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niversitetetitromso-my.sharepoint.com/personal/tjo209_uit_no/Documents/PhD/Methanotrophs/atm. CH4 strains/draft/"/>
    </mc:Choice>
  </mc:AlternateContent>
  <xr:revisionPtr revIDLastSave="143" documentId="8_{593EB732-033F-4950-B763-531F612DD669}" xr6:coauthVersionLast="47" xr6:coauthVersionMax="47" xr10:uidLastSave="{C9E23D74-1138-4565-BCB8-F8C1D3F8B595}"/>
  <bookViews>
    <workbookView xWindow="38280" yWindow="-120" windowWidth="29040" windowHeight="15720" firstSheet="11" activeTab="15" xr2:uid="{4FCE3C84-DD2B-451B-AE7D-21EAFD46ED67}"/>
  </bookViews>
  <sheets>
    <sheet name="S1 - Trace gas oxidation" sheetId="6" r:id="rId1"/>
    <sheet name="S2 - Cellular oxidation rate" sheetId="4" r:id="rId2"/>
    <sheet name="S3 - Energy calculations" sheetId="1" r:id="rId3"/>
    <sheet name="S4 - Gibbs free energy" sheetId="2" r:id="rId4"/>
    <sheet name="S5 - Comparative proteomics" sheetId="3" r:id="rId5"/>
    <sheet name="S6 -Comparative proteomics MG08" sheetId="9" r:id="rId6"/>
    <sheet name="S7 -Comparative proteomics SV97" sheetId="10" r:id="rId7"/>
    <sheet name="S8 - Comparative proteomics NE2" sheetId="11" r:id="rId8"/>
    <sheet name="S9 - Specific affinity" sheetId="12" r:id="rId9"/>
    <sheet name="S10 - Putative CODH NE2" sheetId="13" r:id="rId10"/>
    <sheet name="S11 - Putative CODH SV97" sheetId="14" r:id="rId11"/>
    <sheet name="S12 - Top10prot_MG08" sheetId="15" r:id="rId12"/>
    <sheet name="S13 - Top10prot_NE2" sheetId="16" r:id="rId13"/>
    <sheet name="S14 - Top10prot_SV97" sheetId="17" r:id="rId14"/>
    <sheet name="S15 - at% 15N enrichment" sheetId="18" r:id="rId15"/>
    <sheet name="S16 - at% 15N control" sheetId="19" r:id="rId16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4" i="18" l="1"/>
  <c r="D4" i="18"/>
  <c r="E4" i="19"/>
  <c r="D4" i="19"/>
  <c r="D6" i="1"/>
  <c r="D5" i="1"/>
  <c r="D4" i="1"/>
  <c r="D3" i="1"/>
  <c r="F55" i="1" s="1"/>
  <c r="E21" i="12"/>
  <c r="D21" i="12"/>
  <c r="D6" i="12"/>
  <c r="E6" i="12" s="1"/>
  <c r="O97" i="4"/>
  <c r="I82" i="4"/>
  <c r="J82" i="4"/>
  <c r="K82" i="4"/>
  <c r="L82" i="4"/>
  <c r="M82" i="4"/>
  <c r="I83" i="4"/>
  <c r="O83" i="4" s="1"/>
  <c r="J83" i="4"/>
  <c r="P83" i="4" s="1"/>
  <c r="K83" i="4"/>
  <c r="Q83" i="4" s="1"/>
  <c r="L83" i="4"/>
  <c r="M83" i="4"/>
  <c r="I84" i="4"/>
  <c r="J84" i="4"/>
  <c r="P84" i="4" s="1"/>
  <c r="K84" i="4"/>
  <c r="L84" i="4"/>
  <c r="R84" i="4" s="1"/>
  <c r="M84" i="4"/>
  <c r="S84" i="4" s="1"/>
  <c r="I85" i="4"/>
  <c r="O85" i="4" s="1"/>
  <c r="J85" i="4"/>
  <c r="K85" i="4"/>
  <c r="L85" i="4"/>
  <c r="M85" i="4"/>
  <c r="I86" i="4"/>
  <c r="O86" i="4" s="1"/>
  <c r="J86" i="4"/>
  <c r="P86" i="4" s="1"/>
  <c r="K86" i="4"/>
  <c r="Q86" i="4" s="1"/>
  <c r="L86" i="4"/>
  <c r="R86" i="4" s="1"/>
  <c r="M86" i="4"/>
  <c r="I88" i="4"/>
  <c r="J88" i="4"/>
  <c r="P88" i="4" s="1"/>
  <c r="T88" i="4" s="1"/>
  <c r="W88" i="4" s="1"/>
  <c r="X88" i="4" s="1"/>
  <c r="K88" i="4"/>
  <c r="L88" i="4"/>
  <c r="R88" i="4" s="1"/>
  <c r="M88" i="4"/>
  <c r="I89" i="4"/>
  <c r="O89" i="4" s="1"/>
  <c r="J89" i="4"/>
  <c r="K89" i="4"/>
  <c r="L89" i="4"/>
  <c r="M89" i="4"/>
  <c r="S89" i="4" s="1"/>
  <c r="I90" i="4"/>
  <c r="O90" i="4" s="1"/>
  <c r="J90" i="4"/>
  <c r="P90" i="4" s="1"/>
  <c r="K90" i="4"/>
  <c r="Q90" i="4" s="1"/>
  <c r="L90" i="4"/>
  <c r="R90" i="4" s="1"/>
  <c r="M90" i="4"/>
  <c r="S90" i="4" s="1"/>
  <c r="I91" i="4"/>
  <c r="J91" i="4"/>
  <c r="K91" i="4"/>
  <c r="Q91" i="4" s="1"/>
  <c r="L91" i="4"/>
  <c r="M91" i="4"/>
  <c r="S91" i="4" s="1"/>
  <c r="I92" i="4"/>
  <c r="O92" i="4" s="1"/>
  <c r="J92" i="4"/>
  <c r="P92" i="4" s="1"/>
  <c r="K92" i="4"/>
  <c r="Q92" i="4" s="1"/>
  <c r="L92" i="4"/>
  <c r="M92" i="4"/>
  <c r="I94" i="4"/>
  <c r="O94" i="4" s="1"/>
  <c r="J94" i="4"/>
  <c r="P94" i="4" s="1"/>
  <c r="K94" i="4"/>
  <c r="Q94" i="4" s="1"/>
  <c r="L94" i="4"/>
  <c r="R94" i="4" s="1"/>
  <c r="M94" i="4"/>
  <c r="S94" i="4" s="1"/>
  <c r="I95" i="4"/>
  <c r="O95" i="4" s="1"/>
  <c r="J95" i="4"/>
  <c r="P95" i="4" s="1"/>
  <c r="K95" i="4"/>
  <c r="Q95" i="4" s="1"/>
  <c r="L95" i="4"/>
  <c r="R95" i="4" s="1"/>
  <c r="M95" i="4"/>
  <c r="S95" i="4" s="1"/>
  <c r="I96" i="4"/>
  <c r="O96" i="4" s="1"/>
  <c r="J96" i="4"/>
  <c r="P96" i="4" s="1"/>
  <c r="K96" i="4"/>
  <c r="Q96" i="4" s="1"/>
  <c r="L96" i="4"/>
  <c r="R96" i="4" s="1"/>
  <c r="M96" i="4"/>
  <c r="S96" i="4" s="1"/>
  <c r="I97" i="4"/>
  <c r="J97" i="4"/>
  <c r="P97" i="4" s="1"/>
  <c r="K97" i="4"/>
  <c r="Q97" i="4" s="1"/>
  <c r="L97" i="4"/>
  <c r="R97" i="4" s="1"/>
  <c r="M97" i="4"/>
  <c r="S97" i="4" s="1"/>
  <c r="I98" i="4"/>
  <c r="O98" i="4" s="1"/>
  <c r="J98" i="4"/>
  <c r="P98" i="4" s="1"/>
  <c r="K98" i="4"/>
  <c r="Q98" i="4" s="1"/>
  <c r="L98" i="4"/>
  <c r="R98" i="4" s="1"/>
  <c r="M98" i="4"/>
  <c r="S98" i="4" s="1"/>
  <c r="I100" i="4"/>
  <c r="O100" i="4" s="1"/>
  <c r="U100" i="4" s="1"/>
  <c r="J100" i="4"/>
  <c r="K100" i="4"/>
  <c r="Q100" i="4" s="1"/>
  <c r="L100" i="4"/>
  <c r="R100" i="4" s="1"/>
  <c r="M100" i="4"/>
  <c r="S100" i="4" s="1"/>
  <c r="I101" i="4"/>
  <c r="O101" i="4" s="1"/>
  <c r="J101" i="4"/>
  <c r="K101" i="4"/>
  <c r="Q101" i="4" s="1"/>
  <c r="L101" i="4"/>
  <c r="R101" i="4" s="1"/>
  <c r="M101" i="4"/>
  <c r="S101" i="4" s="1"/>
  <c r="I102" i="4"/>
  <c r="J102" i="4"/>
  <c r="P102" i="4" s="1"/>
  <c r="K102" i="4"/>
  <c r="Q102" i="4" s="1"/>
  <c r="L102" i="4"/>
  <c r="R102" i="4" s="1"/>
  <c r="M102" i="4"/>
  <c r="I103" i="4"/>
  <c r="J103" i="4"/>
  <c r="K103" i="4"/>
  <c r="Q103" i="4" s="1"/>
  <c r="L103" i="4"/>
  <c r="R103" i="4" s="1"/>
  <c r="M103" i="4"/>
  <c r="S103" i="4" s="1"/>
  <c r="I104" i="4"/>
  <c r="O104" i="4" s="1"/>
  <c r="J104" i="4"/>
  <c r="P104" i="4" s="1"/>
  <c r="K104" i="4"/>
  <c r="Q104" i="4" s="1"/>
  <c r="L104" i="4"/>
  <c r="R104" i="4" s="1"/>
  <c r="M104" i="4"/>
  <c r="S104" i="4" s="1"/>
  <c r="H83" i="4"/>
  <c r="N83" i="4" s="1"/>
  <c r="H84" i="4"/>
  <c r="N84" i="4" s="1"/>
  <c r="H85" i="4"/>
  <c r="N85" i="4" s="1"/>
  <c r="H86" i="4"/>
  <c r="H88" i="4"/>
  <c r="H89" i="4"/>
  <c r="H90" i="4"/>
  <c r="N90" i="4" s="1"/>
  <c r="H92" i="4"/>
  <c r="N92" i="4" s="1"/>
  <c r="H94" i="4"/>
  <c r="N94" i="4" s="1"/>
  <c r="H95" i="4"/>
  <c r="N95" i="4" s="1"/>
  <c r="H96" i="4"/>
  <c r="N96" i="4" s="1"/>
  <c r="H97" i="4"/>
  <c r="N97" i="4" s="1"/>
  <c r="H98" i="4"/>
  <c r="N98" i="4" s="1"/>
  <c r="H100" i="4"/>
  <c r="N100" i="4" s="1"/>
  <c r="H101" i="4"/>
  <c r="N101" i="4" s="1"/>
  <c r="H102" i="4"/>
  <c r="H103" i="4"/>
  <c r="N103" i="4" s="1"/>
  <c r="H104" i="4"/>
  <c r="N104" i="4" s="1"/>
  <c r="H82" i="4"/>
  <c r="N82" i="4" s="1"/>
  <c r="P103" i="4"/>
  <c r="O103" i="4"/>
  <c r="S102" i="4"/>
  <c r="N102" i="4"/>
  <c r="O102" i="4"/>
  <c r="P101" i="4"/>
  <c r="P100" i="4"/>
  <c r="R92" i="4"/>
  <c r="S92" i="4"/>
  <c r="R91" i="4"/>
  <c r="P91" i="4"/>
  <c r="O91" i="4"/>
  <c r="R89" i="4"/>
  <c r="P89" i="4"/>
  <c r="Q89" i="4"/>
  <c r="N89" i="4"/>
  <c r="Q88" i="4"/>
  <c r="O88" i="4"/>
  <c r="S88" i="4"/>
  <c r="N88" i="4"/>
  <c r="S86" i="4"/>
  <c r="N86" i="4"/>
  <c r="S85" i="4"/>
  <c r="R85" i="4"/>
  <c r="P85" i="4"/>
  <c r="Q85" i="4"/>
  <c r="Q84" i="4"/>
  <c r="O84" i="4"/>
  <c r="S83" i="4"/>
  <c r="R83" i="4"/>
  <c r="R82" i="4"/>
  <c r="O82" i="4"/>
  <c r="S82" i="4"/>
  <c r="Q82" i="4"/>
  <c r="P82" i="4"/>
  <c r="O59" i="4"/>
  <c r="P59" i="4"/>
  <c r="Q59" i="4"/>
  <c r="R60" i="4"/>
  <c r="P76" i="4"/>
  <c r="Q76" i="4"/>
  <c r="R76" i="4"/>
  <c r="O78" i="4"/>
  <c r="I56" i="4"/>
  <c r="O56" i="4" s="1"/>
  <c r="J56" i="4"/>
  <c r="P56" i="4" s="1"/>
  <c r="K56" i="4"/>
  <c r="Q56" i="4" s="1"/>
  <c r="L56" i="4"/>
  <c r="R56" i="4" s="1"/>
  <c r="M56" i="4"/>
  <c r="S56" i="4" s="1"/>
  <c r="I57" i="4"/>
  <c r="O57" i="4" s="1"/>
  <c r="J57" i="4"/>
  <c r="P57" i="4" s="1"/>
  <c r="K57" i="4"/>
  <c r="Q57" i="4" s="1"/>
  <c r="L57" i="4"/>
  <c r="R57" i="4" s="1"/>
  <c r="M57" i="4"/>
  <c r="S57" i="4" s="1"/>
  <c r="I58" i="4"/>
  <c r="O58" i="4" s="1"/>
  <c r="J58" i="4"/>
  <c r="P58" i="4" s="1"/>
  <c r="K58" i="4"/>
  <c r="Q58" i="4" s="1"/>
  <c r="L58" i="4"/>
  <c r="R58" i="4" s="1"/>
  <c r="M58" i="4"/>
  <c r="S58" i="4" s="1"/>
  <c r="I59" i="4"/>
  <c r="J59" i="4"/>
  <c r="K59" i="4"/>
  <c r="L59" i="4"/>
  <c r="R59" i="4" s="1"/>
  <c r="M59" i="4"/>
  <c r="S59" i="4" s="1"/>
  <c r="I60" i="4"/>
  <c r="O60" i="4" s="1"/>
  <c r="J60" i="4"/>
  <c r="P60" i="4" s="1"/>
  <c r="K60" i="4"/>
  <c r="Q60" i="4" s="1"/>
  <c r="L60" i="4"/>
  <c r="M60" i="4"/>
  <c r="S60" i="4" s="1"/>
  <c r="I62" i="4"/>
  <c r="O62" i="4" s="1"/>
  <c r="J62" i="4"/>
  <c r="P62" i="4" s="1"/>
  <c r="K62" i="4"/>
  <c r="Q62" i="4" s="1"/>
  <c r="L62" i="4"/>
  <c r="R62" i="4" s="1"/>
  <c r="M62" i="4"/>
  <c r="S62" i="4" s="1"/>
  <c r="I63" i="4"/>
  <c r="O63" i="4" s="1"/>
  <c r="J63" i="4"/>
  <c r="P63" i="4" s="1"/>
  <c r="K63" i="4"/>
  <c r="Q63" i="4" s="1"/>
  <c r="L63" i="4"/>
  <c r="R63" i="4" s="1"/>
  <c r="M63" i="4"/>
  <c r="S63" i="4" s="1"/>
  <c r="I64" i="4"/>
  <c r="O64" i="4" s="1"/>
  <c r="J64" i="4"/>
  <c r="P64" i="4" s="1"/>
  <c r="K64" i="4"/>
  <c r="Q64" i="4" s="1"/>
  <c r="L64" i="4"/>
  <c r="R64" i="4" s="1"/>
  <c r="M64" i="4"/>
  <c r="S64" i="4" s="1"/>
  <c r="I65" i="4"/>
  <c r="O65" i="4" s="1"/>
  <c r="J65" i="4"/>
  <c r="P65" i="4" s="1"/>
  <c r="K65" i="4"/>
  <c r="Q65" i="4" s="1"/>
  <c r="L65" i="4"/>
  <c r="R65" i="4" s="1"/>
  <c r="M65" i="4"/>
  <c r="S65" i="4" s="1"/>
  <c r="I66" i="4"/>
  <c r="O66" i="4" s="1"/>
  <c r="J66" i="4"/>
  <c r="P66" i="4" s="1"/>
  <c r="K66" i="4"/>
  <c r="Q66" i="4" s="1"/>
  <c r="L66" i="4"/>
  <c r="R66" i="4" s="1"/>
  <c r="M66" i="4"/>
  <c r="S66" i="4" s="1"/>
  <c r="I68" i="4"/>
  <c r="J68" i="4"/>
  <c r="K68" i="4"/>
  <c r="L68" i="4"/>
  <c r="M68" i="4"/>
  <c r="I69" i="4"/>
  <c r="J69" i="4"/>
  <c r="K69" i="4"/>
  <c r="L69" i="4"/>
  <c r="M69" i="4"/>
  <c r="I70" i="4"/>
  <c r="J70" i="4"/>
  <c r="K70" i="4"/>
  <c r="L70" i="4"/>
  <c r="M70" i="4"/>
  <c r="I71" i="4"/>
  <c r="J71" i="4"/>
  <c r="K71" i="4"/>
  <c r="L71" i="4"/>
  <c r="M71" i="4"/>
  <c r="I72" i="4"/>
  <c r="J72" i="4"/>
  <c r="K72" i="4"/>
  <c r="L72" i="4"/>
  <c r="M72" i="4"/>
  <c r="I74" i="4"/>
  <c r="O74" i="4" s="1"/>
  <c r="J74" i="4"/>
  <c r="P74" i="4" s="1"/>
  <c r="K74" i="4"/>
  <c r="Q74" i="4" s="1"/>
  <c r="L74" i="4"/>
  <c r="R74" i="4" s="1"/>
  <c r="M74" i="4"/>
  <c r="S74" i="4" s="1"/>
  <c r="I75" i="4"/>
  <c r="O75" i="4" s="1"/>
  <c r="J75" i="4"/>
  <c r="P75" i="4" s="1"/>
  <c r="K75" i="4"/>
  <c r="Q75" i="4" s="1"/>
  <c r="L75" i="4"/>
  <c r="R75" i="4" s="1"/>
  <c r="M75" i="4"/>
  <c r="S75" i="4" s="1"/>
  <c r="I76" i="4"/>
  <c r="O76" i="4" s="1"/>
  <c r="J76" i="4"/>
  <c r="K76" i="4"/>
  <c r="L76" i="4"/>
  <c r="M76" i="4"/>
  <c r="S76" i="4" s="1"/>
  <c r="I77" i="4"/>
  <c r="O77" i="4" s="1"/>
  <c r="J77" i="4"/>
  <c r="P77" i="4" s="1"/>
  <c r="K77" i="4"/>
  <c r="Q77" i="4" s="1"/>
  <c r="L77" i="4"/>
  <c r="R77" i="4" s="1"/>
  <c r="M77" i="4"/>
  <c r="S77" i="4" s="1"/>
  <c r="I78" i="4"/>
  <c r="J78" i="4"/>
  <c r="P78" i="4" s="1"/>
  <c r="K78" i="4"/>
  <c r="Q78" i="4" s="1"/>
  <c r="L78" i="4"/>
  <c r="R78" i="4" s="1"/>
  <c r="M78" i="4"/>
  <c r="S78" i="4" s="1"/>
  <c r="H57" i="4"/>
  <c r="N57" i="4" s="1"/>
  <c r="H58" i="4"/>
  <c r="N58" i="4" s="1"/>
  <c r="H59" i="4"/>
  <c r="N59" i="4" s="1"/>
  <c r="H60" i="4"/>
  <c r="N60" i="4" s="1"/>
  <c r="H62" i="4"/>
  <c r="N62" i="4" s="1"/>
  <c r="H63" i="4"/>
  <c r="N63" i="4" s="1"/>
  <c r="H64" i="4"/>
  <c r="N64" i="4" s="1"/>
  <c r="H66" i="4"/>
  <c r="N66" i="4" s="1"/>
  <c r="H68" i="4"/>
  <c r="H69" i="4"/>
  <c r="H70" i="4"/>
  <c r="H71" i="4"/>
  <c r="H72" i="4"/>
  <c r="H74" i="4"/>
  <c r="N74" i="4" s="1"/>
  <c r="H75" i="4"/>
  <c r="N75" i="4" s="1"/>
  <c r="H76" i="4"/>
  <c r="N76" i="4" s="1"/>
  <c r="H77" i="4"/>
  <c r="N77" i="4" s="1"/>
  <c r="H78" i="4"/>
  <c r="N78" i="4" s="1"/>
  <c r="H56" i="4"/>
  <c r="N56" i="4" s="1"/>
  <c r="I30" i="4"/>
  <c r="J30" i="4"/>
  <c r="K30" i="4"/>
  <c r="Q30" i="4" s="1"/>
  <c r="L30" i="4"/>
  <c r="R30" i="4" s="1"/>
  <c r="M30" i="4"/>
  <c r="S30" i="4" s="1"/>
  <c r="I31" i="4"/>
  <c r="O31" i="4" s="1"/>
  <c r="J31" i="4"/>
  <c r="K31" i="4"/>
  <c r="Q31" i="4" s="1"/>
  <c r="L31" i="4"/>
  <c r="R31" i="4" s="1"/>
  <c r="M31" i="4"/>
  <c r="S31" i="4" s="1"/>
  <c r="I32" i="4"/>
  <c r="O32" i="4" s="1"/>
  <c r="J32" i="4"/>
  <c r="P32" i="4" s="1"/>
  <c r="K32" i="4"/>
  <c r="Q32" i="4" s="1"/>
  <c r="L32" i="4"/>
  <c r="M32" i="4"/>
  <c r="I33" i="4"/>
  <c r="O33" i="4" s="1"/>
  <c r="J33" i="4"/>
  <c r="K33" i="4"/>
  <c r="L33" i="4"/>
  <c r="R33" i="4" s="1"/>
  <c r="M33" i="4"/>
  <c r="S33" i="4" s="1"/>
  <c r="I34" i="4"/>
  <c r="O34" i="4" s="1"/>
  <c r="J34" i="4"/>
  <c r="P34" i="4" s="1"/>
  <c r="K34" i="4"/>
  <c r="Q34" i="4" s="1"/>
  <c r="L34" i="4"/>
  <c r="R34" i="4" s="1"/>
  <c r="M34" i="4"/>
  <c r="I36" i="4"/>
  <c r="O36" i="4" s="1"/>
  <c r="J36" i="4"/>
  <c r="P36" i="4" s="1"/>
  <c r="K36" i="4"/>
  <c r="Q36" i="4" s="1"/>
  <c r="L36" i="4"/>
  <c r="R36" i="4" s="1"/>
  <c r="M36" i="4"/>
  <c r="S36" i="4" s="1"/>
  <c r="I37" i="4"/>
  <c r="J37" i="4"/>
  <c r="K37" i="4"/>
  <c r="L37" i="4"/>
  <c r="M37" i="4"/>
  <c r="S37" i="4" s="1"/>
  <c r="I38" i="4"/>
  <c r="O38" i="4" s="1"/>
  <c r="J38" i="4"/>
  <c r="P38" i="4" s="1"/>
  <c r="K38" i="4"/>
  <c r="Q38" i="4" s="1"/>
  <c r="L38" i="4"/>
  <c r="R38" i="4" s="1"/>
  <c r="M38" i="4"/>
  <c r="I39" i="4"/>
  <c r="J39" i="4"/>
  <c r="P39" i="4" s="1"/>
  <c r="K39" i="4"/>
  <c r="Q39" i="4" s="1"/>
  <c r="L39" i="4"/>
  <c r="R39" i="4" s="1"/>
  <c r="M39" i="4"/>
  <c r="S39" i="4" s="1"/>
  <c r="I40" i="4"/>
  <c r="O40" i="4" s="1"/>
  <c r="J40" i="4"/>
  <c r="P40" i="4" s="1"/>
  <c r="K40" i="4"/>
  <c r="L40" i="4"/>
  <c r="M40" i="4"/>
  <c r="S40" i="4" s="1"/>
  <c r="I42" i="4"/>
  <c r="O42" i="4" s="1"/>
  <c r="J42" i="4"/>
  <c r="P42" i="4" s="1"/>
  <c r="K42" i="4"/>
  <c r="Q42" i="4" s="1"/>
  <c r="L42" i="4"/>
  <c r="R42" i="4" s="1"/>
  <c r="M42" i="4"/>
  <c r="I43" i="4"/>
  <c r="J43" i="4"/>
  <c r="K43" i="4"/>
  <c r="L43" i="4"/>
  <c r="R43" i="4" s="1"/>
  <c r="M43" i="4"/>
  <c r="S43" i="4" s="1"/>
  <c r="I44" i="4"/>
  <c r="O44" i="4" s="1"/>
  <c r="J44" i="4"/>
  <c r="P44" i="4" s="1"/>
  <c r="K44" i="4"/>
  <c r="Q44" i="4" s="1"/>
  <c r="L44" i="4"/>
  <c r="R44" i="4" s="1"/>
  <c r="M44" i="4"/>
  <c r="S44" i="4" s="1"/>
  <c r="I45" i="4"/>
  <c r="O45" i="4" s="1"/>
  <c r="J45" i="4"/>
  <c r="P45" i="4" s="1"/>
  <c r="K45" i="4"/>
  <c r="Q45" i="4" s="1"/>
  <c r="L45" i="4"/>
  <c r="R45" i="4" s="1"/>
  <c r="M45" i="4"/>
  <c r="S45" i="4" s="1"/>
  <c r="I46" i="4"/>
  <c r="O46" i="4" s="1"/>
  <c r="J46" i="4"/>
  <c r="K46" i="4"/>
  <c r="L46" i="4"/>
  <c r="M46" i="4"/>
  <c r="S46" i="4" s="1"/>
  <c r="I48" i="4"/>
  <c r="O48" i="4" s="1"/>
  <c r="J48" i="4"/>
  <c r="P48" i="4" s="1"/>
  <c r="K48" i="4"/>
  <c r="Q48" i="4" s="1"/>
  <c r="L48" i="4"/>
  <c r="R48" i="4" s="1"/>
  <c r="M48" i="4"/>
  <c r="S48" i="4" s="1"/>
  <c r="I49" i="4"/>
  <c r="O49" i="4" s="1"/>
  <c r="J49" i="4"/>
  <c r="P49" i="4" s="1"/>
  <c r="K49" i="4"/>
  <c r="Q49" i="4" s="1"/>
  <c r="L49" i="4"/>
  <c r="R49" i="4" s="1"/>
  <c r="M49" i="4"/>
  <c r="S49" i="4" s="1"/>
  <c r="I50" i="4"/>
  <c r="O50" i="4" s="1"/>
  <c r="J50" i="4"/>
  <c r="P50" i="4" s="1"/>
  <c r="K50" i="4"/>
  <c r="Q50" i="4" s="1"/>
  <c r="L50" i="4"/>
  <c r="R50" i="4" s="1"/>
  <c r="M50" i="4"/>
  <c r="S50" i="4" s="1"/>
  <c r="I51" i="4"/>
  <c r="J51" i="4"/>
  <c r="P51" i="4" s="1"/>
  <c r="K51" i="4"/>
  <c r="Q51" i="4" s="1"/>
  <c r="L51" i="4"/>
  <c r="R51" i="4" s="1"/>
  <c r="M51" i="4"/>
  <c r="S51" i="4" s="1"/>
  <c r="I52" i="4"/>
  <c r="O52" i="4" s="1"/>
  <c r="J52" i="4"/>
  <c r="P52" i="4" s="1"/>
  <c r="K52" i="4"/>
  <c r="L52" i="4"/>
  <c r="R52" i="4" s="1"/>
  <c r="M52" i="4"/>
  <c r="S52" i="4" s="1"/>
  <c r="H30" i="4"/>
  <c r="N30" i="4" s="1"/>
  <c r="H31" i="4"/>
  <c r="N31" i="4" s="1"/>
  <c r="H32" i="4"/>
  <c r="N32" i="4" s="1"/>
  <c r="H33" i="4"/>
  <c r="N33" i="4" s="1"/>
  <c r="H34" i="4"/>
  <c r="H36" i="4"/>
  <c r="N36" i="4" s="1"/>
  <c r="H37" i="4"/>
  <c r="N37" i="4" s="1"/>
  <c r="H38" i="4"/>
  <c r="N38" i="4" s="1"/>
  <c r="H39" i="4"/>
  <c r="H40" i="4"/>
  <c r="N40" i="4" s="1"/>
  <c r="H42" i="4"/>
  <c r="N42" i="4" s="1"/>
  <c r="H43" i="4"/>
  <c r="N43" i="4" s="1"/>
  <c r="H44" i="4"/>
  <c r="N44" i="4" s="1"/>
  <c r="H45" i="4"/>
  <c r="N45" i="4" s="1"/>
  <c r="H46" i="4"/>
  <c r="N46" i="4" s="1"/>
  <c r="H48" i="4"/>
  <c r="N48" i="4" s="1"/>
  <c r="H49" i="4"/>
  <c r="N49" i="4" s="1"/>
  <c r="H50" i="4"/>
  <c r="N50" i="4" s="1"/>
  <c r="H51" i="4"/>
  <c r="N51" i="4" s="1"/>
  <c r="H52" i="4"/>
  <c r="N52" i="4" s="1"/>
  <c r="N34" i="4"/>
  <c r="Q52" i="4"/>
  <c r="O51" i="4"/>
  <c r="R46" i="4"/>
  <c r="Q46" i="4"/>
  <c r="P46" i="4"/>
  <c r="Q43" i="4"/>
  <c r="P43" i="4"/>
  <c r="O43" i="4"/>
  <c r="S42" i="4"/>
  <c r="R40" i="4"/>
  <c r="Q40" i="4"/>
  <c r="O39" i="4"/>
  <c r="S38" i="4"/>
  <c r="R37" i="4"/>
  <c r="Q37" i="4"/>
  <c r="P37" i="4"/>
  <c r="O37" i="4"/>
  <c r="S34" i="4"/>
  <c r="Q33" i="4"/>
  <c r="P33" i="4"/>
  <c r="S32" i="4"/>
  <c r="R32" i="4"/>
  <c r="P31" i="4"/>
  <c r="P30" i="4"/>
  <c r="O30" i="4"/>
  <c r="F53" i="1" l="1"/>
  <c r="F57" i="1"/>
  <c r="F56" i="1"/>
  <c r="F54" i="1"/>
  <c r="T74" i="4"/>
  <c r="W74" i="4" s="1"/>
  <c r="X74" i="4" s="1"/>
  <c r="U103" i="4"/>
  <c r="U91" i="4"/>
  <c r="U101" i="4"/>
  <c r="T102" i="4"/>
  <c r="W102" i="4" s="1"/>
  <c r="X102" i="4" s="1"/>
  <c r="U92" i="4"/>
  <c r="T59" i="4"/>
  <c r="W59" i="4" s="1"/>
  <c r="X59" i="4" s="1"/>
  <c r="U89" i="4"/>
  <c r="U86" i="4"/>
  <c r="T89" i="4"/>
  <c r="W89" i="4" s="1"/>
  <c r="X89" i="4" s="1"/>
  <c r="U102" i="4"/>
  <c r="U88" i="4"/>
  <c r="T84" i="4"/>
  <c r="W84" i="4" s="1"/>
  <c r="X84" i="4" s="1"/>
  <c r="T83" i="4"/>
  <c r="W83" i="4" s="1"/>
  <c r="X83" i="4" s="1"/>
  <c r="T63" i="4"/>
  <c r="W63" i="4" s="1"/>
  <c r="X63" i="4" s="1"/>
  <c r="U62" i="4"/>
  <c r="T62" i="4"/>
  <c r="W62" i="4" s="1"/>
  <c r="X62" i="4" s="1"/>
  <c r="Y62" i="4" s="1"/>
  <c r="U65" i="4"/>
  <c r="T65" i="4"/>
  <c r="W65" i="4" s="1"/>
  <c r="X65" i="4" s="1"/>
  <c r="U59" i="4"/>
  <c r="U90" i="4"/>
  <c r="U60" i="4"/>
  <c r="T60" i="4"/>
  <c r="W60" i="4" s="1"/>
  <c r="X60" i="4" s="1"/>
  <c r="U56" i="4"/>
  <c r="T56" i="4"/>
  <c r="W56" i="4" s="1"/>
  <c r="X56" i="4" s="1"/>
  <c r="T58" i="4"/>
  <c r="W58" i="4" s="1"/>
  <c r="X58" i="4" s="1"/>
  <c r="U58" i="4"/>
  <c r="T97" i="4"/>
  <c r="W97" i="4" s="1"/>
  <c r="X97" i="4" s="1"/>
  <c r="U97" i="4"/>
  <c r="T98" i="4"/>
  <c r="W98" i="4" s="1"/>
  <c r="X98" i="4" s="1"/>
  <c r="U77" i="4"/>
  <c r="T77" i="4"/>
  <c r="W77" i="4" s="1"/>
  <c r="X77" i="4" s="1"/>
  <c r="T57" i="4"/>
  <c r="W57" i="4" s="1"/>
  <c r="X57" i="4" s="1"/>
  <c r="U57" i="4"/>
  <c r="U82" i="4"/>
  <c r="T82" i="4"/>
  <c r="W82" i="4" s="1"/>
  <c r="X82" i="4" s="1"/>
  <c r="T96" i="4"/>
  <c r="W96" i="4" s="1"/>
  <c r="X96" i="4" s="1"/>
  <c r="U96" i="4"/>
  <c r="T85" i="4"/>
  <c r="W85" i="4" s="1"/>
  <c r="X85" i="4" s="1"/>
  <c r="U85" i="4"/>
  <c r="T76" i="4"/>
  <c r="W76" i="4" s="1"/>
  <c r="X76" i="4" s="1"/>
  <c r="U76" i="4"/>
  <c r="U66" i="4"/>
  <c r="T66" i="4"/>
  <c r="W66" i="4" s="1"/>
  <c r="X66" i="4" s="1"/>
  <c r="T104" i="4"/>
  <c r="W104" i="4" s="1"/>
  <c r="X104" i="4" s="1"/>
  <c r="U104" i="4"/>
  <c r="T95" i="4"/>
  <c r="W95" i="4" s="1"/>
  <c r="X95" i="4" s="1"/>
  <c r="U95" i="4"/>
  <c r="T92" i="4"/>
  <c r="W92" i="4" s="1"/>
  <c r="X92" i="4" s="1"/>
  <c r="U75" i="4"/>
  <c r="T75" i="4"/>
  <c r="W75" i="4" s="1"/>
  <c r="X75" i="4" s="1"/>
  <c r="U78" i="4"/>
  <c r="T64" i="4"/>
  <c r="W64" i="4" s="1"/>
  <c r="X64" i="4" s="1"/>
  <c r="T90" i="4"/>
  <c r="W90" i="4" s="1"/>
  <c r="X90" i="4" s="1"/>
  <c r="U94" i="4"/>
  <c r="T100" i="4"/>
  <c r="W100" i="4" s="1"/>
  <c r="X100" i="4" s="1"/>
  <c r="T86" i="4"/>
  <c r="W86" i="4" s="1"/>
  <c r="X86" i="4" s="1"/>
  <c r="T103" i="4"/>
  <c r="W103" i="4" s="1"/>
  <c r="X103" i="4" s="1"/>
  <c r="T94" i="4"/>
  <c r="W94" i="4" s="1"/>
  <c r="X94" i="4" s="1"/>
  <c r="T101" i="4"/>
  <c r="W101" i="4" s="1"/>
  <c r="X101" i="4" s="1"/>
  <c r="U64" i="4"/>
  <c r="T78" i="4"/>
  <c r="W78" i="4" s="1"/>
  <c r="X78" i="4" s="1"/>
  <c r="U98" i="4"/>
  <c r="U74" i="4"/>
  <c r="U83" i="4"/>
  <c r="U63" i="4"/>
  <c r="T91" i="4"/>
  <c r="W91" i="4" s="1"/>
  <c r="X91" i="4" s="1"/>
  <c r="U84" i="4"/>
  <c r="U30" i="4"/>
  <c r="U36" i="4"/>
  <c r="U43" i="4"/>
  <c r="T33" i="4"/>
  <c r="W33" i="4" s="1"/>
  <c r="X33" i="4" s="1"/>
  <c r="T43" i="4"/>
  <c r="W43" i="4" s="1"/>
  <c r="X43" i="4" s="1"/>
  <c r="U49" i="4"/>
  <c r="U34" i="4"/>
  <c r="T34" i="4"/>
  <c r="W34" i="4" s="1"/>
  <c r="X34" i="4" s="1"/>
  <c r="U51" i="4"/>
  <c r="T51" i="4"/>
  <c r="W51" i="4" s="1"/>
  <c r="X51" i="4" s="1"/>
  <c r="U33" i="4"/>
  <c r="T44" i="4"/>
  <c r="W44" i="4" s="1"/>
  <c r="X44" i="4" s="1"/>
  <c r="U44" i="4"/>
  <c r="T31" i="4"/>
  <c r="W31" i="4" s="1"/>
  <c r="X31" i="4" s="1"/>
  <c r="U31" i="4"/>
  <c r="U45" i="4"/>
  <c r="T45" i="4"/>
  <c r="W45" i="4" s="1"/>
  <c r="X45" i="4" s="1"/>
  <c r="U50" i="4"/>
  <c r="U37" i="4"/>
  <c r="T37" i="4"/>
  <c r="W37" i="4" s="1"/>
  <c r="X37" i="4" s="1"/>
  <c r="U52" i="4"/>
  <c r="T52" i="4"/>
  <c r="W52" i="4" s="1"/>
  <c r="X52" i="4" s="1"/>
  <c r="U38" i="4"/>
  <c r="T38" i="4"/>
  <c r="W38" i="4" s="1"/>
  <c r="X38" i="4" s="1"/>
  <c r="U39" i="4"/>
  <c r="T39" i="4"/>
  <c r="W39" i="4" s="1"/>
  <c r="X39" i="4" s="1"/>
  <c r="U40" i="4"/>
  <c r="T40" i="4"/>
  <c r="W40" i="4" s="1"/>
  <c r="X40" i="4" s="1"/>
  <c r="U42" i="4"/>
  <c r="T42" i="4"/>
  <c r="W42" i="4" s="1"/>
  <c r="X42" i="4" s="1"/>
  <c r="U32" i="4"/>
  <c r="T32" i="4"/>
  <c r="W32" i="4" s="1"/>
  <c r="X32" i="4" s="1"/>
  <c r="U46" i="4"/>
  <c r="T46" i="4"/>
  <c r="W46" i="4" s="1"/>
  <c r="X46" i="4" s="1"/>
  <c r="U48" i="4"/>
  <c r="T48" i="4"/>
  <c r="W48" i="4" s="1"/>
  <c r="X48" i="4" s="1"/>
  <c r="T49" i="4"/>
  <c r="W49" i="4" s="1"/>
  <c r="X49" i="4" s="1"/>
  <c r="T50" i="4"/>
  <c r="W50" i="4" s="1"/>
  <c r="X50" i="4" s="1"/>
  <c r="T30" i="4"/>
  <c r="W30" i="4" s="1"/>
  <c r="X30" i="4" s="1"/>
  <c r="T36" i="4"/>
  <c r="W36" i="4" s="1"/>
  <c r="X36" i="4" s="1"/>
  <c r="V104" i="4" l="1"/>
  <c r="V66" i="4"/>
  <c r="V78" i="4"/>
  <c r="V60" i="4"/>
  <c r="Z94" i="4"/>
  <c r="Y94" i="4"/>
  <c r="V98" i="4"/>
  <c r="Z88" i="4"/>
  <c r="Y88" i="4"/>
  <c r="V86" i="4"/>
  <c r="V92" i="4"/>
  <c r="Z82" i="4"/>
  <c r="Y82" i="4"/>
  <c r="Z100" i="4"/>
  <c r="Y100" i="4"/>
  <c r="Z74" i="4"/>
  <c r="Y74" i="4"/>
  <c r="Z62" i="4"/>
  <c r="Y56" i="4"/>
  <c r="Z56" i="4"/>
  <c r="V40" i="4"/>
  <c r="V34" i="4"/>
  <c r="Z30" i="4"/>
  <c r="Y30" i="4"/>
  <c r="Y36" i="4"/>
  <c r="Z36" i="4"/>
  <c r="V46" i="4"/>
  <c r="Y48" i="4"/>
  <c r="Z48" i="4"/>
  <c r="Z42" i="4"/>
  <c r="Y42" i="4"/>
  <c r="V52" i="4"/>
  <c r="F26" i="2" l="1"/>
  <c r="G22" i="2" l="1"/>
  <c r="F22" i="2"/>
  <c r="E22" i="2"/>
  <c r="H26" i="2"/>
  <c r="G26" i="2"/>
  <c r="H30" i="2"/>
  <c r="G30" i="2"/>
  <c r="F30" i="2"/>
  <c r="C3" i="1"/>
  <c r="C4" i="1"/>
  <c r="C5" i="1"/>
  <c r="C6" i="1"/>
  <c r="D64" i="1"/>
  <c r="C64" i="1"/>
  <c r="B64" i="1"/>
  <c r="D63" i="1"/>
  <c r="C63" i="1"/>
  <c r="B63" i="1"/>
  <c r="D62" i="1"/>
  <c r="C62" i="1"/>
  <c r="B62" i="1"/>
  <c r="D61" i="1"/>
  <c r="C61" i="1"/>
  <c r="B61" i="1"/>
  <c r="D60" i="1"/>
  <c r="C60" i="1"/>
  <c r="B60" i="1"/>
  <c r="D57" i="1"/>
  <c r="G57" i="1" s="1"/>
  <c r="B57" i="1"/>
  <c r="E57" i="1" s="1"/>
  <c r="D56" i="1"/>
  <c r="G56" i="1" s="1"/>
  <c r="J56" i="1" s="1"/>
  <c r="B56" i="1"/>
  <c r="E56" i="1" s="1"/>
  <c r="H56" i="1" s="1"/>
  <c r="D55" i="1"/>
  <c r="G55" i="1" s="1"/>
  <c r="J55" i="1" s="1"/>
  <c r="B55" i="1"/>
  <c r="E55" i="1" s="1"/>
  <c r="H55" i="1" s="1"/>
  <c r="D54" i="1"/>
  <c r="G54" i="1" s="1"/>
  <c r="J54" i="1" s="1"/>
  <c r="B54" i="1"/>
  <c r="E54" i="1" s="1"/>
  <c r="D53" i="1"/>
  <c r="G53" i="1" s="1"/>
  <c r="J53" i="1" s="1"/>
  <c r="B53" i="1"/>
  <c r="E53" i="1" s="1"/>
  <c r="H53" i="1" s="1"/>
  <c r="D50" i="1"/>
  <c r="C50" i="1"/>
  <c r="B50" i="1"/>
  <c r="D49" i="1"/>
  <c r="C49" i="1"/>
  <c r="B49" i="1"/>
  <c r="D48" i="1"/>
  <c r="C48" i="1"/>
  <c r="B48" i="1"/>
  <c r="D47" i="1"/>
  <c r="C47" i="1"/>
  <c r="B47" i="1"/>
  <c r="D46" i="1"/>
  <c r="C46" i="1"/>
  <c r="B46" i="1"/>
  <c r="D43" i="1"/>
  <c r="C43" i="1"/>
  <c r="B43" i="1"/>
  <c r="D42" i="1"/>
  <c r="C42" i="1"/>
  <c r="B42" i="1"/>
  <c r="D41" i="1"/>
  <c r="C41" i="1"/>
  <c r="B41" i="1"/>
  <c r="D40" i="1"/>
  <c r="C40" i="1"/>
  <c r="B40" i="1"/>
  <c r="D39" i="1"/>
  <c r="C39" i="1"/>
  <c r="B39" i="1"/>
  <c r="E39" i="1"/>
  <c r="H57" i="1" l="1"/>
  <c r="J57" i="1"/>
  <c r="H54" i="1"/>
  <c r="I55" i="1"/>
  <c r="I54" i="1"/>
  <c r="I56" i="1"/>
  <c r="I57" i="1"/>
  <c r="G49" i="1"/>
  <c r="J49" i="1" s="1"/>
  <c r="H39" i="1"/>
  <c r="F49" i="1"/>
  <c r="I49" i="1" s="1"/>
  <c r="E42" i="1"/>
  <c r="H42" i="1" s="1"/>
  <c r="F48" i="1"/>
  <c r="I48" i="1" s="1"/>
  <c r="E62" i="1"/>
  <c r="H62" i="1" s="1"/>
  <c r="G64" i="1"/>
  <c r="J64" i="1" s="1"/>
  <c r="F40" i="1"/>
  <c r="I40" i="1" s="1"/>
  <c r="G47" i="1"/>
  <c r="J47" i="1" s="1"/>
  <c r="F61" i="1"/>
  <c r="I61" i="1" s="1"/>
  <c r="E64" i="1"/>
  <c r="H64" i="1" s="1"/>
  <c r="E49" i="1"/>
  <c r="H49" i="1" s="1"/>
  <c r="F64" i="1"/>
  <c r="I64" i="1" s="1"/>
  <c r="E63" i="1"/>
  <c r="H63" i="1" s="1"/>
  <c r="G48" i="1"/>
  <c r="J48" i="1" s="1"/>
  <c r="E50" i="1"/>
  <c r="H50" i="1" s="1"/>
  <c r="F50" i="1"/>
  <c r="I50" i="1" s="1"/>
  <c r="E41" i="1"/>
  <c r="H41" i="1" s="1"/>
  <c r="F46" i="1"/>
  <c r="I46" i="1" s="1"/>
  <c r="G62" i="1"/>
  <c r="J62" i="1" s="1"/>
  <c r="E48" i="1"/>
  <c r="H48" i="1" s="1"/>
  <c r="E46" i="1"/>
  <c r="H46" i="1" s="1"/>
  <c r="G46" i="1"/>
  <c r="J46" i="1" s="1"/>
  <c r="G39" i="1"/>
  <c r="J39" i="1" s="1"/>
  <c r="E47" i="1"/>
  <c r="H47" i="1" s="1"/>
  <c r="G60" i="1"/>
  <c r="J60" i="1" s="1"/>
  <c r="F63" i="1"/>
  <c r="I63" i="1" s="1"/>
  <c r="G43" i="1"/>
  <c r="J43" i="1" s="1"/>
  <c r="F39" i="1"/>
  <c r="I39" i="1" s="1"/>
  <c r="E40" i="1"/>
  <c r="H40" i="1" s="1"/>
  <c r="F47" i="1"/>
  <c r="I47" i="1" s="1"/>
  <c r="G50" i="1"/>
  <c r="J50" i="1" s="1"/>
  <c r="G63" i="1"/>
  <c r="J63" i="1" s="1"/>
  <c r="G40" i="1"/>
  <c r="J40" i="1" s="1"/>
  <c r="E60" i="1"/>
  <c r="H60" i="1" s="1"/>
  <c r="G41" i="1"/>
  <c r="J41" i="1" s="1"/>
  <c r="F42" i="1"/>
  <c r="I42" i="1" s="1"/>
  <c r="E43" i="1"/>
  <c r="H43" i="1" s="1"/>
  <c r="G42" i="1"/>
  <c r="J42" i="1" s="1"/>
  <c r="F43" i="1"/>
  <c r="I43" i="1" s="1"/>
  <c r="F60" i="1"/>
  <c r="I60" i="1" s="1"/>
  <c r="E61" i="1"/>
  <c r="H61" i="1" s="1"/>
  <c r="G61" i="1"/>
  <c r="J61" i="1" s="1"/>
  <c r="F62" i="1"/>
  <c r="I62" i="1" s="1"/>
  <c r="F41" i="1"/>
  <c r="I41" i="1" s="1"/>
  <c r="B22" i="2" l="1"/>
  <c r="B26" i="2"/>
  <c r="E17" i="2"/>
  <c r="E16" i="2"/>
  <c r="E15" i="2"/>
  <c r="A26" i="2" l="1"/>
  <c r="I26" i="2" s="1"/>
  <c r="G3" i="1" s="1"/>
  <c r="A22" i="2"/>
  <c r="I22" i="2" s="1"/>
  <c r="F3" i="1" s="1"/>
  <c r="A30" i="2"/>
  <c r="I30" i="2" s="1"/>
  <c r="H3" i="1" s="1"/>
  <c r="L55" i="1" l="1"/>
  <c r="L56" i="1"/>
  <c r="L54" i="1"/>
  <c r="L57" i="1"/>
  <c r="L53" i="1"/>
  <c r="K53" i="1"/>
  <c r="N53" i="1" s="1"/>
  <c r="K56" i="1"/>
  <c r="N56" i="1" s="1"/>
  <c r="K55" i="1"/>
  <c r="N55" i="1" s="1"/>
  <c r="K54" i="1"/>
  <c r="K57" i="1"/>
  <c r="M55" i="1"/>
  <c r="M53" i="1"/>
  <c r="M54" i="1"/>
  <c r="M56" i="1"/>
  <c r="M57" i="1"/>
  <c r="K3" i="1"/>
  <c r="L40" i="1"/>
  <c r="L63" i="1"/>
  <c r="L46" i="1"/>
  <c r="L60" i="1"/>
  <c r="L48" i="1"/>
  <c r="L42" i="1"/>
  <c r="L43" i="1"/>
  <c r="L62" i="1"/>
  <c r="L64" i="1"/>
  <c r="L47" i="1"/>
  <c r="L39" i="1"/>
  <c r="L49" i="1"/>
  <c r="L61" i="1"/>
  <c r="L50" i="1"/>
  <c r="L41" i="1"/>
  <c r="I3" i="1"/>
  <c r="K42" i="1"/>
  <c r="K40" i="1"/>
  <c r="K62" i="1"/>
  <c r="K50" i="1"/>
  <c r="K61" i="1"/>
  <c r="K63" i="1"/>
  <c r="K60" i="1"/>
  <c r="K46" i="1"/>
  <c r="K41" i="1"/>
  <c r="K64" i="1"/>
  <c r="K47" i="1"/>
  <c r="K43" i="1"/>
  <c r="K39" i="1"/>
  <c r="K49" i="1"/>
  <c r="K48" i="1"/>
  <c r="J3" i="1"/>
  <c r="M63" i="1"/>
  <c r="M40" i="1"/>
  <c r="M46" i="1"/>
  <c r="M62" i="1"/>
  <c r="M39" i="1"/>
  <c r="M50" i="1"/>
  <c r="M48" i="1"/>
  <c r="N48" i="1" s="1"/>
  <c r="M64" i="1"/>
  <c r="M42" i="1"/>
  <c r="M60" i="1"/>
  <c r="M49" i="1"/>
  <c r="M61" i="1"/>
  <c r="M43" i="1"/>
  <c r="M41" i="1"/>
  <c r="M47" i="1"/>
  <c r="N47" i="1" s="1"/>
  <c r="N57" i="1" l="1"/>
  <c r="N54" i="1"/>
  <c r="N39" i="1"/>
  <c r="N50" i="1"/>
  <c r="N40" i="1"/>
  <c r="N41" i="1"/>
  <c r="N43" i="1"/>
  <c r="N46" i="1"/>
  <c r="N61" i="1"/>
  <c r="N62" i="1"/>
  <c r="N49" i="1"/>
  <c r="N60" i="1"/>
  <c r="N63" i="1"/>
  <c r="N42" i="1"/>
  <c r="N64" i="1"/>
  <c r="E10" i="1"/>
  <c r="E24" i="1"/>
  <c r="E18" i="1"/>
  <c r="E17" i="1"/>
  <c r="E11" i="1"/>
  <c r="E35" i="1"/>
  <c r="E26" i="1"/>
  <c r="E20" i="1"/>
  <c r="E25" i="1"/>
  <c r="E21" i="1"/>
  <c r="E28" i="1"/>
  <c r="E31" i="1"/>
  <c r="E27" i="1"/>
  <c r="E13" i="1"/>
  <c r="E34" i="1"/>
  <c r="E12" i="1"/>
  <c r="E19" i="1"/>
  <c r="E33" i="1"/>
  <c r="E32" i="1"/>
  <c r="E14" i="1"/>
  <c r="F24" i="1"/>
  <c r="F14" i="1"/>
  <c r="F28" i="1"/>
  <c r="F10" i="1"/>
  <c r="F20" i="1"/>
  <c r="F33" i="1"/>
  <c r="F18" i="1"/>
  <c r="F34" i="1"/>
  <c r="F12" i="1"/>
  <c r="F17" i="1"/>
  <c r="F35" i="1"/>
  <c r="G35" i="1"/>
  <c r="F25" i="1"/>
  <c r="F31" i="1"/>
  <c r="F13" i="1"/>
  <c r="F26" i="1"/>
  <c r="F11" i="1"/>
  <c r="F19" i="1"/>
  <c r="F32" i="1"/>
  <c r="F27" i="1"/>
  <c r="F21" i="1"/>
  <c r="G21" i="1"/>
  <c r="G28" i="1"/>
  <c r="G31" i="1"/>
  <c r="G33" i="1"/>
  <c r="G17" i="1"/>
  <c r="G18" i="1"/>
  <c r="G32" i="1"/>
  <c r="G12" i="1"/>
  <c r="G14" i="1"/>
  <c r="G25" i="1"/>
  <c r="G26" i="1"/>
  <c r="G11" i="1"/>
  <c r="G13" i="1"/>
  <c r="G19" i="1"/>
  <c r="G10" i="1"/>
  <c r="G27" i="1"/>
  <c r="G24" i="1"/>
  <c r="G34" i="1"/>
  <c r="G20" i="1"/>
  <c r="P57" i="1" l="1"/>
  <c r="O57" i="1"/>
  <c r="P50" i="1"/>
  <c r="H11" i="1"/>
  <c r="O50" i="1"/>
  <c r="P43" i="1"/>
  <c r="H10" i="1"/>
  <c r="H13" i="1"/>
  <c r="H17" i="1"/>
  <c r="O64" i="1"/>
  <c r="H27" i="1"/>
  <c r="H12" i="1"/>
  <c r="H19" i="1"/>
  <c r="H18" i="1"/>
  <c r="O43" i="1"/>
  <c r="P64" i="1"/>
  <c r="H31" i="1"/>
  <c r="H33" i="1"/>
  <c r="H32" i="1"/>
  <c r="H35" i="1"/>
  <c r="H20" i="1"/>
  <c r="H34" i="1"/>
  <c r="H25" i="1"/>
  <c r="H28" i="1"/>
  <c r="H26" i="1"/>
  <c r="H24" i="1"/>
  <c r="H14" i="1"/>
  <c r="H21" i="1"/>
  <c r="I31" i="1" l="1"/>
  <c r="I17" i="1"/>
  <c r="I10" i="1"/>
  <c r="J31" i="1"/>
  <c r="I24" i="1"/>
  <c r="J17" i="1"/>
  <c r="J10" i="1"/>
  <c r="J24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tc={4812D282-0F02-4ACA-8366-98C0CD8CF5DB}</author>
  </authors>
  <commentList>
    <comment ref="B19" authorId="0" shapeId="0" xr:uid="{4812D282-0F02-4ACA-8366-98C0CD8CF5DB}">
      <text>
        <t>[Threaded comment]
Your version of Excel allows you to read this threaded comment; however, any edits to it will get removed if the file is opened in a newer version of Excel. Learn more: https://go.microsoft.com/fwlink/?linkid=870924
Comment:
    Same as previous table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tc={479E9863-148D-4A0A-952B-14D4862C36D6}</author>
  </authors>
  <commentList>
    <comment ref="A3" authorId="0" shapeId="0" xr:uid="{479E9863-148D-4A0A-952B-14D4862C36D6}">
      <text>
        <t>[Threaded comment]
Your version of Excel allows you to read this threaded comment; however, any edits to it will get removed if the file is opened in a newer version of Excel. Learn more: https://go.microsoft.com/fwlink/?linkid=870924
Comment:
    Here also, header, and explanation with some method description and link to figures and text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tc={D4BA9F14-EA20-4DF8-83D8-71FC22C8E6F0}</author>
  </authors>
  <commentList>
    <comment ref="A3" authorId="0" shapeId="0" xr:uid="{D4BA9F14-EA20-4DF8-83D8-71FC22C8E6F0}">
      <text>
        <t>[Threaded comment]
Your version of Excel allows you to read this threaded comment; however, any edits to it will get removed if the file is opened in a newer version of Excel. Learn more: https://go.microsoft.com/fwlink/?linkid=870924
Comment:
    Same as previous tables</t>
      </text>
    </comment>
  </commentList>
</comments>
</file>

<file path=xl/sharedStrings.xml><?xml version="1.0" encoding="utf-8"?>
<sst xmlns="http://schemas.openxmlformats.org/spreadsheetml/2006/main" count="66575" uniqueCount="25925">
  <si>
    <t>Incubation time [h]</t>
  </si>
  <si>
    <r>
      <t>H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concentration in headspace [p.p.m.v.]</t>
    </r>
  </si>
  <si>
    <r>
      <t>CH</t>
    </r>
    <r>
      <rPr>
        <b/>
        <vertAlign val="subscript"/>
        <sz val="11"/>
        <color theme="1"/>
        <rFont val="Calibri"/>
        <family val="2"/>
        <scheme val="minor"/>
      </rPr>
      <t>4</t>
    </r>
    <r>
      <rPr>
        <b/>
        <sz val="11"/>
        <color theme="1"/>
        <rFont val="Calibri"/>
        <family val="2"/>
        <scheme val="minor"/>
      </rPr>
      <t xml:space="preserve"> concentration in headspace [p.p.m.v.]</t>
    </r>
  </si>
  <si>
    <t>CO concentration in headspace [p.p.m.v.]</t>
  </si>
  <si>
    <t>t0</t>
  </si>
  <si>
    <t>t1</t>
  </si>
  <si>
    <t>t2</t>
  </si>
  <si>
    <t>t3</t>
  </si>
  <si>
    <t>t4</t>
  </si>
  <si>
    <t>t5</t>
  </si>
  <si>
    <t>t6</t>
  </si>
  <si>
    <t>NC</t>
  </si>
  <si>
    <t>MG08 1</t>
  </si>
  <si>
    <t>MG08 2</t>
  </si>
  <si>
    <t>MG08 3</t>
  </si>
  <si>
    <t>OB3o 1</t>
  </si>
  <si>
    <t>OB3o 2</t>
  </si>
  <si>
    <t>OB3o 3</t>
  </si>
  <si>
    <t>SV97 1</t>
  </si>
  <si>
    <t>SV97 2</t>
  </si>
  <si>
    <t>B2 1</t>
  </si>
  <si>
    <t>B2 2</t>
  </si>
  <si>
    <t>B2 3</t>
  </si>
  <si>
    <t>KYG 1</t>
  </si>
  <si>
    <t>KYG 2</t>
  </si>
  <si>
    <t>NE2 1</t>
  </si>
  <si>
    <t>NE2 2</t>
  </si>
  <si>
    <t>NE2 3</t>
  </si>
  <si>
    <t>t7</t>
  </si>
  <si>
    <t>MG08 4</t>
  </si>
  <si>
    <t>SV96 1</t>
  </si>
  <si>
    <t>SV96 2</t>
  </si>
  <si>
    <t>SV96 3</t>
  </si>
  <si>
    <t>SV96 4</t>
  </si>
  <si>
    <t>KYG 3</t>
  </si>
  <si>
    <t>KYG 4</t>
  </si>
  <si>
    <t>NC 1</t>
  </si>
  <si>
    <t>NC 2</t>
  </si>
  <si>
    <t>B2 4</t>
  </si>
  <si>
    <t>OB3o 4</t>
  </si>
  <si>
    <t>NE2 4</t>
  </si>
  <si>
    <t>SV97 3</t>
  </si>
  <si>
    <t>SV97 4</t>
  </si>
  <si>
    <t>Amount of substance in headspace [mol]</t>
  </si>
  <si>
    <t>Cells per culture</t>
  </si>
  <si>
    <t>MG08 5</t>
  </si>
  <si>
    <t>KYG 5</t>
  </si>
  <si>
    <t>NE2 5</t>
  </si>
  <si>
    <t>SV97 5</t>
  </si>
  <si>
    <r>
      <t>Amount of substance CH</t>
    </r>
    <r>
      <rPr>
        <b/>
        <vertAlign val="subscript"/>
        <sz val="11"/>
        <color theme="1"/>
        <rFont val="Calibri"/>
        <family val="2"/>
        <scheme val="minor"/>
      </rPr>
      <t>4</t>
    </r>
    <r>
      <rPr>
        <b/>
        <sz val="11"/>
        <color theme="1"/>
        <rFont val="Calibri"/>
        <family val="2"/>
        <scheme val="minor"/>
      </rPr>
      <t xml:space="preserve"> [</t>
    </r>
    <r>
      <rPr>
        <b/>
        <sz val="11"/>
        <color theme="1"/>
        <rFont val="Calibri"/>
        <family val="2"/>
      </rPr>
      <t>µ</t>
    </r>
    <r>
      <rPr>
        <b/>
        <sz val="11"/>
        <color theme="1"/>
        <rFont val="Calibri"/>
        <family val="2"/>
        <scheme val="minor"/>
      </rPr>
      <t>mol]</t>
    </r>
  </si>
  <si>
    <r>
      <t>Natural logarithm of amount of substance (CH</t>
    </r>
    <r>
      <rPr>
        <b/>
        <vertAlign val="subscript"/>
        <sz val="11"/>
        <color theme="1"/>
        <rFont val="Calibri"/>
        <family val="2"/>
        <scheme val="minor"/>
      </rPr>
      <t>4</t>
    </r>
    <r>
      <rPr>
        <b/>
        <sz val="11"/>
        <color theme="1"/>
        <rFont val="Calibri"/>
        <family val="2"/>
        <scheme val="minor"/>
      </rPr>
      <t>)</t>
    </r>
  </si>
  <si>
    <t>Slope (ln over time)</t>
  </si>
  <si>
    <r>
      <t>R</t>
    </r>
    <r>
      <rPr>
        <b/>
        <vertAlign val="superscript"/>
        <sz val="11"/>
        <color theme="1"/>
        <rFont val="Calibri"/>
        <family val="2"/>
        <scheme val="minor"/>
      </rPr>
      <t>2</t>
    </r>
  </si>
  <si>
    <r>
      <t>Average R</t>
    </r>
    <r>
      <rPr>
        <b/>
        <vertAlign val="superscript"/>
        <sz val="11"/>
        <color theme="1"/>
        <rFont val="Calibri"/>
        <family val="2"/>
        <scheme val="minor"/>
      </rPr>
      <t>2</t>
    </r>
  </si>
  <si>
    <r>
      <t>CH</t>
    </r>
    <r>
      <rPr>
        <b/>
        <vertAlign val="subscript"/>
        <sz val="11"/>
        <color theme="1"/>
        <rFont val="Calibri"/>
        <family val="2"/>
        <scheme val="minor"/>
      </rPr>
      <t>4</t>
    </r>
    <r>
      <rPr>
        <b/>
        <sz val="11"/>
        <color theme="1"/>
        <rFont val="Calibri"/>
        <family val="2"/>
        <scheme val="minor"/>
      </rPr>
      <t xml:space="preserve"> oxidation rate culture [µmol hour</t>
    </r>
    <r>
      <rPr>
        <b/>
        <vertAlign val="superscript"/>
        <sz val="11"/>
        <color theme="1"/>
        <rFont val="Calibri"/>
        <family val="2"/>
        <scheme val="minor"/>
      </rPr>
      <t>-1</t>
    </r>
    <r>
      <rPr>
        <b/>
        <sz val="11"/>
        <color theme="1"/>
        <rFont val="Calibri"/>
        <family val="2"/>
        <scheme val="minor"/>
      </rPr>
      <t>] at 1.869 ppm</t>
    </r>
  </si>
  <si>
    <r>
      <t>CH</t>
    </r>
    <r>
      <rPr>
        <b/>
        <vertAlign val="subscript"/>
        <sz val="11"/>
        <color theme="1"/>
        <rFont val="Calibri"/>
        <family val="2"/>
        <scheme val="minor"/>
      </rPr>
      <t>4</t>
    </r>
    <r>
      <rPr>
        <b/>
        <sz val="11"/>
        <color theme="1"/>
        <rFont val="Calibri"/>
        <family val="2"/>
        <scheme val="minor"/>
      </rPr>
      <t xml:space="preserve"> oxidation rate per cell [µmol cell</t>
    </r>
    <r>
      <rPr>
        <b/>
        <vertAlign val="superscript"/>
        <sz val="11"/>
        <color theme="1"/>
        <rFont val="Calibri"/>
        <family val="2"/>
        <scheme val="minor"/>
      </rPr>
      <t>-1</t>
    </r>
    <r>
      <rPr>
        <b/>
        <sz val="11"/>
        <color theme="1"/>
        <rFont val="Calibri"/>
        <family val="2"/>
        <scheme val="minor"/>
      </rPr>
      <t xml:space="preserve"> hour</t>
    </r>
    <r>
      <rPr>
        <b/>
        <vertAlign val="superscript"/>
        <sz val="11"/>
        <color theme="1"/>
        <rFont val="Calibri"/>
        <family val="2"/>
        <scheme val="minor"/>
      </rPr>
      <t>-1</t>
    </r>
    <r>
      <rPr>
        <b/>
        <sz val="11"/>
        <color theme="1"/>
        <rFont val="Calibri"/>
        <family val="2"/>
        <scheme val="minor"/>
      </rPr>
      <t>]</t>
    </r>
  </si>
  <si>
    <r>
      <t>Average CH</t>
    </r>
    <r>
      <rPr>
        <b/>
        <vertAlign val="subscript"/>
        <sz val="11"/>
        <color theme="1"/>
        <rFont val="Calibri"/>
        <family val="2"/>
        <scheme val="minor"/>
      </rPr>
      <t>4</t>
    </r>
    <r>
      <rPr>
        <b/>
        <sz val="11"/>
        <color theme="1"/>
        <rFont val="Calibri"/>
        <family val="2"/>
        <scheme val="minor"/>
      </rPr>
      <t xml:space="preserve"> oxidation rate per cell [µmol cell</t>
    </r>
    <r>
      <rPr>
        <b/>
        <vertAlign val="superscript"/>
        <sz val="11"/>
        <color theme="1"/>
        <rFont val="Calibri"/>
        <family val="2"/>
        <scheme val="minor"/>
      </rPr>
      <t>-1</t>
    </r>
    <r>
      <rPr>
        <b/>
        <sz val="11"/>
        <color theme="1"/>
        <rFont val="Calibri"/>
        <family val="2"/>
        <scheme val="minor"/>
      </rPr>
      <t xml:space="preserve"> h</t>
    </r>
    <r>
      <rPr>
        <b/>
        <vertAlign val="superscript"/>
        <sz val="11"/>
        <color theme="1"/>
        <rFont val="Calibri"/>
        <family val="2"/>
        <scheme val="minor"/>
      </rPr>
      <t>-1</t>
    </r>
    <r>
      <rPr>
        <b/>
        <sz val="11"/>
        <color theme="1"/>
        <rFont val="Calibri"/>
        <family val="2"/>
        <scheme val="minor"/>
      </rPr>
      <t>]</t>
    </r>
  </si>
  <si>
    <t>STD</t>
  </si>
  <si>
    <r>
      <t>H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concentration [ppm]</t>
    </r>
  </si>
  <si>
    <r>
      <t>Amount of substance H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[</t>
    </r>
    <r>
      <rPr>
        <b/>
        <sz val="11"/>
        <color theme="1"/>
        <rFont val="Calibri"/>
        <family val="2"/>
      </rPr>
      <t>µ</t>
    </r>
    <r>
      <rPr>
        <b/>
        <sz val="11"/>
        <color theme="1"/>
        <rFont val="Calibri"/>
        <family val="2"/>
        <scheme val="minor"/>
      </rPr>
      <t>mol]</t>
    </r>
  </si>
  <si>
    <r>
      <t>Natural logarithm of amount of substance (H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)</t>
    </r>
  </si>
  <si>
    <r>
      <t>H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oxidation rate culture [µmol hour</t>
    </r>
    <r>
      <rPr>
        <b/>
        <vertAlign val="superscript"/>
        <sz val="11"/>
        <color theme="1"/>
        <rFont val="Calibri"/>
        <family val="2"/>
        <scheme val="minor"/>
      </rPr>
      <t>-1</t>
    </r>
    <r>
      <rPr>
        <b/>
        <sz val="11"/>
        <color theme="1"/>
        <rFont val="Calibri"/>
        <family val="2"/>
        <scheme val="minor"/>
      </rPr>
      <t>] at 1.869 ppm</t>
    </r>
  </si>
  <si>
    <r>
      <t>H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oxidation rate per cell [µmol cell</t>
    </r>
    <r>
      <rPr>
        <b/>
        <vertAlign val="superscript"/>
        <sz val="11"/>
        <color theme="1"/>
        <rFont val="Calibri"/>
        <family val="2"/>
        <scheme val="minor"/>
      </rPr>
      <t>-1</t>
    </r>
    <r>
      <rPr>
        <b/>
        <sz val="11"/>
        <color theme="1"/>
        <rFont val="Calibri"/>
        <family val="2"/>
        <scheme val="minor"/>
      </rPr>
      <t xml:space="preserve"> hour</t>
    </r>
    <r>
      <rPr>
        <b/>
        <vertAlign val="superscript"/>
        <sz val="11"/>
        <color theme="1"/>
        <rFont val="Calibri"/>
        <family val="2"/>
        <scheme val="minor"/>
      </rPr>
      <t>-1</t>
    </r>
    <r>
      <rPr>
        <b/>
        <sz val="11"/>
        <color theme="1"/>
        <rFont val="Calibri"/>
        <family val="2"/>
        <scheme val="minor"/>
      </rPr>
      <t>]</t>
    </r>
  </si>
  <si>
    <r>
      <t>Average H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oxidation rate per cell [µmol cell</t>
    </r>
    <r>
      <rPr>
        <b/>
        <vertAlign val="superscript"/>
        <sz val="11"/>
        <color theme="1"/>
        <rFont val="Calibri"/>
        <family val="2"/>
        <scheme val="minor"/>
      </rPr>
      <t>-1</t>
    </r>
    <r>
      <rPr>
        <b/>
        <sz val="11"/>
        <color theme="1"/>
        <rFont val="Calibri"/>
        <family val="2"/>
        <scheme val="minor"/>
      </rPr>
      <t xml:space="preserve"> h</t>
    </r>
    <r>
      <rPr>
        <b/>
        <vertAlign val="superscript"/>
        <sz val="11"/>
        <color theme="1"/>
        <rFont val="Calibri"/>
        <family val="2"/>
        <scheme val="minor"/>
      </rPr>
      <t>-1</t>
    </r>
    <r>
      <rPr>
        <b/>
        <sz val="11"/>
        <color theme="1"/>
        <rFont val="Calibri"/>
        <family val="2"/>
        <scheme val="minor"/>
      </rPr>
      <t>]</t>
    </r>
  </si>
  <si>
    <t>CO concentration [ppm]</t>
  </si>
  <si>
    <r>
      <t>Amount of substance CO [</t>
    </r>
    <r>
      <rPr>
        <b/>
        <sz val="11"/>
        <color theme="1"/>
        <rFont val="Calibri"/>
        <family val="2"/>
      </rPr>
      <t>µ</t>
    </r>
    <r>
      <rPr>
        <b/>
        <sz val="11"/>
        <color theme="1"/>
        <rFont val="Calibri"/>
        <family val="2"/>
        <scheme val="minor"/>
      </rPr>
      <t>mol]</t>
    </r>
  </si>
  <si>
    <t>Natural logarithm of amount of substance (CO)</t>
  </si>
  <si>
    <r>
      <t>CO oxidation rate culture [µmol hour</t>
    </r>
    <r>
      <rPr>
        <b/>
        <vertAlign val="superscript"/>
        <sz val="11"/>
        <color theme="1"/>
        <rFont val="Calibri"/>
        <family val="2"/>
        <scheme val="minor"/>
      </rPr>
      <t>-1</t>
    </r>
    <r>
      <rPr>
        <b/>
        <sz val="11"/>
        <color theme="1"/>
        <rFont val="Calibri"/>
        <family val="2"/>
        <scheme val="minor"/>
      </rPr>
      <t>] at 1.869 ppm</t>
    </r>
  </si>
  <si>
    <r>
      <t>CO oxidation rate per cell [µmol cell</t>
    </r>
    <r>
      <rPr>
        <b/>
        <vertAlign val="superscript"/>
        <sz val="11"/>
        <color theme="1"/>
        <rFont val="Calibri"/>
        <family val="2"/>
        <scheme val="minor"/>
      </rPr>
      <t>-1</t>
    </r>
    <r>
      <rPr>
        <b/>
        <sz val="11"/>
        <color theme="1"/>
        <rFont val="Calibri"/>
        <family val="2"/>
        <scheme val="minor"/>
      </rPr>
      <t xml:space="preserve"> hour</t>
    </r>
    <r>
      <rPr>
        <b/>
        <vertAlign val="superscript"/>
        <sz val="11"/>
        <color theme="1"/>
        <rFont val="Calibri"/>
        <family val="2"/>
        <scheme val="minor"/>
      </rPr>
      <t>-1</t>
    </r>
    <r>
      <rPr>
        <b/>
        <sz val="11"/>
        <color theme="1"/>
        <rFont val="Calibri"/>
        <family val="2"/>
        <scheme val="minor"/>
      </rPr>
      <t>]</t>
    </r>
  </si>
  <si>
    <r>
      <t>Average CO oxidation rate per cell [µmol cell</t>
    </r>
    <r>
      <rPr>
        <b/>
        <vertAlign val="superscript"/>
        <sz val="11"/>
        <color theme="1"/>
        <rFont val="Calibri"/>
        <family val="2"/>
        <scheme val="minor"/>
      </rPr>
      <t>-1</t>
    </r>
    <r>
      <rPr>
        <b/>
        <sz val="11"/>
        <color theme="1"/>
        <rFont val="Calibri"/>
        <family val="2"/>
        <scheme val="minor"/>
      </rPr>
      <t xml:space="preserve"> h</t>
    </r>
    <r>
      <rPr>
        <b/>
        <vertAlign val="superscript"/>
        <sz val="11"/>
        <color theme="1"/>
        <rFont val="Calibri"/>
        <family val="2"/>
        <scheme val="minor"/>
      </rPr>
      <t>-1</t>
    </r>
    <r>
      <rPr>
        <b/>
        <sz val="11"/>
        <color theme="1"/>
        <rFont val="Calibri"/>
        <family val="2"/>
        <scheme val="minor"/>
      </rPr>
      <t>]</t>
    </r>
  </si>
  <si>
    <t>Strain</t>
  </si>
  <si>
    <t>Carbon content per cell [%]</t>
  </si>
  <si>
    <r>
      <t>Carbon per gram dry weight [mol g</t>
    </r>
    <r>
      <rPr>
        <b/>
        <vertAlign val="superscript"/>
        <sz val="11"/>
        <color theme="1"/>
        <rFont val="Calibri"/>
        <family val="2"/>
        <scheme val="minor"/>
      </rPr>
      <t>-1</t>
    </r>
    <r>
      <rPr>
        <b/>
        <sz val="11"/>
        <color theme="1"/>
        <rFont val="Calibri"/>
        <family val="2"/>
        <scheme val="minor"/>
      </rPr>
      <t>]</t>
    </r>
  </si>
  <si>
    <r>
      <t>Dry weight [g cell</t>
    </r>
    <r>
      <rPr>
        <b/>
        <vertAlign val="superscript"/>
        <sz val="11"/>
        <color theme="1"/>
        <rFont val="Calibri"/>
        <family val="2"/>
        <scheme val="minor"/>
      </rPr>
      <t>-1</t>
    </r>
    <r>
      <rPr>
        <b/>
        <sz val="11"/>
        <color theme="1"/>
        <rFont val="Calibri"/>
        <family val="2"/>
        <scheme val="minor"/>
      </rPr>
      <t>]</t>
    </r>
  </si>
  <si>
    <r>
      <t>Molar mass of carbon [g mol</t>
    </r>
    <r>
      <rPr>
        <b/>
        <vertAlign val="superscript"/>
        <sz val="11"/>
        <color theme="1"/>
        <rFont val="Calibri"/>
        <family val="2"/>
        <scheme val="minor"/>
      </rPr>
      <t>-1</t>
    </r>
    <r>
      <rPr>
        <b/>
        <sz val="11"/>
        <color theme="1"/>
        <rFont val="Calibri"/>
        <family val="2"/>
        <scheme val="minor"/>
      </rPr>
      <t>]</t>
    </r>
  </si>
  <si>
    <r>
      <t>ΔGr atmospheric CH</t>
    </r>
    <r>
      <rPr>
        <b/>
        <vertAlign val="subscript"/>
        <sz val="11"/>
        <color theme="1"/>
        <rFont val="Calibri"/>
        <family val="2"/>
        <scheme val="minor"/>
      </rPr>
      <t>4</t>
    </r>
    <r>
      <rPr>
        <b/>
        <sz val="11"/>
        <color theme="1"/>
        <rFont val="Calibri"/>
        <family val="2"/>
        <scheme val="minor"/>
      </rPr>
      <t xml:space="preserve"> oxidation at 20°C [kJ mol</t>
    </r>
    <r>
      <rPr>
        <b/>
        <vertAlign val="superscript"/>
        <sz val="11"/>
        <color theme="1"/>
        <rFont val="Calibri"/>
        <family val="2"/>
        <scheme val="minor"/>
      </rPr>
      <t>-1</t>
    </r>
    <r>
      <rPr>
        <b/>
        <sz val="11"/>
        <color theme="1"/>
        <rFont val="Calibri"/>
        <family val="2"/>
        <scheme val="minor"/>
      </rPr>
      <t>]</t>
    </r>
  </si>
  <si>
    <r>
      <t>ΔGr atmospheric CO oxidation at 20</t>
    </r>
    <r>
      <rPr>
        <b/>
        <sz val="11"/>
        <color theme="1"/>
        <rFont val="Calibri"/>
        <family val="2"/>
      </rPr>
      <t>°C</t>
    </r>
    <r>
      <rPr>
        <b/>
        <sz val="11"/>
        <color theme="1"/>
        <rFont val="Calibri"/>
        <family val="2"/>
        <scheme val="minor"/>
      </rPr>
      <t xml:space="preserve"> [kJ mol</t>
    </r>
    <r>
      <rPr>
        <b/>
        <vertAlign val="superscript"/>
        <sz val="11"/>
        <color theme="1"/>
        <rFont val="Calibri"/>
        <family val="2"/>
        <scheme val="minor"/>
      </rPr>
      <t>-1</t>
    </r>
    <r>
      <rPr>
        <b/>
        <sz val="11"/>
        <color theme="1"/>
        <rFont val="Calibri"/>
        <family val="2"/>
        <scheme val="minor"/>
      </rPr>
      <t>]</t>
    </r>
  </si>
  <si>
    <r>
      <t>ΔGr atmospheric H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oxidation at 20°C [kJ mol</t>
    </r>
    <r>
      <rPr>
        <b/>
        <vertAlign val="superscript"/>
        <sz val="11"/>
        <color theme="1"/>
        <rFont val="Calibri"/>
        <family val="2"/>
        <scheme val="minor"/>
      </rPr>
      <t>-1</t>
    </r>
    <r>
      <rPr>
        <b/>
        <sz val="11"/>
        <color theme="1"/>
        <rFont val="Calibri"/>
        <family val="2"/>
        <scheme val="minor"/>
      </rPr>
      <t>]</t>
    </r>
  </si>
  <si>
    <r>
      <t>ΔGr atmospheric CH</t>
    </r>
    <r>
      <rPr>
        <b/>
        <vertAlign val="subscript"/>
        <sz val="11"/>
        <color theme="1"/>
        <rFont val="Calibri"/>
        <family val="2"/>
        <scheme val="minor"/>
      </rPr>
      <t>4</t>
    </r>
    <r>
      <rPr>
        <b/>
        <sz val="11"/>
        <color theme="1"/>
        <rFont val="Calibri"/>
        <family val="2"/>
        <scheme val="minor"/>
      </rPr>
      <t xml:space="preserve"> oxidation at 20°C [J µmol</t>
    </r>
    <r>
      <rPr>
        <b/>
        <vertAlign val="superscript"/>
        <sz val="11"/>
        <color theme="1"/>
        <rFont val="Calibri"/>
        <family val="2"/>
        <scheme val="minor"/>
      </rPr>
      <t>-1</t>
    </r>
    <r>
      <rPr>
        <b/>
        <sz val="11"/>
        <color theme="1"/>
        <rFont val="Calibri"/>
        <family val="2"/>
        <scheme val="minor"/>
      </rPr>
      <t>]</t>
    </r>
  </si>
  <si>
    <r>
      <t>ΔGr atmospheric CO oxidation at 20°C [J µmol</t>
    </r>
    <r>
      <rPr>
        <b/>
        <vertAlign val="superscript"/>
        <sz val="11"/>
        <color theme="1"/>
        <rFont val="Calibri"/>
        <family val="2"/>
        <scheme val="minor"/>
      </rPr>
      <t>-1</t>
    </r>
    <r>
      <rPr>
        <b/>
        <sz val="11"/>
        <color theme="1"/>
        <rFont val="Calibri"/>
        <family val="2"/>
        <scheme val="minor"/>
      </rPr>
      <t>]</t>
    </r>
  </si>
  <si>
    <r>
      <t>ΔGr atmospheric H2 oxidation at 20°C [J µmol</t>
    </r>
    <r>
      <rPr>
        <b/>
        <vertAlign val="superscript"/>
        <sz val="11"/>
        <color theme="1"/>
        <rFont val="Calibri"/>
        <family val="2"/>
        <scheme val="minor"/>
      </rPr>
      <t>-1</t>
    </r>
    <r>
      <rPr>
        <b/>
        <sz val="11"/>
        <color theme="1"/>
        <rFont val="Calibri"/>
        <family val="2"/>
        <scheme val="minor"/>
      </rPr>
      <t>]</t>
    </r>
  </si>
  <si>
    <t>Methylocapsa aurea KYG</t>
  </si>
  <si>
    <t>Methylocapsa palsarum</t>
  </si>
  <si>
    <t>Methylocapsa gorgona MG08</t>
  </si>
  <si>
    <t>Methylocystis rosea SV97</t>
  </si>
  <si>
    <t>ID</t>
  </si>
  <si>
    <r>
      <t>CH</t>
    </r>
    <r>
      <rPr>
        <vertAlign val="subscript"/>
        <sz val="11"/>
        <color theme="1"/>
        <rFont val="Calibri"/>
        <family val="2"/>
        <scheme val="minor"/>
      </rPr>
      <t>4</t>
    </r>
    <r>
      <rPr>
        <sz val="11"/>
        <color theme="1"/>
        <rFont val="Calibri"/>
        <family val="2"/>
        <scheme val="minor"/>
      </rPr>
      <t xml:space="preserve"> oxidation rate at 1.87 p.p.m.v  [µmol hour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 xml:space="preserve"> cell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]</t>
    </r>
  </si>
  <si>
    <r>
      <t>H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oxidation rate at 0.5 p.p.m.v. [µmol hour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 xml:space="preserve"> cell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]</t>
    </r>
  </si>
  <si>
    <r>
      <t>CO oxidation rate  at 0.2 p.p.m.v. [µmol hour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 xml:space="preserve"> cell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]</t>
    </r>
  </si>
  <si>
    <r>
      <t>Energy from atm. CH</t>
    </r>
    <r>
      <rPr>
        <vertAlign val="subscript"/>
        <sz val="11"/>
        <color theme="1"/>
        <rFont val="Calibri"/>
        <family val="2"/>
        <scheme val="minor"/>
      </rPr>
      <t>4</t>
    </r>
    <r>
      <rPr>
        <sz val="11"/>
        <color theme="1"/>
        <rFont val="Calibri"/>
        <family val="2"/>
        <scheme val="minor"/>
      </rPr>
      <t xml:space="preserve"> oxidation [J cell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 xml:space="preserve"> h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]</t>
    </r>
  </si>
  <si>
    <r>
      <t>Energy from atm. H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oxidation [J cell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 xml:space="preserve"> h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]</t>
    </r>
  </si>
  <si>
    <r>
      <t>Energy from atm. CO oxidation [J cell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 xml:space="preserve"> h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]</t>
    </r>
  </si>
  <si>
    <r>
      <t>Energy from oxidation of air [J cell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 xml:space="preserve"> h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]</t>
    </r>
  </si>
  <si>
    <r>
      <t>Average energy from oxidation of air [J cell</t>
    </r>
    <r>
      <rPr>
        <b/>
        <vertAlign val="superscript"/>
        <sz val="11"/>
        <color theme="1"/>
        <rFont val="Calibri"/>
        <family val="2"/>
        <scheme val="minor"/>
      </rPr>
      <t>-1</t>
    </r>
    <r>
      <rPr>
        <b/>
        <sz val="11"/>
        <color theme="1"/>
        <rFont val="Calibri"/>
        <family val="2"/>
        <scheme val="minor"/>
      </rPr>
      <t xml:space="preserve"> h</t>
    </r>
    <r>
      <rPr>
        <b/>
        <vertAlign val="superscript"/>
        <sz val="11"/>
        <color theme="1"/>
        <rFont val="Calibri"/>
        <family val="2"/>
        <scheme val="minor"/>
      </rPr>
      <t>-1</t>
    </r>
    <r>
      <rPr>
        <b/>
        <sz val="11"/>
        <color theme="1"/>
        <rFont val="Calibri"/>
        <family val="2"/>
        <scheme val="minor"/>
      </rPr>
      <t>]</t>
    </r>
  </si>
  <si>
    <r>
      <t>STD [J cell</t>
    </r>
    <r>
      <rPr>
        <b/>
        <vertAlign val="superscript"/>
        <sz val="11"/>
        <color theme="1"/>
        <rFont val="Calibri"/>
        <family val="2"/>
        <scheme val="minor"/>
      </rPr>
      <t>-1</t>
    </r>
    <r>
      <rPr>
        <b/>
        <sz val="11"/>
        <color theme="1"/>
        <rFont val="Calibri"/>
        <family val="2"/>
        <scheme val="minor"/>
      </rPr>
      <t xml:space="preserve"> h</t>
    </r>
    <r>
      <rPr>
        <b/>
        <vertAlign val="superscript"/>
        <sz val="11"/>
        <color theme="1"/>
        <rFont val="Calibri"/>
        <family val="2"/>
        <scheme val="minor"/>
      </rPr>
      <t>-1</t>
    </r>
    <r>
      <rPr>
        <b/>
        <sz val="11"/>
        <color theme="1"/>
        <rFont val="Calibri"/>
        <family val="2"/>
        <scheme val="minor"/>
      </rPr>
      <t>]</t>
    </r>
  </si>
  <si>
    <r>
      <t>CH</t>
    </r>
    <r>
      <rPr>
        <vertAlign val="subscript"/>
        <sz val="11"/>
        <color theme="1"/>
        <rFont val="Calibri"/>
        <family val="2"/>
        <scheme val="minor"/>
      </rPr>
      <t>4</t>
    </r>
    <r>
      <rPr>
        <sz val="11"/>
        <color theme="1"/>
        <rFont val="Calibri"/>
        <family val="2"/>
        <scheme val="minor"/>
      </rPr>
      <t xml:space="preserve"> oxidation rate at 1.87 p.p.m.v  [mol hour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 xml:space="preserve"> cell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]</t>
    </r>
  </si>
  <si>
    <r>
      <t>H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oxidation rate at 0.5 p.p.m.v. [mol hour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 xml:space="preserve"> cell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]</t>
    </r>
  </si>
  <si>
    <r>
      <t>CO oxidation rate  at 0.2 p.p.m.v. [mol hour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 xml:space="preserve"> cell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]</t>
    </r>
  </si>
  <si>
    <r>
      <t>CH</t>
    </r>
    <r>
      <rPr>
        <vertAlign val="subscript"/>
        <sz val="11"/>
        <color theme="1"/>
        <rFont val="Calibri"/>
        <family val="2"/>
        <scheme val="minor"/>
      </rPr>
      <t>4</t>
    </r>
    <r>
      <rPr>
        <sz val="11"/>
        <color theme="1"/>
        <rFont val="Calibri"/>
        <family val="2"/>
        <scheme val="minor"/>
      </rPr>
      <t xml:space="preserve"> oxidation rate per gram dry weight [mol h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 xml:space="preserve"> g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]</t>
    </r>
  </si>
  <si>
    <r>
      <t>H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oxidation rate per gram dry weight [mol h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 xml:space="preserve"> g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]</t>
    </r>
  </si>
  <si>
    <r>
      <t>CO oxidation rate per gram dry weight [mol h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 xml:space="preserve"> g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]</t>
    </r>
  </si>
  <si>
    <r>
      <t>CH</t>
    </r>
    <r>
      <rPr>
        <vertAlign val="subscript"/>
        <sz val="11"/>
        <color theme="1"/>
        <rFont val="Calibri"/>
        <family val="2"/>
        <scheme val="minor"/>
      </rPr>
      <t>4</t>
    </r>
    <r>
      <rPr>
        <sz val="11"/>
        <color theme="1"/>
        <rFont val="Calibri"/>
        <family val="2"/>
        <scheme val="minor"/>
      </rPr>
      <t xml:space="preserve"> oxidation rate per mol cellular carbon  [mol Cmol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 xml:space="preserve"> h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]</t>
    </r>
  </si>
  <si>
    <r>
      <t>H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oxidation rate per mol cellular carbon  [mol Cmol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 xml:space="preserve"> h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]</t>
    </r>
  </si>
  <si>
    <r>
      <t>CO oxidation rate per mol cellular carbon  [mol Cmol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 xml:space="preserve"> h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]</t>
    </r>
  </si>
  <si>
    <r>
      <t>Energy from atmospheric CH</t>
    </r>
    <r>
      <rPr>
        <vertAlign val="subscript"/>
        <sz val="11"/>
        <color theme="1"/>
        <rFont val="Calibri"/>
        <family val="2"/>
        <scheme val="minor"/>
      </rPr>
      <t>4</t>
    </r>
    <r>
      <rPr>
        <sz val="11"/>
        <color theme="1"/>
        <rFont val="Calibri"/>
        <family val="2"/>
        <scheme val="minor"/>
      </rPr>
      <t xml:space="preserve"> oxidation  [kJ Cmol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 xml:space="preserve"> h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]</t>
    </r>
  </si>
  <si>
    <r>
      <t>Energy from atmospheric H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oxidation  [kJ Cmol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 xml:space="preserve"> h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]</t>
    </r>
  </si>
  <si>
    <r>
      <t>Energy from atmospheric CO oxidation  [kJ Cmol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 xml:space="preserve"> h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]</t>
    </r>
  </si>
  <si>
    <r>
      <t>Energy from  oxidation of air  [kJ Cmol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 xml:space="preserve"> h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]</t>
    </r>
  </si>
  <si>
    <r>
      <t>Average energy from  oxidation of air  [kJ Cmol</t>
    </r>
    <r>
      <rPr>
        <b/>
        <vertAlign val="superscript"/>
        <sz val="11"/>
        <color theme="1"/>
        <rFont val="Calibri"/>
        <family val="2"/>
        <scheme val="minor"/>
      </rPr>
      <t>-1</t>
    </r>
    <r>
      <rPr>
        <b/>
        <sz val="11"/>
        <color theme="1"/>
        <rFont val="Calibri"/>
        <family val="2"/>
        <scheme val="minor"/>
      </rPr>
      <t xml:space="preserve"> h</t>
    </r>
    <r>
      <rPr>
        <b/>
        <vertAlign val="superscript"/>
        <sz val="11"/>
        <color theme="1"/>
        <rFont val="Calibri"/>
        <family val="2"/>
        <scheme val="minor"/>
      </rPr>
      <t>-1</t>
    </r>
    <r>
      <rPr>
        <b/>
        <sz val="11"/>
        <color theme="1"/>
        <rFont val="Calibri"/>
        <family val="2"/>
        <scheme val="minor"/>
      </rPr>
      <t>]</t>
    </r>
  </si>
  <si>
    <r>
      <t>STD [kJ Cmol</t>
    </r>
    <r>
      <rPr>
        <b/>
        <vertAlign val="superscript"/>
        <sz val="11"/>
        <color theme="1"/>
        <rFont val="Calibri"/>
        <family val="2"/>
        <scheme val="minor"/>
      </rPr>
      <t>-1</t>
    </r>
    <r>
      <rPr>
        <b/>
        <sz val="11"/>
        <color theme="1"/>
        <rFont val="Calibri"/>
        <family val="2"/>
        <scheme val="minor"/>
      </rPr>
      <t xml:space="preserve"> h</t>
    </r>
    <r>
      <rPr>
        <b/>
        <vertAlign val="superscript"/>
        <sz val="11"/>
        <color theme="1"/>
        <rFont val="Calibri"/>
        <family val="2"/>
        <scheme val="minor"/>
      </rPr>
      <t>-1</t>
    </r>
    <r>
      <rPr>
        <b/>
        <sz val="11"/>
        <color theme="1"/>
        <rFont val="Calibri"/>
        <family val="2"/>
        <scheme val="minor"/>
      </rPr>
      <t>]</t>
    </r>
  </si>
  <si>
    <r>
      <t>Gibbs free energy of formation at standard conditions (ΔG</t>
    </r>
    <r>
      <rPr>
        <b/>
        <vertAlign val="subscript"/>
        <sz val="11"/>
        <color theme="1"/>
        <rFont val="Calibri"/>
        <family val="2"/>
        <scheme val="minor"/>
      </rPr>
      <t>f</t>
    </r>
    <r>
      <rPr>
        <b/>
        <sz val="11"/>
        <color theme="1"/>
        <rFont val="Calibri"/>
        <family val="2"/>
        <scheme val="minor"/>
      </rPr>
      <t>°)</t>
    </r>
  </si>
  <si>
    <t>Reference: Lange, N. A., &amp; In Dean, J. A. (1973). Lange's Handbook of chemistry. New York: McGraw-Hill.</t>
  </si>
  <si>
    <r>
      <t>ΔGf° [kJ mol</t>
    </r>
    <r>
      <rPr>
        <b/>
        <vertAlign val="superscript"/>
        <sz val="11"/>
        <color theme="1"/>
        <rFont val="Calibri"/>
        <family val="2"/>
      </rPr>
      <t>-1</t>
    </r>
    <r>
      <rPr>
        <b/>
        <sz val="11"/>
        <color theme="1"/>
        <rFont val="Calibri"/>
        <family val="2"/>
      </rPr>
      <t>]</t>
    </r>
  </si>
  <si>
    <t>CO</t>
  </si>
  <si>
    <r>
      <t>O</t>
    </r>
    <r>
      <rPr>
        <vertAlign val="subscript"/>
        <sz val="11"/>
        <color theme="1"/>
        <rFont val="Calibri"/>
        <family val="2"/>
        <scheme val="minor"/>
      </rPr>
      <t>2</t>
    </r>
  </si>
  <si>
    <r>
      <t>CO</t>
    </r>
    <r>
      <rPr>
        <vertAlign val="subscript"/>
        <sz val="11"/>
        <color theme="1"/>
        <rFont val="Calibri"/>
        <family val="2"/>
        <scheme val="minor"/>
      </rPr>
      <t>2</t>
    </r>
  </si>
  <si>
    <r>
      <t>H</t>
    </r>
    <r>
      <rPr>
        <vertAlign val="subscript"/>
        <sz val="11"/>
        <color theme="1"/>
        <rFont val="Calibri"/>
        <family val="2"/>
        <scheme val="minor"/>
      </rPr>
      <t>2</t>
    </r>
  </si>
  <si>
    <r>
      <t>H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O</t>
    </r>
  </si>
  <si>
    <r>
      <t>CH</t>
    </r>
    <r>
      <rPr>
        <vertAlign val="subscript"/>
        <sz val="11"/>
        <color theme="1"/>
        <rFont val="Calibri"/>
        <family val="2"/>
        <scheme val="minor"/>
      </rPr>
      <t>4</t>
    </r>
  </si>
  <si>
    <r>
      <t>Gibbs free energy change of reaction at standard conditions (ΔG°</t>
    </r>
    <r>
      <rPr>
        <b/>
        <vertAlign val="subscript"/>
        <sz val="11"/>
        <color theme="1"/>
        <rFont val="Calibri"/>
        <family val="2"/>
        <scheme val="minor"/>
      </rPr>
      <t>r</t>
    </r>
    <r>
      <rPr>
        <b/>
        <sz val="11"/>
        <color theme="1"/>
        <rFont val="Calibri"/>
        <family val="2"/>
        <scheme val="minor"/>
      </rPr>
      <t>) [kJ mol</t>
    </r>
    <r>
      <rPr>
        <b/>
        <vertAlign val="superscript"/>
        <sz val="11"/>
        <color theme="1"/>
        <rFont val="Calibri"/>
        <family val="2"/>
        <scheme val="minor"/>
      </rPr>
      <t>-1</t>
    </r>
    <r>
      <rPr>
        <b/>
        <sz val="11"/>
        <color theme="1"/>
        <rFont val="Calibri"/>
        <family val="2"/>
        <scheme val="minor"/>
      </rPr>
      <t>]</t>
    </r>
  </si>
  <si>
    <t>Reaction</t>
  </si>
  <si>
    <r>
      <t>ΔG°</t>
    </r>
    <r>
      <rPr>
        <b/>
        <vertAlign val="subscript"/>
        <sz val="11"/>
        <color theme="1"/>
        <rFont val="Calibri"/>
        <family val="2"/>
        <scheme val="minor"/>
      </rPr>
      <t>r</t>
    </r>
  </si>
  <si>
    <r>
      <t>CH</t>
    </r>
    <r>
      <rPr>
        <vertAlign val="subscript"/>
        <sz val="11"/>
        <color theme="1"/>
        <rFont val="Calibri"/>
        <family val="2"/>
        <scheme val="minor"/>
      </rPr>
      <t>4</t>
    </r>
    <r>
      <rPr>
        <sz val="11"/>
        <color theme="1"/>
        <rFont val="Calibri"/>
        <family val="2"/>
        <scheme val="minor"/>
      </rPr>
      <t xml:space="preserve"> + 2O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--&gt; 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+ 2H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O</t>
    </r>
  </si>
  <si>
    <r>
      <t>CO + 0.5O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--&gt; CO</t>
    </r>
    <r>
      <rPr>
        <vertAlign val="subscript"/>
        <sz val="11"/>
        <color theme="1"/>
        <rFont val="Calibri"/>
        <family val="2"/>
        <scheme val="minor"/>
      </rPr>
      <t>2</t>
    </r>
  </si>
  <si>
    <r>
      <t>H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+ 0.5O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--&gt; H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O</t>
    </r>
  </si>
  <si>
    <r>
      <t xml:space="preserve">Gibbs free energy change of reaction at 20 </t>
    </r>
    <r>
      <rPr>
        <b/>
        <sz val="11"/>
        <color theme="1"/>
        <rFont val="Calibri"/>
        <family val="2"/>
      </rPr>
      <t>°C and atmospheric gas concentrations</t>
    </r>
  </si>
  <si>
    <r>
      <t>CH</t>
    </r>
    <r>
      <rPr>
        <b/>
        <vertAlign val="subscript"/>
        <sz val="11"/>
        <color theme="1"/>
        <rFont val="Calibri"/>
        <family val="2"/>
        <scheme val="minor"/>
      </rPr>
      <t>4</t>
    </r>
  </si>
  <si>
    <r>
      <t>ΔG°</t>
    </r>
    <r>
      <rPr>
        <vertAlign val="subscript"/>
        <sz val="11"/>
        <color theme="1"/>
        <rFont val="Calibri"/>
        <family val="2"/>
      </rPr>
      <t>r</t>
    </r>
    <r>
      <rPr>
        <sz val="11"/>
        <color theme="1"/>
        <rFont val="Calibri"/>
        <family val="2"/>
      </rPr>
      <t xml:space="preserve"> [kJ mol</t>
    </r>
    <r>
      <rPr>
        <vertAlign val="superscript"/>
        <sz val="11"/>
        <color theme="1"/>
        <rFont val="Calibri"/>
        <family val="2"/>
      </rPr>
      <t>-1</t>
    </r>
    <r>
      <rPr>
        <sz val="11"/>
        <color theme="1"/>
        <rFont val="Calibri"/>
        <family val="2"/>
      </rPr>
      <t>]</t>
    </r>
  </si>
  <si>
    <r>
      <t>R [kJ K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 xml:space="preserve"> mol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]</t>
    </r>
  </si>
  <si>
    <r>
      <t>Kelvin at 0</t>
    </r>
    <r>
      <rPr>
        <sz val="11"/>
        <color theme="1"/>
        <rFont val="Calibri"/>
        <family val="2"/>
      </rPr>
      <t>°C</t>
    </r>
  </si>
  <si>
    <t>Temperature for calculation [°C]</t>
  </si>
  <si>
    <r>
      <t>atm. CH</t>
    </r>
    <r>
      <rPr>
        <vertAlign val="subscript"/>
        <sz val="11"/>
        <color theme="1"/>
        <rFont val="Calibri"/>
        <family val="2"/>
        <scheme val="minor"/>
      </rPr>
      <t>4</t>
    </r>
  </si>
  <si>
    <r>
      <t>atm. O</t>
    </r>
    <r>
      <rPr>
        <vertAlign val="subscript"/>
        <sz val="11"/>
        <color theme="1"/>
        <rFont val="Calibri"/>
        <family val="2"/>
        <scheme val="minor"/>
      </rPr>
      <t>2</t>
    </r>
  </si>
  <si>
    <r>
      <t>atm. CO</t>
    </r>
    <r>
      <rPr>
        <vertAlign val="subscript"/>
        <sz val="11"/>
        <color theme="1"/>
        <rFont val="Calibri"/>
        <family val="2"/>
        <scheme val="minor"/>
      </rPr>
      <t>2</t>
    </r>
  </si>
  <si>
    <r>
      <t>ΔG</t>
    </r>
    <r>
      <rPr>
        <vertAlign val="subscript"/>
        <sz val="11"/>
        <color theme="1"/>
        <rFont val="Calibri"/>
        <family val="2"/>
      </rPr>
      <t>r</t>
    </r>
    <r>
      <rPr>
        <sz val="11"/>
        <color theme="1"/>
        <rFont val="Calibri"/>
        <family val="2"/>
      </rPr>
      <t xml:space="preserve"> [kJ mol</t>
    </r>
    <r>
      <rPr>
        <vertAlign val="superscript"/>
        <sz val="11"/>
        <color theme="1"/>
        <rFont val="Calibri"/>
        <family val="2"/>
      </rPr>
      <t>-1</t>
    </r>
    <r>
      <rPr>
        <sz val="11"/>
        <color theme="1"/>
        <rFont val="Calibri"/>
        <family val="2"/>
      </rPr>
      <t>]</t>
    </r>
  </si>
  <si>
    <t>atm. CO</t>
  </si>
  <si>
    <r>
      <t>H</t>
    </r>
    <r>
      <rPr>
        <b/>
        <vertAlign val="subscript"/>
        <sz val="11"/>
        <color theme="1"/>
        <rFont val="Calibri"/>
        <family val="2"/>
        <scheme val="minor"/>
      </rPr>
      <t>2</t>
    </r>
  </si>
  <si>
    <r>
      <t>atm. H</t>
    </r>
    <r>
      <rPr>
        <vertAlign val="subscript"/>
        <sz val="11"/>
        <color theme="1"/>
        <rFont val="Calibri"/>
        <family val="2"/>
        <scheme val="minor"/>
      </rPr>
      <t>2</t>
    </r>
  </si>
  <si>
    <t>Label</t>
  </si>
  <si>
    <t>Organism</t>
  </si>
  <si>
    <t>Product</t>
  </si>
  <si>
    <t>Protein FDR Confidence: Combined</t>
  </si>
  <si>
    <t>Abundances (Normalized): F14: Sample, 1000ppm</t>
  </si>
  <si>
    <t>Abundances (Normalized): F15: Sample, 1000ppm</t>
  </si>
  <si>
    <t>Abundances (Normalized): F16: Sample, 1000ppm</t>
  </si>
  <si>
    <t>Abundances (Normalized): F18: Sample, 1000ppm</t>
  </si>
  <si>
    <t>Abundances (Normalized): F17: Sample, atm</t>
  </si>
  <si>
    <t>Abundances (Normalized): F19: Sample, atm</t>
  </si>
  <si>
    <t>Abundances (Normalized): F20: Sample, atm</t>
  </si>
  <si>
    <t>Abundances (Normalized): F21: Sample, atm</t>
  </si>
  <si>
    <t>MS08_v1_2140</t>
  </si>
  <si>
    <t>Beijerinckiaceae sp. MG08 WGS MS08</t>
  </si>
  <si>
    <t>PmoC</t>
  </si>
  <si>
    <t>Particulate methane monooxygenase gamma</t>
  </si>
  <si>
    <t>High</t>
  </si>
  <si>
    <t>MS08_v1_2141</t>
  </si>
  <si>
    <t>Particulate methane monooxygenase beta subunit</t>
  </si>
  <si>
    <t>Particulate methane monooxygenase  beta</t>
  </si>
  <si>
    <t>MS08_v1_2142</t>
  </si>
  <si>
    <t>Particulate methane monooxygenase alpha subunit</t>
  </si>
  <si>
    <t>Particulate methane monooxygenase alpha</t>
  </si>
  <si>
    <t>MS08_v1_1597</t>
  </si>
  <si>
    <t>Methanol dehydrogenase [cytochrome c] subunit 2</t>
  </si>
  <si>
    <t>Methanol dehydrogenase</t>
  </si>
  <si>
    <t>MS08_v1_1600</t>
  </si>
  <si>
    <t>Methanol dehydrogenase [cytochrome c] subunit 1</t>
  </si>
  <si>
    <t>MS08_v1_2918</t>
  </si>
  <si>
    <t>Putative dehydrogenase XoxF</t>
  </si>
  <si>
    <t>Methanol dehydrogenase xoxF</t>
  </si>
  <si>
    <t>MS08_v1_0172</t>
  </si>
  <si>
    <t>5,6,7,8-tetrahydromethanopterin hydro-lyase</t>
  </si>
  <si>
    <t>Formaldehyde activating enzyme</t>
  </si>
  <si>
    <t>MS08_v1_1181</t>
  </si>
  <si>
    <t>MS08_v1_0177</t>
  </si>
  <si>
    <t>NAD(P)-dependent methylenetetrahydromethanopterin dehydrogenase</t>
  </si>
  <si>
    <t>MS08_v1_0175</t>
  </si>
  <si>
    <t>Methenyltetrahydromethanopterin cyclohydrolase</t>
  </si>
  <si>
    <t>MS08_v1_0155</t>
  </si>
  <si>
    <t>Formyltransferase/hydrolase complex Fhc subunit C</t>
  </si>
  <si>
    <t>Formyltransferase/hydrolase complex</t>
  </si>
  <si>
    <t>MS08_v1_0156</t>
  </si>
  <si>
    <t>Formyltransferase/hydrolase complex subunit D</t>
  </si>
  <si>
    <t>MS08_v1_0157</t>
  </si>
  <si>
    <t>Formyltransferase/hydrolase complex Fhc subunit A</t>
  </si>
  <si>
    <t>MS08_v1_0159</t>
  </si>
  <si>
    <t>Tungsten formylmethanofuran dehydrogenase</t>
  </si>
  <si>
    <t>MS08_v1_1856</t>
  </si>
  <si>
    <t>Formate dehydrogenase</t>
  </si>
  <si>
    <t>NAD dependent Formate dehydrogenase</t>
  </si>
  <si>
    <t>MS08_v1_2322</t>
  </si>
  <si>
    <t>NAD-dependent formate dehydrogenase gamma subunit</t>
  </si>
  <si>
    <t>molybdopterin dependent formate dehydrogenase</t>
  </si>
  <si>
    <t>MS08_v1_2323</t>
  </si>
  <si>
    <t>NAD-dependent formate dehydrogenase beta subunit</t>
  </si>
  <si>
    <t>MS08_v1_2324</t>
  </si>
  <si>
    <t>NAD-dependent formate dehydrogenase alpha subunit</t>
  </si>
  <si>
    <t>MS08_v1_2326</t>
  </si>
  <si>
    <t>NAD-dependent formate dehydrogenase delta subunit</t>
  </si>
  <si>
    <t>MS08_v1_1846</t>
  </si>
  <si>
    <t>Formate--tetrahydrofolate ligase</t>
  </si>
  <si>
    <t>MS08_v1_3359</t>
  </si>
  <si>
    <t>bifunctional 5,10-methylene-tetrahydrofolate dehydrogenase/ 5,10-methylene-tetrahydrofolate cyclohydrolase</t>
  </si>
  <si>
    <t>methylene-tetrahydrofolate dehydrogenase/methylene-tetrahydrofolate cyclohydrolase</t>
  </si>
  <si>
    <t>MS08_v1_0147</t>
  </si>
  <si>
    <t>glycine cleavage system H protein</t>
  </si>
  <si>
    <t>Glycine cleavage system H protein</t>
  </si>
  <si>
    <t>MS08_v1_0146</t>
  </si>
  <si>
    <t>Aminomethyltransferase (glycine cleavage system T protein)</t>
  </si>
  <si>
    <t>Aminomethyltransferase</t>
  </si>
  <si>
    <t>MS08_v1_0148</t>
  </si>
  <si>
    <t>putative glycine dehydrogenase (decarboxylating) subunit 1</t>
  </si>
  <si>
    <t>Putative glycine dehydrogenase subunit 2</t>
  </si>
  <si>
    <t>MS08_v1_0149</t>
  </si>
  <si>
    <t>putative glycine dehydrogenase (decarboxylating) subunit 2</t>
  </si>
  <si>
    <t>Putative glycine dehydrogenase subunit 1</t>
  </si>
  <si>
    <t>MS08_v1_0043</t>
  </si>
  <si>
    <t>Dihydrolipoyl dehydrogenase</t>
  </si>
  <si>
    <t>MS08_v1_2839</t>
  </si>
  <si>
    <t>MS08_v1_0803</t>
  </si>
  <si>
    <t>serine hydroxymethyltransferase</t>
  </si>
  <si>
    <t>Serine hydroxymethyltransferase</t>
  </si>
  <si>
    <t>MS08_v1_1844</t>
  </si>
  <si>
    <t>Serine--glyoxylate aminotransferase</t>
  </si>
  <si>
    <t>MS08_v1_1845</t>
  </si>
  <si>
    <t>Glycerate dehydrogenase</t>
  </si>
  <si>
    <t>MS08_v1_1843</t>
  </si>
  <si>
    <t>Putative hydroxypyruvate reductase</t>
  </si>
  <si>
    <t>2-glycerate kinase</t>
  </si>
  <si>
    <t>MS08_v1_0494</t>
  </si>
  <si>
    <t>enolase</t>
  </si>
  <si>
    <t>MS08_v1_0548</t>
  </si>
  <si>
    <t>Phosphoenolpyruvate carboxylase</t>
  </si>
  <si>
    <t>MS08_v1_1840</t>
  </si>
  <si>
    <t>MS08_v1_2833</t>
  </si>
  <si>
    <t>Malate dehydrogenase</t>
  </si>
  <si>
    <t>MS08_v1_3207</t>
  </si>
  <si>
    <t>malate dehydrogenase</t>
  </si>
  <si>
    <t>MS08_v1_1841</t>
  </si>
  <si>
    <t>succinyl-CoA synthetase subunit alpha</t>
  </si>
  <si>
    <t>malate-CoA ligase alpha subunit</t>
  </si>
  <si>
    <t>MS08_v1_1842</t>
  </si>
  <si>
    <t>succinyl-CoA synthetase subunit beta</t>
  </si>
  <si>
    <t>malate-CoA ligase beta subunit</t>
  </si>
  <si>
    <t>MS08_v1_2834</t>
  </si>
  <si>
    <t>MS08_v1_2835</t>
  </si>
  <si>
    <t>MS08_v1_1839</t>
  </si>
  <si>
    <t>L-malyl-CoA/beta-methylmalyl-CoA lyase</t>
  </si>
  <si>
    <t>L-malyl-CoA</t>
  </si>
  <si>
    <t>MS08_v1_0411</t>
  </si>
  <si>
    <t>acetyl-CoA carboxyltransferase subunit beta</t>
  </si>
  <si>
    <t>Acetyl-CoA carboxylase, beta (carboxyltranferase) subunit</t>
  </si>
  <si>
    <t>MS08_v1_0479</t>
  </si>
  <si>
    <t>biotin carboxyl carrier protein</t>
  </si>
  <si>
    <t>acetyl CoA carboxylase, BCCP subunit</t>
  </si>
  <si>
    <t>MS08_v1_0480</t>
  </si>
  <si>
    <t>biotin carboxylase</t>
  </si>
  <si>
    <t>Acetyl-CoA carboxylase, biotin carboxylase subunit</t>
  </si>
  <si>
    <t>MS08_v1_1627</t>
  </si>
  <si>
    <t>Carbon monoxide dehydrogenase medium chain</t>
  </si>
  <si>
    <t>MS08_v1_1628</t>
  </si>
  <si>
    <t>Carbon monoxide dehydrogenase small chain</t>
  </si>
  <si>
    <t>MS08_v1_1630</t>
  </si>
  <si>
    <t>Carbon monoxide dehydrogenase large chain</t>
  </si>
  <si>
    <t>MS08_v1_1135</t>
  </si>
  <si>
    <t>Ubiquinol-cytochrome c reductase iron-sulfur subunit</t>
  </si>
  <si>
    <t>Ubiquinol-cytochrome c reductase cytochrome c subunit</t>
  </si>
  <si>
    <t>MS08_v1_1136</t>
  </si>
  <si>
    <t>Ubiquinol--cytochrome c reductase, cytochrome B subunit</t>
  </si>
  <si>
    <t>MS08_v1_1137</t>
  </si>
  <si>
    <t>Cytochrome c1</t>
  </si>
  <si>
    <t>MS08_v1_0079</t>
  </si>
  <si>
    <t>cytochrome bd-I ubiquinol oxidase subunit II</t>
  </si>
  <si>
    <t>Cytochrome c oxidase subunit</t>
  </si>
  <si>
    <t>MS08_v1_0080</t>
  </si>
  <si>
    <t>cytochrome bd-I ubiquinol oxidase subunit I</t>
  </si>
  <si>
    <t>MS08_v1_0138</t>
  </si>
  <si>
    <t>Cytochrome c oxidase subunit 3</t>
  </si>
  <si>
    <t>MS08_v1_0139</t>
  </si>
  <si>
    <t>Cytochrome c oxidase assembly protein CtaG</t>
  </si>
  <si>
    <t>MS08_v1_0141</t>
  </si>
  <si>
    <t>cytochrome bo3 ubiquinol oxidase subunit 1</t>
  </si>
  <si>
    <t>MS08_v1_0142</t>
  </si>
  <si>
    <t>putative cytochrome c oxidase subunit 2</t>
  </si>
  <si>
    <t>MS08_v1_0698</t>
  </si>
  <si>
    <t>cytochrome bo3 ubiquinol oxidase subunit 2</t>
  </si>
  <si>
    <t>MS08_v1_0699</t>
  </si>
  <si>
    <t>MS08_v1_0701</t>
  </si>
  <si>
    <t>Cytochrome bo(3) ubiquinol oxidase subunit 4</t>
  </si>
  <si>
    <t>MS08_v1_3033</t>
  </si>
  <si>
    <t>putative Cytochrome-c oxidase</t>
  </si>
  <si>
    <t>MS08_v1_3038</t>
  </si>
  <si>
    <t>Alternative cytochrome c oxidase subunit 1</t>
  </si>
  <si>
    <t>MS08_v1_3039</t>
  </si>
  <si>
    <t>Alternative cytochrome c oxidase subunit 2</t>
  </si>
  <si>
    <t>MS08_v1_0222</t>
  </si>
  <si>
    <t>Uptake hydrogenase large subunit</t>
  </si>
  <si>
    <t>[NiFe] hydrogenase large subunit</t>
  </si>
  <si>
    <t>MS08_v1_0223</t>
  </si>
  <si>
    <t>Uptake hydrogenase small subunit precursor</t>
  </si>
  <si>
    <t>[NiFe] hydrogenase small subunit</t>
  </si>
  <si>
    <t>MS08_v1_2280</t>
  </si>
  <si>
    <t>NADH ubiquinone oxidoreductase 20 kDa subunit</t>
  </si>
  <si>
    <t>MS08_v1_2281</t>
  </si>
  <si>
    <t>Ni,Fe-hydrogenase III large subunit</t>
  </si>
  <si>
    <t>MS08_v1_0921</t>
  </si>
  <si>
    <t>NADH:ubiquinone oxidoreductase 17.2 kD subunit</t>
  </si>
  <si>
    <t xml:space="preserve">NADH-quinone oxidoreductase 17.2 kD subunit </t>
  </si>
  <si>
    <t>MS08_v1_2777</t>
  </si>
  <si>
    <t>NADH-quinone oxidoreductase subunit A 1</t>
  </si>
  <si>
    <t>NADH-quinone oxidoreductase subunit A</t>
  </si>
  <si>
    <t>MS08_v1_2778</t>
  </si>
  <si>
    <t>NADH-quinone oxidoreductase subunit B</t>
  </si>
  <si>
    <t>MS08_v1_2779</t>
  </si>
  <si>
    <t>NADH-quinone oxidoreductase subunit C</t>
  </si>
  <si>
    <t>MS08_v1_2780</t>
  </si>
  <si>
    <t>NADH-quinone oxidoreductase subunit D 1</t>
  </si>
  <si>
    <t>NADH-quinone oxidoreductase subunit D</t>
  </si>
  <si>
    <t>MS08_v1_2781</t>
  </si>
  <si>
    <t>NADH-ubiquinone oxidoreductase chain E</t>
  </si>
  <si>
    <t>NADH-quinone oxidoreductase subunit E</t>
  </si>
  <si>
    <t>MS08_v1_2782</t>
  </si>
  <si>
    <t>NADH:quinone oxidoreductase subunit F</t>
  </si>
  <si>
    <t>NADH-quinone oxidoreductase subunit F</t>
  </si>
  <si>
    <t>MS08_v1_2783</t>
  </si>
  <si>
    <t>NADH-quinone oxidoreductase chain 3</t>
  </si>
  <si>
    <t>NADH-quinone oxidoreductase subunit G</t>
  </si>
  <si>
    <t>MS08_v1_2784</t>
  </si>
  <si>
    <t>NADH-quinone oxidoreductase subunit H 2</t>
  </si>
  <si>
    <t>NADH-quinone oxidoreductase subunit H</t>
  </si>
  <si>
    <t>MS08_v1_2785</t>
  </si>
  <si>
    <t>NADH-quinone oxidoreductase subunit I</t>
  </si>
  <si>
    <t>MS08_v1_2786</t>
  </si>
  <si>
    <t>NADH-quinone oxidoreductase subunit J</t>
  </si>
  <si>
    <t>MS08_v1_2788</t>
  </si>
  <si>
    <t>NADH-quinone oxidoreductase chain 12</t>
  </si>
  <si>
    <t>NADH-quinone oxidoreductase subunit L</t>
  </si>
  <si>
    <t>MS08_v1_2789</t>
  </si>
  <si>
    <t>NADH-quinone oxidoreductase subunit M</t>
  </si>
  <si>
    <t>MS08_v1_2790</t>
  </si>
  <si>
    <t>NADH-quinone oxidoreductase subunit N</t>
  </si>
  <si>
    <t>MS08_v1_0020</t>
  </si>
  <si>
    <t>ATP synthase subunit b 1</t>
  </si>
  <si>
    <t>ATP synthase subunit</t>
  </si>
  <si>
    <t>MS08_v1_0021</t>
  </si>
  <si>
    <t>ATP synthase subunit b</t>
  </si>
  <si>
    <t>MS08_v1_0022</t>
  </si>
  <si>
    <t>ATP synthase subunit c</t>
  </si>
  <si>
    <t>MS08_v1_0023</t>
  </si>
  <si>
    <t>ATP synthase subunit a</t>
  </si>
  <si>
    <t>MS08_v1_0024</t>
  </si>
  <si>
    <t>ATP synthase protein I</t>
  </si>
  <si>
    <t>MS08_v1_1863</t>
  </si>
  <si>
    <t>ATP synthase epsilon chain</t>
  </si>
  <si>
    <t>MS08_v1_1864</t>
  </si>
  <si>
    <t>ATP synthase F1 complex subunit beta</t>
  </si>
  <si>
    <t>MS08_v1_1865</t>
  </si>
  <si>
    <t>ATP synthase gamma chain</t>
  </si>
  <si>
    <t>MS08_v1_1866</t>
  </si>
  <si>
    <t>ATP synthase F1 complex subunit alpha</t>
  </si>
  <si>
    <t>MS08_v1_1867</t>
  </si>
  <si>
    <t>ATP synthase subunit delta</t>
  </si>
  <si>
    <t>MROSv2_10341</t>
  </si>
  <si>
    <t>Methylocystis rosea SV97T chromosome MROS</t>
  </si>
  <si>
    <t>Particulate Methane Monooxygenase subunit C</t>
  </si>
  <si>
    <t>MROSv2_11570</t>
  </si>
  <si>
    <t>MROSv2_11571</t>
  </si>
  <si>
    <t>MROSv2_10355</t>
  </si>
  <si>
    <t>MROSv2_10958</t>
  </si>
  <si>
    <t>MROSv2_10961</t>
  </si>
  <si>
    <t>MROSv2_10347</t>
  </si>
  <si>
    <t>MROSv2_10349</t>
  </si>
  <si>
    <t>MROSv2_21213</t>
  </si>
  <si>
    <t>MROSv2_40362</t>
  </si>
  <si>
    <t>MROSv2_10344</t>
  </si>
  <si>
    <t>MROSv2_21081</t>
  </si>
  <si>
    <t>MROSv2_21082</t>
  </si>
  <si>
    <t>Formylmethanofuran--tetrahydromethanopterin formyltransferase</t>
  </si>
  <si>
    <t>MROSv2_21083</t>
  </si>
  <si>
    <t>MROSv2_21084</t>
  </si>
  <si>
    <t>Formylmethanofuran dehydrogenase</t>
  </si>
  <si>
    <t>MROSv2_11181</t>
  </si>
  <si>
    <t>MROSv2_11182</t>
  </si>
  <si>
    <t>MROSv2_11183</t>
  </si>
  <si>
    <t>MROSv2_11463</t>
  </si>
  <si>
    <t>MROSv2_11464</t>
  </si>
  <si>
    <t>MROSv2_11465</t>
  </si>
  <si>
    <t>MROSv2_11467</t>
  </si>
  <si>
    <t>MROSv2_21742</t>
  </si>
  <si>
    <t>MROSv2_21743</t>
  </si>
  <si>
    <t>MROSv2_40303</t>
  </si>
  <si>
    <t>MROSv2_40304</t>
  </si>
  <si>
    <t>MROSv2_10125</t>
  </si>
  <si>
    <t>MROSv2_10121</t>
  </si>
  <si>
    <t>Methenyltetrahydrofolate cyclohydrolase</t>
  </si>
  <si>
    <t>MROSv2_10122</t>
  </si>
  <si>
    <t>NADP-dependent methylenetetrahydromethanopterin dehydrogenase / Methylenetetrahydrofolate dehydrogenase</t>
  </si>
  <si>
    <t>Methylenetetrahydrofolate dehydrogenase</t>
  </si>
  <si>
    <t>MROSv2_10787</t>
  </si>
  <si>
    <t>MROSv2_10788</t>
  </si>
  <si>
    <t>MROSv2_10785</t>
  </si>
  <si>
    <t>MROSv2_10786</t>
  </si>
  <si>
    <t>MROSv2_11727</t>
  </si>
  <si>
    <t>MROSv2_21499</t>
  </si>
  <si>
    <t>MROSv2_20893</t>
  </si>
  <si>
    <t>MROSv2_10124</t>
  </si>
  <si>
    <t>MROSv2_10123</t>
  </si>
  <si>
    <t>MROSv2_10114</t>
  </si>
  <si>
    <t>MROSv2_11710</t>
  </si>
  <si>
    <t>MROSv2_10118</t>
  </si>
  <si>
    <t>MROSv2_11229</t>
  </si>
  <si>
    <t>MROSv2_11402</t>
  </si>
  <si>
    <t>MROSv2_10119</t>
  </si>
  <si>
    <t>MROSv2_10120</t>
  </si>
  <si>
    <t>MROSv2_10837</t>
  </si>
  <si>
    <t>MROSv2_11525</t>
  </si>
  <si>
    <t>MROSv2_10117</t>
  </si>
  <si>
    <t>MROSv2_10790</t>
  </si>
  <si>
    <t>Malyl-CoA/beta-methylmalyl-CoA/citramalyl-CoA lyase</t>
  </si>
  <si>
    <t>MROSv2_20029</t>
  </si>
  <si>
    <t>MROSv2_20030</t>
  </si>
  <si>
    <t>Acetyl CoA carboxylase, BCCP subunit</t>
  </si>
  <si>
    <t>MROSv2_40350</t>
  </si>
  <si>
    <t>MROSv2_20521</t>
  </si>
  <si>
    <t>MROSv2_20522</t>
  </si>
  <si>
    <t>MROSv2_20523</t>
  </si>
  <si>
    <t>MROSv2_10476</t>
  </si>
  <si>
    <t>Alternative cytochrome c oxidase polypeptide CoxP</t>
  </si>
  <si>
    <t>MROSv2_10478</t>
  </si>
  <si>
    <t>MROSv2_10479</t>
  </si>
  <si>
    <t>MROSv2_10598</t>
  </si>
  <si>
    <t>MROSv2_11771</t>
  </si>
  <si>
    <t>Cytochrome c oxidase subunit 2</t>
  </si>
  <si>
    <t>MROSv2_11776</t>
  </si>
  <si>
    <t>MROSv2_21381</t>
  </si>
  <si>
    <t>MROSv2_21382</t>
  </si>
  <si>
    <t>Hydrogenase expression protein HypE</t>
  </si>
  <si>
    <t>MROSv2_11271</t>
  </si>
  <si>
    <t>MROSv2_11272</t>
  </si>
  <si>
    <t>MROSv2_11273</t>
  </si>
  <si>
    <t>MROSv2_11274</t>
  </si>
  <si>
    <t>NADH-quinone oxidoreductase chain 2</t>
  </si>
  <si>
    <t>MROSv2_11275</t>
  </si>
  <si>
    <t>MROSv2_11276</t>
  </si>
  <si>
    <t>MROSv2_11278</t>
  </si>
  <si>
    <t>MROSv2_11279</t>
  </si>
  <si>
    <t>NADH-quinone oxidoreductase chain 10</t>
  </si>
  <si>
    <t>MROSv2_11280</t>
  </si>
  <si>
    <t>NADH-quinone oxidoreductase subunit K</t>
  </si>
  <si>
    <t>MROSv2_11281</t>
  </si>
  <si>
    <t>MROSv2_11282</t>
  </si>
  <si>
    <t>MROSv2_11283</t>
  </si>
  <si>
    <t>MROSv2_20025</t>
  </si>
  <si>
    <t>MROSv2_11763</t>
  </si>
  <si>
    <t>protein of unknown function</t>
  </si>
  <si>
    <t>MROSv2_11764</t>
  </si>
  <si>
    <t>MROSv2_11766</t>
  </si>
  <si>
    <t>MROSv2_11767</t>
  </si>
  <si>
    <t>MROSv2_21466</t>
  </si>
  <si>
    <t>MROSv2_21467</t>
  </si>
  <si>
    <t>MROSv2_21468</t>
  </si>
  <si>
    <t>MROSv2_21469</t>
  </si>
  <si>
    <t>MROSv2_21470</t>
  </si>
  <si>
    <t>MPAL_v1_370178</t>
  </si>
  <si>
    <t>Methylocapsa palsarum NE2 WGS MPAL</t>
  </si>
  <si>
    <t>MPAL_v1_370179</t>
  </si>
  <si>
    <t>MPAL_v1_370180</t>
  </si>
  <si>
    <t>Particulate methane monooxygenase gamma subunit</t>
  </si>
  <si>
    <t>MPAL_v1_350017</t>
  </si>
  <si>
    <t>MPAL_v1_350020</t>
  </si>
  <si>
    <t>MPAL_v1_370060</t>
  </si>
  <si>
    <t>putative dehydrogenase XoxF</t>
  </si>
  <si>
    <t>MPAL_v1_400110</t>
  </si>
  <si>
    <t>MPAL_v1_460097</t>
  </si>
  <si>
    <t>MPAL_v1_460092</t>
  </si>
  <si>
    <t>MPAL_v1_460094</t>
  </si>
  <si>
    <t>MPAL_v1_460109</t>
  </si>
  <si>
    <t>formylmethanofuran dehydrogenase subunit B</t>
  </si>
  <si>
    <t>MPAL_v1_460110</t>
  </si>
  <si>
    <t>MPAL_v1_460111</t>
  </si>
  <si>
    <t>MPAL_v1_460112</t>
  </si>
  <si>
    <t>MPAL_v1_460020</t>
  </si>
  <si>
    <t>MPAL_v1_460471</t>
  </si>
  <si>
    <t>Formate dehydrogenase iron-sulfur subunit</t>
  </si>
  <si>
    <t>MPAL_v1_470008</t>
  </si>
  <si>
    <t>formate dehydrogenase beta subunit</t>
  </si>
  <si>
    <t>MPAL_v1_470009</t>
  </si>
  <si>
    <t>formate dehydrogenase major subunit</t>
  </si>
  <si>
    <t>MPAL_v1_470010</t>
  </si>
  <si>
    <t>Sulfur carrier protein FdhD</t>
  </si>
  <si>
    <t>MPAL_v1_460080</t>
  </si>
  <si>
    <t>MPAL_v1_460413</t>
  </si>
  <si>
    <t>Methylenetetrahydrofolate dehydrogenase / Methenyltetrahydrofolate cyclohydrolase</t>
  </si>
  <si>
    <t>MPAL_v1_460544</t>
  </si>
  <si>
    <t>MPAL_v1_460543</t>
  </si>
  <si>
    <t>aminomethyltransferase</t>
  </si>
  <si>
    <t>MPAL_v1_460545</t>
  </si>
  <si>
    <t>MPAL_v1_460546</t>
  </si>
  <si>
    <t>MPAL_v1_430048</t>
  </si>
  <si>
    <t>MPAL_v1_470092</t>
  </si>
  <si>
    <t>MPAL_v1_460398</t>
  </si>
  <si>
    <t>MPAL_v1_460082</t>
  </si>
  <si>
    <t>MPAL_v1_460081</t>
  </si>
  <si>
    <t>MPAL_v1_460083</t>
  </si>
  <si>
    <t>putative hydroxypyruvate reductase</t>
  </si>
  <si>
    <t>MPAL_v1_470085</t>
  </si>
  <si>
    <t>MPAL_v1_460087</t>
  </si>
  <si>
    <t>MPAL_v1_470206</t>
  </si>
  <si>
    <t>MPAL_v1_260182</t>
  </si>
  <si>
    <t>NADP(+)-dependent malate dehydrogenase</t>
  </si>
  <si>
    <t>MPAL_v1_430053</t>
  </si>
  <si>
    <t>MPAL_v1_430051</t>
  </si>
  <si>
    <t>MPAL_v1_430052</t>
  </si>
  <si>
    <t>MPAL_v1_460085</t>
  </si>
  <si>
    <t>MPAL_v1_460086</t>
  </si>
  <si>
    <t>MPAL_v1_460088</t>
  </si>
  <si>
    <t>MPAL_v1_550186</t>
  </si>
  <si>
    <t>acetyl-CoA carboxylase, biotin carboxylase subunit</t>
  </si>
  <si>
    <t>MPAL_v1_550187</t>
  </si>
  <si>
    <t>Biotin carboxyl carrier protein of acetyl-CoA carboxylase</t>
  </si>
  <si>
    <t>MPAL_v1_560175</t>
  </si>
  <si>
    <t>MPAL_v1_460461</t>
  </si>
  <si>
    <t>ubiquinol-cytochrome c reductase cytochrome c1 subunit</t>
  </si>
  <si>
    <t>MPAL_v1_460462</t>
  </si>
  <si>
    <t>ubiquinol-cytochrome c reductase cytochrome b subunit</t>
  </si>
  <si>
    <t>MPAL_v1_460463</t>
  </si>
  <si>
    <t>MPAL_v1_260166</t>
  </si>
  <si>
    <t>MPAL_v1_260167</t>
  </si>
  <si>
    <t>MPAL_v1_260169</t>
  </si>
  <si>
    <t>MPAL_v1_260170</t>
  </si>
  <si>
    <t>cytochrome c oxidase subunit II</t>
  </si>
  <si>
    <t>MPAL_v1_370160</t>
  </si>
  <si>
    <t>Aa3 type cytochrome c oxidase subunit IV</t>
  </si>
  <si>
    <t>MPAL_v1_370206</t>
  </si>
  <si>
    <t>Cytochrome c oxidase subunit 1 homolog</t>
  </si>
  <si>
    <t>MPAL_v1_370207</t>
  </si>
  <si>
    <t>cytochrome c oxidase cbb3-type subunit II</t>
  </si>
  <si>
    <t>MPAL_v1_370209</t>
  </si>
  <si>
    <t>Cbb3-type cytochrome c oxidase subunit FixP</t>
  </si>
  <si>
    <t>MPAL_v1_460202</t>
  </si>
  <si>
    <t>cytochrome bd ubiquinol oxidase subunit I</t>
  </si>
  <si>
    <t>MPAL_v1_460203</t>
  </si>
  <si>
    <t>cytochrome bd ubiquinol oxidase subunit II</t>
  </si>
  <si>
    <t>Medium</t>
  </si>
  <si>
    <t>MPAL_v1_550336</t>
  </si>
  <si>
    <t>MPAL_v1_550337</t>
  </si>
  <si>
    <t>MPAL_v1_550338</t>
  </si>
  <si>
    <t>MPAL_v1_550339</t>
  </si>
  <si>
    <t>MPAL_v1_550340</t>
  </si>
  <si>
    <t>MPAL_v1_550341</t>
  </si>
  <si>
    <t>MPAL_v1_550342</t>
  </si>
  <si>
    <t>MPAL_v1_550343</t>
  </si>
  <si>
    <t>NADH:quinone oxidoreductase subunit H</t>
  </si>
  <si>
    <t>MPAL_v1_550344</t>
  </si>
  <si>
    <t>MPAL_v1_550345</t>
  </si>
  <si>
    <t>MPAL_v1_550346</t>
  </si>
  <si>
    <t>MPAL_v1_550347</t>
  </si>
  <si>
    <t>MPAL_v1_550348</t>
  </si>
  <si>
    <t>MPAL_v1_550349</t>
  </si>
  <si>
    <t>MPAL_v1_460547</t>
  </si>
  <si>
    <t>MPAL_v1_460548</t>
  </si>
  <si>
    <t>F-type H+-transporting ATPase subunit b</t>
  </si>
  <si>
    <t>MPAL_v1_460549</t>
  </si>
  <si>
    <t>MPAL_v1_460550</t>
  </si>
  <si>
    <t>MPAL_v1_460551</t>
  </si>
  <si>
    <t>MPAL_v1_570110</t>
  </si>
  <si>
    <t>MPAL_v1_570111</t>
  </si>
  <si>
    <t>MPAL_v1_570112</t>
  </si>
  <si>
    <t>MPAL_v1_570113</t>
  </si>
  <si>
    <t>MPAL_v1_570114</t>
  </si>
  <si>
    <t>MPAL_v1_570123</t>
  </si>
  <si>
    <t>S-(hydroxymethyl)glutathione dehydrogenase</t>
  </si>
  <si>
    <t>MPAL_v1_620021</t>
  </si>
  <si>
    <t>MPAL_v1_570124</t>
  </si>
  <si>
    <t>S-formylglutathione hydrolase FrmB</t>
  </si>
  <si>
    <t>S-formylglutathione hydrolase</t>
  </si>
  <si>
    <t>Description</t>
  </si>
  <si>
    <t>Exp. q-value: Combined</t>
  </si>
  <si>
    <t>Coverage [%]</t>
  </si>
  <si>
    <t># Peptides</t>
  </si>
  <si>
    <t># PSMs</t>
  </si>
  <si>
    <t># Unique Peptides</t>
  </si>
  <si>
    <t># AAs</t>
  </si>
  <si>
    <t>MS08_v1_2580</t>
  </si>
  <si>
    <t>ID:23318311 Amino acid adenylation domain protein [Beijerinckiaceae Ms08]</t>
  </si>
  <si>
    <t>MS08_v1_1812</t>
  </si>
  <si>
    <t>ID:23317543 Apolipoprotein A1/A4/E (fragment) [Beijerinckiaceae Ms08]</t>
  </si>
  <si>
    <t>MS08_v1_0469</t>
  </si>
  <si>
    <t>ID:23316200 rpoB| RNA polymerase, beta subunit [Beijerinckiaceae Ms08]</t>
  </si>
  <si>
    <t>ID:23317331 moxF| Methanol dehydrogenase [cytochrome c] subunit 1 [Beijerinckiaceae Ms08]</t>
  </si>
  <si>
    <t>MS08_v1_0468</t>
  </si>
  <si>
    <t>ID:23316199 rpoC| DNA-directed RNA polymerase beta' chain (Transcriptase beta' chain) (RNA polymerase beta' subunit) [Beijerinckiaceae Ms08]</t>
  </si>
  <si>
    <t>MS08_v1_0648</t>
  </si>
  <si>
    <t>ID:23316379 groEL| chaperone Hsp60, peptide-dependent ATPase, heat shock protein [Beijerinckiaceae Ms08]</t>
  </si>
  <si>
    <t>MS08_v1_0049</t>
  </si>
  <si>
    <t>ID:23315780 Alpha-2-macroglobulin domain protein [Beijerinckiaceae Ms08]</t>
  </si>
  <si>
    <t>MS08_v1_2005</t>
  </si>
  <si>
    <t>ID:23317736 gltB| glutamate synthase, large subunit [Beijerinckiaceae Ms08]</t>
  </si>
  <si>
    <t>MS08_v1_0708</t>
  </si>
  <si>
    <t>ID:23316439 clpB| protein disaggregation chaperone [Beijerinckiaceae Ms08]</t>
  </si>
  <si>
    <t>ID:23317595 atpD| membrane-bound ATP synthase , F1 sector, beta-subunit [Beijerinckiaceae Ms08]</t>
  </si>
  <si>
    <t>MS08_v1_0463</t>
  </si>
  <si>
    <t>ID:23316194 fusA| protein chain elongation factor EF-G, GTP-binding [Beijerinckiaceae Ms08]</t>
  </si>
  <si>
    <t>MS08_v1_1008</t>
  </si>
  <si>
    <t>ID:23316739 dnaK| chaperone Hsp70, co-chaperone with DnaJ [Beijerinckiaceae Ms08]</t>
  </si>
  <si>
    <t>MS08_v1_1505</t>
  </si>
  <si>
    <t>ID:23317236 bamA| Outer membrane protein assembly factor BamA [Beijerinckiaceae Ms08]</t>
  </si>
  <si>
    <t>MS08_v1_2064</t>
  </si>
  <si>
    <t>ID:23317795 secA| preprotein translocase subunit, ATPase [Beijerinckiaceae Ms08]</t>
  </si>
  <si>
    <t>ID:23317575 sgaA| Serine--glyoxylate aminotransferase [Beijerinckiaceae Ms08]</t>
  </si>
  <si>
    <t>MS08_v1_1341</t>
  </si>
  <si>
    <t>ID:23317072 pnp| polynucleotide phosphorylase/polyadenylase [Beijerinckiaceae Ms08]</t>
  </si>
  <si>
    <t>MS08_v1_1100</t>
  </si>
  <si>
    <t>ID:23316831 acnA| aconitate hydratase 1 [Beijerinckiaceae Ms08]</t>
  </si>
  <si>
    <t>ID:23317873 pmoB| Particulate methane monooxygenase alpha subunit [Beijerinckiaceae Ms08]</t>
  </si>
  <si>
    <t>MS08_v1_0462</t>
  </si>
  <si>
    <t>ID:23316193 tufB| protein chain elongation factor EF-Tu, possible GTP-binding factor (duplicate of tufA) [Beijerinckiaceae Ms08]</t>
  </si>
  <si>
    <t>MS08_v1_0592</t>
  </si>
  <si>
    <t>ID:23316323 lon| DNA-binding ATP-dependent protease La [Beijerinckiaceae Ms08]</t>
  </si>
  <si>
    <t>MS08_v1_0501</t>
  </si>
  <si>
    <t>ID:23316232 PpiC-type peptidyl-prolyl cis-trans isomerase [Beijerinckiaceae Ms08]</t>
  </si>
  <si>
    <t>MS08_v1_3271</t>
  </si>
  <si>
    <t>ID:23319002 ilvD| Dihydroxy-acid dehydratase 2 [Beijerinckiaceae Ms08]</t>
  </si>
  <si>
    <t>MS08_v1_1543</t>
  </si>
  <si>
    <t>ID:23317274 metK| methionine adenosyltransferase 1 [Beijerinckiaceae Ms08]</t>
  </si>
  <si>
    <t>MS08_v1_1371</t>
  </si>
  <si>
    <t>ID:23317102 rpsA| 30S ribosomal protein S1 [Beijerinckiaceae Ms08]</t>
  </si>
  <si>
    <t>ID:23317597 atpA| F1 sector of membrane-bound ATP synthase, alpha subunit [Beijerinckiaceae Ms08]</t>
  </si>
  <si>
    <t>MS08_v1_0781</t>
  </si>
  <si>
    <t>ID:23316512 ftsH| protease, ATP-dependent zinc-metallo [Beijerinckiaceae Ms08]</t>
  </si>
  <si>
    <t>MS08_v1_0912</t>
  </si>
  <si>
    <t>ID:23316643 pepN| Aminopeptidase N [Beijerinckiaceae Ms08]</t>
  </si>
  <si>
    <t>MS08_v1_1732</t>
  </si>
  <si>
    <t>ID:23317463 atoB| acetyl-CoA acetyltransferase [Beijerinckiaceae Ms08]</t>
  </si>
  <si>
    <t>ID:23317587 Formate dehydrogenase [Beijerinckiaceae Ms08]</t>
  </si>
  <si>
    <t>ID:23315953 putative [NiFe] hydrogenase large subunit [Beijerinckiaceae Ms08]</t>
  </si>
  <si>
    <t>MS08_v1_1653</t>
  </si>
  <si>
    <t>ID:23317384 pyc| Pyruvate carboxylase [Beijerinckiaceae Ms08]</t>
  </si>
  <si>
    <t>MS08_v1_0122</t>
  </si>
  <si>
    <t>ID:23315853 pepA| putative cytosol aminopeptidase [Beijerinckiaceae Ms08]</t>
  </si>
  <si>
    <t>MS08_v1_0549</t>
  </si>
  <si>
    <t>ID:23316280 katG| catalase/hydroperoxidase HPI(I) [Beijerinckiaceae Ms08]</t>
  </si>
  <si>
    <t>ID:23316534 glyA| serine hydroxymethyltransferase [Beijerinckiaceae Ms08]</t>
  </si>
  <si>
    <t>ID:23316225 eno| enolase [Beijerinckiaceae Ms08]</t>
  </si>
  <si>
    <t>MS08_v1_1153</t>
  </si>
  <si>
    <t>ID:23316884 fadB| Fatty acid oxidation complex subunit alpha [Includes: Enoyl-CoA hydratase/Delta(3)-cis-Delta(2)-trans-enoyl-CoA isomerase/3-hydroxybutyryl-CoA epimerase ; 3-hydroxyacyl-CoA dehydrogenase] [Beijerinckiaceae Ms08]</t>
  </si>
  <si>
    <t>MS08_v1_1978</t>
  </si>
  <si>
    <t>ID:23317709 pntAA| NAD(P) transhydrogenase subunit alpha part 1 [Beijerinckiaceae Ms08]</t>
  </si>
  <si>
    <t>MS08_v1_0150</t>
  </si>
  <si>
    <t>ID:23315881 ahcY| Adenosylhomocysteinase [Beijerinckiaceae Ms08]</t>
  </si>
  <si>
    <t>MS08_v1_1336</t>
  </si>
  <si>
    <t>ID:23317067 conserved exported protein of unknown function [Beijerinckiaceae Ms08]</t>
  </si>
  <si>
    <t>ID:23317577 fhs| Formate--tetrahydrofolate ligase [Beijerinckiaceae Ms08]</t>
  </si>
  <si>
    <t>MS08_v1_0099</t>
  </si>
  <si>
    <t>ID:23315830 clpA| ATPase and specificity subunit of ClpA-ClpP ATP-dependent serine protease, chaperone activity [Beijerinckiaceae Ms08]</t>
  </si>
  <si>
    <t>MS08_v1_1492</t>
  </si>
  <si>
    <t>ID:23317223 topA| DNA topoisomerase 1 [Beijerinckiaceae Ms08]</t>
  </si>
  <si>
    <t>ID:23316279 ppc| Phosphoenolpyruvate carboxylase [Beijerinckiaceae Ms08]</t>
  </si>
  <si>
    <t>MS08_v1_2805</t>
  </si>
  <si>
    <t>ID:23318536 FHA domain containing protein [Beijerinckiaceae Ms08]</t>
  </si>
  <si>
    <t>MS08_v1_0025</t>
  </si>
  <si>
    <t>ID:23315756 smc| Chromosome partition protein Smc [Beijerinckiaceae Ms08]</t>
  </si>
  <si>
    <t>ID:23317571 ppc| Phosphoenolpyruvate carboxylase [Beijerinckiaceae Ms08]</t>
  </si>
  <si>
    <t>MS08_v1_1045</t>
  </si>
  <si>
    <t>ID:23316776 alaS| alanyl-tRNA synthetase [Beijerinckiaceae Ms08]</t>
  </si>
  <si>
    <t>MS08_v1_2193</t>
  </si>
  <si>
    <t>ID:23317924 infB| translation initiation factor IF-2 [Beijerinckiaceae Ms08]</t>
  </si>
  <si>
    <t>ID:23317570 mcl| Malyl-CoA lyase [Beijerinckiaceae Ms08]</t>
  </si>
  <si>
    <t>MS08_v1_1576</t>
  </si>
  <si>
    <t>ID:23317307 rkpK| UDP-glucose 6-dehydrogenase [Beijerinckiaceae Ms08]</t>
  </si>
  <si>
    <t>MS08_v1_0595</t>
  </si>
  <si>
    <t>ID:23316326 tig| Trigger factor [Beijerinckiaceae Ms08]</t>
  </si>
  <si>
    <t>MS08_v1_1909</t>
  </si>
  <si>
    <t>ID:23317640 Elongation factor G-like protein [Beijerinckiaceae Ms08]</t>
  </si>
  <si>
    <t>ID:23318514 nqo| NADH-quinone oxidoreductase chain 3 [Beijerinckiaceae Ms08]</t>
  </si>
  <si>
    <t>MS08_v1_0605</t>
  </si>
  <si>
    <t>ID:23316336 gyrA| DNA gyrase subunit A [Beijerinckiaceae Ms08]</t>
  </si>
  <si>
    <t>MS08_v1_1777</t>
  </si>
  <si>
    <t>ID:23317508 Monooxygenase FAD-binding protein [Beijerinckiaceae Ms08]</t>
  </si>
  <si>
    <t>MS08_v1_2195</t>
  </si>
  <si>
    <t>ID:23317926 nusA| transcription termination/antitermination L factor [Beijerinckiaceae Ms08]</t>
  </si>
  <si>
    <t>MS08_v1_2853</t>
  </si>
  <si>
    <t>ID:23318584 aceA| isocitrate lyase [Beijerinckiaceae Ms08]</t>
  </si>
  <si>
    <t>MS08_v1_3323</t>
  </si>
  <si>
    <t>ID:23319054 mrcA| Penicillin-binding protein 1A [Includes: Penicillin-insensitive transglycosylase ; Penicillin-sensitive transpeptidase] [Beijerinckiaceae Ms08]</t>
  </si>
  <si>
    <t>MS08_v1_2020</t>
  </si>
  <si>
    <t>ID:23317751 rho| transcription termination factor [Beijerinckiaceae Ms08]</t>
  </si>
  <si>
    <t>ID:23319090 folD| bifunctional 5,10-methylene-tetrahydrofolate dehydrogenase and 5,10-methylene-tetrahydrofolate cyclohydrolase [Beijerinckiaceae Ms08]</t>
  </si>
  <si>
    <t>MS08_v1_2151</t>
  </si>
  <si>
    <t>ID:23317882 cbbT| Transketolase [Beijerinckiaceae Ms08]</t>
  </si>
  <si>
    <t>MS08_v1_2176</t>
  </si>
  <si>
    <t>ID:23317907 pheT| Phenylalanine--tRNA ligase beta subunit [Beijerinckiaceae Ms08]</t>
  </si>
  <si>
    <t>MS08_v1_0416</t>
  </si>
  <si>
    <t>ID:23316147 guaB| IMP dehydrogenase [Beijerinckiaceae Ms08]</t>
  </si>
  <si>
    <t>MS08_v1_2574</t>
  </si>
  <si>
    <t>ID:23318305 TonB-dependent siderophore receptor [Beijerinckiaceae Ms08]</t>
  </si>
  <si>
    <t>MS08_v1_0235</t>
  </si>
  <si>
    <t>ID:23315966 3-hydroxyacyl-CoA dehydrogenase NAD-binding [Beijerinckiaceae Ms08]</t>
  </si>
  <si>
    <t>MS08_v1_2278</t>
  </si>
  <si>
    <t>ID:23318009 cusA| copper/silver efflux system, membrane component [Beijerinckiaceae Ms08]</t>
  </si>
  <si>
    <t>MS08_v1_0086</t>
  </si>
  <si>
    <t>ID:23315817 carB| carbamoyl-phosphate synthase, large subunit [Beijerinckiaceae Ms08]</t>
  </si>
  <si>
    <t>MS08_v1_3436</t>
  </si>
  <si>
    <t>ID:23319167 glnA| glutamine synthetase [Beijerinckiaceae Ms08]</t>
  </si>
  <si>
    <t>MS08_v1_3327</t>
  </si>
  <si>
    <t>ID:23319058 rne| Ribonuclease E [Beijerinckiaceae Ms08]</t>
  </si>
  <si>
    <t>MS08_v1_2360</t>
  </si>
  <si>
    <t>ID:23318091 nrtA| Nitrate transport protein NrtA [Beijerinckiaceae Ms08]</t>
  </si>
  <si>
    <t>MS08_v1_2591</t>
  </si>
  <si>
    <t>ID:23318322 Peroxiredoxin-like protein DDB_G0282517, mitochondrial [Beijerinckiaceae Ms08]</t>
  </si>
  <si>
    <t>MS08_v1_1366</t>
  </si>
  <si>
    <t>ID:23317097 ctpA| Carboxy-terminal-processing protease [Beijerinckiaceae Ms08]</t>
  </si>
  <si>
    <t>MS08_v1_0109</t>
  </si>
  <si>
    <t>ID:23315840 icd| Isocitrate dehydrogenase [NADP] [Beijerinckiaceae Ms08]</t>
  </si>
  <si>
    <t>MS08_v1_2447</t>
  </si>
  <si>
    <t>ID:23318178 Hopanoid biosynthesis associated RND transporter like protein HpnN [Beijerinckiaceae Ms08]</t>
  </si>
  <si>
    <t>MS08_v1_1332</t>
  </si>
  <si>
    <t>ID:23317063 Peroxidase [Beijerinckiaceae Ms08]</t>
  </si>
  <si>
    <t>ID:23317361 coxL| Carbon monoxide dehydrogenase large chain [Beijerinckiaceae Ms08]</t>
  </si>
  <si>
    <t>MS08_v1_1871</t>
  </si>
  <si>
    <t>ID:23317602 leuS| Leucine--tRNA ligase [Beijerinckiaceae Ms08]</t>
  </si>
  <si>
    <t>MS08_v1_1337</t>
  </si>
  <si>
    <t>ID:23317068 conserved protein of unknown function [Beijerinckiaceae Ms08]</t>
  </si>
  <si>
    <t>MS08_v1_3267</t>
  </si>
  <si>
    <t>ID:23318998 valS| Valine--tRNA ligase [Beijerinckiaceae Ms08]</t>
  </si>
  <si>
    <t>MS08_v1_1984</t>
  </si>
  <si>
    <t>ID:23317715 TonB-dependent receptor [Beijerinckiaceae Ms08]</t>
  </si>
  <si>
    <t>MS08_v1_1599</t>
  </si>
  <si>
    <t>ID:23317330 moxJ| Protein MoxJ [Beijerinckiaceae Ms08]</t>
  </si>
  <si>
    <t>MS08_v1_0784</t>
  </si>
  <si>
    <t>ID:23316515 tolB| Protein TolB [Beijerinckiaceae Ms08]</t>
  </si>
  <si>
    <t>MS08_v1_2917</t>
  </si>
  <si>
    <t>ID:23318648 ftsZ| Cell division protein FtsZ 1 [Beijerinckiaceae Ms08]</t>
  </si>
  <si>
    <t/>
  </si>
  <si>
    <t>ID:23317576 hprA| Glycerate dehydrogenase [Beijerinckiaceae Ms08]</t>
  </si>
  <si>
    <t>MS08_v1_3133</t>
  </si>
  <si>
    <t>ID:23318864 HemY domain protein [Beijerinckiaceae Ms08]</t>
  </si>
  <si>
    <t>MS08_v1_0273</t>
  </si>
  <si>
    <t>ID:23316004 exported protein of unknown function [Beijerinckiaceae Ms08]</t>
  </si>
  <si>
    <t>MS08_v1_1057</t>
  </si>
  <si>
    <t>ID:23316788 ilvC| acetohydroxy acid isomeroreductase and 2-dehydropantoate 2-reductase [Beijerinckiaceae Ms08]</t>
  </si>
  <si>
    <t>MS08_v1_2582</t>
  </si>
  <si>
    <t>ID:23318313 iucD| L-lysine N6-monooxygenase [Beijerinckiaceae Ms08]</t>
  </si>
  <si>
    <t>MS08_v1_2230</t>
  </si>
  <si>
    <t>ID:23317961 Aminodeoxychorismate lyase [Beijerinckiaceae Ms08]</t>
  </si>
  <si>
    <t>MS08_v1_0300</t>
  </si>
  <si>
    <t>ID:23316031 Cytochrome c peroxidase [Beijerinckiaceae Ms08]</t>
  </si>
  <si>
    <t>MS08_v1_2873</t>
  </si>
  <si>
    <t>ID:23318604 Uncharacterized transporter HI_0895 [Beijerinckiaceae Ms08]</t>
  </si>
  <si>
    <t>MS08_v1_0707</t>
  </si>
  <si>
    <t>ID:23316438 gyrB| DNA gyrase, subunit B [Beijerinckiaceae Ms08]</t>
  </si>
  <si>
    <t>ID:23318055 Formate dehydrogenase, alpha subunit [Beijerinckiaceae Ms08]</t>
  </si>
  <si>
    <t>MS08_v1_1171</t>
  </si>
  <si>
    <t>ID:23316902 conserved exported protein of unknown function [Beijerinckiaceae Ms08]</t>
  </si>
  <si>
    <t>ID:23317573 sucC| succinyl-CoA synthetase, beta subunit [Beijerinckiaceae Ms08]</t>
  </si>
  <si>
    <t>MS08_v1_2065</t>
  </si>
  <si>
    <t>ID:23317796 PpiC-type peptidyl-prolyl cis-trans isomerase [Beijerinckiaceae Ms08]</t>
  </si>
  <si>
    <t>MS08_v1_0082</t>
  </si>
  <si>
    <t>ID:23315813 aldB| aldehyde dehydrogenase B [Beijerinckiaceae Ms08]</t>
  </si>
  <si>
    <t>MS08_v1_2197</t>
  </si>
  <si>
    <t>ID:23317928 Thioredoxin [Beijerinckiaceae Ms08]</t>
  </si>
  <si>
    <t>MS08_v1_1455</t>
  </si>
  <si>
    <t>ID:23317186 Tetratricopeptide TPR_2 repeat protein [Beijerinckiaceae Ms08]</t>
  </si>
  <si>
    <t>ID:23318649 xoxF| putative dehydrogenase XoxF [Beijerinckiaceae Ms08]</t>
  </si>
  <si>
    <t>MS08_v1_2592</t>
  </si>
  <si>
    <t>ID:23318323 cysD| O-acetylhomoserine (thiol)-lyase [Beijerinckiaceae Ms08]</t>
  </si>
  <si>
    <t>MS08_v1_1596</t>
  </si>
  <si>
    <t>ID:23317327 moxR| Protein MoxR [Beijerinckiaceae Ms08]</t>
  </si>
  <si>
    <t>MS08_v1_3119</t>
  </si>
  <si>
    <t>ID:23318850 purA| Adenylosuccinate synthetase [Beijerinckiaceae Ms08]</t>
  </si>
  <si>
    <t>MS08_v1_2076</t>
  </si>
  <si>
    <t>ID:23317807 Oligoendopeptidase F [Beijerinckiaceae Ms08]</t>
  </si>
  <si>
    <t>MS08_v1_1097</t>
  </si>
  <si>
    <t>ID:23316828 metH| homocysteine-N5-methyltetrahydrofolate transmethylase, B12-dependent [Beijerinckiaceae Ms08]</t>
  </si>
  <si>
    <t>MS08_v1_1074</t>
  </si>
  <si>
    <t>ID:23316805 ileS| Isoleucine--tRNA ligase [Beijerinckiaceae Ms08]</t>
  </si>
  <si>
    <t>MS08_v1_0919</t>
  </si>
  <si>
    <t>ID:23316650 degP| putative periplasmic serine endoprotease DegP-like [Beijerinckiaceae Ms08]</t>
  </si>
  <si>
    <t>MS08_v1_0528</t>
  </si>
  <si>
    <t>ID:23316259 Predicted protein [Beijerinckiaceae Ms08]</t>
  </si>
  <si>
    <t>MS08_v1_0646</t>
  </si>
  <si>
    <t>ID:23316377 htrA| putative periplasmic serine endoprotease DegP-like [Beijerinckiaceae Ms08]</t>
  </si>
  <si>
    <t>MS08_v1_2883</t>
  </si>
  <si>
    <t>ID:23318614 talB| transaldolase B [Beijerinckiaceae Ms08]</t>
  </si>
  <si>
    <t>MS08_v1_1702</t>
  </si>
  <si>
    <t>ID:23317433 Transcriptional regulator, TetR family [Beijerinckiaceae Ms08]</t>
  </si>
  <si>
    <t>MS08_v1_0114</t>
  </si>
  <si>
    <t>ID:23315845 thrS| Threonine--tRNA ligase [Beijerinckiaceae Ms08]</t>
  </si>
  <si>
    <t>MS08_v1_1021</t>
  </si>
  <si>
    <t>ID:23316752 Amino acid adenylation domain protein [Beijerinckiaceae Ms08]</t>
  </si>
  <si>
    <t>MS08_v1_0004</t>
  </si>
  <si>
    <t>ID:23315735 ppdK| Pyruvate, phosphate dikinase [Beijerinckiaceae Ms08]</t>
  </si>
  <si>
    <t>MS08_v1_0488</t>
  </si>
  <si>
    <t>ID:23316219 acrB| multidrug efflux system protein [Beijerinckiaceae Ms08]</t>
  </si>
  <si>
    <t>MS08_v1_2857</t>
  </si>
  <si>
    <t>ID:23318588 nemA| N-ethylmaleimide reductase [Beijerinckiaceae Ms08]</t>
  </si>
  <si>
    <t>MS08_v1_2836</t>
  </si>
  <si>
    <t>ID:23318567 sucA| 2-oxoglutarate decarboxylase, thiamin-requiring [Beijerinckiaceae Ms08]</t>
  </si>
  <si>
    <t>MS08_v1_0668</t>
  </si>
  <si>
    <t>ID:23316399 actP| Copper-transporting P-type ATPase [Beijerinckiaceae Ms08]</t>
  </si>
  <si>
    <t>MS08_v1_1247</t>
  </si>
  <si>
    <t>ID:23316978 rpoD| RNA polymerase, sigma 70 (sigma D) factor [Beijerinckiaceae Ms08]</t>
  </si>
  <si>
    <t>MS08_v1_0765</t>
  </si>
  <si>
    <t>ID:23316496 sdhA| succinate dehydrogenase, flavoprotein subunit [Beijerinckiaceae Ms08]</t>
  </si>
  <si>
    <t>MS08_v1_2925</t>
  </si>
  <si>
    <t>ID:23318656 hemH| Ferrochelatase [Beijerinckiaceae Ms08]</t>
  </si>
  <si>
    <t>MS08_v1_0487</t>
  </si>
  <si>
    <t>ID:23316218 acrA| multidrug efflux system [Beijerinckiaceae Ms08]</t>
  </si>
  <si>
    <t>MS08_v1_1080</t>
  </si>
  <si>
    <t>ID:23316811 secD| Protein translocase subunit SecD [Beijerinckiaceae Ms08]</t>
  </si>
  <si>
    <t>MS08_v1_3258</t>
  </si>
  <si>
    <t>ID:23318989 rpsB| 30S ribosomal protein S2 [Beijerinckiaceae Ms08]</t>
  </si>
  <si>
    <t>MS08_v1_1125</t>
  </si>
  <si>
    <t>ID:23316856 Phosphoglucomutase/phosphomannomutase alpha/beta/alpha domain II [Beijerinckiaceae Ms08]</t>
  </si>
  <si>
    <t>MS08_v1_1099</t>
  </si>
  <si>
    <t>ID:23316830 leuB| 3-isopropylmalate dehydrogenase 2 [Beijerinckiaceae Ms08]</t>
  </si>
  <si>
    <t>MS08_v1_2672</t>
  </si>
  <si>
    <t>ID:23318403 nodQ| Bifunctional enzyme NodQ [Includes: Sulfate adenylyltransferase subunit 1 ; Adenylyl-sulfate kinase] [Beijerinckiaceae Ms08]</t>
  </si>
  <si>
    <t>ID:23315906 mch| Methenyltetrahydromethanopterin cyclohydrolase [Beijerinckiaceae Ms08]</t>
  </si>
  <si>
    <t>MS08_v1_3120</t>
  </si>
  <si>
    <t>ID:23318851 conserved protein of unknown function [Beijerinckiaceae Ms08]</t>
  </si>
  <si>
    <t>MS08_v1_0055</t>
  </si>
  <si>
    <t>ID:23315786 ntrX| Nitrogen assimilation regulatory protein NtrX [Beijerinckiaceae Ms08]</t>
  </si>
  <si>
    <t>MS08_v1_1988</t>
  </si>
  <si>
    <t>ID:23317719 rpoA| RNA polymerase, alpha subunit [Beijerinckiaceae Ms08]</t>
  </si>
  <si>
    <t>MS08_v1_0425</t>
  </si>
  <si>
    <t>ID:23316156 Peptidase S10 serine carboxypeptidase [Beijerinckiaceae Ms08]</t>
  </si>
  <si>
    <t>MS08_v1_2016</t>
  </si>
  <si>
    <t>ID:23317747 conserved exported protein of unknown function [Beijerinckiaceae Ms08]</t>
  </si>
  <si>
    <t>MS08_v1_0002</t>
  </si>
  <si>
    <t>ID:23315733 dxs| 1-deoxyxylulose-5-phosphate synthase, thiamine-requiring, FAD-requiring [Beijerinckiaceae Ms08]</t>
  </si>
  <si>
    <t>MS08_v1_1345</t>
  </si>
  <si>
    <t>ID:23317076 Type VI secretion protein IcmF [Beijerinckiaceae Ms08]</t>
  </si>
  <si>
    <t>MS08_v1_0010</t>
  </si>
  <si>
    <t>ID:23315741 glmS| L-glutamine:D-fructose-6-phosphate aminotransferase [Beijerinckiaceae Ms08]</t>
  </si>
  <si>
    <t>MS08_v1_0467</t>
  </si>
  <si>
    <t>ID:23316198 Catalase-related peroxidase [Beijerinckiaceae Ms08]</t>
  </si>
  <si>
    <t>MS08_v1_0717</t>
  </si>
  <si>
    <t>ID:23316448 Peptidase M24 [Beijerinckiaceae Ms08]</t>
  </si>
  <si>
    <t>MS08_v1_2587</t>
  </si>
  <si>
    <t>ID:23318318 FAD-dependent pyridine nucleotide-disulfide oxidoreductase [Beijerinckiaceae Ms08]</t>
  </si>
  <si>
    <t>MS08_v1_3444</t>
  </si>
  <si>
    <t>ID:23319175 Oligopeptidase B [Beijerinckiaceae Ms08]</t>
  </si>
  <si>
    <t>MS08_v1_0634</t>
  </si>
  <si>
    <t>ID:23316365 Cytochrome P450-like protein [Beijerinckiaceae Ms08]</t>
  </si>
  <si>
    <t>MS08_v1_2328</t>
  </si>
  <si>
    <t>ID:23318059 parC| DNA topoisomerase 4 subunit A [Beijerinckiaceae Ms08]</t>
  </si>
  <si>
    <t>MS08_v1_0311</t>
  </si>
  <si>
    <t>ID:23316042 Glucose-methanol-choline oxidoreductase [Beijerinckiaceae Ms08]</t>
  </si>
  <si>
    <t>MS08_v1_3453</t>
  </si>
  <si>
    <t>ID:23319184 yjgR| putative ATPase [Beijerinckiaceae Ms08]</t>
  </si>
  <si>
    <t>MS08_v1_1490</t>
  </si>
  <si>
    <t>ID:23317221 dps| Fe-binding and storage protein [Beijerinckiaceae Ms08]</t>
  </si>
  <si>
    <t>MS08_v1_0814</t>
  </si>
  <si>
    <t>ID:23316545 xanB| Xanthan biosynthesis protein XanB [Includes: Mannose-6-phosphate isomerase ; Mannose-1-phosphate guanylyl transferase] [Beijerinckiaceae Ms08]</t>
  </si>
  <si>
    <t>MS08_v1_1409</t>
  </si>
  <si>
    <t>ID:23317140 argG| Argininosuccinate synthase [Beijerinckiaceae Ms08]</t>
  </si>
  <si>
    <t>MS08_v1_2864</t>
  </si>
  <si>
    <t>ID:23318595 glgP| glycogen phosphorylase [Beijerinckiaceae Ms08]</t>
  </si>
  <si>
    <t>MS08_v1_0009</t>
  </si>
  <si>
    <t>ID:23315740 glmU| Bifunctional protein GlmU [Includes: UDP-N-acetylglucosamine pyrophosphorylase ; Glucosamine-1-phosphate N-acetyltransferase] [Beijerinckiaceae Ms08]</t>
  </si>
  <si>
    <t>MS08_v1_3023</t>
  </si>
  <si>
    <t>ID:23318754 putative PAS/PAC sensor hybrid histidine kinase [Beijerinckiaceae Ms08]</t>
  </si>
  <si>
    <t>MS08_v1_1291</t>
  </si>
  <si>
    <t>ID:23317022 fadD| Long-chain-fatty-acid--CoA ligase [Beijerinckiaceae Ms08]</t>
  </si>
  <si>
    <t>MS08_v1_1442</t>
  </si>
  <si>
    <t>ID:23317173 glyS| Glycine--tRNA ligase beta subunit [Beijerinckiaceae Ms08]</t>
  </si>
  <si>
    <t>MS08_v1_2041</t>
  </si>
  <si>
    <t>ID:23317772 hslU| molecular chaperone and ATPase component of HslUV protease [Beijerinckiaceae Ms08]</t>
  </si>
  <si>
    <t>MS08_v1_0868</t>
  </si>
  <si>
    <t>ID:23316599 ppsA| Phosphoenolpyruvate synthase [Beijerinckiaceae Ms08]</t>
  </si>
  <si>
    <t>MS08_v1_2343</t>
  </si>
  <si>
    <t>ID:23318074 Manganese containing catalase [Beijerinckiaceae Ms08]</t>
  </si>
  <si>
    <t>MS08_v1_0847</t>
  </si>
  <si>
    <t>ID:23316578 gltA| citrate synthase [Beijerinckiaceae Ms08]</t>
  </si>
  <si>
    <t>MS08_v1_3259</t>
  </si>
  <si>
    <t>ID:23318990 tsf| protein chain elongation factor EF-Ts [Beijerinckiaceae Ms08]</t>
  </si>
  <si>
    <t>MS08_v1_0805</t>
  </si>
  <si>
    <t>ID:23316536 ErfK/YbiS/YcfS/YnhG family protein [Beijerinckiaceae Ms08]</t>
  </si>
  <si>
    <t>MS08_v1_3132</t>
  </si>
  <si>
    <t>ID:23318863 conserved protein of unknown function [Beijerinckiaceae Ms08]</t>
  </si>
  <si>
    <t>MS08_v1_2066</t>
  </si>
  <si>
    <t>ID:23317797 argJ| Arginine biosynthesis bifunctional protein ArgJ [Includes: Glutamate N-acetyltransferase ; Amino-acid acetyltransferase] [Beijerinckiaceae Ms08]</t>
  </si>
  <si>
    <t>ID:23318054 NADH dehydrogenase (Quinone) [Beijerinckiaceae Ms08]</t>
  </si>
  <si>
    <t>MS08_v1_1017</t>
  </si>
  <si>
    <t>ID:23316748 pyk| Pyruvate kinase [Beijerinckiaceae Ms08]</t>
  </si>
  <si>
    <t>MS08_v1_2437</t>
  </si>
  <si>
    <t>ID:23318168 Lipid A ABC exporter family, fused ATPase and inner membrane subunits [Beijerinckiaceae Ms08]</t>
  </si>
  <si>
    <t>MS08_v1_2589</t>
  </si>
  <si>
    <t>ID:23318320 cysK| cysteine synthase A, O-acetylserine sulfhydrolase A subunit [Beijerinckiaceae Ms08]</t>
  </si>
  <si>
    <t>MS08_v1_0484</t>
  </si>
  <si>
    <t>ID:23316215 cnrA| Nickel and cobalt resistance protein CnrA [Beijerinckiaceae Ms08]</t>
  </si>
  <si>
    <t>MS08_v1_1394</t>
  </si>
  <si>
    <t>ID:23317125 L-sorbosone dehydrogenase [Beijerinckiaceae Ms08]</t>
  </si>
  <si>
    <t>MS08_v1_0130</t>
  </si>
  <si>
    <t>ID:23315861 Diguanylate cyclase/phosphodiesterase [Beijerinckiaceae Ms08]</t>
  </si>
  <si>
    <t>MS08_v1_2148</t>
  </si>
  <si>
    <t>ID:23317879 exported protein of unknown function [Beijerinckiaceae Ms08]</t>
  </si>
  <si>
    <t>ID:23315887 fhcD| Formyltransferase/hydrolase complex subunit D [Beijerinckiaceae Ms08]</t>
  </si>
  <si>
    <t>MS08_v1_0054</t>
  </si>
  <si>
    <t>ID:23315785 ntrY| Nitrogen regulation protein NtrY [Beijerinckiaceae Ms08]</t>
  </si>
  <si>
    <t>MS08_v1_0923</t>
  </si>
  <si>
    <t>ID:23316654 nrdJ| Vitamin B12-dependent ribonucleotide reductase [Beijerinckiaceae Ms08]</t>
  </si>
  <si>
    <t>MS08_v1_1288</t>
  </si>
  <si>
    <t>ID:23317019 opgD| Glucans biosynthesis protein D 2 [Beijerinckiaceae Ms08]</t>
  </si>
  <si>
    <t>MS08_v1_1275</t>
  </si>
  <si>
    <t>ID:23317006 conserved exported protein of unknown function [Beijerinckiaceae Ms08]</t>
  </si>
  <si>
    <t>MS08_v1_3216</t>
  </si>
  <si>
    <t>ID:23318947 fused putative transporter subunits of ABC superfamily: ATP-binding components (modular protein) [Beijerinckiaceae Ms08]</t>
  </si>
  <si>
    <t>MS08_v1_0530</t>
  </si>
  <si>
    <t>ID:23316261 rhlE| ATP-dependent RNA helicase RhlE [Beijerinckiaceae Ms08]</t>
  </si>
  <si>
    <t>MS08_v1_0561</t>
  </si>
  <si>
    <t>ID:23316292 hppA| K(+)-insensitive pyrophosphate-energized proton pump [Beijerinckiaceae Ms08]</t>
  </si>
  <si>
    <t>MS08_v1_0593</t>
  </si>
  <si>
    <t>ID:23316324 clpX| ATP-dependent Clp protease ATP-binding subunit [Beijerinckiaceae Ms08]</t>
  </si>
  <si>
    <t>MS08_v1_0713</t>
  </si>
  <si>
    <t>ID:23316444 htpG| Chaperone protein HtpG [Beijerinckiaceae Ms08]</t>
  </si>
  <si>
    <t>MS08_v1_3250</t>
  </si>
  <si>
    <t>ID:23318981 conserved protein of unknown function [Beijerinckiaceae Ms08]</t>
  </si>
  <si>
    <t>MS08_v1_2207</t>
  </si>
  <si>
    <t>ID:23317938 pgi| glucosephosphate isomerase [Beijerinckiaceae Ms08]</t>
  </si>
  <si>
    <t>MS08_v1_2912</t>
  </si>
  <si>
    <t>ID:23318643 murC| UDP-N-acetylmuramate:L-alanine ligase [Beijerinckiaceae Ms08]</t>
  </si>
  <si>
    <t>MS08_v1_1645</t>
  </si>
  <si>
    <t>ID:23317376 ATPase associated with various cellular activities AAA_3 [Beijerinckiaceae Ms08]</t>
  </si>
  <si>
    <t>MS08_v1_1721</t>
  </si>
  <si>
    <t>ID:23317452 opgG| Glucans biosynthesis protein G [Beijerinckiaceae Ms08]</t>
  </si>
  <si>
    <t>MS08_v1_2468</t>
  </si>
  <si>
    <t>ID:23318199 protein of unknown function [Beijerinckiaceae Ms08]</t>
  </si>
  <si>
    <t>MS08_v1_0238</t>
  </si>
  <si>
    <t>ID:23315969 Acyl-CoA dehydrogenase [Beijerinckiaceae Ms08]</t>
  </si>
  <si>
    <t>ID:23315890 Tungsten-containing formylmethanofuran dehydrogenase, subunit B [Beijerinckiaceae Ms08]</t>
  </si>
  <si>
    <t>MS08_v1_1613</t>
  </si>
  <si>
    <t>ID:23317344 fabB| 3-oxoacyl-[acyl-carrier-protein] synthase I [Beijerinckiaceae Ms08]</t>
  </si>
  <si>
    <t>MS08_v1_0275</t>
  </si>
  <si>
    <t>ID:23316006 exported protein of unknown function [Beijerinckiaceae Ms08]</t>
  </si>
  <si>
    <t>MS08_v1_2150</t>
  </si>
  <si>
    <t>ID:23317881 epd| D-erythrose 4-phosphate dehydrogenase [Beijerinckiaceae Ms08]</t>
  </si>
  <si>
    <t>MS08_v1_1070</t>
  </si>
  <si>
    <t>ID:23316801 Uncharacterized zinc protease y4wA [Beijerinckiaceae Ms08]</t>
  </si>
  <si>
    <t>MS08_v1_0721</t>
  </si>
  <si>
    <t>ID:23316452 uvrA| ATPase and DNA damage recognition protein of nucleotide excision repair excinuclease UvrABC [Beijerinckiaceae Ms08]</t>
  </si>
  <si>
    <t>MS08_v1_0779</t>
  </si>
  <si>
    <t>ID:23316510 Tol-pal system protein YbgF [Beijerinckiaceae Ms08]</t>
  </si>
  <si>
    <t>MS08_v1_2872</t>
  </si>
  <si>
    <t>ID:23318603 Efflux transporter, RND family, MFP subunit [Beijerinckiaceae Ms08]</t>
  </si>
  <si>
    <t>MS08_v1_1271</t>
  </si>
  <si>
    <t>ID:23317002 polA| DNA polymerase I [Beijerinckiaceae Ms08]</t>
  </si>
  <si>
    <t>ID:23315888 fhcA| Formyltransferase/hydrolase complex Fhc subunit A [Beijerinckiaceae Ms08]</t>
  </si>
  <si>
    <t>MS08_v1_0308</t>
  </si>
  <si>
    <t>ID:23316039 conserved membrane protein of unknown function [Beijerinckiaceae Ms08]</t>
  </si>
  <si>
    <t>ID:23316211 accC| acetyl-CoA carboxylase, biotin carboxylase subunit [Beijerinckiaceae Ms08]</t>
  </si>
  <si>
    <t>MS08_v1_3208</t>
  </si>
  <si>
    <t>ID:23318939 gmd| GDP-D-mannose dehydratase, NAD(P)-binding [Beijerinckiaceae Ms08]</t>
  </si>
  <si>
    <t>MS08_v1_1026</t>
  </si>
  <si>
    <t>ID:23316757 3-dehydroquinate synthase [Beijerinckiaceae Ms08]</t>
  </si>
  <si>
    <t>MS08_v1_1032</t>
  </si>
  <si>
    <t>ID:23316763 putative abc transporter, substrate-binding protein [Beijerinckiaceae Ms08]</t>
  </si>
  <si>
    <t>MS08_v1_1643</t>
  </si>
  <si>
    <t>ID:23317374 conserved protein of unknown function [Beijerinckiaceae Ms08]</t>
  </si>
  <si>
    <t>MS08_v1_2856</t>
  </si>
  <si>
    <t>ID:23318587 exoN| UTP--glucose-1-phosphate uridylyltransferase [Beijerinckiaceae Ms08]</t>
  </si>
  <si>
    <t>MS08_v1_3028</t>
  </si>
  <si>
    <t>ID:23318759 Thiamine pyrophosphate protein domain protein TPP-binding [Beijerinckiaceae Ms08]</t>
  </si>
  <si>
    <t>MS08_v1_1837</t>
  </si>
  <si>
    <t>ID:23317568 Transglutaminase domain protein [Beijerinckiaceae Ms08]</t>
  </si>
  <si>
    <t>MS08_v1_0288</t>
  </si>
  <si>
    <t>ID:23316019 Serine-type D-Ala-D-Ala carboxypeptidase [Beijerinckiaceae Ms08]</t>
  </si>
  <si>
    <t>ID:23315954 putative [NiFe] hydrogenase small subunit [Beijerinckiaceae Ms08]</t>
  </si>
  <si>
    <t>MS08_v1_1557</t>
  </si>
  <si>
    <t>ID:23317288 ffh| Signal Recognition Particle (SRP) component with 4.5S RNA (ffs) [Beijerinckiaceae Ms08]</t>
  </si>
  <si>
    <t>MS08_v1_0570</t>
  </si>
  <si>
    <t>ID:23316301 Exopolysaccharide transport protein family [Beijerinckiaceae Ms08]</t>
  </si>
  <si>
    <t>MS08_v1_2407</t>
  </si>
  <si>
    <t>ID:23318138 accA| Acetyl-coenzyme A carboxylase carboxyl transferase subunit alpha [Beijerinckiaceae Ms08]</t>
  </si>
  <si>
    <t>MS08_v1_1992</t>
  </si>
  <si>
    <t>ID:23317723 Trehalose synthase [Beijerinckiaceae Ms08]</t>
  </si>
  <si>
    <t>MS08_v1_2149</t>
  </si>
  <si>
    <t>ID:23317880 pgk| Phosphoglycerate kinase [Beijerinckiaceae Ms08]</t>
  </si>
  <si>
    <t>MS08_v1_1400</t>
  </si>
  <si>
    <t>ID:23317131 protein of unknown function [Beijerinckiaceae Ms08]</t>
  </si>
  <si>
    <t>ID:23318564 mdh| Malate dehydrogenase [Beijerinckiaceae Ms08]</t>
  </si>
  <si>
    <t>MS08_v1_1471</t>
  </si>
  <si>
    <t>ID:23317202 rsh| GTP pyrophosphokinase rsh [Beijerinckiaceae Ms08]</t>
  </si>
  <si>
    <t>MS08_v1_1930</t>
  </si>
  <si>
    <t>ID:23317661 acs| acetyl-CoA synthetase [Beijerinckiaceae Ms08]</t>
  </si>
  <si>
    <t>MS08_v1_0248</t>
  </si>
  <si>
    <t>ID:23315979 ppiA| peptidyl-prolyl cis-trans isomerase A (rotamase A) [Beijerinckiaceae Ms08]</t>
  </si>
  <si>
    <t>MS08_v1_1069</t>
  </si>
  <si>
    <t>ID:23316800 Uncharacterized zinc protease-like protein y4wB [Beijerinckiaceae Ms08]</t>
  </si>
  <si>
    <t>MS08_v1_2303</t>
  </si>
  <si>
    <t>ID:23318034 purK| N5-carboxyaminoimidazole ribonucleotide synthase [Beijerinckiaceae Ms08]</t>
  </si>
  <si>
    <t>MS08_v1_1517</t>
  </si>
  <si>
    <t>ID:23317248 Helicase domain protein [Beijerinckiaceae Ms08]</t>
  </si>
  <si>
    <t>MS08_v1_1029</t>
  </si>
  <si>
    <t>ID:23316760 Polysaccharide export protein [Beijerinckiaceae Ms08]</t>
  </si>
  <si>
    <t>MS08_v1_1807</t>
  </si>
  <si>
    <t>ID:23317538 tcmO| Tetracenomycin polyketide synthesis 8-O-methyl transferase TcmO [Beijerinckiaceae Ms08]</t>
  </si>
  <si>
    <t>MS08_v1_3350</t>
  </si>
  <si>
    <t>ID:23319081 phbC| Poly-beta-hydroxybutyrate polymerase [Beijerinckiaceae Ms08]</t>
  </si>
  <si>
    <t>MS08_v1_3123</t>
  </si>
  <si>
    <t>ID:23318854 pstS| phosphate transporter subunit ; periplasmic-binding component of ABC superfamily [Beijerinckiaceae Ms08]</t>
  </si>
  <si>
    <t>MS08_v1_1851</t>
  </si>
  <si>
    <t>ID:23317582 cfxB| Fructose-bisphosphate aldolase 2 [Beijerinckiaceae Ms08]</t>
  </si>
  <si>
    <t>MS08_v1_2588</t>
  </si>
  <si>
    <t>ID:23318319 PfkB domain protein [Beijerinckiaceae Ms08]</t>
  </si>
  <si>
    <t>MS08_v1_0448</t>
  </si>
  <si>
    <t>ID:23316179 rplE| 50S ribosomal protein L5 [Beijerinckiaceae Ms08]</t>
  </si>
  <si>
    <t>MS08_v1_3278</t>
  </si>
  <si>
    <t>ID:23319009 conserved membrane protein of unknown function [Beijerinckiaceae Ms08]</t>
  </si>
  <si>
    <t>MS08_v1_2309</t>
  </si>
  <si>
    <t>ID:23318040 asd| Aspartate-semialdehyde dehydrogenase [Beijerinckiaceae Ms08]</t>
  </si>
  <si>
    <t>MS08_v1_1103</t>
  </si>
  <si>
    <t>ID:23316834 putative periplasmic protein [Beijerinckiaceae Ms08]</t>
  </si>
  <si>
    <t>MS08_v1_1581</t>
  </si>
  <si>
    <t>ID:23317312 FAD-dependent pyridine nucleotide-disulfide oxidoreductase [Beijerinckiaceae Ms08]</t>
  </si>
  <si>
    <t>MS08_v1_2536</t>
  </si>
  <si>
    <t>ID:23318267 putative aldo-keto reductase 2 [Beijerinckiaceae Ms08]</t>
  </si>
  <si>
    <t>MS08_v1_1043</t>
  </si>
  <si>
    <t>ID:23316774 recA| DNA strand exchange and recombination protein with protease and nuclease activity [Beijerinckiaceae Ms08]</t>
  </si>
  <si>
    <t>MS08_v1_0432</t>
  </si>
  <si>
    <t>ID:23316163 serS| Serine--tRNA ligase [Beijerinckiaceae Ms08]</t>
  </si>
  <si>
    <t>MS08_v1_3029</t>
  </si>
  <si>
    <t>ID:23318760 conserved protein of unknown function [Beijerinckiaceae Ms08]</t>
  </si>
  <si>
    <t>MS08_v1_3401</t>
  </si>
  <si>
    <t>ID:23319132 conserved protein of unknown function [Beijerinckiaceae Ms08]</t>
  </si>
  <si>
    <t>MS08_v1_2106</t>
  </si>
  <si>
    <t>ID:23317837 bipA| GTP-binding protein [Beijerinckiaceae Ms08]</t>
  </si>
  <si>
    <t>MS08_v1_2906</t>
  </si>
  <si>
    <t>ID:23318637 murE| UDP-N-acetylmuramoyl-L-alanyl-D-glutamate--2,6-diaminopimelate ligase [Beijerinckiaceae Ms08]</t>
  </si>
  <si>
    <t>MS08_v1_2260</t>
  </si>
  <si>
    <t>ID:23317991 gatA| Glutamyl-tRNA(Gln) amidotransferase subunit A [Beijerinckiaceae Ms08]</t>
  </si>
  <si>
    <t>MS08_v1_2136</t>
  </si>
  <si>
    <t>ID:23317867 Fad-dependent monooxygenase [Beijerinckiaceae Ms08]</t>
  </si>
  <si>
    <t>MS08_v1_0030</t>
  </si>
  <si>
    <t>ID:23315761 Invasion associated locus B family protein [Beijerinckiaceae Ms08]</t>
  </si>
  <si>
    <t>MS08_v1_1990</t>
  </si>
  <si>
    <t>ID:23317721 Protease Do [Beijerinckiaceae Ms08]</t>
  </si>
  <si>
    <t>MS08_v1_2469</t>
  </si>
  <si>
    <t>ID:23318200 conserved protein of unknown function [Beijerinckiaceae Ms08]</t>
  </si>
  <si>
    <t>MS08_v1_2394</t>
  </si>
  <si>
    <t>ID:23318125 C-methyltransferase [Beijerinckiaceae Ms08]</t>
  </si>
  <si>
    <t>MS08_v1_2006</t>
  </si>
  <si>
    <t>ID:23317737 gltD| Glutamate synthase [NADPH] small chain [Beijerinckiaceae Ms08]</t>
  </si>
  <si>
    <t>MS08_v1_0776</t>
  </si>
  <si>
    <t>ID:23316507 Multi-sensor hybrid histidine kinase [Beijerinckiaceae Ms08]</t>
  </si>
  <si>
    <t>MS08_v1_1015</t>
  </si>
  <si>
    <t>ID:23316746 dnaN| DNA polymerase III subunit beta [Beijerinckiaceae Ms08]</t>
  </si>
  <si>
    <t>ID:23315908 mtdB| NAD(P)-dependent methylenetetrahydromethanopterin dehydrogenase [Beijerinckiaceae Ms08]</t>
  </si>
  <si>
    <t>MS08_v1_1676</t>
  </si>
  <si>
    <t>ID:23317407 purB| Adenylosuccinate lyase [Beijerinckiaceae Ms08]</t>
  </si>
  <si>
    <t>MS08_v1_2874</t>
  </si>
  <si>
    <t>ID:23318605 prfC| peptide chain release factor RF-3 [Beijerinckiaceae Ms08]</t>
  </si>
  <si>
    <t>ID:23317572 sucD| succinyl-CoA synthetase, NAD(P)-binding, alpha subunit [Beijerinckiaceae Ms08]</t>
  </si>
  <si>
    <t>MS08_v1_1059</t>
  </si>
  <si>
    <t>ID:23316790 ilvI| acetolactate synthase III, large subunit [Beijerinckiaceae Ms08]</t>
  </si>
  <si>
    <t>MS08_v1_2397</t>
  </si>
  <si>
    <t>ID:23318128 conserved protein of unknown function [Beijerinckiaceae Ms08]</t>
  </si>
  <si>
    <t>MS08_v1_3282</t>
  </si>
  <si>
    <t>ID:23319013 lysC| Aspartokinase [Beijerinckiaceae Ms08]</t>
  </si>
  <si>
    <t>MS08_v1_1263</t>
  </si>
  <si>
    <t>ID:23316994 serA| D-3-phosphoglycerate dehydrogenase [Beijerinckiaceae Ms08]</t>
  </si>
  <si>
    <t>MS08_v1_0343</t>
  </si>
  <si>
    <t>ID:23316074 Protein HflC [Beijerinckiaceae Ms08]</t>
  </si>
  <si>
    <t>MS08_v1_2353</t>
  </si>
  <si>
    <t>ID:23318084 Salicylate hydroxylase [Beijerinckiaceae Ms08]</t>
  </si>
  <si>
    <t>MS08_v1_1331</t>
  </si>
  <si>
    <t>ID:23317062 membrane protein of unknown function [Beijerinckiaceae Ms08]</t>
  </si>
  <si>
    <t>MS08_v1_0118</t>
  </si>
  <si>
    <t>ID:23315849 conserved protein of unknown function [Beijerinckiaceae Ms08]</t>
  </si>
  <si>
    <t>MS08_v1_3366</t>
  </si>
  <si>
    <t>ID:23319097 Acriflavin resistance protein [Beijerinckiaceae Ms08]</t>
  </si>
  <si>
    <t>MS08_v1_1972</t>
  </si>
  <si>
    <t>ID:23317703 Lytic murein transglycosylase [Beijerinckiaceae Ms08]</t>
  </si>
  <si>
    <t>MS08_v1_0325</t>
  </si>
  <si>
    <t>ID:23316056 Peptidase M20 [Beijerinckiaceae Ms08]</t>
  </si>
  <si>
    <t>MS08_v1_1982</t>
  </si>
  <si>
    <t>ID:23317713 yheS| Uncharacterized ABC transporter ATP-binding protein YheS [Beijerinckiaceae Ms08]</t>
  </si>
  <si>
    <t>MS08_v1_0485</t>
  </si>
  <si>
    <t>ID:23316216 Efflux transporter, RND family, MFP subunit [Beijerinckiaceae Ms08]</t>
  </si>
  <si>
    <t>MS08_v1_1976</t>
  </si>
  <si>
    <t>ID:23317707 pntB| pyridine nucleotide transhydrogenase, beta subunit [Beijerinckiaceae Ms08]</t>
  </si>
  <si>
    <t>MS08_v1_2388</t>
  </si>
  <si>
    <t>ID:23318119 NADH dehydrogenase (Ubiquinone) [Beijerinckiaceae Ms08]</t>
  </si>
  <si>
    <t>MS08_v1_1035</t>
  </si>
  <si>
    <t>ID:23316766 yejF| putative fused oligopeptide transporter subunits of ABC superfamily: ATP-binding components [Beijerinckiaceae Ms08]</t>
  </si>
  <si>
    <t>MS08_v1_1335</t>
  </si>
  <si>
    <t>ID:23317066 conserved protein of unknown function [Beijerinckiaceae Ms08]</t>
  </si>
  <si>
    <t>MS08_v1_0407</t>
  </si>
  <si>
    <t>ID:23316138 metZ| O-succinylhomoserine sulfhydrylase [Beijerinckiaceae Ms08]</t>
  </si>
  <si>
    <t>MS08_v1_0515</t>
  </si>
  <si>
    <t>ID:23316246 conserved exported protein of unknown function [Beijerinckiaceae Ms08]</t>
  </si>
  <si>
    <t>ID:23317596 atpG| ATP synthase gamma chain [Beijerinckiaceae Ms08]</t>
  </si>
  <si>
    <t>MS08_v1_3440</t>
  </si>
  <si>
    <t>ID:23319171 cysB| Cysteine synthase [Beijerinckiaceae Ms08]</t>
  </si>
  <si>
    <t>MS08_v1_2063</t>
  </si>
  <si>
    <t>ID:23317794 conserved exported protein of unknown function [Beijerinckiaceae Ms08]</t>
  </si>
  <si>
    <t>MS08_v1_0804</t>
  </si>
  <si>
    <t>ID:23316535 protein of unknown function [Beijerinckiaceae Ms08]</t>
  </si>
  <si>
    <t>MS08_v1_1235</t>
  </si>
  <si>
    <t>ID:23316966 gor| Glutathione reductase [Beijerinckiaceae Ms08]</t>
  </si>
  <si>
    <t>MS08_v1_0879</t>
  </si>
  <si>
    <t>ID:23316610 40-residue YVTN family beta-propeller repeat protein [Beijerinckiaceae Ms08]</t>
  </si>
  <si>
    <t>MS08_v1_0846</t>
  </si>
  <si>
    <t>ID:23316577 gltX| Glutamate--tRNA ligase 1 [Beijerinckiaceae Ms08]</t>
  </si>
  <si>
    <t>MS08_v1_2073</t>
  </si>
  <si>
    <t>ID:23317804 56kDa selenium binding protein (SBP56) [Beijerinckiaceae Ms08]</t>
  </si>
  <si>
    <t>MS08_v1_0911</t>
  </si>
  <si>
    <t>ID:23316642 Aerobic C4-dicarboxylate transporter [Beijerinckiaceae Ms08]</t>
  </si>
  <si>
    <t>MS08_v1_1704</t>
  </si>
  <si>
    <t>ID:23317435 Import inner membrane translocase subunit Tim44 [Beijerinckiaceae Ms08]</t>
  </si>
  <si>
    <t>MS08_v1_0653</t>
  </si>
  <si>
    <t>ID:23316384 tRNA synthetase class II (G H P and S) [Beijerinckiaceae Ms08]</t>
  </si>
  <si>
    <t>MS08_v1_1262</t>
  </si>
  <si>
    <t>ID:23316993 serC| Phosphoserine aminotransferase [Beijerinckiaceae Ms08]</t>
  </si>
  <si>
    <t>MS08_v1_0824</t>
  </si>
  <si>
    <t>ID:23316555 sufS| selenocysteine lyase, PLP-dependent [Beijerinckiaceae Ms08]</t>
  </si>
  <si>
    <t>MS08_v1_2258</t>
  </si>
  <si>
    <t>ID:23317989 gatB| Aspartyl/glutamyl-tRNA(Asn/Gln) amidotransferase subunit B [Beijerinckiaceae Ms08]</t>
  </si>
  <si>
    <t>MS08_v1_3283</t>
  </si>
  <si>
    <t>ID:23319014 PTSINtr with GAF domain, PtsP [Beijerinckiaceae Ms08]</t>
  </si>
  <si>
    <t>MS08_v1_0342</t>
  </si>
  <si>
    <t>ID:23316073 HflK protein [Beijerinckiaceae Ms08]</t>
  </si>
  <si>
    <t>MS08_v1_1656</t>
  </si>
  <si>
    <t>ID:23317387 conserved protein of unknown function [Beijerinckiaceae Ms08]</t>
  </si>
  <si>
    <t>MS08_v1_1714</t>
  </si>
  <si>
    <t>ID:23317445 Pyruvate ferredoxin/flavodoxin oxidoreductase [Beijerinckiaceae Ms08]</t>
  </si>
  <si>
    <t>MS08_v1_1914</t>
  </si>
  <si>
    <t>ID:23317645 conserved exported protein of unknown function [Beijerinckiaceae Ms08]</t>
  </si>
  <si>
    <t>MS08_v1_2306</t>
  </si>
  <si>
    <t>ID:23318037 TPR repeat-containing protein [Beijerinckiaceae Ms08]</t>
  </si>
  <si>
    <t>MS08_v1_2958</t>
  </si>
  <si>
    <t>ID:23318689 putative Polyphenol oxidase, chloroplastic [Beijerinckiaceae Ms08]</t>
  </si>
  <si>
    <t>MS08_v1_2893</t>
  </si>
  <si>
    <t>ID:23318624 hisD| Histidinol dehydrogenase [Beijerinckiaceae Ms08]</t>
  </si>
  <si>
    <t>MS08_v1_2239</t>
  </si>
  <si>
    <t>ID:23317970 fabF| 3-oxoacyl-[acyl-carrier-protein] synthase II [Beijerinckiaceae Ms08]</t>
  </si>
  <si>
    <t>MS08_v1_2365</t>
  </si>
  <si>
    <t>ID:23318096 yidC| Membrane protein insertase YidC [Beijerinckiaceae Ms08]</t>
  </si>
  <si>
    <t>MS08_v1_2158</t>
  </si>
  <si>
    <t>ID:23317889 putative helicase [Beijerinckiaceae Ms08]</t>
  </si>
  <si>
    <t>ID:23318511 nuoD| NADH-quinone oxidoreductase subunit D 1 [Beijerinckiaceae Ms08]</t>
  </si>
  <si>
    <t>MS08_v1_0916</t>
  </si>
  <si>
    <t>ID:23316647 glnE| Glutamate-ammonia-ligase adenylyltransferase [Beijerinckiaceae Ms08]</t>
  </si>
  <si>
    <t>MS08_v1_1728</t>
  </si>
  <si>
    <t>ID:23317459 thiC| thiamin (pyrimidine moiety) biosynthesis protein [Beijerinckiaceae Ms08]</t>
  </si>
  <si>
    <t>MS08_v1_0391</t>
  </si>
  <si>
    <t>ID:23316122 argH| Argininosuccinate lyase [Beijerinckiaceae Ms08]</t>
  </si>
  <si>
    <t>MS08_v1_0272</t>
  </si>
  <si>
    <t>ID:23316003 mfd| Transcription-repair-coupling factor [Beijerinckiaceae Ms08]</t>
  </si>
  <si>
    <t>MS08_v1_0654</t>
  </si>
  <si>
    <t>ID:23316385 hisS| Histidine--tRNA ligase [Beijerinckiaceae Ms08]</t>
  </si>
  <si>
    <t>MS08_v1_0630</t>
  </si>
  <si>
    <t>ID:23316361 proS| Proline--tRNA ligase [Beijerinckiaceae Ms08]</t>
  </si>
  <si>
    <t>MS08_v1_0117</t>
  </si>
  <si>
    <t>ID:23315848 pdxA| 4-hydroxythreonine-4-phosphate dehydrogenase [Beijerinckiaceae Ms08]</t>
  </si>
  <si>
    <t>MS08_v1_1364</t>
  </si>
  <si>
    <t>ID:23317095 Carbonic anhydrase [Beijerinckiaceae Ms08]</t>
  </si>
  <si>
    <t>ID:23315903 fae| Formaldehyde-activating enzyme [Beijerinckiaceae Ms08]</t>
  </si>
  <si>
    <t>MS08_v1_1461</t>
  </si>
  <si>
    <t>ID:23317192 conserved exported protein of unknown function [Beijerinckiaceae Ms08]</t>
  </si>
  <si>
    <t>MS08_v1_3417</t>
  </si>
  <si>
    <t>ID:23319148 Glycosyl transferase group 1 [Beijerinckiaceae Ms08]</t>
  </si>
  <si>
    <t>MS08_v1_2112</t>
  </si>
  <si>
    <t>ID:23317843 2-polyprenylphenol 6-hydroxylase [Beijerinckiaceae Ms08]</t>
  </si>
  <si>
    <t>MS08_v1_0041</t>
  </si>
  <si>
    <t>ID:23315772 pdhB| Pyruvate dehydrogenase E1 component subunit beta [Beijerinckiaceae Ms08]</t>
  </si>
  <si>
    <t>MS08_v1_2019</t>
  </si>
  <si>
    <t>ID:23317750 exoB| UDP-glucose 4-epimerase [Beijerinckiaceae Ms08]</t>
  </si>
  <si>
    <t>MS08_v1_0127</t>
  </si>
  <si>
    <t>ID:23315858 Redoxin domain protein [Beijerinckiaceae Ms08]</t>
  </si>
  <si>
    <t>MS08_v1_0582</t>
  </si>
  <si>
    <t>ID:23316313 Acyl-CoA dehydrogenase [Beijerinckiaceae Ms08]</t>
  </si>
  <si>
    <t>MS08_v1_0291</t>
  </si>
  <si>
    <t>ID:23316022 metG| Methionine--tRNA ligase [Beijerinckiaceae Ms08]</t>
  </si>
  <si>
    <t>MS08_v1_2345</t>
  </si>
  <si>
    <t>ID:23318076 aatA| Aspartate aminotransferase A [Beijerinckiaceae Ms08]</t>
  </si>
  <si>
    <t>MS08_v1_1282</t>
  </si>
  <si>
    <t>ID:23317013 conserved protein of unknown function [Beijerinckiaceae Ms08]</t>
  </si>
  <si>
    <t>MS08_v1_1493</t>
  </si>
  <si>
    <t>ID:23317224 rnr| Ribonuclease R [Beijerinckiaceae Ms08]</t>
  </si>
  <si>
    <t>MS08_v1_1234</t>
  </si>
  <si>
    <t>ID:23316965 DHS| Phospho-2-dehydro-3-deoxyheptonate aldolase 1, chloroplastic [Beijerinckiaceae Ms08]</t>
  </si>
  <si>
    <t>MS08_v1_0042</t>
  </si>
  <si>
    <t>ID:23315773 pdhC| Dihydrolipoyllysine-residue acetyltransferase component of pyruvate dehydrogenase complex [Beijerinckiaceae Ms08]</t>
  </si>
  <si>
    <t>MS08_v1_0386</t>
  </si>
  <si>
    <t>ID:23316117 purL| Phosphoribosylformylglycinamidine synthase 2 [Beijerinckiaceae Ms08]</t>
  </si>
  <si>
    <t>MS08_v1_0399</t>
  </si>
  <si>
    <t>ID:23316130 etfB| electron transfer flavoprotein beta-subunit [Beijerinckiaceae Ms08]</t>
  </si>
  <si>
    <t>MS08_v1_1351</t>
  </si>
  <si>
    <t>ID:23317082 bfr| bacterioferritin, iron storage and detoxification protein [Beijerinckiaceae Ms08]</t>
  </si>
  <si>
    <t>MS08_v1_2964</t>
  </si>
  <si>
    <t>ID:23318695 cycH| Cytochrome c-type biogenesis protein CycH [Beijerinckiaceae Ms08]</t>
  </si>
  <si>
    <t>MS08_v1_1997</t>
  </si>
  <si>
    <t>ID:23317728 LemA family protein [Beijerinckiaceae Ms08]</t>
  </si>
  <si>
    <t>MS08_v1_2224</t>
  </si>
  <si>
    <t>ID:23317955 aspS| Aspartate--tRNA ligase [Beijerinckiaceae Ms08]</t>
  </si>
  <si>
    <t>MS08_v1_0832</t>
  </si>
  <si>
    <t>ID:23316563 conserved protein of unknown function [Beijerinckiaceae Ms08]</t>
  </si>
  <si>
    <t>MS08_v1_2914</t>
  </si>
  <si>
    <t>ID:23318645 ddl| D-alanine--D-alanine ligase [Beijerinckiaceae Ms08]</t>
  </si>
  <si>
    <t>MS08_v1_3239</t>
  </si>
  <si>
    <t>ID:23318970 moeA| Molybdopterin molybdenumtransferase [Beijerinckiaceae Ms08]</t>
  </si>
  <si>
    <t>MS08_v1_2517</t>
  </si>
  <si>
    <t>ID:23318248 yciF| Protein YciF [Beijerinckiaceae Ms08]</t>
  </si>
  <si>
    <t>MS08_v1_1853</t>
  </si>
  <si>
    <t>ID:23317584 fbp| Fructose-1,6-bisphosphatase class 1 [Beijerinckiaceae Ms08]</t>
  </si>
  <si>
    <t>MS08_v1_0184</t>
  </si>
  <si>
    <t>ID:23315915 protein of unknown function [Beijerinckiaceae Ms08]</t>
  </si>
  <si>
    <t>MS08_v1_0680</t>
  </si>
  <si>
    <t>ID:23316411 Fructose-bisphosphate aldolase [Beijerinckiaceae Ms08]</t>
  </si>
  <si>
    <t>MS08_v1_0471</t>
  </si>
  <si>
    <t>ID:23316202 rplJ| 50S ribosomal protein L10 [Beijerinckiaceae Ms08]</t>
  </si>
  <si>
    <t>MS08_v1_2970</t>
  </si>
  <si>
    <t>ID:23318701 silP| Silver exporting P-type ATPase [Beijerinckiaceae Ms08]</t>
  </si>
  <si>
    <t>MS08_v1_1113</t>
  </si>
  <si>
    <t>ID:23316844 ligA| DNA ligase, NAD(+)-dependent [Beijerinckiaceae Ms08]</t>
  </si>
  <si>
    <t>MS08_v1_2410</t>
  </si>
  <si>
    <t>ID:23318141 fumA| fumarate hydratase (fumarase A), aerobic Class I [Beijerinckiaceae Ms08]</t>
  </si>
  <si>
    <t>MS08_v1_0633</t>
  </si>
  <si>
    <t>ID:23316364 putative peroxidase [Beijerinckiaceae Ms08]</t>
  </si>
  <si>
    <t>MS08_v1_0536</t>
  </si>
  <si>
    <t>ID:23316267 conserved membrane protein of unknown function [Beijerinckiaceae Ms08]</t>
  </si>
  <si>
    <t>MS08_v1_3078</t>
  </si>
  <si>
    <t>ID:23318809 Nucleotide-binding protein-like protein [Beijerinckiaceae Ms08]</t>
  </si>
  <si>
    <t>ID:23315886 fhcC| Formyltransferase/hydrolase complex Fhc subunit C [Beijerinckiaceae Ms08]</t>
  </si>
  <si>
    <t>MS08_v1_1083</t>
  </si>
  <si>
    <t>ID:23316814 putative Quercetin 2,3-dioxygenase [Beijerinckiaceae Ms08]</t>
  </si>
  <si>
    <t>MS08_v1_0400</t>
  </si>
  <si>
    <t>ID:23316131 etfA| Electron transfer flavoprotein subunit alpha [Beijerinckiaceae Ms08]</t>
  </si>
  <si>
    <t>MS08_v1_0032</t>
  </si>
  <si>
    <t>ID:23315763 argF| Ornithine carbamoyltransferase [Beijerinckiaceae Ms08]</t>
  </si>
  <si>
    <t>MS08_v1_0237</t>
  </si>
  <si>
    <t>ID:23315968 fadA| putative enzyme [Beijerinckiaceae Ms08]</t>
  </si>
  <si>
    <t>MS08_v1_2044</t>
  </si>
  <si>
    <t>ID:23317775 conserved exported protein of unknown function [Beijerinckiaceae Ms08]</t>
  </si>
  <si>
    <t>MS08_v1_1958</t>
  </si>
  <si>
    <t>ID:23317689 conserved exported protein of unknown function [Beijerinckiaceae Ms08]</t>
  </si>
  <si>
    <t>MS08_v1_0246</t>
  </si>
  <si>
    <t>ID:23315977 Ferredoxin--NADP reductase [Beijerinckiaceae Ms08]</t>
  </si>
  <si>
    <t>MS08_v1_0650</t>
  </si>
  <si>
    <t>ID:23316381 ABC transporter related [Beijerinckiaceae Ms08]</t>
  </si>
  <si>
    <t>MS08_v1_2419</t>
  </si>
  <si>
    <t>ID:23318150 prsA| phosphoribosylpyrophosphate synthase [Beijerinckiaceae Ms08]</t>
  </si>
  <si>
    <t>MS08_v1_1266</t>
  </si>
  <si>
    <t>ID:23316997 pckA| Phosphoenolpyruvate carboxykinase [ATP] [Beijerinckiaceae Ms08]</t>
  </si>
  <si>
    <t>MS08_v1_3412</t>
  </si>
  <si>
    <t>ID:23319143 conserved exported protein of unknown function [Beijerinckiaceae Ms08]</t>
  </si>
  <si>
    <t>MS08_v1_0312</t>
  </si>
  <si>
    <t>ID:23316043 conserved protein of unknown function [Beijerinckiaceae Ms08]</t>
  </si>
  <si>
    <t>MS08_v1_2090</t>
  </si>
  <si>
    <t>ID:23317821 Sulfotransferase [Beijerinckiaceae Ms08]</t>
  </si>
  <si>
    <t>MS08_v1_0413</t>
  </si>
  <si>
    <t>ID:23316144 glcB| malate synthase G [Beijerinckiaceae Ms08]</t>
  </si>
  <si>
    <t>MS08_v1_3281</t>
  </si>
  <si>
    <t>ID:23319012 ubiG| Ubiquinone biosynthesis O-methyltransferase [Beijerinckiaceae Ms08]</t>
  </si>
  <si>
    <t>MS08_v1_2576</t>
  </si>
  <si>
    <t>ID:23318307 Methionine gamma lyase [Beijerinckiaceae Ms08]</t>
  </si>
  <si>
    <t>MS08_v1_0107</t>
  </si>
  <si>
    <t>ID:23315838 conserved protein of unknown function [Beijerinckiaceae Ms08]</t>
  </si>
  <si>
    <t>MS08_v1_1665</t>
  </si>
  <si>
    <t>ID:23317396 Leucyl aminopeptidase [Beijerinckiaceae Ms08]</t>
  </si>
  <si>
    <t>MS08_v1_2043</t>
  </si>
  <si>
    <t>ID:23317774 trpS| Tryptophan--tRNA ligase [Beijerinckiaceae Ms08]</t>
  </si>
  <si>
    <t>MS08_v1_3150</t>
  </si>
  <si>
    <t>ID:23318881 smbP| Metal-binding protein SmbP [Beijerinckiaceae Ms08]</t>
  </si>
  <si>
    <t>MS08_v1_1326</t>
  </si>
  <si>
    <t>ID:23317057 mtnP| S-methyl-5'-thioadenosine phosphorylase [Beijerinckiaceae Ms08]</t>
  </si>
  <si>
    <t>MS08_v1_2808</t>
  </si>
  <si>
    <t>ID:23318539 conserved protein of unknown function [Beijerinckiaceae Ms08]</t>
  </si>
  <si>
    <t>MS08_v1_0402</t>
  </si>
  <si>
    <t>ID:23316133 hbdA| 3-hydroxybutyryl-CoA dehydrogenase [Beijerinckiaceae Ms08]</t>
  </si>
  <si>
    <t>MS08_v1_0012</t>
  </si>
  <si>
    <t>ID:23315743 Omega-amino acid--pyruvate aminotransferase [Beijerinckiaceae Ms08]</t>
  </si>
  <si>
    <t>MS08_v1_3013</t>
  </si>
  <si>
    <t>ID:23318744 conserved protein of unknown function [Beijerinckiaceae Ms08]</t>
  </si>
  <si>
    <t>MS08_v1_1051</t>
  </si>
  <si>
    <t>ID:23316782 conserved protein of unknown function [Beijerinckiaceae Ms08]</t>
  </si>
  <si>
    <t>MS08_v1_0457</t>
  </si>
  <si>
    <t>ID:23316188 rplB| 50S ribosomal subunit protein L2 [Beijerinckiaceae Ms08]</t>
  </si>
  <si>
    <t>MS08_v1_3297</t>
  </si>
  <si>
    <t>ID:23319028 purH| fused IMP cyclohydrolase ; phosphoribosylaminoimidazolecarboxamide formyltransferase [Beijerinckiaceae Ms08]</t>
  </si>
  <si>
    <t>MS08_v1_0959</t>
  </si>
  <si>
    <t>ID:23316690 conserved protein of unknown function [Beijerinckiaceae Ms08]</t>
  </si>
  <si>
    <t>MS08_v1_3433</t>
  </si>
  <si>
    <t>ID:23319164 parE| DNA topoisomerase 4 subunit B [Beijerinckiaceae Ms08]</t>
  </si>
  <si>
    <t>MS08_v1_1138</t>
  </si>
  <si>
    <t>ID:23316869 lysS| Lysine--tRNA ligase [Beijerinckiaceae Ms08]</t>
  </si>
  <si>
    <t>MS08_v1_2143</t>
  </si>
  <si>
    <t>ID:23317874 conserved exported protein of unknown function [Beijerinckiaceae Ms08]</t>
  </si>
  <si>
    <t>MS08_v1_1689</t>
  </si>
  <si>
    <t>ID:23317420 fabI| enoyl-[acyl-carrier-protein] reductase, NADH-dependent [Beijerinckiaceae Ms08]</t>
  </si>
  <si>
    <t>MS08_v1_3331</t>
  </si>
  <si>
    <t>ID:23319062 DSBA oxidoreductase [Beijerinckiaceae Ms08]</t>
  </si>
  <si>
    <t>MS08_v1_3312</t>
  </si>
  <si>
    <t>ID:23319043 putative aldo/keto reductase [Beijerinckiaceae Ms08]</t>
  </si>
  <si>
    <t>MS08_v1_3071</t>
  </si>
  <si>
    <t>ID:23318802 Sulfite reductase (Ferredoxin) [Beijerinckiaceae Ms08]</t>
  </si>
  <si>
    <t>MS08_v1_0606</t>
  </si>
  <si>
    <t>ID:23316337 ssb| Single-stranded DNA-binding protein [Beijerinckiaceae Ms08]</t>
  </si>
  <si>
    <t>MS08_v1_0302</t>
  </si>
  <si>
    <t>ID:23316033 conserved protein of unknown function [Beijerinckiaceae Ms08]</t>
  </si>
  <si>
    <t>MS08_v1_0913</t>
  </si>
  <si>
    <t>ID:23316644 mdmC| O-methyltransferase MdmC [Beijerinckiaceae Ms08]</t>
  </si>
  <si>
    <t>MS08_v1_0692</t>
  </si>
  <si>
    <t>ID:23316423 Sugar isomerase (SIS) [Beijerinckiaceae Ms08]</t>
  </si>
  <si>
    <t>MS08_v1_1433</t>
  </si>
  <si>
    <t>ID:23317164 oxdD| Oxalate decarboxylase OxdD [Beijerinckiaceae Ms08]</t>
  </si>
  <si>
    <t>MS08_v1_2080</t>
  </si>
  <si>
    <t>ID:23317811 ErfK/YbiS/YcfS/YnhG family protein [Beijerinckiaceae Ms08]</t>
  </si>
  <si>
    <t>MS08_v1_1526</t>
  </si>
  <si>
    <t>ID:23317257 putative voltage-gated potassium channel subunit beta [Beijerinckiaceae Ms08]</t>
  </si>
  <si>
    <t>MS08_v1_2578</t>
  </si>
  <si>
    <t>ID:23318309 putative siderophore biosynthesis protein [Beijerinckiaceae Ms08]</t>
  </si>
  <si>
    <t>MS08_v1_1593</t>
  </si>
  <si>
    <t>ID:23317324 conserved membrane protein of unknown function [Beijerinckiaceae Ms08]</t>
  </si>
  <si>
    <t>MS08_v1_3138</t>
  </si>
  <si>
    <t>ID:23318869 Uncharacterized oxidoreductase TM_0325 [Beijerinckiaceae Ms08]</t>
  </si>
  <si>
    <t>MS08_v1_3181</t>
  </si>
  <si>
    <t>ID:23318912 Phasin [Beijerinckiaceae Ms08]</t>
  </si>
  <si>
    <t>MS08_v1_1122</t>
  </si>
  <si>
    <t>ID:23316853 Acyl-CoA dehydrogenase-like [Beijerinckiaceae Ms08]</t>
  </si>
  <si>
    <t>ID:23317358 coxM| Carbon monoxide dehydrogenase medium chain [Beijerinckiaceae Ms08]</t>
  </si>
  <si>
    <t>MS08_v1_1243</t>
  </si>
  <si>
    <t>ID:23316974 ychF| putative GTP-binding protein [Beijerinckiaceae Ms08]</t>
  </si>
  <si>
    <t>MS08_v1_1835</t>
  </si>
  <si>
    <t>ID:23317566 minD| cell division inhibitor, a membrane ATPase,activates minC [Beijerinckiaceae Ms08]</t>
  </si>
  <si>
    <t>MS08_v1_0796</t>
  </si>
  <si>
    <t>ID:23316527 ispG| 4-hydroxy-3-methylbut-2-en-1-yl diphosphate synthase [Beijerinckiaceae Ms08]</t>
  </si>
  <si>
    <t>MS08_v1_3213</t>
  </si>
  <si>
    <t>ID:23318944 putative membrane transporter [Beijerinckiaceae Ms08]</t>
  </si>
  <si>
    <t>ID:23317574 ttuD| putative hydroxypyruvate reductase [Beijerinckiaceae Ms08]</t>
  </si>
  <si>
    <t>MS08_v1_2442</t>
  </si>
  <si>
    <t>ID:23318173 shc| putative squalene--hopene cyclase [Beijerinckiaceae Ms08]</t>
  </si>
  <si>
    <t>MS08_v1_3156</t>
  </si>
  <si>
    <t>ID:23318887 CreA family protein [Beijerinckiaceae Ms08]</t>
  </si>
  <si>
    <t>MS08_v1_1306</t>
  </si>
  <si>
    <t>ID:23317037 Extracellular ligand-binding receptor [Beijerinckiaceae Ms08]</t>
  </si>
  <si>
    <t>MS08_v1_2119</t>
  </si>
  <si>
    <t>ID:23317850 ErfK/YbiS/YcfS/YnhG family protein [Beijerinckiaceae Ms08]</t>
  </si>
  <si>
    <t>ID:23318513 nuoF| NADH:ubiquinone oxidoreductase, chain F [Beijerinckiaceae Ms08]</t>
  </si>
  <si>
    <t>MS08_v1_0735</t>
  </si>
  <si>
    <t>ID:23316466 Mammalian cell entry related domain protein [Beijerinckiaceae Ms08]</t>
  </si>
  <si>
    <t>ID:23318565 sucC| succinyl-CoA synthetase, beta subunit [Beijerinckiaceae Ms08]</t>
  </si>
  <si>
    <t>MS08_v1_1087</t>
  </si>
  <si>
    <t>ID:23316818 putative phosphoketolase [Beijerinckiaceae Ms08]</t>
  </si>
  <si>
    <t>MS08_v1_0028</t>
  </si>
  <si>
    <t>ID:23315759 conserved exported protein of unknown function [Beijerinckiaceae Ms08]</t>
  </si>
  <si>
    <t>MS08_v1_0454</t>
  </si>
  <si>
    <t>ID:23316185 rpsC| 30S ribosomal subunit protein S3 [Beijerinckiaceae Ms08]</t>
  </si>
  <si>
    <t>MS08_v1_2332</t>
  </si>
  <si>
    <t>ID:23318063 Sensory box histidine kinase (fragment) [Beijerinckiaceae Ms08]</t>
  </si>
  <si>
    <t>MS08_v1_0420</t>
  </si>
  <si>
    <t>ID:23316151 Peptidase C14 caspase catalytic subunit p20 [Beijerinckiaceae Ms08]</t>
  </si>
  <si>
    <t>MS08_v1_0439</t>
  </si>
  <si>
    <t>ID:23316170 adk| Adenylate kinase [Beijerinckiaceae Ms08]</t>
  </si>
  <si>
    <t>MS08_v1_1241</t>
  </si>
  <si>
    <t>ID:23316972 rplY| 50S ribosomal protein L25 [Beijerinckiaceae Ms08]</t>
  </si>
  <si>
    <t>MS08_v1_1711</t>
  </si>
  <si>
    <t>ID:23317442 pqqC| Pyrroloquinoline-quinone synthase [Beijerinckiaceae Ms08]</t>
  </si>
  <si>
    <t>ID:23318570 LPD| Dihydrolipoyl dehydrogenase 1, mitochondrial [Beijerinckiaceae Ms08]</t>
  </si>
  <si>
    <t>MS08_v1_0019</t>
  </si>
  <si>
    <t>ID:23315750 rpsD| 30S ribosomal protein S4 [Beijerinckiaceae Ms08]</t>
  </si>
  <si>
    <t>MS08_v1_3025</t>
  </si>
  <si>
    <t>ID:23318756 conserved protein of unknown function [Beijerinckiaceae Ms08]</t>
  </si>
  <si>
    <t>MS08_v1_3468</t>
  </si>
  <si>
    <t>ID:23319199 conserved exported protein of unknown function [Beijerinckiaceae Ms08]</t>
  </si>
  <si>
    <t>MS08_v1_3236</t>
  </si>
  <si>
    <t>ID:23318967 conserved protein of unknown function [Beijerinckiaceae Ms08]</t>
  </si>
  <si>
    <t>MS08_v1_0613</t>
  </si>
  <si>
    <t>ID:23316344 murA| UDP-N-acetylglucosamine 1-carboxyvinyltransferase [Beijerinckiaceae Ms08]</t>
  </si>
  <si>
    <t>MS08_v1_0031</t>
  </si>
  <si>
    <t>ID:23315762 argD| Acetylornithine aminotransferase 1 [Beijerinckiaceae Ms08]</t>
  </si>
  <si>
    <t>MS08_v1_2135</t>
  </si>
  <si>
    <t>ID:23317866 conserved exported protein of unknown function [Beijerinckiaceae Ms08]</t>
  </si>
  <si>
    <t>MS08_v1_1175</t>
  </si>
  <si>
    <t>ID:23316906 conserved protein of unknown function [Beijerinckiaceae Ms08]</t>
  </si>
  <si>
    <t>MS08_v1_2091</t>
  </si>
  <si>
    <t>ID:23317822 5'-Nucleotidase domain protein [Beijerinckiaceae Ms08]</t>
  </si>
  <si>
    <t>MS08_v1_0893</t>
  </si>
  <si>
    <t>ID:23316624 lepA| GTP-binding membrane protein [Beijerinckiaceae Ms08]</t>
  </si>
  <si>
    <t>MS08_v1_0250</t>
  </si>
  <si>
    <t>ID:23315981 ppi| putative peptidyl-prolyl cis-trans isomerase [Beijerinckiaceae Ms08]</t>
  </si>
  <si>
    <t>MS08_v1_2251</t>
  </si>
  <si>
    <t>ID:23317982 Porin [Beijerinckiaceae Ms08]</t>
  </si>
  <si>
    <t>MS08_v1_1805</t>
  </si>
  <si>
    <t>ID:23317536 Efflux transporter, RND family, MFP subunit [Beijerinckiaceae Ms08]</t>
  </si>
  <si>
    <t>MS08_v1_1199</t>
  </si>
  <si>
    <t>ID:23316930 Allophanate hydrolase (fragment) [Beijerinckiaceae Ms08]</t>
  </si>
  <si>
    <t>MS08_v1_1538</t>
  </si>
  <si>
    <t>ID:23317269 protein of unknown function [Beijerinckiaceae Ms08]</t>
  </si>
  <si>
    <t>MS08_v1_0359</t>
  </si>
  <si>
    <t>ID:23316090 modA| Molybdate-binding periplasmic protein [Beijerinckiaceae Ms08]</t>
  </si>
  <si>
    <t>MS08_v1_1227</t>
  </si>
  <si>
    <t>ID:23316958 gltX| Glutamate--tRNA ligase 2 [Beijerinckiaceae Ms08]</t>
  </si>
  <si>
    <t>MS08_v1_3247</t>
  </si>
  <si>
    <t>ID:23318978 aapJ| amino-acid transporter subunit ; periplasmic-binding component of ABC superfamily [Beijerinckiaceae Ms08]</t>
  </si>
  <si>
    <t>MS08_v1_2803</t>
  </si>
  <si>
    <t>ID:23318534 Protein kinase [Beijerinckiaceae Ms08]</t>
  </si>
  <si>
    <t>MS08_v1_2356</t>
  </si>
  <si>
    <t>ID:23318087 Precorrin-3B synthase [Beijerinckiaceae Ms08]</t>
  </si>
  <si>
    <t>MS08_v1_0825</t>
  </si>
  <si>
    <t>ID:23316556 FeS assembly protein SufD [Beijerinckiaceae Ms08]</t>
  </si>
  <si>
    <t>ID:23315752 ATP synthase subunit b 2 (modular protein) [Beijerinckiaceae Ms08]</t>
  </si>
  <si>
    <t>MS08_v1_1469</t>
  </si>
  <si>
    <t>ID:23317200 conserved protein of unknown function [Beijerinckiaceae Ms08]</t>
  </si>
  <si>
    <t>MS08_v1_2792</t>
  </si>
  <si>
    <t>ID:23318523 Beta-lactamase domain protein [Beijerinckiaceae Ms08]</t>
  </si>
  <si>
    <t>MS08_v1_0135</t>
  </si>
  <si>
    <t>ID:23315866 thrC| Threonine synthase [Beijerinckiaceae Ms08]</t>
  </si>
  <si>
    <t>MS08_v1_0498</t>
  </si>
  <si>
    <t>ID:23316229 pyrG| CTP synthetase [Beijerinckiaceae Ms08]</t>
  </si>
  <si>
    <t>MS08_v1_0474</t>
  </si>
  <si>
    <t>ID:23316205 nusG| transcription termination factor [Beijerinckiaceae Ms08]</t>
  </si>
  <si>
    <t>MS08_v1_0441</t>
  </si>
  <si>
    <t>ID:23316172 rplO| 50S ribosomal subunit protein L15 [Beijerinckiaceae Ms08]</t>
  </si>
  <si>
    <t>MS08_v1_2269</t>
  </si>
  <si>
    <t>ID:23318000 ErfK/YbiS/YcfS/YnhG family protein [Beijerinckiaceae Ms08]</t>
  </si>
  <si>
    <t>MS08_v1_0104</t>
  </si>
  <si>
    <t>ID:23315835 Multi-sensor hybrid histidine kinase [Beijerinckiaceae Ms08]</t>
  </si>
  <si>
    <t>MS08_v1_0839</t>
  </si>
  <si>
    <t>ID:23316570 tyrS| Tyrosine--tRNA ligase [Beijerinckiaceae Ms08]</t>
  </si>
  <si>
    <t>MS08_v1_1507</t>
  </si>
  <si>
    <t>ID:23317238 putative enzyme [Beijerinckiaceae Ms08]</t>
  </si>
  <si>
    <t>MS08_v1_2478</t>
  </si>
  <si>
    <t>ID:23318209 hrcA| Heat-inducible transcription repressor HrcA [Beijerinckiaceae Ms08]</t>
  </si>
  <si>
    <t>MS08_v1_1959</t>
  </si>
  <si>
    <t>ID:23317690 conserved exported protein of unknown function [Beijerinckiaceae Ms08]</t>
  </si>
  <si>
    <t>MS08_v1_2911</t>
  </si>
  <si>
    <t>ID:23318642 murG| UDP-N-acetylglucosamine--N-acetylmuramyl-(pentapeptide) pyrophosphoryl-undecaprenol N-acetylglucosamine transferase [Beijerinckiaceae Ms08]</t>
  </si>
  <si>
    <t>MS08_v1_2605</t>
  </si>
  <si>
    <t>ID:23318336 cobT| Aerobic cobaltochelatase subunit CobT [Beijerinckiaceae Ms08]</t>
  </si>
  <si>
    <t>MS08_v1_0636</t>
  </si>
  <si>
    <t>ID:23316367 conserved protein of unknown function [Beijerinckiaceae Ms08]</t>
  </si>
  <si>
    <t>MS08_v1_1270</t>
  </si>
  <si>
    <t>ID:23317001 Signal transduction histidine kinase [Beijerinckiaceae Ms08]</t>
  </si>
  <si>
    <t>MS08_v1_3445</t>
  </si>
  <si>
    <t>ID:23319176 mucR| Transcriptional regulatory protein MucR [Beijerinckiaceae Ms08]</t>
  </si>
  <si>
    <t>MS08_v1_0602</t>
  </si>
  <si>
    <t>ID:23316333 Carbohydrate kinase, YjeF related protein [Beijerinckiaceae Ms08]</t>
  </si>
  <si>
    <t>MS08_v1_1858</t>
  </si>
  <si>
    <t>ID:23317589 Porin [Beijerinckiaceae Ms08]</t>
  </si>
  <si>
    <t>MS08_v1_0281</t>
  </si>
  <si>
    <t>ID:23316012 argS| Arginine--tRNA ligase [Beijerinckiaceae Ms08]</t>
  </si>
  <si>
    <t>MS08_v1_1740</t>
  </si>
  <si>
    <t>ID:23317471 conserved exported protein of unknown function [Beijerinckiaceae Ms08]</t>
  </si>
  <si>
    <t>MS08_v1_3264</t>
  </si>
  <si>
    <t>ID:23318995 bepC| Outer membrane efflux protein BepC [Beijerinckiaceae Ms08]</t>
  </si>
  <si>
    <t>MS08_v1_0189</t>
  </si>
  <si>
    <t>ID:23315920 Xanthine dehydrogenase, molybdenum binding subunit apoprotein [Beijerinckiaceae Ms08]</t>
  </si>
  <si>
    <t>MS08_v1_2541</t>
  </si>
  <si>
    <t>ID:23318272 putative Transcriptional regulator, LysR family [Beijerinckiaceae Ms08]</t>
  </si>
  <si>
    <t>MS08_v1_0255</t>
  </si>
  <si>
    <t>ID:23315986 conserved protein of unknown function [Beijerinckiaceae Ms08]</t>
  </si>
  <si>
    <t>MS08_v1_0397</t>
  </si>
  <si>
    <t>ID:23316128 Cob(I)yrinic acid a,c-diamide adenosyltransferase [Beijerinckiaceae Ms08]</t>
  </si>
  <si>
    <t>MS08_v1_1686</t>
  </si>
  <si>
    <t>ID:23317417 Chaperone DnaJ domain protein [Beijerinckiaceae Ms08]</t>
  </si>
  <si>
    <t>MS08_v1_2909</t>
  </si>
  <si>
    <t>ID:23318640 murD| UDP-N-acetylmuramoylalanine--D-glutamate ligase [Beijerinckiaceae Ms08]</t>
  </si>
  <si>
    <t>MS08_v1_0445</t>
  </si>
  <si>
    <t>ID:23316176 rplF| 50S ribosomal subunit protein L6 [Beijerinckiaceae Ms08]</t>
  </si>
  <si>
    <t>MS08_v1_1604</t>
  </si>
  <si>
    <t>ID:23317335 conserved exported protein of unknown function [Beijerinckiaceae Ms08]</t>
  </si>
  <si>
    <t>MS08_v1_1955</t>
  </si>
  <si>
    <t>ID:23317686 Cytochrome c-554 [Beijerinckiaceae Ms08]</t>
  </si>
  <si>
    <t>MS08_v1_1333</t>
  </si>
  <si>
    <t>ID:23317064 conserved membrane protein of unknown function [Beijerinckiaceae Ms08]</t>
  </si>
  <si>
    <t>MS08_v1_0380</t>
  </si>
  <si>
    <t>ID:23316111 conserved protein of unknown function [Beijerinckiaceae Ms08]</t>
  </si>
  <si>
    <t>MS08_v1_1731</t>
  </si>
  <si>
    <t>ID:23317462 phbB| Acetoacetyl-CoA reductase [Beijerinckiaceae Ms08]</t>
  </si>
  <si>
    <t>MS08_v1_0282</t>
  </si>
  <si>
    <t>ID:23316013 Sporulation domain protein [Beijerinckiaceae Ms08]</t>
  </si>
  <si>
    <t>ID:23318938 maeB| putative fused malic enzyme oxidoreductase ; putative phosphotransacetylase [Beijerinckiaceae Ms08]</t>
  </si>
  <si>
    <t>MS08_v1_1942</t>
  </si>
  <si>
    <t>ID:23317673 8-amino-7-oxononanoate synthase [Beijerinckiaceae Ms08]</t>
  </si>
  <si>
    <t>MS08_v1_3287</t>
  </si>
  <si>
    <t>ID:23319018 conserved protein of unknown function [Beijerinckiaceae Ms08]</t>
  </si>
  <si>
    <t>MS08_v1_0594</t>
  </si>
  <si>
    <t>ID:23316325 clpP| ATP-dependent Clp protease proteolytic subunit (Endopeptidase Clp) (Caseinolytic protease) (Protease Ti) (Heat shock protein F21.5) [Beijerinckiaceae Ms08]</t>
  </si>
  <si>
    <t>MS08_v1_2946</t>
  </si>
  <si>
    <t>ID:23318677 NADH dehydrogenase, FAD-containing subunit [Beijerinckiaceae Ms08]</t>
  </si>
  <si>
    <t>MS08_v1_2246</t>
  </si>
  <si>
    <t>ID:23317977 rpsF| 30S ribosomal protein S6 [Beijerinckiaceae Ms08]</t>
  </si>
  <si>
    <t>MS08_v1_0084</t>
  </si>
  <si>
    <t>ID:23315815 greA| transcription elongation factor [Beijerinckiaceae Ms08]</t>
  </si>
  <si>
    <t>MS08_v1_1582</t>
  </si>
  <si>
    <t>ID:23317313 Integral membrane sensor signal transduction histidine kinase [Beijerinckiaceae Ms08]</t>
  </si>
  <si>
    <t>MS08_v1_2213</t>
  </si>
  <si>
    <t>ID:23317944 chvG| Sensor protein ChvG [Beijerinckiaceae Ms08]</t>
  </si>
  <si>
    <t>MS08_v1_0337</t>
  </si>
  <si>
    <t>ID:23316068 protein of unknown function [Beijerinckiaceae Ms08]</t>
  </si>
  <si>
    <t>MS08_v1_1307</t>
  </si>
  <si>
    <t>ID:23317038 AsmA family protein [Beijerinckiaceae Ms08]</t>
  </si>
  <si>
    <t>MS08_v1_2825</t>
  </si>
  <si>
    <t>ID:23318556 gyaR| Glyoxylate reductase [Beijerinckiaceae Ms08]</t>
  </si>
  <si>
    <t>MS08_v1_0315</t>
  </si>
  <si>
    <t>ID:23316046 guaA| GMP synthetase (glutamine aminotransferase) [Beijerinckiaceae Ms08]</t>
  </si>
  <si>
    <t>MS08_v1_2585</t>
  </si>
  <si>
    <t>ID:23318316 DNA repair protein RecN [Beijerinckiaceae Ms08]</t>
  </si>
  <si>
    <t>MS08_v1_0392</t>
  </si>
  <si>
    <t>ID:23316123 protein of unknown function [Beijerinckiaceae Ms08]</t>
  </si>
  <si>
    <t>MS08_v1_0783</t>
  </si>
  <si>
    <t>ID:23316514 omp| Outer membrane lipoprotein Omp16 homolog [Beijerinckiaceae Ms08]</t>
  </si>
  <si>
    <t>MS08_v1_0840</t>
  </si>
  <si>
    <t>ID:23316571 conserved protein of unknown function [Beijerinckiaceae Ms08]</t>
  </si>
  <si>
    <t>MS08_v1_3458</t>
  </si>
  <si>
    <t>ID:23319189 Penicillin-binding protein, 1A family [Beijerinckiaceae Ms08]</t>
  </si>
  <si>
    <t>MS08_v1_2367</t>
  </si>
  <si>
    <t>ID:23318098 argB| Acetylglutamate kinase [Beijerinckiaceae Ms08]</t>
  </si>
  <si>
    <t>MS08_v1_2824</t>
  </si>
  <si>
    <t>ID:23318555 putative Cytochrome c, class I [Beijerinckiaceae Ms08]</t>
  </si>
  <si>
    <t>MS08_v1_0050</t>
  </si>
  <si>
    <t>ID:23315781 ispDF| Bifunctional enzyme IspD/IspF [Includes: 2-C-methyl-D-erythritol 4-phosphate cytidylyltransferase ; 2-C-methyl-D-erythritol 2,4-cyclodiphosphate synthase] [Beijerinckiaceae Ms08]</t>
  </si>
  <si>
    <t>MS08_v1_0306</t>
  </si>
  <si>
    <t>ID:23316037 conserved protein of unknown function [Beijerinckiaceae Ms08]</t>
  </si>
  <si>
    <t>MS08_v1_0794</t>
  </si>
  <si>
    <t>ID:23316525 bdhA| D-beta-hydroxybutyrate dehydrogenase [Beijerinckiaceae Ms08]</t>
  </si>
  <si>
    <t>MS08_v1_1802</t>
  </si>
  <si>
    <t>ID:23317533 CRISPR-associated helicase, Cas3 family [Beijerinckiaceae Ms08]</t>
  </si>
  <si>
    <t>MS08_v1_0682</t>
  </si>
  <si>
    <t>ID:23316413 zwf| Glucose-6-phosphate 1-dehydrogenase 1 [Beijerinckiaceae Ms08]</t>
  </si>
  <si>
    <t>MS08_v1_1594</t>
  </si>
  <si>
    <t>ID:23317325 conserved exported protein of unknown function [Beijerinckiaceae Ms08]</t>
  </si>
  <si>
    <t>MS08_v1_1929</t>
  </si>
  <si>
    <t>ID:23317660 exported protein of unknown function [Beijerinckiaceae Ms08]</t>
  </si>
  <si>
    <t>MS08_v1_2050</t>
  </si>
  <si>
    <t>ID:23317781 conserved protein of unknown function [Beijerinckiaceae Ms08]</t>
  </si>
  <si>
    <t>MS08_v1_0294</t>
  </si>
  <si>
    <t>ID:23316025 Cold-shock DNA-binding domain protein [Beijerinckiaceae Ms08]</t>
  </si>
  <si>
    <t>MS08_v1_0464</t>
  </si>
  <si>
    <t>ID:23316195 rpsG| 30S ribosomal subunit protein S7 [Beijerinckiaceae Ms08]</t>
  </si>
  <si>
    <t>MS08_v1_1090</t>
  </si>
  <si>
    <t>ID:23316821 putative Heat shock protein-DnaJ-like protein [Beijerinckiaceae Ms08]</t>
  </si>
  <si>
    <t>MS08_v1_0730</t>
  </si>
  <si>
    <t>ID:23316461 GSH| Glutamate--cysteine ligase, chloroplastic [Beijerinckiaceae Ms08]</t>
  </si>
  <si>
    <t>MS08_v1_0007</t>
  </si>
  <si>
    <t>ID:23315738 opgG| Glucans biosynthesis protein G [Beijerinckiaceae Ms08]</t>
  </si>
  <si>
    <t>MS08_v1_2265</t>
  </si>
  <si>
    <t>ID:23317996 adc| putative acetoacetate decarboxylase 1 [Beijerinckiaceae Ms08]</t>
  </si>
  <si>
    <t>MS08_v1_0305</t>
  </si>
  <si>
    <t>ID:23316036 der| GTPase Der [Beijerinckiaceae Ms08]</t>
  </si>
  <si>
    <t>MS08_v1_0472</t>
  </si>
  <si>
    <t>ID:23316203 rplA| 50S ribosomal subunit protein L1 [Beijerinckiaceae Ms08]</t>
  </si>
  <si>
    <t>MS08_v1_1004</t>
  </si>
  <si>
    <t>ID:23316735 dapB| 4-hydroxy-tetrahydrodipicolinate reductase [Beijerinckiaceae Ms08]</t>
  </si>
  <si>
    <t>MS08_v1_0778</t>
  </si>
  <si>
    <t>ID:23316509 glmM| phosphoglucosamine mutase [Beijerinckiaceae Ms08]</t>
  </si>
  <si>
    <t>MS08_v1_1673</t>
  </si>
  <si>
    <t>ID:23317404 Dihydroorotase, multifunctional complex type [Beijerinckiaceae Ms08]</t>
  </si>
  <si>
    <t>MS08_v1_1027</t>
  </si>
  <si>
    <t>ID:23316758 Amylo-alpha-16-glucosidase [Beijerinckiaceae Ms08]</t>
  </si>
  <si>
    <t>MS08_v1_1142</t>
  </si>
  <si>
    <t>ID:23316873 putative acetyl-CoA acetyltransferase [Beijerinckiaceae Ms08]</t>
  </si>
  <si>
    <t>MS08_v1_2215</t>
  </si>
  <si>
    <t>ID:23317946 chvI| Transcriptional regulatory protein ChvI [Beijerinckiaceae Ms08]</t>
  </si>
  <si>
    <t>MS08_v1_2508</t>
  </si>
  <si>
    <t>ID:23318239 RNA polymerase sigma factor [Beijerinckiaceae Ms08]</t>
  </si>
  <si>
    <t>MS08_v1_1487</t>
  </si>
  <si>
    <t>ID:23317218 pyrC| Dihydroorotase [Beijerinckiaceae Ms08]</t>
  </si>
  <si>
    <t>MS08_v1_2403</t>
  </si>
  <si>
    <t>ID:23318134 ABC transporter related [Beijerinckiaceae Ms08]</t>
  </si>
  <si>
    <t>MS08_v1_2863</t>
  </si>
  <si>
    <t>ID:23318594 ftsH| ATP-dependent zinc metalloprotease FtsH [Beijerinckiaceae Ms08]</t>
  </si>
  <si>
    <t>MS08_v1_1128</t>
  </si>
  <si>
    <t>ID:23316859 trxB| thioredoxin reductase, FAD/NAD(P)-binding [Beijerinckiaceae Ms08]</t>
  </si>
  <si>
    <t>MS08_v1_1598</t>
  </si>
  <si>
    <t>ID:23317329 moxG| Cytochrome c-L [Beijerinckiaceae Ms08]</t>
  </si>
  <si>
    <t>MS08_v1_2869</t>
  </si>
  <si>
    <t>ID:23318600 Glycogen debranching enzyme GlgX [Beijerinckiaceae Ms08]</t>
  </si>
  <si>
    <t>MS08_v1_1402</t>
  </si>
  <si>
    <t>ID:23317133 Glycosyl transferase group 1 [Beijerinckiaceae Ms08]</t>
  </si>
  <si>
    <t>MS08_v1_2467</t>
  </si>
  <si>
    <t>ID:23318198 hom| Homoserine dehydrogenase [Beijerinckiaceae Ms08]</t>
  </si>
  <si>
    <t>MS08_v1_3209</t>
  </si>
  <si>
    <t>ID:23318940 fcl| bifunctional GDP-fucose synthetase: GDP-4-dehydro-6-deoxy-D-mannose epimerase and GDP-4-dehydro-6-L-deoxygalactose reductase [Beijerinckiaceae Ms08]</t>
  </si>
  <si>
    <t>MS08_v1_3263</t>
  </si>
  <si>
    <t>ID:23318994 Protein-L-isoaspartate(D-aspartate) O-methyltransferase [Beijerinckiaceae Ms08]</t>
  </si>
  <si>
    <t>MS08_v1_3127</t>
  </si>
  <si>
    <t>ID:23318858 phoU| Phosphate-specific transport system accessory protein PhoU homolog [Beijerinckiaceae Ms08]</t>
  </si>
  <si>
    <t>ID:23318512 NADH-quinone oxidoreductase, E subunit [Beijerinckiaceae Ms08]</t>
  </si>
  <si>
    <t>MS08_v1_2930</t>
  </si>
  <si>
    <t>ID:23318661 Patatin [Beijerinckiaceae Ms08]</t>
  </si>
  <si>
    <t>MS08_v1_1855</t>
  </si>
  <si>
    <t>ID:23317586 conserved protein of unknown function [Beijerinckiaceae Ms08]</t>
  </si>
  <si>
    <t>MS08_v1_1144</t>
  </si>
  <si>
    <t>ID:23316875 gpmA| 2,3-bisphosphoglycerate-dependent phosphoglycerate mutase [Beijerinckiaceae Ms08]</t>
  </si>
  <si>
    <t>MS08_v1_3387</t>
  </si>
  <si>
    <t>ID:23319118 protein of unknown function [Beijerinckiaceae Ms08]</t>
  </si>
  <si>
    <t>MS08_v1_1911</t>
  </si>
  <si>
    <t>ID:23317642 rpoH| RNA polymerase sigma factor RpoH [Beijerinckiaceae Ms08]</t>
  </si>
  <si>
    <t>MS08_v1_1986</t>
  </si>
  <si>
    <t>ID:23317717 rpsM| 30S ribosomal subunit protein S13 [Beijerinckiaceae Ms08]</t>
  </si>
  <si>
    <t>MS08_v1_3223</t>
  </si>
  <si>
    <t>ID:23318954 Capsular exopolysaccharide family [Beijerinckiaceae Ms08]</t>
  </si>
  <si>
    <t>MS08_v1_1419</t>
  </si>
  <si>
    <t>ID:23317150 Aldehyde oxidase and xanthine dehydrogenase molybdopterin binding [Beijerinckiaceae Ms08]</t>
  </si>
  <si>
    <t>MS08_v1_1030</t>
  </si>
  <si>
    <t>ID:23316761 Glycosyl transferase group 1 [Beijerinckiaceae Ms08]</t>
  </si>
  <si>
    <t>MS08_v1_0060</t>
  </si>
  <si>
    <t>ID:23315791 Heparinase II/III family protein [Beijerinckiaceae Ms08]</t>
  </si>
  <si>
    <t>MS08_v1_0584</t>
  </si>
  <si>
    <t>ID:23316315 Electron transfer flavoprotein-ubiquinone oxidoreductase [Beijerinckiaceae Ms08]</t>
  </si>
  <si>
    <t>MS08_v1_0658</t>
  </si>
  <si>
    <t>ID:23316389 conserved protein of unknown function [Beijerinckiaceae Ms08]</t>
  </si>
  <si>
    <t>MS08_v1_1574</t>
  </si>
  <si>
    <t>ID:23317305 sbp| sulfate transporter subunit ; periplasmic-binding component of ABC superfamily [Beijerinckiaceae Ms08]</t>
  </si>
  <si>
    <t>MS08_v1_0052</t>
  </si>
  <si>
    <t>ID:23315783 ntrB| Nitrogen regulation protein NtrB [Beijerinckiaceae Ms08]</t>
  </si>
  <si>
    <t>MS08_v1_2604</t>
  </si>
  <si>
    <t>ID:23318335 cobS| Aerobic cobaltochelatase subunit CobS [Beijerinckiaceae Ms08]</t>
  </si>
  <si>
    <t>MS08_v1_0395</t>
  </si>
  <si>
    <t>ID:23316126 conserved membrane protein of unknown function [Beijerinckiaceae Ms08]</t>
  </si>
  <si>
    <t>MS08_v1_1072</t>
  </si>
  <si>
    <t>ID:23316803 conserved exported protein of unknown function [Beijerinckiaceae Ms08]</t>
  </si>
  <si>
    <t>MS08_v1_2868</t>
  </si>
  <si>
    <t>ID:23318599 pgm| Phosphoglucomutase [Beijerinckiaceae Ms08]</t>
  </si>
  <si>
    <t>MS08_v1_0254</t>
  </si>
  <si>
    <t>ID:23315985 Multi-sensor signal transduction histidine kinase [Beijerinckiaceae Ms08]</t>
  </si>
  <si>
    <t>MS08_v1_1413</t>
  </si>
  <si>
    <t>ID:23317144 conserved protein of unknown function [Beijerinckiaceae Ms08]</t>
  </si>
  <si>
    <t>MS08_v1_0673</t>
  </si>
  <si>
    <t>ID:23316404 Acid phosphatase [Beijerinckiaceae Ms08]</t>
  </si>
  <si>
    <t>MS08_v1_1196</t>
  </si>
  <si>
    <t>ID:23316927 putative zinc-type alcohol dehydrogenase [Beijerinckiaceae Ms08]</t>
  </si>
  <si>
    <t>MS08_v1_2934</t>
  </si>
  <si>
    <t>ID:23318665 MltA-interacting MipA family protein [Beijerinckiaceae Ms08]</t>
  </si>
  <si>
    <t>MS08_v1_1411</t>
  </si>
  <si>
    <t>ID:23317142 aroA| 3-phosphoshikimate 1-carboxyvinyltransferase [Beijerinckiaceae Ms08]</t>
  </si>
  <si>
    <t>MS08_v1_2473</t>
  </si>
  <si>
    <t>ID:23318204 Lytic murein transglycosylase [Beijerinckiaceae Ms08]</t>
  </si>
  <si>
    <t>MS08_v1_3158</t>
  </si>
  <si>
    <t>ID:23318889 Phosphate acetyltransferase [Beijerinckiaceae Ms08]</t>
  </si>
  <si>
    <t>MS08_v1_1205</t>
  </si>
  <si>
    <t>ID:23316936 Cold-shock DNA-binding domain protein [Beijerinckiaceae Ms08]</t>
  </si>
  <si>
    <t>MS08_v1_1717</t>
  </si>
  <si>
    <t>ID:23317448 hss| Homospermidine synthase [Beijerinckiaceae Ms08]</t>
  </si>
  <si>
    <t>MS08_v1_2277</t>
  </si>
  <si>
    <t>ID:23318008 Efflux transporter, RND family, MFP subunit [Beijerinckiaceae Ms08]</t>
  </si>
  <si>
    <t>MS08_v1_1640</t>
  </si>
  <si>
    <t>ID:23317371 8-oxoguanine deaminase [Beijerinckiaceae Ms08]</t>
  </si>
  <si>
    <t>MS08_v1_2611</t>
  </si>
  <si>
    <t>ID:23318342 Import inner membrane translocase subunit Tim44 [Beijerinckiaceae Ms08]</t>
  </si>
  <si>
    <t>MS08_v1_2055</t>
  </si>
  <si>
    <t>ID:23317786 parB| Chromosome-partitioning protein ParB [Beijerinckiaceae Ms08]</t>
  </si>
  <si>
    <t>MS08_v1_2879</t>
  </si>
  <si>
    <t>ID:23318610 Farnesyl diphosphate synthase [Beijerinckiaceae Ms08]</t>
  </si>
  <si>
    <t>MS08_v1_1373</t>
  </si>
  <si>
    <t>ID:23317104 Rhodanese domain protein [Beijerinckiaceae Ms08]</t>
  </si>
  <si>
    <t>MS08_v1_0591</t>
  </si>
  <si>
    <t>ID:23316322 RND family efflux transporter, MFP subunit [Beijerinckiaceae Ms08]</t>
  </si>
  <si>
    <t>MS08_v1_3383</t>
  </si>
  <si>
    <t>ID:23319114 PRC-barrel domain protein [Beijerinckiaceae Ms08]</t>
  </si>
  <si>
    <t>MS08_v1_1367</t>
  </si>
  <si>
    <t>ID:23317098 Peptidase M23 [Beijerinckiaceae Ms08]</t>
  </si>
  <si>
    <t>MS08_v1_2438</t>
  </si>
  <si>
    <t>ID:23318169 dfrA| putative dihydroflavonol-4-reductase [Beijerinckiaceae Ms08]</t>
  </si>
  <si>
    <t>MS08_v1_2096</t>
  </si>
  <si>
    <t>ID:23317827 Cobalamine synthase protein W [Beijerinckiaceae Ms08]</t>
  </si>
  <si>
    <t>MS08_v1_0660</t>
  </si>
  <si>
    <t>ID:23316391 UXS| UDP-glucuronic acid decarboxylase 6 [Beijerinckiaceae Ms08]</t>
  </si>
  <si>
    <t>MS08_v1_2377</t>
  </si>
  <si>
    <t>ID:23318108 Signal peptide peptidase SppA, 36K type [Beijerinckiaceae Ms08]</t>
  </si>
  <si>
    <t>MS08_v1_1457</t>
  </si>
  <si>
    <t>ID:23317188 camA| Putidaredoxin reductase [Beijerinckiaceae Ms08]</t>
  </si>
  <si>
    <t>MS08_v1_2878</t>
  </si>
  <si>
    <t>ID:23318609 conserved protein of unknown function [Beijerinckiaceae Ms08]</t>
  </si>
  <si>
    <t>MS08_v1_0382</t>
  </si>
  <si>
    <t>ID:23316113 purC| Phosphoribosylaminoimidazole-succinocarboxamide synthase A [Beijerinckiaceae Ms08]</t>
  </si>
  <si>
    <t>MS08_v1_0119</t>
  </si>
  <si>
    <t>ID:23315850 Organic solvent tolerance protein [Beijerinckiaceae Ms08]</t>
  </si>
  <si>
    <t>MS08_v1_2414</t>
  </si>
  <si>
    <t>ID:23318145 Efflux transporter, RND family, MFP subunit [Beijerinckiaceae Ms08]</t>
  </si>
  <si>
    <t>MS08_v1_3382</t>
  </si>
  <si>
    <t>ID:23319113 conserved protein of unknown function [Beijerinckiaceae Ms08]</t>
  </si>
  <si>
    <t>MS08_v1_3135</t>
  </si>
  <si>
    <t>ID:23318866 Signal transduction histidine kinase (fragment) [Beijerinckiaceae Ms08]</t>
  </si>
  <si>
    <t>MS08_v1_1512</t>
  </si>
  <si>
    <t>ID:23317243 frr| ribosome recycling factor [Beijerinckiaceae Ms08]</t>
  </si>
  <si>
    <t>MS08_v1_2889</t>
  </si>
  <si>
    <t>ID:23318620 putative glycosyltransferase group 1 family protein [Beijerinckiaceae Ms08]</t>
  </si>
  <si>
    <t>MS08_v1_1799</t>
  </si>
  <si>
    <t>ID:23317530 CRISPR-associated protein, Csd2 family [Beijerinckiaceae Ms08]</t>
  </si>
  <si>
    <t>MS08_v1_2317</t>
  </si>
  <si>
    <t>ID:23318048 ABC transporter domain protein [Beijerinckiaceae Ms08]</t>
  </si>
  <si>
    <t>MS08_v1_1638</t>
  </si>
  <si>
    <t>ID:23317369 conserved protein of unknown function [Beijerinckiaceae Ms08]</t>
  </si>
  <si>
    <t>MS08_v1_2616</t>
  </si>
  <si>
    <t>ID:23318347 fabI| Enoyl-[acyl-carrier-protein] reductase [NADH] 2 [Beijerinckiaceae Ms08]</t>
  </si>
  <si>
    <t>MS08_v1_2425</t>
  </si>
  <si>
    <t>ID:23318156 Carbonic anhydrase [Beijerinckiaceae Ms08]</t>
  </si>
  <si>
    <t>MS08_v1_2250</t>
  </si>
  <si>
    <t>ID:23317981 rplI| 50S ribosomal protein L9 [Beijerinckiaceae Ms08]</t>
  </si>
  <si>
    <t>ID:23315751 atpF| ATP synthase subunit b 1 [Beijerinckiaceae Ms08]</t>
  </si>
  <si>
    <t>MS08_v1_3414</t>
  </si>
  <si>
    <t>ID:23319145 putative dTDP-4-dehydrorhamnose reductase [Beijerinckiaceae Ms08]</t>
  </si>
  <si>
    <t>MS08_v1_2568</t>
  </si>
  <si>
    <t>ID:23318299 Ribonuclease T2 [Beijerinckiaceae Ms08]</t>
  </si>
  <si>
    <t>MS08_v1_2204</t>
  </si>
  <si>
    <t>ID:23317935 glnK| regulatory protein, P-II 2, for nitrogen assimilation by glutamine synthetase, regulates GlnL (NRII) and GlnE (ATase) [Beijerinckiaceae Ms08]</t>
  </si>
  <si>
    <t>MS08_v1_2493</t>
  </si>
  <si>
    <t>ID:23318224 Metal dependent phosphohydrolase [Beijerinckiaceae Ms08]</t>
  </si>
  <si>
    <t>MS08_v1_2594</t>
  </si>
  <si>
    <t>ID:23318325 MscS Mechanosensitive ion channel [Beijerinckiaceae Ms08]</t>
  </si>
  <si>
    <t>ID:23317598 atpH| ATP synthase subunit delta [Beijerinckiaceae Ms08]</t>
  </si>
  <si>
    <t>MS08_v1_1734</t>
  </si>
  <si>
    <t>ID:23317465 Polyhydroxyalkonate synthesis repressor, PhaR (modular protein) [Beijerinckiaceae Ms08]</t>
  </si>
  <si>
    <t>MS08_v1_2664</t>
  </si>
  <si>
    <t>ID:23318395 kdpB| potassium translocating ATPase, subunit B [Beijerinckiaceae Ms08]</t>
  </si>
  <si>
    <t>MS08_v1_2413</t>
  </si>
  <si>
    <t>ID:23318144 mdtB| multidrug transport protein (RND family) [Beijerinckiaceae Ms08]</t>
  </si>
  <si>
    <t>MS08_v1_1579</t>
  </si>
  <si>
    <t>ID:23317310 N-6 DNA methylase [Beijerinckiaceae Ms08]</t>
  </si>
  <si>
    <t>MS08_v1_0460</t>
  </si>
  <si>
    <t>ID:23316191 rplC| 50S ribosomal subunit protein L3 [Beijerinckiaceae Ms08]</t>
  </si>
  <si>
    <t>MS08_v1_1817</t>
  </si>
  <si>
    <t>ID:23317548 Alkyl hydroperoxide reductase subunit C [Beijerinckiaceae Ms08]</t>
  </si>
  <si>
    <t>MS08_v1_3353</t>
  </si>
  <si>
    <t>ID:23319084 rpsI| 30S ribosomal subunit protein S9 [Beijerinckiaceae Ms08]</t>
  </si>
  <si>
    <t>MS08_v1_0645</t>
  </si>
  <si>
    <t>ID:23316376 conserved protein of unknown function [Beijerinckiaceae Ms08]</t>
  </si>
  <si>
    <t>MS08_v1_2884</t>
  </si>
  <si>
    <t>ID:23318615 conserved exported protein of unknown function [Beijerinckiaceae Ms08]</t>
  </si>
  <si>
    <t>MS08_v1_0299</t>
  </si>
  <si>
    <t>ID:23316030 dat| D-alanine aminotransferase [Beijerinckiaceae Ms08]</t>
  </si>
  <si>
    <t>MS08_v1_0502</t>
  </si>
  <si>
    <t>ID:23316233 trpE| Anthranilate synthase component 1 [Beijerinckiaceae Ms08]</t>
  </si>
  <si>
    <t>MS08_v1_0040</t>
  </si>
  <si>
    <t>ID:23315771 pdhA| Pyruvate dehydrogenase E1 component subunit alpha [Beijerinckiaceae Ms08]</t>
  </si>
  <si>
    <t>MS08_v1_1963</t>
  </si>
  <si>
    <t>ID:23317694 tsaD| tRNA N6-adenosine threonylcarbamoyltransferase [Beijerinckiaceae Ms08]</t>
  </si>
  <si>
    <t>MS08_v1_2173</t>
  </si>
  <si>
    <t>ID:23317904 conserved protein of unknown function [Beijerinckiaceae Ms08]</t>
  </si>
  <si>
    <t>MS08_v1_0154</t>
  </si>
  <si>
    <t>ID:23315885 Dihydropteroate synthase [Beijerinckiaceae Ms08]</t>
  </si>
  <si>
    <t>MS08_v1_2355</t>
  </si>
  <si>
    <t>ID:23318086 Sulfite reductase [Beijerinckiaceae Ms08]</t>
  </si>
  <si>
    <t>MS08_v1_2490</t>
  </si>
  <si>
    <t>ID:23318221 DNA polymerase III, subunits gamma and tau [Beijerinckiaceae Ms08]</t>
  </si>
  <si>
    <t>MS08_v1_1467</t>
  </si>
  <si>
    <t>ID:23317198 Cyclic nucleotide-binding protein [Beijerinckiaceae Ms08]</t>
  </si>
  <si>
    <t>MS08_v1_0096</t>
  </si>
  <si>
    <t>ID:23315827 conserved protein of unknown function [Beijerinckiaceae Ms08]</t>
  </si>
  <si>
    <t>MS08_v1_2395</t>
  </si>
  <si>
    <t>ID:23318126 protein of unknown function [Beijerinckiaceae Ms08]</t>
  </si>
  <si>
    <t>MS08_v1_0822</t>
  </si>
  <si>
    <t>ID:23316553 DSBA oxidoreductase [Beijerinckiaceae Ms08]</t>
  </si>
  <si>
    <t>MS08_v1_2008</t>
  </si>
  <si>
    <t>ID:23317739 ErfK/YbiS/YcfS/YnhG family protein [Beijerinckiaceae Ms08]</t>
  </si>
  <si>
    <t>MS08_v1_0656</t>
  </si>
  <si>
    <t>ID:23316387 Putative periplasmic ligand-binding sensor protein (fragment) [Beijerinckiaceae Ms08]</t>
  </si>
  <si>
    <t>MS08_v1_2009</t>
  </si>
  <si>
    <t>ID:23317740 conserved exported protein of unknown function [Beijerinckiaceae Ms08]</t>
  </si>
  <si>
    <t>MS08_v1_1355</t>
  </si>
  <si>
    <t>ID:23317086 leuC| 3-isopropylmalate isomerase subunit, dehydratase component [Beijerinckiaceae Ms08]</t>
  </si>
  <si>
    <t>MS08_v1_3443</t>
  </si>
  <si>
    <t>ID:23319174 conserved protein of unknown function [Beijerinckiaceae Ms08]</t>
  </si>
  <si>
    <t>MS08_v1_2301</t>
  </si>
  <si>
    <t>ID:23318032 glcG| Protein GlcG [Beijerinckiaceae Ms08]</t>
  </si>
  <si>
    <t>MS08_v1_3415</t>
  </si>
  <si>
    <t>ID:23319146 rmlB| dTDP-D-glucose-4,6-dehydratase [Beijerinckiaceae Ms08]</t>
  </si>
  <si>
    <t>MS08_v1_1501</t>
  </si>
  <si>
    <t>ID:23317232 qor| Quinone oxidoreductase [Beijerinckiaceae Ms08]</t>
  </si>
  <si>
    <t>MS08_v1_0505</t>
  </si>
  <si>
    <t>ID:23316236 trpD| Anthranilate phosphoribosyltransferase [Beijerinckiaceae Ms08]</t>
  </si>
  <si>
    <t>ID:23318510 nuoC| NADH-quinone oxidoreductase subunit C [Beijerinckiaceae Ms08]</t>
  </si>
  <si>
    <t>MS08_v1_2584</t>
  </si>
  <si>
    <t>ID:23318315 bamD| Outer membrane protein assembly factor BamD [Beijerinckiaceae Ms08]</t>
  </si>
  <si>
    <t>MS08_v1_1474</t>
  </si>
  <si>
    <t>ID:23317205 Signal peptidase I [Beijerinckiaceae Ms08]</t>
  </si>
  <si>
    <t>MS08_v1_1357</t>
  </si>
  <si>
    <t>ID:23317088 rplS| 50S ribosomal protein L19 [Beijerinckiaceae Ms08]</t>
  </si>
  <si>
    <t>MS08_v1_3163</t>
  </si>
  <si>
    <t>ID:23318894 UspA [Beijerinckiaceae Ms08]</t>
  </si>
  <si>
    <t>MS08_v1_0827</t>
  </si>
  <si>
    <t>ID:23316558 sufB| component of SufBCD complex [Beijerinckiaceae Ms08]</t>
  </si>
  <si>
    <t>MS08_v1_1826</t>
  </si>
  <si>
    <t>ID:23317557 purM| phosphoribosylaminoimidazole synthetase [Beijerinckiaceae Ms08]</t>
  </si>
  <si>
    <t>MS08_v1_2225</t>
  </si>
  <si>
    <t>ID:23317956 rnd| Ribonuclease D [Beijerinckiaceae Ms08]</t>
  </si>
  <si>
    <t>MS08_v1_0491</t>
  </si>
  <si>
    <t>ID:23316222 conserved exported protein of unknown function [Beijerinckiaceae Ms08]</t>
  </si>
  <si>
    <t>ID:23316868 Cytochrome c1 [Beijerinckiaceae Ms08]</t>
  </si>
  <si>
    <t>MS08_v1_0091</t>
  </si>
  <si>
    <t>ID:23315822 Glutathione S-transferase domain [Beijerinckiaceae Ms08]</t>
  </si>
  <si>
    <t>MS08_v1_0556</t>
  </si>
  <si>
    <t>ID:23316287 plsX| fatty acid/phospholipid synthesis protein [Beijerinckiaceae Ms08]</t>
  </si>
  <si>
    <t>MS08_v1_2228</t>
  </si>
  <si>
    <t>ID:23317959 ppk| Polyphosphate kinase [Beijerinckiaceae Ms08]</t>
  </si>
  <si>
    <t>MS08_v1_1147</t>
  </si>
  <si>
    <t>ID:23316878 Extracellular metalloprotease (modular protein) [Beijerinckiaceae Ms08]</t>
  </si>
  <si>
    <t>MS08_v1_2506</t>
  </si>
  <si>
    <t>ID:23318237 uppP| Undecaprenyl-diphosphatase 2 [Beijerinckiaceae Ms08]</t>
  </si>
  <si>
    <t>MS08_v1_0446</t>
  </si>
  <si>
    <t>ID:23316177 rpsH| 30S ribosomal subunit protein S8 [Beijerinckiaceae Ms08]</t>
  </si>
  <si>
    <t>MS08_v1_0440</t>
  </si>
  <si>
    <t>ID:23316171 secY| preprotein translocase membrane subunit [Beijerinckiaceae Ms08]</t>
  </si>
  <si>
    <t>MS08_v1_0110</t>
  </si>
  <si>
    <t>ID:23315841 conserved protein of unknown function [Beijerinckiaceae Ms08]</t>
  </si>
  <si>
    <t>MS08_v1_1678</t>
  </si>
  <si>
    <t>ID:23317409 putative Glucan endo-1,3-beta-D-glucosidase [Beijerinckiaceae Ms08]</t>
  </si>
  <si>
    <t>MS08_v1_1436</t>
  </si>
  <si>
    <t>ID:23317167 ALDH7B| Aldehyde dehydrogenase family 7 member B4 [Beijerinckiaceae Ms08]</t>
  </si>
  <si>
    <t>MS08_v1_1916</t>
  </si>
  <si>
    <t>ID:23317647 conserved exported protein of unknown function [Beijerinckiaceae Ms08]</t>
  </si>
  <si>
    <t>MS08_v1_2511</t>
  </si>
  <si>
    <t>ID:23318242 phyR| Phyllosphere-induced regulator PhyR [Beijerinckiaceae Ms08]</t>
  </si>
  <si>
    <t>MS08_v1_1746</t>
  </si>
  <si>
    <t>ID:23317477 obgE| GTPase involved in cell partioning and DNA repair [Beijerinckiaceae Ms08]</t>
  </si>
  <si>
    <t>MS08_v1_0178</t>
  </si>
  <si>
    <t>ID:23315909 conserved protein of unknown function [Beijerinckiaceae Ms08]</t>
  </si>
  <si>
    <t>MS08_v1_1429</t>
  </si>
  <si>
    <t>ID:23317160 Beta-lactamase [Beijerinckiaceae Ms08]</t>
  </si>
  <si>
    <t>MS08_v1_1398</t>
  </si>
  <si>
    <t>ID:23317129 putative aldo/keto reductase [Beijerinckiaceae Ms08]</t>
  </si>
  <si>
    <t>ID:23315774 lpdA| Dihydrolipoyl dehydrogenase [Beijerinckiaceae Ms08]</t>
  </si>
  <si>
    <t>MS08_v1_0671</t>
  </si>
  <si>
    <t>ID:23316402 conserved exported protein of unknown function [Beijerinckiaceae Ms08]</t>
  </si>
  <si>
    <t>MS08_v1_1158</t>
  </si>
  <si>
    <t>ID:23316889 Protein-export protein SecB (modular protein) [Beijerinckiaceae Ms08]</t>
  </si>
  <si>
    <t>MS08_v1_2227</t>
  </si>
  <si>
    <t>ID:23317958 Ppx/GppA phosphatase [Beijerinckiaceae Ms08]</t>
  </si>
  <si>
    <t>MS08_v1_3365</t>
  </si>
  <si>
    <t>ID:23319096 Adenylate/guanylate cyclase [Beijerinckiaceae Ms08]</t>
  </si>
  <si>
    <t>MS08_v1_2243</t>
  </si>
  <si>
    <t>ID:23317974 fabD| malonyl-CoA-[acyl-carrier-protein] transacylase [Beijerinckiaceae Ms08]</t>
  </si>
  <si>
    <t>MS08_v1_2813</t>
  </si>
  <si>
    <t>ID:23318544 NAD-dependent epimerase/dehydratase [Beijerinckiaceae Ms08]</t>
  </si>
  <si>
    <t>MS08_v1_0422</t>
  </si>
  <si>
    <t>ID:23316153 Beta-lactamase domain protein [Beijerinckiaceae Ms08]</t>
  </si>
  <si>
    <t>MS08_v1_1481</t>
  </si>
  <si>
    <t>ID:23317212 Glycosyl transferase group 1 [Beijerinckiaceae Ms08]</t>
  </si>
  <si>
    <t>MS08_v1_1513</t>
  </si>
  <si>
    <t>ID:23317244 pyrH| uridylate kinase [Beijerinckiaceae Ms08]</t>
  </si>
  <si>
    <t>MS08_v1_0887</t>
  </si>
  <si>
    <t>ID:23316618 ErfK/YbiS/YcfS/YnhG family protein [Beijerinckiaceae Ms08]</t>
  </si>
  <si>
    <t>MS08_v1_1314</t>
  </si>
  <si>
    <t>ID:23317045 conserved protein of unknown function [Beijerinckiaceae Ms08]</t>
  </si>
  <si>
    <t>MS08_v1_0194</t>
  </si>
  <si>
    <t>ID:23315925 aroC| chorismate synthase [Beijerinckiaceae Ms08]</t>
  </si>
  <si>
    <t>MS08_v1_0506</t>
  </si>
  <si>
    <t>ID:23316237 trpC| Indole-3-glycerol phosphate synthase [Beijerinckiaceae Ms08]</t>
  </si>
  <si>
    <t>MS08_v1_1381</t>
  </si>
  <si>
    <t>ID:23317112 ribF| Riboflavin biosynthesis protein RibF [Includes: Riboflavin kinase ; FMN adenylyltransferase] [Beijerinckiaceae Ms08]</t>
  </si>
  <si>
    <t>MS08_v1_2082</t>
  </si>
  <si>
    <t>ID:23317813 ilvE| putative branched-chain-amino-acid aminotransferase [Beijerinckiaceae Ms08]</t>
  </si>
  <si>
    <t>MS08_v1_2817</t>
  </si>
  <si>
    <t>ID:23318548 gshB| Glutathione synthetase [Beijerinckiaceae Ms08]</t>
  </si>
  <si>
    <t>MS08_v1_0789</t>
  </si>
  <si>
    <t>ID:23316520 gpsA| Glycerol-3-phosphate dehydrogenase [NAD(P)+] [Beijerinckiaceae Ms08]</t>
  </si>
  <si>
    <t>MS08_v1_0635</t>
  </si>
  <si>
    <t>ID:23316366 Glycosyl transferase group 1 [Beijerinckiaceae Ms08]</t>
  </si>
  <si>
    <t>MS08_v1_3164</t>
  </si>
  <si>
    <t>ID:23318895 conserved protein of unknown function [Beijerinckiaceae Ms08]</t>
  </si>
  <si>
    <t>MS08_v1_1062</t>
  </si>
  <si>
    <t>ID:23316793 ispH| 1-hydroxy-2-methyl-2-(E)-butenyl 4-diphosphate reductase, 4Fe-4S protein [Beijerinckiaceae Ms08]</t>
  </si>
  <si>
    <t>MS08_v1_0443</t>
  </si>
  <si>
    <t>ID:23316174 rpsE| 30S ribosomal subunit protein S5 [Beijerinckiaceae Ms08]</t>
  </si>
  <si>
    <t>MS08_v1_0577</t>
  </si>
  <si>
    <t>ID:23316308 Nitroreductase [Beijerinckiaceae Ms08]</t>
  </si>
  <si>
    <t>MS08_v1_2439</t>
  </si>
  <si>
    <t>ID:23318170 conserved protein of unknown function [Beijerinckiaceae Ms08]</t>
  </si>
  <si>
    <t>MS08_v1_0191</t>
  </si>
  <si>
    <t>ID:23315922 Lytic transglycosylase catalytic [Beijerinckiaceae Ms08]</t>
  </si>
  <si>
    <t>MS08_v1_2402</t>
  </si>
  <si>
    <t>ID:23318133 Lipopolysaccharide transport periplasmic protein LptA [Beijerinckiaceae Ms08]</t>
  </si>
  <si>
    <t>MS08_v1_2838</t>
  </si>
  <si>
    <t>ID:23318569 dihydrolipoyltranssuccinase (fragment) [Beijerinckiaceae Ms08]</t>
  </si>
  <si>
    <t>MS08_v1_2815</t>
  </si>
  <si>
    <t>ID:23318546 dcp| Peptidyl-dipeptidase dcp [Beijerinckiaceae Ms08]</t>
  </si>
  <si>
    <t>MS08_v1_3161</t>
  </si>
  <si>
    <t>ID:23318892 Aminoglycoside phosphotransferase [Beijerinckiaceae Ms08]</t>
  </si>
  <si>
    <t>MS08_v1_1396</t>
  </si>
  <si>
    <t>ID:23317127 ndh| NADH dehydrogenase [Beijerinckiaceae Ms08]</t>
  </si>
  <si>
    <t>MS08_v1_2434</t>
  </si>
  <si>
    <t>ID:23318165 Signal recognition particle receptor FtsY (fragment) [Beijerinckiaceae Ms08]</t>
  </si>
  <si>
    <t>MS08_v1_0632</t>
  </si>
  <si>
    <t>ID:23316363 conserved protein of unknown function [Beijerinckiaceae Ms08]</t>
  </si>
  <si>
    <t>MS08_v1_1991</t>
  </si>
  <si>
    <t>ID:23317722 rarA| Replication-associated recombination protein A [Beijerinckiaceae Ms08]</t>
  </si>
  <si>
    <t>MS08_v1_2876</t>
  </si>
  <si>
    <t>ID:23318607 Peptidase S9 prolyl oligopeptidase active site domain protein [Beijerinckiaceae Ms08]</t>
  </si>
  <si>
    <t>MS08_v1_1343</t>
  </si>
  <si>
    <t>ID:23317074 FHA domain containing protein [Beijerinckiaceae Ms08]</t>
  </si>
  <si>
    <t>MS08_v1_1567</t>
  </si>
  <si>
    <t>ID:23317298 mutS| DNA mismatch repair protein MutS [Beijerinckiaceae Ms08]</t>
  </si>
  <si>
    <t>MS08_v1_0490</t>
  </si>
  <si>
    <t>ID:23316221 conserved exported protein of unknown function [Beijerinckiaceae Ms08]</t>
  </si>
  <si>
    <t>MS08_v1_1852</t>
  </si>
  <si>
    <t>ID:23317583 prkB| phosphoribulokinase [Beijerinckiaceae Ms08]</t>
  </si>
  <si>
    <t>MS08_v1_0215</t>
  </si>
  <si>
    <t>ID:23315946 hypF| Carbamoyltransferase HypF [Beijerinckiaceae Ms08]</t>
  </si>
  <si>
    <t>MS08_v1_2472</t>
  </si>
  <si>
    <t>ID:23318203 Glycoside hydrolase 15-related [Beijerinckiaceae Ms08]</t>
  </si>
  <si>
    <t>MS08_v1_0652</t>
  </si>
  <si>
    <t>ID:23316383 hisG| ATP phosphoribosyltransferase [Beijerinckiaceae Ms08]</t>
  </si>
  <si>
    <t>MS08_v1_0826</t>
  </si>
  <si>
    <t>ID:23316557 sufC| component of SufBCD complex, ATP-binding component of ABC superfamily [Beijerinckiaceae Ms08]</t>
  </si>
  <si>
    <t>MS08_v1_3289</t>
  </si>
  <si>
    <t>ID:23319020 conserved exported protein of unknown function [Beijerinckiaceae Ms08]</t>
  </si>
  <si>
    <t>MS08_v1_1880</t>
  </si>
  <si>
    <t>ID:23317611 Outer membrane lipoprotein carrier protein LolA [Beijerinckiaceae Ms08]</t>
  </si>
  <si>
    <t>MS08_v1_1477</t>
  </si>
  <si>
    <t>ID:23317208 conserved protein of unknown function [Beijerinckiaceae Ms08]</t>
  </si>
  <si>
    <t>MS08_v1_1200</t>
  </si>
  <si>
    <t>ID:23316931 conserved protein of unknown function [Beijerinckiaceae Ms08]</t>
  </si>
  <si>
    <t>MS08_v1_0611</t>
  </si>
  <si>
    <t>ID:23316342 rlp| Ribulose bisphosphate carboxylase-like protein 1 [Beijerinckiaceae Ms08]</t>
  </si>
  <si>
    <t>MS08_v1_2242</t>
  </si>
  <si>
    <t>ID:23317973 fabG| 3-oxoacyl-[acyl-carrier-protein] reductase [Beijerinckiaceae Ms08]</t>
  </si>
  <si>
    <t>MS08_v1_2145</t>
  </si>
  <si>
    <t>ID:23317876 Prephenate dehydratase [Beijerinckiaceae Ms08]</t>
  </si>
  <si>
    <t>MS08_v1_3409</t>
  </si>
  <si>
    <t>ID:23319140 atoD| acetoacetyl-CoA transferase, alpha subunit [Beijerinckiaceae Ms08]</t>
  </si>
  <si>
    <t>MS08_v1_2033</t>
  </si>
  <si>
    <t>ID:23317764 coaA| pantothenate kinase [Beijerinckiaceae Ms08]</t>
  </si>
  <si>
    <t>MS08_v1_1989</t>
  </si>
  <si>
    <t>ID:23317720 rplQ| 50S ribosomal subunit protein L17 [Beijerinckiaceae Ms08]</t>
  </si>
  <si>
    <t>MS08_v1_1819</t>
  </si>
  <si>
    <t>ID:23317550 oxyR| Hydrogen peroxide-inducible genes activator [Beijerinckiaceae Ms08]</t>
  </si>
  <si>
    <t>MS08_v1_1353</t>
  </si>
  <si>
    <t>ID:23317084 glbN| Group 1 truncated hemoglobin GlbN [Beijerinckiaceae Ms08]</t>
  </si>
  <si>
    <t>MS08_v1_0075</t>
  </si>
  <si>
    <t>ID:23315806 trxA| thioredoxin 1 [Beijerinckiaceae Ms08]</t>
  </si>
  <si>
    <t>MS08_v1_1925</t>
  </si>
  <si>
    <t>ID:23317656 Metallophosphoesterase [Beijerinckiaceae Ms08]</t>
  </si>
  <si>
    <t>MS08_v1_0332</t>
  </si>
  <si>
    <t>ID:23316063 conserved protein of unknown function [Beijerinckiaceae Ms08]</t>
  </si>
  <si>
    <t>MS08_v1_3413</t>
  </si>
  <si>
    <t>ID:23319144 rmlA| dTDP-glucose pyrophosphorylase (glucose-1-phosphate thymidylyltransferase) [Beijerinckiaceae Ms08]</t>
  </si>
  <si>
    <t>MS08_v1_1048</t>
  </si>
  <si>
    <t>ID:23316779 Phasin family protein [Beijerinckiaceae Ms08]</t>
  </si>
  <si>
    <t>MS08_v1_3391</t>
  </si>
  <si>
    <t>ID:23319122 putative Universal stress protein UspA-like protein [Beijerinckiaceae Ms08]</t>
  </si>
  <si>
    <t>MS08_v1_3351</t>
  </si>
  <si>
    <t>ID:23319082 argC| N-acetyl-gamma-glutamyl-phosphate reductase [Beijerinckiaceae Ms08]</t>
  </si>
  <si>
    <t>MS08_v1_0165</t>
  </si>
  <si>
    <t>ID:23315896 Dihydroneopterin aldolase [Beijerinckiaceae Ms08]</t>
  </si>
  <si>
    <t>MS08_v1_1483</t>
  </si>
  <si>
    <t>ID:23317214 fmt| 10-formyltetrahydrofolate:L-methionyl-tRNA(fMet) N-formyltransferase [Beijerinckiaceae Ms08]</t>
  </si>
  <si>
    <t>MS08_v1_2000</t>
  </si>
  <si>
    <t>ID:23317731 Alpha/beta hydrolase fold protein [Beijerinckiaceae Ms08]</t>
  </si>
  <si>
    <t>MS08_v1_0715</t>
  </si>
  <si>
    <t>ID:23316446 pheS| phenylalanine tRNA synthetase, alpha subunit [Beijerinckiaceae Ms08]</t>
  </si>
  <si>
    <t>MS08_v1_3246</t>
  </si>
  <si>
    <t>ID:23318977 IRC| putative cystathionine beta-lyase [Beijerinckiaceae Ms08]</t>
  </si>
  <si>
    <t>MS08_v1_1458</t>
  </si>
  <si>
    <t>ID:23317189 Pentapeptide repeat protein [Beijerinckiaceae Ms08]</t>
  </si>
  <si>
    <t>MS08_v1_1214</t>
  </si>
  <si>
    <t>ID:23316945 Ribose-phosphate pyrophosphokinase [Beijerinckiaceae Ms08]</t>
  </si>
  <si>
    <t>MS08_v1_1363</t>
  </si>
  <si>
    <t>ID:23317094 infC| protein chain initiation factor IF-3 [Beijerinckiaceae Ms08]</t>
  </si>
  <si>
    <t>MS08_v1_2887</t>
  </si>
  <si>
    <t>ID:23318618 exbB| Biopolymer transport protein ExbB [Beijerinckiaceae Ms08]</t>
  </si>
  <si>
    <t>MS08_v1_3183</t>
  </si>
  <si>
    <t>ID:23318914 conserved exported protein of unknown function [Beijerinckiaceae Ms08]</t>
  </si>
  <si>
    <t>MS08_v1_0884</t>
  </si>
  <si>
    <t>ID:23316615 exported protein of unknown function [Beijerinckiaceae Ms08]</t>
  </si>
  <si>
    <t>MS08_v1_2673</t>
  </si>
  <si>
    <t>ID:23318404 cysD| sulfate adenylyltransferase subunit 2 (Sulfate adenylate transferase) (SAT) (ATP-sulfurylase small subunit) [Beijerinckiaceae Ms08]</t>
  </si>
  <si>
    <t>MS08_v1_0624</t>
  </si>
  <si>
    <t>ID:23316355 Potential multicopper oxidase [Beijerinckiaceae Ms08]</t>
  </si>
  <si>
    <t>MS08_v1_1489</t>
  </si>
  <si>
    <t>ID:23317220 exported protein of unknown function [Beijerinckiaceae Ms08]</t>
  </si>
  <si>
    <t>MS08_v1_0751</t>
  </si>
  <si>
    <t>ID:23316482 PCCA| Propionyl-CoA carboxylase alpha chain, mitochondrial [Beijerinckiaceae Ms08]</t>
  </si>
  <si>
    <t>ID:23317594 atpC| ATP synthase epsilon chain [Beijerinckiaceae Ms08]</t>
  </si>
  <si>
    <t>MS08_v1_2830</t>
  </si>
  <si>
    <t>ID:23318561 fabH| 3-oxoacyl-[acyl-carrier-protein] synthase 3 [Beijerinckiaceae Ms08]</t>
  </si>
  <si>
    <t>MS08_v1_0628</t>
  </si>
  <si>
    <t>ID:23316359 lolD| outer membrane-specific lipoprotein transporter subunit ; ATP-binding component of ABC superfamily [Beijerinckiaceae Ms08]</t>
  </si>
  <si>
    <t>MS08_v1_2381</t>
  </si>
  <si>
    <t>ID:23318112 trpB| tryptophan synthase beta chain [Beijerinckiaceae Ms08]</t>
  </si>
  <si>
    <t>MS08_v1_2422</t>
  </si>
  <si>
    <t>ID:23318153 conserved exported protein of unknown function [Beijerinckiaceae Ms08]</t>
  </si>
  <si>
    <t>MS08_v1_2974</t>
  </si>
  <si>
    <t>ID:23318705 conserved protein of unknown function [Beijerinckiaceae Ms08]</t>
  </si>
  <si>
    <t>MS08_v1_2319</t>
  </si>
  <si>
    <t>ID:23318050 Glucan 1,4-alpha-glucosidase [Beijerinckiaceae Ms08]</t>
  </si>
  <si>
    <t>MS08_v1_2102</t>
  </si>
  <si>
    <t>ID:23317833 Extracellular solute-binding protein family 3 [Beijerinckiaceae Ms08]</t>
  </si>
  <si>
    <t>MS08_v1_1591</t>
  </si>
  <si>
    <t>ID:23317322 conserved exported protein of unknown function [Beijerinckiaceae Ms08]</t>
  </si>
  <si>
    <t>MS08_v1_0390</t>
  </si>
  <si>
    <t>ID:23316121 tlpA| Thiol:disulfide interchange protein TlpA [Beijerinckiaceae Ms08]</t>
  </si>
  <si>
    <t>MS08_v1_0537</t>
  </si>
  <si>
    <t>ID:23316268 msrA| Peptide methionine sulfoxide reductase MsrA [Beijerinckiaceae Ms08]</t>
  </si>
  <si>
    <t>MS08_v1_2384</t>
  </si>
  <si>
    <t>ID:23318115 L-sorbosone dehydrogenase [Beijerinckiaceae Ms08]</t>
  </si>
  <si>
    <t>MS08_v1_1595</t>
  </si>
  <si>
    <t>ID:23317326 conserved protein of unknown function [Beijerinckiaceae Ms08]</t>
  </si>
  <si>
    <t>MS08_v1_0525</t>
  </si>
  <si>
    <t>ID:23316256 Glycosyl transferase group 1 [Beijerinckiaceae Ms08]</t>
  </si>
  <si>
    <t>MS08_v1_3439</t>
  </si>
  <si>
    <t>ID:23319170 sseA| 3-mercaptopyruvate sulfurtransferase [Beijerinckiaceae Ms08]</t>
  </si>
  <si>
    <t>MS08_v1_1504</t>
  </si>
  <si>
    <t>ID:23317235 lpxD| UDP-3-O-acylglucosamine N-acyltransferase [Beijerinckiaceae Ms08]</t>
  </si>
  <si>
    <t>MS08_v1_0726</t>
  </si>
  <si>
    <t>ID:23316457 conserved exported protein of unknown function [Beijerinckiaceae Ms08]</t>
  </si>
  <si>
    <t>MS08_v1_0621</t>
  </si>
  <si>
    <t>ID:23316352 protein of unknown function [Beijerinckiaceae Ms08]</t>
  </si>
  <si>
    <t>MS08_v1_0566</t>
  </si>
  <si>
    <t>ID:23316297 gumK| UDP-glucuronate:glycolipid 2-beta-glucuronosyltransferase [Beijerinckiaceae Ms08]</t>
  </si>
  <si>
    <t>MS08_v1_1079</t>
  </si>
  <si>
    <t>ID:23316810 secF| Protein translocase subunit SecF [Beijerinckiaceae Ms08]</t>
  </si>
  <si>
    <t>MS08_v1_1877</t>
  </si>
  <si>
    <t>ID:23317608 Two component transcriptional regulator, winged helix family [Beijerinckiaceae Ms08]</t>
  </si>
  <si>
    <t>MS08_v1_0192</t>
  </si>
  <si>
    <t>ID:23315923 dapA| 4-hydroxy-tetrahydrodipicolinate synthase [Beijerinckiaceae Ms08]</t>
  </si>
  <si>
    <t>MS08_v1_1052</t>
  </si>
  <si>
    <t>ID:23316783 conserved membrane protein of unknown function [Beijerinckiaceae Ms08]</t>
  </si>
  <si>
    <t>MS08_v1_0145</t>
  </si>
  <si>
    <t>ID:23315876 protein of unknown function [Beijerinckiaceae Ms08]</t>
  </si>
  <si>
    <t>MS08_v1_1535</t>
  </si>
  <si>
    <t>ID:23317266 ybeZ| putative enzyme with nucleoside triphosphate hydrolase domain [Beijerinckiaceae Ms08]</t>
  </si>
  <si>
    <t>MS08_v1_1804</t>
  </si>
  <si>
    <t>ID:23317535 Acriflavin resistance protein [Beijerinckiaceae Ms08]</t>
  </si>
  <si>
    <t>MS08_v1_0555</t>
  </si>
  <si>
    <t>ID:23316286 fabH| 3-oxoacyl-[acyl-carrier-protein] synthase III [Beijerinckiaceae Ms08]</t>
  </si>
  <si>
    <t>MS08_v1_2358</t>
  </si>
  <si>
    <t>ID:23318089 nasD| Nitrate transport protein NasD [Beijerinckiaceae Ms08]</t>
  </si>
  <si>
    <t>MS08_v1_0770</t>
  </si>
  <si>
    <t>ID:23316501 Beta-glucanase/beta-glucan synthetase [Beijerinckiaceae Ms08]</t>
  </si>
  <si>
    <t>MS08_v1_0310</t>
  </si>
  <si>
    <t>ID:23316041 Hydrolase [Beijerinckiaceae Ms08]</t>
  </si>
  <si>
    <t>MS08_v1_1449</t>
  </si>
  <si>
    <t>ID:23317180 putative Mannosyl-glycoprotein endo-beta-N-acetylglucosaminidase [Beijerinckiaceae Ms08]</t>
  </si>
  <si>
    <t>MS08_v1_0766</t>
  </si>
  <si>
    <t>ID:23316497 sdhB| succinate dehydrogenase, FeS subunit [Beijerinckiaceae Ms08]</t>
  </si>
  <si>
    <t>MS08_v1_3363</t>
  </si>
  <si>
    <t>ID:23319094 Multi-sensor signal transduction histidine kinase [Beijerinckiaceae Ms08]</t>
  </si>
  <si>
    <t>MS08_v1_1259</t>
  </si>
  <si>
    <t>ID:23316990 carA| carbamoyl phosphate synthetase small subunit, glutamine amidotransferase [Beijerinckiaceae Ms08]</t>
  </si>
  <si>
    <t>MS08_v1_0264</t>
  </si>
  <si>
    <t>ID:23315995 mccA| Methylcrotonoyl-CoA carboxylase subunit alpha, mitochondrial [Beijerinckiaceae Ms08]</t>
  </si>
  <si>
    <t>MS08_v1_1209</t>
  </si>
  <si>
    <t>ID:23316940 Phosphoribosyltransferase [Beijerinckiaceae Ms08]</t>
  </si>
  <si>
    <t>MS08_v1_2424</t>
  </si>
  <si>
    <t>ID:23318155 Exopolysaccharide biosynthesis polyprenyl glycosylphosphotransferase [Beijerinckiaceae Ms08]</t>
  </si>
  <si>
    <t>MS08_v1_0665</t>
  </si>
  <si>
    <t>ID:23316396 zwf| glucose-6-phosphate dehydrogenase [Beijerinckiaceae Ms08]</t>
  </si>
  <si>
    <t>MS08_v1_2818</t>
  </si>
  <si>
    <t>ID:23318549 glnD| Bifunctional uridylyltransferase/uridylyl-removing enzyme [Includes: [Protein-PII] uridylyltransferase ; [Protein-PII]-UMP uridylyl-removing enzyme] [Beijerinckiaceae Ms08]</t>
  </si>
  <si>
    <t>MS08_v1_1007</t>
  </si>
  <si>
    <t>ID:23316738 dnaJ| chaperone Hsp40, co-chaperone with DnaK [Beijerinckiaceae Ms08]</t>
  </si>
  <si>
    <t>MS08_v1_0167</t>
  </si>
  <si>
    <t>ID:23315898 Flavoprotein [Beijerinckiaceae Ms08]</t>
  </si>
  <si>
    <t>MS08_v1_1883</t>
  </si>
  <si>
    <t>ID:23317614 ftsK| DNA translocase FtsK [Beijerinckiaceae Ms08]</t>
  </si>
  <si>
    <t>MS08_v1_2676</t>
  </si>
  <si>
    <t>ID:23318407 potF| Putrescine-binding periplasmic protein [Beijerinckiaceae Ms08]</t>
  </si>
  <si>
    <t>MS08_v1_2022</t>
  </si>
  <si>
    <t>ID:23317753 hemE| Uroporphyrinogen decarboxylase [Beijerinckiaceae Ms08]</t>
  </si>
  <si>
    <t>MS08_v1_0508</t>
  </si>
  <si>
    <t>ID:23316239 Molybdenum cofactor synthesis domain protein [Beijerinckiaceae Ms08]</t>
  </si>
  <si>
    <t>MS08_v1_2555</t>
  </si>
  <si>
    <t>ID:23318286 conserved membrane protein of unknown function [Beijerinckiaceae Ms08]</t>
  </si>
  <si>
    <t>MS08_v1_0841</t>
  </si>
  <si>
    <t>ID:23316572 bcp| putative peroxiredoxin bcp [Beijerinckiaceae Ms08]</t>
  </si>
  <si>
    <t>MS08_v1_1003</t>
  </si>
  <si>
    <t>ID:23316734 Delta-1-pyrroline-5-carboxylate dehydrogenase [Beijerinckiaceae Ms08]</t>
  </si>
  <si>
    <t>MS08_v1_2291</t>
  </si>
  <si>
    <t>ID:23318022 yhiI| putative HlyD family secretion protein [Beijerinckiaceae Ms08]</t>
  </si>
  <si>
    <t>ID:23316210 accB| acetyl CoA carboxylase, BCCP subunit [Beijerinckiaceae Ms08]</t>
  </si>
  <si>
    <t>MS08_v1_3193</t>
  </si>
  <si>
    <t>ID:23318924 protein of unknown function [Beijerinckiaceae Ms08]</t>
  </si>
  <si>
    <t>MS08_v1_1221</t>
  </si>
  <si>
    <t>ID:23316952 Uncharacterized AIPM/Hcit synthase family transferase aq_356 [Beijerinckiaceae Ms08]</t>
  </si>
  <si>
    <t>MS08_v1_1233</t>
  </si>
  <si>
    <t>ID:23316964 nadE| Glutamine-dependent NAD(+) synthetase [Beijerinckiaceae Ms08]</t>
  </si>
  <si>
    <t>MS08_v1_2371</t>
  </si>
  <si>
    <t>ID:23318102 dapD| 2,3,4,5-tetrahydropyridine-2-carboxylate N-succinyltransferase [Beijerinckiaceae Ms08]</t>
  </si>
  <si>
    <t>MS08_v1_2569</t>
  </si>
  <si>
    <t>ID:23318300 conserved exported protein of unknown function [Beijerinckiaceae Ms08]</t>
  </si>
  <si>
    <t>MS08_v1_2558</t>
  </si>
  <si>
    <t>ID:23318289 conserved protein of unknown function [Beijerinckiaceae Ms08]</t>
  </si>
  <si>
    <t>MS08_v1_0394</t>
  </si>
  <si>
    <t>ID:23316125 lysA| Diaminopimelate decarboxylase [Beijerinckiaceae Ms08]</t>
  </si>
  <si>
    <t>ID:23315873 ctaC| putative cytochrome c oxidase subunit 2 [Beijerinckiaceae Ms08]</t>
  </si>
  <si>
    <t>MS08_v1_1603</t>
  </si>
  <si>
    <t>ID:23317334 putative MxaD protein [Beijerinckiaceae Ms08]</t>
  </si>
  <si>
    <t>MS08_v1_0481</t>
  </si>
  <si>
    <t>ID:23316212 Two-component sensor histidine kinase [Beijerinckiaceae Ms08]</t>
  </si>
  <si>
    <t>MS08_v1_2614</t>
  </si>
  <si>
    <t>ID:23318345 fabA| beta-hydroxydecanoyl thioester dehydrase [Beijerinckiaceae Ms08]</t>
  </si>
  <si>
    <t>MS08_v1_1359</t>
  </si>
  <si>
    <t>ID:23317090 protein of unknown function [Beijerinckiaceae Ms08]</t>
  </si>
  <si>
    <t>MS08_v1_0338</t>
  </si>
  <si>
    <t>ID:23316069 protein of unknown function [Beijerinckiaceae Ms08]</t>
  </si>
  <si>
    <t>MS08_v1_2375</t>
  </si>
  <si>
    <t>ID:23318106 hisC| Histidinol-phosphate aminotransferase [Beijerinckiaceae Ms08]</t>
  </si>
  <si>
    <t>MS08_v1_0053</t>
  </si>
  <si>
    <t>ID:23315784 glnG| fused DNA-binding response regulator in two-component regulatory system with GlnL: response regulator ; sigma54 interaction protein [Beijerinckiaceae Ms08]</t>
  </si>
  <si>
    <t>MS08_v1_1999</t>
  </si>
  <si>
    <t>ID:23317730 yfhM| AB hydrolase superfamily protein YfhM [Beijerinckiaceae Ms08]</t>
  </si>
  <si>
    <t>MS08_v1_1933</t>
  </si>
  <si>
    <t>ID:23317664 nodE| Nodulation protein E [Beijerinckiaceae Ms08]</t>
  </si>
  <si>
    <t>MS08_v1_2516</t>
  </si>
  <si>
    <t>ID:23318247 ATP-dependent DNA ligase LigD polymerase module / ATP-dependent DNA ligase LigD phosphoesterase module [Beijerinckiaceae Ms08]</t>
  </si>
  <si>
    <t>MS08_v1_0144</t>
  </si>
  <si>
    <t>ID:23315875 Invasion associated locus B family protein [Beijerinckiaceae Ms08]</t>
  </si>
  <si>
    <t>MS08_v1_0429</t>
  </si>
  <si>
    <t>ID:23316160 putative lipoprotein [Beijerinckiaceae Ms08]</t>
  </si>
  <si>
    <t>MS08_v1_1592</t>
  </si>
  <si>
    <t>ID:23317323 conserved exported protein of unknown function [Beijerinckiaceae Ms08]</t>
  </si>
  <si>
    <t>MS08_v1_2666</t>
  </si>
  <si>
    <t>ID:23318397 kdpD| fused sensory histidine kinase in two-component regulatory system with KdpE: signal sensing protein ; sensory histidine kinase [Beijerinckiaceae Ms08]</t>
  </si>
  <si>
    <t>MS08_v1_3284</t>
  </si>
  <si>
    <t>ID:23319015 prfA| peptide chain release factor RF-1 [Beijerinckiaceae Ms08]</t>
  </si>
  <si>
    <t>MS08_v1_0280</t>
  </si>
  <si>
    <t>ID:23316011 Deoxyguanosinetriphosphate triphosphohydrolase-like protein [Beijerinckiaceae Ms08]</t>
  </si>
  <si>
    <t>MS08_v1_0693</t>
  </si>
  <si>
    <t>ID:23316424 murQ| N-acetylmuramic acid 6-phosphate etherase [Beijerinckiaceae Ms08]</t>
  </si>
  <si>
    <t>MS08_v1_1124</t>
  </si>
  <si>
    <t>ID:23316855 conserved exported protein of unknown function [Beijerinckiaceae Ms08]</t>
  </si>
  <si>
    <t>MS08_v1_3442</t>
  </si>
  <si>
    <t>ID:23319173 sodB| superoxide dismutase, Fe [Beijerinckiaceae Ms08]</t>
  </si>
  <si>
    <t>MS08_v1_0459</t>
  </si>
  <si>
    <t>ID:23316190 rplD| 50S ribosomal protein L4 [Beijerinckiaceae Ms08]</t>
  </si>
  <si>
    <t>MS08_v1_0567</t>
  </si>
  <si>
    <t>ID:23316298 Glycosyl transferase, family 2 [Beijerinckiaceae Ms08]</t>
  </si>
  <si>
    <t>MS08_v1_2875</t>
  </si>
  <si>
    <t>ID:23318606 putative outermembrane protein [Beijerinckiaceae Ms08]</t>
  </si>
  <si>
    <t>MS08_v1_2129</t>
  </si>
  <si>
    <t>ID:23317860 Transcriptional regulator, CarD family [Beijerinckiaceae Ms08]</t>
  </si>
  <si>
    <t>MS08_v1_1163</t>
  </si>
  <si>
    <t>ID:23316894 actR| Acid tolerance regulatory protein ActR [Beijerinckiaceae Ms08]</t>
  </si>
  <si>
    <t>MS08_v1_3428</t>
  </si>
  <si>
    <t>ID:23319159 hemB| Delta-aminolevulinic acid dehydratase [Beijerinckiaceae Ms08]</t>
  </si>
  <si>
    <t>MS08_v1_1470</t>
  </si>
  <si>
    <t>ID:23317201 rpoZ| DNA-directed RNA polymerase subunit omega [Beijerinckiaceae Ms08]</t>
  </si>
  <si>
    <t>MS08_v1_3102</t>
  </si>
  <si>
    <t>ID:23318833 putative signal transduction protein with CBS domains [Beijerinckiaceae Ms08]</t>
  </si>
  <si>
    <t>MS08_v1_2565</t>
  </si>
  <si>
    <t>ID:23318296 conserved protein of unknown function [Beijerinckiaceae Ms08]</t>
  </si>
  <si>
    <t>MS08_v1_1426</t>
  </si>
  <si>
    <t>ID:23317157 conserved protein of unknown function [Beijerinckiaceae Ms08]</t>
  </si>
  <si>
    <t>MS08_v1_0412</t>
  </si>
  <si>
    <t>ID:23316143 FolC bifunctional protein [Beijerinckiaceae Ms08]</t>
  </si>
  <si>
    <t>MS08_v1_2007</t>
  </si>
  <si>
    <t>ID:23317738 ErfK/YbiS/YcfS/YnhG family protein [Beijerinckiaceae Ms08]</t>
  </si>
  <si>
    <t>MS08_v1_0520</t>
  </si>
  <si>
    <t>ID:23316251 hmgA| Homogentisate 1,2-dioxygenase [Beijerinckiaceae Ms08]</t>
  </si>
  <si>
    <t>MS08_v1_3367</t>
  </si>
  <si>
    <t>ID:23319098 Efflux transporter, RND family, MFP subunit [Beijerinckiaceae Ms08]</t>
  </si>
  <si>
    <t>MS08_v1_2920</t>
  </si>
  <si>
    <t>ID:23318651 Extracellular solute-binding protein family 3 [Beijerinckiaceae Ms08]</t>
  </si>
  <si>
    <t>MS08_v1_3370</t>
  </si>
  <si>
    <t>ID:23319101 putative Pentapeptide repeat protein [Beijerinckiaceae Ms08]</t>
  </si>
  <si>
    <t>MS08_v1_0014</t>
  </si>
  <si>
    <t>ID:23315745 NAD(P)H quinone oxidoreductase, PIG3 family [Beijerinckiaceae Ms08]</t>
  </si>
  <si>
    <t>MS08_v1_1542</t>
  </si>
  <si>
    <t>ID:23317273 Uncharacterized HTH-type transcriptional regulator Smed_0045 [Beijerinckiaceae Ms08]</t>
  </si>
  <si>
    <t>MS08_v1_1485</t>
  </si>
  <si>
    <t>ID:23317216 conserved protein of unknown function [Beijerinckiaceae Ms08]</t>
  </si>
  <si>
    <t>MS08_v1_1521</t>
  </si>
  <si>
    <t>ID:23317252 conserved exported protein of unknown function [Beijerinckiaceae Ms08]</t>
  </si>
  <si>
    <t>MS08_v1_2203</t>
  </si>
  <si>
    <t>ID:23317934 tesB| acyl-CoA thioesterase II [Beijerinckiaceae Ms08]</t>
  </si>
  <si>
    <t>MS08_v1_0094</t>
  </si>
  <si>
    <t>ID:23315825 Serine-type D-Ala-D-Ala carboxypeptidase [Beijerinckiaceae Ms08]</t>
  </si>
  <si>
    <t>MS08_v1_0089</t>
  </si>
  <si>
    <t>ID:23315820 Maf-like protein RPB_4346 [Beijerinckiaceae Ms08]</t>
  </si>
  <si>
    <t>MS08_v1_1980</t>
  </si>
  <si>
    <t>ID:23317711 ABC-1 domain protein [Beijerinckiaceae Ms08]</t>
  </si>
  <si>
    <t>MS08_v1_0903</t>
  </si>
  <si>
    <t>ID:23316634 putative SAM-dependent methyltransferase [Beijerinckiaceae Ms08]</t>
  </si>
  <si>
    <t>MS08_v1_0011</t>
  </si>
  <si>
    <t>ID:23315742 conserved membrane protein of unknown function [Beijerinckiaceae Ms08]</t>
  </si>
  <si>
    <t>MS08_v1_2312</t>
  </si>
  <si>
    <t>ID:23318043 protein of unknown function [Beijerinckiaceae Ms08]</t>
  </si>
  <si>
    <t>MS08_v1_1267</t>
  </si>
  <si>
    <t>ID:23316998 Pyridoxamine 5'-phosphate oxidase-related FMN-binding [Beijerinckiaceae Ms08]</t>
  </si>
  <si>
    <t>MS08_v1_2077</t>
  </si>
  <si>
    <t>ID:23317808 Tetratricopeptide domain protein (fragment) [Beijerinckiaceae Ms08]</t>
  </si>
  <si>
    <t>MS08_v1_1068</t>
  </si>
  <si>
    <t>ID:23316799 mutL| DNA mismatch repair protein MutL [Beijerinckiaceae Ms08]</t>
  </si>
  <si>
    <t>MS08_v1_0694</t>
  </si>
  <si>
    <t>ID:23316425 gspK| Glucosamine kinase GspK [Beijerinckiaceae Ms08]</t>
  </si>
  <si>
    <t>MS08_v1_0920</t>
  </si>
  <si>
    <t>ID:23316651 conserved exported protein of unknown function [Beijerinckiaceae Ms08]</t>
  </si>
  <si>
    <t>MS08_v1_0757</t>
  </si>
  <si>
    <t>ID:23316488 purF| Amidophosphoribosyltransferase [Beijerinckiaceae Ms08]</t>
  </si>
  <si>
    <t>MS08_v1_2400</t>
  </si>
  <si>
    <t>ID:23318131 3'-5' exonuclease [Beijerinckiaceae Ms08]</t>
  </si>
  <si>
    <t>MS08_v1_1736</t>
  </si>
  <si>
    <t>ID:23317467 gloB| Hydroxyacylglutathione hydrolase [Beijerinckiaceae Ms08]</t>
  </si>
  <si>
    <t>MS08_v1_1941</t>
  </si>
  <si>
    <t>ID:23317672 conserved protein of unknown function [Beijerinckiaceae Ms08]</t>
  </si>
  <si>
    <t>MS08_v1_0647</t>
  </si>
  <si>
    <t>ID:23316378 groS| Cpn10 chaperonin GroES, small subunit of GroESL [Beijerinckiaceae Ms08]</t>
  </si>
  <si>
    <t>MS08_v1_1154</t>
  </si>
  <si>
    <t>ID:23316885 Mg2 transporter protein CorA family protein [Beijerinckiaceae Ms08]</t>
  </si>
  <si>
    <t>MS08_v1_0345</t>
  </si>
  <si>
    <t>ID:23316076 conserved protein of unknown function [Beijerinckiaceae Ms08]</t>
  </si>
  <si>
    <t>MS08_v1_2088</t>
  </si>
  <si>
    <t>ID:23317819 ftsE| Cell division ATP-binding protein FtsE [Beijerinckiaceae Ms08]</t>
  </si>
  <si>
    <t>MS08_v1_0625</t>
  </si>
  <si>
    <t>ID:23316356 Magnesium transporter [Beijerinckiaceae Ms08]</t>
  </si>
  <si>
    <t>MS08_v1_1327</t>
  </si>
  <si>
    <t>ID:23317058 apt| Adenine phosphoribosyltransferase [Beijerinckiaceae Ms08]</t>
  </si>
  <si>
    <t>MS08_v1_3354</t>
  </si>
  <si>
    <t>ID:23319085 rplM| 50S ribosomal subunit protein L13 [Beijerinckiaceae Ms08]</t>
  </si>
  <si>
    <t>MS08_v1_0410</t>
  </si>
  <si>
    <t>ID:23316141 trpA| Tryptophan synthase alpha chain [Beijerinckiaceae Ms08]</t>
  </si>
  <si>
    <t>MS08_v1_0431</t>
  </si>
  <si>
    <t>ID:23316162 surE| 5'-nucleotidase SurE [Beijerinckiaceae Ms08]</t>
  </si>
  <si>
    <t>MS08_v1_1509</t>
  </si>
  <si>
    <t>ID:23317240 dxr| 1-deoxy-D-xylulose 5-phosphate reductoisomerase [Beijerinckiaceae Ms08]</t>
  </si>
  <si>
    <t>MS08_v1_3253</t>
  </si>
  <si>
    <t>ID:23318984 Glutathione S-transferase domain [Beijerinckiaceae Ms08]</t>
  </si>
  <si>
    <t>MS08_v1_2470</t>
  </si>
  <si>
    <t>ID:23318201 uvrB| UvrABC system protein B [Beijerinckiaceae Ms08]</t>
  </si>
  <si>
    <t>MS08_v1_0572</t>
  </si>
  <si>
    <t>ID:23316303 ppnK| putative inorganic polyphosphate/ATP-NAD kinase [Beijerinckiaceae Ms08]</t>
  </si>
  <si>
    <t>MS08_v1_0833</t>
  </si>
  <si>
    <t>ID:23316564 Pyruvate, phosphate dikinase [Beijerinckiaceae Ms08]</t>
  </si>
  <si>
    <t>MS08_v1_1046</t>
  </si>
  <si>
    <t>ID:23316777 Universal stress protein [Beijerinckiaceae Ms08]</t>
  </si>
  <si>
    <t>ID:23317328 moxI| Methanol dehydrogenase [cytochrome c] subunit 2 [Beijerinckiaceae Ms08]</t>
  </si>
  <si>
    <t>MS08_v1_1427</t>
  </si>
  <si>
    <t>ID:23317158 Cupin 2 conserved barrel domain protein [Beijerinckiaceae Ms08]</t>
  </si>
  <si>
    <t>MS08_v1_1808</t>
  </si>
  <si>
    <t>ID:23317539 N-acetylmuramyl-L-alanine amidase, negative regulator of AmpC, AmpD [Beijerinckiaceae Ms08]</t>
  </si>
  <si>
    <t>MS08_v1_0303</t>
  </si>
  <si>
    <t>ID:23316034 conserved exported protein of unknown function [Beijerinckiaceae Ms08]</t>
  </si>
  <si>
    <t>MS08_v1_1178</t>
  </si>
  <si>
    <t>ID:23316909 conserved protein of unknown function [Beijerinckiaceae Ms08]</t>
  </si>
  <si>
    <t>MS08_v1_2398</t>
  </si>
  <si>
    <t>ID:23318129 protein of unknown function [Beijerinckiaceae Ms08]</t>
  </si>
  <si>
    <t>MS08_v1_1918</t>
  </si>
  <si>
    <t>ID:23317649 cysQ| 3'(2'),5'-bisphosphate nucleotidase CysQ [Beijerinckiaceae Ms08]</t>
  </si>
  <si>
    <t>MS08_v1_0245</t>
  </si>
  <si>
    <t>ID:23315976 fdxB| 2Fe-2S ferredoxin [Beijerinckiaceae Ms08]</t>
  </si>
  <si>
    <t>MS08_v1_3311</t>
  </si>
  <si>
    <t>ID:23319042 Signal transduction histidine kinase (fragment) [Beijerinckiaceae Ms08]</t>
  </si>
  <si>
    <t>MS08_v1_3201</t>
  </si>
  <si>
    <t>ID:23318932 Cytochrome P450 [Beijerinckiaceae Ms08]</t>
  </si>
  <si>
    <t>MS08_v1_0409</t>
  </si>
  <si>
    <t>ID:23316140 2-deoxycytidine 5-triphosphate deaminase [Beijerinckiaceae Ms08]</t>
  </si>
  <si>
    <t>MS08_v1_2440</t>
  </si>
  <si>
    <t>ID:23318171 putative phytoene synthase [Beijerinckiaceae Ms08]</t>
  </si>
  <si>
    <t>MS08_v1_0267</t>
  </si>
  <si>
    <t>ID:23315998 dapE| Succinyl-diaminopimelate desuccinylase [Beijerinckiaceae Ms08]</t>
  </si>
  <si>
    <t>MS08_v1_1531</t>
  </si>
  <si>
    <t>ID:23317262 Scaffold protein Nfu/NifU [Beijerinckiaceae Ms08]</t>
  </si>
  <si>
    <t>MS08_v1_3252</t>
  </si>
  <si>
    <t>ID:23318983 dnaE| DNA polymerase III subunit alpha [Beijerinckiaceae Ms08]</t>
  </si>
  <si>
    <t>MS08_v1_1217</t>
  </si>
  <si>
    <t>ID:23316948 ABCB| ABC transporter B family member 25, mitochondrial [Beijerinckiaceae Ms08]</t>
  </si>
  <si>
    <t>MS08_v1_1161</t>
  </si>
  <si>
    <t>ID:23316892 regB| Sensor histidine kinase RegB [Beijerinckiaceae Ms08]</t>
  </si>
  <si>
    <t>MS08_v1_3386</t>
  </si>
  <si>
    <t>ID:23319117 protein of unknown function [Beijerinckiaceae Ms08]</t>
  </si>
  <si>
    <t>MS08_v1_1037</t>
  </si>
  <si>
    <t>ID:23316768 upp| uracil phosphoribosyltransferase [Beijerinckiaceae Ms08]</t>
  </si>
  <si>
    <t>MS08_v1_2035</t>
  </si>
  <si>
    <t>ID:23317766 hisF| imidazole glycerol phosphate synthase, catalytic subunit with HisH [Beijerinckiaceae Ms08]</t>
  </si>
  <si>
    <t>MS08_v1_2819</t>
  </si>
  <si>
    <t>ID:23318550 grpE| Protein GrpE [Beijerinckiaceae Ms08]</t>
  </si>
  <si>
    <t>MS08_v1_1148</t>
  </si>
  <si>
    <t>ID:23316879 Nitrilase/cyanide hydratase and apolipoprotein N-acyltransferase [Beijerinckiaceae Ms08]</t>
  </si>
  <si>
    <t>MS08_v1_3286</t>
  </si>
  <si>
    <t>ID:23319017 Transglutaminase domain protein [Beijerinckiaceae Ms08]</t>
  </si>
  <si>
    <t>MS08_v1_0860</t>
  </si>
  <si>
    <t>ID:23316591 PDH| Pyruvate dehydrogenase E1 component subunit beta-1, mitochondrial [Beijerinckiaceae Ms08]</t>
  </si>
  <si>
    <t>MS08_v1_2523</t>
  </si>
  <si>
    <t>ID:23318254 rpiA| Ribose-5-phosphate isomerase A [Beijerinckiaceae Ms08]</t>
  </si>
  <si>
    <t>MS08_v1_1537</t>
  </si>
  <si>
    <t>ID:23317268 CBS domain containing protein [Beijerinckiaceae Ms08]</t>
  </si>
  <si>
    <t>MS08_v1_0575</t>
  </si>
  <si>
    <t>ID:23316306 Citrate lyase beta subunit [Beijerinckiaceae Ms08]</t>
  </si>
  <si>
    <t>MS08_v1_0198</t>
  </si>
  <si>
    <t>ID:23315929 3,4-dihydroxy-2-butanone 4-phosphate synthase [Beijerinckiaceae Ms08]</t>
  </si>
  <si>
    <t>MS08_v1_1675</t>
  </si>
  <si>
    <t>ID:23317406 conserved protein of unknown function [Beijerinckiaceae Ms08]</t>
  </si>
  <si>
    <t>MS08_v1_0509</t>
  </si>
  <si>
    <t>ID:23316240 glpD| Glycerol-3-phosphate dehydrogenase [Beijerinckiaceae Ms08]</t>
  </si>
  <si>
    <t>MS08_v1_0128</t>
  </si>
  <si>
    <t>ID:23315859 conserved protein of unknown function [Beijerinckiaceae Ms08]</t>
  </si>
  <si>
    <t>MS08_v1_1954</t>
  </si>
  <si>
    <t>ID:23317685 conserved exported protein of unknown function [Beijerinckiaceae Ms08]</t>
  </si>
  <si>
    <t>MS08_v1_3388</t>
  </si>
  <si>
    <t>ID:23319119 protein of unknown function [Beijerinckiaceae Ms08]</t>
  </si>
  <si>
    <t>MS08_v1_0265</t>
  </si>
  <si>
    <t>ID:23315996 Mccc| Methylcrotonoyl-CoA carboxylase beta chain, mitochondrial [Beijerinckiaceae Ms08]</t>
  </si>
  <si>
    <t>MS08_v1_0710</t>
  </si>
  <si>
    <t>ID:23316441 conserved protein of unknown function [Beijerinckiaceae Ms08]</t>
  </si>
  <si>
    <t>MS08_v1_3187</t>
  </si>
  <si>
    <t>ID:23318918 conserved exported protein of unknown function [Beijerinckiaceae Ms08]</t>
  </si>
  <si>
    <t>MS08_v1_0762</t>
  </si>
  <si>
    <t>ID:23316493 Phospholipase/carboxylesterase [Beijerinckiaceae Ms08]</t>
  </si>
  <si>
    <t>MS08_v1_0477</t>
  </si>
  <si>
    <t>ID:23316208 conserved protein of unknown function [Beijerinckiaceae Ms08]</t>
  </si>
  <si>
    <t>MS08_v1_3318</t>
  </si>
  <si>
    <t>ID:23319049 putative oxidoreductase [Beijerinckiaceae Ms08]</t>
  </si>
  <si>
    <t>MS08_v1_2509</t>
  </si>
  <si>
    <t>ID:23318240 conserved protein of unknown function [Beijerinckiaceae Ms08]</t>
  </si>
  <si>
    <t>MS08_v1_0208</t>
  </si>
  <si>
    <t>ID:23315939 hypB| Hydrogenase nickel incorporation protein HypB [Beijerinckiaceae Ms08]</t>
  </si>
  <si>
    <t>MS08_v1_1528</t>
  </si>
  <si>
    <t>ID:23317259 SWIB/MDM2 domain protein [Beijerinckiaceae Ms08]</t>
  </si>
  <si>
    <t>MS08_v1_0065</t>
  </si>
  <si>
    <t>ID:23315796 conserved protein of unknown function [Beijerinckiaceae Ms08]</t>
  </si>
  <si>
    <t>MS08_v1_0450</t>
  </si>
  <si>
    <t>ID:23316181 rplN| 50S ribosomal protein L14 [Beijerinckiaceae Ms08]</t>
  </si>
  <si>
    <t>MS08_v1_2539</t>
  </si>
  <si>
    <t>ID:23318270 conserved exported protein of unknown function [Beijerinckiaceae Ms08]</t>
  </si>
  <si>
    <t>MS08_v1_1058</t>
  </si>
  <si>
    <t>ID:23316789 ilvH| acetolactate synthase III, thiamin-dependent, small subunit [Beijerinckiaceae Ms08]</t>
  </si>
  <si>
    <t>MS08_v1_0843</t>
  </si>
  <si>
    <t>ID:23316574 lexA| LexA repressor [Beijerinckiaceae Ms08]</t>
  </si>
  <si>
    <t>MS08_v1_2445</t>
  </si>
  <si>
    <t>ID:23318176 ispH| 1-hydroxy-2-methyl-2-(E)-butenyl 4-diphosphate reductase, 4Fe-4S protein [Beijerinckiaceae Ms08]</t>
  </si>
  <si>
    <t>MS08_v1_1532</t>
  </si>
  <si>
    <t>ID:23317263 Peptidase M22 glycoprotease [Beijerinckiaceae Ms08]</t>
  </si>
  <si>
    <t>MS08_v1_1382</t>
  </si>
  <si>
    <t>ID:23317113 leuA| 2-isopropylmalate synthase [Beijerinckiaceae Ms08]</t>
  </si>
  <si>
    <t>MS08_v1_0473</t>
  </si>
  <si>
    <t>ID:23316204 rplK| 50S ribosomal protein L11 [Beijerinckiaceae Ms08]</t>
  </si>
  <si>
    <t>MS08_v1_3244</t>
  </si>
  <si>
    <t>ID:23318975 conserved exported protein of unknown function [Beijerinckiaceae Ms08]</t>
  </si>
  <si>
    <t>MS08_v1_2138</t>
  </si>
  <si>
    <t>ID:23317869 Zinkmetallo protease [Beijerinckiaceae Ms08]</t>
  </si>
  <si>
    <t>MS08_v1_0801</t>
  </si>
  <si>
    <t>ID:23316532 Riboflavin biosynthesis protein RibD [Beijerinckiaceae Ms08]</t>
  </si>
  <si>
    <t>MS08_v1_3043</t>
  </si>
  <si>
    <t>ID:23318774 Glycoside hydrolase family 3 domain protein [Beijerinckiaceae Ms08]</t>
  </si>
  <si>
    <t>MS08_v1_3196</t>
  </si>
  <si>
    <t>ID:23318927 Efflux transporter, RND family, MFP subunit [Beijerinckiaceae Ms08]</t>
  </si>
  <si>
    <t>MS08_v1_2029</t>
  </si>
  <si>
    <t>ID:23317760 Peptidase M23B [Beijerinckiaceae Ms08]</t>
  </si>
  <si>
    <t>MS08_v1_1571</t>
  </si>
  <si>
    <t>ID:23317302 cysA| Sulfate/thiosulfate import ATP-binding protein CysA [Beijerinckiaceae Ms08]</t>
  </si>
  <si>
    <t>MS08_v1_1882</t>
  </si>
  <si>
    <t>ID:23317613 Glycosyl transferase group 1 [Beijerinckiaceae Ms08]</t>
  </si>
  <si>
    <t>MS08_v1_2229</t>
  </si>
  <si>
    <t>ID:23317960 ald| Alanine dehydrogenase [Beijerinckiaceae Ms08]</t>
  </si>
  <si>
    <t>MS08_v1_0180</t>
  </si>
  <si>
    <t>ID:23315911 Methyltransferase FkbM family [Beijerinckiaceae Ms08]</t>
  </si>
  <si>
    <t>MS08_v1_0749</t>
  </si>
  <si>
    <t>ID:23316480 PCCB| Propionyl-CoA carboxylase beta chain, mitochondrial [Beijerinckiaceae Ms08]</t>
  </si>
  <si>
    <t>MS08_v1_2068</t>
  </si>
  <si>
    <t>ID:23317799 alkH| Aldehyde dehydrogenase [Beijerinckiaceae Ms08]</t>
  </si>
  <si>
    <t>MS08_v1_2522</t>
  </si>
  <si>
    <t>ID:23318253 conserved exported protein of unknown function [Beijerinckiaceae Ms08]</t>
  </si>
  <si>
    <t>MS08_v1_0190</t>
  </si>
  <si>
    <t>ID:23315921 Alpha/beta hydrolase fold protein [Beijerinckiaceae Ms08]</t>
  </si>
  <si>
    <t>MS08_v1_1435</t>
  </si>
  <si>
    <t>ID:23317166 bah| Acetyl-hydrolase [Beijerinckiaceae Ms08]</t>
  </si>
  <si>
    <t>MS08_v1_0906</t>
  </si>
  <si>
    <t>ID:23316637 Cation diffusion facilitator family transporter [Beijerinckiaceae Ms08]</t>
  </si>
  <si>
    <t>MS08_v1_2513</t>
  </si>
  <si>
    <t>ID:23318244 conserved protein of unknown function [Beijerinckiaceae Ms08]</t>
  </si>
  <si>
    <t>MS08_v1_1060</t>
  </si>
  <si>
    <t>ID:23316791 conserved protein of unknown function [Beijerinckiaceae Ms08]</t>
  </si>
  <si>
    <t>MS08_v1_0435</t>
  </si>
  <si>
    <t>ID:23316166 tatA| Sec-independent protein translocase protein TatA [Beijerinckiaceae Ms08]</t>
  </si>
  <si>
    <t>MS08_v1_3276</t>
  </si>
  <si>
    <t>ID:23319007 Ubiquinone biosynthesis hydroxylase, UbiH/UbiF/VisC/COQ6 family [Beijerinckiaceae Ms08]</t>
  </si>
  <si>
    <t>MS08_v1_0461</t>
  </si>
  <si>
    <t>ID:23316192 rpsJ| 30S ribosomal protein S10 [Beijerinckiaceae Ms08]</t>
  </si>
  <si>
    <t>MS08_v1_1713</t>
  </si>
  <si>
    <t>ID:23317444 pqqE| Coenzyme PQQ synthesis protein E [Beijerinckiaceae Ms08]</t>
  </si>
  <si>
    <t>MS08_v1_2631</t>
  </si>
  <si>
    <t>ID:23318362 conserved exported protein of unknown function [Beijerinckiaceae Ms08]</t>
  </si>
  <si>
    <t>MS08_v1_0224</t>
  </si>
  <si>
    <t>ID:23315955 protein of unknown function [Beijerinckiaceae Ms08]</t>
  </si>
  <si>
    <t>MS08_v1_2054</t>
  </si>
  <si>
    <t>ID:23317785 parA| Chromosome partitioning protein ParA [Beijerinckiaceae Ms08]</t>
  </si>
  <si>
    <t>MS08_v1_1257</t>
  </si>
  <si>
    <t>ID:23316988 conserved protein of unknown function [Beijerinckiaceae Ms08]</t>
  </si>
  <si>
    <t>MS08_v1_0483</t>
  </si>
  <si>
    <t>ID:23316214 protein of unknown function [Beijerinckiaceae Ms08]</t>
  </si>
  <si>
    <t>MS08_v1_0071</t>
  </si>
  <si>
    <t>ID:23315802 Peptidase S8 and S53 subtilisin kexin sedolisin (fragment) [Beijerinckiaceae Ms08]</t>
  </si>
  <si>
    <t>MS08_v1_0181</t>
  </si>
  <si>
    <t>ID:23315912 Glycosyl transferase, group 1 (fragment) [Beijerinckiaceae Ms08]</t>
  </si>
  <si>
    <t>MS08_v1_1970</t>
  </si>
  <si>
    <t>ID:23317701 protein of unknown function [Beijerinckiaceae Ms08]</t>
  </si>
  <si>
    <t>MS08_v1_1323</t>
  </si>
  <si>
    <t>ID:23317054 conserved exported protein of unknown function [Beijerinckiaceae Ms08]</t>
  </si>
  <si>
    <t>MS08_v1_0753</t>
  </si>
  <si>
    <t>ID:23316484 radA| DNA repair protein RadA homolog [Beijerinckiaceae Ms08]</t>
  </si>
  <si>
    <t>MS08_v1_1879</t>
  </si>
  <si>
    <t>ID:23317610 Exodeoxyribonuclease III Xth [Beijerinckiaceae Ms08]</t>
  </si>
  <si>
    <t>MS08_v1_2124</t>
  </si>
  <si>
    <t>ID:23317855 dfp| fused 4'-phosphopantothenoylcysteine decarboxylase ; phosphopantothenoylcysteine synthetase, FMN-binding [Beijerinckiaceae Ms08]</t>
  </si>
  <si>
    <t>MS08_v1_3408</t>
  </si>
  <si>
    <t>ID:23319139 atoA| acetoacetyl-CoA transferase, beta subunit [Beijerinckiaceae Ms08]</t>
  </si>
  <si>
    <t>MS08_v1_0458</t>
  </si>
  <si>
    <t>ID:23316189 rplW| 50S ribosomal subunit protein L23 [Beijerinckiaceae Ms08]</t>
  </si>
  <si>
    <t>MS08_v1_2341</t>
  </si>
  <si>
    <t>ID:23318072 conserved protein of unknown function [Beijerinckiaceae Ms08]</t>
  </si>
  <si>
    <t>MS08_v1_0820</t>
  </si>
  <si>
    <t>ID:23316551 Glyoxalase/bleomycin resistance protein/dioxygenase [Beijerinckiaceae Ms08]</t>
  </si>
  <si>
    <t>MS08_v1_0289</t>
  </si>
  <si>
    <t>ID:23316020 tmk| Thymidylate kinase [Beijerinckiaceae Ms08]</t>
  </si>
  <si>
    <t>MS08_v1_2046</t>
  </si>
  <si>
    <t>ID:23317777 conserved exported protein of unknown function [Beijerinckiaceae Ms08]</t>
  </si>
  <si>
    <t>MS08_v1_1927</t>
  </si>
  <si>
    <t>ID:23317658 conserved protein of unknown function [Beijerinckiaceae Ms08]</t>
  </si>
  <si>
    <t>MS08_v1_0059</t>
  </si>
  <si>
    <t>ID:23315790 Sun protein [Beijerinckiaceae Ms08]</t>
  </si>
  <si>
    <t>MS08_v1_3395</t>
  </si>
  <si>
    <t>ID:23319126 protein of unknown function [Beijerinckiaceae Ms08]</t>
  </si>
  <si>
    <t>MS08_v1_2184</t>
  </si>
  <si>
    <t>ID:23317915 yqeC| putative 6-phosphogluconate dehydrogenase YqeC [Beijerinckiaceae Ms08]</t>
  </si>
  <si>
    <t>MS08_v1_3394</t>
  </si>
  <si>
    <t>ID:23319125 protein of unknown function [Beijerinckiaceae Ms08]</t>
  </si>
  <si>
    <t>MS08_v1_2057</t>
  </si>
  <si>
    <t>ID:23317788 Orotate phosphoribosyltransferase (modular protein) [Beijerinckiaceae Ms08]</t>
  </si>
  <si>
    <t>MS08_v1_0638</t>
  </si>
  <si>
    <t>ID:23316369 rfbB| O-antigen export system ATP-binding protein RfbB [Beijerinckiaceae Ms08]</t>
  </si>
  <si>
    <t>MS08_v1_1329</t>
  </si>
  <si>
    <t>ID:23317060 rph| Ribonuclease PH [Beijerinckiaceae Ms08]</t>
  </si>
  <si>
    <t>MS08_v1_2937</t>
  </si>
  <si>
    <t>ID:23318668 RNA methyltransferase, TrmH family, group 3 [Beijerinckiaceae Ms08]</t>
  </si>
  <si>
    <t>MS08_v1_1197</t>
  </si>
  <si>
    <t>ID:23316928 yfjR| Uncharacterized oxidoreductase YfjR [Beijerinckiaceae Ms08]</t>
  </si>
  <si>
    <t>MS08_v1_1476</t>
  </si>
  <si>
    <t>ID:23317207 era| membrane-associated, 16S rRNA-binding GTPase [Beijerinckiaceae Ms08]</t>
  </si>
  <si>
    <t>MS08_v1_2164</t>
  </si>
  <si>
    <t>ID:23317895 dapF| Diaminopimelate epimerase [Beijerinckiaceae Ms08]</t>
  </si>
  <si>
    <t>MS08_v1_2074</t>
  </si>
  <si>
    <t>ID:23317805 conserved protein of unknown function [Beijerinckiaceae Ms08]</t>
  </si>
  <si>
    <t>MS08_v1_3242</t>
  </si>
  <si>
    <t>ID:23318973 MFS transporter [Beijerinckiaceae Ms08]</t>
  </si>
  <si>
    <t>MS08_v1_3026</t>
  </si>
  <si>
    <t>ID:23318757 exported protein of unknown function [Beijerinckiaceae Ms08]</t>
  </si>
  <si>
    <t>MS08_v1_3340</t>
  </si>
  <si>
    <t>ID:23319071 ABC transporter, conserved site [Beijerinckiaceae Ms08]</t>
  </si>
  <si>
    <t>MS08_v1_2547</t>
  </si>
  <si>
    <t>ID:23318278 3-demethylubiquinone-9 3-methyltransferase [Beijerinckiaceae Ms08]</t>
  </si>
  <si>
    <t>MS08_v1_3067</t>
  </si>
  <si>
    <t>ID:23318798 conserved exported protein of unknown function [Beijerinckiaceae Ms08]</t>
  </si>
  <si>
    <t>MS08_v1_2811</t>
  </si>
  <si>
    <t>ID:23318542 Glutathione S-transferase domain protein [Beijerinckiaceae Ms08]</t>
  </si>
  <si>
    <t>MS08_v1_2502</t>
  </si>
  <si>
    <t>ID:23318233 putative outer-membrane immunogenic protein [Beijerinckiaceae Ms08]</t>
  </si>
  <si>
    <t>MS08_v1_1800</t>
  </si>
  <si>
    <t>ID:23317531 CRISPR-associated protein, Csd1 family [Beijerinckiaceae Ms08]</t>
  </si>
  <si>
    <t>MS08_v1_0353</t>
  </si>
  <si>
    <t>ID:23316084 conserved protein of unknown function [Beijerinckiaceae Ms08]</t>
  </si>
  <si>
    <t>MS08_v1_1064</t>
  </si>
  <si>
    <t>ID:23316795 Uncharacterized RNA pseudouridine synthase RBE_0321 (modular protein) [Beijerinckiaceae Ms08]</t>
  </si>
  <si>
    <t>MS08_v1_2903</t>
  </si>
  <si>
    <t>ID:23318634 mraW| S-adenosyl-dependent methyltransferase activity on membrane-located substrates [Beijerinckiaceae Ms08]</t>
  </si>
  <si>
    <t>MS08_v1_1488</t>
  </si>
  <si>
    <t>ID:23317219 pyrB| Aspartate carbamoyltransferase [Beijerinckiaceae Ms08]</t>
  </si>
  <si>
    <t>MS08_v1_2040</t>
  </si>
  <si>
    <t>ID:23317771 hslV| peptidase component of the HslUV protease [Beijerinckiaceae Ms08]</t>
  </si>
  <si>
    <t>MS08_v1_3220</t>
  </si>
  <si>
    <t>ID:23318951 conserved protein of unknown function [Beijerinckiaceae Ms08]</t>
  </si>
  <si>
    <t>ID:23317359 coxS| Carbon monoxide dehydrogenase small chain [Beijerinckiaceae Ms08]</t>
  </si>
  <si>
    <t>MS08_v1_1690</t>
  </si>
  <si>
    <t>ID:23317421 Non-ribosomal peptide synthetase [Beijerinckiaceae Ms08]</t>
  </si>
  <si>
    <t>MS08_v1_0111</t>
  </si>
  <si>
    <t>ID:23315842 Metallophosphoesterase [Beijerinckiaceae Ms08]</t>
  </si>
  <si>
    <t>MS08_v1_0090</t>
  </si>
  <si>
    <t>ID:23315821 conserved exported protein of unknown function [Beijerinckiaceae Ms08]</t>
  </si>
  <si>
    <t>MS08_v1_0792</t>
  </si>
  <si>
    <t>ID:23316523 yjbJ| putative stress response protein [Beijerinckiaceae Ms08]</t>
  </si>
  <si>
    <t>MS08_v1_1747</t>
  </si>
  <si>
    <t>ID:23317478 proB| gamma-glutamate kinase [Beijerinckiaceae Ms08]</t>
  </si>
  <si>
    <t>MS08_v1_1913</t>
  </si>
  <si>
    <t>ID:23317644 putative transcriptional regulatory protein Bind_0345 [Beijerinckiaceae Ms08]</t>
  </si>
  <si>
    <t>MS08_v1_1758</t>
  </si>
  <si>
    <t>ID:23317489 protein of unknown function [Beijerinckiaceae Ms08]</t>
  </si>
  <si>
    <t>MS08_v1_1085</t>
  </si>
  <si>
    <t>ID:23316816 exported protein of unknown function [Beijerinckiaceae Ms08]</t>
  </si>
  <si>
    <t>MS08_v1_2515</t>
  </si>
  <si>
    <t>ID:23318246 ku| Non-homologous end joining protein Ku [Beijerinckiaceae Ms08]</t>
  </si>
  <si>
    <t>MS08_v1_1093</t>
  </si>
  <si>
    <t>ID:23316824 Phospholipid/glycerol acyltransferase [Beijerinckiaceae Ms08]</t>
  </si>
  <si>
    <t>MS08_v1_0683</t>
  </si>
  <si>
    <t>ID:23316414 6-phosphogluconate dehydrogenase related protein [Beijerinckiaceae Ms08]</t>
  </si>
  <si>
    <t>MS08_v1_2114</t>
  </si>
  <si>
    <t>ID:23317845 Ferric uptake regulator, Fur family [Beijerinckiaceae Ms08]</t>
  </si>
  <si>
    <t>MS08_v1_3419</t>
  </si>
  <si>
    <t>ID:23319150 conserved protein of unknown function [Beijerinckiaceae Ms08]</t>
  </si>
  <si>
    <t>MS08_v1_3141</t>
  </si>
  <si>
    <t>ID:23318872 hetN| Ketoacyl reductase HetN [Beijerinckiaceae Ms08]</t>
  </si>
  <si>
    <t>MS08_v1_0629</t>
  </si>
  <si>
    <t>ID:23316360 Lipoprotein releasing system, transmembrane protein, LolC/E family [Beijerinckiaceae Ms08]</t>
  </si>
  <si>
    <t>ID:23316142 accD| acetyl-CoA carboxylase, beta (carboxyltranferase) subunit [Beijerinckiaceae Ms08]</t>
  </si>
  <si>
    <t>MS08_v1_0202</t>
  </si>
  <si>
    <t>ID:23315933 mopA| Molybdenum-pterin-binding protein MopA [Beijerinckiaceae Ms08]</t>
  </si>
  <si>
    <t>MS08_v1_0414</t>
  </si>
  <si>
    <t>ID:23316145 Fmu (Sun) domain protein [Beijerinckiaceae Ms08]</t>
  </si>
  <si>
    <t>MS08_v1_2809</t>
  </si>
  <si>
    <t>ID:23318540 Transglutaminase domain protein [Beijerinckiaceae Ms08]</t>
  </si>
  <si>
    <t>MS08_v1_1453</t>
  </si>
  <si>
    <t>ID:23317184 ispB| Octaprenyl-diphosphate synthase [Beijerinckiaceae Ms08]</t>
  </si>
  <si>
    <t>MS08_v1_1710</t>
  </si>
  <si>
    <t>ID:23317441 pqqB| Coenzyme PQQ synthesis protein B [Beijerinckiaceae Ms08]</t>
  </si>
  <si>
    <t>MS08_v1_1873</t>
  </si>
  <si>
    <t>ID:23317604 conserved exported protein of unknown function [Beijerinckiaceae Ms08]</t>
  </si>
  <si>
    <t>ID:23315811 cydA| cytochrome d terminal oxidase, polypeptide subunit I [Beijerinckiaceae Ms08]</t>
  </si>
  <si>
    <t>MS08_v1_2466</t>
  </si>
  <si>
    <t>ID:23318197 map| methionine aminopeptidase [Beijerinckiaceae Ms08]</t>
  </si>
  <si>
    <t>MS08_v1_2865</t>
  </si>
  <si>
    <t>ID:23318596 glgB| 1,4-alpha-glucan branching enzyme [Beijerinckiaceae Ms08]</t>
  </si>
  <si>
    <t>MS08_v1_3260</t>
  </si>
  <si>
    <t>ID:23318991 conserved exported protein of unknown function [Beijerinckiaceae Ms08]</t>
  </si>
  <si>
    <t>MS08_v1_2507</t>
  </si>
  <si>
    <t>ID:23318238 fumC| fumarate hydratase (fumarase C),aerobic Class II [Beijerinckiaceae Ms08]</t>
  </si>
  <si>
    <t>MS08_v1_1410</t>
  </si>
  <si>
    <t>ID:23317141 cmk| cytidylate kinase [Beijerinckiaceae Ms08]</t>
  </si>
  <si>
    <t>MS08_v1_2330</t>
  </si>
  <si>
    <t>ID:23318061 conserved exported protein of unknown function [Beijerinckiaceae Ms08]</t>
  </si>
  <si>
    <t>MS08_v1_2913</t>
  </si>
  <si>
    <t>ID:23318644 murB| UDP-N-acetylenolpyruvoylglucosamine reductase [Beijerinckiaceae Ms08]</t>
  </si>
  <si>
    <t>MS08_v1_1299</t>
  </si>
  <si>
    <t>ID:23317030 nadC| putative nicotinate-nucleotide pyrophosphorylase [carboxylating] [Beijerinckiaceae Ms08]</t>
  </si>
  <si>
    <t>MS08_v1_2267</t>
  </si>
  <si>
    <t>ID:23317998 conserved protein of unknown function [Beijerinckiaceae Ms08]</t>
  </si>
  <si>
    <t>MS08_v1_2264</t>
  </si>
  <si>
    <t>ID:23317995 bdhA| D-beta-hydroxybutyrate dehydrogenase [Beijerinckiaceae Ms08]</t>
  </si>
  <si>
    <t>MS08_v1_2189</t>
  </si>
  <si>
    <t>ID:23317920 ruvB| ATP-dependent DNA helicase, component of RuvABC resolvasome [Beijerinckiaceae Ms08]</t>
  </si>
  <si>
    <t>MS08_v1_3274</t>
  </si>
  <si>
    <t>ID:23319005 conserved protein of unknown function [Beijerinckiaceae Ms08]</t>
  </si>
  <si>
    <t>ID:23318057 NAD-dependent formate dehydrogenase [Beijerinckiaceae Ms08]</t>
  </si>
  <si>
    <t>MS08_v1_0388</t>
  </si>
  <si>
    <t>ID:23316119 Glutaredoxin [Beijerinckiaceae Ms08]</t>
  </si>
  <si>
    <t>ID:23318519 nqo| NADH-quinone oxidoreductase chain 12 [Beijerinckiaceae Ms08]</t>
  </si>
  <si>
    <t>MS08_v1_1971</t>
  </si>
  <si>
    <t>ID:23317702 conserved exported protein of unknown function [Beijerinckiaceae Ms08]</t>
  </si>
  <si>
    <t>MS08_v1_2519</t>
  </si>
  <si>
    <t>ID:23318250 Ste24 endopeptidase [Beijerinckiaceae Ms08]</t>
  </si>
  <si>
    <t>MS08_v1_0319</t>
  </si>
  <si>
    <t>ID:23316050 putative enzyme [Beijerinckiaceae Ms08]</t>
  </si>
  <si>
    <t>MS08_v1_3152</t>
  </si>
  <si>
    <t>ID:23318883 protein of unknown function [Beijerinckiaceae Ms08]</t>
  </si>
  <si>
    <t>MS08_v1_1349</t>
  </si>
  <si>
    <t>ID:23317080 O-succinylbenzoate--CoA ligase [Beijerinckiaceae Ms08]</t>
  </si>
  <si>
    <t>MS08_v1_3069</t>
  </si>
  <si>
    <t>ID:23318800 conserved protein of unknown function [Beijerinckiaceae Ms08]</t>
  </si>
  <si>
    <t>MS08_v1_1700</t>
  </si>
  <si>
    <t>ID:23317431 Pyrroline-5-carboxylate reductase [Beijerinckiaceae Ms08]</t>
  </si>
  <si>
    <t>ID:23318566 sucD| succinyl-CoA synthetase alpha chain [Beijerinckiaceae Ms08]</t>
  </si>
  <si>
    <t>MS08_v1_1152</t>
  </si>
  <si>
    <t>ID:23316883 yejF| Uncharacterized ABC transporter ATP-binding protein YejF [Beijerinckiaceae Ms08]</t>
  </si>
  <si>
    <t>MS08_v1_2393</t>
  </si>
  <si>
    <t>ID:23318124 putative GDP-mannose 4,6-dehydratase [Beijerinckiaceae Ms08]</t>
  </si>
  <si>
    <t>MS08_v1_2521</t>
  </si>
  <si>
    <t>ID:23318252 conserved protein of unknown function [Beijerinckiaceae Ms08]</t>
  </si>
  <si>
    <t>MS08_v1_2821</t>
  </si>
  <si>
    <t>ID:23318552 putative Uncharacterized outer-membrane protein y4mB [Beijerinckiaceae Ms08]</t>
  </si>
  <si>
    <t>MS08_v1_2084</t>
  </si>
  <si>
    <t>ID:23317815 ompR| DNA-binding response regulator in two-component regulatory system with EnvZ [Beijerinckiaceae Ms08]</t>
  </si>
  <si>
    <t>MS08_v1_1932</t>
  </si>
  <si>
    <t>ID:23317663 conserved protein of unknown function [Beijerinckiaceae Ms08]</t>
  </si>
  <si>
    <t>MS08_v1_2070</t>
  </si>
  <si>
    <t>ID:23317801 Lignostilbene-alpha/beta-dioxygenase [Beijerinckiaceae Ms08]</t>
  </si>
  <si>
    <t>MS08_v1_0540</t>
  </si>
  <si>
    <t>ID:23316271 mopIII| Molybdenum-pterin-binding protein 3 [Beijerinckiaceae Ms08]</t>
  </si>
  <si>
    <t>MS08_v1_1966</t>
  </si>
  <si>
    <t>ID:23317697 dnaA| Chromosomal replication initiator protein DnaA [Beijerinckiaceae Ms08]</t>
  </si>
  <si>
    <t>MS08_v1_3202</t>
  </si>
  <si>
    <t>ID:23318933 FAD-dependent pyridine nucleotide-disulphide oxidoreductase [Beijerinckiaceae Ms08]</t>
  </si>
  <si>
    <t>MS08_v1_3027</t>
  </si>
  <si>
    <t>ID:23318758 Carboxymuconolactone decarboxylase [Beijerinckiaceae Ms08]</t>
  </si>
  <si>
    <t>MS08_v1_0404</t>
  </si>
  <si>
    <t>ID:23316135 protein of unknown function [Beijerinckiaceae Ms08]</t>
  </si>
  <si>
    <t>MS08_v1_1515</t>
  </si>
  <si>
    <t>ID:23317246 Two component transcriptional regulator, LuxR family [Beijerinckiaceae Ms08]</t>
  </si>
  <si>
    <t>MS08_v1_1931</t>
  </si>
  <si>
    <t>ID:23317662 ErfK/YbiS/YcfS/YnhG family protein [Beijerinckiaceae Ms08]</t>
  </si>
  <si>
    <t>MS08_v1_2162</t>
  </si>
  <si>
    <t>ID:23317893 Transcription activator effector binding [Beijerinckiaceae Ms08]</t>
  </si>
  <si>
    <t>MS08_v1_1088</t>
  </si>
  <si>
    <t>ID:23316819 2-deoxyglucose-6-phosphate phosphatase 1 [Beijerinckiaceae Ms08]</t>
  </si>
  <si>
    <t>MS08_v1_3300</t>
  </si>
  <si>
    <t>ID:23319031 putative molybdenum-pterin-binding protein [Beijerinckiaceae Ms08]</t>
  </si>
  <si>
    <t>MS08_v1_2919</t>
  </si>
  <si>
    <t>ID:23318650 putative cytochrome c protein [Beijerinckiaceae Ms08]</t>
  </si>
  <si>
    <t>MS08_v1_3222</t>
  </si>
  <si>
    <t>ID:23318953 NADPH-dependent FMN reductase [Beijerinckiaceae Ms08]</t>
  </si>
  <si>
    <t>MS08_v1_1478</t>
  </si>
  <si>
    <t>ID:23317209 gmk| guanylate kinase [Beijerinckiaceae Ms08]</t>
  </si>
  <si>
    <t>MS08_v1_3334</t>
  </si>
  <si>
    <t>ID:23319065 conserved exported protein of unknown function [Beijerinckiaceae Ms08]</t>
  </si>
  <si>
    <t>MS08_v1_3198</t>
  </si>
  <si>
    <t>ID:23318929 Pseudouridine synthase [Beijerinckiaceae Ms08]</t>
  </si>
  <si>
    <t>MS08_v1_1304</t>
  </si>
  <si>
    <t>ID:23317035 yraL| putative methyltransferase [Beijerinckiaceae Ms08]</t>
  </si>
  <si>
    <t>MS08_v1_0812</t>
  </si>
  <si>
    <t>ID:23316543 Ribonuclease T2 (fragment) [Beijerinckiaceae Ms08]</t>
  </si>
  <si>
    <t>MS08_v1_2031</t>
  </si>
  <si>
    <t>ID:23317762 FAD linked oxidase domain protein [Beijerinckiaceae Ms08]</t>
  </si>
  <si>
    <t>MS08_v1_0685</t>
  </si>
  <si>
    <t>ID:23316416 ROK family protein [Beijerinckiaceae Ms08]</t>
  </si>
  <si>
    <t>MS08_v1_0188</t>
  </si>
  <si>
    <t>ID:23315919 yagS| putative oxidoreductase with FAD-binding domain [Beijerinckiaceae Ms08]</t>
  </si>
  <si>
    <t>MS08_v1_1216</t>
  </si>
  <si>
    <t>ID:23316947 psd| Phosphatidylserine decarboxylase proenzyme [Beijerinckiaceae Ms08]</t>
  </si>
  <si>
    <t>MS08_v1_2209</t>
  </si>
  <si>
    <t>ID:23317940 PTS system fructose subfamily IIA component [Beijerinckiaceae Ms08]</t>
  </si>
  <si>
    <t>MS08_v1_1397</t>
  </si>
  <si>
    <t>ID:23317128 putative Glycosyl transferase, group 2 family protein [Beijerinckiaceae Ms08]</t>
  </si>
  <si>
    <t>MS08_v1_3047</t>
  </si>
  <si>
    <t>ID:23318778 Amidase [Beijerinckiaceae Ms08]</t>
  </si>
  <si>
    <t>MS08_v1_2292</t>
  </si>
  <si>
    <t>ID:23318023 rbbA| fused ribosome-associated ATPase: ATP-binding protein ; ATP-binding protein ; putative membrane protein [Beijerinckiaceae Ms08]</t>
  </si>
  <si>
    <t>MS08_v1_2266</t>
  </si>
  <si>
    <t>ID:23317997 Patatin [Beijerinckiaceae Ms08]</t>
  </si>
  <si>
    <t>MS08_v1_3393</t>
  </si>
  <si>
    <t>ID:23319124 Heavy metal translocating P-type ATPase (modular protein) [Beijerinckiaceae Ms08]</t>
  </si>
  <si>
    <t>MS08_v1_0064</t>
  </si>
  <si>
    <t>ID:23315795 thiO| putative thiamine biosynthesis oxidoreductase ThiO [Beijerinckiaceae Ms08]</t>
  </si>
  <si>
    <t>MS08_v1_0557</t>
  </si>
  <si>
    <t>ID:23316288 conserved protein of unknown function [Beijerinckiaceae Ms08]</t>
  </si>
  <si>
    <t>MS08_v1_2111</t>
  </si>
  <si>
    <t>ID:23317842 exported protein of unknown function [Beijerinckiaceae Ms08]</t>
  </si>
  <si>
    <t>MS08_v1_2017</t>
  </si>
  <si>
    <t>ID:23317748 conserved protein of unknown function [Beijerinckiaceae Ms08]</t>
  </si>
  <si>
    <t>MS08_v1_2671</t>
  </si>
  <si>
    <t>ID:23318402 ErfK/YbiS/YcfS/YnhG family protein (modular protein) [Beijerinckiaceae Ms08]</t>
  </si>
  <si>
    <t>MS08_v1_2810</t>
  </si>
  <si>
    <t>ID:23318541 membrane protein of unknown function [Beijerinckiaceae Ms08]</t>
  </si>
  <si>
    <t>MS08_v1_1748</t>
  </si>
  <si>
    <t>ID:23317479 proA| Gamma-glutamyl phosphate reductase [Beijerinckiaceae Ms08]</t>
  </si>
  <si>
    <t>MS08_v1_2254</t>
  </si>
  <si>
    <t>ID:23317985 conserved exported protein of unknown function [Beijerinckiaceae Ms08]</t>
  </si>
  <si>
    <t>MS08_v1_1009</t>
  </si>
  <si>
    <t>ID:23316740 conserved exported protein of unknown function [Beijerinckiaceae Ms08]</t>
  </si>
  <si>
    <t>MS08_v1_3343</t>
  </si>
  <si>
    <t>ID:23319074 exported protein of unknown function [Beijerinckiaceae Ms08]</t>
  </si>
  <si>
    <t>MS08_v1_1884</t>
  </si>
  <si>
    <t>ID:23317615 rpmB| 50S ribosomal protein L28 [Beijerinckiaceae Ms08]</t>
  </si>
  <si>
    <t>MS08_v1_3344</t>
  </si>
  <si>
    <t>ID:23319075 ygaF| putative enzyme [Beijerinckiaceae Ms08]</t>
  </si>
  <si>
    <t>MS08_v1_0900</t>
  </si>
  <si>
    <t>ID:23316631 Methylmalonyl-CoA mutase [Beijerinckiaceae Ms08]</t>
  </si>
  <si>
    <t>MS08_v1_1975</t>
  </si>
  <si>
    <t>ID:23317706 Histidinol-phosphate phosphatase [Beijerinckiaceae Ms08]</t>
  </si>
  <si>
    <t>MS08_v1_1131</t>
  </si>
  <si>
    <t>ID:23316862 hemF| Coproporphyrinogen-III oxidase, aerobic [Beijerinckiaceae Ms08]</t>
  </si>
  <si>
    <t>MS08_v1_0521</t>
  </si>
  <si>
    <t>ID:23316252 putative aromatic amino acid degradation protein, fumarylacetoacetate hydrolase family protein [Beijerinckiaceae Ms08]</t>
  </si>
  <si>
    <t>ID:23318769 coxN| Alternative cytochrome c oxidase subunit 1 [Beijerinckiaceae Ms08]</t>
  </si>
  <si>
    <t>MS08_v1_1737</t>
  </si>
  <si>
    <t>ID:23317468 conserved protein of unknown function [Beijerinckiaceae Ms08]</t>
  </si>
  <si>
    <t>MS08_v1_0406</t>
  </si>
  <si>
    <t>ID:23316137 apaG| Protein ApaG [Beijerinckiaceae Ms08]</t>
  </si>
  <si>
    <t>MS08_v1_0266</t>
  </si>
  <si>
    <t>ID:23315997 Isovaleryl-CoA dehydrogenase, mitochondrial [Beijerinckiaceae Ms08]</t>
  </si>
  <si>
    <t>MS08_v1_0564</t>
  </si>
  <si>
    <t>ID:23316295 ribE| riboflavin synthase beta chain [Beijerinckiaceae Ms08]</t>
  </si>
  <si>
    <t>MS08_v1_1824</t>
  </si>
  <si>
    <t>ID:23317555 ndk| multifunctional nucleoside diphosphate kinase and apyrimidinic endonuclease and 3'-phosphodiesterase [Beijerinckiaceae Ms08]</t>
  </si>
  <si>
    <t>MS08_v1_0331</t>
  </si>
  <si>
    <t>ID:23316062 conserved protein of unknown function [Beijerinckiaceae Ms08]</t>
  </si>
  <si>
    <t>ID:23318053 NADH dehydrogenase (Ubiquinone) 24 kDa subunit [Beijerinckiaceae Ms08]</t>
  </si>
  <si>
    <t>MS08_v1_1127</t>
  </si>
  <si>
    <t>ID:23316858 Transcriptional regulator, LysR family [Beijerinckiaceae Ms08]</t>
  </si>
  <si>
    <t>MS08_v1_0752</t>
  </si>
  <si>
    <t>ID:23316483 dnaB| Replicative DNA helicase [Beijerinckiaceae Ms08]</t>
  </si>
  <si>
    <t>MS08_v1_3090</t>
  </si>
  <si>
    <t>ID:23318821 Glutathione S-transferase domain [Beijerinckiaceae Ms08]</t>
  </si>
  <si>
    <t>MS08_v1_0179</t>
  </si>
  <si>
    <t>ID:23315910 conserved protein of unknown function [Beijerinckiaceae Ms08]</t>
  </si>
  <si>
    <t>MS08_v1_0918</t>
  </si>
  <si>
    <t>ID:23316649 cusR| Transcriptional regulatory protein CusR [Beijerinckiaceae Ms08]</t>
  </si>
  <si>
    <t>MS08_v1_0496</t>
  </si>
  <si>
    <t>ID:23316227 NAD-dependent epimerase/dehydratase [Beijerinckiaceae Ms08]</t>
  </si>
  <si>
    <t>MS08_v1_3188</t>
  </si>
  <si>
    <t>ID:23318919 conserved exported protein of unknown function [Beijerinckiaceae Ms08]</t>
  </si>
  <si>
    <t>MS08_v1_0451</t>
  </si>
  <si>
    <t>ID:23316182 rpsQ| 30S ribosomal subunit protein S17 [Beijerinckiaceae Ms08]</t>
  </si>
  <si>
    <t>MS08_v1_2374</t>
  </si>
  <si>
    <t>ID:23318105 Chorismate mutase [Beijerinckiaceae Ms08]</t>
  </si>
  <si>
    <t>MS08_v1_2807</t>
  </si>
  <si>
    <t>ID:23318538 mog| Molybdopterin adenylyltransferase [Beijerinckiaceae Ms08]</t>
  </si>
  <si>
    <t>MS08_v1_0056</t>
  </si>
  <si>
    <t>ID:23315787 conserved membrane protein of unknown function [Beijerinckiaceae Ms08]</t>
  </si>
  <si>
    <t>MS08_v1_2001</t>
  </si>
  <si>
    <t>ID:23317732 heat shock chaperone (modular protein) [Beijerinckiaceae Ms08]</t>
  </si>
  <si>
    <t>MS08_v1_0774</t>
  </si>
  <si>
    <t>ID:23316505 Kazal-type serine protease inhibitor domain (fragment) [Beijerinckiaceae Ms08]</t>
  </si>
  <si>
    <t>MS08_v1_2567</t>
  </si>
  <si>
    <t>ID:23318298 conserved exported protein of unknown function [Beijerinckiaceae Ms08]</t>
  </si>
  <si>
    <t>MS08_v1_2101</t>
  </si>
  <si>
    <t>ID:23317832 Electron transport protein SCO1/SenC [Beijerinckiaceae Ms08]</t>
  </si>
  <si>
    <t>MS08_v1_3122</t>
  </si>
  <si>
    <t>ID:23318853 Histidine kinase [Beijerinckiaceae Ms08]</t>
  </si>
  <si>
    <t>MS08_v1_0100</t>
  </si>
  <si>
    <t>ID:23315831 Histidine triad (HIT) protein [Beijerinckiaceae Ms08]</t>
  </si>
  <si>
    <t>MS08_v1_2087</t>
  </si>
  <si>
    <t>ID:23317818 conserved membrane protein of unknown function [Beijerinckiaceae Ms08]</t>
  </si>
  <si>
    <t>MS08_v1_3471</t>
  </si>
  <si>
    <t>ID:23319202 prfB| Peptide chain release factor 2 [Beijerinckiaceae Ms08]</t>
  </si>
  <si>
    <t>MS08_v1_0482</t>
  </si>
  <si>
    <t>ID:23316213 qseB| Transcriptional regulatory protein QseB [Beijerinckiaceae Ms08]</t>
  </si>
  <si>
    <t>MS08_v1_0565</t>
  </si>
  <si>
    <t>ID:23316296 conserved exported protein of unknown function [Beijerinckiaceae Ms08]</t>
  </si>
  <si>
    <t>MS08_v1_1950</t>
  </si>
  <si>
    <t>ID:23317681 ggt| gamma-glutamyltranspeptidase [Beijerinckiaceae Ms08]</t>
  </si>
  <si>
    <t>MS08_v1_0641</t>
  </si>
  <si>
    <t>ID:23316372 Beta-lactamase domain protein [Beijerinckiaceae Ms08]</t>
  </si>
  <si>
    <t>ID:23316866 petA| Ubiquinol-cytochrome c reductase iron-sulfur subunit [Beijerinckiaceae Ms08]</t>
  </si>
  <si>
    <t>MS08_v1_1034</t>
  </si>
  <si>
    <t>ID:23316765 yejE| putative oligopeptide transporter subunit ; permease component of ABC superfamily transporter [Beijerinckiaceae Ms08]</t>
  </si>
  <si>
    <t>MS08_v1_3063</t>
  </si>
  <si>
    <t>ID:23318794 acaP| Carbonic anhydrase (Carbonate dehydratase) [Beijerinckiaceae Ms08]</t>
  </si>
  <si>
    <t>MS08_v1_2320</t>
  </si>
  <si>
    <t>ID:23318051 Transcriptional regulator, LysR family [Beijerinckiaceae Ms08]</t>
  </si>
  <si>
    <t>MS08_v1_3427</t>
  </si>
  <si>
    <t>ID:23319158 ybbA| putative transporter subunit: ATP-binding component of ABC superfamily [Beijerinckiaceae Ms08]</t>
  </si>
  <si>
    <t>MS08_v1_0905</t>
  </si>
  <si>
    <t>ID:23316636 gloA| putative lactoylglutathione lyase [Beijerinckiaceae Ms08]</t>
  </si>
  <si>
    <t>MS08_v1_1715</t>
  </si>
  <si>
    <t>ID:23317446 protein of unknown function [Beijerinckiaceae Ms08]</t>
  </si>
  <si>
    <t>MS08_v1_3437</t>
  </si>
  <si>
    <t>ID:23319168 glnB| regulatory protein P-II for glutamine synthetase [Beijerinckiaceae Ms08]</t>
  </si>
  <si>
    <t>MS08_v1_1067</t>
  </si>
  <si>
    <t>ID:23316798 purD| phosphoribosylglycinamide synthetase phosphoribosylamine-glycine ligase [Beijerinckiaceae Ms08]</t>
  </si>
  <si>
    <t>MS08_v1_0904</t>
  </si>
  <si>
    <t>ID:23316635 otsB| Trehalose-phosphate phosphatase [Beijerinckiaceae Ms08]</t>
  </si>
  <si>
    <t>MS08_v1_0535</t>
  </si>
  <si>
    <t>ID:23316266 Methionine-R-sulfoxide reductase [Beijerinckiaceae Ms08]</t>
  </si>
  <si>
    <t>MS08_v1_2036</t>
  </si>
  <si>
    <t>ID:23317767 hisA| 1-(5-phosphoribosyl)-5-[(5-phosphoribosylamino)methylideneamino] imidazole-4-carboxamide isomerase [Beijerinckiaceae Ms08]</t>
  </si>
  <si>
    <t>MS08_v1_0436</t>
  </si>
  <si>
    <t>ID:23316167 Chromosome segregation and condensation protein, ScpB [Beijerinckiaceae Ms08]</t>
  </si>
  <si>
    <t>MS08_v1_0232</t>
  </si>
  <si>
    <t>ID:23315963 protein of unknown function [Beijerinckiaceae Ms08]</t>
  </si>
  <si>
    <t>MS08_v1_3157</t>
  </si>
  <si>
    <t>ID:23318888 ackA| Acetate kinase [Beijerinckiaceae Ms08]</t>
  </si>
  <si>
    <t>MS08_v1_3168</t>
  </si>
  <si>
    <t>ID:23318899 conserved protein of unknown function [Beijerinckiaceae Ms08]</t>
  </si>
  <si>
    <t>MS08_v1_2922</t>
  </si>
  <si>
    <t>ID:23318653 Putative pterin-4-alpha-carbinolamine dehydratase (modular protein) [Beijerinckiaceae Ms08]</t>
  </si>
  <si>
    <t>MS08_v1_3172</t>
  </si>
  <si>
    <t>ID:23318903 conserved protein of unknown function [Beijerinckiaceae Ms08]</t>
  </si>
  <si>
    <t>MS08_v1_3062</t>
  </si>
  <si>
    <t>ID:23318793 2-nitropropane dioxygenase NPD [Beijerinckiaceae Ms08]</t>
  </si>
  <si>
    <t>MS08_v1_2929</t>
  </si>
  <si>
    <t>ID:23318660 putative signal transduction protein with CBS domains [Beijerinckiaceae Ms08]</t>
  </si>
  <si>
    <t>MS08_v1_3166</t>
  </si>
  <si>
    <t>ID:23318897 fixL| Sensor protein FixL [Beijerinckiaceae Ms08]</t>
  </si>
  <si>
    <t>MS08_v1_1609</t>
  </si>
  <si>
    <t>ID:23317340 Transcriptional regulatory protein [Beijerinckiaceae Ms08]</t>
  </si>
  <si>
    <t>MS08_v1_1987</t>
  </si>
  <si>
    <t>ID:23317718 rpsK| 30S ribosomal subunit protein S11 [Beijerinckiaceae Ms08]</t>
  </si>
  <si>
    <t>MS08_v1_1005</t>
  </si>
  <si>
    <t>ID:23316736 pyrF| Orotidine 5'-phosphate decarboxylase [Beijerinckiaceae Ms08]</t>
  </si>
  <si>
    <t>MS08_v1_1881</t>
  </si>
  <si>
    <t>ID:23317612 gmd| GDP-mannose 4,6-dehydratase [Beijerinckiaceae Ms08]</t>
  </si>
  <si>
    <t>MS08_v1_1602</t>
  </si>
  <si>
    <t>ID:23317333 Two component transcriptional regulator, LuxR family [Beijerinckiaceae Ms08]</t>
  </si>
  <si>
    <t>MS08_v1_1014</t>
  </si>
  <si>
    <t>ID:23316745 suhB| Inositol-1-monophosphatase [Beijerinckiaceae Ms08]</t>
  </si>
  <si>
    <t>MS08_v1_3241</t>
  </si>
  <si>
    <t>ID:23318972 conserved protein of unknown function [Beijerinckiaceae Ms08]</t>
  </si>
  <si>
    <t>MS08_v1_2354</t>
  </si>
  <si>
    <t>ID:23318085 nasA| Nitrate reductase [Beijerinckiaceae Ms08]</t>
  </si>
  <si>
    <t>MS08_v1_1344</t>
  </si>
  <si>
    <t>ID:23317075 Type VI secretion system OmpA/MotB family protein [Beijerinckiaceae Ms08]</t>
  </si>
  <si>
    <t>MS08_v1_2392</t>
  </si>
  <si>
    <t>ID:23318123 protein of unknown function [Beijerinckiaceae Ms08]</t>
  </si>
  <si>
    <t>MS08_v1_0684</t>
  </si>
  <si>
    <t>ID:23316415 conserved protein of unknown function [Beijerinckiaceae Ms08]</t>
  </si>
  <si>
    <t>MS08_v1_0290</t>
  </si>
  <si>
    <t>ID:23316021 AAA ATPase [Beijerinckiaceae Ms08]</t>
  </si>
  <si>
    <t>MS08_v1_2599</t>
  </si>
  <si>
    <t>ID:23318330 PRC-barrel domain protein (fragment) [Beijerinckiaceae Ms08]</t>
  </si>
  <si>
    <t>MS08_v1_3435</t>
  </si>
  <si>
    <t>ID:23319166 Methyltransferase [Beijerinckiaceae Ms08]</t>
  </si>
  <si>
    <t>MS08_v1_2898</t>
  </si>
  <si>
    <t>ID:23318629 conserved protein of unknown function [Beijerinckiaceae Ms08]</t>
  </si>
  <si>
    <t>MS08_v1_0569</t>
  </si>
  <si>
    <t>ID:23316300 putative Glycosyl transferase group 1 [Beijerinckiaceae Ms08]</t>
  </si>
  <si>
    <t>MS08_v1_1284</t>
  </si>
  <si>
    <t>ID:23317015 putative TRAP transporter solute receptor, TAXI family [Beijerinckiaceae Ms08]</t>
  </si>
  <si>
    <t>MS08_v1_2688</t>
  </si>
  <si>
    <t>ID:23318419 dmrA| Dihydromethanopterin reductase [Beijerinckiaceae Ms08]</t>
  </si>
  <si>
    <t>MS08_v1_1642</t>
  </si>
  <si>
    <t>ID:23317373 putative multicopper oxidase [Beijerinckiaceae Ms08]</t>
  </si>
  <si>
    <t>MS08_v1_3093</t>
  </si>
  <si>
    <t>ID:23318824 conserved exported protein of unknown function [Beijerinckiaceae Ms08]</t>
  </si>
  <si>
    <t>MS08_v1_1182</t>
  </si>
  <si>
    <t>ID:23316913 conserved membrane protein of unknown function [Beijerinckiaceae Ms08]</t>
  </si>
  <si>
    <t>MS08_v1_0601</t>
  </si>
  <si>
    <t>ID:23316332 Multicopper oxidase type 3 [Beijerinckiaceae Ms08]</t>
  </si>
  <si>
    <t>MS08_v1_2376</t>
  </si>
  <si>
    <t>ID:23318107 tyrC| Protein TyrC [Beijerinckiaceae Ms08]</t>
  </si>
  <si>
    <t>MS08_v1_1403</t>
  </si>
  <si>
    <t>ID:23317134 Phosphoserine phosphatase SerB [Beijerinckiaceae Ms08]</t>
  </si>
  <si>
    <t>MS08_v1_2501</t>
  </si>
  <si>
    <t>ID:23318232 Porin [Beijerinckiaceae Ms08]</t>
  </si>
  <si>
    <t>MS08_v1_0960</t>
  </si>
  <si>
    <t>ID:23316691 conserved protein of unknown function [Beijerinckiaceae Ms08]</t>
  </si>
  <si>
    <t>MS08_v1_0748</t>
  </si>
  <si>
    <t>ID:23316479 ATP12 ATPase [Beijerinckiaceae Ms08]</t>
  </si>
  <si>
    <t>MS08_v1_0858</t>
  </si>
  <si>
    <t>ID:23316589 acsA| Acetyl-coenzyme A synthetase [Beijerinckiaceae Ms08]</t>
  </si>
  <si>
    <t>MS08_v1_1559</t>
  </si>
  <si>
    <t>ID:23317290 putative HD superfamily phosphohydrolase [Beijerinckiaceae Ms08]</t>
  </si>
  <si>
    <t>MS08_v1_0719</t>
  </si>
  <si>
    <t>ID:23316450 conserved protein of unknown function [Beijerinckiaceae Ms08]</t>
  </si>
  <si>
    <t>MS08_v1_1096</t>
  </si>
  <si>
    <t>ID:23316827 metF| 5,10-methylenetetrahydrofolate reductase [Beijerinckiaceae Ms08]</t>
  </si>
  <si>
    <t>MS08_v1_2907</t>
  </si>
  <si>
    <t>ID:23318638 UDP-N-acetylmuramoyl-tripeptide--D-alanyl-D-alanine ligase [Beijerinckiaceae Ms08]</t>
  </si>
  <si>
    <t>MS08_v1_3048</t>
  </si>
  <si>
    <t>ID:23318779 conserved membrane protein of unknown function [Beijerinckiaceae Ms08]</t>
  </si>
  <si>
    <t>MS08_v1_1968</t>
  </si>
  <si>
    <t>ID:23317699 rpsT| 30S ribosomal protein S20 [Beijerinckiaceae Ms08]</t>
  </si>
  <si>
    <t>MS08_v1_2412</t>
  </si>
  <si>
    <t>ID:23318143 mdtC| multidrug efflux system, subunit C [Beijerinckiaceae Ms08]</t>
  </si>
  <si>
    <t>MS08_v1_0737</t>
  </si>
  <si>
    <t>ID:23316468 conserved membrane protein of unknown function [Beijerinckiaceae Ms08]</t>
  </si>
  <si>
    <t>MS08_v1_3397</t>
  </si>
  <si>
    <t>ID:23319128 protein of unknown function [Beijerinckiaceae Ms08]</t>
  </si>
  <si>
    <t>MS08_v1_1415</t>
  </si>
  <si>
    <t>ID:23317146 protein of unknown function [Beijerinckiaceae Ms08]</t>
  </si>
  <si>
    <t>MS08_v1_2178</t>
  </si>
  <si>
    <t>ID:23317909 rplT| 50S ribosomal subunit protein L20 [Beijerinckiaceae Ms08]</t>
  </si>
  <si>
    <t>MS08_v1_1874</t>
  </si>
  <si>
    <t>ID:23317605 conserved protein of unknown function [Beijerinckiaceae Ms08]</t>
  </si>
  <si>
    <t>MS08_v1_1334</t>
  </si>
  <si>
    <t>ID:23317065 conserved protein of unknown function [Beijerinckiaceae Ms08]</t>
  </si>
  <si>
    <t>MS08_v1_0861</t>
  </si>
  <si>
    <t>ID:23316592 putative pyruvate dehydrogenase, E2 component, dihydrolipoamide acetyltransferase [Beijerinckiaceae Ms08]</t>
  </si>
  <si>
    <t>MS08_v1_0125</t>
  </si>
  <si>
    <t>ID:23315856 thrB| Homoserine kinase [Beijerinckiaceae Ms08]</t>
  </si>
  <si>
    <t>MS08_v1_2921</t>
  </si>
  <si>
    <t>ID:23318652 conserved exported protein of unknown function [Beijerinckiaceae Ms08]</t>
  </si>
  <si>
    <t>MS08_v1_1472</t>
  </si>
  <si>
    <t>ID:23317203 pdxJ| pyridoxine 5'-phosphate synthase [Beijerinckiaceae Ms08]</t>
  </si>
  <si>
    <t>MS08_v1_2572</t>
  </si>
  <si>
    <t>ID:23318303 RNA polymerase, sigma-24 subunit, ECF subfamily [Beijerinckiaceae Ms08]</t>
  </si>
  <si>
    <t>MS08_v1_3092</t>
  </si>
  <si>
    <t>ID:23318823 conserved protein of unknown function [Beijerinckiaceae Ms08]</t>
  </si>
  <si>
    <t>MS08_v1_1249</t>
  </si>
  <si>
    <t>ID:23316980 panB| 3-methyl-2-oxobutanoate hydroxymethyltransferase [Beijerinckiaceae Ms08]</t>
  </si>
  <si>
    <t>MS08_v1_2851</t>
  </si>
  <si>
    <t>ID:23318582 Transcriptional regulator, XRE family [Beijerinckiaceae Ms08]</t>
  </si>
  <si>
    <t>MS08_v1_0786</t>
  </si>
  <si>
    <t>ID:23316517 Biopolymer transport protein ExbD/TolR [Beijerinckiaceae Ms08]</t>
  </si>
  <si>
    <t>MS08_v1_1011</t>
  </si>
  <si>
    <t>ID:23316742 Aminotransferase class-III [Beijerinckiaceae Ms08]</t>
  </si>
  <si>
    <t>MS08_v1_2411</t>
  </si>
  <si>
    <t>ID:23318142 glk| Glucokinase [Beijerinckiaceae Ms08]</t>
  </si>
  <si>
    <t>MS08_v1_2429</t>
  </si>
  <si>
    <t>ID:23318160 cspA| major cold shock protein [Beijerinckiaceae Ms08]</t>
  </si>
  <si>
    <t>MS08_v1_0344</t>
  </si>
  <si>
    <t>ID:23316075 putative glutaryl-CoA dehydrogenase, mitochondrial [Beijerinckiaceae Ms08]</t>
  </si>
  <si>
    <t>MS08_v1_0093</t>
  </si>
  <si>
    <t>ID:23315824 Heat shock protein DnaJ domain protein [Beijerinckiaceae Ms08]</t>
  </si>
  <si>
    <t>MS08_v1_0247</t>
  </si>
  <si>
    <t>ID:23315978 coaD| Phosphopantetheine adenylyltransferase [Beijerinckiaceae Ms08]</t>
  </si>
  <si>
    <t>MS08_v1_2116</t>
  </si>
  <si>
    <t>ID:23317847 Ceramide glucosyltransferase [Beijerinckiaceae Ms08]</t>
  </si>
  <si>
    <t>MS08_v1_3416</t>
  </si>
  <si>
    <t>ID:23319147 rmlC| dTDP-4-deoxyrhamnose-3,5-epimerase [Beijerinckiaceae Ms08]</t>
  </si>
  <si>
    <t>MS08_v1_0777</t>
  </si>
  <si>
    <t>ID:23316508 conserved exported protein of unknown function [Beijerinckiaceae Ms08]</t>
  </si>
  <si>
    <t>MS08_v1_0326</t>
  </si>
  <si>
    <t>ID:23316057 FAD linked oxidase domain protein [Beijerinckiaceae Ms08]</t>
  </si>
  <si>
    <t>MS08_v1_1815</t>
  </si>
  <si>
    <t>ID:23317546 Anaerobic glycerol-3-phosphate dehydrogenase subunit C [Beijerinckiaceae Ms08]</t>
  </si>
  <si>
    <t>MS08_v1_2113</t>
  </si>
  <si>
    <t>ID:23317844 ubiE| bifunctional 2-octaprenyl-6-methoxy-1,4-benzoquinone methylase and S-adenosylmethionine:2-DMK methyltransferase [Beijerinckiaceae Ms08]</t>
  </si>
  <si>
    <t>MS08_v1_0747</t>
  </si>
  <si>
    <t>ID:23316478 ycjG| L-Ala-D/L-Glu epimerase [Beijerinckiaceae Ms08]</t>
  </si>
  <si>
    <t>MS08_v1_2441</t>
  </si>
  <si>
    <t>ID:23318172 conserved exported protein of unknown function [Beijerinckiaceae Ms08]</t>
  </si>
  <si>
    <t>MS08_v1_2183</t>
  </si>
  <si>
    <t>ID:23317914 6-phosphogluconolactonase [Beijerinckiaceae Ms08]</t>
  </si>
  <si>
    <t>MS08_v1_0896</t>
  </si>
  <si>
    <t>ID:23316627 Oxidoreductase molybdopterin binding [Beijerinckiaceae Ms08]</t>
  </si>
  <si>
    <t>MS08_v1_1634</t>
  </si>
  <si>
    <t>ID:23317365 Carbon monoxide dehydrogenase subunit G [Beijerinckiaceae Ms08]</t>
  </si>
  <si>
    <t>MS08_v1_1445</t>
  </si>
  <si>
    <t>ID:23317176 glyQ| glycyl-tRNA synthetase, alpha chain [Beijerinckiaceae Ms08]</t>
  </si>
  <si>
    <t>MS08_v1_3396</t>
  </si>
  <si>
    <t>ID:23319127 protein of unknown function [Beijerinckiaceae Ms08]</t>
  </si>
  <si>
    <t>MS08_v1_3405</t>
  </si>
  <si>
    <t>ID:23319136 conserved exported protein of unknown function [Beijerinckiaceae Ms08]</t>
  </si>
  <si>
    <t>MS08_v1_2597</t>
  </si>
  <si>
    <t>ID:23318328 Lysine--tRNA ligase [Beijerinckiaceae Ms08]</t>
  </si>
  <si>
    <t>MS08_v1_2896</t>
  </si>
  <si>
    <t>ID:23318627 mtnA| Methylthioribose-1-phosphate isomerase [Beijerinckiaceae Ms08]</t>
  </si>
  <si>
    <t>MS08_v1_3438</t>
  </si>
  <si>
    <t>ID:23319169 conserved protein of unknown function [Beijerinckiaceae Ms08]</t>
  </si>
  <si>
    <t>MS08_v1_0213</t>
  </si>
  <si>
    <t>ID:23315944 gmhA| Phosphoheptose isomerase [Beijerinckiaceae Ms08]</t>
  </si>
  <si>
    <t>MS08_v1_1825</t>
  </si>
  <si>
    <t>ID:23317556 purN| phosphoribosylglycinamide formyltransferase 1 [Beijerinckiaceae Ms08]</t>
  </si>
  <si>
    <t>MS08_v1_0534</t>
  </si>
  <si>
    <t>ID:23316265 conserved protein of unknown function [Beijerinckiaceae Ms08]</t>
  </si>
  <si>
    <t>MS08_v1_2237</t>
  </si>
  <si>
    <t>ID:23317968 protein of unknown function [Beijerinckiaceae Ms08]</t>
  </si>
  <si>
    <t>MS08_v1_1751</t>
  </si>
  <si>
    <t>ID:23317482 conserved exported protein of unknown function [Beijerinckiaceae Ms08]</t>
  </si>
  <si>
    <t>MS08_v1_2161</t>
  </si>
  <si>
    <t>ID:23317892 conserved exported protein of unknown function [Beijerinckiaceae Ms08]</t>
  </si>
  <si>
    <t>MS08_v1_1340</t>
  </si>
  <si>
    <t>ID:23317071 rpsO| 30S ribosomal subunit protein S15 [Beijerinckiaceae Ms08]</t>
  </si>
  <si>
    <t>MS08_v1_1729</t>
  </si>
  <si>
    <t>ID:23317460 conserved protein of unknown function [Beijerinckiaceae Ms08]</t>
  </si>
  <si>
    <t>MS08_v1_2598</t>
  </si>
  <si>
    <t>ID:23318329 efp| Elongation factor P [Beijerinckiaceae Ms08]</t>
  </si>
  <si>
    <t>MS08_v1_1612</t>
  </si>
  <si>
    <t>ID:23317343 Calcium-transporting ATPase (modular protein) [Beijerinckiaceae Ms08]</t>
  </si>
  <si>
    <t>MS08_v1_1961</t>
  </si>
  <si>
    <t>ID:23317692 hemC| Porphobilinogen deaminase [Beijerinckiaceae Ms08]</t>
  </si>
  <si>
    <t>MS08_v1_0347</t>
  </si>
  <si>
    <t>ID:23316078 cysE| serine acetyltransferase [Beijerinckiaceae Ms08]</t>
  </si>
  <si>
    <t>MS08_v1_0661</t>
  </si>
  <si>
    <t>ID:23316392 Glycosyl transferase family 2 [Beijerinckiaceae Ms08]</t>
  </si>
  <si>
    <t>MS08_v1_1995</t>
  </si>
  <si>
    <t>ID:23317726 conserved protein of unknown function [Beijerinckiaceae Ms08]</t>
  </si>
  <si>
    <t>MS08_v1_3116</t>
  </si>
  <si>
    <t>ID:23318847 folE| GTP cyclohydrolase 1 [Beijerinckiaceae Ms08]</t>
  </si>
  <si>
    <t>MS08_v1_1119</t>
  </si>
  <si>
    <t>ID:23316850 conserved exported protein of unknown function [Beijerinckiaceae Ms08]</t>
  </si>
  <si>
    <t>ID:23318770 coxM| Alternative cytochrome c oxidase subunit 2 [Beijerinckiaceae Ms08]</t>
  </si>
  <si>
    <t>MS08_v1_0062</t>
  </si>
  <si>
    <t>ID:23315793 thiG| thiamin biosynthesis ThiGH complex subunit [Beijerinckiaceae Ms08]</t>
  </si>
  <si>
    <t>MS08_v1_2205</t>
  </si>
  <si>
    <t>ID:23317936 amtB| ammonium transporter [Beijerinckiaceae Ms08]</t>
  </si>
  <si>
    <t>MS08_v1_0393</t>
  </si>
  <si>
    <t>ID:23316124 Transglutaminase domain protein [Beijerinckiaceae Ms08]</t>
  </si>
  <si>
    <t>MS08_v1_1095</t>
  </si>
  <si>
    <t>ID:23316826 Transcriptional regulator, ArsR family [Beijerinckiaceae Ms08]</t>
  </si>
  <si>
    <t>MS08_v1_3076</t>
  </si>
  <si>
    <t>ID:23318807 Extracellular solute-binding protein family 3 (fragment) [Beijerinckiaceae Ms08]</t>
  </si>
  <si>
    <t>MS08_v1_0405</t>
  </si>
  <si>
    <t>ID:23316136 Acetylornithine deacetylase (ArgE) [Beijerinckiaceae Ms08]</t>
  </si>
  <si>
    <t>MS08_v1_1160</t>
  </si>
  <si>
    <t>ID:23316891 Polyhydroxyalkanoate depolymerase, intracellular [Beijerinckiaceae Ms08]</t>
  </si>
  <si>
    <t>MS08_v1_0168</t>
  </si>
  <si>
    <t>ID:23315899 Dihydropteroate synthase DHPS [Beijerinckiaceae Ms08]</t>
  </si>
  <si>
    <t>MS08_v1_2024</t>
  </si>
  <si>
    <t>ID:23317755 putative pyruvate, phosphate dikinase regulatory protein [Beijerinckiaceae Ms08]</t>
  </si>
  <si>
    <t>MS08_v1_0478</t>
  </si>
  <si>
    <t>ID:23316209 aroQ| 3-dehydroquinate dehydratase [Beijerinckiaceae Ms08]</t>
  </si>
  <si>
    <t>MS08_v1_0559</t>
  </si>
  <si>
    <t>ID:23316290 SmpA/OmlA domain protein [Beijerinckiaceae Ms08]</t>
  </si>
  <si>
    <t>MS08_v1_1752</t>
  </si>
  <si>
    <t>ID:23317483 conserved exported protein of unknown function [Beijerinckiaceae Ms08]</t>
  </si>
  <si>
    <t>MS08_v1_0758</t>
  </si>
  <si>
    <t>ID:23316489 Short-chain dehydrogenase/reductase SDR [Beijerinckiaceae Ms08]</t>
  </si>
  <si>
    <t>MS08_v1_3084</t>
  </si>
  <si>
    <t>ID:23318815 conserved protein of unknown function [Beijerinckiaceae Ms08]</t>
  </si>
  <si>
    <t>MS08_v1_1814</t>
  </si>
  <si>
    <t>ID:23317545 Rubrerythrin [Beijerinckiaceae Ms08]</t>
  </si>
  <si>
    <t>MS08_v1_1818</t>
  </si>
  <si>
    <t>ID:23317549 ahpD| Alkyl hydroperoxide reductase AhpD [Beijerinckiaceae Ms08]</t>
  </si>
  <si>
    <t>MS08_v1_0590</t>
  </si>
  <si>
    <t>ID:23316321 bepG| Efflux pump membrane transporter BepG [Beijerinckiaceae Ms08]</t>
  </si>
  <si>
    <t>MS08_v1_1395</t>
  </si>
  <si>
    <t>ID:23317126 conserved exported protein of unknown function [Beijerinckiaceae Ms08]</t>
  </si>
  <si>
    <t>MS08_v1_0219</t>
  </si>
  <si>
    <t>ID:23315950 conserved protein of unknown function [Beijerinckiaceae Ms08]</t>
  </si>
  <si>
    <t>MS08_v1_2538</t>
  </si>
  <si>
    <t>ID:23318269 pmoC| PmoC [Beijerinckiaceae Ms08]</t>
  </si>
  <si>
    <t>MS08_v1_1475</t>
  </si>
  <si>
    <t>ID:23317206 rnc| Ribonuclease 3 [Beijerinckiaceae Ms08]</t>
  </si>
  <si>
    <t>MS08_v1_2037</t>
  </si>
  <si>
    <t>ID:23317768 hisH| imidazole glycerol phosphate synthase, glutamine amidotransferase subunit with HisF [Beijerinckiaceae Ms08]</t>
  </si>
  <si>
    <t>MS08_v1_0027</t>
  </si>
  <si>
    <t>ID:23315758 conserved exported protein of unknown function [Beijerinckiaceae Ms08]</t>
  </si>
  <si>
    <t>MS08_v1_1420</t>
  </si>
  <si>
    <t>ID:23317151 Antibiotic biosynthesis monooxygenase [Beijerinckiaceae Ms08]</t>
  </si>
  <si>
    <t>MS08_v1_2593</t>
  </si>
  <si>
    <t>ID:23318324 cysE| serine acetyltransferase [Beijerinckiaceae Ms08]</t>
  </si>
  <si>
    <t>MS08_v1_2942</t>
  </si>
  <si>
    <t>ID:23318673 Transporter, AcrB/AcrD/AcrF family protein [Beijerinckiaceae Ms08]</t>
  </si>
  <si>
    <t>MS08_v1_0351</t>
  </si>
  <si>
    <t>ID:23316082 protein of unknown function [Beijerinckiaceae Ms08]</t>
  </si>
  <si>
    <t>MS08_v1_1957</t>
  </si>
  <si>
    <t>ID:23317688 ABC transporter related [Beijerinckiaceae Ms08]</t>
  </si>
  <si>
    <t>MS08_v1_1025</t>
  </si>
  <si>
    <t>ID:23316756 conserved membrane protein of unknown function [Beijerinckiaceae Ms08]</t>
  </si>
  <si>
    <t>MS08_v1_2196</t>
  </si>
  <si>
    <t>ID:23317927 Ribosome maturation factor RimP (modular protein) [Beijerinckiaceae Ms08]</t>
  </si>
  <si>
    <t>MS08_v1_2310</t>
  </si>
  <si>
    <t>ID:23318041 membrane protein of unknown function [Beijerinckiaceae Ms08]</t>
  </si>
  <si>
    <t>MS08_v1_2943</t>
  </si>
  <si>
    <t>ID:23318674 Efflux transporter, RND family, MFP subunit [Beijerinckiaceae Ms08]</t>
  </si>
  <si>
    <t>MS08_v1_1709</t>
  </si>
  <si>
    <t>ID:23317440 leuD| 3-isopropylmalate isomerase subunit [Beijerinckiaceae Ms08]</t>
  </si>
  <si>
    <t>MS08_v1_1041</t>
  </si>
  <si>
    <t>ID:23316772 conserved protein of unknown function [Beijerinckiaceae Ms08]</t>
  </si>
  <si>
    <t>MS08_v1_0902</t>
  </si>
  <si>
    <t>ID:23316633 yliK| methylmalonyl-CoA mutase [Beijerinckiaceae Ms08]</t>
  </si>
  <si>
    <t>MS08_v1_1607</t>
  </si>
  <si>
    <t>ID:23317338 conserved protein of unknown function [Beijerinckiaceae Ms08]</t>
  </si>
  <si>
    <t>MS08_v1_0218</t>
  </si>
  <si>
    <t>ID:23315949 conserved protein of unknown function [Beijerinckiaceae Ms08]</t>
  </si>
  <si>
    <t>MS08_v1_1416</t>
  </si>
  <si>
    <t>ID:23317147 Oxidoreductase [Beijerinckiaceae Ms08]</t>
  </si>
  <si>
    <t>MS08_v1_3126</t>
  </si>
  <si>
    <t>ID:23318857 pstB| phosphate transporter subunit ; ATP-binding component of ABC superfamily [Beijerinckiaceae Ms08]</t>
  </si>
  <si>
    <t>MS08_v1_2799</t>
  </si>
  <si>
    <t>ID:23318530 conserved protein of unknown function [Beijerinckiaceae Ms08]</t>
  </si>
  <si>
    <t>MS08_v1_0736</t>
  </si>
  <si>
    <t>ID:23316467 ABC transporter related [Beijerinckiaceae Ms08]</t>
  </si>
  <si>
    <t>MS08_v1_1391</t>
  </si>
  <si>
    <t>ID:23317122 PRC-barrel domain protein [Beijerinckiaceae Ms08]</t>
  </si>
  <si>
    <t>ID:23316912 Formaldehyde-activating enzyme [Beijerinckiaceae Ms08]</t>
  </si>
  <si>
    <t>ID:23317871 pmoC| PmoC [Beijerinckiaceae Ms08]</t>
  </si>
  <si>
    <t>MS08_v1_2557</t>
  </si>
  <si>
    <t>ID:23318288 conserved exported protein of unknown function [Beijerinckiaceae Ms08]</t>
  </si>
  <si>
    <t>MS08_v1_2004</t>
  </si>
  <si>
    <t>ID:23317735 ltaE| Low specificity L-threonine aldolase [Beijerinckiaceae Ms08]</t>
  </si>
  <si>
    <t>MS08_v1_0899</t>
  </si>
  <si>
    <t>ID:23316630 protein of unknown function [Beijerinckiaceae Ms08]</t>
  </si>
  <si>
    <t>ID:23315877 gcvT| Aminomethyltransferase, mitochondrial [Beijerinckiaceae Ms08]</t>
  </si>
  <si>
    <t>MS08_v1_2307</t>
  </si>
  <si>
    <t>ID:23318038 conserved exported protein of unknown function [Beijerinckiaceae Ms08]</t>
  </si>
  <si>
    <t>MS08_v1_1116</t>
  </si>
  <si>
    <t>ID:23316847 lspL| UDP-glucuronate 5'-epimerase [Beijerinckiaceae Ms08]</t>
  </si>
  <si>
    <t>MS08_v1_2495</t>
  </si>
  <si>
    <t>ID:23318226 yliG| putative AdoMet-dependent methyltransferase, UPF0004 family [Beijerinckiaceae Ms08]</t>
  </si>
  <si>
    <t>MS08_v1_3426</t>
  </si>
  <si>
    <t>ID:23319157 putative acyl-CoA thioesterase (TesA-like) [Beijerinckiaceae Ms08]</t>
  </si>
  <si>
    <t>MS08_v1_1107</t>
  </si>
  <si>
    <t>ID:23316838 cycY| Thiol:disulfide interchange protein CycY [Beijerinckiaceae Ms08]</t>
  </si>
  <si>
    <t>MS08_v1_0453</t>
  </si>
  <si>
    <t>ID:23316184 rplP| 50S ribosomal subunit protein L16 [Beijerinckiaceae Ms08]</t>
  </si>
  <si>
    <t>MS08_v1_2241</t>
  </si>
  <si>
    <t>ID:23317972 acpP| acyl carrier protein (ACP) [Beijerinckiaceae Ms08]</t>
  </si>
  <si>
    <t>MS08_v1_3319</t>
  </si>
  <si>
    <t>ID:23319050 Methyltransferase type 11 [Beijerinckiaceae Ms08]</t>
  </si>
  <si>
    <t>MS08_v1_3215</t>
  </si>
  <si>
    <t>ID:23318946 Transcriptional regulator, TetR family [Beijerinckiaceae Ms08]</t>
  </si>
  <si>
    <t>MS08_v1_1779</t>
  </si>
  <si>
    <t>ID:23317510 exported protein of unknown function [Beijerinckiaceae Ms08]</t>
  </si>
  <si>
    <t>MS08_v1_0260</t>
  </si>
  <si>
    <t>ID:23315991 ppa| inorganic pyrophosphatase [Beijerinckiaceae Ms08]</t>
  </si>
  <si>
    <t>MS08_v1_2338</t>
  </si>
  <si>
    <t>ID:23318069 Peptidase M15D vanX D-ala-D-ala dipeptidase [Beijerinckiaceae Ms08]</t>
  </si>
  <si>
    <t>MS08_v1_0773</t>
  </si>
  <si>
    <t>ID:23316504 conserved exported protein of unknown function [Beijerinckiaceae Ms08]</t>
  </si>
  <si>
    <t>MS08_v1_3452</t>
  </si>
  <si>
    <t>ID:23319183 exported protein of unknown function [Beijerinckiaceae Ms08]</t>
  </si>
  <si>
    <t>MS08_v1_0849</t>
  </si>
  <si>
    <t>ID:23316580 fadD| acyl-CoA synthetase (long-chain-fatty-acid--CoA ligase) [Beijerinckiaceae Ms08]</t>
  </si>
  <si>
    <t>MS08_v1_1503</t>
  </si>
  <si>
    <t>ID:23317234 fabZ| (3R)-hydroxymyristol acyl carrier protein dehydratase [Beijerinckiaceae Ms08]</t>
  </si>
  <si>
    <t>MS08_v1_1049</t>
  </si>
  <si>
    <t>ID:23316780 putative phosphohistidine phosphatase, SixA [Beijerinckiaceae Ms08]</t>
  </si>
  <si>
    <t>MS08_v1_2489</t>
  </si>
  <si>
    <t>ID:23318220 ybaB| conserved hypothetical protein [Beijerinckiaceae Ms08]</t>
  </si>
  <si>
    <t>MS08_v1_2939</t>
  </si>
  <si>
    <t>ID:23318670 Integral membrane sensor signal transduction histidine kinase [Beijerinckiaceae Ms08]</t>
  </si>
  <si>
    <t>MS08_v1_2527</t>
  </si>
  <si>
    <t>ID:23318258 CMP/dCMP deaminase, zinc-binding (modular protein) [Beijerinckiaceae Ms08]</t>
  </si>
  <si>
    <t>MS08_v1_2097</t>
  </si>
  <si>
    <t>ID:23317828 putative abc transporter; periplasmic binding protein precurser [Beijerinckiaceae Ms08]</t>
  </si>
  <si>
    <t>MS08_v1_0729</t>
  </si>
  <si>
    <t>ID:23316460 exported protein of unknown function [Beijerinckiaceae Ms08]</t>
  </si>
  <si>
    <t>MS08_v1_1223</t>
  </si>
  <si>
    <t>ID:23316954 cysS| Cysteine--tRNA ligase [Beijerinckiaceae Ms08]</t>
  </si>
  <si>
    <t>MS08_v1_2885</t>
  </si>
  <si>
    <t>ID:23318616 TonB like protein [Beijerinckiaceae Ms08]</t>
  </si>
  <si>
    <t>MS08_v1_2635</t>
  </si>
  <si>
    <t>ID:23318366 exported protein of unknown function [Beijerinckiaceae Ms08]</t>
  </si>
  <si>
    <t>MS08_v1_1904</t>
  </si>
  <si>
    <t>ID:23317635 modC| Molybdenum import ATP-binding protein ModC [Beijerinckiaceae Ms08]</t>
  </si>
  <si>
    <t>MS08_v1_1649</t>
  </si>
  <si>
    <t>ID:23317380 Polynucleotide adenylyltransferase region [Beijerinckiaceae Ms08]</t>
  </si>
  <si>
    <t>MS08_v1_3329</t>
  </si>
  <si>
    <t>ID:23319060 Aminotransferase class I and II [Beijerinckiaceae Ms08]</t>
  </si>
  <si>
    <t>MS08_v1_0221</t>
  </si>
  <si>
    <t>ID:23315952 conserved protein of unknown function [Beijerinckiaceae Ms08]</t>
  </si>
  <si>
    <t>MS08_v1_2973</t>
  </si>
  <si>
    <t>ID:23318704 conserved protein of unknown function [Beijerinckiaceae Ms08]</t>
  </si>
  <si>
    <t>MS08_v1_2199</t>
  </si>
  <si>
    <t>ID:23317930 Peptidase S16 lon domain protein [Beijerinckiaceae Ms08]</t>
  </si>
  <si>
    <t>MS08_v1_1254</t>
  </si>
  <si>
    <t>ID:23316985 protein of unknown function [Beijerinckiaceae Ms08]</t>
  </si>
  <si>
    <t>MS08_v1_2801</t>
  </si>
  <si>
    <t>ID:23318532 conserved protein of unknown function [Beijerinckiaceae Ms08]</t>
  </si>
  <si>
    <t>MS08_v1_3031</t>
  </si>
  <si>
    <t>ID:23318762 tnaA| Tryptophanase [Beijerinckiaceae Ms08]</t>
  </si>
  <si>
    <t>MS08_v1_0511</t>
  </si>
  <si>
    <t>ID:23316242 putative carboxymethylenebutenolidase [Beijerinckiaceae Ms08]</t>
  </si>
  <si>
    <t>MS08_v1_2296</t>
  </si>
  <si>
    <t>ID:23318027 Indole-3-glycerol-phosphate synthase [Beijerinckiaceae Ms08]</t>
  </si>
  <si>
    <t>MS08_v1_3171</t>
  </si>
  <si>
    <t>ID:23318902 ABC transporter ATP-binding protein (modular protein) [Beijerinckiaceae Ms08]</t>
  </si>
  <si>
    <t>MS08_v1_2675</t>
  </si>
  <si>
    <t>ID:23318406 conserved protein of unknown function [Beijerinckiaceae Ms08]</t>
  </si>
  <si>
    <t>MS08_v1_1580</t>
  </si>
  <si>
    <t>ID:23317311 conserved protein of unknown function [Beijerinckiaceae Ms08]</t>
  </si>
  <si>
    <t>MS08_v1_2167</t>
  </si>
  <si>
    <t>ID:23317898 xerD| Tyrosine recombinase XerD [Beijerinckiaceae Ms08]</t>
  </si>
  <si>
    <t>MS08_v1_3465</t>
  </si>
  <si>
    <t>ID:23319196 Antibiotic biosynthesis monooxygenase [Beijerinckiaceae Ms08]</t>
  </si>
  <si>
    <t>MS08_v1_1635</t>
  </si>
  <si>
    <t>ID:23317366 conserved protein of unknown function [Beijerinckiaceae Ms08]</t>
  </si>
  <si>
    <t>MS08_v1_3190</t>
  </si>
  <si>
    <t>ID:23318921 conserved exported protein of unknown function [Beijerinckiaceae Ms08]</t>
  </si>
  <si>
    <t>MS08_v1_2186</t>
  </si>
  <si>
    <t>ID:23317917 conserved protein of unknown function [Beijerinckiaceae Ms08]</t>
  </si>
  <si>
    <t>MS08_v1_1803</t>
  </si>
  <si>
    <t>ID:23317534 Transcriptional regulator, TetR family [Beijerinckiaceae Ms08]</t>
  </si>
  <si>
    <t>MS08_v1_3018</t>
  </si>
  <si>
    <t>ID:23318749 conserved protein of unknown function [Beijerinckiaceae Ms08]</t>
  </si>
  <si>
    <t>MS08_v1_1584</t>
  </si>
  <si>
    <t>ID:23317315 conserved protein of unknown function [Beijerinckiaceae Ms08]</t>
  </si>
  <si>
    <t>MS08_v1_3232</t>
  </si>
  <si>
    <t>ID:23318963 xseA| Exodeoxyribonuclease 7 large subunit [Beijerinckiaceae Ms08]</t>
  </si>
  <si>
    <t>MS08_v1_1519</t>
  </si>
  <si>
    <t>ID:23317250 conserved protein of unknown function [Beijerinckiaceae Ms08]</t>
  </si>
  <si>
    <t>MS08_v1_0500</t>
  </si>
  <si>
    <t>ID:23316231 tpiA| Triosephosphate isomerase [Beijerinckiaceae Ms08]</t>
  </si>
  <si>
    <t>MS08_v1_0426</t>
  </si>
  <si>
    <t>ID:23316157 cobT| Nicotinate-nucleotide--dimethylbenzimidazole phosphoribosyltransferase [Beijerinckiaceae Ms08]</t>
  </si>
  <si>
    <t>MS08_v1_0329</t>
  </si>
  <si>
    <t>ID:23316060 uvrD| putative DNA helicase II homolog [Beijerinckiaceae Ms08]</t>
  </si>
  <si>
    <t>MS08_v1_1421</t>
  </si>
  <si>
    <t>ID:23317152 conserved exported protein of unknown function [Beijerinckiaceae Ms08]</t>
  </si>
  <si>
    <t>MS08_v1_3398</t>
  </si>
  <si>
    <t>ID:23319129 exported protein of unknown function [Beijerinckiaceae Ms08]</t>
  </si>
  <si>
    <t>MS08_v1_0106</t>
  </si>
  <si>
    <t>ID:23315837 conserved exported protein of unknown function [Beijerinckiaceae Ms08]</t>
  </si>
  <si>
    <t>MS08_v1_1081</t>
  </si>
  <si>
    <t>ID:23316812 yajC| Immunogenic membrane protein YajC [Beijerinckiaceae Ms08]</t>
  </si>
  <si>
    <t>MS08_v1_0283</t>
  </si>
  <si>
    <t>ID:23316014 Cold-shock DNA-binding domain protein [Beijerinckiaceae Ms08]</t>
  </si>
  <si>
    <t>MS08_v1_3454</t>
  </si>
  <si>
    <t>ID:23319185 conserved protein of unknown function [Beijerinckiaceae Ms08]</t>
  </si>
  <si>
    <t>MS08_v1_0562</t>
  </si>
  <si>
    <t>ID:23316293 thiL| Thiamine-monophosphate kinase [Beijerinckiaceae Ms08]</t>
  </si>
  <si>
    <t>MS08_v1_1418</t>
  </si>
  <si>
    <t>ID:23317149 Molybdopterin dehydrogenase FAD-binding [Beijerinckiaceae Ms08]</t>
  </si>
  <si>
    <t>MS08_v1_2460</t>
  </si>
  <si>
    <t>ID:23318191 rutF| FMN reductase (NADH) RutF 2 [Beijerinckiaceae Ms08]</t>
  </si>
  <si>
    <t>MS08_v1_3195</t>
  </si>
  <si>
    <t>ID:23318926 putative cold shock protein y4cH [Beijerinckiaceae Ms08]</t>
  </si>
  <si>
    <t>MS08_v1_1885</t>
  </si>
  <si>
    <t>ID:23317616 conserved protein of unknown function [Beijerinckiaceae Ms08]</t>
  </si>
  <si>
    <t>ID:23316652 NADH:ubiquinone oxidoreductase 17.2 kD subunit [Beijerinckiaceae Ms08]</t>
  </si>
  <si>
    <t>MS08_v1_0580</t>
  </si>
  <si>
    <t>ID:23316311 conserved exported protein of unknown function [Beijerinckiaceae Ms08]</t>
  </si>
  <si>
    <t>MS08_v1_1691</t>
  </si>
  <si>
    <t>ID:23317422 conserved protein of unknown function [Beijerinckiaceae Ms08]</t>
  </si>
  <si>
    <t>MS08_v1_1202</t>
  </si>
  <si>
    <t>ID:23316933 conserved membrane protein of unknown function [Beijerinckiaceae Ms08]</t>
  </si>
  <si>
    <t>MS08_v1_2859</t>
  </si>
  <si>
    <t>ID:23318590 N-formylglutamate amidohydrolase [Beijerinckiaceae Ms08]</t>
  </si>
  <si>
    <t>MS08_v1_3103</t>
  </si>
  <si>
    <t>ID:23318834 ptsN| Nitrogen regulatory protein [Beijerinckiaceae Ms08]</t>
  </si>
  <si>
    <t>MS08_v1_2765</t>
  </si>
  <si>
    <t>ID:23318496 conserved protein of unknown function [Beijerinckiaceae Ms08]</t>
  </si>
  <si>
    <t>MS08_v1_1443</t>
  </si>
  <si>
    <t>ID:23317174 conserved exported protein of unknown function [Beijerinckiaceae Ms08]</t>
  </si>
  <si>
    <t>MS08_v1_0470</t>
  </si>
  <si>
    <t>ID:23316201 rplL| 50S ribosomal protein L7/L12 [Beijerinckiaceae Ms08]</t>
  </si>
  <si>
    <t>MS08_v1_0554</t>
  </si>
  <si>
    <t>ID:23316285 Integration host factor subunit alpha (modular protein) [Beijerinckiaceae Ms08]</t>
  </si>
  <si>
    <t>MS08_v1_3206</t>
  </si>
  <si>
    <t>ID:23318937 panC| Pantothenate synthetase [Beijerinckiaceae Ms08]</t>
  </si>
  <si>
    <t>MS08_v1_0631</t>
  </si>
  <si>
    <t>ID:23316362 conserved protein of unknown function [Beijerinckiaceae Ms08]</t>
  </si>
  <si>
    <t>MS08_v1_1847</t>
  </si>
  <si>
    <t>ID:23317578 cbbY| Protein CbbY [Beijerinckiaceae Ms08]</t>
  </si>
  <si>
    <t>MS08_v1_2026</t>
  </si>
  <si>
    <t>ID:23317757 aroE| Shikimate dehydrogenase [Beijerinckiaceae Ms08]</t>
  </si>
  <si>
    <t>MS08_v1_3275</t>
  </si>
  <si>
    <t>ID:23319006 Exodeoxyribonuclease III [Beijerinckiaceae Ms08]</t>
  </si>
  <si>
    <t>MS08_v1_1694</t>
  </si>
  <si>
    <t>ID:23317425 conserved protein of unknown function [Beijerinckiaceae Ms08]</t>
  </si>
  <si>
    <t>MS08_v1_0823</t>
  </si>
  <si>
    <t>ID:23316554 conserved protein of unknown function [Beijerinckiaceae Ms08]</t>
  </si>
  <si>
    <t>MS08_v1_0499</t>
  </si>
  <si>
    <t>ID:23316230 Preprotein translocase, SecG subunit [Beijerinckiaceae Ms08]</t>
  </si>
  <si>
    <t>MS08_v1_3020</t>
  </si>
  <si>
    <t>ID:23318751 Adenylate and Guanylate cyclase catalytic domain protein [Beijerinckiaceae Ms08]</t>
  </si>
  <si>
    <t>MS08_v1_0434</t>
  </si>
  <si>
    <t>ID:23316165 tatB| Sec-independent protein translocase protein TatB [Beijerinckiaceae Ms08]</t>
  </si>
  <si>
    <t>MS08_v1_2234</t>
  </si>
  <si>
    <t>ID:23317965 conserved protein of unknown function [Beijerinckiaceae Ms08]</t>
  </si>
  <si>
    <t>MS08_v1_0088</t>
  </si>
  <si>
    <t>ID:23315819 infA| protein chain initiation factor IF-1 [Beijerinckiaceae Ms08]</t>
  </si>
  <si>
    <t>MS08_v1_1730</t>
  </si>
  <si>
    <t>ID:23317461 conserved protein of unknown function [Beijerinckiaceae Ms08]</t>
  </si>
  <si>
    <t>MS08_v1_0830</t>
  </si>
  <si>
    <t>ID:23316561 Anti-ECFsigma factor, ChrR [Beijerinckiaceae Ms08]</t>
  </si>
  <si>
    <t>MS08_v1_0285</t>
  </si>
  <si>
    <t>ID:23316016 ETC complex I subunit conserved region [Beijerinckiaceae Ms08]</t>
  </si>
  <si>
    <t>MS08_v1_1494</t>
  </si>
  <si>
    <t>ID:23317225 conserved protein of unknown function [Beijerinckiaceae Ms08]</t>
  </si>
  <si>
    <t>MS08_v1_2359</t>
  </si>
  <si>
    <t>ID:23318090 nrtB| Nitrate transport permease protein NrtB [Beijerinckiaceae Ms08]</t>
  </si>
  <si>
    <t>MS08_v1_1563</t>
  </si>
  <si>
    <t>ID:23317294 conserved protein of unknown function [Beijerinckiaceae Ms08]</t>
  </si>
  <si>
    <t>MS08_v1_1244</t>
  </si>
  <si>
    <t>ID:23316975 5,6-dimethylbenzimidazole synthase [Beijerinckiaceae Ms08]</t>
  </si>
  <si>
    <t>MS08_v1_0507</t>
  </si>
  <si>
    <t>ID:23316238 moaC| molybdopterin biosynthesis, protein C [Beijerinckiaceae Ms08]</t>
  </si>
  <si>
    <t>MS08_v1_1639</t>
  </si>
  <si>
    <t>ID:23317370 protein of unknown function [Beijerinckiaceae Ms08]</t>
  </si>
  <si>
    <t>MS08_v1_3400</t>
  </si>
  <si>
    <t>ID:23319131 conserved exported protein of unknown function [Beijerinckiaceae Ms08]</t>
  </si>
  <si>
    <t>MS08_v1_0387</t>
  </si>
  <si>
    <t>ID:23316118 BolA family protein [Beijerinckiaceae Ms08]</t>
  </si>
  <si>
    <t>MS08_v1_0256</t>
  </si>
  <si>
    <t>ID:23315987 Nucleotidyl transferase [Beijerinckiaceae Ms08]</t>
  </si>
  <si>
    <t>MS08_v1_3154</t>
  </si>
  <si>
    <t>ID:23318885 protein of unknown function [Beijerinckiaceae Ms08]</t>
  </si>
  <si>
    <t>MS08_v1_2399</t>
  </si>
  <si>
    <t>ID:23318130 conserved protein of unknown function [Beijerinckiaceae Ms08]</t>
  </si>
  <si>
    <t>MS08_v1_2902</t>
  </si>
  <si>
    <t>ID:23318633 mraZ| Protein MraZ [Beijerinckiaceae Ms08]</t>
  </si>
  <si>
    <t>MS08_v1_1126</t>
  </si>
  <si>
    <t>ID:23316857 conserved exported protein of unknown function [Beijerinckiaceae Ms08]</t>
  </si>
  <si>
    <t>MS08_v1_1149</t>
  </si>
  <si>
    <t>ID:23316880 Extracellular solute-binding protein family 5 [Beijerinckiaceae Ms08]</t>
  </si>
  <si>
    <t>MS08_v1_2627</t>
  </si>
  <si>
    <t>ID:23318358 conserved protein of unknown function [Beijerinckiaceae Ms08]</t>
  </si>
  <si>
    <t>MS08_v1_2302</t>
  </si>
  <si>
    <t>ID:23318033 purE| phosphoribosylaminoimidazole carboxylase, mutase subunit [Beijerinckiaceae Ms08]</t>
  </si>
  <si>
    <t>MS08_v1_2039</t>
  </si>
  <si>
    <t>ID:23317770 hisB| Imidazoleglycerol-phosphate dehydratase [Beijerinckiaceae Ms08]</t>
  </si>
  <si>
    <t>MS08_v1_0686</t>
  </si>
  <si>
    <t>ID:23316417 Transcriptional regulator, TetR family [Beijerinckiaceae Ms08]</t>
  </si>
  <si>
    <t>MS08_v1_3245</t>
  </si>
  <si>
    <t>ID:23318976 protein of unknown function [Beijerinckiaceae Ms08]</t>
  </si>
  <si>
    <t>MS08_v1_1424</t>
  </si>
  <si>
    <t>ID:23317155 ABC transporter related protein [Beijerinckiaceae Ms08]</t>
  </si>
  <si>
    <t>MS08_v1_2361</t>
  </si>
  <si>
    <t>ID:23318092 conserved protein of unknown function [Beijerinckiaceae Ms08]</t>
  </si>
  <si>
    <t>MS08_v1_0514</t>
  </si>
  <si>
    <t>ID:23316245 phhA| Phenylalanine-4-hydroxylase [Beijerinckiaceae Ms08]</t>
  </si>
  <si>
    <t>MS08_v1_2160</t>
  </si>
  <si>
    <t>ID:23317891 conserved protein of unknown function [Beijerinckiaceae Ms08]</t>
  </si>
  <si>
    <t>MS08_v1_1156</t>
  </si>
  <si>
    <t>ID:23316887 Sel1 domain protein repeat-containing protein [Beijerinckiaceae Ms08]</t>
  </si>
  <si>
    <t>MS08_v1_1195</t>
  </si>
  <si>
    <t>ID:23316926 putative metal-dependent amidohydrolase (TAT secreted) [Beijerinckiaceae Ms08]</t>
  </si>
  <si>
    <t>MS08_v1_0278</t>
  </si>
  <si>
    <t>ID:23316009 conserved protein of unknown function [Beijerinckiaceae Ms08]</t>
  </si>
  <si>
    <t>MS08_v1_2905</t>
  </si>
  <si>
    <t>ID:23318636 Peptidoglycan glycosyltransferase [Beijerinckiaceae Ms08]</t>
  </si>
  <si>
    <t>MS08_v1_0354</t>
  </si>
  <si>
    <t>ID:23316085 Inositol monophosphatase [Beijerinckiaceae Ms08]</t>
  </si>
  <si>
    <t>MS08_v1_2027</t>
  </si>
  <si>
    <t>ID:23317758 coaE| Dephospho-CoA kinase [Beijerinckiaceae Ms08]</t>
  </si>
  <si>
    <t>MS08_v1_3099</t>
  </si>
  <si>
    <t>ID:23318830 protein of unknown function [Beijerinckiaceae Ms08]</t>
  </si>
  <si>
    <t>MS08_v1_2932</t>
  </si>
  <si>
    <t>ID:23318663 folE| GTP cyclohydrolase 1 [Beijerinckiaceae Ms08]</t>
  </si>
  <si>
    <t>MS08_v1_0173</t>
  </si>
  <si>
    <t>ID:23315904 conserved protein of unknown function [Beijerinckiaceae Ms08]</t>
  </si>
  <si>
    <t>MS08_v1_2860</t>
  </si>
  <si>
    <t>ID:23318591 speF| Ornithine decarboxylase, inducible [Beijerinckiaceae Ms08]</t>
  </si>
  <si>
    <t>MS08_v1_1570</t>
  </si>
  <si>
    <t>ID:23317301 exported protein of unknown function [Beijerinckiaceae Ms08]</t>
  </si>
  <si>
    <t>MS08_v1_0318</t>
  </si>
  <si>
    <t>ID:23316049 YdjC family protein [Beijerinckiaceae Ms08]</t>
  </si>
  <si>
    <t>MS08_v1_1661</t>
  </si>
  <si>
    <t>ID:23317392 conserved exported protein of unknown function [Beijerinckiaceae Ms08]</t>
  </si>
  <si>
    <t>MS08_v1_0510</t>
  </si>
  <si>
    <t>ID:23316241 glpK| Glycerol kinase [Beijerinckiaceae Ms08]</t>
  </si>
  <si>
    <t>MS08_v1_3321</t>
  </si>
  <si>
    <t>ID:23319052 conserved protein of unknown function [Beijerinckiaceae Ms08]</t>
  </si>
  <si>
    <t>MS08_v1_0449</t>
  </si>
  <si>
    <t>ID:23316180 rplX| 50S ribosomal subunit protein L24 [Beijerinckiaceae Ms08]</t>
  </si>
  <si>
    <t>MS08_v1_0124</t>
  </si>
  <si>
    <t>ID:23315855 conserved protein of unknown function [Beijerinckiaceae Ms08]</t>
  </si>
  <si>
    <t>MS08_v1_1146</t>
  </si>
  <si>
    <t>ID:23316877 conserved protein of unknown function [Beijerinckiaceae Ms08]</t>
  </si>
  <si>
    <t>ID:23315879 gcvPA| putative glycine dehydrogenase (decarboxylating) subunit 1 [Beijerinckiaceae Ms08]</t>
  </si>
  <si>
    <t>MS08_v1_2034</t>
  </si>
  <si>
    <t>ID:23317765 hisE| Phosphoribosyl-ATP pyrophosphatase [Beijerinckiaceae Ms08]</t>
  </si>
  <si>
    <t>MS08_v1_1554</t>
  </si>
  <si>
    <t>ID:23317285 rimM| Ribosome maturation factor RimM [Beijerinckiaceae Ms08]</t>
  </si>
  <si>
    <t>MS08_v1_0855</t>
  </si>
  <si>
    <t>ID:23316586 conserved protein of unknown function [Beijerinckiaceae Ms08]</t>
  </si>
  <si>
    <t>MS08_v1_2318</t>
  </si>
  <si>
    <t>ID:23318049 conserved protein of unknown function [Beijerinckiaceae Ms08]</t>
  </si>
  <si>
    <t>MS08_v1_1176</t>
  </si>
  <si>
    <t>ID:23316907 putative ATPase [Beijerinckiaceae Ms08]</t>
  </si>
  <si>
    <t>MS08_v1_1193</t>
  </si>
  <si>
    <t>ID:23316924 yadG| putative transporter subunit: ATP-binding component of ABC superfamily [Beijerinckiaceae Ms08]</t>
  </si>
  <si>
    <t>MS08_v1_2537</t>
  </si>
  <si>
    <t>ID:23318268 Cupin 2 conserved barrel domain protein [Beijerinckiaceae Ms08]</t>
  </si>
  <si>
    <t>MS08_v1_3325</t>
  </si>
  <si>
    <t>ID:23319056 N-acetylmuramoyl-L-alanine amidase [Beijerinckiaceae Ms08]</t>
  </si>
  <si>
    <t>MS08_v1_1226</t>
  </si>
  <si>
    <t>ID:23316957 conserved protein of unknown function [Beijerinckiaceae Ms08]</t>
  </si>
  <si>
    <t>MS08_v1_3016</t>
  </si>
  <si>
    <t>ID:23318747 Diacylglycerol kinase catalytic region [Beijerinckiaceae Ms08]</t>
  </si>
  <si>
    <t>MS08_v1_0211</t>
  </si>
  <si>
    <t>ID:23315942 hypE| carbamoyl phosphate phosphatase, hydrogenase 3 maturation protein [Beijerinckiaceae Ms08]</t>
  </si>
  <si>
    <t>MS08_v1_1783</t>
  </si>
  <si>
    <t>ID:23317514 Transcriptional regulator, LuxR family [Beijerinckiaceae Ms08]</t>
  </si>
  <si>
    <t>MS08_v1_1575</t>
  </si>
  <si>
    <t>ID:23317306 conserved protein of unknown function [Beijerinckiaceae Ms08]</t>
  </si>
  <si>
    <t>MS08_v1_0672</t>
  </si>
  <si>
    <t>ID:23316403 Preprotein translocase subunit SecY [Beijerinckiaceae Ms08]</t>
  </si>
  <si>
    <t>MS08_v1_2482</t>
  </si>
  <si>
    <t>ID:23318213 conserved protein of unknown function [Beijerinckiaceae Ms08]</t>
  </si>
  <si>
    <t>MS08_v1_0829</t>
  </si>
  <si>
    <t>ID:23316560 conserved protein of unknown function [Beijerinckiaceae Ms08]</t>
  </si>
  <si>
    <t>MS08_v1_0522</t>
  </si>
  <si>
    <t>ID:23316253 maiA| putative maleylacetoacetate isomerase [Beijerinckiaceae Ms08]</t>
  </si>
  <si>
    <t>MS08_v1_0866</t>
  </si>
  <si>
    <t>ID:23316597 rtcB| tRNA-splicing ligase RtcB [Beijerinckiaceae Ms08]</t>
  </si>
  <si>
    <t>MS08_v1_1658</t>
  </si>
  <si>
    <t>ID:23317389 Methyltransferase type 12 [Beijerinckiaceae Ms08]</t>
  </si>
  <si>
    <t>MS08_v1_2220</t>
  </si>
  <si>
    <t>ID:23317951 conserved exported protein of unknown function [Beijerinckiaceae Ms08]</t>
  </si>
  <si>
    <t>ID:23318012 NADH-ubiquinone oxidoreductase chain 49kDa [Beijerinckiaceae Ms08]</t>
  </si>
  <si>
    <t>MS08_v1_1297</t>
  </si>
  <si>
    <t>ID:23317028 DoxX family protein [Beijerinckiaceae Ms08]</t>
  </si>
  <si>
    <t>MS08_v1_2488</t>
  </si>
  <si>
    <t>ID:23318219 recR| gap repair protein [Beijerinckiaceae Ms08]</t>
  </si>
  <si>
    <t>MS08_v1_1218</t>
  </si>
  <si>
    <t>ID:23316949 conserved protein of unknown function [Beijerinckiaceae Ms08]</t>
  </si>
  <si>
    <t>MS08_v1_2351</t>
  </si>
  <si>
    <t>ID:23318082 bioA| 7,8-diaminopelargonic acid synthase, PLP-dependent [Beijerinckiaceae Ms08]</t>
  </si>
  <si>
    <t>MS08_v1_1763</t>
  </si>
  <si>
    <t>ID:23317494 cobH| Precorrin-8X methylmutase [Beijerinckiaceae Ms08]</t>
  </si>
  <si>
    <t>MS08_v1_0317</t>
  </si>
  <si>
    <t>ID:23316048 Short-chain dehydrogenase/reductase SDR [Beijerinckiaceae Ms08]</t>
  </si>
  <si>
    <t>MS08_v1_1920</t>
  </si>
  <si>
    <t>ID:23317651 ctrA| Cell cycle response regulator CtrA [Beijerinckiaceae Ms08]</t>
  </si>
  <si>
    <t>MS08_v1_2867</t>
  </si>
  <si>
    <t>ID:23318598 glgA| glycogen synthase [Beijerinckiaceae Ms08]</t>
  </si>
  <si>
    <t>MS08_v1_0877</t>
  </si>
  <si>
    <t>ID:23316608 Protein tyrosine phosphatase [Beijerinckiaceae Ms08]</t>
  </si>
  <si>
    <t>MS08_v1_1312</t>
  </si>
  <si>
    <t>ID:23317043 msrA| methionine sulfoxide reductase A [Beijerinckiaceae Ms08]</t>
  </si>
  <si>
    <t>MS08_v1_1422</t>
  </si>
  <si>
    <t>ID:23317153 conserved protein of unknown function [Beijerinckiaceae Ms08]</t>
  </si>
  <si>
    <t>MS08_v1_2188</t>
  </si>
  <si>
    <t>ID:23317919 conserved protein of unknown function [Beijerinckiaceae Ms08]</t>
  </si>
  <si>
    <t>MS08_v1_3109</t>
  </si>
  <si>
    <t>ID:23318840 Integral membrane sensor signal transduction histidine kinase [Beijerinckiaceae Ms08]</t>
  </si>
  <si>
    <t>MS08_v1_3032</t>
  </si>
  <si>
    <t>ID:23318763 putative integral membrane protein [Beijerinckiaceae Ms08]</t>
  </si>
  <si>
    <t>ID:23317872 pmoA| Particulate methane monooxygenase beta subunit [Beijerinckiaceae Ms08]</t>
  </si>
  <si>
    <t>MS08_v1_2085</t>
  </si>
  <si>
    <t>ID:23317816 Integral membrane sensor signal transduction histidine kinase [Beijerinckiaceae Ms08]</t>
  </si>
  <si>
    <t>MS08_v1_3153</t>
  </si>
  <si>
    <t>ID:23318884 FAD dependent oxidoreductase [Beijerinckiaceae Ms08]</t>
  </si>
  <si>
    <t>MS08_v1_0695</t>
  </si>
  <si>
    <t>ID:23316426 N-acetylglucosamine-6-phosphate deacetylase [Beijerinckiaceae Ms08]</t>
  </si>
  <si>
    <t>MS08_v1_3094</t>
  </si>
  <si>
    <t>ID:23318825 Acyl dehydratase [Beijerinckiaceae Ms08]</t>
  </si>
  <si>
    <t>MS08_v1_1908</t>
  </si>
  <si>
    <t>ID:23317639 Short-chain dehydrogenase/reductase SDR [Beijerinckiaceae Ms08]</t>
  </si>
  <si>
    <t>MS08_v1_2866</t>
  </si>
  <si>
    <t>ID:23318597 glgC| glucose-1-phosphate adenylyltransferase [Beijerinckiaceae Ms08]</t>
  </si>
  <si>
    <t>MS08_v1_1996</t>
  </si>
  <si>
    <t>ID:23317727 conserved protein of unknown function [Beijerinckiaceae Ms08]</t>
  </si>
  <si>
    <t>MS08_v1_1782</t>
  </si>
  <si>
    <t>ID:23317513 conserved protein of unknown function [Beijerinckiaceae Ms08]</t>
  </si>
  <si>
    <t>MS08_v1_1725</t>
  </si>
  <si>
    <t>ID:23317456 NMT1/THI5 like domain protein [Beijerinckiaceae Ms08]</t>
  </si>
  <si>
    <t>MS08_v1_1797</t>
  </si>
  <si>
    <t>ID:23317528 cas1| CRISPR-associated endonuclease Cas1 2 [Beijerinckiaceae Ms08]</t>
  </si>
  <si>
    <t>MS08_v1_0523</t>
  </si>
  <si>
    <t>ID:23316254 Transcriptional regulator, XRE family [Beijerinckiaceae Ms08]</t>
  </si>
  <si>
    <t>MS08_v1_0061</t>
  </si>
  <si>
    <t>ID:23315792 thiE| thiamin phosphate synthase (thiamin phosphate pyrophosphorylase) [Beijerinckiaceae Ms08]</t>
  </si>
  <si>
    <t>MS08_v1_1518</t>
  </si>
  <si>
    <t>ID:23317249 putative glutathione S-transferase [Beijerinckiaceae Ms08]</t>
  </si>
  <si>
    <t>MS08_v1_2336</t>
  </si>
  <si>
    <t>ID:23318067 RDD domain containing protein [Beijerinckiaceae Ms08]</t>
  </si>
  <si>
    <t>MS08_v1_0292</t>
  </si>
  <si>
    <t>ID:23316023 ycfH| putative metallodependent hydrolase [Beijerinckiaceae Ms08]</t>
  </si>
  <si>
    <t>MS08_v1_1298</t>
  </si>
  <si>
    <t>ID:23317029 exported protein of unknown function [Beijerinckiaceae Ms08]</t>
  </si>
  <si>
    <t>MS08_v1_2886</t>
  </si>
  <si>
    <t>ID:23318617 exbD| membrane spanning protein in TonB-ExbB-ExbD complex [Beijerinckiaceae Ms08]</t>
  </si>
  <si>
    <t>MS08_v1_0808</t>
  </si>
  <si>
    <t>ID:23316539 putative cold shock protein y4cH [Beijerinckiaceae Ms08]</t>
  </si>
  <si>
    <t>MS08_v1_1456</t>
  </si>
  <si>
    <t>ID:23317187 ispE| 4-diphosphocytidyl-2-C-methyl-D-erythritol kinase [Beijerinckiaceae Ms08]</t>
  </si>
  <si>
    <t>MS08_v1_3070</t>
  </si>
  <si>
    <t>ID:23318801 cysH| Phosphoadenosine phosphosulfate reductase [Beijerinckiaceae Ms08]</t>
  </si>
  <si>
    <t>MS08_v1_3411</t>
  </si>
  <si>
    <t>ID:23319142 Methyltransferase, UbiE/COQ5 family [Beijerinckiaceae Ms08]</t>
  </si>
  <si>
    <t>MS08_v1_3446</t>
  </si>
  <si>
    <t>ID:23319177 conserved protein of unknown function [Beijerinckiaceae Ms08]</t>
  </si>
  <si>
    <t>MS08_v1_0790</t>
  </si>
  <si>
    <t>ID:23316521 conserved protein of unknown function [Beijerinckiaceae Ms08]</t>
  </si>
  <si>
    <t>MS08_v1_2485</t>
  </si>
  <si>
    <t>ID:23318216 conserved protein of unknown function [Beijerinckiaceae Ms08]</t>
  </si>
  <si>
    <t>MS08_v1_1242</t>
  </si>
  <si>
    <t>ID:23316973 pth| Peptidyl-tRNA hydrolase [Beijerinckiaceae Ms08]</t>
  </si>
  <si>
    <t>MS08_v1_3460</t>
  </si>
  <si>
    <t>ID:23319191 Iron/ascorbate-dependent oxidoreductase [Beijerinckiaceae Ms08]</t>
  </si>
  <si>
    <t>MS08_v1_2405</t>
  </si>
  <si>
    <t>ID:23318136 conserved protein of unknown function [Beijerinckiaceae Ms08]</t>
  </si>
  <si>
    <t>MS08_v1_1744</t>
  </si>
  <si>
    <t>ID:23317475 rpmA| 50S ribosomal protein L27 [Beijerinckiaceae Ms08]</t>
  </si>
  <si>
    <t>MS08_v1_3189</t>
  </si>
  <si>
    <t>ID:23318920 putative Tetratricopeptide TPR_2 repeat protein [Beijerinckiaceae Ms08]</t>
  </si>
  <si>
    <t>MS08_v1_1716</t>
  </si>
  <si>
    <t>ID:23317447 conserved protein of unknown function [Beijerinckiaceae Ms08]</t>
  </si>
  <si>
    <t>MS08_v1_1671</t>
  </si>
  <si>
    <t>ID:23317402 putative Methyltransferase [Beijerinckiaceae Ms08]</t>
  </si>
  <si>
    <t>MS08_v1_2524</t>
  </si>
  <si>
    <t>ID:23318255 protein of unknown function [Beijerinckiaceae Ms08]</t>
  </si>
  <si>
    <t>MS08_v1_0262</t>
  </si>
  <si>
    <t>ID:23315993 metX| Homoserine O-acetyltransferase [Beijerinckiaceae Ms08]</t>
  </si>
  <si>
    <t>MS08_v1_1928</t>
  </si>
  <si>
    <t>ID:23317659 ybaL| putative monovalent cation:proton antiporter (CPA2 family) [Beijerinckiaceae Ms08]</t>
  </si>
  <si>
    <t>MS08_v1_3457</t>
  </si>
  <si>
    <t>ID:23319188 conserved protein of unknown function [Beijerinckiaceae Ms08]</t>
  </si>
  <si>
    <t>MS08_v1_1463</t>
  </si>
  <si>
    <t>ID:23317194 putative Glycosyl hydrolase (BNR repeat) [Beijerinckiaceae Ms08]</t>
  </si>
  <si>
    <t>MS08_v1_1935</t>
  </si>
  <si>
    <t>ID:23317666 MaoC domain protein dehydratase [Beijerinckiaceae Ms08]</t>
  </si>
  <si>
    <t>MS08_v1_1239</t>
  </si>
  <si>
    <t>ID:23316970 exported protein of unknown function [Beijerinckiaceae Ms08]</t>
  </si>
  <si>
    <t>MS08_v1_0571</t>
  </si>
  <si>
    <t>ID:23316302 conserved protein of unknown function [Beijerinckiaceae Ms08]</t>
  </si>
  <si>
    <t>MS08_v1_2406</t>
  </si>
  <si>
    <t>ID:23318137 ptsN| Nitrogen regulatory protein [Beijerinckiaceae Ms08]</t>
  </si>
  <si>
    <t>MS08_v1_1523</t>
  </si>
  <si>
    <t>ID:23317254 conserved protein of unknown function [Beijerinckiaceae Ms08]</t>
  </si>
  <si>
    <t>MS08_v1_1712</t>
  </si>
  <si>
    <t>ID:23317443 pqqD| Coenzyme PQQ synthesis protein D [Beijerinckiaceae Ms08]</t>
  </si>
  <si>
    <t>MS08_v1_1832</t>
  </si>
  <si>
    <t>ID:23317563 conserved protein of unknown function [Beijerinckiaceae Ms08]</t>
  </si>
  <si>
    <t>MS08_v1_0183</t>
  </si>
  <si>
    <t>ID:23315914 protein of unknown function [Beijerinckiaceae Ms08]</t>
  </si>
  <si>
    <t>MS08_v1_3217</t>
  </si>
  <si>
    <t>ID:23318948 protein of unknown function [Beijerinckiaceae Ms08]</t>
  </si>
  <si>
    <t>MS08_v1_1657</t>
  </si>
  <si>
    <t>ID:23317388 NLP/P60 protein [Beijerinckiaceae Ms08]</t>
  </si>
  <si>
    <t>MS08_v1_2092</t>
  </si>
  <si>
    <t>ID:23317823 thiD| Hydroxymethylpyrimidine/phosphomethylpyrimidine kinase [Beijerinckiaceae Ms08]</t>
  </si>
  <si>
    <t>MS08_v1_3272</t>
  </si>
  <si>
    <t>ID:23319003 Sel1 domain protein repeat-containing protein [Beijerinckiaceae Ms08]</t>
  </si>
  <si>
    <t>MS08_v1_2826</t>
  </si>
  <si>
    <t>ID:23318557 conserved exported protein of unknown function [Beijerinckiaceae Ms08]</t>
  </si>
  <si>
    <t>MS08_v1_0346</t>
  </si>
  <si>
    <t>ID:23316077 conserved protein of unknown function [Beijerinckiaceae Ms08]</t>
  </si>
  <si>
    <t>MS08_v1_0563</t>
  </si>
  <si>
    <t>ID:23316294 nusB| N utilization substance protein B homolog [Beijerinckiaceae Ms08]</t>
  </si>
  <si>
    <t>MS08_v1_2814</t>
  </si>
  <si>
    <t>ID:23318545 protein of unknown function [Beijerinckiaceae Ms08]</t>
  </si>
  <si>
    <t>MS08_v1_2894</t>
  </si>
  <si>
    <t>ID:23318625 conserved protein of unknown function [Beijerinckiaceae Ms08]</t>
  </si>
  <si>
    <t>MS08_v1_1983</t>
  </si>
  <si>
    <t>ID:23317714 protein of unknown function [Beijerinckiaceae Ms08]</t>
  </si>
  <si>
    <t>MS08_v1_0327</t>
  </si>
  <si>
    <t>ID:23316058 4-oxalocrotonate tautomerase [Beijerinckiaceae Ms08]</t>
  </si>
  <si>
    <t>MS08_v1_3469</t>
  </si>
  <si>
    <t>ID:23319200 Hibch| 3-hydroxyisobutyryl-CoA hydrolase, mitochondrial [Beijerinckiaceae Ms08]</t>
  </si>
  <si>
    <t>MS08_v1_0134</t>
  </si>
  <si>
    <t>ID:23315865 Uncharacterized zinc protease RF_0338 [Beijerinckiaceae Ms08]</t>
  </si>
  <si>
    <t>MS08_v1_3472</t>
  </si>
  <si>
    <t>ID:23319203 Rhomboid family protein [Beijerinckiaceae Ms08]</t>
  </si>
  <si>
    <t>MS08_v1_2791</t>
  </si>
  <si>
    <t>ID:23318522 Biotin/acetyl-CoA-carboxylase ligase [Beijerinckiaceae Ms08]</t>
  </si>
  <si>
    <t>MS08_v1_2444</t>
  </si>
  <si>
    <t>ID:23318175 Hopanoid biosynthesis associated radical SAM protein HpnH [Beijerinckiaceae Ms08]</t>
  </si>
  <si>
    <t>MS08_v1_1960</t>
  </si>
  <si>
    <t>ID:23317691 conserved protein of unknown function [Beijerinckiaceae Ms08]</t>
  </si>
  <si>
    <t>MS08_v1_2362</t>
  </si>
  <si>
    <t>ID:23318093 Response regulator receiver and ANTAR domain protein [Beijerinckiaceae Ms08]</t>
  </si>
  <si>
    <t>MS08_v1_1674</t>
  </si>
  <si>
    <t>ID:23317405 conserved protein of unknown function [Beijerinckiaceae Ms08]</t>
  </si>
  <si>
    <t>MS08_v1_0775</t>
  </si>
  <si>
    <t>ID:23316506 UBA/THIF-type NAD/FAD binding protein [Beijerinckiaceae Ms08]</t>
  </si>
  <si>
    <t>MS08_v1_0754</t>
  </si>
  <si>
    <t>ID:23316485 Colicin V production protein [Beijerinckiaceae Ms08]</t>
  </si>
  <si>
    <t>MS08_v1_3430</t>
  </si>
  <si>
    <t>ID:23319161 divK| Polar-differentiation response regulator DivK [Beijerinckiaceae Ms08]</t>
  </si>
  <si>
    <t>MS08_v1_0917</t>
  </si>
  <si>
    <t>ID:23316648 Integral membrane sensor signal transduction histidine kinase [Beijerinckiaceae Ms08]</t>
  </si>
  <si>
    <t>MS08_v1_0166</t>
  </si>
  <si>
    <t>ID:23315897 Aspartate/glutamate/uridylate kinase [Beijerinckiaceae Ms08]</t>
  </si>
  <si>
    <t>MS08_v1_1319</t>
  </si>
  <si>
    <t>ID:23317050 yehX| putative transporter subunit: ATP-binding component of ABC superfamily transporter [Beijerinckiaceae Ms08]</t>
  </si>
  <si>
    <t>MS08_v1_3342</t>
  </si>
  <si>
    <t>ID:23319073 Glycoside hydrolase family 25 [Beijerinckiaceae Ms08]</t>
  </si>
  <si>
    <t>MS08_v1_2316</t>
  </si>
  <si>
    <t>ID:23318047 Glycoside hydrolase family 3 domain protein [Beijerinckiaceae Ms08]</t>
  </si>
  <si>
    <t>MS08_v1_1222</t>
  </si>
  <si>
    <t>ID:23316953 GCN5-related N-acetyltransferase [Beijerinckiaceae Ms08]</t>
  </si>
  <si>
    <t>MS08_v1_1022</t>
  </si>
  <si>
    <t>ID:23316753 protein of unknown function [Beijerinckiaceae Ms08]</t>
  </si>
  <si>
    <t>MS08_v1_2271</t>
  </si>
  <si>
    <t>ID:23318002 Molybdopterin binding domain protein [Beijerinckiaceae Ms08]</t>
  </si>
  <si>
    <t>MS08_v1_1277</t>
  </si>
  <si>
    <t>ID:23317008 conserved protein of unknown function [Beijerinckiaceae Ms08]</t>
  </si>
  <si>
    <t>MS08_v1_1438</t>
  </si>
  <si>
    <t>ID:23317169 mgtA| magnesium transporter [Beijerinckiaceae Ms08]</t>
  </si>
  <si>
    <t>MS08_v1_0383</t>
  </si>
  <si>
    <t>ID:23316114 Phosphoribosylformylglycinamidine synthase, purS protein [Beijerinckiaceae Ms08]</t>
  </si>
  <si>
    <t>MS08_v1_2391</t>
  </si>
  <si>
    <t>ID:23318122 conserved exported protein of unknown function [Beijerinckiaceae Ms08]</t>
  </si>
  <si>
    <t>MS08_v1_0723</t>
  </si>
  <si>
    <t>ID:23316454 trmFO| Methylenetetrahydrofolate--tRNA-(uracil-5-)-methyltransferase TrmFO [Beijerinckiaceae Ms08]</t>
  </si>
  <si>
    <t>MS08_v1_2132</t>
  </si>
  <si>
    <t>ID:23317863 fdxA| Ferredoxin-2 [Beijerinckiaceae Ms08]</t>
  </si>
  <si>
    <t>MS08_v1_1369</t>
  </si>
  <si>
    <t>ID:23317100 rsfS| Ribosomal silencing factor RsfS [Beijerinckiaceae Ms08]</t>
  </si>
  <si>
    <t>MS08_v1_2081</t>
  </si>
  <si>
    <t>ID:23317812 Thioesterase superfamily protein [Beijerinckiaceae Ms08]</t>
  </si>
  <si>
    <t>ID:23318516 nuoI| NADH-quinone oxidoreductase subunit I [Beijerinckiaceae Ms08]</t>
  </si>
  <si>
    <t>MS08_v1_2404</t>
  </si>
  <si>
    <t>ID:23318135 rpoN| RNA polymerase sigma-54 factor [Beijerinckiaceae Ms08]</t>
  </si>
  <si>
    <t>MS08_v1_2962</t>
  </si>
  <si>
    <t>ID:23318693 phoP| DNA-binding response regulator in two-component regulatory system with PhoQ [Beijerinckiaceae Ms08]</t>
  </si>
  <si>
    <t>MS08_v1_0298</t>
  </si>
  <si>
    <t>ID:23316029 hfq| RNA-binding protein Hfq [Beijerinckiaceae Ms08]</t>
  </si>
  <si>
    <t>MS08_v1_2480</t>
  </si>
  <si>
    <t>ID:23318211 exported protein of unknown function [Beijerinckiaceae Ms08]</t>
  </si>
  <si>
    <t>MS08_v1_1633</t>
  </si>
  <si>
    <t>ID:23317364 conserved protein of unknown function [Beijerinckiaceae Ms08]</t>
  </si>
  <si>
    <t>MS08_v1_1878</t>
  </si>
  <si>
    <t>ID:23317609 Cyclic nucleotide-binding protein [Beijerinckiaceae Ms08]</t>
  </si>
  <si>
    <t>MS08_v1_1644</t>
  </si>
  <si>
    <t>ID:23317375 conserved protein of unknown function [Beijerinckiaceae Ms08]</t>
  </si>
  <si>
    <t>MS08_v1_2201</t>
  </si>
  <si>
    <t>ID:23317932 Choloylglycine hydrolase-like protein [Beijerinckiaceae Ms08]</t>
  </si>
  <si>
    <t>MS08_v1_0497</t>
  </si>
  <si>
    <t>ID:23316228 queF| NADPH-dependent 7-cyano-7-deazaguanine reductase [Beijerinckiaceae Ms08]</t>
  </si>
  <si>
    <t>MS08_v1_1460</t>
  </si>
  <si>
    <t>ID:23317191 aspA| aspartate ammonia-lyase [Beijerinckiaceae Ms08]</t>
  </si>
  <si>
    <t>MS08_v1_2487</t>
  </si>
  <si>
    <t>ID:23318218 Glyoxalase/bleomycin resistance protein/dioxygenase [Beijerinckiaceae Ms08]</t>
  </si>
  <si>
    <t>MS08_v1_2832</t>
  </si>
  <si>
    <t>ID:23318563 yhcM| conserved hypothetical protein; putative nucleoside triphosphate hydrolase domain [Beijerinckiaceae Ms08]</t>
  </si>
  <si>
    <t>MS08_v1_1666</t>
  </si>
  <si>
    <t>ID:23317397 FAHD| Acylpyruvase FAHD1, mitochondrial [Beijerinckiaceae Ms08]</t>
  </si>
  <si>
    <t>MS08_v1_0512</t>
  </si>
  <si>
    <t>ID:23316243 conserved exported protein of unknown function [Beijerinckiaceae Ms08]</t>
  </si>
  <si>
    <t>MS08_v1_1365</t>
  </si>
  <si>
    <t>ID:23317096 rppH| RNA pyrophosphohydrolase [Beijerinckiaceae Ms08]</t>
  </si>
  <si>
    <t>MS08_v1_0384</t>
  </si>
  <si>
    <t>ID:23316115 purQ| Phosphoribosylformylglycinamidine synthase 1 [Beijerinckiaceae Ms08]</t>
  </si>
  <si>
    <t>MS08_v1_0072</t>
  </si>
  <si>
    <t>ID:23315803 conserved protein of unknown function [Beijerinckiaceae Ms08]</t>
  </si>
  <si>
    <t>MS08_v1_0583</t>
  </si>
  <si>
    <t>ID:23316314 ywlC| Threonylcarbamoyl-AMP synthase [Beijerinckiaceae Ms08]</t>
  </si>
  <si>
    <t>MS08_v1_0261</t>
  </si>
  <si>
    <t>ID:23315992 Methionine biosynthesis protein MetW [Beijerinckiaceae Ms08]</t>
  </si>
  <si>
    <t>MS08_v1_2573</t>
  </si>
  <si>
    <t>ID:23318304 protein of unknown function [Beijerinckiaceae Ms08]</t>
  </si>
  <si>
    <t>MS08_v1_1347</t>
  </si>
  <si>
    <t>ID:23317078 Protein serine/threonine phosphatase [Beijerinckiaceae Ms08]</t>
  </si>
  <si>
    <t>MS08_v1_2075</t>
  </si>
  <si>
    <t>ID:23317806 conserved protein of unknown function [Beijerinckiaceae Ms08]</t>
  </si>
  <si>
    <t>MS08_v1_1680</t>
  </si>
  <si>
    <t>ID:23317411 conserved protein of unknown function [Beijerinckiaceae Ms08]</t>
  </si>
  <si>
    <t>MS08_v1_0195</t>
  </si>
  <si>
    <t>ID:23315926 exported protein of unknown function [Beijerinckiaceae Ms08]</t>
  </si>
  <si>
    <t>MS08_v1_0663</t>
  </si>
  <si>
    <t>ID:23316394 eda| multifunctional 2-keto-3-deoxygluconate 6-phosphate aldolase and 2-keto-4-hydroxyglutarate aldolase and oxaloacetate decarboxylase [Beijerinckiaceae Ms08]</t>
  </si>
  <si>
    <t>MS08_v1_1010</t>
  </si>
  <si>
    <t>ID:23316741 exported protein of unknown function [Beijerinckiaceae Ms08]</t>
  </si>
  <si>
    <t>MS08_v1_1631</t>
  </si>
  <si>
    <t>ID:23317362 ATPase associated with various cellular activities AAA_5 [Beijerinckiaceae Ms08]</t>
  </si>
  <si>
    <t>MS08_v1_2601</t>
  </si>
  <si>
    <t>ID:23318332 conserved protein of unknown function [Beijerinckiaceae Ms08]</t>
  </si>
  <si>
    <t>MS08_v1_2433</t>
  </si>
  <si>
    <t>ID:23318164 putative intracellular septation protein A [Beijerinckiaceae Ms08]</t>
  </si>
  <si>
    <t>MS08_v1_1760</t>
  </si>
  <si>
    <t>ID:23317491 cobW| Protein CobW [Beijerinckiaceae Ms08]</t>
  </si>
  <si>
    <t>MS08_v1_0456</t>
  </si>
  <si>
    <t>ID:23316187 rpsS| 30S ribosomal protein S19 [Beijerinckiaceae Ms08]</t>
  </si>
  <si>
    <t>MS08_v1_3467</t>
  </si>
  <si>
    <t>ID:23319198 Endoribonuclease L-PSP [Beijerinckiaceae Ms08]</t>
  </si>
  <si>
    <t>MS08_v1_2103</t>
  </si>
  <si>
    <t>ID:23317834 cysG| Siroheme synthase [Includes: Uroporphyrinogen-III C-methyltransferase ; Precorrin-2 dehydrogenase ; Sirohydrochlorin ferrochelatase] [Beijerinckiaceae Ms08]</t>
  </si>
  <si>
    <t>MS08_v1_3000</t>
  </si>
  <si>
    <t>ID:23318731 protein of unknown function [Beijerinckiaceae Ms08]</t>
  </si>
  <si>
    <t>MS08_v1_0937</t>
  </si>
  <si>
    <t>ID:23316668 conserved protein of unknown function [Beijerinckiaceae Ms08]</t>
  </si>
  <si>
    <t>MS08_v1_0092</t>
  </si>
  <si>
    <t>ID:23315823 conserved protein of unknown function [Beijerinckiaceae Ms08]</t>
  </si>
  <si>
    <t>MS08_v1_2094</t>
  </si>
  <si>
    <t>ID:23317825 conserved protein of unknown function [Beijerinckiaceae Ms08]</t>
  </si>
  <si>
    <t>MS08_v1_1742</t>
  </si>
  <si>
    <t>ID:23317473 Peptidase M23 [Beijerinckiaceae Ms08]</t>
  </si>
  <si>
    <t>MS08_v1_2654</t>
  </si>
  <si>
    <t>ID:23318385 DNA-binding protein with HTH domain [Beijerinckiaceae Ms08]</t>
  </si>
  <si>
    <t>MS08_v1_2095</t>
  </si>
  <si>
    <t>ID:23317826 membrane protein of unknown function [Beijerinckiaceae Ms08]</t>
  </si>
  <si>
    <t>MS08_v1_0465</t>
  </si>
  <si>
    <t>ID:23316196 rpsL| 30S ribosomal protein S12 [Beijerinckiaceae Ms08]</t>
  </si>
  <si>
    <t>MS08_v1_1140</t>
  </si>
  <si>
    <t>ID:23316871 pyrD| Dihydroorotate dehydrogenase (quinone) [Beijerinckiaceae Ms08]</t>
  </si>
  <si>
    <t>MS08_v1_2289</t>
  </si>
  <si>
    <t>ID:23318020 conserved protein of unknown function [Beijerinckiaceae Ms08]</t>
  </si>
  <si>
    <t>MS08_v1_2723</t>
  </si>
  <si>
    <t>ID:23318454 MPST| 3-mercaptopyruvate sulfurtransferase [Beijerinckiaceae Ms08]</t>
  </si>
  <si>
    <t>MS08_v1_1092</t>
  </si>
  <si>
    <t>ID:23316823 Cytochrome c, mono-and diheme variants family (fragment) [Beijerinckiaceae Ms08]</t>
  </si>
  <si>
    <t>MS08_v1_0438</t>
  </si>
  <si>
    <t>ID:23316169 putative HTH-type transcriptional regulator rrf2-like [Beijerinckiaceae Ms08]</t>
  </si>
  <si>
    <t>MS08_v1_1439</t>
  </si>
  <si>
    <t>ID:23317170 conserved protein of unknown function [Beijerinckiaceae Ms08]</t>
  </si>
  <si>
    <t>MS08_v1_2366</t>
  </si>
  <si>
    <t>ID:23318097 engB| putative GTP-binding protein EngB [Beijerinckiaceae Ms08]</t>
  </si>
  <si>
    <t>MS08_v1_2841</t>
  </si>
  <si>
    <t>ID:23318572 conserved protein of unknown function [Beijerinckiaceae Ms08]</t>
  </si>
  <si>
    <t>MS08_v1_1516</t>
  </si>
  <si>
    <t>ID:23317247 conserved exported protein of unknown function [Beijerinckiaceae Ms08]</t>
  </si>
  <si>
    <t>MS08_v1_1738</t>
  </si>
  <si>
    <t>ID:23317469 Phospholipase/Carboxylesterase [Beijerinckiaceae Ms08]</t>
  </si>
  <si>
    <t>MS08_v1_1854</t>
  </si>
  <si>
    <t>ID:23317585 pfkB| putative phosphofructokinase PfkB [Beijerinckiaceae Ms08]</t>
  </si>
  <si>
    <t>MS08_v1_2479</t>
  </si>
  <si>
    <t>ID:23318210 conserved exported protein of unknown function [Beijerinckiaceae Ms08]</t>
  </si>
  <si>
    <t>MS08_v1_0873</t>
  </si>
  <si>
    <t>ID:23316604 Thiol-disulfide isomerase and thioredoxins family protein [Beijerinckiaceae Ms08]</t>
  </si>
  <si>
    <t>MS08_v1_2556</t>
  </si>
  <si>
    <t>ID:23318287 putative Flavohemoprotein [Beijerinckiaceae Ms08]</t>
  </si>
  <si>
    <t>MS08_v1_1672</t>
  </si>
  <si>
    <t>ID:23317403 Folate-binding protein YgfZ [Beijerinckiaceae Ms08]</t>
  </si>
  <si>
    <t>MS08_v1_1772</t>
  </si>
  <si>
    <t>ID:23317503 Alkylhydroperoxidase like protein, AhpD family [Beijerinckiaceae Ms08]</t>
  </si>
  <si>
    <t>MS08_v1_3075</t>
  </si>
  <si>
    <t>ID:23318806 Uncharacterized oxidoreductase Sfri_1503 [Beijerinckiaceae Ms08]</t>
  </si>
  <si>
    <t>ID:23315880 gcvPB| putative glycine dehydrogenase (decarboxylating) subunit 2 [Beijerinckiaceae Ms08]</t>
  </si>
  <si>
    <t>MS08_v1_2192</t>
  </si>
  <si>
    <t>ID:23317923 rbfA| Ribosome-binding factor A [Beijerinckiaceae Ms08]</t>
  </si>
  <si>
    <t>MS08_v1_2378</t>
  </si>
  <si>
    <t>ID:23318109 ihfB| Integration host factor subunit beta [Beijerinckiaceae Ms08]</t>
  </si>
  <si>
    <t>MS08_v1_0182</t>
  </si>
  <si>
    <t>ID:23315913 protein of unknown function [Beijerinckiaceae Ms08]</t>
  </si>
  <si>
    <t>MS08_v1_1342</t>
  </si>
  <si>
    <t>ID:23317073 exported protein of unknown function [Beijerinckiaceae Ms08]</t>
  </si>
  <si>
    <t>MS08_v1_1293</t>
  </si>
  <si>
    <t>ID:23317024 RNA polymerase, sigma-24 subunit, ECF subfamily [Beijerinckiaceae Ms08]</t>
  </si>
  <si>
    <t>MS08_v1_1038</t>
  </si>
  <si>
    <t>ID:23316769 otsA| putative alpha,alpha-trehalose-phosphate synthase [UDP-forming] [Beijerinckiaceae Ms08]</t>
  </si>
  <si>
    <t>MS08_v1_3096</t>
  </si>
  <si>
    <t>ID:23318827 protein of unknown function [Beijerinckiaceae Ms08]</t>
  </si>
  <si>
    <t>MS08_v1_0795</t>
  </si>
  <si>
    <t>ID:23316526 Fe2+/Zn2+ uptake regulation protein-like protein [Beijerinckiaceae Ms08]</t>
  </si>
  <si>
    <t>MS08_v1_1568</t>
  </si>
  <si>
    <t>ID:23317299 kup| putative potassium transport system protein kup 2 [Beijerinckiaceae Ms08]</t>
  </si>
  <si>
    <t>MS08_v1_2548</t>
  </si>
  <si>
    <t>ID:23318279 Activator of hsp90 ATPase 1 family protein [Beijerinckiaceae Ms08]</t>
  </si>
  <si>
    <t>MS08_v1_3266</t>
  </si>
  <si>
    <t>ID:23318997 conserved protein of unknown function [Beijerinckiaceae Ms08]</t>
  </si>
  <si>
    <t>MS08_v1_0268</t>
  </si>
  <si>
    <t>ID:23315999 Methyltransferase type 11 [Beijerinckiaceae Ms08]</t>
  </si>
  <si>
    <t>ID:23315872 cyoB| cytochrome o ubiquinol oxidase subunit I [Beijerinckiaceae Ms08]</t>
  </si>
  <si>
    <t>MS08_v1_0617</t>
  </si>
  <si>
    <t>ID:23316348 uvrC| UvrABC system protein C [Beijerinckiaceae Ms08]</t>
  </si>
  <si>
    <t>MS08_v1_1667</t>
  </si>
  <si>
    <t>ID:23317398 xseB| Exodeoxyribonuclease 7 small subunit [Beijerinckiaceae Ms08]</t>
  </si>
  <si>
    <t>MS08_v1_3129</t>
  </si>
  <si>
    <t>ID:23318860 GcrA cell cycle regulator [Beijerinckiaceae Ms08]</t>
  </si>
  <si>
    <t>MS08_v1_2153</t>
  </si>
  <si>
    <t>ID:23317884 conserved protein of unknown function [Beijerinckiaceae Ms08]</t>
  </si>
  <si>
    <t>MS08_v1_2916</t>
  </si>
  <si>
    <t>ID:23318647 ftsA| Cell division protein FtsA [Beijerinckiaceae Ms08]</t>
  </si>
  <si>
    <t>MS08_v1_1201</t>
  </si>
  <si>
    <t>ID:23316932 ABC transporter related protein [Beijerinckiaceae Ms08]</t>
  </si>
  <si>
    <t>MS08_v1_3299</t>
  </si>
  <si>
    <t>ID:23319030 conserved protein of unknown function [Beijerinckiaceae Ms08]</t>
  </si>
  <si>
    <t>MS08_v1_0881</t>
  </si>
  <si>
    <t>ID:23316612 conserved protein of unknown function [Beijerinckiaceae Ms08]</t>
  </si>
  <si>
    <t>MS08_v1_2200</t>
  </si>
  <si>
    <t>ID:23317931 conserved protein of unknown function [Beijerinckiaceae Ms08]</t>
  </si>
  <si>
    <t>MS08_v1_2968</t>
  </si>
  <si>
    <t>ID:23318699 exported protein of unknown function [Beijerinckiaceae Ms08]</t>
  </si>
  <si>
    <t>MS08_v1_2966</t>
  </si>
  <si>
    <t>ID:23318697 ccmF| heme lyase, CcmF subunit [Beijerinckiaceae Ms08]</t>
  </si>
  <si>
    <t>MS08_v1_1302</t>
  </si>
  <si>
    <t>ID:23317033 conserved protein of unknown function [Beijerinckiaceae Ms08]</t>
  </si>
  <si>
    <t>MS08_v1_1238</t>
  </si>
  <si>
    <t>ID:23316969 conserved protein of unknown function [Beijerinckiaceae Ms08]</t>
  </si>
  <si>
    <t>MS08_v1_2349</t>
  </si>
  <si>
    <t>ID:23318080 conserved protein of unknown function [Beijerinckiaceae Ms08]</t>
  </si>
  <si>
    <t>MS08_v1_3212</t>
  </si>
  <si>
    <t>ID:23318943 conserved exported protein of unknown function [Beijerinckiaceae Ms08]</t>
  </si>
  <si>
    <t>MS08_v1_2503</t>
  </si>
  <si>
    <t>ID:23318234 putative outer-membrane immunogenic protein [Beijerinckiaceae Ms08]</t>
  </si>
  <si>
    <t>MS08_v1_0669</t>
  </si>
  <si>
    <t>ID:23316400 protein of unknown function [Beijerinckiaceae Ms08]</t>
  </si>
  <si>
    <t>MS08_v1_1974</t>
  </si>
  <si>
    <t>ID:23317705 N-formylglutamate amidohydrolase [Beijerinckiaceae Ms08]</t>
  </si>
  <si>
    <t>MS08_v1_0950</t>
  </si>
  <si>
    <t>ID:23316681 conserved protein of unknown function [Beijerinckiaceae Ms08]</t>
  </si>
  <si>
    <t>MS08_v1_1250</t>
  </si>
  <si>
    <t>ID:23316981 GatB/YqeY [Beijerinckiaceae Ms08]</t>
  </si>
  <si>
    <t>MS08_v1_1869</t>
  </si>
  <si>
    <t>ID:23317600 DNA polymerase III, delta subunit [Beijerinckiaceae Ms08]</t>
  </si>
  <si>
    <t>MS08_v1_2083</t>
  </si>
  <si>
    <t>ID:23317814 Transcriptional regulator, MarR family [Beijerinckiaceae Ms08]</t>
  </si>
  <si>
    <t>MS08_v1_2126</t>
  </si>
  <si>
    <t>ID:23317857 Transcriptional regulator, BadM/Rrf2 family [Beijerinckiaceae Ms08]</t>
  </si>
  <si>
    <t>MS08_v1_2960</t>
  </si>
  <si>
    <t>ID:23318691 Peptidase S1 and S6 chymotrypsin/Hap [Beijerinckiaceae Ms08]</t>
  </si>
  <si>
    <t>MS08_v1_3355</t>
  </si>
  <si>
    <t>ID:23319086 yccU| putative CoA-binding protein [Beijerinckiaceae Ms08]</t>
  </si>
  <si>
    <t>MS08_v1_1308</t>
  </si>
  <si>
    <t>ID:23317039 Response regulator receiver protein (modular protein) [Beijerinckiaceae Ms08]</t>
  </si>
  <si>
    <t>MS08_v1_2492</t>
  </si>
  <si>
    <t>ID:23318223 conserved protein of unknown function [Beijerinckiaceae Ms08]</t>
  </si>
  <si>
    <t>MS08_v1_1211</t>
  </si>
  <si>
    <t>ID:23316942 protein of unknown function [Beijerinckiaceae Ms08]</t>
  </si>
  <si>
    <t>MS08_v1_3088</t>
  </si>
  <si>
    <t>ID:23318819 protein of unknown function [Beijerinckiaceae Ms08]</t>
  </si>
  <si>
    <t>MS08_v1_0492</t>
  </si>
  <si>
    <t>ID:23316223 putative THIAMINE BIOSYNTHESIS LIPOPROTEIN APBE TRANSMEMBRANE [Beijerinckiaceae Ms08]</t>
  </si>
  <si>
    <t>MS08_v1_1820</t>
  </si>
  <si>
    <t>ID:23317551 Exopolysaccharide production protein exoy [Beijerinckiaceae Ms08]</t>
  </si>
  <si>
    <t>MS08_v1_1679</t>
  </si>
  <si>
    <t>ID:23317410 conserved protein of unknown function [Beijerinckiaceae Ms08]</t>
  </si>
  <si>
    <t>MS08_v1_1356</t>
  </si>
  <si>
    <t>ID:23317087 Glyoxalase/bleomycin resistance protein/dioxygenase [Beijerinckiaceae Ms08]</t>
  </si>
  <si>
    <t>MS08_v1_0862</t>
  </si>
  <si>
    <t>ID:23316593 conserved protein of unknown function [Beijerinckiaceae Ms08]</t>
  </si>
  <si>
    <t>MS08_v1_2965</t>
  </si>
  <si>
    <t>ID:23318696 ccmE| periplasmic heme chaperone [Beijerinckiaceae Ms08]</t>
  </si>
  <si>
    <t>MS08_v1_3461</t>
  </si>
  <si>
    <t>ID:23319192 Glycosyl transferase family 2 [Beijerinckiaceae Ms08]</t>
  </si>
  <si>
    <t>MS08_v1_3279</t>
  </si>
  <si>
    <t>ID:23319010 GCN5-related N-acetyltransferase [Beijerinckiaceae Ms08]</t>
  </si>
  <si>
    <t>MS08_v1_2776</t>
  </si>
  <si>
    <t>ID:23318507 DNA protecting protein DprA [Beijerinckiaceae Ms08]</t>
  </si>
  <si>
    <t>MS08_v1_0642</t>
  </si>
  <si>
    <t>ID:23316373 Sulphur oxidation protein SoxZ [Beijerinckiaceae Ms08]</t>
  </si>
  <si>
    <t>MS08_v1_1555</t>
  </si>
  <si>
    <t>ID:23317286 rpsP| 30S ribosomal protein S16 [Beijerinckiaceae Ms08]</t>
  </si>
  <si>
    <t>MS08_v1_3346</t>
  </si>
  <si>
    <t>ID:23319077 8-amino-7-oxononanoate synthase [Beijerinckiaceae Ms08]</t>
  </si>
  <si>
    <t>MS08_v1_2125</t>
  </si>
  <si>
    <t>ID:23317856 dut| deoxyuridinetriphosphatase [Beijerinckiaceae Ms08]</t>
  </si>
  <si>
    <t>MS08_v1_1765</t>
  </si>
  <si>
    <t>ID:23317496 cobJ| Precorrin-3B C(17)-methyltransferase [Beijerinckiaceae Ms08]</t>
  </si>
  <si>
    <t>MS08_v1_0123</t>
  </si>
  <si>
    <t>ID:23315854 exported protein of unknown function [Beijerinckiaceae Ms08]</t>
  </si>
  <si>
    <t>MS08_v1_2311</t>
  </si>
  <si>
    <t>ID:23318042 Short-chain dehydrogenase/reductase SDR [Beijerinckiaceae Ms08]</t>
  </si>
  <si>
    <t>MS08_v1_2329</t>
  </si>
  <si>
    <t>ID:23318060 conserved exported protein of unknown function [Beijerinckiaceae Ms08]</t>
  </si>
  <si>
    <t>ID:23318509 nuoB| NADH-quinone oxidoreductase subunit B [Beijerinckiaceae Ms08]</t>
  </si>
  <si>
    <t>MS08_v1_1952</t>
  </si>
  <si>
    <t>ID:23317683 ABC transporter related [Beijerinckiaceae Ms08]</t>
  </si>
  <si>
    <t>MS08_v1_1269</t>
  </si>
  <si>
    <t>ID:23317000 Poly(3-hydroxyalkanoate) depolymerase C (fragment) [Beijerinckiaceae Ms08]</t>
  </si>
  <si>
    <t>MS08_v1_1310</t>
  </si>
  <si>
    <t>ID:23317041 mepA| Penicillin-insensitive murein endopeptidase [Beijerinckiaceae Ms08]</t>
  </si>
  <si>
    <t>MS08_v1_3238</t>
  </si>
  <si>
    <t>ID:23318969 mobB| Molybdopterin-guanine dinucleotide biosynthesis adapter protein [Beijerinckiaceae Ms08]</t>
  </si>
  <si>
    <t>MS08_v1_1082</t>
  </si>
  <si>
    <t>ID:23316813 conserved protein of unknown function [Beijerinckiaceae Ms08]</t>
  </si>
  <si>
    <t>MS08_v1_1338</t>
  </si>
  <si>
    <t>ID:23317069 queC| 7-cyano-7-deazaguanine synthase [Beijerinckiaceae Ms08]</t>
  </si>
  <si>
    <t>MS08_v1_2249</t>
  </si>
  <si>
    <t>ID:23317980 conserved membrane protein of unknown function [Beijerinckiaceae Ms08]</t>
  </si>
  <si>
    <t>MS08_v1_0785</t>
  </si>
  <si>
    <t>ID:23316516 TolA protein [Beijerinckiaceae Ms08]</t>
  </si>
  <si>
    <t>MS08_v1_2827</t>
  </si>
  <si>
    <t>ID:23318558 conserved exported protein of unknown function [Beijerinckiaceae Ms08]</t>
  </si>
  <si>
    <t>MS08_v1_3262</t>
  </si>
  <si>
    <t>ID:23318993 conserved membrane protein of unknown function [Beijerinckiaceae Ms08]</t>
  </si>
  <si>
    <t>MS08_v1_3254</t>
  </si>
  <si>
    <t>ID:23318985 glcD| glycolate oxidase subunit, FAD-linked [Beijerinckiaceae Ms08]</t>
  </si>
  <si>
    <t>MS08_v1_0103</t>
  </si>
  <si>
    <t>ID:23315834 yfnA| Uncharacterized amino acid permease YfnA [Beijerinckiaceae Ms08]</t>
  </si>
  <si>
    <t>MS08_v1_0153</t>
  </si>
  <si>
    <t>ID:23315884 folK| 2-amino-4-hydroxy-6-hydroxymethyldihydropteridine pyrophosphokinase [Beijerinckiaceae Ms08]</t>
  </si>
  <si>
    <t>MS08_v1_0503</t>
  </si>
  <si>
    <t>ID:23316234 conserved exported protein of unknown function [Beijerinckiaceae Ms08]</t>
  </si>
  <si>
    <t>MS08_v1_1539</t>
  </si>
  <si>
    <t>ID:23317270 lnt| Apolipoprotein N-acyltransferase [Beijerinckiaceae Ms08]</t>
  </si>
  <si>
    <t>MS08_v1_2172</t>
  </si>
  <si>
    <t>ID:23317903 Short-chain dehydrogenase/reductase SDR [Beijerinckiaceae Ms08]</t>
  </si>
  <si>
    <t>MS08_v1_2059</t>
  </si>
  <si>
    <t>ID:23317790 priA| Primosomal protein N' [Beijerinckiaceae Ms08]</t>
  </si>
  <si>
    <t>MS08_v1_2051</t>
  </si>
  <si>
    <t>ID:23317782 mnmE| tRNA modification GTPase MnmE [Beijerinckiaceae Ms08]</t>
  </si>
  <si>
    <t>MS08_v1_0576</t>
  </si>
  <si>
    <t>ID:23316307 conserved protein of unknown function [Beijerinckiaceae Ms08]</t>
  </si>
  <si>
    <t>MS08_v1_2223</t>
  </si>
  <si>
    <t>ID:23317954 inhA| Isonitrile hydratase [Beijerinckiaceae Ms08]</t>
  </si>
  <si>
    <t>MS08_v1_2453</t>
  </si>
  <si>
    <t>ID:23318184 Leu/Ile/Val-binding protein homolog 1 [Beijerinckiaceae Ms08]</t>
  </si>
  <si>
    <t>MS08_v1_2837</t>
  </si>
  <si>
    <t>ID:23318568 protein of unknown function [Beijerinckiaceae Ms08]</t>
  </si>
  <si>
    <t>MS08_v1_0442</t>
  </si>
  <si>
    <t>ID:23316173 rpmD| 50S ribosomal protein L30 [Beijerinckiaceae Ms08]</t>
  </si>
  <si>
    <t>MS08_v1_0295</t>
  </si>
  <si>
    <t>ID:23316026 mazG| Nucleoside triphosphate pyrophosphohydrolase [Beijerinckiaceae Ms08]</t>
  </si>
  <si>
    <t>MS08_v1_1031</t>
  </si>
  <si>
    <t>ID:23316762 cycM| Cytochrome c homolog [Beijerinckiaceae Ms08]</t>
  </si>
  <si>
    <t>MS08_v1_0800</t>
  </si>
  <si>
    <t>ID:23316531 Riboflavin synthase, alpha subunit [Beijerinckiaceae Ms08]</t>
  </si>
  <si>
    <t>MS08_v1_0476</t>
  </si>
  <si>
    <t>ID:23316207 secE| Protein translocase subunit SecE [Beijerinckiaceae Ms08]</t>
  </si>
  <si>
    <t>MS08_v1_1406</t>
  </si>
  <si>
    <t>ID:23317137 Urea amidolyase related protein [Beijerinckiaceae Ms08]</t>
  </si>
  <si>
    <t>MS08_v1_1348</t>
  </si>
  <si>
    <t>ID:23317079 Serine/threonine protein kinase [Beijerinckiaceae Ms08]</t>
  </si>
  <si>
    <t>MS08_v1_2218</t>
  </si>
  <si>
    <t>ID:23317949 ATP dependent DNA ligase [Beijerinckiaceae Ms08]</t>
  </si>
  <si>
    <t>MS08_v1_0120</t>
  </si>
  <si>
    <t>ID:23315851 Permease YjgP/YjgQ family protein [Beijerinckiaceae Ms08]</t>
  </si>
  <si>
    <t>MS08_v1_3257</t>
  </si>
  <si>
    <t>ID:23318988 kpnIR| Type-2 restriction enzyme KpnI [Beijerinckiaceae Ms08]</t>
  </si>
  <si>
    <t>MS08_v1_3372</t>
  </si>
  <si>
    <t>ID:23319103 conserved membrane protein of unknown function [Beijerinckiaceae Ms08]</t>
  </si>
  <si>
    <t>MS08_v1_0681</t>
  </si>
  <si>
    <t>ID:23316412 6-phosphogluconate dehydrogenase, decarboxylating (fragment) [Beijerinckiaceae Ms08]</t>
  </si>
  <si>
    <t>MS08_v1_0129</t>
  </si>
  <si>
    <t>ID:23315860 conserved protein of unknown function [Beijerinckiaceae Ms08]</t>
  </si>
  <si>
    <t>MS08_v1_0553</t>
  </si>
  <si>
    <t>ID:23316284 Transcriptional regulator, MerR family [Beijerinckiaceae Ms08]</t>
  </si>
  <si>
    <t>MS08_v1_2348</t>
  </si>
  <si>
    <t>ID:23318079 protein of unknown function [Beijerinckiaceae Ms08]</t>
  </si>
  <si>
    <t>MS08_v1_1784</t>
  </si>
  <si>
    <t>ID:23317515 Amine oxidase [Beijerinckiaceae Ms08]</t>
  </si>
  <si>
    <t>MS08_v1_3296</t>
  </si>
  <si>
    <t>ID:23319027 conserved protein of unknown function [Beijerinckiaceae Ms08]</t>
  </si>
  <si>
    <t>MS08_v1_3010</t>
  </si>
  <si>
    <t>ID:23318741 Porin [Beijerinckiaceae Ms08]</t>
  </si>
  <si>
    <t>MS08_v1_0116</t>
  </si>
  <si>
    <t>ID:23315847 rsmA| Ribosomal RNA small subunit methyltransferase A [Beijerinckiaceae Ms08]</t>
  </si>
  <si>
    <t>MS08_v1_0649</t>
  </si>
  <si>
    <t>ID:23316380 Histone family protein DNA-binding protein [Beijerinckiaceae Ms08]</t>
  </si>
  <si>
    <t>MS08_v1_2549</t>
  </si>
  <si>
    <t>ID:23318280 Polyketide cyclase/dehydrase [Beijerinckiaceae Ms08]</t>
  </si>
  <si>
    <t>MS08_v1_0253</t>
  </si>
  <si>
    <t>ID:23315984 Lytic murein transglycosylase [Beijerinckiaceae Ms08]</t>
  </si>
  <si>
    <t>MS08_v1_0452</t>
  </si>
  <si>
    <t>ID:23316183 rpmC| 50S ribosomal protein L29 [Beijerinckiaceae Ms08]</t>
  </si>
  <si>
    <t>MS08_v1_0293</t>
  </si>
  <si>
    <t>ID:23316024 Metal-dependent hydrolase [Beijerinckiaceae Ms08]</t>
  </si>
  <si>
    <t>MS08_v1_1977</t>
  </si>
  <si>
    <t>ID:23317708 pntAB| NAD(P) transhydrogenase subunit alpha part 2 [Beijerinckiaceae Ms08]</t>
  </si>
  <si>
    <t>MS08_v1_0867</t>
  </si>
  <si>
    <t>ID:23316598 Peptidase M50 [Beijerinckiaceae Ms08]</t>
  </si>
  <si>
    <t>MS08_v1_2058</t>
  </si>
  <si>
    <t>ID:23317789 conserved membrane protein of unknown function [Beijerinckiaceae Ms08]</t>
  </si>
  <si>
    <t>MS08_v1_2829</t>
  </si>
  <si>
    <t>ID:23318560 conserved protein of unknown function [Beijerinckiaceae Ms08]</t>
  </si>
  <si>
    <t>MS08_v1_0972</t>
  </si>
  <si>
    <t>ID:23316703 conserved protein of unknown function [Beijerinckiaceae Ms08]</t>
  </si>
  <si>
    <t>MS08_v1_1328</t>
  </si>
  <si>
    <t>ID:23317059 conserved exported protein of unknown function [Beijerinckiaceae Ms08]</t>
  </si>
  <si>
    <t>MS08_v1_0263</t>
  </si>
  <si>
    <t>ID:23315994 panD| Aspartate 1-decarboxylase [Beijerinckiaceae Ms08]</t>
  </si>
  <si>
    <t>MS08_v1_0802</t>
  </si>
  <si>
    <t>ID:23316533 nrdR| transcriptional repressor of nrd genes [Beijerinckiaceae Ms08]</t>
  </si>
  <si>
    <t>MS08_v1_0033</t>
  </si>
  <si>
    <t>ID:23315764 hslO| 33 kDa chaperonin [Beijerinckiaceae Ms08]</t>
  </si>
  <si>
    <t>ID:23315755 conserved protein of unknown function [Beijerinckiaceae Ms08]</t>
  </si>
  <si>
    <t>MS08_v1_2217</t>
  </si>
  <si>
    <t>ID:23317948 Methyltransferase [Beijerinckiaceae Ms08]</t>
  </si>
  <si>
    <t>MS08_v1_2194</t>
  </si>
  <si>
    <t>ID:23317925 conserved protein of unknown function [Beijerinckiaceae Ms08]</t>
  </si>
  <si>
    <t>MS08_v1_1253</t>
  </si>
  <si>
    <t>ID:23316984 protein of unknown function [Beijerinckiaceae Ms08]</t>
  </si>
  <si>
    <t>MS08_v1_0706</t>
  </si>
  <si>
    <t>ID:23316437 msrB| Peptide methionine sulfoxide reductase MsrB [Beijerinckiaceae Ms08]</t>
  </si>
  <si>
    <t>MS08_v1_3233</t>
  </si>
  <si>
    <t>ID:23318964 Sodium/hydrogen exchanger [Beijerinckiaceae Ms08]</t>
  </si>
  <si>
    <t>MS08_v1_2823</t>
  </si>
  <si>
    <t>ID:23318554 Copper resistance protein CopC [Beijerinckiaceae Ms08]</t>
  </si>
  <si>
    <t>MS08_v1_3072</t>
  </si>
  <si>
    <t>ID:23318803 conserved protein of unknown function [Beijerinckiaceae Ms08]</t>
  </si>
  <si>
    <t>MS08_v1_0831</t>
  </si>
  <si>
    <t>ID:23316562 anmK| Anhydro-N-acetylmuramic acid kinase [Beijerinckiaceae Ms08]</t>
  </si>
  <si>
    <t>MS08_v1_3121</t>
  </si>
  <si>
    <t>ID:23318852 Integral membrane protein-like protein [Beijerinckiaceae Ms08]</t>
  </si>
  <si>
    <t>MS08_v1_0455</t>
  </si>
  <si>
    <t>ID:23316186 rplV| 50S ribosomal subunit protein L22 [Beijerinckiaceae Ms08]</t>
  </si>
  <si>
    <t>MS08_v1_2892</t>
  </si>
  <si>
    <t>ID:23318623 gpx| Hydroperoxy fatty acid reductase gpx1 [Beijerinckiaceae Ms08]</t>
  </si>
  <si>
    <t>MS08_v1_3118</t>
  </si>
  <si>
    <t>ID:23318849 rpmE| 50S ribosomal protein L31 [Beijerinckiaceae Ms08]</t>
  </si>
  <si>
    <t>MS08_v1_1870</t>
  </si>
  <si>
    <t>ID:23317601 conserved exported protein of unknown function [Beijerinckiaceae Ms08]</t>
  </si>
  <si>
    <t>MS08_v1_0234</t>
  </si>
  <si>
    <t>ID:23315965 putative 31 kDa outer-membrane immunogenic protein [Beijerinckiaceae Ms08]</t>
  </si>
  <si>
    <t>MS08_v1_0279</t>
  </si>
  <si>
    <t>ID:23316010 erpA| Iron-sulfur cluster insertion protein ErpA [Beijerinckiaceae Ms08]</t>
  </si>
  <si>
    <t>MS08_v1_1425</t>
  </si>
  <si>
    <t>ID:23317156 Efflux ABC transporter, permease protein [Beijerinckiaceae Ms08]</t>
  </si>
  <si>
    <t>MS08_v1_3108</t>
  </si>
  <si>
    <t>ID:23318839 copR| Transcriptional activator protein CopR [Beijerinckiaceae Ms08]</t>
  </si>
  <si>
    <t>MS08_v1_2427</t>
  </si>
  <si>
    <t>ID:23318158 Cda| Cytidine deaminase [Beijerinckiaceae Ms08]</t>
  </si>
  <si>
    <t>MS08_v1_1039</t>
  </si>
  <si>
    <t>ID:23316770 protein of unknown function [Beijerinckiaceae Ms08]</t>
  </si>
  <si>
    <t>MS08_v1_2357</t>
  </si>
  <si>
    <t>ID:23318088 Assimilatory nitrate reductase (NADH) beta subunit [Beijerinckiaceae Ms08]</t>
  </si>
  <si>
    <t>MS08_v1_1936</t>
  </si>
  <si>
    <t>ID:23317667 Short-chain dehydrogenase/reductase SDR [Beijerinckiaceae Ms08]</t>
  </si>
  <si>
    <t>ID:23316432 cytochrome o ubiquinol oxidase subunit IV (modular protein) [Beijerinckiaceae Ms08]</t>
  </si>
  <si>
    <t>MS08_v1_2244</t>
  </si>
  <si>
    <t>ID:23317975 putative Opacity protein [Beijerinckiaceae Ms08]</t>
  </si>
  <si>
    <t>MS08_v1_2546</t>
  </si>
  <si>
    <t>ID:23318277 Activator of Hsp90 ATPase 1 family protein [Beijerinckiaceae Ms08]</t>
  </si>
  <si>
    <t>MS08_v1_3046</t>
  </si>
  <si>
    <t>ID:23318777 conserved protein of unknown function [Beijerinckiaceae Ms08]</t>
  </si>
  <si>
    <t>MS08_v1_0379</t>
  </si>
  <si>
    <t>ID:23316110 conserved exported protein of unknown function [Beijerinckiaceae Ms08]</t>
  </si>
  <si>
    <t>MS08_v1_0857</t>
  </si>
  <si>
    <t>ID:23316588 phoU| Phosphate-specific transport system accessory protein PhoU homolog [Beijerinckiaceae Ms08]</t>
  </si>
  <si>
    <t>MS08_v1_1769</t>
  </si>
  <si>
    <t>ID:23317500 cobM| Precorrin-4 C(11)-methyltransferase [Beijerinckiaceae Ms08]</t>
  </si>
  <si>
    <t>MS08_v1_2804</t>
  </si>
  <si>
    <t>ID:23318535 Protein phosphatase 2C-like protein [Beijerinckiaceae Ms08]</t>
  </si>
  <si>
    <t>MS08_v1_1412</t>
  </si>
  <si>
    <t>ID:23317143 conserved protein of unknown function [Beijerinckiaceae Ms08]</t>
  </si>
  <si>
    <t>MS08_v1_1446</t>
  </si>
  <si>
    <t>ID:23317177 conserved exported protein of unknown function [Beijerinckiaceae Ms08]</t>
  </si>
  <si>
    <t>MS08_v1_0171</t>
  </si>
  <si>
    <t>ID:23315902 Histidine biosynthesis protein [Beijerinckiaceae Ms08]</t>
  </si>
  <si>
    <t>MS08_v1_3167</t>
  </si>
  <si>
    <t>ID:23318898 fixJ| Transcriptional regulatory protein FixJ [Beijerinckiaceae Ms08]</t>
  </si>
  <si>
    <t>MS08_v1_2724</t>
  </si>
  <si>
    <t>ID:23318455 mopIII| Molybdenum-pterin-binding protein 3 [Beijerinckiaceae Ms08]</t>
  </si>
  <si>
    <t>MS08_v1_1215</t>
  </si>
  <si>
    <t>ID:23316946 conserved protein of unknown function [Beijerinckiaceae Ms08]</t>
  </si>
  <si>
    <t>MS08_v1_3407</t>
  </si>
  <si>
    <t>ID:23319138 protein of unknown function [Beijerinckiaceae Ms08]</t>
  </si>
  <si>
    <t>MS08_v1_3210</t>
  </si>
  <si>
    <t>ID:23318941 conserved membrane protein of unknown function [Beijerinckiaceae Ms08]</t>
  </si>
  <si>
    <t>MS08_v1_2117</t>
  </si>
  <si>
    <t>ID:23317848 sodA| Superoxide dismutase [Mn] [Beijerinckiaceae Ms08]</t>
  </si>
  <si>
    <t>MS08_v1_3191</t>
  </si>
  <si>
    <t>ID:23318922 putative Chase2 sensor protein [Beijerinckiaceae Ms08]</t>
  </si>
  <si>
    <t>MS08_v1_2211</t>
  </si>
  <si>
    <t>ID:23317942 HPr kinase [Beijerinckiaceae Ms08]</t>
  </si>
  <si>
    <t>MS08_v1_2015</t>
  </si>
  <si>
    <t>ID:23317746 conserved membrane protein of unknown function [Beijerinckiaceae Ms08]</t>
  </si>
  <si>
    <t>MS08_v1_0876</t>
  </si>
  <si>
    <t>ID:23316607 Protein tyrosine phosphatase [Beijerinckiaceae Ms08]</t>
  </si>
  <si>
    <t>MS08_v1_0240</t>
  </si>
  <si>
    <t>ID:23315971 putative Sel1 domain protein repeat-containing protein [Beijerinckiaceae Ms08]</t>
  </si>
  <si>
    <t>MS08_v1_1697</t>
  </si>
  <si>
    <t>ID:23317428 putative permease [Beijerinckiaceae Ms08]</t>
  </si>
  <si>
    <t>MS08_v1_0108</t>
  </si>
  <si>
    <t>ID:23315839 dksA| RNA polymerase-binding transcription factor DksA [Beijerinckiaceae Ms08]</t>
  </si>
  <si>
    <t>MS08_v1_0098</t>
  </si>
  <si>
    <t>ID:23315829 ATP-dependent Clp protease adapter protein ClpS 1 (modular protein) [Beijerinckiaceae Ms08]</t>
  </si>
  <si>
    <t>MS08_v1_1317</t>
  </si>
  <si>
    <t>ID:23317048 nth| Endonuclease III [Beijerinckiaceae Ms08]</t>
  </si>
  <si>
    <t>MS08_v1_1834</t>
  </si>
  <si>
    <t>ID:23317565 Cell division topological specificity factor (modular protein) [Beijerinckiaceae Ms08]</t>
  </si>
  <si>
    <t>MS08_v1_1764</t>
  </si>
  <si>
    <t>ID:23317495 cobI| Precorrin-2 C(20)-methyltransferase [Beijerinckiaceae Ms08]</t>
  </si>
  <si>
    <t>MS08_v1_0787</t>
  </si>
  <si>
    <t>ID:23316518 tolQ| membrane spanning protein in TolA-TolQ-TolR complex [Beijerinckiaceae Ms08]</t>
  </si>
  <si>
    <t>MS08_v1_0437</t>
  </si>
  <si>
    <t>ID:23316168 Chromosome segregation and condensation protein ScpA [Beijerinckiaceae Ms08]</t>
  </si>
  <si>
    <t>MS08_v1_1511</t>
  </si>
  <si>
    <t>ID:23317242 ispU| undecaprenyl pyrophosphate synthase [Beijerinckiaceae Ms08]</t>
  </si>
  <si>
    <t>MS08_v1_2025</t>
  </si>
  <si>
    <t>ID:23317756 Maf-like protein RPC_0295 [Beijerinckiaceae Ms08]</t>
  </si>
  <si>
    <t>MS08_v1_3308</t>
  </si>
  <si>
    <t>ID:23319039 protein of unknown function [Beijerinckiaceae Ms08]</t>
  </si>
  <si>
    <t>MS08_v1_1692</t>
  </si>
  <si>
    <t>ID:23317423 conserved protein of unknown function [Beijerinckiaceae Ms08]</t>
  </si>
  <si>
    <t>MS08_v1_2561</t>
  </si>
  <si>
    <t>ID:23318292 Two component response regulator, LuxR family [Beijerinckiaceae Ms08]</t>
  </si>
  <si>
    <t>MS08_v1_2030</t>
  </si>
  <si>
    <t>ID:23317761 glcF| glycolate oxidase iron-sulfur subunit [Beijerinckiaceae Ms08]</t>
  </si>
  <si>
    <t>MS08_v1_2941</t>
  </si>
  <si>
    <t>ID:23318672 conserved protein of unknown function [Beijerinckiaceae Ms08]</t>
  </si>
  <si>
    <t>MS08_v1_2270</t>
  </si>
  <si>
    <t>ID:23318001 gpt| Xanthine phosphoribosyltransferase [Beijerinckiaceae Ms08]</t>
  </si>
  <si>
    <t>MS08_v1_1321</t>
  </si>
  <si>
    <t>ID:23317052 yehZ| putative transporter subunit: periplasmic-binding component of ABC superfamily [Beijerinckiaceae Ms08]</t>
  </si>
  <si>
    <t>MS08_v1_2486</t>
  </si>
  <si>
    <t>ID:23318217 protein of unknown function [Beijerinckiaceae Ms08]</t>
  </si>
  <si>
    <t>MS08_v1_1236</t>
  </si>
  <si>
    <t>ID:23316967 conserved exported protein of unknown function [Beijerinckiaceae Ms08]</t>
  </si>
  <si>
    <t>ID:23316867 Cytochrome b [Beijerinckiaceae Ms08]</t>
  </si>
  <si>
    <t>MS08_v1_1225</t>
  </si>
  <si>
    <t>ID:23316956 conserved exported protein of unknown function [Beijerinckiaceae Ms08]</t>
  </si>
  <si>
    <t>MS08_v1_2115</t>
  </si>
  <si>
    <t>ID:23317846 Fatty acid hydroxylase [Beijerinckiaceae Ms08]</t>
  </si>
  <si>
    <t>MS08_v1_2655</t>
  </si>
  <si>
    <t>ID:23318386 conserved protein of unknown function [Beijerinckiaceae Ms08]</t>
  </si>
  <si>
    <t>MS08_v1_0206</t>
  </si>
  <si>
    <t>ID:23315937 conserved protein of unknown function [Beijerinckiaceae Ms08]</t>
  </si>
  <si>
    <t>MS08_v1_1685</t>
  </si>
  <si>
    <t>ID:23317416 conserved exported protein of unknown function [Beijerinckiaceae Ms08]</t>
  </si>
  <si>
    <t>MS08_v1_0828</t>
  </si>
  <si>
    <t>ID:23316559 Aminotransferase class V [Beijerinckiaceae Ms08]</t>
  </si>
  <si>
    <t>MS08_v1_2235</t>
  </si>
  <si>
    <t>ID:23317966 conserved protein of unknown function [Beijerinckiaceae Ms08]</t>
  </si>
  <si>
    <t>MS08_v1_0444</t>
  </si>
  <si>
    <t>ID:23316175 rplR| 50S ribosomal subunit protein L18 [Beijerinckiaceae Ms08]</t>
  </si>
  <si>
    <t>MS08_v1_0664</t>
  </si>
  <si>
    <t>ID:23316395 edd| phosphogluconate dehydratase (6-phosphogluconate dehydratase) [Beijerinckiaceae Ms08]</t>
  </si>
  <si>
    <t>MS08_v1_2159</t>
  </si>
  <si>
    <t>ID:23317890 5-formyltetrahydrofolate cyclo-ligase [Beijerinckiaceae Ms08]</t>
  </si>
  <si>
    <t>MS08_v1_2430</t>
  </si>
  <si>
    <t>ID:23318161 pmtA| Phosphatidylethanolamine N-methyltransferase [Beijerinckiaceae Ms08]</t>
  </si>
  <si>
    <t>MS08_v1_3256</t>
  </si>
  <si>
    <t>ID:23318987 DNA modification methylase (modular protein) [Beijerinckiaceae Ms08]</t>
  </si>
  <si>
    <t>MS08_v1_3008</t>
  </si>
  <si>
    <t>ID:23318739 putative Phage integrase family protein [Beijerinckiaceae Ms08]</t>
  </si>
  <si>
    <t>MS08_v1_1923</t>
  </si>
  <si>
    <t>ID:23317654 conserved membrane protein of unknown function [Beijerinckiaceae Ms08]</t>
  </si>
  <si>
    <t>MS08_v1_0909</t>
  </si>
  <si>
    <t>ID:23316640 conserved protein of unknown function [Beijerinckiaceae Ms08]</t>
  </si>
  <si>
    <t>MS08_v1_1389</t>
  </si>
  <si>
    <t>ID:23317120 exported protein of unknown function [Beijerinckiaceae Ms08]</t>
  </si>
  <si>
    <t>MS08_v1_2531</t>
  </si>
  <si>
    <t>ID:23318262 conserved exported protein of unknown function [Beijerinckiaceae Ms08]</t>
  </si>
  <si>
    <t>MS08_v1_1757</t>
  </si>
  <si>
    <t>ID:23317488 cobO| Cob(I)yrinic acid a,c-diamide adenosyltransferase [Beijerinckiaceae Ms08]</t>
  </si>
  <si>
    <t>MS08_v1_0136</t>
  </si>
  <si>
    <t>ID:23315867 Surfeit locus 1 family protein [Beijerinckiaceae Ms08]</t>
  </si>
  <si>
    <t>MS08_v1_2122</t>
  </si>
  <si>
    <t>ID:23317853 conserved protein of unknown function [Beijerinckiaceae Ms08]</t>
  </si>
  <si>
    <t>MS08_v1_0612</t>
  </si>
  <si>
    <t>ID:23316343 Cupin 2 conserved barrel domain protein [Beijerinckiaceae Ms08]</t>
  </si>
  <si>
    <t>MS08_v1_2665</t>
  </si>
  <si>
    <t>ID:23318396 kdpC| potassium translocating ATPase, subunit C [Beijerinckiaceae Ms08]</t>
  </si>
  <si>
    <t>MS08_v1_2959</t>
  </si>
  <si>
    <t>ID:23318690 exported protein of unknown function [Beijerinckiaceae Ms08]</t>
  </si>
  <si>
    <t>MS08_v1_3199</t>
  </si>
  <si>
    <t>ID:23318930 conserved exported protein of unknown function [Beijerinckiaceae Ms08]</t>
  </si>
  <si>
    <t>MS08_v1_1018</t>
  </si>
  <si>
    <t>ID:23316749 conserved protein of unknown function [Beijerinckiaceae Ms08]</t>
  </si>
  <si>
    <t>MS08_v1_1498</t>
  </si>
  <si>
    <t>ID:23317229 protein of unknown function [Beijerinckiaceae Ms08]</t>
  </si>
  <si>
    <t>MS08_v1_2018</t>
  </si>
  <si>
    <t>ID:23317749 conserved protein of unknown function [Beijerinckiaceae Ms08]</t>
  </si>
  <si>
    <t>MS08_v1_0035</t>
  </si>
  <si>
    <t>ID:23315766 putative 31 kDa outer-membrane immunogenic protein [Beijerinckiaceae Ms08]</t>
  </si>
  <si>
    <t>MS08_v1_3345</t>
  </si>
  <si>
    <t>ID:23319076 putative Acyltransferase 3 [Beijerinckiaceae Ms08]</t>
  </si>
  <si>
    <t>MS08_v1_2570</t>
  </si>
  <si>
    <t>ID:23318301 PepSY-associated TM helix domain protein [Beijerinckiaceae Ms08]</t>
  </si>
  <si>
    <t>MS08_v1_0834</t>
  </si>
  <si>
    <t>ID:23316565 conserved protein of unknown function [Beijerinckiaceae Ms08]</t>
  </si>
  <si>
    <t>MS08_v1_3328</t>
  </si>
  <si>
    <t>ID:23319059 MxaD protein [Beijerinckiaceae Ms08]</t>
  </si>
  <si>
    <t>MS08_v1_0226</t>
  </si>
  <si>
    <t>ID:23315957 yciF| Protein YciF [Beijerinckiaceae Ms08]</t>
  </si>
  <si>
    <t>MS08_v1_1311</t>
  </si>
  <si>
    <t>ID:23317042 exported protein of unknown function [Beijerinckiaceae Ms08]</t>
  </si>
  <si>
    <t>MS08_v1_3015</t>
  </si>
  <si>
    <t>ID:23318746 Metallophosphoesterase [Beijerinckiaceae Ms08]</t>
  </si>
  <si>
    <t>MS08_v1_0727</t>
  </si>
  <si>
    <t>ID:23316458 Ribosomal RNA small subunit methyltransferase E [Beijerinckiaceae Ms08]</t>
  </si>
  <si>
    <t>MS08_v1_1848</t>
  </si>
  <si>
    <t>ID:23317579 rpe| D-ribulose-5-phosphate 3-epimerase [Beijerinckiaceae Ms08]</t>
  </si>
  <si>
    <t>MS08_v1_2334</t>
  </si>
  <si>
    <t>ID:23318065 conserved protein of unknown function [Beijerinckiaceae Ms08]</t>
  </si>
  <si>
    <t>MS08_v1_2352</t>
  </si>
  <si>
    <t>ID:23318083 conserved protein of unknown function [Beijerinckiaceae Ms08]</t>
  </si>
  <si>
    <t>MS08_v1_0170</t>
  </si>
  <si>
    <t>ID:23315901 conserved protein of unknown function [Beijerinckiaceae Ms08]</t>
  </si>
  <si>
    <t>MS08_v1_0243</t>
  </si>
  <si>
    <t>ID:23315974 conserved exported protein of unknown function [Beijerinckiaceae Ms08]</t>
  </si>
  <si>
    <t>MS08_v1_3277</t>
  </si>
  <si>
    <t>ID:23319008 protein of unknown function [Beijerinckiaceae Ms08]</t>
  </si>
  <si>
    <t>MS08_v1_2263</t>
  </si>
  <si>
    <t>ID:23317994 exported protein of unknown function [Beijerinckiaceae Ms08]</t>
  </si>
  <si>
    <t>MS08_v1_1204</t>
  </si>
  <si>
    <t>ID:23316935 Erythromycin esterase [Beijerinckiaceae Ms08]</t>
  </si>
  <si>
    <t>MS08_v1_1028</t>
  </si>
  <si>
    <t>ID:23316759 Glycosyl transferase group 1 [Beijerinckiaceae Ms08]</t>
  </si>
  <si>
    <t>MS08_v1_0889</t>
  </si>
  <si>
    <t>ID:23316620 Sodium/proton antiporter, CPA1 family [Beijerinckiaceae Ms08]</t>
  </si>
  <si>
    <t>MS08_v1_3074</t>
  </si>
  <si>
    <t>ID:23318805 SNARE associated Golgi protein [Beijerinckiaceae Ms08]</t>
  </si>
  <si>
    <t>MS08_v1_0574</t>
  </si>
  <si>
    <t>ID:23316305 Acyl dehydratase [Beijerinckiaceae Ms08]</t>
  </si>
  <si>
    <t>ID:23318521 nuoN| NADH-quinone oxidoreductase subunit N [Beijerinckiaceae Ms08]</t>
  </si>
  <si>
    <t>MS08_v1_3399</t>
  </si>
  <si>
    <t>ID:23319130 Methyltransferase type 11 [Beijerinckiaceae Ms08]</t>
  </si>
  <si>
    <t>MS08_v1_3176</t>
  </si>
  <si>
    <t>ID:23318907 yhiI| putative HlyD family secretion protein [Beijerinckiaceae Ms08]</t>
  </si>
  <si>
    <t>MS08_v1_1401</t>
  </si>
  <si>
    <t>ID:23317132 wcaF| putative colanic acid biosynthesis acetyltransferase WcaF [Beijerinckiaceae Ms08]</t>
  </si>
  <si>
    <t>MS08_v1_1828</t>
  </si>
  <si>
    <t>ID:23317559 conserved membrane protein of unknown function [Beijerinckiaceae Ms08]</t>
  </si>
  <si>
    <t>MS08_v1_3456</t>
  </si>
  <si>
    <t>ID:23319187 conserved exported protein of unknown function [Beijerinckiaceae Ms08]</t>
  </si>
  <si>
    <t>MS08_v1_0573</t>
  </si>
  <si>
    <t>ID:23316304 nudK| GDP-mannose pyrophosphatase NudK [Beijerinckiaceae Ms08]</t>
  </si>
  <si>
    <t>MS08_v1_1114</t>
  </si>
  <si>
    <t>ID:23316845 hemA| 5-aminolevulinate synthase [Beijerinckiaceae Ms08]</t>
  </si>
  <si>
    <t>MS08_v1_1482</t>
  </si>
  <si>
    <t>ID:23317213 def| peptide deformylase [Beijerinckiaceae Ms08]</t>
  </si>
  <si>
    <t>MS08_v1_1934</t>
  </si>
  <si>
    <t>ID:23317665 conserved protein of unknown function [Beijerinckiaceae Ms08]</t>
  </si>
  <si>
    <t>MS08_v1_0352</t>
  </si>
  <si>
    <t>ID:23316083 Three-deoxy-D-manno-octulosonic-acid transferase [Beijerinckiaceae Ms08]</t>
  </si>
  <si>
    <t>MS08_v1_2428</t>
  </si>
  <si>
    <t>ID:23318159 deoA| thymidine phosphorylase [Beijerinckiaceae Ms08]</t>
  </si>
  <si>
    <t>MS08_v1_2415</t>
  </si>
  <si>
    <t>ID:23318146 RND efflux system, outer membrane lipoprotein, NodT family [Beijerinckiaceae Ms08]</t>
  </si>
  <si>
    <t>MS08_v1_2305</t>
  </si>
  <si>
    <t>ID:23318036 rpsU| 30S ribosomal protein S21 [Beijerinckiaceae Ms08]</t>
  </si>
  <si>
    <t>MS08_v1_1441</t>
  </si>
  <si>
    <t>ID:23317172 conserved protein of unknown function [Beijerinckiaceae Ms08]</t>
  </si>
  <si>
    <t>MS08_v1_3178</t>
  </si>
  <si>
    <t>ID:23318909 putative redox protein, regulator of disulfide bond formation [Beijerinckiaceae Ms08]</t>
  </si>
  <si>
    <t>MS08_v1_1279</t>
  </si>
  <si>
    <t>ID:23317010 Modification methylase EcaI [Beijerinckiaceae Ms08]</t>
  </si>
  <si>
    <t>MS08_v1_2612</t>
  </si>
  <si>
    <t>ID:23318343 putative Acyltransferase 3 [Beijerinckiaceae Ms08]</t>
  </si>
  <si>
    <t>MS08_v1_3100</t>
  </si>
  <si>
    <t>ID:23318831 membrane protein of unknown function [Beijerinckiaceae Ms08]</t>
  </si>
  <si>
    <t>MS08_v1_2134</t>
  </si>
  <si>
    <t>ID:23317865 Cobalamin synthesis protein cobW/p47k family protein [Beijerinckiaceae Ms08]</t>
  </si>
  <si>
    <t>MS08_v1_3231</t>
  </si>
  <si>
    <t>ID:23318962 murI| Glutamate racemase [Beijerinckiaceae Ms08]</t>
  </si>
  <si>
    <t>MS08_v1_2380</t>
  </si>
  <si>
    <t>ID:23318111 trpF| N-(5'-phosphoribosyl)anthranilate isomerase [Beijerinckiaceae Ms08]</t>
  </si>
  <si>
    <t>MS08_v1_3441</t>
  </si>
  <si>
    <t>ID:23319172 Cold-shock protein DNA-binding (fragment) [Beijerinckiaceae Ms08]</t>
  </si>
  <si>
    <t>MS08_v1_0697</t>
  </si>
  <si>
    <t>ID:23316428 putative Transcriptional regulator [Beijerinckiaceae Ms08]</t>
  </si>
  <si>
    <t>MS08_v1_1806</t>
  </si>
  <si>
    <t>ID:23317537 exported protein of unknown function [Beijerinckiaceae Ms08]</t>
  </si>
  <si>
    <t>MS08_v1_1405</t>
  </si>
  <si>
    <t>ID:23317136 Allophanate hydrolase subunit 1 [Beijerinckiaceae Ms08]</t>
  </si>
  <si>
    <t>MS08_v1_1745</t>
  </si>
  <si>
    <t>ID:23317476 GCN5-related N-acetyltransferase [Beijerinckiaceae Ms08]</t>
  </si>
  <si>
    <t>MS08_v1_1484</t>
  </si>
  <si>
    <t>ID:23317215 truA| tRNA pseudouridine synthase A [Beijerinckiaceae Ms08]</t>
  </si>
  <si>
    <t>ID:23315878 gcvH| glycine cleavage complex lipoylprotein [Beijerinckiaceae Ms08]</t>
  </si>
  <si>
    <t>MS08_v1_0931</t>
  </si>
  <si>
    <t>ID:23316662 putative phage repressor [Beijerinckiaceae Ms08]</t>
  </si>
  <si>
    <t>MS08_v1_2552</t>
  </si>
  <si>
    <t>ID:23318283 Activator of Hsp90 ATPase 1 family protein [Beijerinckiaceae Ms08]</t>
  </si>
  <si>
    <t>MS08_v1_3302</t>
  </si>
  <si>
    <t>ID:23319033 protein of unknown function [Beijerinckiaceae Ms08]</t>
  </si>
  <si>
    <t>MS08_v1_2674</t>
  </si>
  <si>
    <t>ID:23318405 cobP| Bifunctional adenosylcobalamin biosynthesis protein CobP [Beijerinckiaceae Ms08]</t>
  </si>
  <si>
    <t>MS08_v1_0212</t>
  </si>
  <si>
    <t>ID:23315943 hypD| protein required for maturation of hydrogenases [Beijerinckiaceae Ms08]</t>
  </si>
  <si>
    <t>MS08_v1_0164</t>
  </si>
  <si>
    <t>ID:23315895 4-amino-4-deoxychorismate lyase [Beijerinckiaceae Ms08]</t>
  </si>
  <si>
    <t>MS08_v1_2382</t>
  </si>
  <si>
    <t>ID:23318113 conserved protein of unknown function [Beijerinckiaceae Ms08]</t>
  </si>
  <si>
    <t>MS08_v1_1756</t>
  </si>
  <si>
    <t>ID:23317487 cobQ| Cobyric acid synthase [Beijerinckiaceae Ms08]</t>
  </si>
  <si>
    <t>MS08_v1_2499</t>
  </si>
  <si>
    <t>ID:23318230 putative outer-membrane immunogenic protein [Beijerinckiaceae Ms08]</t>
  </si>
  <si>
    <t>MS08_v1_1286</t>
  </si>
  <si>
    <t>ID:23317017 Na(+)/H(+) antiporter family protein [Beijerinckiaceae Ms08]</t>
  </si>
  <si>
    <t>MS08_v1_3014</t>
  </si>
  <si>
    <t>ID:23318745 conserved membrane protein of unknown function [Beijerinckiaceae Ms08]</t>
  </si>
  <si>
    <t>MS08_v1_0516</t>
  </si>
  <si>
    <t>ID:23316247 Transcriptional regulator [Beijerinckiaceae Ms08]</t>
  </si>
  <si>
    <t>MS08_v1_0203</t>
  </si>
  <si>
    <t>ID:23315934 conserved membrane protein of unknown function [Beijerinckiaceae Ms08]</t>
  </si>
  <si>
    <t>MS08_v1_2152</t>
  </si>
  <si>
    <t>ID:23317883 conserved protein of unknown function [Beijerinckiaceae Ms08]</t>
  </si>
  <si>
    <t>MS08_v1_0581</t>
  </si>
  <si>
    <t>ID:23316312 Enoyl-CoA hydratase/isomerase [Beijerinckiaceae Ms08]</t>
  </si>
  <si>
    <t>MS08_v1_1907</t>
  </si>
  <si>
    <t>ID:23317638 conserved protein of unknown function [Beijerinckiaceae Ms08]</t>
  </si>
  <si>
    <t>MS08_v1_0087</t>
  </si>
  <si>
    <t>ID:23315818 CDP-diacylglycerol/serine O-phosphatidyltransferase [Beijerinckiaceae Ms08]</t>
  </si>
  <si>
    <t>MS08_v1_1330</t>
  </si>
  <si>
    <t>ID:23317061 Non-canonical purine NTP pyrophosphatase [Beijerinckiaceae Ms08]</t>
  </si>
  <si>
    <t>MS08_v1_0077</t>
  </si>
  <si>
    <t>ID:23315808 ygcM| 6-pyruvoyl tetrahydrobiopterin synthase (PTPS) [Beijerinckiaceae Ms08]</t>
  </si>
  <si>
    <t>MS08_v1_2858</t>
  </si>
  <si>
    <t>ID:23318589 conserved protein of unknown function [Beijerinckiaceae Ms08]</t>
  </si>
  <si>
    <t>MS08_v1_1859</t>
  </si>
  <si>
    <t>ID:23317590 hfaC| Holdfast attachment protein C [Beijerinckiaceae Ms08]</t>
  </si>
  <si>
    <t>MS08_v1_1922</t>
  </si>
  <si>
    <t>ID:23317653 conserved protein of unknown function [Beijerinckiaceae Ms08]</t>
  </si>
  <si>
    <t>MS08_v1_3192</t>
  </si>
  <si>
    <t>ID:23318923 protein of unknown function [Beijerinckiaceae Ms08]</t>
  </si>
  <si>
    <t>MS08_v1_2897</t>
  </si>
  <si>
    <t>ID:23318628 conserved exported protein of unknown function [Beijerinckiaceae Ms08]</t>
  </si>
  <si>
    <t>MS08_v1_1408</t>
  </si>
  <si>
    <t>ID:23317139 conserved exported protein of unknown function [Beijerinckiaceae Ms08]</t>
  </si>
  <si>
    <t>MS08_v1_2387</t>
  </si>
  <si>
    <t>ID:23318118 conserved membrane protein of unknown function [Beijerinckiaceae Ms08]</t>
  </si>
  <si>
    <t>MS08_v1_0657</t>
  </si>
  <si>
    <t>ID:23316388 Putative periplasmic ligand-binding sensor protein (fragment) [Beijerinckiaceae Ms08]</t>
  </si>
  <si>
    <t>MS08_v1_2071</t>
  </si>
  <si>
    <t>ID:23317802 Transcriptional regulator, TetR family [Beijerinckiaceae Ms08]</t>
  </si>
  <si>
    <t>MS08_v1_3332</t>
  </si>
  <si>
    <t>ID:23319063 conserved protein of unknown function [Beijerinckiaceae Ms08]</t>
  </si>
  <si>
    <t>MS08_v1_2449</t>
  </si>
  <si>
    <t>ID:23318180 prmA| Ribosomal protein L11 methyltransferase [Beijerinckiaceae Ms08]</t>
  </si>
  <si>
    <t>MS08_v1_1281</t>
  </si>
  <si>
    <t>ID:23317012 Transcriptional regulator (modular protein) [Beijerinckiaceae Ms08]</t>
  </si>
  <si>
    <t>MS08_v1_0925</t>
  </si>
  <si>
    <t>ID:23316656 exported protein of unknown function [Beijerinckiaceae Ms08]</t>
  </si>
  <si>
    <t>MS08_v1_2056</t>
  </si>
  <si>
    <t>ID:23317787 Xanthine dehydrogenase YagS FAD-binding subunit [Beijerinckiaceae Ms08]</t>
  </si>
  <si>
    <t>MS08_v1_0137</t>
  </si>
  <si>
    <t>ID:23315868 conserved protein of unknown function [Beijerinckiaceae Ms08]</t>
  </si>
  <si>
    <t>MS08_v1_0296</t>
  </si>
  <si>
    <t>ID:23316027 hflX| putative GTPase [Beijerinckiaceae Ms08]</t>
  </si>
  <si>
    <t>MS08_v1_2261</t>
  </si>
  <si>
    <t>ID:23317992 gatC| Aspartyl/glutamyl-tRNA(Asn/Gln) amidotransferase subunit C [Beijerinckiaceae Ms08]</t>
  </si>
  <si>
    <t>MS08_v1_1157</t>
  </si>
  <si>
    <t>ID:23316888 Thiamine monophosphate synthase [Beijerinckiaceae Ms08]</t>
  </si>
  <si>
    <t>MS08_v1_3463</t>
  </si>
  <si>
    <t>ID:23319194 Fatty acid hydroxylase [Beijerinckiaceae Ms08]</t>
  </si>
  <si>
    <t>MS08_v1_0350</t>
  </si>
  <si>
    <t>ID:23316081 conserved protein of unknown function [Beijerinckiaceae Ms08]</t>
  </si>
  <si>
    <t>MS08_v1_1754</t>
  </si>
  <si>
    <t>ID:23317485 cobC| Threonine-phosphate decarboxylase [Beijerinckiaceae Ms08]</t>
  </si>
  <si>
    <t>MS08_v1_0531</t>
  </si>
  <si>
    <t>ID:23316262 conserved protein of unknown function [Beijerinckiaceae Ms08]</t>
  </si>
  <si>
    <t>MS08_v1_0348</t>
  </si>
  <si>
    <t>ID:23316079 Alpha/beta hydrolase fold protein [Beijerinckiaceae Ms08]</t>
  </si>
  <si>
    <t>ID:23316430 cyoB| cytochrome o ubiquinol oxidase subunit I [Beijerinckiaceae Ms08]</t>
  </si>
  <si>
    <t>MS08_v1_1468</t>
  </si>
  <si>
    <t>ID:23317199 Uracil-DNA glycosylase superfamily [Beijerinckiaceae Ms08]</t>
  </si>
  <si>
    <t>MS08_v1_0788</t>
  </si>
  <si>
    <t>ID:23316519 Tol-pal system-associated acyl-CoA thioesterase (modular protein) [Beijerinckiaceae Ms08]</t>
  </si>
  <si>
    <t>MS08_v1_1836</t>
  </si>
  <si>
    <t>ID:23317567 minC| putative septum site-determining protein MinC [Beijerinckiaceae Ms08]</t>
  </si>
  <si>
    <t>MS08_v1_1075</t>
  </si>
  <si>
    <t>ID:23316806 Squalene/phytoene synthase [Beijerinckiaceae Ms08]</t>
  </si>
  <si>
    <t>MS08_v1_3030</t>
  </si>
  <si>
    <t>ID:23318761 conserved protein of unknown function [Beijerinckiaceae Ms08]</t>
  </si>
  <si>
    <t>ID:23318517 nuoJ| NADH-quinone oxidoreductase subunit J [Beijerinckiaceae Ms08]</t>
  </si>
  <si>
    <t>MS08_v1_0716</t>
  </si>
  <si>
    <t>ID:23316447 CutA1 divalent ion tolerance protein [Beijerinckiaceae Ms08]</t>
  </si>
  <si>
    <t>MS08_v1_2014</t>
  </si>
  <si>
    <t>ID:23317745 conserved protein of unknown function [Beijerinckiaceae Ms08]</t>
  </si>
  <si>
    <t>MS08_v1_1553</t>
  </si>
  <si>
    <t>ID:23317284 trmD| tRNA (guanine-1-)-methyltransferase [Beijerinckiaceae Ms08]</t>
  </si>
  <si>
    <t>MS08_v1_1322</t>
  </si>
  <si>
    <t>ID:23317053 conserved protein of unknown function [Beijerinckiaceae Ms08]</t>
  </si>
  <si>
    <t>MS08_v1_3151</t>
  </si>
  <si>
    <t>ID:23318882 putative integral membrane protein [Beijerinckiaceae Ms08]</t>
  </si>
  <si>
    <t>MS08_v1_1248</t>
  </si>
  <si>
    <t>ID:23316979 DNA primase [Beijerinckiaceae Ms08]</t>
  </si>
  <si>
    <t>MS08_v1_0242</t>
  </si>
  <si>
    <t>ID:23315973 Polyketide cyclase / dehydrase and lipid transport [Beijerinckiaceae Ms08]</t>
  </si>
  <si>
    <t>MS08_v1_2191</t>
  </si>
  <si>
    <t>ID:23317922 truB| tRNA pseudouridine synthase B [Beijerinckiaceae Ms08]</t>
  </si>
  <si>
    <t>MS08_v1_0813</t>
  </si>
  <si>
    <t>ID:23316544 conserved exported protein of unknown function [Beijerinckiaceae Ms08]</t>
  </si>
  <si>
    <t>MS08_v1_2013</t>
  </si>
  <si>
    <t>ID:23317744 Chloride channel core (modular protein) [Beijerinckiaceae Ms08]</t>
  </si>
  <si>
    <t>MS08_v1_1056</t>
  </si>
  <si>
    <t>ID:23316787 conserved protein of unknown function [Beijerinckiaceae Ms08]</t>
  </si>
  <si>
    <t>MS08_v1_0322</t>
  </si>
  <si>
    <t>ID:23316053 merP| Mercuric transport protein periplasmic component [Beijerinckiaceae Ms08]</t>
  </si>
  <si>
    <t>MS08_v1_1260</t>
  </si>
  <si>
    <t>ID:23316991 pdxY| Pyridoxamine kinase [Beijerinckiaceae Ms08]</t>
  </si>
  <si>
    <t>MS08_v1_3374</t>
  </si>
  <si>
    <t>ID:23319105 conserved protein of unknown function [Beijerinckiaceae Ms08]</t>
  </si>
  <si>
    <t>MS08_v1_1696</t>
  </si>
  <si>
    <t>ID:23317427 conserved membrane protein of unknown function [Beijerinckiaceae Ms08]</t>
  </si>
  <si>
    <t>MS08_v1_0252</t>
  </si>
  <si>
    <t>ID:23315983 tgt| tRNA-guanine transglycosylase [Beijerinckiaceae Ms08]</t>
  </si>
  <si>
    <t>MS08_v1_0954</t>
  </si>
  <si>
    <t>ID:23316685 conserved protein of unknown function [Beijerinckiaceae Ms08]</t>
  </si>
  <si>
    <t>MS08_v1_2062</t>
  </si>
  <si>
    <t>ID:23317793 conserved exported protein of unknown function [Beijerinckiaceae Ms08]</t>
  </si>
  <si>
    <t>MS08_v1_0073</t>
  </si>
  <si>
    <t>ID:23315804 RNA polymerase, sigma-24 subunit, ECF subfamily [Beijerinckiaceae Ms08]</t>
  </si>
  <si>
    <t>MS08_v1_1098</t>
  </si>
  <si>
    <t>ID:23316829 conserved membrane protein of unknown function [Beijerinckiaceae Ms08]</t>
  </si>
  <si>
    <t>MS08_v1_1964</t>
  </si>
  <si>
    <t>ID:23317695 ruvA| Holliday junction ATP-dependent DNA helicase RuvA [Beijerinckiaceae Ms08]</t>
  </si>
  <si>
    <t>MS08_v1_0791</t>
  </si>
  <si>
    <t>ID:23316522 conserved protein of unknown function [Beijerinckiaceae Ms08]</t>
  </si>
  <si>
    <t>MS08_v1_1404</t>
  </si>
  <si>
    <t>ID:23317135 ybgL| putative lactam utilization protein, UPF0271 family [Beijerinckiaceae Ms08]</t>
  </si>
  <si>
    <t>MS08_v1_0433</t>
  </si>
  <si>
    <t>ID:23316164 tatC| Sec-independent protein translocase protein TatC [Beijerinckiaceae Ms08]</t>
  </si>
  <si>
    <t>MS08_v1_0953</t>
  </si>
  <si>
    <t>ID:23316684 conserved protein of unknown function [Beijerinckiaceae Ms08]</t>
  </si>
  <si>
    <t>MS08_v1_2610</t>
  </si>
  <si>
    <t>ID:23318341 conserved membrane protein of unknown function [Beijerinckiaceae Ms08]</t>
  </si>
  <si>
    <t>MS08_v1_0949</t>
  </si>
  <si>
    <t>ID:23316680 RNA polymerase sigma factor [Beijerinckiaceae Ms08]</t>
  </si>
  <si>
    <t>MS08_v1_1231</t>
  </si>
  <si>
    <t>ID:23316962 exported protein of unknown function [Beijerinckiaceae Ms08]</t>
  </si>
  <si>
    <t>MS08_v1_1361</t>
  </si>
  <si>
    <t>ID:23317092 conserved protein of unknown function [Beijerinckiaceae Ms08]</t>
  </si>
  <si>
    <t>MS08_v1_2505</t>
  </si>
  <si>
    <t>ID:23318236 Outer membrane protein [Beijerinckiaceae Ms08]</t>
  </si>
  <si>
    <t>MS08_v1_1669</t>
  </si>
  <si>
    <t>ID:23317400 Metal dependent phosphohydrolase, HD region [Beijerinckiaceae Ms08]</t>
  </si>
  <si>
    <t>MS08_v1_1423</t>
  </si>
  <si>
    <t>ID:23317154 conserved protein of unknown function [Beijerinckiaceae Ms08]</t>
  </si>
  <si>
    <t>MS08_v1_2221</t>
  </si>
  <si>
    <t>ID:23317952 conserved exported protein of unknown function [Beijerinckiaceae Ms08]</t>
  </si>
  <si>
    <t>MS08_v1_2155</t>
  </si>
  <si>
    <t>ID:23317886 conserved membrane protein of unknown function [Beijerinckiaceae Ms08]</t>
  </si>
  <si>
    <t>MS08_v1_3040</t>
  </si>
  <si>
    <t>ID:23318771 comM| Competence protein ComM [Beijerinckiaceae Ms08]</t>
  </si>
  <si>
    <t>MS08_v1_1798</t>
  </si>
  <si>
    <t>ID:23317529 CRISPR-associated exonuclease, Cas4 family [Beijerinckiaceae Ms08]</t>
  </si>
  <si>
    <t>MS08_v1_0349</t>
  </si>
  <si>
    <t>ID:23316080 conserved protein of unknown function [Beijerinckiaceae Ms08]</t>
  </si>
  <si>
    <t>MS08_v1_1677</t>
  </si>
  <si>
    <t>ID:23317408 conserved protein of unknown function [Beijerinckiaceae Ms08]</t>
  </si>
  <si>
    <t>MS08_v1_0421</t>
  </si>
  <si>
    <t>ID:23316152 conserved protein of unknown function [Beijerinckiaceae Ms08]</t>
  </si>
  <si>
    <t>MS08_v1_1637</t>
  </si>
  <si>
    <t>ID:23317368 4-diphosphocytidyl-2C-methyl-D-erythritol kinase (fragment) [Beijerinckiaceae Ms08]</t>
  </si>
  <si>
    <t>MS08_v1_0430</t>
  </si>
  <si>
    <t>ID:23316161 pcm| L-isoaspartate protein carboxylmethyltransferase type II [Beijerinckiaceae Ms08]</t>
  </si>
  <si>
    <t>MS08_v1_0588</t>
  </si>
  <si>
    <t>ID:23316319 protein of unknown function [Beijerinckiaceae Ms08]</t>
  </si>
  <si>
    <t>MS08_v1_0780</t>
  </si>
  <si>
    <t>ID:23316511 tilS| tRNA(Ile)-lysidine synthase [Beijerinckiaceae Ms08]</t>
  </si>
  <si>
    <t>MS08_v1_0938</t>
  </si>
  <si>
    <t>ID:23316669 protein of unknown function [Beijerinckiaceae Ms08]</t>
  </si>
  <si>
    <t>MS08_v1_2669</t>
  </si>
  <si>
    <t>ID:23318400 N-6 Adenine-specific DNA methylase [Beijerinckiaceae Ms08]</t>
  </si>
  <si>
    <t>MS08_v1_1252</t>
  </si>
  <si>
    <t>ID:23316983 exported protein of unknown function [Beijerinckiaceae Ms08]</t>
  </si>
  <si>
    <t>MS08_v1_2208</t>
  </si>
  <si>
    <t>ID:23317939 phbH| Phosphocarrier protein HPr [Beijerinckiaceae Ms08]</t>
  </si>
  <si>
    <t>MS08_v1_2481</t>
  </si>
  <si>
    <t>ID:23318212 yajO| aldoketo-oxidoreductase, NADP-binding [Beijerinckiaceae Ms08]</t>
  </si>
  <si>
    <t>MS08_v1_2089</t>
  </si>
  <si>
    <t>ID:23317820 4'-phosphopantetheinyl transferase [Beijerinckiaceae Ms08]</t>
  </si>
  <si>
    <t>MS08_v1_1294</t>
  </si>
  <si>
    <t>ID:23317025 conserved exported protein of unknown function [Beijerinckiaceae Ms08]</t>
  </si>
  <si>
    <t>MS08_v1_0244</t>
  </si>
  <si>
    <t>ID:23315975 DEAD/H associated domain protein [Beijerinckiaceae Ms08]</t>
  </si>
  <si>
    <t>MS08_v1_0217</t>
  </si>
  <si>
    <t>ID:23315948 Hydrogenase maturation protease [Beijerinckiaceae Ms08]</t>
  </si>
  <si>
    <t>MS08_v1_0626</t>
  </si>
  <si>
    <t>ID:23316357 Polysaccharide deacetylase (modular protein) [Beijerinckiaceae Ms08]</t>
  </si>
  <si>
    <t>MS08_v1_1940</t>
  </si>
  <si>
    <t>ID:23317671 Fatty acid desaturase [Beijerinckiaceae Ms08]</t>
  </si>
  <si>
    <t>MS08_v1_0097</t>
  </si>
  <si>
    <t>ID:23315828 protein of unknown function [Beijerinckiaceae Ms08]</t>
  </si>
  <si>
    <t>MS08_v1_0585</t>
  </si>
  <si>
    <t>ID:23316316 Phage SPO1 DNA polymerase-related protein [Beijerinckiaceae Ms08]</t>
  </si>
  <si>
    <t>MS08_v1_2619</t>
  </si>
  <si>
    <t>ID:23318350 Plasmid maintenance system killer [Beijerinckiaceae Ms08]</t>
  </si>
  <si>
    <t>MS08_v1_1061</t>
  </si>
  <si>
    <t>ID:23316792 miaA| tRNA dimethylallyltransferase [Beijerinckiaceae Ms08]</t>
  </si>
  <si>
    <t>MS08_v1_2137</t>
  </si>
  <si>
    <t>ID:23317868 putative monocarboxylic acid permease [Beijerinckiaceae Ms08]</t>
  </si>
  <si>
    <t>MS08_v1_1683</t>
  </si>
  <si>
    <t>ID:23317414 pdxH| Pyridoxine/pyridoxamine 5'-phosphate oxidase [Beijerinckiaceae Ms08]</t>
  </si>
  <si>
    <t>MS08_v1_1497</t>
  </si>
  <si>
    <t>ID:23317228 rpmG| 50S ribosomal subunit protein L33 [Beijerinckiaceae Ms08]</t>
  </si>
  <si>
    <t>MS08_v1_2497</t>
  </si>
  <si>
    <t>ID:23318228 Porin [Beijerinckiaceae Ms08]</t>
  </si>
  <si>
    <t>MS08_v1_0284</t>
  </si>
  <si>
    <t>ID:23316015 conserved exported protein of unknown function [Beijerinckiaceae Ms08]</t>
  </si>
  <si>
    <t>ID:23315869 ctaE| Cytochrome c oxidase subunit 3 [Beijerinckiaceae Ms08]</t>
  </si>
  <si>
    <t>MS08_v1_3180</t>
  </si>
  <si>
    <t>ID:23318911 conserved membrane protein of unknown function [Beijerinckiaceae Ms08]</t>
  </si>
  <si>
    <t>MS08_v1_1101</t>
  </si>
  <si>
    <t>ID:23316832 ccmA| Cytochrome c biogenesis ATP-binding export protein CcmA [Beijerinckiaceae Ms08]</t>
  </si>
  <si>
    <t>MS08_v1_3221</t>
  </si>
  <si>
    <t>ID:23318952 egtD| Histidine-specific methyltransferase EgtD [Beijerinckiaceae Ms08]</t>
  </si>
  <si>
    <t>MS08_v1_2383</t>
  </si>
  <si>
    <t>ID:23318114 GCN5-related N-acetyltransferase [Beijerinckiaceae Ms08]</t>
  </si>
  <si>
    <t>MS08_v1_2233</t>
  </si>
  <si>
    <t>ID:23317964 transposase [Beijerinckiaceae Ms08]</t>
  </si>
  <si>
    <t>MS08_v1_3203</t>
  </si>
  <si>
    <t>ID:23318934 Ferredoxin protein [Beijerinckiaceae Ms08]</t>
  </si>
  <si>
    <t>MS08_v1_2931</t>
  </si>
  <si>
    <t>ID:23318662 hisI| Phosphoribosyl-AMP cyclohydrolase [Beijerinckiaceae Ms08]</t>
  </si>
  <si>
    <t>MS08_v1_2099</t>
  </si>
  <si>
    <t>ID:23317830 troB| Zinc transport system ATP-binding protein TroB [Beijerinckiaceae Ms08]</t>
  </si>
  <si>
    <t>MS08_v1_1993</t>
  </si>
  <si>
    <t>ID:23317724 protein of unknown function [Beijerinckiaceae Ms08]</t>
  </si>
  <si>
    <t>MS08_v1_1380</t>
  </si>
  <si>
    <t>ID:23317111 HAD-superfamily subfamily IIA hydrolase like protein [Beijerinckiaceae Ms08]</t>
  </si>
  <si>
    <t>MS08_v1_1816</t>
  </si>
  <si>
    <t>ID:23317547 conserved protein of unknown function [Beijerinckiaceae Ms08]</t>
  </si>
  <si>
    <t>MS08_v1_0187</t>
  </si>
  <si>
    <t>ID:23315918 putative oxidoreductase, 2Fe-2S subunit (fragment) [Beijerinckiaceae Ms08]</t>
  </si>
  <si>
    <t>MS08_v1_0910</t>
  </si>
  <si>
    <t>ID:23316641 40-residue YVTN family beta-propeller repeat protein [Beijerinckiaceae Ms08]</t>
  </si>
  <si>
    <t>MS08_v1_3356</t>
  </si>
  <si>
    <t>ID:23319087 ctaA| Heme A synthase [Beijerinckiaceae Ms08]</t>
  </si>
  <si>
    <t>MS08_v1_2690</t>
  </si>
  <si>
    <t>ID:23318421 Activator of Hsp90 ATPase 1 family protein [Beijerinckiaceae Ms08]</t>
  </si>
  <si>
    <t>MS08_v1_2551</t>
  </si>
  <si>
    <t>ID:23318282 Polyketide cyclase/dehydrase and lipid transport [Beijerinckiaceae Ms08]</t>
  </si>
  <si>
    <t>MS08_v1_0705</t>
  </si>
  <si>
    <t>ID:23316436 conserved protein of unknown function [Beijerinckiaceae Ms08]</t>
  </si>
  <si>
    <t>MS08_v1_2575</t>
  </si>
  <si>
    <t>ID:23318306 RNA polymerase, sigma-24 subunit, ECF subfamily [Beijerinckiaceae Ms08]</t>
  </si>
  <si>
    <t>MS08_v1_1632</t>
  </si>
  <si>
    <t>ID:23317363 VWA containing CoxE family protein [Beijerinckiaceae Ms08]</t>
  </si>
  <si>
    <t>MS08_v1_2455</t>
  </si>
  <si>
    <t>ID:23318186 livF| leucine/isoleucine/valine transporter subunit ; ATP-binding component of ABC superfamily [Beijerinckiaceae Ms08]</t>
  </si>
  <si>
    <t>MS08_v1_0270</t>
  </si>
  <si>
    <t>ID:23316001 recG| ATP-dependent DNA helicase RecG [Beijerinckiaceae Ms08]</t>
  </si>
  <si>
    <t>MS08_v1_2854</t>
  </si>
  <si>
    <t>ID:23318585 conserved protein of unknown function [Beijerinckiaceae Ms08]</t>
  </si>
  <si>
    <t>MS08_v1_2950</t>
  </si>
  <si>
    <t>ID:23318681 Aminotransferase class-III [Beijerinckiaceae Ms08]</t>
  </si>
  <si>
    <t>MS08_v1_1428</t>
  </si>
  <si>
    <t>ID:23317159 conserved protein of unknown function [Beijerinckiaceae Ms08]</t>
  </si>
  <si>
    <t>MS08_v1_1213</t>
  </si>
  <si>
    <t>ID:23316944 conserved protein of unknown function [Beijerinckiaceae Ms08]</t>
  </si>
  <si>
    <t>MS08_v1_1743</t>
  </si>
  <si>
    <t>ID:23317474 rplU| 50S ribosomal protein L21 [Beijerinckiaceae Ms08]</t>
  </si>
  <si>
    <t>MS08_v1_3248</t>
  </si>
  <si>
    <t>ID:23318979 conserved exported protein of unknown function [Beijerinckiaceae Ms08]</t>
  </si>
  <si>
    <t>MS08_v1_3384</t>
  </si>
  <si>
    <t>ID:23319115 cdh| CDP-diacylglycerol diphosphatase [Beijerinckiaceae Ms08]</t>
  </si>
  <si>
    <t>MS08_v1_1220</t>
  </si>
  <si>
    <t>ID:23316951 TonB family protein [Beijerinckiaceae Ms08]</t>
  </si>
  <si>
    <t>MS08_v1_0341</t>
  </si>
  <si>
    <t>ID:23316072 dhfrIII| Dihydrofolate reductase type 3 [Beijerinckiaceae Ms08]</t>
  </si>
  <si>
    <t>MS08_v1_0045</t>
  </si>
  <si>
    <t>ID:23315776 Cyclase/dehydrase [Beijerinckiaceae Ms08]</t>
  </si>
  <si>
    <t>MS08_v1_3224</t>
  </si>
  <si>
    <t>ID:23318955 conserved exported protein of unknown function [Beijerinckiaceae Ms08]</t>
  </si>
  <si>
    <t>MS08_v1_1951</t>
  </si>
  <si>
    <t>ID:23317682 protein of unknown function [Beijerinckiaceae Ms08]</t>
  </si>
  <si>
    <t>MS08_v1_0725</t>
  </si>
  <si>
    <t>ID:23316456 Coq| 4-hydroxybenzoate polyprenyltransferase, mitochondrial [Beijerinckiaceae Ms08]</t>
  </si>
  <si>
    <t>MS08_v1_1771</t>
  </si>
  <si>
    <t>ID:23317502 cobB| Cobyrinic acid A,C-diamide synthase [Beijerinckiaceae Ms08]</t>
  </si>
  <si>
    <t>ID:23316429 cyoA| cytochrome o ubiquinol oxidase subunit II [Beijerinckiaceae Ms08]</t>
  </si>
  <si>
    <t>MS08_v1_3049</t>
  </si>
  <si>
    <t>ID:23318780 conserved protein of unknown function [Beijerinckiaceae Ms08]</t>
  </si>
  <si>
    <t>MS08_v1_1301</t>
  </si>
  <si>
    <t>ID:23317032 nadA| Quinolinate synthase A 2 [Beijerinckiaceae Ms08]</t>
  </si>
  <si>
    <t>MS08_v1_1055</t>
  </si>
  <si>
    <t>ID:23316786 conserved protein of unknown function [Beijerinckiaceae Ms08]</t>
  </si>
  <si>
    <t>MS08_v1_0850</t>
  </si>
  <si>
    <t>ID:23316581 Universal stress protein [Beijerinckiaceae Ms08]</t>
  </si>
  <si>
    <t>MS08_v1_3425</t>
  </si>
  <si>
    <t>ID:23319156 2'-5' RNA ligase [Beijerinckiaceae Ms08]</t>
  </si>
  <si>
    <t>MS08_v1_1749</t>
  </si>
  <si>
    <t>ID:23317480 nadD| putative nicotinate-nucleotide adenylyltransferase [Beijerinckiaceae Ms08]</t>
  </si>
  <si>
    <t>MS08_v1_1681</t>
  </si>
  <si>
    <t>ID:23317412 conserved exported protein of unknown function [Beijerinckiaceae Ms08]</t>
  </si>
  <si>
    <t>MS08_v1_1524</t>
  </si>
  <si>
    <t>ID:23317255 eutB| ethanolamine ammonia-lyase, large subunit, heavy chain [Beijerinckiaceae Ms08]</t>
  </si>
  <si>
    <t>MS08_v1_2926</t>
  </si>
  <si>
    <t>ID:23318657 pncA| Pyrazinamidase/nicotinamidase [Beijerinckiaceae Ms08]</t>
  </si>
  <si>
    <t>MS08_v1_0046</t>
  </si>
  <si>
    <t>ID:23315777 ygaD| conserved hypothetical protein [Beijerinckiaceae Ms08]</t>
  </si>
  <si>
    <t>MS08_v1_2448</t>
  </si>
  <si>
    <t>ID:23318179 exported protein of unknown function [Beijerinckiaceae Ms08]</t>
  </si>
  <si>
    <t>MS08_v1_2385</t>
  </si>
  <si>
    <t>ID:23318116 bioB| biotin synthase [Beijerinckiaceae Ms08]</t>
  </si>
  <si>
    <t>MS08_v1_0666</t>
  </si>
  <si>
    <t>ID:23316397 conserved membrane protein of unknown function [Beijerinckiaceae Ms08]</t>
  </si>
  <si>
    <t>MS08_v1_1533</t>
  </si>
  <si>
    <t>ID:23317264 GCN5-related N-acetyltransferase [Beijerinckiaceae Ms08]</t>
  </si>
  <si>
    <t>MS08_v1_0880</t>
  </si>
  <si>
    <t>ID:23316611 RNA polymerase sigma factor [Beijerinckiaceae Ms08]</t>
  </si>
  <si>
    <t>MS08_v1_0871</t>
  </si>
  <si>
    <t>ID:23316602 feoB| fused ferrous iron transporter, protein B: GTP-binding protein ; membrane protein [Beijerinckiaceae Ms08]</t>
  </si>
  <si>
    <t>ID:23315753 atpE| ATP synthase subunit c [Beijerinckiaceae Ms08]</t>
  </si>
  <si>
    <t>MS08_v1_0947</t>
  </si>
  <si>
    <t>ID:23316678 Metallophosphoesterase [Beijerinckiaceae Ms08]</t>
  </si>
  <si>
    <t>MS08_v1_2800</t>
  </si>
  <si>
    <t>ID:23318531 grxC| glutaredoxin 3 [Beijerinckiaceae Ms08]</t>
  </si>
  <si>
    <t>MS08_v1_0385</t>
  </si>
  <si>
    <t>ID:23316116 membrane protein of unknown function [Beijerinckiaceae Ms08]</t>
  </si>
  <si>
    <t>MS08_v1_0328</t>
  </si>
  <si>
    <t>ID:23316059 protein of unknown function [Beijerinckiaceae Ms08]</t>
  </si>
  <si>
    <t>ID:23315810 cydB| cytochrome d terminal oxidase, subunit II [Beijerinckiaceae Ms08]</t>
  </si>
  <si>
    <t>MS08_v1_2166</t>
  </si>
  <si>
    <t>ID:23317897 conserved exported protein of unknown function [Beijerinckiaceae Ms08]</t>
  </si>
  <si>
    <t>MS08_v1_1479</t>
  </si>
  <si>
    <t>ID:23317210 Membrane protein involved in the export of O-antigen and teichoic acid-like protein [Beijerinckiaceae Ms08]</t>
  </si>
  <si>
    <t>MS08_v1_1287</t>
  </si>
  <si>
    <t>ID:23317018 putative Digalactosyldiacylglycerol synthase [Beijerinckiaceae Ms08]</t>
  </si>
  <si>
    <t>ID:23315870 ctaG| Cytochrome c oxidase assembly protein CtaG [Beijerinckiaceae Ms08]</t>
  </si>
  <si>
    <t>MS08_v1_1368</t>
  </si>
  <si>
    <t>ID:23317099 rlmH| Ribosomal RNA large subunit methyltransferase H [Beijerinckiaceae Ms08]</t>
  </si>
  <si>
    <t>MS08_v1_1106</t>
  </si>
  <si>
    <t>ID:23316837 Heme exporter protein CcmD (modular protein) [Beijerinckiaceae Ms08]</t>
  </si>
  <si>
    <t>MS08_v1_1451</t>
  </si>
  <si>
    <t>ID:23317182 conserved protein of unknown function [Beijerinckiaceae Ms08]</t>
  </si>
  <si>
    <t>MS08_v1_0419</t>
  </si>
  <si>
    <t>ID:23316150 Ppx/GppA phosphatase [Beijerinckiaceae Ms08]</t>
  </si>
  <si>
    <t>MS08_v1_0101</t>
  </si>
  <si>
    <t>ID:23315832 conserved protein of unknown function [Beijerinckiaceae Ms08]</t>
  </si>
  <si>
    <t>MS08_v1_1561</t>
  </si>
  <si>
    <t>ID:23317292 conserved protein of unknown function [Beijerinckiaceae Ms08]</t>
  </si>
  <si>
    <t>MS08_v1_1965</t>
  </si>
  <si>
    <t>ID:23317696 ruvC| component of RuvABC resolvasome, endonuclease [Beijerinckiaceae Ms08]</t>
  </si>
  <si>
    <t>MS08_v1_3128</t>
  </si>
  <si>
    <t>ID:23318859 phoB| Phosphate regulon transcriptional regulatory protein PhoB [Beijerinckiaceae Ms08]</t>
  </si>
  <si>
    <t>MS08_v1_1324</t>
  </si>
  <si>
    <t>ID:23317055 yedY| Sulfoxide reductase catalytic subunit YedY [Beijerinckiaceae Ms08]</t>
  </si>
  <si>
    <t>MS08_v1_0126</t>
  </si>
  <si>
    <t>ID:23315857 rnhA| ribonuclease HI, degrades RNA of DNA-RNA hybrids [Beijerinckiaceae Ms08]</t>
  </si>
  <si>
    <t>MS08_v1_0057</t>
  </si>
  <si>
    <t>ID:23315788 conserved membrane protein of unknown function [Beijerinckiaceae Ms08]</t>
  </si>
  <si>
    <t>MS08_v1_2072</t>
  </si>
  <si>
    <t>ID:23317803 Electron transport protein SCO1/SenC [Beijerinckiaceae Ms08]</t>
  </si>
  <si>
    <t>MS08_v1_0174</t>
  </si>
  <si>
    <t>ID:23315905 conserved protein of unknown function [Beijerinckiaceae Ms08]</t>
  </si>
  <si>
    <t>MS08_v1_0504</t>
  </si>
  <si>
    <t>ID:23316235 pabA| aminodeoxychorismate synthase, subunit II [Beijerinckiaceae Ms08]</t>
  </si>
  <si>
    <t>MS08_v1_3086</t>
  </si>
  <si>
    <t>ID:23318817 putative phage repressor [Beijerinckiaceae Ms08]</t>
  </si>
  <si>
    <t>MS08_v1_1564</t>
  </si>
  <si>
    <t>ID:23317295 putative Holliday junction resolvase [Beijerinckiaceae Ms08]</t>
  </si>
  <si>
    <t>MS08_v1_0891</t>
  </si>
  <si>
    <t>ID:23316622 conserved exported protein of unknown function [Beijerinckiaceae Ms08]</t>
  </si>
  <si>
    <t>MS08_v1_2667</t>
  </si>
  <si>
    <t>ID:23318398 kdpE| DNA-binding response regulator in two-component regulatory system with KdpD [Beijerinckiaceae Ms08]</t>
  </si>
  <si>
    <t>MS08_v1_1024</t>
  </si>
  <si>
    <t>ID:23316755 conserved exported protein of unknown function [Beijerinckiaceae Ms08]</t>
  </si>
  <si>
    <t>MS08_v1_1141</t>
  </si>
  <si>
    <t>ID:23316872 conserved protein of unknown function [Beijerinckiaceae Ms08]</t>
  </si>
  <si>
    <t>MS08_v1_1766</t>
  </si>
  <si>
    <t>ID:23317497 cobK| Precorrin-6A reductase [Beijerinckiaceae Ms08]</t>
  </si>
  <si>
    <t>MS08_v1_2933</t>
  </si>
  <si>
    <t>ID:23318664 Nitrogen-fixing NifU domain protein [Beijerinckiaceae Ms08]</t>
  </si>
  <si>
    <t>MS08_v1_3466</t>
  </si>
  <si>
    <t>ID:23319197 Glycerophosphoryl diester phosphodiesterase [Beijerinckiaceae Ms08]</t>
  </si>
  <si>
    <t>MS08_v1_2248</t>
  </si>
  <si>
    <t>ID:23317979 rpsR| 30S ribosomal subunit protein S18 [Beijerinckiaceae Ms08]</t>
  </si>
  <si>
    <t>MS08_v1_0962</t>
  </si>
  <si>
    <t>ID:23316693 conserved protein of unknown function [Beijerinckiaceae Ms08]</t>
  </si>
  <si>
    <t>MS08_v1_0271</t>
  </si>
  <si>
    <t>ID:23316002 conserved protein of unknown function [Beijerinckiaceae Ms08]</t>
  </si>
  <si>
    <t>MS08_v1_0169</t>
  </si>
  <si>
    <t>ID:23315900 conserved protein of unknown function [Beijerinckiaceae Ms08]</t>
  </si>
  <si>
    <t>MS08_v1_0321</t>
  </si>
  <si>
    <t>ID:23316052 RMe| Alkylhydroperoxidase AhpD core [Beijerinckiaceae Ms08]</t>
  </si>
  <si>
    <t>MS08_v1_0529</t>
  </si>
  <si>
    <t>ID:23316260 Iron permease FTR1 [Beijerinckiaceae Ms08]</t>
  </si>
  <si>
    <t>MS08_v1_0083</t>
  </si>
  <si>
    <t>ID:23315814 conserved protein of unknown function [Beijerinckiaceae Ms08]</t>
  </si>
  <si>
    <t>MS08_v1_1033</t>
  </si>
  <si>
    <t>ID:23316764 yejB| putative oligopeptide transporter subunit; permease component of ABC superfamily [Beijerinckiaceae Ms08]</t>
  </si>
  <si>
    <t>MS08_v1_3050</t>
  </si>
  <si>
    <t>ID:23318781 Beta-lactamase domain protein [Beijerinckiaceae Ms08]</t>
  </si>
  <si>
    <t>MS08_v1_0229</t>
  </si>
  <si>
    <t>ID:23315960 Autoinducer synthesis protein [Beijerinckiaceae Ms08]</t>
  </si>
  <si>
    <t>MS08_v1_2272</t>
  </si>
  <si>
    <t>ID:23318003 Transcriptional regulator, AsnC family [Beijerinckiaceae Ms08]</t>
  </si>
  <si>
    <t>MS08_v1_1703</t>
  </si>
  <si>
    <t>ID:23317434 FxsA cytoplasmic membrane protein [Beijerinckiaceae Ms08]</t>
  </si>
  <si>
    <t>MS08_v1_0888</t>
  </si>
  <si>
    <t>ID:23316619 conserved protein of unknown function [Beijerinckiaceae Ms08]</t>
  </si>
  <si>
    <t>MS08_v1_2408</t>
  </si>
  <si>
    <t>ID:23318139 conserved exported protein of unknown function [Beijerinckiaceae Ms08]</t>
  </si>
  <si>
    <t>MS08_v1_3424</t>
  </si>
  <si>
    <t>ID:23319155 Cytochrome P450 [Beijerinckiaceae Ms08]</t>
  </si>
  <si>
    <t>MS08_v1_3347</t>
  </si>
  <si>
    <t>ID:23319078 bioD| ATP-dependent dethiobiotin synthetase BioD [Beijerinckiaceae Ms08]</t>
  </si>
  <si>
    <t>MS08_v1_0389</t>
  </si>
  <si>
    <t>ID:23316120 ymdB| conserved hypothetical protein [Beijerinckiaceae Ms08]</t>
  </si>
  <si>
    <t>MS08_v1_1801</t>
  </si>
  <si>
    <t>ID:23317532 cas| CRISPR-associated protein Cas5 [Beijerinckiaceae Ms08]</t>
  </si>
  <si>
    <t>MS08_v1_3042</t>
  </si>
  <si>
    <t>ID:23318773 conserved membrane protein of unknown function [Beijerinckiaceae Ms08]</t>
  </si>
  <si>
    <t>ID:23318520 nuoM| NADH-quinone oxidoreductase subunit M [Beijerinckiaceae Ms08]</t>
  </si>
  <si>
    <t>MS08_v1_1362</t>
  </si>
  <si>
    <t>ID:23317093 putative glycosyl transferase [Beijerinckiaceae Ms08]</t>
  </si>
  <si>
    <t>MS08_v1_0336</t>
  </si>
  <si>
    <t>ID:23316067 protein of unknown function [Beijerinckiaceae Ms08]</t>
  </si>
  <si>
    <t>MS08_v1_0068</t>
  </si>
  <si>
    <t>ID:23315799 Double-strand break repair protein AddB (fragment) [Beijerinckiaceae Ms08]</t>
  </si>
  <si>
    <t>MS08_v1_0230</t>
  </si>
  <si>
    <t>ID:23315961 protein of unknown function [Beijerinckiaceae Ms08]</t>
  </si>
  <si>
    <t>MS08_v1_0712</t>
  </si>
  <si>
    <t>ID:23316443 prmC| Release factor glutamine methyltransferase [Beijerinckiaceae Ms08]</t>
  </si>
  <si>
    <t>MS08_v1_3007</t>
  </si>
  <si>
    <t>ID:23318738 protein of unknown function [Beijerinckiaceae Ms08]</t>
  </si>
  <si>
    <t>MS08_v1_2533</t>
  </si>
  <si>
    <t>ID:23318264 gph| Phosphoglycolate phosphatase [Beijerinckiaceae Ms08]</t>
  </si>
  <si>
    <t>MS08_v1_2708</t>
  </si>
  <si>
    <t>ID:23318439 putative response regulator receiver [Beijerinckiaceae Ms08]</t>
  </si>
  <si>
    <t>MS08_v1_0044</t>
  </si>
  <si>
    <t>ID:23315775 lipA| lipoate synthase [Beijerinckiaceae Ms08]</t>
  </si>
  <si>
    <t>MS08_v1_1910</t>
  </si>
  <si>
    <t>ID:23317641 rluD| Ribosomal large subunit pseudouridine synthase D [Beijerinckiaceae Ms08]</t>
  </si>
  <si>
    <t>MS08_v1_1566</t>
  </si>
  <si>
    <t>ID:23317297 ohrR| Organic hydroperoxide resistance transcriptional regulator [Beijerinckiaceae Ms08]</t>
  </si>
  <si>
    <t>MS08_v1_1646</t>
  </si>
  <si>
    <t>ID:23317377 protein of unknown function [Beijerinckiaceae Ms08]</t>
  </si>
  <si>
    <t>MS08_v1_0640</t>
  </si>
  <si>
    <t>ID:23316371 Transcriptional regulator, TetR family [Beijerinckiaceae Ms08]</t>
  </si>
  <si>
    <t>MS08_v1_0945</t>
  </si>
  <si>
    <t>ID:23316676 conserved protein of unknown function [Beijerinckiaceae Ms08]</t>
  </si>
  <si>
    <t>MS08_v1_0006</t>
  </si>
  <si>
    <t>ID:23315737 opgH| Glucans biosynthesis glucosyltransferase H [Beijerinckiaceae Ms08]</t>
  </si>
  <si>
    <t>MS08_v1_1261</t>
  </si>
  <si>
    <t>ID:23316992 Glutamine amidotransferase class-I [Beijerinckiaceae Ms08]</t>
  </si>
  <si>
    <t>MS08_v1_1207</t>
  </si>
  <si>
    <t>ID:23316938 conserved exported protein of unknown function [Beijerinckiaceae Ms08]</t>
  </si>
  <si>
    <t>MS08_v1_3402</t>
  </si>
  <si>
    <t>ID:23319133 rlmN| Dual-specificity RNA methyltransferase RlmN [Beijerinckiaceae Ms08]</t>
  </si>
  <si>
    <t>MS08_v1_0163</t>
  </si>
  <si>
    <t>ID:23315894 pabA| aminodeoxychorismate synthase, subunit II [Beijerinckiaceae Ms08]</t>
  </si>
  <si>
    <t>MS08_v1_2435</t>
  </si>
  <si>
    <t>ID:23318166 recF| DNA replication and repair protein RecF [Beijerinckiaceae Ms08]</t>
  </si>
  <si>
    <t>MS08_v1_3348</t>
  </si>
  <si>
    <t>ID:23319079 exported protein of unknown function [Beijerinckiaceae Ms08]</t>
  </si>
  <si>
    <t>MS08_v1_0162</t>
  </si>
  <si>
    <t>ID:23315893 pabB| Aminodeoxychorismate synthase component 1 [Beijerinckiaceae Ms08]</t>
  </si>
  <si>
    <t>MS08_v1_2298</t>
  </si>
  <si>
    <t>ID:23318029 exported protein of unknown function [Beijerinckiaceae Ms08]</t>
  </si>
  <si>
    <t>MS08_v1_1155</t>
  </si>
  <si>
    <t>ID:23316886 putative enzyme [Beijerinckiaceae Ms08]</t>
  </si>
  <si>
    <t>MS08_v1_3369</t>
  </si>
  <si>
    <t>ID:23319100 Outer membrane autotransporter barrel domain protein [Beijerinckiaceae Ms08]</t>
  </si>
  <si>
    <t>MS08_v1_1450</t>
  </si>
  <si>
    <t>ID:23317181 Methyltransferase small [Beijerinckiaceae Ms08]</t>
  </si>
  <si>
    <t>MS08_v1_2202</t>
  </si>
  <si>
    <t>ID:23317933 Isoprenylcysteine carboxyl methyltransferase [Beijerinckiaceae Ms08]</t>
  </si>
  <si>
    <t>MS08_v1_0968</t>
  </si>
  <si>
    <t>ID:23316699 conserved protein of unknown function [Beijerinckiaceae Ms08]</t>
  </si>
  <si>
    <t>MS08_v1_0193</t>
  </si>
  <si>
    <t>ID:23315924 smpB| SsrA-binding protein [Beijerinckiaceae Ms08]</t>
  </si>
  <si>
    <t>MS08_v1_0304</t>
  </si>
  <si>
    <t>ID:23316035 conserved membrane protein of unknown function [Beijerinckiaceae Ms08]</t>
  </si>
  <si>
    <t>MS08_v1_0239</t>
  </si>
  <si>
    <t>ID:23315970 Transcriptional regulator, MerR family (modular protein) [Beijerinckiaceae Ms08]</t>
  </si>
  <si>
    <t>MS08_v1_1274</t>
  </si>
  <si>
    <t>ID:23317005 exported protein of unknown function [Beijerinckiaceae Ms08]</t>
  </si>
  <si>
    <t>MS08_v1_0623</t>
  </si>
  <si>
    <t>ID:23316354 DNA polymerase III chi subunit HolC [Beijerinckiaceae Ms08]</t>
  </si>
  <si>
    <t>MS08_v1_2294</t>
  </si>
  <si>
    <t>ID:23318025 conserved protein of unknown function [Beijerinckiaceae Ms08]</t>
  </si>
  <si>
    <t>MS08_v1_0958</t>
  </si>
  <si>
    <t>ID:23316689 protein of unknown function [Beijerinckiaceae Ms08]</t>
  </si>
  <si>
    <t>MS08_v1_0600</t>
  </si>
  <si>
    <t>ID:23316331 conserved membrane protein of unknown function [Beijerinckiaceae Ms08]</t>
  </si>
  <si>
    <t>MS08_v1_2285</t>
  </si>
  <si>
    <t>ID:23318016 NADH dehydrogenase (Quinone) [Beijerinckiaceae Ms08]</t>
  </si>
  <si>
    <t>MS08_v1_0199</t>
  </si>
  <si>
    <t>ID:23315930 conserved protein of unknown function [Beijerinckiaceae Ms08]</t>
  </si>
  <si>
    <t>MS08_v1_0427</t>
  </si>
  <si>
    <t>ID:23316158 exported protein of unknown function [Beijerinckiaceae Ms08]</t>
  </si>
  <si>
    <t>ID:23318508 nuoA| NADH-quinone oxidoreductase subunit A 1 [Beijerinckiaceae Ms08]</t>
  </si>
  <si>
    <t>MS08_v1_3089</t>
  </si>
  <si>
    <t>ID:23318820 conserved protein of unknown function [Beijerinckiaceae Ms08]</t>
  </si>
  <si>
    <t>ID:23318764 membrane protein of unknown function [Beijerinckiaceae Ms08]</t>
  </si>
  <si>
    <t>MS08_v1_2630</t>
  </si>
  <si>
    <t>ID:23318361 conserved exported protein of unknown function [Beijerinckiaceae Ms08]</t>
  </si>
  <si>
    <t>MS08_v1_2256</t>
  </si>
  <si>
    <t>ID:23317987 DNA-binding protein HU homolog (fragment) [Beijerinckiaceae Ms08]</t>
  </si>
  <si>
    <t>MS08_v1_0447</t>
  </si>
  <si>
    <t>ID:23316178 rpsN| 30S ribosomal subunit protein S14 [Beijerinckiaceae Ms08]</t>
  </si>
  <si>
    <t>MS08_v1_1091</t>
  </si>
  <si>
    <t>ID:23316822 conserved protein of unknown function [Beijerinckiaceae Ms08]</t>
  </si>
  <si>
    <t>MS08_v1_0017</t>
  </si>
  <si>
    <t>ID:23315748 Arsenical resistance protein ArsH [Beijerinckiaceae Ms08]</t>
  </si>
  <si>
    <t>MS08_v1_1973</t>
  </si>
  <si>
    <t>ID:23317704 Response regulator receiver protein [Beijerinckiaceae Ms08]</t>
  </si>
  <si>
    <t>MS08_v1_3012</t>
  </si>
  <si>
    <t>ID:23318743 Short-chain dehydrogenase/reductase [Beijerinckiaceae Ms08]</t>
  </si>
  <si>
    <t>MS08_v1_2236</t>
  </si>
  <si>
    <t>ID:23317967 Histone H1 [Beijerinckiaceae Ms08]</t>
  </si>
  <si>
    <t>MS08_v1_0709</t>
  </si>
  <si>
    <t>ID:23316440 conserved exported protein of unknown function [Beijerinckiaceae Ms08]</t>
  </si>
  <si>
    <t>MS08_v1_0927</t>
  </si>
  <si>
    <t>ID:23316658 putative Lipase class 3 [Beijerinckiaceae Ms08]</t>
  </si>
  <si>
    <t>MS08_v1_3036</t>
  </si>
  <si>
    <t>ID:23318767 Cytochrome c oxidase subunit III [Beijerinckiaceae Ms08]</t>
  </si>
  <si>
    <t>MS08_v1_1979</t>
  </si>
  <si>
    <t>ID:23317710 Aa3 type cytochrome c oxidase subunit IV (modular protein) [Beijerinckiaceae Ms08]</t>
  </si>
  <si>
    <t>MS08_v1_1208</t>
  </si>
  <si>
    <t>ID:23316939 conserved protein of unknown function [Beijerinckiaceae Ms08]</t>
  </si>
  <si>
    <t>MS08_v1_1636</t>
  </si>
  <si>
    <t>ID:23317367 Molybdopterin binding domain [Beijerinckiaceae Ms08]</t>
  </si>
  <si>
    <t>MS08_v1_0793</t>
  </si>
  <si>
    <t>ID:23316524 conserved protein of unknown function [Beijerinckiaceae Ms08]</t>
  </si>
  <si>
    <t>MS08_v1_2048</t>
  </si>
  <si>
    <t>ID:23317779 conserved protein of unknown function [Beijerinckiaceae Ms08]</t>
  </si>
  <si>
    <t>MS08_v1_0115</t>
  </si>
  <si>
    <t>ID:23315846 conserved exported protein of unknown function [Beijerinckiaceae Ms08]</t>
  </si>
  <si>
    <t>MS08_v1_2577</t>
  </si>
  <si>
    <t>ID:23318308 MATE efflux family protein [Beijerinckiaceae Ms08]</t>
  </si>
  <si>
    <t>MS08_v1_0874</t>
  </si>
  <si>
    <t>ID:23316605 conserved membrane protein of unknown function [Beijerinckiaceae Ms08]</t>
  </si>
  <si>
    <t>MS08_v1_2967</t>
  </si>
  <si>
    <t>ID:23318698 ccmH| Cytochrome c-type biogenesis protein CcmH [Beijerinckiaceae Ms08]</t>
  </si>
  <si>
    <t>MS08_v1_2795</t>
  </si>
  <si>
    <t>ID:23318526 conserved protein of unknown function [Beijerinckiaceae Ms08]</t>
  </si>
  <si>
    <t>MS08_v1_2796</t>
  </si>
  <si>
    <t>ID:23318527 Extensin family protein [Beijerinckiaceae Ms08]</t>
  </si>
  <si>
    <t>MS08_v1_1105</t>
  </si>
  <si>
    <t>ID:23316836 ccmC| heme exporter subunit ; membrane component of ABC superfamily [Beijerinckiaceae Ms08]</t>
  </si>
  <si>
    <t>MS08_v1_2775</t>
  </si>
  <si>
    <t>ID:23318506 plsY| Glycerol-3-phosphate acyltransferase [Beijerinckiaceae Ms08]</t>
  </si>
  <si>
    <t>MS08_v1_3358</t>
  </si>
  <si>
    <t>ID:23319089 putative Lipopolysaccharide biosynthesis protein [Beijerinckiaceae Ms08]</t>
  </si>
  <si>
    <t>MS08_v1_2431</t>
  </si>
  <si>
    <t>ID:23318162 mnmA| tRNA-specific 2-thiouridylase MnmA [Beijerinckiaceae Ms08]</t>
  </si>
  <si>
    <t>MS08_v1_0210</t>
  </si>
  <si>
    <t>ID:23315941 hypA| putative hydrogenase nickel incorporation protein HypA [Beijerinckiaceae Ms08]</t>
  </si>
  <si>
    <t>MS08_v1_1687</t>
  </si>
  <si>
    <t>ID:23317418 putative transmembrane anti-sigma factor [Beijerinckiaceae Ms08]</t>
  </si>
  <si>
    <t>MS08_v1_0579</t>
  </si>
  <si>
    <t>ID:23316310 conserved membrane protein of unknown function [Beijerinckiaceae Ms08]</t>
  </si>
  <si>
    <t>MS08_v1_2179</t>
  </si>
  <si>
    <t>ID:23317910 rpmI| 50S ribosomal subunit protein L35 [Beijerinckiaceae Ms08]</t>
  </si>
  <si>
    <t>MS08_v1_0333</t>
  </si>
  <si>
    <t>ID:23316064 thyA| thymidylate synthetase [Beijerinckiaceae Ms08]</t>
  </si>
  <si>
    <t>MS08_v1_1313</t>
  </si>
  <si>
    <t>ID:23317044 conserved exported protein of unknown function [Beijerinckiaceae Ms08]</t>
  </si>
  <si>
    <t>MS08_v1_2420</t>
  </si>
  <si>
    <t>ID:23318151 exported protein of unknown function [Beijerinckiaceae Ms08]</t>
  </si>
  <si>
    <t>MS08_v1_0545</t>
  </si>
  <si>
    <t>ID:23316276 virR| putative S-adenosyl-L-methionine-binding protein VirR [Beijerinckiaceae Ms08]</t>
  </si>
  <si>
    <t>MS08_v1_2870</t>
  </si>
  <si>
    <t>ID:23318601 conserved protein of unknown function [Beijerinckiaceae Ms08]</t>
  </si>
  <si>
    <t>MS08_v1_2011</t>
  </si>
  <si>
    <t>ID:23317742 putative ECF RNA polymerase sigma factor SigK [Beijerinckiaceae Ms08]</t>
  </si>
  <si>
    <t>MS08_v1_1750</t>
  </si>
  <si>
    <t>ID:23317481 conserved membrane protein of unknown function [Beijerinckiaceae Ms08]</t>
  </si>
  <si>
    <t>MS08_v1_1437</t>
  </si>
  <si>
    <t>ID:23317168 aglA| putative alpha-glucosidase [Beijerinckiaceae Ms08]</t>
  </si>
  <si>
    <t>MS08_v1_3162</t>
  </si>
  <si>
    <t>ID:23318893 adhA| putative alcohol dehydrogenase AdhA [Beijerinckiaceae Ms08]</t>
  </si>
  <si>
    <t>MS08_v1_2586</t>
  </si>
  <si>
    <t>ID:23318317 pncB| Nicotinate phosphoribosyltransferase [Beijerinckiaceae Ms08]</t>
  </si>
  <si>
    <t>MS08_v1_1647</t>
  </si>
  <si>
    <t>ID:23317378 NUDIX hydrolase [Beijerinckiaceae Ms08]</t>
  </si>
  <si>
    <t>MS08_v1_1829</t>
  </si>
  <si>
    <t>ID:23317560 Chromosomal replication initiator DnaA [Beijerinckiaceae Ms08]</t>
  </si>
  <si>
    <t>MS08_v1_0854</t>
  </si>
  <si>
    <t>ID:23316585 Metallophosphoesterase [Beijerinckiaceae Ms08]</t>
  </si>
  <si>
    <t>MS08_v1_2613</t>
  </si>
  <si>
    <t>ID:23318344 putative O-antigen acetylase [Beijerinckiaceae Ms08]</t>
  </si>
  <si>
    <t>MS08_v1_1898</t>
  </si>
  <si>
    <t>ID:23317629 TonB-dependent receptor protein [Beijerinckiaceae Ms08]</t>
  </si>
  <si>
    <t>MS08_v1_2900</t>
  </si>
  <si>
    <t>ID:23318631 Cell-division control histidine kinase PdhS (fragment) [Beijerinckiaceae Ms08]</t>
  </si>
  <si>
    <t>MS08_v1_2534</t>
  </si>
  <si>
    <t>ID:23318265 conserved membrane protein of unknown function [Beijerinckiaceae Ms08]</t>
  </si>
  <si>
    <t>MS08_v1_0898</t>
  </si>
  <si>
    <t>ID:23316629 conserved protein of unknown function [Beijerinckiaceae Ms08]</t>
  </si>
  <si>
    <t>ID:23318515 nuoH| NADH-quinone oxidoreductase subunit H 2 [Beijerinckiaceae Ms08]</t>
  </si>
  <si>
    <t>MS08_v1_1654</t>
  </si>
  <si>
    <t>ID:23317385 ChaC family protein [Beijerinckiaceae Ms08]</t>
  </si>
  <si>
    <t>MS08_v1_0763</t>
  </si>
  <si>
    <t>ID:23316494 sdhC| Succinate dehydrogenase cytochrome b556 subunit [Beijerinckiaceae Ms08]</t>
  </si>
  <si>
    <t>MS08_v1_2107</t>
  </si>
  <si>
    <t>ID:23317838 conserved protein of unknown function [Beijerinckiaceae Ms08]</t>
  </si>
  <si>
    <t>MS08_v1_2726</t>
  </si>
  <si>
    <t>ID:23318457 conserved protein of unknown function [Beijerinckiaceae Ms08]</t>
  </si>
  <si>
    <t>MS08_v1_2032</t>
  </si>
  <si>
    <t>ID:23317763 protein of unknown function [Beijerinckiaceae Ms08]</t>
  </si>
  <si>
    <t>MS08_v1_2053</t>
  </si>
  <si>
    <t>ID:23317784 rsmG| Ribosomal RNA small subunit methyltransferase G [Beijerinckiaceae Ms08]</t>
  </si>
  <si>
    <t>MS08_v1_0809</t>
  </si>
  <si>
    <t>ID:23316540 rlmJ| Ribosomal RNA large subunit methyltransferase J [Beijerinckiaceae Ms08]</t>
  </si>
  <si>
    <t>MS08_v1_2174</t>
  </si>
  <si>
    <t>ID:23317905 conserved exported protein of unknown function [Beijerinckiaceae Ms08]</t>
  </si>
  <si>
    <t>MS08_v1_3249</t>
  </si>
  <si>
    <t>ID:23318980 conserved membrane protein of unknown function [Beijerinckiaceae Ms08]</t>
  </si>
  <si>
    <t>MS08_v1_0639</t>
  </si>
  <si>
    <t>ID:23316370 ABC-2 type transporter [Beijerinckiaceae Ms08]</t>
  </si>
  <si>
    <t>MS08_v1_1285</t>
  </si>
  <si>
    <t>ID:23317016 putative secreted protein [Beijerinckiaceae Ms08]</t>
  </si>
  <si>
    <t>MS08_v1_1210</t>
  </si>
  <si>
    <t>ID:23316941 protein of unknown function [Beijerinckiaceae Ms08]</t>
  </si>
  <si>
    <t>MS08_v1_2961</t>
  </si>
  <si>
    <t>ID:23318692 conserved exported protein of unknown function [Beijerinckiaceae Ms08]</t>
  </si>
  <si>
    <t>MS08_v1_1151</t>
  </si>
  <si>
    <t>ID:23316882 Binding-protein-dependent transport systems inner membrane component [Beijerinckiaceae Ms08]</t>
  </si>
  <si>
    <t>MS08_v1_0771</t>
  </si>
  <si>
    <t>ID:23316502 omp| 31 kDa outer-membrane immunogenic protein [Beijerinckiaceae Ms08]</t>
  </si>
  <si>
    <t>MS08_v1_3418</t>
  </si>
  <si>
    <t>ID:23319149 conserved membrane protein of unknown function [Beijerinckiaceae Ms08]</t>
  </si>
  <si>
    <t>MS08_v1_2340</t>
  </si>
  <si>
    <t>ID:23318071 conserved membrane protein of unknown function [Beijerinckiaceae Ms08]</t>
  </si>
  <si>
    <t>MS08_v1_2787</t>
  </si>
  <si>
    <t>ID:23318518 nuoK| NADH-quinone oxidoreductase subunit K [Beijerinckiaceae Ms08]</t>
  </si>
  <si>
    <t>MS08_v1_2618</t>
  </si>
  <si>
    <t>ID:23318349 Plasmid maintenance system antidote protein, XRE family [Beijerinckiaceae Ms08]</t>
  </si>
  <si>
    <t>MS08_v1_2882</t>
  </si>
  <si>
    <t>ID:23318613 rpmF| 50S ribosomal protein L32 [Beijerinckiaceae Ms08]</t>
  </si>
  <si>
    <t>MS08_v1_1547</t>
  </si>
  <si>
    <t>ID:23317278 protein of unknown function [Beijerinckiaceae Ms08]</t>
  </si>
  <si>
    <t>MS08_v1_0063</t>
  </si>
  <si>
    <t>ID:23315794 Thiamine biosynthesis protein ThiS [Beijerinckiaceae Ms08]</t>
  </si>
  <si>
    <t>MS08_v1_2971</t>
  </si>
  <si>
    <t>ID:23318702 aat| Leucyl/phenylalanyl-tRNA--protein transferase [Beijerinckiaceae Ms08]</t>
  </si>
  <si>
    <t>MS08_v1_3204</t>
  </si>
  <si>
    <t>ID:23318935 acyP| Acylphosphatase [Beijerinckiaceae Ms08]</t>
  </si>
  <si>
    <t>MS08_v1_3385</t>
  </si>
  <si>
    <t>ID:23319116 protein of unknown function [Beijerinckiaceae Ms08]</t>
  </si>
  <si>
    <t>MS08_v1_3159</t>
  </si>
  <si>
    <t>ID:23318890 phbC| Poly-beta-hydroxybutyrate polymerase [Beijerinckiaceae Ms08]</t>
  </si>
  <si>
    <t>MS08_v1_0257</t>
  </si>
  <si>
    <t>ID:23315988 conserved membrane protein of unknown function [Beijerinckiaceae Ms08]</t>
  </si>
  <si>
    <t>MS08_v1_1346</t>
  </si>
  <si>
    <t>ID:23317077 Type VI secretion-associated protein, BMA_A0400 family [Beijerinckiaceae Ms08]</t>
  </si>
  <si>
    <t>MS08_v1_3470</t>
  </si>
  <si>
    <t>ID:23319201 conserved membrane protein of unknown function [Beijerinckiaceae Ms08]</t>
  </si>
  <si>
    <t>MS08_v1_1919</t>
  </si>
  <si>
    <t>ID:23317650 conserved protein of unknown function [Beijerinckiaceae Ms08]</t>
  </si>
  <si>
    <t>MS08_v1_0907</t>
  </si>
  <si>
    <t>ID:23316638 Major facilitator superfamily MFS_1 [Beijerinckiaceae Ms08]</t>
  </si>
  <si>
    <t>MS08_v1_1464</t>
  </si>
  <si>
    <t>ID:23317195 TonB-dependent receptor [Beijerinckiaceae Ms08]</t>
  </si>
  <si>
    <t>MS08_v1_2021</t>
  </si>
  <si>
    <t>ID:23317752 conserved membrane protein of unknown function [Beijerinckiaceae Ms08]</t>
  </si>
  <si>
    <t>MS08_v1_1541</t>
  </si>
  <si>
    <t>ID:23317272 bjaI| Isovaleryl-homoserine lactone synthase [Beijerinckiaceae Ms08]</t>
  </si>
  <si>
    <t>MS08_v1_0233</t>
  </si>
  <si>
    <t>ID:23315964 Single-stranded-DNA-specific exonuclease RecJ [Beijerinckiaceae Ms08]</t>
  </si>
  <si>
    <t>MS08_v1_2940</t>
  </si>
  <si>
    <t>ID:23318671 Methylase involved in ubiquinone/menaquinone biosynthesis [Beijerinckiaceae Ms08]</t>
  </si>
  <si>
    <t>MS08_v1_0734</t>
  </si>
  <si>
    <t>ID:23316465 conserved protein of unknown function [Beijerinckiaceae Ms08]</t>
  </si>
  <si>
    <t>MS08_v1_0418</t>
  </si>
  <si>
    <t>ID:23316149 rlmE| Ribosomal RNA large subunit methyltransferase E [Beijerinckiaceae Ms08]</t>
  </si>
  <si>
    <t>MS08_v1_1953</t>
  </si>
  <si>
    <t>ID:23317684 conserved membrane protein of unknown function [Beijerinckiaceae Ms08]</t>
  </si>
  <si>
    <t>MS08_v1_3226</t>
  </si>
  <si>
    <t>ID:23318957 tRNA/rRNA methyltransferase (SpoU) [Beijerinckiaceae Ms08]</t>
  </si>
  <si>
    <t>MS08_v1_0541</t>
  </si>
  <si>
    <t>ID:23316272 Globin [Beijerinckiaceae Ms08]</t>
  </si>
  <si>
    <t>MS08_v1_3059</t>
  </si>
  <si>
    <t>ID:23318790 Cobalt-zinc-cadmium resistance protein CzcD [Beijerinckiaceae Ms08]</t>
  </si>
  <si>
    <t>MS08_v1_0620</t>
  </si>
  <si>
    <t>ID:23316351 moaE| molybdopterin synthase, large subunit [Beijerinckiaceae Ms08]</t>
  </si>
  <si>
    <t>MS08_v1_2146</t>
  </si>
  <si>
    <t>ID:23317877 protein of unknown function [Beijerinckiaceae Ms08]</t>
  </si>
  <si>
    <t>MS08_v1_2028</t>
  </si>
  <si>
    <t>ID:23317759 dnaQ| DNA polymerase III subunit epsilon [Beijerinckiaceae Ms08]</t>
  </si>
  <si>
    <t>MS08_v1_0859</t>
  </si>
  <si>
    <t>ID:23316590 pdhA| Pyruvate dehydrogenase E1 component subunit alpha [Beijerinckiaceae Ms08]</t>
  </si>
  <si>
    <t>MS08_v1_2663</t>
  </si>
  <si>
    <t>ID:23318394 kdpA| potassium translocating ATPase, subunit A [Beijerinckiaceae Ms08]</t>
  </si>
  <si>
    <t>MS08_v1_3019</t>
  </si>
  <si>
    <t>ID:23318750 conserved exported protein of unknown function [Beijerinckiaceae Ms08]</t>
  </si>
  <si>
    <t>MS08_v1_3268</t>
  </si>
  <si>
    <t>ID:23318999 mntH| Divalent metal cation transporter MntH [Beijerinckiaceae Ms08]</t>
  </si>
  <si>
    <t>MS08_v1_2978</t>
  </si>
  <si>
    <t>ID:23318709 conserved exported protein of unknown function [Beijerinckiaceae Ms08]</t>
  </si>
  <si>
    <t>MS08_v1_2127</t>
  </si>
  <si>
    <t>ID:23317858 conserved protein of unknown function [Beijerinckiaceae Ms08]</t>
  </si>
  <si>
    <t>MS08_v1_0058</t>
  </si>
  <si>
    <t>ID:23315789 protein of unknown function [Beijerinckiaceae Ms08]</t>
  </si>
  <si>
    <t>MS08_v1_2956</t>
  </si>
  <si>
    <t>ID:23318687 protein of unknown function [Beijerinckiaceae Ms08]</t>
  </si>
  <si>
    <t>MS08_v1_3269</t>
  </si>
  <si>
    <t>ID:23319000 mntR| Transcriptional regulator MntR [Beijerinckiaceae Ms08]</t>
  </si>
  <si>
    <t>MS08_v1_0815</t>
  </si>
  <si>
    <t>ID:23316546 rnhB| ribonuclease HII, degrades RNA of DNA-RNA hybrids [Beijerinckiaceae Ms08]</t>
  </si>
  <si>
    <t>MS08_v1_1670</t>
  </si>
  <si>
    <t>ID:23317401 DNA-3-methyladenine glycosylase I [Beijerinckiaceae Ms08]</t>
  </si>
  <si>
    <t>MS08_v1_3068</t>
  </si>
  <si>
    <t>ID:23318799 conserved protein of unknown function [Beijerinckiaceae Ms08]</t>
  </si>
  <si>
    <t>MS08_v1_1648</t>
  </si>
  <si>
    <t>ID:23317379 conserved protein of unknown function [Beijerinckiaceae Ms08]</t>
  </si>
  <si>
    <t>MS08_v1_2793</t>
  </si>
  <si>
    <t>ID:23318524 mce| Methylmalonyl-CoA epimerase [Beijerinckiaceae Ms08]</t>
  </si>
  <si>
    <t>MS08_v1_1900</t>
  </si>
  <si>
    <t>ID:23317631 mdtA| multidrug efflux system, subunit A [Beijerinckiaceae Ms08]</t>
  </si>
  <si>
    <t>MS08_v1_2553</t>
  </si>
  <si>
    <t>ID:23318284 conserved protein of unknown function [Beijerinckiaceae Ms08]</t>
  </si>
  <si>
    <t>MS08_v1_1036</t>
  </si>
  <si>
    <t>ID:23316767 deoB| Phosphopentomutase [Beijerinckiaceae Ms08]</t>
  </si>
  <si>
    <t>MS08_v1_2327</t>
  </si>
  <si>
    <t>ID:23318058 exported protein of unknown function [Beijerinckiaceae Ms08]</t>
  </si>
  <si>
    <t>MS08_v1_1473</t>
  </si>
  <si>
    <t>ID:23317204 acpS| holo-[acyl-carrier-protein] synthase 1 [Beijerinckiaceae Ms08]</t>
  </si>
  <si>
    <t>MS08_v1_0967</t>
  </si>
  <si>
    <t>ID:23316698 conserved protein of unknown function [Beijerinckiaceae Ms08]</t>
  </si>
  <si>
    <t>MS08_v1_2347</t>
  </si>
  <si>
    <t>ID:23318078 conserved protein of unknown function [Beijerinckiaceae Ms08]</t>
  </si>
  <si>
    <t>MS08_v1_1549</t>
  </si>
  <si>
    <t>ID:23317280 conserved protein of unknown function [Beijerinckiaceae Ms08]</t>
  </si>
  <si>
    <t>ID:23318011 hycG| putative formate hydrogenlyase subunit 7 [Beijerinckiaceae Ms08]</t>
  </si>
  <si>
    <t>MS08_v1_1016</t>
  </si>
  <si>
    <t>ID:23316747 Penicillin-binding protein, 1A family [Beijerinckiaceae Ms08]</t>
  </si>
  <si>
    <t>MS08_v1_2177</t>
  </si>
  <si>
    <t>ID:23317908 conserved exported protein of unknown function [Beijerinckiaceae Ms08]</t>
  </si>
  <si>
    <t>MS08_v1_0038</t>
  </si>
  <si>
    <t>ID:23315769 conserved membrane protein of unknown function [Beijerinckiaceae Ms08]</t>
  </si>
  <si>
    <t>MS08_v1_1833</t>
  </si>
  <si>
    <t>ID:23317564 Transglutaminase family protein cysteine peptidase BTLCP [Beijerinckiaceae Ms08]</t>
  </si>
  <si>
    <t>MS08_v1_2609</t>
  </si>
  <si>
    <t>ID:23318340 Sulfatase [Beijerinckiaceae Ms08]</t>
  </si>
  <si>
    <t>MS08_v1_2038</t>
  </si>
  <si>
    <t>ID:23317769 conserved protein of unknown function [Beijerinckiaceae Ms08]</t>
  </si>
  <si>
    <t>MS08_v1_1377</t>
  </si>
  <si>
    <t>ID:23317108 protein of unknown function [Beijerinckiaceae Ms08]</t>
  </si>
  <si>
    <t>MS08_v1_2550</t>
  </si>
  <si>
    <t>ID:23318281 conserved protein of unknown function [Beijerinckiaceae Ms08]</t>
  </si>
  <si>
    <t>MS08_v1_0744</t>
  </si>
  <si>
    <t>ID:23316475 VIT1| Vacuolar iron transporter 1.2 [Beijerinckiaceae Ms08]</t>
  </si>
  <si>
    <t>MS08_v1_2981</t>
  </si>
  <si>
    <t>ID:23318712 protein of unknown function [Beijerinckiaceae Ms08]</t>
  </si>
  <si>
    <t>MS08_v1_0837</t>
  </si>
  <si>
    <t>ID:23316568 protein of unknown function [Beijerinckiaceae Ms08]</t>
  </si>
  <si>
    <t>MS08_v1_2545</t>
  </si>
  <si>
    <t>ID:23318276 conserved protein of unknown function [Beijerinckiaceae Ms08]</t>
  </si>
  <si>
    <t>MS08_v1_0935</t>
  </si>
  <si>
    <t>ID:23316666 conserved membrane protein of unknown function [Beijerinckiaceae Ms08]</t>
  </si>
  <si>
    <t>MS08_v1_1132</t>
  </si>
  <si>
    <t>ID:23316863 conserved protein of unknown function [Beijerinckiaceae Ms08]</t>
  </si>
  <si>
    <t>MS08_v1_3228</t>
  </si>
  <si>
    <t>ID:23318959 protein of unknown function [Beijerinckiaceae Ms08]</t>
  </si>
  <si>
    <t>MS08_v1_0662</t>
  </si>
  <si>
    <t>ID:23316393 fucA| L-fuculose-1-phosphate aldolase [Beijerinckiaceae Ms08]</t>
  </si>
  <si>
    <t>MS08_v1_2079</t>
  </si>
  <si>
    <t>ID:23317810 Two component sigma54 specific transcriptional regulator, Fis family [Beijerinckiaceae Ms08]</t>
  </si>
  <si>
    <t>MS08_v1_0070</t>
  </si>
  <si>
    <t>ID:23315801 Double-strand break repair helicase AddA [Beijerinckiaceae Ms08]</t>
  </si>
  <si>
    <t>MS08_v1_3197</t>
  </si>
  <si>
    <t>ID:23318928 putative membrane protein LtrA domain (Low temperature requirement A protein ) [Beijerinckiaceae Ms08]</t>
  </si>
  <si>
    <t>MS08_v1_2880</t>
  </si>
  <si>
    <t>ID:23318611 mtgA| Monofunctional biosynthetic peptidoglycan transglycosylase [Beijerinckiaceae Ms08]</t>
  </si>
  <si>
    <t>MS08_v1_1063</t>
  </si>
  <si>
    <t>ID:23316794 tadA| tRNA-specific adenosine deaminase [Beijerinckiaceae Ms08]</t>
  </si>
  <si>
    <t>MS08_v1_1830</t>
  </si>
  <si>
    <t>ID:23317561 conserved exported protein of unknown function [Beijerinckiaceae Ms08]</t>
  </si>
  <si>
    <t>MS08_v1_2652</t>
  </si>
  <si>
    <t>ID:23318383 conserved protein of unknown function [Beijerinckiaceae Ms08]</t>
  </si>
  <si>
    <t>MS08_v1_2012</t>
  </si>
  <si>
    <t>ID:23317743 conserved protein of unknown function [Beijerinckiaceae Ms08]</t>
  </si>
  <si>
    <t>MS08_v1_0894</t>
  </si>
  <si>
    <t>ID:23316625 protein of unknown function [Beijerinckiaceae Ms08]</t>
  </si>
  <si>
    <t>MS08_v1_3429</t>
  </si>
  <si>
    <t>ID:23319160 conserved protein of unknown function [Beijerinckiaceae Ms08]</t>
  </si>
  <si>
    <t>MS08_v1_2190</t>
  </si>
  <si>
    <t>ID:23317921 conserved protein of unknown function [Beijerinckiaceae Ms08]</t>
  </si>
  <si>
    <t>MS08_v1_0619</t>
  </si>
  <si>
    <t>ID:23316350 moaD| molybdopterin synthase, small subunit [Beijerinckiaceae Ms08]</t>
  </si>
  <si>
    <t>MS08_v1_2118</t>
  </si>
  <si>
    <t>ID:23317849 mutM| Formamidopyrimidine-DNA glycosylase [Beijerinckiaceae Ms08]</t>
  </si>
  <si>
    <t>MS08_v1_1821</t>
  </si>
  <si>
    <t>ID:23317552 protein of unknown function [Beijerinckiaceae Ms08]</t>
  </si>
  <si>
    <t>MS08_v1_1139</t>
  </si>
  <si>
    <t>ID:23316870 conserved protein of unknown function [Beijerinckiaceae Ms08]</t>
  </si>
  <si>
    <t>MS08_v1_1374</t>
  </si>
  <si>
    <t>ID:23317105 mobA| Molybdenum cofactor guanylyltransferase [Beijerinckiaceae Ms08]</t>
  </si>
  <si>
    <t>MS08_v1_0702</t>
  </si>
  <si>
    <t>ID:23316433 Short-chain fatty acid transporter [Beijerinckiaceae Ms08]</t>
  </si>
  <si>
    <t>MS08_v1_0948</t>
  </si>
  <si>
    <t>ID:23316679 Blue (Type 1) copper domain protein [Beijerinckiaceae Ms08]</t>
  </si>
  <si>
    <t>MS08_v1_3390</t>
  </si>
  <si>
    <t>ID:23319121 mntR| DNA-binding transcriptional regulator of mntH [Beijerinckiaceae Ms08]</t>
  </si>
  <si>
    <t>MS08_v1_2273</t>
  </si>
  <si>
    <t>ID:23318004 rocD| Ornithine aminotransferase [Beijerinckiaceae Ms08]</t>
  </si>
  <si>
    <t>MS08_v1_0220</t>
  </si>
  <si>
    <t>ID:23315951 conserved protein of unknown function [Beijerinckiaceae Ms08]</t>
  </si>
  <si>
    <t>MS08_v1_2409</t>
  </si>
  <si>
    <t>ID:23318140 greB| Transcription elongation factor GreB [Beijerinckiaceae Ms08]</t>
  </si>
  <si>
    <t>MS08_v1_2895</t>
  </si>
  <si>
    <t>ID:23318626 Protein-tyrosine phosphatase, low molecular weight [Beijerinckiaceae Ms08]</t>
  </si>
  <si>
    <t>MS08_v1_3041</t>
  </si>
  <si>
    <t>ID:23318772 conserved protein of unknown function [Beijerinckiaceae Ms08]</t>
  </si>
  <si>
    <t>MS08_v1_2456</t>
  </si>
  <si>
    <t>ID:23318187 livG| leucine/isoleucine/valine transporter subunit ; ATP-binding component of ABC superfamily [Beijerinckiaceae Ms08]</t>
  </si>
  <si>
    <t>MS08_v1_1767</t>
  </si>
  <si>
    <t>ID:23317498 cobL| Precorrin-6Y C(5,15)-methyltransferase [decarboxylating] [Beijerinckiaceae Ms08]</t>
  </si>
  <si>
    <t>MS08_v1_0985</t>
  </si>
  <si>
    <t>ID:23316716 flgH| Flagellar L-ring protein [Beijerinckiaceae Ms08]</t>
  </si>
  <si>
    <t>MS08_v1_0955</t>
  </si>
  <si>
    <t>ID:23316686 conserved protein of unknown function [Beijerinckiaceae Ms08]</t>
  </si>
  <si>
    <t>MS08_v1_2483</t>
  </si>
  <si>
    <t>ID:23318214 exported protein of unknown function [Beijerinckiaceae Ms08]</t>
  </si>
  <si>
    <t>MS08_v1_0848</t>
  </si>
  <si>
    <t>ID:23316579 AMP-dependent synthetase and ligase [Beijerinckiaceae Ms08]</t>
  </si>
  <si>
    <t>MS08_v1_0966</t>
  </si>
  <si>
    <t>ID:23316697 conserved protein of unknown function [Beijerinckiaceae Ms08]</t>
  </si>
  <si>
    <t>MS08_v1_1530</t>
  </si>
  <si>
    <t>ID:23317261 rpoH| RNA polymerase sigma factor RpoH [Beijerinckiaceae Ms08]</t>
  </si>
  <si>
    <t>MS08_v1_0970</t>
  </si>
  <si>
    <t>ID:23316701 conserved protein of unknown function [Beijerinckiaceae Ms08]</t>
  </si>
  <si>
    <t>MS08_v1_2436</t>
  </si>
  <si>
    <t>ID:23318167 GCN5-related N-acetyltransferase [Beijerinckiaceae Ms08]</t>
  </si>
  <si>
    <t>MS08_v1_2339</t>
  </si>
  <si>
    <t>ID:23318070 conserved protein of unknown function [Beijerinckiaceae Ms08]</t>
  </si>
  <si>
    <t>MS08_v1_1536</t>
  </si>
  <si>
    <t>ID:23317267 ybeY| Endoribonuclease YbeY [Beijerinckiaceae Ms08]</t>
  </si>
  <si>
    <t>MS08_v1_0076</t>
  </si>
  <si>
    <t>ID:23315807 queE| 7-carboxy-7-deazaguanine synthase [Beijerinckiaceae Ms08]</t>
  </si>
  <si>
    <t>MS08_v1_2372</t>
  </si>
  <si>
    <t>ID:23318103 conserved membrane protein of unknown function [Beijerinckiaceae Ms08]</t>
  </si>
  <si>
    <t>MS08_v1_2139</t>
  </si>
  <si>
    <t>ID:23317870 Staphylococcus-like nuclease [Beijerinckiaceae Ms08]</t>
  </si>
  <si>
    <t>MS08_v1_2677</t>
  </si>
  <si>
    <t>ID:23318408 conserved membrane protein of unknown function [Beijerinckiaceae Ms08]</t>
  </si>
  <si>
    <t>MS08_v1_1392</t>
  </si>
  <si>
    <t>ID:23317123 conserved protein of unknown function [Beijerinckiaceae Ms08]</t>
  </si>
  <si>
    <t>MS08_v1_2067</t>
  </si>
  <si>
    <t>ID:23317798 NUDIX hydrolase [Beijerinckiaceae Ms08]</t>
  </si>
  <si>
    <t>MS08_v1_1431</t>
  </si>
  <si>
    <t>ID:23317162 Esterase, PHB depolymerase family [Beijerinckiaceae Ms08]</t>
  </si>
  <si>
    <t>MS08_v1_2802</t>
  </si>
  <si>
    <t>ID:23318533 protein of unknown function [Beijerinckiaceae Ms08]</t>
  </si>
  <si>
    <t>MS08_v1_3085</t>
  </si>
  <si>
    <t>ID:23318816 protein of unknown function [Beijerinckiaceae Ms08]</t>
  </si>
  <si>
    <t>MS08_v1_2463</t>
  </si>
  <si>
    <t>ID:23318194 conserved protein of unknown function [Beijerinckiaceae Ms08]</t>
  </si>
  <si>
    <t>MS08_v1_2747</t>
  </si>
  <si>
    <t>ID:23318478 fixU| Protein FixU homolog [Beijerinckiaceae Ms08]</t>
  </si>
  <si>
    <t>MS08_v1_2520</t>
  </si>
  <si>
    <t>ID:23318251 conserved membrane protein of unknown function [Beijerinckiaceae Ms08]</t>
  </si>
  <si>
    <t>MS08_v1_2052</t>
  </si>
  <si>
    <t>ID:23317783 gidA| glucose-inhibited cell-division protein [Beijerinckiaceae Ms08]</t>
  </si>
  <si>
    <t>MS08_v1_2344</t>
  </si>
  <si>
    <t>ID:23318075 conserved protein of unknown function [Beijerinckiaceae Ms08]</t>
  </si>
  <si>
    <t>MS08_v1_3320</t>
  </si>
  <si>
    <t>ID:23319051 conserved protein of unknown function [Beijerinckiaceae Ms08]</t>
  </si>
  <si>
    <t>MS08_v1_0895</t>
  </si>
  <si>
    <t>ID:23316626 sorB| Sulfite:cytochrome c oxidoreductase subunit B [Beijerinckiaceae Ms08]</t>
  </si>
  <si>
    <t>MS08_v1_3377</t>
  </si>
  <si>
    <t>ID:23319108 tRNA nucleotidyltransferase/poly(A) polymerase family protein [Beijerinckiaceae Ms08]</t>
  </si>
  <si>
    <t>MS08_v1_2845</t>
  </si>
  <si>
    <t>ID:23318576 membrane protein of unknown function [Beijerinckiaceae Ms08]</t>
  </si>
  <si>
    <t>MS08_v1_3368</t>
  </si>
  <si>
    <t>ID:23319099 Radical SAM domain protein [Beijerinckiaceae Ms08]</t>
  </si>
  <si>
    <t>MS08_v1_1755</t>
  </si>
  <si>
    <t>ID:23317486 cobD| Cobalamin biosynthesis protein CobD [Beijerinckiaceae Ms08]</t>
  </si>
  <si>
    <t>MS08_v1_2945</t>
  </si>
  <si>
    <t>ID:23318676 Transcriptional regulator [Beijerinckiaceae Ms08]</t>
  </si>
  <si>
    <t>MS08_v1_3420</t>
  </si>
  <si>
    <t>ID:23319151 conserved membrane protein of unknown function [Beijerinckiaceae Ms08]</t>
  </si>
  <si>
    <t>MS08_v1_0320</t>
  </si>
  <si>
    <t>ID:23316051 Protein MurJ homolog [Beijerinckiaceae Ms08]</t>
  </si>
  <si>
    <t>MS08_v1_2528</t>
  </si>
  <si>
    <t>ID:23318259 conserved membrane protein of unknown function [Beijerinckiaceae Ms08]</t>
  </si>
  <si>
    <t>MS08_v1_0047</t>
  </si>
  <si>
    <t>ID:23315778 conserved protein of unknown function [Beijerinckiaceae Ms08]</t>
  </si>
  <si>
    <t>MS08_v1_2049</t>
  </si>
  <si>
    <t>ID:23317780 conserved membrane protein of unknown function [Beijerinckiaceae Ms08]</t>
  </si>
  <si>
    <t>MS08_v1_0277</t>
  </si>
  <si>
    <t>ID:23316008 algI| putative alginate O-acetylase AlgI [Beijerinckiaceae Ms08]</t>
  </si>
  <si>
    <t>MS08_v1_2379</t>
  </si>
  <si>
    <t>ID:23318110 conserved exported protein of unknown function [Beijerinckiaceae Ms08]</t>
  </si>
  <si>
    <t>MS08_v1_0598</t>
  </si>
  <si>
    <t>ID:23316329 conserved protein of unknown function [Beijerinckiaceae Ms08]</t>
  </si>
  <si>
    <t>MS08_v1_0133</t>
  </si>
  <si>
    <t>ID:23315864 yjcK| putative ribosomal-protein-alanine acetyltransferase [Beijerinckiaceae Ms08]</t>
  </si>
  <si>
    <t>MS08_v1_0886</t>
  </si>
  <si>
    <t>ID:23316617 conserved protein of unknown function [Beijerinckiaceae Ms08]</t>
  </si>
  <si>
    <t>MS08_v1_0287</t>
  </si>
  <si>
    <t>ID:23316018 Rare lipoprotein A (fragment) [Beijerinckiaceae Ms08]</t>
  </si>
  <si>
    <t>MS08_v1_2691</t>
  </si>
  <si>
    <t>ID:23318422 trxC| Thioredoxin-2 [Beijerinckiaceae Ms08]</t>
  </si>
  <si>
    <t>MS08_v1_0618</t>
  </si>
  <si>
    <t>ID:23316349 pgsA| CDP-diacylglycerol--glycerol-3-phosphate 3-phosphatidyltransferase [Beijerinckiaceae Ms08]</t>
  </si>
  <si>
    <t>MS08_v1_0113</t>
  </si>
  <si>
    <t>ID:23315844 Transcriptional regulator, LuxR family [Beijerinckiaceae Ms08]</t>
  </si>
  <si>
    <t>MS08_v1_2530</t>
  </si>
  <si>
    <t>ID:23318261 conserved membrane protein of unknown function [Beijerinckiaceae Ms08]</t>
  </si>
  <si>
    <t>MS08_v1_1775</t>
  </si>
  <si>
    <t>ID:23317506 exported protein of unknown function [Beijerinckiaceae Ms08]</t>
  </si>
  <si>
    <t>MS08_v1_1179</t>
  </si>
  <si>
    <t>ID:23316910 Peroxidase family protein [Beijerinckiaceae Ms08]</t>
  </si>
  <si>
    <t>MS08_v1_0428</t>
  </si>
  <si>
    <t>ID:23316159 cobS| Cobalamin synthase [Beijerinckiaceae Ms08]</t>
  </si>
  <si>
    <t>MS08_v1_0542</t>
  </si>
  <si>
    <t>ID:23316273 DNA binding domain protein, excisionase family [Beijerinckiaceae Ms08]</t>
  </si>
  <si>
    <t>MS08_v1_2831</t>
  </si>
  <si>
    <t>ID:23318562 conserved exported protein of unknown function [Beijerinckiaceae Ms08]</t>
  </si>
  <si>
    <t>MS08_v1_0517</t>
  </si>
  <si>
    <t>ID:23316248 hpd| 4-hydroxyphenylpyruvate dioxygenase [Beijerinckiaceae Ms08]</t>
  </si>
  <si>
    <t>MS08_v1_2915</t>
  </si>
  <si>
    <t>ID:23318646 ftsQ| Cell division protein FtsQ [Beijerinckiaceae Ms08]</t>
  </si>
  <si>
    <t>MS08_v1_0614</t>
  </si>
  <si>
    <t>ID:23316345 protein of unknown function [Beijerinckiaceae Ms08]</t>
  </si>
  <si>
    <t>MS08_v1_3341</t>
  </si>
  <si>
    <t>ID:23319072 Binding-protein-dependent transport systems inner membrane component [Beijerinckiaceae Ms08]</t>
  </si>
  <si>
    <t>MS08_v1_0670</t>
  </si>
  <si>
    <t>ID:23316401 Heavy metal transport/detoxification protein [Beijerinckiaceae Ms08]</t>
  </si>
  <si>
    <t>MS08_v1_2123</t>
  </si>
  <si>
    <t>ID:23317854 conserved protein of unknown function [Beijerinckiaceae Ms08]</t>
  </si>
  <si>
    <t>MS08_v1_2512</t>
  </si>
  <si>
    <t>ID:23318243 conserved membrane protein of unknown function [Beijerinckiaceae Ms08]</t>
  </si>
  <si>
    <t>MS08_v1_2288</t>
  </si>
  <si>
    <t>ID:23318019 conserved membrane protein of unknown function [Beijerinckiaceae Ms08]</t>
  </si>
  <si>
    <t>MS08_v1_2768</t>
  </si>
  <si>
    <t>ID:23318499 putative hemoglobin protein [Beijerinckiaceae Ms08]</t>
  </si>
  <si>
    <t>MS08_v1_2924</t>
  </si>
  <si>
    <t>ID:23318655 Ferric uptake regulator, Fur family [Beijerinckiaceae Ms08]</t>
  </si>
  <si>
    <t>MS08_v1_1296</t>
  </si>
  <si>
    <t>ID:23317027 conserved protein of unknown function [Beijerinckiaceae Ms08]</t>
  </si>
  <si>
    <t>MS08_v1_0334</t>
  </si>
  <si>
    <t>ID:23316065 Transcriptional regulator, HxlR family [Beijerinckiaceae Ms08]</t>
  </si>
  <si>
    <t>MS08_v1_0396</t>
  </si>
  <si>
    <t>ID:23316127 conserved protein of unknown function [Beijerinckiaceae Ms08]</t>
  </si>
  <si>
    <t>MS08_v1_1295</t>
  </si>
  <si>
    <t>ID:23317026 conserved protein of unknown function [Beijerinckiaceae Ms08]</t>
  </si>
  <si>
    <t>MS08_v1_2972</t>
  </si>
  <si>
    <t>ID:23318703 conserved protein of unknown function [Beijerinckiaceae Ms08]</t>
  </si>
  <si>
    <t>MS08_v1_3406</t>
  </si>
  <si>
    <t>ID:23319137 Phosphoribosyltransferase [Beijerinckiaceae Ms08]</t>
  </si>
  <si>
    <t>MS08_v1_2722</t>
  </si>
  <si>
    <t>ID:23318453 conserved protein of unknown function [Beijerinckiaceae Ms08]</t>
  </si>
  <si>
    <t>MS08_v1_2642</t>
  </si>
  <si>
    <t>ID:23318373 putative Smc22-1 ( osmotically inducible sensory protein) [Beijerinckiaceae Ms08]</t>
  </si>
  <si>
    <t>MS08_v1_1121</t>
  </si>
  <si>
    <t>ID:23316852 Cyclopropane-fatty-acyl-phospholipid synthase [Beijerinckiaceae Ms08]</t>
  </si>
  <si>
    <t>MS08_v1_2603</t>
  </si>
  <si>
    <t>ID:23318334 Uncharacterized 19.0 kDa protein in cobS 5'region [Beijerinckiaceae Ms08]</t>
  </si>
  <si>
    <t>MS08_v1_0704</t>
  </si>
  <si>
    <t>ID:23316435 conserved membrane protein of unknown function [Beijerinckiaceae Ms08]</t>
  </si>
  <si>
    <t>MS08_v1_0764</t>
  </si>
  <si>
    <t>ID:23316495 Succinate dehydrogenase, hydrophobic membrane anchor protein [Beijerinckiaceae Ms08]</t>
  </si>
  <si>
    <t>MS08_v1_2144</t>
  </si>
  <si>
    <t>ID:23317875 conserved membrane protein of unknown function [Beijerinckiaceae Ms08]</t>
  </si>
  <si>
    <t>MS08_v1_2465</t>
  </si>
  <si>
    <t>ID:23318196 LysR-family transcriptional regulator [Beijerinckiaceae Ms08]</t>
  </si>
  <si>
    <t>MS08_v1_2219</t>
  </si>
  <si>
    <t>ID:23317950 putative mRNA 3-end processing factor [Beijerinckiaceae Ms08]</t>
  </si>
  <si>
    <t>MS08_v1_1785</t>
  </si>
  <si>
    <t>ID:23317516 protein of unknown function [Beijerinckiaceae Ms08]</t>
  </si>
  <si>
    <t>MS08_v1_1023</t>
  </si>
  <si>
    <t>ID:23316754 Platelet-activating factor acetylhydrolase plasma/intracellular isoform II [Beijerinckiaceae Ms08]</t>
  </si>
  <si>
    <t>MS08_v1_0957</t>
  </si>
  <si>
    <t>ID:23316688 conserved protein of unknown function [Beijerinckiaceae Ms08]</t>
  </si>
  <si>
    <t>MS08_v1_0951</t>
  </si>
  <si>
    <t>ID:23316682 conserved protein of unknown function [Beijerinckiaceae Ms08]</t>
  </si>
  <si>
    <t>MS08_v1_1150</t>
  </si>
  <si>
    <t>ID:23316881 oppB| oligopeptide transporter subunit ; membrane component of ABC superfamily [Beijerinckiaceae Ms08]</t>
  </si>
  <si>
    <t>MS08_v1_0603</t>
  </si>
  <si>
    <t>ID:23316334 Hemimethylated DNA binding protein [Beijerinckiaceae Ms08]</t>
  </si>
  <si>
    <t>MS08_v1_1626</t>
  </si>
  <si>
    <t>ID:23317357 coxC| Transcriptional regulator with MHYT and LytTR domains [Beijerinckiaceae Ms08]</t>
  </si>
  <si>
    <t>MS08_v1_2721</t>
  </si>
  <si>
    <t>ID:23318452 conserved protein of unknown function [Beijerinckiaceae Ms08]</t>
  </si>
  <si>
    <t>ID:23315754 atpB| ATP synthase subunit a [Beijerinckiaceae Ms08]</t>
  </si>
  <si>
    <t>MS08_v1_0339</t>
  </si>
  <si>
    <t>ID:23316070 conserved protein of unknown function [Beijerinckiaceae Ms08]</t>
  </si>
  <si>
    <t>MS08_v1_1902</t>
  </si>
  <si>
    <t>ID:23317633 mdtB| multidrug efflux system, subunit B [Beijerinckiaceae Ms08]</t>
  </si>
  <si>
    <t>MS08_v1_2767</t>
  </si>
  <si>
    <t>ID:23318498 conserved protein of unknown function [Beijerinckiaceae Ms08]</t>
  </si>
  <si>
    <t>MS08_v1_2600</t>
  </si>
  <si>
    <t>ID:23318331 protein of unknown function [Beijerinckiaceae Ms08]</t>
  </si>
  <si>
    <t>MS08_v1_1761</t>
  </si>
  <si>
    <t>ID:23317492 Cobaltochelatase, CobN subunit [Beijerinckiaceae Ms08]</t>
  </si>
  <si>
    <t>MS08_v1_2716</t>
  </si>
  <si>
    <t>ID:23318447 nifX| Protein NifX [Beijerinckiaceae Ms08]</t>
  </si>
  <si>
    <t>MS08_v1_1668</t>
  </si>
  <si>
    <t>ID:23317399 conserved protein of unknown function [Beijerinckiaceae Ms08]</t>
  </si>
  <si>
    <t>MS08_v1_0527</t>
  </si>
  <si>
    <t>ID:23316258 2-alkenal reductase [Beijerinckiaceae Ms08]</t>
  </si>
  <si>
    <t>MS08_v1_0941</t>
  </si>
  <si>
    <t>ID:23316672 conserved protein of unknown function [Beijerinckiaceae Ms08]</t>
  </si>
  <si>
    <t>MS08_v1_1827</t>
  </si>
  <si>
    <t>ID:23317558 CDP-alcohol phosphatidyltransferase [Beijerinckiaceae Ms08]</t>
  </si>
  <si>
    <t>MS08_v1_1722</t>
  </si>
  <si>
    <t>ID:23317453 Creatininase [Beijerinckiaceae Ms08]</t>
  </si>
  <si>
    <t>MS08_v1_0003</t>
  </si>
  <si>
    <t>ID:23315734 conserved membrane protein of unknown function [Beijerinckiaceae Ms08]</t>
  </si>
  <si>
    <t>MS08_v1_2477</t>
  </si>
  <si>
    <t>ID:23318208 Response regulator receiver protein [Beijerinckiaceae Ms08]</t>
  </si>
  <si>
    <t>MS08_v1_0844</t>
  </si>
  <si>
    <t>ID:23316575 ComEC/Rec2-related protein [Beijerinckiaceae Ms08]</t>
  </si>
  <si>
    <t>MS08_v1_2370</t>
  </si>
  <si>
    <t>ID:23318101 conserved protein of unknown function [Beijerinckiaceae Ms08]</t>
  </si>
  <si>
    <t>MS08_v1_2843</t>
  </si>
  <si>
    <t>ID:23318574 Cytochrome c class I [Beijerinckiaceae Ms08]</t>
  </si>
  <si>
    <t>MS08_v1_2847</t>
  </si>
  <si>
    <t>ID:23318578 conserved membrane protein of unknown function [Beijerinckiaceae Ms08]</t>
  </si>
  <si>
    <t>MS08_v1_1860</t>
  </si>
  <si>
    <t>ID:23317591 protein of unknown function [Beijerinckiaceae Ms08]</t>
  </si>
  <si>
    <t>MS08_v1_2995</t>
  </si>
  <si>
    <t>ID:23318726 protein of unknown function [Beijerinckiaceae Ms08]</t>
  </si>
  <si>
    <t>MS08_v1_2325</t>
  </si>
  <si>
    <t>ID:23318056 fdhD| Protein FdhD homolog [Beijerinckiaceae Ms08]</t>
  </si>
  <si>
    <t>MS08_v1_0865</t>
  </si>
  <si>
    <t>ID:23316596 Archease family protein [Beijerinckiaceae Ms08]</t>
  </si>
  <si>
    <t>MS08_v1_2154</t>
  </si>
  <si>
    <t>ID:23317885 Carbohydrate-selective porin OprB [Beijerinckiaceae Ms08]</t>
  </si>
  <si>
    <t>MS08_v1_0251</t>
  </si>
  <si>
    <t>ID:23315982 queA| S-adenosylmethionine:tRNA ribosyltransferase-isomerase [Beijerinckiaceae Ms08]</t>
  </si>
  <si>
    <t>MS08_v1_1809</t>
  </si>
  <si>
    <t>ID:23317540 conserved exported protein of unknown function [Beijerinckiaceae Ms08]</t>
  </si>
  <si>
    <t>MS08_v1_1706</t>
  </si>
  <si>
    <t>ID:23317437 Smr protein/MutS2 [Beijerinckiaceae Ms08]</t>
  </si>
  <si>
    <t>MS08_v1_1889</t>
  </si>
  <si>
    <t>ID:23317620 Peptidase S45 penicillin amidase [Beijerinckiaceae Ms08]</t>
  </si>
  <si>
    <t>MS08_v1_0627</t>
  </si>
  <si>
    <t>ID:23316358 lipB| Octanoyltransferase [Beijerinckiaceae Ms08]</t>
  </si>
  <si>
    <t>MS08_v1_2364</t>
  </si>
  <si>
    <t>ID:23318095 Ribonuclease P protein component (modular protein) [Beijerinckiaceae Ms08]</t>
  </si>
  <si>
    <t>MS08_v1_2293</t>
  </si>
  <si>
    <t>ID:23318024 yhhJ| putative transporter subunit: membrane component of ABC superfamily [Beijerinckiaceae Ms08]</t>
  </si>
  <si>
    <t>MS08_v1_3205</t>
  </si>
  <si>
    <t>ID:23318936 yjhB| putative metabolite transport protein YjhB [Beijerinckiaceae Ms08]</t>
  </si>
  <si>
    <t>MS08_v1_3229</t>
  </si>
  <si>
    <t>ID:23318960 Major facilitator superfamily MFS_1 [Beijerinckiaceae Ms08]</t>
  </si>
  <si>
    <t>MS08_v1_3364</t>
  </si>
  <si>
    <t>ID:23319095 divK| Polar-differentiation response regulator DivK [Beijerinckiaceae Ms08]</t>
  </si>
  <si>
    <t>MS08_v1_2686</t>
  </si>
  <si>
    <t>ID:23318417 conserved protein of unknown function [Beijerinckiaceae Ms08]</t>
  </si>
  <si>
    <t>MS08_v1_0933</t>
  </si>
  <si>
    <t>ID:23316664 conserved protein of unknown function [Beijerinckiaceae Ms08]</t>
  </si>
  <si>
    <t>MS08_v1_1949</t>
  </si>
  <si>
    <t>ID:23317680 conserved protein of unknown function [Beijerinckiaceae Ms08]</t>
  </si>
  <si>
    <t>MS08_v1_3155</t>
  </si>
  <si>
    <t>ID:23318886 protein of unknown function [Beijerinckiaceae Ms08]</t>
  </si>
  <si>
    <t>MS08_v1_3058</t>
  </si>
  <si>
    <t>ID:23318789 Methylated-DNA--protein-cysteine methyltransferase (fragment) [Beijerinckiaceae Ms08]</t>
  </si>
  <si>
    <t>MS08_v1_2401</t>
  </si>
  <si>
    <t>ID:23318132 conserved protein of unknown function [Beijerinckiaceae Ms08]</t>
  </si>
  <si>
    <t>MS08_v1_1510</t>
  </si>
  <si>
    <t>ID:23317241 cdsA| Phosphatidate cytidylyltransferase [Beijerinckiaceae Ms08]</t>
  </si>
  <si>
    <t>MS08_v1_1875</t>
  </si>
  <si>
    <t>ID:23317606 conserved protein of unknown function [Beijerinckiaceae Ms08]</t>
  </si>
  <si>
    <t>MS08_v1_2923</t>
  </si>
  <si>
    <t>ID:23318654 conserved protein of unknown function [Beijerinckiaceae Ms08]</t>
  </si>
  <si>
    <t>MS08_v1_1240</t>
  </si>
  <si>
    <t>ID:23316971 Chloride channel core [Beijerinckiaceae Ms08]</t>
  </si>
  <si>
    <t>MS08_v1_3290</t>
  </si>
  <si>
    <t>ID:23319021 Adenylate/guanylate cyclase with Chase sensor [Beijerinckiaceae Ms08]</t>
  </si>
  <si>
    <t>MS08_v1_2927</t>
  </si>
  <si>
    <t>ID:23318658 exported protein of unknown function [Beijerinckiaceae Ms08]</t>
  </si>
  <si>
    <t>MS08_v1_0622</t>
  </si>
  <si>
    <t>ID:23316353 protein of unknown function [Beijerinckiaceae Ms08]</t>
  </si>
  <si>
    <t>MS08_v1_1466</t>
  </si>
  <si>
    <t>ID:23317197 protein of unknown function [Beijerinckiaceae Ms08]</t>
  </si>
  <si>
    <t>MS08_v1_3095</t>
  </si>
  <si>
    <t>ID:23318826 exported protein of unknown function [Beijerinckiaceae Ms08]</t>
  </si>
  <si>
    <t>MS08_v1_0934</t>
  </si>
  <si>
    <t>ID:23316665 conserved membrane protein of unknown function [Beijerinckiaceae Ms08]</t>
  </si>
  <si>
    <t>MS08_v1_0818</t>
  </si>
  <si>
    <t>ID:23316549 conserved protein of unknown function [Beijerinckiaceae Ms08]</t>
  </si>
  <si>
    <t>MS08_v1_2850</t>
  </si>
  <si>
    <t>ID:23318581 conserved protein of unknown function [Beijerinckiaceae Ms08]</t>
  </si>
  <si>
    <t>MS08_v1_1956</t>
  </si>
  <si>
    <t>ID:23317687 conserved membrane protein of unknown function [Beijerinckiaceae Ms08]</t>
  </si>
  <si>
    <t>MS08_v1_2168</t>
  </si>
  <si>
    <t>ID:23317899 protein of unknown function [Beijerinckiaceae Ms08]</t>
  </si>
  <si>
    <t>MS08_v1_2975</t>
  </si>
  <si>
    <t>ID:23318706 moaA| Cyclic pyranopterin monophosphate synthase [Beijerinckiaceae Ms08]</t>
  </si>
  <si>
    <t>MS08_v1_0971</t>
  </si>
  <si>
    <t>ID:23316702 conserved protein of unknown function [Beijerinckiaceae Ms08]</t>
  </si>
  <si>
    <t>MS08_v1_2104</t>
  </si>
  <si>
    <t>ID:23317835 TRAP transporter solute receptor, TAXI family [Beijerinckiaceae Ms08]</t>
  </si>
  <si>
    <t>MS08_v1_3473</t>
  </si>
  <si>
    <t>ID:23319204 protein of unknown function [Beijerinckiaceae Ms08]</t>
  </si>
  <si>
    <t>MS08_v1_2706</t>
  </si>
  <si>
    <t>ID:23318437 conserved protein of unknown function [Beijerinckiaceae Ms08]</t>
  </si>
  <si>
    <t>MS08_v1_3315</t>
  </si>
  <si>
    <t>ID:23319046 Methyltransferase type 12 [Beijerinckiaceae Ms08]</t>
  </si>
  <si>
    <t>MS08_v1_0214</t>
  </si>
  <si>
    <t>ID:23315945 hybG| hydrogenase 2 accessory protein [Beijerinckiaceae Ms08]</t>
  </si>
  <si>
    <t>MS08_v1_3125</t>
  </si>
  <si>
    <t>ID:23318856 pstA| phosphate transporter subunit ; membrane component of ABC superfamily [Beijerinckiaceae Ms08]</t>
  </si>
  <si>
    <t>MS08_v1_3403</t>
  </si>
  <si>
    <t>ID:23319134 conserved membrane protein of unknown function [Beijerinckiaceae Ms08]</t>
  </si>
  <si>
    <t>MS08_v1_0037</t>
  </si>
  <si>
    <t>ID:23315768 Septum formation initiator [Beijerinckiaceae Ms08]</t>
  </si>
  <si>
    <t>MS08_v1_2458</t>
  </si>
  <si>
    <t>ID:23318189 livH| leucine/isoleucine/valine transporter subunit ; membrane component of ABC superfamily [Beijerinckiaceae Ms08]</t>
  </si>
  <si>
    <t>MS08_v1_0644</t>
  </si>
  <si>
    <t>ID:23316375 mgtC| Protein MgtC [Beijerinckiaceae Ms08]</t>
  </si>
  <si>
    <t>MS08_v1_3243</t>
  </si>
  <si>
    <t>ID:23318974 conserved protein of unknown function [Beijerinckiaceae Ms08]</t>
  </si>
  <si>
    <t>MS08_v1_2542</t>
  </si>
  <si>
    <t>ID:23318273 Oxygen-independent coproporphyrinogen III oxidase [Beijerinckiaceae Ms08]</t>
  </si>
  <si>
    <t>MS08_v1_1066</t>
  </si>
  <si>
    <t>ID:23316797 Methyltransferase [Beijerinckiaceae Ms08]</t>
  </si>
  <si>
    <t>MS08_v1_0700</t>
  </si>
  <si>
    <t>ID:23316431 cyoC| cytochrome o ubiquinol oxidase subunit III [Beijerinckiaceae Ms08]</t>
  </si>
  <si>
    <t>MS08_v1_0608</t>
  </si>
  <si>
    <t>ID:23316339 Outer membrane cobalamin receptor protein [Beijerinckiaceae Ms08]</t>
  </si>
  <si>
    <t>MS08_v1_1050</t>
  </si>
  <si>
    <t>ID:23316781 conserved exported protein of unknown function [Beijerinckiaceae Ms08]</t>
  </si>
  <si>
    <t>MS08_v1_2617</t>
  </si>
  <si>
    <t>ID:23318348 Phage-related integrase [Beijerinckiaceae Ms08]</t>
  </si>
  <si>
    <t>MS08_v1_0001</t>
  </si>
  <si>
    <t>ID:23315732 tlyA| 16S/23S rRNA (cytidine-2'-O)-methyltransferase TlyA [Beijerinckiaceae Ms08]</t>
  </si>
  <si>
    <t>MS08_v1_3280</t>
  </si>
  <si>
    <t>ID:23319011 Tetratricopeptide TPR_2 repeat protein [Beijerinckiaceae Ms08]</t>
  </si>
  <si>
    <t>MS08_v1_1292</t>
  </si>
  <si>
    <t>ID:23317023 conserved membrane protein of unknown function [Beijerinckiaceae Ms08]</t>
  </si>
  <si>
    <t>MS08_v1_3371</t>
  </si>
  <si>
    <t>ID:23319102 conserved protein of unknown function [Beijerinckiaceae Ms08]</t>
  </si>
  <si>
    <t>MS08_v1_1768</t>
  </si>
  <si>
    <t>ID:23317499 putative CobE protein [Beijerinckiaceae Ms08]</t>
  </si>
  <si>
    <t>MS08_v1_2730</t>
  </si>
  <si>
    <t>ID:23318461 conserved protein of unknown function [Beijerinckiaceae Ms08]</t>
  </si>
  <si>
    <t>MS08_v1_0013</t>
  </si>
  <si>
    <t>ID:23315744 conserved membrane protein of unknown function [Beijerinckiaceae Ms08]</t>
  </si>
  <si>
    <t>MS08_v1_0081</t>
  </si>
  <si>
    <t>ID:23315812 protein of unknown function [Beijerinckiaceae Ms08]</t>
  </si>
  <si>
    <t>MS08_v1_1573</t>
  </si>
  <si>
    <t>ID:23317304 cysU| sulfate/thiosulfate transporter subunit ; membrane component of ABC superfamily [Beijerinckiaceae Ms08]</t>
  </si>
  <si>
    <t>MS08_v1_2284</t>
  </si>
  <si>
    <t>ID:23318015 NADH dehydrogenase [Beijerinckiaceae Ms08]</t>
  </si>
  <si>
    <t>MS08_v1_1888</t>
  </si>
  <si>
    <t>ID:23317619 ABC transporter ATP-binding protein [Beijerinckiaceae Ms08]</t>
  </si>
  <si>
    <t>MS08_v1_0915</t>
  </si>
  <si>
    <t>ID:23316646 Multi-sensor signal transduction histidine kinase [Beijerinckiaceae Ms08]</t>
  </si>
  <si>
    <t>MS08_v1_1994</t>
  </si>
  <si>
    <t>ID:23317725 transposase [Beijerinckiaceae Ms08]</t>
  </si>
  <si>
    <t>MS08_v1_1318</t>
  </si>
  <si>
    <t>ID:23317049 yehW| putative transporter subunit: permease component of ABC superfamily transporter [Beijerinckiaceae Ms08]</t>
  </si>
  <si>
    <t>MS08_v1_1705</t>
  </si>
  <si>
    <t>ID:23317436 MltA domain protein [Beijerinckiaceae Ms08]</t>
  </si>
  <si>
    <t>MS08_v1_1073</t>
  </si>
  <si>
    <t>ID:23316804 lspA| Lipoprotein signal peptidase [Beijerinckiaceae Ms08]</t>
  </si>
  <si>
    <t>MS08_v1_3304</t>
  </si>
  <si>
    <t>ID:23319035 conserved protein of unknown function [Beijerinckiaceae Ms08]</t>
  </si>
  <si>
    <t>MS08_v1_1946</t>
  </si>
  <si>
    <t>ID:23317677 Short-chain dehydrogenase/reductase SDR [Beijerinckiaceae Ms08]</t>
  </si>
  <si>
    <t>MS08_v1_1735</t>
  </si>
  <si>
    <t>ID:23317466 conserved protein of unknown function [Beijerinckiaceae Ms08]</t>
  </si>
  <si>
    <t>MS08_v1_3124</t>
  </si>
  <si>
    <t>ID:23318855 pstC| phosphate transporter subunit ; membrane component of ABC superfamily [Beijerinckiaceae Ms08]</t>
  </si>
  <si>
    <t>MS08_v1_2842</t>
  </si>
  <si>
    <t>ID:23318573 protein of unknown function [Beijerinckiaceae Ms08]</t>
  </si>
  <si>
    <t>MS08_v1_0856</t>
  </si>
  <si>
    <t>ID:23316587 conserved protein of unknown function [Beijerinckiaceae Ms08]</t>
  </si>
  <si>
    <t>MS08_v1_1616</t>
  </si>
  <si>
    <t>ID:23317347 Transcriptional regulatory protein [Beijerinckiaceae Ms08]</t>
  </si>
  <si>
    <t>MS08_v1_1707</t>
  </si>
  <si>
    <t>ID:23317438 conserved protein of unknown function [Beijerinckiaceae Ms08]</t>
  </si>
  <si>
    <t>MS08_v1_2689</t>
  </si>
  <si>
    <t>ID:23318420 protein of unknown function [Beijerinckiaceae Ms08]</t>
  </si>
  <si>
    <t>MS08_v1_2518</t>
  </si>
  <si>
    <t>ID:23318249 conserved protein of unknown function [Beijerinckiaceae Ms08]</t>
  </si>
  <si>
    <t>MS08_v1_2335</t>
  </si>
  <si>
    <t>ID:23318066 ate| putative arginyl-tRNA--protein transferase [Beijerinckiaceae Ms08]</t>
  </si>
  <si>
    <t>MS08_v1_2727</t>
  </si>
  <si>
    <t>ID:23318458 conserved protein of unknown function [Beijerinckiaceae Ms08]</t>
  </si>
  <si>
    <t>MS08_v1_1786</t>
  </si>
  <si>
    <t>ID:23317517 Response regulator receiver domain protein (CheY-like) [Beijerinckiaceae Ms08]</t>
  </si>
  <si>
    <t>MS08_v1_3240</t>
  </si>
  <si>
    <t>ID:23318971 crcB| putative fluoride ion transporter CrcB [Beijerinckiaceae Ms08]</t>
  </si>
  <si>
    <t>MS08_v1_2751</t>
  </si>
  <si>
    <t>ID:23318482 putative iron-sulfur cluster assembly protein [Beijerinckiaceae Ms08]</t>
  </si>
  <si>
    <t>MS08_v1_2908</t>
  </si>
  <si>
    <t>ID:23318639 mraY| phospho-N-acetylmuramoyl-pentapeptide transferase [Beijerinckiaceae Ms08]</t>
  </si>
  <si>
    <t>MS08_v1_1586</t>
  </si>
  <si>
    <t>ID:23317317 Methyltransferase [Beijerinckiaceae Ms08]</t>
  </si>
  <si>
    <t>MS08_v1_0690</t>
  </si>
  <si>
    <t>ID:23316421 conserved protein of unknown function [Beijerinckiaceae Ms08]</t>
  </si>
  <si>
    <t>MS08_v1_1850</t>
  </si>
  <si>
    <t>ID:23317581 3-demethylubiquinone-9 3-methyltransferase [Beijerinckiaceae Ms08]</t>
  </si>
  <si>
    <t>MS08_v1_3389</t>
  </si>
  <si>
    <t>ID:23319120 conserved exported protein of unknown function [Beijerinckiaceae Ms08]</t>
  </si>
  <si>
    <t>MS08_v1_2283</t>
  </si>
  <si>
    <t>ID:23318014 Hydrogenase-4 component E [Beijerinckiaceae Ms08]</t>
  </si>
  <si>
    <t>MS08_v1_2286</t>
  </si>
  <si>
    <t>ID:23318017 conserved protein of unknown function [Beijerinckiaceae Ms08]</t>
  </si>
  <si>
    <t>MS08_v1_1688</t>
  </si>
  <si>
    <t>ID:23317419 RNA polymerase, sigma-24 subunit, ECF subfamily [Beijerinckiaceae Ms08]</t>
  </si>
  <si>
    <t>MS08_v1_2840</t>
  </si>
  <si>
    <t>ID:23318571 protein of unknown function [Beijerinckiaceae Ms08]</t>
  </si>
  <si>
    <t>MS08_v1_1619</t>
  </si>
  <si>
    <t>ID:23317350 Complete genome; segment 16/17 [Beijerinckiaceae Ms08]</t>
  </si>
  <si>
    <t>MS08_v1_0643</t>
  </si>
  <si>
    <t>ID:23316374 conserved exported protein of unknown function [Beijerinckiaceae Ms08]</t>
  </si>
  <si>
    <t>MS08_v1_3146</t>
  </si>
  <si>
    <t>ID:23318877 protein of unknown function [Beijerinckiaceae Ms08]</t>
  </si>
  <si>
    <t>MS08_v1_2812</t>
  </si>
  <si>
    <t>ID:23318543 queG| Epoxyqueuosine reductase [Beijerinckiaceae Ms08]</t>
  </si>
  <si>
    <t>MS08_v1_1375</t>
  </si>
  <si>
    <t>ID:23317106 Transcriptional regulator, HTH_3 family [Beijerinckiaceae Ms08]</t>
  </si>
  <si>
    <t>MS08_v1_1000</t>
  </si>
  <si>
    <t>ID:23316731 conserved protein of unknown function [Beijerinckiaceae Ms08]</t>
  </si>
  <si>
    <t>MS08_v1_0415</t>
  </si>
  <si>
    <t>ID:23316146 conserved membrane protein of unknown function [Beijerinckiaceae Ms08]</t>
  </si>
  <si>
    <t>MS08_v1_1316</t>
  </si>
  <si>
    <t>ID:23317047 conserved protein of unknown function [Beijerinckiaceae Ms08]</t>
  </si>
  <si>
    <t>MS08_v1_1590</t>
  </si>
  <si>
    <t>ID:23317321 Glutathione S-transferase domain [Beijerinckiaceae Ms08]</t>
  </si>
  <si>
    <t>MS08_v1_3064</t>
  </si>
  <si>
    <t>ID:23318795 yjbE| Uncharacterized membrane protein YjbE [Beijerinckiaceae Ms08]</t>
  </si>
  <si>
    <t>MS08_v1_3143</t>
  </si>
  <si>
    <t>ID:23318874 prsD| Type I secretion system ATP-binding protein PrsD [Beijerinckiaceae Ms08]</t>
  </si>
  <si>
    <t>MS08_v1_2464</t>
  </si>
  <si>
    <t>ID:23318195 putative pyridoxine 5'-phosphate oxidase [Beijerinckiaceae Ms08]</t>
  </si>
  <si>
    <t>MS08_v1_0993</t>
  </si>
  <si>
    <t>ID:23316724 conserved protein of unknown function [Beijerinckiaceae Ms08]</t>
  </si>
  <si>
    <t>MS08_v1_2432</t>
  </si>
  <si>
    <t>ID:23318163 conserved protein of unknown function [Beijerinckiaceae Ms08]</t>
  </si>
  <si>
    <t>MS08_v1_2797</t>
  </si>
  <si>
    <t>ID:23318528 arfB| Peptidyl-tRNA hydrolase ArfB [Beijerinckiaceae Ms08]</t>
  </si>
  <si>
    <t>MS08_v1_0069</t>
  </si>
  <si>
    <t>ID:23315800 Double-strand break repair protein AddB (fragment) [Beijerinckiaceae Ms08]</t>
  </si>
  <si>
    <t>MS08_v1_1720</t>
  </si>
  <si>
    <t>ID:23317451 Orn/DAP/Arg decarboxylase 2 [Beijerinckiaceae Ms08]</t>
  </si>
  <si>
    <t>MS08_v1_0973</t>
  </si>
  <si>
    <t>ID:23316704 conserved protein of unknown function [Beijerinckiaceae Ms08]</t>
  </si>
  <si>
    <t>MS08_v1_1237</t>
  </si>
  <si>
    <t>ID:23316968 High-affinity nickel-transporter [Beijerinckiaceae Ms08]</t>
  </si>
  <si>
    <t>MS08_v1_2108</t>
  </si>
  <si>
    <t>ID:23317839 exported protein of unknown function [Beijerinckiaceae Ms08]</t>
  </si>
  <si>
    <t>MS08_v1_0872</t>
  </si>
  <si>
    <t>ID:23316603 Permease [Beijerinckiaceae Ms08]</t>
  </si>
  <si>
    <t>MS08_v1_0819</t>
  </si>
  <si>
    <t>ID:23316550 mutY| A/G-specific adenine glycosylase [Beijerinckiaceae Ms08]</t>
  </si>
  <si>
    <t>MS08_v1_0185</t>
  </si>
  <si>
    <t>ID:23315916 membrane protein of unknown function [Beijerinckiaceae Ms08]</t>
  </si>
  <si>
    <t>MS08_v1_3079</t>
  </si>
  <si>
    <t>ID:23318810 TonB-dependent siderophore receptor protein (fragment) [Beijerinckiaceae Ms08]</t>
  </si>
  <si>
    <t>MS08_v1_0821</t>
  </si>
  <si>
    <t>ID:23316552 conserved protein of unknown function [Beijerinckiaceae Ms08]</t>
  </si>
  <si>
    <t>MS08_v1_1962</t>
  </si>
  <si>
    <t>ID:23317693 protein of unknown function [Beijerinckiaceae Ms08]</t>
  </si>
  <si>
    <t>MS08_v1_0330</t>
  </si>
  <si>
    <t>ID:23316061 Arylsulfate sulfotransferase-related protein [Beijerinckiaceae Ms08]</t>
  </si>
  <si>
    <t>MS08_v1_2560</t>
  </si>
  <si>
    <t>ID:23318291 Integral membrane sensor signal transduction histidine kinase [Beijerinckiaceae Ms08]</t>
  </si>
  <si>
    <t>MS08_v1_2554</t>
  </si>
  <si>
    <t>ID:23318285 conserved protein of unknown function [Beijerinckiaceae Ms08]</t>
  </si>
  <si>
    <t>MS08_v1_1912</t>
  </si>
  <si>
    <t>ID:23317643 protein of unknown function [Beijerinckiaceae Ms08]</t>
  </si>
  <si>
    <t>Low</t>
  </si>
  <si>
    <t>MS08_v1_1727</t>
  </si>
  <si>
    <t>ID:23317458 Binding-protein-dependent transport systems inner membrane component [Beijerinckiaceae Ms08]</t>
  </si>
  <si>
    <t>MS08_v1_1726</t>
  </si>
  <si>
    <t>ID:23317457 conserved protein of unknown function [Beijerinckiaceae Ms08]</t>
  </si>
  <si>
    <t>MS08_v1_1076</t>
  </si>
  <si>
    <t>ID:23316807 conserved protein of unknown function [Beijerinckiaceae Ms08]</t>
  </si>
  <si>
    <t>MS08_v1_1887</t>
  </si>
  <si>
    <t>ID:23317618 conserved membrane protein of unknown function [Beijerinckiaceae Ms08]</t>
  </si>
  <si>
    <t>MS08_v1_2687</t>
  </si>
  <si>
    <t>ID:23318418 conserved protein of unknown function [Beijerinckiaceae Ms08]</t>
  </si>
  <si>
    <t>MS08_v1_3179</t>
  </si>
  <si>
    <t>ID:23318910 Regulatory protein MarR (fragment) [Beijerinckiaceae Ms08]</t>
  </si>
  <si>
    <t>MS08_v1_2457</t>
  </si>
  <si>
    <t>ID:23318188 livM| leucine/isoleucine/valine transporter subunit ; membrane component of ABC superfamily [Beijerinckiaceae Ms08]</t>
  </si>
  <si>
    <t>MS08_v1_0034</t>
  </si>
  <si>
    <t>ID:23315765 protein of unknown function [Beijerinckiaceae Ms08]</t>
  </si>
  <si>
    <t>MS08_v1_2745</t>
  </si>
  <si>
    <t>ID:23318476 nifA| Nif-specific regulatory protein [Beijerinckiaceae Ms08]</t>
  </si>
  <si>
    <t>MS08_v1_0340</t>
  </si>
  <si>
    <t>ID:23316071 conserved membrane protein of unknown function [Beijerinckiaceae Ms08]</t>
  </si>
  <si>
    <t>MS08_v1_2732</t>
  </si>
  <si>
    <t>ID:23318463 putative ATPase, AAA family [Beijerinckiaceae Ms08]</t>
  </si>
  <si>
    <t>MS08_v1_2698</t>
  </si>
  <si>
    <t>ID:23318429 sufC| component of SufBCD complex, ATP-binding component of ABC superfamily [Beijerinckiaceae Ms08]</t>
  </si>
  <si>
    <t>MS08_v1_1682</t>
  </si>
  <si>
    <t>ID:23317413 NUDIX hydrolase [Beijerinckiaceae Ms08]</t>
  </si>
  <si>
    <t>MS08_v1_3065</t>
  </si>
  <si>
    <t>ID:23318796 Peptidase C15 pyroglutamyl peptidase I [Beijerinckiaceae Ms08]</t>
  </si>
  <si>
    <t>MS08_v1_1525</t>
  </si>
  <si>
    <t>ID:23317256 eutC| Ethanolamine ammonia-lyase light chain [Beijerinckiaceae Ms08]</t>
  </si>
  <si>
    <t>MS08_v1_1693</t>
  </si>
  <si>
    <t>ID:23317424 lgt| Prolipoprotein diacylglyceryl transferase [Beijerinckiaceae Ms08]</t>
  </si>
  <si>
    <t>MS08_v1_0926</t>
  </si>
  <si>
    <t>ID:23316657 exported protein of unknown function [Beijerinckiaceae Ms08]</t>
  </si>
  <si>
    <t>MS08_v1_1891</t>
  </si>
  <si>
    <t>ID:23317622 Amino acid adenylation enzyme/thioester reductase family protein (fragment) [Beijerinckiaceae Ms08]</t>
  </si>
  <si>
    <t>MS08_v1_3314</t>
  </si>
  <si>
    <t>ID:23319045 Transcriptional regulator, LysR family [Beijerinckiaceae Ms08]</t>
  </si>
  <si>
    <t>MS08_v1_0978</t>
  </si>
  <si>
    <t>ID:23316709 Chemotaxis protein [Beijerinckiaceae Ms08]</t>
  </si>
  <si>
    <t>MS08_v1_1192</t>
  </si>
  <si>
    <t>ID:23316923 ABC transporter permease [Beijerinckiaceae Ms08]</t>
  </si>
  <si>
    <t>MS08_v1_1430</t>
  </si>
  <si>
    <t>ID:23317161 putative transcriptional regulator, CopG/Arc/MetJ family [Beijerinckiaceae Ms08]</t>
  </si>
  <si>
    <t>MS08_v1_0008</t>
  </si>
  <si>
    <t>ID:23315739 protein of unknown function [Beijerinckiaceae Ms08]</t>
  </si>
  <si>
    <t>MS08_v1_0112</t>
  </si>
  <si>
    <t>ID:23315843 putative Adenylate cyclase [Beijerinckiaceae Ms08]</t>
  </si>
  <si>
    <t>MS08_v1_1905</t>
  </si>
  <si>
    <t>ID:23317636 dinB| DNA polymerase IV 2 [Beijerinckiaceae Ms08]</t>
  </si>
  <si>
    <t>MS08_v1_2169</t>
  </si>
  <si>
    <t>ID:23317900 putative LuxR family transcriptional regulator [Beijerinckiaceae Ms08]</t>
  </si>
  <si>
    <t>MS08_v1_2846</t>
  </si>
  <si>
    <t>ID:23318577 exported protein of unknown function [Beijerinckiaceae Ms08]</t>
  </si>
  <si>
    <t>MS08_v1_2984</t>
  </si>
  <si>
    <t>ID:23318715 Autoinducer synthesis protein [Beijerinckiaceae Ms08]</t>
  </si>
  <si>
    <t>MS08_v1_2086</t>
  </si>
  <si>
    <t>ID:23317817 ada| fused DNA-binding transcriptional dual regulator ; O6-methylguanine-DNA methyltransferase [Beijerinckiaceae Ms08]</t>
  </si>
  <si>
    <t>MS08_v1_0036</t>
  </si>
  <si>
    <t>ID:23315767 putative DNA helicase related protein [Beijerinckiaceae Ms08]</t>
  </si>
  <si>
    <t>MS08_v1_0940</t>
  </si>
  <si>
    <t>ID:23316671 conserved protein of unknown function [Beijerinckiaceae Ms08]</t>
  </si>
  <si>
    <t>MS08_v1_3273</t>
  </si>
  <si>
    <t>ID:23319004 protein of unknown function [Beijerinckiaceae Ms08]</t>
  </si>
  <si>
    <t>MS08_v1_0845</t>
  </si>
  <si>
    <t>ID:23316576 protein of unknown function [Beijerinckiaceae Ms08]</t>
  </si>
  <si>
    <t>MS08_v1_2749</t>
  </si>
  <si>
    <t>ID:23318480 nifB| FeMo cofactor biosynthesis protein NifB [Beijerinckiaceae Ms08]</t>
  </si>
  <si>
    <t>MS08_v1_2069</t>
  </si>
  <si>
    <t>ID:23317800 conserved protein of unknown function [Beijerinckiaceae Ms08]</t>
  </si>
  <si>
    <t>MS08_v1_1623</t>
  </si>
  <si>
    <t>ID:23317354 conserved protein of unknown function [Beijerinckiaceae Ms08]</t>
  </si>
  <si>
    <t>MS08_v1_0176</t>
  </si>
  <si>
    <t>ID:23315907 conserved exported protein of unknown function [Beijerinckiaceae Ms08]</t>
  </si>
  <si>
    <t>MS08_v1_3357</t>
  </si>
  <si>
    <t>ID:23319088 conserved exported protein of unknown function [Beijerinckiaceae Ms08]</t>
  </si>
  <si>
    <t>MS08_v1_1172</t>
  </si>
  <si>
    <t>ID:23316903 hoxX| Hydrogenase maturation factor HoxX [Beijerinckiaceae Ms08]</t>
  </si>
  <si>
    <t>MS08_v1_1611</t>
  </si>
  <si>
    <t>ID:23317342 conserved membrane protein of unknown function [Beijerinckiaceae Ms08]</t>
  </si>
  <si>
    <t>MS08_v1_2760</t>
  </si>
  <si>
    <t>ID:23318491 conserved protein of unknown function [Beijerinckiaceae Ms08]</t>
  </si>
  <si>
    <t>MS08_v1_1162</t>
  </si>
  <si>
    <t>ID:23316893 protein of unknown function [Beijerinckiaceae Ms08]</t>
  </si>
  <si>
    <t>MS08_v1_0878</t>
  </si>
  <si>
    <t>ID:23316609 conserved exported protein of unknown function [Beijerinckiaceae Ms08]</t>
  </si>
  <si>
    <t>MS08_v1_0929</t>
  </si>
  <si>
    <t>ID:23316660 conserved protein of unknown function [Beijerinckiaceae Ms08]</t>
  </si>
  <si>
    <t>MS08_v1_1112</t>
  </si>
  <si>
    <t>ID:23316843 Alpha/beta superfamily hydrolase [Beijerinckiaceae Ms08]</t>
  </si>
  <si>
    <t>MS08_v1_0939</t>
  </si>
  <si>
    <t>ID:23316670 protein of unknown function [Beijerinckiaceae Ms08]</t>
  </si>
  <si>
    <t>Abundances (Normalized): F34: Sample, 1000ppm</t>
  </si>
  <si>
    <t>Abundances (Normalized): F35: Sample, 1000ppm</t>
  </si>
  <si>
    <t>Abundances (Normalized): F36: Sample, 1000ppm</t>
  </si>
  <si>
    <t>Abundances (Normalized): F37: Sample, 1000ppm</t>
  </si>
  <si>
    <t>Abundances (Normalized): F30: Sample, atm</t>
  </si>
  <si>
    <t>Abundances (Normalized): F31: Sample, atm</t>
  </si>
  <si>
    <t>Abundances (Normalized): F32: Sample, atm</t>
  </si>
  <si>
    <t>Abundances (Normalized): F33: Sample, atm</t>
  </si>
  <si>
    <t>ID:17370692 moxF| Methanol dehydrogenase [cytochrome c] subunit 1 [Methylocystis rosea SV97T]</t>
  </si>
  <si>
    <t>MROSv2_11636</t>
  </si>
  <si>
    <t>ID:17370014 rpoB| RNA polymerase subunit beta [Methylocystis rosea SV97T]</t>
  </si>
  <si>
    <t>MROSv2_11635</t>
  </si>
  <si>
    <t>ID:17370015 rpoC| RNA polymerase subunit beta' [Methylocystis rosea SV97T]</t>
  </si>
  <si>
    <t>MROSv2_21122</t>
  </si>
  <si>
    <t>ID:17368523 Apolipoprotein acyltransferase [Methylocystis rosea SV97T]</t>
  </si>
  <si>
    <t>MROSv2_10316</t>
  </si>
  <si>
    <t>ID:17371334 groL| chaperonin GroEL [Methylocystis rosea SV97T]</t>
  </si>
  <si>
    <t>ID:17370079 pmoB| Particulate methane monooxygenase alpha subunit [Methylocystis rosea SV97T]</t>
  </si>
  <si>
    <t>ID:17368178 atpD| ATP synthase F1 complex subunit beta [Methylocystis rosea SV97T]</t>
  </si>
  <si>
    <t>MROSv2_10262</t>
  </si>
  <si>
    <t>ID:17371388 tufB| translation elongation factor Tu 2 [Methylocystis rosea SV97T]</t>
  </si>
  <si>
    <t>MROSv2_20168</t>
  </si>
  <si>
    <t>ID:17369477 ftsH| ATP-dependent zinc metalloprotease FtsH [Methylocystis rosea SV97T]</t>
  </si>
  <si>
    <t>MROSv2_20697</t>
  </si>
  <si>
    <t>ID:17368948 tufB| translation elongation factor Tu 2 [Methylocystis rosea SV97T]</t>
  </si>
  <si>
    <t>MROSv2_11538</t>
  </si>
  <si>
    <t>ID:17370112 mtoX| Methanethiol oxidase [Methylocystis rosea SV97T]</t>
  </si>
  <si>
    <t>MROSv2_21693</t>
  </si>
  <si>
    <t>ID:17367952 groL| chaperonin GroEL [Methylocystis rosea SV97T]</t>
  </si>
  <si>
    <t>MROSv2_20948</t>
  </si>
  <si>
    <t>ID:17368697 gltB| glutamate synthase subunit GltB [Methylocystis rosea SV97T]</t>
  </si>
  <si>
    <t>MROSv2_40410</t>
  </si>
  <si>
    <t>ID:17367478 protein of unknown function [Methylocystis rosea SV97T]</t>
  </si>
  <si>
    <t>MROSv2_40204</t>
  </si>
  <si>
    <t>ID:17367684 groL| chaperonin GroEL [Methylocystis rosea SV97T]</t>
  </si>
  <si>
    <t>MROSv2_10263</t>
  </si>
  <si>
    <t>ID:17371387 fusA| elongation factor G [Methylocystis rosea SV97T]</t>
  </si>
  <si>
    <t>MROSv2_11258</t>
  </si>
  <si>
    <t>ID:17370392 pnp| polynucleotide phosphorylase [Methylocystis rosea SV97T]</t>
  </si>
  <si>
    <t>MROSv2_10091</t>
  </si>
  <si>
    <t>ID:17371559 ppdK| Pyruvate, phosphate dikinase [Methylocystis rosea SV97T]</t>
  </si>
  <si>
    <t>ID:17369940 eno| enolase [Methylocystis rosea SV97T]</t>
  </si>
  <si>
    <t>ID:17368176 atpA| ATP synthase F1 complex subunit alpha [Methylocystis rosea SV97T]</t>
  </si>
  <si>
    <t>MROSv2_21217</t>
  </si>
  <si>
    <t>ID:17368428 rpsA| 30S ribosomal protein S1 [Methylocystis rosea SV97T]</t>
  </si>
  <si>
    <t>MROSv2_10068</t>
  </si>
  <si>
    <t>ID:17371582 katE| Catalase C [Methylocystis rosea SV97T]</t>
  </si>
  <si>
    <t>MROSv2_11782</t>
  </si>
  <si>
    <t>ID:17369868 Elongation factor G-like protein [Methylocystis rosea SV97T]</t>
  </si>
  <si>
    <t>MROSv2_10722</t>
  </si>
  <si>
    <t>ID:17370928 acnA| aconitate hydratase 1 [Methylocystis rosea SV97T]</t>
  </si>
  <si>
    <t>MROSv2_11337</t>
  </si>
  <si>
    <t>ID:17370313 dnaK| chaperone protein DnaK [Methylocystis rosea SV97T]</t>
  </si>
  <si>
    <t>ID:17371526 sgaA| Serine--glyoxylate aminotransferase [Methylocystis rosea SV97T]</t>
  </si>
  <si>
    <t>MROSv2_10320</t>
  </si>
  <si>
    <t>ID:17371330 pntA| fragment of pyridine nucleotide transhydrogenase subunit alpha (part 1) [Methylocystis rosea SV97T]</t>
  </si>
  <si>
    <t>MROSv2_21158</t>
  </si>
  <si>
    <t>ID:17368487 glnA| glutamine synthetase [Methylocystis rosea SV97T]</t>
  </si>
  <si>
    <t>MROSv2_20825</t>
  </si>
  <si>
    <t>ID:17368820 ftsH| ATP-dependent zinc metalloprotease FtsH [Methylocystis rosea SV97T]</t>
  </si>
  <si>
    <t>MROSv2_21031</t>
  </si>
  <si>
    <t>ID:17368614 Peptidyl-prolyl cis-trans isomerase ppiD [Methylocystis rosea SV97T]</t>
  </si>
  <si>
    <t>MROSv2_21331</t>
  </si>
  <si>
    <t>ID:17368314 clpB| ClpB chaperone [Methylocystis rosea SV97T]</t>
  </si>
  <si>
    <t>MROSv2_11871</t>
  </si>
  <si>
    <t>ID:17369779 bamA| Outer membrane protein assembly factor BamA [Methylocystis rosea SV97T]</t>
  </si>
  <si>
    <t>MROSv2_11792</t>
  </si>
  <si>
    <t>ID:17369858 atoB| acetyl-CoA acetyltransferase [Methylocystis rosea SV97T]</t>
  </si>
  <si>
    <t>MROSv2_20106</t>
  </si>
  <si>
    <t>ID:17369539 metK| methionine adenosyltransferase [Methylocystis rosea SV97T]</t>
  </si>
  <si>
    <t>MROSv2_11861</t>
  </si>
  <si>
    <t>ID:17369789 rpsB| 30S ribosomal protein S2 [Methylocystis rosea SV97T]</t>
  </si>
  <si>
    <t>ID:17371533 mcl| L-malyl-CoA/beta-methylmalyl-CoA lyase [Methylocystis rosea SV97T]</t>
  </si>
  <si>
    <t>MROSv2_11934</t>
  </si>
  <si>
    <t>ID:17369716 pccA| Propionyl-CoA carboxylase alpha chain [Methylocystis rosea SV97T]</t>
  </si>
  <si>
    <t>MROSv2_21273</t>
  </si>
  <si>
    <t>ID:17368372 secA| protein translocation ATPase [Methylocystis rosea SV97T]</t>
  </si>
  <si>
    <t>MROSv2_11381</t>
  </si>
  <si>
    <t>ID:17370269 YcaO domain-containing protein [Methylocystis rosea SV97T]</t>
  </si>
  <si>
    <t>MROSv2_21512</t>
  </si>
  <si>
    <t>ID:17368133 Methyltransferase [Methylocystis rosea SV97T]</t>
  </si>
  <si>
    <t>MROSv2_10663</t>
  </si>
  <si>
    <t>ID:17370985 mltG| Endolytic murein transglycosylase [Methylocystis rosea SV97T]</t>
  </si>
  <si>
    <t>MROSv2_11387</t>
  </si>
  <si>
    <t>ID:17370263 conserved protein of unknown function [Methylocystis rosea SV97T]</t>
  </si>
  <si>
    <t>ID:17370374 nqo| NADH-quinone oxidoreductase chain 3 [Methylocystis rosea SV97T]</t>
  </si>
  <si>
    <t>MROSv2_40407</t>
  </si>
  <si>
    <t>ID:17367481 putative SPASM domain-containing protein [Methylocystis rosea SV97T]</t>
  </si>
  <si>
    <t>ID:17371525 fhs| Formate--tetrahydrofolate ligase [Methylocystis rosea SV97T]</t>
  </si>
  <si>
    <t>MROSv2_20036</t>
  </si>
  <si>
    <t>ID:17369609 pepA| putative cytosol aminopeptidase [Methylocystis rosea SV97T]</t>
  </si>
  <si>
    <t>MROSv2_11251</t>
  </si>
  <si>
    <t>ID:17370399 ahcY| Adenosylhomocysteinase [Methylocystis rosea SV97T]</t>
  </si>
  <si>
    <t>ID:17371532 ppc| Phosphoenolpyruvate carboxylase [Methylocystis rosea SV97T]</t>
  </si>
  <si>
    <t>ID:17371530 sucC| succinyl-CoA synthetase subunit beta [Methylocystis rosea SV97T]</t>
  </si>
  <si>
    <t>MROSv2_10860</t>
  </si>
  <si>
    <t>ID:17370790 ctpA| Carboxy-terminal-processing protease [Methylocystis rosea SV97T]</t>
  </si>
  <si>
    <t>ID:17370186 NAD-dependent formate dehydrogenase beta subunit [Methylocystis rosea SV97T]</t>
  </si>
  <si>
    <t>MROSv2_10581</t>
  </si>
  <si>
    <t>ID:17371069 metH| cobalamin-dependent methionine synthase [Methylocystis rosea SV97T]</t>
  </si>
  <si>
    <t>MROSv2_20513</t>
  </si>
  <si>
    <t>ID:17369132 carB| carbamoyl phosphate synthetase subunit beta [Methylocystis rosea SV97T]</t>
  </si>
  <si>
    <t>ID:17368752 glyA| serine hydroxymethyltransferase [Methylocystis rosea SV97T]</t>
  </si>
  <si>
    <t>MROSv2_21149</t>
  </si>
  <si>
    <t>ID:17368496 Electron transfer flavoprotein-ubiquinone oxidoreductase [Methylocystis rosea SV97T]</t>
  </si>
  <si>
    <t>MROSv2_21289</t>
  </si>
  <si>
    <t>ID:17368356 rne| Ribonuclease E [Methylocystis rosea SV97T]</t>
  </si>
  <si>
    <t>MROSv2_11526</t>
  </si>
  <si>
    <t>ID:17370124 Tetratricopeptide TPR_1 repeat-containing protein [Methylocystis rosea SV97T]</t>
  </si>
  <si>
    <t>MROSv2_10564</t>
  </si>
  <si>
    <t>ID:17371086 epd| D-erythrose-4-phosphate dehydrogenase [Methylocystis rosea SV97T]</t>
  </si>
  <si>
    <t>MROSv2_21492</t>
  </si>
  <si>
    <t>ID:17368153 Oligoendopeptidase F [Methylocystis rosea SV97T]</t>
  </si>
  <si>
    <t>MROSv2_21292</t>
  </si>
  <si>
    <t>ID:17368353 mrcA| Penicillin-insensitive transglycosylase / Penicillin-sensitive transpeptidase [Methylocystis rosea SV97T]</t>
  </si>
  <si>
    <t>ID:17370125 sucC| succinyl-CoA synthetase subunit beta [Methylocystis rosea SV97T]</t>
  </si>
  <si>
    <t>MROSv2_11594</t>
  </si>
  <si>
    <t>ID:17370056 Hopanoid biosynthesis-associated RND transporter HpnN [Methylocystis rosea SV97T]</t>
  </si>
  <si>
    <t>MROSv2_20969</t>
  </si>
  <si>
    <t>ID:17368676 pyk| Pyruvate kinase [Methylocystis rosea SV97T]</t>
  </si>
  <si>
    <t>MROSv2_11738</t>
  </si>
  <si>
    <t>ID:17369912 metY| O-acetyl-L-homoserine sulfhydrylase [Methylocystis rosea SV97T]</t>
  </si>
  <si>
    <t>MROSv2_10940</t>
  </si>
  <si>
    <t>ID:17370710 nodQ| Sulfate adenylyltransferase subunit 1 / Adenylyl-sulfate kinase [Methylocystis rosea SV97T]</t>
  </si>
  <si>
    <t>MROSv2_10885</t>
  </si>
  <si>
    <t>ID:17370765 mcd| (2S)-methylsuccinyl-CoA dehydrogenase [Methylocystis rosea SV97T]</t>
  </si>
  <si>
    <t>MROSv2_20391</t>
  </si>
  <si>
    <t>ID:17369254 gyrB| DNA gyrase subunit B [Methylocystis rosea SV97T]</t>
  </si>
  <si>
    <t>MROSv2_10585</t>
  </si>
  <si>
    <t>ID:17371065 Acyl CoA:acetate/3-ketoacid CoA transferase [Methylocystis rosea SV97T]</t>
  </si>
  <si>
    <t>ID:17367903 NAD-dependent formate dehydrogenase alpha subunit [Methylocystis rosea SV97T]</t>
  </si>
  <si>
    <t>MROSv2_11378</t>
  </si>
  <si>
    <t>ID:17370272 Nicel/Cobalt-specific TonB-dependent outer membrane receptor [Methylocystis rosea SV97T]</t>
  </si>
  <si>
    <t>MROSv2_11151</t>
  </si>
  <si>
    <t>ID:17370499 conserved protein of unknown function [Methylocystis rosea SV97T]</t>
  </si>
  <si>
    <t>MROSv2_20615</t>
  </si>
  <si>
    <t>ID:17369030 gyrA| DNA gyrase subunit A [Methylocystis rosea SV97T]</t>
  </si>
  <si>
    <t>MROSv2_10417</t>
  </si>
  <si>
    <t>ID:17371233 nusA| transcription termination/antitermination protein NusA [Methylocystis rosea SV97T]</t>
  </si>
  <si>
    <t>MROSv2_21437</t>
  </si>
  <si>
    <t>ID:17368208 Enoyl-CoA hydratase (isoleucine degradation) [Methylocystis rosea SV97T]</t>
  </si>
  <si>
    <t>MROSv2_10619</t>
  </si>
  <si>
    <t>ID:17371031 tme| NADP-dependent malic enzyme [Methylocystis rosea SV97T]</t>
  </si>
  <si>
    <t>MROSv2_11574</t>
  </si>
  <si>
    <t>ID:17370076 actP| Copper-transporting ATPase 1 [Methylocystis rosea SV97T]</t>
  </si>
  <si>
    <t>MROSv2_10415</t>
  </si>
  <si>
    <t>ID:17371235 infB| translation initiation factor IF-2 [Methylocystis rosea SV97T]</t>
  </si>
  <si>
    <t>MROSv2_20149</t>
  </si>
  <si>
    <t>ID:17369496 Alkyl hydroperoxide reductase subunit C-like protein [Methylocystis rosea SV97T]</t>
  </si>
  <si>
    <t>ID:17370862 Aminomethyltransferase (glycine cleavage system T protein) [Methylocystis rosea SV97T]</t>
  </si>
  <si>
    <t>MROSv2_10875</t>
  </si>
  <si>
    <t>ID:17370775 ecm| Ethylmalonyl-CoA mutase [Methylocystis rosea SV97T]</t>
  </si>
  <si>
    <t>MROSv2_10684</t>
  </si>
  <si>
    <t>ID:17370966 rho| transcription termination factor Rho [Methylocystis rosea SV97T]</t>
  </si>
  <si>
    <t>MROSv2_10236</t>
  </si>
  <si>
    <t>ID:17371414 rpoA| RNA polymerase subunit alpha [Methylocystis rosea SV97T]</t>
  </si>
  <si>
    <t>ID:17367585 NAD-dependent formate dehydrogenase alpha subunit [Methylocystis rosea SV97T]</t>
  </si>
  <si>
    <t>MROSv2_10707</t>
  </si>
  <si>
    <t>ID:17370943 ileS| Isoleucine--tRNA ligase [Methylocystis rosea SV97T]</t>
  </si>
  <si>
    <t>ID:17370468 NAD-dependent formate dehydrogenase alpha subunit [Methylocystis rosea SV97T]</t>
  </si>
  <si>
    <t>ID:17371303 fae| 5,6,7,8-tetrahydromethanopterin hydro-lyase [Methylocystis rosea SV97T]</t>
  </si>
  <si>
    <t>MROSv2_20751</t>
  </si>
  <si>
    <t>ID:17368894 cysK| O-acetylserine sulfhydrylase A [Methylocystis rosea SV97T]</t>
  </si>
  <si>
    <t>MROSv2_21134</t>
  </si>
  <si>
    <t>ID:17368511 OmpA family protein [Methylocystis rosea SV97T]</t>
  </si>
  <si>
    <t>MROSv2_21464</t>
  </si>
  <si>
    <t>ID:17368181 alaS| alanine--tRNA ligase/DNA-binding transcriptional repressor [Methylocystis rosea SV97T]</t>
  </si>
  <si>
    <t>MROSv2_10407</t>
  </si>
  <si>
    <t>ID:17371243 leuB| 3-isopropylmalate dehydrogenase [Methylocystis rosea SV97T]</t>
  </si>
  <si>
    <t>MROSv2_10851</t>
  </si>
  <si>
    <t>ID:17370799 dnaN| Beta sliding clamp [Methylocystis rosea SV97T]</t>
  </si>
  <si>
    <t>MROSv2_21277</t>
  </si>
  <si>
    <t>ID:17368368 lon| Lon protease [Methylocystis rosea SV97T]</t>
  </si>
  <si>
    <t>ID:17370248 mdh| Malate dehydrogenase [Methylocystis rosea SV97T]</t>
  </si>
  <si>
    <t>MROSv2_10737</t>
  </si>
  <si>
    <t>ID:17370913 ATP-DEPENDENT DNA HELICASE [Methylocystis rosea SV97T]</t>
  </si>
  <si>
    <t>MROSv2_10816</t>
  </si>
  <si>
    <t>ID:17370834 gmd| GDP-mannose 4,6-dehydratase [Methylocystis rosea SV97T]</t>
  </si>
  <si>
    <t>MROSv2_11837</t>
  </si>
  <si>
    <t>ID:17369813 pepN| Aminopeptidase N [Methylocystis rosea SV97T]</t>
  </si>
  <si>
    <t>ID:17370185 NAD-dependent formate dehydrogenase alpha subunit [Methylocystis rosea SV97T]</t>
  </si>
  <si>
    <t>ID:17371306 mch| Methenyltetrahydromethanopterin cyclohydrolase [Methylocystis rosea SV97T]</t>
  </si>
  <si>
    <t>MROSv2_10959</t>
  </si>
  <si>
    <t>ID:17370691 moxJ| Protein MoxJ [Methylocystis rosea SV97T]</t>
  </si>
  <si>
    <t>MROSv2_10756</t>
  </si>
  <si>
    <t>ID:17370894 YkuD domain-containing protein [Methylocystis rosea SV97T]</t>
  </si>
  <si>
    <t>MROSv2_11688</t>
  </si>
  <si>
    <t>ID:17369962 leuS| Leucine--tRNA ligase [Methylocystis rosea SV97T]</t>
  </si>
  <si>
    <t>MROSv2_10634</t>
  </si>
  <si>
    <t>ID:17371016 M20_dimer domain-containing protein [Methylocystis rosea SV97T]</t>
  </si>
  <si>
    <t>MROSv2_21518</t>
  </si>
  <si>
    <t>ID:17368127 ppsA| phosphoenolpyruvate synthetase [Methylocystis rosea SV97T]</t>
  </si>
  <si>
    <t>MROSv2_21420</t>
  </si>
  <si>
    <t>ID:17368225 ettA| energy-dependent translational throttle protein EttA [Methylocystis rosea SV97T]</t>
  </si>
  <si>
    <t>MROSv2_10700</t>
  </si>
  <si>
    <t>ID:17370950 conserved protein of unknown function [Methylocystis rosea SV97T]</t>
  </si>
  <si>
    <t>MROSv2_20810</t>
  </si>
  <si>
    <t>ID:17368835 HflK protein [Methylocystis rosea SV97T]</t>
  </si>
  <si>
    <t>MROSv2_21435</t>
  </si>
  <si>
    <t>ID:17368210 dmdC| 3-methylmercaptopropionyl-CoA dehydrogenase [Methylocystis rosea SV97T]</t>
  </si>
  <si>
    <t>MROSv2_21523</t>
  </si>
  <si>
    <t>ID:17368122 conserved protein of unknown function [Methylocystis rosea SV97T]</t>
  </si>
  <si>
    <t>MROSv2_10524</t>
  </si>
  <si>
    <t>ID:17371126 fabB| beta-ketoacyl-[acyl carrier protein] synthase I [Methylocystis rosea SV97T]</t>
  </si>
  <si>
    <t>MROSv2_11640</t>
  </si>
  <si>
    <t>ID:17370010 pheT| Phenylalanine--tRNA ligase beta subunit [Methylocystis rosea SV97T]</t>
  </si>
  <si>
    <t>MROSv2_40365</t>
  </si>
  <si>
    <t>ID:17367523 thrS| Threonine--tRNA ligase [Methylocystis rosea SV97T]</t>
  </si>
  <si>
    <t>MROSv2_11978</t>
  </si>
  <si>
    <t>ID:17369672 asd| Aspartate-semialdehyde dehydrogenase [Methylocystis rosea SV97T]</t>
  </si>
  <si>
    <t>MROSv2_20937</t>
  </si>
  <si>
    <t>ID:17368708 Peptidoglycan-binding lysin domain containing protein [Methylocystis rosea SV97T]</t>
  </si>
  <si>
    <t>MROSv2_21138</t>
  </si>
  <si>
    <t>ID:17368507 conserved protein of unknown function [Methylocystis rosea SV97T]</t>
  </si>
  <si>
    <t>ID:17371531 sucD| succinyl-CoA synthetase subunit alpha [Methylocystis rosea SV97T]</t>
  </si>
  <si>
    <t>MROSv2_12003</t>
  </si>
  <si>
    <t>ID:17369647 conserved protein of unknown function [Methylocystis rosea SV97T]</t>
  </si>
  <si>
    <t>MROSv2_10093</t>
  </si>
  <si>
    <t>ID:17371557 aspS| Aspartate--tRNA(Asp/Asn) ligase [Methylocystis rosea SV97T]</t>
  </si>
  <si>
    <t>MROSv2_20501</t>
  </si>
  <si>
    <t>ID:17369144 Glycosyl transferase family 36 [Methylocystis rosea SV97T]</t>
  </si>
  <si>
    <t>ID:17371527 hprA| Glycerate dehydrogenase [Methylocystis rosea SV97T]</t>
  </si>
  <si>
    <t>MROSv2_10712</t>
  </si>
  <si>
    <t>ID:17370938 hbdA| 3-hydroxybutyryl-CoA dehydrogenase [Methylocystis rosea SV97T]</t>
  </si>
  <si>
    <t>MROSv2_10933</t>
  </si>
  <si>
    <t>ID:17370717 bfr| bacterioferritin [Methylocystis rosea SV97T]</t>
  </si>
  <si>
    <t>MROSv2_20049</t>
  </si>
  <si>
    <t>ID:17369596 ppk| Polyphosphate kinase [Methylocystis rosea SV97T]</t>
  </si>
  <si>
    <t>MROSv2_10297</t>
  </si>
  <si>
    <t>ID:17371353 Sugar transporter [Methylocystis rosea SV97T]</t>
  </si>
  <si>
    <t>MROSv2_10661</t>
  </si>
  <si>
    <t>ID:17370989 fabF| beta-ketoacyl-[acyl carrier protein] synthase II [Methylocystis rosea SV97T]</t>
  </si>
  <si>
    <t>MROSv2_11666</t>
  </si>
  <si>
    <t>ID:17369984 argJ| Glutamate N-acetyltransferase / Amino-acid acetyltransferase [Methylocystis rosea SV97T]</t>
  </si>
  <si>
    <t>MROSv2_40405</t>
  </si>
  <si>
    <t>ID:17367483 GSCFA domain-containing protein [Methylocystis rosea SV97T]</t>
  </si>
  <si>
    <t>MROSv2_11894</t>
  </si>
  <si>
    <t>ID:17369756 DNA topoisomerase I [Methylocystis rosea SV97T]</t>
  </si>
  <si>
    <t>MROSv2_21280</t>
  </si>
  <si>
    <t>ID:17368365 pccB| Propionyl-CoA carboxylase beta chain [Methylocystis rosea SV97T]</t>
  </si>
  <si>
    <t>MROSv2_11667</t>
  </si>
  <si>
    <t>ID:17369983 Parvulin-like PPIase [Methylocystis rosea SV97T]</t>
  </si>
  <si>
    <t>MROSv2_10650</t>
  </si>
  <si>
    <t>ID:17371000 acs| acetyl-CoA synthetase (AMP-forming) [Methylocystis rosea SV97T]</t>
  </si>
  <si>
    <t>MROSv2_11862</t>
  </si>
  <si>
    <t>ID:17369788 tsf| Elongation factor Ts [Methylocystis rosea SV97T]</t>
  </si>
  <si>
    <t>MROSv2_10398</t>
  </si>
  <si>
    <t>ID:17371252 Esterase [Methylocystis rosea SV97T]</t>
  </si>
  <si>
    <t>MROSv2_10530</t>
  </si>
  <si>
    <t>ID:17371120 gyaR| Glyoxylate reductase [Methylocystis rosea SV97T]</t>
  </si>
  <si>
    <t>MROSv2_21123</t>
  </si>
  <si>
    <t>ID:17368522 Pyridine nucleotide-disulfide oxidoreductase [Methylocystis rosea SV97T]</t>
  </si>
  <si>
    <t>MROSv2_20291</t>
  </si>
  <si>
    <t>ID:17369354 conserved protein of unknown function [Methylocystis rosea SV97T]</t>
  </si>
  <si>
    <t>ID:17368562 fhcA| Formyltransferase/hydrolase complex Fhc subunit A [Methylocystis rosea SV97T]</t>
  </si>
  <si>
    <t>MROSv2_20620</t>
  </si>
  <si>
    <t>ID:17369025 sufS| L-cysteine desulfurase [Methylocystis rosea SV97T]</t>
  </si>
  <si>
    <t>MROSv2_10699</t>
  </si>
  <si>
    <t>ID:17370951 Homolog of E. coli HemY protein [Methylocystis rosea SV97T]</t>
  </si>
  <si>
    <t>MROSv2_20634</t>
  </si>
  <si>
    <t>ID:17369011 ATPase, MoxR family [Methylocystis rosea SV97T]</t>
  </si>
  <si>
    <t>MROSv2_11932</t>
  </si>
  <si>
    <t>ID:17369718 tig| Trigger factor [Methylocystis rosea SV97T]</t>
  </si>
  <si>
    <t>MROSv2_21003</t>
  </si>
  <si>
    <t>ID:17368642 Cytochrome-c peroxidase [Methylocystis rosea SV97T]</t>
  </si>
  <si>
    <t>ID:17370860 mcl| Malyl-CoA/beta-methylmalyl-CoA/citramalyl-CoA lyase [Methylocystis rosea SV97T]</t>
  </si>
  <si>
    <t>MROSv2_21615</t>
  </si>
  <si>
    <t>ID:17368030 conserved protein of unknown function [Methylocystis rosea SV97T]</t>
  </si>
  <si>
    <t>MROSv2_21325</t>
  </si>
  <si>
    <t>ID:17368320 htpG| Chaperone protein HtpG [Methylocystis rosea SV97T]</t>
  </si>
  <si>
    <t>MROSv2_20977</t>
  </si>
  <si>
    <t>ID:17368668 gatA| Glutamyl-tRNA(Gln) amidotransferase subunit A [Methylocystis rosea SV97T]</t>
  </si>
  <si>
    <t>MROSv2_20601</t>
  </si>
  <si>
    <t>ID:17369044 DNA-binding protein [Methylocystis rosea SV97T]</t>
  </si>
  <si>
    <t>MROSv2_20946</t>
  </si>
  <si>
    <t>ID:17368699 gltD| Glutamate synthase [NADPH] small chain [Methylocystis rosea SV97T]</t>
  </si>
  <si>
    <t>MROSv2_11359</t>
  </si>
  <si>
    <t>ID:17370291 aldB| aldehyde dehydrogenase B [Methylocystis rosea SV97T]</t>
  </si>
  <si>
    <t>MROSv2_20991</t>
  </si>
  <si>
    <t>ID:17368654 aatA| Aspartate/prephenate aminotransferase [Methylocystis rosea SV97T]</t>
  </si>
  <si>
    <t>ID:17370813 sucD| succinyl-CoA synthetase subunit alpha [Methylocystis rosea SV97T]</t>
  </si>
  <si>
    <t>MROSv2_20268</t>
  </si>
  <si>
    <t>ID:17369377 Methyltransferase [Methylocystis rosea SV97T]</t>
  </si>
  <si>
    <t>MROSv2_20409</t>
  </si>
  <si>
    <t>ID:17369236 secD| Protein translocase subunit SecD [Methylocystis rosea SV97T]</t>
  </si>
  <si>
    <t>MROSv2_10784</t>
  </si>
  <si>
    <t>ID:17370866 ccpA| Cytochrome c551 peroxidase [Methylocystis rosea SV97T]</t>
  </si>
  <si>
    <t>ID:17370377 nuoD| NADH-quinone oxidoreductase subunit D 1 [Methylocystis rosea SV97T]</t>
  </si>
  <si>
    <t>MROSv2_10979</t>
  </si>
  <si>
    <t>ID:17370671 TonB-dependent siderophore receptor [Methylocystis rosea SV97T]</t>
  </si>
  <si>
    <t>MROSv2_10893</t>
  </si>
  <si>
    <t>ID:17370757 ilvC| Ketol-acid reductoisomerase (NADP(+)) [Methylocystis rosea SV97T]</t>
  </si>
  <si>
    <t>MROSv2_10456</t>
  </si>
  <si>
    <t>ID:17371194 Complex I NDUFA9 subunit family protein [Methylocystis rosea SV97T]</t>
  </si>
  <si>
    <t>MROSv2_10427</t>
  </si>
  <si>
    <t>ID:17371223 rfbA| dTDP-glucose pyrophosphorylase [Methylocystis rosea SV97T]</t>
  </si>
  <si>
    <t>MROSv2_20452</t>
  </si>
  <si>
    <t>ID:17369193 gltA| citrate synthase [Methylocystis rosea SV97T]</t>
  </si>
  <si>
    <t>MROSv2_10636</t>
  </si>
  <si>
    <t>ID:17371014 fumC| fumarase C [Methylocystis rosea SV97T]</t>
  </si>
  <si>
    <t>MROSv2_11593</t>
  </si>
  <si>
    <t>ID:17370057 conserved exported protein of unknown function [Methylocystis rosea SV97T]</t>
  </si>
  <si>
    <t>MROSv2_20662</t>
  </si>
  <si>
    <t>ID:17368983 ilvD| dihydroxy-acid dehydratase [Methylocystis rosea SV97T]</t>
  </si>
  <si>
    <t>MROSv2_11709</t>
  </si>
  <si>
    <t>ID:17369941 valS| Valine--tRNA ligase [Methylocystis rosea SV97T]</t>
  </si>
  <si>
    <t>MROSv2_11376</t>
  </si>
  <si>
    <t>ID:17370274 rpoD| RNA polymerase, sigma 70 (sigma D) factor [Methylocystis rosea SV97T]</t>
  </si>
  <si>
    <t>MROSv2_21247</t>
  </si>
  <si>
    <t>ID:17368398 conserved protein of unknown function [Methylocystis rosea SV97T]</t>
  </si>
  <si>
    <t>MROSv2_10393</t>
  </si>
  <si>
    <t>ID:17371257 conserved exported protein of unknown function [Methylocystis rosea SV97T]</t>
  </si>
  <si>
    <t>MROSv2_40397</t>
  </si>
  <si>
    <t>ID:17367491 exoB| UDP-glucose 4-epimerase [Methylocystis rosea SV97T]</t>
  </si>
  <si>
    <t>ID:17368564 fhcC| Formyltransferase/hydrolase complex Fhc subunit C [Methylocystis rosea SV97T]</t>
  </si>
  <si>
    <t>MROSv2_20988</t>
  </si>
  <si>
    <t>ID:17368657 sodB| superoxide dismutase (Fe) [Methylocystis rosea SV97T]</t>
  </si>
  <si>
    <t>MROSv2_10069</t>
  </si>
  <si>
    <t>ID:17371581 Hemerythrin HHE cation binding domain protein [Methylocystis rosea SV97T]</t>
  </si>
  <si>
    <t>MROSv2_11925</t>
  </si>
  <si>
    <t>ID:17369725 conserved exported protein of unknown function [Methylocystis rosea SV97T]</t>
  </si>
  <si>
    <t>MROSv2_11309</t>
  </si>
  <si>
    <t>ID:17370341 Xaa-Pro aminopeptidase [Methylocystis rosea SV97T]</t>
  </si>
  <si>
    <t>MROSv2_21187</t>
  </si>
  <si>
    <t>ID:17368458 murF| UDP-N-acetylmuramoyl-tripeptide--D-alanyl-D-alanine ligase [Methylocystis rosea SV97T]</t>
  </si>
  <si>
    <t>MROSv2_20748</t>
  </si>
  <si>
    <t>ID:17368897 Protein-L-isoaspartate O-methyltransferase [Methylocystis rosea SV97T]</t>
  </si>
  <si>
    <t>MROSv2_21013</t>
  </si>
  <si>
    <t>ID:17368632 4-hydroxybutyrate--CoA ligase 2 [Methylocystis rosea SV97T]</t>
  </si>
  <si>
    <t>MROSv2_10470</t>
  </si>
  <si>
    <t>ID:17371180 Plasma-membrane proton-efflux P-type ATPase [Methylocystis rosea SV97T]</t>
  </si>
  <si>
    <t>MROSv2_10338</t>
  </si>
  <si>
    <t>ID:17371312 Dihydroorotase [Methylocystis rosea SV97T]</t>
  </si>
  <si>
    <t>MROSv2_21275</t>
  </si>
  <si>
    <t>ID:17368370 pfp| Pyrophosphate--fructose 6-phosphate 1-phosphotransferase [Methylocystis rosea SV97T]</t>
  </si>
  <si>
    <t>MROSv2_10962</t>
  </si>
  <si>
    <t>ID:17370688 moxR| Protein MoxR [Methylocystis rosea SV97T]</t>
  </si>
  <si>
    <t>MROSv2_20811</t>
  </si>
  <si>
    <t>ID:17368834 Protein HflC [Methylocystis rosea SV97T]</t>
  </si>
  <si>
    <t>MROSv2_10535</t>
  </si>
  <si>
    <t>ID:17371115 dxs| 1-deoxy-D-xylulose-5-phosphate synthase [Methylocystis rosea SV97T]</t>
  </si>
  <si>
    <t>ID:17370864 gcvPA| putative glycine dehydrogenase (decarboxylating) subunit 1 [Methylocystis rosea SV97T]</t>
  </si>
  <si>
    <t>MROSv2_20974</t>
  </si>
  <si>
    <t>ID:17368671 gatB| Aspartyl/glutamyl-tRNA(Asn/Gln) amidotransferase subunit B [Methylocystis rosea SV97T]</t>
  </si>
  <si>
    <t>MROSv2_20267</t>
  </si>
  <si>
    <t>ID:17369378 conserved protein of unknown function [Methylocystis rosea SV97T]</t>
  </si>
  <si>
    <t>MROSv2_10763</t>
  </si>
  <si>
    <t>ID:17370887 Phosphopeptide-binding protein [Methylocystis rosea SV97T]</t>
  </si>
  <si>
    <t>MROSv2_20595</t>
  </si>
  <si>
    <t>ID:17369050 glnG| DNA-binding transcriptional dual regulator NtrC [Methylocystis rosea SV97T]</t>
  </si>
  <si>
    <t>MROSv2_21413</t>
  </si>
  <si>
    <t>ID:17368232 argG| Argininosuccinate synthase [Methylocystis rosea SV97T]</t>
  </si>
  <si>
    <t>MROSv2_11991</t>
  </si>
  <si>
    <t>ID:17369659 tolB| Tol-Pal system protein TolB [Methylocystis rosea SV97T]</t>
  </si>
  <si>
    <t>MROSv2_21008</t>
  </si>
  <si>
    <t>ID:17368637 guaB| inosine 5'-monophosphate dehydrogenase [Methylocystis rosea SV97T]</t>
  </si>
  <si>
    <t>MROSv2_11975</t>
  </si>
  <si>
    <t>ID:17369675 sdhA| succinate:quinone oxidoreductase, FAD binding protein [Methylocystis rosea SV97T]</t>
  </si>
  <si>
    <t>MROSv2_21068</t>
  </si>
  <si>
    <t>ID:17368577 hisD| Histidinol dehydrogenase [Methylocystis rosea SV97T]</t>
  </si>
  <si>
    <t>MROSv2_20886</t>
  </si>
  <si>
    <t>ID:17368759 hppA| K(+)-insensitive pyrophosphate-energized proton pump [Methylocystis rosea SV97T]</t>
  </si>
  <si>
    <t>MROSv2_11292</t>
  </si>
  <si>
    <t>ID:17370358 bipA| ribosome-dependent GTPase, ribosome assembly factor [Methylocystis rosea SV97T]</t>
  </si>
  <si>
    <t>MROSv2_21220</t>
  </si>
  <si>
    <t>ID:17368425 rpsD| 30S ribosomal protein S4 [Methylocystis rosea SV97T]</t>
  </si>
  <si>
    <t>MROSv2_20091</t>
  </si>
  <si>
    <t>ID:17369554 yejF| putative oligopeptide ABC transporter ATP binding subunit [Methylocystis rosea SV97T]</t>
  </si>
  <si>
    <t>MROSv2_20611</t>
  </si>
  <si>
    <t>ID:17369034 metG| Methionine--tRNA ligase [Methylocystis rosea SV97T]</t>
  </si>
  <si>
    <t>MROSv2_21443</t>
  </si>
  <si>
    <t>ID:17368202 conserved exported protein of unknown function [Methylocystis rosea SV97T]</t>
  </si>
  <si>
    <t>MROSv2_20597</t>
  </si>
  <si>
    <t>ID:17369048 ntrX| Nitrogen assimilation regulatory protein NtrX [Methylocystis rosea SV97T]</t>
  </si>
  <si>
    <t>ID:17368561 Formylmethanofuran dehydrogenase [Methylocystis rosea SV97T]</t>
  </si>
  <si>
    <t>MROSv2_10248</t>
  </si>
  <si>
    <t>ID:17371402 LSU ribosomal protein L5p (L11e) [Methylocystis rosea SV97T]</t>
  </si>
  <si>
    <t>MROSv2_11881</t>
  </si>
  <si>
    <t>ID:17369769 clpA| ATP-dependent Clp protease ATP-binding subunit ClpA [Methylocystis rosea SV97T]</t>
  </si>
  <si>
    <t>MROSv2_21039</t>
  </si>
  <si>
    <t>ID:17368606 trpC| Indole-3-glycerol phosphate synthase [Methylocystis rosea SV97T]</t>
  </si>
  <si>
    <t>MROSv2_40411</t>
  </si>
  <si>
    <t>ID:17367477 SAM-dependent methyltransferase [Methylocystis rosea SV97T]</t>
  </si>
  <si>
    <t>MROSv2_20459</t>
  </si>
  <si>
    <t>ID:17369186 leuC| 3-isopropylmalate dehydratase subunit LeuC [Methylocystis rosea SV97T]</t>
  </si>
  <si>
    <t>MROSv2_10711</t>
  </si>
  <si>
    <t>ID:17370939 etfA| Electron transfer flavoprotein subunit alpha [Methylocystis rosea SV97T]</t>
  </si>
  <si>
    <t>MROSv2_40391</t>
  </si>
  <si>
    <t>ID:17367497 Alpha-2-macroglobulin [Methylocystis rosea SV97T]</t>
  </si>
  <si>
    <t>MROSv2_21004</t>
  </si>
  <si>
    <t>ID:17368641 Serine/threonine protein phosphatase [Methylocystis rosea SV97T]</t>
  </si>
  <si>
    <t>ID:17371295 xoxF| Putative dehydrogenase XoxF [Methylocystis rosea SV97T]</t>
  </si>
  <si>
    <t>ID:17369616 accC| biotin carboxylase [Methylocystis rosea SV97T]</t>
  </si>
  <si>
    <t>MROSv2_21343</t>
  </si>
  <si>
    <t>ID:17368302 hslU| ATPase component of the HslVU protease [Methylocystis rosea SV97T]</t>
  </si>
  <si>
    <t>MROSv2_20489</t>
  </si>
  <si>
    <t>ID:17369156 serS| serine--tRNA ligase [Methylocystis rosea SV97T]</t>
  </si>
  <si>
    <t>MROSv2_11114</t>
  </si>
  <si>
    <t>ID:17370536 puhA| Reaction center protein H chain [Methylocystis rosea SV97T]</t>
  </si>
  <si>
    <t>MROSv2_11291</t>
  </si>
  <si>
    <t>ID:17370359 conserved protein of unknown function [Methylocystis rosea SV97T]</t>
  </si>
  <si>
    <t>MROSv2_21491</t>
  </si>
  <si>
    <t>ID:17368154 conserved exported protein of unknown function [Methylocystis rosea SV97T]</t>
  </si>
  <si>
    <t>MROSv2_11481</t>
  </si>
  <si>
    <t>ID:17370169 Thiamine pyrophosphate-binding protein [Methylocystis rosea SV97T]</t>
  </si>
  <si>
    <t>MROSv2_10620</t>
  </si>
  <si>
    <t>ID:17371030 rkpK| UDP-glucose 6-dehydrogenase [Methylocystis rosea SV97T]</t>
  </si>
  <si>
    <t>MROSv2_10460</t>
  </si>
  <si>
    <t>ID:17371190 Ferredoxin--NADP reductase [Methylocystis rosea SV97T]</t>
  </si>
  <si>
    <t>ID:17370421 ppc| Phosphoenolpyruvate carboxylase [Methylocystis rosea SV97T]</t>
  </si>
  <si>
    <t>MROSv2_21660</t>
  </si>
  <si>
    <t>ID:17367985 phaC| Poly(3-hydroxyalkanoate) polymerase subunit PhaC [Methylocystis rosea SV97T]</t>
  </si>
  <si>
    <t>MROSv2_20742</t>
  </si>
  <si>
    <t>ID:17368903 Peptide-binding protein [Methylocystis rosea SV97T]</t>
  </si>
  <si>
    <t>MROSv2_21611</t>
  </si>
  <si>
    <t>ID:17368034 putative stress response protein (modular protein) [Methylocystis rosea SV97T]</t>
  </si>
  <si>
    <t>MROSv2_20659</t>
  </si>
  <si>
    <t>ID:17368986 rutE| putative malonic semialdehyde reductase [Methylocystis rosea SV97T]</t>
  </si>
  <si>
    <t>ID:17369923 Dihydrolipoyl dehydrogenase [Methylocystis rosea SV97T]</t>
  </si>
  <si>
    <t>MROSv2_40390</t>
  </si>
  <si>
    <t>ID:17367498 conserved protein of unknown function [Methylocystis rosea SV97T]</t>
  </si>
  <si>
    <t>MROSv2_20566</t>
  </si>
  <si>
    <t>ID:17369079 Aminotransferase class-III [Methylocystis rosea SV97T]</t>
  </si>
  <si>
    <t>MROSv2_20934</t>
  </si>
  <si>
    <t>ID:17368711 ppiB| peptidyl-prolyl cis-trans isomerase B [Methylocystis rosea SV97T]</t>
  </si>
  <si>
    <t>ID:17370865 gcvPB| putative glycine dehydrogenase (decarboxylating) subunit 2 [Methylocystis rosea SV97T]</t>
  </si>
  <si>
    <t>MROSv2_11793</t>
  </si>
  <si>
    <t>ID:17369857 PhbF [Methylocystis rosea SV97T]</t>
  </si>
  <si>
    <t>MROSv2_40413</t>
  </si>
  <si>
    <t>ID:17367475 Methyltransferase domain-containing protein [Methylocystis rosea SV97T]</t>
  </si>
  <si>
    <t>ID:17371529 fchA| Methenyltetrahydrofolate cyclohydrolase [Methylocystis rosea SV97T]</t>
  </si>
  <si>
    <t>MROSv2_10551</t>
  </si>
  <si>
    <t>ID:17371099 lemA| Protein LemA [Methylocystis rosea SV97T]</t>
  </si>
  <si>
    <t>MROSv2_40293</t>
  </si>
  <si>
    <t>ID:17367595 fhcA| Formyltransferase/hydrolase complex Fhc subunit A [Methylocystis rosea SV97T]</t>
  </si>
  <si>
    <t>MROSv2_20094</t>
  </si>
  <si>
    <t>ID:17369551 SBP_bac_5 domain-containing protein [Methylocystis rosea SV97T]</t>
  </si>
  <si>
    <t>MROSv2_11351</t>
  </si>
  <si>
    <t>ID:17370299 smbP| Metal-binding protein SmbP [Methylocystis rosea SV97T]</t>
  </si>
  <si>
    <t>MROSv2_11539</t>
  </si>
  <si>
    <t>ID:17370111 Electron transporter SenC [Methylocystis rosea SV97T]</t>
  </si>
  <si>
    <t>MROSv2_20994</t>
  </si>
  <si>
    <t>ID:17368651 Copper chaperone PCu(A)C [Methylocystis rosea SV97T]</t>
  </si>
  <si>
    <t>MROSv2_40270</t>
  </si>
  <si>
    <t>ID:17367618 phaC| Poly(3-hydroxyalkanoate) polymerase subunit PhaC [Methylocystis rosea SV97T]</t>
  </si>
  <si>
    <t>MROSv2_10190</t>
  </si>
  <si>
    <t>ID:17371460 aroH| Phospho-2-dehydro-3-deoxyheptonate aldolase [Methylocystis rosea SV97T]</t>
  </si>
  <si>
    <t>MROSv2_11160</t>
  </si>
  <si>
    <t>ID:17370490 cfxB| Fructose-bisphosphate aldolase 2 [Methylocystis rosea SV97T]</t>
  </si>
  <si>
    <t>MROSv2_21631</t>
  </si>
  <si>
    <t>ID:17368014 putative Metal-binding protein SmbP [Methylocystis rosea SV97T]</t>
  </si>
  <si>
    <t>MROSv2_11253</t>
  </si>
  <si>
    <t>ID:17370397 t(6)A37 threonylcarbamoyladenosine biosynthesis protein TsaE [Methylocystis rosea SV97T]</t>
  </si>
  <si>
    <t>MROSv2_11638</t>
  </si>
  <si>
    <t>ID:17370012 rplJ| 50S ribosomal protein L10 [Methylocystis rosea SV97T]</t>
  </si>
  <si>
    <t>MROSv2_21260</t>
  </si>
  <si>
    <t>ID:17368385 Methylmalonyl-CoA mutase [Methylocystis rosea SV97T]</t>
  </si>
  <si>
    <t>MROSv2_21642</t>
  </si>
  <si>
    <t>ID:17368003 conserved exported protein of unknown function [Methylocystis rosea SV97T]</t>
  </si>
  <si>
    <t>MROSv2_20812</t>
  </si>
  <si>
    <t>ID:17368833 htrA| putative periplasmic serine endoprotease DegP-like [Methylocystis rosea SV97T]</t>
  </si>
  <si>
    <t>MROSv2_21070</t>
  </si>
  <si>
    <t>ID:17368575 purA| Adenylosuccinate synthetase [Methylocystis rosea SV97T]</t>
  </si>
  <si>
    <t>MROSv2_21457</t>
  </si>
  <si>
    <t>ID:17368188 Glycoside hydrolase [Methylocystis rosea SV97T]</t>
  </si>
  <si>
    <t>MROSv2_10295</t>
  </si>
  <si>
    <t>ID:17371355 dfrA| Putative dihydroflavonol 4-reductase [Methylocystis rosea SV97T]</t>
  </si>
  <si>
    <t>MROSv2_20251</t>
  </si>
  <si>
    <t>ID:17369394 Tim44 domain-containing protein [Methylocystis rosea SV97T]</t>
  </si>
  <si>
    <t>MROSv2_11600</t>
  </si>
  <si>
    <t>ID:17370050 Murein transglycosylase [Methylocystis rosea SV97T]</t>
  </si>
  <si>
    <t>MROSv2_11791</t>
  </si>
  <si>
    <t>ID:17369859 phaB| Acetoacetyl-CoA reductase [Methylocystis rosea SV97T]</t>
  </si>
  <si>
    <t>MROSv2_21451</t>
  </si>
  <si>
    <t>ID:17368194 scpA| methylmalonyl-CoA mutase [Methylocystis rosea SV97T]</t>
  </si>
  <si>
    <t>ID:17371171 coxM| Alternative cytochrome c oxidase subunit 2 [Methylocystis rosea SV97T]</t>
  </si>
  <si>
    <t>MROSv2_40296</t>
  </si>
  <si>
    <t>ID:17367592 pccB| Propionyl-CoA carboxylase beta chain [Methylocystis rosea SV97T]</t>
  </si>
  <si>
    <t>MROSv2_21418</t>
  </si>
  <si>
    <t>ID:17368227 purD| phosphoribosylamine--glycine ligase [Methylocystis rosea SV97T]</t>
  </si>
  <si>
    <t>MROSv2_20480</t>
  </si>
  <si>
    <t>ID:17369165 SPOR domain-containing protein [Methylocystis rosea SV97T]</t>
  </si>
  <si>
    <t>MROSv2_11729</t>
  </si>
  <si>
    <t>ID:17369921 GSCFA domain-containing protein [Methylocystis rosea SV97T]</t>
  </si>
  <si>
    <t>MROSv2_10822</t>
  </si>
  <si>
    <t>ID:17370828 minD| Z-ring positioning protein MinD [Methylocystis rosea SV97T]</t>
  </si>
  <si>
    <t>MROSv2_11833</t>
  </si>
  <si>
    <t>ID:17369817 htrA| putative periplasmic serine endoprotease DegP-like [Methylocystis rosea SV97T]</t>
  </si>
  <si>
    <t>MROSv2_20827</t>
  </si>
  <si>
    <t>ID:17368818 glmM| phosphoglucosamine mutase [Methylocystis rosea SV97T]</t>
  </si>
  <si>
    <t>MROSv2_11838</t>
  </si>
  <si>
    <t>ID:17369812 Efflux transporter periplasmic adaptor subunit [Methylocystis rosea SV97T]</t>
  </si>
  <si>
    <t>MROSv2_40393</t>
  </si>
  <si>
    <t>ID:17367495 murA| UDP-N-acetylglucosamine 1-carboxyvinyltransferase [Methylocystis rosea SV97T]</t>
  </si>
  <si>
    <t>MROSv2_10532</t>
  </si>
  <si>
    <t>ID:17371118 Universal stress protein [Methylocystis rosea SV97T]</t>
  </si>
  <si>
    <t>MROSv2_21402</t>
  </si>
  <si>
    <t>ID:17368243 conserved protein of unknown function [Methylocystis rosea SV97T]</t>
  </si>
  <si>
    <t>MROSv2_20639</t>
  </si>
  <si>
    <t>ID:17369006 dacC| D-alanyl-D-alanine carboxypeptidase DacC [Methylocystis rosea SV97T]</t>
  </si>
  <si>
    <t>MROSv2_10836</t>
  </si>
  <si>
    <t>ID:17370814 sucA| subunit of E1(0) component of 2-oxoglutarate dehydrogenase [Methylocystis rosea SV97T]</t>
  </si>
  <si>
    <t>MROSv2_21077</t>
  </si>
  <si>
    <t>ID:17368568 2-octaprenyl-6-methoxyphenol hydroxylase [Methylocystis rosea SV97T]</t>
  </si>
  <si>
    <t>MROSv2_21726</t>
  </si>
  <si>
    <t>ID:17367919 Putative NAD-dependent aldehyde dehydrogenase [Methylocystis rosea SV97T]</t>
  </si>
  <si>
    <t>MROSv2_20254</t>
  </si>
  <si>
    <t>ID:17369391 Phosphoglucosamine mutase [Methylocystis rosea SV97T]</t>
  </si>
  <si>
    <t>MROSv2_21206</t>
  </si>
  <si>
    <t>ID:17368439 glmS| L-glutamine--D-fructose-6-phosphate aminotransferase [Methylocystis rosea SV97T]</t>
  </si>
  <si>
    <t>MROSv2_20088</t>
  </si>
  <si>
    <t>ID:17369557 Peptidase B [Methylocystis rosea SV97T]</t>
  </si>
  <si>
    <t>MROSv2_10192</t>
  </si>
  <si>
    <t>ID:17371458 gltX| Glutamate--tRNA ligase 2 [Methylocystis rosea SV97T]</t>
  </si>
  <si>
    <t>MROSv2_10480</t>
  </si>
  <si>
    <t>ID:17371170 Invasion-associated locus B family protein [Methylocystis rosea SV97T]</t>
  </si>
  <si>
    <t>MROSv2_11157</t>
  </si>
  <si>
    <t>ID:17370493 tktB| transketolase 2 [Methylocystis rosea SV97T]</t>
  </si>
  <si>
    <t>MROSv2_21732</t>
  </si>
  <si>
    <t>ID:17367913 conserved exported protein of unknown function [Methylocystis rosea SV97T]</t>
  </si>
  <si>
    <t>MROSv2_11542</t>
  </si>
  <si>
    <t>ID:17370108 yidC| Membrane protein insertase YidC [Methylocystis rosea SV97T]</t>
  </si>
  <si>
    <t>MROSv2_10710</t>
  </si>
  <si>
    <t>ID:17370940 etfB| Electron transfer flavoprotein subunit beta [Methylocystis rosea SV97T]</t>
  </si>
  <si>
    <t>MROSv2_11132</t>
  </si>
  <si>
    <t>ID:17370518 TonB-dependent siderophore receptor [Methylocystis rosea SV97T]</t>
  </si>
  <si>
    <t>MROSv2_21322</t>
  </si>
  <si>
    <t>ID:17368323 purB| Adenylosuccinate lyase [Methylocystis rosea SV97T]</t>
  </si>
  <si>
    <t>MROSv2_10404</t>
  </si>
  <si>
    <t>ID:17371246 pyrG| CTP synthetase [Methylocystis rosea SV97T]</t>
  </si>
  <si>
    <t>ID:17368146 lpdA| Dihydrolipoyl dehydrogenase [Methylocystis rosea SV97T]</t>
  </si>
  <si>
    <t>MROSv2_10835</t>
  </si>
  <si>
    <t>ID:17370815 sucB| dihydrolipoyltranssuccinylase [Methylocystis rosea SV97T]</t>
  </si>
  <si>
    <t>MROSv2_11779</t>
  </si>
  <si>
    <t>ID:17369871 thrC| Threonine synthase [Methylocystis rosea SV97T]</t>
  </si>
  <si>
    <t>MROSv2_11929</t>
  </si>
  <si>
    <t>ID:17369721 Multicopper oxidase [Methylocystis rosea SV97T]</t>
  </si>
  <si>
    <t>MROSv2_21734</t>
  </si>
  <si>
    <t>ID:17367911 conserved protein of unknown function [Methylocystis rosea SV97T]</t>
  </si>
  <si>
    <t>MROSv2_20906</t>
  </si>
  <si>
    <t>ID:17368739 L-sorbosone dehydrogenase [Methylocystis rosea SV97T]</t>
  </si>
  <si>
    <t>MROSv2_11637</t>
  </si>
  <si>
    <t>ID:17370013 rplL| 50S ribosomal subunit protein L12 [Methylocystis rosea SV97T]</t>
  </si>
  <si>
    <t>MROSv2_20423</t>
  </si>
  <si>
    <t>ID:17369222 metZ| O-succinylhomoserine sulfhydrylase [Methylocystis rosea SV97T]</t>
  </si>
  <si>
    <t>MROSv2_20628</t>
  </si>
  <si>
    <t>ID:17369017 anmK| Anhydro-N-acetylmuramic acid kinase [Methylocystis rosea SV97T]</t>
  </si>
  <si>
    <t>MROSv2_10198</t>
  </si>
  <si>
    <t>ID:17371452 Transcriptional regulator [Methylocystis rosea SV97T]</t>
  </si>
  <si>
    <t>MROSv2_10443</t>
  </si>
  <si>
    <t>ID:17371207 nirA| Ferredoxin--nitrite reductase [Methylocystis rosea SV97T]</t>
  </si>
  <si>
    <t>MROSv2_20622</t>
  </si>
  <si>
    <t>ID:17369023 sufC| Fe-S cluster scaffold complex subunit SufC [Methylocystis rosea SV97T]</t>
  </si>
  <si>
    <t>MROSv2_20668</t>
  </si>
  <si>
    <t>ID:17368977 hemC| Porphobilinogen deaminase [Methylocystis rosea SV97T]</t>
  </si>
  <si>
    <t>MROSv2_20596</t>
  </si>
  <si>
    <t>ID:17369049 ntrY| Nitrogen regulation protein NtrY [Methylocystis rosea SV97T]</t>
  </si>
  <si>
    <t>MROSv2_11285</t>
  </si>
  <si>
    <t>ID:17370365 rnj| Ribonuclease J [Methylocystis rosea SV97T]</t>
  </si>
  <si>
    <t>MROSv2_40396</t>
  </si>
  <si>
    <t>ID:17367492 exoN| UTP--glucose-1-phosphate uridylyltransferase [Methylocystis rosea SV97T]</t>
  </si>
  <si>
    <t>MROSv2_11333</t>
  </si>
  <si>
    <t>ID:17370317 Carbon-nitrogen hydrolase family protein [Methylocystis rosea SV97T]</t>
  </si>
  <si>
    <t>MROSv2_10738</t>
  </si>
  <si>
    <t>ID:17370912 xanB| Mannose-6-phosphate isomerase / Mannose-1-phosphate guanylyl transferase [Methylocystis rosea SV97T]</t>
  </si>
  <si>
    <t>MROSv2_21208</t>
  </si>
  <si>
    <t>ID:17368437 opgG| Glucans biosynthesis protein G [Methylocystis rosea SV97T]</t>
  </si>
  <si>
    <t>MROSv2_20561</t>
  </si>
  <si>
    <t>ID:17369084 TetR family transcriptional regulator [Methylocystis rosea SV97T]</t>
  </si>
  <si>
    <t>MROSv2_20104</t>
  </si>
  <si>
    <t>ID:17369541 Co-chaperone YbbN [Methylocystis rosea SV97T]</t>
  </si>
  <si>
    <t>MROSv2_11171</t>
  </si>
  <si>
    <t>ID:17370479 ccr| Crotonyl-CoA carboxylase/reductase [Methylocystis rosea SV97T]</t>
  </si>
  <si>
    <t>MROSv2_20455</t>
  </si>
  <si>
    <t>ID:17369190 IncF plasmid conjugative transfer protein TraG [Methylocystis rosea SV97T]</t>
  </si>
  <si>
    <t>MROSv2_21125</t>
  </si>
  <si>
    <t>ID:17368520 conserved exported protein of unknown function [Methylocystis rosea SV97T]</t>
  </si>
  <si>
    <t>MROSv2_20479</t>
  </si>
  <si>
    <t>ID:17369166 argS| Arginine--tRNA ligase [Methylocystis rosea SV97T]</t>
  </si>
  <si>
    <t>MROSv2_10270</t>
  </si>
  <si>
    <t>ID:17371380 conserved protein of unknown function [Methylocystis rosea SV97T]</t>
  </si>
  <si>
    <t>MROSv2_11514</t>
  </si>
  <si>
    <t>ID:17370136 Glyoxalase [Methylocystis rosea SV97T]</t>
  </si>
  <si>
    <t>MROSv2_20309</t>
  </si>
  <si>
    <t>ID:17369336 ABC transporter substrate-binding protein [Methylocystis rosea SV97T]</t>
  </si>
  <si>
    <t>MROSv2_10879</t>
  </si>
  <si>
    <t>ID:17370771 ccr| Crotonyl-CoA carboxylase/reductase [Methylocystis rosea SV97T]</t>
  </si>
  <si>
    <t>MROSv2_20033</t>
  </si>
  <si>
    <t>ID:17369612 lptD| LPS-assembly protein LptD [Methylocystis rosea SV97T]</t>
  </si>
  <si>
    <t>MROSv2_21309</t>
  </si>
  <si>
    <t>ID:17368336 purH| bifunctional AICAR transformylase/IMP cyclohydrolase [Methylocystis rosea SV97T]</t>
  </si>
  <si>
    <t>MROSv2_20055</t>
  </si>
  <si>
    <t>ID:17369590 TPR_REGION domain-containing protein [Methylocystis rosea SV97T]</t>
  </si>
  <si>
    <t>MROSv2_20085</t>
  </si>
  <si>
    <t>ID:17369560 rplM| 50S ribosomal subunit protein L13 [Methylocystis rosea SV97T]</t>
  </si>
  <si>
    <t>MROSv2_10257</t>
  </si>
  <si>
    <t>ID:17371393 rplB| 50S ribosomal subunit protein L2 [Methylocystis rosea SV97T]</t>
  </si>
  <si>
    <t>MROSv2_21431</t>
  </si>
  <si>
    <t>ID:17368214 Membrane-bound lytic murein transglycosylase B precursor [Methylocystis rosea SV97T]</t>
  </si>
  <si>
    <t>MROSv2_10254</t>
  </si>
  <si>
    <t>ID:17371396 rpsC| 30S ribosomal subunit protein S3 [Methylocystis rosea SV97T]</t>
  </si>
  <si>
    <t>MROSv2_10372</t>
  </si>
  <si>
    <t>ID:17371278 L,D-transpeptidase [Methylocystis rosea SV97T]</t>
  </si>
  <si>
    <t>MROSv2_10245</t>
  </si>
  <si>
    <t>ID:17371405 rplF| 50S ribosomal subunit protein L6 [Methylocystis rosea SV97T]</t>
  </si>
  <si>
    <t>MROSv2_11591</t>
  </si>
  <si>
    <t>ID:17370059 mdtA| multidrug efflux pump membrane fusion protein MdtA [Methylocystis rosea SV97T]</t>
  </si>
  <si>
    <t>MROSv2_10305</t>
  </si>
  <si>
    <t>ID:17371345 fabI| enoyl-[acyl-carrier-protein] reductase [Methylocystis rosea SV97T]</t>
  </si>
  <si>
    <t>MROSv2_10431</t>
  </si>
  <si>
    <t>ID:17371219 conserved protein of unknown function [Methylocystis rosea SV97T]</t>
  </si>
  <si>
    <t>MROSv2_21064</t>
  </si>
  <si>
    <t>ID:17368581 Amidase [Methylocystis rosea SV97T]</t>
  </si>
  <si>
    <t>MROSv2_10609</t>
  </si>
  <si>
    <t>ID:17371041 Carbonic anhydrase [Methylocystis rosea SV97T]</t>
  </si>
  <si>
    <t>MROSv2_40412</t>
  </si>
  <si>
    <t>ID:17367476 Methyltransf_11 domain-containing protein [Methylocystis rosea SV97T]</t>
  </si>
  <si>
    <t>MROSv2_10891</t>
  </si>
  <si>
    <t>ID:17370759 ilvI| acetolactate synthase/acetohydroxybutanoate synthase, catalytic subunit [Methylocystis rosea SV97T]</t>
  </si>
  <si>
    <t>MROSv2_40255</t>
  </si>
  <si>
    <t>ID:17367633 conserved exported protein of unknown function [Methylocystis rosea SV97T]</t>
  </si>
  <si>
    <t>ID:17371301 fae| 5,6,7,8-tetrahydromethanopterin hydro-lyase [Methylocystis rosea SV97T]</t>
  </si>
  <si>
    <t>MROSv2_40404</t>
  </si>
  <si>
    <t>ID:17367484 conserved protein of unknown function [Methylocystis rosea SV97T]</t>
  </si>
  <si>
    <t>MROSv2_21265</t>
  </si>
  <si>
    <t>ID:17368380 Putative peptidoglycan binding domain protein [Methylocystis rosea SV97T]</t>
  </si>
  <si>
    <t>MROSv2_21720</t>
  </si>
  <si>
    <t>ID:17367925 Putative integron gene cassette protein [Methylocystis rosea SV97T]</t>
  </si>
  <si>
    <t>MROSv2_11601</t>
  </si>
  <si>
    <t>ID:17370048 conserved protein of unknown function [Methylocystis rosea SV97T]</t>
  </si>
  <si>
    <t>MROSv2_20529</t>
  </si>
  <si>
    <t>ID:17369116 guaA| GMP synthetase [Methylocystis rosea SV97T]</t>
  </si>
  <si>
    <t>MROSv2_40387</t>
  </si>
  <si>
    <t>ID:17367501 dapA| 4-hydroxy-tetrahydrodipicolinate synthase [Methylocystis rosea SV97T]</t>
  </si>
  <si>
    <t>MROSv2_21276</t>
  </si>
  <si>
    <t>ID:17368369 clpX| ATP-dependent Clp protease ATP-binding subunit ClpX [Methylocystis rosea SV97T]</t>
  </si>
  <si>
    <t>MROSv2_10562</t>
  </si>
  <si>
    <t>ID:17371088 Glutathione-dependent peroxiredoxin [Methylocystis rosea SV97T]</t>
  </si>
  <si>
    <t>MROSv2_10740</t>
  </si>
  <si>
    <t>ID:17370910 trpB| tryptophan synthase subunit beta [Methylocystis rosea SV97T]</t>
  </si>
  <si>
    <t>MROSv2_11544</t>
  </si>
  <si>
    <t>ID:17370106 argB| Acetylglutamate kinase [Methylocystis rosea SV97T]</t>
  </si>
  <si>
    <t>MROSv2_21436</t>
  </si>
  <si>
    <t>ID:17368209 3-ketoacyl-CoA thiolase [Methylocystis rosea SV97T]</t>
  </si>
  <si>
    <t>MROSv2_20053</t>
  </si>
  <si>
    <t>ID:17369592 rnd| Ribonuclease D [Methylocystis rosea SV97T]</t>
  </si>
  <si>
    <t>MROSv2_21188</t>
  </si>
  <si>
    <t>ID:17368457 murE| UDP-N-acetylmuramoyl-L-alanyl-D-glutamate--2,6-diaminopimelate ligase [Methylocystis rosea SV97T]</t>
  </si>
  <si>
    <t>MROSv2_10311</t>
  </si>
  <si>
    <t>ID:17371339 Uncharacterized zinc protease y4wA [Methylocystis rosea SV97T]</t>
  </si>
  <si>
    <t>ID:17368175 atpH| ATP synthase subunit delta [Methylocystis rosea SV97T]</t>
  </si>
  <si>
    <t>MROSv2_21298</t>
  </si>
  <si>
    <t>ID:17368347 8-amino-7-oxononanoate synthase [Methylocystis rosea SV97T]</t>
  </si>
  <si>
    <t>MROSv2_40433</t>
  </si>
  <si>
    <t>ID:17367455 Phasin [Methylocystis rosea SV97T]</t>
  </si>
  <si>
    <t>MROSv2_11933</t>
  </si>
  <si>
    <t>ID:17369717 clpP| ATP-dependent Clp protease proteolytic subunit [Methylocystis rosea SV97T]</t>
  </si>
  <si>
    <t>MROSv2_20058</t>
  </si>
  <si>
    <t>ID:17369587 tyrS| Tyrosine--tRNA ligase [Methylocystis rosea SV97T]</t>
  </si>
  <si>
    <t>MROSv2_11724</t>
  </si>
  <si>
    <t>ID:17369926 L,D-transpeptidase [Methylocystis rosea SV97T]</t>
  </si>
  <si>
    <t>MROSv2_10371</t>
  </si>
  <si>
    <t>ID:17371279 serA| D-3-phosphoglycerate dehydrogenase [Methylocystis rosea SV97T]</t>
  </si>
  <si>
    <t>MROSv2_10525</t>
  </si>
  <si>
    <t>ID:17371125 fabA| beta-hydroxyacyl-acyl carrier protein dehydratase/isomerase [Methylocystis rosea SV97T]</t>
  </si>
  <si>
    <t>MROSv2_20719</t>
  </si>
  <si>
    <t>ID:17368926 mch| Beta-methylmalyl-CoA dehydratase [Methylocystis rosea SV97T]</t>
  </si>
  <si>
    <t>ID:17370375 nuoF| NADH:quinone oxidoreductase subunit F [Methylocystis rosea SV97T]</t>
  </si>
  <si>
    <t>MROSv2_20121</t>
  </si>
  <si>
    <t>ID:17369524 icd| Isocitrate dehydrogenase [NADP] [Methylocystis rosea SV97T]</t>
  </si>
  <si>
    <t>MROSv2_21490</t>
  </si>
  <si>
    <t>ID:17368155 Methyltransferase [Methylocystis rosea SV97T]</t>
  </si>
  <si>
    <t>MROSv2_10005</t>
  </si>
  <si>
    <t>ID:17371645 Putative Unspecific monooxygenase,cytochrome P450 superfamily [Methylocystis rosea SV97T]</t>
  </si>
  <si>
    <t>MROSv2_21185</t>
  </si>
  <si>
    <t>ID:17368460 murD| UDP-N-acetylmuramoylalanine--D-glutamate ligase [Methylocystis rosea SV97T]</t>
  </si>
  <si>
    <t>MROSv2_10618</t>
  </si>
  <si>
    <t>ID:17371032 conserved membrane protein of unknown function [Methylocystis rosea SV97T]</t>
  </si>
  <si>
    <t>MROSv2_10322</t>
  </si>
  <si>
    <t>ID:17371328 pntB| pyridine nucleotide transhydrogenase subunit beta [Methylocystis rosea SV97T]</t>
  </si>
  <si>
    <t>MROSv2_40217</t>
  </si>
  <si>
    <t>ID:17367671 silP| Silver exporting P-type ATPase [Methylocystis rosea SV97T]</t>
  </si>
  <si>
    <t>MROSv2_40034</t>
  </si>
  <si>
    <t>ID:17367854 putative stress response protein (modular protein) [Methylocystis rosea SV97T]</t>
  </si>
  <si>
    <t>MROSv2_20096</t>
  </si>
  <si>
    <t>ID:17369549 5'-nucleotidase [Methylocystis rosea SV97T]</t>
  </si>
  <si>
    <t>ID:17371528 mtdA| NADP-dependent methylenetetrahydromethanopterin dehydrogenase / Methylenetetrahydrofolate dehydrogenase [Methylocystis rosea SV97T]</t>
  </si>
  <si>
    <t>MROSv2_40368</t>
  </si>
  <si>
    <t>ID:17367520 Alpha/beta hydrolase [Methylocystis rosea SV97T]</t>
  </si>
  <si>
    <t>MROSv2_11534</t>
  </si>
  <si>
    <t>ID:17370116 conserved exported protein of unknown function [Methylocystis rosea SV97T]</t>
  </si>
  <si>
    <t>MROSv2_10405</t>
  </si>
  <si>
    <t>ID:17371245 Protein-export membrane protein SecG [Methylocystis rosea SV97T]</t>
  </si>
  <si>
    <t>MROSv2_21463</t>
  </si>
  <si>
    <t>ID:17368182 recA| DNA recombination/repair protein RecA [Methylocystis rosea SV97T]</t>
  </si>
  <si>
    <t>MROSv2_10439</t>
  </si>
  <si>
    <t>ID:17371211 Serine/threonine protein kinase [Methylocystis rosea SV97T]</t>
  </si>
  <si>
    <t>MROSv2_21132</t>
  </si>
  <si>
    <t>ID:17368513 Pentapeptide repeat-containing protein [Methylocystis rosea SV97T]</t>
  </si>
  <si>
    <t>MROSv2_20689</t>
  </si>
  <si>
    <t>ID:17368956 pdhB| Pyruvate dehydrogenase E1 component subunit beta [Methylocystis rosea SV97T]</t>
  </si>
  <si>
    <t>MROSv2_21103</t>
  </si>
  <si>
    <t>ID:17368542 dmdC| 3-methylmercaptopropionyl-CoA dehydrogenase [Methylocystis rosea SV97T]</t>
  </si>
  <si>
    <t>MROSv2_10531</t>
  </si>
  <si>
    <t>ID:17371119 META domain-containing protein [Methylocystis rosea SV97T]</t>
  </si>
  <si>
    <t>ID:17367526 mtdB| NAD(P)-dependent methylenetetrahydromethanopterin dehydrogenase [Methylocystis rosea SV97T]</t>
  </si>
  <si>
    <t>MROSv2_21183</t>
  </si>
  <si>
    <t>ID:17368462 murG| UDP-N-acetylglucosamine--N-acetylmuramyl-(pentapeptide) pyrophosphoryl-undecaprenol N-acetylglucosamine transferase [Methylocystis rosea SV97T]</t>
  </si>
  <si>
    <t>MROSv2_10911</t>
  </si>
  <si>
    <t>ID:17370739 putative enzyme [Methylocystis rosea SV97T]</t>
  </si>
  <si>
    <t>ID:17368179 atpC| ATP synthase epsilon chain [Methylocystis rosea SV97T]</t>
  </si>
  <si>
    <t>MROSv2_11826</t>
  </si>
  <si>
    <t>ID:17369824 LemA family protein [Methylocystis rosea SV97T]</t>
  </si>
  <si>
    <t>MROSv2_10981</t>
  </si>
  <si>
    <t>ID:17370669 ybiX| PKHD-type hydroxylase YbiX [Methylocystis rosea SV97T]</t>
  </si>
  <si>
    <t>MROSv2_20316</t>
  </si>
  <si>
    <t>ID:17369329 TPR_REGION domain-containing protein [Methylocystis rosea SV97T]</t>
  </si>
  <si>
    <t>MROSv2_11839</t>
  </si>
  <si>
    <t>ID:17369811 czcA| Cation efflux system protein CzcA [Methylocystis rosea SV97T]</t>
  </si>
  <si>
    <t>MROSv2_40437</t>
  </si>
  <si>
    <t>ID:17367451 panC| Pantothenate synthetase [Methylocystis rosea SV97T]</t>
  </si>
  <si>
    <t>MROSv2_11580</t>
  </si>
  <si>
    <t>ID:17370070 fadD| fatty acyl-CoA synthetase [Methylocystis rosea SV97T]</t>
  </si>
  <si>
    <t>MROSv2_10310</t>
  </si>
  <si>
    <t>ID:17371340 Peptidase M16 [Methylocystis rosea SV97T]</t>
  </si>
  <si>
    <t>MROSv2_21571</t>
  </si>
  <si>
    <t>ID:17368074 Mn-containing catalase [Methylocystis rosea SV97T]</t>
  </si>
  <si>
    <t>MROSv2_11498</t>
  </si>
  <si>
    <t>ID:17370152 Methionine gamma-lyase [Methylocystis rosea SV97T]</t>
  </si>
  <si>
    <t>MROSv2_11660</t>
  </si>
  <si>
    <t>ID:17369990 conserved protein of unknown function [Methylocystis rosea SV97T]</t>
  </si>
  <si>
    <t>MROSv2_20032</t>
  </si>
  <si>
    <t>ID:17369613 Disulfide bond formation protein DsbA [Methylocystis rosea SV97T]</t>
  </si>
  <si>
    <t>MROSv2_20862</t>
  </si>
  <si>
    <t>ID:17368783 conserved exported protein of unknown function [Methylocystis rosea SV97T]</t>
  </si>
  <si>
    <t>MROSv2_20242</t>
  </si>
  <si>
    <t>ID:17369403 putative AAA domain-containing protein [Methylocystis rosea SV97T]</t>
  </si>
  <si>
    <t>MROSv2_40027</t>
  </si>
  <si>
    <t>ID:17367861 RsbR, positive regulator of sigma-B [Methylocystis rosea SV97T]</t>
  </si>
  <si>
    <t>MROSv2_11842</t>
  </si>
  <si>
    <t>ID:17369808 accA| Acetyl-coenzyme A carboxylase carboxyl transferase subunit alpha [Methylocystis rosea SV97T]</t>
  </si>
  <si>
    <t>MROSv2_10693</t>
  </si>
  <si>
    <t>ID:17370957 secB| Protein-export protein SecB [Methylocystis rosea SV97T]</t>
  </si>
  <si>
    <t>MROSv2_20565</t>
  </si>
  <si>
    <t>ID:17369080 ilvE| Branched-chain-amino-acid aminotransferase [Methylocystis rosea SV97T]</t>
  </si>
  <si>
    <t>MROSv2_10260</t>
  </si>
  <si>
    <t>ID:17371390 rplC| 50S ribosomal subunit protein L3 [Methylocystis rosea SV97T]</t>
  </si>
  <si>
    <t>MROSv2_10445</t>
  </si>
  <si>
    <t>ID:17371205 Nitrate transporter [Methylocystis rosea SV97T]</t>
  </si>
  <si>
    <t>MROSv2_20125</t>
  </si>
  <si>
    <t>ID:17369520 cckA| Protein histidine kinase / Response regulator [Methylocystis rosea SV97T]</t>
  </si>
  <si>
    <t>MROSv2_20820</t>
  </si>
  <si>
    <t>ID:17368825 Zn-dependent protease [Methylocystis rosea SV97T]</t>
  </si>
  <si>
    <t>MROSv2_40414</t>
  </si>
  <si>
    <t>ID:17367474 SAM-dependent methyltransferase [Methylocystis rosea SV97T]</t>
  </si>
  <si>
    <t>ID:17368177 atpG| ATP synthase gamma chain [Methylocystis rosea SV97T]</t>
  </si>
  <si>
    <t>MROSv2_20072</t>
  </si>
  <si>
    <t>ID:17369573 plsX| Phosphate acyltransferase [Methylocystis rosea SV97T]</t>
  </si>
  <si>
    <t>MROSv2_40349</t>
  </si>
  <si>
    <t>ID:17367539 trpA| Tryptophan synthase alpha chain [Methylocystis rosea SV97T]</t>
  </si>
  <si>
    <t>MROSv2_10838</t>
  </si>
  <si>
    <t>ID:17370812 rplA| 50S ribosomal subunit protein L1 [Methylocystis rosea SV97T]</t>
  </si>
  <si>
    <t>MROSv2_20688</t>
  </si>
  <si>
    <t>ID:17368957 Dihydrolipoyllysine acetyltransferase [Methylocystis rosea SV97T]</t>
  </si>
  <si>
    <t>MROSv2_10447</t>
  </si>
  <si>
    <t>ID:17371203 Alpha-amylase [Methylocystis rosea SV97T]</t>
  </si>
  <si>
    <t>MROSv2_21511</t>
  </si>
  <si>
    <t>ID:17368134 Cell surface protein [Methylocystis rosea SV97T]</t>
  </si>
  <si>
    <t>MROSv2_10833</t>
  </si>
  <si>
    <t>ID:17370817 HlyC/CorC family transporter [Methylocystis rosea SV97T]</t>
  </si>
  <si>
    <t>ID:17371536 ttuD| Putative hydroxypyruvate reductase [Methylocystis rosea SV97T]</t>
  </si>
  <si>
    <t>MROSv2_21075</t>
  </si>
  <si>
    <t>ID:17368570 qor| Quinone oxidoreductase [Methylocystis rosea SV97T]</t>
  </si>
  <si>
    <t>MROSv2_20713</t>
  </si>
  <si>
    <t>ID:17368932 rplI| 50S ribosomal protein L9 [Methylocystis rosea SV97T]</t>
  </si>
  <si>
    <t>MROSv2_11819</t>
  </si>
  <si>
    <t>ID:17369831 conserved protein of unknown function [Methylocystis rosea SV97T]</t>
  </si>
  <si>
    <t>MROSv2_10282</t>
  </si>
  <si>
    <t>ID:17371368 hemH| Ferrochelatase [Methylocystis rosea SV97T]</t>
  </si>
  <si>
    <t>MROSv2_12002</t>
  </si>
  <si>
    <t>ID:17369648 Ethanolamine utilization protein EutM [Methylocystis rosea SV97T]</t>
  </si>
  <si>
    <t>MROSv2_20823</t>
  </si>
  <si>
    <t>ID:17368822 cpoB| Cell division coordinator CpoB [Methylocystis rosea SV97T]</t>
  </si>
  <si>
    <t>MROSv2_40372</t>
  </si>
  <si>
    <t>ID:17367516 parC| DNA topoisomerase 4 subunit A [Methylocystis rosea SV97T]</t>
  </si>
  <si>
    <t>MROSv2_11462</t>
  </si>
  <si>
    <t>ID:17370188 LysR family transcriptional regulator [Methylocystis rosea SV97T]</t>
  </si>
  <si>
    <t>MROSv2_10224</t>
  </si>
  <si>
    <t>ID:17371426 Cytochrome C [Methylocystis rosea SV97T]</t>
  </si>
  <si>
    <t>MROSv2_20084</t>
  </si>
  <si>
    <t>ID:17369561 rpsI| 30S ribosomal subunit protein S9 [Methylocystis rosea SV97T]</t>
  </si>
  <si>
    <t>MROSv2_10900</t>
  </si>
  <si>
    <t>ID:17370750 phyR| Phyllosphere-induced regulator PhyR [Methylocystis rosea SV97T]</t>
  </si>
  <si>
    <t>MROSv2_10188</t>
  </si>
  <si>
    <t>ID:17371462 gor| Glutathione reductase [Methylocystis rosea SV97T]</t>
  </si>
  <si>
    <t>MROSv2_21344</t>
  </si>
  <si>
    <t>ID:17368301 trpS| Tryptophan--tRNA ligase [Methylocystis rosea SV97T]</t>
  </si>
  <si>
    <t>MROSv2_10241</t>
  </si>
  <si>
    <t>ID:17371409 rplO| 50S ribosomal subunit protein L15 [Methylocystis rosea SV97T]</t>
  </si>
  <si>
    <t>MROSv2_21531</t>
  </si>
  <si>
    <t>ID:17368114 Dihydrolipoamide acyltransferase component of branched-chain alpha-keto acid dehydrogenase complex [Methylocystis rosea SV97T]</t>
  </si>
  <si>
    <t>MROSv2_20718</t>
  </si>
  <si>
    <t>ID:17368927 PRC-barrel domain containing protein [Methylocystis rosea SV97T]</t>
  </si>
  <si>
    <t>MROSv2_11355</t>
  </si>
  <si>
    <t>ID:17370295 phaC| Poly(3-hydroxyalkanoate) polymerase subunit PhaC [Methylocystis rosea SV97T]</t>
  </si>
  <si>
    <t>MROSv2_40022</t>
  </si>
  <si>
    <t>ID:17367866 Blue-light-activated histidine kinase (modular protein) [Methylocystis rosea SV97T]</t>
  </si>
  <si>
    <t>MROSv2_11365</t>
  </si>
  <si>
    <t>ID:17370285 putative Glutamate--cysteine ligase [Methylocystis rosea SV97T]</t>
  </si>
  <si>
    <t>MROSv2_10435</t>
  </si>
  <si>
    <t>ID:17371215 Adenylate cyclase [Methylocystis rosea SV97T]</t>
  </si>
  <si>
    <t>MROSv2_21154</t>
  </si>
  <si>
    <t>ID:17368491 conserved protein of unknown function [Methylocystis rosea SV97T]</t>
  </si>
  <si>
    <t>MROSv2_11869</t>
  </si>
  <si>
    <t>ID:17369781 dxr| 1-deoxy-D-xylulose 5-phosphate reductoisomerase [Methylocystis rosea SV97T]</t>
  </si>
  <si>
    <t>MROSv2_11106</t>
  </si>
  <si>
    <t>ID:17370544 Regulator of carotenoid biosynthesis; Transcriptional regulator, PpsR [Methylocystis rosea SV97T]</t>
  </si>
  <si>
    <t>MROSv2_10243</t>
  </si>
  <si>
    <t>ID:17371407 rpsE| 30S ribosomal subunit protein S5 [Methylocystis rosea SV97T]</t>
  </si>
  <si>
    <t>MROSv2_11081</t>
  </si>
  <si>
    <t>ID:17370569 bchX| Chlorophyllide reductase 35.5 kDa chain [Methylocystis rosea SV97T]</t>
  </si>
  <si>
    <t>MROSv2_20765</t>
  </si>
  <si>
    <t>ID:17368880 lysC| Aspartate kinase Ask_LysC [Methylocystis rosea SV97T]</t>
  </si>
  <si>
    <t>MROSv2_20344</t>
  </si>
  <si>
    <t>ID:17369301 putative VWFA domain-containing protein [Methylocystis rosea SV97T]</t>
  </si>
  <si>
    <t>MROSv2_21619</t>
  </si>
  <si>
    <t>ID:17368026 conserved protein of unknown function [Methylocystis rosea SV97T]</t>
  </si>
  <si>
    <t>MROSv2_21048</t>
  </si>
  <si>
    <t>ID:17368597 pqqB| Coenzyme PQQ synthesis protein B [Methylocystis rosea SV97T]</t>
  </si>
  <si>
    <t>MROSv2_10713</t>
  </si>
  <si>
    <t>ID:17370937 Non-specific DNA-binding protein Dps / Iron-binding ferritin-like antioxidant protein / Ferroxidase [Methylocystis rosea SV97T]</t>
  </si>
  <si>
    <t>MROSv2_10817</t>
  </si>
  <si>
    <t>ID:17370833 conserved protein of unknown function [Methylocystis rosea SV97T]</t>
  </si>
  <si>
    <t>MROSv2_21043</t>
  </si>
  <si>
    <t>ID:17368602 Molybdopterin molybdenumtransferase [Methylocystis rosea SV97T]</t>
  </si>
  <si>
    <t>MROSv2_20512</t>
  </si>
  <si>
    <t>ID:17369133 greA| transcription elongation factor GreA [Methylocystis rosea SV97T]</t>
  </si>
  <si>
    <t>MROSv2_10792</t>
  </si>
  <si>
    <t>ID:17370858 oxdD| Oxalate decarboxylase OxdD [Methylocystis rosea SV97T]</t>
  </si>
  <si>
    <t>MROSv2_11313</t>
  </si>
  <si>
    <t>ID:17370337 conserved membrane protein of unknown function [Methylocystis rosea SV97T]</t>
  </si>
  <si>
    <t>MROSv2_10410</t>
  </si>
  <si>
    <t>ID:17371240 Cytochrome-c peroxidase [Methylocystis rosea SV97T]</t>
  </si>
  <si>
    <t>MROSv2_10238</t>
  </si>
  <si>
    <t>ID:17371412 rpsM| 30S ribosomal subunit protein S13 [Methylocystis rosea SV97T]</t>
  </si>
  <si>
    <t>MROSv2_11523</t>
  </si>
  <si>
    <t>ID:17370127 conserved protein of unknown function [Methylocystis rosea SV97T]</t>
  </si>
  <si>
    <t>MROSv2_11294</t>
  </si>
  <si>
    <t>ID:17370356 Ribonuclease T [Methylocystis rosea SV97T]</t>
  </si>
  <si>
    <t>MROSv2_11643</t>
  </si>
  <si>
    <t>ID:17370007 pheS| phenylalanine--tRNA ligase subunit alpha [Methylocystis rosea SV97T]</t>
  </si>
  <si>
    <t>MROSv2_10809</t>
  </si>
  <si>
    <t>ID:17370841 Ubiquinone biosynthesis monooxygenase UbiB [Methylocystis rosea SV97T]</t>
  </si>
  <si>
    <t>MROSv2_10718</t>
  </si>
  <si>
    <t>ID:17370932 ffh| signal recognition particle protein component [Methylocystis rosea SV97T]</t>
  </si>
  <si>
    <t>MROSv2_21278</t>
  </si>
  <si>
    <t>ID:17368367 hupB| DNA-binding protein HU-beta [Methylocystis rosea SV97T]</t>
  </si>
  <si>
    <t>MROSv2_10955</t>
  </si>
  <si>
    <t>ID:17370695 conserved exported protein of unknown function [Methylocystis rosea SV97T]</t>
  </si>
  <si>
    <t>MROSv2_10560</t>
  </si>
  <si>
    <t>ID:17371090 Heme-binding protein [Methylocystis rosea SV97T]</t>
  </si>
  <si>
    <t>MROSv2_11537</t>
  </si>
  <si>
    <t>ID:17370113 conserved protein of unknown function [Methylocystis rosea SV97T]</t>
  </si>
  <si>
    <t>MROSv2_21674</t>
  </si>
  <si>
    <t>ID:17367971 DNA-binding protein [Methylocystis rosea SV97T]</t>
  </si>
  <si>
    <t>MROSv2_20938</t>
  </si>
  <si>
    <t>ID:17368707 Glutathione S-transferase family protein [Methylocystis rosea SV97T]</t>
  </si>
  <si>
    <t>MROSv2_21032</t>
  </si>
  <si>
    <t>ID:17368613 trpE| Anthranilate synthase component 1 [Methylocystis rosea SV97T]</t>
  </si>
  <si>
    <t>MROSv2_10701</t>
  </si>
  <si>
    <t>ID:17370949 mcl| (3S)-malyl-CoA thioesterase [Methylocystis rosea SV97T]</t>
  </si>
  <si>
    <t>MROSv2_10675</t>
  </si>
  <si>
    <t>ID:17370975 purL| Phosphoribosylformylglycinamidine synthase subunit PurL [Methylocystis rosea SV97T]</t>
  </si>
  <si>
    <t>MROSv2_20265</t>
  </si>
  <si>
    <t>ID:17369380 conserved protein of unknown function [Methylocystis rosea SV97T]</t>
  </si>
  <si>
    <t>MROSv2_10391</t>
  </si>
  <si>
    <t>ID:17371259 lysS| Lysine--tRNA ligase [Methylocystis rosea SV97T]</t>
  </si>
  <si>
    <t>MROSv2_20647</t>
  </si>
  <si>
    <t>ID:17368998 Cysteine synthase A [Methylocystis rosea SV97T]</t>
  </si>
  <si>
    <t>MROSv2_20764</t>
  </si>
  <si>
    <t>ID:17368881 conserved protein of unknown function [Methylocystis rosea SV97T]</t>
  </si>
  <si>
    <t>MROSv2_11681</t>
  </si>
  <si>
    <t>ID:17369969 pgm| Phosphoglucomutase [Methylocystis rosea SV97T]</t>
  </si>
  <si>
    <t>MROSv2_11458</t>
  </si>
  <si>
    <t>ID:17370192 D-alanyl-D-alanine carboxypeptidase [Methylocystis rosea SV97T]</t>
  </si>
  <si>
    <t>MROSv2_21139</t>
  </si>
  <si>
    <t>ID:17368506 Glutamate--cysteine ligase [Methylocystis rosea SV97T]</t>
  </si>
  <si>
    <t>MROSv2_20562</t>
  </si>
  <si>
    <t>ID:17369083 Histidine kinase [Methylocystis rosea SV97T]</t>
  </si>
  <si>
    <t>MROSv2_20621</t>
  </si>
  <si>
    <t>ID:17369024 Iron-sulfur cluster assembly protein SufD [Methylocystis rosea SV97T]</t>
  </si>
  <si>
    <t>MROSv2_21517</t>
  </si>
  <si>
    <t>ID:17368128 ABC transporter permease [Methylocystis rosea SV97T]</t>
  </si>
  <si>
    <t>MROSv2_11798</t>
  </si>
  <si>
    <t>ID:17369852 conserved exported protein of unknown function [Methylocystis rosea SV97T]</t>
  </si>
  <si>
    <t>MROSv2_20071</t>
  </si>
  <si>
    <t>ID:17369574 fabH| beta-ketoacyl-[acyl carrier protein] synthase III [Methylocystis rosea SV97T]</t>
  </si>
  <si>
    <t>MROSv2_10399</t>
  </si>
  <si>
    <t>ID:17371251 Host attachment protein [Methylocystis rosea SV97T]</t>
  </si>
  <si>
    <t>ID:17370378 nuoC| NADH-quinone oxidoreductase subunit C [Methylocystis rosea SV97T]</t>
  </si>
  <si>
    <t>MROSv2_10271</t>
  </si>
  <si>
    <t>ID:17371379 chvI| Transcriptional regulatory protein ChvI [Methylocystis rosea SV97T]</t>
  </si>
  <si>
    <t>MROSv2_21182</t>
  </si>
  <si>
    <t>ID:17368463 murC| UDP-N-acetylmuramate--L-alanine ligase [Methylocystis rosea SV97T]</t>
  </si>
  <si>
    <t>MROSv2_10234</t>
  </si>
  <si>
    <t>ID:17371416 Periplasmic serine endoprotease DegP-like [Methylocystis rosea SV97T]</t>
  </si>
  <si>
    <t>MROSv2_40301</t>
  </si>
  <si>
    <t>ID:17367587 ilvD| Dihydroxy-acid dehydratase 2 [Methylocystis rosea SV97T]</t>
  </si>
  <si>
    <t>MROSv2_20147</t>
  </si>
  <si>
    <t>ID:17369498 alr| Alanine racemase [Methylocystis rosea SV97T]</t>
  </si>
  <si>
    <t>MROSv2_20057</t>
  </si>
  <si>
    <t>ID:17369588 AsmA_2 domain-containing protein [Methylocystis rosea SV97T]</t>
  </si>
  <si>
    <t>MROSv2_11555</t>
  </si>
  <si>
    <t>ID:17370095 alaC| glutamate--pyruvate aminotransferase AlaC [Methylocystis rosea SV97T]</t>
  </si>
  <si>
    <t>MROSv2_10807</t>
  </si>
  <si>
    <t>ID:17370843 ubiE| bifunctional 2-octaprenyl-6-methoxy-1,4-benzoquinone methylase and S-adenosylmethionine:2-DMK methyltransferase [Methylocystis rosea SV97T]</t>
  </si>
  <si>
    <t>MROSv2_10677</t>
  </si>
  <si>
    <t>ID:17370973 parB| Chromosome-partitioning protein ParB [Methylocystis rosea SV97T]</t>
  </si>
  <si>
    <t>MROSv2_20902</t>
  </si>
  <si>
    <t>ID:17368743 Rubrerythrin [Methylocystis rosea SV97T]</t>
  </si>
  <si>
    <t>MROSv2_11753</t>
  </si>
  <si>
    <t>ID:17369897 smc| Chromosome partition protein Smc [Methylocystis rosea SV97T]</t>
  </si>
  <si>
    <t>MROSv2_11371</t>
  </si>
  <si>
    <t>ID:17370279 conserved exported protein of unknown function [Methylocystis rosea SV97T]</t>
  </si>
  <si>
    <t>MROSv2_10953</t>
  </si>
  <si>
    <t>ID:17370697 conserved protein of unknown function [Methylocystis rosea SV97T]</t>
  </si>
  <si>
    <t>MROSv2_10516</t>
  </si>
  <si>
    <t>ID:17371134 pstS| phosphate ABC transporter periplasmic binding protein [Methylocystis rosea SV97T]</t>
  </si>
  <si>
    <t>MROSv2_20525</t>
  </si>
  <si>
    <t>ID:17369120 hom| Homoserine dehydrogenase [Methylocystis rosea SV97T]</t>
  </si>
  <si>
    <t>MROSv2_20863</t>
  </si>
  <si>
    <t>ID:17368782 ABC transporter substrate-binding protein [Methylocystis rosea SV97T]</t>
  </si>
  <si>
    <t>MROSv2_21227</t>
  </si>
  <si>
    <t>ID:17368418 hisZ| ATP phosphoribosyltransferase regulatory subunit [Methylocystis rosea SV97T]</t>
  </si>
  <si>
    <t>MROSv2_11603</t>
  </si>
  <si>
    <t>ID:17370047 tnaA| Tryptophanase [Methylocystis rosea SV97T]</t>
  </si>
  <si>
    <t>MROSv2_20700</t>
  </si>
  <si>
    <t>ID:17368945 pyrC| Dihydroorotase [Methylocystis rosea SV97T]</t>
  </si>
  <si>
    <t>MROSv2_11651</t>
  </si>
  <si>
    <t>ID:17369999 rpoH| RNA polymerase sigma factor RpoH [Methylocystis rosea SV97T]</t>
  </si>
  <si>
    <t>MROSv2_11390</t>
  </si>
  <si>
    <t>ID:17370260 Guanylate cyclase [Methylocystis rosea SV97T]</t>
  </si>
  <si>
    <t>MROSv2_20884</t>
  </si>
  <si>
    <t>ID:17368761 nadE| Glutamine-dependent NAD(+) synthetase [Methylocystis rosea SV97T]</t>
  </si>
  <si>
    <t>MROSv2_10557</t>
  </si>
  <si>
    <t>ID:17371093 thiE| Thiamine-phosphate synthase [Methylocystis rosea SV97T]</t>
  </si>
  <si>
    <t>MROSv2_10951</t>
  </si>
  <si>
    <t>ID:17370699 L,D-transpeptidase [Methylocystis rosea SV97T]</t>
  </si>
  <si>
    <t>MROSv2_11170</t>
  </si>
  <si>
    <t>ID:17370480 LysR family transcriptional regulator [Methylocystis rosea SV97T]</t>
  </si>
  <si>
    <t>MROSv2_20308</t>
  </si>
  <si>
    <t>ID:17369337 Cobalamin biosynthesis protein CobW [Methylocystis rosea SV97T]</t>
  </si>
  <si>
    <t>MROSv2_11698</t>
  </si>
  <si>
    <t>ID:17369952 purC| Phosphoribosylaminoimidazole-succinocarboxamide synthase A [Methylocystis rosea SV97T]</t>
  </si>
  <si>
    <t>MROSv2_20398</t>
  </si>
  <si>
    <t>ID:17369247 fadB| putative enoyl-CoA hydratase [Methylocystis rosea SV97T]</t>
  </si>
  <si>
    <t>MROSv2_21504</t>
  </si>
  <si>
    <t>ID:17368141 Amidinotransferase [Methylocystis rosea SV97T]</t>
  </si>
  <si>
    <t>MROSv2_10639</t>
  </si>
  <si>
    <t>ID:17371011 phyR| Phyllosphere-induced regulator PhyR [Methylocystis rosea SV97T]</t>
  </si>
  <si>
    <t>MROSv2_21589</t>
  </si>
  <si>
    <t>ID:17368056 membrane protein of unknown function [Methylocystis rosea SV97T]</t>
  </si>
  <si>
    <t>MROSv2_10896</t>
  </si>
  <si>
    <t>ID:17370754 aroB, aroK| 3-dehydroquinate synthase,Shikimate kinase [Methylocystis rosea SV97T]</t>
  </si>
  <si>
    <t>MROSv2_20677</t>
  </si>
  <si>
    <t>ID:17368968 dapB| 4-hydroxy-tetrahydrodipicolinate reductase [Methylocystis rosea SV97T]</t>
  </si>
  <si>
    <t>MROSv2_20690</t>
  </si>
  <si>
    <t>ID:17368955 pdhA| Pyruvate dehydrogenase E1 component subunit alpha [Methylocystis rosea SV97T]</t>
  </si>
  <si>
    <t>MROSv2_20319</t>
  </si>
  <si>
    <t>ID:17369326 Photosystem reaction center subunit H [Methylocystis rosea SV97T]</t>
  </si>
  <si>
    <t>MROSv2_20330</t>
  </si>
  <si>
    <t>ID:17369315 carA| carbamoyl phosphate synthetase subunit alpha [Methylocystis rosea SV97T]</t>
  </si>
  <si>
    <t>MROSv2_10868</t>
  </si>
  <si>
    <t>ID:17370782 hss| Homospermidine synthase [Methylocystis rosea SV97T]</t>
  </si>
  <si>
    <t>MROSv2_21253</t>
  </si>
  <si>
    <t>ID:17368392 Glycosyl transferase [Methylocystis rosea SV97T]</t>
  </si>
  <si>
    <t>MROSv2_21170</t>
  </si>
  <si>
    <t>ID:17368475 bamD| Outer membrane protein assembly factor BamD [Methylocystis rosea SV97T]</t>
  </si>
  <si>
    <t>MROSv2_10264</t>
  </si>
  <si>
    <t>ID:17371386 rpsG| 30S ribosomal subunit protein S7 [Methylocystis rosea SV97T]</t>
  </si>
  <si>
    <t>MROSv2_20051</t>
  </si>
  <si>
    <t>ID:17369594 Linear amide C-N hydrolase [Methylocystis rosea SV97T]</t>
  </si>
  <si>
    <t>MROSv2_20392</t>
  </si>
  <si>
    <t>ID:17369253 fdh| S-(hydroxymethyl)glutathione dehydrogenase [Methylocystis rosea SV97T]</t>
  </si>
  <si>
    <t>MROSv2_11237</t>
  </si>
  <si>
    <t>ID:17370413 Chitooligosaccharide deacetylase [Methylocystis rosea SV97T]</t>
  </si>
  <si>
    <t>MROSv2_10655</t>
  </si>
  <si>
    <t>ID:17370995 fabD| [acyl-carrier-protein] S-malonyltransferase [Methylocystis rosea SV97T]</t>
  </si>
  <si>
    <t>ID:17369884 atpF| ATP synthase subunit b 1 [Methylocystis rosea SV97T]</t>
  </si>
  <si>
    <t>MROSv2_10527</t>
  </si>
  <si>
    <t>ID:17371123 Blue-light-activated histidine kinase [Methylocystis rosea SV97T]</t>
  </si>
  <si>
    <t>MROSv2_10689</t>
  </si>
  <si>
    <t>ID:17370961 hemE| Uroporphyrinogen decarboxylase [Methylocystis rosea SV97T]</t>
  </si>
  <si>
    <t>MROSv2_10812</t>
  </si>
  <si>
    <t>ID:17370838 Adenosine kinase [Methylocystis rosea SV97T]</t>
  </si>
  <si>
    <t>MROSv2_10301</t>
  </si>
  <si>
    <t>ID:17371349 DnaJ-class molecular chaperone CbpA [Methylocystis rosea SV97T]</t>
  </si>
  <si>
    <t>MROSv2_21366</t>
  </si>
  <si>
    <t>ID:17368279 IMP dehydrogenase [Methylocystis rosea SV97T]</t>
  </si>
  <si>
    <t>MROSv2_10657</t>
  </si>
  <si>
    <t>ID:17370993 fabG| 3-oxoacyl-[acyl-carrier-protein] reductase FabG [Methylocystis rosea SV97T]</t>
  </si>
  <si>
    <t>MROSv2_21109</t>
  </si>
  <si>
    <t>ID:17368536 Circadian clock protein kaiC [Methylocystis rosea SV97T]</t>
  </si>
  <si>
    <t>MROSv2_40001</t>
  </si>
  <si>
    <t>ID:17367887 membrane protein of unknown function [Methylocystis rosea SV97T]</t>
  </si>
  <si>
    <t>MROSv2_11145</t>
  </si>
  <si>
    <t>ID:17370505 ros| Transcriptional regulatory protein ros [Methylocystis rosea SV97T]</t>
  </si>
  <si>
    <t>MROSv2_20453</t>
  </si>
  <si>
    <t>ID:17369192 Amino acid regulated cytosolic protein [Methylocystis rosea SV97T]</t>
  </si>
  <si>
    <t>MROSv2_10844</t>
  </si>
  <si>
    <t>ID:17370806 conserved protein of unknown function [Methylocystis rosea SV97T]</t>
  </si>
  <si>
    <t>MROSv2_21259</t>
  </si>
  <si>
    <t>ID:17368386 Phosphopantetheine-binding protein [Methylocystis rosea SV97T]</t>
  </si>
  <si>
    <t>MROSv2_20185</t>
  </si>
  <si>
    <t>ID:17369460 protein of unknown function [Methylocystis rosea SV97T]</t>
  </si>
  <si>
    <t>MROSv2_21110</t>
  </si>
  <si>
    <t>ID:17368535 conserved protein of unknown function [Methylocystis rosea SV97T]</t>
  </si>
  <si>
    <t>MROSv2_21164</t>
  </si>
  <si>
    <t>ID:17368481 hisC| Histidinol-phosphate aminotransferase [Methylocystis rosea SV97T]</t>
  </si>
  <si>
    <t>MROSv2_10293</t>
  </si>
  <si>
    <t>ID:17371357 Glycosyl transferase family 1 [Methylocystis rosea SV97T]</t>
  </si>
  <si>
    <t>MROSv2_20269</t>
  </si>
  <si>
    <t>ID:17369376 opgD| Glucans biosynthesis protein D 2 [Methylocystis rosea SV97T]</t>
  </si>
  <si>
    <t>MROSv2_21010</t>
  </si>
  <si>
    <t>ID:17368635 ABC transporter [Methylocystis rosea SV97T]</t>
  </si>
  <si>
    <t>MROSv2_21002</t>
  </si>
  <si>
    <t>ID:17368643 ccpA| Cytochrome c551 peroxidase [Methylocystis rosea SV97T]</t>
  </si>
  <si>
    <t>MROSv2_20877</t>
  </si>
  <si>
    <t>ID:17368768 Putative outermembrane protein [Methylocystis rosea SV97T]</t>
  </si>
  <si>
    <t>MROSv2_20971</t>
  </si>
  <si>
    <t>ID:17368674 conserved protein of unknown function [Methylocystis rosea SV97T]</t>
  </si>
  <si>
    <t>MROSv2_21725</t>
  </si>
  <si>
    <t>ID:17367920 FAD binding domain protein [Methylocystis rosea SV97T]</t>
  </si>
  <si>
    <t>MROSv2_11865</t>
  </si>
  <si>
    <t>ID:17369785 pyrH| UMP kinase [Methylocystis rosea SV97T]</t>
  </si>
  <si>
    <t>MROSv2_20012</t>
  </si>
  <si>
    <t>ID:17369633 nrdJ| Vitamin B12-dependent ribonucleotide reductase [Methylocystis rosea SV97T]</t>
  </si>
  <si>
    <t>MROSv2_40078</t>
  </si>
  <si>
    <t>ID:17367810 Aldehyde dehydrogenase [Methylocystis rosea SV97T]</t>
  </si>
  <si>
    <t>MROSv2_10568</t>
  </si>
  <si>
    <t>ID:17371082 conserved exported protein of unknown function [Methylocystis rosea SV97T]</t>
  </si>
  <si>
    <t>MROSv2_10984</t>
  </si>
  <si>
    <t>ID:17370666 Ferric siderophore transport system, periplasmic binding protein TonB [Methylocystis rosea SV97T]</t>
  </si>
  <si>
    <t>MROSv2_21475</t>
  </si>
  <si>
    <t>ID:17368170 apt| adenine phosphoribosyltransferase [Methylocystis rosea SV97T]</t>
  </si>
  <si>
    <t>MROSv2_21510</t>
  </si>
  <si>
    <t>ID:17368135 conserved exported protein of unknown function [Methylocystis rosea SV97T]</t>
  </si>
  <si>
    <t>MROSv2_40417</t>
  </si>
  <si>
    <t>ID:17367471 conserved protein of unknown function [Methylocystis rosea SV97T]</t>
  </si>
  <si>
    <t>MROSv2_10600</t>
  </si>
  <si>
    <t>ID:17371050 Sulfide-quinone reductase [Methylocystis rosea SV97T]</t>
  </si>
  <si>
    <t>MROSv2_20001</t>
  </si>
  <si>
    <t>ID:17369644 Glycyl-tRNA synthetase beta chain [Methylocystis rosea SV97T]</t>
  </si>
  <si>
    <t>MROSv2_10259</t>
  </si>
  <si>
    <t>ID:17371391 rplD| 50S ribosomal protein L4 [Methylocystis rosea SV97T]</t>
  </si>
  <si>
    <t>MROSv2_20170</t>
  </si>
  <si>
    <t>ID:17369475 conserved protein of unknown function [Methylocystis rosea SV97T]</t>
  </si>
  <si>
    <t>MROSv2_10563</t>
  </si>
  <si>
    <t>ID:17371087 pgk| phosphoglycerate kinase [Methylocystis rosea SV97T]</t>
  </si>
  <si>
    <t>MROSv2_10481</t>
  </si>
  <si>
    <t>ID:17371169 ABC transporter substrate-binding protein [Methylocystis rosea SV97T]</t>
  </si>
  <si>
    <t>MROSv2_10980</t>
  </si>
  <si>
    <t>ID:17370670 ybiX| PKHD-type hydroxylase YbiX [Methylocystis rosea SV97T]</t>
  </si>
  <si>
    <t>ID:17368264 Uptake hydrogenase large subunit [Methylocystis rosea SV97T]</t>
  </si>
  <si>
    <t>MROSv2_20427</t>
  </si>
  <si>
    <t>ID:17369218 conserved exported protein of unknown function [Methylocystis rosea SV97T]</t>
  </si>
  <si>
    <t>MROSv2_10960</t>
  </si>
  <si>
    <t>ID:17370690 moxG| Cytochrome c-L [Methylocystis rosea SV97T]</t>
  </si>
  <si>
    <t>MROSv2_10137</t>
  </si>
  <si>
    <t>ID:17371513 CsbD family protein [Methylocystis rosea SV97T]</t>
  </si>
  <si>
    <t>MROSv2_11700</t>
  </si>
  <si>
    <t>ID:17369950 conserved protein of unknown function [Methylocystis rosea SV97T]</t>
  </si>
  <si>
    <t>MROSv2_10464</t>
  </si>
  <si>
    <t>ID:17371186 Mammalian cell entry protein [Methylocystis rosea SV97T]</t>
  </si>
  <si>
    <t>MROSv2_11768</t>
  </si>
  <si>
    <t>ID:17369882 conserved protein of unknown function [Methylocystis rosea SV97T]</t>
  </si>
  <si>
    <t>MROSv2_20159</t>
  </si>
  <si>
    <t>ID:17369486 Patatin [Methylocystis rosea SV97T]</t>
  </si>
  <si>
    <t>MROSv2_10732</t>
  </si>
  <si>
    <t>ID:17370918 Transcription elongation factor GreB [Methylocystis rosea SV97T]</t>
  </si>
  <si>
    <t>MROSv2_20451</t>
  </si>
  <si>
    <t>ID:17369194 gltX| Glutamate--tRNA ligase 1 [Methylocystis rosea SV97T]</t>
  </si>
  <si>
    <t>MROSv2_11876</t>
  </si>
  <si>
    <t>ID:17369774 ssb| ssDNA-binding protein [Methylocystis rosea SV97T]</t>
  </si>
  <si>
    <t>MROSv2_11730</t>
  </si>
  <si>
    <t>ID:17369920 WcbI domain-containing protein [Methylocystis rosea SV97T]</t>
  </si>
  <si>
    <t>MROSv2_21239</t>
  </si>
  <si>
    <t>ID:17368406 cysN| sulfate adenylyltransferase subunit 1 [Methylocystis rosea SV97T]</t>
  </si>
  <si>
    <t>MROSv2_11834</t>
  </si>
  <si>
    <t>ID:17369816 cusR| DNA-binding transcriptional activator CusR [Methylocystis rosea SV97T]</t>
  </si>
  <si>
    <t>MROSv2_11089</t>
  </si>
  <si>
    <t>ID:17370561 pufC| Photosynthetic reaction center cytochrome c subunit [Methylocystis rosea SV97T]</t>
  </si>
  <si>
    <t>MROSv2_11339</t>
  </si>
  <si>
    <t>ID:17370311 Phospholipid methyltransferase [Methylocystis rosea SV97T]</t>
  </si>
  <si>
    <t>MROSv2_10558</t>
  </si>
  <si>
    <t>ID:17371092 argH| Argininosuccinate lyase [Methylocystis rosea SV97T]</t>
  </si>
  <si>
    <t>MROSv2_20134</t>
  </si>
  <si>
    <t>ID:17369511 cimA| (R)-citramalate synthase [Methylocystis rosea SV97T]</t>
  </si>
  <si>
    <t>MROSv2_21340</t>
  </si>
  <si>
    <t>ID:17368305 hisB| Imidazoleglycerol-phosphate dehydratase [Methylocystis rosea SV97T]</t>
  </si>
  <si>
    <t>MROSv2_21262</t>
  </si>
  <si>
    <t>ID:17368383 Murein L,D-transpeptidase [Methylocystis rosea SV97T]</t>
  </si>
  <si>
    <t>MROSv2_11731</t>
  </si>
  <si>
    <t>ID:17369919 Methyltransferase type 11 [Methylocystis rosea SV97T]</t>
  </si>
  <si>
    <t>MROSv2_10523</t>
  </si>
  <si>
    <t>ID:17371127 fabI| Enoyl-[acyl-carrier-protein] reductase [NADH] 2 [Methylocystis rosea SV97T]</t>
  </si>
  <si>
    <t>ID:17369879 ctaC| Cytochrome c oxidase subunit 2 [Methylocystis rosea SV97T]</t>
  </si>
  <si>
    <t>MROSv2_20996</t>
  </si>
  <si>
    <t>ID:17368649 Copper resistance protein CopC [Methylocystis rosea SV97T]</t>
  </si>
  <si>
    <t>MROSv2_11532</t>
  </si>
  <si>
    <t>ID:17370118 cysQ| 3'(2'),5'-bisphosphate nucleotidase CysQ [Methylocystis rosea SV97T]</t>
  </si>
  <si>
    <t>MROSv2_21471</t>
  </si>
  <si>
    <t>ID:17368174 mtnP| S-methyl-5'-thioadenosine phosphorylase [Methylocystis rosea SV97T]</t>
  </si>
  <si>
    <t>MROSv2_21223</t>
  </si>
  <si>
    <t>ID:17368422 Periplasmic thiol:disulfide interchange protein DsbA [Methylocystis rosea SV97T]</t>
  </si>
  <si>
    <t>MROSv2_21747</t>
  </si>
  <si>
    <t>ID:17367898 conserved exported protein of unknown function [Methylocystis rosea SV97T]</t>
  </si>
  <si>
    <t>MROSv2_10642</t>
  </si>
  <si>
    <t>ID:17371008 hpf| Ribosome hibernation promotion factor [Methylocystis rosea SV97T]</t>
  </si>
  <si>
    <t>MROSv2_11870</t>
  </si>
  <si>
    <t>ID:17369780 Membrane-associated zinc metalloprotease [Methylocystis rosea SV97T]</t>
  </si>
  <si>
    <t>MROSv2_10917</t>
  </si>
  <si>
    <t>ID:17370733 hdeA| putative acid stress chaperone HdeA [Methylocystis rosea SV97T]</t>
  </si>
  <si>
    <t>MROSv2_11866</t>
  </si>
  <si>
    <t>ID:17369784 frr| ribosome-recycling factor [Methylocystis rosea SV97T]</t>
  </si>
  <si>
    <t>MROSv2_11812</t>
  </si>
  <si>
    <t>ID:17369838 conserved exported protein of unknown function [Methylocystis rosea SV97T]</t>
  </si>
  <si>
    <t>MROSv2_20958</t>
  </si>
  <si>
    <t>ID:17368687 Alpha/beta hydrolase [Methylocystis rosea SV97T]</t>
  </si>
  <si>
    <t>MROSv2_21238</t>
  </si>
  <si>
    <t>ID:17368407 polA| DNA polymerase I [Methylocystis rosea SV97T]</t>
  </si>
  <si>
    <t>MROSv2_20527</t>
  </si>
  <si>
    <t>ID:17369118 MFS transporter [Methylocystis rosea SV97T]</t>
  </si>
  <si>
    <t>MROSv2_10240</t>
  </si>
  <si>
    <t>ID:17371410 secY| Sec translocon subunit SecY [Methylocystis rosea SV97T]</t>
  </si>
  <si>
    <t>MROSv2_10223</t>
  </si>
  <si>
    <t>ID:17371427 Catalase [Methylocystis rosea SV97T]</t>
  </si>
  <si>
    <t>MROSv2_10846</t>
  </si>
  <si>
    <t>ID:17370804 Cupredoxin domain-containing protein [Methylocystis rosea SV97T]</t>
  </si>
  <si>
    <t>MROSv2_21305</t>
  </si>
  <si>
    <t>ID:17368340 Phosphocarrier protein kinase/phosphorylase, nitrogen regulation associated [Methylocystis rosea SV97T]</t>
  </si>
  <si>
    <t>MROSv2_10673</t>
  </si>
  <si>
    <t>ID:17370977 Uncharacterized monothiol glutaredoxin ycf64-like [Methylocystis rosea SV97T]</t>
  </si>
  <si>
    <t>MROSv2_10890</t>
  </si>
  <si>
    <t>ID:17370760 Uncharacterized oxidoreductase TM_0325 [Methylocystis rosea SV97T]</t>
  </si>
  <si>
    <t>MROSv2_20935</t>
  </si>
  <si>
    <t>ID:17368710 ppi| putative peptidyl-prolyl cis-trans isomerase [Methylocystis rosea SV97T]</t>
  </si>
  <si>
    <t>MROSv2_21228</t>
  </si>
  <si>
    <t>ID:17368417 hisG| ATP phosphoribosyltransferase [Methylocystis rosea SV97T]</t>
  </si>
  <si>
    <t>MROSv2_20905</t>
  </si>
  <si>
    <t>ID:17368740 TPR_21 domain-containing protein [Methylocystis rosea SV97T]</t>
  </si>
  <si>
    <t>MROSv2_20395</t>
  </si>
  <si>
    <t>ID:17369250 dfp| fused 4'-phosphopantothenoylcysteine decarboxylase and phosphopantothenoylcysteine synthetase [Methylocystis rosea SV97T]</t>
  </si>
  <si>
    <t>MROSv2_21439</t>
  </si>
  <si>
    <t>ID:17368206 Methyltransferase [Methylocystis rosea SV97T]</t>
  </si>
  <si>
    <t>MROSv2_10825</t>
  </si>
  <si>
    <t>ID:17370825 Ligand-binding protein SH3 [Methylocystis rosea SV97T]</t>
  </si>
  <si>
    <t>MROSv2_21044</t>
  </si>
  <si>
    <t>ID:17368601 psd| Phosphatidylserine decarboxylase proenzyme [Methylocystis rosea SV97T]</t>
  </si>
  <si>
    <t>MROSv2_20572</t>
  </si>
  <si>
    <t>ID:17369073 Putative pit accessory protein [Methylocystis rosea SV97T]</t>
  </si>
  <si>
    <t>MROSv2_10985</t>
  </si>
  <si>
    <t>ID:17370665 yjbJ| putative stress response protein [Methylocystis rosea SV97T]</t>
  </si>
  <si>
    <t>MROSv2_21201</t>
  </si>
  <si>
    <t>ID:17368444 conserved protein of unknown function [Methylocystis rosea SV97T]</t>
  </si>
  <si>
    <t>MROSv2_40385</t>
  </si>
  <si>
    <t>ID:17367503 NYN domain-containing protein [Methylocystis rosea SV97T]</t>
  </si>
  <si>
    <t>MROSv2_11330</t>
  </si>
  <si>
    <t>ID:17370320 ABC transporter [Methylocystis rosea SV97T]</t>
  </si>
  <si>
    <t>MROSv2_21156</t>
  </si>
  <si>
    <t>ID:17368489 sseA| 3-mercaptopyruvate sulfurtransferase [Methylocystis rosea SV97T]</t>
  </si>
  <si>
    <t>MROSv2_10429</t>
  </si>
  <si>
    <t>ID:17371221 rfbC| dTDP-4-dehydrorhamnose 3,5-epimerase [Methylocystis rosea SV97T]</t>
  </si>
  <si>
    <t>MROSv2_10854</t>
  </si>
  <si>
    <t>ID:17370796 glgP| glycogen phosphorylase [Methylocystis rosea SV97T]</t>
  </si>
  <si>
    <t>MROSv2_10364</t>
  </si>
  <si>
    <t>ID:17371286 cobS| Aerobic cobaltochelatase subunit CobS [Methylocystis rosea SV97T]</t>
  </si>
  <si>
    <t>ID:17370689 moxI| Methanol dehydrogenase [cytochrome c] subunit 2 [Methylocystis rosea SV97T]</t>
  </si>
  <si>
    <t>MROSv2_10676</t>
  </si>
  <si>
    <t>ID:17370974 OmpW family protein [Methylocystis rosea SV97T]</t>
  </si>
  <si>
    <t>ID:17369883 atpF| ATP synthase subunit b 1 [Methylocystis rosea SV97T]</t>
  </si>
  <si>
    <t>MROSv2_11165</t>
  </si>
  <si>
    <t>ID:17370485 Secretion protein HlyD [Methylocystis rosea SV97T]</t>
  </si>
  <si>
    <t>MROSv2_20100</t>
  </si>
  <si>
    <t>ID:17369545 glnK| nitrogen regulator GlnK [Methylocystis rosea SV97T]</t>
  </si>
  <si>
    <t>MROSv2_10735</t>
  </si>
  <si>
    <t>ID:17370915 mucR| Transcriptional regulatory protein MucR [Methylocystis rosea SV97T]</t>
  </si>
  <si>
    <t>MROSv2_11080</t>
  </si>
  <si>
    <t>ID:17370570 bchC| 2-desacetyl-2-hydroxyethyl bacteriochlorophyllide A dehydrogenase [Methylocystis rosea SV97T]</t>
  </si>
  <si>
    <t>MROSv2_11976</t>
  </si>
  <si>
    <t>ID:17369674 sdhB| succinate:quinone oxidoreductase, iron-sulfur cluster binding protein [Methylocystis rosea SV97T]</t>
  </si>
  <si>
    <t>MROSv2_12001</t>
  </si>
  <si>
    <t>ID:17369649 rsmI| 16S rRNA 2'-O-ribose C1402 methyltransferase [Methylocystis rosea SV97T]</t>
  </si>
  <si>
    <t>MROSv2_20456</t>
  </si>
  <si>
    <t>ID:17369189 rplS| 50S ribosomal subunit protein L19 [Methylocystis rosea SV97T]</t>
  </si>
  <si>
    <t>MROSv2_10892</t>
  </si>
  <si>
    <t>ID:17370758 ilvH| acetolactate synthase/acetohydroxybutanoate synthase, regulatory subunit [Methylocystis rosea SV97T]</t>
  </si>
  <si>
    <t>MROSv2_10108</t>
  </si>
  <si>
    <t>ID:17371542 bcp| Pseudoazurin [Methylocystis rosea SV97T]</t>
  </si>
  <si>
    <t>MROSv2_20582</t>
  </si>
  <si>
    <t>ID:17369063 Phasin family protein [Methylocystis rosea SV97T]</t>
  </si>
  <si>
    <t>MROSv2_11805</t>
  </si>
  <si>
    <t>ID:17369845 TldD family protein, Actinobacterial subgroup [Methylocystis rosea SV97T]</t>
  </si>
  <si>
    <t>MROSv2_10239</t>
  </si>
  <si>
    <t>ID:17371411 adk| Adenylate kinase [Methylocystis rosea SV97T]</t>
  </si>
  <si>
    <t>MROSv2_10889</t>
  </si>
  <si>
    <t>ID:17370761 gst| Glutathione S-transferase GST-4.5 [Methylocystis rosea SV97T]</t>
  </si>
  <si>
    <t>MROSv2_20757</t>
  </si>
  <si>
    <t>ID:17368888 nadC| putative nicotinate-nucleotide pyrophosphorylase [carboxylating] [Methylocystis rosea SV97T]</t>
  </si>
  <si>
    <t>MROSv2_20266</t>
  </si>
  <si>
    <t>ID:17369379 FkbM family methyltransferase [Methylocystis rosea SV97T]</t>
  </si>
  <si>
    <t>MROSv2_20670</t>
  </si>
  <si>
    <t>ID:17368975 Beta-lactamase [Methylocystis rosea SV97T]</t>
  </si>
  <si>
    <t>MROSv2_11654</t>
  </si>
  <si>
    <t>ID:17369996 Short-chain dehydrogenase [Methylocystis rosea SV97T]</t>
  </si>
  <si>
    <t>MROSv2_21173</t>
  </si>
  <si>
    <t>ID:17368472 ftsZ| Cell division protein FtsZ 1 [Methylocystis rosea SV97T]</t>
  </si>
  <si>
    <t>MROSv2_11893</t>
  </si>
  <si>
    <t>ID:17369757 rnr| Ribonuclease R [Methylocystis rosea SV97T]</t>
  </si>
  <si>
    <t>MROSv2_10408</t>
  </si>
  <si>
    <t>ID:17371242 folE| GTP cyclohydrolase 1 [Methylocystis rosea SV97T]</t>
  </si>
  <si>
    <t>MROSv2_10428</t>
  </si>
  <si>
    <t>ID:17371222 rfbD| dTDP-4-dehydrorhamnose reductase [Methylocystis rosea SV97T]</t>
  </si>
  <si>
    <t>MROSv2_10127</t>
  </si>
  <si>
    <t>ID:17371523 NAD(P)/FAD-dependent oxidoreductase [Methylocystis rosea SV97T]</t>
  </si>
  <si>
    <t>MROSv2_20471</t>
  </si>
  <si>
    <t>ID:17369174 exported protein of unknown function [Methylocystis rosea SV97T]</t>
  </si>
  <si>
    <t>MROSv2_10199</t>
  </si>
  <si>
    <t>ID:17371451 Methylmalonyl-CoA epimerase [Methylocystis rosea SV97T]</t>
  </si>
  <si>
    <t>MROSv2_20872</t>
  </si>
  <si>
    <t>ID:17368773 Transcriptional regulator, Crp/Fnr family [Methylocystis rosea SV97T]</t>
  </si>
  <si>
    <t>MROSv2_11622</t>
  </si>
  <si>
    <t>ID:17370028 Alkyl hydroperoxide reductase C [Methylocystis rosea SV97T]</t>
  </si>
  <si>
    <t>MROSv2_21535</t>
  </si>
  <si>
    <t>ID:17368110 phaA| Acetyl-CoA acetyltransferase [Methylocystis rosea SV97T]</t>
  </si>
  <si>
    <t>MROSv2_10079</t>
  </si>
  <si>
    <t>ID:17371571 can| Carbonic anhydrase 2 [Methylocystis rosea SV97T]</t>
  </si>
  <si>
    <t>ID:17368563 ffsA| Formylmethanofuran--tetrahydromethanopterin formyltransferase [Methylocystis rosea SV97T]</t>
  </si>
  <si>
    <t>MROSv2_20518</t>
  </si>
  <si>
    <t>ID:17369127 hemF| Oxygen-dependent coproporphyrinogen-III oxidase [Methylocystis rosea SV97T]</t>
  </si>
  <si>
    <t>ID:17368432 Formaldehyde activating enzyme [Methylocystis rosea SV97T]</t>
  </si>
  <si>
    <t>MROSv2_10279</t>
  </si>
  <si>
    <t>ID:17371371 rpsF| 30S ribosomal protein S6 [Methylocystis rosea SV97T]</t>
  </si>
  <si>
    <t>MROSv2_10074</t>
  </si>
  <si>
    <t>ID:17371576 ATP/GTP-binding site motif A [Methylocystis rosea SV97T]</t>
  </si>
  <si>
    <t>MROSv2_20663</t>
  </si>
  <si>
    <t>ID:17368982 Histidine kinase [Methylocystis rosea SV97T]</t>
  </si>
  <si>
    <t>MROSv2_20666</t>
  </si>
  <si>
    <t>ID:17368979 tsaD| tRNA N6-adenosine threonylcarbamoyltransferase [Methylocystis rosea SV97T]</t>
  </si>
  <si>
    <t>MROSv2_11711</t>
  </si>
  <si>
    <t>ID:17369939 conserved exported protein of unknown function [Methylocystis rosea SV97T]</t>
  </si>
  <si>
    <t>MROSv2_11324</t>
  </si>
  <si>
    <t>ID:17370326 putative N-terminal domain of competence/damage-inducible protein CinA, molybdopterin binding motif [Methylocystis rosea SV97T]</t>
  </si>
  <si>
    <t>MROSv2_20526</t>
  </si>
  <si>
    <t>ID:17369119 glpX| Fructose-1,6-bisphosphatase class 2 [Methylocystis rosea SV97T]</t>
  </si>
  <si>
    <t>MROSv2_21019</t>
  </si>
  <si>
    <t>ID:17368626 ndk| nucleoside diphosphate kinase [Methylocystis rosea SV97T]</t>
  </si>
  <si>
    <t>MROSv2_20339</t>
  </si>
  <si>
    <t>ID:17369306 SIMPL domain-containing protein [Methylocystis rosea SV97T]</t>
  </si>
  <si>
    <t>MROSv2_10839</t>
  </si>
  <si>
    <t>ID:17370811 rplK| 50S ribosomal subunit protein L11 [Methylocystis rosea SV97T]</t>
  </si>
  <si>
    <t>MROSv2_40323</t>
  </si>
  <si>
    <t>ID:17367565 PAS domain S-box-containing protein [Methylocystis rosea SV97T]</t>
  </si>
  <si>
    <t>MROSv2_20050</t>
  </si>
  <si>
    <t>ID:17369595 Exopolyphosphatase [Methylocystis rosea SV97T]</t>
  </si>
  <si>
    <t>MROSv2_40220</t>
  </si>
  <si>
    <t>ID:17367668 Efflux transporter periplasmic adaptor subunit [Methylocystis rosea SV97T]</t>
  </si>
  <si>
    <t>MROSv2_10482</t>
  </si>
  <si>
    <t>ID:17371168 Paraslipin [Methylocystis rosea SV97T]</t>
  </si>
  <si>
    <t>MROSv2_20408</t>
  </si>
  <si>
    <t>ID:17369237 secF| Protein-export membrane protein SecF [Methylocystis rosea SV97T]</t>
  </si>
  <si>
    <t>MROSv2_21428</t>
  </si>
  <si>
    <t>ID:17368217 Ribonuclease D [Methylocystis rosea SV97T]</t>
  </si>
  <si>
    <t>MROSv2_40354</t>
  </si>
  <si>
    <t>ID:17367534 4-(hydroxymethyl)-2-furancarboxaldehyde-phosphate synthase [Methylocystis rosea SV97T]</t>
  </si>
  <si>
    <t>MROSv2_20087</t>
  </si>
  <si>
    <t>ID:17369558 glnK| nitrogen regulator GlnK [Methylocystis rosea SV97T]</t>
  </si>
  <si>
    <t>MROSv2_10182</t>
  </si>
  <si>
    <t>ID:17371468 conserved protein of unknown function [Methylocystis rosea SV97T]</t>
  </si>
  <si>
    <t>MROSv2_20968</t>
  </si>
  <si>
    <t>ID:17368677 cspE| transcription antiterminator and regulator of RNA stability [Methylocystis rosea SV97T]</t>
  </si>
  <si>
    <t>MROSv2_20365</t>
  </si>
  <si>
    <t>ID:17369280 pgi| Glucose-6-phosphate isomerase [Methylocystis rosea SV97T]</t>
  </si>
  <si>
    <t>MROSv2_11670</t>
  </si>
  <si>
    <t>ID:17369980 conserved exported protein of unknown function [Methylocystis rosea SV97T]</t>
  </si>
  <si>
    <t>MROSv2_11497</t>
  </si>
  <si>
    <t>ID:17370153 7-keto-8-aminopelargonate synthetase [Methylocystis rosea SV97T]</t>
  </si>
  <si>
    <t>ID:17370467 Formate dehydrogenase [Methylocystis rosea SV97T]</t>
  </si>
  <si>
    <t>MROSv2_20074</t>
  </si>
  <si>
    <t>ID:17369571 Outer membrane protein assembly factor BamE [Methylocystis rosea SV97T]</t>
  </si>
  <si>
    <t>MROSv2_10971</t>
  </si>
  <si>
    <t>ID:17370679 Nitrogen regulation protein B [Methylocystis rosea SV97T]</t>
  </si>
  <si>
    <t>MROSv2_11519</t>
  </si>
  <si>
    <t>ID:17370131 Signal recognition particle receptor protein FtsY (=alpha subunit) (TC 3.A.5.1.1) [Methylocystis rosea SV97T]</t>
  </si>
  <si>
    <t>MROSv2_20753</t>
  </si>
  <si>
    <t>ID:17368892 pyrB| Aspartate carbamoyltransferase [Methylocystis rosea SV97T]</t>
  </si>
  <si>
    <t>MROSv2_11336</t>
  </si>
  <si>
    <t>ID:17370314 Efflux RND transporter periplasmic adaptor subunit [Methylocystis rosea SV97T]</t>
  </si>
  <si>
    <t>MROSv2_11565</t>
  </si>
  <si>
    <t>ID:17370085 GHMP kinase [Methylocystis rosea SV97T]</t>
  </si>
  <si>
    <t>MROSv2_21554</t>
  </si>
  <si>
    <t>ID:17368091 conserved exported protein of unknown function [Methylocystis rosea SV97T]</t>
  </si>
  <si>
    <t>MROSv2_20900</t>
  </si>
  <si>
    <t>ID:17368745 Glycerol-3-phosphate dehydrogenase [Methylocystis rosea SV97T]</t>
  </si>
  <si>
    <t>MROSv2_40458</t>
  </si>
  <si>
    <t>ID:17367430 Efflux transporter, RND family, MFP subunit [Methylocystis rosea SV97T]</t>
  </si>
  <si>
    <t>MROSv2_20588</t>
  </si>
  <si>
    <t>ID:17369057 conserved protein of unknown function [Methylocystis rosea SV97T]</t>
  </si>
  <si>
    <t>MROSv2_11632</t>
  </si>
  <si>
    <t>ID:17370018 L,D-transpeptidase [Methylocystis rosea SV97T]</t>
  </si>
  <si>
    <t>MROSv2_10098</t>
  </si>
  <si>
    <t>ID:17371552 rplY| 50S ribosomal protein L25 [Methylocystis rosea SV97T]</t>
  </si>
  <si>
    <t>MROSv2_20903</t>
  </si>
  <si>
    <t>ID:17368742 tcmO| Tetracenomycin polyketide synthesis 8-O-methyl transferase TcmO [Methylocystis rosea SV97T]</t>
  </si>
  <si>
    <t>MROSv2_20163</t>
  </si>
  <si>
    <t>ID:17369482 Porin family protein [Methylocystis rosea SV97T]</t>
  </si>
  <si>
    <t>MROSv2_10968</t>
  </si>
  <si>
    <t>ID:17370682 MxaD protein/polyketide cyclase/dehydrase [Methylocystis rosea SV97T]</t>
  </si>
  <si>
    <t>MROSv2_20623</t>
  </si>
  <si>
    <t>ID:17369022 sufB| Fe-S cluster scaffold complex subunit SufB [Methylocystis rosea SV97T]</t>
  </si>
  <si>
    <t>MROSv2_10647</t>
  </si>
  <si>
    <t>ID:17371003 leuD| 3-isopropylmalate dehydratase subunit LeuD [Methylocystis rosea SV97T]</t>
  </si>
  <si>
    <t>MROSv2_20077</t>
  </si>
  <si>
    <t>ID:17369568 argC| N-acetyl-gamma-glutamyl-phosphate reductase [Methylocystis rosea SV97T]</t>
  </si>
  <si>
    <t>MROSv2_21625</t>
  </si>
  <si>
    <t>ID:17368020 PRC domain-containing protein [Methylocystis rosea SV97T]</t>
  </si>
  <si>
    <t>MROSv2_11512</t>
  </si>
  <si>
    <t>ID:17370138 3-dmu-9_3-mt domain-containing protein [Methylocystis rosea SV97T]</t>
  </si>
  <si>
    <t>MROSv2_10511</t>
  </si>
  <si>
    <t>ID:17371139 phoU| Phosphate-specific transport system accessory protein PhoU homolog [Methylocystis rosea SV97T]</t>
  </si>
  <si>
    <t>MROSv2_11618</t>
  </si>
  <si>
    <t>ID:17370032 Histidine kinase [Methylocystis rosea SV97T]</t>
  </si>
  <si>
    <t>MROSv2_21049</t>
  </si>
  <si>
    <t>ID:17368596 pqqC| Pyrroloquinoline-quinone synthase [Methylocystis rosea SV97T]</t>
  </si>
  <si>
    <t>MROSv2_20410</t>
  </si>
  <si>
    <t>ID:17369235 Preprotein translocase subunit YajC (TC 3.A.5.1.1) [Methylocystis rosea SV97T]</t>
  </si>
  <si>
    <t>MROSv2_20818</t>
  </si>
  <si>
    <t>ID:17368827 CarD family transcriptional regulator [Methylocystis rosea SV97T]</t>
  </si>
  <si>
    <t>MROSv2_20064</t>
  </si>
  <si>
    <t>ID:17369581 Oxidoreductase [Methylocystis rosea SV97T]</t>
  </si>
  <si>
    <t>MROSv2_10463</t>
  </si>
  <si>
    <t>ID:17371187 ABC transporter protein [Methylocystis rosea SV97T]</t>
  </si>
  <si>
    <t>MROSv2_10232</t>
  </si>
  <si>
    <t>ID:17371418 sppA| Signal peptide peptidase SppA [Methylocystis rosea SV97T]</t>
  </si>
  <si>
    <t>MROSv2_20415</t>
  </si>
  <si>
    <t>ID:17369230 Acetylornithine deacetylase [Methylocystis rosea SV97T]</t>
  </si>
  <si>
    <t>MROSv2_20879</t>
  </si>
  <si>
    <t>ID:17368766 Peptidase M14 [Methylocystis rosea SV97T]</t>
  </si>
  <si>
    <t>MROSv2_10845</t>
  </si>
  <si>
    <t>ID:17370805 conserved exported protein of unknown function [Methylocystis rosea SV97T]</t>
  </si>
  <si>
    <t>MROSv2_10608</t>
  </si>
  <si>
    <t>ID:17371042 Sulfurtransferase [Methylocystis rosea SV97T]</t>
  </si>
  <si>
    <t>MROSv2_20123</t>
  </si>
  <si>
    <t>ID:17369522 conserved protein of unknown function [Methylocystis rosea SV97T]</t>
  </si>
  <si>
    <t>MROSv2_20402</t>
  </si>
  <si>
    <t>ID:17369243 spuE| Spermidine-binding periplasmic protein SpuE [Methylocystis rosea SV97T]</t>
  </si>
  <si>
    <t>MROSv2_20576</t>
  </si>
  <si>
    <t>ID:17369069 metC| Putative cystathionine beta-lyase [Methylocystis rosea SV97T]</t>
  </si>
  <si>
    <t>MROSv2_10235</t>
  </si>
  <si>
    <t>ID:17371415 rplQ| 50S ribosomal subunit protein L17 [Methylocystis rosea SV97T]</t>
  </si>
  <si>
    <t>MROSv2_20941</t>
  </si>
  <si>
    <t>ID:17368704 Ribonuclease T [Methylocystis rosea SV97T]</t>
  </si>
  <si>
    <t>MROSv2_21401</t>
  </si>
  <si>
    <t>ID:17368244 lepA| elongation factor 4 [Methylocystis rosea SV97T]</t>
  </si>
  <si>
    <t>MROSv2_10323</t>
  </si>
  <si>
    <t>ID:17371327 TonB-dependent receptor [Methylocystis rosea SV97T]</t>
  </si>
  <si>
    <t>MROSv2_21303</t>
  </si>
  <si>
    <t>ID:17368342 diguanylate cyclase/phosphodiesterase (GGDEF &amp; EAL domains) with PAS/PAC sensor(s) [Methylocystis rosea SV97T]</t>
  </si>
  <si>
    <t>MROSv2_10046</t>
  </si>
  <si>
    <t>ID:17371604 Peptidase S10 [Methylocystis rosea SV97T]</t>
  </si>
  <si>
    <t>MROSv2_11082</t>
  </si>
  <si>
    <t>ID:17370568 bchY| Chlorophyllide reductase 52.5 kDa chain [Methylocystis rosea SV97T]</t>
  </si>
  <si>
    <t>MROSv2_10880</t>
  </si>
  <si>
    <t>ID:17370770 ABC transporter ATP-binding protein [Methylocystis rosea SV97T]</t>
  </si>
  <si>
    <t>MROSv2_11385</t>
  </si>
  <si>
    <t>ID:17370265 Phage receptor protein [Methylocystis rosea SV97T]</t>
  </si>
  <si>
    <t>MROSv2_10209</t>
  </si>
  <si>
    <t>ID:17371441 MORN motif containing protein [Methylocystis rosea SV97T]</t>
  </si>
  <si>
    <t>MROSv2_40378</t>
  </si>
  <si>
    <t>ID:17367510 lepB| Signal peptidase I [Methylocystis rosea SV97T]</t>
  </si>
  <si>
    <t>MROSv2_20109</t>
  </si>
  <si>
    <t>ID:17369536 Magnesium and cobalt efflux protein CorC [Methylocystis rosea SV97T]</t>
  </si>
  <si>
    <t>MROSv2_10471</t>
  </si>
  <si>
    <t>ID:17371179 Polyphosphate:AMP/ADP phosphotransferase [Methylocystis rosea SV97T]</t>
  </si>
  <si>
    <t>MROSv2_21237</t>
  </si>
  <si>
    <t>ID:17368408 aroC| chorismate synthase [Methylocystis rosea SV97T]</t>
  </si>
  <si>
    <t>MROSv2_11533</t>
  </si>
  <si>
    <t>ID:17370117 chpT| Protein phosphotransferase ChpT [Methylocystis rosea SV97T]</t>
  </si>
  <si>
    <t>MROSv2_10246</t>
  </si>
  <si>
    <t>ID:17371404 rpsH| 30S ribosomal subunit protein S8 [Methylocystis rosea SV97T]</t>
  </si>
  <si>
    <t>MROSv2_10964</t>
  </si>
  <si>
    <t>ID:17370686 Nonribosomal peptide synthetase MxaA [Methylocystis rosea SV97T]</t>
  </si>
  <si>
    <t>MROSv2_21282</t>
  </si>
  <si>
    <t>ID:17368363 trxA| thioredoxin 1 [Methylocystis rosea SV97T]</t>
  </si>
  <si>
    <t>MROSv2_10543</t>
  </si>
  <si>
    <t>ID:17371107 lspL| putative UDP-glucuronate 4-epimerase [Methylocystis rosea SV97T]</t>
  </si>
  <si>
    <t>MROSv2_20788</t>
  </si>
  <si>
    <t>ID:17368857 protein of unknown function [Methylocystis rosea SV97T]</t>
  </si>
  <si>
    <t>MROSv2_11302</t>
  </si>
  <si>
    <t>ID:17370348 opgD| putative glucans biosynthesis protein D [Methylocystis rosea SV97T]</t>
  </si>
  <si>
    <t>MROSv2_10666</t>
  </si>
  <si>
    <t>ID:17370984 Protein YicC [Methylocystis rosea SV97T]</t>
  </si>
  <si>
    <t>MROSv2_21036</t>
  </si>
  <si>
    <t>ID:17368609 Zinc metalloprotease [Methylocystis rosea SV97T]</t>
  </si>
  <si>
    <t>MROSv2_21397</t>
  </si>
  <si>
    <t>ID:17368248 SAM-dependent methyltransferase [Methylocystis rosea SV97T]</t>
  </si>
  <si>
    <t>MROSv2_20126</t>
  </si>
  <si>
    <t>ID:17369519 conserved protein of unknown function [Methylocystis rosea SV97T]</t>
  </si>
  <si>
    <t>MROSv2_11922</t>
  </si>
  <si>
    <t>ID:17369728 proS| Proline--tRNA ligase [Methylocystis rosea SV97T]</t>
  </si>
  <si>
    <t>MROSv2_10218</t>
  </si>
  <si>
    <t>ID:17371432 conserved protein of unknown function [Methylocystis rosea SV97T]</t>
  </si>
  <si>
    <t>MROSv2_20264</t>
  </si>
  <si>
    <t>ID:17369381 Glycosyltransferase family 2 protein [Methylocystis rosea SV97T]</t>
  </si>
  <si>
    <t>MROSv2_20111</t>
  </si>
  <si>
    <t>ID:17369534 ybeZ| PhoH-like protein [Methylocystis rosea SV97T]</t>
  </si>
  <si>
    <t>MROSv2_11551</t>
  </si>
  <si>
    <t>ID:17370099 dapD| tetrahydrodipicolinate succinylase [Methylocystis rosea SV97T]</t>
  </si>
  <si>
    <t>MROSv2_11241</t>
  </si>
  <si>
    <t>ID:17370409 Short-chain dehydrogenase [Methylocystis rosea SV97T]</t>
  </si>
  <si>
    <t>ID:17367584 NAD-dependent formate dehydrogenase alpha subunit [Methylocystis rosea SV97T]</t>
  </si>
  <si>
    <t>MROSv2_11644</t>
  </si>
  <si>
    <t>ID:17370006 pta| Phosphate acetyltransferase [Methylocystis rosea SV97T]</t>
  </si>
  <si>
    <t>MROSv2_10956</t>
  </si>
  <si>
    <t>ID:17370694 Cytochrome C [Methylocystis rosea SV97T]</t>
  </si>
  <si>
    <t>MROSv2_20342</t>
  </si>
  <si>
    <t>ID:17369303 Carbonate dehydratase [Methylocystis rosea SV97T]</t>
  </si>
  <si>
    <t>MROSv2_20763</t>
  </si>
  <si>
    <t>ID:17368882 conserved protein of unknown function [Methylocystis rosea SV97T]</t>
  </si>
  <si>
    <t>MROSv2_10613</t>
  </si>
  <si>
    <t>ID:17371037 Pseudouridine synthase (modular protein) [Methylocystis rosea SV97T]</t>
  </si>
  <si>
    <t>MROSv2_21319</t>
  </si>
  <si>
    <t>ID:17368326 cycH| Cytochrome c-type biogenesis protein CycH [Methylocystis rosea SV97T]</t>
  </si>
  <si>
    <t>ID:17369122 Cytochrome c1 [Methylocystis rosea SV97T]</t>
  </si>
  <si>
    <t>MROSv2_21528</t>
  </si>
  <si>
    <t>ID:17368117 hmgA| Homogentisate 1,2-dioxygenase [Methylocystis rosea SV97T]</t>
  </si>
  <si>
    <t>MROSv2_10368</t>
  </si>
  <si>
    <t>ID:17371282 serC| Phosphoserine aminotransferase [Methylocystis rosea SV97T]</t>
  </si>
  <si>
    <t>MROSv2_20454</t>
  </si>
  <si>
    <t>ID:17369191 Dodecin [Methylocystis rosea SV97T]</t>
  </si>
  <si>
    <t>MROSv2_20176</t>
  </si>
  <si>
    <t>ID:17369469 Ni/Fe hydrogenase subunit alpha [Methylocystis rosea SV97T]</t>
  </si>
  <si>
    <t>MROSv2_10461</t>
  </si>
  <si>
    <t>ID:17371189 Ferredoxin, 2Fe-2S [Methylocystis rosea SV97T]</t>
  </si>
  <si>
    <t>MROSv2_21666</t>
  </si>
  <si>
    <t>ID:17367979 Phasin family protein [Methylocystis rosea SV97T]</t>
  </si>
  <si>
    <t>MROSv2_11691</t>
  </si>
  <si>
    <t>ID:17369959 Glutathione S-transferase [Methylocystis rosea SV97T]</t>
  </si>
  <si>
    <t>MROSv2_11198</t>
  </si>
  <si>
    <t>ID:17370452 CsbD family protein [Methylocystis rosea SV97T]</t>
  </si>
  <si>
    <t>MROSv2_21014</t>
  </si>
  <si>
    <t>ID:17368631 conserved protein of unknown function [Methylocystis rosea SV97T]</t>
  </si>
  <si>
    <t>MROSv2_20115</t>
  </si>
  <si>
    <t>ID:17369530 putative Inactive homolog of metal-dependent proteases, molecular chaperone [Methylocystis rosea SV97T]</t>
  </si>
  <si>
    <t>MROSv2_11611</t>
  </si>
  <si>
    <t>ID:17370039 Hydrogenase expression protein HypE [Methylocystis rosea SV97T]</t>
  </si>
  <si>
    <t>MROSv2_21095</t>
  </si>
  <si>
    <t>ID:17368550 conserved protein of unknown function [Methylocystis rosea SV97T]</t>
  </si>
  <si>
    <t>MROSv2_10506</t>
  </si>
  <si>
    <t>ID:17371144 argF| Ornithine carbamoyltransferase [Methylocystis rosea SV97T]</t>
  </si>
  <si>
    <t>MROSv2_11799</t>
  </si>
  <si>
    <t>ID:17369851 Murein L,D-transpeptidase [Methylocystis rosea SV97T]</t>
  </si>
  <si>
    <t>MROSv2_10250</t>
  </si>
  <si>
    <t>ID:17371400 rplN| 50S ribosomal subunit protein L14 [Methylocystis rosea SV97T]</t>
  </si>
  <si>
    <t>MROSv2_10540</t>
  </si>
  <si>
    <t>ID:17371110 lysA| Diaminopimelate decarboxylase [Methylocystis rosea SV97T]</t>
  </si>
  <si>
    <t>MROSv2_11382</t>
  </si>
  <si>
    <t>ID:17370268 Dehydrogenase [Methylocystis rosea SV97T]</t>
  </si>
  <si>
    <t>MROSv2_10695</t>
  </si>
  <si>
    <t>ID:17370955 Preprotein translocase subunit Tim44 [Methylocystis rosea SV97T]</t>
  </si>
  <si>
    <t>ID:17371172 coxN| Alternative cytochrome c oxidase subunit 1 [Methylocystis rosea SV97T]</t>
  </si>
  <si>
    <t>MROSv2_40364</t>
  </si>
  <si>
    <t>ID:17367524 rpmB| 50S ribosomal protein L28 [Methylocystis rosea SV97T]</t>
  </si>
  <si>
    <t>MROSv2_10623</t>
  </si>
  <si>
    <t>ID:17371027 Corrinoid adenosyltransferase [Methylocystis rosea SV97T]</t>
  </si>
  <si>
    <t>MROSv2_11156</t>
  </si>
  <si>
    <t>ID:17370494 prkB| putative phosphoribulokinase [Methylocystis rosea SV97T]</t>
  </si>
  <si>
    <t>MROSv2_40093</t>
  </si>
  <si>
    <t>ID:17367795 repA| Putative replication protein A [Methylocystis rosea SV97T]</t>
  </si>
  <si>
    <t>MROSv2_12005</t>
  </si>
  <si>
    <t>ID:17369645 Glycyl-tRNA synthetase beta chain [Methylocystis rosea SV97T]</t>
  </si>
  <si>
    <t>MROSv2_20870</t>
  </si>
  <si>
    <t>ID:17368775 TPR_REGION domain-containing protein [Methylocystis rosea SV97T]</t>
  </si>
  <si>
    <t>MROSv2_40381</t>
  </si>
  <si>
    <t>ID:17367507 rsh| GTP pyrophosphokinase rsh [Methylocystis rosea SV97T]</t>
  </si>
  <si>
    <t>MROSv2_10080</t>
  </si>
  <si>
    <t>ID:17371570 ADP-dependent (S)-NAD(P)H-hydrate dehydratase,NAD(P)H-hydrate epimerase [Methylocystis rosea SV97T]</t>
  </si>
  <si>
    <t>MROSv2_11668</t>
  </si>
  <si>
    <t>ID:17369982 glnE| Glutamine synthetase adenylyl-L-tyrosine phosphorylase / Glutamine synthetase adenylyl transferase [Methylocystis rosea SV97T]</t>
  </si>
  <si>
    <t>MROSv2_21452</t>
  </si>
  <si>
    <t>ID:17368193 conserved exported protein of unknown function [Methylocystis rosea SV97T]</t>
  </si>
  <si>
    <t>MROSv2_11447</t>
  </si>
  <si>
    <t>ID:17370203 Multimodular transpeptidase-transglycosylase [Methylocystis rosea SV97T]</t>
  </si>
  <si>
    <t>ID:17370372 nuoI| NADH-quinone oxidoreductase subunit I [Methylocystis rosea SV97T]</t>
  </si>
  <si>
    <t>MROSv2_20933</t>
  </si>
  <si>
    <t>ID:17368712 Photosystem reaction center protein H [Methylocystis rosea SV97T]</t>
  </si>
  <si>
    <t>MROSv2_20009</t>
  </si>
  <si>
    <t>ID:17369636 conserved protein of unknown function [Methylocystis rosea SV97T]</t>
  </si>
  <si>
    <t>MROSv2_20469</t>
  </si>
  <si>
    <t>ID:17369176 conserved protein of unknown function [Methylocystis rosea SV97T]</t>
  </si>
  <si>
    <t>MROSv2_20995</t>
  </si>
  <si>
    <t>ID:17368650 Copper resistance protein CopD [Methylocystis rosea SV97T]</t>
  </si>
  <si>
    <t>MROSv2_10559</t>
  </si>
  <si>
    <t>ID:17371091 Thiol:disulfide oxidoreductase TlpA [Methylocystis rosea SV97T]</t>
  </si>
  <si>
    <t>MROSv2_20103</t>
  </si>
  <si>
    <t>ID:17369542 Peptidase S16 [Methylocystis rosea SV97T]</t>
  </si>
  <si>
    <t>MROSv2_21283</t>
  </si>
  <si>
    <t>ID:17368362 modA| Molybdate ABC transporter substrate-binding protein [Methylocystis rosea SV97T]</t>
  </si>
  <si>
    <t>MROSv2_40092</t>
  </si>
  <si>
    <t>ID:17367796 Plasmid partitioning protein, RepB [Methylocystis rosea SV97T]</t>
  </si>
  <si>
    <t>MROSv2_21203</t>
  </si>
  <si>
    <t>ID:17368442 rfbB| O-antigen export system ATP-binding protein RfbB [Methylocystis rosea SV97T]</t>
  </si>
  <si>
    <t>MROSv2_21193</t>
  </si>
  <si>
    <t>ID:17368452 conserved exported protein of unknown function [Methylocystis rosea SV97T]</t>
  </si>
  <si>
    <t>MROSv2_20384</t>
  </si>
  <si>
    <t>ID:17369261 Efflux transporter periplasmic adaptor subunit [Methylocystis rosea SV97T]</t>
  </si>
  <si>
    <t>MROSv2_11887</t>
  </si>
  <si>
    <t>ID:17369763 HIT family protein [Methylocystis rosea SV97T]</t>
  </si>
  <si>
    <t>MROSv2_20815</t>
  </si>
  <si>
    <t>ID:17368830 conserved protein of unknown function [Methylocystis rosea SV97T]</t>
  </si>
  <si>
    <t>MROSv2_11529</t>
  </si>
  <si>
    <t>ID:17370121 conserved protein of unknown function [Methylocystis rosea SV97T]</t>
  </si>
  <si>
    <t>MROSv2_21573</t>
  </si>
  <si>
    <t>ID:17368072 FAD dependent oxidoreductase [Methylocystis rosea SV97T]</t>
  </si>
  <si>
    <t>MROSv2_10575</t>
  </si>
  <si>
    <t>ID:17371075 ispG| 4-hydroxy-3-methylbut-2-en-1-yl diphosphate synthase (flavodoxin) [Methylocystis rosea SV97T]</t>
  </si>
  <si>
    <t>MROSv2_10533</t>
  </si>
  <si>
    <t>ID:17371117 hisS| Histidine--tRNA ligase [Methylocystis rosea SV97T]</t>
  </si>
  <si>
    <t>MROSv2_11702</t>
  </si>
  <si>
    <t>ID:17369948 ribBA| 3,4-dihydroxy-2-butanone 4-phosphate synthase / GTP cyclohydrolase-2 [Methylocystis rosea SV97T]</t>
  </si>
  <si>
    <t>MROSv2_21198</t>
  </si>
  <si>
    <t>ID:17368447 Porin family protein [Methylocystis rosea SV97T]</t>
  </si>
  <si>
    <t>MROSv2_20331</t>
  </si>
  <si>
    <t>ID:17369314 Glutamyl-tRNA amidotransferase [Methylocystis rosea SV97T]</t>
  </si>
  <si>
    <t>MROSv2_20279</t>
  </si>
  <si>
    <t>ID:17369366 prs| ribose-phosphate diphosphokinase [Methylocystis rosea SV97T]</t>
  </si>
  <si>
    <t>MROSv2_20869</t>
  </si>
  <si>
    <t>ID:17368776 FecR domain-containing protein [Methylocystis rosea SV97T]</t>
  </si>
  <si>
    <t>MROSv2_20360</t>
  </si>
  <si>
    <t>ID:17369285 mtnA| Methylthioribose-1-phosphate isomerase [Methylocystis rosea SV97T]</t>
  </si>
  <si>
    <t>MROSv2_20766</t>
  </si>
  <si>
    <t>ID:17368879 ubiG| Ubiquinone biosynthesis O-methyltransferase [Methylocystis rosea SV97T]</t>
  </si>
  <si>
    <t>MROSv2_40081</t>
  </si>
  <si>
    <t>ID:17367807 conserved protein of unknown function [Methylocystis rosea SV97T]</t>
  </si>
  <si>
    <t>MROSv2_11195</t>
  </si>
  <si>
    <t>ID:17370455 Cupin domain-containing protein [Methylocystis rosea SV97T]</t>
  </si>
  <si>
    <t>MROSv2_10082</t>
  </si>
  <si>
    <t>ID:17371568 conserved protein of unknown function [Methylocystis rosea SV97T]</t>
  </si>
  <si>
    <t>MROSv2_11553</t>
  </si>
  <si>
    <t>ID:17370097 dapE| Succinyl-diaminopimelate desuccinylase [Methylocystis rosea SV97T]</t>
  </si>
  <si>
    <t>MROSv2_20686</t>
  </si>
  <si>
    <t>ID:17368959 Iron-sulfur cluster carrier protein [Methylocystis rosea SV97T]</t>
  </si>
  <si>
    <t>ID:17367902 NAD-dependent formate dehydrogenase alpha subunit [Methylocystis rosea SV97T]</t>
  </si>
  <si>
    <t>MROSv2_11680</t>
  </si>
  <si>
    <t>ID:17369970 conserved protein of unknown function [Methylocystis rosea SV97T]</t>
  </si>
  <si>
    <t>MROSv2_20767</t>
  </si>
  <si>
    <t>ID:17368878 conserved exported protein of unknown function [Methylocystis rosea SV97T]</t>
  </si>
  <si>
    <t>MROSv2_20560</t>
  </si>
  <si>
    <t>ID:17369085 proC| Pyrroline-5-carboxylate reductase [Methylocystis rosea SV97T]</t>
  </si>
  <si>
    <t>MROSv2_11540</t>
  </si>
  <si>
    <t>ID:17370110 Methylamine utilization protein MauG [Methylocystis rosea SV97T]</t>
  </si>
  <si>
    <t>MROSv2_10743</t>
  </si>
  <si>
    <t>ID:17370907 conserved protein of unknown function [Methylocystis rosea SV97T]</t>
  </si>
  <si>
    <t>MROSv2_20716</t>
  </si>
  <si>
    <t>ID:17368929 PRC-barrel domain containing protein [Methylocystis rosea SV97T]</t>
  </si>
  <si>
    <t>MROSv2_11346</t>
  </si>
  <si>
    <t>ID:17370304 hpnC| Hydroxysqualene synthase [Methylocystis rosea SV97T]</t>
  </si>
  <si>
    <t>MROSv2_20116</t>
  </si>
  <si>
    <t>ID:17369529 NifU protein [Methylocystis rosea SV97T]</t>
  </si>
  <si>
    <t>MROSv2_10505</t>
  </si>
  <si>
    <t>ID:17371145 hslO| 33 kDa chaperonin [Methylocystis rosea SV97T]</t>
  </si>
  <si>
    <t>MROSv2_21165</t>
  </si>
  <si>
    <t>ID:17368480 Chorismate mutase I [Methylocystis rosea SV97T]</t>
  </si>
  <si>
    <t>MROSv2_11536</t>
  </si>
  <si>
    <t>ID:17370114 TetR family transcriptional regulator [Methylocystis rosea SV97T]</t>
  </si>
  <si>
    <t>MROSv2_10725</t>
  </si>
  <si>
    <t>ID:17370925 conserved protein of unknown function [Methylocystis rosea SV97T]</t>
  </si>
  <si>
    <t>MROSv2_20632</t>
  </si>
  <si>
    <t>ID:17369013 putative membrane protein [Methylocystis rosea SV97T]</t>
  </si>
  <si>
    <t>MROSv2_20953</t>
  </si>
  <si>
    <t>ID:17368692 ibpA| small heat shock protein IbpA [Methylocystis rosea SV97T]</t>
  </si>
  <si>
    <t>MROSv2_20627</t>
  </si>
  <si>
    <t>ID:17369018 Alpha/beta hydrolase [Methylocystis rosea SV97T]</t>
  </si>
  <si>
    <t>MROSv2_21534</t>
  </si>
  <si>
    <t>ID:17368111 Glutamate dehydrogenase [Methylocystis rosea SV97T]</t>
  </si>
  <si>
    <t>MROSv2_11340</t>
  </si>
  <si>
    <t>ID:17370310 pyrF| fragment of orotidine-5'-phosphate decarboxylase (part 1) [Methylocystis rosea SV97T]</t>
  </si>
  <si>
    <t>MROSv2_20568</t>
  </si>
  <si>
    <t>ID:17369077 Cold shock protein CspB [Methylocystis rosea SV97T]</t>
  </si>
  <si>
    <t>MROSv2_20128</t>
  </si>
  <si>
    <t>ID:17369517 conserved exported protein of unknown function [Methylocystis rosea SV97T]</t>
  </si>
  <si>
    <t>MROSv2_40351</t>
  </si>
  <si>
    <t>ID:17367537 Dihydrofolate synthase [Methylocystis rosea SV97T]</t>
  </si>
  <si>
    <t>MROSv2_11665</t>
  </si>
  <si>
    <t>ID:17369985 conserved exported protein of unknown function [Methylocystis rosea SV97T]</t>
  </si>
  <si>
    <t>MROSv2_21151</t>
  </si>
  <si>
    <t>ID:17368494 DNA-binding response regulator [Methylocystis rosea SV97T]</t>
  </si>
  <si>
    <t>MROSv2_21098</t>
  </si>
  <si>
    <t>ID:17368547 conserved protein of unknown function [Methylocystis rosea SV97T]</t>
  </si>
  <si>
    <t>MROSv2_20833</t>
  </si>
  <si>
    <t>ID:17368812 pal| Peptidoglycan-associated lipoprotein [Methylocystis rosea SV97T]</t>
  </si>
  <si>
    <t>MROSv2_10339</t>
  </si>
  <si>
    <t>ID:17371311 Folate-dependent protein for Fe/S cluster synthesis/repair in oxidative stress [Methylocystis rosea SV97T]</t>
  </si>
  <si>
    <t>MROSv2_10309</t>
  </si>
  <si>
    <t>ID:17371341 Peptidase M3 [Methylocystis rosea SV97T]</t>
  </si>
  <si>
    <t>MROSv2_10745</t>
  </si>
  <si>
    <t>ID:17370905 L,D-transpeptidase [Methylocystis rosea SV97T]</t>
  </si>
  <si>
    <t>MROSv2_21310</t>
  </si>
  <si>
    <t>ID:17368335 Heparinase [Methylocystis rosea SV97T]</t>
  </si>
  <si>
    <t>MROSv2_11238</t>
  </si>
  <si>
    <t>ID:17370412 Magnesium transporter MgtE [Methylocystis rosea SV97T]</t>
  </si>
  <si>
    <t>MROSv2_10881</t>
  </si>
  <si>
    <t>ID:17370769 ABC transporter permease [Methylocystis rosea SV97T]</t>
  </si>
  <si>
    <t>MROSv2_20169</t>
  </si>
  <si>
    <t>ID:17369476 pmoC| Particulate Methane Monooxigenase subunit C [Methylocystis rosea SV97T]</t>
  </si>
  <si>
    <t>MROSv2_20404</t>
  </si>
  <si>
    <t>ID:17369241 regA| Photosynthetic apparatus regulatory protein RegA [Methylocystis rosea SV97T]</t>
  </si>
  <si>
    <t>MROSv2_11669</t>
  </si>
  <si>
    <t>ID:17369981 AAA family ATPase [Methylocystis rosea SV97T]</t>
  </si>
  <si>
    <t>MROSv2_11693</t>
  </si>
  <si>
    <t>ID:17369957 Glyoxalase/bleomycin resistance protein/dioxygenase [Methylocystis rosea SV97T]</t>
  </si>
  <si>
    <t>MROSv2_10882</t>
  </si>
  <si>
    <t>ID:17370768 conserved membrane protein of unknown function [Methylocystis rosea SV97T]</t>
  </si>
  <si>
    <t>MROSv2_20387</t>
  </si>
  <si>
    <t>ID:17369258 conserved exported protein of unknown function [Methylocystis rosea SV97T]</t>
  </si>
  <si>
    <t>MROSv2_20130</t>
  </si>
  <si>
    <t>ID:17369515 cysS| Cysteine--tRNA ligase [Methylocystis rosea SV97T]</t>
  </si>
  <si>
    <t>MROSv2_10973</t>
  </si>
  <si>
    <t>ID:17370677 conserved protein of unknown function [Methylocystis rosea SV97T]</t>
  </si>
  <si>
    <t>MROSv2_40383</t>
  </si>
  <si>
    <t>ID:17367505 rpoZ| DNA-directed RNA polymerase subunit omega [Methylocystis rosea SV97T]</t>
  </si>
  <si>
    <t>MROSv2_11617</t>
  </si>
  <si>
    <t>ID:17370033 ompR| DNA-binding dual transcriptional regulator OmpR [Methylocystis rosea SV97T]</t>
  </si>
  <si>
    <t>MROSv2_11202</t>
  </si>
  <si>
    <t>ID:17370448 ABC transporter ATP-binding protein/permease [Methylocystis rosea SV97T]</t>
  </si>
  <si>
    <t>MROSv2_40379</t>
  </si>
  <si>
    <t>ID:17367509 pdxJ| pyridoxine 5'-phosphate synthase [Methylocystis rosea SV97T]</t>
  </si>
  <si>
    <t>MROSv2_21342</t>
  </si>
  <si>
    <t>ID:17368303 hslV| peptidase component of the HslVU protease [Methylocystis rosea SV97T]</t>
  </si>
  <si>
    <t>MROSv2_20509</t>
  </si>
  <si>
    <t>ID:17369136 conserved protein of unknown function [Methylocystis rosea SV97T]</t>
  </si>
  <si>
    <t>MROSv2_11803</t>
  </si>
  <si>
    <t>ID:17369847 Hydroxymethylpyrimidine ABC transporter, substrate-binding component [Methylocystis rosea SV97T]</t>
  </si>
  <si>
    <t>MROSv2_10857</t>
  </si>
  <si>
    <t>ID:17370793 glgA| glycogen synthase [Methylocystis rosea SV97T]</t>
  </si>
  <si>
    <t>MROSv2_20146</t>
  </si>
  <si>
    <t>ID:17369499 dTTP/UTP pyrophosphatase [Methylocystis rosea SV97T]</t>
  </si>
  <si>
    <t>MROSv2_10354</t>
  </si>
  <si>
    <t>ID:17371296 Putative cytochrome c protein [Methylocystis rosea SV97T]</t>
  </si>
  <si>
    <t>MROSv2_11781</t>
  </si>
  <si>
    <t>ID:17369869 rph| truncated RNase PH [Methylocystis rosea SV97T]</t>
  </si>
  <si>
    <t>MROSv2_11357</t>
  </si>
  <si>
    <t>ID:17370293 conserved membrane protein of unknown function [Methylocystis rosea SV97T]</t>
  </si>
  <si>
    <t>MROSv2_10423</t>
  </si>
  <si>
    <t>ID:17371227 conserved protein of unknown function [Methylocystis rosea SV97T]</t>
  </si>
  <si>
    <t>MROSv2_20881</t>
  </si>
  <si>
    <t>ID:17368764 D-alanine aminotransferase [Methylocystis rosea SV97T]</t>
  </si>
  <si>
    <t>MROSv2_10442</t>
  </si>
  <si>
    <t>ID:17371208 Sulfite reductase subunit alpha [Methylocystis rosea SV97T]</t>
  </si>
  <si>
    <t>MROSv2_10318</t>
  </si>
  <si>
    <t>ID:17371332 yciF| Protein YciF [Methylocystis rosea SV97T]</t>
  </si>
  <si>
    <t>MROSv2_40168</t>
  </si>
  <si>
    <t>ID:17367720 conserved protein of unknown function [Methylocystis rosea SV97T]</t>
  </si>
  <si>
    <t>MROSv2_10255</t>
  </si>
  <si>
    <t>ID:17371395 rplV| 50S ribosomal subunit protein L22 [Methylocystis rosea SV97T]</t>
  </si>
  <si>
    <t>MROSv2_20095</t>
  </si>
  <si>
    <t>ID:17369550 gabD| NADP(+)-dependent succinate-semialdehyde dehydrogenase [Methylocystis rosea SV97T]</t>
  </si>
  <si>
    <t>MROSv2_10258</t>
  </si>
  <si>
    <t>ID:17371392 rplW| 50S ribosomal subunit protein L23 [Methylocystis rosea SV97T]</t>
  </si>
  <si>
    <t>MROSv2_40440</t>
  </si>
  <si>
    <t>ID:17367448 Antibiotic biosynthesis monooxygenase [Methylocystis rosea SV97T]</t>
  </si>
  <si>
    <t>MROSv2_21494</t>
  </si>
  <si>
    <t>ID:17368151 Lytic murein transglycosylase [Methylocystis rosea SV97T]</t>
  </si>
  <si>
    <t>MROSv2_40010</t>
  </si>
  <si>
    <t>ID:17367878 conserved protein of unknown function [Methylocystis rosea SV97T]</t>
  </si>
  <si>
    <t>MROSv2_10219</t>
  </si>
  <si>
    <t>ID:17371431 conserved protein of unknown function [Methylocystis rosea SV97T]</t>
  </si>
  <si>
    <t>MROSv2_11830</t>
  </si>
  <si>
    <t>ID:17369820 grpE| Protein GrpE [Methylocystis rosea SV97T]</t>
  </si>
  <si>
    <t>MROSv2_11689</t>
  </si>
  <si>
    <t>ID:17369961 conserved protein of unknown function [Methylocystis rosea SV97T]</t>
  </si>
  <si>
    <t>MROSv2_40409</t>
  </si>
  <si>
    <t>ID:17367479 elmMIII| 8-demethyl-8-(2,3-dimethoxy-alpha-L-rhamnosyl)-tetracenomycin-C 4'-O-methyltransferase [Methylocystis rosea SV97T]</t>
  </si>
  <si>
    <t>MROSv2_21525</t>
  </si>
  <si>
    <t>ID:17368120 bauC| Putative 3-oxopropanoate dehydrogenase [Methylocystis rosea SV97T]</t>
  </si>
  <si>
    <t>MROSv2_11492</t>
  </si>
  <si>
    <t>ID:17370158 abo| 4-methylaminobutanoate oxidase (formaldehyde-forming) [Methylocystis rosea SV97T]</t>
  </si>
  <si>
    <t>MROSv2_20630</t>
  </si>
  <si>
    <t>ID:17369015 protein of unknown function [Methylocystis rosea SV97T]</t>
  </si>
  <si>
    <t>MROSv2_10503</t>
  </si>
  <si>
    <t>ID:17371147 Cytochrome D ubiquinol oxidase subunit I [Methylocystis rosea SV97T]</t>
  </si>
  <si>
    <t>MROSv2_21532</t>
  </si>
  <si>
    <t>ID:17368113 pdhB| Pyruvate dehydrogenase E1 component subunit beta [Methylocystis rosea SV97T]</t>
  </si>
  <si>
    <t>MROSv2_21219</t>
  </si>
  <si>
    <t>ID:17368426 conserved exported protein of unknown function [Methylocystis rosea SV97T]</t>
  </si>
  <si>
    <t>MROSv2_20151</t>
  </si>
  <si>
    <t>ID:17369494 ruvB| Holliday junction branch migration complex subunit RuvB [Methylocystis rosea SV97T]</t>
  </si>
  <si>
    <t>MROSv2_20717</t>
  </si>
  <si>
    <t>ID:17368928 Photosystem reaction center subunit H [Methylocystis rosea SV97T]</t>
  </si>
  <si>
    <t>MROSv2_21255</t>
  </si>
  <si>
    <t>ID:17368390 Oxidoreductase, short-chain dehydrogenase/reductase family [Methylocystis rosea SV97T]</t>
  </si>
  <si>
    <t>MROSv2_20416</t>
  </si>
  <si>
    <t>ID:17369229 apaG| Protein ApaG [Methylocystis rosea SV97T]</t>
  </si>
  <si>
    <t>MROSv2_10656</t>
  </si>
  <si>
    <t>ID:17370994 Porin [Methylocystis rosea SV97T]</t>
  </si>
  <si>
    <t>MROSv2_21279</t>
  </si>
  <si>
    <t>ID:17368366 conserved exported protein of unknown function [Methylocystis rosea SV97T]</t>
  </si>
  <si>
    <t>MROSv2_10826</t>
  </si>
  <si>
    <t>ID:17370824 Ribonucleases P/MRP protein subunit POP1 [Methylocystis rosea SV97T]</t>
  </si>
  <si>
    <t>MROSv2_21558</t>
  </si>
  <si>
    <t>ID:17368087 conserved protein of unknown function [Methylocystis rosea SV97T]</t>
  </si>
  <si>
    <t>MROSv2_11945</t>
  </si>
  <si>
    <t>ID:17369705 conserved protein of unknown function [Methylocystis rosea SV97T]</t>
  </si>
  <si>
    <t>ID:17370376 nqo| NADH-quinone oxidoreductase chain 2 [Methylocystis rosea SV97T]</t>
  </si>
  <si>
    <t>MROSv2_20306</t>
  </si>
  <si>
    <t>ID:17369339 Inositol monophosphatase family protein [Methylocystis rosea SV97T]</t>
  </si>
  <si>
    <t>MROSv2_20569</t>
  </si>
  <si>
    <t>ID:17369076 conserved exported protein of unknown function [Methylocystis rosea SV97T]</t>
  </si>
  <si>
    <t>MROSv2_40376</t>
  </si>
  <si>
    <t>ID:17367512 era| 30S ribosomal subunit maturation GTPase Era [Methylocystis rosea SV97T]</t>
  </si>
  <si>
    <t>MROSv2_10111</t>
  </si>
  <si>
    <t>ID:17371539 NADPH-dependent oxidoreductase [Methylocystis rosea SV97T]</t>
  </si>
  <si>
    <t>MROSv2_40431</t>
  </si>
  <si>
    <t>ID:17367457 Histidine kinase [Methylocystis rosea SV97T]</t>
  </si>
  <si>
    <t>MROSv2_20160</t>
  </si>
  <si>
    <t>ID:17369485 Inosine-5'-monophosphate dehydrogenase [Methylocystis rosea SV97T]</t>
  </si>
  <si>
    <t>MROSv2_10842</t>
  </si>
  <si>
    <t>ID:17370808 nusG| transcription termination factor NusG [Methylocystis rosea SV97T]</t>
  </si>
  <si>
    <t>MROSv2_20756</t>
  </si>
  <si>
    <t>ID:17368889 nadB| L-aspartate oxidase [Methylocystis rosea SV97T]</t>
  </si>
  <si>
    <t>MROSv2_10660</t>
  </si>
  <si>
    <t>ID:17370990 acpP| acyl carrier protein [Methylocystis rosea SV97T]</t>
  </si>
  <si>
    <t>MROSv2_21087</t>
  </si>
  <si>
    <t>ID:17368558 ccpA| Cytochrome c551 peroxidase [Methylocystis rosea SV97T]</t>
  </si>
  <si>
    <t>MROSv2_21191</t>
  </si>
  <si>
    <t>ID:17368454 rsmH| 16S rRNA m(4)C1402 methyltransferase [Methylocystis rosea SV97T]</t>
  </si>
  <si>
    <t>MROSv2_10646</t>
  </si>
  <si>
    <t>ID:17371004 lptB| Lipopolysaccharide export system ATP-binding protein LptB [Methylocystis rosea SV97T]</t>
  </si>
  <si>
    <t>MROSv2_10811</t>
  </si>
  <si>
    <t>ID:17370839 Peptidyl-prolyl cis-trans isomerase [Methylocystis rosea SV97T]</t>
  </si>
  <si>
    <t>MROSv2_11744</t>
  </si>
  <si>
    <t>ID:17369906 ispB| Octaprenyl diphosphate synthase [Methylocystis rosea SV97T]</t>
  </si>
  <si>
    <t>MROSv2_20899</t>
  </si>
  <si>
    <t>ID:17368746 conserved protein of unknown function [Methylocystis rosea SV97T]</t>
  </si>
  <si>
    <t>MROSv2_10764</t>
  </si>
  <si>
    <t>ID:17370886 leuA| 2-isopropylmalate synthase [Methylocystis rosea SV97T]</t>
  </si>
  <si>
    <t>MROSv2_21390</t>
  </si>
  <si>
    <t>ID:17368255 fabH| 3-oxoacyl-[acyl-carrier-protein] synthase 3 [Methylocystis rosea SV97T]</t>
  </si>
  <si>
    <t>MROSv2_20432</t>
  </si>
  <si>
    <t>ID:17369213 aroA| 3-phosphoshikimate 1-carboxyvinyltransferase [Methylocystis rosea SV97T]</t>
  </si>
  <si>
    <t>MROSv2_21249</t>
  </si>
  <si>
    <t>ID:17368396 tas| Protein tas [Methylocystis rosea SV97T]</t>
  </si>
  <si>
    <t>MROSv2_20983</t>
  </si>
  <si>
    <t>ID:17368662 conserved protein of unknown function [Methylocystis rosea SV97T]</t>
  </si>
  <si>
    <t>MROSv2_11255</t>
  </si>
  <si>
    <t>ID:17370395 addB| Double-strand break repair protein AddB [Methylocystis rosea SV97T]</t>
  </si>
  <si>
    <t>MROSv2_11293</t>
  </si>
  <si>
    <t>ID:17370357 protein of unknown function [Methylocystis rosea SV97T]</t>
  </si>
  <si>
    <t>MROSv2_11338</t>
  </si>
  <si>
    <t>ID:17370312 dnaJ| chaperone protein DnaJ [Methylocystis rosea SV97T]</t>
  </si>
  <si>
    <t>MROSv2_11347</t>
  </si>
  <si>
    <t>ID:17370303 hpnD| Presqualene diphosphate synthase [Methylocystis rosea SV97T]</t>
  </si>
  <si>
    <t>MROSv2_20063</t>
  </si>
  <si>
    <t>ID:17369582 conserved exported protein of unknown function [Methylocystis rosea SV97T]</t>
  </si>
  <si>
    <t>MROSv2_21178</t>
  </si>
  <si>
    <t>ID:17368467 murB| UDP-N-acetylenolpyruvoylglucosamine reductase [Methylocystis rosea SV97T]</t>
  </si>
  <si>
    <t>MROSv2_20570</t>
  </si>
  <si>
    <t>ID:17369075 ETC complex I subunit [Methylocystis rosea SV97T]</t>
  </si>
  <si>
    <t>MROSv2_20370</t>
  </si>
  <si>
    <t>ID:17369275 cspE| transcription antiterminator and regulator of RNA stability [Methylocystis rosea SV97T]</t>
  </si>
  <si>
    <t>MROSv2_11450</t>
  </si>
  <si>
    <t>ID:17370200 ATPase [Methylocystis rosea SV97T]</t>
  </si>
  <si>
    <t>MROSv2_21302</t>
  </si>
  <si>
    <t>ID:17368343 ligA| DNA ligase [Methylocystis rosea SV97T]</t>
  </si>
  <si>
    <t>MROSv2_10175</t>
  </si>
  <si>
    <t>ID:17371475 Universal stress protein [Methylocystis rosea SV97T]</t>
  </si>
  <si>
    <t>MROSv2_20405</t>
  </si>
  <si>
    <t>ID:17369240 regB| Sensor histidine kinase RegB [Methylocystis rosea SV97T]</t>
  </si>
  <si>
    <t>MROSv2_11401</t>
  </si>
  <si>
    <t>ID:17370249 conserved exported protein of unknown function [Methylocystis rosea SV97T]</t>
  </si>
  <si>
    <t>MROSv2_21225</t>
  </si>
  <si>
    <t>ID:17368420 ybaB| putative nucleoid-associated protein YbaB [Methylocystis rosea SV97T]</t>
  </si>
  <si>
    <t>MROSv2_20674</t>
  </si>
  <si>
    <t>ID:17368972 Cytochrome c-554 [Methylocystis rosea SV97T]</t>
  </si>
  <si>
    <t>MROSv2_10938</t>
  </si>
  <si>
    <t>ID:17370712 RutC family protein HI_1627 [Methylocystis rosea SV97T]</t>
  </si>
  <si>
    <t>MROSv2_40356</t>
  </si>
  <si>
    <t>ID:17367532 Flavoprotein [Methylocystis rosea SV97T]</t>
  </si>
  <si>
    <t>MROSv2_40240</t>
  </si>
  <si>
    <t>ID:17367648 Phasin family protein [Methylocystis rosea SV97T]</t>
  </si>
  <si>
    <t>MROSv2_40344</t>
  </si>
  <si>
    <t>ID:17367544 16S rRNA m(5)C 967 methyltransferase [Methylocystis rosea SV97T]</t>
  </si>
  <si>
    <t>MROSv2_10746</t>
  </si>
  <si>
    <t>ID:17370904 Penicillin-insensitive murein endopeptidase [Methylocystis rosea SV97T]</t>
  </si>
  <si>
    <t>MROSv2_20352</t>
  </si>
  <si>
    <t>ID:17369293 Antibiotic biosynthesis monooxygenase [Methylocystis rosea SV97T]</t>
  </si>
  <si>
    <t>ID:17367538 accD| acetyl-CoA carboxyltransferase subunit beta [Methylocystis rosea SV97T]</t>
  </si>
  <si>
    <t>MROSv2_11226</t>
  </si>
  <si>
    <t>ID:17370424 Sulfurtransferase [Methylocystis rosea SV97T]</t>
  </si>
  <si>
    <t>MROSv2_10340</t>
  </si>
  <si>
    <t>ID:17371310 conserved exported protein of unknown function [Methylocystis rosea SV97T]</t>
  </si>
  <si>
    <t>MROSv2_20099</t>
  </si>
  <si>
    <t>ID:17369546 amtB| ammonia/ammonium transporter [Methylocystis rosea SV97T]</t>
  </si>
  <si>
    <t>MROSv2_10253</t>
  </si>
  <si>
    <t>ID:17371397 rplP| 50S ribosomal subunit protein L16 [Methylocystis rosea SV97T]</t>
  </si>
  <si>
    <t>MROSv2_11740</t>
  </si>
  <si>
    <t>ID:17369910 conserved exported protein of unknown function [Methylocystis rosea SV97T]</t>
  </si>
  <si>
    <t>MROSv2_11734</t>
  </si>
  <si>
    <t>ID:17369916 YbhB/YbcL family Raf kinase inhibitor-like protein [Methylocystis rosea SV97T]</t>
  </si>
  <si>
    <t>MROSv2_11924</t>
  </si>
  <si>
    <t>ID:17369726 lolD| lipoprotein release complex - ATP binding subunit [Methylocystis rosea SV97T]</t>
  </si>
  <si>
    <t>MROSv2_10070</t>
  </si>
  <si>
    <t>ID:17371580 conserved protein of unknown function [Methylocystis rosea SV97T]</t>
  </si>
  <si>
    <t>MROSv2_10952</t>
  </si>
  <si>
    <t>ID:17370698 nemA| N-ethylmaleimide reductase [Methylocystis rosea SV97T]</t>
  </si>
  <si>
    <t>MROSv2_21299</t>
  </si>
  <si>
    <t>ID:17368346 yghO| Protein YghO [Methylocystis rosea SV97T]</t>
  </si>
  <si>
    <t>MROSv2_10446</t>
  </si>
  <si>
    <t>ID:17371204 Response regulator receiver and ANTAR domain protein [Methylocystis rosea SV97T]</t>
  </si>
  <si>
    <t>MROSv2_11328</t>
  </si>
  <si>
    <t>ID:17370322 Adenine deaminase [Methylocystis rosea SV97T]</t>
  </si>
  <si>
    <t>MROSv2_21176</t>
  </si>
  <si>
    <t>ID:17368469 ddl| D-alanine--D-alanine ligase [Methylocystis rosea SV97T]</t>
  </si>
  <si>
    <t>MROSv2_21157</t>
  </si>
  <si>
    <t>ID:17368488 glnB| nitrogen regulatory protein PII-1 [Methylocystis rosea SV97T]</t>
  </si>
  <si>
    <t>MROSv2_20005</t>
  </si>
  <si>
    <t>ID:17369640 conserved protein of unknown function [Methylocystis rosea SV97T]</t>
  </si>
  <si>
    <t>MROSv2_21537</t>
  </si>
  <si>
    <t>ID:17368108 acdA| Acyl-CoA dehydrogenase [Methylocystis rosea SV97T]</t>
  </si>
  <si>
    <t>MROSv2_20963</t>
  </si>
  <si>
    <t>ID:17368682 rpmE| 50S ribosomal protein L31 [Methylocystis rosea SV97T]</t>
  </si>
  <si>
    <t>MROSv2_20323</t>
  </si>
  <si>
    <t>ID:17369322 AraC family transcriptional regulator [Methylocystis rosea SV97T]</t>
  </si>
  <si>
    <t>MROSv2_21005</t>
  </si>
  <si>
    <t>ID:17368640 Cytochrome c family protein [Methylocystis rosea SV97T]</t>
  </si>
  <si>
    <t>MROSv2_20167</t>
  </si>
  <si>
    <t>ID:17369478 AraC family transcriptional regulator [Methylocystis rosea SV97T]</t>
  </si>
  <si>
    <t>MROSv2_21502</t>
  </si>
  <si>
    <t>ID:17368143 rplT| 50S ribosomal subunit protein L20 [Methylocystis rosea SV97T]</t>
  </si>
  <si>
    <t>MROSv2_20304</t>
  </si>
  <si>
    <t>ID:17369341 3-deoxy-D-manno-octulosonic acid transferase [Methylocystis rosea SV97T]</t>
  </si>
  <si>
    <t>MROSv2_10337</t>
  </si>
  <si>
    <t>ID:17371313 Plasmid stabilization protein [Methylocystis rosea SV97T]</t>
  </si>
  <si>
    <t>MROSv2_10211</t>
  </si>
  <si>
    <t>ID:17371439 conserved exported protein of unknown function [Methylocystis rosea SV97T]</t>
  </si>
  <si>
    <t>MROSv2_10128</t>
  </si>
  <si>
    <t>ID:17371522 conserved exported protein of unknown function [Methylocystis rosea SV97T]</t>
  </si>
  <si>
    <t>MROSv2_20889</t>
  </si>
  <si>
    <t>ID:17368756 ribH| 6,7-dimethyl-8-ribityllumazine synthase [Methylocystis rosea SV97T]</t>
  </si>
  <si>
    <t>MROSv2_21507</t>
  </si>
  <si>
    <t>ID:17368138 Histidine kinase [Methylocystis rosea SV97T]</t>
  </si>
  <si>
    <t>MROSv2_11828</t>
  </si>
  <si>
    <t>ID:17369822 gshB| Glutathione synthetase [Methylocystis rosea SV97T]</t>
  </si>
  <si>
    <t>MROSv2_11941</t>
  </si>
  <si>
    <t>ID:17369709 purE| N(5)-carboxyaminoimidazole ribonucleotide mutase [Methylocystis rosea SV97T]</t>
  </si>
  <si>
    <t>MROSv2_20592</t>
  </si>
  <si>
    <t>ID:17369053 ispDF| 2-C-methyl-D-erythritol 4-phosphate cytidylyltransferase / 2-C-methyl-D-erythritol 2,4-cyclodiphosphate synthase [Methylocystis rosea SV97T]</t>
  </si>
  <si>
    <t>MROSv2_21099</t>
  </si>
  <si>
    <t>ID:17368546 infC| translation initiation factor IF-3 [Methylocystis rosea SV97T]</t>
  </si>
  <si>
    <t>MROSv2_11890</t>
  </si>
  <si>
    <t>ID:17369760 conserved protein of unknown function [Methylocystis rosea SV97T]</t>
  </si>
  <si>
    <t>MROSv2_21055</t>
  </si>
  <si>
    <t>ID:17368590 conserved membrane protein of unknown function [Methylocystis rosea SV97T]</t>
  </si>
  <si>
    <t>MROSv2_10876</t>
  </si>
  <si>
    <t>ID:17370774 exported protein of unknown function [Methylocystis rosea SV97T]</t>
  </si>
  <si>
    <t>MROSv2_20003</t>
  </si>
  <si>
    <t>ID:17369642 trxB| thioredoxin reductase [Methylocystis rosea SV97T]</t>
  </si>
  <si>
    <t>MROSv2_10624</t>
  </si>
  <si>
    <t>ID:17371026 conserved exported protein of unknown function [Methylocystis rosea SV97T]</t>
  </si>
  <si>
    <t>MROSv2_40422</t>
  </si>
  <si>
    <t>ID:17367466 SAM-dependent methyltransferase 2, in cluster with Hydroxyacylglutathione hydrolase [Methylocystis rosea SV97T]</t>
  </si>
  <si>
    <t>MROSv2_40216</t>
  </si>
  <si>
    <t>ID:17367672 GGDEF domain-containing protein [Methylocystis rosea SV97T]</t>
  </si>
  <si>
    <t>MROSv2_11290</t>
  </si>
  <si>
    <t>ID:17370360 epmA| Elongation factor P--(R)-beta-lysine ligase [Methylocystis rosea SV97T]</t>
  </si>
  <si>
    <t>MROSv2_21199</t>
  </si>
  <si>
    <t>ID:17368446 Glycosyl transferase family 1 [Methylocystis rosea SV97T]</t>
  </si>
  <si>
    <t>MROSv2_10249</t>
  </si>
  <si>
    <t>ID:17371401 rplX| 50S ribosomal subunit protein L24 [Methylocystis rosea SV97T]</t>
  </si>
  <si>
    <t>MROSv2_10300</t>
  </si>
  <si>
    <t>ID:17371350 Enoyl-CoA hydratase [Methylocystis rosea SV97T]</t>
  </si>
  <si>
    <t>MROSv2_10078</t>
  </si>
  <si>
    <t>ID:17371572 Sulfate_transp domain-containing protein [Methylocystis rosea SV97T]</t>
  </si>
  <si>
    <t>MROSv2_10898</t>
  </si>
  <si>
    <t>ID:17370752 Blue-light-activated histidine kinase [Methylocystis rosea SV97T]</t>
  </si>
  <si>
    <t>MROSv2_20272</t>
  </si>
  <si>
    <t>ID:17369373 phrA| Deoxyribodipyrimidine photo-lyase [Methylocystis rosea SV97T]</t>
  </si>
  <si>
    <t>MROSv2_10766</t>
  </si>
  <si>
    <t>ID:17370884 ppa| inorganic pyrophosphatase [Methylocystis rosea SV97T]</t>
  </si>
  <si>
    <t>MROSv2_20089</t>
  </si>
  <si>
    <t>ID:17369556 NLP/P60 family lipoprotein [Methylocystis rosea SV97T]</t>
  </si>
  <si>
    <t>MROSv2_10969</t>
  </si>
  <si>
    <t>ID:17370681 conserved protein of unknown function [Methylocystis rosea SV97T]</t>
  </si>
  <si>
    <t>MROSv2_40395</t>
  </si>
  <si>
    <t>ID:17367493 nodE| Nodulation protein E [Methylocystis rosea SV97T]</t>
  </si>
  <si>
    <t>MROSv2_20705</t>
  </si>
  <si>
    <t>ID:17368940 1-acyl-sn-glycerol-3-phosphate acyltransferase [Methylocystis rosea SV97T]</t>
  </si>
  <si>
    <t>MROSv2_10724</t>
  </si>
  <si>
    <t>ID:17370926 conserved exported protein of unknown function [Methylocystis rosea SV97T]</t>
  </si>
  <si>
    <t>MROSv2_11599</t>
  </si>
  <si>
    <t>ID:17370051 conserved protein of unknown function [Methylocystis rosea SV97T]</t>
  </si>
  <si>
    <t>MROSv2_11573</t>
  </si>
  <si>
    <t>ID:17370077 Short chain dehydrogenase [Methylocystis rosea SV97T]</t>
  </si>
  <si>
    <t>MROSv2_20067</t>
  </si>
  <si>
    <t>ID:17369578 Colicin V production protein [Methylocystis rosea SV97T]</t>
  </si>
  <si>
    <t>MROSv2_40023</t>
  </si>
  <si>
    <t>ID:17367865 Putative SigmaB asociated two-component system sensor protein [Methylocystis rosea SV97T]</t>
  </si>
  <si>
    <t>MROSv2_10411</t>
  </si>
  <si>
    <t>ID:17371239 murI| Glutamate racemase [Methylocystis rosea SV97T]</t>
  </si>
  <si>
    <t>MROSv2_11412</t>
  </si>
  <si>
    <t>ID:17370238 conserved protein of unknown function [Methylocystis rosea SV97T]</t>
  </si>
  <si>
    <t>MROSv2_11259</t>
  </si>
  <si>
    <t>ID:17370391 rpsO| 30S ribosomal subunit protein S15 [Methylocystis rosea SV97T]</t>
  </si>
  <si>
    <t>MROSv2_20283</t>
  </si>
  <si>
    <t>ID:17369362 AMP-dependent synthetase [Methylocystis rosea SV97T]</t>
  </si>
  <si>
    <t>MROSv2_10043</t>
  </si>
  <si>
    <t>ID:17371607 Efflux transporter periplasmic adaptor subunit [Methylocystis rosea SV97T]</t>
  </si>
  <si>
    <t>MROSv2_21426</t>
  </si>
  <si>
    <t>ID:17368219 lptA| Lipopolysaccharide transport periplasmic protein LptA [Methylocystis rosea SV97T]</t>
  </si>
  <si>
    <t>MROSv2_20865</t>
  </si>
  <si>
    <t>ID:17368780 L,D-transpeptidase [Methylocystis rosea SV97T]</t>
  </si>
  <si>
    <t>MROSv2_21137</t>
  </si>
  <si>
    <t>ID:17368508 ispH| 1-hydroxy-2-methyl-2-(E)-butenyl 4-diphosphate reductase [Methylocystis rosea SV97T]</t>
  </si>
  <si>
    <t>MROSv2_20966</t>
  </si>
  <si>
    <t>ID:17368679 suhB| Inositol-1-monophosphatase [Methylocystis rosea SV97T]</t>
  </si>
  <si>
    <t>MROSv2_21078</t>
  </si>
  <si>
    <t>ID:17368567 Small heat shock protein C1 [Methylocystis rosea SV97T]</t>
  </si>
  <si>
    <t>MROSv2_10426</t>
  </si>
  <si>
    <t>ID:17371224 putative enzyme [Methylocystis rosea SV97T]</t>
  </si>
  <si>
    <t>MROSv2_20493</t>
  </si>
  <si>
    <t>ID:17369152 Peptidase M23 [Methylocystis rosea SV97T]</t>
  </si>
  <si>
    <t>MROSv2_20426</t>
  </si>
  <si>
    <t>ID:17369219 2'-deoxycytidine 5'-triphosphate deaminase [Methylocystis rosea SV97T]</t>
  </si>
  <si>
    <t>MROSv2_11095</t>
  </si>
  <si>
    <t>ID:17370555 bchI| Magnesium-chelatase 38 kDa subunit [Methylocystis rosea SV97T]</t>
  </si>
  <si>
    <t>MROSv2_20950</t>
  </si>
  <si>
    <t>ID:17368695 conserved exported protein of unknown function [Methylocystis rosea SV97T]</t>
  </si>
  <si>
    <t>MROSv2_21108</t>
  </si>
  <si>
    <t>ID:17368537 Histidine kinase [Methylocystis rosea SV97T]</t>
  </si>
  <si>
    <t>MROSv2_11399</t>
  </si>
  <si>
    <t>ID:17370251 conserved protein of unknown function [Methylocystis rosea SV97T]</t>
  </si>
  <si>
    <t>MROSv2_11732</t>
  </si>
  <si>
    <t>ID:17369918 Polyhydroxyalkanoate depolymerase [Methylocystis rosea SV97T]</t>
  </si>
  <si>
    <t>MROSv2_11661</t>
  </si>
  <si>
    <t>ID:17369989 parE| DNA topoisomerase 4 subunit B [Methylocystis rosea SV97T]</t>
  </si>
  <si>
    <t>MROSv2_11923</t>
  </si>
  <si>
    <t>ID:17369727 Lipoprotein releasing system transmembrane protein LolE [Methylocystis rosea SV97T]</t>
  </si>
  <si>
    <t>MROSv2_20997</t>
  </si>
  <si>
    <t>ID:17368648 conserved exported protein of unknown function [Methylocystis rosea SV97T]</t>
  </si>
  <si>
    <t>MROSv2_21161</t>
  </si>
  <si>
    <t>ID:17368484 conserved protein of unknown function [Methylocystis rosea SV97T]</t>
  </si>
  <si>
    <t>MROSv2_20609</t>
  </si>
  <si>
    <t>ID:17369036 Ubiquinone biosynthesis protein UbiE [Methylocystis rosea SV97T]</t>
  </si>
  <si>
    <t>MROSv2_10315</t>
  </si>
  <si>
    <t>ID:17371335 groS| cochaperonin GroES [Methylocystis rosea SV97T]</t>
  </si>
  <si>
    <t>MROSv2_20614</t>
  </si>
  <si>
    <t>ID:17369031 FolM Alternative dihydrofolate reductase 1 [Methylocystis rosea SV97T]</t>
  </si>
  <si>
    <t>MROSv2_11564</t>
  </si>
  <si>
    <t>ID:17370086 conserved exported protein of unknown function [Methylocystis rosea SV97T]</t>
  </si>
  <si>
    <t>MROSv2_11896</t>
  </si>
  <si>
    <t>ID:17369754 conserved protein of unknown function [Methylocystis rosea SV97T]</t>
  </si>
  <si>
    <t>MROSv2_11944</t>
  </si>
  <si>
    <t>ID:17369706 selO| Protein adenylyltransferase SelO [Methylocystis rosea SV97T]</t>
  </si>
  <si>
    <t>MROSv2_21029</t>
  </si>
  <si>
    <t>ID:17368616 ppk| Polyphosphate:NDP phosphotransferase 2 [Methylocystis rosea SV97T]</t>
  </si>
  <si>
    <t>MROSv2_11411</t>
  </si>
  <si>
    <t>ID:17370239 conserved exported protein of unknown function [Methylocystis rosea SV97T]</t>
  </si>
  <si>
    <t>MROSv2_11695</t>
  </si>
  <si>
    <t>ID:17369955 purQ| Phosphoribosylformylglycinamidine synthase subunit PurQ [Methylocystis rosea SV97T]</t>
  </si>
  <si>
    <t>MROSv2_10275</t>
  </si>
  <si>
    <t>ID:17371375 PTS fructose transporter subunit IIA [Methylocystis rosea SV97T]</t>
  </si>
  <si>
    <t>MROSv2_20243</t>
  </si>
  <si>
    <t>ID:17369402 protein of unknown function [Methylocystis rosea SV97T]</t>
  </si>
  <si>
    <t>MROSv2_20447</t>
  </si>
  <si>
    <t>ID:17369198 lexA| LexA repressor [Methylocystis rosea SV97T]</t>
  </si>
  <si>
    <t>MROSv2_11987</t>
  </si>
  <si>
    <t>ID:17369663 Glutathione S-transferase [Methylocystis rosea SV97T]</t>
  </si>
  <si>
    <t>MROSv2_20021</t>
  </si>
  <si>
    <t>ID:17369624 Polyketide cyclase/dehydrase [Methylocystis rosea SV97T]</t>
  </si>
  <si>
    <t>MROSv2_10552</t>
  </si>
  <si>
    <t>ID:17371098 Peptidase M48 [Methylocystis rosea SV97T]</t>
  </si>
  <si>
    <t>MROSv2_20633</t>
  </si>
  <si>
    <t>ID:17369012 putative conserved membrane protein [Methylocystis rosea SV97T]</t>
  </si>
  <si>
    <t>MROSv2_10220</t>
  </si>
  <si>
    <t>ID:17371430 metK| S-adenosylmethionine synthase [Methylocystis rosea SV97T]</t>
  </si>
  <si>
    <t>MROSv2_21533</t>
  </si>
  <si>
    <t>ID:17368112 bkdA| 3-methyl-2-oxobutanoate dehydrogenase subunit alpha [Methylocystis rosea SV97T]</t>
  </si>
  <si>
    <t>MROSv2_21327</t>
  </si>
  <si>
    <t>ID:17368318 conserved protein of unknown function [Methylocystis rosea SV97T]</t>
  </si>
  <si>
    <t>MROSv2_11808</t>
  </si>
  <si>
    <t>ID:17369842 putative enoyl-CoA hydratase [Methylocystis rosea SV97T]</t>
  </si>
  <si>
    <t>MROSv2_11692</t>
  </si>
  <si>
    <t>ID:17369958 conserved protein of unknown function [Methylocystis rosea SV97T]</t>
  </si>
  <si>
    <t>MROSv2_10430</t>
  </si>
  <si>
    <t>ID:17371220 rffG| dTDP-glucose 4,6-dehydratase 2 [Methylocystis rosea SV97T]</t>
  </si>
  <si>
    <t>MROSv2_21338</t>
  </si>
  <si>
    <t>ID:17368307 hisH| Imidazole glycerol phosphate synthase subunit HisH [Methylocystis rosea SV97T]</t>
  </si>
  <si>
    <t>MROSv2_10667</t>
  </si>
  <si>
    <t>ID:17370983 gmk| guanylate kinase [Methylocystis rosea SV97T]</t>
  </si>
  <si>
    <t>MROSv2_20026</t>
  </si>
  <si>
    <t>ID:17369619 conserved exported protein of unknown function [Methylocystis rosea SV97T]</t>
  </si>
  <si>
    <t>MROSv2_21258</t>
  </si>
  <si>
    <t>ID:17368387 nodE| Nodulation protein E [Methylocystis rosea SV97T]</t>
  </si>
  <si>
    <t>MROSv2_21337</t>
  </si>
  <si>
    <t>ID:17368308 hisA| 1-(5-phosphoribosyl)-5-[(5-phosphoribosylamino)methylideneamino] imidazole-4-carboxamide isomerase [Methylocystis rosea SV97T]</t>
  </si>
  <si>
    <t>MROSv2_20783</t>
  </si>
  <si>
    <t>ID:17368862 conserved protein of unknown function [Methylocystis rosea SV97T]</t>
  </si>
  <si>
    <t>MROSv2_10187</t>
  </si>
  <si>
    <t>ID:17371463 rpiA| Ribose-5-phosphate isomerase A [Methylocystis rosea SV97T]</t>
  </si>
  <si>
    <t>MROSv2_21548</t>
  </si>
  <si>
    <t>ID:17368097 Glycoside hydrolase family 2 [Methylocystis rosea SV97T]</t>
  </si>
  <si>
    <t>MROSv2_21396</t>
  </si>
  <si>
    <t>ID:17368249 proA| Gamma-glutamyl phosphate reductase [Methylocystis rosea SV97T]</t>
  </si>
  <si>
    <t>MROSv2_11699</t>
  </si>
  <si>
    <t>ID:17369951 conserved exported protein of unknown function [Methylocystis rosea SV97T]</t>
  </si>
  <si>
    <t>MROSv2_11308</t>
  </si>
  <si>
    <t>ID:17370342 conserved protein of unknown function [Methylocystis rosea SV97T]</t>
  </si>
  <si>
    <t>MROSv2_11886</t>
  </si>
  <si>
    <t>ID:17369764 rhlE| ATP-dependent RNA helicase RhlE [Methylocystis rosea SV97T]</t>
  </si>
  <si>
    <t>MROSv2_21721</t>
  </si>
  <si>
    <t>ID:17367924 Transcriptional regulator, AraC family [Methylocystis rosea SV97T]</t>
  </si>
  <si>
    <t>MROSv2_10392</t>
  </si>
  <si>
    <t>ID:17371258 Alpha/beta hydrolase [Methylocystis rosea SV97T]</t>
  </si>
  <si>
    <t>MROSv2_10172</t>
  </si>
  <si>
    <t>ID:17371478 conserved protein of unknown function [Methylocystis rosea SV97T]</t>
  </si>
  <si>
    <t>MROSv2_11979</t>
  </si>
  <si>
    <t>ID:17369671 Cell envelope biogenesis protein LolA [Methylocystis rosea SV97T]</t>
  </si>
  <si>
    <t>MROSv2_20396</t>
  </si>
  <si>
    <t>ID:17369249 dut| deoxyuridine triphosphatase [Methylocystis rosea SV97T]</t>
  </si>
  <si>
    <t>MROSv2_20746</t>
  </si>
  <si>
    <t>ID:17368899 bepC| Outer membrane efflux protein BepC [Methylocystis rosea SV97T]</t>
  </si>
  <si>
    <t>MROSv2_21495</t>
  </si>
  <si>
    <t>ID:17368150 Iron-responsive regulator Irr [Methylocystis rosea SV97T]</t>
  </si>
  <si>
    <t>MROSv2_10126</t>
  </si>
  <si>
    <t>ID:17371524 msrB| Peptide methionine sulfoxide reductase MsrB 1 [Methylocystis rosea SV97T]</t>
  </si>
  <si>
    <t>MROSv2_21195</t>
  </si>
  <si>
    <t>ID:17368450 conserved exported protein of unknown function [Methylocystis rosea SV97T]</t>
  </si>
  <si>
    <t>MROSv2_11396</t>
  </si>
  <si>
    <t>ID:17370254 Alpha/beta hydrolase [Methylocystis rosea SV97T]</t>
  </si>
  <si>
    <t>MROSv2_11999</t>
  </si>
  <si>
    <t>ID:17369651 Serine/threonine protein phosphatase [Methylocystis rosea SV97T]</t>
  </si>
  <si>
    <t>MROSv2_21450</t>
  </si>
  <si>
    <t>ID:17368195 conserved protein of unknown function [Methylocystis rosea SV97T]</t>
  </si>
  <si>
    <t>MROSv2_11494</t>
  </si>
  <si>
    <t>ID:17370156 Aldehyde dehydrogenase family protein [Methylocystis rosea SV97T]</t>
  </si>
  <si>
    <t>MROSv2_40403</t>
  </si>
  <si>
    <t>ID:17367485 exported protein of unknown function [Methylocystis rosea SV97T]</t>
  </si>
  <si>
    <t>MROSv2_20943</t>
  </si>
  <si>
    <t>ID:17368702 conserved exported protein of unknown function [Methylocystis rosea SV97T]</t>
  </si>
  <si>
    <t>MROSv2_21637</t>
  </si>
  <si>
    <t>ID:17368008 Cupin [Methylocystis rosea SV97T]</t>
  </si>
  <si>
    <t>MROSv2_11332</t>
  </si>
  <si>
    <t>ID:17370318 ihfA| Integration host factor subunit alpha [Methylocystis rosea SV97T]</t>
  </si>
  <si>
    <t>MROSv2_21557</t>
  </si>
  <si>
    <t>ID:17368088 Copper resistance protein CopC [Methylocystis rosea SV97T]</t>
  </si>
  <si>
    <t>MROSv2_11301</t>
  </si>
  <si>
    <t>ID:17370349 Creatininase [Methylocystis rosea SV97T]</t>
  </si>
  <si>
    <t>MROSv2_21544</t>
  </si>
  <si>
    <t>ID:17368101 conserved protein of unknown function [Methylocystis rosea SV97T]</t>
  </si>
  <si>
    <t>MROSv2_11491</t>
  </si>
  <si>
    <t>ID:17370159 Choline kinase [Methylocystis rosea SV97T]</t>
  </si>
  <si>
    <t>MROSv2_20650</t>
  </si>
  <si>
    <t>ID:17368995 Thioredoxin domain-containing protein [Methylocystis rosea SV97T]</t>
  </si>
  <si>
    <t>MROSv2_21226</t>
  </si>
  <si>
    <t>ID:17368419 DNA polymerase III subunits gamma and tau [Methylocystis rosea SV97T]</t>
  </si>
  <si>
    <t>MROSv2_20305</t>
  </si>
  <si>
    <t>ID:17369340 conserved protein of unknown function [Methylocystis rosea SV97T]</t>
  </si>
  <si>
    <t>MROSv2_10819</t>
  </si>
  <si>
    <t>ID:17370831 putative transcriptional regulatory protein Bind_0345 [Methylocystis rosea SV97T]</t>
  </si>
  <si>
    <t>MROSv2_20898</t>
  </si>
  <si>
    <t>ID:17368747 prfC| peptide chain release factor RF3 [Methylocystis rosea SV97T]</t>
  </si>
  <si>
    <t>MROSv2_40107</t>
  </si>
  <si>
    <t>ID:17367781 AAA domain-containing protein [Methylocystis rosea SV97T]</t>
  </si>
  <si>
    <t>MROSv2_20904</t>
  </si>
  <si>
    <t>ID:17368741 der| GTPase Der [Methylocystis rosea SV97T]</t>
  </si>
  <si>
    <t>MROSv2_10941</t>
  </si>
  <si>
    <t>ID:17370709 cysD| sulfate adenylyltransferase subunit 2 [Methylocystis rosea SV97T]</t>
  </si>
  <si>
    <t>MROSv2_10773</t>
  </si>
  <si>
    <t>ID:17370877 metXA| Homoserine O-acetyltransferase [Methylocystis rosea SV97T]</t>
  </si>
  <si>
    <t>MROSv2_11395</t>
  </si>
  <si>
    <t>ID:17370255 Hydrolase_4 domain-containing protein [Methylocystis rosea SV97T]</t>
  </si>
  <si>
    <t>MROSv2_21556</t>
  </si>
  <si>
    <t>ID:17368089 conserved membrane protein of unknown function [Methylocystis rosea SV97T]</t>
  </si>
  <si>
    <t>MROSv2_21333</t>
  </si>
  <si>
    <t>ID:17368312 coaA| pantothenate kinase [Methylocystis rosea SV97T]</t>
  </si>
  <si>
    <t>MROSv2_10728</t>
  </si>
  <si>
    <t>ID:17370922 Cobalt/zinc/cadmium efflux RND transporter, membrane fusion protein, CzcB family [Methylocystis rosea SV97T]</t>
  </si>
  <si>
    <t>MROSv2_10251</t>
  </si>
  <si>
    <t>ID:17371399 rpsQ| 30S ribosomal subunit protein S17 [Methylocystis rosea SV97T]</t>
  </si>
  <si>
    <t>MROSv2_10966</t>
  </si>
  <si>
    <t>ID:17370684 MxaK protein [Methylocystis rosea SV97T]</t>
  </si>
  <si>
    <t>MROSv2_21478</t>
  </si>
  <si>
    <t>ID:17368167 Kazal domain-containing protein [Methylocystis rosea SV97T]</t>
  </si>
  <si>
    <t>MROSv2_11556</t>
  </si>
  <si>
    <t>ID:17370094 L,D-transpeptidase [Methylocystis rosea SV97T]</t>
  </si>
  <si>
    <t>MROSv2_21143</t>
  </si>
  <si>
    <t>ID:17368502 conserved exported protein of unknown function [Methylocystis rosea SV97T]</t>
  </si>
  <si>
    <t>MROSv2_21440</t>
  </si>
  <si>
    <t>ID:17368205 Purine nucleoside phosphorylase DR_1966 [Methylocystis rosea SV97T]</t>
  </si>
  <si>
    <t>MROSv2_10982</t>
  </si>
  <si>
    <t>ID:17370668 exbB| Ton complex subunit ExbB [Methylocystis rosea SV97T]</t>
  </si>
  <si>
    <t>MROSv2_10269</t>
  </si>
  <si>
    <t>ID:17371381 conserved protein of unknown function [Methylocystis rosea SV97T]</t>
  </si>
  <si>
    <t>MROSv2_11088</t>
  </si>
  <si>
    <t>ID:17370562 pufM| Reaction center protein M chain [Methylocystis rosea SV97T]</t>
  </si>
  <si>
    <t>MROSv2_11477</t>
  </si>
  <si>
    <t>ID:17370173 conserved protein of unknown function [Methylocystis rosea SV97T]</t>
  </si>
  <si>
    <t>MROSv2_11388</t>
  </si>
  <si>
    <t>ID:17370262 conserved exported protein of unknown function [Methylocystis rosea SV97T]</t>
  </si>
  <si>
    <t>MROSv2_11759</t>
  </si>
  <si>
    <t>ID:17369891 Phytochrome, two-component sensor histidine kinase [Methylocystis rosea SV97T]</t>
  </si>
  <si>
    <t>MROSv2_20984</t>
  </si>
  <si>
    <t>ID:17368661 Exodeoxyribonuclease III [Methylocystis rosea SV97T]</t>
  </si>
  <si>
    <t>MROSv2_11353</t>
  </si>
  <si>
    <t>ID:17370297 ald| Alanine dehydrogenase [Methylocystis rosea SV97T]</t>
  </si>
  <si>
    <t>MROSv2_21021</t>
  </si>
  <si>
    <t>ID:17368624 tpiA| Triosephosphate isomerase [Methylocystis rosea SV97T]</t>
  </si>
  <si>
    <t>MROSv2_11372</t>
  </si>
  <si>
    <t>ID:17370278 ispA| Farnesyl diphosphate synthase [Methylocystis rosea SV97T]</t>
  </si>
  <si>
    <t>MROSv2_20505</t>
  </si>
  <si>
    <t>ID:17369140 ped| (S)-1-Phenylethanol dehydrogenase [Methylocystis rosea SV97T]</t>
  </si>
  <si>
    <t>MROSv2_10640</t>
  </si>
  <si>
    <t>ID:17371010 Stress-induced protein [Methylocystis rosea SV97T]</t>
  </si>
  <si>
    <t>MROSv2_21163</t>
  </si>
  <si>
    <t>ID:17368482 tyrC| Cyclohexadienyl dehydrogenase [Methylocystis rosea SV97T]</t>
  </si>
  <si>
    <t>MROSv2_11218</t>
  </si>
  <si>
    <t>ID:17370432 FABP family protein [Methylocystis rosea SV97T]</t>
  </si>
  <si>
    <t>MROSv2_21088</t>
  </si>
  <si>
    <t>ID:17368557 DNA-binding response regulator [Methylocystis rosea SV97T]</t>
  </si>
  <si>
    <t>MROSv2_10815</t>
  </si>
  <si>
    <t>ID:17370835 Epimerase [Methylocystis rosea SV97T]</t>
  </si>
  <si>
    <t>MROSv2_10823</t>
  </si>
  <si>
    <t>ID:17370827 Cell division topological specificity factor MinE [Methylocystis rosea SV97T]</t>
  </si>
  <si>
    <t>MROSv2_21363</t>
  </si>
  <si>
    <t>ID:17368282 Carbonic anhydrase [Methylocystis rosea SV97T]</t>
  </si>
  <si>
    <t>MROSv2_10761</t>
  </si>
  <si>
    <t>ID:17370889 Non-specific serine/threonine protein kinase [Methylocystis rosea SV97T]</t>
  </si>
  <si>
    <t>MROSv2_10778</t>
  </si>
  <si>
    <t>ID:17370872 Glycosyl transferase [Methylocystis rosea SV97T]</t>
  </si>
  <si>
    <t>MROSv2_11527</t>
  </si>
  <si>
    <t>ID:17370123 EVE domain-containing protein [Methylocystis rosea SV97T]</t>
  </si>
  <si>
    <t>MROSv2_10528</t>
  </si>
  <si>
    <t>ID:17371122 Response regulator [Methylocystis rosea SV97T]</t>
  </si>
  <si>
    <t>ID:17369620 NADH:ubiquinone oxidoreductase 17.2 kD subunit [Methylocystis rosea SV97T]</t>
  </si>
  <si>
    <t>MROSv2_20671</t>
  </si>
  <si>
    <t>ID:17368974 cysG| Uroporphyrinogen-III C-methyltransferase / Precorrin-2 dehydrogenase / Sirohydrochlorin ferrochelatase [Methylocystis rosea SV97T]</t>
  </si>
  <si>
    <t>MROSv2_11588</t>
  </si>
  <si>
    <t>ID:17370062 conserved protein of unknown function [Methylocystis rosea SV97T]</t>
  </si>
  <si>
    <t>MROSv2_20334</t>
  </si>
  <si>
    <t>ID:17369311 ANAPC4_WD40 domain-containing protein [Methylocystis rosea SV97T]</t>
  </si>
  <si>
    <t>ID:17369615 accB| biotin carboxyl carrier protein [Methylocystis rosea SV97T]</t>
  </si>
  <si>
    <t>MROSv2_20947</t>
  </si>
  <si>
    <t>ID:17368698 Putative diguanylate cyclase [Methylocystis rosea SV97T]</t>
  </si>
  <si>
    <t>ID:17370187 NAD-dependent formate dehydrogenase gamma subunit [Methylocystis rosea SV97T]</t>
  </si>
  <si>
    <t>MROSv2_20066</t>
  </si>
  <si>
    <t>ID:17369579 purF| amidophosphoribosyltransferase [Methylocystis rosea SV97T]</t>
  </si>
  <si>
    <t>MROSv2_20678</t>
  </si>
  <si>
    <t>ID:17368967 mog| molybdopterin adenylyltransferase [Methylocystis rosea SV97T]</t>
  </si>
  <si>
    <t>MROSv2_10465</t>
  </si>
  <si>
    <t>ID:17371185 mlaF| Intermembrane phospholipid transport system ATP-binding protein MlaF [Methylocystis rosea SV97T]</t>
  </si>
  <si>
    <t>MROSv2_10903</t>
  </si>
  <si>
    <t>ID:17370747 protein of unknown function [Methylocystis rosea SV97T]</t>
  </si>
  <si>
    <t>MROSv2_10518</t>
  </si>
  <si>
    <t>ID:17371132 Phosphate regulon sensor protein PhoR [Methylocystis rosea SV97T]</t>
  </si>
  <si>
    <t>MROSv2_10100</t>
  </si>
  <si>
    <t>ID:17371550 conserved protein of unknown function [Methylocystis rosea SV97T]</t>
  </si>
  <si>
    <t>MROSv2_20577</t>
  </si>
  <si>
    <t>ID:17369068 aapJ| General L-amino acid-binding periplasmic protein AapJ [Methylocystis rosea SV97T]</t>
  </si>
  <si>
    <t>MROSv2_10948</t>
  </si>
  <si>
    <t>ID:17370702 N-acetylmuramoyl-L-alanine amidase [Methylocystis rosea SV97T]</t>
  </si>
  <si>
    <t>MROSv2_21486</t>
  </si>
  <si>
    <t>ID:17368159 obgE| GTPase ObgE [Methylocystis rosea SV97T]</t>
  </si>
  <si>
    <t>MROSv2_10283</t>
  </si>
  <si>
    <t>ID:17371367 conserved membrane protein of unknown function [Methylocystis rosea SV97T]</t>
  </si>
  <si>
    <t>MROSv2_20031</t>
  </si>
  <si>
    <t>ID:17369614 aroQ| 3-dehydroquinate dehydratase [Methylocystis rosea SV97T]</t>
  </si>
  <si>
    <t>MROSv2_21016</t>
  </si>
  <si>
    <t>ID:17368629 purM| phosphoribosylformylglycinamide cyclo-ligase [Methylocystis rosea SV97T]</t>
  </si>
  <si>
    <t>MROSv2_10362</t>
  </si>
  <si>
    <t>ID:17371288 cobT| Aerobic cobaltochelatase subunit CobT [Methylocystis rosea SV97T]</t>
  </si>
  <si>
    <t>MROSv2_20359</t>
  </si>
  <si>
    <t>ID:17369286 ald| 5-methylthioribulose-1-phosphate/5-deoxyribulose-1-phosphate aldolase [Methylocystis rosea SV97T]</t>
  </si>
  <si>
    <t>MROSv2_20102</t>
  </si>
  <si>
    <t>ID:17369543 conserved protein of unknown function [Methylocystis rosea SV97T]</t>
  </si>
  <si>
    <t>MROSv2_20832</t>
  </si>
  <si>
    <t>ID:17368813 conserved protein of unknown function [Methylocystis rosea SV97T]</t>
  </si>
  <si>
    <t>MROSv2_11219</t>
  </si>
  <si>
    <t>ID:17370431 gldA| L-1,2-propanediol dehydrogenase/glycerol dehydrogenase [Methylocystis rosea SV97T]</t>
  </si>
  <si>
    <t>MROSv2_11696</t>
  </si>
  <si>
    <t>ID:17369954 purS| Phosphoribosylformylglycinamidine synthase subunit PurS [Methylocystis rosea SV97T]</t>
  </si>
  <si>
    <t>MROSv2_11366</t>
  </si>
  <si>
    <t>ID:17370284 Alpha-E domain-containing protein [Methylocystis rosea SV97T]</t>
  </si>
  <si>
    <t>MROSv2_20643</t>
  </si>
  <si>
    <t>ID:17369002 Tyrosinase [Methylocystis rosea SV97T]</t>
  </si>
  <si>
    <t>MROSv2_11166</t>
  </si>
  <si>
    <t>ID:17370484 RND transporter [Methylocystis rosea SV97T]</t>
  </si>
  <si>
    <t>MROSv2_20880</t>
  </si>
  <si>
    <t>ID:17368765 conserved protein of unknown function [Methylocystis rosea SV97T]</t>
  </si>
  <si>
    <t>MROSv2_10928</t>
  </si>
  <si>
    <t>ID:17370722 conserved protein of unknown function [Methylocystis rosea SV97T]</t>
  </si>
  <si>
    <t>ID:17370379 nuoB| NADH-quinone oxidoreductase subunit B [Methylocystis rosea SV97T]</t>
  </si>
  <si>
    <t>MROSv2_21038</t>
  </si>
  <si>
    <t>ID:17368607 trpD| Anthranilate phosphoribosyltransferase [Methylocystis rosea SV97T]</t>
  </si>
  <si>
    <t>MROSv2_40408</t>
  </si>
  <si>
    <t>ID:17367480 Sarcosine/dimethylglycine N-methyltransferase [Methylocystis rosea SV97T]</t>
  </si>
  <si>
    <t>MROSv2_11657</t>
  </si>
  <si>
    <t>ID:17369993 ABC transporter substrate-binding protein [Methylocystis rosea SV97T]</t>
  </si>
  <si>
    <t>MROSv2_11647</t>
  </si>
  <si>
    <t>ID:17370003 putative Cytochrome oxidase biogenesis protein Sco1/SenC/PrrC, copper metallochaperone [Methylocystis rosea SV97T]</t>
  </si>
  <si>
    <t>MROSv2_10748</t>
  </si>
  <si>
    <t>ID:17370902 msrA| methionine sulfoxide reductase A [Methylocystis rosea SV97T]</t>
  </si>
  <si>
    <t>MROSv2_40203</t>
  </si>
  <si>
    <t>ID:17367685 groS| cochaperonin GroES [Methylocystis rosea SV97T]</t>
  </si>
  <si>
    <t>MROSv2_20631</t>
  </si>
  <si>
    <t>ID:17369014 Threonine dehydrogenase and related Zn-dependent dehydrogenases [Methylocystis rosea SV97T]</t>
  </si>
  <si>
    <t>MROSv2_21114</t>
  </si>
  <si>
    <t>ID:17368531 Transcriptional regulator [Methylocystis rosea SV97T]</t>
  </si>
  <si>
    <t>MROSv2_40435</t>
  </si>
  <si>
    <t>ID:17367453 aroE| Shikimate dehydrogenase (NADP(+)) [Methylocystis rosea SV97T]</t>
  </si>
  <si>
    <t>MROSv2_40008</t>
  </si>
  <si>
    <t>ID:17367880 Antibiotic biosynthesis monooxygenase [Methylocystis rosea SV97T]</t>
  </si>
  <si>
    <t>MROSv2_10276</t>
  </si>
  <si>
    <t>ID:17371374 phbH| Phosphocarrier protein HPr [Methylocystis rosea SV97T]</t>
  </si>
  <si>
    <t>MROSv2_11863</t>
  </si>
  <si>
    <t>ID:17369787 yghA| NADP(+)-dependent aldehyde reductase [Methylocystis rosea SV97T]</t>
  </si>
  <si>
    <t>MROSv2_20808</t>
  </si>
  <si>
    <t>ID:17368837 Adenylate/guanylate cyclase domain-containing protein [Methylocystis rosea SV97T]</t>
  </si>
  <si>
    <t>MROSv2_10582</t>
  </si>
  <si>
    <t>ID:17371068 metF| 5,10-methylenetetrahydrofolate reductase [Methylocystis rosea SV97T]</t>
  </si>
  <si>
    <t>MROSv2_10168</t>
  </si>
  <si>
    <t>ID:17371482 Blue-light-activated histidine kinase [Methylocystis rosea SV97T]</t>
  </si>
  <si>
    <t>MROSv2_11108</t>
  </si>
  <si>
    <t>ID:17370542 bchN| Light-independent protochlorophyllide reductase subunit N [Methylocystis rosea SV97T]</t>
  </si>
  <si>
    <t>MROSv2_20502</t>
  </si>
  <si>
    <t>ID:17369143 ackA| Acetate kinase [Methylocystis rosea SV97T]</t>
  </si>
  <si>
    <t>MROSv2_21214</t>
  </si>
  <si>
    <t>ID:17368431 conserved protein of unknown function [Methylocystis rosea SV97T]</t>
  </si>
  <si>
    <t>MROSv2_10261</t>
  </si>
  <si>
    <t>ID:17371389 rpsJ| 30S ribosomal subunit protein S10 [Methylocystis rosea SV97T]</t>
  </si>
  <si>
    <t>MROSv2_10566</t>
  </si>
  <si>
    <t>ID:17371084 Cell division protein ZapA [Methylocystis rosea SV97T]</t>
  </si>
  <si>
    <t>ID:17368263 Hydrogenase expression protein HypE [Methylocystis rosea SV97T]</t>
  </si>
  <si>
    <t>MROSv2_40013</t>
  </si>
  <si>
    <t>ID:17367875 protein of unknown function [Methylocystis rosea SV97T]</t>
  </si>
  <si>
    <t>MROSv2_10237</t>
  </si>
  <si>
    <t>ID:17371413 rpsK| 30S ribosomal subunit protein S11 [Methylocystis rosea SV97T]</t>
  </si>
  <si>
    <t>MROSv2_11948</t>
  </si>
  <si>
    <t>ID:17369702 conserved exported protein of unknown function [Methylocystis rosea SV97T]</t>
  </si>
  <si>
    <t>MROSv2_21272</t>
  </si>
  <si>
    <t>ID:17368373 conserved exported protein of unknown function [Methylocystis rosea SV97T]</t>
  </si>
  <si>
    <t>ID:17370469 NAD-dependent formate dehydrogenase delta subunit [Methylocystis rosea SV97T]</t>
  </si>
  <si>
    <t>MROSv2_20929</t>
  </si>
  <si>
    <t>ID:17368716 tgt| tRNA-guanine transglycosylase [Methylocystis rosea SV97T]</t>
  </si>
  <si>
    <t>MROSv2_11860</t>
  </si>
  <si>
    <t>ID:17369790 conserved protein of unknown function [Methylocystis rosea SV97T]</t>
  </si>
  <si>
    <t>MROSv2_10458</t>
  </si>
  <si>
    <t>ID:17371192 Polyketide cyclase/dehydrase [Methylocystis rosea SV97T]</t>
  </si>
  <si>
    <t>MROSv2_11590</t>
  </si>
  <si>
    <t>ID:17370060 mdtB| multidrug efflux pump RND permease subunit MdtB [Methylocystis rosea SV97T]</t>
  </si>
  <si>
    <t>MROSv2_20322</t>
  </si>
  <si>
    <t>ID:17369323 dapF| Diaminopimelate epimerase [Methylocystis rosea SV97T]</t>
  </si>
  <si>
    <t>MROSv2_40124</t>
  </si>
  <si>
    <t>ID:17367764 Osmotically inducible protein OsmC [Methylocystis rosea SV97T]</t>
  </si>
  <si>
    <t>MROSv2_20397</t>
  </si>
  <si>
    <t>ID:17369248 Rrf2 family transcriptional regulator [Methylocystis rosea SV97T]</t>
  </si>
  <si>
    <t>MROSv2_20499</t>
  </si>
  <si>
    <t>ID:17369146 Metallophosphatase [Methylocystis rosea SV97T]</t>
  </si>
  <si>
    <t>MROSv2_11940</t>
  </si>
  <si>
    <t>ID:17369710 purK| N5-carboxyaminoimidazole ribonucleotide synthase [Methylocystis rosea SV97T]</t>
  </si>
  <si>
    <t>MROSv2_11250</t>
  </si>
  <si>
    <t>ID:17370400 Transglutaminase [Methylocystis rosea SV97T]</t>
  </si>
  <si>
    <t>MROSv2_10556</t>
  </si>
  <si>
    <t>ID:17371094 Sel1 repeat family protein [Methylocystis rosea SV97T]</t>
  </si>
  <si>
    <t>MROSv2_10507</t>
  </si>
  <si>
    <t>ID:17371143 argD| Acetylornithine aminotransferase [Methylocystis rosea SV97T]</t>
  </si>
  <si>
    <t>MROSv2_20976</t>
  </si>
  <si>
    <t>ID:17368669 Chorismate mutase [Methylocystis rosea SV97T]</t>
  </si>
  <si>
    <t>MROSv2_10947</t>
  </si>
  <si>
    <t>ID:17370703 Peptidoglycan-binding protein [Methylocystis rosea SV97T]</t>
  </si>
  <si>
    <t>ID:17370863 gcvH| glycine cleavage system H protein [Methylocystis rosea SV97T]</t>
  </si>
  <si>
    <t>MROSv2_10670</t>
  </si>
  <si>
    <t>ID:17370980 pdxA| 4-hydroxythreonine-4-phosphate dehydrogenase [Methylocystis rosea SV97T]</t>
  </si>
  <si>
    <t>MROSv2_11873</t>
  </si>
  <si>
    <t>ID:17369777 fabZ| 3-hydroxy-acyl-[acyl-carrier-protein] dehydratase [Methylocystis rosea SV97T]</t>
  </si>
  <si>
    <t>MROSv2_20978</t>
  </si>
  <si>
    <t>ID:17368667 gatC| Aspartyl/glutamyl-tRNA(Asn/Gln) amidotransferase subunit C [Methylocystis rosea SV97T]</t>
  </si>
  <si>
    <t>MROSv2_20798</t>
  </si>
  <si>
    <t>ID:17368847 conserved protein of unknown function [Methylocystis rosea SV97T]</t>
  </si>
  <si>
    <t>MROSv2_20552</t>
  </si>
  <si>
    <t>ID:17369093 bepC| Outer membrane efflux protein BepC [Methylocystis rosea SV97T]</t>
  </si>
  <si>
    <t>MROSv2_40302</t>
  </si>
  <si>
    <t>ID:17367586 NAD-dependent formate dehydrogenase delta subunit [Methylocystis rosea SV97T]</t>
  </si>
  <si>
    <t>MROSv2_20990</t>
  </si>
  <si>
    <t>ID:17368655 Polyketide cyclase [Methylocystis rosea SV97T]</t>
  </si>
  <si>
    <t>MROSv2_11829</t>
  </si>
  <si>
    <t>ID:17369821 glnD| [Protein-PII] uridylyltransferase / [Protein-PII]-UMP uridylyl-removing enzyme [Methylocystis rosea SV97T]</t>
  </si>
  <si>
    <t>MROSv2_11663</t>
  </si>
  <si>
    <t>ID:17369987 conserved protein of unknown function [Methylocystis rosea SV97T]</t>
  </si>
  <si>
    <t>MROSv2_20667</t>
  </si>
  <si>
    <t>ID:17368978 conserved protein of unknown function [Methylocystis rosea SV97T]</t>
  </si>
  <si>
    <t>MROSv2_10437</t>
  </si>
  <si>
    <t>ID:17371213 conserved protein of unknown function [Methylocystis rosea SV97T]</t>
  </si>
  <si>
    <t>MROSv2_20487</t>
  </si>
  <si>
    <t>ID:17369158 Twin-arginine translocation protein TatB [Methylocystis rosea SV97T]</t>
  </si>
  <si>
    <t>MROSv2_10366</t>
  </si>
  <si>
    <t>ID:17371284 Cell division protein BolA [Methylocystis rosea SV97T]</t>
  </si>
  <si>
    <t>MROSv2_20972</t>
  </si>
  <si>
    <t>ID:17368673 hemB| Delta-aminolevulinic acid dehydratase [Methylocystis rosea SV97T]</t>
  </si>
  <si>
    <t>MROSv2_10213</t>
  </si>
  <si>
    <t>ID:17371437 atoD| acetyl-CoA:acetoacetyl-CoA transferase subunit alpha [Methylocystis rosea SV97T]</t>
  </si>
  <si>
    <t>MROSv2_11325</t>
  </si>
  <si>
    <t>ID:17370325 map| methionine aminopeptidase [Methylocystis rosea SV97T]</t>
  </si>
  <si>
    <t>MROSv2_20922</t>
  </si>
  <si>
    <t>ID:17368723 yfcG| disulfide reductase [Methylocystis rosea SV97T]</t>
  </si>
  <si>
    <t>MROSv2_20481</t>
  </si>
  <si>
    <t>ID:17369164 Beta N-acetyl-glucosaminidase [Methylocystis rosea SV97T]</t>
  </si>
  <si>
    <t>MROSv2_21346</t>
  </si>
  <si>
    <t>ID:17368299 Glycolate dehydrogenase , FAD-binding subunit GlcE [Methylocystis rosea SV97T]</t>
  </si>
  <si>
    <t>MROSv2_21074</t>
  </si>
  <si>
    <t>ID:17368571 rsfS| ribosomal silencing factor RsfS [Methylocystis rosea SV97T]</t>
  </si>
  <si>
    <t>MROSv2_11787</t>
  </si>
  <si>
    <t>ID:17369863 conserved protein of unknown function [Methylocystis rosea SV97T]</t>
  </si>
  <si>
    <t>MROSv2_20785</t>
  </si>
  <si>
    <t>ID:17368860 conserved exported protein of unknown function [Methylocystis rosea SV97T]</t>
  </si>
  <si>
    <t>MROSv2_21207</t>
  </si>
  <si>
    <t>ID:17368438 glmU| fused N-acetylglucosamine-1-phosphate uridyltransferase and glucosamine-1-phosphate acetyltransferase [Methylocystis rosea SV97T]</t>
  </si>
  <si>
    <t>MROSv2_10084</t>
  </si>
  <si>
    <t>ID:17371566 ymdB| 2',3'-cyclic-nucleotide 2'-phosphodiesterase [Methylocystis rosea SV97T]</t>
  </si>
  <si>
    <t>MROSv2_21210</t>
  </si>
  <si>
    <t>ID:17368435 conserved protein of unknown function [Methylocystis rosea SV97T]</t>
  </si>
  <si>
    <t>MROSv2_21116</t>
  </si>
  <si>
    <t>ID:17368529 conserved protein of unknown function [Methylocystis rosea SV97T]</t>
  </si>
  <si>
    <t>MROSv2_11149</t>
  </si>
  <si>
    <t>ID:17370501 Glutamine--fructose-6-phosphate aminotransferase [Methylocystis rosea SV97T]</t>
  </si>
  <si>
    <t>MROSv2_21476</t>
  </si>
  <si>
    <t>ID:17368169 conserved protein of unknown function [Methylocystis rosea SV97T]</t>
  </si>
  <si>
    <t>MROSv2_11566</t>
  </si>
  <si>
    <t>ID:17370084 4a-hydroxytetrahydrobiopterin dehydratase [Methylocystis rosea SV97T]</t>
  </si>
  <si>
    <t>MROSv2_10867</t>
  </si>
  <si>
    <t>ID:17370783 Adenylate cyclase [Methylocystis rosea SV97T]</t>
  </si>
  <si>
    <t>MROSv2_10244</t>
  </si>
  <si>
    <t>ID:17371406 rplR| 50S ribosomal subunit protein L18 [Methylocystis rosea SV97T]</t>
  </si>
  <si>
    <t>MROSv2_21667</t>
  </si>
  <si>
    <t>ID:17367978 yjbJ| putative stress response protein [Methylocystis rosea SV97T]</t>
  </si>
  <si>
    <t>MROSv2_21592</t>
  </si>
  <si>
    <t>ID:17368053 CsbD family protein [Methylocystis rosea SV97T]</t>
  </si>
  <si>
    <t>MROSv2_11841</t>
  </si>
  <si>
    <t>ID:17369809 Alpha/beta hydrolase [Methylocystis rosea SV97T]</t>
  </si>
  <si>
    <t>MROSv2_10312</t>
  </si>
  <si>
    <t>ID:17371338 conserved exported protein of unknown function [Methylocystis rosea SV97T]</t>
  </si>
  <si>
    <t>MROSv2_10821</t>
  </si>
  <si>
    <t>ID:17370829 minC| putative septum site-determining protein MinC [Methylocystis rosea SV97T]</t>
  </si>
  <si>
    <t>MROSv2_20981</t>
  </si>
  <si>
    <t>ID:17368664 dprA| DNA-protecting protein DprA [Methylocystis rosea SV97T]</t>
  </si>
  <si>
    <t>MROSv2_20491</t>
  </si>
  <si>
    <t>ID:17369154 surE| 5'-nucleotidase SurE [Methylocystis rosea SV97T]</t>
  </si>
  <si>
    <t>MROSv2_10654</t>
  </si>
  <si>
    <t>ID:17370996 protein of unknown function [Methylocystis rosea SV97T]</t>
  </si>
  <si>
    <t>MROSv2_11756</t>
  </si>
  <si>
    <t>ID:17369894 conserved protein of unknown function [Methylocystis rosea SV97T]</t>
  </si>
  <si>
    <t>MROSv2_10042</t>
  </si>
  <si>
    <t>ID:17371608 Uncharacterized transporter HI_0895 [Methylocystis rosea SV97T]</t>
  </si>
  <si>
    <t>MROSv2_20707</t>
  </si>
  <si>
    <t>ID:17368938 RNA 2',3'-cyclic phosphodiesterase [Methylocystis rosea SV97T]</t>
  </si>
  <si>
    <t>MROSv2_20758</t>
  </si>
  <si>
    <t>ID:17368887 Methyltransferase [Methylocystis rosea SV97T]</t>
  </si>
  <si>
    <t>MROSv2_21445</t>
  </si>
  <si>
    <t>ID:17368200 mfd| Transcription-repair-coupling factor [Methylocystis rosea SV97T]</t>
  </si>
  <si>
    <t>MROSv2_10840</t>
  </si>
  <si>
    <t>ID:17370810 conserved protein of unknown function [Methylocystis rosea SV97T]</t>
  </si>
  <si>
    <t>MROSv2_20721</t>
  </si>
  <si>
    <t>ID:17368924 YggT family protein [Methylocystis rosea SV97T]</t>
  </si>
  <si>
    <t>MROSv2_10402</t>
  </si>
  <si>
    <t>ID:17371248 Alkylhydroperoxidase [Methylocystis rosea SV97T]</t>
  </si>
  <si>
    <t>MROSv2_20878</t>
  </si>
  <si>
    <t>ID:17368767 Copper-binding protein [Methylocystis rosea SV97T]</t>
  </si>
  <si>
    <t>MROSv2_20712</t>
  </si>
  <si>
    <t>ID:17368933 conserved membrane protein of unknown function [Methylocystis rosea SV97T]</t>
  </si>
  <si>
    <t>MROSv2_20466</t>
  </si>
  <si>
    <t>ID:17369179 exported protein of unknown function [Methylocystis rosea SV97T]</t>
  </si>
  <si>
    <t>MROSv2_10967</t>
  </si>
  <si>
    <t>ID:17370683 VWFA domain-containing protein [Methylocystis rosea SV97T]</t>
  </si>
  <si>
    <t>MROSv2_21414</t>
  </si>
  <si>
    <t>ID:17368231 conserved exported protein of unknown function [Methylocystis rosea SV97T]</t>
  </si>
  <si>
    <t>MROSv2_10729</t>
  </si>
  <si>
    <t>ID:17370921 Porin family protein [Methylocystis rosea SV97T]</t>
  </si>
  <si>
    <t>MROSv2_11728</t>
  </si>
  <si>
    <t>ID:17369922 conserved membrane protein of unknown function [Methylocystis rosea SV97T]</t>
  </si>
  <si>
    <t>MROSv2_21069</t>
  </si>
  <si>
    <t>ID:17368576 conserved protein of unknown function [Methylocystis rosea SV97T]</t>
  </si>
  <si>
    <t>MROSv2_20056</t>
  </si>
  <si>
    <t>ID:17369589 bcp| Putative peroxiredoxin bcp [Methylocystis rosea SV97T]</t>
  </si>
  <si>
    <t>MROSv2_11662</t>
  </si>
  <si>
    <t>ID:17369988 Blue-light-activated histidine kinase [Methylocystis rosea SV97T]</t>
  </si>
  <si>
    <t>MROSv2_11628</t>
  </si>
  <si>
    <t>ID:17370022 Ribose-phosphate pyrophosphokinase [Methylocystis rosea SV97T]</t>
  </si>
  <si>
    <t>MROSv2_21136</t>
  </si>
  <si>
    <t>ID:17368509 thrB| Homoserine kinase [Methylocystis rosea SV97T]</t>
  </si>
  <si>
    <t>MROSv2_21647</t>
  </si>
  <si>
    <t>ID:17367998 protein of unknown function [Methylocystis rosea SV97T]</t>
  </si>
  <si>
    <t>MROSv2_10440</t>
  </si>
  <si>
    <t>ID:17371210 nasA| Nitrate transporter [Methylocystis rosea SV97T]</t>
  </si>
  <si>
    <t>MROSv2_20702</t>
  </si>
  <si>
    <t>ID:17368943 ftsE| cell division protein FtsE [Methylocystis rosea SV97T]</t>
  </si>
  <si>
    <t>MROSv2_10638</t>
  </si>
  <si>
    <t>ID:17371012 NepR domain-containing protein [Methylocystis rosea SV97T]</t>
  </si>
  <si>
    <t>MROSv2_11583</t>
  </si>
  <si>
    <t>ID:17370067 Indolepyruvate ferredoxin oxidoreductase, alpha and beta subunits [Methylocystis rosea SV97T]</t>
  </si>
  <si>
    <t>MROSv2_40219</t>
  </si>
  <si>
    <t>ID:17367669 cusA| copper/silver export system RND permease [Methylocystis rosea SV97T]</t>
  </si>
  <si>
    <t>MROSv2_10824</t>
  </si>
  <si>
    <t>ID:17370826 conserved protein of unknown function [Methylocystis rosea SV97T]</t>
  </si>
  <si>
    <t>MROSv2_21496</t>
  </si>
  <si>
    <t>ID:17368149 Thioredoxin peroxidase [Methylocystis rosea SV97T]</t>
  </si>
  <si>
    <t>MROSv2_11289</t>
  </si>
  <si>
    <t>ID:17370361 efp| Elongation factor P [Methylocystis rosea SV97T]</t>
  </si>
  <si>
    <t>MROSv2_10768</t>
  </si>
  <si>
    <t>ID:17370882 conserved exported protein of unknown function [Methylocystis rosea SV97T]</t>
  </si>
  <si>
    <t>MROSv2_11244</t>
  </si>
  <si>
    <t>ID:17370406 YkuD domain-containing protein [Methylocystis rosea SV97T]</t>
  </si>
  <si>
    <t>MROSv2_20932</t>
  </si>
  <si>
    <t>ID:17368714 queA| tRNA preQ1(34) S-adenosylmethionine ribosyltransferase-isomerase [Methylocystis rosea SV97T]</t>
  </si>
  <si>
    <t>MROSv2_20599</t>
  </si>
  <si>
    <t>ID:17369046 hflX| ribosome rescue factor HflX [Methylocystis rosea SV97T]</t>
  </si>
  <si>
    <t>MROSv2_10674</t>
  </si>
  <si>
    <t>ID:17370976 YrbA protein [Methylocystis rosea SV97T]</t>
  </si>
  <si>
    <t>MROSv2_11087</t>
  </si>
  <si>
    <t>ID:17370563 pufL| Reaction center protein L chain [Methylocystis rosea SV97T]</t>
  </si>
  <si>
    <t>MROSv2_10210</t>
  </si>
  <si>
    <t>ID:17371440 Lytic transglycosylase [Methylocystis rosea SV97T]</t>
  </si>
  <si>
    <t>ID:17369123 Ubiquinol--cytochrome c reductase, cytochrome B subunit [Methylocystis rosea SV97T]</t>
  </si>
  <si>
    <t>MROSv2_20288</t>
  </si>
  <si>
    <t>ID:17369357 hemN| Oxygen-independent coproporphyrinogen III oxidase [Methylocystis rosea SV97T]</t>
  </si>
  <si>
    <t>MROSv2_11233</t>
  </si>
  <si>
    <t>ID:17370417 lipB| Octanoyltransferase [Methylocystis rosea SV97T]</t>
  </si>
  <si>
    <t>MROSv2_21694</t>
  </si>
  <si>
    <t>ID:17367951 cochaperonin GroES (modular protein) [Methylocystis rosea SV97T]</t>
  </si>
  <si>
    <t>MROSv2_21750</t>
  </si>
  <si>
    <t>ID:17367895 RNA polymerase, sigma-24 subunit, ECF subfamily [Methylocystis rosea SV97T]</t>
  </si>
  <si>
    <t>MROSv2_10215</t>
  </si>
  <si>
    <t>ID:17371435 galK| galactokinase [Methylocystis rosea SV97T]</t>
  </si>
  <si>
    <t>MROSv2_11242</t>
  </si>
  <si>
    <t>ID:17370408 TerB domain-containing protein [Methylocystis rosea SV97T]</t>
  </si>
  <si>
    <t>MROSv2_10256</t>
  </si>
  <si>
    <t>ID:17371394 rpsS| 30S ribosomal subunit protein S19 [Methylocystis rosea SV97T]</t>
  </si>
  <si>
    <t>MROSv2_21133</t>
  </si>
  <si>
    <t>ID:17368512 conserved membrane protein of unknown function [Methylocystis rosea SV97T]</t>
  </si>
  <si>
    <t>MROSv2_10265</t>
  </si>
  <si>
    <t>ID:17371385 rpsL| 30S ribosomal subunit protein S12 [Methylocystis rosea SV97T]</t>
  </si>
  <si>
    <t>MROSv2_21367</t>
  </si>
  <si>
    <t>ID:17368278 Alpha-E domain-containing protein [Methylocystis rosea SV97T]</t>
  </si>
  <si>
    <t>MROSv2_20338</t>
  </si>
  <si>
    <t>ID:17369307 fzlA| FtsZ-localized protein A [Methylocystis rosea SV97T]</t>
  </si>
  <si>
    <t>MROSv2_10242</t>
  </si>
  <si>
    <t>ID:17371408 rpmD| 50S ribosomal protein L30 [Methylocystis rosea SV97T]</t>
  </si>
  <si>
    <t>MROSv2_10717</t>
  </si>
  <si>
    <t>ID:17370933 rpsP| 30S ribosomal protein S16 [Methylocystis rosea SV97T]</t>
  </si>
  <si>
    <t>MROSv2_21697</t>
  </si>
  <si>
    <t>ID:17367948 protein of unknown function [Methylocystis rosea SV97T]</t>
  </si>
  <si>
    <t>MROSv2_10574</t>
  </si>
  <si>
    <t>ID:17371076 Glyoxalase [Methylocystis rosea SV97T]</t>
  </si>
  <si>
    <t>ID:17370183 NAD-dependent formate dehydrogenase delta subunit [Methylocystis rosea SV97T]</t>
  </si>
  <si>
    <t>MROSv2_11750</t>
  </si>
  <si>
    <t>ID:17369900 glyQ| glycine--tRNA ligase subunit alpha [Methylocystis rosea SV97T]</t>
  </si>
  <si>
    <t>MROSv2_10207</t>
  </si>
  <si>
    <t>ID:17371443 Porin [Methylocystis rosea SV97T]</t>
  </si>
  <si>
    <t>MROSv2_10843</t>
  </si>
  <si>
    <t>ID:17370807 secE| Protein translocase subunit SecE [Methylocystis rosea SV97T]</t>
  </si>
  <si>
    <t>MROSv2_10351</t>
  </si>
  <si>
    <t>ID:17371299 conserved exported protein of unknown function [Methylocystis rosea SV97T]</t>
  </si>
  <si>
    <t>MROSv2_21153</t>
  </si>
  <si>
    <t>ID:17368492 conserved protein of unknown function [Methylocystis rosea SV97T]</t>
  </si>
  <si>
    <t>MROSv2_10704</t>
  </si>
  <si>
    <t>ID:17370946 croR| 3-hydroxybutyryl-CoA dehydratase [Methylocystis rosea SV97T]</t>
  </si>
  <si>
    <t>MROSv2_10418</t>
  </si>
  <si>
    <t>ID:17371232 rimP| Ribosome maturation factor RimP [Methylocystis rosea SV97T]</t>
  </si>
  <si>
    <t>MROSv2_21112</t>
  </si>
  <si>
    <t>ID:17368533 Filamentous haemagglutinin domain protein [Methylocystis rosea SV97T]</t>
  </si>
  <si>
    <t>MROSv2_21017</t>
  </si>
  <si>
    <t>ID:17368628 purN| phosphoribosylglycinamide formyltransferase 1 [Methylocystis rosea SV97T]</t>
  </si>
  <si>
    <t>ID:17371174 Alternative cytochrome c oxidase polypeptide CoxP [Methylocystis rosea SV97T]</t>
  </si>
  <si>
    <t>MROSv2_20476</t>
  </si>
  <si>
    <t>ID:17369169 Sugar kinase [Methylocystis rosea SV97T]</t>
  </si>
  <si>
    <t>MROSv2_11737</t>
  </si>
  <si>
    <t>ID:17369913 Polyhydroxybutyrate depolymerase [Methylocystis rosea SV97T]</t>
  </si>
  <si>
    <t>MROSv2_10907</t>
  </si>
  <si>
    <t>ID:17370743 Cupin domain-containing protein [Methylocystis rosea SV97T]</t>
  </si>
  <si>
    <t>MROSv2_10610</t>
  </si>
  <si>
    <t>ID:17371040 Fluoroacetate dehalogenase [Methylocystis rosea SV97T]</t>
  </si>
  <si>
    <t>MROSv2_20153</t>
  </si>
  <si>
    <t>ID:17369492 ruvA| Holliday junction ATP-dependent DNA helicase RuvA [Methylocystis rosea SV97T]</t>
  </si>
  <si>
    <t>MROSv2_10521</t>
  </si>
  <si>
    <t>ID:17371129 Ferredoxin [Methylocystis rosea SV97T]</t>
  </si>
  <si>
    <t>MROSv2_20500</t>
  </si>
  <si>
    <t>ID:17369145 conserved protein of unknown function [Methylocystis rosea SV97T]</t>
  </si>
  <si>
    <t>MROSv2_40370</t>
  </si>
  <si>
    <t>ID:17367518 conserved exported protein of unknown function [Methylocystis rosea SV97T]</t>
  </si>
  <si>
    <t>MROSv2_11899</t>
  </si>
  <si>
    <t>ID:17369751 Response regulator [Methylocystis rosea SV97T]</t>
  </si>
  <si>
    <t>MROSv2_20944</t>
  </si>
  <si>
    <t>ID:17368701 YkuD domain-containing protein [Methylocystis rosea SV97T]</t>
  </si>
  <si>
    <t>MROSv2_11994</t>
  </si>
  <si>
    <t>ID:17369656 exbD| Ton complex subunit ExbD [Methylocystis rosea SV97T]</t>
  </si>
  <si>
    <t>MROSv2_11995</t>
  </si>
  <si>
    <t>ID:17369655 tolQ| Tol-Pal system protein TolQ [Methylocystis rosea SV97T]</t>
  </si>
  <si>
    <t>MROSv2_10690</t>
  </si>
  <si>
    <t>ID:17370960 Nucleoside triphosphate pyrophosphatase [Methylocystis rosea SV97T]</t>
  </si>
  <si>
    <t>MROSv2_10502</t>
  </si>
  <si>
    <t>ID:17371148 Magnesium transporter CorA [Methylocystis rosea SV97T]</t>
  </si>
  <si>
    <t>MROSv2_10855</t>
  </si>
  <si>
    <t>ID:17370795 glgB| 1,4-alpha-glucan branching enzyme [Methylocystis rosea SV97T]</t>
  </si>
  <si>
    <t>MROSv2_40389</t>
  </si>
  <si>
    <t>ID:17367499 SH3 domain-containing protein [Methylocystis rosea SV97T]</t>
  </si>
  <si>
    <t>MROSv2_21240</t>
  </si>
  <si>
    <t>ID:17368405 cysD| sulfate adenylyltransferase subunit 2 [Methylocystis rosea SV97T]</t>
  </si>
  <si>
    <t>MROSv2_10522</t>
  </si>
  <si>
    <t>ID:17371128 Cytochrome c [Methylocystis rosea SV97T]</t>
  </si>
  <si>
    <t>MROSv2_21051</t>
  </si>
  <si>
    <t>ID:17368594 Cupin [Methylocystis rosea SV97T]</t>
  </si>
  <si>
    <t>MROSv2_10325</t>
  </si>
  <si>
    <t>ID:17371325 MotA/TolQ/ExbB proton channel family protein [Methylocystis rosea SV97T]</t>
  </si>
  <si>
    <t>MROSv2_10797</t>
  </si>
  <si>
    <t>ID:17370853 pdxH| Pyridoxine/pyridoxamine 5'-phosphate oxidase [Methylocystis rosea SV97T]</t>
  </si>
  <si>
    <t>MROSv2_21411</t>
  </si>
  <si>
    <t>ID:17368234 Potassium efflux system KefA protein / Small-conductance mechanosensitive channel [Methylocystis rosea SV97T]</t>
  </si>
  <si>
    <t>MROSv2_11784</t>
  </si>
  <si>
    <t>ID:17369866 Pirin-like protein CC_3178 [Methylocystis rosea SV97T]</t>
  </si>
  <si>
    <t>MROSv2_21020</t>
  </si>
  <si>
    <t>ID:17368625 conserved protein of unknown function [Methylocystis rosea SV97T]</t>
  </si>
  <si>
    <t>MROSv2_11610</t>
  </si>
  <si>
    <t>ID:17370040 Hydrogenase [Methylocystis rosea SV97T]</t>
  </si>
  <si>
    <t>MROSv2_20457</t>
  </si>
  <si>
    <t>ID:17369188 VOC family protein [Methylocystis rosea SV97T]</t>
  </si>
  <si>
    <t>MROSv2_20676</t>
  </si>
  <si>
    <t>ID:17368969 gpmA| 2,3-bisphosphoglycerate-dependent phosphoglycerate mutase [Methylocystis rosea SV97T]</t>
  </si>
  <si>
    <t>MROSv2_21092</t>
  </si>
  <si>
    <t>ID:17368553 TonB-dependent receptor [Methylocystis rosea SV97T]</t>
  </si>
  <si>
    <t>MROSv2_40388</t>
  </si>
  <si>
    <t>ID:17367500 Soluble lytic murein transglycosylase precursor [Methylocystis rosea SV97T]</t>
  </si>
  <si>
    <t>MROSv2_21349</t>
  </si>
  <si>
    <t>ID:17368296 divK| Polar-differentiation response regulator DivK [Methylocystis rosea SV97T]</t>
  </si>
  <si>
    <t>MROSv2_40321</t>
  </si>
  <si>
    <t>ID:17367567 exported protein of unknown function [Methylocystis rosea SV97T]</t>
  </si>
  <si>
    <t>MROSv2_10406</t>
  </si>
  <si>
    <t>ID:17371244 conserved exported protein of unknown function [Methylocystis rosea SV97T]</t>
  </si>
  <si>
    <t>MROSv2_11265</t>
  </si>
  <si>
    <t>ID:17370385 Sodium:solute symporter [Methylocystis rosea SV97T]</t>
  </si>
  <si>
    <t>MROSv2_10723</t>
  </si>
  <si>
    <t>ID:17370927 conserved exported protein of unknown function [Methylocystis rosea SV97T]</t>
  </si>
  <si>
    <t>MROSv2_20987</t>
  </si>
  <si>
    <t>ID:17368658 conserved protein of unknown function [Methylocystis rosea SV97T]</t>
  </si>
  <si>
    <t>MROSv2_10504</t>
  </si>
  <si>
    <t>ID:17371146 Fumarylacetoacetate hydrolase [Methylocystis rosea SV97T]</t>
  </si>
  <si>
    <t>MROSv2_40418</t>
  </si>
  <si>
    <t>ID:17367470 conserved membrane protein of unknown function [Methylocystis rosea SV97T]</t>
  </si>
  <si>
    <t>MROSv2_11741</t>
  </si>
  <si>
    <t>ID:17369909 S9 family peptidase [Methylocystis rosea SV97T]</t>
  </si>
  <si>
    <t>MROSv2_10033</t>
  </si>
  <si>
    <t>ID:17371617 sodC| Superoxide dismutase [Cu-Zn] [Methylocystis rosea SV97T]</t>
  </si>
  <si>
    <t>MROSv2_11528</t>
  </si>
  <si>
    <t>ID:17370122 YCII domain-containing protein [Methylocystis rosea SV97T]</t>
  </si>
  <si>
    <t>MROSv2_21543</t>
  </si>
  <si>
    <t>ID:17368102 pckA| Phosphoenolpyruvate carboxykinase (ATP) [Methylocystis rosea SV97T]</t>
  </si>
  <si>
    <t>MROSv2_10331</t>
  </si>
  <si>
    <t>ID:17371319 Glycosyl hydrolase [Methylocystis rosea SV97T]</t>
  </si>
  <si>
    <t>MROSv2_10099</t>
  </si>
  <si>
    <t>ID:17371551 pth| Peptidyl-tRNA hydrolase [Methylocystis rosea SV97T]</t>
  </si>
  <si>
    <t>MROSv2_10424</t>
  </si>
  <si>
    <t>ID:17371226 Capsule polysaccharide export inner-membrane protein [Methylocystis rosea SV97T]</t>
  </si>
  <si>
    <t>MROSv2_11323</t>
  </si>
  <si>
    <t>ID:17370327 gpt| Xanthine-guanine phosphoribosyltransferase [Methylocystis rosea SV97T]</t>
  </si>
  <si>
    <t>MROSv2_11974</t>
  </si>
  <si>
    <t>ID:17369676 Succinate dehydrogenase hydrophobic membrane anchor protein [Methylocystis rosea SV97T]</t>
  </si>
  <si>
    <t>MROSv2_20600</t>
  </si>
  <si>
    <t>ID:17369045 mazG| Nucleoside triphosphate pyrophosphohydrolase [Methylocystis rosea SV97T]</t>
  </si>
  <si>
    <t>MROSv2_10095</t>
  </si>
  <si>
    <t>ID:17371555 PepSY domain-containing protein [Methylocystis rosea SV97T]</t>
  </si>
  <si>
    <t>MROSv2_21392</t>
  </si>
  <si>
    <t>ID:17368253 conserved protein of unknown function [Methylocystis rosea SV97T]</t>
  </si>
  <si>
    <t>MROSv2_20122</t>
  </si>
  <si>
    <t>ID:17369523 dksA| RNA polymerase-binding transcription factor DksA [Methylocystis rosea SV97T]</t>
  </si>
  <si>
    <t>MROSv2_10856</t>
  </si>
  <si>
    <t>ID:17370794 glgC| glucose-1-phosphate adenylyltransferase [Methylocystis rosea SV97T]</t>
  </si>
  <si>
    <t>MROSv2_10334</t>
  </si>
  <si>
    <t>ID:17371316 conserved protein of unknown function [Methylocystis rosea SV97T]</t>
  </si>
  <si>
    <t>MROSv2_20145</t>
  </si>
  <si>
    <t>ID:17369500 infA| translation initiation factor IF-1 [Methylocystis rosea SV97T]</t>
  </si>
  <si>
    <t>MROSv2_20826</t>
  </si>
  <si>
    <t>ID:17368819 arsC| Arsenate reductase [Methylocystis rosea SV97T]</t>
  </si>
  <si>
    <t>MROSv2_20959</t>
  </si>
  <si>
    <t>ID:17368686 hisN| Histidinol-phosphatase [Methylocystis rosea SV97T]</t>
  </si>
  <si>
    <t>MROSv2_21233</t>
  </si>
  <si>
    <t>ID:17368412 Heme chaperone HemW [Methylocystis rosea SV97T]</t>
  </si>
  <si>
    <t>MROSv2_20619</t>
  </si>
  <si>
    <t>ID:17369026 SUF system Fe-S cluster assembly protein [Methylocystis rosea SV97T]</t>
  </si>
  <si>
    <t>MROSv2_40028</t>
  </si>
  <si>
    <t>ID:17367860 cAMP-binding domain of CRP or a regulatory subunit of cAMP-dependent protein kinases [Methylocystis rosea SV97T]</t>
  </si>
  <si>
    <t>MROSv2_40348</t>
  </si>
  <si>
    <t>ID:17367540 kup| putative potassium transport system protein kup 2 [Methylocystis rosea SV97T]</t>
  </si>
  <si>
    <t>MROSv2_11284</t>
  </si>
  <si>
    <t>ID:17370366 Biotin-protein ligase [Methylocystis rosea SV97T]</t>
  </si>
  <si>
    <t>MROSv2_21536</t>
  </si>
  <si>
    <t>ID:17368109 3-hydroxyisobutyryl-CoA hydrolase [Methylocystis rosea SV97T]</t>
  </si>
  <si>
    <t>MROSv2_21722</t>
  </si>
  <si>
    <t>ID:17367923 protein of unknown function [Methylocystis rosea SV97T]</t>
  </si>
  <si>
    <t>MROSv2_10409</t>
  </si>
  <si>
    <t>ID:17371241 conserved protein of unknown function [Methylocystis rosea SV97T]</t>
  </si>
  <si>
    <t>MROSv2_10549</t>
  </si>
  <si>
    <t>ID:17371101 fmt| 10-formyltetrahydrofolate:L-methionyl-tRNA(fMet) N-formyltransferase [Methylocystis rosea SV97T]</t>
  </si>
  <si>
    <t>MROSv2_20682</t>
  </si>
  <si>
    <t>ID:17368963 thiC| phosphomethylpyrimidine synthase [Methylocystis rosea SV97T]</t>
  </si>
  <si>
    <t>MROSv2_21484</t>
  </si>
  <si>
    <t>ID:17368161 rpmA| 50S ribosomal subunit protein L27 [Methylocystis rosea SV97T]</t>
  </si>
  <si>
    <t>MROSv2_21483</t>
  </si>
  <si>
    <t>ID:17368162 rplU| 50S ribosomal protein L21 [Methylocystis rosea SV97T]</t>
  </si>
  <si>
    <t>MROSv2_20752</t>
  </si>
  <si>
    <t>ID:17368893 conserved protein of unknown function [Methylocystis rosea SV97T]</t>
  </si>
  <si>
    <t>MROSv2_10045</t>
  </si>
  <si>
    <t>ID:17371605 TetR family transcriptional regulator [Methylocystis rosea SV97T]</t>
  </si>
  <si>
    <t>MROSv2_21241</t>
  </si>
  <si>
    <t>ID:17368404 cysH| Phosphoadenosine phosphosulfate reductase [Methylocystis rosea SV97T]</t>
  </si>
  <si>
    <t>MROSv2_21308</t>
  </si>
  <si>
    <t>ID:17368337 Cellulose-binding protein [Methylocystis rosea SV97T]</t>
  </si>
  <si>
    <t>MROSv2_10016</t>
  </si>
  <si>
    <t>ID:17371634 conserved exported protein of unknown function [Methylocystis rosea SV97T]</t>
  </si>
  <si>
    <t>MROSv2_20158</t>
  </si>
  <si>
    <t>ID:17369487 hisI| Phosphoribosyl-AMP cyclohydrolase [Methylocystis rosea SV97T]</t>
  </si>
  <si>
    <t>MROSv2_21318</t>
  </si>
  <si>
    <t>ID:17368327 ccmE| periplasmic heme chaperone [Methylocystis rosea SV97T]</t>
  </si>
  <si>
    <t>MROSv2_10727</t>
  </si>
  <si>
    <t>ID:17370923 cnrA| Nickel and cobalt resistance protein CnrA [Methylocystis rosea SV97T]</t>
  </si>
  <si>
    <t>MROSv2_21311</t>
  </si>
  <si>
    <t>ID:17368334 Gamma carbonic anhydrase family protein [Methylocystis rosea SV97T]</t>
  </si>
  <si>
    <t>MROSv2_11769</t>
  </si>
  <si>
    <t>ID:17369881 Invasion associated locus B family protein [Methylocystis rosea SV97T]</t>
  </si>
  <si>
    <t>MROSv2_21553</t>
  </si>
  <si>
    <t>ID:17368092 conserved exported protein of unknown function [Methylocystis rosea SV97T]</t>
  </si>
  <si>
    <t>MROSv2_21119</t>
  </si>
  <si>
    <t>ID:17368526 ABC transporter substrate-binding protein [Methylocystis rosea SV97T]</t>
  </si>
  <si>
    <t>MROSv2_10542</t>
  </si>
  <si>
    <t>ID:17371108 conserved protein of unknown function [Methylocystis rosea SV97T]</t>
  </si>
  <si>
    <t>MROSv2_40423</t>
  </si>
  <si>
    <t>ID:17367465 gloB| Hydroxyacylglutathione hydrolase [Methylocystis rosea SV97T]</t>
  </si>
  <si>
    <t>MROSv2_20658</t>
  </si>
  <si>
    <t>ID:17368987 DoxX family protein [Methylocystis rosea SV97T]</t>
  </si>
  <si>
    <t>MROSv2_10217</t>
  </si>
  <si>
    <t>ID:17371433 CBS domain containing protein [Methylocystis rosea SV97T]</t>
  </si>
  <si>
    <t>MROSv2_20923</t>
  </si>
  <si>
    <t>ID:17368722 pyrE| Orotate phosphoribosyltransferase [Methylocystis rosea SV97T]</t>
  </si>
  <si>
    <t>MROSv2_11311</t>
  </si>
  <si>
    <t>ID:17370339 conserved protein of unknown function [Methylocystis rosea SV97T]</t>
  </si>
  <si>
    <t>MROSv2_11362</t>
  </si>
  <si>
    <t>ID:17370288 gpx| Hydroperoxy fatty acid reductase gpx1 [Methylocystis rosea SV97T]</t>
  </si>
  <si>
    <t>MROSv2_11448</t>
  </si>
  <si>
    <t>ID:17370202 conserved protein of unknown function [Methylocystis rosea SV97T]</t>
  </si>
  <si>
    <t>MROSv2_20911</t>
  </si>
  <si>
    <t>ID:17368734 conserved protein of unknown function [Methylocystis rosea SV97T]</t>
  </si>
  <si>
    <t>MROSv2_10863</t>
  </si>
  <si>
    <t>ID:17370787 cycY| Thiol:disulfide interchange protein CycY [Methylocystis rosea SV97T]</t>
  </si>
  <si>
    <t>MROSv2_20920</t>
  </si>
  <si>
    <t>ID:17368725 conserved protein of unknown function [Methylocystis rosea SV97T]</t>
  </si>
  <si>
    <t>MROSv2_10914</t>
  </si>
  <si>
    <t>ID:17370736 conserved protein of unknown function [Methylocystis rosea SV97T]</t>
  </si>
  <si>
    <t>MROSv2_21485</t>
  </si>
  <si>
    <t>ID:17368160 N-acetyltransferase [Methylocystis rosea SV97T]</t>
  </si>
  <si>
    <t>MROSv2_21094</t>
  </si>
  <si>
    <t>ID:17368551 Branched-chain amino acid ABC transporter substrate-binding protein [Methylocystis rosea SV97T]</t>
  </si>
  <si>
    <t>MROSv2_11321</t>
  </si>
  <si>
    <t>ID:17370329 conserved protein of unknown function [Methylocystis rosea SV97T]</t>
  </si>
  <si>
    <t>MROSv2_21209</t>
  </si>
  <si>
    <t>ID:17368436 opgH| Glucans biosynthesis glucosyltransferase H [Methylocystis rosea SV97T]</t>
  </si>
  <si>
    <t>MROSv2_21314</t>
  </si>
  <si>
    <t>ID:17368331 Zinc-finger domain-containing protein [Methylocystis rosea SV97T]</t>
  </si>
  <si>
    <t>MROSv2_10899</t>
  </si>
  <si>
    <t>ID:17370751 ecfG| ECF RNA polymerase sigma factor EcfG [Methylocystis rosea SV97T]</t>
  </si>
  <si>
    <t>MROSv2_20777</t>
  </si>
  <si>
    <t>ID:17368868 conserved exported protein of unknown function [Methylocystis rosea SV97T]</t>
  </si>
  <si>
    <t>MROSv2_11493</t>
  </si>
  <si>
    <t>ID:17370157 rocD| Ornithine aminotransferase [Methylocystis rosea SV97T]</t>
  </si>
  <si>
    <t>MROSv2_21316</t>
  </si>
  <si>
    <t>ID:17368329 Cytochrome c heme lyase subunit CcmL [Methylocystis rosea SV97T]</t>
  </si>
  <si>
    <t>MROSv2_20795</t>
  </si>
  <si>
    <t>ID:17368850 protein of unknown function [Methylocystis rosea SV97T]</t>
  </si>
  <si>
    <t>MROSv2_10742</t>
  </si>
  <si>
    <t>ID:17370908 conserved membrane protein of unknown function [Methylocystis rosea SV97T]</t>
  </si>
  <si>
    <t>MROSv2_20276</t>
  </si>
  <si>
    <t>ID:17369369 5-formyltetrahydrofolate cyclo-ligase [Methylocystis rosea SV97T]</t>
  </si>
  <si>
    <t>MROSv2_21603</t>
  </si>
  <si>
    <t>ID:17368042 protein of unknown function [Methylocystis rosea SV97T]</t>
  </si>
  <si>
    <t>MROSv2_11316</t>
  </si>
  <si>
    <t>ID:17370334 Phosphorylase [Methylocystis rosea SV97T]</t>
  </si>
  <si>
    <t>MROSv2_20377</t>
  </si>
  <si>
    <t>ID:17369268 conserved exported protein of unknown function [Methylocystis rosea SV97T]</t>
  </si>
  <si>
    <t>MROSv2_10813</t>
  </si>
  <si>
    <t>ID:17370837 conserved membrane protein of unknown function [Methylocystis rosea SV97T]</t>
  </si>
  <si>
    <t>MROSv2_10830</t>
  </si>
  <si>
    <t>ID:17370820 conserved exported protein of unknown function [Methylocystis rosea SV97T]</t>
  </si>
  <si>
    <t>MROSv2_20774</t>
  </si>
  <si>
    <t>ID:17368871 protein of unknown function [Methylocystis rosea SV97T]</t>
  </si>
  <si>
    <t>MROSv2_21493</t>
  </si>
  <si>
    <t>ID:17368152 conserved membrane protein of unknown function [Methylocystis rosea SV97T]</t>
  </si>
  <si>
    <t>MROSv2_10547</t>
  </si>
  <si>
    <t>ID:17371103 conserved exported protein of unknown function [Methylocystis rosea SV97T]</t>
  </si>
  <si>
    <t>MROSv2_20738</t>
  </si>
  <si>
    <t>ID:17368907 Universal stress protein UspA [Methylocystis rosea SV97T]</t>
  </si>
  <si>
    <t>MROSv2_20598</t>
  </si>
  <si>
    <t>ID:17369047 hfq| RNA-binding protein Hfq [Methylocystis rosea SV97T]</t>
  </si>
  <si>
    <t>MROSv2_20858</t>
  </si>
  <si>
    <t>ID:17368787 proB| Glutamate 5-kinase [Methylocystis rosea SV97T]</t>
  </si>
  <si>
    <t>MROSv2_11480</t>
  </si>
  <si>
    <t>ID:17370170 Carboxymuconolactone decarboxylase [Methylocystis rosea SV97T]</t>
  </si>
  <si>
    <t>MROSv2_21104</t>
  </si>
  <si>
    <t>ID:17368541 glpD| Glycerol-3-phosphate dehydrogenase [Methylocystis rosea SV97T]</t>
  </si>
  <si>
    <t>MROSv2_11500</t>
  </si>
  <si>
    <t>ID:17370150 Anti-sigma factor antagonist [Methylocystis rosea SV97T]</t>
  </si>
  <si>
    <t>MROSv2_11400</t>
  </si>
  <si>
    <t>ID:17370250 AI-2E family transporter [Methylocystis rosea SV97T]</t>
  </si>
  <si>
    <t>MROSv2_20320</t>
  </si>
  <si>
    <t>ID:17369325 Sorbosone dehydrogenase [Methylocystis rosea SV97T]</t>
  </si>
  <si>
    <t>MROSv2_20618</t>
  </si>
  <si>
    <t>ID:17369027 Fe-S cluster assembly scaffold SufA [Methylocystis rosea SV97T]</t>
  </si>
  <si>
    <t>MROSv2_21364</t>
  </si>
  <si>
    <t>ID:17368281 lldD| L-lactate dehydrogenase [Methylocystis rosea SV97T]</t>
  </si>
  <si>
    <t>MROSv2_40406</t>
  </si>
  <si>
    <t>ID:17367482 conserved protein of unknown function [Methylocystis rosea SV97T]</t>
  </si>
  <si>
    <t>MROSv2_21079</t>
  </si>
  <si>
    <t>ID:17368566 Proline dehydrogenase,Delta-1-pyrroline-5-carboxylate dehydrogenase [Methylocystis rosea SV97T]</t>
  </si>
  <si>
    <t>MROSv2_20173</t>
  </si>
  <si>
    <t>ID:17369472 cAMP-binding proteins - catabolite gene activator and regulatory subunit of cAMP-dependent protein kinases [Methylocystis rosea SV97T]</t>
  </si>
  <si>
    <t>MROSv2_20755</t>
  </si>
  <si>
    <t>ID:17368890 conserved protein of unknown function [Methylocystis rosea SV97T]</t>
  </si>
  <si>
    <t>MROSv2_11851</t>
  </si>
  <si>
    <t>ID:17369799 cobH| Precorrin-8X methylmutase [Methylocystis rosea SV97T]</t>
  </si>
  <si>
    <t>MROSv2_21509</t>
  </si>
  <si>
    <t>ID:17368136 conserved exported protein of unknown function [Methylocystis rosea SV97T]</t>
  </si>
  <si>
    <t>MROSv2_20533</t>
  </si>
  <si>
    <t>ID:17369112 Methyltransferase type 12 [Methylocystis rosea SV97T]</t>
  </si>
  <si>
    <t>MROSv2_20646</t>
  </si>
  <si>
    <t>ID:17368999 Aldose epimerase [Methylocystis rosea SV97T]</t>
  </si>
  <si>
    <t>MROSv2_10280</t>
  </si>
  <si>
    <t>ID:17371370 panB| 3-methyl-2-oxobutanoate hydroxymethyltransferase [Methylocystis rosea SV97T]</t>
  </si>
  <si>
    <t>MROSv2_20831</t>
  </si>
  <si>
    <t>ID:17368814 xseA| Exodeoxyribonuclease 7 large subunit [Methylocystis rosea SV97T]</t>
  </si>
  <si>
    <t>MROSv2_11239</t>
  </si>
  <si>
    <t>ID:17370411 Glycoside hydrolase family 25 [Methylocystis rosea SV97T]</t>
  </si>
  <si>
    <t>MROSv2_10553</t>
  </si>
  <si>
    <t>ID:17371097 isiB| Flavodoxin [Methylocystis rosea SV97T]</t>
  </si>
  <si>
    <t>MROSv2_10858</t>
  </si>
  <si>
    <t>ID:17370792 4-alpha-glucanotransferase [Methylocystis rosea SV97T]</t>
  </si>
  <si>
    <t>MROSv2_20772</t>
  </si>
  <si>
    <t>ID:17368873 rlmB| 23S rRNA (guanosine-2'-O-)-methyltransferase RlmB [Methylocystis rosea SV97T]</t>
  </si>
  <si>
    <t>MROSv2_10736</t>
  </si>
  <si>
    <t>ID:17370914 conserved protein of unknown function [Methylocystis rosea SV97T]</t>
  </si>
  <si>
    <t>MROSv2_11256</t>
  </si>
  <si>
    <t>ID:17370394 addA| DNA helicase [Methylocystis rosea SV97T]</t>
  </si>
  <si>
    <t>ID:17369124 petA| Ubiquinol-cytochrome c reductase iron-sulfur subunit [Methylocystis rosea SV97T]</t>
  </si>
  <si>
    <t>MROSv2_40221</t>
  </si>
  <si>
    <t>ID:17367667 Transporter [Methylocystis rosea SV97T]</t>
  </si>
  <si>
    <t>MROSv2_40050</t>
  </si>
  <si>
    <t>ID:17367838 Glyoxalase [Methylocystis rosea SV97T]</t>
  </si>
  <si>
    <t>MROSv2_20062</t>
  </si>
  <si>
    <t>ID:17369583 Peptidase [Methylocystis rosea SV97T]</t>
  </si>
  <si>
    <t>MROSv2_10865</t>
  </si>
  <si>
    <t>ID:17370785 TetR family transcriptional regulator [Methylocystis rosea SV97T]</t>
  </si>
  <si>
    <t>MROSv2_21602</t>
  </si>
  <si>
    <t>ID:17368043 conserved protein of unknown function [Methylocystis rosea SV97T]</t>
  </si>
  <si>
    <t>MROSv2_10651</t>
  </si>
  <si>
    <t>ID:17370999 Hypoth_Ymh domain-containing protein [Methylocystis rosea SV97T]</t>
  </si>
  <si>
    <t>MROSv2_10212</t>
  </si>
  <si>
    <t>ID:17371438 atoA| acetyl-CoA:acetoacetyl-CoA transferase subunit beta [Methylocystis rosea SV97T]</t>
  </si>
  <si>
    <t>MROSv2_10186</t>
  </si>
  <si>
    <t>ID:17371464 conserved exported protein of unknown function [Methylocystis rosea SV97T]</t>
  </si>
  <si>
    <t>MROSv2_20642</t>
  </si>
  <si>
    <t>ID:17369003 conserved protein of unknown function [Methylocystis rosea SV97T]</t>
  </si>
  <si>
    <t>MROSv2_21126</t>
  </si>
  <si>
    <t>ID:17368519 conserved exported protein of unknown function [Methylocystis rosea SV97T]</t>
  </si>
  <si>
    <t>MROSv2_10739</t>
  </si>
  <si>
    <t>ID:17370911 trpF| N-(5'-phosphoribosyl)anthranilate isomerase [Methylocystis rosea SV97T]</t>
  </si>
  <si>
    <t>MROSv2_20286</t>
  </si>
  <si>
    <t>ID:17369359 conserved exported protein of unknown function [Methylocystis rosea SV97T]</t>
  </si>
  <si>
    <t>MROSv2_20928</t>
  </si>
  <si>
    <t>ID:17368717 protein of unknown function [Methylocystis rosea SV97T]</t>
  </si>
  <si>
    <t>MROSv2_11083</t>
  </si>
  <si>
    <t>ID:17370567 bchZ| Chlorophyllide reductase subunit Z [Methylocystis rosea SV97T]</t>
  </si>
  <si>
    <t>MROSv2_40324</t>
  </si>
  <si>
    <t>ID:17367564 Polyketide cyclase / dehydrase and lipid transport [Methylocystis rosea SV97T]</t>
  </si>
  <si>
    <t>MROSv2_10328</t>
  </si>
  <si>
    <t>ID:17371322 Ligand-binding protein SH3 [Methylocystis rosea SV97T]</t>
  </si>
  <si>
    <t>MROSv2_10278</t>
  </si>
  <si>
    <t>ID:17371372 rpsR| 30S ribosomal subunit protein S18 [Methylocystis rosea SV97T]</t>
  </si>
  <si>
    <t>MROSv2_10706</t>
  </si>
  <si>
    <t>ID:17370944 conserved protein of unknown function [Methylocystis rosea SV97T]</t>
  </si>
  <si>
    <t>MROSv2_20093</t>
  </si>
  <si>
    <t>ID:17369552 yejB| putative oligopeptide ABC transporter membrane subunit YejB [Methylocystis rosea SV97T]</t>
  </si>
  <si>
    <t>MROSv2_11639</t>
  </si>
  <si>
    <t>ID:17370011 conserved protein of unknown function [Methylocystis rosea SV97T]</t>
  </si>
  <si>
    <t>MROSv2_10169</t>
  </si>
  <si>
    <t>ID:17371481 Blue-light-activated histidine kinase (modular protein) [Methylocystis rosea SV97T]</t>
  </si>
  <si>
    <t>MROSv2_10576</t>
  </si>
  <si>
    <t>ID:17371074 Uracil-DNA glycosylase [Methylocystis rosea SV97T]</t>
  </si>
  <si>
    <t>MROSv2_11720</t>
  </si>
  <si>
    <t>ID:17369930 queC| 7-cyano-7-deazaguanine synthase [Methylocystis rosea SV97T]</t>
  </si>
  <si>
    <t>MROSv2_20496</t>
  </si>
  <si>
    <t>ID:17369149 GNAT family N-acetyltransferase [Methylocystis rosea SV97T]</t>
  </si>
  <si>
    <t>MROSv2_20708</t>
  </si>
  <si>
    <t>ID:17368937 Arylesterase precursor [Methylocystis rosea SV97T]</t>
  </si>
  <si>
    <t>MROSv2_11367</t>
  </si>
  <si>
    <t>ID:17370283 Transglutaminase [Methylocystis rosea SV97T]</t>
  </si>
  <si>
    <t>MROSv2_20604</t>
  </si>
  <si>
    <t>ID:17369041 yabD| Uncharacterized metal-dependent hydrolase YabD [Methylocystis rosea SV97T]</t>
  </si>
  <si>
    <t>MROSv2_40428</t>
  </si>
  <si>
    <t>ID:17367460 pxpA| 5-oxoprolinase subunit A [Methylocystis rosea SV97T]</t>
  </si>
  <si>
    <t>MROSv2_20028</t>
  </si>
  <si>
    <t>ID:17369617 MliC domain-containing protein [Methylocystis rosea SV97T]</t>
  </si>
  <si>
    <t>MROSv2_21211</t>
  </si>
  <si>
    <t>ID:17368434 pyrD| Dihydroorotate dehydrogenase (quinone) [Methylocystis rosea SV97T]</t>
  </si>
  <si>
    <t>MROSv2_20092</t>
  </si>
  <si>
    <t>ID:17369553 yejE| putative oligopeptide ABC transporter membrane subunit YejE [Methylocystis rosea SV97T]</t>
  </si>
  <si>
    <t>MROSv2_20648</t>
  </si>
  <si>
    <t>ID:17368997 conserved membrane protein of unknown function [Methylocystis rosea SV97T]</t>
  </si>
  <si>
    <t>MROSv2_10755</t>
  </si>
  <si>
    <t>ID:17370895 SAM-dependent methyltransferase [Methylocystis rosea SV97T]</t>
  </si>
  <si>
    <t>MROSv2_10414</t>
  </si>
  <si>
    <t>ID:17371236 rbfA| Ribosome-binding factor A [Methylocystis rosea SV97T]</t>
  </si>
  <si>
    <t>MROSv2_21071</t>
  </si>
  <si>
    <t>ID:17368574 conserved protein of unknown function [Methylocystis rosea SV97T]</t>
  </si>
  <si>
    <t>MROSv2_11470</t>
  </si>
  <si>
    <t>ID:17370180 yjbJ| putative stress response protein [Methylocystis rosea SV97T]</t>
  </si>
  <si>
    <t>MROSv2_10444</t>
  </si>
  <si>
    <t>ID:17371206 Assimilatory nitrite reductase large subunit [Methylocystis rosea SV97T]</t>
  </si>
  <si>
    <t>MROSv2_21400</t>
  </si>
  <si>
    <t>ID:17368245 yefM| YefM antitoxin of the YoeB-YefM toxin-antitoxin pair and DNA binding transcriptional repressor [Methylocystis rosea SV97T]</t>
  </si>
  <si>
    <t>MROSv2_20068</t>
  </si>
  <si>
    <t>ID:17369577 radA| DNA repair protein RadA [Methylocystis rosea SV97T]</t>
  </si>
  <si>
    <t>MROSv2_11300</t>
  </si>
  <si>
    <t>ID:17370350 conserved membrane protein of unknown function [Methylocystis rosea SV97T]</t>
  </si>
  <si>
    <t>MROSv2_11835</t>
  </si>
  <si>
    <t>ID:17369815 Histidine kinase [Methylocystis rosea SV97T]</t>
  </si>
  <si>
    <t>MROSv2_10047</t>
  </si>
  <si>
    <t>ID:17371603 Urea ABC transporter substrate-binding protein [Methylocystis rosea SV97T]</t>
  </si>
  <si>
    <t>MROSv2_40108</t>
  </si>
  <si>
    <t>ID:17367780 Choline phosphatase [Methylocystis rosea SV97T]</t>
  </si>
  <si>
    <t>MROSv2_10071</t>
  </si>
  <si>
    <t>ID:17371579 speB| Agmatinase [Methylocystis rosea SV97T]</t>
  </si>
  <si>
    <t>MROSv2_10970</t>
  </si>
  <si>
    <t>ID:17370680 DNA-binding response regulator [Methylocystis rosea SV97T]</t>
  </si>
  <si>
    <t>MROSv2_20709</t>
  </si>
  <si>
    <t>ID:17368936 ybbA| putative ABC transporter ATP-binding protein YbbA [Methylocystis rosea SV97T]</t>
  </si>
  <si>
    <t>MROSv2_21430</t>
  </si>
  <si>
    <t>ID:17368215 AI-2E family transporter [Methylocystis rosea SV97T]</t>
  </si>
  <si>
    <t>MROSv2_20510</t>
  </si>
  <si>
    <t>ID:17369135 conserved protein of unknown function [Methylocystis rosea SV97T]</t>
  </si>
  <si>
    <t>MROSv2_10076</t>
  </si>
  <si>
    <t>ID:17371574 Glycerophosphoryl diester phosphodiesterase [Methylocystis rosea SV97T]</t>
  </si>
  <si>
    <t>MROSv2_11260</t>
  </si>
  <si>
    <t>ID:17370390 PAS domain-containing protein [Methylocystis rosea SV97T]</t>
  </si>
  <si>
    <t>MROSv2_11110</t>
  </si>
  <si>
    <t>ID:17370540 bchH| Magnesium-chelatase subunit H [Methylocystis rosea SV97T]</t>
  </si>
  <si>
    <t>MROSv2_20993</t>
  </si>
  <si>
    <t>ID:17368652 conserved protein of unknown function [Methylocystis rosea SV97T]</t>
  </si>
  <si>
    <t>MROSv2_21336</t>
  </si>
  <si>
    <t>ID:17368309 hisF| imidazole glycerol phosphate synthase subunit HisF [Methylocystis rosea SV97T]</t>
  </si>
  <si>
    <t>MROSv2_20287</t>
  </si>
  <si>
    <t>ID:17369358 Inh domain-containing protein [Methylocystis rosea SV97T]</t>
  </si>
  <si>
    <t>MROSv2_20759</t>
  </si>
  <si>
    <t>ID:17368886 ChbG/HpnK family deacetylase [Methylocystis rosea SV97T]</t>
  </si>
  <si>
    <t>MROSv2_11880</t>
  </si>
  <si>
    <t>ID:17369770 uvrA| excision nuclease subunit A [Methylocystis rosea SV97T]</t>
  </si>
  <si>
    <t>MROSv2_11579</t>
  </si>
  <si>
    <t>ID:17370071 7,8-diamino-pelargonic acid aminotransferase [Methylocystis rosea SV97T]</t>
  </si>
  <si>
    <t>MROSv2_10853</t>
  </si>
  <si>
    <t>ID:17370797 Flagellar motor protein MotB [Methylocystis rosea SV97T]</t>
  </si>
  <si>
    <t>MROSv2_20534</t>
  </si>
  <si>
    <t>ID:17369111 Methyltransf_21 domain-containing protein [Methylocystis rosea SV97T]</t>
  </si>
  <si>
    <t>MROSv2_21520</t>
  </si>
  <si>
    <t>ID:17368125 conserved protein of unknown function [Methylocystis rosea SV97T]</t>
  </si>
  <si>
    <t>MROSv2_20271</t>
  </si>
  <si>
    <t>ID:17369374 yhdG| Uncharacterized amino acid permease YhdG [Methylocystis rosea SV97T]</t>
  </si>
  <si>
    <t>MROSv2_20789</t>
  </si>
  <si>
    <t>ID:17368856 protein of unknown function [Methylocystis rosea SV97T]</t>
  </si>
  <si>
    <t>MROSv2_10641</t>
  </si>
  <si>
    <t>ID:17371009 ptsN| Nitrogen regulatory protein [Methylocystis rosea SV97T]</t>
  </si>
  <si>
    <t>MROSv2_21530</t>
  </si>
  <si>
    <t>ID:17368115 maiA| Maleylacetoacetate isomerase [Methylocystis rosea SV97T]</t>
  </si>
  <si>
    <t>MROSv2_11111</t>
  </si>
  <si>
    <t>ID:17370539 bchL| Light-independent protochlorophyllide reductase iron-sulfur ATP-binding protein [Methylocystis rosea SV97T]</t>
  </si>
  <si>
    <t>MROSv2_11414</t>
  </si>
  <si>
    <t>ID:17370236 qseB| Transcriptional regulatory protein QseB [Methylocystis rosea SV97T]</t>
  </si>
  <si>
    <t>MROSv2_11557</t>
  </si>
  <si>
    <t>ID:17370093 conserved protein of unknown function [Methylocystis rosea SV97T]</t>
  </si>
  <si>
    <t>MROSv2_20942</t>
  </si>
  <si>
    <t>ID:17368703 conserved exported protein of unknown function [Methylocystis rosea SV97T]</t>
  </si>
  <si>
    <t>MROSv2_11118</t>
  </si>
  <si>
    <t>ID:17370532 acsF| Aerobic magnesium-protoporphyrin IX monomethyl ester [oxidative] cyclase [Methylocystis rosea SV97T]</t>
  </si>
  <si>
    <t>MROSv2_10616</t>
  </si>
  <si>
    <t>ID:17371034 mutS| DNA mismatch repair protein MutS [Methylocystis rosea SV97T]</t>
  </si>
  <si>
    <t>MROSv2_21326</t>
  </si>
  <si>
    <t>ID:17368319 prmC| Release factor glutamine methyltransferase [Methylocystis rosea SV97T]</t>
  </si>
  <si>
    <t>MROSv2_21529</t>
  </si>
  <si>
    <t>ID:17368116 vllY| Hemolysin VllY [Methylocystis rosea SV97T]</t>
  </si>
  <si>
    <t>MROSv2_20244</t>
  </si>
  <si>
    <t>ID:17369401 protein of unknown function [Methylocystis rosea SV97T]</t>
  </si>
  <si>
    <t>MROSv2_21684</t>
  </si>
  <si>
    <t>ID:17367961 conserved exported protein of unknown function [Methylocystis rosea SV97T]</t>
  </si>
  <si>
    <t>MROSv2_20657</t>
  </si>
  <si>
    <t>ID:17368988 CDP-diacylglycerol--glycerol-3-phosphate 3-phosphatidyltransferase [Methylocystis rosea SV97T]</t>
  </si>
  <si>
    <t>MROSv2_10252</t>
  </si>
  <si>
    <t>ID:17371398 rpmC| 50S ribosomal subunit protein L29 [Methylocystis rosea SV97T]</t>
  </si>
  <si>
    <t>ID:17371309 pmoC| Particulate Methane Monooxygenase subunit C [Methylocystis rosea SV97T]</t>
  </si>
  <si>
    <t>MROSv2_11453</t>
  </si>
  <si>
    <t>ID:17370197 grxC| glutaredoxin 3 [Methylocystis rosea SV97T]</t>
  </si>
  <si>
    <t>MROSv2_20557</t>
  </si>
  <si>
    <t>ID:17369088 Biotin synthesis protein bioC [Methylocystis rosea SV97T]</t>
  </si>
  <si>
    <t>MROSv2_20636</t>
  </si>
  <si>
    <t>ID:17369009 tRNA nucleotidyltransferase [Methylocystis rosea SV97T]</t>
  </si>
  <si>
    <t>MROSv2_11857</t>
  </si>
  <si>
    <t>ID:17369793 cobO| Corrinoid adenosyltransferase [Methylocystis rosea SV97T]</t>
  </si>
  <si>
    <t>MROSv2_11549</t>
  </si>
  <si>
    <t>ID:17370101 Programmed cell death antitoxin MazE [Methylocystis rosea SV97T]</t>
  </si>
  <si>
    <t>MROSv2_11631</t>
  </si>
  <si>
    <t>ID:17370019 Phosphoribosyltransferase [Methylocystis rosea SV97T]</t>
  </si>
  <si>
    <t>ID:17369886 atpB| ATP synthase subunit a [Methylocystis rosea SV97T]</t>
  </si>
  <si>
    <t>MROSv2_21570</t>
  </si>
  <si>
    <t>ID:17368075 conserved protein of unknown function [Methylocystis rosea SV97T]</t>
  </si>
  <si>
    <t>MROSv2_21522</t>
  </si>
  <si>
    <t>ID:17368123 conserved exported protein of unknown function [Methylocystis rosea SV97T]</t>
  </si>
  <si>
    <t>MROSv2_20118</t>
  </si>
  <si>
    <t>ID:17369527 Alternative dihydrofolate reductase 3 [Methylocystis rosea SV97T]</t>
  </si>
  <si>
    <t>MROSv2_10946</t>
  </si>
  <si>
    <t>ID:17370704 PG_binding_1 domain-containing protein [Methylocystis rosea SV97T]</t>
  </si>
  <si>
    <t>MROSv2_11254</t>
  </si>
  <si>
    <t>ID:17370396 murU| N-acetylmuramate alpha-1-phosphate uridylyltransferase [Methylocystis rosea SV97T]</t>
  </si>
  <si>
    <t>MROSv2_20433</t>
  </si>
  <si>
    <t>ID:17369212 cmk| Cytidylate kinase [Methylocystis rosea SV97T]</t>
  </si>
  <si>
    <t>MROSv2_40319</t>
  </si>
  <si>
    <t>ID:17367569 conserved protein of unknown function [Methylocystis rosea SV97T]</t>
  </si>
  <si>
    <t>MROSv2_10929</t>
  </si>
  <si>
    <t>ID:17370721 glpK| Glycerol kinase [Methylocystis rosea SV97T]</t>
  </si>
  <si>
    <t>MROSv2_11977</t>
  </si>
  <si>
    <t>ID:17369673 conserved exported protein of unknown function [Methylocystis rosea SV97T]</t>
  </si>
  <si>
    <t>MROSv2_10106</t>
  </si>
  <si>
    <t>ID:17371544 Methyltransferase type 12 [Methylocystis rosea SV97T]</t>
  </si>
  <si>
    <t>MROSv2_40229</t>
  </si>
  <si>
    <t>ID:17367659 Sulfate transporter [Methylocystis rosea SV97T]</t>
  </si>
  <si>
    <t>MROSv2_21350</t>
  </si>
  <si>
    <t>ID:17368295 conserved exported protein of unknown function [Methylocystis rosea SV97T]</t>
  </si>
  <si>
    <t>MROSv2_21186</t>
  </si>
  <si>
    <t>ID:17368459 mraY| phospho-N-acetylmuramoyl-pentapeptide- transferase [Methylocystis rosea SV97T]</t>
  </si>
  <si>
    <t>MROSv2_11164</t>
  </si>
  <si>
    <t>ID:17370486 conserved protein of unknown function [Methylocystis rosea SV97T]</t>
  </si>
  <si>
    <t>MROSv2_10195</t>
  </si>
  <si>
    <t>ID:17371455 conserved exported protein of unknown function [Methylocystis rosea SV97T]</t>
  </si>
  <si>
    <t>MROSv2_11626</t>
  </si>
  <si>
    <t>ID:17370024 Abasic site processing protein [Methylocystis rosea SV97T]</t>
  </si>
  <si>
    <t>MROSv2_21131</t>
  </si>
  <si>
    <t>ID:17368514 mak| manno(fructo)kinase [Methylocystis rosea SV97T]</t>
  </si>
  <si>
    <t>MROSv2_20733</t>
  </si>
  <si>
    <t>ID:17368912 Outer membrane lipoprotein Blc [Methylocystis rosea SV97T]</t>
  </si>
  <si>
    <t>MROSv2_10352</t>
  </si>
  <si>
    <t>ID:17371298 Rhodanese [Methylocystis rosea SV97T]</t>
  </si>
  <si>
    <t>MROSv2_11440</t>
  </si>
  <si>
    <t>ID:17370210 conserved protein of unknown function [Methylocystis rosea SV97T]</t>
  </si>
  <si>
    <t>MROSv2_20731</t>
  </si>
  <si>
    <t>ID:17368914 Cyclopropane-fatty-acyl-phospholipid synthase [Methylocystis rosea SV97T]</t>
  </si>
  <si>
    <t>MROSv2_21268</t>
  </si>
  <si>
    <t>ID:17368377 adhA| putative alcohol dehydrogenase AdhA [Methylocystis rosea SV97T]</t>
  </si>
  <si>
    <t>MROSv2_20299</t>
  </si>
  <si>
    <t>ID:17369346 Sel1 repeat family protein [Methylocystis rosea SV97T]</t>
  </si>
  <si>
    <t>MROSv2_11970</t>
  </si>
  <si>
    <t>ID:17369680 Transcriptional regulator [Methylocystis rosea SV97T]</t>
  </si>
  <si>
    <t>MROSv2_10178</t>
  </si>
  <si>
    <t>ID:17371472 conserved exported protein of unknown function [Methylocystis rosea SV97T]</t>
  </si>
  <si>
    <t>MROSv2_20107</t>
  </si>
  <si>
    <t>ID:17369538 Uncharacterized HTH-type transcriptional regulator Smed_0045 [Methylocystis rosea SV97T]</t>
  </si>
  <si>
    <t>MROSv2_21181</t>
  </si>
  <si>
    <t>ID:17368464 conserved protein of unknown function [Methylocystis rosea SV97T]</t>
  </si>
  <si>
    <t>MROSv2_10299</t>
  </si>
  <si>
    <t>ID:17371351 conserved membrane protein of unknown function [Methylocystis rosea SV97T]</t>
  </si>
  <si>
    <t>MROSv2_10570</t>
  </si>
  <si>
    <t>ID:17371080 Sulfur carrier protein ThiS [Methylocystis rosea SV97T]</t>
  </si>
  <si>
    <t>MROSv2_21456</t>
  </si>
  <si>
    <t>ID:17368189 Universal stress protein [Methylocystis rosea SV97T]</t>
  </si>
  <si>
    <t>MROSv2_10432</t>
  </si>
  <si>
    <t>ID:17371218 Sensor domain-containing diguanylate cyclase [Methylocystis rosea SV97T]</t>
  </si>
  <si>
    <t>MROSv2_21266</t>
  </si>
  <si>
    <t>ID:17368379 conserved protein of unknown function [Methylocystis rosea SV97T]</t>
  </si>
  <si>
    <t>MROSv2_40090</t>
  </si>
  <si>
    <t>ID:17367798 conserved protein of unknown function [Methylocystis rosea SV97T]</t>
  </si>
  <si>
    <t>MROSv2_40218</t>
  </si>
  <si>
    <t>ID:17367670 conserved exported protein of unknown function [Methylocystis rosea SV97T]</t>
  </si>
  <si>
    <t>MROSv2_11317</t>
  </si>
  <si>
    <t>ID:17370333 shc| putative squalene--hopene cyclase [Methylocystis rosea SV97T]</t>
  </si>
  <si>
    <t>MROSv2_10783</t>
  </si>
  <si>
    <t>ID:17370867 DNA-binding protein [Methylocystis rosea SV97T]</t>
  </si>
  <si>
    <t>MROSv2_10734</t>
  </si>
  <si>
    <t>ID:17370916 acuI| Acrylyl-CoA reductase AcuI [Methylocystis rosea SV97T]</t>
  </si>
  <si>
    <t>MROSv2_11476</t>
  </si>
  <si>
    <t>ID:17370174 conserved protein of unknown function [Methylocystis rosea SV97T]</t>
  </si>
  <si>
    <t>MROSv2_10757</t>
  </si>
  <si>
    <t>ID:17370893 Alpha/beta hydrolase [Methylocystis rosea SV97T]</t>
  </si>
  <si>
    <t>MROSv2_10796</t>
  </si>
  <si>
    <t>ID:17370854 conserved exported protein of unknown function [Methylocystis rosea SV97T]</t>
  </si>
  <si>
    <t>MROSv2_21708</t>
  </si>
  <si>
    <t>ID:17367937 Alkylphosphonate utilization operon protein PhnA [Methylocystis rosea SV97T]</t>
  </si>
  <si>
    <t>MROSv2_40075</t>
  </si>
  <si>
    <t>ID:17367813 Globin [Methylocystis rosea SV97T]</t>
  </si>
  <si>
    <t>MROSv2_20816</t>
  </si>
  <si>
    <t>ID:17368829 fdxA| Ferredoxin-1 [Methylocystis rosea SV97T]</t>
  </si>
  <si>
    <t>MROSv2_20580</t>
  </si>
  <si>
    <t>ID:17369065 Molecular chaperone DnaJ [Methylocystis rosea SV97T]</t>
  </si>
  <si>
    <t>MROSv2_10587</t>
  </si>
  <si>
    <t>ID:17371063 queD| 6-carboxy-5,6,7,8-tetrahydropterin synthase [Methylocystis rosea SV97T]</t>
  </si>
  <si>
    <t>MROSv2_11891</t>
  </si>
  <si>
    <t>ID:17369759 rpmG| 50S ribosomal subunit protein L33 [Methylocystis rosea SV97T]</t>
  </si>
  <si>
    <t>MROSv2_21040</t>
  </si>
  <si>
    <t>ID:17368605 moaC| cyclic pyranopterin monophosphate synthase [Methylocystis rosea SV97T]</t>
  </si>
  <si>
    <t>MROSv2_11352</t>
  </si>
  <si>
    <t>ID:17370298 conserved protein of unknown function [Methylocystis rosea SV97T]</t>
  </si>
  <si>
    <t>MROSv2_10965</t>
  </si>
  <si>
    <t>ID:17370685 VWA domain-containing protein [Methylocystis rosea SV97T]</t>
  </si>
  <si>
    <t>MROSv2_10672</t>
  </si>
  <si>
    <t>ID:17370978 conserved exported protein of unknown function [Methylocystis rosea SV97T]</t>
  </si>
  <si>
    <t>MROSv2_40209</t>
  </si>
  <si>
    <t>ID:17367679 Response regulator [Methylocystis rosea SV97T]</t>
  </si>
  <si>
    <t>MROSv2_40286</t>
  </si>
  <si>
    <t>ID:17367602 cysD| sulfate adenylyltransferase subunit 2 [Methylocystis rosea SV97T]</t>
  </si>
  <si>
    <t>MROSv2_10954</t>
  </si>
  <si>
    <t>ID:17370696 conserved exported protein of unknown function [Methylocystis rosea SV97T]</t>
  </si>
  <si>
    <t>MROSv2_20578</t>
  </si>
  <si>
    <t>ID:17369067 conserved protein of unknown function [Methylocystis rosea SV97T]</t>
  </si>
  <si>
    <t>ID:17370369 nuoL| NADH-quinone oxidoreductase subunit L [Methylocystis rosea SV97T]</t>
  </si>
  <si>
    <t>MROSv2_10583</t>
  </si>
  <si>
    <t>ID:17371067 Transcriptional regulator, ArsR family / Methyltransferase fusion [Methylocystis rosea SV97T]</t>
  </si>
  <si>
    <t>ID:17370080 pmoA| Particulate methane monooxygenase beta subunit [Methylocystis rosea SV97T]</t>
  </si>
  <si>
    <t>MROSv2_10358</t>
  </si>
  <si>
    <t>ID:17371292 Quinoprotein dehydrogenase-associated SoxYZ-like carrier [Methylocystis rosea SV97T]</t>
  </si>
  <si>
    <t>MROSv2_21389</t>
  </si>
  <si>
    <t>ID:17368256 sbp| sulfate/thiosulfate ABC transporter periplasmic binding protein Sbp [Methylocystis rosea SV97T]</t>
  </si>
  <si>
    <t>MROSv2_20980</t>
  </si>
  <si>
    <t>ID:17368665 conserved protein of unknown function [Methylocystis rosea SV97T]</t>
  </si>
  <si>
    <t>MROSv2_10387</t>
  </si>
  <si>
    <t>ID:17371263 Uncharacterized oxidoreductase Sfri_1503 [Methylocystis rosea SV97T]</t>
  </si>
  <si>
    <t>MROSv2_10247</t>
  </si>
  <si>
    <t>ID:17371403 rpsN| 30S ribosomal subunit protein S14 [Methylocystis rosea SV97T]</t>
  </si>
  <si>
    <t>MROSv2_11369</t>
  </si>
  <si>
    <t>ID:17370281 conserved protein of unknown function [Methylocystis rosea SV97T]</t>
  </si>
  <si>
    <t>MROSv2_20694</t>
  </si>
  <si>
    <t>ID:17368951 NUDIX hydrolase [Methylocystis rosea SV97T]</t>
  </si>
  <si>
    <t>MROSv2_20664</t>
  </si>
  <si>
    <t>ID:17368981 gpsA| Glycerol-3-phosphate dehydrogenase [NAD(P)+] [Methylocystis rosea SV97T]</t>
  </si>
  <si>
    <t>MROSv2_20157</t>
  </si>
  <si>
    <t>ID:17369488 folE| GTP cyclohydrolase 1 [Methylocystis rosea SV97T]</t>
  </si>
  <si>
    <t>MROSv2_21560</t>
  </si>
  <si>
    <t>ID:17368085 conserved exported protein of unknown function [Methylocystis rosea SV97T]</t>
  </si>
  <si>
    <t>MROSv2_20385</t>
  </si>
  <si>
    <t>ID:17369260 bepE| Efflux pump membrane transporter BepE [Methylocystis rosea SV97T]</t>
  </si>
  <si>
    <t>MROSv2_11888</t>
  </si>
  <si>
    <t>ID:17369762 Prephenate dehydratase [Methylocystis rosea SV97T]</t>
  </si>
  <si>
    <t>MROSv2_40088</t>
  </si>
  <si>
    <t>ID:17367800 Putative transcriptional regulator [Methylocystis rosea SV97T]</t>
  </si>
  <si>
    <t>MROSv2_10492</t>
  </si>
  <si>
    <t>ID:17371158 conserved protein of unknown function [Methylocystis rosea SV97T]</t>
  </si>
  <si>
    <t>MROSv2_10702</t>
  </si>
  <si>
    <t>ID:17370948 Carbonic anhydrase [Methylocystis rosea SV97T]</t>
  </si>
  <si>
    <t>MROSv2_10501</t>
  </si>
  <si>
    <t>ID:17371149 prfB| Peptide chain release factor 2 [Methylocystis rosea SV97T]</t>
  </si>
  <si>
    <t>MROSv2_10621</t>
  </si>
  <si>
    <t>ID:17371029 conserved protein of unknown function [Methylocystis rosea SV97T]</t>
  </si>
  <si>
    <t>MROSv2_20710</t>
  </si>
  <si>
    <t>ID:17368935 Glycosyl transferase family 1 [Methylocystis rosea SV97T]</t>
  </si>
  <si>
    <t>MROSv2_21341</t>
  </si>
  <si>
    <t>ID:17368304 conserved exported protein of unknown function [Methylocystis rosea SV97T]</t>
  </si>
  <si>
    <t>MROSv2_10292</t>
  </si>
  <si>
    <t>ID:17371358 MarR family transcriptional regulator [Methylocystis rosea SV97T]</t>
  </si>
  <si>
    <t>MROSv2_20399</t>
  </si>
  <si>
    <t>ID:17369246 rpsT| 30S ribosomal protein S20 [Methylocystis rosea SV97T]</t>
  </si>
  <si>
    <t>MROSv2_11196</t>
  </si>
  <si>
    <t>ID:17370454 conserved protein of unknown function [Methylocystis rosea SV97T]</t>
  </si>
  <si>
    <t>MROSv2_11531</t>
  </si>
  <si>
    <t>ID:17370119 conserved protein of unknown function [Methylocystis rosea SV97T]</t>
  </si>
  <si>
    <t>MROSv2_11296</t>
  </si>
  <si>
    <t>ID:17370354 rluD| Ribosomal large subunit pseudouridine synthase D [Methylocystis rosea SV97T]</t>
  </si>
  <si>
    <t>MROSv2_11567</t>
  </si>
  <si>
    <t>ID:17370083 Dihydropteroate synthase [Methylocystis rosea SV97T]</t>
  </si>
  <si>
    <t>MROSv2_11749</t>
  </si>
  <si>
    <t>ID:17369901 ATPase_AAA_core domain-containing protein [Methylocystis rosea SV97T]</t>
  </si>
  <si>
    <t>MROSv2_10829</t>
  </si>
  <si>
    <t>ID:17370821 conserved protein of unknown function [Methylocystis rosea SV97T]</t>
  </si>
  <si>
    <t>MROSv2_10284</t>
  </si>
  <si>
    <t>ID:17371366 TetR family transcriptional regulator [Methylocystis rosea SV97T]</t>
  </si>
  <si>
    <t>MROSv2_20460</t>
  </si>
  <si>
    <t>ID:17369185 protein of unknown function [Methylocystis rosea SV97T]</t>
  </si>
  <si>
    <t>MROSv2_20174</t>
  </si>
  <si>
    <t>ID:17369471 Ni/Fe hydrogenase subunit gamma [Methylocystis rosea SV97T]</t>
  </si>
  <si>
    <t>MROSv2_11379</t>
  </si>
  <si>
    <t>ID:17370271 Putative nickel-responsive regulator [Methylocystis rosea SV97T]</t>
  </si>
  <si>
    <t>MROSv2_20337</t>
  </si>
  <si>
    <t>ID:17369308 Histidine kinase [Methylocystis rosea SV97T]</t>
  </si>
  <si>
    <t>MROSv2_10649</t>
  </si>
  <si>
    <t>ID:17371001 Cyclic nucleotide-binding domain-containing protein [Methylocystis rosea SV97T]</t>
  </si>
  <si>
    <t>MROSv2_10925</t>
  </si>
  <si>
    <t>ID:17370725 conserved protein of unknown function [Methylocystis rosea SV97T]</t>
  </si>
  <si>
    <t>MROSv2_20302</t>
  </si>
  <si>
    <t>ID:17369343 conserved protein of unknown function [Methylocystis rosea SV97T]</t>
  </si>
  <si>
    <t>MROSv2_10336</t>
  </si>
  <si>
    <t>ID:17371314 conserved protein of unknown function [Methylocystis rosea SV97T]</t>
  </si>
  <si>
    <t>ID:17371052 cydA| cytochrome bd-I ubiquinol oxidase subunit I [Methylocystis rosea SV97T]</t>
  </si>
  <si>
    <t>MROSv2_20485</t>
  </si>
  <si>
    <t>ID:17369160 Segregation and condensation protein B [Methylocystis rosea SV97T]</t>
  </si>
  <si>
    <t>MROSv2_10422</t>
  </si>
  <si>
    <t>ID:17371228 conserved protein of unknown function [Methylocystis rosea SV97T]</t>
  </si>
  <si>
    <t>MROSv2_11076</t>
  </si>
  <si>
    <t>ID:17370574 Hydroxyneurosporene dehydrogenase [Methylocystis rosea SV97T]</t>
  </si>
  <si>
    <t>MROSv2_21252</t>
  </si>
  <si>
    <t>ID:17368393 DsbC domain-containing protein [Methylocystis rosea SV97T]</t>
  </si>
  <si>
    <t>MROSv2_11824</t>
  </si>
  <si>
    <t>ID:17369826 conserved exported protein of unknown function [Methylocystis rosea SV97T]</t>
  </si>
  <si>
    <t>MROSv2_21129</t>
  </si>
  <si>
    <t>ID:17368516 nadK| NAD kinase [Methylocystis rosea SV97T]</t>
  </si>
  <si>
    <t>MROSv2_20925</t>
  </si>
  <si>
    <t>ID:17368720 ddpX| D-alanyl-D-alanine dipeptidase [Methylocystis rosea SV97T]</t>
  </si>
  <si>
    <t>MROSv2_10057</t>
  </si>
  <si>
    <t>ID:17371593 ABC transporter [Methylocystis rosea SV97T]</t>
  </si>
  <si>
    <t>MROSv2_20579</t>
  </si>
  <si>
    <t>ID:17369066 conserved protein of unknown function [Methylocystis rosea SV97T]</t>
  </si>
  <si>
    <t>MROSv2_10983</t>
  </si>
  <si>
    <t>ID:17370667 exbD| Ton complex subunit ExbD [Methylocystis rosea SV97T]</t>
  </si>
  <si>
    <t>MROSv2_20428</t>
  </si>
  <si>
    <t>ID:17369217 Cytochrome c family protein [Methylocystis rosea SV97T]</t>
  </si>
  <si>
    <t>MROSv2_11213</t>
  </si>
  <si>
    <t>ID:17370437 protein of unknown function [Methylocystis rosea SV97T]</t>
  </si>
  <si>
    <t>MROSv2_20761</t>
  </si>
  <si>
    <t>ID:17368884 conserved protein of unknown function [Methylocystis rosea SV97T]</t>
  </si>
  <si>
    <t>MROSv2_20448</t>
  </si>
  <si>
    <t>ID:17369197 protein of unknown function [Methylocystis rosea SV97T]</t>
  </si>
  <si>
    <t>MROSv2_21748</t>
  </si>
  <si>
    <t>ID:17367897 Multicopper oxidase type 3 [Methylocystis rosea SV97T]</t>
  </si>
  <si>
    <t>MROSv2_11804</t>
  </si>
  <si>
    <t>ID:17369846 TldE/PmbA family protein, Actinobacterial subgroup [Methylocystis rosea SV97T]</t>
  </si>
  <si>
    <t>MROSv2_10229</t>
  </si>
  <si>
    <t>ID:17371421 conserved protein of unknown function [Methylocystis rosea SV97T]</t>
  </si>
  <si>
    <t>MROSv2_20691</t>
  </si>
  <si>
    <t>ID:17368954 conserved membrane protein of unknown function [Methylocystis rosea SV97T]</t>
  </si>
  <si>
    <t>MROSv2_20773</t>
  </si>
  <si>
    <t>ID:17368872 protein of unknown function [Methylocystis rosea SV97T]</t>
  </si>
  <si>
    <t>MROSv2_10769</t>
  </si>
  <si>
    <t>ID:17370881 YARHG domain-containing protein [Methylocystis rosea SV97T]</t>
  </si>
  <si>
    <t>MROSv2_21524</t>
  </si>
  <si>
    <t>ID:17368121 mmsB| putative 3-hydroxyisobutyrate dehydrogenase [Methylocystis rosea SV97T]</t>
  </si>
  <si>
    <t>MROSv2_20148</t>
  </si>
  <si>
    <t>ID:17369497 ybgC| Acyl-CoA thioesterase YbgC [Methylocystis rosea SV97T]</t>
  </si>
  <si>
    <t>MROSv2_10866</t>
  </si>
  <si>
    <t>ID:17370784 Acyl-[ACP]--phospholipid O-acyltransferase [Methylocystis rosea SV97T]</t>
  </si>
  <si>
    <t>MROSv2_20970</t>
  </si>
  <si>
    <t>ID:17368675 conserved protein of unknown function [Methylocystis rosea SV97T]</t>
  </si>
  <si>
    <t>MROSv2_21334</t>
  </si>
  <si>
    <t>ID:17368311 hisE| Phosphoribosyl-ATP pyrophosphatase [Methylocystis rosea SV97T]</t>
  </si>
  <si>
    <t>MROSv2_10550</t>
  </si>
  <si>
    <t>ID:17371100 def| peptide deformylase [Methylocystis rosea SV97T]</t>
  </si>
  <si>
    <t>MROSv2_10603</t>
  </si>
  <si>
    <t>ID:17371047 hlyU| Transcriptional activator HlyU [Methylocystis rosea SV97T]</t>
  </si>
  <si>
    <t>MROSv2_10529</t>
  </si>
  <si>
    <t>ID:17371121 protein of unknown function [Methylocystis rosea SV97T]</t>
  </si>
  <si>
    <t>MROSv2_20040</t>
  </si>
  <si>
    <t>ID:17369605 BON domain-containing protein [Methylocystis rosea SV97T]</t>
  </si>
  <si>
    <t>MROSv2_11457</t>
  </si>
  <si>
    <t>ID:17370193 GTP-binding protein [Methylocystis rosea SV97T]</t>
  </si>
  <si>
    <t>MROSv2_11147</t>
  </si>
  <si>
    <t>ID:17370503 Beta-N-acetylhexosaminidase [Methylocystis rosea SV97T]</t>
  </si>
  <si>
    <t>MROSv2_20954</t>
  </si>
  <si>
    <t>ID:17368691 LuxR family transcriptional regulator [Methylocystis rosea SV97T]</t>
  </si>
  <si>
    <t>MROSv2_20892</t>
  </si>
  <si>
    <t>ID:17368753 nrdR| NrdR transcriptional repressor [Methylocystis rosea SV97T]</t>
  </si>
  <si>
    <t>MROSv2_20660</t>
  </si>
  <si>
    <t>ID:17368985 TPR_REGION domain-containing protein [Methylocystis rosea SV97T]</t>
  </si>
  <si>
    <t>MROSv2_21197</t>
  </si>
  <si>
    <t>ID:17368448 hrcA| Heat-inducible transcription repressor HrcA [Methylocystis rosea SV97T]</t>
  </si>
  <si>
    <t>MROSv2_20195</t>
  </si>
  <si>
    <t>ID:17369450 HTH cro/C1-type domain-containing protein [Methylocystis rosea SV97T]</t>
  </si>
  <si>
    <t>MROSv2_40434</t>
  </si>
  <si>
    <t>ID:17367454 Phasin_2 domain-containing protein [Methylocystis rosea SV97T]</t>
  </si>
  <si>
    <t>MROSv2_40068</t>
  </si>
  <si>
    <t>ID:17367820 Metallo-beta-lactamase family protein, RNA-specific [Methylocystis rosea SV97T]</t>
  </si>
  <si>
    <t>MROSv2_11148</t>
  </si>
  <si>
    <t>ID:17370502 murQ| N-acetylmuramic acid 6-phosphate etherase [Methylocystis rosea SV97T]</t>
  </si>
  <si>
    <t>MROSv2_11998</t>
  </si>
  <si>
    <t>ID:17369652 hao| Hydroxylamine oxidoreductase [Methylocystis rosea SV97T]</t>
  </si>
  <si>
    <t>MROSv2_20052</t>
  </si>
  <si>
    <t>ID:17369593 conserved exported protein of unknown function [Methylocystis rosea SV97T]</t>
  </si>
  <si>
    <t>MROSv2_10994</t>
  </si>
  <si>
    <t>ID:17370656 Thymidylate kinase [Methylocystis rosea SV97T]</t>
  </si>
  <si>
    <t>MROSv2_10653</t>
  </si>
  <si>
    <t>ID:17370997 SOUL heme-binding protein [Methylocystis rosea SV97T]</t>
  </si>
  <si>
    <t>MROSv2_10818</t>
  </si>
  <si>
    <t>ID:17370832 AMP nucleosidase [Methylocystis rosea SV97T]</t>
  </si>
  <si>
    <t>MROSv2_40377</t>
  </si>
  <si>
    <t>ID:17367511 rnc| Ribonuclease 3 [Methylocystis rosea SV97T]</t>
  </si>
  <si>
    <t>MROSv2_10373</t>
  </si>
  <si>
    <t>ID:17371277 GBBH-like_N domain-containing protein [Methylocystis rosea SV97T]</t>
  </si>
  <si>
    <t>MROSv2_21723</t>
  </si>
  <si>
    <t>ID:17367922 conserved exported protein of unknown function [Methylocystis rosea SV97T]</t>
  </si>
  <si>
    <t>MROSv2_40300</t>
  </si>
  <si>
    <t>ID:17367588 pyrC| dihydroorotase [Methylocystis rosea SV97T]</t>
  </si>
  <si>
    <t>MROSv2_10048</t>
  </si>
  <si>
    <t>ID:17371602 Histidine kinase [Methylocystis rosea SV97T]</t>
  </si>
  <si>
    <t>MROSv2_21041</t>
  </si>
  <si>
    <t>ID:17368604 conserved exported protein of unknown function [Methylocystis rosea SV97T]</t>
  </si>
  <si>
    <t>MROSv2_11299</t>
  </si>
  <si>
    <t>ID:17370351 CopG protein [Methylocystis rosea SV97T]</t>
  </si>
  <si>
    <t>MROSv2_20486</t>
  </si>
  <si>
    <t>ID:17369159 tatA| Sec-independent protein translocase protein TatA [Methylocystis rosea SV97T]</t>
  </si>
  <si>
    <t>MROSv2_11723</t>
  </si>
  <si>
    <t>ID:17369927 Acetylspermidine deacetylase ; Deacetylases, including yeast histone deacetylase and acetoin utilization protein [Methylocystis rosea SV97T]</t>
  </si>
  <si>
    <t>MROSv2_20729</t>
  </si>
  <si>
    <t>ID:17368916 Amine oxidase, flavin-containing [Methylocystis rosea SV97T]</t>
  </si>
  <si>
    <t>MROSv2_11455</t>
  </si>
  <si>
    <t>ID:17370195 Cation:proton antiporter [Methylocystis rosea SV97T]</t>
  </si>
  <si>
    <t>MROSv2_20248</t>
  </si>
  <si>
    <t>ID:17369397 thyA| thymidylate synthase [Methylocystis rosea SV97T]</t>
  </si>
  <si>
    <t>MROSv2_20086</t>
  </si>
  <si>
    <t>ID:17369559 amtB| ammonia/ammonium transporter [Methylocystis rosea SV97T]</t>
  </si>
  <si>
    <t>MROSv2_10589</t>
  </si>
  <si>
    <t>ID:17371061 cycB| Cytochrome c-552 [Methylocystis rosea SV97T]</t>
  </si>
  <si>
    <t>ID:17370367 nuoN| NADH-quinone oxidoreductase subunit N [Methylocystis rosea SV97T]</t>
  </si>
  <si>
    <t>MROSv2_10814</t>
  </si>
  <si>
    <t>ID:17370836 Glycosyltransferase family 1 protein [Methylocystis rosea SV97T]</t>
  </si>
  <si>
    <t>MROSv2_11905</t>
  </si>
  <si>
    <t>ID:17369745 conserved exported protein of unknown function [Methylocystis rosea SV97T]</t>
  </si>
  <si>
    <t>MROSv2_11813</t>
  </si>
  <si>
    <t>ID:17369837 Putative phosphohistidine phosphatase, SixA [Methylocystis rosea SV97T]</t>
  </si>
  <si>
    <t>MROSv2_21756</t>
  </si>
  <si>
    <t>ID:17367889 YtkA domain-containing protein [Methylocystis rosea SV97T]</t>
  </si>
  <si>
    <t>MROSv2_10762</t>
  </si>
  <si>
    <t>ID:17370888 Serine/threonine-protein phosphatase [Methylocystis rosea SV97T]</t>
  </si>
  <si>
    <t>MROSv2_10342</t>
  </si>
  <si>
    <t>ID:17371308 AraC family transcriptional regulator [Methylocystis rosea SV97T]</t>
  </si>
  <si>
    <t>MROSv2_10572</t>
  </si>
  <si>
    <t>ID:17371078 Thiamine-phosphate synthase [Methylocystis rosea SV97T]</t>
  </si>
  <si>
    <t>MROSv2_10617</t>
  </si>
  <si>
    <t>ID:17371033 conserved exported protein of unknown function [Methylocystis rosea SV97T]</t>
  </si>
  <si>
    <t>MROSv2_11490</t>
  </si>
  <si>
    <t>ID:17370160 eutB| ethanolamine ammonia-lyase subunit alpha [Methylocystis rosea SV97T]</t>
  </si>
  <si>
    <t>MROSv2_11240</t>
  </si>
  <si>
    <t>ID:17370410 conserved exported protein of unknown function [Methylocystis rosea SV97T]</t>
  </si>
  <si>
    <t>MROSv2_10230</t>
  </si>
  <si>
    <t>ID:17371420 ihfB| integration host factor subunit beta [Methylocystis rosea SV97T]</t>
  </si>
  <si>
    <t>MROSv2_21356</t>
  </si>
  <si>
    <t>ID:17368289 Glutathione S-transferase [Methylocystis rosea SV97T]</t>
  </si>
  <si>
    <t>MROSv2_11335</t>
  </si>
  <si>
    <t>ID:17370315 Multidrug transporter AcrB [Methylocystis rosea SV97T]</t>
  </si>
  <si>
    <t>MROSv2_10703</t>
  </si>
  <si>
    <t>ID:17370947 conserved protein of unknown function [Methylocystis rosea SV97T]</t>
  </si>
  <si>
    <t>MROSv2_21527</t>
  </si>
  <si>
    <t>ID:17368118 2-keto-4-pentenoate hydratase [Methylocystis rosea SV97T]</t>
  </si>
  <si>
    <t>MROSv2_10887</t>
  </si>
  <si>
    <t>ID:17370763 conserved protein of unknown function [Methylocystis rosea SV97T]</t>
  </si>
  <si>
    <t>MROSv2_10850</t>
  </si>
  <si>
    <t>ID:17370800 TonB-dependent receptor [Methylocystis rosea SV97T]</t>
  </si>
  <si>
    <t>MROSv2_11180</t>
  </si>
  <si>
    <t>ID:17370470 bioD| ATP-dependent dethiobiotin synthetase BioD [Methylocystis rosea SV97T]</t>
  </si>
  <si>
    <t>MROSv2_11222</t>
  </si>
  <si>
    <t>ID:17370428 Transaldolase [Methylocystis rosea SV97T]</t>
  </si>
  <si>
    <t>MROSv2_10138</t>
  </si>
  <si>
    <t>ID:17371512 conserved protein of unknown function [Methylocystis rosea SV97T]</t>
  </si>
  <si>
    <t>MROSv2_20725</t>
  </si>
  <si>
    <t>ID:17368920 Cyclopropane-fatty-acyl-phospholipid synthase [Methylocystis rosea SV97T]</t>
  </si>
  <si>
    <t>MROSv2_10326</t>
  </si>
  <si>
    <t>ID:17371324 Biopolymer transporter ExbD [Methylocystis rosea SV97T]</t>
  </si>
  <si>
    <t>MROSv2_10044</t>
  </si>
  <si>
    <t>ID:17371606 Histidine kinase [Methylocystis rosea SV97T]</t>
  </si>
  <si>
    <t>MROSv2_21551</t>
  </si>
  <si>
    <t>ID:17368094 Glycoside hydrolase [Methylocystis rosea SV97T]</t>
  </si>
  <si>
    <t>MROSv2_20273</t>
  </si>
  <si>
    <t>ID:17369372 cobT| Nicotinate-nucleotide--dimethylbenzimidazole phosphoribosyltransferase [Methylocystis rosea SV97T]</t>
  </si>
  <si>
    <t>MROSv2_21037</t>
  </si>
  <si>
    <t>ID:17368608 pabA| aminodeoxychorismate synthase subunit 2 [Methylocystis rosea SV97T]</t>
  </si>
  <si>
    <t>MROSv2_11872</t>
  </si>
  <si>
    <t>ID:17369778 lpxD| UDP-3-O-acylglucosamine N-acyltransferase [Methylocystis rosea SV97T]</t>
  </si>
  <si>
    <t>MROSv2_20819</t>
  </si>
  <si>
    <t>ID:17368826 rpoH| RNA polymerase sigma factor RpoH [Methylocystis rosea SV97T]</t>
  </si>
  <si>
    <t>MROSv2_10329</t>
  </si>
  <si>
    <t>ID:17371321 conserved exported protein of unknown function [Methylocystis rosea SV97T]</t>
  </si>
  <si>
    <t>MROSv2_20247</t>
  </si>
  <si>
    <t>ID:17369398 dhfrIII| Dihydrofolate reductase type 3 [Methylocystis rosea SV97T]</t>
  </si>
  <si>
    <t>MROSv2_11380</t>
  </si>
  <si>
    <t>ID:17370270 conserved protein of unknown function [Methylocystis rosea SV97T]</t>
  </si>
  <si>
    <t>MROSv2_11329</t>
  </si>
  <si>
    <t>ID:17370321 rlmE| Ribosomal RNA large subunit methyltransferase E [Methylocystis rosea SV97T]</t>
  </si>
  <si>
    <t>MROSv2_21101</t>
  </si>
  <si>
    <t>ID:17368544 Zinc ribbon domain-containing protein [Methylocystis rosea SV97T]</t>
  </si>
  <si>
    <t>MROSv2_10184</t>
  </si>
  <si>
    <t>ID:17371466 Phosphohydrolase [Methylocystis rosea SV97T]</t>
  </si>
  <si>
    <t>MROSv2_10545</t>
  </si>
  <si>
    <t>ID:17371105 yedY| Putative protein-methionine-sulfoxide reductase subunit YedZ1 [Methylocystis rosea SV97T]</t>
  </si>
  <si>
    <t>MROSv2_40125</t>
  </si>
  <si>
    <t>ID:17367763 PPO candidate 1 [Methylocystis rosea SV97T]</t>
  </si>
  <si>
    <t>MROSv2_10874</t>
  </si>
  <si>
    <t>ID:17370776 MFS transporter [Methylocystis rosea SV97T]</t>
  </si>
  <si>
    <t>MROSv2_10103</t>
  </si>
  <si>
    <t>ID:17371547 uvrD| putative DNA helicase II homolog [Methylocystis rosea SV97T]</t>
  </si>
  <si>
    <t>MROSv2_11320</t>
  </si>
  <si>
    <t>ID:17370330 conserved protein of unknown function [Methylocystis rosea SV97T]</t>
  </si>
  <si>
    <t>MROSv2_11746</t>
  </si>
  <si>
    <t>ID:17369904 Radical SAM protein [Methylocystis rosea SV97T]</t>
  </si>
  <si>
    <t>MROSv2_11496</t>
  </si>
  <si>
    <t>ID:17370154 UDP-glucose 4-epimerase [Methylocystis rosea SV97T]</t>
  </si>
  <si>
    <t>MROSv2_20047</t>
  </si>
  <si>
    <t>ID:17369598 Putative permease often clustered with de novo purine synthesis [Methylocystis rosea SV97T]</t>
  </si>
  <si>
    <t>MROSv2_21056</t>
  </si>
  <si>
    <t>ID:17368589 ctaA| Heme A synthase [Methylocystis rosea SV97T]</t>
  </si>
  <si>
    <t>MROSv2_10932</t>
  </si>
  <si>
    <t>ID:17370718 Bacterioferritin-associated ferredoxin, (2Fe-2S)-binding domain protein [Methylocystis rosea SV97T]</t>
  </si>
  <si>
    <t>MROSv2_10949</t>
  </si>
  <si>
    <t>ID:17370700 conserved protein of unknown function [Methylocystis rosea SV97T]</t>
  </si>
  <si>
    <t>MROSv2_21415</t>
  </si>
  <si>
    <t>ID:17368230 Ferric uptake regulation protein [Methylocystis rosea SV97T]</t>
  </si>
  <si>
    <t>MROSv2_20732</t>
  </si>
  <si>
    <t>ID:17368913 conserved exported protein of unknown function [Methylocystis rosea SV97T]</t>
  </si>
  <si>
    <t>MROSv2_21328</t>
  </si>
  <si>
    <t>ID:17368317 MOSC domain-containing protein [Methylocystis rosea SV97T]</t>
  </si>
  <si>
    <t>MROSv2_21001</t>
  </si>
  <si>
    <t>ID:17368644 Acid phosphatase [Methylocystis rosea SV97T]</t>
  </si>
  <si>
    <t>ID:17369874 ctaE| Cytochrome c oxidase subunit 3 [Methylocystis rosea SV97T]</t>
  </si>
  <si>
    <t>MROSv2_20655</t>
  </si>
  <si>
    <t>ID:17368990 moaE| molybdopterin synthase catalytic subunit [Methylocystis rosea SV97T]</t>
  </si>
  <si>
    <t>MROSv2_21447</t>
  </si>
  <si>
    <t>ID:17368198 putative Sulfur globule protein CV2 [Methylocystis rosea SV97T]</t>
  </si>
  <si>
    <t>MROSv2_10918</t>
  </si>
  <si>
    <t>ID:17370732 mopA| Molybdenum-pterin-binding protein MopA [Methylocystis rosea SV97T]</t>
  </si>
  <si>
    <t>MROSv2_11982</t>
  </si>
  <si>
    <t>ID:17369668 LprI domain-containing protein [Methylocystis rosea SV97T]</t>
  </si>
  <si>
    <t>MROSv2_10183</t>
  </si>
  <si>
    <t>ID:17371467 Abortive infection bacteriophage resistance protein [Methylocystis rosea SV97T]</t>
  </si>
  <si>
    <t>MROSv2_20558</t>
  </si>
  <si>
    <t>ID:17369087 ErfK/YbiS/YcfS/YnhG family protein [Methylocystis rosea SV97T]</t>
  </si>
  <si>
    <t>MROSv2_11212</t>
  </si>
  <si>
    <t>ID:17370438 ATPase [Methylocystis rosea SV97T]</t>
  </si>
  <si>
    <t>MROSv2_10221</t>
  </si>
  <si>
    <t>ID:17371429 Haloacid dehalogenase [Methylocystis rosea SV97T]</t>
  </si>
  <si>
    <t>MROSv2_11678</t>
  </si>
  <si>
    <t>ID:17369972 Cobalt-zinc-cadmium resistance protein [Methylocystis rosea SV97T]</t>
  </si>
  <si>
    <t>MROSv2_11997</t>
  </si>
  <si>
    <t>ID:17369653 haoB| Hydroxylamine oxidation protein HaoB [Methylocystis rosea SV97T]</t>
  </si>
  <si>
    <t>MROSv2_20296</t>
  </si>
  <si>
    <t>ID:17369349 Exonuclease SbcC [Methylocystis rosea SV97T]</t>
  </si>
  <si>
    <t>MROSv2_21050</t>
  </si>
  <si>
    <t>ID:17368595 Coenzyme PQQ synthesis protein E [Methylocystis rosea SV97T]</t>
  </si>
  <si>
    <t>MROSv2_10491</t>
  </si>
  <si>
    <t>ID:17371159 GSCFA domain-containing protein [Methylocystis rosea SV97T]</t>
  </si>
  <si>
    <t>MROSv2_20180</t>
  </si>
  <si>
    <t>ID:17369465 Cytosolic protein [Methylocystis rosea SV97T]</t>
  </si>
  <si>
    <t>MROSv2_11199</t>
  </si>
  <si>
    <t>ID:17370451 conserved protein of unknown function [Methylocystis rosea SV97T]</t>
  </si>
  <si>
    <t>MROSv2_11675</t>
  </si>
  <si>
    <t>ID:17369975 conserved protein of unknown function [Methylocystis rosea SV97T]</t>
  </si>
  <si>
    <t>MROSv2_10834</t>
  </si>
  <si>
    <t>ID:17370816 conserved protein of unknown function [Methylocystis rosea SV97T]</t>
  </si>
  <si>
    <t>MROSv2_11109</t>
  </si>
  <si>
    <t>ID:17370541 bchB| Light-independent protochlorophyllide reductase subunit B [Methylocystis rosea SV97T]</t>
  </si>
  <si>
    <t>MROSv2_20762</t>
  </si>
  <si>
    <t>ID:17368883 murJ| putative lipid II flippase MurJ [Methylocystis rosea SV97T]</t>
  </si>
  <si>
    <t>MROSv2_21441</t>
  </si>
  <si>
    <t>ID:17368204 Energy transducer TonB [Methylocystis rosea SV97T]</t>
  </si>
  <si>
    <t>MROSv2_20462</t>
  </si>
  <si>
    <t>ID:17369183 Eukaryotic translation initiation factor 3 110 kDa subunit [Methylocystis rosea SV97T]</t>
  </si>
  <si>
    <t>MROSv2_11511</t>
  </si>
  <si>
    <t>ID:17370139 conserved protein of unknown function [Methylocystis rosea SV97T]</t>
  </si>
  <si>
    <t>MROSv2_20133</t>
  </si>
  <si>
    <t>ID:17369512 GNAT family N-acetyltransferase [Methylocystis rosea SV97T]</t>
  </si>
  <si>
    <t>MROSv2_40343</t>
  </si>
  <si>
    <t>ID:17367545 rppH| RNA pyrophosphohydrolase [Methylocystis rosea SV97T]</t>
  </si>
  <si>
    <t>MROSv2_11679</t>
  </si>
  <si>
    <t>ID:17369971 xseB| Exodeoxyribonuclease 7 small subunit [Methylocystis rosea SV97T]</t>
  </si>
  <si>
    <t>MROSv2_40334</t>
  </si>
  <si>
    <t>ID:17367554 Putative FAD-dependent oxidoreductase [Methylocystis rosea SV97T]</t>
  </si>
  <si>
    <t>MROSv2_40329</t>
  </si>
  <si>
    <t>ID:17367559 Short-chain dehydrogenase [Methylocystis rosea SV97T]</t>
  </si>
  <si>
    <t>MROSv2_11774</t>
  </si>
  <si>
    <t>ID:17369876 Putative CoxF [Methylocystis rosea SV97T]</t>
  </si>
  <si>
    <t>MROSv2_11772</t>
  </si>
  <si>
    <t>ID:17369878 cyoB| cytochrome bo3 ubiquinol oxidase subunit 1 [Methylocystis rosea SV97T]</t>
  </si>
  <si>
    <t>MROSv2_11754</t>
  </si>
  <si>
    <t>ID:17369895 Deoxyguanosinetriphosphate triphosphohydrolase [Methylocystis rosea SV97T]</t>
  </si>
  <si>
    <t>MROSv2_11831</t>
  </si>
  <si>
    <t>ID:17369819 corA| Magnesium transport protein CorA [Methylocystis rosea SV97T]</t>
  </si>
  <si>
    <t>MROSv2_20982</t>
  </si>
  <si>
    <t>ID:17368663 plsY| Glycerol-3-phosphate acyltransferase [Methylocystis rosea SV97T]</t>
  </si>
  <si>
    <t>MROSv2_10510</t>
  </si>
  <si>
    <t>ID:17371140 phoB| Phosphate regulon transcriptional regulatory protein PhoB [Methylocystis rosea SV97T]</t>
  </si>
  <si>
    <t>MROSv2_10772</t>
  </si>
  <si>
    <t>ID:17370878 metW| Methionine biosynthesis protein MetW [Methylocystis rosea SV97T]</t>
  </si>
  <si>
    <t>MROSv2_11504</t>
  </si>
  <si>
    <t>ID:17370146 Rubrerythrin [Methylocystis rosea SV97T]</t>
  </si>
  <si>
    <t>MROSv2_11270</t>
  </si>
  <si>
    <t>ID:17370380 nuoA| NADH-quinone oxidoreductase subunit A 1 [Methylocystis rosea SV97T]</t>
  </si>
  <si>
    <t>MROSv2_11085</t>
  </si>
  <si>
    <t>ID:17370565 Light-harvesting LHI, beta subunit [Methylocystis rosea SV97T]</t>
  </si>
  <si>
    <t>MROSv2_20594</t>
  </si>
  <si>
    <t>ID:17369051 ntrB| Sensory histidine kinase/phosphatase NtrB [Methylocystis rosea SV97T]</t>
  </si>
  <si>
    <t>MROSv2_21274</t>
  </si>
  <si>
    <t>ID:17368371 conserved exported protein of unknown function [Methylocystis rosea SV97T]</t>
  </si>
  <si>
    <t>MROSv2_21339</t>
  </si>
  <si>
    <t>ID:17368306 conserved protein of unknown function [Methylocystis rosea SV97T]</t>
  </si>
  <si>
    <t>MROSv2_11415</t>
  </si>
  <si>
    <t>ID:17370235 conserved exported protein of unknown function [Methylocystis rosea SV97T]</t>
  </si>
  <si>
    <t>MROSv2_10705</t>
  </si>
  <si>
    <t>ID:17370945 ribF| bifunctional riboflavin kinase/FMN adenylyltransferase [Methylocystis rosea SV97T]</t>
  </si>
  <si>
    <t>MROSv2_11268</t>
  </si>
  <si>
    <t>ID:17370382 Pseudouridine synthase [Methylocystis rosea SV97T]</t>
  </si>
  <si>
    <t>MROSv2_10799</t>
  </si>
  <si>
    <t>ID:17370851 conserved protein of unknown function [Methylocystis rosea SV97T]</t>
  </si>
  <si>
    <t>MROSv2_21542</t>
  </si>
  <si>
    <t>ID:17368103 mmgC| Acyl-CoA dehydrogenase [Methylocystis rosea SV97T]</t>
  </si>
  <si>
    <t>MROSv2_10897</t>
  </si>
  <si>
    <t>ID:17370753 Mg2 and Co2 transporter CorB family protein [Methylocystis rosea SV97T]</t>
  </si>
  <si>
    <t>MROSv2_10321</t>
  </si>
  <si>
    <t>ID:17371329 pntA| fragment of pyridine nucleotide transhydrogenase subunit alpha (part 2) [Methylocystis rosea SV97T]</t>
  </si>
  <si>
    <t>MROSv2_11616</t>
  </si>
  <si>
    <t>ID:17370034 Sulfate transporter [Methylocystis rosea SV97T]</t>
  </si>
  <si>
    <t>MROSv2_20073</t>
  </si>
  <si>
    <t>ID:17369572 conserved protein of unknown function [Methylocystis rosea SV97T]</t>
  </si>
  <si>
    <t>MROSv2_40347</t>
  </si>
  <si>
    <t>ID:17367541 ysgA| Putative carboxymethylenebutenolidase [Methylocystis rosea SV97T]</t>
  </si>
  <si>
    <t>MROSv2_10688</t>
  </si>
  <si>
    <t>ID:17370962 Protoporphyrinogen IX oxidase [Methylocystis rosea SV97T]</t>
  </si>
  <si>
    <t>MROSv2_40327</t>
  </si>
  <si>
    <t>ID:17367561 membrane protein of unknown function [Methylocystis rosea SV97T]</t>
  </si>
  <si>
    <t>ID:17369887 protein of unknown function [Methylocystis rosea SV97T]</t>
  </si>
  <si>
    <t>MROSv2_10085</t>
  </si>
  <si>
    <t>ID:17371565 Para-aminobenzoate synthase, aminase component [Methylocystis rosea SV97T]</t>
  </si>
  <si>
    <t>MROSv2_11489</t>
  </si>
  <si>
    <t>ID:17370161 eutC| Ethanolamine ammonia-lyase light chain [Methylocystis rosea SV97T]</t>
  </si>
  <si>
    <t>MROSv2_20605</t>
  </si>
  <si>
    <t>ID:17369040 conserved protein of unknown function [Methylocystis rosea SV97T]</t>
  </si>
  <si>
    <t>MROSv2_10159</t>
  </si>
  <si>
    <t>ID:17371491 conserved protein of unknown function [Methylocystis rosea SV97T]</t>
  </si>
  <si>
    <t>MROSv2_10963</t>
  </si>
  <si>
    <t>ID:17370687 MxaS protein [Methylocystis rosea SV97T]</t>
  </si>
  <si>
    <t>MROSv2_20962</t>
  </si>
  <si>
    <t>ID:17368683 Homocysteine methyltransferase [Methylocystis rosea SV97T]</t>
  </si>
  <si>
    <t>MROSv2_11356</t>
  </si>
  <si>
    <t>ID:17370294 conserved protein of unknown function [Methylocystis rosea SV97T]</t>
  </si>
  <si>
    <t>MROSv2_11310</t>
  </si>
  <si>
    <t>ID:17370340 prmA| Ribosomal protein L11 methyltransferase [Methylocystis rosea SV97T]</t>
  </si>
  <si>
    <t>MROSv2_21204</t>
  </si>
  <si>
    <t>ID:17368441 ABC transporter [Methylocystis rosea SV97T]</t>
  </si>
  <si>
    <t>MROSv2_21096</t>
  </si>
  <si>
    <t>ID:17368549 ABC transporter ATP-binding protein [Methylocystis rosea SV97T]</t>
  </si>
  <si>
    <t>MROSv2_20649</t>
  </si>
  <si>
    <t>ID:17368996 mobA| Molybdenum cofactor guanylyltransferase [Methylocystis rosea SV97T]</t>
  </si>
  <si>
    <t>MROSv2_20887</t>
  </si>
  <si>
    <t>ID:17368758 thiL| thiamine monophosphate kinase [Methylocystis rosea SV97T]</t>
  </si>
  <si>
    <t>MROSv2_20856</t>
  </si>
  <si>
    <t>ID:17368789 conserved protein of unknown function [Methylocystis rosea SV97T]</t>
  </si>
  <si>
    <t>MROSv2_21503</t>
  </si>
  <si>
    <t>ID:17368142 rpmI| 50S ribosomal subunit protein L35 [Methylocystis rosea SV97T]</t>
  </si>
  <si>
    <t>MROSv2_11392</t>
  </si>
  <si>
    <t>ID:17370258 AI-2E family transporter [Methylocystis rosea SV97T]</t>
  </si>
  <si>
    <t>MROSv2_20745</t>
  </si>
  <si>
    <t>ID:17368900 conserved protein of unknown function [Methylocystis rosea SV97T]</t>
  </si>
  <si>
    <t>MROSv2_10277</t>
  </si>
  <si>
    <t>ID:17371373 ndvA| Beta-(1--&gt;2)glucan export ATP-binding/permease protein NdvA [Methylocystis rosea SV97T]</t>
  </si>
  <si>
    <t>MROSv2_11269</t>
  </si>
  <si>
    <t>ID:17370381 ATPase [Methylocystis rosea SV97T]</t>
  </si>
  <si>
    <t>MROSv2_11777</t>
  </si>
  <si>
    <t>ID:17369873 conserved protein of unknown function [Methylocystis rosea SV97T]</t>
  </si>
  <si>
    <t>MROSv2_11677</t>
  </si>
  <si>
    <t>ID:17369973 gloA| putative lactoylglutathione lyase [Methylocystis rosea SV97T]</t>
  </si>
  <si>
    <t>MROSv2_21063</t>
  </si>
  <si>
    <t>ID:17368582 protein of unknown function [Methylocystis rosea SV97T]</t>
  </si>
  <si>
    <t>MROSv2_20202</t>
  </si>
  <si>
    <t>ID:17369443 protein of unknown function [Methylocystis rosea SV97T]</t>
  </si>
  <si>
    <t>MROSv2_21061</t>
  </si>
  <si>
    <t>ID:17368584 Nucleoside-diphosphate sugar epimerase [Methylocystis rosea SV97T]</t>
  </si>
  <si>
    <t>MROSv2_11645</t>
  </si>
  <si>
    <t>ID:17370005 conserved exported protein of unknown function [Methylocystis rosea SV97T]</t>
  </si>
  <si>
    <t>MROSv2_21306</t>
  </si>
  <si>
    <t>ID:17368339 prfA| peptide chain release factor RF1 [Methylocystis rosea SV97T]</t>
  </si>
  <si>
    <t>MROSv2_10730</t>
  </si>
  <si>
    <t>ID:17370920 rarA| Replication-associated recombination protein A [Methylocystis rosea SV97T]</t>
  </si>
  <si>
    <t>MROSv2_10648</t>
  </si>
  <si>
    <t>ID:17371002 conserved membrane protein of unknown function [Methylocystis rosea SV97T]</t>
  </si>
  <si>
    <t>MROSv2_20495</t>
  </si>
  <si>
    <t>ID:17369150 Cell division protein ZapE [Methylocystis rosea SV97T]</t>
  </si>
  <si>
    <t>MROSv2_21727</t>
  </si>
  <si>
    <t>ID:17367918 conserved protein of unknown function [Methylocystis rosea SV97T]</t>
  </si>
  <si>
    <t>ID:17370370 nuoK| NADH-quinone oxidoreductase subunit K [Methylocystis rosea SV97T]</t>
  </si>
  <si>
    <t>MROSv2_40332</t>
  </si>
  <si>
    <t>ID:17367556 conserved protein of unknown function [Methylocystis rosea SV97T]</t>
  </si>
  <si>
    <t>MROSv2_10847</t>
  </si>
  <si>
    <t>ID:17370803 Iron permease [Methylocystis rosea SV97T]</t>
  </si>
  <si>
    <t>MROSv2_11745</t>
  </si>
  <si>
    <t>ID:17369905 Methyltransferase [Methylocystis rosea SV97T]</t>
  </si>
  <si>
    <t>MROSv2_20315</t>
  </si>
  <si>
    <t>ID:17369330 SSU ribosomal protein S21p [Methylocystis rosea SV97T]</t>
  </si>
  <si>
    <t>MROSv2_20824</t>
  </si>
  <si>
    <t>ID:17368821 tilS| tRNA(Ile)-lysidine synthase [Methylocystis rosea SV97T]</t>
  </si>
  <si>
    <t>MROSv2_10332</t>
  </si>
  <si>
    <t>ID:17371318 Thiol-disulfide isomerase [Methylocystis rosea SV97T]</t>
  </si>
  <si>
    <t>MROSv2_21168</t>
  </si>
  <si>
    <t>ID:17368477 DNA repair protein RecN [Methylocystis rosea SV97T]</t>
  </si>
  <si>
    <t>MROSv2_11659</t>
  </si>
  <si>
    <t>ID:17369991 MBL fold metallo-hydrolase [Methylocystis rosea SV97T]</t>
  </si>
  <si>
    <t>MROSv2_20790</t>
  </si>
  <si>
    <t>ID:17368855 protein of unknown function [Methylocystis rosea SV97T]</t>
  </si>
  <si>
    <t>MROSv2_11973</t>
  </si>
  <si>
    <t>ID:17369677 Succinate dehydrogenase cytochrome b-556 subunit [Methylocystis rosea SV97T]</t>
  </si>
  <si>
    <t>MROSv2_10075</t>
  </si>
  <si>
    <t>ID:17371575 YjgF_endoribonc domain-containing protein [Methylocystis rosea SV97T]</t>
  </si>
  <si>
    <t>MROSv2_40113</t>
  </si>
  <si>
    <t>ID:17367775 Cytosine-specific methyltransferase [Methylocystis rosea SV97T]</t>
  </si>
  <si>
    <t>MROSv2_10565</t>
  </si>
  <si>
    <t>ID:17371085 conserved protein of unknown function [Methylocystis rosea SV97T]</t>
  </si>
  <si>
    <t>MROSv2_21406</t>
  </si>
  <si>
    <t>ID:17368239 conserved protein of unknown function [Methylocystis rosea SV97T]</t>
  </si>
  <si>
    <t>MROSv2_11902</t>
  </si>
  <si>
    <t>ID:17369748 Xanthine dehydrogenase [Methylocystis rosea SV97T]</t>
  </si>
  <si>
    <t>MROSv2_10487</t>
  </si>
  <si>
    <t>ID:17371163 mutL| DNA mismatch repair protein MutL [Methylocystis rosea SV97T]</t>
  </si>
  <si>
    <t>MROSv2_20137</t>
  </si>
  <si>
    <t>ID:17369508 conserved exported protein of unknown function [Methylocystis rosea SV97T]</t>
  </si>
  <si>
    <t>MROSv2_21047</t>
  </si>
  <si>
    <t>ID:17368598 conserved protein of unknown function [Methylocystis rosea SV97T]</t>
  </si>
  <si>
    <t>MROSv2_20065</t>
  </si>
  <si>
    <t>ID:17369580 Uma2 domain-containing protein [Methylocystis rosea SV97T]</t>
  </si>
  <si>
    <t>MROSv2_10483</t>
  </si>
  <si>
    <t>ID:17371167 Putative activity regulator of membrane protease YbbK [Methylocystis rosea SV97T]</t>
  </si>
  <si>
    <t>MROSv2_10594</t>
  </si>
  <si>
    <t>ID:17371056 conserved exported protein of unknown function [Methylocystis rosea SV97T]</t>
  </si>
  <si>
    <t>MROSv2_10272</t>
  </si>
  <si>
    <t>ID:17371378 chvG| Sensor protein ChvG [Methylocystis rosea SV97T]</t>
  </si>
  <si>
    <t>MROSv2_11655</t>
  </si>
  <si>
    <t>ID:17369995 ssuB| aliphatic sulfonate ABC transporter ATP binding subunit [Methylocystis rosea SV97T]</t>
  </si>
  <si>
    <t>MROSv2_21538</t>
  </si>
  <si>
    <t>ID:17368107 liuE| 3-hydroxy-3-isohexenylglutaryl-CoA/hydroxy-methylglutaryl-CoA lyase [Methylocystis rosea SV97T]</t>
  </si>
  <si>
    <t>MROSv2_20332</t>
  </si>
  <si>
    <t>ID:17369313 thiD| bifunctional hydroxymethylpyrimidine kinase/phosphomethylpyrimidine kinase [Methylocystis rosea SV97T]</t>
  </si>
  <si>
    <t>MROSv2_11298</t>
  </si>
  <si>
    <t>ID:17370352 Aminoacetone oxidase family FAD-binding enzyme [Methylocystis rosea SV97T]</t>
  </si>
  <si>
    <t>MROSv2_10791</t>
  </si>
  <si>
    <t>ID:17370859 mntH| Divalent metal cation transporter MntH [Methylocystis rosea SV97T]</t>
  </si>
  <si>
    <t>MROSv2_20110</t>
  </si>
  <si>
    <t>ID:17369535 ybeY| Endoribonuclease YbeY [Methylocystis rosea SV97T]</t>
  </si>
  <si>
    <t>MROSv2_10561</t>
  </si>
  <si>
    <t>ID:17371089 conserved exported protein of unknown function [Methylocystis rosea SV97T]</t>
  </si>
  <si>
    <t>MROSv2_11535</t>
  </si>
  <si>
    <t>ID:17370115 ctrA| Cell cycle response regulator CtrA [Methylocystis rosea SV97T]</t>
  </si>
  <si>
    <t>MROSv2_11466</t>
  </si>
  <si>
    <t>ID:17370184 fdhD| Sulfur carrier protein FdhD [Methylocystis rosea SV97T]</t>
  </si>
  <si>
    <t>MROSv2_10678</t>
  </si>
  <si>
    <t>ID:17370972 parA| Chromosome partitioning protein ParA [Methylocystis rosea SV97T]</t>
  </si>
  <si>
    <t>MROSv2_21368</t>
  </si>
  <si>
    <t>ID:17368277 Transglutaminase [Methylocystis rosea SV97T]</t>
  </si>
  <si>
    <t>MROSv2_20895</t>
  </si>
  <si>
    <t>ID:17368750 conserved protein of unknown function [Methylocystis rosea SV97T]</t>
  </si>
  <si>
    <t>MROSv2_20083</t>
  </si>
  <si>
    <t>ID:17369562 conserved protein of unknown function [Methylocystis rosea SV97T]</t>
  </si>
  <si>
    <t>MROSv2_20760</t>
  </si>
  <si>
    <t>ID:17368885 Glycosyltransferase [Methylocystis rosea SV97T]</t>
  </si>
  <si>
    <t>MROSv2_10203</t>
  </si>
  <si>
    <t>ID:17371447 conserved exported protein of unknown function [Methylocystis rosea SV97T]</t>
  </si>
  <si>
    <t>MROSv2_11615</t>
  </si>
  <si>
    <t>ID:17370035 Hydrogenase 4 subunit B [Methylocystis rosea SV97T]</t>
  </si>
  <si>
    <t>ID:17370371 nqo| NADH-quinone oxidoreductase chain 10 [Methylocystis rosea SV97T]</t>
  </si>
  <si>
    <t>MROSv2_21293</t>
  </si>
  <si>
    <t>ID:17368352 Enoyl-CoA hydratase [Methylocystis rosea SV97T]</t>
  </si>
  <si>
    <t>MROSv2_10607</t>
  </si>
  <si>
    <t>ID:17371043 Carboxymuconolactone decarboxylase family protein [Methylocystis rosea SV97T]</t>
  </si>
  <si>
    <t>MROSv2_10204</t>
  </si>
  <si>
    <t>ID:17371446 conserved exported protein of unknown function [Methylocystis rosea SV97T]</t>
  </si>
  <si>
    <t>MROSv2_11629</t>
  </si>
  <si>
    <t>ID:17370021 Hydrolase [Methylocystis rosea SV97T]</t>
  </si>
  <si>
    <t>MROSv2_11592</t>
  </si>
  <si>
    <t>ID:17370058 RND transporter [Methylocystis rosea SV97T]</t>
  </si>
  <si>
    <t>MROSv2_10923</t>
  </si>
  <si>
    <t>ID:17370727 Peptidase A2 domain-containing protein [Methylocystis rosea SV97T]</t>
  </si>
  <si>
    <t>MROSv2_10360</t>
  </si>
  <si>
    <t>ID:17371290 Oxidase [Methylocystis rosea SV97T]</t>
  </si>
  <si>
    <t>MROSv2_21205</t>
  </si>
  <si>
    <t>ID:17368440 Twin-arginine translocation pathway signal [Methylocystis rosea SV97T]</t>
  </si>
  <si>
    <t>MROSv2_11847</t>
  </si>
  <si>
    <t>ID:17369803 Cobalamin biosynthesis protein CbiG [Methylocystis rosea SV97T]</t>
  </si>
  <si>
    <t>MROSv2_21142</t>
  </si>
  <si>
    <t>ID:17368503 Ribosomal RNA small subunit methyltransferase E [Methylocystis rosea SV97T]</t>
  </si>
  <si>
    <t>MROSv2_40441</t>
  </si>
  <si>
    <t>ID:17367447 ABC transporter permease [Methylocystis rosea SV97T]</t>
  </si>
  <si>
    <t>MROSv2_10957</t>
  </si>
  <si>
    <t>ID:17370693 Serine protease [Methylocystis rosea SV97T]</t>
  </si>
  <si>
    <t>MROSv2_20494</t>
  </si>
  <si>
    <t>ID:17369151 conserved exported protein of unknown function [Methylocystis rosea SV97T]</t>
  </si>
  <si>
    <t>MROSv2_20524</t>
  </si>
  <si>
    <t>ID:17369121 conserved protein of unknown function [Methylocystis rosea SV97T]</t>
  </si>
  <si>
    <t>MROSv2_20625</t>
  </si>
  <si>
    <t>ID:17369020 VWA domain-containing protein [Methylocystis rosea SV97T]</t>
  </si>
  <si>
    <t>MROSv2_11394</t>
  </si>
  <si>
    <t>ID:17370256 conserved membrane protein of unknown function [Methylocystis rosea SV97T]</t>
  </si>
  <si>
    <t>MROSv2_20749</t>
  </si>
  <si>
    <t>ID:17368896 Putative HTH-type transcriptional regulator rrf2-like [Methylocystis rosea SV97T]</t>
  </si>
  <si>
    <t>ID:17370368 nuoM| NADH-quinone oxidoreductase subunit M [Methylocystis rosea SV97T]</t>
  </si>
  <si>
    <t>MROSv2_11105</t>
  </si>
  <si>
    <t>ID:17370545 bchG| Bacteriochlorophyll synthase 33 kDa chain [Methylocystis rosea SV97T]</t>
  </si>
  <si>
    <t>MROSv2_10828</t>
  </si>
  <si>
    <t>ID:17370822 HicB family protein [Methylocystis rosea SV97T]</t>
  </si>
  <si>
    <t>MROSv2_10028</t>
  </si>
  <si>
    <t>ID:17371622 protein of unknown function [Methylocystis rosea SV97T]</t>
  </si>
  <si>
    <t>MROSv2_11589</t>
  </si>
  <si>
    <t>ID:17370061 mdtB| multidrug efflux pump RND permease subunit MdtB [Methylocystis rosea SV97T]</t>
  </si>
  <si>
    <t>MROSv2_40421</t>
  </si>
  <si>
    <t>ID:17367467 Phospholipase [Methylocystis rosea SV97T]</t>
  </si>
  <si>
    <t>MROSv2_20079</t>
  </si>
  <si>
    <t>ID:17369566 conserved protein of unknown function [Methylocystis rosea SV97T]</t>
  </si>
  <si>
    <t>MROSv2_20782</t>
  </si>
  <si>
    <t>ID:17368863 protein of unknown function [Methylocystis rosea SV97T]</t>
  </si>
  <si>
    <t>MROSv2_20274</t>
  </si>
  <si>
    <t>ID:17369371 LysM domain-containing protein [Methylocystis rosea SV97T]</t>
  </si>
  <si>
    <t>MROSv2_21626</t>
  </si>
  <si>
    <t>ID:17368019 protein of unknown function [Methylocystis rosea SV97T]</t>
  </si>
  <si>
    <t>MROSv2_10976</t>
  </si>
  <si>
    <t>ID:17370674 Globin family protein [Methylocystis rosea SV97T]</t>
  </si>
  <si>
    <t>MROSv2_40042</t>
  </si>
  <si>
    <t>ID:17367847 protein of unknown function [Methylocystis rosea SV97T]</t>
  </si>
  <si>
    <t>MROSv2_21140</t>
  </si>
  <si>
    <t>ID:17368505 conserved exported protein of unknown function [Methylocystis rosea SV97T]</t>
  </si>
  <si>
    <t>MROSv2_11712</t>
  </si>
  <si>
    <t>ID:17369938 queF| NADPH-dependent 7-cyano-7-deazaguanine reductase [Methylocystis rosea SV97T]</t>
  </si>
  <si>
    <t>MROSv2_11562</t>
  </si>
  <si>
    <t>ID:17370088 Amino acid ABC transporter substrate-binding protein [Methylocystis rosea SV97T]</t>
  </si>
  <si>
    <t>MROSv2_11086</t>
  </si>
  <si>
    <t>ID:17370564 Light-harvesting LHI, alpha subunit [Methylocystis rosea SV97T]</t>
  </si>
  <si>
    <t>MROSv2_20478</t>
  </si>
  <si>
    <t>ID:17369167 Deoxyguanosinetriphosphate triphosphohydrolase-like protein [Methylocystis rosea SV97T]</t>
  </si>
  <si>
    <t>MROSv2_11136</t>
  </si>
  <si>
    <t>ID:17370514 fes| enterochelin esterase [Methylocystis rosea SV97T]</t>
  </si>
  <si>
    <t>MROSv2_20575</t>
  </si>
  <si>
    <t>ID:17369070 conserved exported protein of unknown function [Methylocystis rosea SV97T]</t>
  </si>
  <si>
    <t>MROSv2_20589</t>
  </si>
  <si>
    <t>ID:17369056 Ribosome association toxin RatA [Methylocystis rosea SV97T]</t>
  </si>
  <si>
    <t>MROSv2_20704</t>
  </si>
  <si>
    <t>ID:17368941 YdcF family protein [Methylocystis rosea SV97T]</t>
  </si>
  <si>
    <t>MROSv2_20413</t>
  </si>
  <si>
    <t>ID:17369232 conserved exported protein of unknown function [Methylocystis rosea SV97T]</t>
  </si>
  <si>
    <t>MROSv2_20908</t>
  </si>
  <si>
    <t>ID:17368737 Endonuclease/exonuclease/phosphatase [Methylocystis rosea SV97T]</t>
  </si>
  <si>
    <t>MROSv2_11854</t>
  </si>
  <si>
    <t>ID:17369796 cobW| Protein CobW [Methylocystis rosea SV97T]</t>
  </si>
  <si>
    <t>MROSv2_21714</t>
  </si>
  <si>
    <t>ID:17367931 glbN| Group 1 truncated hemoglobin GlbN [Methylocystis rosea SV97T]</t>
  </si>
  <si>
    <t>MROSv2_11469</t>
  </si>
  <si>
    <t>ID:17370181 conserved protein of unknown function [Methylocystis rosea SV97T]</t>
  </si>
  <si>
    <t>MROSv2_10488</t>
  </si>
  <si>
    <t>ID:17371162 msrB| Peptide methionine sulfoxide reductase MsrB [Methylocystis rosea SV97T]</t>
  </si>
  <si>
    <t>MROSv2_21404</t>
  </si>
  <si>
    <t>ID:17368241 Histidine kinase [Methylocystis rosea SV97T]</t>
  </si>
  <si>
    <t>MROSv2_10878</t>
  </si>
  <si>
    <t>ID:17370772 DNA-binding protein [Methylocystis rosea SV97T]</t>
  </si>
  <si>
    <t>MROSv2_20553</t>
  </si>
  <si>
    <t>ID:17369092 conserved exported protein of unknown function [Methylocystis rosea SV97T]</t>
  </si>
  <si>
    <t>MROSv2_10539</t>
  </si>
  <si>
    <t>ID:17371111 conserved exported protein of unknown function [Methylocystis rosea SV97T]</t>
  </si>
  <si>
    <t>MROSv2_20024</t>
  </si>
  <si>
    <t>ID:17369621 FAD_binding_3 domain-containing protein [Methylocystis rosea SV97T]</t>
  </si>
  <si>
    <t>MROSv2_11882</t>
  </si>
  <si>
    <t>ID:17369768 clpS| ATP-dependent Clp protease adapter protein ClpS 1 [Methylocystis rosea SV97T]</t>
  </si>
  <si>
    <t>MROSv2_11368</t>
  </si>
  <si>
    <t>ID:17370282 conserved protein of unknown function [Methylocystis rosea SV97T]</t>
  </si>
  <si>
    <t>MROSv2_11236</t>
  </si>
  <si>
    <t>ID:17370414 conserved protein of unknown function [Methylocystis rosea SV97T]</t>
  </si>
  <si>
    <t>MROSv2_11360</t>
  </si>
  <si>
    <t>ID:17370290 dITP/XTP pyrophosphatase [Methylocystis rosea SV97T]</t>
  </si>
  <si>
    <t>MROSv2_20464</t>
  </si>
  <si>
    <t>ID:17369181 Alkyl hydroperoxide reductase [Methylocystis rosea SV97T]</t>
  </si>
  <si>
    <t>MROSv2_10709</t>
  </si>
  <si>
    <t>ID:17370941 Rhomboid family intramembrane serine protease [Methylocystis rosea SV97T]</t>
  </si>
  <si>
    <t>MROSv2_10116</t>
  </si>
  <si>
    <t>ID:17371534 conserved exported protein of unknown function [Methylocystis rosea SV97T]</t>
  </si>
  <si>
    <t>MROSv2_11230</t>
  </si>
  <si>
    <t>ID:17370420 conserved exported protein of unknown function [Methylocystis rosea SV97T]</t>
  </si>
  <si>
    <t>MROSv2_21120</t>
  </si>
  <si>
    <t>ID:17368525 Histidine phosphotransferase [Methylocystis rosea SV97T]</t>
  </si>
  <si>
    <t>MROSv2_11572</t>
  </si>
  <si>
    <t>ID:17370078 rcnA| Ni(2(+))/Co(2(+)) exporter [Methylocystis rosea SV97T]</t>
  </si>
  <si>
    <t>MROSv2_11825</t>
  </si>
  <si>
    <t>ID:17369825 Uncharacterized SufE-like protein R01000 [Methylocystis rosea SV97T]</t>
  </si>
  <si>
    <t>MROSv2_10081</t>
  </si>
  <si>
    <t>ID:17371569 transposase [Methylocystis rosea SV97T]</t>
  </si>
  <si>
    <t>MROSv2_11943</t>
  </si>
  <si>
    <t>ID:17369707 conserved protein of unknown function [Methylocystis rosea SV97T]</t>
  </si>
  <si>
    <t>MROSv2_10859</t>
  </si>
  <si>
    <t>ID:17370791 Peptidase_M23 domain-containing protein [Methylocystis rosea SV97T]</t>
  </si>
  <si>
    <t>MROSv2_20418</t>
  </si>
  <si>
    <t>ID:17369227 TonB-dependent receptor [Methylocystis rosea SV97T]</t>
  </si>
  <si>
    <t>MROSv2_20703</t>
  </si>
  <si>
    <t>ID:17368942 Cell division protein FtsX [Methylocystis rosea SV97T]</t>
  </si>
  <si>
    <t>MROSv2_21218</t>
  </si>
  <si>
    <t>ID:17368427 conserved protein of unknown function [Methylocystis rosea SV97T]</t>
  </si>
  <si>
    <t>MROSv2_11624</t>
  </si>
  <si>
    <t>ID:17370026 conserved protein of unknown function [Methylocystis rosea SV97T]</t>
  </si>
  <si>
    <t>MROSv2_40358</t>
  </si>
  <si>
    <t>ID:17367530 conserved protein of unknown function [Methylocystis rosea SV97T]</t>
  </si>
  <si>
    <t>MROSv2_10937</t>
  </si>
  <si>
    <t>ID:17370713 ubaA| SAMP-activating enzyme E1 [Methylocystis rosea SV97T]</t>
  </si>
  <si>
    <t>MROSv2_20637</t>
  </si>
  <si>
    <t>ID:17369008 DNA polymerase III subunit delta [Methylocystis rosea SV97T]</t>
  </si>
  <si>
    <t>MROSv2_11752</t>
  </si>
  <si>
    <t>ID:17369898 Gamma-glutamylcyclotransferase [Methylocystis rosea SV97T]</t>
  </si>
  <si>
    <t>MROSv2_20640</t>
  </si>
  <si>
    <t>ID:17369005 rlpA| Endolytic peptidoglycan transglycosylase RlpA [Methylocystis rosea SV97T]</t>
  </si>
  <si>
    <t>MROSv2_20340</t>
  </si>
  <si>
    <t>ID:17369305 Uncharacterized 15.7 kDa protein in draG 3'region [Methylocystis rosea SV97T]</t>
  </si>
  <si>
    <t>MROSv2_10462</t>
  </si>
  <si>
    <t>ID:17371188 Methyltransferase type 11 [Methylocystis rosea SV97T]</t>
  </si>
  <si>
    <t>MROSv2_21393</t>
  </si>
  <si>
    <t>ID:17368252 nadD| putative nicotinate-nucleotide adenylyltransferase [Methylocystis rosea SV97T]</t>
  </si>
  <si>
    <t>MROSv2_10512</t>
  </si>
  <si>
    <t>ID:17371138 pstB| phosphate ABC transporter ATP binding subunit [Methylocystis rosea SV97T]</t>
  </si>
  <si>
    <t>MROSv2_20654</t>
  </si>
  <si>
    <t>ID:17368991 YIP1 family protein [Methylocystis rosea SV97T]</t>
  </si>
  <si>
    <t>MROSv2_10714</t>
  </si>
  <si>
    <t>ID:17370936 trmD| tRNA m(1)G37 methyltransferase [Methylocystis rosea SV97T]</t>
  </si>
  <si>
    <t>MROSv2_10780</t>
  </si>
  <si>
    <t>ID:17370870 Addiction module antitoxin [Methylocystis rosea SV97T]</t>
  </si>
  <si>
    <t>MROSv2_11126</t>
  </si>
  <si>
    <t>ID:17370524 fixJ| Transcriptional regulatory protein FixJ [Methylocystis rosea SV97T]</t>
  </si>
  <si>
    <t>MROSv2_20407</t>
  </si>
  <si>
    <t>ID:17369238 conserved protein of unknown function [Methylocystis rosea SV97T]</t>
  </si>
  <si>
    <t>MROSv2_21162</t>
  </si>
  <si>
    <t>ID:17368483 mraW| 16S rRNA (Cytosine(1402)-N(4))-methyltransferase [Methylocystis rosea SV97T]</t>
  </si>
  <si>
    <t>MROSv2_21148</t>
  </si>
  <si>
    <t>ID:17368497 HlyD family secretion protein [Methylocystis rosea SV97T]</t>
  </si>
  <si>
    <t>MROSv2_10032</t>
  </si>
  <si>
    <t>ID:17371618 Efflux RND transporter periplasmic adaptor subunit [Methylocystis rosea SV97T]</t>
  </si>
  <si>
    <t>MROSv2_11901</t>
  </si>
  <si>
    <t>ID:17369749 Peptidase M48 [Methylocystis rosea SV97T]</t>
  </si>
  <si>
    <t>MROSv2_10185</t>
  </si>
  <si>
    <t>ID:17371465 gph| Phosphoglycolate phosphatase [Methylocystis rosea SV97T]</t>
  </si>
  <si>
    <t>MROSv2_40011</t>
  </si>
  <si>
    <t>ID:17367877 conserved membrane protein of unknown function [Methylocystis rosea SV97T]</t>
  </si>
  <si>
    <t>MROSv2_20389</t>
  </si>
  <si>
    <t>ID:17369256 glyA| Serine hydroxymethyltransferase [Methylocystis rosea SV97T]</t>
  </si>
  <si>
    <t>MROSv2_10612</t>
  </si>
  <si>
    <t>ID:17371038 tadA| tRNA-specific adenosine deaminase [Methylocystis rosea SV97T]</t>
  </si>
  <si>
    <t>MROSv2_10832</t>
  </si>
  <si>
    <t>ID:17370818 small heat shock protein IbpA (modular protein) [Methylocystis rosea SV97T]</t>
  </si>
  <si>
    <t>MROSv2_11981</t>
  </si>
  <si>
    <t>ID:17369669 Ribonuclease BN [Methylocystis rosea SV97T]</t>
  </si>
  <si>
    <t>MROSv2_20888</t>
  </si>
  <si>
    <t>ID:17368757 nusB| Transcription antitermination protein NusB [Methylocystis rosea SV97T]</t>
  </si>
  <si>
    <t>MROSv2_11252</t>
  </si>
  <si>
    <t>ID:17370398 Histidine kinase [Methylocystis rosea SV97T]</t>
  </si>
  <si>
    <t>MROSv2_11815</t>
  </si>
  <si>
    <t>ID:17369835 conserved protein of unknown function [Methylocystis rosea SV97T]</t>
  </si>
  <si>
    <t>MROSv2_21145</t>
  </si>
  <si>
    <t>ID:17368500 conserved protein of unknown function [Methylocystis rosea SV97T]</t>
  </si>
  <si>
    <t>MROSv2_11129</t>
  </si>
  <si>
    <t>ID:17370521 Antibiotic biosynthesis monooxygenase [Methylocystis rosea SV97T]</t>
  </si>
  <si>
    <t>MROSv2_10682</t>
  </si>
  <si>
    <t>ID:17370968 Aromatic ring-hydroxylating dioxygenase subunit alpha [Methylocystis rosea SV97T]</t>
  </si>
  <si>
    <t>MROSv2_11797</t>
  </si>
  <si>
    <t>ID:17369853 ychF| redox-responsive ATPase YchF [Methylocystis rosea SV97T]</t>
  </si>
  <si>
    <t>MROSv2_11449</t>
  </si>
  <si>
    <t>ID:17370201 conserved protein of unknown function [Methylocystis rosea SV97T]</t>
  </si>
  <si>
    <t>MROSv2_10065</t>
  </si>
  <si>
    <t>ID:17371585 Malonyl CoA-acyl carrier protein transacylase [Methylocystis rosea SV97T]</t>
  </si>
  <si>
    <t>MROSv2_11208</t>
  </si>
  <si>
    <t>ID:17370442 Cytochrome B [Methylocystis rosea SV97T]</t>
  </si>
  <si>
    <t>MROSv2_11652</t>
  </si>
  <si>
    <t>ID:17369998 Metalloendopeptidase [Methylocystis rosea SV97T]</t>
  </si>
  <si>
    <t>MROSv2_20383</t>
  </si>
  <si>
    <t>ID:17369262 GYD family protein [Methylocystis rosea SV97T]</t>
  </si>
  <si>
    <t>MROSv2_10861</t>
  </si>
  <si>
    <t>ID:17370789 ccmC| heme trafficking system membrane protein CcmC [Methylocystis rosea SV97T]</t>
  </si>
  <si>
    <t>MROSv2_20406</t>
  </si>
  <si>
    <t>ID:17369239 Phytoene synthase [Methylocystis rosea SV97T]</t>
  </si>
  <si>
    <t>MROSv2_20957</t>
  </si>
  <si>
    <t>ID:17368688 TlpA family protein disulfide reductase [Methylocystis rosea SV97T]</t>
  </si>
  <si>
    <t>MROSv2_21243</t>
  </si>
  <si>
    <t>ID:17368402 Sulfite reductase (NADPH) hemoprotein beta-component [Methylocystis rosea SV97T]</t>
  </si>
  <si>
    <t>MROSv2_20701</t>
  </si>
  <si>
    <t>ID:17368944 Histidine kinase [Methylocystis rosea SV97T]</t>
  </si>
  <si>
    <t>MROSv2_10934</t>
  </si>
  <si>
    <t>ID:17370716 XRE family transcriptional regulator [Methylocystis rosea SV97T]</t>
  </si>
  <si>
    <t>MROSv2_11778</t>
  </si>
  <si>
    <t>ID:17369872 SURF1-like protein [Methylocystis rosea SV97T]</t>
  </si>
  <si>
    <t>MROSv2_20586</t>
  </si>
  <si>
    <t>ID:17369059 membrane protein of unknown function [Methylocystis rosea SV97T]</t>
  </si>
  <si>
    <t>MROSv2_10526</t>
  </si>
  <si>
    <t>ID:17371124 Iron-responsive regulator Irr [Methylocystis rosea SV97T]</t>
  </si>
  <si>
    <t>MROSv2_20656</t>
  </si>
  <si>
    <t>ID:17368989 Molybdenum cofactor biosynthesis protein D; Molybdopterin converting factor subunit 1 [Methylocystis rosea SV97T]</t>
  </si>
  <si>
    <t>MROSv2_20171</t>
  </si>
  <si>
    <t>ID:17369474 conserved membrane protein of unknown function [Methylocystis rosea SV97T]</t>
  </si>
  <si>
    <t>MROSv2_21006</t>
  </si>
  <si>
    <t>ID:17368639 Helix-turn-helix transcriptional regulator [Methylocystis rosea SV97T]</t>
  </si>
  <si>
    <t>MROSv2_10072</t>
  </si>
  <si>
    <t>ID:17371578 pdaD| putative pyruvoyl-dependent arginine decarboxylase [Methylocystis rosea SV97T]</t>
  </si>
  <si>
    <t>MROSv2_21169</t>
  </si>
  <si>
    <t>ID:17368476 bah| Acetyl-hydrolase [Methylocystis rosea SV97T]</t>
  </si>
  <si>
    <t>MROSv2_20101</t>
  </si>
  <si>
    <t>ID:17369544 tesB| acyl-CoA thioesterase II [Methylocystis rosea SV97T]</t>
  </si>
  <si>
    <t>MROSv2_21627</t>
  </si>
  <si>
    <t>ID:17368018 protein of unknown function [Methylocystis rosea SV97T]</t>
  </si>
  <si>
    <t>MROSv2_11420</t>
  </si>
  <si>
    <t>ID:17370230 conserved protein of unknown function [Methylocystis rosea SV97T]</t>
  </si>
  <si>
    <t>MROSv2_11398</t>
  </si>
  <si>
    <t>ID:17370252 conserved protein of unknown function [Methylocystis rosea SV97T]</t>
  </si>
  <si>
    <t>MROSv2_10872</t>
  </si>
  <si>
    <t>ID:17370778 uppP| Undecaprenyl-diphosphatase 2 [Methylocystis rosea SV97T]</t>
  </si>
  <si>
    <t>MROSv2_21607</t>
  </si>
  <si>
    <t>ID:17368038 Hemolysin D [Methylocystis rosea SV97T]</t>
  </si>
  <si>
    <t>MROSv2_21215</t>
  </si>
  <si>
    <t>ID:17368430 conserved protein of unknown function [Methylocystis rosea SV97T]</t>
  </si>
  <si>
    <t>MROSv2_10800</t>
  </si>
  <si>
    <t>ID:17370850 Hydroxyacid dehydrogenase [Methylocystis rosea SV97T]</t>
  </si>
  <si>
    <t>MROSv2_21465</t>
  </si>
  <si>
    <t>ID:17368180 Cyclic nucleotide-binding protein [Methylocystis rosea SV97T]</t>
  </si>
  <si>
    <t>MROSv2_11409</t>
  </si>
  <si>
    <t>ID:17370241 DNA-3-methyladenine glycosylase I [Methylocystis rosea SV97T]</t>
  </si>
  <si>
    <t>MROSv2_20284</t>
  </si>
  <si>
    <t>ID:17369361 Integration host factor subunit alpha [Methylocystis rosea SV97T]</t>
  </si>
  <si>
    <t>MROSv2_21562</t>
  </si>
  <si>
    <t>ID:17368083 conserved membrane protein of unknown function [Methylocystis rosea SV97T]</t>
  </si>
  <si>
    <t>MROSv2_20255</t>
  </si>
  <si>
    <t>ID:17369390 cobS| Adenosylcobinamide-GDP ribazoletransferase [Methylocystis rosea SV97T]</t>
  </si>
  <si>
    <t>MROSv2_20845</t>
  </si>
  <si>
    <t>ID:17368800 Alpha/beta hydrolase [Methylocystis rosea SV97T]</t>
  </si>
  <si>
    <t>MROSv2_20311</t>
  </si>
  <si>
    <t>ID:17369334 ABC transporter [Methylocystis rosea SV97T]</t>
  </si>
  <si>
    <t>MROSv2_11582</t>
  </si>
  <si>
    <t>ID:17370068 conserved protein of unknown function [Methylocystis rosea SV97T]</t>
  </si>
  <si>
    <t>MROSv2_20867</t>
  </si>
  <si>
    <t>ID:17368778 Adenylate cyclase [Methylocystis rosea SV97T]</t>
  </si>
  <si>
    <t>MROSv2_10096</t>
  </si>
  <si>
    <t>ID:17371554 protein of unknown function [Methylocystis rosea SV97T]</t>
  </si>
  <si>
    <t>MROSv2_11099</t>
  </si>
  <si>
    <t>ID:17370551 Coenzyme B12-binding protein [Methylocystis rosea SV97T]</t>
  </si>
  <si>
    <t>MROSv2_11614</t>
  </si>
  <si>
    <t>ID:17370036 Formate hydrogenlyase subunit 4 [Methylocystis rosea SV97T]</t>
  </si>
  <si>
    <t>MROSv2_20796</t>
  </si>
  <si>
    <t>ID:17368849 Fic/DOC family protein [Methylocystis rosea SV97T]</t>
  </si>
  <si>
    <t>MROSv2_11985</t>
  </si>
  <si>
    <t>ID:17369665 uvrC| UvrABC system protein C [Methylocystis rosea SV97T]</t>
  </si>
  <si>
    <t>MROSv2_11587</t>
  </si>
  <si>
    <t>ID:17370063 bluB| 5,6-dimethylbenzimidazole synthase [Methylocystis rosea SV97T]</t>
  </si>
  <si>
    <t>MROSv2_20492</t>
  </si>
  <si>
    <t>ID:17369153 pcm| Protein-L-isoaspartate O-methyltransferase 2 [Methylocystis rosea SV97T]</t>
  </si>
  <si>
    <t>MROSv2_20979</t>
  </si>
  <si>
    <t>ID:17368666 Putative pre-16S rRNA nuclease [Methylocystis rosea SV97T]</t>
  </si>
  <si>
    <t>MROSv2_20362</t>
  </si>
  <si>
    <t>ID:17369283 Peptidase [Methylocystis rosea SV97T]</t>
  </si>
  <si>
    <t>MROSv2_10852</t>
  </si>
  <si>
    <t>ID:17370798 protein of unknown function [Methylocystis rosea SV97T]</t>
  </si>
  <si>
    <t>MROSv2_10770</t>
  </si>
  <si>
    <t>ID:17370880 Peptidase_M15_4 domain-containing protein [Methylocystis rosea SV97T]</t>
  </si>
  <si>
    <t>MROSv2_21508</t>
  </si>
  <si>
    <t>ID:17368137 comM| Competence protein ComM [Methylocystis rosea SV97T]</t>
  </si>
  <si>
    <t>MROSv2_21479</t>
  </si>
  <si>
    <t>ID:17368166 Kazal domain-containing protein [Methylocystis rosea SV97T]</t>
  </si>
  <si>
    <t>MROSv2_21212</t>
  </si>
  <si>
    <t>ID:17368433 protein of unknown function [Methylocystis rosea SV97T]</t>
  </si>
  <si>
    <t>MROSv2_10090</t>
  </si>
  <si>
    <t>ID:17371560 Cyclic nucleotide-binding domain-containing protein [Methylocystis rosea SV97T]</t>
  </si>
  <si>
    <t>MROSv2_11633</t>
  </si>
  <si>
    <t>ID:17370017 Putative membrane protein insertion efficiency factor [Methylocystis rosea SV97T]</t>
  </si>
  <si>
    <t>MROSv2_20136</t>
  </si>
  <si>
    <t>ID:17369509 atm| ATM1-type heavy metal exporter [Methylocystis rosea SV97T]</t>
  </si>
  <si>
    <t>MROSv2_10596</t>
  </si>
  <si>
    <t>ID:17371054 conserved protein of unknown function [Methylocystis rosea SV97T]</t>
  </si>
  <si>
    <t>MROSv2_10133</t>
  </si>
  <si>
    <t>ID:17371517 Cytochrome c oxidase polypeptide II [Methylocystis rosea SV97T]</t>
  </si>
  <si>
    <t>MROSv2_10493</t>
  </si>
  <si>
    <t>ID:17371157 conserved protein of unknown function [Methylocystis rosea SV97T]</t>
  </si>
  <si>
    <t>MROSv2_21432</t>
  </si>
  <si>
    <t>ID:17368213 conserved exported protein of unknown function [Methylocystis rosea SV97T]</t>
  </si>
  <si>
    <t>MROSv2_11003</t>
  </si>
  <si>
    <t>ID:17370647 nifB| FeMo cofactor biosynthesis protein NifB [Methylocystis rosea SV97T]</t>
  </si>
  <si>
    <t>MROSv2_10622</t>
  </si>
  <si>
    <t>ID:17371028 hemA| 5-aminolevulinate synthase [Methylocystis rosea SV97T]</t>
  </si>
  <si>
    <t>MROSv2_20936</t>
  </si>
  <si>
    <t>ID:17368709 coaD| Phosphopantetheine adenylyltransferase [Methylocystis rosea SV97T]</t>
  </si>
  <si>
    <t>MROSv2_11010</t>
  </si>
  <si>
    <t>ID:17370640 nifK| Nitrogenase molybdenum-iron protein beta chain [Methylocystis rosea SV97T]</t>
  </si>
  <si>
    <t>MROSv2_20298</t>
  </si>
  <si>
    <t>ID:17369347 conserved exported protein of unknown function [Methylocystis rosea SV97T]</t>
  </si>
  <si>
    <t>MROSv2_40242</t>
  </si>
  <si>
    <t>ID:17367646 protein of unknown function [Methylocystis rosea SV97T]</t>
  </si>
  <si>
    <t>MROSv2_11773</t>
  </si>
  <si>
    <t>ID:17369877 ctaB| Protoheme IX farnesyltransferase [Methylocystis rosea SV97T]</t>
  </si>
  <si>
    <t>MROSv2_10606</t>
  </si>
  <si>
    <t>ID:17371044 Cobalt-zinc-cadmium resistance protein CzcA [Methylocystis rosea SV97T]</t>
  </si>
  <si>
    <t>MROSv2_40085</t>
  </si>
  <si>
    <t>ID:17367803 conserved protein of unknown function [Methylocystis rosea SV97T]</t>
  </si>
  <si>
    <t>MROSv2_10939</t>
  </si>
  <si>
    <t>ID:17370711 conserved membrane protein of unknown function [Methylocystis rosea SV97T]</t>
  </si>
  <si>
    <t>MROSv2_10749</t>
  </si>
  <si>
    <t>ID:17370901 conserved protein of unknown function [Methylocystis rosea SV97T]</t>
  </si>
  <si>
    <t>MROSv2_11609</t>
  </si>
  <si>
    <t>ID:17370041 Phosphate-specific outer membrane porin OprP ; Pyrophosphate-specific outer membrane porin OprO [Methylocystis rosea SV97T]</t>
  </si>
  <si>
    <t>MROSv2_10687</t>
  </si>
  <si>
    <t>ID:17370963 Amidohydrolase [Methylocystis rosea SV97T]</t>
  </si>
  <si>
    <t>MROSv2_21028</t>
  </si>
  <si>
    <t>ID:17368617 conserved protein of unknown function [Methylocystis rosea SV97T]</t>
  </si>
  <si>
    <t>MROSv2_40399</t>
  </si>
  <si>
    <t>ID:17367489 putative glutathione S-transferase-related transmembrane protein [Methylocystis rosea SV97T]</t>
  </si>
  <si>
    <t>MROSv2_10908</t>
  </si>
  <si>
    <t>ID:17370742 iaaA| Isoaspartyl peptidase [Methylocystis rosea SV97T]</t>
  </si>
  <si>
    <t>MROSv2_20303</t>
  </si>
  <si>
    <t>ID:17369342 lpxK| Tetraacyldisaccharide 4'-kinase [Methylocystis rosea SV97T]</t>
  </si>
  <si>
    <t>MROSv2_11203</t>
  </si>
  <si>
    <t>ID:17370447 mgtA| Magnesium-transporting ATPase, P-type 1 [Methylocystis rosea SV97T]</t>
  </si>
  <si>
    <t>MROSv2_10715</t>
  </si>
  <si>
    <t>ID:17370935 conserved exported protein of unknown function [Methylocystis rosea SV97T]</t>
  </si>
  <si>
    <t>MROSv2_10176</t>
  </si>
  <si>
    <t>ID:17371474 conserved protein of unknown function [Methylocystis rosea SV97T]</t>
  </si>
  <si>
    <t>MROSv2_21442</t>
  </si>
  <si>
    <t>ID:17368203 Multicopper oxidase [Methylocystis rosea SV97T]</t>
  </si>
  <si>
    <t>MROSv2_11988</t>
  </si>
  <si>
    <t>ID:17369662 ung| uracil-DNA glycosylase [Methylocystis rosea SV97T]</t>
  </si>
  <si>
    <t>MROSv2_21027</t>
  </si>
  <si>
    <t>ID:17368618 conserved protein of unknown function [Methylocystis rosea SV97T]</t>
  </si>
  <si>
    <t>MROSv2_20042</t>
  </si>
  <si>
    <t>ID:17369603 SAM-dependent methyltransferase [Methylocystis rosea SV97T]</t>
  </si>
  <si>
    <t>MROSv2_10086</t>
  </si>
  <si>
    <t>ID:17371564 Aminodeoxychorismate lyase [Methylocystis rosea SV97T]</t>
  </si>
  <si>
    <t>MROSv2_10632</t>
  </si>
  <si>
    <t>ID:17371018 TonB-dependent receptor [Methylocystis rosea SV97T]</t>
  </si>
  <si>
    <t>MROSv2_40260</t>
  </si>
  <si>
    <t>ID:17367628 conserved membrane protein of unknown function [Methylocystis rosea SV97T]</t>
  </si>
  <si>
    <t>MROSv2_20484</t>
  </si>
  <si>
    <t>ID:17369161 Segregation and condensation protein A [Methylocystis rosea SV97T]</t>
  </si>
  <si>
    <t>MROSv2_10073</t>
  </si>
  <si>
    <t>ID:17371577 conserved protein of unknown function [Methylocystis rosea SV97T]</t>
  </si>
  <si>
    <t>MROSv2_11607</t>
  </si>
  <si>
    <t>ID:17370043 Blue-light-activated histidine kinase [Methylocystis rosea SV97T]</t>
  </si>
  <si>
    <t>MROSv2_11100</t>
  </si>
  <si>
    <t>ID:17370550 Lysophospholipase [Methylocystis rosea SV97T]</t>
  </si>
  <si>
    <t>MROSv2_21323</t>
  </si>
  <si>
    <t>ID:17368322 Amino acid dehydrogenase [Methylocystis rosea SV97T]</t>
  </si>
  <si>
    <t>MROSv2_20143</t>
  </si>
  <si>
    <t>ID:17369502 conserved protein of unknown function [Methylocystis rosea SV97T]</t>
  </si>
  <si>
    <t>MROSv2_10975</t>
  </si>
  <si>
    <t>ID:17370675 mopI| Molybdenum-pterin-binding protein 1 [Methylocystis rosea SV97T]</t>
  </si>
  <si>
    <t>MROSv2_20172</t>
  </si>
  <si>
    <t>ID:17369473 Ferredoxin [Methylocystis rosea SV97T]</t>
  </si>
  <si>
    <t>MROSv2_20641</t>
  </si>
  <si>
    <t>ID:17369004 Single-stranded-DNA-specific exonuclease recJ [Methylocystis rosea SV97T]</t>
  </si>
  <si>
    <t>MROSv2_40345</t>
  </si>
  <si>
    <t>ID:17367543 conserved protein of unknown function [Methylocystis rosea SV97T]</t>
  </si>
  <si>
    <t>MROSv2_11243</t>
  </si>
  <si>
    <t>ID:17370407 Mrr_cat domain-containing protein [Methylocystis rosea SV97T]</t>
  </si>
  <si>
    <t>MROSv2_21321</t>
  </si>
  <si>
    <t>ID:17368324 conserved membrane protein of unknown function [Methylocystis rosea SV97T]</t>
  </si>
  <si>
    <t>MROSv2_11930</t>
  </si>
  <si>
    <t>ID:17369720 conserved exported protein of unknown function [Methylocystis rosea SV97T]</t>
  </si>
  <si>
    <t>MROSv2_11460</t>
  </si>
  <si>
    <t>ID:17370190 DNA-binding response regulator [Methylocystis rosea SV97T]</t>
  </si>
  <si>
    <t>MROSv2_20178</t>
  </si>
  <si>
    <t>ID:17369467 protein of unknown function [Methylocystis rosea SV97T]</t>
  </si>
  <si>
    <t>MROSv2_20693</t>
  </si>
  <si>
    <t>ID:17368952 TonB-dependent receptor [Methylocystis rosea SV97T]</t>
  </si>
  <si>
    <t>MROSv2_10694</t>
  </si>
  <si>
    <t>ID:17370956 Exclusion protein FxsA [Methylocystis rosea SV97T]</t>
  </si>
  <si>
    <t>MROSv2_20436</t>
  </si>
  <si>
    <t>ID:17369209 Peptidase M23 [Methylocystis rosea SV97T]</t>
  </si>
  <si>
    <t>MROSv2_11495</t>
  </si>
  <si>
    <t>ID:17370155 conserved protein of unknown function [Methylocystis rosea SV97T]</t>
  </si>
  <si>
    <t>MROSv2_11780</t>
  </si>
  <si>
    <t>ID:17369870 Ribosomal-protein-S5p-alanine acetyltransferase [Methylocystis rosea SV97T]</t>
  </si>
  <si>
    <t>MROSv2_21189</t>
  </si>
  <si>
    <t>ID:17368456 Cell division protein FtsI (Peptidoglycan synthetase) [Methylocystis rosea SV97T]</t>
  </si>
  <si>
    <t>MROSv2_20474</t>
  </si>
  <si>
    <t>ID:17369171 membrane protein of unknown function [Methylocystis rosea SV97T]</t>
  </si>
  <si>
    <t>MROSv2_11094</t>
  </si>
  <si>
    <t>ID:17370556 bchD| Magnesium-chelatase 60 kDa subunit [Methylocystis rosea SV97T]</t>
  </si>
  <si>
    <t>MROSv2_10343</t>
  </si>
  <si>
    <t>ID:17371307 conserved protein of unknown function [Methylocystis rosea SV97T]</t>
  </si>
  <si>
    <t>MROSv2_40386</t>
  </si>
  <si>
    <t>ID:17367502 smpB| SsrA-binding protein [Methylocystis rosea SV97T]</t>
  </si>
  <si>
    <t>MROSv2_40279</t>
  </si>
  <si>
    <t>ID:17367609 HTH lysR-type domain-containing protein [Methylocystis rosea SV97T]</t>
  </si>
  <si>
    <t>MROSv2_11993</t>
  </si>
  <si>
    <t>ID:17369657 TolA protein [Methylocystis rosea SV97T]</t>
  </si>
  <si>
    <t>MROSv2_20041</t>
  </si>
  <si>
    <t>ID:17369604 DNA polymerase III chi subunit [Methylocystis rosea SV97T]</t>
  </si>
  <si>
    <t>MROSv2_10894</t>
  </si>
  <si>
    <t>ID:17370756 conserved protein of unknown function [Methylocystis rosea SV97T]</t>
  </si>
  <si>
    <t>MROSv2_10110</t>
  </si>
  <si>
    <t>ID:17371540 Class I SAM-dependent methyltransferase [Methylocystis rosea SV97T]</t>
  </si>
  <si>
    <t>MROSv2_40291</t>
  </si>
  <si>
    <t>ID:17367597 Eukaryotic translation initiation factor 3 110 kDa subunit [Methylocystis rosea SV97T]</t>
  </si>
  <si>
    <t>MROSv2_20961</t>
  </si>
  <si>
    <t>ID:17368684 cpdR| Response regulator receiver protein CpdR [Methylocystis rosea SV97T]</t>
  </si>
  <si>
    <t>MROSv2_20571</t>
  </si>
  <si>
    <t>ID:17369074 conserved protein of unknown function [Methylocystis rosea SV97T]</t>
  </si>
  <si>
    <t>MROSv2_11127</t>
  </si>
  <si>
    <t>ID:17370523 Response regulator [Methylocystis rosea SV97T]</t>
  </si>
  <si>
    <t>MROSv2_10573</t>
  </si>
  <si>
    <t>ID:17371077 Oxidoreductase [Methylocystis rosea SV97T]</t>
  </si>
  <si>
    <t>MROSv2_20894</t>
  </si>
  <si>
    <t>ID:17368751 conserved protein of unknown function [Methylocystis rosea SV97T]</t>
  </si>
  <si>
    <t>MROSv2_11077</t>
  </si>
  <si>
    <t>ID:17370573 crtD| Hydroxyneurosporene desaturase [Methylocystis rosea SV97T]</t>
  </si>
  <si>
    <t>MROSv2_20213</t>
  </si>
  <si>
    <t>ID:17369432 Phage terminase, large subunit [Methylocystis rosea SV97T]</t>
  </si>
  <si>
    <t>MROSv2_11972</t>
  </si>
  <si>
    <t>ID:17369678 Porin [Methylocystis rosea SV97T]</t>
  </si>
  <si>
    <t>MROSv2_11375</t>
  </si>
  <si>
    <t>ID:17370275 Uma2 domain-containing protein [Methylocystis rosea SV97T]</t>
  </si>
  <si>
    <t>MROSv2_11552</t>
  </si>
  <si>
    <t>ID:17370098 conserved membrane protein of unknown function [Methylocystis rosea SV97T]</t>
  </si>
  <si>
    <t>MROSv2_11708</t>
  </si>
  <si>
    <t>ID:17369942 NAGPA domain-containing protein [Methylocystis rosea SV97T]</t>
  </si>
  <si>
    <t>MROSv2_20891</t>
  </si>
  <si>
    <t>ID:17368754 Diaminohydroxyphosphoribosylaminopyrimidine deaminase,5-amino-6-(5-phosphoribosylamino)uracil reductase [Methylocystis rosea SV97T]</t>
  </si>
  <si>
    <t>MROSv2_21090</t>
  </si>
  <si>
    <t>ID:17368555 conserved membrane protein of unknown function [Methylocystis rosea SV97T]</t>
  </si>
  <si>
    <t>MROSv2_20142</t>
  </si>
  <si>
    <t>ID:17369503 Excinuclease ABC subunit B [Methylocystis rosea SV97T]</t>
  </si>
  <si>
    <t>MROSv2_21100</t>
  </si>
  <si>
    <t>ID:17368545 Alpha/beta hydrolase [Methylocystis rosea SV97T]</t>
  </si>
  <si>
    <t>MROSv2_10367</t>
  </si>
  <si>
    <t>ID:17371283 conserved protein of unknown function [Methylocystis rosea SV97T]</t>
  </si>
  <si>
    <t>MROSv2_11690</t>
  </si>
  <si>
    <t>ID:17369960 DNA polymerase III delta subunit [Methylocystis rosea SV97T]</t>
  </si>
  <si>
    <t>MROSv2_10233</t>
  </si>
  <si>
    <t>ID:17371417 Periplasmic divalent cation tolerance protein cutA [Methylocystis rosea SV97T]</t>
  </si>
  <si>
    <t>MROSv2_40026</t>
  </si>
  <si>
    <t>ID:17367862 rsbS| RsbT antagonist protein RsbS [Methylocystis rosea SV97T]</t>
  </si>
  <si>
    <t>MROSv2_11921</t>
  </si>
  <si>
    <t>ID:17369729 N-acetyltransferase [Methylocystis rosea SV97T]</t>
  </si>
  <si>
    <t>MROSv2_11391</t>
  </si>
  <si>
    <t>ID:17370259 protein of unknown function [Methylocystis rosea SV97T]</t>
  </si>
  <si>
    <t>MROSv2_10386</t>
  </si>
  <si>
    <t>ID:17371264 moaA| GTP 3',8-cyclase [Methylocystis rosea SV97T]</t>
  </si>
  <si>
    <t>MROSv2_11686</t>
  </si>
  <si>
    <t>ID:17369964 Pyridoxal phosphate homeostasis protein [Methylocystis rosea SV97T]</t>
  </si>
  <si>
    <t>MROSv2_11521</t>
  </si>
  <si>
    <t>ID:17370129 conserved protein of unknown function [Methylocystis rosea SV97T]</t>
  </si>
  <si>
    <t>MROSv2_11736</t>
  </si>
  <si>
    <t>ID:17369914 cobP| Bifunctional adenosylcobalamin biosynthesis protein CobP [Methylocystis rosea SV97T]</t>
  </si>
  <si>
    <t>MROSv2_10434</t>
  </si>
  <si>
    <t>ID:17371216 conserved protein of unknown function [Methylocystis rosea SV97T]</t>
  </si>
  <si>
    <t>MROSv2_20834</t>
  </si>
  <si>
    <t>ID:17368811 conserved protein of unknown function [Methylocystis rosea SV97T]</t>
  </si>
  <si>
    <t>MROSv2_21045</t>
  </si>
  <si>
    <t>ID:17368600 CDP-diacylglycerol--serine O-phosphatidyltransferase [Methylocystis rosea SV97T]</t>
  </si>
  <si>
    <t>MROSv2_20150</t>
  </si>
  <si>
    <t>ID:17369495 Hydrolase glyoxylase [Methylocystis rosea SV97T]</t>
  </si>
  <si>
    <t>MROSv2_21636</t>
  </si>
  <si>
    <t>ID:17368009 putative Sensor histidine kinase [Methylocystis rosea SV97T]</t>
  </si>
  <si>
    <t>MROSv2_11451</t>
  </si>
  <si>
    <t>ID:17370199 Transcriptional regulator, ArsR family [Methylocystis rosea SV97T]</t>
  </si>
  <si>
    <t>MROSv2_21454</t>
  </si>
  <si>
    <t>ID:17368191 MOSC domain-containing protein [Methylocystis rosea SV97T]</t>
  </si>
  <si>
    <t>MROSv2_11364</t>
  </si>
  <si>
    <t>ID:17370286 Porin [Methylocystis rosea SV97T]</t>
  </si>
  <si>
    <t>MROSv2_10873</t>
  </si>
  <si>
    <t>ID:17370777 Autotransporter domain-containing protein [Methylocystis rosea SV97T]</t>
  </si>
  <si>
    <t>MROSv2_10087</t>
  </si>
  <si>
    <t>ID:17371563 conserved protein of unknown function [Methylocystis rosea SV97T]</t>
  </si>
  <si>
    <t>MROSv2_20263</t>
  </si>
  <si>
    <t>ID:17369382 Glycosyltransferase family 1 protein [Methylocystis rosea SV97T]</t>
  </si>
  <si>
    <t>MROSv2_10194</t>
  </si>
  <si>
    <t>ID:17371456 NnrU family protein [Methylocystis rosea SV97T]</t>
  </si>
  <si>
    <t>MROSv2_21026</t>
  </si>
  <si>
    <t>ID:17368619 Glutaredoxin 1 [Methylocystis rosea SV97T]</t>
  </si>
  <si>
    <t>MROSv2_11554</t>
  </si>
  <si>
    <t>ID:17370096 conserved protein of unknown function [Methylocystis rosea SV97T]</t>
  </si>
  <si>
    <t>MROSv2_10401</t>
  </si>
  <si>
    <t>ID:17371249 protein of unknown function [Methylocystis rosea SV97T]</t>
  </si>
  <si>
    <t>MROSv2_11150</t>
  </si>
  <si>
    <t>ID:17370500 nagA| N-acetylglucosamine-6-phosphate deacetylase [Methylocystis rosea SV97T]</t>
  </si>
  <si>
    <t>MROSv2_21106</t>
  </si>
  <si>
    <t>ID:17368539 Protein MgtC [Methylocystis rosea SV97T]</t>
  </si>
  <si>
    <t>MROSv2_20393</t>
  </si>
  <si>
    <t>ID:17369252 recF| DNA replication and repair protein RecF [Methylocystis rosea SV97T]</t>
  </si>
  <si>
    <t>MROSv2_20292</t>
  </si>
  <si>
    <t>ID:17369353 conserved membrane protein of unknown function [Methylocystis rosea SV97T]</t>
  </si>
  <si>
    <t>MROSv2_11228</t>
  </si>
  <si>
    <t>ID:17370422 Alpha/beta hydrolase [Methylocystis rosea SV97T]</t>
  </si>
  <si>
    <t>MROSv2_10467</t>
  </si>
  <si>
    <t>ID:17371183 ycjG| L-Ala-D/L-Glu epimerase [Methylocystis rosea SV97T]</t>
  </si>
  <si>
    <t>MROSv2_20683</t>
  </si>
  <si>
    <t>ID:17368962 Hydrocarbon degradation protein [Methylocystis rosea SV97T]</t>
  </si>
  <si>
    <t>MROSv2_20246</t>
  </si>
  <si>
    <t>ID:17369399 protein of unknown function [Methylocystis rosea SV97T]</t>
  </si>
  <si>
    <t>MROSv2_20715</t>
  </si>
  <si>
    <t>ID:17368930 dnaB| Replicative DNA helicase [Methylocystis rosea SV97T]</t>
  </si>
  <si>
    <t>MROSv2_21066</t>
  </si>
  <si>
    <t>ID:17368579 conserved protein of unknown function [Methylocystis rosea SV97T]</t>
  </si>
  <si>
    <t>MROSv2_10696</t>
  </si>
  <si>
    <t>ID:17370954 Murein hydrolase A [Methylocystis rosea SV97T]</t>
  </si>
  <si>
    <t>MROSv2_10291</t>
  </si>
  <si>
    <t>ID:17371359 AttH component of AttEFGH ABC transport system [Methylocystis rosea SV97T]</t>
  </si>
  <si>
    <t>MROSv2_20374</t>
  </si>
  <si>
    <t>ID:17369271 DoxX family protein [Methylocystis rosea SV97T]</t>
  </si>
  <si>
    <t>MROSv2_20182</t>
  </si>
  <si>
    <t>ID:17369463 Lipase_3 domain-containing protein [Methylocystis rosea SV97T]</t>
  </si>
  <si>
    <t>MROSv2_40346</t>
  </si>
  <si>
    <t>ID:17367542 Cyclase [Methylocystis rosea SV97T]</t>
  </si>
  <si>
    <t>MROSv2_21256</t>
  </si>
  <si>
    <t>ID:17368389 MaoC-like domain-containing protein [Methylocystis rosea SV97T]</t>
  </si>
  <si>
    <t>MROSv2_20503</t>
  </si>
  <si>
    <t>ID:17369142 conserved membrane protein of unknown function [Methylocystis rosea SV97T]</t>
  </si>
  <si>
    <t>MROSv2_11112</t>
  </si>
  <si>
    <t>ID:17370538 bchM| Magnesium-protoporphyrin O-methyltransferase [Methylocystis rosea SV97T]</t>
  </si>
  <si>
    <t>MROSv2_11424</t>
  </si>
  <si>
    <t>ID:17370226 conserved protein of unknown function [Methylocystis rosea SV97T]</t>
  </si>
  <si>
    <t>MROSv2_10637</t>
  </si>
  <si>
    <t>ID:17371013 RNA polymerase sigma factor (modular protein) [Methylocystis rosea SV97T]</t>
  </si>
  <si>
    <t>MROSv2_11584</t>
  </si>
  <si>
    <t>ID:17370066 cobK| Precorrin-6A reductase [Methylocystis rosea SV97T]</t>
  </si>
  <si>
    <t>MROSv2_11263</t>
  </si>
  <si>
    <t>ID:17370387 Fatty acid hydroxylase family protein [Methylocystis rosea SV97T]</t>
  </si>
  <si>
    <t>MROSv2_10296</t>
  </si>
  <si>
    <t>ID:17371354 conserved membrane protein of unknown function [Methylocystis rosea SV97T]</t>
  </si>
  <si>
    <t>MROSv2_21296</t>
  </si>
  <si>
    <t>ID:17368349 ccmA| Cytochrome c biogenesis ATP-binding export protein CcmA [Methylocystis rosea SV97T]</t>
  </si>
  <si>
    <t>MROSv2_21089</t>
  </si>
  <si>
    <t>ID:17368556 Histidine kinase [Methylocystis rosea SV97T]</t>
  </si>
  <si>
    <t>MROSv2_20261</t>
  </si>
  <si>
    <t>ID:17369384 arsA| Arsenical pump-driving ATPase [Methylocystis rosea SV97T]</t>
  </si>
  <si>
    <t>MROSv2_11719</t>
  </si>
  <si>
    <t>ID:17369931 Glutathione S-transferase [Methylocystis rosea SV97T]</t>
  </si>
  <si>
    <t>MROSv2_10034</t>
  </si>
  <si>
    <t>ID:17371616 Aminoglycoside phosphotransferase [Methylocystis rosea SV97T]</t>
  </si>
  <si>
    <t>MROSv2_20821</t>
  </si>
  <si>
    <t>ID:17368824 Nuclease [Methylocystis rosea SV97T]</t>
  </si>
  <si>
    <t>MROSv2_10683</t>
  </si>
  <si>
    <t>ID:17370967 GNAT family N-acetyltransferase [Methylocystis rosea SV97T]</t>
  </si>
  <si>
    <t>MROSv2_10395</t>
  </si>
  <si>
    <t>ID:17371255 conserved protein of unknown function [Methylocystis rosea SV97T]</t>
  </si>
  <si>
    <t>MROSv2_21378</t>
  </si>
  <si>
    <t>ID:17368267 conserved protein of unknown function [Methylocystis rosea SV97T]</t>
  </si>
  <si>
    <t>MROSv2_10537</t>
  </si>
  <si>
    <t>ID:17371113 L,D-transpeptidase [Methylocystis rosea SV97T]</t>
  </si>
  <si>
    <t>MROSv2_10930</t>
  </si>
  <si>
    <t>ID:17370720 conserved exported protein of unknown function [Methylocystis rosea SV97T]</t>
  </si>
  <si>
    <t>MROSv2_21251</t>
  </si>
  <si>
    <t>ID:17368394 conserved protein of unknown function [Methylocystis rosea SV97T]</t>
  </si>
  <si>
    <t>MROSv2_10593</t>
  </si>
  <si>
    <t>ID:17371057 Exodeoxyribonuclease III [Methylocystis rosea SV97T]</t>
  </si>
  <si>
    <t>MROSv2_40427</t>
  </si>
  <si>
    <t>ID:17367461 Allophanate hydrolase [Methylocystis rosea SV97T]</t>
  </si>
  <si>
    <t>MROSv2_20043</t>
  </si>
  <si>
    <t>ID:17369602 potG| putrescine ABC transporter ATP binding subunit [Methylocystis rosea SV97T]</t>
  </si>
  <si>
    <t>MROSv2_40111</t>
  </si>
  <si>
    <t>ID:17367777 Excinuclease ABC C subunit domain protein [Methylocystis rosea SV97T]</t>
  </si>
  <si>
    <t>MROSv2_20793</t>
  </si>
  <si>
    <t>ID:17368852 conserved protein of unknown function [Methylocystis rosea SV97T]</t>
  </si>
  <si>
    <t>MROSv2_20114</t>
  </si>
  <si>
    <t>ID:17369531 Ribosomal-protein-S18p-alanine acetyltransferase [Methylocystis rosea SV97T]</t>
  </si>
  <si>
    <t>MROSv2_20873</t>
  </si>
  <si>
    <t>ID:17368772 Endonuclease [Methylocystis rosea SV97T]</t>
  </si>
  <si>
    <t>MROSv2_10454</t>
  </si>
  <si>
    <t>ID:17371196 kdpD| sensory histidine kinase KdpD [Methylocystis rosea SV97T]</t>
  </si>
  <si>
    <t>MROSv2_20771</t>
  </si>
  <si>
    <t>ID:17368874 ispE| 4-diphosphocytidyl-2-C-methyl-D-erythritol kinase [Methylocystis rosea SV97T]</t>
  </si>
  <si>
    <t>MROSv2_40369</t>
  </si>
  <si>
    <t>ID:17367519 cysE| serine acetyltransferase [Methylocystis rosea SV97T]</t>
  </si>
  <si>
    <t>MROSv2_11104</t>
  </si>
  <si>
    <t>ID:17370546 Bacteriochlorophyll synthase 44.5 kDa chain [Methylocystis rosea SV97T]</t>
  </si>
  <si>
    <t>MROSv2_20547</t>
  </si>
  <si>
    <t>ID:17369098 Secretion protein HlyD [Methylocystis rosea SV97T]</t>
  </si>
  <si>
    <t>MROSv2_10441</t>
  </si>
  <si>
    <t>ID:17371209 nasA| Nitrate reductase [Methylocystis rosea SV97T]</t>
  </si>
  <si>
    <t>MROSv2_10628</t>
  </si>
  <si>
    <t>ID:17371022 conserved protein of unknown function [Methylocystis rosea SV97T]</t>
  </si>
  <si>
    <t>MROSv2_20175</t>
  </si>
  <si>
    <t>ID:17369470 Oxidoreductase [Methylocystis rosea SV97T]</t>
  </si>
  <si>
    <t>MROSv2_11653</t>
  </si>
  <si>
    <t>ID:17369997 Thymidylate kinase [Methylocystis rosea SV97T]</t>
  </si>
  <si>
    <t>MROSv2_21224</t>
  </si>
  <si>
    <t>ID:17368421 recR| DNA repair protein RecR [Methylocystis rosea SV97T]</t>
  </si>
  <si>
    <t>MROSv2_10357</t>
  </si>
  <si>
    <t>ID:17371293 Quinoprotein relay system zinc metallohydrolase 2 [Methylocystis rosea SV97T]</t>
  </si>
  <si>
    <t>MROSv2_20488</t>
  </si>
  <si>
    <t>ID:17369157 tatC| Sec-independent protein translocase protein TatC [Methylocystis rosea SV97T]</t>
  </si>
  <si>
    <t>MROSv2_20624</t>
  </si>
  <si>
    <t>ID:17369021 Cysteine desulfurase [Methylocystis rosea SV97T]</t>
  </si>
  <si>
    <t>MROSv2_40375</t>
  </si>
  <si>
    <t>ID:17367513 conserved protein of unknown function [Methylocystis rosea SV97T]</t>
  </si>
  <si>
    <t>MROSv2_20156</t>
  </si>
  <si>
    <t>ID:17369489 Iron-sulfur cluster assembly scaffold protein [Methylocystis rosea SV97T]</t>
  </si>
  <si>
    <t>MROSv2_11961</t>
  </si>
  <si>
    <t>ID:17369689 Single-stranded DNA-binding protein [Methylocystis rosea SV97T]</t>
  </si>
  <si>
    <t>MROSv2_21115</t>
  </si>
  <si>
    <t>ID:17368530 transposase [Methylocystis rosea SV97T]</t>
  </si>
  <si>
    <t>MROSv2_10776</t>
  </si>
  <si>
    <t>ID:17370874 protein of unknown function [Methylocystis rosea SV97T]</t>
  </si>
  <si>
    <t>MROSv2_11509</t>
  </si>
  <si>
    <t>ID:17370141 protein of unknown function [Methylocystis rosea SV97T]</t>
  </si>
  <si>
    <t>MROSv2_40230</t>
  </si>
  <si>
    <t>ID:17367658 protein of unknown function [Methylocystis rosea SV97T]</t>
  </si>
  <si>
    <t>MROSv2_11664</t>
  </si>
  <si>
    <t>ID:17369986 Mutator MutT protein [Methylocystis rosea SV97T]</t>
  </si>
  <si>
    <t>MROSv2_11361</t>
  </si>
  <si>
    <t>ID:17370289 Sigma-54-dependent Fis family transcriptional regulator [Methylocystis rosea SV97T]</t>
  </si>
  <si>
    <t>MROSv2_10644</t>
  </si>
  <si>
    <t>ID:17371006 rpoN| RNA polymerase sigma-54 factor 2 [Methylocystis rosea SV97T]</t>
  </si>
  <si>
    <t>MROSv2_40087</t>
  </si>
  <si>
    <t>ID:17367801 conserved protein of unknown function [Methylocystis rosea SV97T]</t>
  </si>
  <si>
    <t>MROSv2_11348</t>
  </si>
  <si>
    <t>ID:17370302 hpnE| Hydroxysqualene dehydroxylase [Methylocystis rosea SV97T]</t>
  </si>
  <si>
    <t>MROSv2_21285</t>
  </si>
  <si>
    <t>ID:17368360 modC| Molybdenum import ATP-binding protein ModC 1 [Methylocystis rosea SV97T]</t>
  </si>
  <si>
    <t>MROSv2_10289</t>
  </si>
  <si>
    <t>ID:17371361 lolD| Lipoprotein-releasing system ATP-binding protein LolD [Methylocystis rosea SV97T]</t>
  </si>
  <si>
    <t>MROSv2_11342</t>
  </si>
  <si>
    <t>ID:17370308 P63C domain-containing protein [Methylocystis rosea SV97T]</t>
  </si>
  <si>
    <t>MROSv2_21023</t>
  </si>
  <si>
    <t>ID:17368622 Arsenate reductase [Methylocystis rosea SV97T]</t>
  </si>
  <si>
    <t>MROSv2_21286</t>
  </si>
  <si>
    <t>ID:17368359 conserved membrane protein of unknown function [Methylocystis rosea SV97T]</t>
  </si>
  <si>
    <t>MROSv2_21710</t>
  </si>
  <si>
    <t>ID:17367935 Epimerase [Methylocystis rosea SV97T]</t>
  </si>
  <si>
    <t>Abundances (Normalized): F42: Sample, 1000ppm</t>
  </si>
  <si>
    <t>Abundances (Normalized): F43: Sample, 1000ppm</t>
  </si>
  <si>
    <t>Abundances (Normalized): F44: Sample, 1000ppm</t>
  </si>
  <si>
    <t>Abundances (Normalized): F46: Sample, 1000ppm</t>
  </si>
  <si>
    <t>Abundances (Normalized): F38: Sample, atm</t>
  </si>
  <si>
    <t>Abundances (Normalized): F39: Sample, atm</t>
  </si>
  <si>
    <t>Abundances (Normalized): F40: Sample, atm</t>
  </si>
  <si>
    <t>Abundances (Normalized): F41: Sample, atm</t>
  </si>
  <si>
    <t>MPAL_v1_580063</t>
  </si>
  <si>
    <t>ID:97181152 Apolipoprotein A1/A4/E domain-containing protein [Methylocapsa palsarum NE2]</t>
  </si>
  <si>
    <t>MPAL_v1_260164</t>
  </si>
  <si>
    <t>ID:97177636 phthiocerol/phenolphthiocerol synthesis type-I polyketide synthase E [Methylocapsa palsarum NE2]</t>
  </si>
  <si>
    <t>MPAL_v1_550199</t>
  </si>
  <si>
    <t>ID:97180555 rpoB| RNA polymerase subunit beta [Methylocapsa palsarum NE2]</t>
  </si>
  <si>
    <t>MPAL_v1_550200</t>
  </si>
  <si>
    <t>ID:97180556 rpoC| RNA polymerase subunit beta' [Methylocapsa palsarum NE2]</t>
  </si>
  <si>
    <t>MPAL_v1_570119</t>
  </si>
  <si>
    <t>ID:97181054 gltB| glutamate synthase subunit GltB [Methylocapsa palsarum NE2]</t>
  </si>
  <si>
    <t>ID:97181048 atpD| ATP synthase F1 complex subunit beta [Methylocapsa palsarum NE2]</t>
  </si>
  <si>
    <t>MPAL_v1_260028</t>
  </si>
  <si>
    <t>ID:97177500 alpha-2-macroglobulin [Methylocapsa palsarum NE2]</t>
  </si>
  <si>
    <t>MPAL_v1_290117</t>
  </si>
  <si>
    <t>ID:97177846 clpB| chaperone protein ClpB [Methylocapsa palsarum NE2]</t>
  </si>
  <si>
    <t>MPAL_v1_450010</t>
  </si>
  <si>
    <t>ID:97179108 acnA| aconitate hydratase 1 [Methylocapsa palsarum NE2]</t>
  </si>
  <si>
    <t>ID:97178292 moxF| Methanol dehydrogenase [cytochrome c] subunit 1 [Methylocapsa palsarum NE2]</t>
  </si>
  <si>
    <t>ID:97180016 ppc| Phosphoenolpyruvate carboxylase [Methylocapsa palsarum NE2]</t>
  </si>
  <si>
    <t>MPAL_v1_370175</t>
  </si>
  <si>
    <t>ID:97178613 pyc| Pyruvate carboxylase [Methylocapsa palsarum NE2]</t>
  </si>
  <si>
    <t>MPAL_v1_550165</t>
  </si>
  <si>
    <t>ID:97180521 groL| chaperonin GroEL [Methylocapsa palsarum NE2]</t>
  </si>
  <si>
    <t>MPAL_v1_430035</t>
  </si>
  <si>
    <t>ID:97178940 secA| protein translocation ATPase [Methylocapsa palsarum NE2]</t>
  </si>
  <si>
    <t>MPAL_v1_400103</t>
  </si>
  <si>
    <t>ID:97178769 dnaK| chaperone protein DnaK [Methylocapsa palsarum NE2]</t>
  </si>
  <si>
    <t>MPAL_v1_470176</t>
  </si>
  <si>
    <t>ID:97179986 fusA| elongation factor G [Methylocapsa palsarum NE2]</t>
  </si>
  <si>
    <t>ID:97179284 ppc| Phosphoenolpyruvate carboxylase [Methylocapsa palsarum NE2]</t>
  </si>
  <si>
    <t>MPAL_v1_460190</t>
  </si>
  <si>
    <t>ID:97179387 ftsH| ATP-dependent zinc metalloprotease FtsH [Methylocapsa palsarum NE2]</t>
  </si>
  <si>
    <t>MPAL_v1_560143</t>
  </si>
  <si>
    <t>ID:97180885 rne| Ribonuclease E [Methylocapsa palsarum NE2]</t>
  </si>
  <si>
    <t>MPAL_v1_290113</t>
  </si>
  <si>
    <t>ID:97177842 htpG| Chaperone protein HtpG [Methylocapsa palsarum NE2]</t>
  </si>
  <si>
    <t>MPAL_v1_460408</t>
  </si>
  <si>
    <t>ID:97179605 carB| carbamoyl phosphate synthetase subunit beta [Methylocapsa palsarum NE2]</t>
  </si>
  <si>
    <t>MPAL_v1_550210</t>
  </si>
  <si>
    <t>ID:97180566 conserved protein of unknown function [Methylocapsa palsarum NE2]</t>
  </si>
  <si>
    <t>ID:97178498 xoxF| putative dehydrogenase XoxF [Methylocapsa palsarum NE2]</t>
  </si>
  <si>
    <t>MPAL_v1_460255</t>
  </si>
  <si>
    <t>ID:97179452 pnp| polynucleotide phosphorylase [Methylocapsa palsarum NE2]</t>
  </si>
  <si>
    <t>MPAL_v1_260212</t>
  </si>
  <si>
    <t>ID:97177684 fadB| Enoyl-CoA hydratase/Delta(3)-cis-Delta(2)-trans-enoyl-CoA isomerase/3-hydroxybutyryl-CoA epimerase / 3-hydroxyacyl-CoA dehydrogenase [Methylocapsa palsarum NE2]</t>
  </si>
  <si>
    <t>ID:97179285 mcl| L-malyl-CoA/beta-methylmalyl-CoA lyase [Methylocapsa palsarum NE2]</t>
  </si>
  <si>
    <t>MPAL_v1_470195</t>
  </si>
  <si>
    <t>ID:97180005 katG| catalase/hydroperoxidase HPI [Methylocapsa palsarum NE2]</t>
  </si>
  <si>
    <t>ID:97179819 formate dehydrogenase major subunit [Methylocapsa palsarum NE2]</t>
  </si>
  <si>
    <t>ID:97178616 pmoB| Particulate methane monooxygenase alpha subunit [Methylocapsa palsarum NE2]</t>
  </si>
  <si>
    <t>ID:97179279 sgaA| Serine--glyoxylate aminotransferase [Methylocapsa palsarum NE2]</t>
  </si>
  <si>
    <t>MPAL_v1_470078</t>
  </si>
  <si>
    <t>ID:97179888 peptidyl-prolyl cis-trans isomerase D [Methylocapsa palsarum NE2]</t>
  </si>
  <si>
    <t>MPAL_v1_460435</t>
  </si>
  <si>
    <t>ID:97179632 Amino acid adenylation domain-containing protein [Methylocapsa palsarum NE2]</t>
  </si>
  <si>
    <t>MPAL_v1_430044</t>
  </si>
  <si>
    <t>ID:97178949 Isocitrate lyase [Methylocapsa palsarum NE2]</t>
  </si>
  <si>
    <t>MPAL_v1_570137</t>
  </si>
  <si>
    <t>ID:97181072 DNA topoisomerase I [Methylocapsa palsarum NE2]</t>
  </si>
  <si>
    <t>MPAL_v1_460016</t>
  </si>
  <si>
    <t>ID:97179213 Arylsulfatase [Methylocapsa palsarum NE2]</t>
  </si>
  <si>
    <t>MPAL_v1_550033</t>
  </si>
  <si>
    <t>ID:97180389 clpA| ATP-dependent Clp protease ATP-binding subunit ClpA [Methylocapsa palsarum NE2]</t>
  </si>
  <si>
    <t>MPAL_v1_490028</t>
  </si>
  <si>
    <t>ID:97180110 ATPase family associated with various cellular activities (AAA) [Methylocapsa palsarum NE2]</t>
  </si>
  <si>
    <t>ID:97181045 atpA| ATP synthase F1 complex subunit alpha [Methylocapsa palsarum NE2]</t>
  </si>
  <si>
    <t>ID:97179277 fhs| Formate--tetrahydrofolate ligase [Methylocapsa palsarum NE2]</t>
  </si>
  <si>
    <t>MPAL_v1_550334</t>
  </si>
  <si>
    <t>ID:97180690 lon| Lon protease [Methylocapsa palsarum NE2]</t>
  </si>
  <si>
    <t>MPAL_v1_290128</t>
  </si>
  <si>
    <t>ID:97177857 atoB| acetyl-CoA acetyltransferase [Methylocapsa palsarum NE2]</t>
  </si>
  <si>
    <t>MPAL_v1_260073</t>
  </si>
  <si>
    <t>ID:97177545 alaS| alanine--tRNA ligase/DNA-binding transcriptional repressor [Methylocapsa palsarum NE2]</t>
  </si>
  <si>
    <t>MPAL_v1_460577</t>
  </si>
  <si>
    <t>ID:97179774 bamA| Outer membrane protein assembly factor BamA [Methylocapsa palsarum NE2]</t>
  </si>
  <si>
    <t>MPAL_v1_460609</t>
  </si>
  <si>
    <t>ID:97179806 pepA| putative cytosol aminopeptidase [Methylocapsa palsarum NE2]</t>
  </si>
  <si>
    <t>MPAL_v1_570107</t>
  </si>
  <si>
    <t>ID:97181042 leuS| Leucine--tRNA ligase [Methylocapsa palsarum NE2]</t>
  </si>
  <si>
    <t>MPAL_v1_330054</t>
  </si>
  <si>
    <t>ID:97178197 Outer membrane protein OmpA [Methylocapsa palsarum NE2]</t>
  </si>
  <si>
    <t>MPAL_v1_460533</t>
  </si>
  <si>
    <t>ID:97179730 acs| acetyl-CoA synthetase (AMP-forming) [Methylocapsa palsarum NE2]</t>
  </si>
  <si>
    <t>MPAL_v1_260136</t>
  </si>
  <si>
    <t>ID:97177608 ahcY| Adenosylhomocysteinase [Methylocapsa palsarum NE2]</t>
  </si>
  <si>
    <t>ID:97179895 eno| enolase [Methylocapsa palsarum NE2]</t>
  </si>
  <si>
    <t>MPAL_v1_460418</t>
  </si>
  <si>
    <t>ID:97179615 rkpK| UDP-glucose 6-dehydrogenase [Methylocapsa palsarum NE2]</t>
  </si>
  <si>
    <t>MPAL_v1_730005</t>
  </si>
  <si>
    <t>ID:97181369 Z1 domain-containing protein [Methylocapsa palsarum NE2]</t>
  </si>
  <si>
    <t>MPAL_v1_400124</t>
  </si>
  <si>
    <t>ID:97178790 glutamate---cysteine ligase / carboxylate-amine ligase [Methylocapsa palsarum NE2]</t>
  </si>
  <si>
    <t>ID:97179282 sucC| succinyl-CoA synthetase subunit beta [Methylocapsa palsarum NE2]</t>
  </si>
  <si>
    <t>MPAL_v1_580051</t>
  </si>
  <si>
    <t>ID:97181140 sdhA| succinate:quinone oxidoreductase, FAD binding protein [Methylocapsa palsarum NE2]</t>
  </si>
  <si>
    <t>MPAL_v1_460253</t>
  </si>
  <si>
    <t>ID:97179450 3-hydroxyacyl-CoA dehydrogenase / enoyl-CoA hydratase / 3-hydroxybutyryl-CoA epimerase [Methylocapsa palsarum NE2]</t>
  </si>
  <si>
    <t>MPAL_v1_580022</t>
  </si>
  <si>
    <t>ID:97181111 polysaccharide biosynthesis transport protein [Methylocapsa palsarum NE2]</t>
  </si>
  <si>
    <t>MPAL_v1_470015</t>
  </si>
  <si>
    <t>ID:97179825 rpsA| 30S ribosomal protein S1 [Methylocapsa palsarum NE2]</t>
  </si>
  <si>
    <t>MPAL_v1_470175</t>
  </si>
  <si>
    <t>ID:97179985 tufB| translation elongation factor Tu 2 [Methylocapsa palsarum NE2]</t>
  </si>
  <si>
    <t>ID:97179595 glyA| serine hydroxymethyltransferase [Methylocapsa palsarum NE2]</t>
  </si>
  <si>
    <t>MPAL_v1_570036</t>
  </si>
  <si>
    <t>ID:97180971 conserved exported protein of unknown function [Methylocapsa palsarum NE2]</t>
  </si>
  <si>
    <t>MPAL_v1_460025</t>
  </si>
  <si>
    <t>ID:97179222 SSD domain-containing protein [Methylocapsa palsarum NE2]</t>
  </si>
  <si>
    <t>MPAL_v1_370172</t>
  </si>
  <si>
    <t>ID:97178610 tkt| Transketolase [Methylocapsa palsarum NE2]</t>
  </si>
  <si>
    <t>MPAL_v1_560120</t>
  </si>
  <si>
    <t>ID:97180862 Carrier domain-containing protein [Methylocapsa palsarum NE2]</t>
  </si>
  <si>
    <t>MPAL_v1_430050</t>
  </si>
  <si>
    <t>ID:97178955 sucA| subunit of E1(0) component of 2-oxoglutarate dehydrogenase [Methylocapsa palsarum NE2]</t>
  </si>
  <si>
    <t>MPAL_v1_400180</t>
  </si>
  <si>
    <t>ID:97178846 ileS| Isoleucine--tRNA ligase [Methylocapsa palsarum NE2]</t>
  </si>
  <si>
    <t>ID:97179610 folD| Methylenetetrahydrofolate dehydrogenase / Methenyltetrahydrofolate cyclohydrolase [Methylocapsa palsarum NE2]</t>
  </si>
  <si>
    <t>MPAL_v1_290151</t>
  </si>
  <si>
    <t>ID:97177880 infB| translation initiation factor IF-2 [Methylocapsa palsarum NE2]</t>
  </si>
  <si>
    <t>MPAL_v1_570002</t>
  </si>
  <si>
    <t>ID:97180937 metH| cobalamin-dependent methionine synthase [Methylocapsa palsarum NE2]</t>
  </si>
  <si>
    <t>MPAL_v1_330056</t>
  </si>
  <si>
    <t>ID:97178199 conserved protein of unknown function [Methylocapsa palsarum NE2]</t>
  </si>
  <si>
    <t>MPAL_v1_560026</t>
  </si>
  <si>
    <t>ID:97180768 pepN| Aminopeptidase N [Methylocapsa palsarum NE2]</t>
  </si>
  <si>
    <t>MPAL_v1_460135</t>
  </si>
  <si>
    <t>ID:97179332 rho| transcription termination factor Rho [Methylocapsa palsarum NE2]</t>
  </si>
  <si>
    <t>MPAL_v1_450008</t>
  </si>
  <si>
    <t>ID:97179106 leuB| 3-isopropylmalate dehydrogenase [Methylocapsa palsarum NE2]</t>
  </si>
  <si>
    <t>MPAL_v1_550253</t>
  </si>
  <si>
    <t>ID:97180609 glnII| Glutamine synthetase [Methylocapsa palsarum NE2]</t>
  </si>
  <si>
    <t>MPAL_v1_370161</t>
  </si>
  <si>
    <t>ID:97178599 pntAA| NAD(P) transhydrogenase subunit alpha part 1 [Methylocapsa palsarum NE2]</t>
  </si>
  <si>
    <t>MPAL_v1_550330</t>
  </si>
  <si>
    <t>ID:97180686 tig| Trigger factor [Methylocapsa palsarum NE2]</t>
  </si>
  <si>
    <t>MPAL_v1_370132</t>
  </si>
  <si>
    <t>ID:97178570 metK| methionine adenosyltransferase [Methylocapsa palsarum NE2]</t>
  </si>
  <si>
    <t>MPAL_v1_430073</t>
  </si>
  <si>
    <t>ID:97178978 conserved protein of unknown function [Methylocapsa palsarum NE2]</t>
  </si>
  <si>
    <t>MPAL_v1_460552</t>
  </si>
  <si>
    <t>ID:97179749 smc| Chromosome partition protein Smc [Methylocapsa palsarum NE2]</t>
  </si>
  <si>
    <t>MPAL_v1_640002</t>
  </si>
  <si>
    <t>ID:97181275 arylsulfatase [Methylocapsa palsarum NE2]</t>
  </si>
  <si>
    <t>MPAL_v1_580039</t>
  </si>
  <si>
    <t>ID:97181128 icd| Isocitrate dehydrogenase [NADP] [Methylocapsa palsarum NE2]</t>
  </si>
  <si>
    <t>ID:97179283 sucD| succinyl-CoA synthetase subunit alpha [Methylocapsa palsarum NE2]</t>
  </si>
  <si>
    <t>MPAL_v1_550254</t>
  </si>
  <si>
    <t>ID:97180610 glnA| glutamine synthetase [Methylocapsa palsarum NE2]</t>
  </si>
  <si>
    <t>MPAL_v1_460596</t>
  </si>
  <si>
    <t>ID:97179793 gyrA| DNA gyrase subunit A [Methylocapsa palsarum NE2]</t>
  </si>
  <si>
    <t>MPAL_v1_370113</t>
  </si>
  <si>
    <t>ID:97178551 pheT| Phenylalanine--tRNA ligase beta subunit [Methylocapsa palsarum NE2]</t>
  </si>
  <si>
    <t>MPAL_v1_470232</t>
  </si>
  <si>
    <t>ID:97180042 Cytochrome P450 [Methylocapsa palsarum NE2]</t>
  </si>
  <si>
    <t>ID:97179307 fhcA| Formyltransferase/hydrolase complex Fhc subunit A [Methylocapsa palsarum NE2]</t>
  </si>
  <si>
    <t>ID:97179818 formate dehydrogenase beta subunit [Methylocapsa palsarum NE2]</t>
  </si>
  <si>
    <t>MPAL_v1_460060</t>
  </si>
  <si>
    <t>ID:97179257 ATP-dependent RNA helicase SUPV3L1/SUV3 [Methylocapsa palsarum NE2]</t>
  </si>
  <si>
    <t>MPAL_v1_610004</t>
  </si>
  <si>
    <t>ID:97181202 methyl-accepting chemotaxis protein [Methylocapsa palsarum NE2]</t>
  </si>
  <si>
    <t>MPAL_v1_260082</t>
  </si>
  <si>
    <t>ID:97177554 glgP| glycogen phosphorylase [Methylocapsa palsarum NE2]</t>
  </si>
  <si>
    <t>MPAL_v1_570010</t>
  </si>
  <si>
    <t>ID:97180945 thrS| Threonine--tRNA ligase [Methylocapsa palsarum NE2]</t>
  </si>
  <si>
    <t>MPAL_v1_400131</t>
  </si>
  <si>
    <t>ID:97178797 Catalase-related peroxidase [Methylocapsa palsarum NE2]</t>
  </si>
  <si>
    <t>MPAL_v1_570070</t>
  </si>
  <si>
    <t>ID:97181005 glyS| Glycine--tRNA ligase beta subunit [Methylocapsa palsarum NE2]</t>
  </si>
  <si>
    <t>MPAL_v1_260199</t>
  </si>
  <si>
    <t>ID:97177671 conserved protein of unknown function [Methylocapsa palsarum NE2]</t>
  </si>
  <si>
    <t>MPAL_v1_300085</t>
  </si>
  <si>
    <t>ID:97178043 bipA| 50S ribosomal subunit assembly factor BipA [Methylocapsa palsarum NE2]</t>
  </si>
  <si>
    <t>MPAL_v1_560065</t>
  </si>
  <si>
    <t>ID:97180807 fumA| fumarase A [Methylocapsa palsarum NE2]</t>
  </si>
  <si>
    <t>MPAL_v1_460593</t>
  </si>
  <si>
    <t>ID:97179790 HemY protein [Methylocapsa palsarum NE2]</t>
  </si>
  <si>
    <t>MPAL_v1_400138</t>
  </si>
  <si>
    <t>ID:97178804 glcB| malate synthase G [Methylocapsa palsarum NE2]</t>
  </si>
  <si>
    <t>MPAL_v1_550136</t>
  </si>
  <si>
    <t>ID:97180492 ettA| energy-dependent translational throttle protein EttA [Methylocapsa palsarum NE2]</t>
  </si>
  <si>
    <t>MPAL_v1_430130</t>
  </si>
  <si>
    <t>ID:97179035 opgG| Glucans biosynthesis protein G [Methylocapsa palsarum NE2]</t>
  </si>
  <si>
    <t>MPAL_v1_290071</t>
  </si>
  <si>
    <t>ID:97177800 type VI secretion system protein ImpL [Methylocapsa palsarum NE2]</t>
  </si>
  <si>
    <t>MPAL_v1_330127</t>
  </si>
  <si>
    <t>ID:97178270 Arylsulfatase [Methylocapsa palsarum NE2]</t>
  </si>
  <si>
    <t>MPAL_v1_290119</t>
  </si>
  <si>
    <t>ID:97177848 gyrB| DNA gyrase subunit B [Methylocapsa palsarum NE2]</t>
  </si>
  <si>
    <t>MPAL_v1_430004</t>
  </si>
  <si>
    <t>ID:97178909 Flp pilus assembly protein TadD, contains TPR repeats [Methylocapsa palsarum NE2]</t>
  </si>
  <si>
    <t>MPAL_v1_370218</t>
  </si>
  <si>
    <t>ID:97178656 ctpF| putative cation-transporting ATPase F [Methylocapsa palsarum NE2]</t>
  </si>
  <si>
    <t>MPAL_v1_560086</t>
  </si>
  <si>
    <t>ID:97180828 NADH dehydrogenase (ubiquinone) 1 alpha subcomplex subunit 9 [Methylocapsa palsarum NE2]</t>
  </si>
  <si>
    <t>MPAL_v1_370047</t>
  </si>
  <si>
    <t>ID:97178485 Esterase/lipase superfamily enzyme [Methylocapsa palsarum NE2]</t>
  </si>
  <si>
    <t>MPAL_v1_290149</t>
  </si>
  <si>
    <t>ID:97177878 nusA| transcription termination/antitermination protein NusA [Methylocapsa palsarum NE2]</t>
  </si>
  <si>
    <t>MPAL_v1_400075</t>
  </si>
  <si>
    <t>ID:97178741 gltA| citrate synthase [Methylocapsa palsarum NE2]</t>
  </si>
  <si>
    <t>MPAL_v1_460076</t>
  </si>
  <si>
    <t>ID:97179273 1,2-beta-oligoglucan phosphorylase [Methylocapsa palsarum NE2]</t>
  </si>
  <si>
    <t>MPAL_v1_460308</t>
  </si>
  <si>
    <t>ID:97179505 yahK| aldehyde reductase, NADPH-dependent [Methylocapsa palsarum NE2]</t>
  </si>
  <si>
    <t>MPAL_v1_430067</t>
  </si>
  <si>
    <t>ID:97178972 glnD| [Protein-PII] uridylyltransferase / [Protein-PII]-UMP uridylyl-removing enzyme [Methylocapsa palsarum NE2]</t>
  </si>
  <si>
    <t>MPAL_v1_260025</t>
  </si>
  <si>
    <t>ID:97177497 purA| Adenylosuccinate synthetase [Methylocapsa palsarum NE2]</t>
  </si>
  <si>
    <t>MPAL_v1_470100</t>
  </si>
  <si>
    <t>ID:97179910 ntrY| Nitrogen regulation protein NtrY [Methylocapsa palsarum NE2]</t>
  </si>
  <si>
    <t>ID:97180698 nqo| NADH-quinone oxidoreductase chain 3 [Methylocapsa palsarum NE2]</t>
  </si>
  <si>
    <t>MPAL_v1_550206</t>
  </si>
  <si>
    <t>ID:97180562 aspS| Aspartate--tRNA(Asp/Asn) ligase [Methylocapsa palsarum NE2]</t>
  </si>
  <si>
    <t>MPAL_v1_470023</t>
  </si>
  <si>
    <t>ID:97179833 ctpA| Carboxy-terminal-processing protease [Methylocapsa palsarum NE2]</t>
  </si>
  <si>
    <t>MPAL_v1_350093</t>
  </si>
  <si>
    <t>ID:97178368 polysaccharide biosynthesis/export protein [Methylocapsa palsarum NE2]</t>
  </si>
  <si>
    <t>ID:97181058 frmA| S-(hydroxymethyl)glutathione dehydrogenase [Methylocapsa palsarum NE2]</t>
  </si>
  <si>
    <t>MPAL_v1_470231</t>
  </si>
  <si>
    <t>ID:97180041 conserved protein of unknown function [Methylocapsa palsarum NE2]</t>
  </si>
  <si>
    <t>MPAL_v1_260216</t>
  </si>
  <si>
    <t>ID:97177688 polA| DNA polymerase I [Methylocapsa palsarum NE2]</t>
  </si>
  <si>
    <t>MPAL_v1_460014</t>
  </si>
  <si>
    <t>ID:97179211 ilvD| dihydroxy-acid dehydratase [Methylocapsa palsarum NE2]</t>
  </si>
  <si>
    <t>MPAL_v1_560052</t>
  </si>
  <si>
    <t>ID:97180794 thioredoxin-dependent peroxiredoxin [Methylocapsa palsarum NE2]</t>
  </si>
  <si>
    <t>MPAL_v1_470066</t>
  </si>
  <si>
    <t>ID:97179876 argS| Arginine--tRNA ligase [Methylocapsa palsarum NE2]</t>
  </si>
  <si>
    <t>MPAL_v1_290200</t>
  </si>
  <si>
    <t>ID:97177929 arylsulfatase [Methylocapsa palsarum NE2]</t>
  </si>
  <si>
    <t>MPAL_v1_400085</t>
  </si>
  <si>
    <t>ID:97178751 valS| Valine--tRNA ligase [Methylocapsa palsarum NE2]</t>
  </si>
  <si>
    <t>MPAL_v1_260206</t>
  </si>
  <si>
    <t>ID:97177678 dcp| Dipeptidyl carboxypeptidase [Methylocapsa palsarum NE2]</t>
  </si>
  <si>
    <t>MPAL_v1_400093</t>
  </si>
  <si>
    <t>ID:97178759 rpsB| 30S ribosomal protein S2 [Methylocapsa palsarum NE2]</t>
  </si>
  <si>
    <t>MPAL_v1_430153</t>
  </si>
  <si>
    <t>ID:97179058 pyk| Pyruvate kinase [Methylocapsa palsarum NE2]</t>
  </si>
  <si>
    <t>MPAL_v1_460251</t>
  </si>
  <si>
    <t>ID:97179448 dmdC| 3-methylmercaptopropionyl-CoA dehydrogenase [Methylocapsa palsarum NE2]</t>
  </si>
  <si>
    <t>MPAL_v1_560049</t>
  </si>
  <si>
    <t>ID:97180791 Outer membrane protein OmpA [Methylocapsa palsarum NE2]</t>
  </si>
  <si>
    <t>MPAL_v1_260121</t>
  </si>
  <si>
    <t>ID:97177593 rhlE| ATP-dependent RNA helicase RhlE [Methylocapsa palsarum NE2]</t>
  </si>
  <si>
    <t>MPAL_v1_260008</t>
  </si>
  <si>
    <t>ID:97177480 apoptosis-inducing factor 3 [Methylocapsa palsarum NE2]</t>
  </si>
  <si>
    <t>MPAL_v1_460403</t>
  </si>
  <si>
    <t>ID:97179600 aldB| aldehyde dehydrogenase B [Methylocapsa palsarum NE2]</t>
  </si>
  <si>
    <t>ID:97178958 mdh| Malate dehydrogenase [Methylocapsa palsarum NE2]</t>
  </si>
  <si>
    <t>MPAL_v1_350077</t>
  </si>
  <si>
    <t>ID:97178352 Glycosyltransferase involved in cell wall bisynthesis [Methylocapsa palsarum NE2]</t>
  </si>
  <si>
    <t>MPAL_v1_310002</t>
  </si>
  <si>
    <t>ID:97178068 phosphomannomutase / phosphoglucomutase [Methylocapsa palsarum NE2]</t>
  </si>
  <si>
    <t>MPAL_v1_460188</t>
  </si>
  <si>
    <t>ID:97179385 tolB| Tol-Pal system protein TolB [Methylocapsa palsarum NE2]</t>
  </si>
  <si>
    <t>MPAL_v1_470037</t>
  </si>
  <si>
    <t>ID:97179847 Elongation factor G-like protein [Methylocapsa palsarum NE2]</t>
  </si>
  <si>
    <t>MPAL_v1_570035</t>
  </si>
  <si>
    <t>ID:97180970 polyhydroxyalkanoate synthase subunit PhaC [Methylocapsa palsarum NE2]</t>
  </si>
  <si>
    <t>MPAL_v1_310038</t>
  </si>
  <si>
    <t>ID:97178104 Xaa-Pro aminopeptidase [Methylocapsa palsarum NE2]</t>
  </si>
  <si>
    <t>MPAL_v1_560140</t>
  </si>
  <si>
    <t>ID:97180882 mrcA| Penicillin-insensitive transglycosylase / Penicillin-sensitive transpeptidase [Methylocapsa palsarum NE2]</t>
  </si>
  <si>
    <t>MPAL_v1_570056</t>
  </si>
  <si>
    <t>ID:97180991 rpoD| RNA polymerase, sigma 70 (sigma D) factor [Methylocapsa palsarum NE2]</t>
  </si>
  <si>
    <t>MPAL_v1_560053</t>
  </si>
  <si>
    <t>ID:97180795 cysK| cysteine synthase A [Methylocapsa palsarum NE2]</t>
  </si>
  <si>
    <t>MPAL_v1_460034</t>
  </si>
  <si>
    <t>ID:97179231 ATP-binding cassette, subfamily B, bacterial [Methylocapsa palsarum NE2]</t>
  </si>
  <si>
    <t>MPAL_v1_370163</t>
  </si>
  <si>
    <t>ID:97178601 pntB| pyridine nucleotide transhydrogenase subunit beta [Methylocapsa palsarum NE2]</t>
  </si>
  <si>
    <t>MPAL_v1_580059</t>
  </si>
  <si>
    <t>ID:97181148 ppi| putative peptidyl-prolyl cis-trans isomerase [Methylocapsa palsarum NE2]</t>
  </si>
  <si>
    <t>MPAL_v1_560163</t>
  </si>
  <si>
    <t>ID:97180905 degP| putative periplasmic serine endoprotease DegP-like [Methylocapsa palsarum NE2]</t>
  </si>
  <si>
    <t>MPAL_v1_290076</t>
  </si>
  <si>
    <t>ID:97177805 bfr| bacterioferritin [Methylocapsa palsarum NE2]</t>
  </si>
  <si>
    <t>MPAL_v1_570118</t>
  </si>
  <si>
    <t>ID:97181053 gltD| Glutamate synthase [NADPH] small chain [Methylocapsa palsarum NE2]</t>
  </si>
  <si>
    <t>MPAL_v1_430088</t>
  </si>
  <si>
    <t>ID:97178993 fabB| 3-oxoacyl-[acyl carrier protein] synthase 1 [Methylocapsa palsarum NE2]</t>
  </si>
  <si>
    <t>ID:97178957 sucC| succinyl-CoA synthetase subunit beta [Methylocapsa palsarum NE2]</t>
  </si>
  <si>
    <t>MPAL_v1_470146</t>
  </si>
  <si>
    <t>ID:97179956 carbamoyltransferase [Methylocapsa palsarum NE2]</t>
  </si>
  <si>
    <t>MPAL_v1_290139</t>
  </si>
  <si>
    <t>ID:97177868 uvrA| excision nuclease subunit A [Methylocapsa palsarum NE2]</t>
  </si>
  <si>
    <t>MPAL_v1_290171</t>
  </si>
  <si>
    <t>ID:97177900 nodQ| Sulfate adenylyltransferase subunit 1 / Adenylyl-sulfate kinase [Methylocapsa palsarum NE2]</t>
  </si>
  <si>
    <t>MPAL_v1_550333</t>
  </si>
  <si>
    <t>ID:97180689 clpX| ATP-dependent Clp protease ATP-binding subunit ClpX [Methylocapsa palsarum NE2]</t>
  </si>
  <si>
    <t>MPAL_v1_310057</t>
  </si>
  <si>
    <t>ID:97178123 glmS| L-glutamine--D-fructose-6-phosphate aminotransferase [Methylocapsa palsarum NE2]</t>
  </si>
  <si>
    <t>MPAL_v1_560184</t>
  </si>
  <si>
    <t>ID:97180926 argG| Argininosuccinate synthase [Methylocapsa palsarum NE2]</t>
  </si>
  <si>
    <t>MPAL_v1_550109</t>
  </si>
  <si>
    <t>ID:97180465 dxs| 1-deoxy-D-xylulose-5-phosphate synthase [Methylocapsa palsarum NE2]</t>
  </si>
  <si>
    <t>MPAL_v1_290131</t>
  </si>
  <si>
    <t>ID:97177860 thiC| phosphomethylpyrimidine synthase [Methylocapsa palsarum NE2]</t>
  </si>
  <si>
    <t>MPAL_v1_550351</t>
  </si>
  <si>
    <t>ID:97180707 rnj| Ribonuclease J [Methylocapsa palsarum NE2]</t>
  </si>
  <si>
    <t>MPAL_v1_260192</t>
  </si>
  <si>
    <t>ID:97177664 OmpA-OmpF porin, OOP family [Methylocapsa palsarum NE2]</t>
  </si>
  <si>
    <t>MPAL_v1_470110</t>
  </si>
  <si>
    <t>ID:97179920 metG| Methionine--tRNA ligase [Methylocapsa palsarum NE2]</t>
  </si>
  <si>
    <t>MPAL_v1_400141</t>
  </si>
  <si>
    <t>ID:97178807 guaB| inosine 5'-monophosphate dehydrogenase [Methylocapsa palsarum NE2]</t>
  </si>
  <si>
    <t>MPAL_v1_260061</t>
  </si>
  <si>
    <t>ID:97177533 ilvC| Ketol-acid reductoisomerase (NADP(+)) [Methylocapsa palsarum NE2]</t>
  </si>
  <si>
    <t>MPAL_v1_530070</t>
  </si>
  <si>
    <t>ID:97180306 fbp| Fructose-1,6-bisphosphatase class 1 [Methylocapsa palsarum NE2]</t>
  </si>
  <si>
    <t>ID:97180542 accC| biotin carboxylase [Methylocapsa palsarum NE2]</t>
  </si>
  <si>
    <t>MPAL_v1_550112</t>
  </si>
  <si>
    <t>ID:97180468 ppdK| Pyruvate, phosphate dikinase [Methylocapsa palsarum NE2]</t>
  </si>
  <si>
    <t>MPAL_v1_350018</t>
  </si>
  <si>
    <t>ID:97178293 moxJ| Protein MoxJ [Methylocapsa palsarum NE2]</t>
  </si>
  <si>
    <t>MPAL_v1_470002</t>
  </si>
  <si>
    <t>ID:97179812 leuA| 2-isopropylmalate synthase [Methylocapsa palsarum NE2]</t>
  </si>
  <si>
    <t>MPAL_v1_550083</t>
  </si>
  <si>
    <t>ID:97180439 mltG| Endolytic murein transglycosylase [Methylocapsa palsarum NE2]</t>
  </si>
  <si>
    <t>MPAL_v1_370050</t>
  </si>
  <si>
    <t>ID:97178488 actP| Copper-transporting ATPase 2 [Methylocapsa palsarum NE2]</t>
  </si>
  <si>
    <t>MPAL_v1_570015</t>
  </si>
  <si>
    <t>ID:97180950 arylsulfatase [Methylocapsa palsarum NE2]</t>
  </si>
  <si>
    <t>MPAL_v1_430033</t>
  </si>
  <si>
    <t>ID:97178938 peptidyl-prolyl cis-trans isomerase C [Methylocapsa palsarum NE2]</t>
  </si>
  <si>
    <t>MPAL_v1_650011</t>
  </si>
  <si>
    <t>ID:97181286 ribosomal protein S12 methylthiotransferase accessory factor [Methylocapsa palsarum NE2]</t>
  </si>
  <si>
    <t>MPAL_v1_570027</t>
  </si>
  <si>
    <t>ID:97180962 parC| DNA topoisomerase 4 subunit A [Methylocapsa palsarum NE2]</t>
  </si>
  <si>
    <t>MPAL_v1_430071</t>
  </si>
  <si>
    <t>ID:97178976 conserved exported protein of unknown function [Methylocapsa palsarum NE2]</t>
  </si>
  <si>
    <t>MPAL_v1_290167</t>
  </si>
  <si>
    <t>ID:97177896 ffh| signal recognition particle protein component [Methylocapsa palsarum NE2]</t>
  </si>
  <si>
    <t>MPAL_v1_470077</t>
  </si>
  <si>
    <t>ID:97179887 trpE| Anthranilate synthase component 1 [Methylocapsa palsarum NE2]</t>
  </si>
  <si>
    <t>MPAL_v1_260059</t>
  </si>
  <si>
    <t>ID:97177531 ilvI| acetolactate synthase/acetohydroxybutanoate synthase, catalytic subunit [Methylocapsa palsarum NE2]</t>
  </si>
  <si>
    <t>ID:97179306 formylmethanofuran dehydrogenase subunit B [Methylocapsa palsarum NE2]</t>
  </si>
  <si>
    <t>MPAL_v1_560079</t>
  </si>
  <si>
    <t>ID:97180821 type I restriction enzyme, R subunit [Methylocapsa palsarum NE2]</t>
  </si>
  <si>
    <t>MPAL_v1_290026</t>
  </si>
  <si>
    <t>ID:97177755 exoN| UTP--glucose-1-phosphate uridylyltransferase [Methylocapsa palsarum NE2]</t>
  </si>
  <si>
    <t>MPAL_v1_310052</t>
  </si>
  <si>
    <t>ID:97178118 proS| Proline--tRNA ligase [Methylocapsa palsarum NE2]</t>
  </si>
  <si>
    <t>MPAL_v1_460310</t>
  </si>
  <si>
    <t>ID:97179507 multidrug efflux pump [Methylocapsa palsarum NE2]</t>
  </si>
  <si>
    <t>MPAL_v1_550071</t>
  </si>
  <si>
    <t>ID:97180427 Porin [Methylocapsa palsarum NE2]</t>
  </si>
  <si>
    <t>MPAL_v1_460158</t>
  </si>
  <si>
    <t>ID:97179355 oligoendopeptidase F [Methylocapsa palsarum NE2]</t>
  </si>
  <si>
    <t>ID:97180695 nuoD| NADH-quinone oxidoreductase subunit D 1 [Methylocapsa palsarum NE2]</t>
  </si>
  <si>
    <t>MPAL_v1_370049</t>
  </si>
  <si>
    <t>ID:97178487 purH| bifunctional AICAR transformylase/IMP cyclohydrolase [Methylocapsa palsarum NE2]</t>
  </si>
  <si>
    <t>MPAL_v1_550175</t>
  </si>
  <si>
    <t>ID:97180531 MoxR-like ATPase [Methylocapsa palsarum NE2]</t>
  </si>
  <si>
    <t>MPAL_v1_460558</t>
  </si>
  <si>
    <t>ID:97179755 periplasmic protein CpxP/Spy [Methylocapsa palsarum NE2]</t>
  </si>
  <si>
    <t>MPAL_v1_460454</t>
  </si>
  <si>
    <t>ID:97179651 rpoA| RNA polymerase subunit alpha [Methylocapsa palsarum NE2]</t>
  </si>
  <si>
    <t>MPAL_v1_370054</t>
  </si>
  <si>
    <t>ID:97178492 Twin-arginine translocation signal/Cys-rich four helix bundle protein [Methylocapsa palsarum NE2]</t>
  </si>
  <si>
    <t>MPAL_v1_400176</t>
  </si>
  <si>
    <t>ID:97178842 Uncharacterized zinc protease y4wA [Methylocapsa palsarum NE2]</t>
  </si>
  <si>
    <t>MPAL_v1_400175</t>
  </si>
  <si>
    <t>ID:97178841 Uncharacterized zinc protease-like protein y4wB [Methylocapsa palsarum NE2]</t>
  </si>
  <si>
    <t>MPAL_v1_310020</t>
  </si>
  <si>
    <t>ID:97178086 Uncharacterized alpha/beta hydrolase domain [Methylocapsa palsarum NE2]</t>
  </si>
  <si>
    <t>MPAL_v1_430104</t>
  </si>
  <si>
    <t>ID:97179009 diguanylate cyclase [Methylocapsa palsarum NE2]</t>
  </si>
  <si>
    <t>MPAL_v1_400069</t>
  </si>
  <si>
    <t>ID:97178735 oligopeptidase B [Methylocapsa palsarum NE2]</t>
  </si>
  <si>
    <t>MPAL_v1_550141</t>
  </si>
  <si>
    <t>ID:97180497 ispG| 4-hydroxy-3-methylbut-2-en-1-yl diphosphate synthase (flavodoxin) [Methylocapsa palsarum NE2]</t>
  </si>
  <si>
    <t>MPAL_v1_290061</t>
  </si>
  <si>
    <t>ID:97177790 ferredoxin-nitrite reductase [Methylocapsa palsarum NE2]</t>
  </si>
  <si>
    <t>MPAL_v1_430140</t>
  </si>
  <si>
    <t>ID:97179045 phosphotransferase system, enzyme I, PtsP [Methylocapsa palsarum NE2]</t>
  </si>
  <si>
    <t>MPAL_v1_400117</t>
  </si>
  <si>
    <t>ID:97178783 epd| D-erythrose-4-phosphate dehydrogenase [Methylocapsa palsarum NE2]</t>
  </si>
  <si>
    <t>MPAL_v1_430013</t>
  </si>
  <si>
    <t>ID:97178918 microcin C transport system substrate-binding protein [Methylocapsa palsarum NE2]</t>
  </si>
  <si>
    <t>MPAL_v1_260181</t>
  </si>
  <si>
    <t>ID:97177653 gmd| GDP-mannose 4,6-dehydratase [Methylocapsa palsarum NE2]</t>
  </si>
  <si>
    <t>MPAL_v1_260063</t>
  </si>
  <si>
    <t>ID:97177535 Right handed beta helix region [Methylocapsa palsarum NE2]</t>
  </si>
  <si>
    <t>MPAL_v1_550132</t>
  </si>
  <si>
    <t>ID:97180488 conserved protein of unknown function [Methylocapsa palsarum NE2]</t>
  </si>
  <si>
    <t>ID:97179745 F-type H+-transporting ATPase subunit b [Methylocapsa palsarum NE2]</t>
  </si>
  <si>
    <t>MPAL_v1_460172</t>
  </si>
  <si>
    <t>ID:97179369 aroB-aroK| 3-dehydroquinate synthase / Shikimate kinase [Methylocapsa palsarum NE2]</t>
  </si>
  <si>
    <t>MPAL_v1_400152</t>
  </si>
  <si>
    <t>ID:97178818 conserved exported protein of unknown function [Methylocapsa palsarum NE2]</t>
  </si>
  <si>
    <t>MPAL_v1_460271</t>
  </si>
  <si>
    <t>ID:97179468 maltose alpha-D-glucosyltransferase / alpha-amylase [Methylocapsa palsarum NE2]</t>
  </si>
  <si>
    <t>MPAL_v1_550019</t>
  </si>
  <si>
    <t>ID:97180375 TPR_21 domain-containing protein [Methylocapsa palsarum NE2]</t>
  </si>
  <si>
    <t>MPAL_v1_470180</t>
  </si>
  <si>
    <t>ID:97179990 serS| serine--tRNA ligase [Methylocapsa palsarum NE2]</t>
  </si>
  <si>
    <t>MPAL_v1_470047</t>
  </si>
  <si>
    <t>ID:97179857 Nucleotide-binding universal stress protein, UspA family [Methylocapsa palsarum NE2]</t>
  </si>
  <si>
    <t>ID:97179289 mtdB| NAD(P)-dependent methylenetetrahydromethanopterin dehydrogenase [Methylocapsa palsarum NE2]</t>
  </si>
  <si>
    <t>MPAL_v1_450035</t>
  </si>
  <si>
    <t>ID:97179133 ftsZ| Cell division protein FtsZ 1 [Methylocapsa palsarum NE2]</t>
  </si>
  <si>
    <t>ID:97177654 maeB| NADP(+)-dependent malate dehydrogenase [Methylocapsa palsarum NE2]</t>
  </si>
  <si>
    <t>MPAL_v1_470113</t>
  </si>
  <si>
    <t>ID:97179923 serine-type D-Ala-D-Ala carboxypeptidase (penicillin-binding protein 5/6) [Methylocapsa palsarum NE2]</t>
  </si>
  <si>
    <t>MPAL_v1_370018</t>
  </si>
  <si>
    <t>ID:97178456 leucyl aminopeptidase [Methylocapsa palsarum NE2]</t>
  </si>
  <si>
    <t>MPAL_v1_430100</t>
  </si>
  <si>
    <t>ID:97179005 conserved protein of unknown function [Methylocapsa palsarum NE2]</t>
  </si>
  <si>
    <t>ID:97179278 hprA| Glycerate dehydrogenase [Methylocapsa palsarum NE2]</t>
  </si>
  <si>
    <t>MPAL_v1_560111</t>
  </si>
  <si>
    <t>ID:97180853 aroH| Phospho-2-dehydro-3-deoxyheptonate aldolase [Methylocapsa palsarum NE2]</t>
  </si>
  <si>
    <t>MPAL_v1_560061</t>
  </si>
  <si>
    <t>ID:97180803 accA| Acetyl-coenzyme A carboxylase carboxyl transferase subunit alpha [Methylocapsa palsarum NE2]</t>
  </si>
  <si>
    <t>MPAL_v1_560041</t>
  </si>
  <si>
    <t>ID:97180783 nrdJ| Vitamin B12-dependent ribonucleotide reductase [Methylocapsa palsarum NE2]</t>
  </si>
  <si>
    <t>ID:97179291 mch| Methenyltetrahydromethanopterin cyclohydrolase [Methylocapsa palsarum NE2]</t>
  </si>
  <si>
    <t>MPAL_v1_560192</t>
  </si>
  <si>
    <t>ID:97180934 serA| D-3-phosphoglycerate dehydrogenase [Methylocapsa palsarum NE2]</t>
  </si>
  <si>
    <t>ID:97179743 gcvPB| putative glycine dehydrogenase (decarboxylating) subunit 2 [Methylocapsa palsarum NE2]</t>
  </si>
  <si>
    <t>MPAL_v1_370044</t>
  </si>
  <si>
    <t>ID:97178482 indolepyruvate ferredoxin oxidoreductase [Methylocapsa palsarum NE2]</t>
  </si>
  <si>
    <t>MPAL_v1_550229</t>
  </si>
  <si>
    <t>ID:97180585 Uncharacterized membrane-anchored protein [Methylocapsa palsarum NE2]</t>
  </si>
  <si>
    <t>ID:97179308 ffsA| Formylmethanofuran--tetrahydromethanopterin formyltransferase [Methylocapsa palsarum NE2]</t>
  </si>
  <si>
    <t>MPAL_v1_260086</t>
  </si>
  <si>
    <t>ID:97177558 pgm| Phosphoglucomutase [Methylocapsa palsarum NE2]</t>
  </si>
  <si>
    <t>MPAL_v1_460570</t>
  </si>
  <si>
    <t>ID:97179767 Invasion protein IalB, involved in pathogenesis [Methylocapsa palsarum NE2]</t>
  </si>
  <si>
    <t>MPAL_v1_260026</t>
  </si>
  <si>
    <t>ID:97177498 conserved protein of unknown function [Methylocapsa palsarum NE2]</t>
  </si>
  <si>
    <t>MPAL_v1_470040</t>
  </si>
  <si>
    <t>ID:97179850 N-acetylmuramate 1-kinase [Methylocapsa palsarum NE2]</t>
  </si>
  <si>
    <t>MPAL_v1_550127</t>
  </si>
  <si>
    <t>ID:97180483 conserved protein of unknown function [Methylocapsa palsarum NE2]</t>
  </si>
  <si>
    <t>MPAL_v1_550082</t>
  </si>
  <si>
    <t>ID:97180438 fabF| 3-oxoacyl-[acyl carrier protein] synthase 2 [Methylocapsa palsarum NE2]</t>
  </si>
  <si>
    <t>MPAL_v1_370033</t>
  </si>
  <si>
    <t>ID:97178471 Regulatory protein, tetR family [Methylocapsa palsarum NE2]</t>
  </si>
  <si>
    <t>MPAL_v1_530068</t>
  </si>
  <si>
    <t>ID:97180304 cfxB| Fructose-bisphosphate aldolase 2 [Methylocapsa palsarum NE2]</t>
  </si>
  <si>
    <t>MPAL_v1_430079</t>
  </si>
  <si>
    <t>ID:97178984 NADP-dependent 3-hydroxy acid dehydrogenase YdfG [Methylocapsa palsarum NE2]</t>
  </si>
  <si>
    <t>MPAL_v1_460077</t>
  </si>
  <si>
    <t>ID:97179274 Uncharacterized membrane protein YebE, DUF533 family [Methylocapsa palsarum NE2]</t>
  </si>
  <si>
    <t>MPAL_v1_470101</t>
  </si>
  <si>
    <t>ID:97179911 ntrX| Nitrogen assimilation regulatory protein NtrX [Methylocapsa palsarum NE2]</t>
  </si>
  <si>
    <t>MPAL_v1_560191</t>
  </si>
  <si>
    <t>ID:97180933 serC| Phosphoserine aminotransferase [Methylocapsa palsarum NE2]</t>
  </si>
  <si>
    <t>MPAL_v1_370145</t>
  </si>
  <si>
    <t>ID:97178583 conserved membrane protein of unknown function [Methylocapsa palsarum NE2]</t>
  </si>
  <si>
    <t>MPAL_v1_460613</t>
  </si>
  <si>
    <t>ID:97179810 arylsulfatase [Methylocapsa palsarum NE2]</t>
  </si>
  <si>
    <t>MPAL_v1_330062</t>
  </si>
  <si>
    <t>ID:97178205 conserved protein of unknown function [Methylocapsa palsarum NE2]</t>
  </si>
  <si>
    <t>ID:97179280 ttuD| putative hydroxypyruvate reductase [Methylocapsa palsarum NE2]</t>
  </si>
  <si>
    <t>MPAL_v1_460091</t>
  </si>
  <si>
    <t>ID:97179288 beta-ribofuranosylaminobenzene 5'-phosphate synthase [Methylocapsa palsarum NE2]</t>
  </si>
  <si>
    <t>MPAL_v1_260154</t>
  </si>
  <si>
    <t>ID:97177626 diguanylate cyclase [Methylocapsa palsarum NE2]</t>
  </si>
  <si>
    <t>MPAL_v1_470035</t>
  </si>
  <si>
    <t>ID:97179845 leuC| 3-isopropylmalate dehydratase subunit LeuC [Methylocapsa palsarum NE2]</t>
  </si>
  <si>
    <t>MPAL_v1_400092</t>
  </si>
  <si>
    <t>ID:97178758 tsf| protein chain elongation factor EF-Ts [Methylocapsa palsarum NE2]</t>
  </si>
  <si>
    <t>MPAL_v1_260036</t>
  </si>
  <si>
    <t>ID:97177508 argD| Acetylornithine aminotransferase [Methylocapsa palsarum NE2]</t>
  </si>
  <si>
    <t>MPAL_v1_260072</t>
  </si>
  <si>
    <t>ID:97177544 Phasin protein [Methylocapsa palsarum NE2]</t>
  </si>
  <si>
    <t>MPAL_v1_450046</t>
  </si>
  <si>
    <t>ID:97179144 murE| UDP-N-acetylmuramoyl-L-alanyl-D-glutamate--2,6-diaminopimelate ligase [Methylocapsa palsarum NE2]</t>
  </si>
  <si>
    <t>MPAL_v1_570057</t>
  </si>
  <si>
    <t>ID:97180992 yidC| Membrane protein insertase YidC [Methylocapsa palsarum NE2]</t>
  </si>
  <si>
    <t>MPAL_v1_560055</t>
  </si>
  <si>
    <t>ID:97180797 prs| ribose-phosphate diphosphokinase [Methylocapsa palsarum NE2]</t>
  </si>
  <si>
    <t>MPAL_v1_470013</t>
  </si>
  <si>
    <t>ID:97179823 LGFP repeat-containing protein [Methylocapsa palsarum NE2]</t>
  </si>
  <si>
    <t>MPAL_v1_400216</t>
  </si>
  <si>
    <t>ID:97178882 ABC-type amino acid transport substrate-binding protein [Methylocapsa palsarum NE2]</t>
  </si>
  <si>
    <t>MPAL_v1_460107</t>
  </si>
  <si>
    <t>ID:97179304 pabB| Aminodeoxychorismate synthase component 1 [Methylocapsa palsarum NE2]</t>
  </si>
  <si>
    <t>MPAL_v1_430121</t>
  </si>
  <si>
    <t>ID:97179026 lepA| 30S ribosomal subunit biogenesis factor LepA [Methylocapsa palsarum NE2]</t>
  </si>
  <si>
    <t>MPAL_v1_550013</t>
  </si>
  <si>
    <t>ID:97180369 conserved protein of unknown function [Methylocapsa palsarum NE2]</t>
  </si>
  <si>
    <t>MPAL_v1_460192</t>
  </si>
  <si>
    <t>ID:97179389 cpoB| Cell division coordinator CpoB [Methylocapsa palsarum NE2]</t>
  </si>
  <si>
    <t>ID:97181059 frmB| S-formylglutathione hydrolase FrmB [Methylocapsa palsarum NE2]</t>
  </si>
  <si>
    <t>MPAL_v1_400102</t>
  </si>
  <si>
    <t>ID:97178768 dnaJ| chaperone protein DnaJ [Methylocapsa palsarum NE2]</t>
  </si>
  <si>
    <t>MPAL_v1_310058</t>
  </si>
  <si>
    <t>ID:97178124 glmU| UDP-N-acetylglucosamine pyrophosphorylase / Glucosamine-1-phosphate N-acetyltransferase [Methylocapsa palsarum NE2]</t>
  </si>
  <si>
    <t>MPAL_v1_470160</t>
  </si>
  <si>
    <t>ID:97179970 large subunit ribosomal protein L5 [Methylocapsa palsarum NE2]</t>
  </si>
  <si>
    <t>MPAL_v1_430061</t>
  </si>
  <si>
    <t>ID:97178966 gyaR| Glyoxylate reductase [Methylocapsa palsarum NE2]</t>
  </si>
  <si>
    <t>MPAL_v1_260047</t>
  </si>
  <si>
    <t>ID:97177519 talB| transaldolase B [Methylocapsa palsarum NE2]</t>
  </si>
  <si>
    <t>MPAL_v1_460309</t>
  </si>
  <si>
    <t>ID:97179506 membrane fusion protein, multidrug efflux system [Methylocapsa palsarum NE2]</t>
  </si>
  <si>
    <t>MPAL_v1_450003</t>
  </si>
  <si>
    <t>ID:97179101 asd| Aspartate-semialdehyde dehydrogenase [Methylocapsa palsarum NE2]</t>
  </si>
  <si>
    <t>MPAL_v1_460280</t>
  </si>
  <si>
    <t>ID:97179477 ABC-type branched-chain amino acid transport system, substrate-binding protein [Methylocapsa palsarum NE2]</t>
  </si>
  <si>
    <t>MPAL_v1_570136</t>
  </si>
  <si>
    <t>ID:97181071 dps| DNA protection during starvation protein [Methylocapsa palsarum NE2]</t>
  </si>
  <si>
    <t>MPAL_v1_290005</t>
  </si>
  <si>
    <t>ID:97177734 mfd| Transcription-repair-coupling factor [Methylocapsa palsarum NE2]</t>
  </si>
  <si>
    <t>MPAL_v1_570042</t>
  </si>
  <si>
    <t>ID:97180977 O-acetyl-L-homoserine sulfhydrylase [Methylocapsa palsarum NE2]</t>
  </si>
  <si>
    <t>MPAL_v1_470090</t>
  </si>
  <si>
    <t>ID:97179900 pdhB| Pyruvate dehydrogenase E1 component subunit beta [Methylocapsa palsarum NE2]</t>
  </si>
  <si>
    <t>MPAL_v1_400184</t>
  </si>
  <si>
    <t>ID:97178850 secD| Protein translocase subunit SecD [Methylocapsa palsarum NE2]</t>
  </si>
  <si>
    <t>MPAL_v1_300068</t>
  </si>
  <si>
    <t>ID:97178026 putative intracellular protease/amidase [Methylocapsa palsarum NE2]</t>
  </si>
  <si>
    <t>MPAL_v1_460259</t>
  </si>
  <si>
    <t>ID:97179456 DNA polymerase III subunit gamma/tau [Methylocapsa palsarum NE2]</t>
  </si>
  <si>
    <t>MPAL_v1_260163</t>
  </si>
  <si>
    <t>ID:97177635 Amino acid adenylation domain-containing protein [Methylocapsa palsarum NE2]</t>
  </si>
  <si>
    <t>MPAL_v1_470225</t>
  </si>
  <si>
    <t>ID:97180035 ATP-dependent RNA helicase DeaD [Methylocapsa palsarum NE2]</t>
  </si>
  <si>
    <t>MPAL_v1_290085</t>
  </si>
  <si>
    <t>ID:97177814 putative thioredoxin [Methylocapsa palsarum NE2]</t>
  </si>
  <si>
    <t>MPAL_v1_570147</t>
  </si>
  <si>
    <t>ID:97181082 qorA| putative quinone oxidoreductase 1 [Methylocapsa palsarum NE2]</t>
  </si>
  <si>
    <t>MPAL_v1_400097</t>
  </si>
  <si>
    <t>ID:97178763 aatA| Aspartate/prephenate aminotransferase [Methylocapsa palsarum NE2]</t>
  </si>
  <si>
    <t>MPAL_v1_550062</t>
  </si>
  <si>
    <t>ID:97180418 gatA| Glutamyl-tRNA(Gln) amidotransferase subunit A [Methylocapsa palsarum NE2]</t>
  </si>
  <si>
    <t>MPAL_v1_400118</t>
  </si>
  <si>
    <t>ID:97178784 pgk| phosphoglycerate kinase [Methylocapsa palsarum NE2]</t>
  </si>
  <si>
    <t>MPAL_v1_430037</t>
  </si>
  <si>
    <t>ID:97178942 LTXXQ motif family protein [Methylocapsa palsarum NE2]</t>
  </si>
  <si>
    <t>MPAL_v1_430075</t>
  </si>
  <si>
    <t>ID:97178980 conserved protein of unknown function [Methylocapsa palsarum NE2]</t>
  </si>
  <si>
    <t>MPAL_v1_470229</t>
  </si>
  <si>
    <t>ID:97180039 adc| putative acetoacetate decarboxylase 2 [Methylocapsa palsarum NE2]</t>
  </si>
  <si>
    <t>MPAL_v1_460151</t>
  </si>
  <si>
    <t>ID:97179348 hslU| ATPase component of the HslVU protease [Methylocapsa palsarum NE2]</t>
  </si>
  <si>
    <t>MPAL_v1_360035</t>
  </si>
  <si>
    <t>ID:97178431 Phasin [Methylocapsa palsarum NE2]</t>
  </si>
  <si>
    <t>MPAL_v1_550280</t>
  </si>
  <si>
    <t>ID:97180636 Acetylornithine deacetylase/Succinyl-diaminopimelate desuccinylase [Methylocapsa palsarum NE2]</t>
  </si>
  <si>
    <t>MPAL_v1_330010</t>
  </si>
  <si>
    <t>ID:97178153 conserved protein of unknown function [Methylocapsa palsarum NE2]</t>
  </si>
  <si>
    <t>ID:97179294 fae| 5,6,7,8-tetrahydromethanopterin hydro-lyase [Methylocapsa palsarum NE2]</t>
  </si>
  <si>
    <t>MPAL_v1_470067</t>
  </si>
  <si>
    <t>ID:97179877 Sporulation related domain-containing protein [Methylocapsa palsarum NE2]</t>
  </si>
  <si>
    <t>MPAL_v1_310004</t>
  </si>
  <si>
    <t>ID:97178070 Phosphate-binding protein PstS [Methylocapsa palsarum NE2]</t>
  </si>
  <si>
    <t>MPAL_v1_560145</t>
  </si>
  <si>
    <t>ID:97180887 Protein-disulfide isomerase [Methylocapsa palsarum NE2]</t>
  </si>
  <si>
    <t>MPAL_v1_570047</t>
  </si>
  <si>
    <t>ID:97180982 AsmA-like C-terminal region [Methylocapsa palsarum NE2]</t>
  </si>
  <si>
    <t>MPAL_v1_580061</t>
  </si>
  <si>
    <t>ID:97181150 Ferredoxin--NADP reductase [Methylocapsa palsarum NE2]</t>
  </si>
  <si>
    <t>MPAL_v1_470046</t>
  </si>
  <si>
    <t>ID:97179856 hldE| D-beta-D-heptose 7-phosphate kinase / D-beta-D-heptose 1-phosphate adenylyltransferase [Methylocapsa palsarum NE2]</t>
  </si>
  <si>
    <t>MPAL_v1_460307</t>
  </si>
  <si>
    <t>ID:97179504 hldD| ADP-L-glycero-D-manno-heptose-6-epimerase [Methylocapsa palsarum NE2]</t>
  </si>
  <si>
    <t>MPAL_v1_560037</t>
  </si>
  <si>
    <t>ID:97180779 htrA| putative periplasmic serine endoprotease DegP-like [Methylocapsa palsarum NE2]</t>
  </si>
  <si>
    <t>MPAL_v1_560018</t>
  </si>
  <si>
    <t>ID:97180760 sulfite reductase (NADPH) hemoprotein beta-component [Methylocapsa palsarum NE2]</t>
  </si>
  <si>
    <t>MPAL_v1_550233</t>
  </si>
  <si>
    <t>ID:97180589 glucoamylase [Methylocapsa palsarum NE2]</t>
  </si>
  <si>
    <t>MPAL_v1_220004</t>
  </si>
  <si>
    <t>ID:97177362 Beta/Gamma crystallin [Methylocapsa palsarum NE2]</t>
  </si>
  <si>
    <t>MPAL_v1_350079</t>
  </si>
  <si>
    <t>ID:97178354 dapA| 4-hydroxy-tetrahydrodipicolinate synthase [Methylocapsa palsarum NE2]</t>
  </si>
  <si>
    <t>MPAL_v1_290144</t>
  </si>
  <si>
    <t>ID:97177873 Tfp pilus assembly protein PilF [Methylocapsa palsarum NE2]</t>
  </si>
  <si>
    <t>MPAL_v1_370012</t>
  </si>
  <si>
    <t>ID:97178450 conserved exported protein of unknown function [Methylocapsa palsarum NE2]</t>
  </si>
  <si>
    <t>MPAL_v1_570051</t>
  </si>
  <si>
    <t>ID:97180986 carA| carbamoyl phosphate synthetase subunit alpha [Methylocapsa palsarum NE2]</t>
  </si>
  <si>
    <t>MPAL_v1_350096</t>
  </si>
  <si>
    <t>ID:97178371 NADPH:quinone reductase [Methylocapsa palsarum NE2]</t>
  </si>
  <si>
    <t>MPAL_v1_570133</t>
  </si>
  <si>
    <t>ID:97181068 pyrC| Dihydroorotase [Methylocapsa palsarum NE2]</t>
  </si>
  <si>
    <t>MPAL_v1_260074</t>
  </si>
  <si>
    <t>ID:97177546 recA| DNA recombination/repair protein RecA [Methylocapsa palsarum NE2]</t>
  </si>
  <si>
    <t>MPAL_v1_450033</t>
  </si>
  <si>
    <t>ID:97179131 atoB| Acetyl-CoA acetyltransferase [Methylocapsa palsarum NE2]</t>
  </si>
  <si>
    <t>MPAL_v1_560121</t>
  </si>
  <si>
    <t>ID:97180863 fabI| enoyl-[acyl-carrier-protein] reductase [Methylocapsa palsarum NE2]</t>
  </si>
  <si>
    <t>MPAL_v1_290129</t>
  </si>
  <si>
    <t>ID:97177858 phaB| Acetoacetyl-CoA reductase [Methylocapsa palsarum NE2]</t>
  </si>
  <si>
    <t>ID:97181047 atpG| ATP synthase gamma chain [Methylocapsa palsarum NE2]</t>
  </si>
  <si>
    <t>MPAL_v1_470043</t>
  </si>
  <si>
    <t>ID:97179853 conserved exported protein of unknown function [Methylocapsa palsarum NE2]</t>
  </si>
  <si>
    <t>MPAL_v1_350113</t>
  </si>
  <si>
    <t>ID:97178388 rsh| GTP pyrophosphokinase rsh [Methylocapsa palsarum NE2]</t>
  </si>
  <si>
    <t>MPAL_v1_380002</t>
  </si>
  <si>
    <t>ID:97178664 arylsulfatase B [Methylocapsa palsarum NE2]</t>
  </si>
  <si>
    <t>MPAL_v1_460594</t>
  </si>
  <si>
    <t>ID:97179791 conserved protein of unknown function [Methylocapsa palsarum NE2]</t>
  </si>
  <si>
    <t>MPAL_v1_460583</t>
  </si>
  <si>
    <t>ID:97179780 argH| Argininosuccinate lyase [Methylocapsa palsarum NE2]</t>
  </si>
  <si>
    <t>MPAL_v1_550364</t>
  </si>
  <si>
    <t>ID:97180720 Electron transfer flavoprotein-ubiquinone oxidoreductase [Methylocapsa palsarum NE2]</t>
  </si>
  <si>
    <t>ID:97179309 fhcC| Formyltransferase/hydrolase complex Fhc subunit C [Methylocapsa palsarum NE2]</t>
  </si>
  <si>
    <t>MPAL_v1_400062</t>
  </si>
  <si>
    <t>ID:97178728 yjgR| DUF853 domain-containing protein YjgR [Methylocapsa palsarum NE2]</t>
  </si>
  <si>
    <t>MPAL_v1_250012</t>
  </si>
  <si>
    <t>ID:97177468 katG| catalase/hydroperoxidase HPI [Methylocapsa palsarum NE2]</t>
  </si>
  <si>
    <t>MPAL_v1_550150</t>
  </si>
  <si>
    <t>ID:97180506 hisS| Histidine--tRNA ligase [Methylocapsa palsarum NE2]</t>
  </si>
  <si>
    <t>MPAL_v1_260180</t>
  </si>
  <si>
    <t>ID:97177652 fcl| GDP-L-fucose synthase [Methylocapsa palsarum NE2]</t>
  </si>
  <si>
    <t>MPAL_v1_400170</t>
  </si>
  <si>
    <t>ID:97178836 PhnB protein [Methylocapsa palsarum NE2]</t>
  </si>
  <si>
    <t>MPAL_v1_550368</t>
  </si>
  <si>
    <t>ID:97180724 dmdC| 3-methylmercaptopropionyl-CoA dehydrogenase [Methylocapsa palsarum NE2]</t>
  </si>
  <si>
    <t>MPAL_v1_370080</t>
  </si>
  <si>
    <t>ID:97178518 sufS| L-cysteine desulfurase [Methylocapsa palsarum NE2]</t>
  </si>
  <si>
    <t>MPAL_v1_530086</t>
  </si>
  <si>
    <t>ID:97180322 Glycosyltransferase involved in cell wall bisynthesis [Methylocapsa palsarum NE2]</t>
  </si>
  <si>
    <t>MPAL_v1_370083</t>
  </si>
  <si>
    <t>ID:97178521 sufB| Fe-S cluster scaffold complex subunit SufB [Methylocapsa palsarum NE2]</t>
  </si>
  <si>
    <t>MPAL_v1_290159</t>
  </si>
  <si>
    <t>ID:97177888 ubiB| putative protein kinase UbiB [Methylocapsa palsarum NE2]</t>
  </si>
  <si>
    <t>MPAL_v1_300087</t>
  </si>
  <si>
    <t>ID:97178045 Lipoprotein-anchoring transpeptidase ErfK/SrfK [Methylocapsa palsarum NE2]</t>
  </si>
  <si>
    <t>MPAL_v1_430016</t>
  </si>
  <si>
    <t>ID:97178921 yejF| putative oligopeptide ABC transporter ATP binding subunit YejF [Methylocapsa palsarum NE2]</t>
  </si>
  <si>
    <t>MPAL_v1_370067</t>
  </si>
  <si>
    <t>ID:97178505 xanB| Mannose-6-phosphate isomerase / Mannose-1-phosphate guanylyl transferase [Methylocapsa palsarum NE2]</t>
  </si>
  <si>
    <t>MPAL_v1_550331</t>
  </si>
  <si>
    <t>ID:97180687 clpP| ATP-dependent Clp protease proteolytic subunit [Methylocapsa palsarum NE2]</t>
  </si>
  <si>
    <t>MPAL_v1_260134</t>
  </si>
  <si>
    <t>ID:97177606 conserved protein of unknown function [Methylocapsa palsarum NE2]</t>
  </si>
  <si>
    <t>MPAL_v1_530083</t>
  </si>
  <si>
    <t>ID:97180319 Glycosyltransferase involved in cell wall bisynthesis [Methylocapsa palsarum NE2]</t>
  </si>
  <si>
    <t>MPAL_v1_460489</t>
  </si>
  <si>
    <t>ID:97179686 hemC| Porphobilinogen deaminase [Methylocapsa palsarum NE2]</t>
  </si>
  <si>
    <t>MPAL_v1_240016</t>
  </si>
  <si>
    <t>ID:97177430 Multidrug efflux pump subunit AcrB [Methylocapsa palsarum NE2]</t>
  </si>
  <si>
    <t>MPAL_v1_460295</t>
  </si>
  <si>
    <t>ID:97179492 opgD| Glucans biosynthesis protein D 2 [Methylocapsa palsarum NE2]</t>
  </si>
  <si>
    <t>MPAL_v1_430141</t>
  </si>
  <si>
    <t>ID:97179046 lysC| Aspartokinase [Methylocapsa palsarum NE2]</t>
  </si>
  <si>
    <t>MPAL_v1_400192</t>
  </si>
  <si>
    <t>ID:97178858 helA| Protein HelA [Methylocapsa palsarum NE2]</t>
  </si>
  <si>
    <t>MPAL_v1_460194</t>
  </si>
  <si>
    <t>ID:97179391 glmM| phosphoglucosamine mutase [Methylocapsa palsarum NE2]</t>
  </si>
  <si>
    <t>MPAL_v1_560174</t>
  </si>
  <si>
    <t>ID:97180916 dihydrofolate synthase / folylpolyglutamate synthase [Methylocapsa palsarum NE2]</t>
  </si>
  <si>
    <t>MPAL_v1_400213</t>
  </si>
  <si>
    <t>ID:97178879 mosB| Molybdenum storage protein subunit beta [Methylocapsa palsarum NE2]</t>
  </si>
  <si>
    <t>MPAL_v1_470070</t>
  </si>
  <si>
    <t>ID:97179880 cysK| Cysteine synthase [Methylocapsa palsarum NE2]</t>
  </si>
  <si>
    <t>MPAL_v1_430086</t>
  </si>
  <si>
    <t>ID:97178991 Predicted lipid-binding transport protein, Tim44 family [Methylocapsa palsarum NE2]</t>
  </si>
  <si>
    <t>MPAL_v1_400156</t>
  </si>
  <si>
    <t>ID:97178822 Carboxypeptidase C (Cathepsin A) [Methylocapsa palsarum NE2]</t>
  </si>
  <si>
    <t>MPAL_v1_570081</t>
  </si>
  <si>
    <t>ID:97181016 cobS| Aerobic cobaltochelatase subunit CobS [Methylocapsa palsarum NE2]</t>
  </si>
  <si>
    <t>MPAL_v1_450041</t>
  </si>
  <si>
    <t>ID:97179139 murG| UDP-N-acetylglucosamine--N-acetylmuramyl-(pentapeptide) pyrophosphoryl-undecaprenol N-acetylglucosamine transferase [Methylocapsa palsarum NE2]</t>
  </si>
  <si>
    <t>MPAL_v1_550379</t>
  </si>
  <si>
    <t>ID:97180735 camA| Putidaredoxin reductase CamA [Methylocapsa palsarum NE2]</t>
  </si>
  <si>
    <t>MPAL_v1_610018</t>
  </si>
  <si>
    <t>ID:97181216 two-component system, chemotaxis family, CheB/CheR fusion protein [Methylocapsa palsarum NE2]</t>
  </si>
  <si>
    <t>MPAL_v1_550015</t>
  </si>
  <si>
    <t>ID:97180371 two-component system, cell cycle sensor histidine kinase and response regulator CckA [Methylocapsa palsarum NE2]</t>
  </si>
  <si>
    <t>MPAL_v1_560167</t>
  </si>
  <si>
    <t>ID:97180909 putative FtsZ-localized protein C [Methylocapsa palsarum NE2]</t>
  </si>
  <si>
    <t>MPAL_v1_460460</t>
  </si>
  <si>
    <t>ID:97179657 lysS| Lysine--tRNA ligase [Methylocapsa palsarum NE2]</t>
  </si>
  <si>
    <t>MPAL_v1_470025</t>
  </si>
  <si>
    <t>ID:97179835 carbonic anhydrase [Methylocapsa palsarum NE2]</t>
  </si>
  <si>
    <t>MPAL_v1_580033</t>
  </si>
  <si>
    <t>ID:97181122 carbonic anhydrase [Methylocapsa palsarum NE2]</t>
  </si>
  <si>
    <t>MPAL_v1_550257</t>
  </si>
  <si>
    <t>ID:97180613 sseA| 3-mercaptopyruvate sulfurtransferase [Methylocapsa palsarum NE2]</t>
  </si>
  <si>
    <t>MPAL_v1_560159</t>
  </si>
  <si>
    <t>ID:97180901 modulator of FtsH protease HflK [Methylocapsa palsarum NE2]</t>
  </si>
  <si>
    <t>MPAL_v1_350057</t>
  </si>
  <si>
    <t>ID:97178332 metZ| O-succinylhomoserine sulfhydrylase [Methylocapsa palsarum NE2]</t>
  </si>
  <si>
    <t>MPAL_v1_350102</t>
  </si>
  <si>
    <t>ID:97178377 spore maturation protein CgeB [Methylocapsa palsarum NE2]</t>
  </si>
  <si>
    <t>MPAL_v1_430049</t>
  </si>
  <si>
    <t>ID:97178954 sucB| dihydrolipoyltranssuccinylase [Methylocapsa palsarum NE2]</t>
  </si>
  <si>
    <t>MPAL_v1_260146</t>
  </si>
  <si>
    <t>ID:97177618 excinuclease ABC subunit B [Methylocapsa palsarum NE2]</t>
  </si>
  <si>
    <t>ID:97179902 lpdA| Dihydrolipoyl dehydrogenase [Methylocapsa palsarum NE2]</t>
  </si>
  <si>
    <t>MPAL_v1_430032</t>
  </si>
  <si>
    <t>ID:97178937 argJ| Glutamate N-acetyltransferase / Amino-acid acetyltransferase [Methylocapsa palsarum NE2]</t>
  </si>
  <si>
    <t>MPAL_v1_560133</t>
  </si>
  <si>
    <t>ID:97180875 purB| Adenylosuccinate lyase [Methylocapsa palsarum NE2]</t>
  </si>
  <si>
    <t>MPAL_v1_370017</t>
  </si>
  <si>
    <t>ID:97178455 zwf| Glucose-6-phosphate 1-dehydrogenase [Methylocapsa palsarum NE2]</t>
  </si>
  <si>
    <t>MPAL_v1_300035</t>
  </si>
  <si>
    <t>ID:97177993 Transcriptional regulator PpsR [Methylocapsa palsarum NE2]</t>
  </si>
  <si>
    <t>MPAL_v1_580044</t>
  </si>
  <si>
    <t>ID:97181133 cckA| Protein histidine kinase / Response regulator [Methylocapsa palsarum NE2]</t>
  </si>
  <si>
    <t>MPAL_v1_290203</t>
  </si>
  <si>
    <t>ID:97177932 oxdC| Oxalate decarboxylase OxdC [Methylocapsa palsarum NE2]</t>
  </si>
  <si>
    <t>MPAL_v1_460601</t>
  </si>
  <si>
    <t>ID:97179798 ADP-dependent (S)-NAD(P)H-hydrate dehydratase / NAD(P)H-hydrate epimerase [Methylocapsa palsarum NE2]</t>
  </si>
  <si>
    <t>MPAL_v1_530078</t>
  </si>
  <si>
    <t>ID:97180314 exoB| UDP-glucose 4-epimerase [Methylocapsa palsarum NE2]</t>
  </si>
  <si>
    <t>MPAL_v1_370219</t>
  </si>
  <si>
    <t>ID:97178657 translocation and assembly module TamB [Methylocapsa palsarum NE2]</t>
  </si>
  <si>
    <t>MPAL_v1_530030</t>
  </si>
  <si>
    <t>ID:97180266 arylsulfatase B [Methylocapsa palsarum NE2]</t>
  </si>
  <si>
    <t>ID:97179742 gcvPA| putative glycine dehydrogenase (decarboxylating) subunit 1 [Methylocapsa palsarum NE2]</t>
  </si>
  <si>
    <t>MPAL_v1_430110</t>
  </si>
  <si>
    <t>ID:97179015 Nucleotide-binding universal stress protein, UspA family [Methylocapsa palsarum NE2]</t>
  </si>
  <si>
    <t>MPAL_v1_550244</t>
  </si>
  <si>
    <t>ID:97180600 dnaB| Replicative DNA helicase [Methylocapsa palsarum NE2]</t>
  </si>
  <si>
    <t>MPAL_v1_560117</t>
  </si>
  <si>
    <t>ID:97180859 glycerol-3-phosphate dehydrogenase subunit C [Methylocapsa palsarum NE2]</t>
  </si>
  <si>
    <t>MPAL_v1_470042</t>
  </si>
  <si>
    <t>ID:97179852 conserved exported protein of unknown function [Methylocapsa palsarum NE2]</t>
  </si>
  <si>
    <t>MPAL_v1_550151</t>
  </si>
  <si>
    <t>ID:97180507 hisZ| ATP phosphoribosyltransferase regulatory subunit [Methylocapsa palsarum NE2]</t>
  </si>
  <si>
    <t>MPAL_v1_350044</t>
  </si>
  <si>
    <t>ID:97178319 nemA| N-ethylmaleimide reductase [Methylocapsa palsarum NE2]</t>
  </si>
  <si>
    <t>MPAL_v1_550147</t>
  </si>
  <si>
    <t>ID:97180503 Glycosyltransferase involved in cell wall bisynthesis [Methylocapsa palsarum NE2]</t>
  </si>
  <si>
    <t>ID:97180697 nuoF| NADH:quinone oxidoreductase subunit F [Methylocapsa palsarum NE2]</t>
  </si>
  <si>
    <t>MPAL_v1_350021</t>
  </si>
  <si>
    <t>ID:97178296 moxR| Protein MoxR [Methylocapsa palsarum NE2]</t>
  </si>
  <si>
    <t>MPAL_v1_430122</t>
  </si>
  <si>
    <t>ID:97179027 Blue-light-activated histidine kinase [Methylocapsa palsarum NE2]</t>
  </si>
  <si>
    <t>MPAL_v1_470052</t>
  </si>
  <si>
    <t>ID:97179862 hppA| K(+)-insensitive pyrophosphate-energized proton pump [Methylocapsa palsarum NE2]</t>
  </si>
  <si>
    <t>MPAL_v1_470082</t>
  </si>
  <si>
    <t>ID:97179892 pyrG| CTP synthetase [Methylocapsa palsarum NE2]</t>
  </si>
  <si>
    <t>MPAL_v1_580017</t>
  </si>
  <si>
    <t>ID:97181106 nrtA| Nitrate/nitrite binding protein NrtA [Methylocapsa palsarum NE2]</t>
  </si>
  <si>
    <t>MPAL_v1_580058</t>
  </si>
  <si>
    <t>ID:97181147 ppi| putative peptidyl-prolyl cis-trans isomerase [Methylocapsa palsarum NE2]</t>
  </si>
  <si>
    <t>MPAL_v1_400087</t>
  </si>
  <si>
    <t>ID:97178753 bepC| Outer membrane efflux protein BepC [Methylocapsa palsarum NE2]</t>
  </si>
  <si>
    <t>MPAL_v1_310026</t>
  </si>
  <si>
    <t>ID:97178092 accA| Biotin carboxylase / Biotin carboxyl carrier protein [Methylocapsa palsarum NE2]</t>
  </si>
  <si>
    <t>MPAL_v1_400120</t>
  </si>
  <si>
    <t>ID:97178786 DNA repair protein RecN [Methylocapsa palsarum NE2]</t>
  </si>
  <si>
    <t>MPAL_v1_330072</t>
  </si>
  <si>
    <t>ID:97178215 repB| putative replication protein B [Methylocapsa palsarum NE2]</t>
  </si>
  <si>
    <t>MPAL_v1_430160</t>
  </si>
  <si>
    <t>ID:97179065 dnaN| Beta sliding clamp [Methylocapsa palsarum NE2]</t>
  </si>
  <si>
    <t>MPAL_v1_310060</t>
  </si>
  <si>
    <t>ID:97178126 opgG| Glucans biosynthesis protein G [Methylocapsa palsarum NE2]</t>
  </si>
  <si>
    <t>MPAL_v1_550167</t>
  </si>
  <si>
    <t>ID:97180523 kbp| Potassium binding protein Kbp [Methylocapsa palsarum NE2]</t>
  </si>
  <si>
    <t>MPAL_v1_570138</t>
  </si>
  <si>
    <t>ID:97181073 rnr| Ribonuclease R [Methylocapsa palsarum NE2]</t>
  </si>
  <si>
    <t>MPAL_v1_550197</t>
  </si>
  <si>
    <t>ID:97180553 rplJ| 50S ribosomal protein L10 [Methylocapsa palsarum NE2]</t>
  </si>
  <si>
    <t>MPAL_v1_290127</t>
  </si>
  <si>
    <t>ID:97177856 Polyhydroxyalkanoate synthesis repressor PhaR [Methylocapsa palsarum NE2]</t>
  </si>
  <si>
    <t>MPAL_v1_550065</t>
  </si>
  <si>
    <t>ID:97180421 gatB| Aspartyl/glutamyl-tRNA(Asn/Gln) amidotransferase subunit B [Methylocapsa palsarum NE2]</t>
  </si>
  <si>
    <t>MPAL_v1_740002</t>
  </si>
  <si>
    <t>ID:97181374 cAMP-binding domain of CRP or a regulatory subunit of cAMP-dependent protein kinases [Methylocapsa palsarum NE2]</t>
  </si>
  <si>
    <t>MPAL_v1_270007</t>
  </si>
  <si>
    <t>ID:97177706 Acetyltransferase involved in cellulose biosynthesis, CelD/BcsL family [Methylocapsa palsarum NE2]</t>
  </si>
  <si>
    <t>MPAL_v1_550154</t>
  </si>
  <si>
    <t>ID:97180510 vitamin B12/bleomycin/antimicrobial peptide transport system ATP-binding/permease protein [Methylocapsa palsarum NE2]</t>
  </si>
  <si>
    <t>MPAL_v1_370119</t>
  </si>
  <si>
    <t>ID:97178557 Predicted oxidoreductase [Methylocapsa palsarum NE2]</t>
  </si>
  <si>
    <t>MPAL_v1_290172</t>
  </si>
  <si>
    <t>ID:97177901 cysD| sulfate adenylyltransferase subunit 2 [Methylocapsa palsarum NE2]</t>
  </si>
  <si>
    <t>MPAL_v1_530012</t>
  </si>
  <si>
    <t>ID:97180248 conserved protein of unknown function [Methylocapsa palsarum NE2]</t>
  </si>
  <si>
    <t>MPAL_v1_460231</t>
  </si>
  <si>
    <t>ID:97179428 carbonic anhydrase [Methylocapsa palsarum NE2]</t>
  </si>
  <si>
    <t>MPAL_v1_560190</t>
  </si>
  <si>
    <t>ID:97180932 Acetolactate synthase-1/2/3 large subunit [Methylocapsa palsarum NE2]</t>
  </si>
  <si>
    <t>MPAL_v1_460568</t>
  </si>
  <si>
    <t>ID:97179765 putative binding protein BMEII0691 [Methylocapsa palsarum NE2]</t>
  </si>
  <si>
    <t>MPAL_v1_400088</t>
  </si>
  <si>
    <t>ID:97178754 protein-L-isoaspartate(D-aspartate) O-methyltransferase [Methylocapsa palsarum NE2]</t>
  </si>
  <si>
    <t>MPAL_v1_450009</t>
  </si>
  <si>
    <t>ID:97179107 conserved exported protein of unknown function [Methylocapsa palsarum NE2]</t>
  </si>
  <si>
    <t>MPAL_v1_460436</t>
  </si>
  <si>
    <t>ID:97179633 acetyl CoA:N6-hydroxylysine acetyl transferase [Methylocapsa palsarum NE2]</t>
  </si>
  <si>
    <t>MPAL_v1_260161</t>
  </si>
  <si>
    <t>ID:97177633 thrC| Threonine synthase [Methylocapsa palsarum NE2]</t>
  </si>
  <si>
    <t>MPAL_v1_470169</t>
  </si>
  <si>
    <t>ID:97179979 rplB| 50S ribosomal subunit protein L2 [Methylocapsa palsarum NE2]</t>
  </si>
  <si>
    <t>MPAL_v1_550049</t>
  </si>
  <si>
    <t>ID:97180405 Methyltransferase domain-containing protein [Methylocapsa palsarum NE2]</t>
  </si>
  <si>
    <t>MPAL_v1_460189</t>
  </si>
  <si>
    <t>ID:97179386 pal| Peptidoglycan-associated lipoprotein [Methylocapsa palsarum NE2]</t>
  </si>
  <si>
    <t>MPAL_v1_470091</t>
  </si>
  <si>
    <t>ID:97179901 pdhC| Dihydrolipoyllysine-residue acetyltransferase component of pyruvate dehydrogenase complex [Methylocapsa palsarum NE2]</t>
  </si>
  <si>
    <t>ID:97181046 atpH| ATP synthase subunit delta [Methylocapsa palsarum NE2]</t>
  </si>
  <si>
    <t>MPAL_v1_560160</t>
  </si>
  <si>
    <t>ID:97180902 Protein HflC [Methylocapsa palsarum NE2]</t>
  </si>
  <si>
    <t>MPAL_v1_400222</t>
  </si>
  <si>
    <t>ID:97178888 glutamate-1-semialdehyde 2,1-aminomutase [Methylocapsa palsarum NE2]</t>
  </si>
  <si>
    <t>MPAL_v1_470096</t>
  </si>
  <si>
    <t>ID:97179906 ispDF| 2-C-methyl-D-erythritol 4-phosphate cytidylyltransferase / 2-C-methyl-D-erythritol 2,4-cyclodiphosphate synthase [Methylocapsa palsarum NE2]</t>
  </si>
  <si>
    <t>MPAL_v1_470099</t>
  </si>
  <si>
    <t>ID:97179909 glnG| DNA-binding transcriptional dual regulator NtrC [Methylocapsa palsarum NE2]</t>
  </si>
  <si>
    <t>MPAL_v1_550020</t>
  </si>
  <si>
    <t>ID:97180376 der| GTPase Der [Methylocapsa palsarum NE2]</t>
  </si>
  <si>
    <t>ID:97178956 sucD| succinyl-CoA synthetase subunit alpha [Methylocapsa palsarum NE2]</t>
  </si>
  <si>
    <t>MPAL_v1_370021</t>
  </si>
  <si>
    <t>ID:97178459 NlpC/P60 family protein [Methylocapsa palsarum NE2]</t>
  </si>
  <si>
    <t>MPAL_v1_400231</t>
  </si>
  <si>
    <t>ID:97178897 hisD| Histidinol dehydrogenase [Methylocapsa palsarum NE2]</t>
  </si>
  <si>
    <t>MPAL_v1_460021</t>
  </si>
  <si>
    <t>ID:97179218 RND family efflux transporter, MFP subunit [Methylocapsa palsarum NE2]</t>
  </si>
  <si>
    <t>MPAL_v1_460587</t>
  </si>
  <si>
    <t>ID:97179784 purL| Phosphoribosylformylglycinamidine synthase subunit PurL [Methylocapsa palsarum NE2]</t>
  </si>
  <si>
    <t>MPAL_v1_450043</t>
  </si>
  <si>
    <t>ID:97179141 murD| UDP-N-acetylmuramoylalanine--D-glutamate ligase [Methylocapsa palsarum NE2]</t>
  </si>
  <si>
    <t>MPAL_v1_240037</t>
  </si>
  <si>
    <t>ID:97177451 rplY| 50S ribosomal protein L25 [Methylocapsa palsarum NE2]</t>
  </si>
  <si>
    <t>MPAL_v1_350121</t>
  </si>
  <si>
    <t>ID:97178396 yhgF| putative RNA-binding protein YhgF [Methylocapsa palsarum NE2]</t>
  </si>
  <si>
    <t>MPAL_v1_290091</t>
  </si>
  <si>
    <t>ID:97177820 sulfite dehydrogenase (cytochrome) subunit A [Methylocapsa palsarum NE2]</t>
  </si>
  <si>
    <t>MPAL_v1_550131</t>
  </si>
  <si>
    <t>ID:97180487 putative phosphoketolase [Methylocapsa palsarum NE2]</t>
  </si>
  <si>
    <t>MPAL_v1_260021</t>
  </si>
  <si>
    <t>ID:97177493 etfB| Electron transfer flavoprotein subunit beta [Methylocapsa palsarum NE2]</t>
  </si>
  <si>
    <t>MPAL_v1_610005</t>
  </si>
  <si>
    <t>ID:97181203 purine-binding chemotaxis protein CheW [Methylocapsa palsarum NE2]</t>
  </si>
  <si>
    <t>MPAL_v1_290029</t>
  </si>
  <si>
    <t>ID:97177758 CRP/FNR family transcriptional regulator, cyclic AMP receptor protein [Methylocapsa palsarum NE2]</t>
  </si>
  <si>
    <t>MPAL_v1_450040</t>
  </si>
  <si>
    <t>ID:97179138 murC| UDP-N-acetylmuramate--L-alanine ligase [Methylocapsa palsarum NE2]</t>
  </si>
  <si>
    <t>MPAL_v1_400168</t>
  </si>
  <si>
    <t>ID:97178834 8-amino-7-oxononanoate synthase [Methylocapsa palsarum NE2]</t>
  </si>
  <si>
    <t>MPAL_v1_350019</t>
  </si>
  <si>
    <t>ID:97178294 moxG| Cytochrome c-L [Methylocapsa palsarum NE2]</t>
  </si>
  <si>
    <t>MPAL_v1_450032</t>
  </si>
  <si>
    <t>ID:97179130 gpmA| 2,3-bisphosphoglycerate-dependent phosphoglycerate mutase [Methylocapsa palsarum NE2]</t>
  </si>
  <si>
    <t>MPAL_v1_430062</t>
  </si>
  <si>
    <t>ID:97178967 putative copper resistance protein D [Methylocapsa palsarum NE2]</t>
  </si>
  <si>
    <t>MPAL_v1_550203</t>
  </si>
  <si>
    <t>ID:97180559 ppk| Polyphosphate kinase [Methylocapsa palsarum NE2]</t>
  </si>
  <si>
    <t>MPAL_v1_350105</t>
  </si>
  <si>
    <t>ID:97178380 ADP-heptose:LPS heptosyltransferase [Methylocapsa palsarum NE2]</t>
  </si>
  <si>
    <t>MPAL_v1_470058</t>
  </si>
  <si>
    <t>ID:97179868 plsX| Phosphate acyltransferase [Methylocapsa palsarum NE2]</t>
  </si>
  <si>
    <t>MPAL_v1_460419</t>
  </si>
  <si>
    <t>ID:97179616 Pyruvate/2-oxoglutarate dehydrogenase complex, dihydrolipoamide dehydrogenase (E3) component [Methylocapsa palsarum NE2]</t>
  </si>
  <si>
    <t>ID:97178953 lpd| Dihydrolipoyl dehydrogenase [Methylocapsa palsarum NE2]</t>
  </si>
  <si>
    <t>MPAL_v1_460492</t>
  </si>
  <si>
    <t>ID:97179689 PQQ-dependent catabolism-associated beta-propeller protein [Methylocapsa palsarum NE2]</t>
  </si>
  <si>
    <t>MPAL_v1_360014</t>
  </si>
  <si>
    <t>ID:97178410 polysaccharide biosynthesis transport protein [Methylocapsa palsarum NE2]</t>
  </si>
  <si>
    <t>MPAL_v1_460113</t>
  </si>
  <si>
    <t>ID:97179310 Dihydropteroate synthase [Methylocapsa palsarum NE2]</t>
  </si>
  <si>
    <t>MPAL_v1_290146</t>
  </si>
  <si>
    <t>ID:97177875 purK| N5-carboxyaminoimidazole ribonucleotide synthase [Methylocapsa palsarum NE2]</t>
  </si>
  <si>
    <t>ID:97179744 atpF| ATP synthase subunit b 1 [Methylocapsa palsarum NE2]</t>
  </si>
  <si>
    <t>MPAL_v1_550249</t>
  </si>
  <si>
    <t>ID:97180605 hemB| Delta-aminolevulinic acid dehydratase [Methylocapsa palsarum NE2]</t>
  </si>
  <si>
    <t>MPAL_v1_290077</t>
  </si>
  <si>
    <t>ID:97177806 pgi| Glucose-6-phosphate isomerase [Methylocapsa palsarum NE2]</t>
  </si>
  <si>
    <t>MPAL_v1_360001</t>
  </si>
  <si>
    <t>ID:97178397 two-component system, LuxR family, sensor kinase FixL [Methylocapsa palsarum NE2]</t>
  </si>
  <si>
    <t>MPAL_v1_460104</t>
  </si>
  <si>
    <t>ID:97179301 (5-formylfuran-3-yl)methyl phosphate synthase [Methylocapsa palsarum NE2]</t>
  </si>
  <si>
    <t>MPAL_v1_570089</t>
  </si>
  <si>
    <t>ID:97181024 ftsK| DNA translocase FtsK [Methylocapsa palsarum NE2]</t>
  </si>
  <si>
    <t>MPAL_v1_460002</t>
  </si>
  <si>
    <t>ID:97179199 aapJ| General L-amino acid-binding periplasmic protein AapJ [Methylocapsa palsarum NE2]</t>
  </si>
  <si>
    <t>MPAL_v1_350114</t>
  </si>
  <si>
    <t>ID:97178389 rpoZ| DNA-directed RNA polymerase subunit omega [Methylocapsa palsarum NE2]</t>
  </si>
  <si>
    <t>MPAL_v1_260015</t>
  </si>
  <si>
    <t>ID:97177487 poly(3-hydroxybutyrate) depolymerase [Methylocapsa palsarum NE2]</t>
  </si>
  <si>
    <t>MPAL_v1_330057</t>
  </si>
  <si>
    <t>ID:97178200 conserved protein of unknown function [Methylocapsa palsarum NE2]</t>
  </si>
  <si>
    <t>MPAL_v1_400071</t>
  </si>
  <si>
    <t>ID:97178737 sodB| superoxide dismutase (Fe) [Methylocapsa palsarum NE2]</t>
  </si>
  <si>
    <t>MPAL_v1_570050</t>
  </si>
  <si>
    <t>ID:97180985 cysQ| 3'(2'),5'-bisphosphate nucleotidase CysQ [Methylocapsa palsarum NE2]</t>
  </si>
  <si>
    <t>MPAL_v1_370126</t>
  </si>
  <si>
    <t>ID:97178564 ybeZ| PhoH-like protein [Methylocapsa palsarum NE2]</t>
  </si>
  <si>
    <t>ID:97180696 NADH-quinone oxidoreductase subunit E [Methylocapsa palsarum NE2]</t>
  </si>
  <si>
    <t>MPAL_v1_460530</t>
  </si>
  <si>
    <t>ID:97179727 LemA protein [Methylocapsa palsarum NE2]</t>
  </si>
  <si>
    <t>MPAL_v1_400137</t>
  </si>
  <si>
    <t>ID:97178803 pccA| Propionyl-CoA carboxylase alpha chain [Methylocapsa palsarum NE2]</t>
  </si>
  <si>
    <t>MPAL_v1_580052</t>
  </si>
  <si>
    <t>ID:97181141 sdhB| succinate:quinone oxidoreductase, iron-sulfur cluster binding protein [Methylocapsa palsarum NE2]</t>
  </si>
  <si>
    <t>MPAL_v1_470153</t>
  </si>
  <si>
    <t>ID:97179963 rplO| 50S ribosomal subunit protein L15 [Methylocapsa palsarum NE2]</t>
  </si>
  <si>
    <t>MPAL_v1_550009</t>
  </si>
  <si>
    <t>ID:97180365 phospholipid/cholesterol/gamma-HCH transport system substrate-binding protein [Methylocapsa palsarum NE2]</t>
  </si>
  <si>
    <t>MPAL_v1_260148</t>
  </si>
  <si>
    <t>ID:97177620 membrane-bound lytic murein transglycosylase B [Methylocapsa palsarum NE2]</t>
  </si>
  <si>
    <t>MPAL_v1_300066</t>
  </si>
  <si>
    <t>ID:97178024 prfC| peptide chain release factor RF3 [Methylocapsa palsarum NE2]</t>
  </si>
  <si>
    <t>MPAL_v1_290025</t>
  </si>
  <si>
    <t>ID:97177754 hemH| Ferrochelatase [Methylocapsa palsarum NE2]</t>
  </si>
  <si>
    <t>MPAL_v1_550177</t>
  </si>
  <si>
    <t>ID:97180533 N-terminal double-transmembrane domain-containing protein [Methylocapsa palsarum NE2]</t>
  </si>
  <si>
    <t>MPAL_v1_370186</t>
  </si>
  <si>
    <t>ID:97178624 2-polyprenyl-6-methoxyphenol hydroxylase [Methylocapsa palsarum NE2]</t>
  </si>
  <si>
    <t>MPAL_v1_470039</t>
  </si>
  <si>
    <t>ID:97179849 Histidine kinase [Methylocapsa palsarum NE2]</t>
  </si>
  <si>
    <t>MPAL_v1_470228</t>
  </si>
  <si>
    <t>ID:97180038 bdhA| D-beta-hydroxybutyrate dehydrogenase [Methylocapsa palsarum NE2]</t>
  </si>
  <si>
    <t>MPAL_v1_560034</t>
  </si>
  <si>
    <t>ID:97180776 glnE| Glutamine synthetase adenylyl-L-tyrosine phosphorylase / Glutamine synthetase adenylyl transferase [Methylocapsa palsarum NE2]</t>
  </si>
  <si>
    <t>MPAL_v1_530056</t>
  </si>
  <si>
    <t>ID:97180292 ychF| redox-responsive ATPase YchF [Methylocapsa palsarum NE2]</t>
  </si>
  <si>
    <t>MPAL_v1_450020</t>
  </si>
  <si>
    <t>ID:97179118 lysA| Diaminopimelate decarboxylase [Methylocapsa palsarum NE2]</t>
  </si>
  <si>
    <t>MPAL_v1_460089</t>
  </si>
  <si>
    <t>ID:97179286 conserved protein of unknown function [Methylocapsa palsarum NE2]</t>
  </si>
  <si>
    <t>MPAL_v1_470030</t>
  </si>
  <si>
    <t>ID:97179840 conserved protein of unknown function [Methylocapsa palsarum NE2]</t>
  </si>
  <si>
    <t>MPAL_v1_550252</t>
  </si>
  <si>
    <t>ID:97180608 parE| DNA topoisomerase 4 subunit B [Methylocapsa palsarum NE2]</t>
  </si>
  <si>
    <t>MPAL_v1_350098</t>
  </si>
  <si>
    <t>ID:97178373 rpsD| 30S ribosomal protein S4 [Methylocapsa palsarum NE2]</t>
  </si>
  <si>
    <t>MPAL_v1_260014</t>
  </si>
  <si>
    <t>ID:97177486 Glutathione S-transferase [Methylocapsa palsarum NE2]</t>
  </si>
  <si>
    <t>MPAL_v1_260126</t>
  </si>
  <si>
    <t>ID:97177598 Uncharacterized transporter HI_0895 [Methylocapsa palsarum NE2]</t>
  </si>
  <si>
    <t>MPAL_v1_550124</t>
  </si>
  <si>
    <t>ID:97180480 Molybdopterin molybdenumtransferase [Methylocapsa palsarum NE2]</t>
  </si>
  <si>
    <t>MPAL_v1_530034</t>
  </si>
  <si>
    <t>ID:97180270 sulfur dioxygenase [Methylocapsa palsarum NE2]</t>
  </si>
  <si>
    <t>MPAL_v1_350074</t>
  </si>
  <si>
    <t>ID:97178349 rffG| dTDP-glucose 4,6-dehydratase 2 [Methylocapsa palsarum NE2]</t>
  </si>
  <si>
    <t>MPAL_v1_460604</t>
  </si>
  <si>
    <t>ID:97179801 Peptidyl-prolyl cis-trans isomerase SurA [Methylocapsa palsarum NE2]</t>
  </si>
  <si>
    <t>MPAL_v1_460252</t>
  </si>
  <si>
    <t>ID:97179449 fadA| putative acyltransferase Rv0859 [Methylocapsa palsarum NE2]</t>
  </si>
  <si>
    <t>MPAL_v1_560010</t>
  </si>
  <si>
    <t>ID:97180752 ATP-binding protein involved in chromosome partitioning [Methylocapsa palsarum NE2]</t>
  </si>
  <si>
    <t>MPAL_v1_470166</t>
  </si>
  <si>
    <t>ID:97179976 rpsC| 30S ribosomal subunit protein S3 [Methylocapsa palsarum NE2]</t>
  </si>
  <si>
    <t>MPAL_v1_530080</t>
  </si>
  <si>
    <t>ID:97180316 Methyltransferase domain-containing protein [Methylocapsa palsarum NE2]</t>
  </si>
  <si>
    <t>MPAL_v1_550080</t>
  </si>
  <si>
    <t>ID:97180436 fabG| 3-oxoacyl-[acyl-carrier-protein] reductase FabG [Methylocapsa palsarum NE2]</t>
  </si>
  <si>
    <t>MPAL_v1_550046</t>
  </si>
  <si>
    <t>ID:97180402 Glycosyl transferase family 2 [Methylocapsa palsarum NE2]</t>
  </si>
  <si>
    <t>MPAL_v1_260040</t>
  </si>
  <si>
    <t>ID:97177512 PRC-barrel domain-containing protein [Methylocapsa palsarum NE2]</t>
  </si>
  <si>
    <t>MPAL_v1_470033</t>
  </si>
  <si>
    <t>ID:97179843 conserved exported protein of unknown function [Methylocapsa palsarum NE2]</t>
  </si>
  <si>
    <t>ID:97180694 nuoC| NADH-quinone oxidoreductase subunit C [Methylocapsa palsarum NE2]</t>
  </si>
  <si>
    <t>MPAL_v1_470107</t>
  </si>
  <si>
    <t>ID:97179917 cold shock protein [Methylocapsa palsarum NE2]</t>
  </si>
  <si>
    <t>MPAL_v1_570082</t>
  </si>
  <si>
    <t>ID:97181017 cobT| Aerobic cobaltochelatase subunit CobT [Methylocapsa palsarum NE2]</t>
  </si>
  <si>
    <t>MPAL_v1_460456</t>
  </si>
  <si>
    <t>ID:97179653 rpsM| 30S ribosomal subunit protein S13 [Methylocapsa palsarum NE2]</t>
  </si>
  <si>
    <t>MPAL_v1_550030</t>
  </si>
  <si>
    <t>ID:97180386 Phasin protein [Methylocapsa palsarum NE2]</t>
  </si>
  <si>
    <t>MPAL_v1_570038</t>
  </si>
  <si>
    <t>ID:97180973 argC| N-acetyl-gamma-glutamyl-phosphate reductase [Methylocapsa palsarum NE2]</t>
  </si>
  <si>
    <t>MPAL_v1_460397</t>
  </si>
  <si>
    <t>ID:97179594 L,D-transpeptidase YcbB [Methylocapsa palsarum NE2]</t>
  </si>
  <si>
    <t>MPAL_v1_550204</t>
  </si>
  <si>
    <t>ID:97180560 exopolyphosphatase / guanosine-5'-triphosphate,3'-diphosphate pyrophosphatase [Methylocapsa palsarum NE2]</t>
  </si>
  <si>
    <t>MPAL_v1_550130</t>
  </si>
  <si>
    <t>ID:97180486 triphosphatase [Methylocapsa palsarum NE2]</t>
  </si>
  <si>
    <t>MPAL_v1_630023</t>
  </si>
  <si>
    <t>ID:97181270 two-component system, chemotaxis family, CheB/CheR fusion protein [Methylocapsa palsarum NE2]</t>
  </si>
  <si>
    <t>MPAL_v1_550014</t>
  </si>
  <si>
    <t>ID:97180370 Glutamate--cysteine ligase [Methylocapsa palsarum NE2]</t>
  </si>
  <si>
    <t>MPAL_v1_530020</t>
  </si>
  <si>
    <t>ID:97180256 obgE| GTPase ObgE [Methylocapsa palsarum NE2]</t>
  </si>
  <si>
    <t>MPAL_v1_290115</t>
  </si>
  <si>
    <t>ID:97177844 DUF4167 domain-containing protein [Methylocapsa palsarum NE2]</t>
  </si>
  <si>
    <t>MPAL_v1_400209</t>
  </si>
  <si>
    <t>ID:97178875 modA| molybdate ABC transporter periplasmic binding protein [Methylocapsa palsarum NE2]</t>
  </si>
  <si>
    <t>MPAL_v1_430006</t>
  </si>
  <si>
    <t>ID:97178911 ispB| Octaprenyl diphosphate synthase [Methylocapsa palsarum NE2]</t>
  </si>
  <si>
    <t>MPAL_v1_350090</t>
  </si>
  <si>
    <t>ID:97178365 conserved protein of unknown function [Methylocapsa palsarum NE2]</t>
  </si>
  <si>
    <t>MPAL_v1_370089</t>
  </si>
  <si>
    <t>ID:97178527 mutS| DNA mismatch repair protein MutS [Methylocapsa palsarum NE2]</t>
  </si>
  <si>
    <t>MPAL_v1_310036</t>
  </si>
  <si>
    <t>ID:97178102 pheS| phenylalanine--tRNA ligase subunit alpha [Methylocapsa palsarum NE2]</t>
  </si>
  <si>
    <t>MPAL_v1_460037</t>
  </si>
  <si>
    <t>ID:97179234 fused signal recognition particle receptor [Methylocapsa palsarum NE2]</t>
  </si>
  <si>
    <t>MPAL_v1_290067</t>
  </si>
  <si>
    <t>ID:97177796 Ornithine--oxo-acid transaminase [Methylocapsa palsarum NE2]</t>
  </si>
  <si>
    <t>MPAL_v1_290047</t>
  </si>
  <si>
    <t>ID:97177776 conserved exported protein of unknown function [Methylocapsa palsarum NE2]</t>
  </si>
  <si>
    <t>MPAL_v1_350092</t>
  </si>
  <si>
    <t>ID:97178367 wcaI| putative colanic acid biosynthesis glycosyl transferase WcaI [Methylocapsa palsarum NE2]</t>
  </si>
  <si>
    <t>MPAL_v1_260050</t>
  </si>
  <si>
    <t>ID:97177522 Farnesyl diphosphate synthase [Methylocapsa palsarum NE2]</t>
  </si>
  <si>
    <t>MPAL_v1_450039</t>
  </si>
  <si>
    <t>ID:97179137 murB| UDP-N-acetylenolpyruvoylglucosamine reductase [Methylocapsa palsarum NE2]</t>
  </si>
  <si>
    <t>MPAL_v1_550318</t>
  </si>
  <si>
    <t>ID:97180674 yajO| 1-deoxyxylulose-5-phosphate synthase YajO [Methylocapsa palsarum NE2]</t>
  </si>
  <si>
    <t>MPAL_v1_560119</t>
  </si>
  <si>
    <t>ID:97180861 yheS| putative ATP-binding protein YheS [Methylocapsa palsarum NE2]</t>
  </si>
  <si>
    <t>MPAL_v1_570059</t>
  </si>
  <si>
    <t>ID:97180994 argB| Acetylglutamate kinase [Methylocapsa palsarum NE2]</t>
  </si>
  <si>
    <t>MPAL_v1_290048</t>
  </si>
  <si>
    <t>ID:97177777 mtnP| S-methyl-5'-thioadenosine phosphorylase [Methylocapsa palsarum NE2]</t>
  </si>
  <si>
    <t>MPAL_v1_400169</t>
  </si>
  <si>
    <t>ID:97178835 purD| phosphoribosylamine--glycine ligase [Methylocapsa palsarum NE2]</t>
  </si>
  <si>
    <t>MPAL_v1_260019</t>
  </si>
  <si>
    <t>ID:97177491 hbdA| 3-hydroxybutyryl-CoA dehydrogenase [Methylocapsa palsarum NE2]</t>
  </si>
  <si>
    <t>MPAL_v1_290060</t>
  </si>
  <si>
    <t>ID:97177789 Sulfite reductase (NADPH) flavoprotein alpha-component [Methylocapsa palsarum NE2]</t>
  </si>
  <si>
    <t>MPAL_v1_550352</t>
  </si>
  <si>
    <t>ID:97180708 aroC| chorismate synthase [Methylocapsa palsarum NE2]</t>
  </si>
  <si>
    <t>MPAL_v1_260020</t>
  </si>
  <si>
    <t>ID:97177492 etfA| Electron transfer flavoprotein subunit alpha [Methylocapsa palsarum NE2]</t>
  </si>
  <si>
    <t>MPAL_v1_240014</t>
  </si>
  <si>
    <t>ID:97177428 formylglycine-generating enzyme [Methylocapsa palsarum NE2]</t>
  </si>
  <si>
    <t>MPAL_v1_470157</t>
  </si>
  <si>
    <t>ID:97179967 rplF| 50S ribosomal subunit protein L6 [Methylocapsa palsarum NE2]</t>
  </si>
  <si>
    <t>MPAL_v1_430089</t>
  </si>
  <si>
    <t>ID:97178994 fabI| Enoyl-[acyl-carrier-protein] reductase [NADH] 2 [Methylocapsa palsarum NE2]</t>
  </si>
  <si>
    <t>MPAL_v1_310061</t>
  </si>
  <si>
    <t>ID:97178127 opgH| Glucans biosynthesis glucosyltransferase H [Methylocapsa palsarum NE2]</t>
  </si>
  <si>
    <t>MPAL_v1_530081</t>
  </si>
  <si>
    <t>ID:97180317 Thioesterase domain-containing protein [Methylocapsa palsarum NE2]</t>
  </si>
  <si>
    <t>MPAL_v1_430069</t>
  </si>
  <si>
    <t>ID:97178974 TRAP-type uncharacterized transport system, substrate-binding protein [Methylocapsa palsarum NE2]</t>
  </si>
  <si>
    <t>MPAL_v1_430142</t>
  </si>
  <si>
    <t>ID:97179047 ubiG| Ubiquinone biosynthesis O-methyltransferase [Methylocapsa palsarum NE2]</t>
  </si>
  <si>
    <t>MPAL_v1_460575</t>
  </si>
  <si>
    <t>ID:97179772 dxr| 1-deoxy-D-xylulose 5-phosphate reductoisomerase [Methylocapsa palsarum NE2]</t>
  </si>
  <si>
    <t>MPAL_v1_560068</t>
  </si>
  <si>
    <t>ID:97180810 hpf| Ribosome hibernation promotion factor [Methylocapsa palsarum NE2]</t>
  </si>
  <si>
    <t>ID:97180543 accB| Biotin carboxyl carrier protein of acetyl-CoA carboxylase [Methylocapsa palsarum NE2]</t>
  </si>
  <si>
    <t>MPAL_v1_290186</t>
  </si>
  <si>
    <t>ID:97177915 bepF| Efflux pump periplasmic linker BepF [Methylocapsa palsarum NE2]</t>
  </si>
  <si>
    <t>MPAL_v1_290070</t>
  </si>
  <si>
    <t>ID:97177799 type VI secretion system protein ImpK [Methylocapsa palsarum NE2]</t>
  </si>
  <si>
    <t>MPAL_v1_300056</t>
  </si>
  <si>
    <t>ID:97178014 two-component system, chemotaxis family, sensor kinase Cph1 [Methylocapsa palsarum NE2]</t>
  </si>
  <si>
    <t>MPAL_v1_460590</t>
  </si>
  <si>
    <t>ID:97179787 purC| Phosphoribosylaminoimidazole-succinocarboxamide synthase A [Methylocapsa palsarum NE2]</t>
  </si>
  <si>
    <t>MPAL_v1_550263</t>
  </si>
  <si>
    <t>ID:97180619 Cytochrome c-type biogenesis protein CcmH [Methylocapsa palsarum NE2]</t>
  </si>
  <si>
    <t>MPAL_v1_560107</t>
  </si>
  <si>
    <t>ID:97180849 gltX| Glutamate--tRNA ligase 2 [Methylocapsa palsarum NE2]</t>
  </si>
  <si>
    <t>MPAL_v1_460318</t>
  </si>
  <si>
    <t>ID:97179515 Esterase/lipase superfamily enzyme [Methylocapsa palsarum NE2]</t>
  </si>
  <si>
    <t>MPAL_v1_460591</t>
  </si>
  <si>
    <t>ID:97179788 conserved protein of unknown function [Methylocapsa palsarum NE2]</t>
  </si>
  <si>
    <t>ID:97179658 ubiquinol-cytochrome c reductase cytochrome c1 subunit [Methylocapsa palsarum NE2]</t>
  </si>
  <si>
    <t>MPAL_v1_80002</t>
  </si>
  <si>
    <t>ID:97177295 fixJ| Transcriptional regulatory protein FixJ [Methylocapsa palsarum NE2]</t>
  </si>
  <si>
    <t>ID:97179740 aminomethyltransferase [Methylocapsa palsarum NE2]</t>
  </si>
  <si>
    <t>MPAL_v1_560168</t>
  </si>
  <si>
    <t>ID:97180910 membrane-bound lytic murein transglycosylase B [Methylocapsa palsarum NE2]</t>
  </si>
  <si>
    <t>MPAL_v1_60001</t>
  </si>
  <si>
    <t>ID:97177292 putative beta-barrel porin-2, OmpL-like. bbp2 [Methylocapsa palsarum NE2]</t>
  </si>
  <si>
    <t>MPAL_v1_350058</t>
  </si>
  <si>
    <t>ID:97178333 dCTP deaminase [Methylocapsa palsarum NE2]</t>
  </si>
  <si>
    <t>MPAL_v1_460452</t>
  </si>
  <si>
    <t>ID:97179649 Periplasmic serine endoprotease DegP-like [Methylocapsa palsarum NE2]</t>
  </si>
  <si>
    <t>MPAL_v1_460170</t>
  </si>
  <si>
    <t>ID:97179367 Protease inhibitor Inh [Methylocapsa palsarum NE2]</t>
  </si>
  <si>
    <t>MPAL_v1_580042</t>
  </si>
  <si>
    <t>ID:97181131 flagellar protein FliO/FliZ [Methylocapsa palsarum NE2]</t>
  </si>
  <si>
    <t>MPAL_v1_400214</t>
  </si>
  <si>
    <t>ID:97178880 mosA| Molybdenum storage protein subunit alpha [Methylocapsa palsarum NE2]</t>
  </si>
  <si>
    <t>MPAL_v1_470059</t>
  </si>
  <si>
    <t>ID:97179869 fabH| 3-oxoacyl-[acyl carrier protein] synthase 3 [Methylocapsa palsarum NE2]</t>
  </si>
  <si>
    <t>MPAL_v1_470089</t>
  </si>
  <si>
    <t>ID:97179899 pdhA| Pyruvate dehydrogenase E1 component subunit alpha [Methylocapsa palsarum NE2]</t>
  </si>
  <si>
    <t>MPAL_v1_290187</t>
  </si>
  <si>
    <t>ID:97177916 bepG| Efflux pump membrane transporter BepG [Methylocapsa palsarum NE2]</t>
  </si>
  <si>
    <t>MPAL_v1_460495</t>
  </si>
  <si>
    <t>ID:97179692 cycA| Cytochrome c-550 [Methylocapsa palsarum NE2]</t>
  </si>
  <si>
    <t>MPAL_v1_570009</t>
  </si>
  <si>
    <t>ID:97180944 putative colanic acid biosysnthesis UDP-glucose lipid carrier transferase [Methylocapsa palsarum NE2]</t>
  </si>
  <si>
    <t>MPAL_v1_260037</t>
  </si>
  <si>
    <t>ID:97177509 argF| Ornithine carbamoyltransferase [Methylocapsa palsarum NE2]</t>
  </si>
  <si>
    <t>MPAL_v1_560025</t>
  </si>
  <si>
    <t>ID:97180767 mxaD protein [Methylocapsa palsarum NE2]</t>
  </si>
  <si>
    <t>MPAL_v1_560109</t>
  </si>
  <si>
    <t>ID:97180851 nadE| Glutamine-dependent NAD(+) synthetase [Methylocapsa palsarum NE2]</t>
  </si>
  <si>
    <t>MPAL_v1_430046</t>
  </si>
  <si>
    <t>ID:97178951 conserved exported protein of unknown function [Methylocapsa palsarum NE2]</t>
  </si>
  <si>
    <t>MPAL_v1_400125</t>
  </si>
  <si>
    <t>ID:97178791 conserved protein of unknown function [Methylocapsa palsarum NE2]</t>
  </si>
  <si>
    <t>MPAL_v1_560138</t>
  </si>
  <si>
    <t>ID:97180880 dihydroorotase [Methylocapsa palsarum NE2]</t>
  </si>
  <si>
    <t>MPAL_v1_560101</t>
  </si>
  <si>
    <t>ID:97180843 cimA| (R)-citramalate synthase [Methylocapsa palsarum NE2]</t>
  </si>
  <si>
    <t>MPAL_v1_260224</t>
  </si>
  <si>
    <t>ID:97177696 pckA| Phosphoenolpyruvate carboxykinase (ATP) [Methylocapsa palsarum NE2]</t>
  </si>
  <si>
    <t>MPAL_v1_460155</t>
  </si>
  <si>
    <t>ID:97179352 trpS| Tryptophan--tRNA ligase [Methylocapsa palsarum NE2]</t>
  </si>
  <si>
    <t>MPAL_v1_400219</t>
  </si>
  <si>
    <t>ID:97178885 Diguanylate cyclase (GGDEF) domain-containing protein [Methylocapsa palsarum NE2]</t>
  </si>
  <si>
    <t>MPAL_v1_560021</t>
  </si>
  <si>
    <t>ID:97180763 Deglycase TK1284 [Methylocapsa palsarum NE2]</t>
  </si>
  <si>
    <t>MPAL_v1_570065</t>
  </si>
  <si>
    <t>ID:97181000 hisC| Histidinol-phosphate aminotransferase [Methylocapsa palsarum NE2]</t>
  </si>
  <si>
    <t>MPAL_v1_470027</t>
  </si>
  <si>
    <t>ID:97179837 Glycosyltransferase involved in cell wall bisynthesis [Methylocapsa palsarum NE2]</t>
  </si>
  <si>
    <t>MPAL_v1_460527</t>
  </si>
  <si>
    <t>ID:97179724 membrane-bound lytic murein transglycosylase B [Methylocapsa palsarum NE2]</t>
  </si>
  <si>
    <t>MPAL_v1_260197</t>
  </si>
  <si>
    <t>ID:97177669 purM| phosphoribosylformylglycinamide cyclo-ligase [Methylocapsa palsarum NE2]</t>
  </si>
  <si>
    <t>MPAL_v1_430135</t>
  </si>
  <si>
    <t>ID:97179040 hss| Homospermidine synthase [Methylocapsa palsarum NE2]</t>
  </si>
  <si>
    <t>MPAL_v1_430055</t>
  </si>
  <si>
    <t>ID:97178960 zapE| cell division protein ZapE [Methylocapsa palsarum NE2]</t>
  </si>
  <si>
    <t>MPAL_v1_550354</t>
  </si>
  <si>
    <t>ID:97180710 ribBA| 3,4-dihydroxy-2-butanone 4-phosphate synthase / GTP cyclohydrolase-2 [Methylocapsa palsarum NE2]</t>
  </si>
  <si>
    <t>MPAL_v1_570046</t>
  </si>
  <si>
    <t>ID:97180981 tyrS| Tyrosine--tRNA ligase [Methylocapsa palsarum NE2]</t>
  </si>
  <si>
    <t>ID:97178647 fixP| Cbb3-type cytochrome c oxidase subunit FixP [Methylocapsa palsarum NE2]</t>
  </si>
  <si>
    <t>MPAL_v1_460169</t>
  </si>
  <si>
    <t>ID:97179366 Thioredox_DsbH domain-containing protein [Methylocapsa palsarum NE2]</t>
  </si>
  <si>
    <t>MPAL_v1_550192</t>
  </si>
  <si>
    <t>ID:97180548 nusG| transcription termination factor NusG [Methylocapsa palsarum NE2]</t>
  </si>
  <si>
    <t>MPAL_v1_400099</t>
  </si>
  <si>
    <t>ID:97178765 dapB| 4-hydroxy-tetrahydrodipicolinate reductase [Methylocapsa palsarum NE2]</t>
  </si>
  <si>
    <t>MPAL_v1_400139</t>
  </si>
  <si>
    <t>ID:97178805 16S rRNA (cytosine967-C5)-methyltransferase [Methylocapsa palsarum NE2]</t>
  </si>
  <si>
    <t>MPAL_v1_560136</t>
  </si>
  <si>
    <t>ID:97180878 conserved protein of unknown function [Methylocapsa palsarum NE2]</t>
  </si>
  <si>
    <t>MPAL_v1_400090</t>
  </si>
  <si>
    <t>ID:97178756 conserved exported protein of unknown function [Methylocapsa palsarum NE2]</t>
  </si>
  <si>
    <t>MPAL_v1_460164</t>
  </si>
  <si>
    <t>ID:97179361 parB| Chromosome-partitioning protein ParB [Methylocapsa palsarum NE2]</t>
  </si>
  <si>
    <t>MPAL_v1_290079</t>
  </si>
  <si>
    <t>ID:97177808 glnK| nitrogen regulator GlnK [Methylocapsa palsarum NE2]</t>
  </si>
  <si>
    <t>MPAL_v1_460293</t>
  </si>
  <si>
    <t>ID:97179490 fadD| Long-chain-fatty-acid--CoA ligase [Methylocapsa palsarum NE2]</t>
  </si>
  <si>
    <t>MPAL_v1_400199</t>
  </si>
  <si>
    <t>ID:97178865 putative pit accessory protein [Methylocapsa palsarum NE2]</t>
  </si>
  <si>
    <t>MPAL_v1_550362</t>
  </si>
  <si>
    <t>ID:97180718 conserved protein of unknown function [Methylocapsa palsarum NE2]</t>
  </si>
  <si>
    <t>MPAL_v1_260142</t>
  </si>
  <si>
    <t>ID:97177614 Mn-containing catalase [Methylocapsa palsarum NE2]</t>
  </si>
  <si>
    <t>MPAL_v1_460008</t>
  </si>
  <si>
    <t>ID:97179205 Uncharacterized membrane protein [Methylocapsa palsarum NE2]</t>
  </si>
  <si>
    <t>MPAL_v1_460416</t>
  </si>
  <si>
    <t>ID:97179613 oxdD| Oxalate decarboxylase OxdD [Methylocapsa palsarum NE2]</t>
  </si>
  <si>
    <t>MPAL_v1_580048</t>
  </si>
  <si>
    <t>ID:97181137 polyhydroxybutyrate depolymerase [Methylocapsa palsarum NE2]</t>
  </si>
  <si>
    <t>MPAL_v1_240011</t>
  </si>
  <si>
    <t>ID:97177425 rarA| Replication-associated recombination protein A [Methylocapsa palsarum NE2]</t>
  </si>
  <si>
    <t>MPAL_v1_580009</t>
  </si>
  <si>
    <t>ID:97181098 membrane fusion protein, multidrug efflux system [Methylocapsa palsarum NE2]</t>
  </si>
  <si>
    <t>MPAL_v1_550235</t>
  </si>
  <si>
    <t>ID:97180591 Glycoamylase domain-containing protein [Methylocapsa palsarum NE2]</t>
  </si>
  <si>
    <t>MPAL_v1_460122</t>
  </si>
  <si>
    <t>ID:97179319 ilvE| Branched-chain-amino-acid aminotransferase [Methylocapsa palsarum NE2]</t>
  </si>
  <si>
    <t>MPAL_v1_470211</t>
  </si>
  <si>
    <t>ID:97180021 Short-chain dehydrogenase [Methylocapsa palsarum NE2]</t>
  </si>
  <si>
    <t>MPAL_v1_400074</t>
  </si>
  <si>
    <t>ID:97178740 gltX| Glutamate--tRNA ligase 1 [Methylocapsa palsarum NE2]</t>
  </si>
  <si>
    <t>MPAL_v1_550181</t>
  </si>
  <si>
    <t>ID:97180537 general secretion pathway protein D [Methylocapsa palsarum NE2]</t>
  </si>
  <si>
    <t>MPAL_v1_530082</t>
  </si>
  <si>
    <t>ID:97180318 Glutathione synthase/RimK-type ligase, ATP-grasp superfamily [Methylocapsa palsarum NE2]</t>
  </si>
  <si>
    <t>MPAL_v1_460017</t>
  </si>
  <si>
    <t>ID:97179214 Doubled CXXCH domain-containing protein [Methylocapsa palsarum NE2]</t>
  </si>
  <si>
    <t>MPAL_v1_350069</t>
  </si>
  <si>
    <t>ID:97178344 Metal-dependent carboxypeptidase [Methylocapsa palsarum NE2]</t>
  </si>
  <si>
    <t>MPAL_v1_330126</t>
  </si>
  <si>
    <t>ID:97178269 Phosphoserine phosphatase [Methylocapsa palsarum NE2]</t>
  </si>
  <si>
    <t>MPAL_v1_550075</t>
  </si>
  <si>
    <t>ID:97180431 rpsF| 30S ribosomal protein S6 [Methylocapsa palsarum NE2]</t>
  </si>
  <si>
    <t>MPAL_v1_460406</t>
  </si>
  <si>
    <t>ID:97179603 greA| transcription elongation factor GreA [Methylocapsa palsarum NE2]</t>
  </si>
  <si>
    <t>MPAL_v1_260109</t>
  </si>
  <si>
    <t>ID:97177581 hom| Homoserine dehydrogenase [Methylocapsa palsarum NE2]</t>
  </si>
  <si>
    <t>MPAL_v1_430115</t>
  </si>
  <si>
    <t>ID:97179020 lspL| putative UDP-glucuronate 4-epimerase [Methylocapsa palsarum NE2]</t>
  </si>
  <si>
    <t>MPAL_v1_530067</t>
  </si>
  <si>
    <t>ID:97180303 cbbL| Ribulose bisphosphate carboxylase large chain 3 [Methylocapsa palsarum NE2]</t>
  </si>
  <si>
    <t>MPAL_v1_550079</t>
  </si>
  <si>
    <t>ID:97180435 fabD| [acyl-carrier-protein] S-malonyltransferase [Methylocapsa palsarum NE2]</t>
  </si>
  <si>
    <t>MPAL_v1_560166</t>
  </si>
  <si>
    <t>ID:97180908 16S rRNA (cytosine967-C5)-methyltransferase [Methylocapsa palsarum NE2]</t>
  </si>
  <si>
    <t>MPAL_v1_260068</t>
  </si>
  <si>
    <t>ID:97177540 conserved protein of unknown function [Methylocapsa palsarum NE2]</t>
  </si>
  <si>
    <t>MPAL_v1_460391</t>
  </si>
  <si>
    <t>ID:97179588 periplasmic copper chaperone A [Methylocapsa palsarum NE2]</t>
  </si>
  <si>
    <t>MPAL_v1_450047</t>
  </si>
  <si>
    <t>ID:97179145 cell division protein FtsI (penicillin-binding protein 3) [Methylocapsa palsarum NE2]</t>
  </si>
  <si>
    <t>MPAL_v1_560090</t>
  </si>
  <si>
    <t>ID:97180832 trpB| tryptophan synthase subunit beta [Methylocapsa palsarum NE2]</t>
  </si>
  <si>
    <t>MPAL_v1_470158</t>
  </si>
  <si>
    <t>ID:97179968 rpsH| 30S ribosomal subunit protein S8 [Methylocapsa palsarum NE2]</t>
  </si>
  <si>
    <t>MPAL_v1_600003</t>
  </si>
  <si>
    <t>ID:97181193 arsA| Arsenical pump-driving ATPase [Methylocapsa palsarum NE2]</t>
  </si>
  <si>
    <t>MPAL_v1_470103</t>
  </si>
  <si>
    <t>ID:97179913 dat| D-alanine aminotransferase [Methylocapsa palsarum NE2]</t>
  </si>
  <si>
    <t>MPAL_v1_370081</t>
  </si>
  <si>
    <t>ID:97178519 Fe-S cluster assembly protein SufD [Methylocapsa palsarum NE2]</t>
  </si>
  <si>
    <t>MPAL_v1_290036</t>
  </si>
  <si>
    <t>ID:97177765 msrA| methionine sulfoxide reductase A [Methylocapsa palsarum NE2]</t>
  </si>
  <si>
    <t>MPAL_v1_430098</t>
  </si>
  <si>
    <t>ID:97179003 conserved protein of unknown function [Methylocapsa palsarum NE2]</t>
  </si>
  <si>
    <t>MPAL_v1_470194</t>
  </si>
  <si>
    <t>ID:97180004 Sugar transporter [Methylocapsa palsarum NE2]</t>
  </si>
  <si>
    <t>MPAL_v1_460532</t>
  </si>
  <si>
    <t>ID:97179729 conserved exported protein of unknown function [Methylocapsa palsarum NE2]</t>
  </si>
  <si>
    <t>MPAL_v1_190005</t>
  </si>
  <si>
    <t>ID:97177346 L-sorbosone dehydrogenase [Methylocapsa palsarum NE2]</t>
  </si>
  <si>
    <t>MPAL_v1_260053</t>
  </si>
  <si>
    <t>ID:97177525 23S rRNA pseudouridine2605 synthase [Methylocapsa palsarum NE2]</t>
  </si>
  <si>
    <t>MPAL_v1_460267</t>
  </si>
  <si>
    <t>ID:97179464 atzE| 1-carboxybiuret hydrolase subunit AtzE [Methylocapsa palsarum NE2]</t>
  </si>
  <si>
    <t>ID:97178617 pmoA| Particulate methane monooxygenase beta subunit [Methylocapsa palsarum NE2]</t>
  </si>
  <si>
    <t>MPAL_v1_460073</t>
  </si>
  <si>
    <t>ID:97179270 thioredoxin reductase (NADPH) [Methylocapsa palsarum NE2]</t>
  </si>
  <si>
    <t>MPAL_v1_350118</t>
  </si>
  <si>
    <t>ID:97178393 aspA| aspartate ammonia-lyase [Methylocapsa palsarum NE2]</t>
  </si>
  <si>
    <t>MPAL_v1_290210</t>
  </si>
  <si>
    <t>ID:97177939 ydfG| 3-hydroxy acid dehydrogenase YdfG [Methylocapsa palsarum NE2]</t>
  </si>
  <si>
    <t>MPAL_v1_260127</t>
  </si>
  <si>
    <t>ID:97177599 membrane fusion protein, multidrug efflux system [Methylocapsa palsarum NE2]</t>
  </si>
  <si>
    <t>MPAL_v1_400104</t>
  </si>
  <si>
    <t>ID:97178770 conserved exported protein of unknown function [Methylocapsa palsarum NE2]</t>
  </si>
  <si>
    <t>MPAL_v1_360021</t>
  </si>
  <si>
    <t>ID:97178417 Glycosyl hydrolases family 16 [Methylocapsa palsarum NE2]</t>
  </si>
  <si>
    <t>MPAL_v1_460389</t>
  </si>
  <si>
    <t>ID:97179586 atoD| acetyl-CoA:acetoacetyl-CoA transferase subunit alpha [Methylocapsa palsarum NE2]</t>
  </si>
  <si>
    <t>MPAL_v1_290174</t>
  </si>
  <si>
    <t>ID:97177903 Uncharacterized 15.0 kDa protein in dhaT-dhaS intergenic region [Methylocapsa palsarum NE2]</t>
  </si>
  <si>
    <t>MPAL_v1_260135</t>
  </si>
  <si>
    <t>ID:97177607 Glycosyltransferase involved in cell wall bisynthesis [Methylocapsa palsarum NE2]</t>
  </si>
  <si>
    <t>MPAL_v1_240010</t>
  </si>
  <si>
    <t>ID:97177424 HdeA/HdeB family protein [Methylocapsa palsarum NE2]</t>
  </si>
  <si>
    <t>MPAL_v1_450013</t>
  </si>
  <si>
    <t>ID:97179111 conserved exported protein of unknown function [Methylocapsa palsarum NE2]</t>
  </si>
  <si>
    <t>MPAL_v1_470019</t>
  </si>
  <si>
    <t>ID:97179829 TRAP transporter solute receptor, TAXI family [Methylocapsa palsarum NE2]</t>
  </si>
  <si>
    <t>MPAL_v1_470075</t>
  </si>
  <si>
    <t>ID:97179885 trpD| Anthranilate phosphoribosyltransferase [Methylocapsa palsarum NE2]</t>
  </si>
  <si>
    <t>MPAL_v1_460481</t>
  </si>
  <si>
    <t>ID:97179678 phyR| Phyllosphere-induced regulator PhyR [Methylocapsa palsarum NE2]</t>
  </si>
  <si>
    <t>MPAL_v1_570037</t>
  </si>
  <si>
    <t>ID:97180972 TetR/AcrR family transcriptional regulator, transcriptional repressor for nem operon [Methylocapsa palsarum NE2]</t>
  </si>
  <si>
    <t>MPAL_v1_400167</t>
  </si>
  <si>
    <t>ID:97178833 putative Protein YghO [Methylocapsa palsarum NE2]</t>
  </si>
  <si>
    <t>MPAL_v1_550322</t>
  </si>
  <si>
    <t>ID:97180678 conserved exported protein of unknown function [Methylocapsa palsarum NE2]</t>
  </si>
  <si>
    <t>MPAL_v1_450045</t>
  </si>
  <si>
    <t>ID:97179143 murF| UDP-N-acetylmuramoyl-tripeptide--D-alanyl-D-alanine ligase [Methylocapsa palsarum NE2]</t>
  </si>
  <si>
    <t>MPAL_v1_260185</t>
  </si>
  <si>
    <t>ID:97177657 pikC| Cytochrome P450 monooxygenase PikC [Methylocapsa palsarum NE2]</t>
  </si>
  <si>
    <t>MPAL_v1_570067</t>
  </si>
  <si>
    <t>ID:97181002 glyQ| glycine--tRNA ligase subunit alpha [Methylocapsa palsarum NE2]</t>
  </si>
  <si>
    <t>MPAL_v1_460488</t>
  </si>
  <si>
    <t>ID:97179685 tsaD| tRNA N6-adenosine threonylcarbamoyltransferase [Methylocapsa palsarum NE2]</t>
  </si>
  <si>
    <t>MPAL_v1_400107</t>
  </si>
  <si>
    <t>ID:97178773 mopA| Molybdenum-pterin-binding protein MopA [Methylocapsa palsarum NE2]</t>
  </si>
  <si>
    <t>MPAL_v1_370187</t>
  </si>
  <si>
    <t>ID:97178625 serine-type D-Ala-D-Ala carboxypeptidase (penicillin-binding protein 5/6) [Methylocapsa palsarum NE2]</t>
  </si>
  <si>
    <t>MPAL_v1_470038</t>
  </si>
  <si>
    <t>ID:97179848 Glycosyltransferase involved in cell wall bisynthesis [Methylocapsa palsarum NE2]</t>
  </si>
  <si>
    <t>MPAL_v1_560103</t>
  </si>
  <si>
    <t>ID:97180845 cysS| Cysteine--tRNA ligase [Methylocapsa palsarum NE2]</t>
  </si>
  <si>
    <t>MPAL_v1_460595</t>
  </si>
  <si>
    <t>ID:97179792 ssb| Single-stranded DNA-binding protein [Methylocapsa palsarum NE2]</t>
  </si>
  <si>
    <t>MPAL_v1_560124</t>
  </si>
  <si>
    <t>ID:97180866 cbpA| Curved DNA-binding protein [Methylocapsa palsarum NE2]</t>
  </si>
  <si>
    <t>MPAL_v1_260219</t>
  </si>
  <si>
    <t>ID:97177691 conserved protein of unknown function [Methylocapsa palsarum NE2]</t>
  </si>
  <si>
    <t>MPAL_v1_550098</t>
  </si>
  <si>
    <t>ID:97180454 NADPH:quinone reductase [Methylocapsa palsarum NE2]</t>
  </si>
  <si>
    <t>MPAL_v1_330082</t>
  </si>
  <si>
    <t>ID:97178225 two-component system, cell cycle sensor histidine kinase and response regulator CckA [Methylocapsa palsarum NE2]</t>
  </si>
  <si>
    <t>MPAL_v1_430087</t>
  </si>
  <si>
    <t>ID:97178992 fabA| beta-hydroxyacyl-acyl carrier protein dehydratase/isomerase [Methylocapsa palsarum NE2]</t>
  </si>
  <si>
    <t>MPAL_v1_550208</t>
  </si>
  <si>
    <t>ID:97180564 Protein required for attachment to host cells [Methylocapsa palsarum NE2]</t>
  </si>
  <si>
    <t>MPAL_v1_370146</t>
  </si>
  <si>
    <t>ID:97178584 protein of unknown function [Methylocapsa palsarum NE2]</t>
  </si>
  <si>
    <t>MPAL_v1_400039</t>
  </si>
  <si>
    <t>ID:97178705 NitT/TauT family transport system ATP-binding protein [Methylocapsa palsarum NE2]</t>
  </si>
  <si>
    <t>MPAL_v1_460390</t>
  </si>
  <si>
    <t>ID:97179587 tRNA (cmo5U34)-methyltransferase [Methylocapsa palsarum NE2]</t>
  </si>
  <si>
    <t>MPAL_v1_460524</t>
  </si>
  <si>
    <t>ID:97179721 conserved protein of unknown function [Methylocapsa palsarum NE2]</t>
  </si>
  <si>
    <t>MPAL_v1_470144</t>
  </si>
  <si>
    <t>ID:97179954 conserved membrane protein of unknown function [Methylocapsa palsarum NE2]</t>
  </si>
  <si>
    <t>MPAL_v1_240008</t>
  </si>
  <si>
    <t>ID:97177422 xpsE| Type II secretion system protein E [Methylocapsa palsarum NE2]</t>
  </si>
  <si>
    <t>MPAL_v1_260200</t>
  </si>
  <si>
    <t>ID:97177672 putative Transglutaminase-like enzyme, cysteine protease [Methylocapsa palsarum NE2]</t>
  </si>
  <si>
    <t>MPAL_v1_430106</t>
  </si>
  <si>
    <t>ID:97179011 conserved membrane protein of unknown function [Methylocapsa palsarum NE2]</t>
  </si>
  <si>
    <t>MPAL_v1_470074</t>
  </si>
  <si>
    <t>ID:97179884 trpC| Indole-3-glycerol phosphate synthase [Methylocapsa palsarum NE2]</t>
  </si>
  <si>
    <t>MPAL_v1_260011</t>
  </si>
  <si>
    <t>ID:97177483 minD| Z-ring positioning protein MinD [Methylocapsa palsarum NE2]</t>
  </si>
  <si>
    <t>MPAL_v1_430103</t>
  </si>
  <si>
    <t>ID:97179008 exported protein of unknown function [Methylocapsa palsarum NE2]</t>
  </si>
  <si>
    <t>MPAL_v1_260055</t>
  </si>
  <si>
    <t>ID:97177527 ispH| 1-hydroxy-2-methyl-2-(E)-butenyl 4-diphosphate reductase [Methylocapsa palsarum NE2]</t>
  </si>
  <si>
    <t>MPAL_v1_470199</t>
  </si>
  <si>
    <t>ID:97180009 aroA| 3-phosphoshikimate 1-carboxyvinyltransferase [Methylocapsa palsarum NE2]</t>
  </si>
  <si>
    <t>MPAL_v1_580012</t>
  </si>
  <si>
    <t>ID:97181101 STE24 endopeptidase [Methylocapsa palsarum NE2]</t>
  </si>
  <si>
    <t>MPAL_v1_560094</t>
  </si>
  <si>
    <t>ID:97180836 protease IV [Methylocapsa palsarum NE2]</t>
  </si>
  <si>
    <t>MPAL_v1_530013</t>
  </si>
  <si>
    <t>ID:97180249 murein DD-endopeptidase [Methylocapsa palsarum NE2]</t>
  </si>
  <si>
    <t>MPAL_v1_330014</t>
  </si>
  <si>
    <t>ID:97178157 pqqC| Pyrroloquinoline-quinone synthase [Methylocapsa palsarum NE2]</t>
  </si>
  <si>
    <t>MPAL_v1_400150</t>
  </si>
  <si>
    <t>ID:97178816 conserved protein of unknown function [Methylocapsa palsarum NE2]</t>
  </si>
  <si>
    <t>MPAL_v1_300072</t>
  </si>
  <si>
    <t>ID:97178030 Anaphase-promoting complex subunit 4 WD40 domain-containing protein [Methylocapsa palsarum NE2]</t>
  </si>
  <si>
    <t>MPAL_v1_570064</t>
  </si>
  <si>
    <t>ID:97180999 Chorismate mutase [Methylocapsa palsarum NE2]</t>
  </si>
  <si>
    <t>MPAL_v1_430124</t>
  </si>
  <si>
    <t>ID:97179029 adenosine kinase [Methylocapsa palsarum NE2]</t>
  </si>
  <si>
    <t>MPAL_v1_370053</t>
  </si>
  <si>
    <t>ID:97178491 putative polyhydroxyalkanoic acid system protein (PHA_gran_rgn) [Methylocapsa palsarum NE2]</t>
  </si>
  <si>
    <t>MPAL_v1_290157</t>
  </si>
  <si>
    <t>ID:97177886 dfp| fused 4'-phosphopantothenoylcysteine decarboxylase and phosphopantothenoylcysteine synthetase [Methylocapsa palsarum NE2]</t>
  </si>
  <si>
    <t>MPAL_v1_260183</t>
  </si>
  <si>
    <t>ID:97177655 panC| Pantothenate synthetase [Methylocapsa palsarum NE2]</t>
  </si>
  <si>
    <t>MPAL_v1_260084</t>
  </si>
  <si>
    <t>ID:97177556 glgC| glucose-1-phosphate adenylyltransferase [Methylocapsa palsarum NE2]</t>
  </si>
  <si>
    <t>MPAL_v1_470150</t>
  </si>
  <si>
    <t>ID:97179960 adk| Adenylate kinase [Methylocapsa palsarum NE2]</t>
  </si>
  <si>
    <t>ID:97177642 cytochrome c oxidase subunit II [Methylocapsa palsarum NE2]</t>
  </si>
  <si>
    <t>MPAL_v1_370099</t>
  </si>
  <si>
    <t>ID:97178537 conserved protein of unknown function [Methylocapsa palsarum NE2]</t>
  </si>
  <si>
    <t>MPAL_v1_550317</t>
  </si>
  <si>
    <t>ID:97180673 conserved protein of unknown function [Methylocapsa palsarum NE2]</t>
  </si>
  <si>
    <t>MPAL_v1_580032</t>
  </si>
  <si>
    <t>ID:97181121 CBS domain-containing protein [Methylocapsa palsarum NE2]</t>
  </si>
  <si>
    <t>MPAL_v1_460466</t>
  </si>
  <si>
    <t>ID:97179663 hemF| Oxygen-dependent coproporphyrinogen-III oxidase [Methylocapsa palsarum NE2]</t>
  </si>
  <si>
    <t>MPAL_v1_550122</t>
  </si>
  <si>
    <t>ID:97180478 putative molybdopterin biosynthesis protein [Methylocapsa palsarum NE2]</t>
  </si>
  <si>
    <t>MPAL_v1_460496</t>
  </si>
  <si>
    <t>ID:97179693 NitT/TauT family transport system substrate-binding protein [Methylocapsa palsarum NE2]</t>
  </si>
  <si>
    <t>MPAL_v1_290118</t>
  </si>
  <si>
    <t>ID:97177847 Choloylglycine hydrolase [Methylocapsa palsarum NE2]</t>
  </si>
  <si>
    <t>MPAL_v1_460475</t>
  </si>
  <si>
    <t>ID:97179672 uppP| Undecaprenyl-diphosphatase 2 [Methylocapsa palsarum NE2]</t>
  </si>
  <si>
    <t>MPAL_v1_370149</t>
  </si>
  <si>
    <t>ID:97178587 glcD| glycolate dehydrogenase, putative FAD-linked subunit [Methylocapsa palsarum NE2]</t>
  </si>
  <si>
    <t>MPAL_v1_460281</t>
  </si>
  <si>
    <t>ID:97179478 rsmI| 16S rRNA 2'-O-ribose C1402 methyltransferase [Methylocapsa palsarum NE2]</t>
  </si>
  <si>
    <t>MPAL_v1_260204</t>
  </si>
  <si>
    <t>ID:97177676 NAD dependent epimerase/dehydratase family protein [Methylocapsa palsarum NE2]</t>
  </si>
  <si>
    <t>MPAL_v1_370039</t>
  </si>
  <si>
    <t>ID:97178477 leuD| 3-isopropylmalate dehydratase small subunit [Methylocapsa palsarum NE2]</t>
  </si>
  <si>
    <t>MPAL_v1_460441</t>
  </si>
  <si>
    <t>ID:97179638 iron complex outermembrane recepter protein [Methylocapsa palsarum NE2]</t>
  </si>
  <si>
    <t>MPAL_v1_550273</t>
  </si>
  <si>
    <t>ID:97180629 gloA| putative lactoylglutathione lyase [Methylocapsa palsarum NE2]</t>
  </si>
  <si>
    <t>MPAL_v1_550116</t>
  </si>
  <si>
    <t>ID:97180472 superoxide dismutase, Fe-Mn family [Methylocapsa palsarum NE2]</t>
  </si>
  <si>
    <t>MPAL_v1_460052</t>
  </si>
  <si>
    <t>ID:97179249 Methyltransferase domain-containing protein [Methylocapsa palsarum NE2]</t>
  </si>
  <si>
    <t>MPAL_v1_560170</t>
  </si>
  <si>
    <t>ID:97180912 ATP-dependent helicase/nuclease subunit A [Methylocapsa palsarum NE2]</t>
  </si>
  <si>
    <t>ID:97179217 Formate dehydrogenase [Methylocapsa palsarum NE2]</t>
  </si>
  <si>
    <t>MPAL_v1_560112</t>
  </si>
  <si>
    <t>ID:97180854 gor| Glutathione reductase [Methylocapsa palsarum NE2]</t>
  </si>
  <si>
    <t>MPAL_v1_290125</t>
  </si>
  <si>
    <t>ID:97177854 gloB| Hydroxyacylglutathione hydrolase [Methylocapsa palsarum NE2]</t>
  </si>
  <si>
    <t>MPAL_v1_510094</t>
  </si>
  <si>
    <t>ID:97180213 Oleate hydratase [Methylocapsa palsarum NE2]</t>
  </si>
  <si>
    <t>MPAL_v1_370177</t>
  </si>
  <si>
    <t>ID:97178615 conserved exported protein of unknown function [Methylocapsa palsarum NE2]</t>
  </si>
  <si>
    <t>MPAL_v1_350012</t>
  </si>
  <si>
    <t>ID:97178287 EF-hand domain pair [Methylocapsa palsarum NE2]</t>
  </si>
  <si>
    <t>MPAL_v1_460030</t>
  </si>
  <si>
    <t>ID:97179227 hpnE| Hydroxysqualene dehydroxylase [Methylocapsa palsarum NE2]</t>
  </si>
  <si>
    <t>MPAL_v1_350101</t>
  </si>
  <si>
    <t>ID:97178376 spore maturation protein CgeB [Methylocapsa palsarum NE2]</t>
  </si>
  <si>
    <t>MPAL_v1_460400</t>
  </si>
  <si>
    <t>ID:97179597 5-amino-6-(5-phosphoribosylamino)uracil reductase / Diaminohydroxyphosphoribosylaminopyrimidine deaminase [Methylocapsa palsarum NE2]</t>
  </si>
  <si>
    <t>MPAL_v1_570143</t>
  </si>
  <si>
    <t>ID:97181078 tupA| Tungstate-binding protein TupA [Methylocapsa palsarum NE2]</t>
  </si>
  <si>
    <t>MPAL_v1_400051</t>
  </si>
  <si>
    <t>ID:97178717 Phosphoglycerate dehydrogenase [Methylocapsa palsarum NE2]</t>
  </si>
  <si>
    <t>MPAL_v1_370062</t>
  </si>
  <si>
    <t>ID:97178500 glutathione S-transferase [Methylocapsa palsarum NE2]</t>
  </si>
  <si>
    <t>MPAL_v1_400067</t>
  </si>
  <si>
    <t>ID:97178733 mucR| Transcriptional regulatory protein MucR [Methylocapsa palsarum NE2]</t>
  </si>
  <si>
    <t>MPAL_v1_570013</t>
  </si>
  <si>
    <t>ID:97180948 gpsA| Glycerol-3-phosphate dehydrogenase [NAD(P)+] [Methylocapsa palsarum NE2]</t>
  </si>
  <si>
    <t>MPAL_v1_730007</t>
  </si>
  <si>
    <t>ID:97181371 AIPR protein [Methylocapsa palsarum NE2]</t>
  </si>
  <si>
    <t>MPAL_v1_430068</t>
  </si>
  <si>
    <t>ID:97178973 gshB| Glutathione synthetase [Methylocapsa palsarum NE2]</t>
  </si>
  <si>
    <t>MPAL_v1_460445</t>
  </si>
  <si>
    <t>ID:97179642 Methionine-gamma-lyase [Methylocapsa palsarum NE2]</t>
  </si>
  <si>
    <t>MPAL_v1_470032</t>
  </si>
  <si>
    <t>ID:97179842 rplS| 50S ribosomal protein L19 [Methylocapsa palsarum NE2]</t>
  </si>
  <si>
    <t>MPAL_v1_260140</t>
  </si>
  <si>
    <t>ID:97177612 phospholipase C [Methylocapsa palsarum NE2]</t>
  </si>
  <si>
    <t>MPAL_v1_290196</t>
  </si>
  <si>
    <t>ID:97177925 conserved protein of unknown function [Methylocapsa palsarum NE2]</t>
  </si>
  <si>
    <t>MPAL_v1_570062</t>
  </si>
  <si>
    <t>ID:97180997 dapD| tetrahydrodipicolinate succinylase [Methylocapsa palsarum NE2]</t>
  </si>
  <si>
    <t>MPAL_v1_560058</t>
  </si>
  <si>
    <t>ID:97180800 mdtA| Multidrug resistance protein MdtA [Methylocapsa palsarum NE2]</t>
  </si>
  <si>
    <t>MPAL_v1_550084</t>
  </si>
  <si>
    <t>ID:97180440 rimO| ribosomal protein S12 methylthiotransferase RimO [Methylocapsa palsarum NE2]</t>
  </si>
  <si>
    <t>MPAL_v1_400056</t>
  </si>
  <si>
    <t>ID:97178722 penicillin-binding protein 1A [Methylocapsa palsarum NE2]</t>
  </si>
  <si>
    <t>MPAL_v1_370142</t>
  </si>
  <si>
    <t>ID:97178580 3',5'-cyclic AMP phosphodiesterase CpdA [Methylocapsa palsarum NE2]</t>
  </si>
  <si>
    <t>MPAL_v1_370055</t>
  </si>
  <si>
    <t>ID:97178493 Dipeptidyl aminopeptidase/acylaminoacyl peptidase [Methylocapsa palsarum NE2]</t>
  </si>
  <si>
    <t>MPAL_v1_310025</t>
  </si>
  <si>
    <t>ID:97178091 accD| Biotin-dependent 3-methylcrotonyl-coenzyme A carboxylase beta1 subunit [Methylocapsa palsarum NE2]</t>
  </si>
  <si>
    <t>MPAL_v1_190006</t>
  </si>
  <si>
    <t>ID:97177347 DUF2383 domain-containing protein [Methylocapsa palsarum NE2]</t>
  </si>
  <si>
    <t>MPAL_v1_460572</t>
  </si>
  <si>
    <t>ID:97179769 frr| ribosome-recycling factor [Methylocapsa palsarum NE2]</t>
  </si>
  <si>
    <t>MPAL_v1_550195</t>
  </si>
  <si>
    <t>ID:97180551 rplA| 50S ribosomal subunit protein L1 [Methylocapsa palsarum NE2]</t>
  </si>
  <si>
    <t>MPAL_v1_400095</t>
  </si>
  <si>
    <t>ID:97178761 conserved protein of unknown function [Methylocapsa palsarum NE2]</t>
  </si>
  <si>
    <t>MPAL_v1_570099</t>
  </si>
  <si>
    <t>ID:97181034 exodeoxyribonuclease III [Methylocapsa palsarum NE2]</t>
  </si>
  <si>
    <t>MPAL_v1_460125</t>
  </si>
  <si>
    <t>ID:97179322 glucose-1-phosphatase [Methylocapsa palsarum NE2]</t>
  </si>
  <si>
    <t>MPAL_v1_370200</t>
  </si>
  <si>
    <t>ID:97178638 suhB| Inositol-1-monophosphatase [Methylocapsa palsarum NE2]</t>
  </si>
  <si>
    <t>MPAL_v1_430072</t>
  </si>
  <si>
    <t>ID:97178977 glutathione S-transferase [Methylocapsa palsarum NE2]</t>
  </si>
  <si>
    <t>MPAL_v1_370035</t>
  </si>
  <si>
    <t>ID:97178473 Predicted lipid-binding transport protein, Tim44 family [Methylocapsa palsarum NE2]</t>
  </si>
  <si>
    <t>MPAL_v1_470192</t>
  </si>
  <si>
    <t>ID:97180002 CreA protein [Methylocapsa palsarum NE2]</t>
  </si>
  <si>
    <t>MPAL_v1_260174</t>
  </si>
  <si>
    <t>ID:97177646 conserved protein of unknown function [Methylocapsa palsarum NE2]</t>
  </si>
  <si>
    <t>MPAL_v1_430127</t>
  </si>
  <si>
    <t>ID:97179032 NitT/TauT family transport system substrate-binding protein [Methylocapsa palsarum NE2]</t>
  </si>
  <si>
    <t>MPAL_v1_560153</t>
  </si>
  <si>
    <t>ID:97180895 conserved protein of unknown function [Methylocapsa palsarum NE2]</t>
  </si>
  <si>
    <t>MPAL_v1_460154</t>
  </si>
  <si>
    <t>ID:97179351 conserved protein of unknown function [Methylocapsa palsarum NE2]</t>
  </si>
  <si>
    <t>MPAL_v1_430074</t>
  </si>
  <si>
    <t>ID:97178979 conserved protein of unknown function [Methylocapsa palsarum NE2]</t>
  </si>
  <si>
    <t>MPAL_v1_530022</t>
  </si>
  <si>
    <t>ID:97180258 proA| Gamma-glutamyl phosphate reductase [Methylocapsa palsarum NE2]</t>
  </si>
  <si>
    <t>MPAL_v1_510039</t>
  </si>
  <si>
    <t>ID:97180158 repA| putative replication protein A [Methylocapsa palsarum NE2]</t>
  </si>
  <si>
    <t>MPAL_v1_550048</t>
  </si>
  <si>
    <t>ID:97180404 rfbG| CDP-glucose 4,6-dehydratase [Methylocapsa palsarum NE2]</t>
  </si>
  <si>
    <t>MPAL_v1_550240</t>
  </si>
  <si>
    <t>ID:97180596 NAD(P)-dependent dehydrogenase, short-chain alcohol dehydrogenase family [Methylocapsa palsarum NE2]</t>
  </si>
  <si>
    <t>MPAL_v1_430012</t>
  </si>
  <si>
    <t>ID:97178917 cycM| Cytochrome c homolog [Methylocapsa palsarum NE2]</t>
  </si>
  <si>
    <t>MPAL_v1_450050</t>
  </si>
  <si>
    <t>ID:97179148 mraZ| Transcriptional regulator MraZ [Methylocapsa palsarum NE2]</t>
  </si>
  <si>
    <t>MPAL_v1_560027</t>
  </si>
  <si>
    <t>ID:97180769 Catechol O-methyltransferase [Methylocapsa palsarum NE2]</t>
  </si>
  <si>
    <t>MPAL_v1_240021</t>
  </si>
  <si>
    <t>ID:97177435 adenylate cyclase [Methylocapsa palsarum NE2]</t>
  </si>
  <si>
    <t>MPAL_v1_400053</t>
  </si>
  <si>
    <t>ID:97178719 Tfp pilus assembly protein PilF [Methylocapsa palsarum NE2]</t>
  </si>
  <si>
    <t>MPAL_v1_550237</t>
  </si>
  <si>
    <t>ID:97180593 beta-glucosidase [Methylocapsa palsarum NE2]</t>
  </si>
  <si>
    <t>MPAL_v1_470198</t>
  </si>
  <si>
    <t>ID:97180008 cmk| cytidylate kinase [Methylocapsa palsarum NE2]</t>
  </si>
  <si>
    <t>MPAL_v1_470235</t>
  </si>
  <si>
    <t>ID:97180045 protein of unknown function [Methylocapsa palsarum NE2]</t>
  </si>
  <si>
    <t>MPAL_v1_460004</t>
  </si>
  <si>
    <t>ID:97179201 conserved protein of unknown function [Methylocapsa palsarum NE2]</t>
  </si>
  <si>
    <t>MPAL_v1_540015</t>
  </si>
  <si>
    <t>ID:97180340 polysaccharide biosynthesis protein PslA [Methylocapsa palsarum NE2]</t>
  </si>
  <si>
    <t>MPAL_v1_550290</t>
  </si>
  <si>
    <t>ID:97180646 guaA| GMP synthetase [Methylocapsa palsarum NE2]</t>
  </si>
  <si>
    <t>MPAL_v1_330007</t>
  </si>
  <si>
    <t>ID:97178150 glsA| Glutaminase [Methylocapsa palsarum NE2]</t>
  </si>
  <si>
    <t>MPAL_v1_460126</t>
  </si>
  <si>
    <t>ID:97179323 glycolate oxidase FAD binding subunit [Methylocapsa palsarum NE2]</t>
  </si>
  <si>
    <t>MPAL_v1_470065</t>
  </si>
  <si>
    <t>ID:97179875 Deoxyguanosinetriphosphate triphosphohydrolase-like protein [Methylocapsa palsarum NE2]</t>
  </si>
  <si>
    <t>MPAL_v1_370164</t>
  </si>
  <si>
    <t>ID:97178602 inositol-phosphate phosphatase / L-galactose 1-phosphate phosphatase / histidinol-phosphatase [Methylocapsa palsarum NE2]</t>
  </si>
  <si>
    <t>MPAL_v1_400121</t>
  </si>
  <si>
    <t>ID:97178787 ligA| DNA ligase [Methylocapsa palsarum NE2]</t>
  </si>
  <si>
    <t>MPAL_v1_580015</t>
  </si>
  <si>
    <t>ID:97181104 nasD| Nitrate transport protein NasD [Methylocapsa palsarum NE2]</t>
  </si>
  <si>
    <t>MPAL_v1_570039</t>
  </si>
  <si>
    <t>ID:97180974 rpsI| 30S ribosomal subunit protein S9 [Methylocapsa palsarum NE2]</t>
  </si>
  <si>
    <t>MPAL_v1_260057</t>
  </si>
  <si>
    <t>ID:97177529 required for meiotic nuclear division protein 1 [Methylocapsa palsarum NE2]</t>
  </si>
  <si>
    <t>MPAL_v1_460536</t>
  </si>
  <si>
    <t>ID:97179733 nodE| Nodulation protein E [Methylocapsa palsarum NE2]</t>
  </si>
  <si>
    <t>MPAL_v1_350073</t>
  </si>
  <si>
    <t>ID:97178348 rfbC| dTDP-4-dehydrorhamnose 3,5-epimerase [Methylocapsa palsarum NE2]</t>
  </si>
  <si>
    <t>MPAL_v1_430023</t>
  </si>
  <si>
    <t>ID:97178928 glutaminase [Methylocapsa palsarum NE2]</t>
  </si>
  <si>
    <t>MPAL_v1_460365</t>
  </si>
  <si>
    <t>ID:97179562 nifA| Nif-specific regulatory protein [Methylocapsa palsarum NE2]</t>
  </si>
  <si>
    <t>MPAL_v1_750006</t>
  </si>
  <si>
    <t>ID:97181393 two-component system, OmpR family, sensor histidine kinase KdpD [Methylocapsa palsarum NE2]</t>
  </si>
  <si>
    <t>MPAL_v1_550189</t>
  </si>
  <si>
    <t>ID:97180545 Cupin-like domain-containing protein [Methylocapsa palsarum NE2]</t>
  </si>
  <si>
    <t>MPAL_v1_290160</t>
  </si>
  <si>
    <t>ID:97177889 ubiE| bifunctional 2-octaprenyl-6-methoxy-1,4-benzoquinol methylase and demethylmenaquinone methyltransferase [Methylocapsa palsarum NE2]</t>
  </si>
  <si>
    <t>MPAL_v1_260198</t>
  </si>
  <si>
    <t>ID:97177670 mog| Molybdopterin adenylyltransferase [Methylocapsa palsarum NE2]</t>
  </si>
  <si>
    <t>MPAL_v1_530069</t>
  </si>
  <si>
    <t>ID:97180305 prkB| putative phosphoribulokinase [Methylocapsa palsarum NE2]</t>
  </si>
  <si>
    <t>MPAL_v1_400134</t>
  </si>
  <si>
    <t>ID:97178800 pccB| Propionyl-CoA carboxylase beta chain [Methylocapsa palsarum NE2]</t>
  </si>
  <si>
    <t>MPAL_v1_570135</t>
  </si>
  <si>
    <t>ID:97181070 pyrB| Aspartate carbamoyltransferase [Methylocapsa palsarum NE2]</t>
  </si>
  <si>
    <t>MPAL_v1_350109</t>
  </si>
  <si>
    <t>ID:97178384 signal peptidase I [Methylocapsa palsarum NE2]</t>
  </si>
  <si>
    <t>MPAL_v1_460177</t>
  </si>
  <si>
    <t>ID:97179374 ndvA| Beta-(1--&gt;2)glucan export ATP-binding/permease protein NdvA [Methylocapsa palsarum NE2]</t>
  </si>
  <si>
    <t>MPAL_v1_560076</t>
  </si>
  <si>
    <t>ID:97180818 type I restriction enzyme M protein [Methylocapsa palsarum NE2]</t>
  </si>
  <si>
    <t>MPAL_v1_630011</t>
  </si>
  <si>
    <t>ID:97181258 conserved membrane protein of unknown function [Methylocapsa palsarum NE2]</t>
  </si>
  <si>
    <t>MPAL_v1_470172</t>
  </si>
  <si>
    <t>ID:97179982 rplC| 50S ribosomal subunit protein L3 [Methylocapsa palsarum NE2]</t>
  </si>
  <si>
    <t>MPAL_v1_510040</t>
  </si>
  <si>
    <t>ID:97180159 ParB family transcriptional regulator, chromosome partitioning protein [Methylocapsa palsarum NE2]</t>
  </si>
  <si>
    <t>MPAL_v1_290205</t>
  </si>
  <si>
    <t>ID:97177934 MFS transporter, OFA family, oxalate/formate antiporter [Methylocapsa palsarum NE2]</t>
  </si>
  <si>
    <t>MPAL_v1_460141</t>
  </si>
  <si>
    <t>ID:97179338 hisA| 1-(5-phosphoribosyl)-5-[(5-phosphoribosylamino)methylideneamino] imidazole-4-carboxamide isomerase [Methylocapsa palsarum NE2]</t>
  </si>
  <si>
    <t>MPAL_v1_370166</t>
  </si>
  <si>
    <t>ID:97178604 deoA| thymidine phosphorylase [Methylocapsa palsarum NE2]</t>
  </si>
  <si>
    <t>MPAL_v1_560035</t>
  </si>
  <si>
    <t>ID:97180777 Histidine kinase [Methylocapsa palsarum NE2]</t>
  </si>
  <si>
    <t>MPAL_v1_350004</t>
  </si>
  <si>
    <t>ID:97178279 kdpD| sensor histidine kinase KdpD [Methylocapsa palsarum NE2]</t>
  </si>
  <si>
    <t>MPAL_v1_260060</t>
  </si>
  <si>
    <t>ID:97177532 ilvH| acetolactate synthase/acetohydroxybutanoate synthase, regulatory subunit [Methylocapsa palsarum NE2]</t>
  </si>
  <si>
    <t>MPAL_v1_530008</t>
  </si>
  <si>
    <t>ID:97180244 single-stranded-DNA-specific exonuclease [Methylocapsa palsarum NE2]</t>
  </si>
  <si>
    <t>MPAL_v1_400162</t>
  </si>
  <si>
    <t>ID:97178828 umpG| broad specificity 5'(3')-nucleotidase and polyphosphatase [Methylocapsa palsarum NE2]</t>
  </si>
  <si>
    <t>MPAL_v1_550149</t>
  </si>
  <si>
    <t>ID:97180505 conserved protein of unknown function [Methylocapsa palsarum NE2]</t>
  </si>
  <si>
    <t>MPAL_v1_570066</t>
  </si>
  <si>
    <t>ID:97181001 tyrC| Cyclohexadienyl dehydrogenase [Methylocapsa palsarum NE2]</t>
  </si>
  <si>
    <t>MPAL_v1_460270</t>
  </si>
  <si>
    <t>ID:97179467 L-sorbosone dehydrogenase [Methylocapsa palsarum NE2]</t>
  </si>
  <si>
    <t>MPAL_v1_570109</t>
  </si>
  <si>
    <t>ID:97181044 DNA polymerase III subunit delta [Methylocapsa palsarum NE2]</t>
  </si>
  <si>
    <t>MPAL_v1_470177</t>
  </si>
  <si>
    <t>ID:97179987 rpsG| 30S ribosomal subunit protein S7 [Methylocapsa palsarum NE2]</t>
  </si>
  <si>
    <t>MPAL_v1_290110</t>
  </si>
  <si>
    <t>ID:97177839 putative ABC transport system permease protein [Methylocapsa palsarum NE2]</t>
  </si>
  <si>
    <t>MPAL_v1_300086</t>
  </si>
  <si>
    <t>ID:97178044 PadR family transcriptional regulator, regulatory protein PadR [Methylocapsa palsarum NE2]</t>
  </si>
  <si>
    <t>MPAL_v1_260187</t>
  </si>
  <si>
    <t>ID:97177659 Pseudouridine synthase [Methylocapsa palsarum NE2]</t>
  </si>
  <si>
    <t>MPAL_v1_290099</t>
  </si>
  <si>
    <t>ID:97177828 2-hydroxyglutarate dehydrogenase [Methylocapsa palsarum NE2]</t>
  </si>
  <si>
    <t>MPAL_v1_300010</t>
  </si>
  <si>
    <t>ID:97177968 adhA| putative alcohol dehydrogenase AdhA [Methylocapsa palsarum NE2]</t>
  </si>
  <si>
    <t>MPAL_v1_510105</t>
  </si>
  <si>
    <t>ID:97180224 conserved protein of unknown function [Methylocapsa palsarum NE2]</t>
  </si>
  <si>
    <t>MPAL_v1_400198</t>
  </si>
  <si>
    <t>ID:97178864 Secretory lipase [Methylocapsa palsarum NE2]</t>
  </si>
  <si>
    <t>MPAL_v1_370059</t>
  </si>
  <si>
    <t>ID:97178497 C-type cytochrome, methanol metabolism-related [Methylocapsa palsarum NE2]</t>
  </si>
  <si>
    <t>MPAL_v1_350082</t>
  </si>
  <si>
    <t>ID:97178357 Pimeloyl-ACP methyl ester carboxylesterase [Methylocapsa palsarum NE2]</t>
  </si>
  <si>
    <t>MPAL_v1_400108</t>
  </si>
  <si>
    <t>ID:97178774 beta-N-acetylhexosaminidase [Methylocapsa palsarum NE2]</t>
  </si>
  <si>
    <t>MPAL_v1_470155</t>
  </si>
  <si>
    <t>ID:97179965 rpsE| 30S ribosomal subunit protein S5 [Methylocapsa palsarum NE2]</t>
  </si>
  <si>
    <t>MPAL_v1_530075</t>
  </si>
  <si>
    <t>ID:97180311 MHYT domain-containing protein, NO-binding membrane sensor [Methylocapsa palsarum NE2]</t>
  </si>
  <si>
    <t>MPAL_v1_260151</t>
  </si>
  <si>
    <t>ID:97177623 Glutathione-dependent peroxiredoxin [Methylocapsa palsarum NE2]</t>
  </si>
  <si>
    <t>MPAL_v1_460299</t>
  </si>
  <si>
    <t>ID:97179496 Thiamine-phosphate pyrophosphorylase [Methylocapsa palsarum NE2]</t>
  </si>
  <si>
    <t>MPAL_v1_350075</t>
  </si>
  <si>
    <t>ID:97178350 rffH| dTDP-glucose pyrophosphorylase 2 [Methylocapsa palsarum NE2]</t>
  </si>
  <si>
    <t>MPAL_v1_400050</t>
  </si>
  <si>
    <t>ID:97178716 Glycosyltransferase involved in cell wall bisynthesis [Methylocapsa palsarum NE2]</t>
  </si>
  <si>
    <t>MPAL_v1_560036</t>
  </si>
  <si>
    <t>ID:97180778 cusR| Transcriptional regulatory protein CusR [Methylocapsa palsarum NE2]</t>
  </si>
  <si>
    <t>MPAL_v1_290096</t>
  </si>
  <si>
    <t>ID:97177825 folE| GTP cyclohydrolase 1 [Methylocapsa palsarum NE2]</t>
  </si>
  <si>
    <t>MPAL_v1_290083</t>
  </si>
  <si>
    <t>ID:97177812 Lon N-terminal domain-containing protein [Methylocapsa palsarum NE2]</t>
  </si>
  <si>
    <t>MPAL_v1_470205</t>
  </si>
  <si>
    <t>ID:97180015 NAD(P)-dependent dehydrogenase, short-chain alcohol dehydrogenase family [Methylocapsa palsarum NE2]</t>
  </si>
  <si>
    <t>MPAL_v1_550052</t>
  </si>
  <si>
    <t>ID:97180408 Carbamoyl-phosphate synthase large subunit [Methylocapsa palsarum NE2]</t>
  </si>
  <si>
    <t>MPAL_v1_450038</t>
  </si>
  <si>
    <t>ID:97179136 ddl| D-alanine--D-alanine ligase [Methylocapsa palsarum NE2]</t>
  </si>
  <si>
    <t>MPAL_v1_260176</t>
  </si>
  <si>
    <t>ID:97177648 glutaryl-CoA dehydrogenase [Methylocapsa palsarum NE2]</t>
  </si>
  <si>
    <t>MPAL_v1_750003</t>
  </si>
  <si>
    <t>ID:97181390 kdpB| K(+) transporting P-type ATPase subunit KdpB [Methylocapsa palsarum NE2]</t>
  </si>
  <si>
    <t>MPAL_v1_540024</t>
  </si>
  <si>
    <t>ID:97180349 ATP-grasp domain-containing protein [Methylocapsa palsarum NE2]</t>
  </si>
  <si>
    <t>MPAL_v1_430147</t>
  </si>
  <si>
    <t>ID:97179052 rlmN| Dual-specificity RNA methyltransferase RlmN [Methylocapsa palsarum NE2]</t>
  </si>
  <si>
    <t>MPAL_v1_550072</t>
  </si>
  <si>
    <t>ID:97180428 rplI| 50S ribosomal protein L9 [Methylocapsa palsarum NE2]</t>
  </si>
  <si>
    <t>MPAL_v1_300073</t>
  </si>
  <si>
    <t>ID:97178031 cobalamin biosynthesis protein CobW [Methylocapsa palsarum NE2]</t>
  </si>
  <si>
    <t>MPAL_v1_470185</t>
  </si>
  <si>
    <t>ID:97179995 Prostaglandin-endoperoxide synthase 2 [Methylocapsa palsarum NE2]</t>
  </si>
  <si>
    <t>MPAL_v1_290148</t>
  </si>
  <si>
    <t>ID:97177877 rimP| Ribosome maturation factor RimP [Methylocapsa palsarum NE2]</t>
  </si>
  <si>
    <t>MPAL_v1_460388</t>
  </si>
  <si>
    <t>ID:97179585 atoA| acetyl-CoA:acetoacetyl-CoA transferase subunit beta [Methylocapsa palsarum NE2]</t>
  </si>
  <si>
    <t>MPAL_v1_570048</t>
  </si>
  <si>
    <t>ID:97180983 bcp| putative peroxiredoxin bcp [Methylocapsa palsarum NE2]</t>
  </si>
  <si>
    <t>MPAL_v1_550053</t>
  </si>
  <si>
    <t>ID:97180409 UDP-glucuronate decarboxylase [Methylocapsa palsarum NE2]</t>
  </si>
  <si>
    <t>MPAL_v1_550152</t>
  </si>
  <si>
    <t>ID:97180508 hisG| ATP phosphoribosyltransferase [Methylocapsa palsarum NE2]</t>
  </si>
  <si>
    <t>MPAL_v1_460300</t>
  </si>
  <si>
    <t>ID:97179497 secB| Protein-export protein SecB [Methylocapsa palsarum NE2]</t>
  </si>
  <si>
    <t>MPAL_v1_460260</t>
  </si>
  <si>
    <t>ID:97179457 ybaB| putative nucleoid-associated protein YbaB [Methylocapsa palsarum NE2]</t>
  </si>
  <si>
    <t>MPAL_v1_460283</t>
  </si>
  <si>
    <t>ID:97179480 conserved protein of unknown function [Methylocapsa palsarum NE2]</t>
  </si>
  <si>
    <t>MPAL_v1_570019</t>
  </si>
  <si>
    <t>ID:97180954 tcmO| Tetracenomycin polyketide synthesis 8-O-methyl transferase TcmO [Methylocapsa palsarum NE2]</t>
  </si>
  <si>
    <t>MPAL_v1_430057</t>
  </si>
  <si>
    <t>ID:97178962 fabH| 3-oxoacyl-[acyl-carrier-protein] synthase 3 [Methylocapsa palsarum NE2]</t>
  </si>
  <si>
    <t>MPAL_v1_370058</t>
  </si>
  <si>
    <t>ID:97178496 mxaJ protein [Methylocapsa palsarum NE2]</t>
  </si>
  <si>
    <t>MPAL_v1_330058</t>
  </si>
  <si>
    <t>ID:97178201 conserved protein of unknown function [Methylocapsa palsarum NE2]</t>
  </si>
  <si>
    <t>MPAL_v1_460237</t>
  </si>
  <si>
    <t>ID:97179434 chvI| Transcriptional regulatory protein ChvI [Methylocapsa palsarum NE2]</t>
  </si>
  <si>
    <t>MPAL_v1_290081</t>
  </si>
  <si>
    <t>ID:97177810 choloylglycine hydrolase [Methylocapsa palsarum NE2]</t>
  </si>
  <si>
    <t>MPAL_v1_430011</t>
  </si>
  <si>
    <t>ID:97178916 prephenate dehydratase [Methylocapsa palsarum NE2]</t>
  </si>
  <si>
    <t>MPAL_v1_430080</t>
  </si>
  <si>
    <t>ID:97178985 NTE family protein [Methylocapsa palsarum NE2]</t>
  </si>
  <si>
    <t>MPAL_v1_290030</t>
  </si>
  <si>
    <t>ID:97177759 AsmA protein [Methylocapsa palsarum NE2]</t>
  </si>
  <si>
    <t>MPAL_v1_550259</t>
  </si>
  <si>
    <t>ID:97180615 Trypsin [Methylocapsa palsarum NE2]</t>
  </si>
  <si>
    <t>MPAL_v1_560102</t>
  </si>
  <si>
    <t>ID:97180844 putative acetyltransferase [Methylocapsa palsarum NE2]</t>
  </si>
  <si>
    <t>MPAL_v1_290069</t>
  </si>
  <si>
    <t>ID:97177798 type VI secretion system protein ImpI [Methylocapsa palsarum NE2]</t>
  </si>
  <si>
    <t>MPAL_v1_460476</t>
  </si>
  <si>
    <t>ID:97179673 fumC| fumarase C [Methylocapsa palsarum NE2]</t>
  </si>
  <si>
    <t>MPAL_v1_400133</t>
  </si>
  <si>
    <t>ID:97178799 ATP synthase mitochondrial F1 complex assembly factor 2 [Methylocapsa palsarum NE2]</t>
  </si>
  <si>
    <t>MPAL_v1_510097</t>
  </si>
  <si>
    <t>ID:97180216 erythromycin esterase [Methylocapsa palsarum NE2]</t>
  </si>
  <si>
    <t>MPAL_v1_460173</t>
  </si>
  <si>
    <t>ID:97179370 putative hemolysin [Methylocapsa palsarum NE2]</t>
  </si>
  <si>
    <t>MPAL_v1_460585</t>
  </si>
  <si>
    <t>ID:97179782 Uncharacterized monothiol glutaredoxin ycf64-like [Methylocapsa palsarum NE2]</t>
  </si>
  <si>
    <t>MPAL_v1_460027</t>
  </si>
  <si>
    <t>ID:97179224 Hopanoid biosynthesis associated radical SAM protein HpnH [Methylocapsa palsarum NE2]</t>
  </si>
  <si>
    <t>MPAL_v1_460102</t>
  </si>
  <si>
    <t>ID:97179299 dihydromethanopterin reductase (acceptor) [Methylocapsa palsarum NE2]</t>
  </si>
  <si>
    <t>MPAL_v1_260160</t>
  </si>
  <si>
    <t>ID:97177632 zinc protease [Methylocapsa palsarum NE2]</t>
  </si>
  <si>
    <t>MPAL_v1_370077</t>
  </si>
  <si>
    <t>ID:97178515 Protein-disulfide isomerase [Methylocapsa palsarum NE2]</t>
  </si>
  <si>
    <t>MPAL_v1_290089</t>
  </si>
  <si>
    <t>ID:97177818 adenylate cyclase [Methylocapsa palsarum NE2]</t>
  </si>
  <si>
    <t>MPAL_v1_460133</t>
  </si>
  <si>
    <t>ID:97179330 hemE| Uroporphyrinogen decarboxylase [Methylocapsa palsarum NE2]</t>
  </si>
  <si>
    <t>MPAL_v1_460142</t>
  </si>
  <si>
    <t>ID:97179339 hisF| imidazole glycerol phosphate synthase subunit HisF [Methylocapsa palsarum NE2]</t>
  </si>
  <si>
    <t>MPAL_v1_590033</t>
  </si>
  <si>
    <t>ID:97181190 conserved protein of unknown function [Methylocapsa palsarum NE2]</t>
  </si>
  <si>
    <t>MPAL_v1_570098</t>
  </si>
  <si>
    <t>ID:97181033 outer membrane lipoprotein carrier protein [Methylocapsa palsarum NE2]</t>
  </si>
  <si>
    <t>MPAL_v1_400171</t>
  </si>
  <si>
    <t>ID:97178837 mutL| DNA mismatch repair protein MutL [Methylocapsa palsarum NE2]</t>
  </si>
  <si>
    <t>MPAL_v1_260223</t>
  </si>
  <si>
    <t>ID:97177695 heme iron utilization protein [Methylocapsa palsarum NE2]</t>
  </si>
  <si>
    <t>MPAL_v1_470212</t>
  </si>
  <si>
    <t>ID:97180022 phosphoglycolate phosphatase [Methylocapsa palsarum NE2]</t>
  </si>
  <si>
    <t>MPAL_v1_470022</t>
  </si>
  <si>
    <t>ID:97179832 murein hydrolase activator [Methylocapsa palsarum NE2]</t>
  </si>
  <si>
    <t>MPAL_v1_350115</t>
  </si>
  <si>
    <t>ID:97178390 conserved protein of unknown function [Methylocapsa palsarum NE2]</t>
  </si>
  <si>
    <t>MPAL_v1_560116</t>
  </si>
  <si>
    <t>ID:97180858 conserved protein of unknown function [Methylocapsa palsarum NE2]</t>
  </si>
  <si>
    <t>MPAL_v1_570008</t>
  </si>
  <si>
    <t>ID:97180943 conserved protein of unknown function [Methylocapsa palsarum NE2]</t>
  </si>
  <si>
    <t>MPAL_v1_370082</t>
  </si>
  <si>
    <t>ID:97178520 sufC| Fe-S cluster scaffold complex subunit SufC [Methylocapsa palsarum NE2]</t>
  </si>
  <si>
    <t>MPAL_v1_550325</t>
  </si>
  <si>
    <t>ID:97180681 multicopper oxidase [Methylocapsa palsarum NE2]</t>
  </si>
  <si>
    <t>MPAL_v1_430116</t>
  </si>
  <si>
    <t>ID:97179021 conserved exported protein of unknown function [Methylocapsa palsarum NE2]</t>
  </si>
  <si>
    <t>MPAL_v1_560126</t>
  </si>
  <si>
    <t>ID:97180868 pdxH| Pyridoxine/pyridoxamine 5'-phosphate oxidase [Methylocapsa palsarum NE2]</t>
  </si>
  <si>
    <t>MPAL_v1_290038</t>
  </si>
  <si>
    <t>ID:97177767 conserved protein of unknown function [Methylocapsa palsarum NE2]</t>
  </si>
  <si>
    <t>MPAL_v1_560089</t>
  </si>
  <si>
    <t>ID:97180831 Glucose/arabinose dehydrogenase, beta-propeller fold [Methylocapsa palsarum NE2]</t>
  </si>
  <si>
    <t>MPAL_v1_580062</t>
  </si>
  <si>
    <t>ID:97181151 ferredoxin, 2Fe-2S [Methylocapsa palsarum NE2]</t>
  </si>
  <si>
    <t>MPAL_v1_470214</t>
  </si>
  <si>
    <t>ID:97180024 vllY| Hemolysin VllY [Methylocapsa palsarum NE2]</t>
  </si>
  <si>
    <t>MPAL_v1_550214</t>
  </si>
  <si>
    <t>ID:97180570 bah| Acetyl-hydrolase [Methylocapsa palsarum NE2]</t>
  </si>
  <si>
    <t>MPAL_v1_290050</t>
  </si>
  <si>
    <t>ID:97177779 rph| truncated RNase PH [Methylocapsa palsarum NE2]</t>
  </si>
  <si>
    <t>MPAL_v1_470230</t>
  </si>
  <si>
    <t>ID:97180040 NTE family protein [Methylocapsa palsarum NE2]</t>
  </si>
  <si>
    <t>MPAL_v1_550289</t>
  </si>
  <si>
    <t>ID:97180645 phrA| Deoxyribodipyrimidine photo-lyase [Methylocapsa palsarum NE2]</t>
  </si>
  <si>
    <t>MPAL_v1_570117</t>
  </si>
  <si>
    <t>ID:97181052 L,D-transpeptidase catalytic domain [Methylocapsa palsarum NE2]</t>
  </si>
  <si>
    <t>MPAL_v1_400163</t>
  </si>
  <si>
    <t>ID:97178829 putative Cell envelope integrity protein EipB [Methylocapsa palsarum NE2]</t>
  </si>
  <si>
    <t>ID:97178776 5,6,7,8-tetrahydromethanopterin hydro-lyase [Methylocapsa palsarum NE2]</t>
  </si>
  <si>
    <t>MPAL_v1_260118</t>
  </si>
  <si>
    <t>ID:97177590 iron complex outermembrane recepter protein [Methylocapsa palsarum NE2]</t>
  </si>
  <si>
    <t>MPAL_v1_570073</t>
  </si>
  <si>
    <t>ID:97181008 nagK| Fumarylpyruvate hydrolase [Methylocapsa palsarum NE2]</t>
  </si>
  <si>
    <t>MPAL_v1_570044</t>
  </si>
  <si>
    <t>ID:97180979 kup| putative potassium transport system protein kup 2 [Methylocapsa palsarum NE2]</t>
  </si>
  <si>
    <t>MPAL_v1_510103</t>
  </si>
  <si>
    <t>ID:97180222 Thioredoxin peroxidase [Methylocapsa palsarum NE2]</t>
  </si>
  <si>
    <t>MPAL_v1_580026</t>
  </si>
  <si>
    <t>ID:97181115 MipA family protein [Methylocapsa palsarum NE2]</t>
  </si>
  <si>
    <t>MPAL_v1_460453</t>
  </si>
  <si>
    <t>ID:97179650 rplQ| 50S ribosomal subunit protein L17 [Methylocapsa palsarum NE2]</t>
  </si>
  <si>
    <t>MPAL_v1_510110</t>
  </si>
  <si>
    <t>ID:97180229 conserved protein of unknown function [Methylocapsa palsarum NE2]</t>
  </si>
  <si>
    <t>MPAL_v1_460580</t>
  </si>
  <si>
    <t>ID:97179777 putative Transglutaminase-like enzyme, cysteine protease [Methylocapsa palsarum NE2]</t>
  </si>
  <si>
    <t>MPAL_v1_400094</t>
  </si>
  <si>
    <t>ID:97178760 Protein sll1483 [Methylocapsa palsarum NE2]</t>
  </si>
  <si>
    <t>MPAL_v1_240009</t>
  </si>
  <si>
    <t>ID:97177423 acid stress chaperone HdeB [Methylocapsa palsarum NE2]</t>
  </si>
  <si>
    <t>MPAL_v1_370191</t>
  </si>
  <si>
    <t>ID:97178629 CarD family transcriptional regulator [Methylocapsa palsarum NE2]</t>
  </si>
  <si>
    <t>MPAL_v1_260031</t>
  </si>
  <si>
    <t>ID:97177503 two-component system, OmpR family, phosphate regulon sensor histidine kinase PhoR [Methylocapsa palsarum NE2]</t>
  </si>
  <si>
    <t>MPAL_v1_400158</t>
  </si>
  <si>
    <t>ID:97178824 cobT| Nicotinate-nucleotide--dimethylbenzimidazole phosphoribosyltransferase [Methylocapsa palsarum NE2]</t>
  </si>
  <si>
    <t>MPAL_v1_460144</t>
  </si>
  <si>
    <t>ID:97179341 coaA| pantothenate kinase [Methylocapsa palsarum NE2]</t>
  </si>
  <si>
    <t>MPAL_v1_370144</t>
  </si>
  <si>
    <t>ID:97178582 conserved protein of unknown function [Methylocapsa palsarum NE2]</t>
  </si>
  <si>
    <t>MPAL_v1_550272</t>
  </si>
  <si>
    <t>ID:97180628 ferrous-iron efflux pump FieF [Methylocapsa palsarum NE2]</t>
  </si>
  <si>
    <t>MPAL_v1_240025</t>
  </si>
  <si>
    <t>ID:97177439 Delta-1-pyrroline-5-carboxylate dehydrogenase / Proline dehydrogenase [Methylocapsa palsarum NE2]</t>
  </si>
  <si>
    <t>MPAL_v1_450049</t>
  </si>
  <si>
    <t>ID:97179147 rsmH| 16S rRNA m(4)C1402 methyltransferase [Methylocapsa palsarum NE2]</t>
  </si>
  <si>
    <t>MPAL_v1_460539</t>
  </si>
  <si>
    <t>ID:97179736 Short-chain dehydrogenase [Methylocapsa palsarum NE2]</t>
  </si>
  <si>
    <t>MPAL_v1_570122</t>
  </si>
  <si>
    <t>ID:97181057 lysophospholipase [Methylocapsa palsarum NE2]</t>
  </si>
  <si>
    <t>MPAL_v1_300076</t>
  </si>
  <si>
    <t>ID:97178034 Polyketide cyclase / dehydrase and lipid transport [Methylocapsa palsarum NE2]</t>
  </si>
  <si>
    <t>MPAL_v1_260038</t>
  </si>
  <si>
    <t>ID:97177510 hslO| 33 kDa chaperonin [Methylocapsa palsarum NE2]</t>
  </si>
  <si>
    <t>ID:97180693 nuoB| NADH-quinone oxidoreductase subunit B [Methylocapsa palsarum NE2]</t>
  </si>
  <si>
    <t>MPAL_v1_550201</t>
  </si>
  <si>
    <t>ID:97180557 enoyl-CoA hydratase [Methylocapsa palsarum NE2]</t>
  </si>
  <si>
    <t>MPAL_v1_460003</t>
  </si>
  <si>
    <t>ID:97179200 metC| putative cystathionine beta-lyase [Methylocapsa palsarum NE2]</t>
  </si>
  <si>
    <t>MPAL_v1_460198</t>
  </si>
  <si>
    <t>ID:97179395 Adenylyltransferase and sulfurtransferase [Methylocapsa palsarum NE2]</t>
  </si>
  <si>
    <t>MPAL_v1_460491</t>
  </si>
  <si>
    <t>ID:97179688 ABC transporter, substrate binding protein, PQQ-dependent alcohol dehydrogenase system [Methylocapsa palsarum NE2]</t>
  </si>
  <si>
    <t>MPAL_v1_430139</t>
  </si>
  <si>
    <t>ID:97179044 prfA| peptide chain release factor RF1 [Methylocapsa palsarum NE2]</t>
  </si>
  <si>
    <t>MPAL_v1_460040</t>
  </si>
  <si>
    <t>ID:97179237 mnmA| tRNA-specific 2-thiouridylase MnmA [Methylocapsa palsarum NE2]</t>
  </si>
  <si>
    <t>MPAL_v1_770036</t>
  </si>
  <si>
    <t>ID:97181453 ccpA| Cytochrome c551 peroxidase [Methylocapsa palsarum NE2]</t>
  </si>
  <si>
    <t>ID:97181049 atpC| ATP synthase epsilon chain [Methylocapsa palsarum NE2]</t>
  </si>
  <si>
    <t>MPAL_v1_460015</t>
  </si>
  <si>
    <t>ID:97179212 conserved protein of unknown function [Methylocapsa palsarum NE2]</t>
  </si>
  <si>
    <t>MPAL_v1_550282</t>
  </si>
  <si>
    <t>ID:97180638 Uncharacterized glycosyltransferase sll0501 [Methylocapsa palsarum NE2]</t>
  </si>
  <si>
    <t>MPAL_v1_470098</t>
  </si>
  <si>
    <t>ID:97179908 ntrB| Sensory histidine kinase/phosphatase NtrB [Methylocapsa palsarum NE2]</t>
  </si>
  <si>
    <t>MPAL_v1_460395</t>
  </si>
  <si>
    <t>ID:97179592 tRNA(Arg) A34 adenosine deaminase TadA [Methylocapsa palsarum NE2]</t>
  </si>
  <si>
    <t>MPAL_v1_550115</t>
  </si>
  <si>
    <t>ID:97180471 salicylate hydroxylase [Methylocapsa palsarum NE2]</t>
  </si>
  <si>
    <t>MPAL_v1_370115</t>
  </si>
  <si>
    <t>ID:97178553 rplT| 50S ribosomal subunit protein L20 [Methylocapsa palsarum NE2]</t>
  </si>
  <si>
    <t>ID:97179660 petA| Ubiquinol-cytochrome c reductase iron-sulfur subunit [Methylocapsa palsarum NE2]</t>
  </si>
  <si>
    <t>MPAL_v1_560171</t>
  </si>
  <si>
    <t>ID:97180913 trxA| thioredoxin 1 [Methylocapsa palsarum NE2]</t>
  </si>
  <si>
    <t>MPAL_v1_400144</t>
  </si>
  <si>
    <t>ID:97178810 conserved protein of unknown function [Methylocapsa palsarum NE2]</t>
  </si>
  <si>
    <t>MPAL_v1_260162</t>
  </si>
  <si>
    <t>ID:97177634 surfeit locus 1 family protein [Methylocapsa palsarum NE2]</t>
  </si>
  <si>
    <t>MPAL_v1_330016</t>
  </si>
  <si>
    <t>ID:97178159 bifunctional non-homologous end joining protein LigD [Methylocapsa palsarum NE2]</t>
  </si>
  <si>
    <t>MPAL_v1_530040</t>
  </si>
  <si>
    <t>ID:97180276 cobW| Protein CobW [Methylocapsa palsarum NE2]</t>
  </si>
  <si>
    <t>MPAL_v1_460098</t>
  </si>
  <si>
    <t>ID:97179295 Phosphoribosylformimino-5-aminoimidazole carboxamide ribotide isomerase [Methylocapsa palsarum NE2]</t>
  </si>
  <si>
    <t>MPAL_v1_350031</t>
  </si>
  <si>
    <t>ID:97178306 two-component system, NarL family, sensor histidine kinase UhpB [Methylocapsa palsarum NE2]</t>
  </si>
  <si>
    <t>MPAL_v1_460571</t>
  </si>
  <si>
    <t>ID:97179768 pyrH| UMP kinase [Methylocapsa palsarum NE2]</t>
  </si>
  <si>
    <t>MPAL_v1_460160</t>
  </si>
  <si>
    <t>ID:97179357 Uncharacterized oxidoreductase MexAM1_META1p0182 [Methylocapsa palsarum NE2]</t>
  </si>
  <si>
    <t>MPAL_v1_560095</t>
  </si>
  <si>
    <t>ID:97180837 psd| Phosphatidylserine decarboxylase proenzyme [Methylocapsa palsarum NE2]</t>
  </si>
  <si>
    <t>MPAL_v1_310023</t>
  </si>
  <si>
    <t>ID:97178089 dapE| Succinyl-diaminopimelate desuccinylase [Methylocapsa palsarum NE2]</t>
  </si>
  <si>
    <t>MPAL_v1_550018</t>
  </si>
  <si>
    <t>ID:97180374 Alkylhydroperoxidase family enzyme, contains CxxC motif [Methylocapsa palsarum NE2]</t>
  </si>
  <si>
    <t>MPAL_v1_350120</t>
  </si>
  <si>
    <t>ID:97178395 conserved exported protein of unknown function [Methylocapsa palsarum NE2]</t>
  </si>
  <si>
    <t>MPAL_v1_260149</t>
  </si>
  <si>
    <t>ID:97177621 thrB| Homoserine kinase [Methylocapsa palsarum NE2]</t>
  </si>
  <si>
    <t>MPAL_v1_560066</t>
  </si>
  <si>
    <t>ID:97180808 Glucokinase [Methylocapsa palsarum NE2]</t>
  </si>
  <si>
    <t>MPAL_v1_550034</t>
  </si>
  <si>
    <t>ID:97180390 histidine triad (HIT) family protein [Methylocapsa palsarum NE2]</t>
  </si>
  <si>
    <t>MPAL_v1_370110</t>
  </si>
  <si>
    <t>ID:97178548 conserved protein of unknown function [Methylocapsa palsarum NE2]</t>
  </si>
  <si>
    <t>MPAL_v1_330060</t>
  </si>
  <si>
    <t>ID:97178203 conserved protein of unknown function [Methylocapsa palsarum NE2]</t>
  </si>
  <si>
    <t>MPAL_v1_240024</t>
  </si>
  <si>
    <t>ID:97177438 rocD| Ornithine aminotransferase [Methylocapsa palsarum NE2]</t>
  </si>
  <si>
    <t>MPAL_v1_560114</t>
  </si>
  <si>
    <t>ID:97180856 rpiA| Ribose-5-phosphate isomerase A [Methylocapsa palsarum NE2]</t>
  </si>
  <si>
    <t>MPAL_v1_350094</t>
  </si>
  <si>
    <t>ID:97178369 DNA-binding transcriptional regulator, AcrR family [Methylocapsa palsarum NE2]</t>
  </si>
  <si>
    <t>MPAL_v1_400195</t>
  </si>
  <si>
    <t>ID:97178861 puhA| Reaction center protein H chain [Methylocapsa palsarum NE2]</t>
  </si>
  <si>
    <t>MPAL_v1_260024</t>
  </si>
  <si>
    <t>ID:97177496 rpmE| 50S ribosomal protein L31 [Methylocapsa palsarum NE2]</t>
  </si>
  <si>
    <t>MPAL_v1_460029</t>
  </si>
  <si>
    <t>ID:97179226 shc| putative squalene--hopene cyclase [Methylocapsa palsarum NE2]</t>
  </si>
  <si>
    <t>MPAL_v1_430029</t>
  </si>
  <si>
    <t>ID:97178934 ftsE| Cell division ATP-binding protein FtsE [Methylocapsa palsarum NE2]</t>
  </si>
  <si>
    <t>MPAL_v1_550045</t>
  </si>
  <si>
    <t>ID:97180401 rfbF| Glucose-1-phosphate cytidylyltransferase [Methylocapsa palsarum NE2]</t>
  </si>
  <si>
    <t>MPAL_v1_560059</t>
  </si>
  <si>
    <t>ID:97180801 mdtB| multidrug efflux pump RND permease subunit MdtB [Methylocapsa palsarum NE2]</t>
  </si>
  <si>
    <t>MPAL_v1_550103</t>
  </si>
  <si>
    <t>ID:97180459 prfB| Peptide chain release factor 2 [Methylocapsa palsarum NE2]</t>
  </si>
  <si>
    <t>MPAL_v1_560071</t>
  </si>
  <si>
    <t>ID:97180813 lipopolysaccharide export system protein LptA [Methylocapsa palsarum NE2]</t>
  </si>
  <si>
    <t>MPAL_v1_460105</t>
  </si>
  <si>
    <t>ID:97179302 putative branched-chain-amino-acid aminotransferase [Methylocapsa palsarum NE2]</t>
  </si>
  <si>
    <t>MPAL_v1_580020</t>
  </si>
  <si>
    <t>ID:97181109 phhA| Phenylalanine-4-hydroxylase [Methylocapsa palsarum NE2]</t>
  </si>
  <si>
    <t>ID:97179741 gcvH| glycine cleavage system H protein [Methylocapsa palsarum NE2]</t>
  </si>
  <si>
    <t>MPAL_v1_530057</t>
  </si>
  <si>
    <t>ID:97180293 Acyl dehydratase [Methylocapsa palsarum NE2]</t>
  </si>
  <si>
    <t>MPAL_v1_260218</t>
  </si>
  <si>
    <t>ID:97177690 Blue-light-activated histidine kinase [Methylocapsa palsarum NE2]</t>
  </si>
  <si>
    <t>MPAL_v1_550236</t>
  </si>
  <si>
    <t>ID:97180592 vitamin B12/bleomycin/antimicrobial peptide transport system ATP-binding/permease protein [Methylocapsa palsarum NE2]</t>
  </si>
  <si>
    <t>MPAL_v1_460197</t>
  </si>
  <si>
    <t>ID:97179394 two-component system, cell cycle sensor histidine kinase and response regulator CckA [Methylocapsa palsarum NE2]</t>
  </si>
  <si>
    <t>MPAL_v1_570150</t>
  </si>
  <si>
    <t>ID:97181085 edd| phosphogluconate dehydratase [Methylocapsa palsarum NE2]</t>
  </si>
  <si>
    <t>MPAL_v1_460430</t>
  </si>
  <si>
    <t>ID:97179627 Dihydrofolate reductase [Methylocapsa palsarum NE2]</t>
  </si>
  <si>
    <t>MPAL_v1_290080</t>
  </si>
  <si>
    <t>ID:97177809 tesB| acyl-CoA thioesterase II [Methylocapsa palsarum NE2]</t>
  </si>
  <si>
    <t>MPAL_v1_370203</t>
  </si>
  <si>
    <t>ID:97178641 conserved protein of unknown function [Methylocapsa palsarum NE2]</t>
  </si>
  <si>
    <t>MPAL_v1_330083</t>
  </si>
  <si>
    <t>ID:97178226 Phasin protein [Methylocapsa palsarum NE2]</t>
  </si>
  <si>
    <t>MPAL_v1_510085</t>
  </si>
  <si>
    <t>ID:97180204 tpiA| Triosephosphate isomerase [Methylocapsa palsarum NE2]</t>
  </si>
  <si>
    <t>MPAL_v1_530071</t>
  </si>
  <si>
    <t>ID:97180307 uup| ATP-binding protein Uup [Methylocapsa palsarum NE2]</t>
  </si>
  <si>
    <t>MPAL_v1_550283</t>
  </si>
  <si>
    <t>ID:97180639 chitin disaccharide deacetylase [Methylocapsa palsarum NE2]</t>
  </si>
  <si>
    <t>MPAL_v1_510091</t>
  </si>
  <si>
    <t>ID:97180210 adhA| putative alcohol dehydrogenase AdhA [Methylocapsa palsarum NE2]</t>
  </si>
  <si>
    <t>MPAL_v1_470161</t>
  </si>
  <si>
    <t>ID:97179971 rplX| 50S ribosomal subunit protein L24 [Methylocapsa palsarum NE2]</t>
  </si>
  <si>
    <t>MPAL_v1_350091</t>
  </si>
  <si>
    <t>ID:97178366 Predicted oxidoreductase [Methylocapsa palsarum NE2]</t>
  </si>
  <si>
    <t>ID:97180917 accD| acetyl-CoA carboxyltransferase subunit beta [Methylocapsa palsarum NE2]</t>
  </si>
  <si>
    <t>MPAL_v1_370157</t>
  </si>
  <si>
    <t>ID:97178595 dnaE| DNA polymerase III subunit alpha [Methylocapsa palsarum NE2]</t>
  </si>
  <si>
    <t>MPAL_v1_350056</t>
  </si>
  <si>
    <t>ID:97178331 apaG| Protein ApaG [Methylocapsa palsarum NE2]</t>
  </si>
  <si>
    <t>MPAL_v1_470109</t>
  </si>
  <si>
    <t>ID:97179919 TatD DNase family protein [Methylocapsa palsarum NE2]</t>
  </si>
  <si>
    <t>MPAL_v1_370123</t>
  </si>
  <si>
    <t>ID:97178561 tRNA threonylcarbamoyladenosine biosynthesis protein TsaB [Methylocapsa palsarum NE2]</t>
  </si>
  <si>
    <t>MPAL_v1_290084</t>
  </si>
  <si>
    <t>ID:97177813 Haloacid dehalogenase-like hydrolase [Methylocapsa palsarum NE2]</t>
  </si>
  <si>
    <t>MPAL_v1_570121</t>
  </si>
  <si>
    <t>ID:97181056 GYF_2 domain-containing protein [Methylocapsa palsarum NE2]</t>
  </si>
  <si>
    <t>MPAL_v1_560051</t>
  </si>
  <si>
    <t>ID:97180793 cysE| serine acetyltransferase [Methylocapsa palsarum NE2]</t>
  </si>
  <si>
    <t>MPAL_v1_400040</t>
  </si>
  <si>
    <t>ID:97178706 multicopper oxidase [Methylocapsa palsarum NE2]</t>
  </si>
  <si>
    <t>MPAL_v1_260094</t>
  </si>
  <si>
    <t>ID:97177566 conserved protein of unknown function [Methylocapsa palsarum NE2]</t>
  </si>
  <si>
    <t>MPAL_v1_310034</t>
  </si>
  <si>
    <t>ID:97178100 cob(I)alamin adenosyltransferase [Methylocapsa palsarum NE2]</t>
  </si>
  <si>
    <t>MPAL_v1_290034</t>
  </si>
  <si>
    <t>ID:97177763 mepA| Penicillin-insensitive murein endopeptidase [Methylocapsa palsarum NE2]</t>
  </si>
  <si>
    <t>MPAL_v1_290120</t>
  </si>
  <si>
    <t>ID:97177849 msrB| Peptide methionine sulfoxide reductase MsrB [Methylocapsa palsarum NE2]</t>
  </si>
  <si>
    <t>MPAL_v1_260043</t>
  </si>
  <si>
    <t>ID:97177515 exbD| Ton complex subunit ExbD [Methylocapsa palsarum NE2]</t>
  </si>
  <si>
    <t>MPAL_v1_460586</t>
  </si>
  <si>
    <t>ID:97179783 conserved protein of unknown function [Methylocapsa palsarum NE2]</t>
  </si>
  <si>
    <t>MPAL_v1_450024</t>
  </si>
  <si>
    <t>ID:97179122 Corrinoid adenosyltransferase [Methylocapsa palsarum NE2]</t>
  </si>
  <si>
    <t>MPAL_v1_460140</t>
  </si>
  <si>
    <t>ID:97179337 hisH| Imidazole glycerol phosphate synthase subunit HisH [Methylocapsa palsarum NE2]</t>
  </si>
  <si>
    <t>MPAL_v1_570101</t>
  </si>
  <si>
    <t>ID:97181036 DNA-binding response regulator, OmpR family, contains REC and winged-helix (WHTH) domain [Methylocapsa palsarum NE2]</t>
  </si>
  <si>
    <t>MPAL_v1_470045</t>
  </si>
  <si>
    <t>ID:97179855 Mannose-6-phosphate isomerase [Methylocapsa palsarum NE2]</t>
  </si>
  <si>
    <t>MPAL_v1_630005</t>
  </si>
  <si>
    <t>ID:97181252 Sporulation protein YlmC, PRC-barrel domain family [Methylocapsa palsarum NE2]</t>
  </si>
  <si>
    <t>MPAL_v1_290175</t>
  </si>
  <si>
    <t>ID:97177904 spuE| Spermidine-binding periplasmic protein SpuE [Methylocapsa palsarum NE2]</t>
  </si>
  <si>
    <t>MPAL_v1_460069</t>
  </si>
  <si>
    <t>ID:97179266 DnaJ domain-containing protein [Methylocapsa palsarum NE2]</t>
  </si>
  <si>
    <t>MPAL_v1_470151</t>
  </si>
  <si>
    <t>ID:97179961 secY| Sec translocon subunit SecY [Methylocapsa palsarum NE2]</t>
  </si>
  <si>
    <t>MPAL_v1_560044</t>
  </si>
  <si>
    <t>ID:97180786 Glutathione S-transferase [Methylocapsa palsarum NE2]</t>
  </si>
  <si>
    <t>MPAL_v1_260171</t>
  </si>
  <si>
    <t>ID:97177643 Invasion protein IalB, involved in pathogenesis [Methylocapsa palsarum NE2]</t>
  </si>
  <si>
    <t>MPAL_v1_550373</t>
  </si>
  <si>
    <t>ID:97180729 potassium-dependent mechanosensitive channel [Methylocapsa palsarum NE2]</t>
  </si>
  <si>
    <t>MPAL_v1_550026</t>
  </si>
  <si>
    <t>ID:97180382 glutathione S-transferase [Methylocapsa palsarum NE2]</t>
  </si>
  <si>
    <t>MPAL_v1_370171</t>
  </si>
  <si>
    <t>ID:97178609 6-phosphogluconate dehydrogenase, NAD(+)-dependent, decarboxylating [Methylocapsa palsarum NE2]</t>
  </si>
  <si>
    <t>MPAL_v1_400041</t>
  </si>
  <si>
    <t>ID:97178707 Magnesium transporter MgtE [Methylocapsa palsarum NE2]</t>
  </si>
  <si>
    <t>MPAL_v1_550144</t>
  </si>
  <si>
    <t>ID:97180500 DNA-binding transcriptional regulator, LysR family [Methylocapsa palsarum NE2]</t>
  </si>
  <si>
    <t>MPAL_v1_460062</t>
  </si>
  <si>
    <t>ID:97179259 conserved exported protein of unknown function [Methylocapsa palsarum NE2]</t>
  </si>
  <si>
    <t>MPAL_v1_370086</t>
  </si>
  <si>
    <t>ID:97178524 Hydrolase_4 domain-containing protein [Methylocapsa palsarum NE2]</t>
  </si>
  <si>
    <t>MPAL_v1_400191</t>
  </si>
  <si>
    <t>ID:97178857 Membrane fusion protein, cobalt-zinc-cadmium efflux system [Methylocapsa palsarum NE2]</t>
  </si>
  <si>
    <t>MPAL_v1_460573</t>
  </si>
  <si>
    <t>ID:97179770 uppS| ditrans,polycis-undecaprenyl-diphosphate synthase [(2E,6E)-farnesyl-diphosphate specific] [Methylocapsa palsarum NE2]</t>
  </si>
  <si>
    <t>MPAL_v1_260085</t>
  </si>
  <si>
    <t>ID:97177557 glgA| glycogen synthase [Methylocapsa palsarum NE2]</t>
  </si>
  <si>
    <t>MPAL_v1_470217</t>
  </si>
  <si>
    <t>ID:97180027 fumarylacetoacetate (FAA) hydrolase [Methylocapsa palsarum NE2]</t>
  </si>
  <si>
    <t>MPAL_v1_460603</t>
  </si>
  <si>
    <t>ID:97179800 pdxA| 4-hydroxythreonine-4-phosphate dehydrogenase [Methylocapsa palsarum NE2]</t>
  </si>
  <si>
    <t>MPAL_v1_460195</t>
  </si>
  <si>
    <t>ID:97179392 conserved exported protein of unknown function [Methylocapsa palsarum NE2]</t>
  </si>
  <si>
    <t>MPAL_v1_470162</t>
  </si>
  <si>
    <t>ID:97179972 rplN| 50S ribosomal subunit protein L14 [Methylocapsa palsarum NE2]</t>
  </si>
  <si>
    <t>MPAL_v1_350107</t>
  </si>
  <si>
    <t>ID:97178382 era| 30S ribosomal subunit maturation GTPase Era [Methylocapsa palsarum NE2]</t>
  </si>
  <si>
    <t>MPAL_v1_460171</t>
  </si>
  <si>
    <t>ID:97179368 gph| Phosphoglycolate phosphatase [Methylocapsa palsarum NE2]</t>
  </si>
  <si>
    <t>MPAL_v1_310028</t>
  </si>
  <si>
    <t>ID:97178094 metXA| Homoserine O-acetyltransferase [Methylocapsa palsarum NE2]</t>
  </si>
  <si>
    <t>MPAL_v1_240015</t>
  </si>
  <si>
    <t>ID:97177429 RND family efflux transporter, MFP subunit [Methylocapsa palsarum NE2]</t>
  </si>
  <si>
    <t>MPAL_v1_460420</t>
  </si>
  <si>
    <t>ID:97179617 Histidine kinase [Methylocapsa palsarum NE2]</t>
  </si>
  <si>
    <t>MPAL_v1_460222</t>
  </si>
  <si>
    <t>ID:97179419 Rhodanese-related sulfurtransferase [Methylocapsa palsarum NE2]</t>
  </si>
  <si>
    <t>MPAL_v1_370173</t>
  </si>
  <si>
    <t>ID:97178611 Na+/H+ antiporter NhaD [Methylocapsa palsarum NE2]</t>
  </si>
  <si>
    <t>MPAL_v1_470216</t>
  </si>
  <si>
    <t>ID:97180026 hmgA| Homogentisate 1,2-dioxygenase [Methylocapsa palsarum NE2]</t>
  </si>
  <si>
    <t>MPAL_v1_370041</t>
  </si>
  <si>
    <t>ID:97178479 pqqB| Coenzyme PQQ synthesis protein B [Methylocapsa palsarum NE2]</t>
  </si>
  <si>
    <t>MPAL_v1_400215</t>
  </si>
  <si>
    <t>ID:97178881 diguanylate cyclase [Methylocapsa palsarum NE2]</t>
  </si>
  <si>
    <t>MPAL_v1_260114</t>
  </si>
  <si>
    <t>ID:97177586 Methyltransferase domain-containing protein [Methylocapsa palsarum NE2]</t>
  </si>
  <si>
    <t>MPAL_v1_310039</t>
  </si>
  <si>
    <t>ID:97178105 conserved protein of unknown function [Methylocapsa palsarum NE2]</t>
  </si>
  <si>
    <t>MPAL_v1_570017</t>
  </si>
  <si>
    <t>ID:97180952 Molybdenum cofactor synthesis domain-containing protein [Methylocapsa palsarum NE2]</t>
  </si>
  <si>
    <t>MPAL_v1_460182</t>
  </si>
  <si>
    <t>ID:97179379 rpoH| RNA polymerase sigma factor RpoH [Methylocapsa palsarum NE2]</t>
  </si>
  <si>
    <t>MPAL_v1_370201</t>
  </si>
  <si>
    <t>ID:97178639 efp| Elongation factor P [Methylocapsa palsarum NE2]</t>
  </si>
  <si>
    <t>MPAL_v1_530019</t>
  </si>
  <si>
    <t>ID:97180255 Protein N-acetyltransferase, RimJ/RimL family [Methylocapsa palsarum NE2]</t>
  </si>
  <si>
    <t>MPAL_v1_370130</t>
  </si>
  <si>
    <t>ID:97178568 lnt| Apolipoprotein N-acyltransferase [Methylocapsa palsarum NE2]</t>
  </si>
  <si>
    <t>MPAL_v1_460535</t>
  </si>
  <si>
    <t>ID:97179732 acyl carrier protein [Methylocapsa palsarum NE2]</t>
  </si>
  <si>
    <t>MPAL_v1_560118</t>
  </si>
  <si>
    <t>ID:97180860 Rubrerythrin [Methylocapsa palsarum NE2]</t>
  </si>
  <si>
    <t>MPAL_v1_290190</t>
  </si>
  <si>
    <t>ID:97177919 Glycosyl transferase family 2 [Methylocapsa palsarum NE2]</t>
  </si>
  <si>
    <t>MPAL_v1_460316</t>
  </si>
  <si>
    <t>ID:97179513 Uncharacterized membrane protein [Methylocapsa palsarum NE2]</t>
  </si>
  <si>
    <t>MPAL_v1_460458</t>
  </si>
  <si>
    <t>ID:97179655 pyrD| Dihydroorotate dehydrogenase (quinone) [Methylocapsa palsarum NE2]</t>
  </si>
  <si>
    <t>MPAL_v1_400106</t>
  </si>
  <si>
    <t>ID:97178772 sbp| sulfate/thiosulfate ABC transporter periplasmic binding protein Sbp [Methylocapsa palsarum NE2]</t>
  </si>
  <si>
    <t>MPAL_v1_240023</t>
  </si>
  <si>
    <t>ID:97177437 Histidine kinase [Methylocapsa palsarum NE2]</t>
  </si>
  <si>
    <t>MPAL_v1_350104</t>
  </si>
  <si>
    <t>ID:97178379 D-glycero-D-manno-heptose 1,7-bisphosphate phosphatase [Methylocapsa palsarum NE2]</t>
  </si>
  <si>
    <t>MPAL_v1_300052</t>
  </si>
  <si>
    <t>ID:97178010 Methyltransferase domain-containing protein [Methylocapsa palsarum NE2]</t>
  </si>
  <si>
    <t>MPAL_v1_310031</t>
  </si>
  <si>
    <t>ID:97178097 ppa| inorganic pyrophosphatase [Methylocapsa palsarum NE2]</t>
  </si>
  <si>
    <t>MPAL_v1_400076</t>
  </si>
  <si>
    <t>ID:97178742 2-octaprenyl-6-methoxyphenol hydroxylase [Methylocapsa palsarum NE2]</t>
  </si>
  <si>
    <t>MPAL_v1_470012</t>
  </si>
  <si>
    <t>ID:97179822 Rhodanese-related sulfurtransferase [Methylocapsa palsarum NE2]</t>
  </si>
  <si>
    <t>MPAL_v1_370072</t>
  </si>
  <si>
    <t>ID:97178510 Quinol monooxygenase YgiN [Methylocapsa palsarum NE2]</t>
  </si>
  <si>
    <t>MPAL_v1_400161</t>
  </si>
  <si>
    <t>ID:97178827 lipoprotein NlpD [Methylocapsa palsarum NE2]</t>
  </si>
  <si>
    <t>MPAL_v1_460033</t>
  </si>
  <si>
    <t>ID:97179230 dfrA| putative dihydroflavonol 4-reductase [Methylocapsa palsarum NE2]</t>
  </si>
  <si>
    <t>MPAL_v1_370183</t>
  </si>
  <si>
    <t>ID:97178621 putative Zn-dependent protease [Methylocapsa palsarum NE2]</t>
  </si>
  <si>
    <t>MPAL_v1_370016</t>
  </si>
  <si>
    <t>ID:97178454 Histidine kinase [Methylocapsa palsarum NE2]</t>
  </si>
  <si>
    <t>MPAL_v1_460026</t>
  </si>
  <si>
    <t>ID:97179223 ispH| 1-hydroxy-2-methyl-2-(E)-butenyl 4-diphosphate reductase [Methylocapsa palsarum NE2]</t>
  </si>
  <si>
    <t>MPAL_v1_580064</t>
  </si>
  <si>
    <t>ID:97181153 Asparagine synthase (Glutamine-hydrolysing) [Methylocapsa palsarum NE2]</t>
  </si>
  <si>
    <t>MPAL_v1_260177</t>
  </si>
  <si>
    <t>ID:97177649 conserved membrane protein of unknown function [Methylocapsa palsarum NE2]</t>
  </si>
  <si>
    <t>MPAL_v1_560146</t>
  </si>
  <si>
    <t>ID:97180888 phosphate:Na+ symporter [Methylocapsa palsarum NE2]</t>
  </si>
  <si>
    <t>MPAL_v1_460315</t>
  </si>
  <si>
    <t>ID:97179512 NTE family protein [Methylocapsa palsarum NE2]</t>
  </si>
  <si>
    <t>MPAL_v1_560169</t>
  </si>
  <si>
    <t>ID:97180911 ATP-dependent helicase/nuclease subunit B [Methylocapsa palsarum NE2]</t>
  </si>
  <si>
    <t>MPAL_v1_530021</t>
  </si>
  <si>
    <t>ID:97180257 proB| glutamate 5-kinase [Methylocapsa palsarum NE2]</t>
  </si>
  <si>
    <t>MPAL_v1_570020</t>
  </si>
  <si>
    <t>ID:97180955 Flavin containing amine oxidoreductase [Methylocapsa palsarum NE2]</t>
  </si>
  <si>
    <t>ID:97178645 cytochrome c oxidase cbb3-type subunit II [Methylocapsa palsarum NE2]</t>
  </si>
  <si>
    <t>MPAL_v1_330052</t>
  </si>
  <si>
    <t>ID:97178195 Amidohydro-rel domain-containing protein [Methylocapsa palsarum NE2]</t>
  </si>
  <si>
    <t>MPAL_v1_460402</t>
  </si>
  <si>
    <t>ID:97179599 pta| Phosphate acetyltransferase [Methylocapsa palsarum NE2]</t>
  </si>
  <si>
    <t>MPAL_v1_550258</t>
  </si>
  <si>
    <t>ID:97180614 conserved exported protein of unknown function [Methylocapsa palsarum NE2]</t>
  </si>
  <si>
    <t>MPAL_v1_350050</t>
  </si>
  <si>
    <t>ID:97178325 Biotin-lipoyl like [Methylocapsa palsarum NE2]</t>
  </si>
  <si>
    <t>MPAL_v1_560115</t>
  </si>
  <si>
    <t>ID:97180857 ndk| nucleoside diphosphate kinase [Methylocapsa palsarum NE2]</t>
  </si>
  <si>
    <t>MPAL_v1_460235</t>
  </si>
  <si>
    <t>ID:97179432 chvG| Sensor protein ChvG [Methylocapsa palsarum NE2]</t>
  </si>
  <si>
    <t>MPAL_v1_260110</t>
  </si>
  <si>
    <t>ID:97177582 conserved protein of unknown function [Methylocapsa palsarum NE2]</t>
  </si>
  <si>
    <t>MPAL_v1_350065</t>
  </si>
  <si>
    <t>ID:97178340 conserved protein of unknown function [Methylocapsa palsarum NE2]</t>
  </si>
  <si>
    <t>MPAL_v1_580028</t>
  </si>
  <si>
    <t>ID:97181117 folE| GTP cyclohydrolase 1 [Methylocapsa palsarum NE2]</t>
  </si>
  <si>
    <t>MPAL_v1_330073</t>
  </si>
  <si>
    <t>ID:97178216 repA| putative replication protein A [Methylocapsa palsarum NE2]</t>
  </si>
  <si>
    <t>MPAL_v1_460451</t>
  </si>
  <si>
    <t>ID:97179648 protein of unknown function [Methylocapsa palsarum NE2]</t>
  </si>
  <si>
    <t>MPAL_v1_560139</t>
  </si>
  <si>
    <t>ID:97180881 tRNA-modifying protein YgfZ [Methylocapsa palsarum NE2]</t>
  </si>
  <si>
    <t>MPAL_v1_730006</t>
  </si>
  <si>
    <t>ID:97181370 putative PD-(D/E)XK family member [Methylocapsa palsarum NE2]</t>
  </si>
  <si>
    <t>MPAL_v1_550255</t>
  </si>
  <si>
    <t>ID:97180611 glnB| nitrogen regulatory protein PII-1 [Methylocapsa palsarum NE2]</t>
  </si>
  <si>
    <t>MPAL_v1_570029</t>
  </si>
  <si>
    <t>ID:97180964 bioA| adenosylmethionine-8-amino-7-oxononanoate aminotransferase [Methylocapsa palsarum NE2]</t>
  </si>
  <si>
    <t>MPAL_v1_310040</t>
  </si>
  <si>
    <t>ID:97178106 murA| UDP-N-acetylglucosamine 1-carboxyvinyltransferase [Methylocapsa palsarum NE2]</t>
  </si>
  <si>
    <t>MPAL_v1_470184</t>
  </si>
  <si>
    <t>ID:97179994 tatA| Sec-independent protein translocase protein TatA [Methylocapsa palsarum NE2]</t>
  </si>
  <si>
    <t>MPAL_v1_330090</t>
  </si>
  <si>
    <t>ID:97178233 conserved protein of unknown function [Methylocapsa palsarum NE2]</t>
  </si>
  <si>
    <t>MPAL_v1_460574</t>
  </si>
  <si>
    <t>ID:97179771 phosphatidate cytidylyltransferase [Methylocapsa palsarum NE2]</t>
  </si>
  <si>
    <t>MPAL_v1_400034</t>
  </si>
  <si>
    <t>ID:97178700 PAP2 superfamily protein [Methylocapsa palsarum NE2]</t>
  </si>
  <si>
    <t>MPAL_v1_570006</t>
  </si>
  <si>
    <t>ID:97180941 1-acyl-sn-glycerol-3-phosphate acyltransferase [Methylocapsa palsarum NE2]</t>
  </si>
  <si>
    <t>MPAL_v1_510021</t>
  </si>
  <si>
    <t>ID:97180140 putative Transglutaminase-like enzyme, cysteine protease [Methylocapsa palsarum NE2]</t>
  </si>
  <si>
    <t>MPAL_v1_570052</t>
  </si>
  <si>
    <t>ID:97180987 conserved exported protein of unknown function [Methylocapsa palsarum NE2]</t>
  </si>
  <si>
    <t>MPAL_v1_400100</t>
  </si>
  <si>
    <t>ID:97178766 pyrF| Orotidine 5'-phosphate decarboxylase [Methylocapsa palsarum NE2]</t>
  </si>
  <si>
    <t>MPAL_v1_370188</t>
  </si>
  <si>
    <t>ID:97178626 GTPase, G3E family [Methylocapsa palsarum NE2]</t>
  </si>
  <si>
    <t>MPAL_v1_460531</t>
  </si>
  <si>
    <t>ID:97179728 conserved exported protein of unknown function [Methylocapsa palsarum NE2]</t>
  </si>
  <si>
    <t>MPAL_v1_370023</t>
  </si>
  <si>
    <t>ID:97178461 fmt| 10-formyltetrahydrofolate:L-methionyl-tRNA(fMet) N-formyltransferase [Methylocapsa palsarum NE2]</t>
  </si>
  <si>
    <t>MPAL_v1_310024</t>
  </si>
  <si>
    <t>ID:97178090 acdA| Acyl-CoA dehydrogenase [Methylocapsa palsarum NE2]</t>
  </si>
  <si>
    <t>MPAL_v1_580038</t>
  </si>
  <si>
    <t>ID:97181127 conserved protein of unknown function [Methylocapsa palsarum NE2]</t>
  </si>
  <si>
    <t>MPAL_v1_300003</t>
  </si>
  <si>
    <t>ID:97177961 conserved protein of unknown function [Methylocapsa palsarum NE2]</t>
  </si>
  <si>
    <t>MPAL_v1_550213</t>
  </si>
  <si>
    <t>ID:97180569 Invasion protein IalB, involved in pathogenesis [Methylocapsa palsarum NE2]</t>
  </si>
  <si>
    <t>MPAL_v1_460099</t>
  </si>
  <si>
    <t>ID:97179296 (4-(4-[2-(gamma-L-glutamylamino)ethyl]phenoxymethyl)furan-2-yl)methanamine synthase [Methylocapsa palsarum NE2]</t>
  </si>
  <si>
    <t>MPAL_v1_550377</t>
  </si>
  <si>
    <t>ID:97180733 efp| Elongation factor P [Methylocapsa palsarum NE2]</t>
  </si>
  <si>
    <t>MPAL_v1_550168</t>
  </si>
  <si>
    <t>ID:97180524 NAD(P)-dependent dehydrogenase, short-chain alcohol dehydrogenase family [Methylocapsa palsarum NE2]</t>
  </si>
  <si>
    <t>MPAL_v1_560073</t>
  </si>
  <si>
    <t>ID:97180815 Ribonuclease D [Methylocapsa palsarum NE2]</t>
  </si>
  <si>
    <t>MPAL_v1_550243</t>
  </si>
  <si>
    <t>ID:97180599 radA| DNA repair protein RadA [Methylocapsa palsarum NE2]</t>
  </si>
  <si>
    <t>MPAL_v1_460132</t>
  </si>
  <si>
    <t>ID:97179329 putative pyruvate, phosphate dikinase regulatory protein [Methylocapsa palsarum NE2]</t>
  </si>
  <si>
    <t>MPAL_v1_240020</t>
  </si>
  <si>
    <t>ID:97177434 conserved protein of unknown function [Methylocapsa palsarum NE2]</t>
  </si>
  <si>
    <t>MPAL_v1_690002</t>
  </si>
  <si>
    <t>ID:97181351 zwf| Glucose-6-phosphate 1-dehydrogenase 1 [Methylocapsa palsarum NE2]</t>
  </si>
  <si>
    <t>MPAL_v1_300002</t>
  </si>
  <si>
    <t>ID:97177960 Uncharacterized peroxidase-related enzyme [Methylocapsa palsarum NE2]</t>
  </si>
  <si>
    <t>MPAL_v1_590008</t>
  </si>
  <si>
    <t>ID:97181165 Polyketide cyclase / dehydrase and lipid transport [Methylocapsa palsarum NE2]</t>
  </si>
  <si>
    <t>MPAL_v1_570012</t>
  </si>
  <si>
    <t>ID:97180947 DNA-binding transcriptional regulator, CsgD family [Methylocapsa palsarum NE2]</t>
  </si>
  <si>
    <t>MPAL_v1_550148</t>
  </si>
  <si>
    <t>ID:97180504 Glycosyltransferase involved in cell wall bisynthesis [Methylocapsa palsarum NE2]</t>
  </si>
  <si>
    <t>ID:97177641 cyoB| cytochrome bo3 ubiquinol oxidase subunit 1 [Methylocapsa palsarum NE2]</t>
  </si>
  <si>
    <t>MPAL_v1_260013</t>
  </si>
  <si>
    <t>ID:97177485 Mannose-6-phosphate isomerase, cupin superfamily [Methylocapsa palsarum NE2]</t>
  </si>
  <si>
    <t>MPAL_v1_460474</t>
  </si>
  <si>
    <t>ID:97179671 conserved protein of unknown function [Methylocapsa palsarum NE2]</t>
  </si>
  <si>
    <t>MPAL_v1_370120</t>
  </si>
  <si>
    <t>ID:97178558 upstream activation factor subunit UAF30 [Methylocapsa palsarum NE2]</t>
  </si>
  <si>
    <t>MPAL_v1_550284</t>
  </si>
  <si>
    <t>ID:97180640 Short-chain dehydrogenase [Methylocapsa palsarum NE2]</t>
  </si>
  <si>
    <t>MPAL_v1_450026</t>
  </si>
  <si>
    <t>ID:97179124 Deaminated glutathione amidase [Methylocapsa palsarum NE2]</t>
  </si>
  <si>
    <t>MPAL_v1_350054</t>
  </si>
  <si>
    <t>ID:97178329 conserved protein of unknown function [Methylocapsa palsarum NE2]</t>
  </si>
  <si>
    <t>MPAL_v1_470111</t>
  </si>
  <si>
    <t>ID:97179921 DNA polymerase-3 subunit delta [Methylocapsa palsarum NE2]</t>
  </si>
  <si>
    <t>MPAL_v1_290082</t>
  </si>
  <si>
    <t>ID:97177811 conserved protein of unknown function [Methylocapsa palsarum NE2]</t>
  </si>
  <si>
    <t>MPAL_v1_460072</t>
  </si>
  <si>
    <t>ID:97179269 putative quercetin 2,3-dioxygenase sll1773 [Methylocapsa palsarum NE2]</t>
  </si>
  <si>
    <t>MPAL_v1_290122</t>
  </si>
  <si>
    <t>ID:97177851 phospholipase/carboxylesterase [Methylocapsa palsarum NE2]</t>
  </si>
  <si>
    <t>MPAL_v1_260093</t>
  </si>
  <si>
    <t>ID:97177565 aglA| putative alpha-glucosidase [Methylocapsa palsarum NE2]</t>
  </si>
  <si>
    <t>MPAL_v1_400077</t>
  </si>
  <si>
    <t>ID:97178743 exodeoxyribonuclease III [Methylocapsa palsarum NE2]</t>
  </si>
  <si>
    <t>MPAL_v1_400119</t>
  </si>
  <si>
    <t>ID:97178785 bamD| Outer membrane protein assembly factor BamD [Methylocapsa palsarum NE2]</t>
  </si>
  <si>
    <t>MPAL_v1_350111</t>
  </si>
  <si>
    <t>ID:97178386 pdxJ| pyridoxine 5'-phosphate synthase [Methylocapsa palsarum NE2]</t>
  </si>
  <si>
    <t>MPAL_v1_530026</t>
  </si>
  <si>
    <t>ID:97180262 periplasmic iron binding protein [Methylocapsa palsarum NE2]</t>
  </si>
  <si>
    <t>MPAL_v1_560129</t>
  </si>
  <si>
    <t>ID:97180871 D-aminopeptidase [Methylocapsa palsarum NE2]</t>
  </si>
  <si>
    <t>MPAL_v1_550232</t>
  </si>
  <si>
    <t>ID:97180588 DNA-binding transcriptional regulator, LysR family [Methylocapsa palsarum NE2]</t>
  </si>
  <si>
    <t>MPAL_v1_370057</t>
  </si>
  <si>
    <t>ID:97178495 conserved exported protein of unknown function [Methylocapsa palsarum NE2]</t>
  </si>
  <si>
    <t>MPAL_v1_460150</t>
  </si>
  <si>
    <t>ID:97179347 hslV| peptidase component of the HslVU protease [Methylocapsa palsarum NE2]</t>
  </si>
  <si>
    <t>MPAL_v1_400220</t>
  </si>
  <si>
    <t>ID:97178886 DNA-binding transcriptional regulator, AcrR family [Methylocapsa palsarum NE2]</t>
  </si>
  <si>
    <t>MPAL_v1_310017</t>
  </si>
  <si>
    <t>ID:97178083 Invasion protein IalB, involved in pathogenesis [Methylocapsa palsarum NE2]</t>
  </si>
  <si>
    <t>MPAL_v1_610013</t>
  </si>
  <si>
    <t>ID:97181211 two-component system, cell cycle sensor histidine kinase and response regulator CckA [Methylocapsa palsarum NE2]</t>
  </si>
  <si>
    <t>MPAL_v1_550221</t>
  </si>
  <si>
    <t>ID:97180577 Multicopper oxidase with three cupredoxin domains (Includes cell division protein FtsP and spore coat protein CotA) [Methylocapsa palsarum NE2]</t>
  </si>
  <si>
    <t>MPAL_v1_330128</t>
  </si>
  <si>
    <t>ID:97178271 Esterase/lipase superfamily enzyme [Methylocapsa palsarum NE2]</t>
  </si>
  <si>
    <t>MPAL_v1_300013</t>
  </si>
  <si>
    <t>ID:97177971 bchI| Magnesium-chelatase 38 kDa subunit [Methylocapsa palsarum NE2]</t>
  </si>
  <si>
    <t>MPAL_v1_360020</t>
  </si>
  <si>
    <t>ID:97178416 DUF4082 domain-containing protein [Methylocapsa palsarum NE2]</t>
  </si>
  <si>
    <t>MPAL_v1_550176</t>
  </si>
  <si>
    <t>ID:97180532 DUF58 domain-containing protein [Methylocapsa palsarum NE2]</t>
  </si>
  <si>
    <t>MPAL_v1_460274</t>
  </si>
  <si>
    <t>ID:97179471 upp| uracil phosphoribosyltransferase [Methylocapsa palsarum NE2]</t>
  </si>
  <si>
    <t>MPAL_v1_570040</t>
  </si>
  <si>
    <t>ID:97180975 rplM| 50S ribosomal subunit protein L13 [Methylocapsa palsarum NE2]</t>
  </si>
  <si>
    <t>MPAL_v1_520004</t>
  </si>
  <si>
    <t>ID:97180234 Polyketide cyclase / dehydrase and lipid transport [Methylocapsa palsarum NE2]</t>
  </si>
  <si>
    <t>MPAL_v1_450054</t>
  </si>
  <si>
    <t>ID:97179152 conserved protein of unknown function [Methylocapsa palsarum NE2]</t>
  </si>
  <si>
    <t>MPAL_v1_460022</t>
  </si>
  <si>
    <t>ID:97179219 Multidrug efflux pump subunit AcrB [Methylocapsa palsarum NE2]</t>
  </si>
  <si>
    <t>MPAL_v1_460059</t>
  </si>
  <si>
    <t>ID:97179256 conserved exported protein of unknown function [Methylocapsa palsarum NE2]</t>
  </si>
  <si>
    <t>MPAL_v1_550350</t>
  </si>
  <si>
    <t>ID:97180706 BirA family transcriptional regulator, biotin operon repressor / biotin---[acetyl-CoA-carboxylase] ligase [Methylocapsa palsarum NE2]</t>
  </si>
  <si>
    <t>MPAL_v1_580031</t>
  </si>
  <si>
    <t>ID:97181120 NTE family protein [Methylocapsa palsarum NE2]</t>
  </si>
  <si>
    <t>MPAL_v1_300081</t>
  </si>
  <si>
    <t>ID:97178039 polar amino acid transport system substrate-binding protein [Methylocapsa palsarum NE2]</t>
  </si>
  <si>
    <t>MPAL_v1_480025</t>
  </si>
  <si>
    <t>ID:97180081 Cytochrome c553 [Methylocapsa palsarum NE2]</t>
  </si>
  <si>
    <t>MPAL_v1_560096</t>
  </si>
  <si>
    <t>ID:97180838 atm| ATM1-type heavy metal exporter [Methylocapsa palsarum NE2]</t>
  </si>
  <si>
    <t>MPAL_v1_560176</t>
  </si>
  <si>
    <t>ID:97180918 trpA| Tryptophan synthase alpha chain [Methylocapsa palsarum NE2]</t>
  </si>
  <si>
    <t>MPAL_v1_430070</t>
  </si>
  <si>
    <t>ID:97178975 HdeA/HdeB family protein [Methylocapsa palsarum NE2]</t>
  </si>
  <si>
    <t>MPAL_v1_580055</t>
  </si>
  <si>
    <t>ID:97181144 tgt| tRNA-guanine transglycosylase [Methylocapsa palsarum NE2]</t>
  </si>
  <si>
    <t>MPAL_v1_460605</t>
  </si>
  <si>
    <t>ID:97179802 lptD| LPS-assembly protein LptD [Methylocapsa palsarum NE2]</t>
  </si>
  <si>
    <t>MPAL_v1_460479</t>
  </si>
  <si>
    <t>ID:97179676 NepR domain-containing protein [Methylocapsa palsarum NE2]</t>
  </si>
  <si>
    <t>MPAL_v1_550194</t>
  </si>
  <si>
    <t>ID:97180550 rplK| 50S ribosomal subunit protein L11 [Methylocapsa palsarum NE2]</t>
  </si>
  <si>
    <t>MPAL_v1_300006</t>
  </si>
  <si>
    <t>ID:97177964 methionine sulfoxide reductase catalytic subunit [Methylocapsa palsarum NE2]</t>
  </si>
  <si>
    <t>MPAL_v1_350062</t>
  </si>
  <si>
    <t>ID:97178337 atoA| acetyl-CoA:acetoacetyl-CoA transferase subunit beta [Methylocapsa palsarum NE2]</t>
  </si>
  <si>
    <t>MPAL_v1_460529</t>
  </si>
  <si>
    <t>ID:97179726 TPM_phosphatase domain-containing protein [Methylocapsa palsarum NE2]</t>
  </si>
  <si>
    <t>MPAL_v1_220010</t>
  </si>
  <si>
    <t>ID:97177368 protein of unknown function [Methylocapsa palsarum NE2]</t>
  </si>
  <si>
    <t>MPAL_v1_350024</t>
  </si>
  <si>
    <t>ID:97178299 mxaC protein [Methylocapsa palsarum NE2]</t>
  </si>
  <si>
    <t>MPAL_v1_260193</t>
  </si>
  <si>
    <t>ID:97177665 Sporulation protein YlmC, PRC-barrel domain family [Methylocapsa palsarum NE2]</t>
  </si>
  <si>
    <t>MPAL_v1_460127</t>
  </si>
  <si>
    <t>ID:97179324 glcF| glycolate dehydrogenase, putative iron-sulfur subunit [Methylocapsa palsarum NE2]</t>
  </si>
  <si>
    <t>MPAL_v1_460312</t>
  </si>
  <si>
    <t>ID:97179509 conserved protein of unknown function [Methylocapsa palsarum NE2]</t>
  </si>
  <si>
    <t>MPAL_v1_560162</t>
  </si>
  <si>
    <t>ID:97180904 conserved protein of unknown function [Methylocapsa palsarum NE2]</t>
  </si>
  <si>
    <t>MPAL_v1_550268</t>
  </si>
  <si>
    <t>ID:97180624 conserved protein of unknown function [Methylocapsa palsarum NE2]</t>
  </si>
  <si>
    <t>MPAL_v1_460239</t>
  </si>
  <si>
    <t>ID:97179436 putative mRNA 3-end processing factor [Methylocapsa palsarum NE2]</t>
  </si>
  <si>
    <t>MPAL_v1_350026</t>
  </si>
  <si>
    <t>ID:97178301 mxaL protein [Methylocapsa palsarum NE2]</t>
  </si>
  <si>
    <t>MPAL_v1_370031</t>
  </si>
  <si>
    <t>ID:97178469 proC| Pyrroline-5-carboxylate reductase [Methylocapsa palsarum NE2]</t>
  </si>
  <si>
    <t>MPAL_v1_370154</t>
  </si>
  <si>
    <t>ID:97178592 polyphosphate kinase (ADP) [Methylocapsa palsarum NE2]</t>
  </si>
  <si>
    <t>MPAL_v1_550241</t>
  </si>
  <si>
    <t>ID:97180597 purF| Amidophosphoribosyltransferase [Methylocapsa palsarum NE2]</t>
  </si>
  <si>
    <t>MPAL_v1_570074</t>
  </si>
  <si>
    <t>ID:97181009 Cysteine rich repeat-containing protein [Methylocapsa palsarum NE2]</t>
  </si>
  <si>
    <t>MPAL_v1_470170</t>
  </si>
  <si>
    <t>ID:97179980 rplW| 50S ribosomal subunit protein L23 [Methylocapsa palsarum NE2]</t>
  </si>
  <si>
    <t>MPAL_v1_260175</t>
  </si>
  <si>
    <t>ID:97177647 gamma-carbonic anhydrase [Methylocapsa palsarum NE2]</t>
  </si>
  <si>
    <t>MPAL_v1_310062</t>
  </si>
  <si>
    <t>ID:97178128 conserved protein of unknown function [Methylocapsa palsarum NE2]</t>
  </si>
  <si>
    <t>MPAL_v1_460068</t>
  </si>
  <si>
    <t>ID:97179265 Lipocalin-like domain-containing protein [Methylocapsa palsarum NE2]</t>
  </si>
  <si>
    <t>MPAL_v1_430024</t>
  </si>
  <si>
    <t>ID:97178929 adenylate cyclase [Methylocapsa palsarum NE2]</t>
  </si>
  <si>
    <t>MPAL_v1_430064</t>
  </si>
  <si>
    <t>ID:97178969 outer membrane protein [Methylocapsa palsarum NE2]</t>
  </si>
  <si>
    <t>MPAL_v1_300051</t>
  </si>
  <si>
    <t>ID:97178009 crtI| Phytoene desaturase (lycopene-forming) [Methylocapsa palsarum NE2]</t>
  </si>
  <si>
    <t>MPAL_v1_260100</t>
  </si>
  <si>
    <t>ID:97177572 conserved protein of unknown function [Methylocapsa palsarum NE2]</t>
  </si>
  <si>
    <t>MPAL_v1_460238</t>
  </si>
  <si>
    <t>ID:97179435 DNA ligase 1 [Methylocapsa palsarum NE2]</t>
  </si>
  <si>
    <t>MPAL_v1_470174</t>
  </si>
  <si>
    <t>ID:97179984 rpsJ| 30S ribosomal subunit protein S10 [Methylocapsa palsarum NE2]</t>
  </si>
  <si>
    <t>MPAL_v1_260032</t>
  </si>
  <si>
    <t>ID:97177504 phoU| Phosphate-specific transport system accessory protein PhoU homolog [Methylocapsa palsarum NE2]</t>
  </si>
  <si>
    <t>MPAL_v1_560011</t>
  </si>
  <si>
    <t>ID:97180753 polar amino acid transport system substrate-binding protein [Methylocapsa palsarum NE2]</t>
  </si>
  <si>
    <t>MPAL_v1_350063</t>
  </si>
  <si>
    <t>ID:97178338 ackA| Acetate kinase [Methylocapsa palsarum NE2]</t>
  </si>
  <si>
    <t>MPAL_v1_450022</t>
  </si>
  <si>
    <t>ID:97179120 TIGR02302 family protein [Methylocapsa palsarum NE2]</t>
  </si>
  <si>
    <t>MPAL_v1_550061</t>
  </si>
  <si>
    <t>ID:97180417 gatC| Aspartyl/glutamyl-tRNA(Asn/Gln) amidotransferase subunit C [Methylocapsa palsarum NE2]</t>
  </si>
  <si>
    <t>MPAL_v1_560148</t>
  </si>
  <si>
    <t>ID:97180890 FAD/FMN-containing dehydrogenase [Methylocapsa palsarum NE2]</t>
  </si>
  <si>
    <t>MPAL_v1_260152</t>
  </si>
  <si>
    <t>ID:97177624 Disulphide bond corrector protein DsbC [Methylocapsa palsarum NE2]</t>
  </si>
  <si>
    <t>MPAL_v1_550278</t>
  </si>
  <si>
    <t>ID:97180634 vdlD| Protein VdlD [Methylocapsa palsarum NE2]</t>
  </si>
  <si>
    <t>MPAL_v1_400181</t>
  </si>
  <si>
    <t>ID:97178847 Phytoene synthase [Methylocapsa palsarum NE2]</t>
  </si>
  <si>
    <t>ID:97179659 ubiquinol-cytochrome c reductase cytochrome b subunit [Methylocapsa palsarum NE2]</t>
  </si>
  <si>
    <t>MPAL_v1_470145</t>
  </si>
  <si>
    <t>ID:97179955 conserved membrane protein of unknown function [Methylocapsa palsarum NE2]</t>
  </si>
  <si>
    <t>MPAL_v1_560060</t>
  </si>
  <si>
    <t>ID:97180802 mdtC| multidrug efflux pump RND permease subunit MdtC [Methylocapsa palsarum NE2]</t>
  </si>
  <si>
    <t>MPAL_v1_460560</t>
  </si>
  <si>
    <t>ID:97179757 Peroxiredoxin [Methylocapsa palsarum NE2]</t>
  </si>
  <si>
    <t>MPAL_v1_530088</t>
  </si>
  <si>
    <t>ID:97180324 conserved protein of unknown function [Methylocapsa palsarum NE2]</t>
  </si>
  <si>
    <t>MPAL_v1_460183</t>
  </si>
  <si>
    <t>ID:97179380 putative transcriptional regulatory protein Bind_0345 [Methylocapsa palsarum NE2]</t>
  </si>
  <si>
    <t>MPAL_v1_370131</t>
  </si>
  <si>
    <t>ID:97178569 Uncharacterized HTH-type transcriptional regulator R00410 [Methylocapsa palsarum NE2]</t>
  </si>
  <si>
    <t>MPAL_v1_570045</t>
  </si>
  <si>
    <t>ID:97180980 anmK| Anhydro-N-acetylmuramic acid kinase [Methylocapsa palsarum NE2]</t>
  </si>
  <si>
    <t>MPAL_v1_370143</t>
  </si>
  <si>
    <t>ID:97178581 putative acetyltransferase [Methylocapsa palsarum NE2]</t>
  </si>
  <si>
    <t>MPAL_v1_400183</t>
  </si>
  <si>
    <t>ID:97178849 secF| Protein-export membrane protein SecF [Methylocapsa palsarum NE2]</t>
  </si>
  <si>
    <t>MPAL_v1_290090</t>
  </si>
  <si>
    <t>ID:97177819 conserved exported protein of unknown function [Methylocapsa palsarum NE2]</t>
  </si>
  <si>
    <t>MPAL_v1_350061</t>
  </si>
  <si>
    <t>ID:97178336 atoD| acetyl-CoA:acetoacetyl-CoA transferase subunit alpha [Methylocapsa palsarum NE2]</t>
  </si>
  <si>
    <t>MPAL_v1_200004</t>
  </si>
  <si>
    <t>ID:97177353 ecoRIIR| Type-2 restriction enzyme EcoRII [Methylocapsa palsarum NE2]</t>
  </si>
  <si>
    <t>MPAL_v1_400186</t>
  </si>
  <si>
    <t>ID:97178852 DUF815 domain-containing protein [Methylocapsa palsarum NE2]</t>
  </si>
  <si>
    <t>MPAL_v1_450086</t>
  </si>
  <si>
    <t>ID:97179184 iron complex outermembrane recepter protein [Methylocapsa palsarum NE2]</t>
  </si>
  <si>
    <t>MPAL_v1_400196</t>
  </si>
  <si>
    <t>ID:97178862 Nucleoid DNA-binding protein [Methylocapsa palsarum NE2]</t>
  </si>
  <si>
    <t>MPAL_v1_460031</t>
  </si>
  <si>
    <t>ID:97179228 hpnD| Presqualene diphosphate synthase [Methylocapsa palsarum NE2]</t>
  </si>
  <si>
    <t>MPAL_v1_460032</t>
  </si>
  <si>
    <t>ID:97179229 Hydroxysqualene synthase [Methylocapsa palsarum NE2]</t>
  </si>
  <si>
    <t>MPAL_v1_570043</t>
  </si>
  <si>
    <t>ID:97180978 hrpB| ATP-dependent RNA helicase HrpB [Methylocapsa palsarum NE2]</t>
  </si>
  <si>
    <t>MPAL_v1_290073</t>
  </si>
  <si>
    <t>ID:97177802 PPM family protein phosphatase [Methylocapsa palsarum NE2]</t>
  </si>
  <si>
    <t>MPAL_v1_370043</t>
  </si>
  <si>
    <t>ID:97178481 pqqE| PqqA peptide cyclase [Methylocapsa palsarum NE2]</t>
  </si>
  <si>
    <t>MPAL_v1_430076</t>
  </si>
  <si>
    <t>ID:97178981 peptide-methionine (R)-S-oxide reductase [Methylocapsa palsarum NE2]</t>
  </si>
  <si>
    <t>MPAL_v1_350055</t>
  </si>
  <si>
    <t>ID:97178330 acetylornithine deacetylase [Methylocapsa palsarum NE2]</t>
  </si>
  <si>
    <t>MPAL_v1_490027</t>
  </si>
  <si>
    <t>ID:97180109 Methyltransferase domain-containing protein [Methylocapsa palsarum NE2]</t>
  </si>
  <si>
    <t>MPAL_v1_430097</t>
  </si>
  <si>
    <t>ID:97179002 DUF3597 domain-containing protein [Methylocapsa palsarum NE2]</t>
  </si>
  <si>
    <t>MPAL_v1_370105</t>
  </si>
  <si>
    <t>ID:97178543 Uncharacterized phage-associated protein [Methylocapsa palsarum NE2]</t>
  </si>
  <si>
    <t>MPAL_v1_470183</t>
  </si>
  <si>
    <t>ID:97179993 tatB| Sec-independent protein translocase protein TatB [Methylocapsa palsarum NE2]</t>
  </si>
  <si>
    <t>MPAL_v1_240039</t>
  </si>
  <si>
    <t>ID:97177453 conserved protein of unknown function [Methylocapsa palsarum NE2]</t>
  </si>
  <si>
    <t>MPAL_v1_590007</t>
  </si>
  <si>
    <t>ID:97181164 PhnB protein [Methylocapsa palsarum NE2]</t>
  </si>
  <si>
    <t>MPAL_v1_470026</t>
  </si>
  <si>
    <t>ID:97179836 infC| translation initiation factor IF-3 [Methylocapsa palsarum NE2]</t>
  </si>
  <si>
    <t>MPAL_v1_460286</t>
  </si>
  <si>
    <t>ID:97179483 nadC| putative nicotinate-nucleotide pyrophosphorylase [carboxylating] [Methylocapsa palsarum NE2]</t>
  </si>
  <si>
    <t>MPAL_v1_430095</t>
  </si>
  <si>
    <t>ID:97179000 ku| Non-homologous end joining protein Ku [Methylocapsa palsarum NE2]</t>
  </si>
  <si>
    <t>MPAL_v1_260027</t>
  </si>
  <si>
    <t>ID:97177499 penicillin-binding protein 1C [Methylocapsa palsarum NE2]</t>
  </si>
  <si>
    <t>MPAL_v1_350117</t>
  </si>
  <si>
    <t>ID:97178392 conserved exported protein of unknown function [Methylocapsa palsarum NE2]</t>
  </si>
  <si>
    <t>MPAL_v1_530064</t>
  </si>
  <si>
    <t>ID:97180300 cbbX| Protein CbbX [Methylocapsa palsarum NE2]</t>
  </si>
  <si>
    <t>MPAL_v1_290049</t>
  </si>
  <si>
    <t>ID:97177778 apt| adenine phosphoribosyltransferase [Methylocapsa palsarum NE2]</t>
  </si>
  <si>
    <t>MPAL_v1_370140</t>
  </si>
  <si>
    <t>ID:97178578 dapF| Diaminopimelate epimerase [Methylocapsa palsarum NE2]</t>
  </si>
  <si>
    <t>MPAL_v1_370153</t>
  </si>
  <si>
    <t>ID:97178591 Phasin protein [Methylocapsa palsarum NE2]</t>
  </si>
  <si>
    <t>MPAL_v1_370223</t>
  </si>
  <si>
    <t>ID:97178661 conserved protein of unknown function [Methylocapsa palsarum NE2]</t>
  </si>
  <si>
    <t>MPAL_v1_460138</t>
  </si>
  <si>
    <t>ID:97179335 hisB| Imidazoleglycerol-phosphate dehydratase [Methylocapsa palsarum NE2]</t>
  </si>
  <si>
    <t>MPAL_v1_470204</t>
  </si>
  <si>
    <t>ID:97180014 gabD| putative succinate-semialdehyde dehydrogenase [NADP(+)] [Methylocapsa palsarum NE2]</t>
  </si>
  <si>
    <t>MPAL_v1_370036</t>
  </si>
  <si>
    <t>ID:97178474 membrane-bound lytic murein transglycosylase A [Methylocapsa palsarum NE2]</t>
  </si>
  <si>
    <t>MPAL_v1_550321</t>
  </si>
  <si>
    <t>ID:97180677 Ribosomal RNA small subunit methyltransferase E [Methylocapsa palsarum NE2]</t>
  </si>
  <si>
    <t>MPAL_v1_290088</t>
  </si>
  <si>
    <t>ID:97177817 DNA-binding transcriptional regulator, AcrR family [Methylocapsa palsarum NE2]</t>
  </si>
  <si>
    <t>MPAL_v1_510032</t>
  </si>
  <si>
    <t>ID:97180151 conserved protein of unknown function [Methylocapsa palsarum NE2]</t>
  </si>
  <si>
    <t>MPAL_v1_400109</t>
  </si>
  <si>
    <t>ID:97178775 protein of unknown function [Methylocapsa palsarum NE2]</t>
  </si>
  <si>
    <t>MPAL_v1_460523</t>
  </si>
  <si>
    <t>ID:97179720 Myo-inositol-1(Or 4)-monophosphatase [Methylocapsa palsarum NE2]</t>
  </si>
  <si>
    <t>MPAL_v1_550365</t>
  </si>
  <si>
    <t>ID:97180721 sua| Threonylcarbamoyl-AMP synthase [Methylocapsa palsarum NE2]</t>
  </si>
  <si>
    <t>MPAL_v1_530066</t>
  </si>
  <si>
    <t>ID:97180302 cbbS| Ribulose bisphosphate carboxylase small subunit [Methylocapsa palsarum NE2]</t>
  </si>
  <si>
    <t>MPAL_v1_530043</t>
  </si>
  <si>
    <t>ID:97180279 cobH| Precorrin-8X methylmutase [Methylocapsa palsarum NE2]</t>
  </si>
  <si>
    <t>MPAL_v1_540013</t>
  </si>
  <si>
    <t>ID:97180338 Biotin-requiring enzyme [Methylocapsa palsarum NE2]</t>
  </si>
  <si>
    <t>MPAL_v1_540001</t>
  </si>
  <si>
    <t>ID:97180326 conserved protein of unknown function [Methylocapsa palsarum NE2]</t>
  </si>
  <si>
    <t>MPAL_v1_460576</t>
  </si>
  <si>
    <t>ID:97179773 putative zinc metalloprotease Atu1380 [Methylocapsa palsarum NE2]</t>
  </si>
  <si>
    <t>MPAL_v1_370065</t>
  </si>
  <si>
    <t>ID:97178503 ribonuclease T2 [Methylocapsa palsarum NE2]</t>
  </si>
  <si>
    <t>MPAL_v1_350027</t>
  </si>
  <si>
    <t>ID:97178302 mxaD protein [Methylocapsa palsarum NE2]</t>
  </si>
  <si>
    <t>MPAL_v1_450006</t>
  </si>
  <si>
    <t>ID:97179104 Hypoxanthine phosphoribosyltransferase [Methylocapsa palsarum NE2]</t>
  </si>
  <si>
    <t>MPAL_v1_260067</t>
  </si>
  <si>
    <t>ID:97177539 putative membrane protein [Methylocapsa palsarum NE2]</t>
  </si>
  <si>
    <t>MPAL_v1_560019</t>
  </si>
  <si>
    <t>ID:97180761 cysH| Adenosine 5'-phosphosulfate reductase [Methylocapsa palsarum NE2]</t>
  </si>
  <si>
    <t>MPAL_v1_260205</t>
  </si>
  <si>
    <t>ID:97177677 mscL| Large-conductance mechanosensitive channel [Methylocapsa palsarum NE2]</t>
  </si>
  <si>
    <t>MPAL_v1_450017</t>
  </si>
  <si>
    <t>ID:97179115 cycY| Thiol:disulfide interchange protein CycY [Methylocapsa palsarum NE2]</t>
  </si>
  <si>
    <t>MPAL_v1_610011</t>
  </si>
  <si>
    <t>ID:97181209 Response regulator receiver domain-containing protein [Methylocapsa palsarum NE2]</t>
  </si>
  <si>
    <t>MPAL_v1_260077</t>
  </si>
  <si>
    <t>ID:97177549 moaE| molybdopterin synthase catalytic subunit [Methylocapsa palsarum NE2]</t>
  </si>
  <si>
    <t>MPAL_v1_460317</t>
  </si>
  <si>
    <t>ID:97179514 Lysophospholipase, alpha-beta hydrolase superfamily [Methylocapsa palsarum NE2]</t>
  </si>
  <si>
    <t>MPAL_v1_580008</t>
  </si>
  <si>
    <t>ID:97181097 bepE| Efflux pump membrane transporter BepE [Methylocapsa palsarum NE2]</t>
  </si>
  <si>
    <t>MPAL_v1_550128</t>
  </si>
  <si>
    <t>ID:97180484 DNA repair protein SbcD/Mre11 [Methylocapsa palsarum NE2]</t>
  </si>
  <si>
    <t>MPAL_v1_300095</t>
  </si>
  <si>
    <t>ID:97178053 Phage repressor protein C, contains Cro/C1-type HTH and peptisase s24 domains [Methylocapsa palsarum NE2]</t>
  </si>
  <si>
    <t>MPAL_v1_310050</t>
  </si>
  <si>
    <t>ID:97178116 lolD| lipoprotein release complex - ATP binding subunit [Methylocapsa palsarum NE2]</t>
  </si>
  <si>
    <t>MPAL_v1_560014</t>
  </si>
  <si>
    <t>ID:97180756 cysA| Sulfate/thiosulfate import ATP-binding protein CysA [Methylocapsa palsarum NE2]</t>
  </si>
  <si>
    <t>MPAL_v1_460320</t>
  </si>
  <si>
    <t>ID:97179517 AI-2 transport protein TqsA [Methylocapsa palsarum NE2]</t>
  </si>
  <si>
    <t>MPAL_v1_460478</t>
  </si>
  <si>
    <t>ID:97179675 ecfG| ECF RNA polymerase sigma factor EcfG [Methylocapsa palsarum NE2]</t>
  </si>
  <si>
    <t>MPAL_v1_430018</t>
  </si>
  <si>
    <t>ID:97178923 Galactose mutarotase [Methylocapsa palsarum NE2]</t>
  </si>
  <si>
    <t>MPAL_v1_400049</t>
  </si>
  <si>
    <t>ID:97178715 pyrE| Orotate phosphoribosyltransferase [Methylocapsa palsarum NE2]</t>
  </si>
  <si>
    <t>MPAL_v1_460434</t>
  </si>
  <si>
    <t>ID:97179631 iucD| L-lysine N6-monooxygenase [Methylocapsa palsarum NE2]</t>
  </si>
  <si>
    <t>MPAL_v1_460438</t>
  </si>
  <si>
    <t>ID:97179635 Cystathionine beta-lyase/cystathionine gamma-synthase [Methylocapsa palsarum NE2]</t>
  </si>
  <si>
    <t>MPAL_v1_430144</t>
  </si>
  <si>
    <t>ID:97179049 conserved exported protein of unknown function [Methylocapsa palsarum NE2]</t>
  </si>
  <si>
    <t>ID:97180703 nqo| NADH-quinone oxidoreductase chain 12 [Methylocapsa palsarum NE2]</t>
  </si>
  <si>
    <t>MPAL_v1_360019</t>
  </si>
  <si>
    <t>ID:97178415 Glycosyl transferase family 2 [Methylocapsa palsarum NE2]</t>
  </si>
  <si>
    <t>MPAL_v1_510043</t>
  </si>
  <si>
    <t>ID:97180162 flagellar protein FliT [Methylocapsa palsarum NE2]</t>
  </si>
  <si>
    <t>MPAL_v1_570003</t>
  </si>
  <si>
    <t>ID:97180938 metF| 5,10-methylenetetrahydrofolate reductase [Methylocapsa palsarum NE2]</t>
  </si>
  <si>
    <t>MPAL_v1_570023</t>
  </si>
  <si>
    <t>ID:97180958 protein of unknown function [Methylocapsa palsarum NE2]</t>
  </si>
  <si>
    <t>MPAL_v1_260189</t>
  </si>
  <si>
    <t>ID:97177661 RND family efflux transporter, MFP subunit [Methylocapsa palsarum NE2]</t>
  </si>
  <si>
    <t>MPAL_v1_470171</t>
  </si>
  <si>
    <t>ID:97179981 rplD| 50S ribosomal protein L4 [Methylocapsa palsarum NE2]</t>
  </si>
  <si>
    <t>MPAL_v1_290152</t>
  </si>
  <si>
    <t>ID:97177881 rbfA| Ribosome-binding factor A [Methylocapsa palsarum NE2]</t>
  </si>
  <si>
    <t>MPAL_v1_260122</t>
  </si>
  <si>
    <t>ID:97177594 XRE family transcriptional regulator, regulator of sulfur utilization [Methylocapsa palsarum NE2]</t>
  </si>
  <si>
    <t>MPAL_v1_550205</t>
  </si>
  <si>
    <t>ID:97180561 rnd| Ribonuclease D [Methylocapsa palsarum NE2]</t>
  </si>
  <si>
    <t>MPAL_v1_530018</t>
  </si>
  <si>
    <t>ID:97180254 rpmA| 50S ribosomal subunit protein L27 [Methylocapsa palsarum NE2]</t>
  </si>
  <si>
    <t>MPAL_v1_430101</t>
  </si>
  <si>
    <t>ID:97179006 Chromosome partitioning ATPase, Mrp family, contains Fe-S cluster [Methylocapsa palsarum NE2]</t>
  </si>
  <si>
    <t>MPAL_v1_260179</t>
  </si>
  <si>
    <t>ID:97177651 conserved membrane protein of unknown function [Methylocapsa palsarum NE2]</t>
  </si>
  <si>
    <t>MPAL_v1_300021</t>
  </si>
  <si>
    <t>ID:97177979 pufC| Photosynthetic reaction center cytochrome c subunit [Methylocapsa palsarum NE2]</t>
  </si>
  <si>
    <t>MPAL_v1_550166</t>
  </si>
  <si>
    <t>ID:97180522 groS| cochaperonin GroES [Methylocapsa palsarum NE2]</t>
  </si>
  <si>
    <t>MPAL_v1_300008</t>
  </si>
  <si>
    <t>ID:97177966 putative Transglutaminase-like enzyme, cysteine protease [Methylocapsa palsarum NE2]</t>
  </si>
  <si>
    <t>MPAL_v1_460006</t>
  </si>
  <si>
    <t>ID:97179203 Uncharacterized membrane protein [Methylocapsa palsarum NE2]</t>
  </si>
  <si>
    <t>MPAL_v1_470219</t>
  </si>
  <si>
    <t>ID:97180029 protein of unknown function [Methylocapsa palsarum NE2]</t>
  </si>
  <si>
    <t>MPAL_v1_460090</t>
  </si>
  <si>
    <t>ID:97179287 4a-hydroxytetrahydrobiopterin dehydratase [Methylocapsa palsarum NE2]</t>
  </si>
  <si>
    <t>MPAL_v1_400070</t>
  </si>
  <si>
    <t>ID:97178736 conserved protein of unknown function [Methylocapsa palsarum NE2]</t>
  </si>
  <si>
    <t>MPAL_v1_530061</t>
  </si>
  <si>
    <t>ID:97180297 protein of unknown function [Methylocapsa palsarum NE2]</t>
  </si>
  <si>
    <t>MPAL_v1_330003</t>
  </si>
  <si>
    <t>ID:97178146 Polyketide cyclase / dehydrase and lipid transport [Methylocapsa palsarum NE2]</t>
  </si>
  <si>
    <t>MPAL_v1_460287</t>
  </si>
  <si>
    <t>ID:97179484 putative oxidoreductase [Methylocapsa palsarum NE2]</t>
  </si>
  <si>
    <t>MPAL_v1_550384</t>
  </si>
  <si>
    <t>ID:97180740 conserved protein of unknown function [Methylocapsa palsarum NE2]</t>
  </si>
  <si>
    <t>MPAL_v1_470064</t>
  </si>
  <si>
    <t>ID:97179874 erpA| Iron-sulfur cluster insertion protein ErpA [Methylocapsa palsarum NE2]</t>
  </si>
  <si>
    <t>MPAL_v1_460578</t>
  </si>
  <si>
    <t>ID:97179775 lpxD| UDP-3-O-acylglucosamine N-acyltransferase [Methylocapsa palsarum NE2]</t>
  </si>
  <si>
    <t>MPAL_v1_260222</t>
  </si>
  <si>
    <t>ID:97177694 acetylxylan esterase [Methylocapsa palsarum NE2]</t>
  </si>
  <si>
    <t>MPAL_v1_370128</t>
  </si>
  <si>
    <t>ID:97178566 CBS domain-containing protein [Methylocapsa palsarum NE2]</t>
  </si>
  <si>
    <t>MPAL_v1_300062</t>
  </si>
  <si>
    <t>ID:97178020 Short-chain dehydrogenase [Methylocapsa palsarum NE2]</t>
  </si>
  <si>
    <t>MPAL_v1_470218</t>
  </si>
  <si>
    <t>ID:97180028 maiA| putative maleylacetoacetate isomerase [Methylocapsa palsarum NE2]</t>
  </si>
  <si>
    <t>MPAL_v1_260128</t>
  </si>
  <si>
    <t>ID:97177600 glpK| Glycerol kinase [Methylocapsa palsarum NE2]</t>
  </si>
  <si>
    <t>MPAL_v1_560113</t>
  </si>
  <si>
    <t>ID:97180855 DUF2059 domain-containing protein [Methylocapsa palsarum NE2]</t>
  </si>
  <si>
    <t>MPAL_v1_400072</t>
  </si>
  <si>
    <t>ID:97178738 repressor LexA [Methylocapsa palsarum NE2]</t>
  </si>
  <si>
    <t>MPAL_v1_260124</t>
  </si>
  <si>
    <t>ID:97177596 Glycosyltransferase involved in cell wall bisynthesis [Methylocapsa palsarum NE2]</t>
  </si>
  <si>
    <t>MPAL_v1_580037</t>
  </si>
  <si>
    <t>ID:97181126 serine/threonine protein phosphatase 1 [Methylocapsa palsarum NE2]</t>
  </si>
  <si>
    <t>MPAL_v1_370165</t>
  </si>
  <si>
    <t>ID:97178603 putative cold shock protein y4cH [Methylocapsa palsarum NE2]</t>
  </si>
  <si>
    <t>MPAL_v1_560179</t>
  </si>
  <si>
    <t>ID:97180921 pxpA| 5-oxoprolinase component A [Methylocapsa palsarum NE2]</t>
  </si>
  <si>
    <t>MPAL_v1_290094</t>
  </si>
  <si>
    <t>ID:97177823 protein of unknown function [Methylocapsa palsarum NE2]</t>
  </si>
  <si>
    <t>MPAL_v1_540016</t>
  </si>
  <si>
    <t>ID:97180341 conserved protein of unknown function [Methylocapsa palsarum NE2]</t>
  </si>
  <si>
    <t>MPAL_v1_450052</t>
  </si>
  <si>
    <t>ID:97179150 Histidine kinase [Methylocapsa palsarum NE2]</t>
  </si>
  <si>
    <t>MPAL_v1_560020</t>
  </si>
  <si>
    <t>ID:97180762 Phosphoadenosine phosphosulfate reductase [Methylocapsa palsarum NE2]</t>
  </si>
  <si>
    <t>MPAL_v1_300065</t>
  </si>
  <si>
    <t>ID:97178023 conserved protein of unknown function [Methylocapsa palsarum NE2]</t>
  </si>
  <si>
    <t>MPAL_v1_550223</t>
  </si>
  <si>
    <t>ID:97180579 Cupredoxin-like domain-containing protein [Methylocapsa palsarum NE2]</t>
  </si>
  <si>
    <t>MPAL_v1_290078</t>
  </si>
  <si>
    <t>ID:97177807 amtB| ammonia/ammonium transporter [Methylocapsa palsarum NE2]</t>
  </si>
  <si>
    <t>MPAL_v1_470163</t>
  </si>
  <si>
    <t>ID:97179973 rpsQ| 30S ribosomal subunit protein S17 [Methylocapsa palsarum NE2]</t>
  </si>
  <si>
    <t>MPAL_v1_470049</t>
  </si>
  <si>
    <t>ID:97179859 ribH| 6,7-dimethyl-8-ribityllumazine synthase [Methylocapsa palsarum NE2]</t>
  </si>
  <si>
    <t>MPAL_v1_570088</t>
  </si>
  <si>
    <t>ID:97181023 rpmB| 50S ribosomal protein L28 [Methylocapsa palsarum NE2]</t>
  </si>
  <si>
    <t>MPAL_v1_350025</t>
  </si>
  <si>
    <t>ID:97178300 mxaK protein [Methylocapsa palsarum NE2]</t>
  </si>
  <si>
    <t>MPAL_v1_550047</t>
  </si>
  <si>
    <t>ID:97180403 per| GDP-perosamine synthase [Methylocapsa palsarum NE2]</t>
  </si>
  <si>
    <t>MPAL_v1_270001</t>
  </si>
  <si>
    <t>ID:97177700 putative NADH-flavin reductase [Methylocapsa palsarum NE2]</t>
  </si>
  <si>
    <t>MPAL_v1_560151</t>
  </si>
  <si>
    <t>ID:97180893 DNA helicase II / ATP-dependent DNA helicase PcrA [Methylocapsa palsarum NE2]</t>
  </si>
  <si>
    <t>MPAL_v1_460165</t>
  </si>
  <si>
    <t>ID:97179362 parA| Chromosome partitioning protein ParA [Methylocapsa palsarum NE2]</t>
  </si>
  <si>
    <t>MPAL_v1_580021</t>
  </si>
  <si>
    <t>ID:97181110 conserved exported protein of unknown function [Methylocapsa palsarum NE2]</t>
  </si>
  <si>
    <t>MPAL_v1_400154</t>
  </si>
  <si>
    <t>ID:97178820 ribonuclease Z [Methylocapsa palsarum NE2]</t>
  </si>
  <si>
    <t>MPAL_v1_310051</t>
  </si>
  <si>
    <t>ID:97178117 lipoprotein-releasing system permease protein [Methylocapsa palsarum NE2]</t>
  </si>
  <si>
    <t>MPAL_v1_430066</t>
  </si>
  <si>
    <t>ID:97178971 grpE| Protein GrpE [Methylocapsa palsarum NE2]</t>
  </si>
  <si>
    <t>MPAL_v1_460186</t>
  </si>
  <si>
    <t>ID:97179383 biopolymer transport protein TolR [Methylocapsa palsarum NE2]</t>
  </si>
  <si>
    <t>MPAL_v1_460520</t>
  </si>
  <si>
    <t>ID:97179717 glcG| Protein GlcG [Methylocapsa palsarum NE2]</t>
  </si>
  <si>
    <t>MPAL_v1_400043</t>
  </si>
  <si>
    <t>ID:97178709 peptidoglycan-N-acetylglucosamine deacetylase [Methylocapsa palsarum NE2]</t>
  </si>
  <si>
    <t>MPAL_v1_400086</t>
  </si>
  <si>
    <t>ID:97178752 conserved protein of unknown function [Methylocapsa palsarum NE2]</t>
  </si>
  <si>
    <t>MPAL_v1_550069</t>
  </si>
  <si>
    <t>ID:97180425 conserved protein of unknown function [Methylocapsa palsarum NE2]</t>
  </si>
  <si>
    <t>MPAL_v1_550355</t>
  </si>
  <si>
    <t>ID:97180711 Acetoin utilization deacetylase AcuC [Methylocapsa palsarum NE2]</t>
  </si>
  <si>
    <t>MPAL_v1_430157</t>
  </si>
  <si>
    <t>ID:97179062 conserved protein of unknown function [Methylocapsa palsarum NE2]</t>
  </si>
  <si>
    <t>MPAL_v1_400116</t>
  </si>
  <si>
    <t>ID:97178782 protein of unknown function [Methylocapsa palsarum NE2]</t>
  </si>
  <si>
    <t>MPAL_v1_290108</t>
  </si>
  <si>
    <t>ID:97177837 ybbA| putative ABC transporter ATP-binding protein YbbA [Methylocapsa palsarum NE2]</t>
  </si>
  <si>
    <t>MPAL_v1_570115</t>
  </si>
  <si>
    <t>ID:97181050 SGNH_hydro domain-containing protein [Methylocapsa palsarum NE2]</t>
  </si>
  <si>
    <t>MPAL_v1_550207</t>
  </si>
  <si>
    <t>ID:97180563 Cytochrome c, mono-and diheme variants [Methylocapsa palsarum NE2]</t>
  </si>
  <si>
    <t>MPAL_v1_460233</t>
  </si>
  <si>
    <t>ID:97179430 mannose PTS system EIIA component [Methylocapsa palsarum NE2]</t>
  </si>
  <si>
    <t>MPAL_v1_550051</t>
  </si>
  <si>
    <t>ID:97180407 Macrocin-O-methyltransferase (TylF) [Methylocapsa palsarum NE2]</t>
  </si>
  <si>
    <t>MPAL_v1_570033</t>
  </si>
  <si>
    <t>ID:97180968 conserved exported protein of unknown function [Methylocapsa palsarum NE2]</t>
  </si>
  <si>
    <t>MPAL_v1_370122</t>
  </si>
  <si>
    <t>ID:97178560 NFU1 iron-sulfur cluster scaffold homolog, mitochondrial [Methylocapsa palsarum NE2]</t>
  </si>
  <si>
    <t>MPAL_v1_290068</t>
  </si>
  <si>
    <t>ID:97177797 Caspase domain-containing protein [Methylocapsa palsarum NE2]</t>
  </si>
  <si>
    <t>MPAL_v1_400178</t>
  </si>
  <si>
    <t>ID:97178844 conserved exported protein of unknown function [Methylocapsa palsarum NE2]</t>
  </si>
  <si>
    <t>MPAL_v1_460387</t>
  </si>
  <si>
    <t>ID:97179584 conserved exported protein of unknown function [Methylocapsa palsarum NE2]</t>
  </si>
  <si>
    <t>MPAL_v1_260113</t>
  </si>
  <si>
    <t>ID:97177585 Predicted PurR-regulated permease PerM [Methylocapsa palsarum NE2]</t>
  </si>
  <si>
    <t>MPAL_v1_550008</t>
  </si>
  <si>
    <t>ID:97180364 phospholipid/cholesterol/gamma-HCH transport system ATP-binding protein [Methylocapsa palsarum NE2]</t>
  </si>
  <si>
    <t>MPAL_v1_470041</t>
  </si>
  <si>
    <t>ID:97179851 murU| N-acetylmuramate alpha-1-phosphate uridylyltransferase [Methylocapsa palsarum NE2]</t>
  </si>
  <si>
    <t>MPAL_v1_260087</t>
  </si>
  <si>
    <t>ID:97177559 4-alpha-glucanotransferase [Methylocapsa palsarum NE2]</t>
  </si>
  <si>
    <t>MPAL_v1_580060</t>
  </si>
  <si>
    <t>ID:97181149 coaD| Phosphopantetheine adenylyltransferase [Methylocapsa palsarum NE2]</t>
  </si>
  <si>
    <t>MPAL_v1_530079</t>
  </si>
  <si>
    <t>ID:97180315 Chromosome partitioning ATPase, Mrp family, contains Fe-S cluster [Methylocapsa palsarum NE2]</t>
  </si>
  <si>
    <t>MPAL_v1_550376</t>
  </si>
  <si>
    <t>ID:97180732 elongation factor P--(R)-beta-lysine ligase [Methylocapsa palsarum NE2]</t>
  </si>
  <si>
    <t>MPAL_v1_260108</t>
  </si>
  <si>
    <t>ID:97177580 map| methionine aminopeptidase [Methylocapsa palsarum NE2]</t>
  </si>
  <si>
    <t>MPAL_v1_460130</t>
  </si>
  <si>
    <t>ID:97179327 aroE| Shikimate dehydrogenase (NADP(+)) [Methylocapsa palsarum NE2]</t>
  </si>
  <si>
    <t>MPAL_v1_350046</t>
  </si>
  <si>
    <t>ID:97178321 glcA| Glycolate permease GlcA [Methylocapsa palsarum NE2]</t>
  </si>
  <si>
    <t>MPAL_v1_440006</t>
  </si>
  <si>
    <t>ID:97179072 Poly(3-hydroxybutyrate) depolymerase [Methylocapsa palsarum NE2]</t>
  </si>
  <si>
    <t>MPAL_v1_470165</t>
  </si>
  <si>
    <t>ID:97179975 rplP| 50S ribosomal subunit protein L16 [Methylocapsa palsarum NE2]</t>
  </si>
  <si>
    <t>MPAL_v1_400063</t>
  </si>
  <si>
    <t>ID:97178729 putative peptidoglycan binding domain-containing protein [Methylocapsa palsarum NE2]</t>
  </si>
  <si>
    <t>MPAL_v1_560069</t>
  </si>
  <si>
    <t>ID:97180811 rpoN| RNA polymerase sigma-54 factor 2 [Methylocapsa palsarum NE2]</t>
  </si>
  <si>
    <t>MPAL_v1_240013</t>
  </si>
  <si>
    <t>ID:97177427 hpnP| Hopanoid C-2 methylase [Methylocapsa palsarum NE2]</t>
  </si>
  <si>
    <t>MPAL_v1_300080</t>
  </si>
  <si>
    <t>ID:97178038 SCO2-like protein RBE_0699 [Methylocapsa palsarum NE2]</t>
  </si>
  <si>
    <t>MPAL_v1_530062</t>
  </si>
  <si>
    <t>ID:97180298 conserved protein of unknown function [Methylocapsa palsarum NE2]</t>
  </si>
  <si>
    <t>MPAL_v1_260092</t>
  </si>
  <si>
    <t>ID:97177564 ElaB protein [Methylocapsa palsarum NE2]</t>
  </si>
  <si>
    <t>MPAL_v1_570120</t>
  </si>
  <si>
    <t>ID:97181055 ibpA| small heat shock protein IbpA [Methylocapsa palsarum NE2]</t>
  </si>
  <si>
    <t>MPAL_v1_550220</t>
  </si>
  <si>
    <t>ID:97180576 xseA| Exodeoxyribonuclease 7 large subunit [Methylocapsa palsarum NE2]</t>
  </si>
  <si>
    <t>MPAL_v1_560130</t>
  </si>
  <si>
    <t>ID:97180872 thiosulfate dehydrogenase [Methylocapsa palsarum NE2]</t>
  </si>
  <si>
    <t>MPAL_v1_240017</t>
  </si>
  <si>
    <t>ID:97177431 conserved exported protein of unknown function [Methylocapsa palsarum NE2]</t>
  </si>
  <si>
    <t>MPAL_v1_300082</t>
  </si>
  <si>
    <t>ID:97178040 cysG| Uroporphyrinogen-III C-methyltransferase / Precorrin-2 dehydrogenase / Sirohydrochlorin ferrochelatase [Methylocapsa palsarum NE2]</t>
  </si>
  <si>
    <t>MPAL_v1_550056</t>
  </si>
  <si>
    <t>ID:97180412 mtrA| Methylthioribose transporter [Methylocapsa palsarum NE2]</t>
  </si>
  <si>
    <t>MPAL_v1_470104</t>
  </si>
  <si>
    <t>ID:97179914 hfq| RNA-binding protein Hfq [Methylocapsa palsarum NE2]</t>
  </si>
  <si>
    <t>MPAL_v1_310010</t>
  </si>
  <si>
    <t>ID:97178076 conserved exported protein of unknown function [Methylocapsa palsarum NE2]</t>
  </si>
  <si>
    <t>MPAL_v1_470079</t>
  </si>
  <si>
    <t>ID:97179889 tpiA| Triosephosphate isomerase [Methylocapsa palsarum NE2]</t>
  </si>
  <si>
    <t>MPAL_v1_460276</t>
  </si>
  <si>
    <t>ID:97179473 rpsT| 30S ribosomal protein S20 [Methylocapsa palsarum NE2]</t>
  </si>
  <si>
    <t>MPAL_v1_260132</t>
  </si>
  <si>
    <t>ID:97177604 rfbB| O-antigen export system ATP-binding protein RfbB [Methylocapsa palsarum NE2]</t>
  </si>
  <si>
    <t>MPAL_v1_570079</t>
  </si>
  <si>
    <t>ID:97181014 BolA family transcriptional regulator, general stress-responsive regulator [Methylocapsa palsarum NE2]</t>
  </si>
  <si>
    <t>MPAL_v1_460584</t>
  </si>
  <si>
    <t>ID:97179781 tlpA| Thiol:disulfide interchange protein TlpA [Methylocapsa palsarum NE2]</t>
  </si>
  <si>
    <t>MPAL_v1_460455</t>
  </si>
  <si>
    <t>ID:97179652 rpsK| 30S ribosomal subunit protein S11 [Methylocapsa palsarum NE2]</t>
  </si>
  <si>
    <t>MPAL_v1_370159</t>
  </si>
  <si>
    <t>ID:97178597 Predicted unusual protein kinase regulating ubiquinone biosynthesis, AarF/ABC1/UbiB family [Methylocapsa palsarum NE2]</t>
  </si>
  <si>
    <t>MPAL_v1_550324</t>
  </si>
  <si>
    <t>ID:97180680 trmFO| Methylenetetrahydrofolate--tRNA-(uracil-5-)-methyltransferase TrmFO [Methylocapsa palsarum NE2]</t>
  </si>
  <si>
    <t>MPAL_v1_460324</t>
  </si>
  <si>
    <t>ID:97179521 TetR/AcrR family transcriptional regulator, mexJK operon transcriptional repressor [Methylocapsa palsarum NE2]</t>
  </si>
  <si>
    <t>MPAL_v1_550261</t>
  </si>
  <si>
    <t>ID:97180617 carR| Response regulator protein CarR [Methylocapsa palsarum NE2]</t>
  </si>
  <si>
    <t>MPAL_v1_370168</t>
  </si>
  <si>
    <t>ID:97178606 Stress-induced acidophilic repeat motif-containing protein [Methylocapsa palsarum NE2]</t>
  </si>
  <si>
    <t>MPAL_v1_330053</t>
  </si>
  <si>
    <t>ID:97178196 Acetylornithine deacetylase/Succinyl-diaminopimelate desuccinylase [Methylocapsa palsarum NE2]</t>
  </si>
  <si>
    <t>MPAL_v1_470112</t>
  </si>
  <si>
    <t>ID:97179922 dTMP kinase [Methylocapsa palsarum NE2]</t>
  </si>
  <si>
    <t>MPAL_v1_260225</t>
  </si>
  <si>
    <t>ID:97177697 ptsN| Nitrogen regulatory protein [Methylocapsa palsarum NE2]</t>
  </si>
  <si>
    <t>MPAL_v1_580041</t>
  </si>
  <si>
    <t>ID:97181130 dksA| RNA polymerase-binding transcription factor DksA [Methylocapsa palsarum NE2]</t>
  </si>
  <si>
    <t>MPAL_v1_350028</t>
  </si>
  <si>
    <t>ID:97178303 conserved exported protein of unknown function [Methylocapsa palsarum NE2]</t>
  </si>
  <si>
    <t>MPAL_v1_630018</t>
  </si>
  <si>
    <t>ID:97181265 ElaB protein [Methylocapsa palsarum NE2]</t>
  </si>
  <si>
    <t>MPAL_v1_460139</t>
  </si>
  <si>
    <t>ID:97179336 conserved membrane protein of unknown function [Methylocapsa palsarum NE2]</t>
  </si>
  <si>
    <t>MPAL_v1_550256</t>
  </si>
  <si>
    <t>ID:97180612 conserved protein of unknown function [Methylocapsa palsarum NE2]</t>
  </si>
  <si>
    <t>MPAL_v1_450073</t>
  </si>
  <si>
    <t>ID:97179171 conserved protein of unknown function [Methylocapsa palsarum NE2]</t>
  </si>
  <si>
    <t>MPAL_v1_470062</t>
  </si>
  <si>
    <t>ID:97179872 integration host factor subunit alpha [Methylocapsa palsarum NE2]</t>
  </si>
  <si>
    <t>MPAL_v1_550073</t>
  </si>
  <si>
    <t>ID:97180429 conserved membrane protein of unknown function [Methylocapsa palsarum NE2]</t>
  </si>
  <si>
    <t>MPAL_v1_550227</t>
  </si>
  <si>
    <t>ID:97180583 monovalent cation:H+ antiporter-2, CPA2 family [Methylocapsa palsarum NE2]</t>
  </si>
  <si>
    <t>MPAL_v1_400115</t>
  </si>
  <si>
    <t>ID:97178781 cell division protein ZapA [Methylocapsa palsarum NE2]</t>
  </si>
  <si>
    <t>MPAL_v1_460484</t>
  </si>
  <si>
    <t>ID:97179681 yciF| Protein YciF [Methylocapsa palsarum NE2]</t>
  </si>
  <si>
    <t>MPAL_v1_430077</t>
  </si>
  <si>
    <t>ID:97178982 peptide-methionine (S)-S-oxide reductase [Methylocapsa palsarum NE2]</t>
  </si>
  <si>
    <t>MPAL_v1_460045</t>
  </si>
  <si>
    <t>ID:97179242 conserved protein of unknown function [Methylocapsa palsarum NE2]</t>
  </si>
  <si>
    <t>MPAL_v1_430151</t>
  </si>
  <si>
    <t>ID:97179056 Predicted N-formylglutamate amidohydrolase [Methylocapsa palsarum NE2]</t>
  </si>
  <si>
    <t>MPAL_v1_370204</t>
  </si>
  <si>
    <t>ID:97178642 Dioxygenase [Methylocapsa palsarum NE2]</t>
  </si>
  <si>
    <t>MPAL_v1_620023</t>
  </si>
  <si>
    <t>ID:97181241 yciF| Protein YciF [Methylocapsa palsarum NE2]</t>
  </si>
  <si>
    <t>MPAL_v1_470055</t>
  </si>
  <si>
    <t>ID:97179865 cytochrome b pre-mRNA-processing protein 3 [Methylocapsa palsarum NE2]</t>
  </si>
  <si>
    <t>MPAL_v1_610006</t>
  </si>
  <si>
    <t>ID:97181204 cheB| Protein-glutamate methylesterase/protein-glutamine glutaminase 2 [Methylocapsa palsarum NE2]</t>
  </si>
  <si>
    <t>MPAL_v1_260173</t>
  </si>
  <si>
    <t>ID:97177645 Pimeloyl-ACP methyl ester carboxylesterase [Methylocapsa palsarum NE2]</t>
  </si>
  <si>
    <t>MPAL_v1_550380</t>
  </si>
  <si>
    <t>ID:97180736 Haem-degrading [Methylocapsa palsarum NE2]</t>
  </si>
  <si>
    <t>MPAL_v1_240031</t>
  </si>
  <si>
    <t>ID:97177445 ruvB| Holliday junction ATP-dependent DNA helicase RuvB [Methylocapsa palsarum NE2]</t>
  </si>
  <si>
    <t>MPAL_v1_580011</t>
  </si>
  <si>
    <t>ID:97181100 Glycosyltransferase involved in cell wall bisynthesis [Methylocapsa palsarum NE2]</t>
  </si>
  <si>
    <t>MPAL_v1_290107</t>
  </si>
  <si>
    <t>ID:97177836 acyl-CoA thioesterase I [Methylocapsa palsarum NE2]</t>
  </si>
  <si>
    <t>MPAL_v1_290017</t>
  </si>
  <si>
    <t>ID:97177746 pyruvate kinase [Methylocapsa palsarum NE2]</t>
  </si>
  <si>
    <t>MPAL_v1_290022</t>
  </si>
  <si>
    <t>ID:97177751 nadK| NAD kinase [Methylocapsa palsarum NE2]</t>
  </si>
  <si>
    <t>MPAL_v1_480009</t>
  </si>
  <si>
    <t>ID:97180065 Rubrerythrin [Methylocapsa palsarum NE2]</t>
  </si>
  <si>
    <t>MPAL_v1_370028</t>
  </si>
  <si>
    <t>ID:97178466 BMFP domain-containing protein YqiC [Methylocapsa palsarum NE2]</t>
  </si>
  <si>
    <t>MPAL_v1_550372</t>
  </si>
  <si>
    <t>ID:97180728 putative NAD(P)H nitroreductase [Methylocapsa palsarum NE2]</t>
  </si>
  <si>
    <t>MPAL_v1_400098</t>
  </si>
  <si>
    <t>ID:97178764 conserved protein of unknown function [Methylocapsa palsarum NE2]</t>
  </si>
  <si>
    <t>MPAL_v1_510010</t>
  </si>
  <si>
    <t>ID:97180129 protein of unknown function [Methylocapsa palsarum NE2]</t>
  </si>
  <si>
    <t>MPAL_v1_370185</t>
  </si>
  <si>
    <t>ID:97178623 mctP| Monocarboxylate transport permease protein [Methylocapsa palsarum NE2]</t>
  </si>
  <si>
    <t>MPAL_v1_580066</t>
  </si>
  <si>
    <t>ID:97181155 N-acetylmuramoyl-L-alanine amidase [Methylocapsa palsarum NE2]</t>
  </si>
  <si>
    <t>MPAL_v1_370210</t>
  </si>
  <si>
    <t>ID:97178648 fixG| Nitrogen fixation protein FixG [Methylocapsa palsarum NE2]</t>
  </si>
  <si>
    <t>MPAL_v1_570049</t>
  </si>
  <si>
    <t>ID:97180984 conserved exported protein of unknown function [Methylocapsa palsarum NE2]</t>
  </si>
  <si>
    <t>MPAL_v1_580016</t>
  </si>
  <si>
    <t>ID:97181105 nitrate/nitrite transport system permease protein [Methylocapsa palsarum NE2]</t>
  </si>
  <si>
    <t>MPAL_v1_430003</t>
  </si>
  <si>
    <t>ID:97178908 ispE| 4-diphosphocytidyl-2-C-methyl-D-erythritol kinase [Methylocapsa palsarum NE2]</t>
  </si>
  <si>
    <t>MPAL_v1_770038</t>
  </si>
  <si>
    <t>ID:97181455 Cytochrome c553 [Methylocapsa palsarum NE2]</t>
  </si>
  <si>
    <t>MPAL_v1_400057</t>
  </si>
  <si>
    <t>ID:97178723 DUF1214 domain-containing protein [Methylocapsa palsarum NE2]</t>
  </si>
  <si>
    <t>MPAL_v1_570134</t>
  </si>
  <si>
    <t>ID:97181069 conserved exported protein of unknown function [Methylocapsa palsarum NE2]</t>
  </si>
  <si>
    <t>MPAL_v1_570030</t>
  </si>
  <si>
    <t>ID:97180965 bioF| 8-amino-7-oxononanoate synthase [Methylocapsa palsarum NE2]</t>
  </si>
  <si>
    <t>MPAL_v1_470154</t>
  </si>
  <si>
    <t>ID:97179964 rpmD| 50S ribosomal protein L30 [Methylocapsa palsarum NE2]</t>
  </si>
  <si>
    <t>MPAL_v1_400061</t>
  </si>
  <si>
    <t>ID:97178727 conserved protein of unknown function [Methylocapsa palsarum NE2]</t>
  </si>
  <si>
    <t>MPAL_v1_310037</t>
  </si>
  <si>
    <t>ID:97178103 ccpA| Cytochrome c551 peroxidase [Methylocapsa palsarum NE2]</t>
  </si>
  <si>
    <t>MPAL_v1_470016</t>
  </si>
  <si>
    <t>ID:97179826 conserved protein of unknown function [Methylocapsa palsarum NE2]</t>
  </si>
  <si>
    <t>MPAL_v1_580054</t>
  </si>
  <si>
    <t>ID:97181143 membrane-bound lytic murein transglycosylase B [Methylocapsa palsarum NE2]</t>
  </si>
  <si>
    <t>MPAL_v1_350106</t>
  </si>
  <si>
    <t>ID:97178381 guanylate kinase [Methylocapsa palsarum NE2]</t>
  </si>
  <si>
    <t>MPAL_v1_560088</t>
  </si>
  <si>
    <t>ID:97180830 bioB| biotin synthase [Methylocapsa palsarum NE2]</t>
  </si>
  <si>
    <t>MPAL_v1_470031</t>
  </si>
  <si>
    <t>ID:97179841 conserved protein of unknown function [Methylocapsa palsarum NE2]</t>
  </si>
  <si>
    <t>MPAL_v1_330017</t>
  </si>
  <si>
    <t>ID:97178160 putative membrane protein [Methylocapsa palsarum NE2]</t>
  </si>
  <si>
    <t>MPAL_v1_460298</t>
  </si>
  <si>
    <t>ID:97179495 conserved exported protein of unknown function [Methylocapsa palsarum NE2]</t>
  </si>
  <si>
    <t>MPAL_v1_290016</t>
  </si>
  <si>
    <t>ID:97177745 Iron-sulfur cluster assembly protein [Methylocapsa palsarum NE2]</t>
  </si>
  <si>
    <t>MPAL_v1_330059</t>
  </si>
  <si>
    <t>ID:97178202 conserved protein of unknown function [Methylocapsa palsarum NE2]</t>
  </si>
  <si>
    <t>MPAL_v1_370088</t>
  </si>
  <si>
    <t>ID:97178526 cAMP-binding domain of CRP or a regulatory subunit of cAMP-dependent protein kinases [Methylocapsa palsarum NE2]</t>
  </si>
  <si>
    <t>MPAL_v1_400230</t>
  </si>
  <si>
    <t>ID:97178896 conserved protein of unknown function [Methylocapsa palsarum NE2]</t>
  </si>
  <si>
    <t>MPAL_v1_400031</t>
  </si>
  <si>
    <t>ID:97178697 thiG| 1-deoxy-D-xylulose 5-phosphate:thiol sulfurtransferase [Methylocapsa palsarum NE2]</t>
  </si>
  <si>
    <t>MPAL_v1_550028</t>
  </si>
  <si>
    <t>ID:97180384 DnaJ homolog subfamily C member 19 [Methylocapsa palsarum NE2]</t>
  </si>
  <si>
    <t>MPAL_v1_510067</t>
  </si>
  <si>
    <t>ID:97180186 Polyphosphate:ADP phosphotransferase [Methylocapsa palsarum NE2]</t>
  </si>
  <si>
    <t>MPAL_v1_680007</t>
  </si>
  <si>
    <t>ID:97181333 Nucleoid DNA-binding protein [Methylocapsa palsarum NE2]</t>
  </si>
  <si>
    <t>MPAL_v1_370045</t>
  </si>
  <si>
    <t>ID:97178483 conserved protein of unknown function [Methylocapsa palsarum NE2]</t>
  </si>
  <si>
    <t>MPAL_v1_570149</t>
  </si>
  <si>
    <t>ID:97181084 eda| KHG/KDPG aldolase [Methylocapsa palsarum NE2]</t>
  </si>
  <si>
    <t>MPAL_v1_370147</t>
  </si>
  <si>
    <t>ID:97178585 ymdB| 2',3'-cyclic-nucleotide 2'-phosphodiesterase [Methylocapsa palsarum NE2]</t>
  </si>
  <si>
    <t>MPAL_v1_510071</t>
  </si>
  <si>
    <t>ID:97180190 transaldolase / glucose-6-phosphate isomerase [Methylocapsa palsarum NE2]</t>
  </si>
  <si>
    <t>MPAL_v1_570127</t>
  </si>
  <si>
    <t>ID:97181062 Histidine kinase [Methylocapsa palsarum NE2]</t>
  </si>
  <si>
    <t>MPAL_v1_470020</t>
  </si>
  <si>
    <t>ID:97179830 ribosome-associated protein [Methylocapsa palsarum NE2]</t>
  </si>
  <si>
    <t>MPAL_v1_550010</t>
  </si>
  <si>
    <t>ID:97180366 cholesterol transport system auxiliary component [Methylocapsa palsarum NE2]</t>
  </si>
  <si>
    <t>MPAL_v1_370141</t>
  </si>
  <si>
    <t>ID:97178579 Effector-binding domain-containing protein [Methylocapsa palsarum NE2]</t>
  </si>
  <si>
    <t>MPAL_v1_460012</t>
  </si>
  <si>
    <t>ID:97179209 speF| Inducible ornithine decarboxylase [Methylocapsa palsarum NE2]</t>
  </si>
  <si>
    <t>MPAL_v1_470222</t>
  </si>
  <si>
    <t>ID:97180032 cyclase [Methylocapsa palsarum NE2]</t>
  </si>
  <si>
    <t>MPAL_v1_530053</t>
  </si>
  <si>
    <t>ID:97180289 DNA-binding response regulator, NarL/FixJ family, contains REC and HTH domains [Methylocapsa palsarum NE2]</t>
  </si>
  <si>
    <t>MPAL_v1_530055</t>
  </si>
  <si>
    <t>ID:97180291 dTDP-4-dehydrorhamnose reductase [Methylocapsa palsarum NE2]</t>
  </si>
  <si>
    <t>MPAL_v1_600005</t>
  </si>
  <si>
    <t>ID:97181195 ArsR family transcriptional regulator, arsenate/arsenite/antimonite-responsive transcriptional repressor / arsenate reductase (thioredoxin) [Methylocapsa palsarum NE2]</t>
  </si>
  <si>
    <t>MPAL_v1_470209</t>
  </si>
  <si>
    <t>ID:97180019 putative phosphoribosyl transferase [Methylocapsa palsarum NE2]</t>
  </si>
  <si>
    <t>MPAL_v1_580024</t>
  </si>
  <si>
    <t>ID:97181113 23S rRNA (guanosine2251-2'-O)-methyltransferase [Methylocapsa palsarum NE2]</t>
  </si>
  <si>
    <t>MPAL_v1_470069</t>
  </si>
  <si>
    <t>ID:97179879 segregation and condensation protein B [Methylocapsa palsarum NE2]</t>
  </si>
  <si>
    <t>MPAL_v1_260178</t>
  </si>
  <si>
    <t>ID:97177650 conserved protein of unknown function [Methylocapsa palsarum NE2]</t>
  </si>
  <si>
    <t>MPAL_v1_400227</t>
  </si>
  <si>
    <t>ID:97178893 trxB| thioredoxin reductase [Methylocapsa palsarum NE2]</t>
  </si>
  <si>
    <t>MPAL_v1_460565</t>
  </si>
  <si>
    <t>ID:97179762 conserved exported protein of unknown function [Methylocapsa palsarum NE2]</t>
  </si>
  <si>
    <t>MPAL_v1_570128</t>
  </si>
  <si>
    <t>ID:97181063 DNA processing protein [Methylocapsa palsarum NE2]</t>
  </si>
  <si>
    <t>MPAL_v1_220053</t>
  </si>
  <si>
    <t>ID:97177411 conserved protein of unknown function [Methylocapsa palsarum NE2]</t>
  </si>
  <si>
    <t>MPAL_v1_430118</t>
  </si>
  <si>
    <t>ID:97179023 conserved protein of unknown function [Methylocapsa palsarum NE2]</t>
  </si>
  <si>
    <t>ID:97180704 nuoM| NADH-quinone oxidoreductase subunit M [Methylocapsa palsarum NE2]</t>
  </si>
  <si>
    <t>MPAL_v1_540004</t>
  </si>
  <si>
    <t>ID:97180329 two-component system, OmpR family, sensor histidine kinase PhoQ [Methylocapsa palsarum NE2]</t>
  </si>
  <si>
    <t>MPAL_v1_610010</t>
  </si>
  <si>
    <t>ID:97181208 two-component system, chemotaxis family, sensor kinase CheA [Methylocapsa palsarum NE2]</t>
  </si>
  <si>
    <t>MPAL_v1_240003</t>
  </si>
  <si>
    <t>ID:97177417 general secretion pathway protein L [Methylocapsa palsarum NE2]</t>
  </si>
  <si>
    <t>ID:97178618 methane/ammonia monooxygenase subunit C [Methylocapsa palsarum NE2]</t>
  </si>
  <si>
    <t>MPAL_v1_530038</t>
  </si>
  <si>
    <t>ID:97180274 cobO| Corrinoid adenosyltransferase [Methylocapsa palsarum NE2]</t>
  </si>
  <si>
    <t>MPAL_v1_450053</t>
  </si>
  <si>
    <t>ID:97179151 Response regulator receiver domain-containing protein [Methylocapsa palsarum NE2]</t>
  </si>
  <si>
    <t>MPAL_v1_260033</t>
  </si>
  <si>
    <t>ID:97177505 phoB| DNA-binding transcriptional dual regulator PhoB [Methylocapsa palsarum NE2]</t>
  </si>
  <si>
    <t>MPAL_v1_460493</t>
  </si>
  <si>
    <t>ID:97179690 ABC-2 type transport system ATP-binding protein [Methylocapsa palsarum NE2]</t>
  </si>
  <si>
    <t>MPAL_v1_370097</t>
  </si>
  <si>
    <t>ID:97178535 Glycogen debranching enzyme (Alpha-1,6-glucosidase) [Methylocapsa palsarum NE2]</t>
  </si>
  <si>
    <t>MPAL_v1_540011</t>
  </si>
  <si>
    <t>ID:97180336 phaC| Poly(3-hydroxyalkanoate) polymerase [Methylocapsa palsarum NE2]</t>
  </si>
  <si>
    <t>MPAL_v1_530076</t>
  </si>
  <si>
    <t>ID:97180312 diguanylate cyclase [Methylocapsa palsarum NE2]</t>
  </si>
  <si>
    <t>MPAL_v1_470053</t>
  </si>
  <si>
    <t>ID:97179863 Outer membrane protein assembly factor BamE, lipoprotein component of the BamABCDE complex [Methylocapsa palsarum NE2]</t>
  </si>
  <si>
    <t>MPAL_v1_370117</t>
  </si>
  <si>
    <t>ID:97178555 eutB| ethanolamine ammonia-lyase subunit alpha [Methylocapsa palsarum NE2]</t>
  </si>
  <si>
    <t>MPAL_v1_400045</t>
  </si>
  <si>
    <t>ID:97178711 lipB| Octanoyltransferase [Methylocapsa palsarum NE2]</t>
  </si>
  <si>
    <t>MPAL_v1_460541</t>
  </si>
  <si>
    <t>ID:97179738 conserved exported protein of unknown function [Methylocapsa palsarum NE2]</t>
  </si>
  <si>
    <t>MPAL_v1_470149</t>
  </si>
  <si>
    <t>ID:97179959 putative HTH-type transcriptional regulator rrf2-like [Methylocapsa palsarum NE2]</t>
  </si>
  <si>
    <t>MPAL_v1_260129</t>
  </si>
  <si>
    <t>ID:97177601 eryB| D-erythritol 1-phosphate dehydrogenase [Methylocapsa palsarum NE2]</t>
  </si>
  <si>
    <t>MPAL_v1_580029</t>
  </si>
  <si>
    <t>ID:97181118 hisI| Phosphoribosyl-AMP cyclohydrolase [Methylocapsa palsarum NE2]</t>
  </si>
  <si>
    <t>MPAL_v1_290051</t>
  </si>
  <si>
    <t>ID:97177780 dITP/XTP pyrophosphatase [Methylocapsa palsarum NE2]</t>
  </si>
  <si>
    <t>MPAL_v1_370075</t>
  </si>
  <si>
    <t>ID:97178513 PhnB protein [Methylocapsa palsarum NE2]</t>
  </si>
  <si>
    <t>MPAL_v1_470024</t>
  </si>
  <si>
    <t>ID:97179834 rppH| RNA pyrophosphohydrolase [Methylocapsa palsarum NE2]</t>
  </si>
  <si>
    <t>MPAL_v1_400185</t>
  </si>
  <si>
    <t>ID:97178851 yajC| Sec translocon accessory complex subunit YajC [Methylocapsa palsarum NE2]</t>
  </si>
  <si>
    <t>MPAL_v1_430063</t>
  </si>
  <si>
    <t>ID:97178968 copper resistance protein C [Methylocapsa palsarum NE2]</t>
  </si>
  <si>
    <t>MPAL_v1_500007</t>
  </si>
  <si>
    <t>ID:97180117 ku| Non-homologous end joining protein Ku [Methylocapsa palsarum NE2]</t>
  </si>
  <si>
    <t>MPAL_v1_290123</t>
  </si>
  <si>
    <t>ID:97177852 Methyltransferase domain-containing protein [Methylocapsa palsarum NE2]</t>
  </si>
  <si>
    <t>MPAL_v1_470221</t>
  </si>
  <si>
    <t>ID:97180031 sulfur-oxidizing protein SoxY [Methylocapsa palsarum NE2]</t>
  </si>
  <si>
    <t>MPAL_v1_550105</t>
  </si>
  <si>
    <t>ID:97180461 Membrane associated serine protease, rhomboid family [Methylocapsa palsarum NE2]</t>
  </si>
  <si>
    <t>MPAL_v1_470240</t>
  </si>
  <si>
    <t>ID:97180050 TRAP transporter solute receptor, TAXI family [Methylocapsa palsarum NE2]</t>
  </si>
  <si>
    <t>MPAL_v1_400190</t>
  </si>
  <si>
    <t>ID:97178856 outer membrane protein, heavy metal efflux system [Methylocapsa palsarum NE2]</t>
  </si>
  <si>
    <t>MPAL_v1_460538</t>
  </si>
  <si>
    <t>ID:97179735 Acyl dehydratase [Methylocapsa palsarum NE2]</t>
  </si>
  <si>
    <t>MPAL_v1_310027</t>
  </si>
  <si>
    <t>ID:97178093 panD| Aspartate 1-decarboxylase [Methylocapsa palsarum NE2]</t>
  </si>
  <si>
    <t>MPAL_v1_560078</t>
  </si>
  <si>
    <t>ID:97180820 type I restriction enzyme, S subunit [Methylocapsa palsarum NE2]</t>
  </si>
  <si>
    <t>MPAL_v1_550029</t>
  </si>
  <si>
    <t>ID:97180385 serine-type D-Ala-D-Ala carboxypeptidase (penicillin-binding protein 5/6) [Methylocapsa palsarum NE2]</t>
  </si>
  <si>
    <t>MPAL_v1_550035</t>
  </si>
  <si>
    <t>ID:97180391 conserved protein of unknown function [Methylocapsa palsarum NE2]</t>
  </si>
  <si>
    <t>MPAL_v1_540029</t>
  </si>
  <si>
    <t>ID:97180354 L,D-transpeptidase catalytic domain [Methylocapsa palsarum NE2]</t>
  </si>
  <si>
    <t>MPAL_v1_460185</t>
  </si>
  <si>
    <t>ID:97179382 tolQ| Tol-Pal system protein TolQ [Methylocapsa palsarum NE2]</t>
  </si>
  <si>
    <t>MPAL_v1_720004</t>
  </si>
  <si>
    <t>ID:97181364 LysR family transcriptional regulator, transcriptional activator of nhaA [Methylocapsa palsarum NE2]</t>
  </si>
  <si>
    <t>MPAL_v1_530036</t>
  </si>
  <si>
    <t>ID:97180272 conserved membrane protein of unknown function [Methylocapsa palsarum NE2]</t>
  </si>
  <si>
    <t>MPAL_v1_400105</t>
  </si>
  <si>
    <t>ID:97178771 Nitroreductase [Methylocapsa palsarum NE2]</t>
  </si>
  <si>
    <t>MPAL_v1_260006</t>
  </si>
  <si>
    <t>ID:97177478 SOS-response transcriptional repressor LexA (RecA-mediated autopeptidase) [Methylocapsa palsarum NE2]</t>
  </si>
  <si>
    <t>MPAL_v1_400128</t>
  </si>
  <si>
    <t>ID:97178794 conserved protein of unknown function [Methylocapsa palsarum NE2]</t>
  </si>
  <si>
    <t>MPAL_v1_460005</t>
  </si>
  <si>
    <t>ID:97179202 conserved protein of unknown function [Methylocapsa palsarum NE2]</t>
  </si>
  <si>
    <t>MPAL_v1_550126</t>
  </si>
  <si>
    <t>ID:97180482 DUF190 domain-containing protein [Methylocapsa palsarum NE2]</t>
  </si>
  <si>
    <t>MPAL_v1_260141</t>
  </si>
  <si>
    <t>ID:97177613 conserved exported protein of unknown function [Methylocapsa palsarum NE2]</t>
  </si>
  <si>
    <t>MPAL_v1_350029</t>
  </si>
  <si>
    <t>ID:97178304 DNA-binding response regulator, NarL/FixJ family, contains REC and HTH domains [Methylocapsa palsarum NE2]</t>
  </si>
  <si>
    <t>MPAL_v1_550007</t>
  </si>
  <si>
    <t>ID:97180363 phospholipid/cholesterol/gamma-HCH transport system permease protein [Methylocapsa palsarum NE2]</t>
  </si>
  <si>
    <t>ID:97177639 ctaG| Cytochrome c oxidase assembly protein CtaG [Methylocapsa palsarum NE2]</t>
  </si>
  <si>
    <t>MPAL_v1_290158</t>
  </si>
  <si>
    <t>ID:97177887 conserved protein of unknown function [Methylocapsa palsarum NE2]</t>
  </si>
  <si>
    <t>MPAL_v1_550219</t>
  </si>
  <si>
    <t>ID:97180575 murI| Glutamate racemase [Methylocapsa palsarum NE2]</t>
  </si>
  <si>
    <t>MPAL_v1_310030</t>
  </si>
  <si>
    <t>ID:97178096 conserved membrane protein of unknown function [Methylocapsa palsarum NE2]</t>
  </si>
  <si>
    <t>MPAL_v1_750012</t>
  </si>
  <si>
    <t>ID:97181399 quercetin 2,3-dioxygenase [Methylocapsa palsarum NE2]</t>
  </si>
  <si>
    <t>MPAL_v1_350048</t>
  </si>
  <si>
    <t>ID:97178323 L-lactate dehydrogenase complex protein LldF [Methylocapsa palsarum NE2]</t>
  </si>
  <si>
    <t>MPAL_v1_420006</t>
  </si>
  <si>
    <t>ID:97178905 conserved exported protein of unknown function [Methylocapsa palsarum NE2]</t>
  </si>
  <si>
    <t>MPAL_v1_120004</t>
  </si>
  <si>
    <t>ID:97177308 mdlC| Benzoylformate decarboxylase [Methylocapsa palsarum NE2]</t>
  </si>
  <si>
    <t>MPAL_v1_370092</t>
  </si>
  <si>
    <t>ID:97178530 hrcA| Heat-inducible transcription repressor HrcA [Methylocapsa palsarum NE2]</t>
  </si>
  <si>
    <t>MPAL_v1_750010</t>
  </si>
  <si>
    <t>ID:97181397 gpm| Acid phosphatase [Methylocapsa palsarum NE2]</t>
  </si>
  <si>
    <t>MPAL_v1_350108</t>
  </si>
  <si>
    <t>ID:97178383 rnc| Ribonuclease 3 [Methylocapsa palsarum NE2]</t>
  </si>
  <si>
    <t>MPAL_v1_350009</t>
  </si>
  <si>
    <t>ID:97178284 SOUL heme-binding protein [Methylocapsa palsarum NE2]</t>
  </si>
  <si>
    <t>MPAL_v1_300077</t>
  </si>
  <si>
    <t>ID:97178035 zinc/manganese transport system substrate-binding protein [Methylocapsa palsarum NE2]</t>
  </si>
  <si>
    <t>MPAL_v1_400205</t>
  </si>
  <si>
    <t>ID:97178871 flavin-dependent trigonelline monooxygenase, oxygenase component [Methylocapsa palsarum NE2]</t>
  </si>
  <si>
    <t>MPAL_v1_510106</t>
  </si>
  <si>
    <t>ID:97180225 yhdN| Aldo-keto reductase YhdN [Methylocapsa palsarum NE2]</t>
  </si>
  <si>
    <t>MPAL_v1_260202</t>
  </si>
  <si>
    <t>ID:97177674 fzlA| FtsZ-localized protein A [Methylocapsa palsarum NE2]</t>
  </si>
  <si>
    <t>MPAL_v1_400066</t>
  </si>
  <si>
    <t>ID:97178732 Uncharacterized SufE-like protein RHE_CH01250 [Methylocapsa palsarum NE2]</t>
  </si>
  <si>
    <t>MPAL_v1_530085</t>
  </si>
  <si>
    <t>ID:97180321 Membrane protein involved in the export of O-antigen and teichoic acid [Methylocapsa palsarum NE2]</t>
  </si>
  <si>
    <t>MPAL_v1_570004</t>
  </si>
  <si>
    <t>ID:97180939 Demethylmenaquinone methyltransferase / 2-methoxy-6-polyprenyl-1,4-benzoquinol methylase/ArsR family transcriptional regulator [Methylocapsa palsarum NE2]</t>
  </si>
  <si>
    <t>MPAL_v1_470106</t>
  </si>
  <si>
    <t>ID:97179916 mazG| Nucleoside triphosphate pyrophosphohydrolase [Methylocapsa palsarum NE2]</t>
  </si>
  <si>
    <t>MPAL_v1_460525</t>
  </si>
  <si>
    <t>ID:97179722 N-formylglutamate deformylase [Methylocapsa palsarum NE2]</t>
  </si>
  <si>
    <t>MPAL_v1_550153</t>
  </si>
  <si>
    <t>ID:97180509 conserved protein of unknown function [Methylocapsa palsarum NE2]</t>
  </si>
  <si>
    <t>MPAL_v1_750009</t>
  </si>
  <si>
    <t>ID:97181396 ptsN| Nitrogen regulatory protein [Methylocapsa palsarum NE2]</t>
  </si>
  <si>
    <t>MPAL_v1_570116</t>
  </si>
  <si>
    <t>ID:97181051 L,D-transpeptidase catalytic domain [Methylocapsa palsarum NE2]</t>
  </si>
  <si>
    <t>MPAL_v1_570014</t>
  </si>
  <si>
    <t>ID:97180949 Predicted RNA-binding protein, contains PUA-like domain [Methylocapsa palsarum NE2]</t>
  </si>
  <si>
    <t>MPAL_v1_470083</t>
  </si>
  <si>
    <t>ID:97179893 queF| NADPH-dependent 7-cyano-7-deazaguanine reductase [Methylocapsa palsarum NE2]</t>
  </si>
  <si>
    <t>MPAL_v1_260042</t>
  </si>
  <si>
    <t>ID:97177514 exbB| Biopolymer transport protein ExbB [Methylocapsa palsarum NE2]</t>
  </si>
  <si>
    <t>MPAL_v1_460257</t>
  </si>
  <si>
    <t>ID:97179454 queC| 7-cyano-7-deazaguanine synthase [Methylocapsa palsarum NE2]</t>
  </si>
  <si>
    <t>MPAL_v1_290193</t>
  </si>
  <si>
    <t>ID:97177922 Pyruvate dehydrogenase E1 component alpha subunit [Methylocapsa palsarum NE2]</t>
  </si>
  <si>
    <t>MPAL_v1_460120</t>
  </si>
  <si>
    <t>ID:97179317 petR| Protein PetR [Methylocapsa palsarum NE2]</t>
  </si>
  <si>
    <t>MPAL_v1_290156</t>
  </si>
  <si>
    <t>ID:97177885 dut| dUTP diphosphatase [Methylocapsa palsarum NE2]</t>
  </si>
  <si>
    <t>MPAL_v1_400153</t>
  </si>
  <si>
    <t>ID:97178819 uracil-DNA glycosylase [Methylocapsa palsarum NE2]</t>
  </si>
  <si>
    <t>MPAL_v1_400221</t>
  </si>
  <si>
    <t>ID:97178887 phosphatidylserine decarboxylase [Methylocapsa palsarum NE2]</t>
  </si>
  <si>
    <t>MPAL_v1_460212</t>
  </si>
  <si>
    <t>ID:97179409 protein of unknown function [Methylocapsa palsarum NE2]</t>
  </si>
  <si>
    <t>MPAL_v1_350022</t>
  </si>
  <si>
    <t>ID:97178297 DUF58 domain-containing protein [Methylocapsa palsarum NE2]</t>
  </si>
  <si>
    <t>MPAL_v1_460114</t>
  </si>
  <si>
    <t>ID:97179311 folK| 2-amino-4-hydroxy-6-hydroxymethyldihydropteridine pyrophosphokinase [Methylocapsa palsarum NE2]</t>
  </si>
  <si>
    <t>MPAL_v1_290065</t>
  </si>
  <si>
    <t>ID:97177794 L,D-transpeptidase catalytic domain [Methylocapsa palsarum NE2]</t>
  </si>
  <si>
    <t>MPAL_v1_290147</t>
  </si>
  <si>
    <t>ID:97177876 purE| N(5)-carboxyaminoimidazole ribonucleotide mutase [Methylocapsa palsarum NE2]</t>
  </si>
  <si>
    <t>MPAL_v1_460303</t>
  </si>
  <si>
    <t>ID:97179500 regB| Sensor histidine kinase RegB [Methylocapsa palsarum NE2]</t>
  </si>
  <si>
    <t>MPAL_v1_550113</t>
  </si>
  <si>
    <t>ID:97180469 Glycosyltransferase involved in cell wall bisynthesis [Methylocapsa palsarum NE2]</t>
  </si>
  <si>
    <t>MPAL_v1_570086</t>
  </si>
  <si>
    <t>ID:97181021 acetylxylan esterase [Methylocapsa palsarum NE2]</t>
  </si>
  <si>
    <t>MPAL_v1_540005</t>
  </si>
  <si>
    <t>ID:97180330 qseB| DNA-binding transcriptional activator QseB [Methylocapsa palsarum NE2]</t>
  </si>
  <si>
    <t>MPAL_v1_560105</t>
  </si>
  <si>
    <t>ID:97180847 CreA protein [Methylocapsa palsarum NE2]</t>
  </si>
  <si>
    <t>MPAL_v1_550265</t>
  </si>
  <si>
    <t>ID:97180621 ccmF| holocytochrome c synthase CcmF component [Methylocapsa palsarum NE2]</t>
  </si>
  <si>
    <t>MPAL_v1_370063</t>
  </si>
  <si>
    <t>ID:97178501 rlmJ| Ribosomal RNA large subunit methyltransferase J [Methylocapsa palsarum NE2]</t>
  </si>
  <si>
    <t>MPAL_v1_350088</t>
  </si>
  <si>
    <t>ID:97178363 Glyoxylase, beta-lactamase superfamily II [Methylocapsa palsarum NE2]</t>
  </si>
  <si>
    <t>MPAL_v1_460490</t>
  </si>
  <si>
    <t>ID:97179687 Uroporphyrinogen-III synthase [Methylocapsa palsarum NE2]</t>
  </si>
  <si>
    <t>MPAL_v1_400046</t>
  </si>
  <si>
    <t>ID:97178712 periplasmic divalent cation tolerance protein [Methylocapsa palsarum NE2]</t>
  </si>
  <si>
    <t>MPAL_v1_330021</t>
  </si>
  <si>
    <t>ID:97178164 conserved exported protein of unknown function [Methylocapsa palsarum NE2]</t>
  </si>
  <si>
    <t>MPAL_v1_260119</t>
  </si>
  <si>
    <t>ID:97177591 DNA-binding response regulator, NarL/FixJ family, contains REC and HTH domains [Methylocapsa palsarum NE2]</t>
  </si>
  <si>
    <t>MPAL_v1_540002</t>
  </si>
  <si>
    <t>ID:97180327 conserved protein of unknown function [Methylocapsa palsarum NE2]</t>
  </si>
  <si>
    <t>MPAL_v1_370090</t>
  </si>
  <si>
    <t>ID:97178528 MarR family transcriptional regulator, organic hydroperoxide resistance regulator [Methylocapsa palsarum NE2]</t>
  </si>
  <si>
    <t>MPAL_v1_560040</t>
  </si>
  <si>
    <t>ID:97180782 NADH dehydrogenase (ubiquinone) 1 alpha subcomplex subunit 12 [Methylocapsa palsarum NE2]</t>
  </si>
  <si>
    <t>MPAL_v1_570104</t>
  </si>
  <si>
    <t>ID:97181039 Pyridoxal phosphate homeostasis protein [Methylocapsa palsarum NE2]</t>
  </si>
  <si>
    <t>MPAL_v1_470105</t>
  </si>
  <si>
    <t>ID:97179915 hflX| ribosome rescue factor HflX [Methylocapsa palsarum NE2]</t>
  </si>
  <si>
    <t>MPAL_v1_560123</t>
  </si>
  <si>
    <t>ID:97180865 conserved protein of unknown function [Methylocapsa palsarum NE2]</t>
  </si>
  <si>
    <t>MPAL_v1_360025</t>
  </si>
  <si>
    <t>ID:97178421 Sulfide-quinone reductase [Methylocapsa palsarum NE2]</t>
  </si>
  <si>
    <t>MPAL_v1_570076</t>
  </si>
  <si>
    <t>ID:97181011 TYR_PHOSPHATASE_2 domain-containing protein [Methylocapsa palsarum NE2]</t>
  </si>
  <si>
    <t>ID:97180700 nuoI| NADH-quinone oxidoreductase subunit I [Methylocapsa palsarum NE2]</t>
  </si>
  <si>
    <t>MPAL_v1_470119</t>
  </si>
  <si>
    <t>ID:97179929 Integrase [Methylocapsa palsarum NE2]</t>
  </si>
  <si>
    <t>MPAL_v1_470034</t>
  </si>
  <si>
    <t>ID:97179844 PhnB protein [Methylocapsa palsarum NE2]</t>
  </si>
  <si>
    <t>MPAL_v1_550024</t>
  </si>
  <si>
    <t>ID:97180380 dTTP/UTP pyrophosphatase [Methylocapsa palsarum NE2]</t>
  </si>
  <si>
    <t>MPAL_v1_560178</t>
  </si>
  <si>
    <t>ID:97180920 phosphoserine phosphatase [Methylocapsa palsarum NE2]</t>
  </si>
  <si>
    <t>MPAL_v1_550023</t>
  </si>
  <si>
    <t>ID:97180379 infA| translation initiation factor IF-1 [Methylocapsa palsarum NE2]</t>
  </si>
  <si>
    <t>MPAL_v1_510096</t>
  </si>
  <si>
    <t>ID:97180215 Ribosomal subunit interface protein [Methylocapsa palsarum NE2]</t>
  </si>
  <si>
    <t>MPAL_v1_290153</t>
  </si>
  <si>
    <t>ID:97177882 truB| tRNA pseudouridine synthase B [Methylocapsa palsarum NE2]</t>
  </si>
  <si>
    <t>MPAL_v1_290209</t>
  </si>
  <si>
    <t>ID:97177938 gpo| Glutathione peroxidase [Methylocapsa palsarum NE2]</t>
  </si>
  <si>
    <t>MPAL_v1_240007</t>
  </si>
  <si>
    <t>ID:97177421 General secretion pathway protein F [Methylocapsa palsarum NE2]</t>
  </si>
  <si>
    <t>MPAL_v1_400033</t>
  </si>
  <si>
    <t>ID:97178699 thiO| putative thiamine biosynthesis oxidoreductase ThiO [Methylocapsa palsarum NE2]</t>
  </si>
  <si>
    <t>MPAL_v1_550212</t>
  </si>
  <si>
    <t>ID:97180568 Nucleotidyl transferase AbiEii toxin, Type IV TA system [Methylocapsa palsarum NE2]</t>
  </si>
  <si>
    <t>MPAL_v1_450007</t>
  </si>
  <si>
    <t>ID:97179105 conserved protein of unknown function [Methylocapsa palsarum NE2]</t>
  </si>
  <si>
    <t>MPAL_v1_550310</t>
  </si>
  <si>
    <t>ID:97180666 DUF3883 domain-containing protein [Methylocapsa palsarum NE2]</t>
  </si>
  <si>
    <t>MPAL_v1_370148</t>
  </si>
  <si>
    <t>ID:97178586 5-formyltetrahydrofolate cyclo-ligase [Methylocapsa palsarum NE2]</t>
  </si>
  <si>
    <t>MPAL_v1_530051</t>
  </si>
  <si>
    <t>ID:97180287 cobB| Hydrogenobyrinate a,c-diamide synthase [Methylocapsa palsarum NE2]</t>
  </si>
  <si>
    <t>MPAL_v1_310009</t>
  </si>
  <si>
    <t>ID:97178075 conserved protein of unknown function [Methylocapsa palsarum NE2]</t>
  </si>
  <si>
    <t>MPAL_v1_100002</t>
  </si>
  <si>
    <t>ID:97177301 conserved protein of unknown function [Methylocapsa palsarum NE2]</t>
  </si>
  <si>
    <t>MPAL_v1_430081</t>
  </si>
  <si>
    <t>ID:97178986 MOSC domain-containing protein YiiM [Methylocapsa palsarum NE2]</t>
  </si>
  <si>
    <t>MPAL_v1_430149</t>
  </si>
  <si>
    <t>ID:97179054 NADH dehydrogenase [ubiquinone] 1 alpha subcomplex assembly factor 5 [Methylocapsa palsarum NE2]</t>
  </si>
  <si>
    <t>MPAL_v1_300022</t>
  </si>
  <si>
    <t>ID:97177980 pufM| Reaction center protein M chain [Methylocapsa palsarum NE2]</t>
  </si>
  <si>
    <t>MPAL_v1_350068</t>
  </si>
  <si>
    <t>ID:97178343 Cyclic nucleotide-binding domain-containing protein [Methylocapsa palsarum NE2]</t>
  </si>
  <si>
    <t>MPAL_v1_360006</t>
  </si>
  <si>
    <t>ID:97178402 UDP-glucose 4-epimerase [Methylocapsa palsarum NE2]</t>
  </si>
  <si>
    <t>MPAL_v1_570055</t>
  </si>
  <si>
    <t>ID:97180990 dnaG| DNA primase [Methylocapsa palsarum NE2]</t>
  </si>
  <si>
    <t>MPAL_v1_460302</t>
  </si>
  <si>
    <t>ID:97179499 poly(3-hydroxybutyrate) depolymerase [Methylocapsa palsarum NE2]</t>
  </si>
  <si>
    <t>MPAL_v1_460041</t>
  </si>
  <si>
    <t>ID:97179238 pmtA| Phosphatidylethanolamine N-methyltransferase [Methylocapsa palsarum NE2]</t>
  </si>
  <si>
    <t>MPAL_v1_290194</t>
  </si>
  <si>
    <t>ID:97177923 Pyruvate dehydrogenase E1 component beta subunit [Methylocapsa palsarum NE2]</t>
  </si>
  <si>
    <t>MPAL_v1_580043</t>
  </si>
  <si>
    <t>ID:97181132 conserved exported protein of unknown function [Methylocapsa palsarum NE2]</t>
  </si>
  <si>
    <t>MPAL_v1_530027</t>
  </si>
  <si>
    <t>ID:97180263 cobC| Threonine-phosphate decarboxylase [Methylocapsa palsarum NE2]</t>
  </si>
  <si>
    <t>MPAL_v1_550180</t>
  </si>
  <si>
    <t>ID:97180536 general secretion pathway protein J [Methylocapsa palsarum NE2]</t>
  </si>
  <si>
    <t>MPAL_v1_550198</t>
  </si>
  <si>
    <t>ID:97180554 rplL| 50S ribosomal subunit protein L12 [Methylocapsa palsarum NE2]</t>
  </si>
  <si>
    <t>MPAL_v1_370091</t>
  </si>
  <si>
    <t>ID:97178529 protein of unknown function [Methylocapsa palsarum NE2]</t>
  </si>
  <si>
    <t>MPAL_v1_530010</t>
  </si>
  <si>
    <t>ID:97180246 gluQ| Glutamyl-Q tRNA(Asp) synthetase [Methylocapsa palsarum NE2]</t>
  </si>
  <si>
    <t>MPAL_v1_400129</t>
  </si>
  <si>
    <t>ID:97178795 prmA| Ribosomal protein L11 methyltransferase [Methylocapsa palsarum NE2]</t>
  </si>
  <si>
    <t>MPAL_v1_730004</t>
  </si>
  <si>
    <t>ID:97181368 Histidine kinase-, DNA gyrase B-, and HSP90-like ATPase [Methylocapsa palsarum NE2]</t>
  </si>
  <si>
    <t>MPAL_v1_750004</t>
  </si>
  <si>
    <t>ID:97181391 kdpC| K(+) transporting P-type ATPase subunit KdpC [Methylocapsa palsarum NE2]</t>
  </si>
  <si>
    <t>MPAL_v1_460559</t>
  </si>
  <si>
    <t>ID:97179756 Regulator of protease activity HflC, stomatin/prohibitin superfamily [Methylocapsa palsarum NE2]</t>
  </si>
  <si>
    <t>MPAL_v1_290165</t>
  </si>
  <si>
    <t>ID:97177894 DUF5666 domain-containing protein [Methylocapsa palsarum NE2]</t>
  </si>
  <si>
    <t>MPAL_v1_550086</t>
  </si>
  <si>
    <t>ID:97180442 outer membrane immunogenic protein [Methylocapsa palsarum NE2]</t>
  </si>
  <si>
    <t>MPAL_v1_470080</t>
  </si>
  <si>
    <t>ID:97179890 preprotein translocase subunit SecG [Methylocapsa palsarum NE2]</t>
  </si>
  <si>
    <t>MPAL_v1_450018</t>
  </si>
  <si>
    <t>ID:97179116 mgtA| Mg(2(+)) importing P-type ATPase [Methylocapsa palsarum NE2]</t>
  </si>
  <si>
    <t>MPAL_v1_290002</t>
  </si>
  <si>
    <t>ID:97177731 recG| ATP-dependent DNA helicase RecG [Methylocapsa palsarum NE2]</t>
  </si>
  <si>
    <t>MPAL_v1_290137</t>
  </si>
  <si>
    <t>ID:97177866 tRNA(Arg) A34 adenosine deaminase TadA [Methylocapsa palsarum NE2]</t>
  </si>
  <si>
    <t>MPAL_v1_580034</t>
  </si>
  <si>
    <t>ID:97181123 grxC| glutaredoxin 3 [Methylocapsa palsarum NE2]</t>
  </si>
  <si>
    <t>MPAL_v1_470142</t>
  </si>
  <si>
    <t>ID:97179952 protein of unknown function [Methylocapsa palsarum NE2]</t>
  </si>
  <si>
    <t>MPAL_v1_430028</t>
  </si>
  <si>
    <t>ID:97178933 cell division transport system permease protein [Methylocapsa palsarum NE2]</t>
  </si>
  <si>
    <t>MPAL_v1_550085</t>
  </si>
  <si>
    <t>ID:97180441 outer membrane immunogenic protein [Methylocapsa palsarum NE2]</t>
  </si>
  <si>
    <t>MPAL_v1_400089</t>
  </si>
  <si>
    <t>ID:97178755 conserved membrane protein of unknown function [Methylocapsa palsarum NE2]</t>
  </si>
  <si>
    <t>MPAL_v1_460106</t>
  </si>
  <si>
    <t>ID:97179303 pabA| aminodeoxychorismate synthase subunit 2 [Methylocapsa palsarum NE2]</t>
  </si>
  <si>
    <t>MPAL_v1_240036</t>
  </si>
  <si>
    <t>ID:97177450 chloride channel protein, CIC family [Methylocapsa palsarum NE2]</t>
  </si>
  <si>
    <t>MPAL_v1_370137</t>
  </si>
  <si>
    <t>ID:97178575 Lipoprotein-anchoring transpeptidase ErfK/SrfK [Methylocapsa palsarum NE2]</t>
  </si>
  <si>
    <t>MPAL_v1_560155</t>
  </si>
  <si>
    <t>ID:97180897 thyA| thymidylate synthase [Methylocapsa palsarum NE2]</t>
  </si>
  <si>
    <t>MPAL_v1_260088</t>
  </si>
  <si>
    <t>ID:97177560 conserved protein of unknown function [Methylocapsa palsarum NE2]</t>
  </si>
  <si>
    <t>MPAL_v1_460028</t>
  </si>
  <si>
    <t>ID:97179225 Hopanoid-associated phosphorylase [Methylocapsa palsarum NE2]</t>
  </si>
  <si>
    <t>MPAL_v1_290206</t>
  </si>
  <si>
    <t>ID:97177935 Transmembrane transcriptional regulator (Anti-sigma factor RsiW) [Methylocapsa palsarum NE2]</t>
  </si>
  <si>
    <t>MPAL_v1_740003</t>
  </si>
  <si>
    <t>ID:97181375 diguanylate cyclase [Methylocapsa palsarum NE2]</t>
  </si>
  <si>
    <t>MPAL_v1_400202</t>
  </si>
  <si>
    <t>ID:97178868 Phosphate-binding protein PstS [Methylocapsa palsarum NE2]</t>
  </si>
  <si>
    <t>MPAL_v1_470164</t>
  </si>
  <si>
    <t>ID:97179974 rpmC| 50S ribosomal subunit protein L29 [Methylocapsa palsarum NE2]</t>
  </si>
  <si>
    <t>MPAL_v1_570069</t>
  </si>
  <si>
    <t>ID:97181004 conserved exported protein of unknown function [Methylocapsa palsarum NE2]</t>
  </si>
  <si>
    <t>MPAL_v1_460117</t>
  </si>
  <si>
    <t>ID:97179314 two-component system, OmpR family, osmolarity sensor histidine kinase EnvZ [Methylocapsa palsarum NE2]</t>
  </si>
  <si>
    <t>MPAL_v1_540014</t>
  </si>
  <si>
    <t>ID:97180339 putative cold shock protein y4cH [Methylocapsa palsarum NE2]</t>
  </si>
  <si>
    <t>MPAL_v1_630013</t>
  </si>
  <si>
    <t>ID:97181260 conserved protein of unknown function [Methylocapsa palsarum NE2]</t>
  </si>
  <si>
    <t>MPAL_v1_470156</t>
  </si>
  <si>
    <t>ID:97179966 rplR| 50S ribosomal subunit protein L18 [Methylocapsa palsarum NE2]</t>
  </si>
  <si>
    <t>MPAL_v1_550370</t>
  </si>
  <si>
    <t>ID:97180726 conserved exported protein of unknown function [Methylocapsa palsarum NE2]</t>
  </si>
  <si>
    <t>MPAL_v1_470050</t>
  </si>
  <si>
    <t>ID:97179860 nusB| Transcription antitermination protein NusB [Methylocapsa palsarum NE2]</t>
  </si>
  <si>
    <t>MPAL_v1_550059</t>
  </si>
  <si>
    <t>ID:97180415 conserved protein of unknown function [Methylocapsa palsarum NE2]</t>
  </si>
  <si>
    <t>MPAL_v1_350076</t>
  </si>
  <si>
    <t>ID:97178351 wcaF| putative colanic acid biosynthesis acetyltransferase WcaF [Methylocapsa palsarum NE2]</t>
  </si>
  <si>
    <t>MPAL_v1_290141</t>
  </si>
  <si>
    <t>ID:97177870 Nucleoside 2-deoxyribosyltransferase [Methylocapsa palsarum NE2]</t>
  </si>
  <si>
    <t>MPAL_v1_430143</t>
  </si>
  <si>
    <t>ID:97179048 gabD| succinate-semialdehyde dehydrogenase (NADP(+)) GabD [Methylocapsa palsarum NE2]</t>
  </si>
  <si>
    <t>MPAL_v1_680002</t>
  </si>
  <si>
    <t>ID:97181328 conserved protein of unknown function [Methylocapsa palsarum NE2]</t>
  </si>
  <si>
    <t>MPAL_v1_550170</t>
  </si>
  <si>
    <t>ID:97180526 tRNA nucleotidyltransferase/poly(A) polymerase [Methylocapsa palsarum NE2]</t>
  </si>
  <si>
    <t>MPAL_v1_470056</t>
  </si>
  <si>
    <t>ID:97179866 Uncharacterized ACR, COG1399 [Methylocapsa palsarum NE2]</t>
  </si>
  <si>
    <t>MPAL_v1_370025</t>
  </si>
  <si>
    <t>ID:97178463 Purine nucleoside phosphorylase [Methylocapsa palsarum NE2]</t>
  </si>
  <si>
    <t>MPAL_v1_560039</t>
  </si>
  <si>
    <t>ID:97180781 conserved protein of unknown function [Methylocapsa palsarum NE2]</t>
  </si>
  <si>
    <t>MPAL_v1_530032</t>
  </si>
  <si>
    <t>ID:97180268 conserved exported protein of unknown function [Methylocapsa palsarum NE2]</t>
  </si>
  <si>
    <t>MPAL_v1_460196</t>
  </si>
  <si>
    <t>ID:97179393 conserved exported protein of unknown function [Methylocapsa palsarum NE2]</t>
  </si>
  <si>
    <t>MPAL_v1_290059</t>
  </si>
  <si>
    <t>ID:97177788 ABC-type uncharacterized transport system, substrate-binding protein [Methylocapsa palsarum NE2]</t>
  </si>
  <si>
    <t>MPAL_v1_290188</t>
  </si>
  <si>
    <t>ID:97177917 High affinity sulphate transporter 1 [Methylocapsa palsarum NE2]</t>
  </si>
  <si>
    <t>MPAL_v1_600004</t>
  </si>
  <si>
    <t>ID:97181194 arsD| Arsenical resistance operon trans-acting repressor ArsD [Methylocapsa palsarum NE2]</t>
  </si>
  <si>
    <t>MPAL_v1_400047</t>
  </si>
  <si>
    <t>ID:97178713 Heme-degrading monooxygenase HmoA [Methylocapsa palsarum NE2]</t>
  </si>
  <si>
    <t>MPAL_v1_470234</t>
  </si>
  <si>
    <t>ID:97180044 protein of unknown function [Methylocapsa palsarum NE2]</t>
  </si>
  <si>
    <t>MPAL_v1_450036</t>
  </si>
  <si>
    <t>ID:97179134 ftsA| Cell division protein FtsA [Methylocapsa palsarum NE2]</t>
  </si>
  <si>
    <t>MPAL_v1_570084</t>
  </si>
  <si>
    <t>ID:97181019 conserved membrane protein of unknown function [Methylocapsa palsarum NE2]</t>
  </si>
  <si>
    <t>MPAL_v1_560106</t>
  </si>
  <si>
    <t>ID:97180848 conserved protein of unknown function [Methylocapsa palsarum NE2]</t>
  </si>
  <si>
    <t>MPAL_v1_570007</t>
  </si>
  <si>
    <t>ID:97180942 Gamma-glutamylcyclotransferase [Methylocapsa palsarum NE2]</t>
  </si>
  <si>
    <t>MPAL_v1_460063</t>
  </si>
  <si>
    <t>ID:97179260 conserved protein of unknown function [Methylocapsa palsarum NE2]</t>
  </si>
  <si>
    <t>MPAL_v1_480026</t>
  </si>
  <si>
    <t>ID:97180082 Cytochrome c553 [Methylocapsa palsarum NE2]</t>
  </si>
  <si>
    <t>MPAL_v1_460057</t>
  </si>
  <si>
    <t>ID:97179254 voltage-gated potassium channel [Methylocapsa palsarum NE2]</t>
  </si>
  <si>
    <t>MPAL_v1_260107</t>
  </si>
  <si>
    <t>ID:97177579 DNA repair protein RadC [Methylocapsa palsarum NE2]</t>
  </si>
  <si>
    <t>MPAL_v1_460323</t>
  </si>
  <si>
    <t>ID:97179520 membrane fusion protein, multidrug efflux system [Methylocapsa palsarum NE2]</t>
  </si>
  <si>
    <t>MPAL_v1_430152</t>
  </si>
  <si>
    <t>ID:97179057 Uncharacterized membrane protein [Methylocapsa palsarum NE2]</t>
  </si>
  <si>
    <t>MPAL_v1_460589</t>
  </si>
  <si>
    <t>ID:97179786 phosphoribosylformylglycinamidine synthase subunit PurS [Methylocapsa palsarum NE2]</t>
  </si>
  <si>
    <t>MPAL_v1_400149</t>
  </si>
  <si>
    <t>ID:97178815 rlmE| Ribosomal RNA large subunit methyltransferase E [Methylocapsa palsarum NE2]</t>
  </si>
  <si>
    <t>ID:97177638 ctaE| Cytochrome c oxidase subunit 3 [Methylocapsa palsarum NE2]</t>
  </si>
  <si>
    <t>ID:97178295 moxI| Methanol dehydrogenase [cytochrome c] subunit 2 [Methylocapsa palsarum NE2]</t>
  </si>
  <si>
    <t>MPAL_v1_460223</t>
  </si>
  <si>
    <t>ID:97179420 Thioredoxin peroxidase [Methylocapsa palsarum NE2]</t>
  </si>
  <si>
    <t>MPAL_v1_550251</t>
  </si>
  <si>
    <t>ID:97180607 divK| Polar-differentiation response regulator DivK [Methylocapsa palsarum NE2]</t>
  </si>
  <si>
    <t>ID:97179820 fdhD| Sulfur carrier protein FdhD [Methylocapsa palsarum NE2]</t>
  </si>
  <si>
    <t>MPAL_v1_560135</t>
  </si>
  <si>
    <t>ID:97180877 conserved protein of unknown function [Methylocapsa palsarum NE2]</t>
  </si>
  <si>
    <t>MPAL_v1_430045</t>
  </si>
  <si>
    <t>ID:97178950 XRE family transcriptional regulator, fatty acid utilization regulator [Methylocapsa palsarum NE2]</t>
  </si>
  <si>
    <t>MPAL_v1_290045</t>
  </si>
  <si>
    <t>ID:97177774 osmF| glycine betaine ABC transporter periplasmic binding protein OsmF [Methylocapsa palsarum NE2]</t>
  </si>
  <si>
    <t>MPAL_v1_470063</t>
  </si>
  <si>
    <t>ID:97179873 MerR HTH family regulatory protein [Methylocapsa palsarum NE2]</t>
  </si>
  <si>
    <t>MPAL_v1_430039</t>
  </si>
  <si>
    <t>ID:97178944 glycosyltransferase 2 family protein [Methylocapsa palsarum NE2]</t>
  </si>
  <si>
    <t>MPAL_v1_430019</t>
  </si>
  <si>
    <t>ID:97178924 conserved protein of unknown function [Methylocapsa palsarum NE2]</t>
  </si>
  <si>
    <t>MPAL_v1_460023</t>
  </si>
  <si>
    <t>ID:97179220 TetR/AcrR family transcriptional regulator, mexJK operon transcriptional repressor [Methylocapsa palsarum NE2]</t>
  </si>
  <si>
    <t>MPAL_v1_460258</t>
  </si>
  <si>
    <t>ID:97179455 NAD+ diphosphatase [Methylocapsa palsarum NE2]</t>
  </si>
  <si>
    <t>MPAL_v1_470223</t>
  </si>
  <si>
    <t>ID:97180033 Short C-terminal domain-containing protein [Methylocapsa palsarum NE2]</t>
  </si>
  <si>
    <t>MPAL_v1_560070</t>
  </si>
  <si>
    <t>ID:97180812 putative ABC transporter ATP-binding protein AZC_3926 [Methylocapsa palsarum NE2]</t>
  </si>
  <si>
    <t>MPAL_v1_550139</t>
  </si>
  <si>
    <t>ID:97180495 conserved exported protein of unknown function [Methylocapsa palsarum NE2]</t>
  </si>
  <si>
    <t>MPAL_v1_450059</t>
  </si>
  <si>
    <t>ID:97179157 mtnA| Methylthioribose-1-phosphate isomerase [Methylocapsa palsarum NE2]</t>
  </si>
  <si>
    <t>MPAL_v1_290191</t>
  </si>
  <si>
    <t>ID:97177920 conserved protein of unknown function [Methylocapsa palsarum NE2]</t>
  </si>
  <si>
    <t>MPAL_v1_270009</t>
  </si>
  <si>
    <t>ID:97177708 Membrane protein involved in the export of O-antigen and teichoic acid [Methylocapsa palsarum NE2]</t>
  </si>
  <si>
    <t>MPAL_v1_470141</t>
  </si>
  <si>
    <t>ID:97179951 NADH dehydrogenase (ubiquinone) Fe-S protein 4 [Methylocapsa palsarum NE2]</t>
  </si>
  <si>
    <t>MPAL_v1_560110</t>
  </si>
  <si>
    <t>ID:97180852 4,5-DOPA dioxygenase extradiol [Methylocapsa palsarum NE2]</t>
  </si>
  <si>
    <t>MPAL_v1_300061</t>
  </si>
  <si>
    <t>ID:97178019 cyclopropane-fatty-acyl-phospholipid synthase [Methylocapsa palsarum NE2]</t>
  </si>
  <si>
    <t>MPAL_v1_370079</t>
  </si>
  <si>
    <t>ID:97178517 FeS assembly SUF system protein [Methylocapsa palsarum NE2]</t>
  </si>
  <si>
    <t>MPAL_v1_260080</t>
  </si>
  <si>
    <t>ID:97177552 uvrC| UvrABC system protein C [Methylocapsa palsarum NE2]</t>
  </si>
  <si>
    <t>MPAL_v1_470168</t>
  </si>
  <si>
    <t>ID:97179978 rpsS| 30S ribosomal subunit protein S19 [Methylocapsa palsarum NE2]</t>
  </si>
  <si>
    <t>MPAL_v1_460261</t>
  </si>
  <si>
    <t>ID:97179458 recR| DNA repair protein RecR [Methylocapsa palsarum NE2]</t>
  </si>
  <si>
    <t>MPAL_v1_290201</t>
  </si>
  <si>
    <t>ID:97177930 conserved exported protein of unknown function [Methylocapsa palsarum NE2]</t>
  </si>
  <si>
    <t>MPAL_v1_260115</t>
  </si>
  <si>
    <t>ID:97177587 conserved exported protein of unknown function [Methylocapsa palsarum NE2]</t>
  </si>
  <si>
    <t>MPAL_v1_470220</t>
  </si>
  <si>
    <t>ID:97180030 PQQ-dependent catabolism-associated CXXCW motif protein [Methylocapsa palsarum NE2]</t>
  </si>
  <si>
    <t>MPAL_v1_460579</t>
  </si>
  <si>
    <t>ID:97179776 fabZ| 3-hydroxy-acyl-[acyl-carrier-protein] dehydratase [Methylocapsa palsarum NE2]</t>
  </si>
  <si>
    <t>MPAL_v1_310054</t>
  </si>
  <si>
    <t>ID:97178120 Urate_ox_N domain-containing protein [Methylocapsa palsarum NE2]</t>
  </si>
  <si>
    <t>MPAL_v1_510033</t>
  </si>
  <si>
    <t>ID:97180152 DNA repair protein SbcD/Mre11 [Methylocapsa palsarum NE2]</t>
  </si>
  <si>
    <t>MPAL_v1_570108</t>
  </si>
  <si>
    <t>ID:97181043 LPS-assembly lipoprotein [Methylocapsa palsarum NE2]</t>
  </si>
  <si>
    <t>MPAL_v1_460537</t>
  </si>
  <si>
    <t>ID:97179734 conserved protein of unknown function [Methylocapsa palsarum NE2]</t>
  </si>
  <si>
    <t>MPAL_v1_430091</t>
  </si>
  <si>
    <t>ID:97178996 Amidohydro_3 domain-containing protein [Methylocapsa palsarum NE2]</t>
  </si>
  <si>
    <t>MPAL_v1_550145</t>
  </si>
  <si>
    <t>ID:97180501 Fur family transcriptional regulator, zinc uptake regulator [Methylocapsa palsarum NE2]</t>
  </si>
  <si>
    <t>MPAL_v1_350049</t>
  </si>
  <si>
    <t>ID:97178324 L-lactate dehydrogenase complex protein LldG [Methylocapsa palsarum NE2]</t>
  </si>
  <si>
    <t>MPAL_v1_470227</t>
  </si>
  <si>
    <t>ID:97180037 conserved exported protein of unknown function [Methylocapsa palsarum NE2]</t>
  </si>
  <si>
    <t>MPAL_v1_290041</t>
  </si>
  <si>
    <t>ID:97177770 nth| Endonuclease III [Methylocapsa palsarum NE2]</t>
  </si>
  <si>
    <t>MPAL_v1_510026</t>
  </si>
  <si>
    <t>ID:97180145 silP| Silver exporting P-type ATPase [Methylocapsa palsarum NE2]</t>
  </si>
  <si>
    <t>MPAL_v1_470238</t>
  </si>
  <si>
    <t>ID:97180048 PQQ-like domain-containing protein [Methylocapsa palsarum NE2]</t>
  </si>
  <si>
    <t>ID:97179747 atpB| ATP synthase subunit a [Methylocapsa palsarum NE2]</t>
  </si>
  <si>
    <t>MPAL_v1_370046</t>
  </si>
  <si>
    <t>ID:97178484 putative Transglutaminase-like enzyme, cysteine protease [Methylocapsa palsarum NE2]</t>
  </si>
  <si>
    <t>MPAL_v1_260120</t>
  </si>
  <si>
    <t>ID:97177592 two-component system, NarL family, sensor histidine kinase UhpB [Methylocapsa palsarum NE2]</t>
  </si>
  <si>
    <t>MPAL_v1_560128</t>
  </si>
  <si>
    <t>ID:97180870 TIGR02301 family protein [Methylocapsa palsarum NE2]</t>
  </si>
  <si>
    <t>MPAL_v1_370156</t>
  </si>
  <si>
    <t>ID:97178594 glutathione S-transferase [Methylocapsa palsarum NE2]</t>
  </si>
  <si>
    <t>MPAL_v1_550242</t>
  </si>
  <si>
    <t>ID:97180598 membrane protein required for colicin V production [Methylocapsa palsarum NE2]</t>
  </si>
  <si>
    <t>MPAL_v1_350023</t>
  </si>
  <si>
    <t>ID:97178298 mxaA protein [Methylocapsa palsarum NE2]</t>
  </si>
  <si>
    <t>MPAL_v1_680012</t>
  </si>
  <si>
    <t>ID:97181338 conserved exported protein of unknown function [Methylocapsa palsarum NE2]</t>
  </si>
  <si>
    <t>MPAL_v1_260147</t>
  </si>
  <si>
    <t>ID:97177619 L,D-transpeptidase catalytic domain [Methylocapsa palsarum NE2]</t>
  </si>
  <si>
    <t>MPAL_v1_460256</t>
  </si>
  <si>
    <t>ID:97179453 rpsO| 30S ribosomal subunit protein S15 [Methylocapsa palsarum NE2]</t>
  </si>
  <si>
    <t>MPAL_v1_650008</t>
  </si>
  <si>
    <t>ID:97181283 erythromycin esterase [Methylocapsa palsarum NE2]</t>
  </si>
  <si>
    <t>MPAL_v1_460588</t>
  </si>
  <si>
    <t>ID:97179785 purQ| Phosphoribosylformylglycinamidine synthase subunit PurQ [Methylocapsa palsarum NE2]</t>
  </si>
  <si>
    <t>MPAL_v1_550179</t>
  </si>
  <si>
    <t>ID:97180535 general secretion pathway protein K [Methylocapsa palsarum NE2]</t>
  </si>
  <si>
    <t>MPAL_v1_470135</t>
  </si>
  <si>
    <t>ID:97179945 conserved protein of unknown function [Methylocapsa palsarum NE2]</t>
  </si>
  <si>
    <t>MPAL_v1_290086</t>
  </si>
  <si>
    <t>ID:97177815 Metallophos domain-containing protein [Methylocapsa palsarum NE2]</t>
  </si>
  <si>
    <t>MPAL_v1_550143</t>
  </si>
  <si>
    <t>ID:97180499 methane/ammonia monooxygenase subunit C [Methylocapsa palsarum NE2]</t>
  </si>
  <si>
    <t>MPAL_v1_530047</t>
  </si>
  <si>
    <t>ID:97180283 cobL| Precorrin-6Y C(5,15)-methyltransferase [decarboxylating] [Methylocapsa palsarum NE2]</t>
  </si>
  <si>
    <t>MPAL_v1_460024</t>
  </si>
  <si>
    <t>ID:97179221 VOC domain-containing protein [Methylocapsa palsarum NE2]</t>
  </si>
  <si>
    <t>MPAL_v1_460393</t>
  </si>
  <si>
    <t>ID:97179590 protein of unknown function [Methylocapsa palsarum NE2]</t>
  </si>
  <si>
    <t>MPAL_v1_460563</t>
  </si>
  <si>
    <t>ID:97179760 Uncharacterized membrane protein [Methylocapsa palsarum NE2]</t>
  </si>
  <si>
    <t>MPAL_v1_470004</t>
  </si>
  <si>
    <t>ID:97179814 ribF| Riboflavin kinase / FMN adenylyltransferase [Methylocapsa palsarum NE2]</t>
  </si>
  <si>
    <t>MPAL_v1_470143</t>
  </si>
  <si>
    <t>ID:97179953 cold shock protein [Methylocapsa palsarum NE2]</t>
  </si>
  <si>
    <t>MPAL_v1_460265</t>
  </si>
  <si>
    <t>ID:97179462 N-Dimethylarginine dimethylaminohydrolase [Methylocapsa palsarum NE2]</t>
  </si>
  <si>
    <t>MPAL_v1_510028</t>
  </si>
  <si>
    <t>ID:97180147 conserved protein of unknown function [Methylocapsa palsarum NE2]</t>
  </si>
  <si>
    <t>MPAL_v1_290074</t>
  </si>
  <si>
    <t>ID:97177803 eukaryotic-like serine/threonine-protein kinase [Methylocapsa palsarum NE2]</t>
  </si>
  <si>
    <t>MPAL_v1_460296</t>
  </si>
  <si>
    <t>ID:97179493 magnesium transporter [Methylocapsa palsarum NE2]</t>
  </si>
  <si>
    <t>MPAL_v1_470051</t>
  </si>
  <si>
    <t>ID:97179861 thiL| Thiamine-monophosphate kinase [Methylocapsa palsarum NE2]</t>
  </si>
  <si>
    <t>MPAL_v1_330070</t>
  </si>
  <si>
    <t>ID:97178213 NitT/TauT family transport system substrate-binding protein [Methylocapsa palsarum NE2]</t>
  </si>
  <si>
    <t>MPAL_v1_460528</t>
  </si>
  <si>
    <t>ID:97179725 putative membrane protein [Methylocapsa palsarum NE2]</t>
  </si>
  <si>
    <t>MPAL_v1_560045</t>
  </si>
  <si>
    <t>ID:97180787 conserved exported protein of unknown function [Methylocapsa palsarum NE2]</t>
  </si>
  <si>
    <t>MPAL_v1_560144</t>
  </si>
  <si>
    <t>ID:97180886 Polyketide cyclase / dehydrase and lipid transport [Methylocapsa palsarum NE2]</t>
  </si>
  <si>
    <t>MPAL_v1_470011</t>
  </si>
  <si>
    <t>ID:97179821 mobA| Molybdenum cofactor guanylyltransferase [Methylocapsa palsarum NE2]</t>
  </si>
  <si>
    <t>MPAL_v1_310046</t>
  </si>
  <si>
    <t>ID:97178112 AraC family transcriptional regulator, transcriptional activator FtrA [Methylocapsa palsarum NE2]</t>
  </si>
  <si>
    <t>MPAL_v1_550369</t>
  </si>
  <si>
    <t>ID:97180725 Enoyl-CoA hydratase/carnithine racemase [Methylocapsa palsarum NE2]</t>
  </si>
  <si>
    <t>MPAL_v1_370093</t>
  </si>
  <si>
    <t>ID:97178531 Response regulator receiver domain-containing protein [Methylocapsa palsarum NE2]</t>
  </si>
  <si>
    <t>MPAL_v1_430107</t>
  </si>
  <si>
    <t>ID:97179012 phospholysine phosphohistidine inorganic pyrophosphate phosphatase [Methylocapsa palsarum NE2]</t>
  </si>
  <si>
    <t>MPAL_v1_460167</t>
  </si>
  <si>
    <t>ID:97179364 mnmG| 5-carboxymethylaminomethyluridine-tRNA synthase subunit MnmG [Methylocapsa palsarum NE2]</t>
  </si>
  <si>
    <t>MPAL_v1_460526</t>
  </si>
  <si>
    <t>ID:97179723 cpdR| Response regulator receiver protein CpdR [Methylocapsa palsarum NE2]</t>
  </si>
  <si>
    <t>MPAL_v1_460611</t>
  </si>
  <si>
    <t>ID:97179808 Methyltransferase domain-containing protein [Methylocapsa palsarum NE2]</t>
  </si>
  <si>
    <t>MPAL_v1_370029</t>
  </si>
  <si>
    <t>ID:97178467 conserved exported protein of unknown function [Methylocapsa palsarum NE2]</t>
  </si>
  <si>
    <t>MPAL_v1_430092</t>
  </si>
  <si>
    <t>ID:97178997 protein of unknown function [Methylocapsa palsarum NE2]</t>
  </si>
  <si>
    <t>MPAL_v1_560093</t>
  </si>
  <si>
    <t>ID:97180835 ihfB| Integration host factor subunit beta [Methylocapsa palsarum NE2]</t>
  </si>
  <si>
    <t>MPAL_v1_550353</t>
  </si>
  <si>
    <t>ID:97180709 nitronate monooxygenase [Methylocapsa palsarum NE2]</t>
  </si>
  <si>
    <t>MPAL_v1_570100</t>
  </si>
  <si>
    <t>ID:97181035 Cyclic nucleotide-binding domain-containing protein [Methylocapsa palsarum NE2]</t>
  </si>
  <si>
    <t>MPAL_v1_580027</t>
  </si>
  <si>
    <t>ID:97181116 NifU homolog involved in Fe-S cluster formation [Methylocapsa palsarum NE2]</t>
  </si>
  <si>
    <t>MPAL_v1_460101</t>
  </si>
  <si>
    <t>ID:97179298 Dihydropteroate synthase-related protein [Methylocapsa palsarum NE2]</t>
  </si>
  <si>
    <t>MPAL_v1_370034</t>
  </si>
  <si>
    <t>ID:97178472 conserved membrane protein of unknown function [Methylocapsa palsarum NE2]</t>
  </si>
  <si>
    <t>MPAL_v1_370015</t>
  </si>
  <si>
    <t>ID:97178453 Uncharacterized membrane protein [Methylocapsa palsarum NE2]</t>
  </si>
  <si>
    <t>MPAL_v1_550002</t>
  </si>
  <si>
    <t>ID:97180358 ycjG| L-Ala-D/L-Glu epimerase [Methylocapsa palsarum NE2]</t>
  </si>
  <si>
    <t>MPAL_v1_580049</t>
  </si>
  <si>
    <t>ID:97181138 sdhC| Succinate dehydrogenase cytochrome b556 subunit [Methylocapsa palsarum NE2]</t>
  </si>
  <si>
    <t>MPAL_v1_430021</t>
  </si>
  <si>
    <t>ID:97178926 Outer membrane protein beta-barrel domain-containing protein [Methylocapsa palsarum NE2]</t>
  </si>
  <si>
    <t>MPAL_v1_470072</t>
  </si>
  <si>
    <t>ID:97179882 Molybdopterin molybdenumtransferase [Methylocapsa palsarum NE2]</t>
  </si>
  <si>
    <t>MPAL_v1_350097</t>
  </si>
  <si>
    <t>ID:97178372 arsC| arsenate reductase [Methylocapsa palsarum NE2]</t>
  </si>
  <si>
    <t>MPAL_v1_470108</t>
  </si>
  <si>
    <t>ID:97179918 phosphoribosyl 1,2-cyclic phosphate phosphodiesterase [Methylocapsa palsarum NE2]</t>
  </si>
  <si>
    <t>MPAL_v1_450019</t>
  </si>
  <si>
    <t>ID:97179117 conserved protein of unknown function [Methylocapsa palsarum NE2]</t>
  </si>
  <si>
    <t>MPAL_v1_430022</t>
  </si>
  <si>
    <t>ID:97178927 FecR protein [Methylocapsa palsarum NE2]</t>
  </si>
  <si>
    <t>MPAL_v1_300055</t>
  </si>
  <si>
    <t>ID:97178013 DNA-binding response regulator, NarL/FixJ family, contains REC and HTH domains [Methylocapsa palsarum NE2]</t>
  </si>
  <si>
    <t>MPAL_v1_430083</t>
  </si>
  <si>
    <t>ID:97178988 Thiol-disulfide isomerase or thioredoxin [Methylocapsa palsarum NE2]</t>
  </si>
  <si>
    <t>MPAL_v1_360032</t>
  </si>
  <si>
    <t>ID:97178428 conserved protein of unknown function [Methylocapsa palsarum NE2]</t>
  </si>
  <si>
    <t>MPAL_v1_550288</t>
  </si>
  <si>
    <t>ID:97180644 inhA| Isonitrile hydratase [Methylocapsa palsarum NE2]</t>
  </si>
  <si>
    <t>MPAL_v1_570077</t>
  </si>
  <si>
    <t>ID:97181012 conserved protein of unknown function [Methylocapsa palsarum NE2]</t>
  </si>
  <si>
    <t>MPAL_v1_290213</t>
  </si>
  <si>
    <t>ID:97177942 conserved membrane protein of unknown function [Methylocapsa palsarum NE2]</t>
  </si>
  <si>
    <t>MPAL_v1_560043</t>
  </si>
  <si>
    <t>ID:97180785 conserved exported protein of unknown function [Methylocapsa palsarum NE2]</t>
  </si>
  <si>
    <t>MPAL_v1_460162</t>
  </si>
  <si>
    <t>ID:97179359 L,D-transpeptidase YcbB [Methylocapsa palsarum NE2]</t>
  </si>
  <si>
    <t>MPAL_v1_260196</t>
  </si>
  <si>
    <t>ID:97177668 purN| phosphoribosylglycinamide formyltransferase 1 [Methylocapsa palsarum NE2]</t>
  </si>
  <si>
    <t>MPAL_v1_350066</t>
  </si>
  <si>
    <t>ID:97178341 glutathione S-transferase [Methylocapsa palsarum NE2]</t>
  </si>
  <si>
    <t>MPAL_v1_290189</t>
  </si>
  <si>
    <t>ID:97177918 GDSL-like Lipase/Acylhydrolase family protein [Methylocapsa palsarum NE2]</t>
  </si>
  <si>
    <t>MPAL_v1_690005</t>
  </si>
  <si>
    <t>ID:97181354 polyphosphate glucokinase [Methylocapsa palsarum NE2]</t>
  </si>
  <si>
    <t>MPAL_v1_370199</t>
  </si>
  <si>
    <t>ID:97178637 conserved protein of unknown function [Methylocapsa palsarum NE2]</t>
  </si>
  <si>
    <t>MPAL_v1_450005</t>
  </si>
  <si>
    <t>ID:97179103 conserved exported protein of unknown function [Methylocapsa palsarum NE2]</t>
  </si>
  <si>
    <t>MPAL_v1_260078</t>
  </si>
  <si>
    <t>ID:97177550 sulfur-carrier protein [Methylocapsa palsarum NE2]</t>
  </si>
  <si>
    <t>MPAL_v1_300005</t>
  </si>
  <si>
    <t>ID:97177963 Ni/Fe-hydrogenase 1 B-type cytochrome subunit [Methylocapsa palsarum NE2]</t>
  </si>
  <si>
    <t>MPAL_v1_260172</t>
  </si>
  <si>
    <t>ID:97177644 conserved protein of unknown function [Methylocapsa palsarum NE2]</t>
  </si>
  <si>
    <t>MPAL_v1_460284</t>
  </si>
  <si>
    <t>ID:97179481 nadA| Quinolinate synthase A 2 [Methylocapsa palsarum NE2]</t>
  </si>
  <si>
    <t>MPAL_v1_310029</t>
  </si>
  <si>
    <t>ID:97178095 Methionine biosynthesis protein MetW [Methylocapsa palsarum NE2]</t>
  </si>
  <si>
    <t>MPAL_v1_370042</t>
  </si>
  <si>
    <t>ID:97178480 pqqD| PqqA binding protein [Methylocapsa palsarum NE2]</t>
  </si>
  <si>
    <t>MPAL_v1_250014</t>
  </si>
  <si>
    <t>ID:97177470 protein of unknown function [Methylocapsa palsarum NE2]</t>
  </si>
  <si>
    <t>MPAL_v1_530025</t>
  </si>
  <si>
    <t>ID:97180261 Cupredoxin-like domain-containing protein [Methylocapsa palsarum NE2]</t>
  </si>
  <si>
    <t>MPAL_v1_590009</t>
  </si>
  <si>
    <t>ID:97181166 conserved protein of unknown function [Methylocapsa palsarum NE2]</t>
  </si>
  <si>
    <t>MPAL_v1_370190</t>
  </si>
  <si>
    <t>ID:97178628 fdxA| Ferredoxin-2 [Methylocapsa palsarum NE2]</t>
  </si>
  <si>
    <t>MPAL_v1_460187</t>
  </si>
  <si>
    <t>ID:97179384 Colicin import membrane protein [Methylocapsa palsarum NE2]</t>
  </si>
  <si>
    <t>MPAL_v1_460136</t>
  </si>
  <si>
    <t>ID:97179333 axe| Acetylxylan esterase [Methylocapsa palsarum NE2]</t>
  </si>
  <si>
    <t>MPAL_v1_550276</t>
  </si>
  <si>
    <t>ID:97180632 conserved exported protein of unknown function [Methylocapsa palsarum NE2]</t>
  </si>
  <si>
    <t>MPAL_v1_550274</t>
  </si>
  <si>
    <t>ID:97180630 otsB| Trehalose-phosphate phosphatase [Methylocapsa palsarum NE2]</t>
  </si>
  <si>
    <t>MPAL_v1_570125</t>
  </si>
  <si>
    <t>ID:97181060 protein of unknown function [Methylocapsa palsarum NE2]</t>
  </si>
  <si>
    <t>MPAL_v1_310053</t>
  </si>
  <si>
    <t>ID:97178119 NAD(P)H dehydrogenase (quinone) [Methylocapsa palsarum NE2]</t>
  </si>
  <si>
    <t>MPAL_v1_360008</t>
  </si>
  <si>
    <t>ID:97178404 degT| Pleiotropic regulatory protein [Methylocapsa palsarum NE2]</t>
  </si>
  <si>
    <t>MPAL_v1_550277</t>
  </si>
  <si>
    <t>ID:97180633 mutA| Methylmalonyl-CoA mutase small subunit [Methylocapsa palsarum NE2]</t>
  </si>
  <si>
    <t>MPAL_v1_560067</t>
  </si>
  <si>
    <t>ID:97180809 ptsN| Nitrogen regulatory protein [Methylocapsa palsarum NE2]</t>
  </si>
  <si>
    <t>MPAL_v1_400130</t>
  </si>
  <si>
    <t>ID:97178796 conserved exported protein of unknown function [Methylocapsa palsarum NE2]</t>
  </si>
  <si>
    <t>MPAL_v1_530073</t>
  </si>
  <si>
    <t>ID:97180309 Plastocyanin [Methylocapsa palsarum NE2]</t>
  </si>
  <si>
    <t>MPAL_v1_550188</t>
  </si>
  <si>
    <t>ID:97180544 aroQ| 3-dehydroquinate dehydratase [Methylocapsa palsarum NE2]</t>
  </si>
  <si>
    <t>MPAL_v1_310007</t>
  </si>
  <si>
    <t>ID:97178073 pstB| phosphate ABC transporter ATP binding subunit [Methylocapsa palsarum NE2]</t>
  </si>
  <si>
    <t>MPAL_v1_350103</t>
  </si>
  <si>
    <t>ID:97178378 Membrane protein involved in the export of O-antigen and teichoic acid [Methylocapsa palsarum NE2]</t>
  </si>
  <si>
    <t>MPAL_v1_510078</t>
  </si>
  <si>
    <t>ID:97180197 putative phosphoketolase [Methylocapsa palsarum NE2]</t>
  </si>
  <si>
    <t>MPAL_v1_460232</t>
  </si>
  <si>
    <t>ID:97179429 phosphocarrier protein HPr [Methylocapsa palsarum NE2]</t>
  </si>
  <si>
    <t>MPAL_v1_460304</t>
  </si>
  <si>
    <t>ID:97179501 actR| Acid tolerance regulatory protein ActR [Methylocapsa palsarum NE2]</t>
  </si>
  <si>
    <t>MPAL_v1_270016</t>
  </si>
  <si>
    <t>ID:97177715 F-type H+-transporting ATPase subunit b [Methylocapsa palsarum NE2]</t>
  </si>
  <si>
    <t>MPAL_v1_460079</t>
  </si>
  <si>
    <t>ID:97179276 chrR| Anti-sigma-E factor ChrR [Methylocapsa palsarum NE2]</t>
  </si>
  <si>
    <t>MPAL_v1_550287</t>
  </si>
  <si>
    <t>ID:97180643 putative hemolysin [Methylocapsa palsarum NE2]</t>
  </si>
  <si>
    <t>MPAL_v1_350045</t>
  </si>
  <si>
    <t>ID:97178320 conserved exported protein of unknown function [Methylocapsa palsarum NE2]</t>
  </si>
  <si>
    <t>MPAL_v1_290020</t>
  </si>
  <si>
    <t>ID:97177749 itaconyl-CoA hydratase [Methylocapsa palsarum NE2]</t>
  </si>
  <si>
    <t>MPAL_v1_750014</t>
  </si>
  <si>
    <t>ID:97181401 Phenylpyruvate tautomerase PptA, 4-oxalocrotonate tautomerase family [Methylocapsa palsarum NE2]</t>
  </si>
  <si>
    <t>MPAL_v1_430148</t>
  </si>
  <si>
    <t>ID:97179053 conserved protein of unknown function [Methylocapsa palsarum NE2]</t>
  </si>
  <si>
    <t>MPAL_v1_290021</t>
  </si>
  <si>
    <t>ID:97177750 nudK| GDP-mannose pyrophosphatase [Methylocapsa palsarum NE2]</t>
  </si>
  <si>
    <t>MPAL_v1_290043</t>
  </si>
  <si>
    <t>ID:97177772 yehX| glycine betaine ABC transporter ATP binding subunit YehX [Methylocapsa palsarum NE2]</t>
  </si>
  <si>
    <t>MPAL_v1_430030</t>
  </si>
  <si>
    <t>ID:97178935 Effector-binding domain-containing protein [Methylocapsa palsarum NE2]</t>
  </si>
  <si>
    <t>MPAL_v1_430117</t>
  </si>
  <si>
    <t>ID:97179022 conserved exported protein of unknown function [Methylocapsa palsarum NE2]</t>
  </si>
  <si>
    <t>MPAL_v1_430060</t>
  </si>
  <si>
    <t>ID:97178965 SH3-like domain-containing protein [Methylocapsa palsarum NE2]</t>
  </si>
  <si>
    <t>MPAL_v1_550275</t>
  </si>
  <si>
    <t>ID:97180631 scpA| methylmalonyl-CoA mutase [Methylocapsa palsarum NE2]</t>
  </si>
  <si>
    <t>MPAL_v1_260191</t>
  </si>
  <si>
    <t>ID:97177663 conserved exported protein of unknown function [Methylocapsa palsarum NE2]</t>
  </si>
  <si>
    <t>MPAL_v1_300059</t>
  </si>
  <si>
    <t>ID:97178017 Predicted NAD/FAD-binding protein [Methylocapsa palsarum NE2]</t>
  </si>
  <si>
    <t>MPAL_v1_530052</t>
  </si>
  <si>
    <t>ID:97180288 conserved protein of unknown function [Methylocapsa palsarum NE2]</t>
  </si>
  <si>
    <t>MPAL_v1_460147</t>
  </si>
  <si>
    <t>ID:97179344 4-hydroxy-tetrahydrodipicolinate synthase [Methylocapsa palsarum NE2]</t>
  </si>
  <si>
    <t>MPAL_v1_460042</t>
  </si>
  <si>
    <t>ID:97179239 conserved protein of unknown function [Methylocapsa palsarum NE2]</t>
  </si>
  <si>
    <t>MPAL_v1_470044</t>
  </si>
  <si>
    <t>ID:97179854 comM| Competence protein ComM [Methylocapsa palsarum NE2]</t>
  </si>
  <si>
    <t>MPAL_v1_300090</t>
  </si>
  <si>
    <t>ID:97178048 Fatty acid hydroxylase superfamily protein [Methylocapsa palsarum NE2]</t>
  </si>
  <si>
    <t>MPAL_v1_220025</t>
  </si>
  <si>
    <t>ID:97177383 Site-specific recombinase XerD [Methylocapsa palsarum NE2]</t>
  </si>
  <si>
    <t>MPAL_v1_260095</t>
  </si>
  <si>
    <t>ID:97177567 yadG| putative ABC transporter ATP-binding protein YadG [Methylocapsa palsarum NE2]</t>
  </si>
  <si>
    <t>MPAL_v1_550326</t>
  </si>
  <si>
    <t>ID:97180682 Protein-S-isoprenylcysteine O-methyltransferase Ste14 [Methylocapsa palsarum NE2]</t>
  </si>
  <si>
    <t>MPAL_v1_460399</t>
  </si>
  <si>
    <t>ID:97179596 nrdR| NrdR transcriptional repressor [Methylocapsa palsarum NE2]</t>
  </si>
  <si>
    <t>MPAL_v1_650010</t>
  </si>
  <si>
    <t>ID:97181285 SagB-type dehydrogenase domain-containing protein [Methylocapsa palsarum NE2]</t>
  </si>
  <si>
    <t>MPAL_v1_620010</t>
  </si>
  <si>
    <t>ID:97181228 conserved protein of unknown function [Methylocapsa palsarum NE2]</t>
  </si>
  <si>
    <t>MPAL_v1_460278</t>
  </si>
  <si>
    <t>ID:97179475 dnaA| Chromosomal replication initiator protein DnaA [Methylocapsa palsarum NE2]</t>
  </si>
  <si>
    <t>MPAL_v1_470200</t>
  </si>
  <si>
    <t>ID:97180010 TIGR02300 family protein [Methylocapsa palsarum NE2]</t>
  </si>
  <si>
    <t>MPAL_v1_460143</t>
  </si>
  <si>
    <t>ID:97179340 hisE| Phosphoribosyl-ATP pyrophosphatase [Methylocapsa palsarum NE2]</t>
  </si>
  <si>
    <t>MPAL_v1_550264</t>
  </si>
  <si>
    <t>ID:97180620 ccmE| periplasmic heme chaperone [Methylocapsa palsarum NE2]</t>
  </si>
  <si>
    <t>MPAL_v1_550218</t>
  </si>
  <si>
    <t>ID:97180574 tRNA/rRNA methyltransferase [Methylocapsa palsarum NE2]</t>
  </si>
  <si>
    <t>MPAL_v1_460244</t>
  </si>
  <si>
    <t>ID:97179441 conserved exported protein of unknown function [Methylocapsa palsarum NE2]</t>
  </si>
  <si>
    <t>MPAL_v1_240012</t>
  </si>
  <si>
    <t>ID:97177426 Autotransporter beta-domain-containing protein [Methylocapsa palsarum NE2]</t>
  </si>
  <si>
    <t>MPAL_v1_370051</t>
  </si>
  <si>
    <t>ID:97178489 Cu+-exporting ATPase [Methylocapsa palsarum NE2]</t>
  </si>
  <si>
    <t>MPAL_v1_560017</t>
  </si>
  <si>
    <t>ID:97180759 conserved protein of unknown function [Methylocapsa palsarum NE2]</t>
  </si>
  <si>
    <t>MPAL_v1_560008</t>
  </si>
  <si>
    <t>ID:97180750 DUF971 family protein [Methylocapsa palsarum NE2]</t>
  </si>
  <si>
    <t>MPAL_v1_570091</t>
  </si>
  <si>
    <t>ID:97181026 conserved protein of unknown function [Methylocapsa palsarum NE2]</t>
  </si>
  <si>
    <t>MPAL_v1_370104</t>
  </si>
  <si>
    <t>ID:97178542 conserved protein of unknown function [Methylocapsa palsarum NE2]</t>
  </si>
  <si>
    <t>MPAL_v1_560098</t>
  </si>
  <si>
    <t>ID:97180840 Cytokinin riboside 5'-monophosphate phosphoribohydrolase [Methylocapsa palsarum NE2]</t>
  </si>
  <si>
    <t>MPAL_v1_490016</t>
  </si>
  <si>
    <t>ID:97180098 DNA-binding transcriptional regulator, XRE-family HTH domain [Methylocapsa palsarum NE2]</t>
  </si>
  <si>
    <t>MPAL_v1_570054</t>
  </si>
  <si>
    <t>ID:97180989 panB| 3-methyl-2-oxobutanoate hydroxymethyltransferase [Methylocapsa palsarum NE2]</t>
  </si>
  <si>
    <t>MPAL_v1_550266</t>
  </si>
  <si>
    <t>ID:97180622 ccmH| Cytochrome c-type biogenesis protein CcmH [Methylocapsa palsarum NE2]</t>
  </si>
  <si>
    <t>MPAL_v1_460124</t>
  </si>
  <si>
    <t>ID:97179321 conserved protein of unknown function [Methylocapsa palsarum NE2]</t>
  </si>
  <si>
    <t>MPAL_v1_290064</t>
  </si>
  <si>
    <t>ID:97177793 TPR_REGION domain-containing protein [Methylocapsa palsarum NE2]</t>
  </si>
  <si>
    <t>MPAL_v1_560075</t>
  </si>
  <si>
    <t>ID:97180817 conserved membrane protein of unknown function [Methylocapsa palsarum NE2]</t>
  </si>
  <si>
    <t>MPAL_v1_300088</t>
  </si>
  <si>
    <t>ID:97178046 mutM| Formamidopyrimidine-DNA glycosylase [Methylocapsa palsarum NE2]</t>
  </si>
  <si>
    <t>MPAL_v1_550361</t>
  </si>
  <si>
    <t>ID:97180717 conserved membrane protein of unknown function [Methylocapsa palsarum NE2]</t>
  </si>
  <si>
    <t>MPAL_v1_570016</t>
  </si>
  <si>
    <t>ID:97180951 gpt| Xanthine-guanine phosphoribosyltransferase [Methylocapsa palsarum NE2]</t>
  </si>
  <si>
    <t>MPAL_v1_330029</t>
  </si>
  <si>
    <t>ID:97178172 Uncharacterized iron-regulated membrane protein [Methylocapsa palsarum NE2]</t>
  </si>
  <si>
    <t>MPAL_v1_750002</t>
  </si>
  <si>
    <t>ID:97181389 kdpA| K(+) transporting P-type ATPase subunit KdpA [Methylocapsa palsarum NE2]</t>
  </si>
  <si>
    <t>MPAL_v1_260159</t>
  </si>
  <si>
    <t>ID:97177631 [ribosomal protein S5]-alanine N-acetyltransferase [Methylocapsa palsarum NE2]</t>
  </si>
  <si>
    <t>MPAL_v1_370158</t>
  </si>
  <si>
    <t>ID:97178596 TIGR01244 family protein [Methylocapsa palsarum NE2]</t>
  </si>
  <si>
    <t>MPAL_v1_470148</t>
  </si>
  <si>
    <t>ID:97179958 conserved membrane protein of unknown function [Methylocapsa palsarum NE2]</t>
  </si>
  <si>
    <t>MPAL_v1_370167</t>
  </si>
  <si>
    <t>ID:97178605 cdd| Cytidine deaminase [Methylocapsa palsarum NE2]</t>
  </si>
  <si>
    <t>MPAL_v1_290004</t>
  </si>
  <si>
    <t>ID:97177733 antitoxin CptB [Methylocapsa palsarum NE2]</t>
  </si>
  <si>
    <t>MPAL_v1_290207</t>
  </si>
  <si>
    <t>ID:97177936 RNA polymerase sigma-70 factor, ECF subfamily [Methylocapsa palsarum NE2]</t>
  </si>
  <si>
    <t>MPAL_v1_360029</t>
  </si>
  <si>
    <t>ID:97178425 RND family efflux transporter, MFP subunit [Methylocapsa palsarum NE2]</t>
  </si>
  <si>
    <t>MPAL_v1_520005</t>
  </si>
  <si>
    <t>ID:97180235 PAS domain S-box-containing protein [Methylocapsa palsarum NE2]</t>
  </si>
  <si>
    <t>MPAL_v1_370038</t>
  </si>
  <si>
    <t>ID:97178476 Predicted Zn-dependent protease, minimal metalloprotease (MMP)-like domain [Methylocapsa palsarum NE2]</t>
  </si>
  <si>
    <t>MPAL_v1_530072</t>
  </si>
  <si>
    <t>ID:97180308 3',5'-cyclic-AMP phosphodiesterase [Methylocapsa palsarum NE2]</t>
  </si>
  <si>
    <t>MPAL_v1_350005</t>
  </si>
  <si>
    <t>ID:97178280 kdpE| DNA-binding transcriptional activator KdpE [Methylocapsa palsarum NE2]</t>
  </si>
  <si>
    <t>MPAL_v1_450077</t>
  </si>
  <si>
    <t>ID:97179175 HlyD family secretion protein [Methylocapsa palsarum NE2]</t>
  </si>
  <si>
    <t>MPAL_v1_370220</t>
  </si>
  <si>
    <t>ID:97178658 translocation and assembly module TamA [Methylocapsa palsarum NE2]</t>
  </si>
  <si>
    <t>MPAL_v1_260044</t>
  </si>
  <si>
    <t>ID:97177516 periplasmic protein TonB [Methylocapsa palsarum NE2]</t>
  </si>
  <si>
    <t>ID:97180692 nuoA| NADH-quinone oxidoreductase subunit A 1 [Methylocapsa palsarum NE2]</t>
  </si>
  <si>
    <t>MPAL_v1_400101</t>
  </si>
  <si>
    <t>ID:97178767 phosphatidylethanolamine/phosphatidyl-N-methylethanolamine N-methyltransferase [Methylocapsa palsarum NE2]</t>
  </si>
  <si>
    <t>MPAL_v1_510025</t>
  </si>
  <si>
    <t>ID:97180144 protein of unknown function [Methylocapsa palsarum NE2]</t>
  </si>
  <si>
    <t>MPAL_v1_550358</t>
  </si>
  <si>
    <t>ID:97180714 Lipoprotein-anchoring transpeptidase ErfK/SrfK [Methylocapsa palsarum NE2]</t>
  </si>
  <si>
    <t>MPAL_v1_550121</t>
  </si>
  <si>
    <t>ID:97180477 Molybdopterin molybdenumtransferase [Methylocapsa palsarum NE2]</t>
  </si>
  <si>
    <t>MPAL_v1_400208</t>
  </si>
  <si>
    <t>ID:97178874 molybdate transport system regulatory protein [Methylocapsa palsarum NE2]</t>
  </si>
  <si>
    <t>MPAL_v1_370027</t>
  </si>
  <si>
    <t>ID:97178465 lgt| Phosphatidylglycerol--prolipoprotein diacylglyceryl transferase [Methylocapsa palsarum NE2]</t>
  </si>
  <si>
    <t>MPAL_v1_260137</t>
  </si>
  <si>
    <t>ID:97177609 epi| Ethylmalonyl-CoA/methylmalonyl-CoA epimerase [Methylocapsa palsarum NE2]</t>
  </si>
  <si>
    <t>MPAL_v1_470005</t>
  </si>
  <si>
    <t>ID:97179815 HAD-superfamily class IIA hydrolase, TIGR01459 [Methylocapsa palsarum NE2]</t>
  </si>
  <si>
    <t>MPAL_v1_460246</t>
  </si>
  <si>
    <t>ID:97179443 ATP-dependent helicase Lhr and Lhr-like helicase [Methylocapsa palsarum NE2]</t>
  </si>
  <si>
    <t>MPAL_v1_370124</t>
  </si>
  <si>
    <t>ID:97178562 [ribosomal protein S18]-alanine N-acetyltransferase [Methylocapsa palsarum NE2]</t>
  </si>
  <si>
    <t>MPAL_v1_460074</t>
  </si>
  <si>
    <t>ID:97179271 monovalent cation:H+ antiporter-2, CPA2 family [Methylocapsa palsarum NE2]</t>
  </si>
  <si>
    <t>MPAL_v1_290018</t>
  </si>
  <si>
    <t>ID:97177747 citrate lyase subunit beta / citryl-CoA lyase [Methylocapsa palsarum NE2]</t>
  </si>
  <si>
    <t>MPAL_v1_290106</t>
  </si>
  <si>
    <t>ID:97177835 RNA 2',3'-cyclic phosphodiesterase [Methylocapsa palsarum NE2]</t>
  </si>
  <si>
    <t>MPAL_v1_530023</t>
  </si>
  <si>
    <t>ID:97180259 nadD| putative nicotinate-nucleotide adenylyltransferase [Methylocapsa palsarum NE2]</t>
  </si>
  <si>
    <t>MPAL_v1_560084</t>
  </si>
  <si>
    <t>ID:97180826 conserved protein of unknown function [Methylocapsa palsarum NE2]</t>
  </si>
  <si>
    <t>MPAL_v1_260131</t>
  </si>
  <si>
    <t>ID:97177603 Transport permease protein [Methylocapsa palsarum NE2]</t>
  </si>
  <si>
    <t>MPAL_v1_510036</t>
  </si>
  <si>
    <t>ID:97180155 mRNA interferase [Methylocapsa palsarum NE2]</t>
  </si>
  <si>
    <t>MPAL_v1_480014</t>
  </si>
  <si>
    <t>ID:97180070 High-potential iron-sulfur protein [Methylocapsa palsarum NE2]</t>
  </si>
  <si>
    <t>ID:97178644 fixN| Cytochrome c oxidase subunit 1 homolog [Methylocapsa palsarum NE2]</t>
  </si>
  <si>
    <t>MPAL_v1_550005</t>
  </si>
  <si>
    <t>ID:97180361 conserved protein of unknown function [Methylocapsa palsarum NE2]</t>
  </si>
  <si>
    <t>MPAL_v1_400212</t>
  </si>
  <si>
    <t>ID:97178878 modC| molybdate ABC transporter ATP binding subunit [Methylocapsa palsarum NE2]</t>
  </si>
  <si>
    <t>MPAL_v1_440012</t>
  </si>
  <si>
    <t>ID:97179078 Integrase [Methylocapsa palsarum NE2]</t>
  </si>
  <si>
    <t>MPAL_v1_530074</t>
  </si>
  <si>
    <t>ID:97180310 Adenylate cyclase [Methylocapsa palsarum NE2]</t>
  </si>
  <si>
    <t>MPAL_v1_370019</t>
  </si>
  <si>
    <t>ID:97178457 exported protein of unknown function [Methylocapsa palsarum NE2]</t>
  </si>
  <si>
    <t>MPAL_v1_560007</t>
  </si>
  <si>
    <t>ID:97180749 Lipoprotein-anchoring transpeptidase ErfK/SrfK [Methylocapsa palsarum NE2]</t>
  </si>
  <si>
    <t>MPAL_v1_350089</t>
  </si>
  <si>
    <t>ID:97178364 Predicted oxidoreductase [Methylocapsa palsarum NE2]</t>
  </si>
  <si>
    <t>MPAL_v1_470076</t>
  </si>
  <si>
    <t>ID:97179886 pabA| aminodeoxychorismate synthase subunit 2 [Methylocapsa palsarum NE2]</t>
  </si>
  <si>
    <t>MPAL_v1_570058</t>
  </si>
  <si>
    <t>ID:97180993 engB| putative GTP-binding protein EngB [Methylocapsa palsarum NE2]</t>
  </si>
  <si>
    <t>MPAL_v1_570068</t>
  </si>
  <si>
    <t>ID:97181003 exported protein of unknown function [Methylocapsa palsarum NE2]</t>
  </si>
  <si>
    <t>MPAL_v1_550017</t>
  </si>
  <si>
    <t>ID:97180373 conserved membrane protein of unknown function [Methylocapsa palsarum NE2]</t>
  </si>
  <si>
    <t>MPAL_v1_550077</t>
  </si>
  <si>
    <t>ID:97180433 outer membrane immunogenic protein [Methylocapsa palsarum NE2]</t>
  </si>
  <si>
    <t>MPAL_v1_510060</t>
  </si>
  <si>
    <t>ID:97180179 nemA| N-ethylmaleimide reductase [Methylocapsa palsarum NE2]</t>
  </si>
  <si>
    <t>MPAL_v1_550118</t>
  </si>
  <si>
    <t>ID:97180474 conserved protein of unknown function [Methylocapsa palsarum NE2]</t>
  </si>
  <si>
    <t>MPAL_v1_460442</t>
  </si>
  <si>
    <t>ID:97179639 Uncharacterized iron-regulated membrane protein [Methylocapsa palsarum NE2]</t>
  </si>
  <si>
    <t>MPAL_v1_460129</t>
  </si>
  <si>
    <t>ID:97179326 coaE| Dephospho-CoA kinase [Methylocapsa palsarum NE2]</t>
  </si>
  <si>
    <t>MPAL_v1_290105</t>
  </si>
  <si>
    <t>ID:97177834 Cytochrome P450 [Methylocapsa palsarum NE2]</t>
  </si>
  <si>
    <t>MPAL_v1_290150</t>
  </si>
  <si>
    <t>ID:97177879 YlxR domain-containing protein [Methylocapsa palsarum NE2]</t>
  </si>
  <si>
    <t>MPAL_v1_460180</t>
  </si>
  <si>
    <t>ID:97179377 rluD| Ribosomal large subunit pseudouridine synthase D [Methylocapsa palsarum NE2]</t>
  </si>
  <si>
    <t>MPAL_v1_130003</t>
  </si>
  <si>
    <t>ID:97177311 Uncharacterized membrane protein [Methylocapsa palsarum NE2]</t>
  </si>
  <si>
    <t>MPAL_v1_260116</t>
  </si>
  <si>
    <t>ID:97177588 EcsC protein family protein [Methylocapsa palsarum NE2]</t>
  </si>
  <si>
    <t>MPAL_v1_680006</t>
  </si>
  <si>
    <t>ID:97181332 Peptide-methionine (S)-S-oxide reductase [Methylocapsa palsarum NE2]</t>
  </si>
  <si>
    <t>ID:97178598 Aa3 type cytochrome c oxidase subunit IV [Methylocapsa palsarum NE2]</t>
  </si>
  <si>
    <t>MPAL_v1_460131</t>
  </si>
  <si>
    <t>ID:97179328 Nucleoside triphosphate pyrophosphatase [Methylocapsa palsarum NE2]</t>
  </si>
  <si>
    <t>MPAL_v1_470029</t>
  </si>
  <si>
    <t>ID:97179839 conserved protein of unknown function [Methylocapsa palsarum NE2]</t>
  </si>
  <si>
    <t>MPAL_v1_310063</t>
  </si>
  <si>
    <t>ID:97178129 conserved membrane protein of unknown function [Methylocapsa palsarum NE2]</t>
  </si>
  <si>
    <t>MPAL_v1_460268</t>
  </si>
  <si>
    <t>ID:97179465 conserved protein of unknown function [Methylocapsa palsarum NE2]</t>
  </si>
  <si>
    <t>MPAL_v1_460168</t>
  </si>
  <si>
    <t>ID:97179365 mnmE| tRNA modification GTPase MnmE [Methylocapsa palsarum NE2]</t>
  </si>
  <si>
    <t>MPAL_v1_580057</t>
  </si>
  <si>
    <t>ID:97181146 protein of unknown function [Methylocapsa palsarum NE2]</t>
  </si>
  <si>
    <t>MPAL_v1_580045</t>
  </si>
  <si>
    <t>ID:97181134 conserved exported protein of unknown function [Methylocapsa palsarum NE2]</t>
  </si>
  <si>
    <t>MPAL_v1_330002</t>
  </si>
  <si>
    <t>ID:97178145 PhnB protein [Methylocapsa palsarum NE2]</t>
  </si>
  <si>
    <t>MPAL_v1_620003</t>
  </si>
  <si>
    <t>ID:97181221 conserved protein of unknown function [Methylocapsa palsarum NE2]</t>
  </si>
  <si>
    <t>MPAL_v1_750007</t>
  </si>
  <si>
    <t>ID:97181394 kdpE| DNA-binding transcriptional activator KdpE [Methylocapsa palsarum NE2]</t>
  </si>
  <si>
    <t>MPAL_v1_300063</t>
  </si>
  <si>
    <t>ID:97178021 conserved protein of unknown function [Methylocapsa palsarum NE2]</t>
  </si>
  <si>
    <t>MPAL_v1_260056</t>
  </si>
  <si>
    <t>ID:97177528 miaA| tRNA dimethylallyltransferase [Methylocapsa palsarum NE2]</t>
  </si>
  <si>
    <t>MPAL_v1_470073</t>
  </si>
  <si>
    <t>ID:97179883 moaC| cyclic pyranopterin monophosphate synthase [Methylocapsa palsarum NE2]</t>
  </si>
  <si>
    <t>MPAL_v1_300089</t>
  </si>
  <si>
    <t>ID:97178047 ceramide glucosyltransferase [Methylocapsa palsarum NE2]</t>
  </si>
  <si>
    <t>MPAL_v1_530048</t>
  </si>
  <si>
    <t>ID:97180284 cobM| Precorrin-4 C(11)-methyltransferase [Methylocapsa palsarum NE2]</t>
  </si>
  <si>
    <t>MPAL_v1_510072</t>
  </si>
  <si>
    <t>ID:97180191 6-phosphogluconate dehydrogenase, NAD(+)-dependent, decarboxylating [Methylocapsa palsarum NE2]</t>
  </si>
  <si>
    <t>MPAL_v1_550111</t>
  </si>
  <si>
    <t>ID:97180467 membrane protein HdeD [Methylocapsa palsarum NE2]</t>
  </si>
  <si>
    <t>MPAL_v1_560023</t>
  </si>
  <si>
    <t>ID:97180765 Esterase/lipase superfamily enzyme [Methylocapsa palsarum NE2]</t>
  </si>
  <si>
    <t>MPAL_v1_550140</t>
  </si>
  <si>
    <t>ID:97180496 CDP-diacylglycerol pyrophosphatase [Methylocapsa palsarum NE2]</t>
  </si>
  <si>
    <t>MPAL_v1_400127</t>
  </si>
  <si>
    <t>ID:97178793 Murein L,D-transpeptidase YafK [Methylocapsa palsarum NE2]</t>
  </si>
  <si>
    <t>MPAL_v1_460610</t>
  </si>
  <si>
    <t>ID:97179807 DNA polymerase III subunit chi [Methylocapsa palsarum NE2]</t>
  </si>
  <si>
    <t>MPAL_v1_570148</t>
  </si>
  <si>
    <t>ID:97181083 fucA| L-fuculose phosphate aldolase [Methylocapsa palsarum NE2]</t>
  </si>
  <si>
    <t>MPAL_v1_460221</t>
  </si>
  <si>
    <t>ID:97179418 carboxymethylenebutenolidase [Methylocapsa palsarum NE2]</t>
  </si>
  <si>
    <t>MPAL_v1_430126</t>
  </si>
  <si>
    <t>ID:97179031 ssuB| Aliphatic sulfonates import ATP-binding protein SsuB 1 [Methylocapsa palsarum NE2]</t>
  </si>
  <si>
    <t>MPAL_v1_260012</t>
  </si>
  <si>
    <t>ID:97177484 minC| putative septum site-determining protein MinC [Methylocapsa palsarum NE2]</t>
  </si>
  <si>
    <t>MPAL_v1_450015</t>
  </si>
  <si>
    <t>ID:97179113 ccmC| cytochrome c maturation protein C [Methylocapsa palsarum NE2]</t>
  </si>
  <si>
    <t>MPAL_v1_510054</t>
  </si>
  <si>
    <t>ID:97180173 yhiI| putative membrane fusion protein YhiI [Methylocapsa palsarum NE2]</t>
  </si>
  <si>
    <t>MPAL_v1_570053</t>
  </si>
  <si>
    <t>ID:97180988 conserved protein of unknown function [Methylocapsa palsarum NE2]</t>
  </si>
  <si>
    <t>MPAL_v1_470093</t>
  </si>
  <si>
    <t>ID:97179903 lipA| Lipoyl synthase [Methylocapsa palsarum NE2]</t>
  </si>
  <si>
    <t>MPAL_v1_460554</t>
  </si>
  <si>
    <t>ID:97179751 conserved protein of unknown function [Methylocapsa palsarum NE2]</t>
  </si>
  <si>
    <t>MPAL_v1_290121</t>
  </si>
  <si>
    <t>ID:97177850 protein of unknown function [Methylocapsa palsarum NE2]</t>
  </si>
  <si>
    <t>MPAL_v1_450057</t>
  </si>
  <si>
    <t>ID:97179155 conserved protein of unknown function [Methylocapsa palsarum NE2]</t>
  </si>
  <si>
    <t>MPAL_v1_290198</t>
  </si>
  <si>
    <t>ID:97177927 Transglutaminase-like superfamily protein [Methylocapsa palsarum NE2]</t>
  </si>
  <si>
    <t>MPAL_v1_550119</t>
  </si>
  <si>
    <t>ID:97180475 tRNA 2-thiouridine synthesizing protein A [Methylocapsa palsarum NE2]</t>
  </si>
  <si>
    <t>MPAL_v1_370174</t>
  </si>
  <si>
    <t>ID:97178612 trmD| tRNA (guanine-N(1)-)-methyltransferase [Methylocapsa palsarum NE2]</t>
  </si>
  <si>
    <t>MPAL_v1_470167</t>
  </si>
  <si>
    <t>ID:97179977 rplV| 50S ribosomal subunit protein L22 [Methylocapsa palsarum NE2]</t>
  </si>
  <si>
    <t>MPAL_v1_560100</t>
  </si>
  <si>
    <t>ID:97180842 Protein TonB [Methylocapsa palsarum NE2]</t>
  </si>
  <si>
    <t>MPAL_v1_430015</t>
  </si>
  <si>
    <t>ID:97178920 yejE| putative oligopeptide ABC transporter membrane subunit YejE [Methylocapsa palsarum NE2]</t>
  </si>
  <si>
    <t>MPAL_v1_400114</t>
  </si>
  <si>
    <t>ID:97178780 Uncharacterized small protein, DUF1192 family [Methylocapsa palsarum NE2]</t>
  </si>
  <si>
    <t>MPAL_v1_360005</t>
  </si>
  <si>
    <t>ID:97178401 perosamine synthetase [Methylocapsa palsarum NE2]</t>
  </si>
  <si>
    <t>MPAL_v1_530044</t>
  </si>
  <si>
    <t>ID:97180280 cobI| Precorrin-2 C(20)-methyltransferase [Methylocapsa palsarum NE2]</t>
  </si>
  <si>
    <t>MPAL_v1_460290</t>
  </si>
  <si>
    <t>ID:97179487 Uncharacterized membrane protein [Methylocapsa palsarum NE2]</t>
  </si>
  <si>
    <t>MPAL_v1_260049</t>
  </si>
  <si>
    <t>ID:97177521 mtgA| Biosynthetic peptidoglycan transglycosylase [Methylocapsa palsarum NE2]</t>
  </si>
  <si>
    <t>MPAL_v1_450027</t>
  </si>
  <si>
    <t>ID:97179125 Uncharacterized damage-inducible protein DinB (Forms a four-helix bundle) [Methylocapsa palsarum NE2]</t>
  </si>
  <si>
    <t>MPAL_v1_570078</t>
  </si>
  <si>
    <t>ID:97181013 4'-phosphopantetheinyl transferase [Methylocapsa palsarum NE2]</t>
  </si>
  <si>
    <t>MPAL_v1_460038</t>
  </si>
  <si>
    <t>ID:97179235 putative intracellular septation protein A [Methylocapsa palsarum NE2]</t>
  </si>
  <si>
    <t>MPAL_v1_560024</t>
  </si>
  <si>
    <t>ID:97180766 40-residue YVTN family beta-propeller repeat-containing protein [Methylocapsa palsarum NE2]</t>
  </si>
  <si>
    <t>MPAL_v1_240004</t>
  </si>
  <si>
    <t>ID:97177418 General secretion pathway protein I [Methylocapsa palsarum NE2]</t>
  </si>
  <si>
    <t>MPAL_v1_290114</t>
  </si>
  <si>
    <t>ID:97177843 prmC| Release factor glutamine methyltransferase [Methylocapsa palsarum NE2]</t>
  </si>
  <si>
    <t>MPAL_v1_460066</t>
  </si>
  <si>
    <t>ID:97179263 vacuolar iron transporter family protein [Methylocapsa palsarum NE2]</t>
  </si>
  <si>
    <t>ID:97179748 ATP synthase protein I [Methylocapsa palsarum NE2]</t>
  </si>
  <si>
    <t>MPAL_v1_570001</t>
  </si>
  <si>
    <t>ID:97180936 Insertion element ISR1 uncharacterized 10 kDa protein A3 [Methylocapsa palsarum NE2]</t>
  </si>
  <si>
    <t>MPAL_v1_400058</t>
  </si>
  <si>
    <t>ID:97178724 Uncharacterized membrane protein [Methylocapsa palsarum NE2]</t>
  </si>
  <si>
    <t>MPAL_v1_400164</t>
  </si>
  <si>
    <t>ID:97178830 Enamine deaminase RidA, house cleaning of reactive enamine intermediates, YjgF/YER057c/UK114 family [Methylocapsa palsarum NE2]</t>
  </si>
  <si>
    <t>MPAL_v1_370176</t>
  </si>
  <si>
    <t>ID:97178614 conserved membrane protein of unknown function [Methylocapsa palsarum NE2]</t>
  </si>
  <si>
    <t>ID:97180705 nuoN| NADH-quinone oxidoreductase subunit N [Methylocapsa palsarum NE2]</t>
  </si>
  <si>
    <t>MPAL_v1_460078</t>
  </si>
  <si>
    <t>ID:97179275 rpoE| ECF RNA polymerase sigma factor RpoE [Methylocapsa palsarum NE2]</t>
  </si>
  <si>
    <t>MPAL_v1_370100</t>
  </si>
  <si>
    <t>ID:97178538 XRE family transcriptional regulator [Methylocapsa palsarum NE2]</t>
  </si>
  <si>
    <t>MPAL_v1_460240</t>
  </si>
  <si>
    <t>ID:97179437 conserved exported protein of unknown function [Methylocapsa palsarum NE2]</t>
  </si>
  <si>
    <t>MPAL_v1_260079</t>
  </si>
  <si>
    <t>ID:97177551 cardiolipin synthase (CMP-forming) [Methylocapsa palsarum NE2]</t>
  </si>
  <si>
    <t>MPAL_v1_770016</t>
  </si>
  <si>
    <t>ID:97181433 Endonuclease, Uma2 family (Restriction endonuclease fold) [Methylocapsa palsarum NE2]</t>
  </si>
  <si>
    <t>MPAL_v1_570145</t>
  </si>
  <si>
    <t>ID:97181080 conserved exported protein of unknown function [Methylocapsa palsarum NE2]</t>
  </si>
  <si>
    <t>MPAL_v1_610012</t>
  </si>
  <si>
    <t>ID:97181210 chemotaxis protein CheC [Methylocapsa palsarum NE2]</t>
  </si>
  <si>
    <t>MPAL_v1_470196</t>
  </si>
  <si>
    <t>ID:97180006 periplasmic protein TonB [Methylocapsa palsarum NE2]</t>
  </si>
  <si>
    <t>MPAL_v1_570018</t>
  </si>
  <si>
    <t>ID:97180953 protein of unknown function [Methylocapsa palsarum NE2]</t>
  </si>
  <si>
    <t>MPAL_v1_460119</t>
  </si>
  <si>
    <t>ID:97179316 conserved protein of unknown function [Methylocapsa palsarum NE2]</t>
  </si>
  <si>
    <t>MPAL_v1_550114</t>
  </si>
  <si>
    <t>ID:97180470 conserved protein of unknown function [Methylocapsa palsarum NE2]</t>
  </si>
  <si>
    <t>MPAL_v1_550294</t>
  </si>
  <si>
    <t>ID:97180650 Integrase [Methylocapsa palsarum NE2]</t>
  </si>
  <si>
    <t>MPAL_v1_370061</t>
  </si>
  <si>
    <t>ID:97178499 conserved exported protein of unknown function [Methylocapsa palsarum NE2]</t>
  </si>
  <si>
    <t>MPAL_v1_550363</t>
  </si>
  <si>
    <t>ID:97180719 uracil-DNA glycosylase [Methylocapsa palsarum NE2]</t>
  </si>
  <si>
    <t>MPAL_v1_370024</t>
  </si>
  <si>
    <t>ID:97178462 truA| tRNA pseudouridine synthase A [Methylocapsa palsarum NE2]</t>
  </si>
  <si>
    <t>MPAL_v1_560091</t>
  </si>
  <si>
    <t>ID:97180833 trpF| N-(5'-phosphoribosyl)anthranilate isomerase [Methylocapsa palsarum NE2]</t>
  </si>
  <si>
    <t>MPAL_v1_190001</t>
  </si>
  <si>
    <t>ID:97177342 Mannose-6-phosphate isomerase, cupin superfamily [Methylocapsa palsarum NE2]</t>
  </si>
  <si>
    <t>MPAL_v1_260010</t>
  </si>
  <si>
    <t>ID:97177482 cell division topological specificity factor [Methylocapsa palsarum NE2]</t>
  </si>
  <si>
    <t>MPAL_v1_400145</t>
  </si>
  <si>
    <t>ID:97178811 conserved exported protein of unknown function [Methylocapsa palsarum NE2]</t>
  </si>
  <si>
    <t>MPAL_v1_370133</t>
  </si>
  <si>
    <t>ID:97178571 trmB| tRNA (guanine-N(7)-)-methyltransferase [Methylocapsa palsarum NE2]</t>
  </si>
  <si>
    <t>MPAL_v1_510082</t>
  </si>
  <si>
    <t>ID:97180201 alpha,alpha-trehalase [Methylocapsa palsarum NE2]</t>
  </si>
  <si>
    <t>MPAL_v1_530084</t>
  </si>
  <si>
    <t>ID:97180320 O-Antigen ligase [Methylocapsa palsarum NE2]</t>
  </si>
  <si>
    <t>MPAL_v1_560137</t>
  </si>
  <si>
    <t>ID:97180879 conserved protein of unknown function [Methylocapsa palsarum NE2]</t>
  </si>
  <si>
    <t>MPAL_v1_460291</t>
  </si>
  <si>
    <t>ID:97179488 sigF| ECF RNA polymerase sigma factor SigF [Methylocapsa palsarum NE2]</t>
  </si>
  <si>
    <t>MPAL_v1_450048</t>
  </si>
  <si>
    <t>ID:97179146 Cell division protein FtsL [Methylocapsa palsarum NE2]</t>
  </si>
  <si>
    <t>MPAL_v1_370118</t>
  </si>
  <si>
    <t>ID:97178556 eutC| Ethanolamine ammonia-lyase small subunit [Methylocapsa palsarum NE2]</t>
  </si>
  <si>
    <t>MPAL_v1_400079</t>
  </si>
  <si>
    <t>ID:97178745 putative Exopolysaccharide production negative regulator [Methylocapsa palsarum NE2]</t>
  </si>
  <si>
    <t>MPAL_v1_290227</t>
  </si>
  <si>
    <t>ID:97177956 conserved exported protein of unknown function [Methylocapsa palsarum NE2]</t>
  </si>
  <si>
    <t>MPAL_v1_460457</t>
  </si>
  <si>
    <t>ID:97179654 periplasmic copper chaperone A [Methylocapsa palsarum NE2]</t>
  </si>
  <si>
    <t>MPAL_v1_550323</t>
  </si>
  <si>
    <t>ID:97180679 ubiA| 4-hydroxybenzoate octaprenyltransferase [Methylocapsa palsarum NE2]</t>
  </si>
  <si>
    <t>MPAL_v1_580013</t>
  </si>
  <si>
    <t>ID:97181102 nasA| Nitrate reductase [Methylocapsa palsarum NE2]</t>
  </si>
  <si>
    <t>MPAL_v1_400201</t>
  </si>
  <si>
    <t>ID:97178867 ADP-ribose pyrophosphatase YjhB, NUDIX family [Methylocapsa palsarum NE2]</t>
  </si>
  <si>
    <t>MPAL_v1_290023</t>
  </si>
  <si>
    <t>ID:97177752 conserved protein of unknown function [Methylocapsa palsarum NE2]</t>
  </si>
  <si>
    <t>MPAL_v1_570126</t>
  </si>
  <si>
    <t>ID:97181061 Response regulator receiver domain-containing protein [Methylocapsa palsarum NE2]</t>
  </si>
  <si>
    <t>MPAL_v1_460314</t>
  </si>
  <si>
    <t>ID:97179511 H+/gluconate symporter [Methylocapsa palsarum NE2]</t>
  </si>
  <si>
    <t>MPAL_v1_550022</t>
  </si>
  <si>
    <t>ID:97180378 CDP-diacylglycerol---serine O-phosphatidyltransferase [Methylocapsa palsarum NE2]</t>
  </si>
  <si>
    <t>MPAL_v1_430014</t>
  </si>
  <si>
    <t>ID:97178919 yejB| putative oligopeptide ABC transporter membrane subunit YejB [Methylocapsa palsarum NE2]</t>
  </si>
  <si>
    <t>MPAL_v1_750015</t>
  </si>
  <si>
    <t>ID:97181402 conserved exported protein of unknown function [Methylocapsa palsarum NE2]</t>
  </si>
  <si>
    <t>MPAL_v1_290134</t>
  </si>
  <si>
    <t>ID:97177863 conserved protein of unknown function [Methylocapsa palsarum NE2]</t>
  </si>
  <si>
    <t>MPAL_v1_460404</t>
  </si>
  <si>
    <t>ID:97179601 conserved protein of unknown function [Methylocapsa palsarum NE2]</t>
  </si>
  <si>
    <t>MPAL_v1_570075</t>
  </si>
  <si>
    <t>ID:97181010 xseB| Exodeoxyribonuclease 7 small subunit [Methylocapsa palsarum NE2]</t>
  </si>
  <si>
    <t>MPAL_v1_560181</t>
  </si>
  <si>
    <t>ID:97180923 5-oxoprolinase (ATP-hydrolysing) subunit C [Methylocapsa palsarum NE2]</t>
  </si>
  <si>
    <t>MPAL_v1_550209</t>
  </si>
  <si>
    <t>ID:97180565 putative lipoprotein [Methylocapsa palsarum NE2]</t>
  </si>
  <si>
    <t>MPAL_v1_430002</t>
  </si>
  <si>
    <t>ID:97178907 conserved exported protein of unknown function [Methylocapsa palsarum NE2]</t>
  </si>
  <si>
    <t>MPAL_v1_400210</t>
  </si>
  <si>
    <t>ID:97178876 Molybdate transport system ATP-binding protein [Methylocapsa palsarum NE2]</t>
  </si>
  <si>
    <t>MPAL_v1_460108</t>
  </si>
  <si>
    <t>ID:97179305 protein of unknown function [Methylocapsa palsarum NE2]</t>
  </si>
  <si>
    <t>MPAL_v1_460606</t>
  </si>
  <si>
    <t>ID:97179803 lipopolysaccharide export system permease protein [Methylocapsa palsarum NE2]</t>
  </si>
  <si>
    <t>MPAL_v1_460159</t>
  </si>
  <si>
    <t>ID:97179356 ArsR family transcriptional regulator [Methylocapsa palsarum NE2]</t>
  </si>
  <si>
    <t>MPAL_v1_370037</t>
  </si>
  <si>
    <t>ID:97178475 DNA-nicking endonuclease, Smr domain [Methylocapsa palsarum NE2]</t>
  </si>
  <si>
    <t>MPAL_v1_290155</t>
  </si>
  <si>
    <t>ID:97177884 Rrf2 family protein [Methylocapsa palsarum NE2]</t>
  </si>
  <si>
    <t>MPAL_v1_560122</t>
  </si>
  <si>
    <t>ID:97180864 RNA polymerase sigma-70 factor, ECF subfamily [Methylocapsa palsarum NE2]</t>
  </si>
  <si>
    <t>MPAL_v1_460410</t>
  </si>
  <si>
    <t>ID:97179607 protein of unknown function [Methylocapsa palsarum NE2]</t>
  </si>
  <si>
    <t>MPAL_v1_470068</t>
  </si>
  <si>
    <t>ID:97179878 segregation and condensation protein A [Methylocapsa palsarum NE2]</t>
  </si>
  <si>
    <t>MPAL_v1_470239</t>
  </si>
  <si>
    <t>ID:97180049 conserved protein of unknown function [Methylocapsa palsarum NE2]</t>
  </si>
  <si>
    <t>MPAL_v1_550025</t>
  </si>
  <si>
    <t>ID:97180381 Uncharacterized SAM-binding protein YcdF, DUF218 family [Methylocapsa palsarum NE2]</t>
  </si>
  <si>
    <t>MPAL_v1_550222</t>
  </si>
  <si>
    <t>ID:97180578 high-affinity iron transporter [Methylocapsa palsarum NE2]</t>
  </si>
  <si>
    <t>MPAL_v1_450016</t>
  </si>
  <si>
    <t>ID:97179114 Heme exporter protein D [Methylocapsa palsarum NE2]</t>
  </si>
  <si>
    <t>MPAL_v1_370127</t>
  </si>
  <si>
    <t>ID:97178565 ybeY| Endoribonuclease YbeY [Methylocapsa palsarum NE2]</t>
  </si>
  <si>
    <t>MPAL_v1_360009</t>
  </si>
  <si>
    <t>ID:97178405 Predicted dehydrogenase [Methylocapsa palsarum NE2]</t>
  </si>
  <si>
    <t>MPAL_v1_360003</t>
  </si>
  <si>
    <t>ID:97178399 protein of unknown function [Methylocapsa palsarum NE2]</t>
  </si>
  <si>
    <t>MPAL_v1_550031</t>
  </si>
  <si>
    <t>ID:97180387 Phasin protein [Methylocapsa palsarum NE2]</t>
  </si>
  <si>
    <t>MPAL_v1_680003</t>
  </si>
  <si>
    <t>ID:97181329 conserved protein of unknown function [Methylocapsa palsarum NE2]</t>
  </si>
  <si>
    <t>MPAL_v1_570026</t>
  </si>
  <si>
    <t>ID:97180961 bpt| Aspartate/glutamate leucyltransferase [Methylocapsa palsarum NE2]</t>
  </si>
  <si>
    <t>MPAL_v1_450044</t>
  </si>
  <si>
    <t>ID:97179142 mraY| phospho-N-acetylmuramoyl-pentapeptide- transferase [Methylocapsa palsarum NE2]</t>
  </si>
  <si>
    <t>MPAL_v1_550021</t>
  </si>
  <si>
    <t>ID:97180377 conserved membrane protein of unknown function [Methylocapsa palsarum NE2]</t>
  </si>
  <si>
    <t>MPAL_v1_470178</t>
  </si>
  <si>
    <t>ID:97179988 rpsL| 30S ribosomal subunit protein S12 [Methylocapsa palsarum NE2]</t>
  </si>
  <si>
    <t>MPAL_v1_530024</t>
  </si>
  <si>
    <t>ID:97180260 Polyferredoxin [Methylocapsa palsarum NE2]</t>
  </si>
  <si>
    <t>MPAL_v1_460602</t>
  </si>
  <si>
    <t>ID:97179799 rsmA| Ribosomal RNA small subunit methyltransferase A [Methylocapsa palsarum NE2]</t>
  </si>
  <si>
    <t>MPAL_v1_300071</t>
  </si>
  <si>
    <t>ID:97178029 thiD| Hydroxymethylpyrimidine/phosphomethylpyrimidine kinase [Methylocapsa palsarum NE2]</t>
  </si>
  <si>
    <t>MPAL_v1_570142</t>
  </si>
  <si>
    <t>ID:97181077 rpmG| 50S ribosomal subunit protein L33 [Methylocapsa palsarum NE2]</t>
  </si>
  <si>
    <t>MPAL_v1_530017</t>
  </si>
  <si>
    <t>ID:97180253 rplU| 50S ribosomal subunit protein L21 [Methylocapsa palsarum NE2]</t>
  </si>
  <si>
    <t>MPAL_v1_370150</t>
  </si>
  <si>
    <t>ID:97178588 protein PhnA [Methylocapsa palsarum NE2]</t>
  </si>
  <si>
    <t>MPAL_v1_300023</t>
  </si>
  <si>
    <t>ID:97177981 pufL| Reaction center protein L chain [Methylocapsa palsarum NE2]</t>
  </si>
  <si>
    <t>MPAL_v1_150003</t>
  </si>
  <si>
    <t>ID:97177322 conserved protein of unknown function [Methylocapsa palsarum NE2]</t>
  </si>
  <si>
    <t>MPAL_v1_560189</t>
  </si>
  <si>
    <t>ID:97180931 4-carboxymuconolactone decarboxylase [Methylocapsa palsarum NE2]</t>
  </si>
  <si>
    <t>MPAL_v1_460100</t>
  </si>
  <si>
    <t>ID:97179297 conserved protein of unknown function [Methylocapsa palsarum NE2]</t>
  </si>
  <si>
    <t>MPAL_v1_550107</t>
  </si>
  <si>
    <t>ID:97180463 Uncharacterized RNA methyltransferase RPA0948 [Methylocapsa palsarum NE2]</t>
  </si>
  <si>
    <t>MPAL_v1_290031</t>
  </si>
  <si>
    <t>ID:97177760 CheY chemotaxis protein or a CheY-like REC (Receiver) domain [Methylocapsa palsarum NE2]</t>
  </si>
  <si>
    <t>MPAL_v1_550032</t>
  </si>
  <si>
    <t>ID:97180388 ATP-dependent Clp protease adaptor protein ClpS [Methylocapsa palsarum NE2]</t>
  </si>
  <si>
    <t>MPAL_v1_550183</t>
  </si>
  <si>
    <t>ID:97180539 Sel1 repeat-containing protein [Methylocapsa palsarum NE2]</t>
  </si>
  <si>
    <t>MPAL_v1_460285</t>
  </si>
  <si>
    <t>ID:97179482 nadB| L-aspartate oxidase [Methylocapsa palsarum NE2]</t>
  </si>
  <si>
    <t>MPAL_v1_360007</t>
  </si>
  <si>
    <t>ID:97178403 Sugar O-acyltransferase, sialic acid O-acetyltransferase NeuD family [Methylocapsa palsarum NE2]</t>
  </si>
  <si>
    <t>MPAL_v1_570131</t>
  </si>
  <si>
    <t>ID:97181066 conserved protein of unknown function [Methylocapsa palsarum NE2]</t>
  </si>
  <si>
    <t>MPAL_v1_550102</t>
  </si>
  <si>
    <t>ID:97180458 exported protein of unknown function [Methylocapsa palsarum NE2]</t>
  </si>
  <si>
    <t>MPAL_v1_330077</t>
  </si>
  <si>
    <t>ID:97178220 antitoxin Phd [Methylocapsa palsarum NE2]</t>
  </si>
  <si>
    <t>MPAL_v1_290075</t>
  </si>
  <si>
    <t>ID:97177804 Bacterioferritin-associated ferredoxin [Methylocapsa palsarum NE2]</t>
  </si>
  <si>
    <t>MPAL_v1_460178</t>
  </si>
  <si>
    <t>ID:97179375 conserved exported protein of unknown function [Methylocapsa palsarum NE2]</t>
  </si>
  <si>
    <t>MPAL_v1_480024</t>
  </si>
  <si>
    <t>ID:97180080 Cytochrome c553 [Methylocapsa palsarum NE2]</t>
  </si>
  <si>
    <t>MPAL_v1_460242</t>
  </si>
  <si>
    <t>ID:97179439 protein of unknown function [Methylocapsa palsarum NE2]</t>
  </si>
  <si>
    <t>MPAL_v1_550074</t>
  </si>
  <si>
    <t>ID:97180430 rpsR| 30S ribosomal subunit protein S18 [Methylocapsa palsarum NE2]</t>
  </si>
  <si>
    <t>MPAL_v1_430041</t>
  </si>
  <si>
    <t>ID:97178946 ctrA| Cell cycle response regulator CtrA [Methylocapsa palsarum NE2]</t>
  </si>
  <si>
    <t>MPAL_v1_400030</t>
  </si>
  <si>
    <t>ID:97178696 thiE| thiamine phosphate synthase [Methylocapsa palsarum NE2]</t>
  </si>
  <si>
    <t>MPAL_v1_450051</t>
  </si>
  <si>
    <t>ID:97179149 protein of unknown function [Methylocapsa palsarum NE2]</t>
  </si>
  <si>
    <t>MPAL_v1_400148</t>
  </si>
  <si>
    <t>ID:97178814 conserved membrane protein of unknown function [Methylocapsa palsarum NE2]</t>
  </si>
  <si>
    <t>MPAL_v1_570025</t>
  </si>
  <si>
    <t>ID:97180960 Uncharacterized membrane protein YckC, RDD family [Methylocapsa palsarum NE2]</t>
  </si>
  <si>
    <t>MPAL_v1_240006</t>
  </si>
  <si>
    <t>ID:97177420 xcpT| Type II secretion system core protein G [Methylocapsa palsarum NE2]</t>
  </si>
  <si>
    <t>MPAL_v1_290202</t>
  </si>
  <si>
    <t>ID:97177931 DNA-binding transcriptional regulator, LysR family [Methylocapsa palsarum NE2]</t>
  </si>
  <si>
    <t>MPAL_v1_300034</t>
  </si>
  <si>
    <t>ID:97177992 carotenoid 1,2-hydratase [Methylocapsa palsarum NE2]</t>
  </si>
  <si>
    <t>MPAL_v1_470159</t>
  </si>
  <si>
    <t>ID:97179969 rpsN| 30S ribosomal subunit protein S14 [Methylocapsa palsarum NE2]</t>
  </si>
  <si>
    <t>MPAL_v1_290164</t>
  </si>
  <si>
    <t>ID:97177893 conserved protein of unknown function [Methylocapsa palsarum NE2]</t>
  </si>
  <si>
    <t>MPAL_v1_430112</t>
  </si>
  <si>
    <t>ID:97179017 outer membrane immunogenic protein [Methylocapsa palsarum NE2]</t>
  </si>
  <si>
    <t>MPAL_v1_400096</t>
  </si>
  <si>
    <t>ID:97178762 conserved protein of unknown function [Methylocapsa palsarum NE2]</t>
  </si>
  <si>
    <t>MPAL_v1_260054</t>
  </si>
  <si>
    <t>ID:97177526 tadA| tRNA-specific adenosine deaminase [Methylocapsa palsarum NE2]</t>
  </si>
  <si>
    <t>MPAL_v1_310033</t>
  </si>
  <si>
    <t>ID:97178099 conserved membrane protein of unknown function [Methylocapsa palsarum NE2]</t>
  </si>
  <si>
    <t>MPAL_v1_290130</t>
  </si>
  <si>
    <t>ID:97177859 conserved protein of unknown function [Methylocapsa palsarum NE2]</t>
  </si>
  <si>
    <t>MPAL_v1_240041</t>
  </si>
  <si>
    <t>ID:97177455 yhdZ| putative ABC transporter ATP-binding subunit YhdZ [Methylocapsa palsarum NE2]</t>
  </si>
  <si>
    <t>MPAL_v1_300033</t>
  </si>
  <si>
    <t>ID:97177991 crtD| Hydroxyneurosporene desaturase [Methylocapsa palsarum NE2]</t>
  </si>
  <si>
    <t>MPAL_v1_260083</t>
  </si>
  <si>
    <t>ID:97177555 glgB| 1,4-alpha-glucan branching enzyme [Methylocapsa palsarum NE2]</t>
  </si>
  <si>
    <t>MPAL_v1_560028</t>
  </si>
  <si>
    <t>ID:97180770 two-component system, cell cycle sensor histidine kinase PleC [Methylocapsa palsarum NE2]</t>
  </si>
  <si>
    <t>MPAL_v1_430025</t>
  </si>
  <si>
    <t>ID:97178930 conserved protein of unknown function [Methylocapsa palsarum NE2]</t>
  </si>
  <si>
    <t>MPAL_v1_310022</t>
  </si>
  <si>
    <t>ID:97178088 LTXXQ motif family protein [Methylocapsa palsarum NE2]</t>
  </si>
  <si>
    <t>ID:97180699 nuoH| NADH:quinone oxidoreductase subunit H [Methylocapsa palsarum NE2]</t>
  </si>
  <si>
    <t>MPAL_v1_470018</t>
  </si>
  <si>
    <t>ID:97179828 conserved protein of unknown function [Methylocapsa palsarum NE2]</t>
  </si>
  <si>
    <t>MPAL_v1_560056</t>
  </si>
  <si>
    <t>ID:97180798 protein of unknown function [Methylocapsa palsarum NE2]</t>
  </si>
  <si>
    <t>MPAL_v1_350047</t>
  </si>
  <si>
    <t>ID:97178322 lutA| Lactate utilization protein A [Methylocapsa palsarum NE2]</t>
  </si>
  <si>
    <t>MPAL_v1_530005</t>
  </si>
  <si>
    <t>ID:97180241 protein of unknown function [Methylocapsa palsarum NE2]</t>
  </si>
  <si>
    <t>MPAL_v1_600006</t>
  </si>
  <si>
    <t>ID:97181196 Phosphate-binding protein PstS [Methylocapsa palsarum NE2]</t>
  </si>
  <si>
    <t>ID:97179746 atpE| ATP synthase subunit c [Methylocapsa palsarum NE2]</t>
  </si>
  <si>
    <t>MPAL_v1_350078</t>
  </si>
  <si>
    <t>ID:97178353 smpB| SsrA-binding protein [Methylocapsa palsarum NE2]</t>
  </si>
  <si>
    <t>MPAL_v1_460498</t>
  </si>
  <si>
    <t>ID:97179695 ssuB| Aliphatic sulfonates import ATP-binding protein SsuB 2 [Methylocapsa palsarum NE2]</t>
  </si>
  <si>
    <t>MPAL_v1_330035</t>
  </si>
  <si>
    <t>ID:97178178 putative pyoverdin transport system ATP-binding/permease protein [Methylocapsa palsarum NE2]</t>
  </si>
  <si>
    <t>MPAL_v1_570034</t>
  </si>
  <si>
    <t>ID:97180969 conserved protein of unknown function [Methylocapsa palsarum NE2]</t>
  </si>
  <si>
    <t>MPAL_v1_300091</t>
  </si>
  <si>
    <t>ID:97178049 egtD| Histidine N-alpha-methyltransferase [Methylocapsa palsarum NE2]</t>
  </si>
  <si>
    <t>MPAL_v1_550260</t>
  </si>
  <si>
    <t>ID:97180616 conserved protein of unknown function [Methylocapsa palsarum NE2]</t>
  </si>
  <si>
    <t>MPAL_v1_290168</t>
  </si>
  <si>
    <t>ID:97177897 rpsP| 30S ribosomal protein S16 [Methylocapsa palsarum NE2]</t>
  </si>
  <si>
    <t>MPAL_v1_460166</t>
  </si>
  <si>
    <t>ID:97179363 rsmG| Ribosomal RNA small subunit methyltransferase G [Methylocapsa palsarum NE2]</t>
  </si>
  <si>
    <t>MPAL_v1_550058</t>
  </si>
  <si>
    <t>ID:97180414 putative pre-16S rRNA nuclease [Methylocapsa palsarum NE2]</t>
  </si>
  <si>
    <t>MPAL_v1_290092</t>
  </si>
  <si>
    <t>ID:97177821 sulfite dehydrogenase (cytochrome) subunit B [Methylocapsa palsarum NE2]</t>
  </si>
  <si>
    <t>MPAL_v1_560172</t>
  </si>
  <si>
    <t>ID:97180914 queE| 7-carboxy-7-deazaguanine synthase [Methylocapsa palsarum NE2]</t>
  </si>
  <si>
    <t>MPAL_v1_260017</t>
  </si>
  <si>
    <t>ID:97177489 conserved protein of unknown function [Methylocapsa palsarum NE2]</t>
  </si>
  <si>
    <t>MPAL_v1_510077</t>
  </si>
  <si>
    <t>ID:97180196 putative fructose-bisphosphate aldolase class 1 [Methylocapsa palsarum NE2]</t>
  </si>
  <si>
    <t>MPAL_v1_370084</t>
  </si>
  <si>
    <t>ID:97178522 nifS| Cysteine desulfurase [Methylocapsa palsarum NE2]</t>
  </si>
  <si>
    <t>MPAL_v1_550216</t>
  </si>
  <si>
    <t>ID:97180572 ydhJ| putative membrane fusion protein YdhJ [Methylocapsa palsarum NE2]</t>
  </si>
  <si>
    <t>MPAL_v1_300025</t>
  </si>
  <si>
    <t>ID:97177983 light-harvesting complex 1 beta chain [Methylocapsa palsarum NE2]</t>
  </si>
  <si>
    <t>MPAL_v1_510014</t>
  </si>
  <si>
    <t>ID:97180133 cspA| Cold shock protein CspA [Methylocapsa palsarum NE2]</t>
  </si>
  <si>
    <t>MPAL_v1_580035</t>
  </si>
  <si>
    <t>ID:97181124 conserved protein of unknown function [Methylocapsa palsarum NE2]</t>
  </si>
  <si>
    <t>MPAL_v1_370138</t>
  </si>
  <si>
    <t>ID:97178576 conserved protein of unknown function [Methylocapsa palsarum NE2]</t>
  </si>
  <si>
    <t>MPAL_v1_430010</t>
  </si>
  <si>
    <t>ID:97178915 conserved protein of unknown function [Methylocapsa palsarum NE2]</t>
  </si>
  <si>
    <t>MPAL_v1_560097</t>
  </si>
  <si>
    <t>ID:97180839 DUF4105 domain-containing protein [Methylocapsa palsarum NE2]</t>
  </si>
  <si>
    <t>MPAL_v1_370125</t>
  </si>
  <si>
    <t>ID:97178563 miaB| isopentenyl-adenosine A37 tRNA methylthiolase [Methylocapsa palsarum NE2]</t>
  </si>
  <si>
    <t>MPAL_v1_430161</t>
  </si>
  <si>
    <t>ID:97179066 conserved protein of unknown function [Methylocapsa palsarum NE2]</t>
  </si>
  <si>
    <t>MPAL_v1_560149</t>
  </si>
  <si>
    <t>ID:97180891 yusQ| putative tautomerase YusQ [Methylocapsa palsarum NE2]</t>
  </si>
  <si>
    <t>MPAL_v1_460473</t>
  </si>
  <si>
    <t>ID:97179670 membrane protein [Methylocapsa palsarum NE2]</t>
  </si>
  <si>
    <t>MPAL_v1_330004</t>
  </si>
  <si>
    <t>ID:97178147 conserved protein of unknown function [Methylocapsa palsarum NE2]</t>
  </si>
  <si>
    <t>MPAL_v1_460443</t>
  </si>
  <si>
    <t>ID:97179640 Radical_SAM domain-containing protein [Methylocapsa palsarum NE2]</t>
  </si>
  <si>
    <t>MPAL_v1_470133</t>
  </si>
  <si>
    <t>ID:97179943 exported protein of unknown function [Methylocapsa palsarum NE2]</t>
  </si>
  <si>
    <t>MPAL_v1_460353</t>
  </si>
  <si>
    <t>ID:97179550 conserved protein of unknown function [Methylocapsa palsarum NE2]</t>
  </si>
  <si>
    <t>MPAL_v1_370005</t>
  </si>
  <si>
    <t>ID:97178443 TetR/AcrR family transcriptional regulator, mexJK operon transcriptional repressor [Methylocapsa palsarum NE2]</t>
  </si>
  <si>
    <t>MPAL_v1_570139</t>
  </si>
  <si>
    <t>ID:97181074 conserved protein of unknown function [Methylocapsa palsarum NE2]</t>
  </si>
  <si>
    <t>MPAL_v1_260071</t>
  </si>
  <si>
    <t>ID:97177543 phosphohistidine phosphatase [Methylocapsa palsarum NE2]</t>
  </si>
  <si>
    <t>MPAL_v1_550050</t>
  </si>
  <si>
    <t>ID:97180406 dTDP-4-dehydrorhamnose 3,5-epimerase [Methylocapsa palsarum NE2]</t>
  </si>
  <si>
    <t>MPAL_v1_570102</t>
  </si>
  <si>
    <t>ID:97181037 L,D-peptidoglycan transpeptidase YkuD, ErfK/YbiS/YcfS/YnhG family [Methylocapsa palsarum NE2]</t>
  </si>
  <si>
    <t>MPAL_v1_550027</t>
  </si>
  <si>
    <t>ID:97180383 conserved protein of unknown function [Methylocapsa palsarum NE2]</t>
  </si>
  <si>
    <t>MPAL_v1_440007</t>
  </si>
  <si>
    <t>ID:97179073 conserved protein of unknown function [Methylocapsa palsarum NE2]</t>
  </si>
  <si>
    <t>MPAL_v1_400194</t>
  </si>
  <si>
    <t>ID:97178860 Phasin protein [Methylocapsa palsarum NE2]</t>
  </si>
  <si>
    <t>MPAL_v1_430043</t>
  </si>
  <si>
    <t>ID:97178948 chpT| Protein phosphotransferase ChpT [Methylocapsa palsarum NE2]</t>
  </si>
  <si>
    <t>MPAL_v1_610007</t>
  </si>
  <si>
    <t>ID:97181205 HEAT repeat-containing protein [Methylocapsa palsarum NE2]</t>
  </si>
  <si>
    <t>MPAL_v1_450034</t>
  </si>
  <si>
    <t>ID:97179132 conserved protein of unknown function [Methylocapsa palsarum NE2]</t>
  </si>
  <si>
    <t>MPAL_v1_430059</t>
  </si>
  <si>
    <t>ID:97178964 conserved protein of unknown function [Methylocapsa palsarum NE2]</t>
  </si>
  <si>
    <t>MPAL_v1_300007</t>
  </si>
  <si>
    <t>ID:97177965 gltS| Sodium/glutamate symporter [Methylocapsa palsarum NE2]</t>
  </si>
  <si>
    <t>MPAL_v1_300064</t>
  </si>
  <si>
    <t>ID:97178022 exported protein of unknown function [Methylocapsa palsarum NE2]</t>
  </si>
  <si>
    <t>MPAL_v1_530063</t>
  </si>
  <si>
    <t>ID:97180299 rpe| ribulose-phosphate 3-epimerase [Methylocapsa palsarum NE2]</t>
  </si>
  <si>
    <t>MPAL_v1_460058</t>
  </si>
  <si>
    <t>ID:97179255 conserved protein of unknown function [Methylocapsa palsarum NE2]</t>
  </si>
  <si>
    <t>MPAL_v1_470208</t>
  </si>
  <si>
    <t>ID:97180018 conserved protein of unknown function [Methylocapsa palsarum NE2]</t>
  </si>
  <si>
    <t>MPAL_v1_400038</t>
  </si>
  <si>
    <t>ID:97178704 NitT/TauT family transport system permease protein [Methylocapsa palsarum NE2]</t>
  </si>
  <si>
    <t>MPAL_v1_260034</t>
  </si>
  <si>
    <t>ID:97177506 GcrA cell cycle regulator [Methylocapsa palsarum NE2]</t>
  </si>
  <si>
    <t>MPAL_v1_460582</t>
  </si>
  <si>
    <t>ID:97179779 conserved protein of unknown function [Methylocapsa palsarum NE2]</t>
  </si>
  <si>
    <t>MPAL_v1_370022</t>
  </si>
  <si>
    <t>ID:97178460 def| Peptide deformylase [Methylocapsa palsarum NE2]</t>
  </si>
  <si>
    <t>MPAL_v1_430094</t>
  </si>
  <si>
    <t>ID:97178999 Acetylornithine/N-succinyldiaminopimelate aminotransferase [Methylocapsa palsarum NE2]</t>
  </si>
  <si>
    <t>MPAL_v1_580050</t>
  </si>
  <si>
    <t>ID:97181139 succinate dehydrogenase / fumarate reductase, membrane anchor subunit [Methylocapsa palsarum NE2]</t>
  </si>
  <si>
    <t>MPAL_v1_370116</t>
  </si>
  <si>
    <t>ID:97178554 rpmI| 50S ribosomal subunit protein L35 [Methylocapsa palsarum NE2]</t>
  </si>
  <si>
    <t>MPAL_v1_350112</t>
  </si>
  <si>
    <t>ID:97178387 ATP-binding cassette, subfamily B [Methylocapsa palsarum NE2]</t>
  </si>
  <si>
    <t>MPAL_v1_560187</t>
  </si>
  <si>
    <t>ID:97180929 Sulfate permease, SulP family [Methylocapsa palsarum NE2]</t>
  </si>
  <si>
    <t>MPAL_v1_290102</t>
  </si>
  <si>
    <t>ID:97177831 protein of unknown function [Methylocapsa palsarum NE2]</t>
  </si>
  <si>
    <t>MPAL_v1_350087</t>
  </si>
  <si>
    <t>ID:97178362 nitronate monooxygenase [Methylocapsa palsarum NE2]</t>
  </si>
  <si>
    <t>MPAL_v1_550060</t>
  </si>
  <si>
    <t>ID:97180416 protein of unknown function [Methylocapsa palsarum NE2]</t>
  </si>
  <si>
    <t>MPAL_v1_530037</t>
  </si>
  <si>
    <t>ID:97180273 cobQ| Cobyric acid synthase [Methylocapsa palsarum NE2]</t>
  </si>
  <si>
    <t>MPAL_v1_560074</t>
  </si>
  <si>
    <t>ID:97180816 conserved exported protein of unknown function [Methylocapsa palsarum NE2]</t>
  </si>
  <si>
    <t>MPAL_v1_260029</t>
  </si>
  <si>
    <t>ID:97177501 glycosyltransferase 2 family protein [Methylocapsa palsarum NE2]</t>
  </si>
  <si>
    <t>ID:97179399 cytochrome bd ubiquinol oxidase subunit I [Methylocapsa palsarum NE2]</t>
  </si>
  <si>
    <t>MPAL_v1_360002</t>
  </si>
  <si>
    <t>ID:97178398 putative Ig domain-containing protein [Methylocapsa palsarum NE2]</t>
  </si>
  <si>
    <t>MPAL_v1_510009</t>
  </si>
  <si>
    <t>ID:97180128 ImpB/mucB/samB family protein [Methylocapsa palsarum NE2]</t>
  </si>
  <si>
    <t>MPAL_v1_410001</t>
  </si>
  <si>
    <t>ID:97178899 glutathione S-transferase [Methylocapsa palsarum NE2]</t>
  </si>
  <si>
    <t>MPAL_v1_550164</t>
  </si>
  <si>
    <t>ID:97180520 Integration host factor subunit alpha [Methylocapsa palsarum NE2]</t>
  </si>
  <si>
    <t>MPAL_v1_660002</t>
  </si>
  <si>
    <t>ID:97181294 Glutathione S-transferase-like protein [Methylocapsa palsarum NE2]</t>
  </si>
  <si>
    <t>MPAL_v1_560022</t>
  </si>
  <si>
    <t>ID:97180764 conserved protein of unknown function [Methylocapsa palsarum NE2]</t>
  </si>
  <si>
    <t>MPAL_v1_310045</t>
  </si>
  <si>
    <t>ID:97178111 inhibitor of cysteine peptidase [Methylocapsa palsarum NE2]</t>
  </si>
  <si>
    <t>MPAL_v1_450058</t>
  </si>
  <si>
    <t>ID:97179156 conserved exported protein of unknown function [Methylocapsa palsarum NE2]</t>
  </si>
  <si>
    <t>MPAL_v1_550068</t>
  </si>
  <si>
    <t>ID:97180424 protein of unknown function [Methylocapsa palsarum NE2]</t>
  </si>
  <si>
    <t>MPAL_v1_370111</t>
  </si>
  <si>
    <t>ID:97178549 conserved exported protein of unknown function [Methylocapsa palsarum NE2]</t>
  </si>
  <si>
    <t>MPAL_v1_290221</t>
  </si>
  <si>
    <t>ID:97177950 def| Peptide deformylase-like [Methylocapsa palsarum NE2]</t>
  </si>
  <si>
    <t>MPAL_v1_460148</t>
  </si>
  <si>
    <t>ID:97179345 priA| Primosomal protein N' [Methylocapsa palsarum NE2]</t>
  </si>
  <si>
    <t>MPAL_v1_750001</t>
  </si>
  <si>
    <t>ID:97181388 ribose-phosphate pyrophosphokinase [Methylocapsa palsarum NE2]</t>
  </si>
  <si>
    <t>MPAL_v1_400218</t>
  </si>
  <si>
    <t>ID:97178884 1-aminocyclopropane-1-carboxylate deaminase/D-cysteine desulfhydrase, PLP-dependent ACC family [Methylocapsa palsarum NE2]</t>
  </si>
  <si>
    <t>MPAL_v1_460070</t>
  </si>
  <si>
    <t>ID:97179267 chaperone modulatory protein CbpM [Methylocapsa palsarum NE2]</t>
  </si>
  <si>
    <t>MPAL_v1_470243</t>
  </si>
  <si>
    <t>ID:97180053 Helix-turn-helix domain-containing protein [Methylocapsa palsarum NE2]</t>
  </si>
  <si>
    <t>MPAL_v1_450037</t>
  </si>
  <si>
    <t>ID:97179135 cell division protein FtsQ [Methylocapsa palsarum NE2]</t>
  </si>
  <si>
    <t>MPAL_v1_550161</t>
  </si>
  <si>
    <t>ID:97180517 conserved protein of unknown function [Methylocapsa palsarum NE2]</t>
  </si>
  <si>
    <t>MPAL_v1_560165</t>
  </si>
  <si>
    <t>ID:97180907 conserved protein of unknown function [Methylocapsa palsarum NE2]</t>
  </si>
  <si>
    <t>MPAL_v1_430125</t>
  </si>
  <si>
    <t>ID:97179030 NitT/TauT family transport system permease protein [Methylocapsa palsarum NE2]</t>
  </si>
  <si>
    <t>MPAL_v1_220005</t>
  </si>
  <si>
    <t>ID:97177363 conserved exported protein of unknown function [Methylocapsa palsarum NE2]</t>
  </si>
  <si>
    <t>MPAL_v1_460234</t>
  </si>
  <si>
    <t>ID:97179431 HPr kinase/phosphorylase [Methylocapsa palsarum NE2]</t>
  </si>
  <si>
    <t>MPAL_v1_430133</t>
  </si>
  <si>
    <t>ID:97179038 ornithine decarboxylase [Methylocapsa palsarum NE2]</t>
  </si>
  <si>
    <t>MPAL_v1_630024</t>
  </si>
  <si>
    <t>ID:97181271 conserved protein of unknown function [Methylocapsa palsarum NE2]</t>
  </si>
  <si>
    <t>MPAL_v1_510016</t>
  </si>
  <si>
    <t>ID:97180135 LysR family transcriptional regulator, mexEF-oprN operon transcriptional activator [Methylocapsa palsarum NE2]</t>
  </si>
  <si>
    <t>MPAL_v1_300060</t>
  </si>
  <si>
    <t>ID:97178018 conserved protein of unknown function [Methylocapsa palsarum NE2]</t>
  </si>
  <si>
    <t>MPAL_v1_330013</t>
  </si>
  <si>
    <t>ID:97178156 zinc-ribbon_6 domain-containing protein [Methylocapsa palsarum NE2]</t>
  </si>
  <si>
    <t>MPAL_v1_330044</t>
  </si>
  <si>
    <t>ID:97178187 conserved protein of unknown function [Methylocapsa palsarum NE2]</t>
  </si>
  <si>
    <t>MPAL_v1_300014</t>
  </si>
  <si>
    <t>ID:97177972 bchD| Magnesium-chelatase 60 kDa subunit [Methylocapsa palsarum NE2]</t>
  </si>
  <si>
    <t>MPAL_v1_550137</t>
  </si>
  <si>
    <t>ID:97180493 conserved protein of unknown function [Methylocapsa palsarum NE2]</t>
  </si>
  <si>
    <t>MPAL_v1_750016</t>
  </si>
  <si>
    <t>ID:97181403 Membrane-bound inhibitor of C-type lysozyme [Methylocapsa palsarum NE2]</t>
  </si>
  <si>
    <t>MPAL_v1_350030</t>
  </si>
  <si>
    <t>ID:97178305 conserved membrane protein of unknown function [Methylocapsa palsarum NE2]</t>
  </si>
  <si>
    <t>MPAL_v1_360030</t>
  </si>
  <si>
    <t>ID:97178426 Multidrug efflux pump subunit AcrB [Methylocapsa palsarum NE2]</t>
  </si>
  <si>
    <t>MPAL_v1_430009</t>
  </si>
  <si>
    <t>ID:97178914 tRNA1Val (adenine37-N6)-methyltransferase [Methylocapsa palsarum NE2]</t>
  </si>
  <si>
    <t>MPAL_v1_450055</t>
  </si>
  <si>
    <t>ID:97179153 conserved membrane protein of unknown function [Methylocapsa palsarum NE2]</t>
  </si>
  <si>
    <t>MPAL_v1_510012</t>
  </si>
  <si>
    <t>ID:97180131 conserved protein of unknown function [Methylocapsa palsarum NE2]</t>
  </si>
  <si>
    <t>MPAL_v1_540010</t>
  </si>
  <si>
    <t>ID:97180335 namA| NADPH dehydrogenase [Methylocapsa palsarum NE2]</t>
  </si>
  <si>
    <t>MPAL_v1_610008</t>
  </si>
  <si>
    <t>ID:97181206 cheR| Chemotaxis protein methyltransferase 2 [Methylocapsa palsarum NE2]</t>
  </si>
  <si>
    <t>MPAL_v1_660001</t>
  </si>
  <si>
    <t>ID:97181293 Benzoylformate decarboxylase [Methylocapsa palsarum NE2]</t>
  </si>
  <si>
    <t>MPAL_v1_260156</t>
  </si>
  <si>
    <t>ID:97177628 arsenate reductase (thioredoxin) [Methylocapsa palsarum NE2]</t>
  </si>
  <si>
    <t>MPAL_v1_460035</t>
  </si>
  <si>
    <t>ID:97179232 protein of unknown function [Methylocapsa palsarum NE2]</t>
  </si>
  <si>
    <t>MPAL_v1_290135</t>
  </si>
  <si>
    <t>ID:97177864 vitamin B12 transporter [Methylocapsa palsarum NE2]</t>
  </si>
  <si>
    <t>MPAL_v1_550193</t>
  </si>
  <si>
    <t>ID:97180549 secE| Protein translocase subunit SecE [Methylocapsa palsarum NE2]</t>
  </si>
  <si>
    <t>MPAL_v1_510061</t>
  </si>
  <si>
    <t>ID:97180180 HlyD family secretion protein [Methylocapsa palsarum NE2]</t>
  </si>
  <si>
    <t>MPAL_v1_550247</t>
  </si>
  <si>
    <t>ID:97180603 conserved exported protein of unknown function [Methylocapsa palsarum NE2]</t>
  </si>
  <si>
    <t>MPAL_v1_730003</t>
  </si>
  <si>
    <t>ID:97181367 RNA polymerase primary sigma factor [Methylocapsa palsarum NE2]</t>
  </si>
  <si>
    <t>MPAL_v1_290192</t>
  </si>
  <si>
    <t>ID:97177921 Uronate dehydrogenase [Methylocapsa palsarum NE2]</t>
  </si>
  <si>
    <t>MPAL_v1_550316</t>
  </si>
  <si>
    <t>ID:97180672 conserved exported protein of unknown function [Methylocapsa palsarum NE2]</t>
  </si>
  <si>
    <t>MPAL_v1_620022</t>
  </si>
  <si>
    <t>ID:97181240 Ribosome association toxin RatA [Methylocapsa palsarum NE2]</t>
  </si>
  <si>
    <t>MPAL_v1_540012</t>
  </si>
  <si>
    <t>ID:97180337 Sugar or nucleoside kinase, ribokinase family [Methylocapsa palsarum NE2]</t>
  </si>
  <si>
    <t>MPAL_v1_260188</t>
  </si>
  <si>
    <t>ID:97177660 Low temperature requirement protein LtrA [Methylocapsa palsarum NE2]</t>
  </si>
  <si>
    <t>MPAL_v1_290037</t>
  </si>
  <si>
    <t>ID:97177766 conserved exported protein of unknown function [Methylocapsa palsarum NE2]</t>
  </si>
  <si>
    <t>MPAL_v1_370195</t>
  </si>
  <si>
    <t>ID:97178633 conserved protein of unknown function [Methylocapsa palsarum NE2]</t>
  </si>
  <si>
    <t>MPAL_v1_400044</t>
  </si>
  <si>
    <t>ID:97178710 conserved protein of unknown function [Methylocapsa palsarum NE2]</t>
  </si>
  <si>
    <t>MPAL_v1_450071</t>
  </si>
  <si>
    <t>ID:97179169 CopC domain-containing protein [Methylocapsa palsarum NE2]</t>
  </si>
  <si>
    <t>MPAL_v1_530058</t>
  </si>
  <si>
    <t>ID:97180294 5,6-dimethylbenzimidazole synthase [Methylocapsa palsarum NE2]</t>
  </si>
  <si>
    <t>MPAL_v1_260105</t>
  </si>
  <si>
    <t>ID:97177577 Ubiquinone/menaquinone biosynthesis C-methylase UbiE [Methylocapsa palsarum NE2]</t>
  </si>
  <si>
    <t>MPAL_v1_430158</t>
  </si>
  <si>
    <t>ID:97179063 conserved protein of unknown function [Methylocapsa palsarum NE2]</t>
  </si>
  <si>
    <t>MPAL_v1_430031</t>
  </si>
  <si>
    <t>ID:97178936 8-oxo-dGTP diphosphatase [Methylocapsa palsarum NE2]</t>
  </si>
  <si>
    <t>MPAL_v1_550101</t>
  </si>
  <si>
    <t>ID:97180457 tag| 3-methyl-adenine DNA glycosylase I, constitutive [Methylocapsa palsarum NE2]</t>
  </si>
  <si>
    <t>MPAL_v1_240038</t>
  </si>
  <si>
    <t>ID:97177452 pth| Peptidyl-tRNA hydrolase [Methylocapsa palsarum NE2]</t>
  </si>
  <si>
    <t>MPAL_v1_370162</t>
  </si>
  <si>
    <t>ID:97178600 pntAB| NAD(P) transhydrogenase subunit alpha part 2 [Methylocapsa palsarum NE2]</t>
  </si>
  <si>
    <t>MPAL_v1_370064</t>
  </si>
  <si>
    <t>ID:97178502 conserved membrane protein of unknown function [Methylocapsa palsarum NE2]</t>
  </si>
  <si>
    <t>MPAL_v1_550211</t>
  </si>
  <si>
    <t>ID:97180567 conserved protein of unknown function [Methylocapsa palsarum NE2]</t>
  </si>
  <si>
    <t>MPAL_v1_580046</t>
  </si>
  <si>
    <t>ID:97181135 YggT family protein [Methylocapsa palsarum NE2]</t>
  </si>
  <si>
    <t>MPAL_v1_430109</t>
  </si>
  <si>
    <t>ID:97179014 Predicted PurR-regulated permease PerM [Methylocapsa palsarum NE2]</t>
  </si>
  <si>
    <t>MPAL_v1_290173</t>
  </si>
  <si>
    <t>ID:97177902 cobP| Bifunctional adenosylcobalamin biosynthesis protein CobP [Methylocapsa palsarum NE2]</t>
  </si>
  <si>
    <t>MPAL_v1_330055</t>
  </si>
  <si>
    <t>ID:97178198 8-amino-7-oxononanoate synthase [Methylocapsa palsarum NE2]</t>
  </si>
  <si>
    <t>MPAL_v1_260150</t>
  </si>
  <si>
    <t>ID:97177622 rnhA| ribonuclease HI [Methylocapsa palsarum NE2]</t>
  </si>
  <si>
    <t>MPAL_v1_300004</t>
  </si>
  <si>
    <t>ID:97177962 mrpX| Methionine-rich peptide X [Methylocapsa palsarum NE2]</t>
  </si>
  <si>
    <t>MPAL_v1_460116</t>
  </si>
  <si>
    <t>ID:97179313 yqjF| DoxX family protein [Methylocapsa palsarum NE2]</t>
  </si>
  <si>
    <t>MPAL_v1_550202</t>
  </si>
  <si>
    <t>ID:97180558 conserved membrane protein of unknown function [Methylocapsa palsarum NE2]</t>
  </si>
  <si>
    <t>MPAL_v1_560185</t>
  </si>
  <si>
    <t>ID:97180927 cytochrome subunit of sulfide dehydrogenase [Methylocapsa palsarum NE2]</t>
  </si>
  <si>
    <t>MPAL_v1_460056</t>
  </si>
  <si>
    <t>ID:97179253 conserved protein of unknown function [Methylocapsa palsarum NE2]</t>
  </si>
  <si>
    <t>MPAL_v1_570154</t>
  </si>
  <si>
    <t>ID:97181089 protein of unknown function [Methylocapsa palsarum NE2]</t>
  </si>
  <si>
    <t>MPAL_v1_370066</t>
  </si>
  <si>
    <t>ID:97178504 protein of unknown function [Methylocapsa palsarum NE2]</t>
  </si>
  <si>
    <t>MPAL_v1_460095</t>
  </si>
  <si>
    <t>ID:97179292 tetrahydromethanopterin:alpha-L-glutamate ligase [Methylocapsa palsarum NE2]</t>
  </si>
  <si>
    <t>MPAL_v1_330009</t>
  </si>
  <si>
    <t>ID:97178152 Protein of unknwon function [Methylocapsa palsarum NE2]</t>
  </si>
  <si>
    <t>MPAL_v1_430150</t>
  </si>
  <si>
    <t>ID:97179055 conserved protein of unknown function [Methylocapsa palsarum NE2]</t>
  </si>
  <si>
    <t>MPAL_v1_290212</t>
  </si>
  <si>
    <t>ID:97177941 protein of unknown function [Methylocapsa palsarum NE2]</t>
  </si>
  <si>
    <t>MPAL_v1_400132</t>
  </si>
  <si>
    <t>ID:97178798 phosphoglycolate phosphatase [Methylocapsa palsarum NE2]</t>
  </si>
  <si>
    <t>MPAL_v1_510069</t>
  </si>
  <si>
    <t>ID:97180188 acid stress chaperone HdeA [Methylocapsa palsarum NE2]</t>
  </si>
  <si>
    <t>MPAL_v1_550267</t>
  </si>
  <si>
    <t>ID:97180623 aat| Leucyl/phenylalanyl-tRNA--protein transferase [Methylocapsa palsarum NE2]</t>
  </si>
  <si>
    <t>MPAL_v1_550190</t>
  </si>
  <si>
    <t>ID:97180546 JmjC domain-containing protein [Methylocapsa palsarum NE2]</t>
  </si>
  <si>
    <t>MPAL_v1_380001</t>
  </si>
  <si>
    <t>ID:97178663 Arylsulfatase [Methylocapsa palsarum NE2]</t>
  </si>
  <si>
    <t>MPAL_v1_330036</t>
  </si>
  <si>
    <t>ID:97178179 conserved exported protein of unknown function [Methylocapsa palsarum NE2]</t>
  </si>
  <si>
    <t>MPAL_v1_120003</t>
  </si>
  <si>
    <t>ID:97177307 conserved protein of unknown function [Methylocapsa palsarum NE2]</t>
  </si>
  <si>
    <t>MPAL_v1_560013</t>
  </si>
  <si>
    <t>ID:97180755 membrane-associated protein [Methylocapsa palsarum NE2]</t>
  </si>
  <si>
    <t>MPAL_v1_460319</t>
  </si>
  <si>
    <t>ID:97179516 exported protein of unknown function [Methylocapsa palsarum NE2]</t>
  </si>
  <si>
    <t>MPAL_v1_460330</t>
  </si>
  <si>
    <t>ID:97179527 sufB| Fe-S cluster scaffold complex subunit SufB [Methylocapsa palsarum NE2]</t>
  </si>
  <si>
    <t>MPAL_v1_460467</t>
  </si>
  <si>
    <t>ID:97179664 conserved protein of unknown function [Methylocapsa palsarum NE2]</t>
  </si>
  <si>
    <t>MPAL_v1_550125</t>
  </si>
  <si>
    <t>ID:97180481 fluoride exporter [Methylocapsa palsarum NE2]</t>
  </si>
  <si>
    <t>MPAL_v1_370048</t>
  </si>
  <si>
    <t>ID:97178486 conserved protein of unknown function [Methylocapsa palsarum NE2]</t>
  </si>
  <si>
    <t>MPAL_v1_290143</t>
  </si>
  <si>
    <t>ID:97177872 conserved membrane protein of unknown function [Methylocapsa palsarum NE2]</t>
  </si>
  <si>
    <t>MPAL_v1_470182</t>
  </si>
  <si>
    <t>ID:97179992 tatC| Sec-independent protein translocase protein TatC [Methylocapsa palsarum NE2]</t>
  </si>
  <si>
    <t>MPAL_v1_310019</t>
  </si>
  <si>
    <t>ID:97178085 Fusaric acid resistance protein family protein [Methylocapsa palsarum NE2]</t>
  </si>
  <si>
    <t>MPAL_v1_460297</t>
  </si>
  <si>
    <t>ID:97179494 Uncharacterized RNA pseudouridine synthase ZMO0505 [Methylocapsa palsarum NE2]</t>
  </si>
  <si>
    <t>MPAL_v1_460487</t>
  </si>
  <si>
    <t>ID:97179684 ruvA| Holliday junction ATP-dependent DNA helicase RuvA [Methylocapsa palsarum NE2]</t>
  </si>
  <si>
    <t>MPAL_v1_580065</t>
  </si>
  <si>
    <t>ID:97181154 Glycine zipper [Methylocapsa palsarum NE2]</t>
  </si>
  <si>
    <t>MPAL_v1_460411</t>
  </si>
  <si>
    <t>ID:97179608 Galactose mutarotase [Methylocapsa palsarum NE2]</t>
  </si>
  <si>
    <t>MPAL_v1_580056</t>
  </si>
  <si>
    <t>ID:97181145 queA| tRNA preQ1(34) S-adenosylmethionine ribosyltransferase-isomerase [Methylocapsa palsarum NE2]</t>
  </si>
  <si>
    <t>MPAL_v1_290195</t>
  </si>
  <si>
    <t>ID:97177924 2-oxoglutarate dehydrogenase E2 component (Dihydrolipoamide succinyltransferase) [Methylocapsa palsarum NE2]</t>
  </si>
  <si>
    <t>MPAL_v1_370076</t>
  </si>
  <si>
    <t>ID:97178514 conserved protein of unknown function [Methylocapsa palsarum NE2]</t>
  </si>
  <si>
    <t>MPAL_v1_460401</t>
  </si>
  <si>
    <t>ID:97179598 ribE| Riboflavin synthase [Methylocapsa palsarum NE2]</t>
  </si>
  <si>
    <t>MPAL_v1_270023</t>
  </si>
  <si>
    <t>ID:97177722 tam| Trans-aconitate 2-methyltransferase [Methylocapsa palsarum NE2]</t>
  </si>
  <si>
    <t>ID:97179668 Formate dehydrogenase iron-sulfur subunit [Methylocapsa palsarum NE2]</t>
  </si>
  <si>
    <t>MPAL_v1_460184</t>
  </si>
  <si>
    <t>ID:97179381 acyl-CoA thioester hydrolase [Methylocapsa palsarum NE2]</t>
  </si>
  <si>
    <t>MPAL_v1_290169</t>
  </si>
  <si>
    <t>ID:97177898 AI-2 transport protein TqsA [Methylocapsa palsarum NE2]</t>
  </si>
  <si>
    <t>MPAL_v1_260214</t>
  </si>
  <si>
    <t>ID:97177686 antitoxin PrlF [Methylocapsa palsarum NE2]</t>
  </si>
  <si>
    <t>MPAL_v1_470140</t>
  </si>
  <si>
    <t>ID:97179950 PLD-like domain-containing protein [Methylocapsa palsarum NE2]</t>
  </si>
  <si>
    <t>MPAL_v1_350110</t>
  </si>
  <si>
    <t>ID:97178385 acpS| holo-[acyl-carrier-protein] synthase [Methylocapsa palsarum NE2]</t>
  </si>
  <si>
    <t>MPAL_v1_400182</t>
  </si>
  <si>
    <t>ID:97178848 NADH dehydrogenase [ubiquinone] 1 alpha subcomplex assembly factor 3 [Methylocapsa palsarum NE2]</t>
  </si>
  <si>
    <t>MPAL_v1_570080</t>
  </si>
  <si>
    <t>ID:97181015 Uncharacterized 19.0 kDa protein in cobS 5'region [Methylocapsa palsarum NE2]</t>
  </si>
  <si>
    <t>MPAL_v1_470094</t>
  </si>
  <si>
    <t>ID:97179904 coenzyme Q-binding protein COQ10 [Methylocapsa palsarum NE2]</t>
  </si>
  <si>
    <t>MPAL_v1_460009</t>
  </si>
  <si>
    <t>ID:97179206 protein of unknown function [Methylocapsa palsarum NE2]</t>
  </si>
  <si>
    <t>MPAL_v1_550106</t>
  </si>
  <si>
    <t>ID:97180462 putative ionic transporter y4hA [Methylocapsa palsarum NE2]</t>
  </si>
  <si>
    <t>MPAL_v1_470137</t>
  </si>
  <si>
    <t>ID:97179947 conserved protein of unknown function [Methylocapsa palsarum NE2]</t>
  </si>
  <si>
    <t>MPAL_v1_590022</t>
  </si>
  <si>
    <t>ID:97181179 PINc domain-containing protein [Methylocapsa palsarum NE2]</t>
  </si>
  <si>
    <t>MPAL_v1_560180</t>
  </si>
  <si>
    <t>ID:97180922 Sensor histidine kinase inhibitor, KipI family [Methylocapsa palsarum NE2]</t>
  </si>
  <si>
    <t>MPAL_v1_590015</t>
  </si>
  <si>
    <t>ID:97181172 antitoxin PrlF [Methylocapsa palsarum NE2]</t>
  </si>
  <si>
    <t>MPAL_v1_470036</t>
  </si>
  <si>
    <t>ID:97179846 exported protein of unknown function [Methylocapsa palsarum NE2]</t>
  </si>
  <si>
    <t>MPAL_v1_560077</t>
  </si>
  <si>
    <t>ID:97180819 AAA domain-containing protein [Methylocapsa palsarum NE2]</t>
  </si>
  <si>
    <t>MPAL_v1_260052</t>
  </si>
  <si>
    <t>ID:97177524 16S rRNA (guanine966-N2)-methyltransferase [Methylocapsa palsarum NE2]</t>
  </si>
  <si>
    <t>MPAL_v1_530028</t>
  </si>
  <si>
    <t>ID:97180264 cobD| Cobalamin biosynthesis protein CobD [Methylocapsa palsarum NE2]</t>
  </si>
  <si>
    <t>MPAL_v1_550250</t>
  </si>
  <si>
    <t>ID:97180606 conserved protein of unknown function [Methylocapsa palsarum NE2]</t>
  </si>
  <si>
    <t>MPAL_v1_370073</t>
  </si>
  <si>
    <t>ID:97178511 Immunity protein 74 [Methylocapsa palsarum NE2]</t>
  </si>
  <si>
    <t>MPAL_v1_600007</t>
  </si>
  <si>
    <t>ID:97181197 protein of unknown function [Methylocapsa palsarum NE2]</t>
  </si>
  <si>
    <t>MPAL_v1_570130</t>
  </si>
  <si>
    <t>ID:97181065 conserved protein of unknown function [Methylocapsa palsarum NE2]</t>
  </si>
  <si>
    <t>MPAL_v1_350059</t>
  </si>
  <si>
    <t>ID:97178334 superoxide oxidase [Methylocapsa palsarum NE2]</t>
  </si>
  <si>
    <t>MPAL_v1_670009</t>
  </si>
  <si>
    <t>ID:97181315 GNAT family N-acetyltransferase [Methylocapsa palsarum NE2]</t>
  </si>
  <si>
    <t>MPAL_v1_460417</t>
  </si>
  <si>
    <t>ID:97179614 ctaA| Heme A synthase [Methylocapsa palsarum NE2]</t>
  </si>
  <si>
    <t>MPAL_v1_260096</t>
  </si>
  <si>
    <t>ID:97177568 yadH| putative ABC transporter membrane subunit YadH [Methylocapsa palsarum NE2]</t>
  </si>
  <si>
    <t>MPAL_v1_580036</t>
  </si>
  <si>
    <t>ID:97181125 conserved protein of unknown function [Methylocapsa palsarum NE2]</t>
  </si>
  <si>
    <t>MPAL_v1_460121</t>
  </si>
  <si>
    <t>ID:97179318 DNA-binding transcriptional regulator, MarR family [Methylocapsa palsarum NE2]</t>
  </si>
  <si>
    <t>MPAL_v1_550262</t>
  </si>
  <si>
    <t>ID:97180618 two-component system, OmpR family, sensor histidine kinase PhoQ [Methylocapsa palsarum NE2]</t>
  </si>
  <si>
    <t>MPAL_v1_470226</t>
  </si>
  <si>
    <t>ID:97180036 protein of unknown function [Methylocapsa palsarum NE2]</t>
  </si>
  <si>
    <t>MPAL_v1_260090</t>
  </si>
  <si>
    <t>ID:97177562 conserved protein of unknown function [Methylocapsa palsarum NE2]</t>
  </si>
  <si>
    <t>MPAL_v1_430008</t>
  </si>
  <si>
    <t>ID:97178913 putative signal transducing protein [Methylocapsa palsarum NE2]</t>
  </si>
  <si>
    <t>MPAL_v1_290046</t>
  </si>
  <si>
    <t>ID:97177775 exodeoxyribonuclease V [Methylocapsa palsarum NE2]</t>
  </si>
  <si>
    <t>MPAL_v1_460459</t>
  </si>
  <si>
    <t>ID:97179656 conserved protein of unknown function [Methylocapsa palsarum NE2]</t>
  </si>
  <si>
    <t>MPAL_v1_370121</t>
  </si>
  <si>
    <t>ID:97178559 sulfate permease, SulP family [Methylocapsa palsarum NE2]</t>
  </si>
  <si>
    <t>MPAL_v1_290111</t>
  </si>
  <si>
    <t>ID:97177840 putative Bax1-I family protein YbhL [Methylocapsa palsarum NE2]</t>
  </si>
  <si>
    <t>MPAL_v1_80001</t>
  </si>
  <si>
    <t>ID:97177294 arsC| Arsenate reductase [Methylocapsa palsarum NE2]</t>
  </si>
  <si>
    <t>MPAL_v1_370215</t>
  </si>
  <si>
    <t>ID:97178653 conserved exported protein of unknown function [Methylocapsa palsarum NE2]</t>
  </si>
  <si>
    <t>MPAL_v1_550285</t>
  </si>
  <si>
    <t>ID:97180641 Predicted arabinose efflux permease, MFS family [Methylocapsa palsarum NE2]</t>
  </si>
  <si>
    <t>MPAL_v1_550123</t>
  </si>
  <si>
    <t>ID:97180479 mobB| Molybdopterin-guanine dinucleotide biosynthesis adapter protein [Methylocapsa palsarum NE2]</t>
  </si>
  <si>
    <t>MPAL_v1_550271</t>
  </si>
  <si>
    <t>ID:97180627 Acyl-[acyl-carrier-protein]-phospholipid O-acyltransferase / long-chain-fatty-acid--[acyl-carrier-protein] ligase [Methylocapsa palsarum NE2]</t>
  </si>
  <si>
    <t>MPAL_v1_300070</t>
  </si>
  <si>
    <t>ID:97178028 putative 3-methyladenine DNA glycosylase [Methylocapsa palsarum NE2]</t>
  </si>
  <si>
    <t>MPAL_v1_500004</t>
  </si>
  <si>
    <t>ID:97180114 exodeoxyribonuclease III [Methylocapsa palsarum NE2]</t>
  </si>
  <si>
    <t>ID:97180702 nuoK| NADH-quinone oxidoreductase subunit K [Methylocapsa palsarum NE2]</t>
  </si>
  <si>
    <t>MPAL_v1_290197</t>
  </si>
  <si>
    <t>ID:97177926 conserved protein of unknown function [Methylocapsa palsarum NE2]</t>
  </si>
  <si>
    <t>MPAL_v1_460367</t>
  </si>
  <si>
    <t>ID:97179564 fixU| Protein FixU homolog [Methylocapsa palsarum NE2]</t>
  </si>
  <si>
    <t>MPAL_v1_260153</t>
  </si>
  <si>
    <t>ID:97177625 putative transcriptional regulator [Methylocapsa palsarum NE2]</t>
  </si>
  <si>
    <t>MPAL_v1_460433</t>
  </si>
  <si>
    <t>ID:97179630 DNA-binding transcriptional regulator, ArsR family [Methylocapsa palsarum NE2]</t>
  </si>
  <si>
    <t>MPAL_v1_430102</t>
  </si>
  <si>
    <t>ID:97179007 O-Antigen ligase [Methylocapsa palsarum NE2]</t>
  </si>
  <si>
    <t>MPAL_v1_550037</t>
  </si>
  <si>
    <t>ID:97180393 Monoamine oxidase [Methylocapsa palsarum NE2]</t>
  </si>
  <si>
    <t>MPAL_v1_550367</t>
  </si>
  <si>
    <t>ID:97180723 azoR| FMN-dependent NADH:quinone oxidoreductase [Methylocapsa palsarum NE2]</t>
  </si>
  <si>
    <t>MPAL_v1_460275</t>
  </si>
  <si>
    <t>ID:97179472 deoB| phosphopentomutase [Methylocapsa palsarum NE2]</t>
  </si>
  <si>
    <t>MPAL_v1_310003</t>
  </si>
  <si>
    <t>ID:97178069 ppk| Polyphosphate kinase [Methylocapsa palsarum NE2]</t>
  </si>
  <si>
    <t>MPAL_v1_470060</t>
  </si>
  <si>
    <t>ID:97179870 conserved membrane protein of unknown function [Methylocapsa palsarum NE2]</t>
  </si>
  <si>
    <t>MPAL_v1_350080</t>
  </si>
  <si>
    <t>ID:97178355 soluble lytic murein transglycosylase [Methylocapsa palsarum NE2]</t>
  </si>
  <si>
    <t>MPAL_v1_560072</t>
  </si>
  <si>
    <t>ID:97180814 lipopolysaccharide export system protein LptC [Methylocapsa palsarum NE2]</t>
  </si>
  <si>
    <t>MPAL_v1_670010</t>
  </si>
  <si>
    <t>ID:97181316 conserved protein of unknown function [Methylocapsa palsarum NE2]</t>
  </si>
  <si>
    <t>MPAL_v1_430093</t>
  </si>
  <si>
    <t>ID:97178998 conserved protein of unknown function [Methylocapsa palsarum NE2]</t>
  </si>
  <si>
    <t>MPAL_v1_240001</t>
  </si>
  <si>
    <t>ID:97177415 exported protein of unknown function [Methylocapsa palsarum NE2]</t>
  </si>
  <si>
    <t>MPAL_v1_430146</t>
  </si>
  <si>
    <t>ID:97179051 protein dithiol:quinone oxidoreductase [Methylocapsa palsarum NE2]</t>
  </si>
  <si>
    <t>MPAL_v1_450061</t>
  </si>
  <si>
    <t>ID:97179159 conserved membrane protein of unknown function [Methylocapsa palsarum NE2]</t>
  </si>
  <si>
    <t>MPAL_v1_450011</t>
  </si>
  <si>
    <t>ID:97179109 ccmA| cytochrome c maturation protein A [Methylocapsa palsarum NE2]</t>
  </si>
  <si>
    <t>MPAL_v1_260112</t>
  </si>
  <si>
    <t>ID:97177584 DnaA protein [Methylocapsa palsarum NE2]</t>
  </si>
  <si>
    <t>MPAL_v1_510029</t>
  </si>
  <si>
    <t>ID:97180148 Acetyltransferase (GNAT) domain-containing protein [Methylocapsa palsarum NE2]</t>
  </si>
  <si>
    <t>MPAL_v1_310056</t>
  </si>
  <si>
    <t>ID:97178122 conserved exported protein of unknown function [Methylocapsa palsarum NE2]</t>
  </si>
  <si>
    <t>MPAL_v1_460149</t>
  </si>
  <si>
    <t>ID:97179346 Membrane protein TerC, possibly involved in tellurium resistance [Methylocapsa palsarum NE2]</t>
  </si>
  <si>
    <t>MPAL_v1_460128</t>
  </si>
  <si>
    <t>ID:97179325 dnaQ| DNA polymerase III subunit epsilon [Methylocapsa palsarum NE2]</t>
  </si>
  <si>
    <t>MPAL_v1_510057</t>
  </si>
  <si>
    <t>ID:97180176 phosphate acetyltransferase [Methylocapsa palsarum NE2]</t>
  </si>
  <si>
    <t>MPAL_v1_510093</t>
  </si>
  <si>
    <t>ID:97180212 hyperosmotically inducible periplasmic protein [Methylocapsa palsarum NE2]</t>
  </si>
  <si>
    <t>MPAL_v1_450060</t>
  </si>
  <si>
    <t>ID:97179158 conserved membrane protein of unknown function [Methylocapsa palsarum NE2]</t>
  </si>
  <si>
    <t>MPAL_v1_510056</t>
  </si>
  <si>
    <t>ID:97180175 ackA| Acetate kinase [Methylocapsa palsarum NE2]</t>
  </si>
  <si>
    <t>MPAL_v1_370134</t>
  </si>
  <si>
    <t>ID:97178572 conserved protein of unknown function [Methylocapsa palsarum NE2]</t>
  </si>
  <si>
    <t>MPAL_v1_290098</t>
  </si>
  <si>
    <t>ID:97177827 AraC family transcriptional regulator, regulatory protein of adaptative response / methylated-DNA-[protein]-cysteine methyltransferase [Methylocapsa palsarum NE2]</t>
  </si>
  <si>
    <t>MPAL_v1_260103</t>
  </si>
  <si>
    <t>ID:97177575 Flavin reductase [Methylocapsa palsarum NE2]</t>
  </si>
  <si>
    <t>MPAL_v1_400217</t>
  </si>
  <si>
    <t>ID:97178883 Uncharacterized membrane protein YdjX, TVP38/TMEM64 family, SNARE-associated domain [Methylocapsa palsarum NE2]</t>
  </si>
  <si>
    <t>MPAL_v1_490007</t>
  </si>
  <si>
    <t>ID:97180089 DUF2384 domain-containing protein [Methylocapsa palsarum NE2]</t>
  </si>
  <si>
    <t>MPAL_v1_270022</t>
  </si>
  <si>
    <t>ID:97177721 atpD| ATP synthase subunit beta 2 [Methylocapsa palsarum NE2]</t>
  </si>
  <si>
    <t>MPAL_v1_460381</t>
  </si>
  <si>
    <t>ID:97179578 conserved protein of unknown function [Methylocapsa palsarum NE2]</t>
  </si>
  <si>
    <t>MPAL_v1_420004</t>
  </si>
  <si>
    <t>ID:97178903 DNA-binding transcriptional regulator, AcrR family [Methylocapsa palsarum NE2]</t>
  </si>
  <si>
    <t>MPAL_v1_220039</t>
  </si>
  <si>
    <t>ID:97177397 conserved protein of unknown function [Methylocapsa palsarum NE2]</t>
  </si>
  <si>
    <t>MPAL_v1_300092</t>
  </si>
  <si>
    <t>ID:97178050 Ergothioneine biosynthesis protein EgtB [Methylocapsa palsarum NE2]</t>
  </si>
  <si>
    <t>MPAL_v1_570129</t>
  </si>
  <si>
    <t>ID:97181064 plsY| Glycerol-3-phosphate acyltransferase [Methylocapsa palsarum NE2]</t>
  </si>
  <si>
    <t>MPAL_v1_530050</t>
  </si>
  <si>
    <t>ID:97180286 cbiD| Cobalt-precorrin-5B C(1)-methyltransferase [Methylocapsa palsarum NE2]</t>
  </si>
  <si>
    <t>MPAL_v1_400035</t>
  </si>
  <si>
    <t>ID:97178701 lysozyme [Methylocapsa palsarum NE2]</t>
  </si>
  <si>
    <t>MPAL_v1_550382</t>
  </si>
  <si>
    <t>ID:97180738 membrane protein HdeD [Methylocapsa palsarum NE2]</t>
  </si>
  <si>
    <t>MPAL_v1_690004</t>
  </si>
  <si>
    <t>ID:97181353 Glycogen debranching enzyme (Alpha-1,6-glucosidase) [Methylocapsa palsarum NE2]</t>
  </si>
  <si>
    <t>MPAL_v1_530060</t>
  </si>
  <si>
    <t>ID:97180296 CubicO group peptidase, beta-lactamase class C family [Methylocapsa palsarum NE2]</t>
  </si>
  <si>
    <t>MPAL_v1_470048</t>
  </si>
  <si>
    <t>ID:97179858 APH domain-containing protein [Methylocapsa palsarum NE2]</t>
  </si>
  <si>
    <t>MPAL_v1_270002</t>
  </si>
  <si>
    <t>ID:97177701 Predicted thiol-disulfide oxidoreductase YuxK, DCC family [Methylocapsa palsarum NE2]</t>
  </si>
  <si>
    <t>MPAL_v1_460075</t>
  </si>
  <si>
    <t>ID:97179272 conserved protein of unknown function [Methylocapsa palsarum NE2]</t>
  </si>
  <si>
    <t>MPAL_v1_400165</t>
  </si>
  <si>
    <t>ID:97178831 Glycerophosphoryl diester phosphodiesterase [Methylocapsa palsarum NE2]</t>
  </si>
  <si>
    <t>MPAL_v1_370217</t>
  </si>
  <si>
    <t>ID:97178655 AB hydrolase-1 domain-containing protein [Methylocapsa palsarum NE2]</t>
  </si>
  <si>
    <t>MPAL_v1_330076</t>
  </si>
  <si>
    <t>ID:97178219 stbB| Plasmid stability protein StbB [Methylocapsa palsarum NE2]</t>
  </si>
  <si>
    <t>MPAL_v1_550248</t>
  </si>
  <si>
    <t>ID:97180604 conserved protein of unknown function [Methylocapsa palsarum NE2]</t>
  </si>
  <si>
    <t>MPAL_v1_560033</t>
  </si>
  <si>
    <t>ID:97180775 parD| Antitoxin ParD4 [Methylocapsa palsarum NE2]</t>
  </si>
  <si>
    <t>MPAL_v1_560108</t>
  </si>
  <si>
    <t>ID:97180850 chromate transporter [Methylocapsa palsarum NE2]</t>
  </si>
  <si>
    <t>MPAL_v1_460437</t>
  </si>
  <si>
    <t>ID:97179634 multidrug resistance protein, MATE family [Methylocapsa palsarum NE2]</t>
  </si>
  <si>
    <t>MPAL_v1_570085</t>
  </si>
  <si>
    <t>ID:97181020 conserved exported protein of unknown function [Methylocapsa palsarum NE2]</t>
  </si>
  <si>
    <t>MPAL_v1_460018</t>
  </si>
  <si>
    <t>ID:97179215 DNA-binding transcriptional regulator, LysR family [Methylocapsa palsarum NE2]</t>
  </si>
  <si>
    <t>MPAL_v1_290220</t>
  </si>
  <si>
    <t>ID:97177949 Multicomponent Na+:H+ antiporter subunit E [Methylocapsa palsarum NE2]</t>
  </si>
  <si>
    <t>MPAL_v1_560134</t>
  </si>
  <si>
    <t>ID:97180876 DUF5671 domain-containing protein [Methylocapsa palsarum NE2]</t>
  </si>
  <si>
    <t>MPAL_v1_510049</t>
  </si>
  <si>
    <t>ID:97180168 Small-conductance mechanosensitive channel [Methylocapsa palsarum NE2]</t>
  </si>
  <si>
    <t>MPAL_v1_360010</t>
  </si>
  <si>
    <t>ID:97178406 UDP-2-acetamido-3-amino-2,3-dideoxy-glucuronate N-acetyltransferase [Methylocapsa palsarum NE2]</t>
  </si>
  <si>
    <t>MPAL_v1_400048</t>
  </si>
  <si>
    <t>ID:97178714 Sterol desaturase/sphingolipid hydroxylase, fatty acid hydroxylase superfamily [Methylocapsa palsarum NE2]</t>
  </si>
  <si>
    <t>MPAL_v1_560173</t>
  </si>
  <si>
    <t>ID:97180915 queD| 6-carboxy-5,6,7,8-tetrahydropterin synthase [Methylocapsa palsarum NE2]</t>
  </si>
  <si>
    <t>MPAL_v1_630026</t>
  </si>
  <si>
    <t>ID:97181273 putative Transglutaminase-like enzyme, cysteine protease [Methylocapsa palsarum NE2]</t>
  </si>
  <si>
    <t>MPAL_v1_50001</t>
  </si>
  <si>
    <t>ID:97177291 transposase [Methylocapsa palsarum NE2]</t>
  </si>
  <si>
    <t>MPAL_v1_400111</t>
  </si>
  <si>
    <t>ID:97178777 cynS| Cyanate hydratase [Methylocapsa palsarum NE2]</t>
  </si>
  <si>
    <t>MPAL_v1_350037</t>
  </si>
  <si>
    <t>ID:97178312 conserved protein of unknown function [Methylocapsa palsarum NE2]</t>
  </si>
  <si>
    <t>MPAL_v1_550173</t>
  </si>
  <si>
    <t>ID:97180529 conserved protein of unknown function [Methylocapsa palsarum NE2]</t>
  </si>
  <si>
    <t>MPAL_v1_260111</t>
  </si>
  <si>
    <t>ID:97177583 Cardiolipin synthase [Methylocapsa palsarum NE2]</t>
  </si>
  <si>
    <t>MPAL_v1_460336</t>
  </si>
  <si>
    <t>ID:97179533 Response regulator receiver domain-containing protein [Methylocapsa palsarum NE2]</t>
  </si>
  <si>
    <t>MPAL_v1_460385</t>
  </si>
  <si>
    <t>ID:97179582 hemoglobin [Methylocapsa palsarum NE2]</t>
  </si>
  <si>
    <t>MPAL_v1_300026</t>
  </si>
  <si>
    <t>ID:97177984 conserved protein of unknown function [Methylocapsa palsarum NE2]</t>
  </si>
  <si>
    <t>MPAL_v1_530046</t>
  </si>
  <si>
    <t>ID:97180282 cobK| Precorrin-6A reductase [Methylocapsa palsarum NE2]</t>
  </si>
  <si>
    <t>MPAL_v1_530059</t>
  </si>
  <si>
    <t>ID:97180295 rnpA| Ribonuclease P protein component [Methylocapsa palsarum NE2]</t>
  </si>
  <si>
    <t>MPAL_v1_290140</t>
  </si>
  <si>
    <t>ID:97177869 dctA| C4 dicarboxylate/orotate:H(+) symporter [Methylocapsa palsarum NE2]</t>
  </si>
  <si>
    <t>MPAL_v1_470114</t>
  </si>
  <si>
    <t>ID:97179924 rare lipoprotein A [Methylocapsa palsarum NE2]</t>
  </si>
  <si>
    <t>MPAL_v1_550117</t>
  </si>
  <si>
    <t>ID:97180473 conserved exported protein of unknown function [Methylocapsa palsarum NE2]</t>
  </si>
  <si>
    <t>MPAL_v1_290109</t>
  </si>
  <si>
    <t>ID:97177838 cupin 2 domain-containing protein [Methylocapsa palsarum NE2]</t>
  </si>
  <si>
    <t>MPAL_v1_290199</t>
  </si>
  <si>
    <t>ID:97177928 Glycosyl transferase family 2 [Methylocapsa palsarum NE2]</t>
  </si>
  <si>
    <t>MPAL_v1_330001</t>
  </si>
  <si>
    <t>ID:97178144 short-chain fatty acids transporter [Methylocapsa palsarum NE2]</t>
  </si>
  <si>
    <t>MPAL_v1_290072</t>
  </si>
  <si>
    <t>ID:97177801 type VI secretion system protein ImpM [Methylocapsa palsarum NE2]</t>
  </si>
  <si>
    <t>MPAL_v1_330025</t>
  </si>
  <si>
    <t>ID:97178168 D-alanine--poly(phosphoribitol) ligase subunit 1 [Methylocapsa palsarum NE2]</t>
  </si>
  <si>
    <t>ID:97180701 nuoJ| NADH-quinone oxidoreductase subunit J [Methylocapsa palsarum NE2]</t>
  </si>
  <si>
    <t>MPAL_v1_430136</t>
  </si>
  <si>
    <t>ID:97179041 conserved exported protein of unknown function [Methylocapsa palsarum NE2]</t>
  </si>
  <si>
    <t>MPAL_v1_460486</t>
  </si>
  <si>
    <t>ID:97179683 ruvC| crossover junction endodeoxyribonuclease RuvC [Methylocapsa palsarum NE2]</t>
  </si>
  <si>
    <t>MPAL_v1_430154</t>
  </si>
  <si>
    <t>ID:97179059 NnrU protein [Methylocapsa palsarum NE2]</t>
  </si>
  <si>
    <t>MPAL_v1_550011</t>
  </si>
  <si>
    <t>ID:97180367 cobalt-zinc-cadmium efflux system protein [Methylocapsa palsarum NE2]</t>
  </si>
  <si>
    <t>MPAL_v1_300093</t>
  </si>
  <si>
    <t>ID:97178051 Fur family transcriptional regulator, iron response regulator [Methylocapsa palsarum NE2]</t>
  </si>
  <si>
    <t>MPAL_v1_440001</t>
  </si>
  <si>
    <t>ID:97179067 transposase [Methylocapsa palsarum NE2]</t>
  </si>
  <si>
    <t>MPAL_v1_480016</t>
  </si>
  <si>
    <t>ID:97180072 conserved protein of unknown function [Methylocapsa palsarum NE2]</t>
  </si>
  <si>
    <t>MPAL_v1_370026</t>
  </si>
  <si>
    <t>ID:97178464 NADH dehydrogenase [ubiquinone] 1 alpha subcomplex assembly factor 7 [Methylocapsa palsarum NE2]</t>
  </si>
  <si>
    <t>MPAL_v1_470095</t>
  </si>
  <si>
    <t>ID:97179905 pncC| NMN aminohydrolase [Methylocapsa palsarum NE2]</t>
  </si>
  <si>
    <t>MPAL_v1_260138</t>
  </si>
  <si>
    <t>ID:97177610 gamma-glutamylcyclotransferase [Methylocapsa palsarum NE2]</t>
  </si>
  <si>
    <t>MPAL_v1_550281</t>
  </si>
  <si>
    <t>ID:97180637 murJ| putative lipid II flippase MurJ [Methylocapsa palsarum NE2]</t>
  </si>
  <si>
    <t>MPAL_v1_550296</t>
  </si>
  <si>
    <t>ID:97180652 Nucleotidyl transferase AbiEii toxin, Type IV TA system [Methylocapsa palsarum NE2]</t>
  </si>
  <si>
    <t>MPAL_v1_550279</t>
  </si>
  <si>
    <t>ID:97180635 conserved protein of unknown function [Methylocapsa palsarum NE2]</t>
  </si>
  <si>
    <t>MPAL_v1_560048</t>
  </si>
  <si>
    <t>ID:97180790 conserved protein of unknown function [Methylocapsa palsarum NE2]</t>
  </si>
  <si>
    <t>MPAL_v1_560127</t>
  </si>
  <si>
    <t>ID:97180869 8-oxo-dGTP diphosphatase [Methylocapsa palsarum NE2]</t>
  </si>
  <si>
    <t>MPAL_v1_560006</t>
  </si>
  <si>
    <t>ID:97180748 Predicted secreted protein [Methylocapsa palsarum NE2]</t>
  </si>
  <si>
    <t>MPAL_v1_400112</t>
  </si>
  <si>
    <t>ID:97178778 putative cobalt transporter subunit (CbtB) [Methylocapsa palsarum NE2]</t>
  </si>
  <si>
    <t>MPAL_v1_370212</t>
  </si>
  <si>
    <t>ID:97178650 fixI| Nitrogen fixation protein FixI [Methylocapsa palsarum NE2]</t>
  </si>
  <si>
    <t>MPAL_v1_460137</t>
  </si>
  <si>
    <t>ID:97179334 exopolysaccharide production protein ExoZ [Methylocapsa palsarum NE2]</t>
  </si>
  <si>
    <t>MPAL_v1_400140</t>
  </si>
  <si>
    <t>ID:97178806 conserved membrane protein of unknown function [Methylocapsa palsarum NE2]</t>
  </si>
  <si>
    <t>MPAL_v1_470210</t>
  </si>
  <si>
    <t>ID:97180020 vacuolar iron transporter family protein [Methylocapsa palsarum NE2]</t>
  </si>
  <si>
    <t>MPAL_v1_300001</t>
  </si>
  <si>
    <t>ID:97177959 DNA-binding transcriptional regulator, LysR family [Methylocapsa palsarum NE2]</t>
  </si>
  <si>
    <t>MPAL_v1_430145</t>
  </si>
  <si>
    <t>ID:97179050 Membrane protein YqaA, SNARE-associated domain [Methylocapsa palsarum NE2]</t>
  </si>
  <si>
    <t>MPAL_v1_290024</t>
  </si>
  <si>
    <t>ID:97177753 Fur family transcriptional regulator, iron response regulator [Methylocapsa palsarum NE2]</t>
  </si>
  <si>
    <t>MPAL_v1_440030</t>
  </si>
  <si>
    <t>ID:97179096 conserved protein of unknown function [Methylocapsa palsarum NE2]</t>
  </si>
  <si>
    <t>MPAL_v1_550366</t>
  </si>
  <si>
    <t>ID:97180722 DNA-binding transcriptional regulator, HxlR family [Methylocapsa palsarum NE2]</t>
  </si>
  <si>
    <t>ID:97181239 fdh| S-(hydroxymethyl)glutathione dehydrogenase [Methylocapsa palsarum NE2]</t>
  </si>
  <si>
    <t>MPAL_v1_460282</t>
  </si>
  <si>
    <t>ID:97179479 putative endonuclease [Methylocapsa palsarum NE2]</t>
  </si>
  <si>
    <t>MPAL_v1_260048</t>
  </si>
  <si>
    <t>ID:97177520 rpmF| 50S ribosomal protein L32 [Methylocapsa palsarum NE2]</t>
  </si>
  <si>
    <t>MPAL_v1_560062</t>
  </si>
  <si>
    <t>ID:97180804 Murein L,D-transpeptidase YafK [Methylocapsa palsarum NE2]</t>
  </si>
  <si>
    <t>MPAL_v1_370136</t>
  </si>
  <si>
    <t>ID:97178574 conserved protein of unknown function [Methylocapsa palsarum NE2]</t>
  </si>
  <si>
    <t>MPAL_v1_650009</t>
  </si>
  <si>
    <t>ID:97181284 conserved protein of unknown function [Methylocapsa palsarum NE2]</t>
  </si>
  <si>
    <t>MPAL_v1_370211</t>
  </si>
  <si>
    <t>ID:97178649 Nitrogen fixation protein FixH [Methylocapsa palsarum NE2]</t>
  </si>
  <si>
    <t>MPAL_v1_560087</t>
  </si>
  <si>
    <t>ID:97180829 CysZ protein [Methylocapsa palsarum NE2]</t>
  </si>
  <si>
    <t>MPAL_v1_460343</t>
  </si>
  <si>
    <t>ID:97179540 putative nitrogen fixation protein [Methylocapsa palsarum NE2]</t>
  </si>
  <si>
    <t>MPAL_v1_550178</t>
  </si>
  <si>
    <t>ID:97180534 conserved exported protein of unknown function [Methylocapsa palsarum NE2]</t>
  </si>
  <si>
    <t>MPAL_v1_290145</t>
  </si>
  <si>
    <t>ID:97177874 rpsU| 30S ribosomal protein S21 [Methylocapsa palsarum NE2]</t>
  </si>
  <si>
    <t>MPAL_v1_460010</t>
  </si>
  <si>
    <t>ID:97179207 conserved exported protein of unknown function [Methylocapsa palsarum NE2]</t>
  </si>
  <si>
    <t>MPAL_v1_350006</t>
  </si>
  <si>
    <t>ID:97178281 MFS transporter, PAT family, beta-lactamase induction signal transducer AmpG [Methylocapsa palsarum NE2]</t>
  </si>
  <si>
    <t>MPAL_v1_220050</t>
  </si>
  <si>
    <t>ID:97177408 Type I phosphodiesterase / nucleotide pyrophosphatase [Methylocapsa palsarum NE2]</t>
  </si>
  <si>
    <t>MPAL_v1_550328</t>
  </si>
  <si>
    <t>ID:97180684 conserved protein of unknown function [Methylocapsa palsarum NE2]</t>
  </si>
  <si>
    <t>MPAL_v1_530035</t>
  </si>
  <si>
    <t>ID:97180271 conserved membrane protein of unknown function [Methylocapsa palsarum NE2]</t>
  </si>
  <si>
    <t>MPAL_v1_430084</t>
  </si>
  <si>
    <t>ID:97178989 conserved protein of unknown function [Methylocapsa palsarum NE2]</t>
  </si>
  <si>
    <t>MPAL_v1_300024</t>
  </si>
  <si>
    <t>ID:97177982 light-harvesting complex 1 alpha chain [Methylocapsa palsarum NE2]</t>
  </si>
  <si>
    <t>MPAL_v1_730002</t>
  </si>
  <si>
    <t>ID:97181366 WYL domain-containing protein [Methylocapsa palsarum NE2]</t>
  </si>
  <si>
    <t>MPAL_v1_780006</t>
  </si>
  <si>
    <t>ID:97181462 conserved protein of unknown function [Methylocapsa palsarum NE2]</t>
  </si>
  <si>
    <t>MPAL_v1_460289</t>
  </si>
  <si>
    <t>ID:97179486 conserved protein of unknown function [Methylocapsa palsarum NE2]</t>
  </si>
  <si>
    <t>MPAL_v1_550375</t>
  </si>
  <si>
    <t>ID:97180731 lysine 2,3-aminomutase [Methylocapsa palsarum NE2]</t>
  </si>
  <si>
    <t>MPAL_v1_460371</t>
  </si>
  <si>
    <t>ID:97179568 Iron-sulfur cluster assembly accessory protein [Methylocapsa palsarum NE2]</t>
  </si>
  <si>
    <t>MPAL_v1_460431</t>
  </si>
  <si>
    <t>ID:97179628 Activator of Hsp90 ATPase homolog 1-like protein [Methylocapsa palsarum NE2]</t>
  </si>
  <si>
    <t>MPAL_v1_310001</t>
  </si>
  <si>
    <t>ID:97178067 Pectate lyase superfamily protein [Methylocapsa palsarum NE2]</t>
  </si>
  <si>
    <t>MPAL_v1_450092</t>
  </si>
  <si>
    <t>ID:97179190 Two-component system, chemotaxis family, response regulator CheY [Methylocapsa palsarum NE2]</t>
  </si>
  <si>
    <t>MPAL_v1_460599</t>
  </si>
  <si>
    <t>ID:97179796 heat shock protein HspQ [Methylocapsa palsarum NE2]</t>
  </si>
  <si>
    <t>MPAL_v1_290058</t>
  </si>
  <si>
    <t>ID:97177787 nickel/cobalt transporter (NicO) family protein [Methylocapsa palsarum NE2]</t>
  </si>
  <si>
    <t>MPAL_v1_460264</t>
  </si>
  <si>
    <t>ID:97179461 DNA recombination protein RmuC [Methylocapsa palsarum NE2]</t>
  </si>
  <si>
    <t>MPAL_v1_350085</t>
  </si>
  <si>
    <t>ID:97178360 outer membrane immunogenic protein [Methylocapsa palsarum NE2]</t>
  </si>
  <si>
    <t>MPAL_v1_310006</t>
  </si>
  <si>
    <t>ID:97178072 Phosphate transport system permease protein PstA [Methylocapsa palsarum NE2]</t>
  </si>
  <si>
    <t>MPAL_v1_460263</t>
  </si>
  <si>
    <t>ID:97179460 VOC domain-containing protein [Methylocapsa palsarum NE2]</t>
  </si>
  <si>
    <t>MPAL_v1_430040</t>
  </si>
  <si>
    <t>ID:97178945 conserved protein of unknown function [Methylocapsa palsarum NE2]</t>
  </si>
  <si>
    <t>MPAL_v1_470203</t>
  </si>
  <si>
    <t>ID:97180013 protein of unknown function [Methylocapsa palsarum NE2]</t>
  </si>
  <si>
    <t>MPAL_v1_560057</t>
  </si>
  <si>
    <t>ID:97180799 Efflux transporter, outer membrane factor (OMF) lipoprotein, NodT family [Methylocapsa palsarum NE2]</t>
  </si>
  <si>
    <t>MPAL_v1_530007</t>
  </si>
  <si>
    <t>ID:97180243 protein of unknown function [Methylocapsa palsarum NE2]</t>
  </si>
  <si>
    <t>MPAL_v1_460266</t>
  </si>
  <si>
    <t>ID:97179463 protein of unknown function [Methylocapsa palsarum NE2]</t>
  </si>
  <si>
    <t>MPAL_v1_430129</t>
  </si>
  <si>
    <t>ID:97179034 [ribosomal protein S18]-alanine N-acetyltransferase [Methylocapsa palsarum NE2]</t>
  </si>
  <si>
    <t>MPAL_v1_650013</t>
  </si>
  <si>
    <t>ID:97181288 conserved exported protein of unknown function [Methylocapsa palsarum NE2]</t>
  </si>
  <si>
    <t>MPAL_v1_460464</t>
  </si>
  <si>
    <t>ID:97179661 trmL| tRNA (cytidine(34)-2'-O)-methyltransferase [Methylocapsa palsarum NE2]</t>
  </si>
  <si>
    <t>MPAL_v1_300069</t>
  </si>
  <si>
    <t>ID:97178027 SnoaL-like domain-containing protein [Methylocapsa palsarum NE2]</t>
  </si>
  <si>
    <t>MPAL_v1_240002</t>
  </si>
  <si>
    <t>ID:97177416 general secretion pathway protein M [Methylocapsa palsarum NE2]</t>
  </si>
  <si>
    <t>MPAL_v1_370170</t>
  </si>
  <si>
    <t>ID:97178608 pgl| 6-phosphogluconolactonase [Methylocapsa palsarum NE2]</t>
  </si>
  <si>
    <t>MPAL_v1_470017</t>
  </si>
  <si>
    <t>ID:97179827 NTP_transf_2 domain-containing protein [Methylocapsa palsarum NE2]</t>
  </si>
  <si>
    <t>MPAL_v1_260106</t>
  </si>
  <si>
    <t>ID:97177578 conserved protein of unknown function [Methylocapsa palsarum NE2]</t>
  </si>
  <si>
    <t>MPAL_v1_430017</t>
  </si>
  <si>
    <t>ID:97178922 Hemolysin activation/secretion protein [Methylocapsa palsarum NE2]</t>
  </si>
  <si>
    <t>MPAL_v1_510055</t>
  </si>
  <si>
    <t>ID:97180174 fabI| Enoyl-[acyl-carrier-protein] reductase [NADH] 2 [Methylocapsa palsarum NE2]</t>
  </si>
  <si>
    <t>MPAL_v1_350052</t>
  </si>
  <si>
    <t>ID:97178327 putative ABC transport system permease protein [Methylocapsa palsarum NE2]</t>
  </si>
  <si>
    <t>MPAL_v1_450025</t>
  </si>
  <si>
    <t>ID:97179123 oligopeptide transport system substrate-binding protein [Methylocapsa palsarum NE2]</t>
  </si>
  <si>
    <t>MPAL_v1_470224</t>
  </si>
  <si>
    <t>ID:97180034 conserved protein of unknown function [Methylocapsa palsarum NE2]</t>
  </si>
  <si>
    <t>MPAL_v1_450065</t>
  </si>
  <si>
    <t>ID:97179163 Outer membrane receptor proteins, mostly Fe transport [Methylocapsa palsarum NE2]</t>
  </si>
  <si>
    <t>MPAL_v1_550371</t>
  </si>
  <si>
    <t>ID:97180727 conserved membrane protein of unknown function [Methylocapsa palsarum NE2]</t>
  </si>
  <si>
    <t>MPAL_v1_670014</t>
  </si>
  <si>
    <t>ID:97181320 conserved protein of unknown function [Methylocapsa palsarum NE2]</t>
  </si>
  <si>
    <t>MPAL_v1_550133</t>
  </si>
  <si>
    <t>ID:97180489 Peptidase S53 domain-containing protein [Methylocapsa palsarum NE2]</t>
  </si>
  <si>
    <t>MPAL_v1_460175</t>
  </si>
  <si>
    <t>ID:97179372 conserved protein of unknown function [Methylocapsa palsarum NE2]</t>
  </si>
  <si>
    <t>MPAL_v1_460224</t>
  </si>
  <si>
    <t>ID:97179421 glc operon protein GlcG [Methylocapsa palsarum NE2]</t>
  </si>
  <si>
    <t>MPAL_v1_460334</t>
  </si>
  <si>
    <t>ID:97179531 Thiosulfate/3-mercaptopyruvate sulfurtransferase [Methylocapsa palsarum NE2]</t>
  </si>
  <si>
    <t>MPAL_v1_770028</t>
  </si>
  <si>
    <t>ID:97181445 conserved protein of unknown function [Methylocapsa palsarum NE2]</t>
  </si>
  <si>
    <t>MPAL_v1_430159</t>
  </si>
  <si>
    <t>ID:97179064 penicillin-binding protein 1A [Methylocapsa palsarum NE2]</t>
  </si>
  <si>
    <t>MPAL_v1_400160</t>
  </si>
  <si>
    <t>ID:97178826 cobS| Adenosylcobinamide-GDP ribazoletransferase [Methylocapsa palsarum NE2]</t>
  </si>
  <si>
    <t>MPAL_v1_400028</t>
  </si>
  <si>
    <t>ID:97178694 Integrase [Methylocapsa palsarum NE2]</t>
  </si>
  <si>
    <t>MPAL_v1_460326</t>
  </si>
  <si>
    <t>ID:97179523 FeS assembly SUF system protein [Methylocapsa palsarum NE2]</t>
  </si>
  <si>
    <t>MPAL_v1_370192</t>
  </si>
  <si>
    <t>ID:97178630 conserved protein of unknown function [Methylocapsa palsarum NE2]</t>
  </si>
  <si>
    <t>MPAL_v1_400206</t>
  </si>
  <si>
    <t>ID:97178872 tRNA nucleotidyltransferase (CCA-adding enzyme) [Methylocapsa palsarum NE2]</t>
  </si>
  <si>
    <t>MPAL_v1_550185</t>
  </si>
  <si>
    <t>ID:97180541 porin [Methylocapsa palsarum NE2]</t>
  </si>
  <si>
    <t>MPAL_v1_290136</t>
  </si>
  <si>
    <t>ID:97177865 Predicted small integral membrane protein [Methylocapsa palsarum NE2]</t>
  </si>
  <si>
    <t>MPAL_v1_240026</t>
  </si>
  <si>
    <t>ID:97177440 fliI| Flagellum-specific ATP synthase [Methylocapsa palsarum NE2]</t>
  </si>
  <si>
    <t>MPAL_v1_550381</t>
  </si>
  <si>
    <t>ID:97180737 conserved exported protein of unknown function [Methylocapsa palsarum NE2]</t>
  </si>
  <si>
    <t>MPAL_v1_300058</t>
  </si>
  <si>
    <t>ID:97178016 Uncharacterized membrane protein [Methylocapsa palsarum NE2]</t>
  </si>
  <si>
    <t>MPAL_v1_460494</t>
  </si>
  <si>
    <t>ID:97179691 Transport permease protein [Methylocapsa palsarum NE2]</t>
  </si>
  <si>
    <t>MPAL_v1_460146</t>
  </si>
  <si>
    <t>ID:97179343 Gentisate 1,2-dioxygenase [Methylocapsa palsarum NE2]</t>
  </si>
  <si>
    <t>MPAL_v1_570031</t>
  </si>
  <si>
    <t>ID:97180966 bioD| ATP-dependent dethiobiotin synthetase BioD [Methylocapsa palsarum NE2]</t>
  </si>
  <si>
    <t>MPAL_v1_400151</t>
  </si>
  <si>
    <t>ID:97178817 exopolyphosphatase / guanosine-5'-triphosphate,3'-diphosphate pyrophosphatase [Methylocapsa palsarum NE2]</t>
  </si>
  <si>
    <t>MPAL_v1_470117</t>
  </si>
  <si>
    <t>ID:97179927 conserved protein of unknown function [Methylocapsa palsarum NE2]</t>
  </si>
  <si>
    <t>MPAL_v1_300036</t>
  </si>
  <si>
    <t>ID:97177994 Methylmalonyl-CoA mutase C-terminal domain-containing protein [Methylocapsa palsarum NE2]</t>
  </si>
  <si>
    <t>MPAL_v1_430155</t>
  </si>
  <si>
    <t>ID:97179060 conserved protein of unknown function [Methylocapsa palsarum NE2]</t>
  </si>
  <si>
    <t>MPAL_v1_400174</t>
  </si>
  <si>
    <t>ID:97178840 vapC| tRNA(fMet)-specific endonuclease VapC [Methylocapsa palsarum NE2]</t>
  </si>
  <si>
    <t>MPAL_v1_740009</t>
  </si>
  <si>
    <t>ID:97181381 NRAMP (Natural resistance-associated macrophage protein) metal ion transporters [Methylocapsa palsarum NE2]</t>
  </si>
  <si>
    <t>MPAL_v1_580014</t>
  </si>
  <si>
    <t>ID:97181103 nitrite reductase (NADH) large subunit [Methylocapsa palsarum NE2]</t>
  </si>
  <si>
    <t>MPAL_v1_470071</t>
  </si>
  <si>
    <t>ID:97179881 aqpZ| water channel AqpZ [Methylocapsa palsarum NE2]</t>
  </si>
  <si>
    <t>MPAL_v1_580047</t>
  </si>
  <si>
    <t>ID:97181136 conserved protein of unknown function [Methylocapsa palsarum NE2]</t>
  </si>
  <si>
    <t>MPAL_v1_270021</t>
  </si>
  <si>
    <t>ID:97177720 atpC| ATP synthase epsilon chain [Methylocapsa palsarum NE2]</t>
  </si>
  <si>
    <t>MPAL_v1_260158</t>
  </si>
  <si>
    <t>ID:97177630 ArsR family transcriptional regulator, arsenate/arsenite/antimonite-responsive transcriptional repressor [Methylocapsa palsarum NE2]</t>
  </si>
  <si>
    <t>MPAL_v1_470021</t>
  </si>
  <si>
    <t>ID:97179831 rlmH| Ribosomal RNA large subunit methyltransferase H [Methylocapsa palsarum NE2]</t>
  </si>
  <si>
    <t>MPAL_v1_460208</t>
  </si>
  <si>
    <t>ID:97179405 srpI| Protein SrpI [Methylocapsa palsarum NE2]</t>
  </si>
  <si>
    <t>MPAL_v1_220024</t>
  </si>
  <si>
    <t>ID:97177382 conserved protein of unknown function [Methylocapsa palsarum NE2]</t>
  </si>
  <si>
    <t>MPAL_v1_290177</t>
  </si>
  <si>
    <t>ID:97177906 conserved membrane protein of unknown function [Methylocapsa palsarum NE2]</t>
  </si>
  <si>
    <t>MPAL_v1_260130</t>
  </si>
  <si>
    <t>ID:97177602 CsbD-like [Methylocapsa palsarum NE2]</t>
  </si>
  <si>
    <t>MPAL_v1_570063</t>
  </si>
  <si>
    <t>ID:97180998 conserved membrane protein of unknown function [Methylocapsa palsarum NE2]</t>
  </si>
  <si>
    <t>MPAL_v1_620029</t>
  </si>
  <si>
    <t>ID:97181247 protein of unknown function [Methylocapsa palsarum NE2]</t>
  </si>
  <si>
    <t>MPAL_v1_460064</t>
  </si>
  <si>
    <t>ID:97179261 crtK| Protein CrtK [Methylocapsa palsarum NE2]</t>
  </si>
  <si>
    <t>MPAL_v1_550100</t>
  </si>
  <si>
    <t>ID:97180456 conserved protein of unknown function [Methylocapsa palsarum NE2]</t>
  </si>
  <si>
    <t>MPAL_v1_460372</t>
  </si>
  <si>
    <t>ID:97179569 conserved protein of unknown function [Methylocapsa palsarum NE2]</t>
  </si>
  <si>
    <t>MPAL_v1_560125</t>
  </si>
  <si>
    <t>ID:97180867 Outer membrane surface antigen [Methylocapsa palsarum NE2]</t>
  </si>
  <si>
    <t>MPAL_v1_550003</t>
  </si>
  <si>
    <t>ID:97180359 copper resistance protein D [Methylocapsa palsarum NE2]</t>
  </si>
  <si>
    <t>MPAL_v1_260133</t>
  </si>
  <si>
    <t>ID:97177605 Lipopolysaccharide export system permease protein [Methylocapsa palsarum NE2]</t>
  </si>
  <si>
    <t>MPAL_v1_400200</t>
  </si>
  <si>
    <t>ID:97178866 pit| putative low-affinity inorganic phosphate transporter [Methylocapsa palsarum NE2]</t>
  </si>
  <si>
    <t>MPAL_v1_400008</t>
  </si>
  <si>
    <t>ID:97178674 Acetoacetyl-CoA synthetase [Methylocapsa palsarum NE2]</t>
  </si>
  <si>
    <t>MPAL_v1_400179</t>
  </si>
  <si>
    <t>ID:97178845 lspA| Lipoprotein signal peptidase [Methylocapsa palsarum NE2]</t>
  </si>
  <si>
    <t>MPAL_v1_460176</t>
  </si>
  <si>
    <t>ID:97179373 protein of unknown function [Methylocapsa palsarum NE2]</t>
  </si>
  <si>
    <t>MPAL_v1_330084</t>
  </si>
  <si>
    <t>ID:97178227 LysR family transcriptional regulator, hypochlorite-specific transcription factor HypT [Methylocapsa palsarum NE2]</t>
  </si>
  <si>
    <t>MPAL_v1_290057</t>
  </si>
  <si>
    <t>ID:97177786 conserved protein of unknown function [Methylocapsa palsarum NE2]</t>
  </si>
  <si>
    <t>MPAL_v1_260097</t>
  </si>
  <si>
    <t>ID:97177569 conserved exported protein of unknown function [Methylocapsa palsarum NE2]</t>
  </si>
  <si>
    <t>MPAL_v1_700002</t>
  </si>
  <si>
    <t>ID:97181356 CNNM transmembrane domain-containing protein [Methylocapsa palsarum NE2]</t>
  </si>
  <si>
    <t>MPAL_v1_550171</t>
  </si>
  <si>
    <t>ID:97180527 conserved protein of unknown function [Methylocapsa palsarum NE2]</t>
  </si>
  <si>
    <t>MPAL_v1_460534</t>
  </si>
  <si>
    <t>ID:97179731 L,D-transpeptidase catalytic domain [Methylocapsa palsarum NE2]</t>
  </si>
  <si>
    <t>MPAL_v1_310005</t>
  </si>
  <si>
    <t>ID:97178071 Phosphate transport system permease protein [Methylocapsa palsarum NE2]</t>
  </si>
  <si>
    <t>MPAL_v1_460248</t>
  </si>
  <si>
    <t>ID:97179445 localization factor PodJL [Methylocapsa palsarum NE2]</t>
  </si>
  <si>
    <t>MPAL_v1_460096</t>
  </si>
  <si>
    <t>ID:97179293 triphosphoribosyl-dephospho-CoA synthase [Methylocapsa palsarum NE2]</t>
  </si>
  <si>
    <t>MPAL_v1_650016</t>
  </si>
  <si>
    <t>ID:97181291 protein of unknown function [Methylocapsa palsarum NE2]</t>
  </si>
  <si>
    <t>MPAL_v1_290055</t>
  </si>
  <si>
    <t>ID:97177784 Heme chaperone HemW [Methylocapsa palsarum NE2]</t>
  </si>
  <si>
    <t>MPAL_v1_510003</t>
  </si>
  <si>
    <t>ID:97180122 Predicted ATPase, AAA+ superfamily [Methylocapsa palsarum NE2]</t>
  </si>
  <si>
    <t>MPAL_v1_590023</t>
  </si>
  <si>
    <t>ID:97181180 conserved protein of unknown function [Methylocapsa palsarum NE2]</t>
  </si>
  <si>
    <t>MPAL_v1_470139</t>
  </si>
  <si>
    <t>ID:97179949 protein of unknown function [Methylocapsa palsarum NE2]</t>
  </si>
  <si>
    <t>MPAL_v1_260213</t>
  </si>
  <si>
    <t>ID:97177685 Low affinity Fe/Cu permease [Methylocapsa palsarum NE2]</t>
  </si>
  <si>
    <t>MPAL_v1_290214</t>
  </si>
  <si>
    <t>ID:97177943 Formate hydrogenlyase subunit 3/Multisubunit Na+/H+ antiporter, MnhD subunit [Methylocapsa palsarum NE2]</t>
  </si>
  <si>
    <t>MPAL_v1_350053</t>
  </si>
  <si>
    <t>ID:97178328 TetR/AcrR family transcriptional regulator, mexJK operon transcriptional repressor [Methylocapsa palsarum NE2]</t>
  </si>
  <si>
    <t>MPAL_v1_460427</t>
  </si>
  <si>
    <t>ID:97179624 Site-specific recombinase XerD [Methylocapsa palsarum NE2]</t>
  </si>
  <si>
    <t>MPAL_v1_460229</t>
  </si>
  <si>
    <t>ID:97179426 Glyoxylase, beta-lactamase superfamily II [Methylocapsa palsarum NE2]</t>
  </si>
  <si>
    <t>MPAL_v1_400005</t>
  </si>
  <si>
    <t>ID:97178671 Phasin protein [Methylocapsa palsarum NE2]</t>
  </si>
  <si>
    <t>MPAL_v1_460497</t>
  </si>
  <si>
    <t>ID:97179694 NitT/TauT family transport system permease protein [Methylocapsa palsarum NE2]</t>
  </si>
  <si>
    <t>MPAL_v1_330018</t>
  </si>
  <si>
    <t>ID:97178161 Diacylglycerol kinase catalytic domain-containing protein [Methylocapsa palsarum NE2]</t>
  </si>
  <si>
    <t>MPAL_v1_400229</t>
  </si>
  <si>
    <t>ID:97178895 Protein-tyrosine-phosphatase [Methylocapsa palsarum NE2]</t>
  </si>
  <si>
    <t>MPAL_v1_570024</t>
  </si>
  <si>
    <t>ID:97180959 ddpX| D-alanyl-D-alanine dipeptidase [Methylocapsa palsarum NE2]</t>
  </si>
  <si>
    <t>MPAL_v1_560054</t>
  </si>
  <si>
    <t>ID:97180796 conserved protein of unknown function [Methylocapsa palsarum NE2]</t>
  </si>
  <si>
    <t>MPAL_v1_550172</t>
  </si>
  <si>
    <t>ID:97180528 peroxisomal coenzyme A diphosphatase NUDT7 [Methylocapsa palsarum NE2]</t>
  </si>
  <si>
    <t>MPAL_v1_300030</t>
  </si>
  <si>
    <t>ID:97177988 bchC| 2-desacetyl-2-hydroxyethyl bacteriochlorophyllide A dehydrogenase [Methylocapsa palsarum NE2]</t>
  </si>
  <si>
    <t>MPAL_v1_530045</t>
  </si>
  <si>
    <t>ID:97180281 cobJ| Precorrin-3B C(17)-methyltransferase [Methylocapsa palsarum NE2]</t>
  </si>
  <si>
    <t>MPAL_v1_460145</t>
  </si>
  <si>
    <t>ID:97179342 LysR family transcriptional regulator, cyn operon transcriptional activator [Methylocapsa palsarum NE2]</t>
  </si>
  <si>
    <t>MPAL_v1_400032</t>
  </si>
  <si>
    <t>ID:97178698 sulfur carrier protein [Methylocapsa palsarum NE2]</t>
  </si>
  <si>
    <t>MPAL_v1_770022</t>
  </si>
  <si>
    <t>ID:97181439 conserved exported protein of unknown function [Methylocapsa palsarum NE2]</t>
  </si>
  <si>
    <t>MPAL_v1_260208</t>
  </si>
  <si>
    <t>ID:97177680 protein of unknown function [Methylocapsa palsarum NE2]</t>
  </si>
  <si>
    <t>MPAL_v1_290035</t>
  </si>
  <si>
    <t>ID:97177764 conserved exported protein of unknown function [Methylocapsa palsarum NE2]</t>
  </si>
  <si>
    <t>MPAL_v1_260089</t>
  </si>
  <si>
    <t>ID:97177561 putative Holin-X, holin superfamily III [Methylocapsa palsarum NE2]</t>
  </si>
  <si>
    <t>MPAL_v1_430047</t>
  </si>
  <si>
    <t>ID:97178952 AraC-type DNA-binding protein [Methylocapsa palsarum NE2]</t>
  </si>
  <si>
    <t>MPAL_v1_330063</t>
  </si>
  <si>
    <t>ID:97178206 Sigma-54 interaction domain-containing protein [Methylocapsa palsarum NE2]</t>
  </si>
  <si>
    <t>MPAL_v1_560012</t>
  </si>
  <si>
    <t>ID:97180754 conserved exported protein of unknown function [Methylocapsa palsarum NE2]</t>
  </si>
  <si>
    <t>MPAL_v1_460103</t>
  </si>
  <si>
    <t>ID:97179300 5-(aminomethyl)-3-furanmethanol phosphate kinase [Methylocapsa palsarum NE2]</t>
  </si>
  <si>
    <t>MPAL_v1_430137</t>
  </si>
  <si>
    <t>ID:97179042 alkylglycerol monooxygenase [Methylocapsa palsarum NE2]</t>
  </si>
  <si>
    <t>MPAL_v1_430026</t>
  </si>
  <si>
    <t>ID:97178931 Filamentous hemagglutinin family N-terminal domain-containing protein [Methylocapsa palsarum NE2]</t>
  </si>
  <si>
    <t>MPAL_v1_570146</t>
  </si>
  <si>
    <t>ID:97181081 recO| DNA repair protein RecO [Methylocapsa palsarum NE2]</t>
  </si>
  <si>
    <t>MPAL_v1_430058</t>
  </si>
  <si>
    <t>ID:97178963 conserved protein of unknown function [Methylocapsa palsarum NE2]</t>
  </si>
  <si>
    <t>MPAL_v1_530039</t>
  </si>
  <si>
    <t>ID:97180275 protein of unknown function [Methylocapsa palsarum NE2]</t>
  </si>
  <si>
    <t>MPAL_v1_400006</t>
  </si>
  <si>
    <t>ID:97178672 DNA-binding transcriptional regulator, AcrR family [Methylocapsa palsarum NE2]</t>
  </si>
  <si>
    <t>MPAL_v1_570021</t>
  </si>
  <si>
    <t>ID:97180956 Amino acid transporter [Methylocapsa palsarum NE2]</t>
  </si>
  <si>
    <t>MPAL_v1_550146</t>
  </si>
  <si>
    <t>ID:97180502 rhlE| ATP-dependent RNA helicase RhlE [Methylocapsa palsarum NE2]</t>
  </si>
  <si>
    <t>MPAL_v1_460423</t>
  </si>
  <si>
    <t>ID:97179620 RepB DNA-primase [Methylocapsa palsarum NE2]</t>
  </si>
  <si>
    <t>MPAL_v1_550089</t>
  </si>
  <si>
    <t>ID:97180445 Integrase [Methylocapsa palsarum NE2]</t>
  </si>
  <si>
    <t>MPAL_v1_510044</t>
  </si>
  <si>
    <t>ID:97180163 protein of unknown function [Methylocapsa palsarum NE2]</t>
  </si>
  <si>
    <t>MPAL_v1_670001</t>
  </si>
  <si>
    <t>ID:97181307 Matrixin [Methylocapsa palsarum NE2]</t>
  </si>
  <si>
    <t>MPAL_v1_460134</t>
  </si>
  <si>
    <t>ID:97179331 Protoporphyrinogen IX oxidase [Methylocapsa palsarum NE2]</t>
  </si>
  <si>
    <t>MPAL_v1_400187</t>
  </si>
  <si>
    <t>ID:97178853 dusA| tRNA-dihydrouridine synthase A [Methylocapsa palsarum NE2]</t>
  </si>
  <si>
    <t>MPAL_v1_450079</t>
  </si>
  <si>
    <t>ID:97179177 Uncharacterized iron-regulated membrane protein [Methylocapsa palsarum NE2]</t>
  </si>
  <si>
    <t>MPAL_v1_350067</t>
  </si>
  <si>
    <t>ID:97178342 Predicted phosphoesterase [Methylocapsa palsarum NE2]</t>
  </si>
  <si>
    <t>MPAL_v1_560141</t>
  </si>
  <si>
    <t>ID:97180883 N-acetylmuramoyl-L-alanine amidase [Methylocapsa palsarum NE2]</t>
  </si>
  <si>
    <t>MPAL_v1_360016</t>
  </si>
  <si>
    <t>ID:97178412 Teichuronic acid biosynthesis glycosyltransferase TuaH [Methylocapsa palsarum NE2]</t>
  </si>
  <si>
    <t>MPAL_v1_260184</t>
  </si>
  <si>
    <t>ID:97177656 acylphosphatase [Methylocapsa palsarum NE2]</t>
  </si>
  <si>
    <t>MPAL_v1_550088</t>
  </si>
  <si>
    <t>ID:97180444 outer membrane immunogenic protein [Methylocapsa palsarum NE2]</t>
  </si>
  <si>
    <t>MPAL_v1_260211</t>
  </si>
  <si>
    <t>ID:97177683 yejF| Uncharacterized ABC transporter ATP-binding protein YejF [Methylocapsa palsarum NE2]</t>
  </si>
  <si>
    <t>MPAL_v1_530006</t>
  </si>
  <si>
    <t>ID:97180242 protein of unknown function [Methylocapsa palsarum NE2]</t>
  </si>
  <si>
    <t>MPAL_v1_300032</t>
  </si>
  <si>
    <t>ID:97177990 crtE| Geranylgeranyl diphosphate synthase [Methylocapsa palsarum NE2]</t>
  </si>
  <si>
    <t>MPAL_v1_260117</t>
  </si>
  <si>
    <t>ID:97177589 Predicted transglutaminase-like cysteine proteinase [Methylocapsa palsarum NE2]</t>
  </si>
  <si>
    <t>MPAL_v1_370071</t>
  </si>
  <si>
    <t>ID:97178509 Cyclic nucleotide-binding domain-containing protein [Methylocapsa palsarum NE2]</t>
  </si>
  <si>
    <t>MPAL_v1_460292</t>
  </si>
  <si>
    <t>ID:97179489 putative Anti-sigma-F factor NrsF [Methylocapsa palsarum NE2]</t>
  </si>
  <si>
    <t>MPAL_v1_570152</t>
  </si>
  <si>
    <t>ID:97181087 AraC-type DNA-binding protein [Methylocapsa palsarum NE2]</t>
  </si>
  <si>
    <t>MPAL_v1_360004</t>
  </si>
  <si>
    <t>ID:97178400 Glycosyltransferase, GT2 family [Methylocapsa palsarum NE2]</t>
  </si>
  <si>
    <t>MPAL_v1_460199</t>
  </si>
  <si>
    <t>ID:97179396 Chemotaxis protein methyltransferase CheR [Methylocapsa palsarum NE2]</t>
  </si>
  <si>
    <t>MPAL_v1_290178</t>
  </si>
  <si>
    <t>ID:97177907 conserved protein of unknown function [Methylocapsa palsarum NE2]</t>
  </si>
  <si>
    <t>MPAL_v1_260051</t>
  </si>
  <si>
    <t>ID:97177523 Uncharacterized membrane protein [Methylocapsa palsarum NE2]</t>
  </si>
  <si>
    <t>ID:97179400 cytochrome bd ubiquinol oxidase subunit II [Methylocapsa palsarum NE2]</t>
  </si>
  <si>
    <t>MPAL_v1_450056</t>
  </si>
  <si>
    <t>ID:97179154 fsr| fosmidomycin efflux pump [Methylocapsa palsarum NE2]</t>
  </si>
  <si>
    <t>MPAL_v1_630019</t>
  </si>
  <si>
    <t>ID:97181266 conserved protein of unknown function [Methylocapsa palsarum NE2]</t>
  </si>
  <si>
    <t>MPAL_v1_460093</t>
  </si>
  <si>
    <t>ID:97179290 Predicted ATP-dependent carboligase, ATP-grasp superfamily [Methylocapsa palsarum NE2]</t>
  </si>
  <si>
    <t>MPAL_v1_460386</t>
  </si>
  <si>
    <t>ID:97179583 conserved protein of unknown function [Methylocapsa palsarum NE2]</t>
  </si>
  <si>
    <t>MPAL_v1_770002</t>
  </si>
  <si>
    <t>ID:97181419 Multicopper oxidase [Methylocapsa palsarum NE2]</t>
  </si>
  <si>
    <t>MPAL_v1_260195</t>
  </si>
  <si>
    <t>ID:97177667 Cadmium resistance protein CadD, predicted permease [Methylocapsa palsarum NE2]</t>
  </si>
  <si>
    <t>MPAL_v1_310032</t>
  </si>
  <si>
    <t>ID:97178098 Ribosomal protein S18 acetylase RimI [Methylocapsa palsarum NE2]</t>
  </si>
  <si>
    <t>MPAL_v1_370194</t>
  </si>
  <si>
    <t>ID:97178632 protein of unknown function [Methylocapsa palsarum NE2]</t>
  </si>
  <si>
    <t>MPAL_v1_430099</t>
  </si>
  <si>
    <t>ID:97179004 L,D-transpeptidase catalytic domain [Methylocapsa palsarum NE2]</t>
  </si>
  <si>
    <t>MPAL_v1_550104</t>
  </si>
  <si>
    <t>ID:97180460 conserved protein of unknown function [Methylocapsa palsarum NE2]</t>
  </si>
  <si>
    <t>MPAL_v1_270014</t>
  </si>
  <si>
    <t>ID:97177713 atpA| ATP synthase subunit alpha 2 [Methylocapsa palsarum NE2]</t>
  </si>
  <si>
    <t>MPAL_v1_440028</t>
  </si>
  <si>
    <t>ID:97179094 protein of unknown function [Methylocapsa palsarum NE2]</t>
  </si>
  <si>
    <t>MPAL_v1_260070</t>
  </si>
  <si>
    <t>ID:97177542 conserved protein of unknown function [Methylocapsa palsarum NE2]</t>
  </si>
  <si>
    <t>MPAL_v1_460540</t>
  </si>
  <si>
    <t>ID:97179737 Glycosyltransferase, catalytic subunit of cellulose synthase and poly-beta-1,6-N-acetylglucosamine synthase [Methylocapsa palsarum NE2]</t>
  </si>
  <si>
    <t>MPAL_v1_460321</t>
  </si>
  <si>
    <t>ID:97179518 outer membrane protein, multidrug efflux system [Methylocapsa palsarum NE2]</t>
  </si>
  <si>
    <t>MPAL_v1_460191</t>
  </si>
  <si>
    <t>ID:97179388 tilS| tRNA(Ile)-lysidine synthase [Methylocapsa palsarum NE2]</t>
  </si>
  <si>
    <t>MPAL_v1_220036</t>
  </si>
  <si>
    <t>ID:97177394 conserved protein of unknown function [Methylocapsa palsarum NE2]</t>
  </si>
  <si>
    <t>MPAL_v1_260157</t>
  </si>
  <si>
    <t>ID:97177629 VOC domain-containing protein [Methylocapsa palsarum NE2]</t>
  </si>
  <si>
    <t>MPAL_v1_530041</t>
  </si>
  <si>
    <t>ID:97180277 cobN| Aerobic cobaltochelatase subunit CobN [Methylocapsa palsarum NE2]</t>
  </si>
  <si>
    <t>MPAL_v1_350116</t>
  </si>
  <si>
    <t>ID:97178391 udgb| Type-5 uracil-DNA glycosylase [Methylocapsa palsarum NE2]</t>
  </si>
  <si>
    <t>MPAL_v1_460247</t>
  </si>
  <si>
    <t>ID:97179444 Metallophos domain-containing protein [Methylocapsa palsarum NE2]</t>
  </si>
  <si>
    <t>MPAL_v1_300057</t>
  </si>
  <si>
    <t>ID:97178015 heme oxygenase (biliverdin-IX-beta and delta-forming) [Methylocapsa palsarum NE2]</t>
  </si>
  <si>
    <t>MPAL_v1_470189</t>
  </si>
  <si>
    <t>ID:97179999 AAA ATPase domain-containing protein [Methylocapsa palsarum NE2]</t>
  </si>
  <si>
    <t>MPAL_v1_460036</t>
  </si>
  <si>
    <t>ID:97179233 recF| DNA replication and repair protein RecF [Methylocapsa palsarum NE2]</t>
  </si>
  <si>
    <t>MPAL_v1_240032</t>
  </si>
  <si>
    <t>ID:97177446 2OG-Fe(II) oxygenase superfamily protein [Methylocapsa palsarum NE2]</t>
  </si>
  <si>
    <t>MPAL_v1_370014</t>
  </si>
  <si>
    <t>ID:97178452 protein of unknown function [Methylocapsa palsarum NE2]</t>
  </si>
  <si>
    <t>MPAL_v1_430082</t>
  </si>
  <si>
    <t>ID:97178987 Cytochrome C biogenesis protein transmembrane region [Methylocapsa palsarum NE2]</t>
  </si>
  <si>
    <t>MPAL_v1_400113</t>
  </si>
  <si>
    <t>ID:97178779 Uncharacterized membrane protein, predicted cobalt tansporter CbtA [Methylocapsa palsarum NE2]</t>
  </si>
  <si>
    <t>MPAL_v1_460499</t>
  </si>
  <si>
    <t>ID:97179696 recQ| ATP-dependent DNA helicase RecQ [Methylocapsa palsarum NE2]</t>
  </si>
  <si>
    <t>MPAL_v1_460019</t>
  </si>
  <si>
    <t>ID:97179216 cynS| Cyanate hydratase [Methylocapsa palsarum NE2]</t>
  </si>
  <si>
    <t>MPAL_v1_430108</t>
  </si>
  <si>
    <t>ID:97179013 CubicO group peptidase, beta-lactamase class C family [Methylocapsa palsarum NE2]</t>
  </si>
  <si>
    <t>MPAL_v1_450094</t>
  </si>
  <si>
    <t>ID:97179192 Acetyltransferase (GNAT) domain-containing protein [Methylocapsa palsarum NE2]</t>
  </si>
  <si>
    <t>MPAL_v1_290138</t>
  </si>
  <si>
    <t>ID:97177867 conserved membrane protein of unknown function [Methylocapsa palsarum NE2]</t>
  </si>
  <si>
    <t>MPAL_v1_260220</t>
  </si>
  <si>
    <t>ID:97177692 protein of unknown function [Methylocapsa palsarum NE2]</t>
  </si>
  <si>
    <t>MPAL_v1_290215</t>
  </si>
  <si>
    <t>ID:97177944 multicomponent Na+:H+ antiporter subunit D [Methylocapsa palsarum NE2]</t>
  </si>
  <si>
    <t>MPAL_v1_220021</t>
  </si>
  <si>
    <t>ID:97177379 protein of unknown function [Methylocapsa palsarum NE2]</t>
  </si>
  <si>
    <t>MPAL_v1_200006</t>
  </si>
  <si>
    <t>ID:97177355 dcm| DNA-cytosine methyltransferase [Methylocapsa palsarum NE2]</t>
  </si>
  <si>
    <t>MPAL_v1_460472</t>
  </si>
  <si>
    <t>ID:97179669 Formate dehydrogenase subunit gamma [Methylocapsa palsarum NE2]</t>
  </si>
  <si>
    <t>MPAL_v1_110002</t>
  </si>
  <si>
    <t>ID:97177303 nmoT| transposase [Methylocapsa palsarum NE2]</t>
  </si>
  <si>
    <t>MPAL_v1_560009</t>
  </si>
  <si>
    <t>ID:97180751 moaA| GTP 3',8-cyclase [Methylocapsa palsarum NE2]</t>
  </si>
  <si>
    <t>MPAL_v1_350038</t>
  </si>
  <si>
    <t>ID:97178313 RND family efflux transporter, MFP subunit [Methylocapsa palsarum NE2]</t>
  </si>
  <si>
    <t>MPAL_v1_460439</t>
  </si>
  <si>
    <t>ID:97179636 RNA polymerase sigma-70 factor, ECF subfamily [Methylocapsa palsarum NE2]</t>
  </si>
  <si>
    <t>MPAL_v1_360017</t>
  </si>
  <si>
    <t>ID:97178413 Glycosyltransferase involved in cell wall bisynthesis [Methylocapsa palsarum NE2]</t>
  </si>
  <si>
    <t>MPAL_v1_550169</t>
  </si>
  <si>
    <t>ID:97180525 conserved protein of unknown function [Methylocapsa palsarum NE2]</t>
  </si>
  <si>
    <t>MPAL_v1_460161</t>
  </si>
  <si>
    <t>ID:97179358 DNA-binding transcriptional response regulator, NtrC family, contains REC, AAA-type ATPase, and a Fis-type DNA-binding domains [Methylocapsa palsarum NE2]</t>
  </si>
  <si>
    <t>MPAL_v1_350070</t>
  </si>
  <si>
    <t>ID:97178345 TetR/AcrR family transcriptional regulator, regulator of cefoperazone and chloramphenicol sensitivity [Methylocapsa palsarum NE2]</t>
  </si>
  <si>
    <t>MPAL_v1_440008</t>
  </si>
  <si>
    <t>ID:97179074 conserved protein of unknown function [Methylocapsa palsarum NE2]</t>
  </si>
  <si>
    <t>MPAL_v1_460500</t>
  </si>
  <si>
    <t>ID:97179697 ggt| glutathione hydrolase proenzyme [Methylocapsa palsarum NE2]</t>
  </si>
  <si>
    <t>MPAL_v1_370095</t>
  </si>
  <si>
    <t>ID:97178533 Tetratricopeptide (TPR) repeat [Methylocapsa palsarum NE2]</t>
  </si>
  <si>
    <t>MPAL_v1_550094</t>
  </si>
  <si>
    <t>ID:97180450 protein of unknown function [Methylocapsa palsarum NE2]</t>
  </si>
  <si>
    <t>MPAL_v1_590011</t>
  </si>
  <si>
    <t>ID:97181168 Anaerobic magnesium-protoporphyrin IX monomethyl ester cyclase [Methylocapsa palsarum NE2]</t>
  </si>
  <si>
    <t>MPAL_v1_460597</t>
  </si>
  <si>
    <t>ID:97179794 Ion channel [Methylocapsa palsarum NE2]</t>
  </si>
  <si>
    <t>MPAL_v1_460351</t>
  </si>
  <si>
    <t>ID:97179548 Monoamine oxidase [Methylocapsa palsarum NE2]</t>
  </si>
  <si>
    <t>MPAL_v1_650001</t>
  </si>
  <si>
    <t>ID:97181276 protein of unknown function [Methylocapsa palsarum NE2]</t>
  </si>
  <si>
    <t>MPAL_v1_570083</t>
  </si>
  <si>
    <t>ID:97181018 protein of unknown function [Methylocapsa palsarum NE2]</t>
  </si>
  <si>
    <t>MPAL_v1_370196</t>
  </si>
  <si>
    <t>ID:97178634 Extensin-like protein C-terminus [Methylocapsa palsarum NE2]</t>
  </si>
  <si>
    <t>MPAL_v1_480004</t>
  </si>
  <si>
    <t>ID:97180060 Ferredoxin [Methylocapsa palsarum NE2]</t>
  </si>
  <si>
    <t>MPAL_v1_450093</t>
  </si>
  <si>
    <t>ID:97179191 Fibronectin type-III domain-containing protein [Methylocapsa palsarum NE2]</t>
  </si>
  <si>
    <t>MPAL_v1_220052</t>
  </si>
  <si>
    <t>ID:97177410 ABC-type multidrug transport system, ATPase and permease component [Methylocapsa palsarum NE2]</t>
  </si>
  <si>
    <t>MPAL_v1_260201</t>
  </si>
  <si>
    <t>ID:97177673 Catechol 2,3-dioxygenase [Methylocapsa palsarum NE2]</t>
  </si>
  <si>
    <t>MPAL_v1_460220</t>
  </si>
  <si>
    <t>ID:97179417 conserved exported protein of unknown function [Methylocapsa palsarum NE2]</t>
  </si>
  <si>
    <t>MPAL_v1_550378</t>
  </si>
  <si>
    <t>ID:97180734 conserved protein of unknown function [Methylocapsa palsarum NE2]</t>
  </si>
  <si>
    <t>MPAL_v1_460065</t>
  </si>
  <si>
    <t>ID:97179262 protein of unknown function [Methylocapsa palsarum NE2]</t>
  </si>
  <si>
    <t>MPAL_v1_330041</t>
  </si>
  <si>
    <t>ID:97178184 conserved protein of unknown function [Methylocapsa palsarum NE2]</t>
  </si>
  <si>
    <t>MPAL_v1_260004</t>
  </si>
  <si>
    <t>ID:97177476 conserved protein of unknown function [Methylocapsa palsarum NE2]</t>
  </si>
  <si>
    <t>MPAL_v1_220026</t>
  </si>
  <si>
    <t>ID:97177384 imuA| Protein ImuA [Methylocapsa palsarum NE2]</t>
  </si>
  <si>
    <t>MPAL_v1_200005</t>
  </si>
  <si>
    <t>ID:97177354 vsr| DNA mismatch endonuclease Vsr [Methylocapsa palsarum NE2]</t>
  </si>
  <si>
    <t>MPAL_v1_430128</t>
  </si>
  <si>
    <t>ID:97179033 creatinine amidohydrolase [Methylocapsa palsarum NE2]</t>
  </si>
  <si>
    <t>MPAL_v1_350051</t>
  </si>
  <si>
    <t>ID:97178326 putative ABC transport system ATP-binding protein [Methylocapsa palsarum NE2]</t>
  </si>
  <si>
    <t>MPAL_v1_620024</t>
  </si>
  <si>
    <t>ID:97181242 protein of unknown function [Methylocapsa palsarum NE2]</t>
  </si>
  <si>
    <t>MPAL_v1_400084</t>
  </si>
  <si>
    <t>ID:97178750 mntH| Divalent metal cation transporter MntH [Methylocapsa palsarum NE2]</t>
  </si>
  <si>
    <t>MPAL_v1_550134</t>
  </si>
  <si>
    <t>ID:97180490 conserved exported protein of unknown function [Methylocapsa palsarum NE2]</t>
  </si>
  <si>
    <t>MPAL_v1_220038</t>
  </si>
  <si>
    <t>ID:97177396 Integrase-like protein y4lS [Methylocapsa palsarum NE2]</t>
  </si>
  <si>
    <t>MPAL_v1_360042</t>
  </si>
  <si>
    <t>ID:97178438 conserved protein of unknown function [Methylocapsa palsarum NE2]</t>
  </si>
  <si>
    <t>MPAL_v1_450012</t>
  </si>
  <si>
    <t>ID:97179110 ccmB| cytochrome c maturation protein B [Methylocapsa palsarum NE2]</t>
  </si>
  <si>
    <t>MPAL_v1_460447</t>
  </si>
  <si>
    <t>ID:97179644 Histidine kinase [Methylocapsa palsarum NE2]</t>
  </si>
  <si>
    <t>MPAL_v1_570087</t>
  </si>
  <si>
    <t>ID:97181022 conserved protein of unknown function [Methylocapsa palsarum NE2]</t>
  </si>
  <si>
    <t>MPAL_v1_400027</t>
  </si>
  <si>
    <t>ID:97178693 protein of unknown function [Methylocapsa palsarum NE2]</t>
  </si>
  <si>
    <t>MPAL_v1_460301</t>
  </si>
  <si>
    <t>ID:97179498 conserved protein of unknown function [Methylocapsa palsarum NE2]</t>
  </si>
  <si>
    <t>MPAL_v1_450042</t>
  </si>
  <si>
    <t>ID:97179140 ftsW| putative peptidoglycan glycosyltransferase FtsW [Methylocapsa palsarum NE2]</t>
  </si>
  <si>
    <t>MPAL_v1_460156</t>
  </si>
  <si>
    <t>ID:97179353 Permease of the drug/metabolite transporter (DMT) superfamily [Methylocapsa palsarum NE2]</t>
  </si>
  <si>
    <t>MPAL_v1_470118</t>
  </si>
  <si>
    <t>ID:97179928 DNA (cytosine-5-)-methyltransferase [Methylocapsa palsarum NE2]</t>
  </si>
  <si>
    <t>MPAL_v1_460373</t>
  </si>
  <si>
    <t>ID:97179570 Uncharacterized 27.7 kDa protein in nifB 3'region [Methylocapsa palsarum NE2]</t>
  </si>
  <si>
    <t>MPAL_v1_400159</t>
  </si>
  <si>
    <t>ID:97178825 conserved exported protein of unknown function [Methylocapsa palsarum NE2]</t>
  </si>
  <si>
    <t>MPAL_v1_270005</t>
  </si>
  <si>
    <t>ID:97177704 Ribosome association toxin RatA [Methylocapsa palsarum NE2]</t>
  </si>
  <si>
    <t>MPAL_v1_560164</t>
  </si>
  <si>
    <t>ID:97180906 tag| 3-methyl-adenine DNA glycosylase I, constitutive [Methylocapsa palsarum NE2]</t>
  </si>
  <si>
    <t>MPAL_v1_370109</t>
  </si>
  <si>
    <t>ID:97178547 GMP synthase (glutamine-hydrolysing) [Methylocapsa palsarum NE2]</t>
  </si>
  <si>
    <t>MPAL_v1_370074</t>
  </si>
  <si>
    <t>ID:97178512 A/G-specific adenine glycosylase [Methylocapsa palsarum NE2]</t>
  </si>
  <si>
    <t>MPAL_v1_250010</t>
  </si>
  <si>
    <t>ID:97177466 conserved membrane protein of unknown function [Methylocapsa palsarum NE2]</t>
  </si>
  <si>
    <t>MPAL_v1_670013</t>
  </si>
  <si>
    <t>ID:97181319 dnaE2| Error-prone DNA polymerase 2 [Methylocapsa palsarum NE2]</t>
  </si>
  <si>
    <t>MPAL_v1_390001</t>
  </si>
  <si>
    <t>ID:97178665 Helicase conserved C-terminal domain-containing protein [Methylocapsa palsarum NE2]</t>
  </si>
  <si>
    <t>MPAL_v1_260215</t>
  </si>
  <si>
    <t>ID:97177687 protein of unknown function [Methylocapsa palsarum NE2]</t>
  </si>
  <si>
    <t>MPAL_v1_370096</t>
  </si>
  <si>
    <t>ID:97178534 Glycosyltransferase involved in cell wall bisynthesis [Methylocapsa palsarum NE2]</t>
  </si>
  <si>
    <t>MPAL_v1_300083</t>
  </si>
  <si>
    <t>ID:97178041 TRAP-type uncharacterized transport system, substrate-binding protein [Methylocapsa palsarum NE2]</t>
  </si>
  <si>
    <t>MPAL_v1_590017</t>
  </si>
  <si>
    <t>ID:97181174 macA| ABC-type tripartite efflux pump membrane fusion protein [Methylocapsa palsarum NE2]</t>
  </si>
  <si>
    <t>MPAL_v1_400223</t>
  </si>
  <si>
    <t>ID:97178889 conserved membrane protein of unknown function [Methylocapsa palsarum NE2]</t>
  </si>
  <si>
    <t>MPAL_v1_460566</t>
  </si>
  <si>
    <t>ID:97179763 conserved protein of unknown function [Methylocapsa palsarum NE2]</t>
  </si>
  <si>
    <t>MPAL_v1_510068</t>
  </si>
  <si>
    <t>ID:97180187 H+-transporting ATPase [Methylocapsa palsarum NE2]</t>
  </si>
  <si>
    <t>MPAL_v1_570060</t>
  </si>
  <si>
    <t>ID:97180995 putative hydrolase of the HAD superfamily [Methylocapsa palsarum NE2]</t>
  </si>
  <si>
    <t>MPAL_v1_280001</t>
  </si>
  <si>
    <t>ID:97177728 Insertion element ISR1 uncharacterized 10 kDa protein A3 [Methylocapsa palsarum NE2]</t>
  </si>
  <si>
    <t>MPAL_v1_470088</t>
  </si>
  <si>
    <t>ID:97179898 Cell division protein FtsB [Methylocapsa palsarum NE2]</t>
  </si>
  <si>
    <t>MPAL_v1_240005</t>
  </si>
  <si>
    <t>ID:97177419 general secretion pathway protein H [Methylocapsa palsarum NE2]</t>
  </si>
  <si>
    <t>MPAL_v1_330047</t>
  </si>
  <si>
    <t>ID:97178190 mtnC| Enolase-phosphatase E1 [Methylocapsa palsarum NE2]</t>
  </si>
  <si>
    <t>MPAL_v1_460210</t>
  </si>
  <si>
    <t>ID:97179407 iron complex outermembrane recepter protein [Methylocapsa palsarum NE2]</t>
  </si>
  <si>
    <t>MPAL_v1_290013</t>
  </si>
  <si>
    <t>ID:97177742 protein of unknown function [Methylocapsa palsarum NE2]</t>
  </si>
  <si>
    <t>MPAL_v1_460465</t>
  </si>
  <si>
    <t>ID:97179662 conserved protein of unknown function [Methylocapsa palsarum NE2]</t>
  </si>
  <si>
    <t>MPAL_v1_460377</t>
  </si>
  <si>
    <t>ID:97179574 conserved protein of unknown function [Methylocapsa palsarum NE2]</t>
  </si>
  <si>
    <t>MPAL_v1_460581</t>
  </si>
  <si>
    <t>ID:97179778 DNA-binding transcriptional regulator, MarR family [Methylocapsa palsarum NE2]</t>
  </si>
  <si>
    <t>MPAL_v1_550270</t>
  </si>
  <si>
    <t>ID:97180626 pyroglutamyl-peptidase [Methylocapsa palsarum NE2]</t>
  </si>
  <si>
    <t>MPAL_v1_560050</t>
  </si>
  <si>
    <t>ID:97180792 yjnA| putative membrane transporter protein YjnA [Methylocapsa palsarum NE2]</t>
  </si>
  <si>
    <t>MPAL_v1_290133</t>
  </si>
  <si>
    <t>ID:97177862 conserved membrane protein of unknown function [Methylocapsa palsarum NE2]</t>
  </si>
  <si>
    <t>MPAL_v1_400204</t>
  </si>
  <si>
    <t>ID:97178870 hemoglobin [Methylocapsa palsarum NE2]</t>
  </si>
  <si>
    <t>MPAL_v1_290066</t>
  </si>
  <si>
    <t>ID:97177795 rimM| Ribosome maturation factor RimM [Methylocapsa palsarum NE2]</t>
  </si>
  <si>
    <t>MPAL_v1_460123</t>
  </si>
  <si>
    <t>ID:97179320 putative regulatory protein, FmdB family [Methylocapsa palsarum NE2]</t>
  </si>
  <si>
    <t>MPAL_v1_460011</t>
  </si>
  <si>
    <t>ID:97179208 pat| Phosphinothricin N-acetyltransferase [Methylocapsa palsarum NE2]</t>
  </si>
  <si>
    <t>MPAL_v1_370114</t>
  </si>
  <si>
    <t>ID:97178552 conserved exported protein of unknown function [Methylocapsa palsarum NE2]</t>
  </si>
  <si>
    <t>MPAL_v1_450076</t>
  </si>
  <si>
    <t>ID:97179174 Uncharacterized ABC transporter ATP-binding protein TM_0352 [Methylocapsa palsarum NE2]</t>
  </si>
  <si>
    <t>MPAL_v1_300079</t>
  </si>
  <si>
    <t>ID:97178037 troB| Zinc transport system ATP-binding protein TroB [Methylocapsa palsarum NE2]</t>
  </si>
  <si>
    <t>MPAL_v1_560063</t>
  </si>
  <si>
    <t>ID:97180805 greB| Transcription elongation factor GreB [Methylocapsa palsarum NE2]</t>
  </si>
  <si>
    <t>MPAL_v1_520003</t>
  </si>
  <si>
    <t>ID:97180233 msrP| protein-L-methionine sulfoxide reductase catalytic subunit MsrP [Methylocapsa palsarum NE2]</t>
  </si>
  <si>
    <r>
      <rPr>
        <b/>
        <i/>
        <sz val="12"/>
        <rFont val="Calibri"/>
        <family val="2"/>
        <scheme val="minor"/>
      </rPr>
      <t xml:space="preserve">Methylocapsa gorgona </t>
    </r>
    <r>
      <rPr>
        <b/>
        <sz val="12"/>
        <rFont val="Calibri"/>
        <family val="2"/>
        <scheme val="minor"/>
      </rPr>
      <t>MG08:</t>
    </r>
  </si>
  <si>
    <r>
      <rPr>
        <b/>
        <i/>
        <sz val="11"/>
        <color theme="1"/>
        <rFont val="Calibri"/>
        <family val="2"/>
        <scheme val="minor"/>
      </rPr>
      <t>Methylocapsa gorgona</t>
    </r>
    <r>
      <rPr>
        <b/>
        <sz val="11"/>
        <color theme="1"/>
        <rFont val="Calibri"/>
        <family val="2"/>
        <scheme val="minor"/>
      </rPr>
      <t xml:space="preserve"> MG08</t>
    </r>
  </si>
  <si>
    <t>Formula: v ~ S/(S + Km) * Vmax</t>
  </si>
  <si>
    <r>
      <rPr>
        <b/>
        <sz val="11"/>
        <color theme="1"/>
        <rFont val="Calibri"/>
        <family val="2"/>
        <scheme val="minor"/>
      </rPr>
      <t>K</t>
    </r>
    <r>
      <rPr>
        <b/>
        <vertAlign val="subscript"/>
        <sz val="11"/>
        <color theme="1"/>
        <rFont val="Calibri"/>
        <family val="2"/>
        <scheme val="minor"/>
      </rPr>
      <t>m(app)</t>
    </r>
    <r>
      <rPr>
        <sz val="11"/>
        <color theme="1"/>
        <rFont val="Calibri"/>
        <family val="2"/>
        <scheme val="minor"/>
      </rPr>
      <t xml:space="preserve"> </t>
    </r>
  </si>
  <si>
    <r>
      <rPr>
        <b/>
        <sz val="11"/>
        <color theme="1"/>
        <rFont val="Calibri"/>
        <family val="2"/>
        <scheme val="minor"/>
      </rPr>
      <t>V</t>
    </r>
    <r>
      <rPr>
        <b/>
        <vertAlign val="subscript"/>
        <sz val="11"/>
        <color theme="1"/>
        <rFont val="Calibri"/>
        <family val="2"/>
        <scheme val="minor"/>
      </rPr>
      <t>max(app)</t>
    </r>
    <r>
      <rPr>
        <sz val="11"/>
        <color theme="1"/>
        <rFont val="Calibri"/>
        <family val="2"/>
        <scheme val="minor"/>
      </rPr>
      <t xml:space="preserve"> </t>
    </r>
  </si>
  <si>
    <r>
      <t>[nM CH</t>
    </r>
    <r>
      <rPr>
        <vertAlign val="subscript"/>
        <sz val="11"/>
        <color theme="1"/>
        <rFont val="Calibri"/>
        <family val="2"/>
        <scheme val="minor"/>
      </rPr>
      <t>4</t>
    </r>
    <r>
      <rPr>
        <sz val="11"/>
        <color theme="1"/>
        <rFont val="Calibri"/>
        <family val="2"/>
        <scheme val="minor"/>
      </rPr>
      <t>]</t>
    </r>
  </si>
  <si>
    <r>
      <t>[nmol h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 xml:space="preserve"> cell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]</t>
    </r>
  </si>
  <si>
    <r>
      <t>[L h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 xml:space="preserve"> cell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]</t>
    </r>
  </si>
  <si>
    <r>
      <t>[ml h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 xml:space="preserve"> cell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]</t>
    </r>
  </si>
  <si>
    <t>Parameters:</t>
  </si>
  <si>
    <t xml:space="preserve">      Estimate Std. Error t value Pr(&gt;|t|)    </t>
  </si>
  <si>
    <t xml:space="preserve">Km   4.854e+01  2.552e+01   1.902 0.086308 .  </t>
  </si>
  <si>
    <t>Vmax 4.910e-08  9.288e-09   5.286 0.000354 ***</t>
  </si>
  <si>
    <t>---</t>
  </si>
  <si>
    <t>Signif. codes:  0 ‘***’ 0.001 ‘**’ 0.01 ‘*’ 0.05 ‘.’ 0.1 ‘ ’ 1</t>
  </si>
  <si>
    <t>Residual standard error: 8.765e-09 on 10 degrees of freedom</t>
  </si>
  <si>
    <t xml:space="preserve">Number of iterations to convergence: 6 </t>
  </si>
  <si>
    <t>Achieved convergence tolerance: 4.493e-06</t>
  </si>
  <si>
    <r>
      <rPr>
        <b/>
        <i/>
        <sz val="12"/>
        <rFont val="Calibri"/>
        <family val="2"/>
        <scheme val="minor"/>
      </rPr>
      <t xml:space="preserve">Methylocapsa palsarum </t>
    </r>
    <r>
      <rPr>
        <b/>
        <sz val="12"/>
        <rFont val="Calibri"/>
        <family val="2"/>
        <scheme val="minor"/>
      </rPr>
      <t>NE2:</t>
    </r>
  </si>
  <si>
    <r>
      <rPr>
        <b/>
        <i/>
        <sz val="12"/>
        <rFont val="Calibri"/>
        <family val="2"/>
        <scheme val="minor"/>
      </rPr>
      <t xml:space="preserve">Methylocapsa palsarum </t>
    </r>
    <r>
      <rPr>
        <b/>
        <sz val="12"/>
        <rFont val="Calibri"/>
        <family val="2"/>
        <scheme val="minor"/>
      </rPr>
      <t>NE2</t>
    </r>
  </si>
  <si>
    <t xml:space="preserve">      Estimate Std. Error t value Pr(&gt;|t|)   </t>
  </si>
  <si>
    <t xml:space="preserve">Km   4.028e+02  1.613e+02   2.497  0.02807 * </t>
  </si>
  <si>
    <t>Vmax 1.331e-06  3.569e-07   3.730  0.00287 **</t>
  </si>
  <si>
    <t>Residual standard error: 4.078e-08 on 12 degrees of freedom</t>
  </si>
  <si>
    <t xml:space="preserve">Number of iterations to convergence: 3 </t>
  </si>
  <si>
    <t>Achieved convergence tolerance: 8.033e-07</t>
  </si>
  <si>
    <t> qseqid_atm_MOB_ID</t>
  </si>
  <si>
    <t>Identical Protein Groups Description</t>
  </si>
  <si>
    <t>sseqid_db</t>
  </si>
  <si>
    <t>pident_percentage_identical</t>
  </si>
  <si>
    <t>length_of_alignment</t>
  </si>
  <si>
    <t>mismatch</t>
  </si>
  <si>
    <t>gapopen</t>
  </si>
  <si>
    <t>qstart</t>
  </si>
  <si>
    <t>qend</t>
  </si>
  <si>
    <t>sstart</t>
  </si>
  <si>
    <t>send</t>
  </si>
  <si>
    <t>evalue</t>
  </si>
  <si>
    <t>bitscore</t>
  </si>
  <si>
    <t>slen_length_db_entry</t>
  </si>
  <si>
    <t>percentage_coverage_slen_vs_length</t>
  </si>
  <si>
    <t>corrected_coverage</t>
  </si>
  <si>
    <t>original_order</t>
  </si>
  <si>
    <t>Column1</t>
  </si>
  <si>
    <t>promising operon</t>
  </si>
  <si>
    <t>MPAL_v1_580060_ID:97181149_coaD_Phosphopantetheine_adenylyltransferase_Methylocapsa_palsarum_NE2_</t>
  </si>
  <si>
    <t>SRPBCC family protein [Lentzea flava]</t>
  </si>
  <si>
    <t>WP_189256831.1</t>
  </si>
  <si>
    <t>MPAL_v1_260011_ID:97177483_minD_Z_ring_positioning_protein_MinD_Methylocapsa_palsarum_NE2_</t>
  </si>
  <si>
    <t>carbon monoxide dehydrogenase accessory protein CooC [Moorella thermoacetica]</t>
  </si>
  <si>
    <t>WP_075516287.1</t>
  </si>
  <si>
    <t>MPAL_v1_300042_ID:97178000_bchL_Light_independent_protochlorophyllide_reductase_iron_sulfur_ATP_binding_protein_Methylocapsa_palsarum_NE2_</t>
  </si>
  <si>
    <t>carbon monoxide dehydrogenase accessory protein CooC [Terrisporobacter glycolicus]</t>
  </si>
  <si>
    <t>WP_074916813.1</t>
  </si>
  <si>
    <t>MPAL_v1_300029_ID:97177987_bchX_Chlorophyllide_reductase_35.5_kDa_chain_Methylocapsa_palsarum_NE2_</t>
  </si>
  <si>
    <t>MPAL_v1_570002_ID:97180937_metH_cobalamin_dependent_methionine_synthase_Methylocapsa_palsarum_NE2_</t>
  </si>
  <si>
    <t>carbon monoxide dehydrogenase [Oscillospiraceae bacterium]</t>
  </si>
  <si>
    <t>MBE6977014.1</t>
  </si>
  <si>
    <t>MPAL_v1_260015_ID:97177487_poly(3_hydroxybutyrate)_depolymerase_Methylocapsa_palsarum_NE2_</t>
  </si>
  <si>
    <t>(2Fe-2S)-binding protein [Collimonas fungivorans]</t>
  </si>
  <si>
    <t>WP_014006779.1</t>
  </si>
  <si>
    <t>AAA family ATPase [Ruminococcus sp. AF41-9]</t>
  </si>
  <si>
    <t>WP_119233701.1</t>
  </si>
  <si>
    <t>MPAL_v1_330073_ID:97178216_repA_putative_replication_protein_A_Methylocapsa_palsarum_NE2_</t>
  </si>
  <si>
    <t>AAA family ATPase [unclassified Candidatus Frackibacter]</t>
  </si>
  <si>
    <t>WP_089748732.1</t>
  </si>
  <si>
    <t>MPAL_v1_510039_ID:97180158_repA_putative_replication_protein_A_Methylocapsa_palsarum_NE2_</t>
  </si>
  <si>
    <t>carbon monoxide dehydrogenase accessory protein CooC [Alkaliphilus metalliredigens]</t>
  </si>
  <si>
    <t>WP_012063159.1</t>
  </si>
  <si>
    <t>MPAL_v1_550033_ID:97180389_clpA_ATP_dependent_Clp_protease_ATP_binding_subunit_ClpA_Methylocapsa_palsarum_NE2_</t>
  </si>
  <si>
    <t>Carbon monoxide dehydrogenase, coxD ATPase accessory protein [metagenome]</t>
  </si>
  <si>
    <t>CUR62083.1</t>
  </si>
  <si>
    <t>MPAL_v1_290117_ID:97177846_clpB_chaperone_protein_ClpB_Methylocapsa_palsarum_NE2_</t>
  </si>
  <si>
    <t>MPAL_v1_240011_ID:97177425_rarA_Replication_associated_recombination_protein_A_Methylocapsa_palsarum_NE2_</t>
  </si>
  <si>
    <t>MPAL_v1_510003_ID:97180122_Predicted_ATPase,_AAA+_superfamily_Methylocapsa_palsarum_NE2_</t>
  </si>
  <si>
    <t>carbon monoxide dehydrogenase subunit G [Tabrizicola aquatica]</t>
  </si>
  <si>
    <t>WP_103256085.1</t>
  </si>
  <si>
    <t>AAA family ATPase [unclassified Blautia]</t>
  </si>
  <si>
    <t>WP_118699877.1</t>
  </si>
  <si>
    <t>MPAL_v1_550083_ID:97180439_mltG_Endolytic_murein_transglycosylase_Methylocapsa_palsarum_NE2_</t>
  </si>
  <si>
    <t>carbon monoxide dehydrogenase subunit G [Dehalococcoidia bacterium]</t>
  </si>
  <si>
    <t>MCC6382760.1</t>
  </si>
  <si>
    <t>AAA family ATPase [Acetobacterium bakii]</t>
  </si>
  <si>
    <t>WP_050739661.1</t>
  </si>
  <si>
    <t>MPAL_v1_560010_ID:97180752_ATP_binding_protein_involved_in_chromosome_partitioning_Methylocapsa_palsarum_NE2_</t>
  </si>
  <si>
    <t>carbon monoxide dehydrogenase accessory protein CooC [Methanotorris formicicus]</t>
  </si>
  <si>
    <t>WP_007044405.1</t>
  </si>
  <si>
    <t>MPAL_v1_530075_ID:97180311_MHYT_domain_containing_protein,_NO_binding_membrane_sensor_Methylocapsa_palsarum_NE2_</t>
  </si>
  <si>
    <t>MHYT domain-containing protein [Bradyrhizobium cosmicum]</t>
  </si>
  <si>
    <t>WP_143843351.1</t>
  </si>
  <si>
    <t>MPAL_v1_550175_ID:97180531_MoxR_like_ATPase_Methylocapsa_palsarum_NE2_</t>
  </si>
  <si>
    <t>MoxR family ATPase [Cupriavidus]</t>
  </si>
  <si>
    <t>WP_116378108.1</t>
  </si>
  <si>
    <t>carbon monoxide dehydrogenase accessory protein CooC [Intestinibacter bartlettii]</t>
  </si>
  <si>
    <t>WP_147617419.1</t>
  </si>
  <si>
    <t>carbon monoxide dehydrogenase [Clostridiales bacterium]</t>
  </si>
  <si>
    <t>MBE5773911.1</t>
  </si>
  <si>
    <t>carbon monoxide dehydrogenase [Ruminococcus sp. AF17-22AC]</t>
  </si>
  <si>
    <t>RGU33257.1</t>
  </si>
  <si>
    <t>carbon monoxide dehydrogenase [Syntrophobacterales bacterium CG_4_8_14_3_um_filter_58_8]</t>
  </si>
  <si>
    <t>PJC71588.1</t>
  </si>
  <si>
    <t>carbon monoxide dehydrogenase [Thermodesulfovibrionia bacterium]</t>
  </si>
  <si>
    <t>MCK5427398.1</t>
  </si>
  <si>
    <t>carbon monoxide dehydrogenase accessory protein CooC [Methanofervidicoccus sp. A16]</t>
  </si>
  <si>
    <t>WP_148120948.1</t>
  </si>
  <si>
    <t>MPAL_v1_430022_ID:97178927_FecR_protein_Methylocapsa_palsarum_NE2_</t>
  </si>
  <si>
    <t>SRPBCC domain-containing protein [Mycobacterium marinum]</t>
  </si>
  <si>
    <t>WP_261870080.1</t>
  </si>
  <si>
    <t>Carbon monoxide dehydrogenase, coxD accessory protein [Bradyrhizobium sp. ORS 278]</t>
  </si>
  <si>
    <t>CAL79681.1</t>
  </si>
  <si>
    <t>carbon monoxide dehydrogenase [Desulfocarbo indianensis]</t>
  </si>
  <si>
    <t>KMY68575.1</t>
  </si>
  <si>
    <t>MHYT domain-containing protein [Ruegeria sp. HKCCD6428]</t>
  </si>
  <si>
    <t>WP_171617491.1</t>
  </si>
  <si>
    <t>carbon monoxide dehydrogenase [Chloroflexota bacterium]</t>
  </si>
  <si>
    <t>MBM3166883.1</t>
  </si>
  <si>
    <t>MPAL_v1_550339_ID:97180695_nuoD_NADH_quinone_oxidoreductase_subunit_D_1_Methylocapsa_palsarum_NE2_</t>
  </si>
  <si>
    <t>nickel-dependent hydrogenase large subunit [Methanocaldococcus vulcanius]</t>
  </si>
  <si>
    <t>WP_015732568.1</t>
  </si>
  <si>
    <t>WP_022071071.1</t>
  </si>
  <si>
    <t>carbon monoxide dehydrogenase [Candidatus Pacearchaeota archaeon]</t>
  </si>
  <si>
    <t>RLG11355.1</t>
  </si>
  <si>
    <t>AAA family ATPase [Methanobacterium subterraneum]</t>
  </si>
  <si>
    <t>WP_100909321.1</t>
  </si>
  <si>
    <t>carbon monoxide dehydrogenase [Aestuarium zhoushanense]</t>
  </si>
  <si>
    <t>AUJ65801.1</t>
  </si>
  <si>
    <t>AAA family ATPase [Blautia sp. An249]</t>
  </si>
  <si>
    <t>WP_087226594.1</t>
  </si>
  <si>
    <t>MPAL_v1_470094_ID:97179904_coenzyme_Q_binding_protein_COQ10_Methylocapsa_palsarum_NE2_</t>
  </si>
  <si>
    <t>carbon monoxide dehydrogenase subunit G [Hoeflea alexandrii]</t>
  </si>
  <si>
    <t>WP_252917683.1</t>
  </si>
  <si>
    <t>carbon monoxide dehydrogenase [Candidatus Electrothrix sp. AX1]</t>
  </si>
  <si>
    <t>MCI5114573.1</t>
  </si>
  <si>
    <t>WP_053094768.1</t>
  </si>
  <si>
    <t>MPAL_v1_460337_ID:97179534_nifH_Nitrogenase_iron_protein_2_Methylocapsa_palsarum_NE2_</t>
  </si>
  <si>
    <t>carbon monoxide dehydrogenase accessory protein CooC [Dehalococcoidia bacterium]</t>
  </si>
  <si>
    <t>MCL0063912.1</t>
  </si>
  <si>
    <t>carbon monoxide dehydrogenase maturation protein [Peptococcaceae bacterium]</t>
  </si>
  <si>
    <t>RJQ27615.1</t>
  </si>
  <si>
    <t>carbon monoxide dehydrogenase [Firmicutes bacterium HGW-Firmicutes-8]</t>
  </si>
  <si>
    <t>PKM45428.1</t>
  </si>
  <si>
    <t>putatitve carbon monoxide dehydrogenase accessory protein cooC [uncultured archaeon]</t>
  </si>
  <si>
    <t>CBH38236.1</t>
  </si>
  <si>
    <t>carbon monoxide dehydrogenase accessory protein CooC [Blautia obeum]</t>
  </si>
  <si>
    <t>WP_144369661.1</t>
  </si>
  <si>
    <t>WP_011392713.1</t>
  </si>
  <si>
    <t>carbon monoxide dehydrogenase accessory protein CooC [Methanococcoides sp. NM1]</t>
  </si>
  <si>
    <t>WP_135606822.1</t>
  </si>
  <si>
    <t>MHYT domain-containing protein [Pseudorhizobium]</t>
  </si>
  <si>
    <t>WP_077548587.1</t>
  </si>
  <si>
    <t>MPAL_v1_560144_ID:97180886_Polyketide_cyclase_/_dehydrase_and_lipid_transport_Methylocapsa_palsarum_NE2_</t>
  </si>
  <si>
    <t>SRPBCC family protein [Variovorax sp. YR216]</t>
  </si>
  <si>
    <t>WP_093161480.1</t>
  </si>
  <si>
    <t>MPAL_v1_300076_ID:97178034_Polyketide_cyclase_/_dehydrase_and_lipid_transport_Methylocapsa_palsarum_NE2_</t>
  </si>
  <si>
    <t>carbon monoxide dehydrogenase [Clostridiales bacterium UBA8153]</t>
  </si>
  <si>
    <t>HAI20366.1</t>
  </si>
  <si>
    <t>dihydropteroate synthase [Lachnospiraceae bacterium]</t>
  </si>
  <si>
    <t>MCI8318540.1</t>
  </si>
  <si>
    <t>RME73762.1</t>
  </si>
  <si>
    <t>MHYT domain-containing protein [Ruegeria profundi]</t>
  </si>
  <si>
    <t>WP_068340824.1</t>
  </si>
  <si>
    <t>MPAL_v1_370140_ID:97178578_dapF_Diaminopimelate_epimerase_Methylocapsa_palsarum_NE2_</t>
  </si>
  <si>
    <t>glyceraldehyde dehydrogenase subunit gamma [Stygiolobus caldivivus]</t>
  </si>
  <si>
    <t>WP_221289535.1</t>
  </si>
  <si>
    <t>AAA family ATPase [Lachnoclostridium sp. An196]</t>
  </si>
  <si>
    <t>WP_087154016.1</t>
  </si>
  <si>
    <t>MPAL_v1_350008_ID:97178283_ATPase_family_associated_with_various_cellular_activities_(AAA)_Methylocapsa_palsarum_NE2_</t>
  </si>
  <si>
    <t>MoxR family ATPase [Amycolatopsis azurea]</t>
  </si>
  <si>
    <t>WP_005153362.1</t>
  </si>
  <si>
    <t>carbon monoxide dehydrogenase accessory protein CooC [Lientehia hominis]</t>
  </si>
  <si>
    <t>WP_231062588.1</t>
  </si>
  <si>
    <t>AAA family ATPase [Ruminococcus sp. AM41-10BH]</t>
  </si>
  <si>
    <t>WP_118170309.1</t>
  </si>
  <si>
    <t>MPAL_v1_460139_ID:97179336_conserved_membrane_protein_of_unknown_function_Methylocapsa_palsarum_NE2_</t>
  </si>
  <si>
    <t>carbon monoxide dehydrogenase [Burkholderiaceae bacterium]</t>
  </si>
  <si>
    <t>TAN09118.1</t>
  </si>
  <si>
    <t>AAA family ATPase, partial [Clostridioides difficile]</t>
  </si>
  <si>
    <t>WP_142821910.1</t>
  </si>
  <si>
    <t>carbon monoxide dehydrogenase subunit G [Paraburkholderia silvatlantica]</t>
  </si>
  <si>
    <t>WP_110854484.1</t>
  </si>
  <si>
    <t>carbon monoxide dehydrogenase accessory protein CooC [Deltaproteobacteria bacterium]</t>
  </si>
  <si>
    <t>MCL4500780.1</t>
  </si>
  <si>
    <t>MHYT domain-containing protein [Bradyrhizobium neotropicale]</t>
  </si>
  <si>
    <t>WP_208828877.1</t>
  </si>
  <si>
    <t>carbon monoxide dehydrogenase [Shimia sp.]</t>
  </si>
  <si>
    <t>MCP4209480.1</t>
  </si>
  <si>
    <t>carbon monoxide dehydrogenase [Hyphomicrobiales bacterium]</t>
  </si>
  <si>
    <t>HAT87828.1</t>
  </si>
  <si>
    <t>carbon monoxide dehydrogenase, partial [Deltaproteobacteria bacterium]</t>
  </si>
  <si>
    <t>RLA91529.1</t>
  </si>
  <si>
    <t>MPAL_v1_430140_ID:97179045_phosphotransferase_system,_enzyme_I,_PtsP_Methylocapsa_palsarum_NE2_</t>
  </si>
  <si>
    <t>carbon monoxide dehydrogenase subunit G [Alicyclobacillus sp. ALC3]</t>
  </si>
  <si>
    <t>WP_274432601.1</t>
  </si>
  <si>
    <t>MPAL_v1_590008_ID:97181165_Polyketide_cyclase_/_dehydrase_and_lipid_transport_Methylocapsa_palsarum_NE2_</t>
  </si>
  <si>
    <t>SRPBCC family protein [Rubrobacter xylanophilus]</t>
  </si>
  <si>
    <t>WP_011564831.1</t>
  </si>
  <si>
    <t>carbon monoxide dehydrogenase [Acidobacteriota bacterium]</t>
  </si>
  <si>
    <t>RPJ60827.1</t>
  </si>
  <si>
    <t>MPAL_v1_600003_ID:97181193_arsA_Arsenical_pump_driving_ATPase_Methylocapsa_palsarum_NE2_</t>
  </si>
  <si>
    <t>carbon monoxide dehydrogenase [Actinomycetia bacterium]</t>
  </si>
  <si>
    <t>MBM3703142.1</t>
  </si>
  <si>
    <t>SRPBCC family protein [Pseudomonas koreensis]</t>
  </si>
  <si>
    <t>WP_253503145.1</t>
  </si>
  <si>
    <t>MPAL_v1_350027_ID:97178302_mxaD_protein_Methylocapsa_palsarum_NE2_</t>
  </si>
  <si>
    <t>MPAL_v1_450018_ID:97179116_mgtA_Mg(2(+))_importing_P_type_ATPase_Methylocapsa_palsarum_NE2_</t>
  </si>
  <si>
    <t>carbon monoxide dehydrogenase [Planctomycetota bacterium]</t>
  </si>
  <si>
    <t>MBM4065052.1</t>
  </si>
  <si>
    <t>SRPBCC family protein [Paraburkholderia]</t>
  </si>
  <si>
    <t>WP_042304686.1</t>
  </si>
  <si>
    <t>MPAL_v1_560025_ID:97180767_mxaD_protein_Methylocapsa_palsarum_NE2_</t>
  </si>
  <si>
    <t>MPAL_v1_240008_ID:97177422_xpsE_Type_II_secretion_system_protein_E_Methylocapsa_palsarum_NE2_</t>
  </si>
  <si>
    <t>carbon monoxide dehydrogenase [Methanoculleus sp.]</t>
  </si>
  <si>
    <t>HDQ07382.1</t>
  </si>
  <si>
    <t>SRPBCC family protein [Rhodococcus]</t>
  </si>
  <si>
    <t>WP_097212512.1</t>
  </si>
  <si>
    <t>MPAL_v1_570051_ID:97180986_carA_carbamoyl_phosphate_synthetase_subunit_alpha_Methylocapsa_palsarum_NE2_</t>
  </si>
  <si>
    <t>carbon monoxide dehydrogenase [Solirubrobacterales bacterium]</t>
  </si>
  <si>
    <t>MBV8430682.1</t>
  </si>
  <si>
    <t>MPAL_v1_330003_ID:97178146_Polyketide_cyclase_/_dehydrase_and_lipid_transport_Methylocapsa_palsarum_NE2_</t>
  </si>
  <si>
    <t>SRPBCC family protein [Arthrobacter sp. SLBN-122]</t>
  </si>
  <si>
    <t>WP_142117562.1</t>
  </si>
  <si>
    <t>carbon monoxide dehydrogenase accessory protein CooC [Desulfosporosinus meridiei]</t>
  </si>
  <si>
    <t>WP_014903997.1</t>
  </si>
  <si>
    <t>carbon monoxide dehydrogenase [Dissulfuribacter thermophilus]</t>
  </si>
  <si>
    <t>HFC47255.1</t>
  </si>
  <si>
    <t>ArsA-related P-loop ATPase [Desulfovibrio vulgaris]</t>
  </si>
  <si>
    <t>WP_010939376.1</t>
  </si>
  <si>
    <t>AAA family ATPase [Desulfitobacterium]</t>
  </si>
  <si>
    <t>WP_005811722.1</t>
  </si>
  <si>
    <t>MPAL_v1_550113_ID:97180469_Glycosyltransferase_involved_in_cell_wall_bisynthesis_Methylocapsa_palsarum_NE2_</t>
  </si>
  <si>
    <t>carbon monoxide dehydrogenase [Candidatus Electrothrix sp. AR5]</t>
  </si>
  <si>
    <t>MCI5123673.1</t>
  </si>
  <si>
    <t>carbon monoxide dehydrogenase [Blautia sp.]</t>
  </si>
  <si>
    <t>HCL09732.1</t>
  </si>
  <si>
    <t>carbon monoxide dehydrogenase [Paracoccaceae bacterium]</t>
  </si>
  <si>
    <t>HAB38999.1</t>
  </si>
  <si>
    <t>carbon monoxide dehydrogenase accessory protein CooC [Terrisporobacter petrolearius]</t>
  </si>
  <si>
    <t>WP_228107978.1</t>
  </si>
  <si>
    <t>carbon monoxide dehydrogenase accessory protein CooC [Carboxydocella]</t>
  </si>
  <si>
    <t>WP_078665962.1</t>
  </si>
  <si>
    <t>carbon monoxide dehydrogenase [Lachnospiraceae bacterium OF09-6]</t>
  </si>
  <si>
    <t>RGD65275.1</t>
  </si>
  <si>
    <t>MPAL_v1_570082_ID:97181017_cobT_Aerobic_cobaltochelatase_subunit_CobT_Methylocapsa_palsarum_NE2_</t>
  </si>
  <si>
    <t>carbon monoxide dehydrogenase subunit G [Phaeobacter inhibens]</t>
  </si>
  <si>
    <t>WP_102914814.1</t>
  </si>
  <si>
    <t>MPAL_v1_350056_ID:97178331_apaG_Protein_ApaG_Methylocapsa_palsarum_NE2_</t>
  </si>
  <si>
    <t>(2Fe-2S)-binding protein [Paraburkholderia steynii]</t>
  </si>
  <si>
    <t>WP_091788618.1</t>
  </si>
  <si>
    <t>carbon monoxide dehydrogenase accessory protein CooC [Desulfosporosinus sp. OT]</t>
  </si>
  <si>
    <t>WP_009617851.1</t>
  </si>
  <si>
    <t>carbon monoxide dehydrogenase/acetyl-CoA synthase methytransferase subunit [Paraclostridium bifermentans]</t>
  </si>
  <si>
    <t>WP_261812942.1</t>
  </si>
  <si>
    <t>carbon monoxide dehydrogenase [Ruminococcus sp. AF14-5]</t>
  </si>
  <si>
    <t>RHS08611.1</t>
  </si>
  <si>
    <t>MPAL_v1_260132_ID:97177604_rfbB_O_antigen_export_system_ATP_binding_protein_RfbB_Methylocapsa_palsarum_NE2_</t>
  </si>
  <si>
    <t>carbon monoxide dehydrogenase accessory protein CooC [Romboutsia lituseburensis]</t>
  </si>
  <si>
    <t>WP_258242970.1</t>
  </si>
  <si>
    <t>MHYT domain-containing protein [Labrenzia sp. OB1]</t>
  </si>
  <si>
    <t>WP_068411617.1</t>
  </si>
  <si>
    <t>MoxR family ATPase [Candidatus Rhodobacter lobularis]</t>
  </si>
  <si>
    <t>WP_049643251.1</t>
  </si>
  <si>
    <t>MPAL_v1_430048_ID:97178953_lpd_Dihydrolipoyl_dehydrogenase_Methylocapsa_palsarum_NE2_</t>
  </si>
  <si>
    <t>dihydrolipoyl dehydrogenase [Clostridioides difficile]</t>
  </si>
  <si>
    <t>WP_070113478.1</t>
  </si>
  <si>
    <t>MPAL_v1_470092_ID:97179902_lpdA_Dihydrolipoyl_dehydrogenase_Methylocapsa_palsarum_NE2_</t>
  </si>
  <si>
    <t>MPAL_v1_260008_ID:97177480_apoptosis_inducing_factor_3_Methylocapsa_palsarum_NE2_</t>
  </si>
  <si>
    <t>MPAL_v1_560112_ID:97180854_gor_Glutathione_reductase_Methylocapsa_palsarum_NE2_</t>
  </si>
  <si>
    <t>MPAL_v1_550379_ID:97180735_camA_Putidaredoxin_reductase_CamA_Methylocapsa_palsarum_NE2_</t>
  </si>
  <si>
    <t>MPAL_v1_580014_ID:97181103_nitrite_reductase_(NADH)_large_subunit_Methylocapsa_palsarum_NE2_</t>
  </si>
  <si>
    <t>MPAL_v1_460419_ID:97179616_Pyruvate/2_oxoglutarate_dehydrogenase_complex,_dihydrolipoamide_dehydrogenase_(E3)_component_Methylocapsa_palsarum_NE2_</t>
  </si>
  <si>
    <t>carbon monoxide dehydrogenase/acetyl-CoA synthase methytransferase subunit [unclassified Blautia]</t>
  </si>
  <si>
    <t>WP_087269857.1</t>
  </si>
  <si>
    <t>WP_226927251.1</t>
  </si>
  <si>
    <t>WP_253497714.1</t>
  </si>
  <si>
    <t>MPAL_v1_290074_ID:97177803_eukaryotic_like_serine/threonine_protein_kinase_Methylocapsa_palsarum_NE2_</t>
  </si>
  <si>
    <t>LytTR family transcriptional regulator DNA-binding domain-containing protein, partial [Roseibium sp. RKSG952]</t>
  </si>
  <si>
    <t>WP_196223214.1</t>
  </si>
  <si>
    <t>MPAL_v1_510094_ID:97180213_Oleate_hydratase_Methylocapsa_palsarum_NE2_</t>
  </si>
  <si>
    <t>SRPBCC family protein [Kribbella sp. VKMAc-2574]</t>
  </si>
  <si>
    <t>WP_134128022.1</t>
  </si>
  <si>
    <t>MPAL_v1_470009_ID:97179819_formate_dehydrogenase_major_subunit_Methylocapsa_palsarum_NE2_</t>
  </si>
  <si>
    <t>(2Fe-2S)-binding protein [unclassified Variovorax]</t>
  </si>
  <si>
    <t>WP_126183660.1</t>
  </si>
  <si>
    <t>AAA family ATPase [Acetobacterium sp. KB-1]</t>
  </si>
  <si>
    <t>WP_111887113.1</t>
  </si>
  <si>
    <t>MHYT domain-containing protein [Bradyrhizobium]</t>
  </si>
  <si>
    <t>WP_027563029.1</t>
  </si>
  <si>
    <t>MPAL_v1_270005_ID:97177704_Ribosome_association_toxin_RatA_Methylocapsa_palsarum_NE2_</t>
  </si>
  <si>
    <t>SRPBCC family protein [Actinoplanes]</t>
  </si>
  <si>
    <t>WP_183221916.1</t>
  </si>
  <si>
    <t>MPAL_v1_350112_ID:97178387_ATP_binding_cassette,_subfamily_B_Methylocapsa_palsarum_NE2_</t>
  </si>
  <si>
    <t>Carbon monoxide dehydrogenase [Dehalococcoidia bacterium]</t>
  </si>
  <si>
    <t>MBM2831710.1</t>
  </si>
  <si>
    <t>carbon monoxide dehydrogenase accessory protein CooC [Paraclostridium bifermentans]</t>
  </si>
  <si>
    <t>WP_220796003.1</t>
  </si>
  <si>
    <t>MBD9116047.1</t>
  </si>
  <si>
    <t>HBY06493.1</t>
  </si>
  <si>
    <t>AAA family ATPase [Actinomycetia bacterium]</t>
  </si>
  <si>
    <t>MBU4193890.1</t>
  </si>
  <si>
    <t>carbon monoxide dehydrogenase [Ruminococcus sp. TM09-4]</t>
  </si>
  <si>
    <t>RHU28388.1</t>
  </si>
  <si>
    <t>SRPBCC family protein [Microbulbifer marinus]</t>
  </si>
  <si>
    <t>WP_091385766.1</t>
  </si>
  <si>
    <t>MHYT domain-containing protein [Sinorhizobium meliloti]</t>
  </si>
  <si>
    <t>WP_017276426.1</t>
  </si>
  <si>
    <t>MPAL_v1_260074_ID:97177546_recA_DNA_recombination/repair_protein_RecA_Methylocapsa_palsarum_NE2_</t>
  </si>
  <si>
    <t>carbon monoxide dehydrogenase [Deltaproteobacteria bacterium]</t>
  </si>
  <si>
    <t>MBM4333557.1</t>
  </si>
  <si>
    <t>FAD-dependent oxidoreductase [Blautia]</t>
  </si>
  <si>
    <t>WP_115622760.1</t>
  </si>
  <si>
    <t>P-loop NTPase [Thermococcus sp. AM4]</t>
  </si>
  <si>
    <t>WP_014122919.1</t>
  </si>
  <si>
    <t>carbon monoxide dehydrogenase [Desulfotomaculum sp.]</t>
  </si>
  <si>
    <t>HBV96721.1</t>
  </si>
  <si>
    <t>AAA family ATPase [Candidatus Kuenenia stuttgartiensis]</t>
  </si>
  <si>
    <t>WP_099324594.1</t>
  </si>
  <si>
    <t>P-loop NTPase [Thermococcus barophilus]</t>
  </si>
  <si>
    <t>WP_013467426.1</t>
  </si>
  <si>
    <t>MPAL_v1_470124_ID:97179934_AAA_domain_containing_protein_Methylocapsa_palsarum_NE2_</t>
  </si>
  <si>
    <t>carbon monoxide dehydrogenase subunit G [Aminobacter niigataensis]</t>
  </si>
  <si>
    <t>WP_210307981.1</t>
  </si>
  <si>
    <t>dihydrolipoyl dehydrogenase [Paeniclostridium sordellii]</t>
  </si>
  <si>
    <t>WP_057587308.1</t>
  </si>
  <si>
    <t>MPAL_v1_570118_ID:97181053_gltD_Glutamate_synthase_NADPH_small_chain_Methylocapsa_palsarum_NE2_</t>
  </si>
  <si>
    <t>MPAL_v1_550337_ID:97180693_nuoB_NADH_quinone_oxidoreductase_subunit_B_Methylocapsa_palsarum_NE2_</t>
  </si>
  <si>
    <t>NADH-quinone oxidoreductase subunit B family protein [Methanocaldococcus jannaschii]</t>
  </si>
  <si>
    <t>WP_010870019.1</t>
  </si>
  <si>
    <t>putative uncharacterized protein [Blautia sp. CAG:52]</t>
  </si>
  <si>
    <t>CDB21341.1</t>
  </si>
  <si>
    <t>MPAL_v1_550210_ID:97180566_conserved_protein_of_unknown_function_Methylocapsa_palsarum_NE2_</t>
  </si>
  <si>
    <t>carbon monoxide dehydrogenase subunit G [Frigidibacter sp. ROC022]</t>
  </si>
  <si>
    <t>WP_258287446.1</t>
  </si>
  <si>
    <t>MHYT domain-containing protein [unclassified Ruegeria]</t>
  </si>
  <si>
    <t>WP_171236400.1</t>
  </si>
  <si>
    <t>MoxR family ATPase [Caballeronia sordidicola]</t>
  </si>
  <si>
    <t>WP_089166534.1</t>
  </si>
  <si>
    <t>MPAL_v1_350021_ID:97178296_moxR_Protein_MoxR_Methylocapsa_palsarum_NE2_</t>
  </si>
  <si>
    <t>carbon monoxide dehydrogenase [Tateyamaria sp.]</t>
  </si>
  <si>
    <t>MBT7446854.1</t>
  </si>
  <si>
    <t>RLC27169.1</t>
  </si>
  <si>
    <t>AAA family ATPase [Ruminococcus sp. OM08-9BH]</t>
  </si>
  <si>
    <t>WP_118062503.1</t>
  </si>
  <si>
    <t>CO dehydrogenase accessory protein CooC [Clostridium carboxidivorans P7 P7]</t>
  </si>
  <si>
    <t>ADO12102.1</t>
  </si>
  <si>
    <t>carbon monoxide dehydrogenase accessory protein CooC [Romboutsia]</t>
  </si>
  <si>
    <t>WP_153971907.1</t>
  </si>
  <si>
    <t>carbon monoxide dehydrogenase accessory protein CooC [Paeniclostridium sordellii]</t>
  </si>
  <si>
    <t>WP_055337372.1</t>
  </si>
  <si>
    <t>RLC20586.1</t>
  </si>
  <si>
    <t>carbon monoxide dehydrogenase [Nitrospira bacterium SG8_3]</t>
  </si>
  <si>
    <t>KPK25420.1</t>
  </si>
  <si>
    <t>carbon monoxide dehydrogenase [Rhodobacter sp.]</t>
  </si>
  <si>
    <t>MBA4351175.1</t>
  </si>
  <si>
    <t>carbon monoxide dehydrogenase accessory protein CooC [Syntrophobacteraceae bacterium]</t>
  </si>
  <si>
    <t>MCU0572384.1</t>
  </si>
  <si>
    <t>AAA family ATPase [Carboxydothermus islandicus]</t>
  </si>
  <si>
    <t>WP_075864880.1</t>
  </si>
  <si>
    <t>carbon monoxide dehydrogenase [Desulfobulbaceae bacterium]</t>
  </si>
  <si>
    <t>HCC53975.1</t>
  </si>
  <si>
    <t>MHYT domain-containing protein [Pelagibius litoralis]</t>
  </si>
  <si>
    <t>WP_167222787.1</t>
  </si>
  <si>
    <t>carbon monoxide dehydrogenase accessory protein CooC [Magnetospirillum sp.]</t>
  </si>
  <si>
    <t>MCR6629138.1</t>
  </si>
  <si>
    <t>carbon monoxide dehydrogenase [Candidatus Bathyarchaeota archaeon]</t>
  </si>
  <si>
    <t>HDI52646.1</t>
  </si>
  <si>
    <t>MPAL_v1_520004_ID:97180234_Polyketide_cyclase_/_dehydrase_and_lipid_transport_Methylocapsa_palsarum_NE2_</t>
  </si>
  <si>
    <t>SRPBCC family protein [Arthrobacter sp. SLBN-112]</t>
  </si>
  <si>
    <t>WP_142030501.1</t>
  </si>
  <si>
    <t>MPAL_v1_400074_ID:97178740_gltX_Glutamate__tRNA_ligase_1_Methylocapsa_palsarum_NE2_</t>
  </si>
  <si>
    <t>(2Fe-2S)-binding protein [Pseudomonas]</t>
  </si>
  <si>
    <t>WP_013694250.1</t>
  </si>
  <si>
    <t>WP_057547837.1</t>
  </si>
  <si>
    <t>MPAL_v1_580061_ID:97181150_Ferredoxin__NADP_reductase_Methylocapsa_palsarum_NE2_</t>
  </si>
  <si>
    <t>carbon monoxide dehydrogenase [Peptococcaceae bacterium]</t>
  </si>
  <si>
    <t>HAF18066.1</t>
  </si>
  <si>
    <t>MPAL_v1_290022_ID:97177751_nadK_NAD_kinase_Methylocapsa_palsarum_NE2_</t>
  </si>
  <si>
    <t>carbon monoxide dehydrogenase, partial [uncultured bacterium]</t>
  </si>
  <si>
    <t>AHM25872.1</t>
  </si>
  <si>
    <t>HAL88653.1</t>
  </si>
  <si>
    <t>carbon monoxide dehydrogenase accessory protein CooC [Tepidibacter thalassicus]</t>
  </si>
  <si>
    <t>WP_072724907.1</t>
  </si>
  <si>
    <t>HBI26795.1</t>
  </si>
  <si>
    <t>MPAL_v1_300044_ID:97178002_pucC_Protein_PucC_Methylocapsa_palsarum_NE2_</t>
  </si>
  <si>
    <t>MBQ8580063.1</t>
  </si>
  <si>
    <t>carbon monoxide dehydrogenase [Lachnospiraceae bacterium]</t>
  </si>
  <si>
    <t>MBD9157981.1</t>
  </si>
  <si>
    <t>carbon monoxide dehydrogenase [Desulfobacteraceae bacterium]</t>
  </si>
  <si>
    <t>RJP76196.1</t>
  </si>
  <si>
    <t>WP_171091896.1</t>
  </si>
  <si>
    <t>MHYT domain-containing protein [Bradyrhizobium betae]</t>
  </si>
  <si>
    <t>WP_151644177.1</t>
  </si>
  <si>
    <t>carbon monoxide dehydrogenase [Clostridium drakei]</t>
  </si>
  <si>
    <t>AWI07089.1</t>
  </si>
  <si>
    <t>MoxR family ATPase [Acidisphaera rubrifaciens]</t>
  </si>
  <si>
    <t>WP_048859693.1</t>
  </si>
  <si>
    <t>AAA family ATPase [Blautia]</t>
  </si>
  <si>
    <t>WP_117739801.1</t>
  </si>
  <si>
    <t>MPAL_v1_370141_ID:97178579_Effector_binding_domain_containing_protein_Methylocapsa_palsarum_NE2_</t>
  </si>
  <si>
    <t>carbon monoxide dehydrogenase, partial [Alphaproteobacteria bacterium]</t>
  </si>
  <si>
    <t>RMD95703.1</t>
  </si>
  <si>
    <t>carbon monoxide dehydrogenase [Clostridiaceae bacterium AF31-3BH]</t>
  </si>
  <si>
    <t>RHP52218.1</t>
  </si>
  <si>
    <t>carbon monoxide dehydrogenase D protein [Ruegeria pomeroyi DSS-3 DSS-3]</t>
  </si>
  <si>
    <t>AAV95653.1</t>
  </si>
  <si>
    <t>MPAL_v1_460544_ID:97179741_gcvH_glycine_cleavage_system_H_protein_Methylocapsa_palsarum_NE2_</t>
  </si>
  <si>
    <t>carbon monoxide dehydrogenase subunit G [Psychromarinibacter halotolerans]</t>
  </si>
  <si>
    <t>WP_275631620.1</t>
  </si>
  <si>
    <t>carbon monoxide dehydrogenase [Candidatus Thorarchaeota archaeon]</t>
  </si>
  <si>
    <t>NHI89951.1</t>
  </si>
  <si>
    <t>WP_117738899.1</t>
  </si>
  <si>
    <t>MPAL_v1_430102_ID:97179007_O_Antigen_ligase_Methylocapsa_palsarum_NE2_</t>
  </si>
  <si>
    <t>(2Fe-2S)-binding protein [Rhodoplanes elegans]</t>
  </si>
  <si>
    <t>WP_111358315.1</t>
  </si>
  <si>
    <t>carbon monoxide dehydrogenase accessory protein CooC [Moorella humiferrea]</t>
  </si>
  <si>
    <t>WP_106006147.1</t>
  </si>
  <si>
    <t>AAA family ATPase [Blautia obeum]</t>
  </si>
  <si>
    <t>WP_129795894.1</t>
  </si>
  <si>
    <t>carbon monoxide dehydrogenase [bacterium]</t>
  </si>
  <si>
    <t>HAV42981.1</t>
  </si>
  <si>
    <t>MPAL_v1_370210_ID:97178648_fixG_Nitrogen_fixation_protein_FixG_Methylocapsa_palsarum_NE2_</t>
  </si>
  <si>
    <t>4Fe-4S binding protein [Thermococcus paralvinellae]</t>
  </si>
  <si>
    <t>WP_051408184.1</t>
  </si>
  <si>
    <t>MBE6960800.1</t>
  </si>
  <si>
    <t>MPAL_v1_300010_ID:97177968_adhA_putative_alcohol_dehydrogenase_AdhA_Methylocapsa_palsarum_NE2_</t>
  </si>
  <si>
    <t>(2Fe-2S)-binding protein [Serratia]</t>
  </si>
  <si>
    <t>WP_015672663.1</t>
  </si>
  <si>
    <t>carbon monoxide dehydrogenase [Peptococcaceae bacterium BRH_c4a]</t>
  </si>
  <si>
    <t>KJR99918.1</t>
  </si>
  <si>
    <t>carbon monoxide dehydrogenase [Dehalococcoidia bacterium]</t>
  </si>
  <si>
    <t>TET25730.1</t>
  </si>
  <si>
    <t>carbon monoxide dehydrogenase [Mesorhizobium sp.]</t>
  </si>
  <si>
    <t>TIO07672.1</t>
  </si>
  <si>
    <t>MHYT domain-containing protein [Antarcticimicrobium sediminis]</t>
  </si>
  <si>
    <t>WP_132831514.1</t>
  </si>
  <si>
    <t>carbon monoxide dehydrogenase/acetyl-CoA synthase methytransferase subunit [Acetobacterium sp. KB-1]</t>
  </si>
  <si>
    <t>WP_111889273.1</t>
  </si>
  <si>
    <t>carbon monoxide dehydrogenase [Syntrophus sp. (in: bacteria)]</t>
  </si>
  <si>
    <t>MBA4391212.1</t>
  </si>
  <si>
    <t>AAA family ATPase [Lachnospiraceae]</t>
  </si>
  <si>
    <t>WP_117804452.1</t>
  </si>
  <si>
    <t>carbon monoxide dehydrogenase accessory protein CooC [Dehalobacter sp. DCM]</t>
  </si>
  <si>
    <t>UWG97685.1</t>
  </si>
  <si>
    <t>MPAL_v1_260068_ID:97177540_conserved_protein_of_unknown_function_Methylocapsa_palsarum_NE2_</t>
  </si>
  <si>
    <t>carbon monoxide dehydrogenase [Streptomycetaceae bacterium]</t>
  </si>
  <si>
    <t>NUU24801.1</t>
  </si>
  <si>
    <t>carbon monoxide dehydrogenase accessory protein CooC [Candidatus Brocadia sinica]</t>
  </si>
  <si>
    <t>WP_052563368.1</t>
  </si>
  <si>
    <t>WP_092923567.1</t>
  </si>
  <si>
    <t>carbon monoxide dehydrogenase d protein [hydrocarbon metagenome]</t>
  </si>
  <si>
    <t>KUG23267.1</t>
  </si>
  <si>
    <t>carbon monoxide dehydrogenase [Clostridium sp.]</t>
  </si>
  <si>
    <t>HBC96881.1</t>
  </si>
  <si>
    <t>carbon monoxide dehydrogenase [Roseibacterium persicicum]</t>
  </si>
  <si>
    <t>NKX45916.1</t>
  </si>
  <si>
    <t>carbon monoxide dehydrogenase [Blautia sp. AM16-16B]</t>
  </si>
  <si>
    <t>RGF14955.1</t>
  </si>
  <si>
    <t>AAA family ATPase [Hominisplanchenecus faecis]</t>
  </si>
  <si>
    <t>WP_248835006.1</t>
  </si>
  <si>
    <t>carbon monoxide dehydrogenase [Firmicutes bacterium CAG:137_57_8]</t>
  </si>
  <si>
    <t>OLA31168.1</t>
  </si>
  <si>
    <t>SRPBCC family protein [Bradyrhizobium]</t>
  </si>
  <si>
    <t>WP_028339058.1</t>
  </si>
  <si>
    <t>carbon monoxide dehydrogenase maturation protein [Chloroflexota bacterium]</t>
  </si>
  <si>
    <t>RLC94854.1</t>
  </si>
  <si>
    <t>carbon monoxide dehydrogenase accessory protein CooC [Blautia sp. Marseille-P3087]</t>
  </si>
  <si>
    <t>WP_072521056.1</t>
  </si>
  <si>
    <t>HBN56852.1</t>
  </si>
  <si>
    <t>MHYT domain-containing protein [Bradyrhizobium guangzhouense]</t>
  </si>
  <si>
    <t>WP_128955044.1</t>
  </si>
  <si>
    <t>carbon monoxide dehydrogenase accessory protein CooC [Alkalibacter rhizosphaerae]</t>
  </si>
  <si>
    <t>WP_207299688.1</t>
  </si>
  <si>
    <t>WP_171174989.1</t>
  </si>
  <si>
    <t>carbon monoxide dehydrogenase maturation protein [Candidatus Abyssubacteria bacterium SURF_5]</t>
  </si>
  <si>
    <t>RJP17086.1</t>
  </si>
  <si>
    <t>SRPBCC family protein [Micromonospora rhizosphaerae]</t>
  </si>
  <si>
    <t>WP_091340778.1</t>
  </si>
  <si>
    <t>TBV82833.1</t>
  </si>
  <si>
    <t>MPAL_v1_620022_ID:97181240_Ribosome_association_toxin_RatA_Methylocapsa_palsarum_NE2_</t>
  </si>
  <si>
    <t>SRPBCC family protein [Okibacterium sp. HSC-33S16]</t>
  </si>
  <si>
    <t>WP_253374700.1</t>
  </si>
  <si>
    <t>carbon monoxide dehydrogenase accessory protein CooC [Desulfitobacterium hafniense]</t>
  </si>
  <si>
    <t>WP_018307041.1</t>
  </si>
  <si>
    <t>carbon monoxide dehydrogenase accessory protein CooC [Methanosarcina horonobensis]</t>
  </si>
  <si>
    <t>WP_082089279.1</t>
  </si>
  <si>
    <t>MoxR family ATPase [Oceanibaculum indicum]</t>
  </si>
  <si>
    <t>WP_008944593.1</t>
  </si>
  <si>
    <t>WP_057560895.1</t>
  </si>
  <si>
    <t>RPJ60822.1</t>
  </si>
  <si>
    <t>carbon monoxide dehydrogenase operon C protein [Rhodobacteraceae bacterium KLH11]</t>
  </si>
  <si>
    <t>EEE39212.1</t>
  </si>
  <si>
    <t>carbon monoxide dehydrogenase form I large subunit, partial [uncultured bacterium]</t>
  </si>
  <si>
    <t>AFV13513.1</t>
  </si>
  <si>
    <t>carbon monoxide dehydrogenase [Methanobacterium sp. BAmetb5]</t>
  </si>
  <si>
    <t>AXV40552.1</t>
  </si>
  <si>
    <t>carbon monoxide dehydrogenase accessory protein CooC [Lachnospiraceae bacterium]</t>
  </si>
  <si>
    <t>MCI5699531.1</t>
  </si>
  <si>
    <t>SRPBCC family protein [Shimia abyssi]</t>
  </si>
  <si>
    <t>WP_106607570.1</t>
  </si>
  <si>
    <t>AAA family ATPase [Methanocella arvoryzae]</t>
  </si>
  <si>
    <t>WP_012036188.1</t>
  </si>
  <si>
    <t>MPAL_v1_360014_ID:97178410_polysaccharide_biosynthesis_transport_protein_Methylocapsa_palsarum_NE2_</t>
  </si>
  <si>
    <t>MPAL_v1_400139_ID:97178805_16S_rRNA_(cytosine967_C5)_methyltransferase_Methylocapsa_palsarum_NE2_</t>
  </si>
  <si>
    <t>carbon monoxide dehydrogenase [Nitrospirota bacterium]</t>
  </si>
  <si>
    <t>MBI3355832.1</t>
  </si>
  <si>
    <t>SRPBCC family protein [Kitasatospora atroaurantiaca]</t>
  </si>
  <si>
    <t>WP_145792961.1</t>
  </si>
  <si>
    <t>carbon monoxide dehydrogenase accessory protein CooC [Acetoanaerobium sticklandii]</t>
  </si>
  <si>
    <t>WP_013361374.1</t>
  </si>
  <si>
    <t>MBE6014583.1</t>
  </si>
  <si>
    <t>carbon monoxide dehydrogenase accessory protein CooC [Tepidibacter formicigenes]</t>
  </si>
  <si>
    <t>WP_072886883.1</t>
  </si>
  <si>
    <t>SRPBCC family protein [Methylobacterium sp. R2-1]</t>
  </si>
  <si>
    <t>WP_183434346.1</t>
  </si>
  <si>
    <t>START/RHO_alpha_C/PITP/Bet_v1/CoxG/CalC (SRPBCC) ligand-binding domain superfamily: SRPBCC domains have a deep hydrophobic ligand-binding pocket; they bind diverse ligands. Included in this superfamily are the steroidogenic acute regulatory protein (StAR)-related lipid transfer (START) domains of mammalian STARD1-STARD15, and the C-terminal catalytic domains of the alpha oxygenase subunit of Rieske-type non-heme iron aromatic ring-hydroxylating oxygenases (RHOs_alpha_C), as well as the SRPBCC domains of phosphatidylinositol transfer proteins (PITPs), Bet v 1 (the major pollen allergen of white birch, Betula verrucosa), CoxG, CalC, and related proteins. Other members of this superfamily include PYR/PYL/RCAR plant proteins, the aromatase/cyclase (ARO/CYC) domains of proteins such as Streptomyces glaucescens tetracenomycin, and the SRPBCC domains of Streptococcus mutans Smu.440 and related proteins.</t>
  </si>
  <si>
    <t>NO</t>
  </si>
  <si>
    <t>carbon monoxide dehydrogenase [Nitratireductor sp.]</t>
  </si>
  <si>
    <t>MAS14364.1</t>
  </si>
  <si>
    <t>carbon monoxide dehydrogenase [bacterium I07]</t>
  </si>
  <si>
    <t>OVE79774.1</t>
  </si>
  <si>
    <t>MPAL_v1_400207_ID:97178873_conserved_protein_of_unknown_function_Methylocapsa_palsarum_NE2_</t>
  </si>
  <si>
    <t>xanthine and CO dehydrogenase maturation factor [Burkholderia vietnamiensis G4 G4]</t>
  </si>
  <si>
    <t>ABO60174.1</t>
  </si>
  <si>
    <t>MPAL_v1_360041_ID:97178437_Xanthine_dehydrogenase_accessory_factor_Methylocapsa_palsarum_NE2_</t>
  </si>
  <si>
    <t>MPAL_v1_460332_ID:97179529_conserved_protein_of_unknown_function_Methylocapsa_palsarum_NE2_</t>
  </si>
  <si>
    <t>carbon monoxide dehydrogenase [Rhodobacteraceae bacterium MED-G08]</t>
  </si>
  <si>
    <t>PDH58100.1</t>
  </si>
  <si>
    <t>MPAL_v1_580022_ID:97181111_polysaccharide_biosynthesis_transport_protein_Methylocapsa_palsarum_NE2_</t>
  </si>
  <si>
    <t>carbon monoxide dehydrogenase [Nitrospira bacterium SG8_35_4]</t>
  </si>
  <si>
    <t>KPK02450.1</t>
  </si>
  <si>
    <t>AAA family ATPase [Blautia argi]</t>
  </si>
  <si>
    <t>WP_111919873.1</t>
  </si>
  <si>
    <t>MPAL_v1_510032_ID:97180151_conserved_protein_of_unknown_function_Methylocapsa_palsarum_NE2_</t>
  </si>
  <si>
    <t>FAD binding domain-containing protein [Pseudomonas sp. TH39(2020)]</t>
  </si>
  <si>
    <t>WP_201180117.1</t>
  </si>
  <si>
    <t>SRPBCC family protein [Oceanibaculum indicum]</t>
  </si>
  <si>
    <t>WP_121221239.1</t>
  </si>
  <si>
    <t>SRPBCC</t>
  </si>
  <si>
    <t>carbon monoxide dehydrogenase/acetyl-CoA synthase methytransferase subunit [Geosporobacter ferrireducens]</t>
  </si>
  <si>
    <t>WP_069974778.1</t>
  </si>
  <si>
    <t>MBE6918020.1</t>
  </si>
  <si>
    <t>carbon monoxide dehydrogenase accessory protein CooC [Thermodesulfovibrionales bacterium]</t>
  </si>
  <si>
    <t>MCG2720484.1</t>
  </si>
  <si>
    <t>SRPBCC family protein [Actinoplanes digitatis]</t>
  </si>
  <si>
    <t>WP_184996767.1</t>
  </si>
  <si>
    <t>SRPBCC family protein [Amaricoccus macauensis]</t>
  </si>
  <si>
    <t>WP_184148114.1</t>
  </si>
  <si>
    <t>SRPBCC family protein [Limimonas halophila]</t>
  </si>
  <si>
    <t>WP_176758691.1</t>
  </si>
  <si>
    <t>carbon monoxide dehydrogenase accessory protein CooC [Romboutsia sp. 1001713B170131_170501_G6]</t>
  </si>
  <si>
    <t>WP_195940564.1</t>
  </si>
  <si>
    <t>carbon monoxide dehydrogenase accessory protein CooC [Biomaibacter acetigenes]</t>
  </si>
  <si>
    <t>WP_120769024.1</t>
  </si>
  <si>
    <t>SRPBCC family protein [Blastococcus colisei]</t>
  </si>
  <si>
    <t>WP_142027352.1</t>
  </si>
  <si>
    <t>SRPBCC family protein [unclassified Pseudoxanthomonas]</t>
  </si>
  <si>
    <t>WP_093487730.1</t>
  </si>
  <si>
    <t>SRPBCC family protein [Streptomyces sp. HB132]</t>
  </si>
  <si>
    <t>WP_205021468.1</t>
  </si>
  <si>
    <t>MHYT domain-containing protein [Leisingera sp. ANG-M1]</t>
  </si>
  <si>
    <t>WP_039164401.1</t>
  </si>
  <si>
    <t>FAD binding domain-containing protein [Pseudomonas]</t>
  </si>
  <si>
    <t>WP_076385044.1</t>
  </si>
  <si>
    <t>carbon monoxide dehydrogenase accessory protein CooC [Methanocaldococcus fervens]</t>
  </si>
  <si>
    <t>WP_015791172.1</t>
  </si>
  <si>
    <t>carbon monoxide dehydrogenase [Clostridia bacterium]</t>
  </si>
  <si>
    <t>PWM14849.1</t>
  </si>
  <si>
    <t>carbon monoxide dehydrogenase [Marinovum sp.]</t>
  </si>
  <si>
    <t>MAP82924.1</t>
  </si>
  <si>
    <t>carbon monoxide dehydrogenase [Donghicola eburneus]</t>
  </si>
  <si>
    <t>MCI5040690.1</t>
  </si>
  <si>
    <t>MPAL_v1_550091_ID:97180447_DNA_binding_domain_containing_protein,_excisionase_family_Methylocapsa_palsarum_NE2_</t>
  </si>
  <si>
    <t>(2Fe-2S)-binding protein [Pusillimonas thiosulfatoxidans]</t>
  </si>
  <si>
    <t>WP_128354159.1</t>
  </si>
  <si>
    <t>MPAL_v1_330004_ID:97178147_conserved_protein_of_unknown_function_Methylocapsa_palsarum_NE2_</t>
  </si>
  <si>
    <t>carbon monoxide dehydrogenase subunit G [Acidobacteriota bacterium]</t>
  </si>
  <si>
    <t>MCE2543098.1</t>
  </si>
  <si>
    <t>MPAL_v1_590009_ID:97181166_conserved_protein_of_unknown_function_Methylocapsa_palsarum_NE2_</t>
  </si>
  <si>
    <t>SRPBCC family protein [Streptomyces sp. 3213.3]</t>
  </si>
  <si>
    <t>WP_093629394.1</t>
  </si>
  <si>
    <t>AAA family ATPase [Acetobacterium wieringae]</t>
  </si>
  <si>
    <t>WP_263992692.1</t>
  </si>
  <si>
    <t>carbon monoxide dehydrogenase accessory protein CooC [Sporomusa sp. GT1]</t>
  </si>
  <si>
    <t>WP_188397214.1</t>
  </si>
  <si>
    <t>MPAL_v1_450096_ID:97179194_chromosome_partitioning_protein_Methylocapsa_palsarum_NE2_</t>
  </si>
  <si>
    <t>carbon monoxide dehydrogenase accessory protein CooC [Methanolobus tindarius]</t>
  </si>
  <si>
    <t>WP_023846380.1</t>
  </si>
  <si>
    <t>WP_057544024.1</t>
  </si>
  <si>
    <t>MPAL_v1_330068_ID:97178211_CRP/FNR_family_transcriptional_regulator,_cyclic_AMP_receptor_protein_Methylocapsa_palsarum_NE2_</t>
  </si>
  <si>
    <t>Crp/Fnr family transcriptional regulator [Solidesulfovibrio magneticus]</t>
  </si>
  <si>
    <t>WP_015861245.1</t>
  </si>
  <si>
    <t>carbon monoxide dehydrogenase [Nitrospira sp.]</t>
  </si>
  <si>
    <t>MBM4141537.1</t>
  </si>
  <si>
    <t>carbon monoxide dehydrogenase/acetyl-CoA synthase methytransferase subunit [Lactonifactor]</t>
  </si>
  <si>
    <t>WP_154260226.1</t>
  </si>
  <si>
    <t>MBE7002170.1</t>
  </si>
  <si>
    <t>WP_055340698.1</t>
  </si>
  <si>
    <t>carbon monoxide dehydrogenase [Desulfosporosinus sp.]</t>
  </si>
  <si>
    <t>HBW36554.1</t>
  </si>
  <si>
    <t>FAD binding domain-containing protein [unclassified Pseudomonas]</t>
  </si>
  <si>
    <t>WP_008060974.1</t>
  </si>
  <si>
    <t>carbon monoxide dehydrogenase [bacterium 1XD21-13]</t>
  </si>
  <si>
    <t>NBK91063.1</t>
  </si>
  <si>
    <t>MBE6946251.1</t>
  </si>
  <si>
    <t>MBE6976567.1</t>
  </si>
  <si>
    <t>MBO2526866.1</t>
  </si>
  <si>
    <t>WP_103732179.1</t>
  </si>
  <si>
    <t>MPAL_v1_460194_ID:97179391_glmM_phosphoglucosamine_mutase_Methylocapsa_palsarum_NE2_</t>
  </si>
  <si>
    <t>carbon monoxide dehydrogenase subunit G [Alicyclobacillus sp.]</t>
  </si>
  <si>
    <t>MCL6454847.1</t>
  </si>
  <si>
    <t>SRPBCC family protein [Xanthobacter]</t>
  </si>
  <si>
    <t>WP_169123360.1</t>
  </si>
  <si>
    <t>MHYT domain-containing protein [Roseibium polysiphoniae]</t>
  </si>
  <si>
    <t>WP_213214410.1</t>
  </si>
  <si>
    <t>AAA family ATPase [unclassified Lachnoclostridium]</t>
  </si>
  <si>
    <t>WP_087164552.1</t>
  </si>
  <si>
    <t>carbon monoxide dehydrogenase subunit G [Arthrobacter sp. PvP103]</t>
  </si>
  <si>
    <t>MBP1233064.1</t>
  </si>
  <si>
    <t>HHD57103.1</t>
  </si>
  <si>
    <t>carbon monoxide dehydrogenase subunit G [Afipia sp.]</t>
  </si>
  <si>
    <t>MBN9593761.1</t>
  </si>
  <si>
    <t>Carbon monoxide dehydrogenase nickel-insertion accessory protein CooC [Deltaproteobacteria bacterium]</t>
  </si>
  <si>
    <t>MBP1700068.1</t>
  </si>
  <si>
    <t>AAA family ATPase [Methanoculleus bourgensis]</t>
  </si>
  <si>
    <t>MBT0733343.1</t>
  </si>
  <si>
    <t>carbon monoxide dehydrogenase [Anaerolineaceae bacterium]</t>
  </si>
  <si>
    <t>RJP48112.1</t>
  </si>
  <si>
    <t>carbon monoxide dehydrogenase accessory protein CooC [Methanosarcina siciliae]</t>
  </si>
  <si>
    <t>WP_082093007.1</t>
  </si>
  <si>
    <t>RPH74943.1</t>
  </si>
  <si>
    <t>MBE6959010.1</t>
  </si>
  <si>
    <t>MPAL_v1_760011_ID:97181415_Uncharacterized_membrane_protein_Methylocapsa_palsarum_NE2_</t>
  </si>
  <si>
    <t>carbon monoxide dehydrogenase subunit G [Sandarakinorhabdus sp.]</t>
  </si>
  <si>
    <t>MBC7521987.1</t>
  </si>
  <si>
    <t>MPAL_v1_130003_ID:97177311_Uncharacterized_membrane_protein_Methylocapsa_palsarum_NE2_</t>
  </si>
  <si>
    <t>MHYT domain-containing protein [Bradyrhizobium aeschynomenes]</t>
  </si>
  <si>
    <t>WP_172181325.1</t>
  </si>
  <si>
    <t>MPAL_v1_440031_ID:97179097_conserved_protein_of_unknown_function_Methylocapsa_palsarum_NE2_</t>
  </si>
  <si>
    <t>carbon monoxide dehydrogenase, partial [Desulfobacteraceae bacterium]</t>
  </si>
  <si>
    <t>RPJ72313.1</t>
  </si>
  <si>
    <t>MPAL_v1_470136_ID:97179946_conserved_protein_of_unknown_function_Methylocapsa_palsarum_NE2_</t>
  </si>
  <si>
    <t>MPAL_v1_290171_ID:97177900_nodQ_Sulfate_adenylyltransferase_subunit_1_/_Adenylyl_sulfate_kinase_Methylocapsa_palsarum_NE2_</t>
  </si>
  <si>
    <t>MPAL_v1_240030_ID:97177444_Amino_acid_adenylation_domain_containing_protein_Methylocapsa_palsarum_NE2_</t>
  </si>
  <si>
    <t>xanthine dehydrogenase family protein subunit M [Niastella koreensis]</t>
  </si>
  <si>
    <t>WP_014217091.1</t>
  </si>
  <si>
    <t>MHYT domain-containing protein [Ruegeria pomeroyi]</t>
  </si>
  <si>
    <t>WP_011048113.1</t>
  </si>
  <si>
    <t>MHYT domain-containing protein, partial [Bradyrhizobium sp. AS23.2]</t>
  </si>
  <si>
    <t>WP_074123416.1</t>
  </si>
  <si>
    <t>carbon monoxide dehydrogenase accessory protein CooC [Saccharolobus solfataricus]</t>
  </si>
  <si>
    <t>WP_063492768.1</t>
  </si>
  <si>
    <t>carbon monoxide dehydrogenase accessory protein CooC [Methanococcus aeolicus]</t>
  </si>
  <si>
    <t>WP_262289975.1</t>
  </si>
  <si>
    <t>carbon monoxide dehydrogenase subunit G [Verrucomicrobiota bacterium]</t>
  </si>
  <si>
    <t>MBM3832395.1</t>
  </si>
  <si>
    <t>MBQ7329896.1</t>
  </si>
  <si>
    <t>carbon monoxide dehydrogenase maturation protein [Anaerolineales bacterium]</t>
  </si>
  <si>
    <t>TES90183.1</t>
  </si>
  <si>
    <t>P-loop NTPase [Thermococcus peptonophilus]</t>
  </si>
  <si>
    <t>WP_062390622.1</t>
  </si>
  <si>
    <t>AAA family ATPase [Deltaproteobacteria bacterium]</t>
  </si>
  <si>
    <t>MBW1919935.1</t>
  </si>
  <si>
    <t>SRPBCC family protein [Pseudomonas]</t>
  </si>
  <si>
    <t>WP_041479720.1</t>
  </si>
  <si>
    <t>carbon monoxide dehydrogenase accessory protein CooC [Blautia]</t>
  </si>
  <si>
    <t>WP_018597550.1</t>
  </si>
  <si>
    <t>carbon monoxide dehydrogenase [Spirochaetia bacterium]</t>
  </si>
  <si>
    <t>GHV20134.1</t>
  </si>
  <si>
    <t>MBE6933471.1</t>
  </si>
  <si>
    <t>MBM4444232.1</t>
  </si>
  <si>
    <t>MPAL_v1_310058_ID:97178124_glmU_UDP_N_acetylglucosamine_pyrophosphorylase_/_Glucosamine_1_phosphate_N_acetyltransferase_Methylocapsa_palsarum_NE2_</t>
  </si>
  <si>
    <t>nucleotidyltransferase family protein [Rhodococcus gordoniae]</t>
  </si>
  <si>
    <t>WP_064063468.1</t>
  </si>
  <si>
    <t>MPAL_v1_430053_ID:97178958_mdh_Malate_dehydrogenase_Methylocapsa_palsarum_NE2_</t>
  </si>
  <si>
    <t>TAL06091.1</t>
  </si>
  <si>
    <t>carbon monoxide dehydrogenase/acetyl-CoA synthase methytransferase subunit [Paeniclostridium sordellii]</t>
  </si>
  <si>
    <t>WP_057547839.1</t>
  </si>
  <si>
    <t>carbon monoxide dehydrogenase accessory protein CooC [Tepidibacter mesophilus]</t>
  </si>
  <si>
    <t>WP_099188604.1</t>
  </si>
  <si>
    <t>SRPBCC family protein [Methylobacterium]</t>
  </si>
  <si>
    <t>WP_183504673.1</t>
  </si>
  <si>
    <t>MAG: carbon monoxide dehydrogenase, partial [Nitrospirae bacterium]</t>
  </si>
  <si>
    <t>carbon monoxide dehydrogenase accessory protein CooC [Desulfosporosinus orientis]</t>
  </si>
  <si>
    <t>WP_042332561.1</t>
  </si>
  <si>
    <t>WP_057549701.1</t>
  </si>
  <si>
    <t>carbon monoxide dehydrogenase [Euryarchaeota archaeon]</t>
  </si>
  <si>
    <t>RMF89917.1</t>
  </si>
  <si>
    <t>MBQ6348186.1</t>
  </si>
  <si>
    <t>AAA family ATPase [Desulfotomaculum copahuensis]</t>
  </si>
  <si>
    <t>WP_066670172.1</t>
  </si>
  <si>
    <t>carbon monoxide dehydrogenase [Planktomarina temperata]</t>
  </si>
  <si>
    <t>HAV60297.1</t>
  </si>
  <si>
    <t>MPAL_v1_460309_ID:97179506_membrane_fusion_protein,_multidrug_efflux_system_Methylocapsa_palsarum_NE2_</t>
  </si>
  <si>
    <t>hypothetical protein [Gammaproteobacteria bacterium]</t>
  </si>
  <si>
    <t>MBJ50929.1</t>
  </si>
  <si>
    <t>carbon monoxide dehydrogenase, partial [Bauldia sp.]</t>
  </si>
  <si>
    <t>KAB2854534.1</t>
  </si>
  <si>
    <t>carbon monoxide dehydrogenase subunit G [Alphaproteobacteria bacterium]</t>
  </si>
  <si>
    <t>MBV9045615.1</t>
  </si>
  <si>
    <t>MPAL_v1_300081_ID:97178039_polar_amino_acid_transport_system_substrate_binding_protein_Methylocapsa_palsarum_NE2_</t>
  </si>
  <si>
    <t>carbon monoxide dehydrogenase form I large subunit, partial [uncultured proteobacterium]</t>
  </si>
  <si>
    <t>AAR28579.1</t>
  </si>
  <si>
    <t>MPAL_v1_470111_ID:97179921_DNA_polymerase_3_subunit_delta_Methylocapsa_palsarum_NE2_</t>
  </si>
  <si>
    <t>carbon monoxide dehydrogenase accessory protein CooC [unclassified Ruminococcus]</t>
  </si>
  <si>
    <t>WP_195991415.1</t>
  </si>
  <si>
    <t>carbon monoxide dehydrogenase accessory protein CooC [Clostridioides difficile]</t>
  </si>
  <si>
    <t>WP_021396576.1</t>
  </si>
  <si>
    <t>carbon monoxide dehydrogenase [Ruminococcus sp. OM05-7]</t>
  </si>
  <si>
    <t>RHV20391.1</t>
  </si>
  <si>
    <t>MHYT domain-containing protein [Marivita geojedonensis]</t>
  </si>
  <si>
    <t>WP_085636859.1</t>
  </si>
  <si>
    <t>Aerobic carbon monoxide dehydrogenase (quinone), medium chain (EC [uncultured Paraburkholderia sp.]</t>
  </si>
  <si>
    <t>CAH2893969.1</t>
  </si>
  <si>
    <t>carbon monoxide dehydrogenase accessory protein CooC [Chloroflexota bacterium]</t>
  </si>
  <si>
    <t>MCL5109706.1</t>
  </si>
  <si>
    <t>MPAL_v1_460470_ID:97179667_formate_dehydrogenase_major_subunit_Methylocapsa_palsarum_NE2_</t>
  </si>
  <si>
    <t>aerobic-type carbon monoxide dehydrogenase, small subunit CoxS/CutS-like protein [Rhizobium sp. AP16]</t>
  </si>
  <si>
    <t>EJK81066.1</t>
  </si>
  <si>
    <t>GHV88085.1</t>
  </si>
  <si>
    <t>carbon monoxide dehydrogenase subunit G [Paraburkholderia sp. HD33-4]</t>
  </si>
  <si>
    <t>WP_233846198.1</t>
  </si>
  <si>
    <t>WP_015688537.1</t>
  </si>
  <si>
    <t>carbon monoxide dehydrogenase [Candidatus Omnitrophota bacterium]</t>
  </si>
  <si>
    <t>MBM3253670.1</t>
  </si>
  <si>
    <t>carbon monoxide dehydrogenase [Clostridiales bacterium AM23-16LB]</t>
  </si>
  <si>
    <t>RGD95951.1</t>
  </si>
  <si>
    <t>MHYT domain-containing protein [Bradyrhizobium sp. CCBAU 53421]</t>
  </si>
  <si>
    <t>WP_194458650.1</t>
  </si>
  <si>
    <t>MPAL_v1_510023_ID:97180142_putative_Transglutaminase_like_enzyme,_cysteine_protease_Methylocapsa_palsarum_NE2_</t>
  </si>
  <si>
    <t>HDO70563.1</t>
  </si>
  <si>
    <t>carbon monoxide dehydrogenase [Thermoplasmata archaeon]</t>
  </si>
  <si>
    <t>RLF32887.1</t>
  </si>
  <si>
    <t>carbon monoxide dehydrogenase [Desulfobacterales bacterium SG8_35]</t>
  </si>
  <si>
    <t>KPJ98814.1</t>
  </si>
  <si>
    <t>carbon monoxide dehydrogenase accessory protein CooC [Desulfofundulus thermocisternus]</t>
  </si>
  <si>
    <t>WP_259499709.1</t>
  </si>
  <si>
    <t>aerobic carbon monoxide dehydrogenase, ATPase accessory protein coxD [Burkholderiales bacterium]</t>
  </si>
  <si>
    <t>SPE27517.1</t>
  </si>
  <si>
    <t>carbon monoxide dehydrogenase [Candidatus Syntrophonatronum acetioxidans]</t>
  </si>
  <si>
    <t>RQD78101.1</t>
  </si>
  <si>
    <t>carbon monoxide dehydrogenase [Labrenzia sp. C1B10]</t>
  </si>
  <si>
    <t>ERP98024.1</t>
  </si>
  <si>
    <t>MPAL_v1_580052_ID:97181141_sdhB_succinate:quinone_oxidoreductase,_iron_sulfur_cluster_binding_protein_Methylocapsa_palsarum_NE2_</t>
  </si>
  <si>
    <t>(2Fe-2S)-binding protein [Desulfoscipio gibsoniae]</t>
  </si>
  <si>
    <t>WP_006523685.1</t>
  </si>
  <si>
    <t>MPAL_v1_300016_ID:97177974_magnesium_chelatase_accessory_protein_Methylocapsa_palsarum_NE2_</t>
  </si>
  <si>
    <t>3-oxoadipate enol-lactonase [Bradyrhizobium]</t>
  </si>
  <si>
    <t>WP_039152039.1</t>
  </si>
  <si>
    <t>GHU08211.1</t>
  </si>
  <si>
    <t>Uncharacterized protein MJ0515 [Methanocaldococcus jannaschii DSM 2661]</t>
  </si>
  <si>
    <t>Q57935.1</t>
  </si>
  <si>
    <t>AAA family ATPase [Methanothrix soehngenii]</t>
  </si>
  <si>
    <t>WP_013718392.1</t>
  </si>
  <si>
    <t>carbon monoxide dehydrogenase [Nitrospiraceae bacterium]</t>
  </si>
  <si>
    <t>HAK89932.1</t>
  </si>
  <si>
    <t>WP_088195972.1</t>
  </si>
  <si>
    <t>SRPBCC family protein [Rhodococcus sp. OK302]</t>
  </si>
  <si>
    <t>WP_094274234.1</t>
  </si>
  <si>
    <t>WP_188265008.1</t>
  </si>
  <si>
    <t>carbon monoxide dehydrogenase accessory protein CooC [Methanolobus bombayensis]</t>
  </si>
  <si>
    <t>WP_209618057.1</t>
  </si>
  <si>
    <t>MCO5826088.1</t>
  </si>
  <si>
    <t>MoxR family ATPase [Bacillus badius]</t>
  </si>
  <si>
    <t>WP_231557177.1</t>
  </si>
  <si>
    <t>carbon monoxide dehydrogenase subunit G [Pseudomonadales bacterium]</t>
  </si>
  <si>
    <t>MCH2354219.1</t>
  </si>
  <si>
    <t>MoxR family ATPase [Ralstonia solanacearum]</t>
  </si>
  <si>
    <t>WP_013206125.1</t>
  </si>
  <si>
    <t>WP_057542410.1</t>
  </si>
  <si>
    <t>carbon monoxide dehydrogenase [Thermodesulfatator atlanticus]</t>
  </si>
  <si>
    <t>HHI97404.1</t>
  </si>
  <si>
    <t>AAA family ATPase [Eubacterium callanderi]</t>
  </si>
  <si>
    <t>WP_073381822.1</t>
  </si>
  <si>
    <t>SRPBCC family protein [Albimonas donghaensis]</t>
  </si>
  <si>
    <t>WP_176954668.1</t>
  </si>
  <si>
    <t>AAA family ATPase [Parageobacillus thermoglucosidasius]</t>
  </si>
  <si>
    <t>WP_013876880.1</t>
  </si>
  <si>
    <t>carbon monoxide dehydrogenase accessory protein CooC [Desulfofundulus thermobenzoicus]</t>
  </si>
  <si>
    <t>WP_152947475.1</t>
  </si>
  <si>
    <t>WP_012319680.1</t>
  </si>
  <si>
    <t>MPAL_v1_460587_ID:97179784_purL_Phosphoribosylformylglycinamidine_synthase_subunit_PurL_Methylocapsa_palsarum_NE2_</t>
  </si>
  <si>
    <t>Carbon monoxide dehydrogenase small chain [Mycobacterium sp. THAF192]</t>
  </si>
  <si>
    <t>QFS93803.1</t>
  </si>
  <si>
    <t>HAY91325.1</t>
  </si>
  <si>
    <t>SRPBCC family protein [Mycolicibacterium rufum]</t>
  </si>
  <si>
    <t>MBI5336490.1</t>
  </si>
  <si>
    <t>carbon monoxide dehydrogenase/acetyl-CoA synthase methytransferase subunit [Tepidanaerobacter syntrophicus]</t>
  </si>
  <si>
    <t>WP_059032595.1</t>
  </si>
  <si>
    <t>MPAL_v1_370163_ID:97178601_pntB_pyridine_nucleotide_transhydrogenase_subunit_beta_Methylocapsa_palsarum_NE2_</t>
  </si>
  <si>
    <t>MCH9780514.1</t>
  </si>
  <si>
    <t>WP_138277034.1</t>
  </si>
  <si>
    <t>carbon monoxide dehydrogenase accessory protein CooC [Natronincola ferrireducens]</t>
  </si>
  <si>
    <t>WP_090553590.1</t>
  </si>
  <si>
    <t>carbon monoxide dehydrogenase subunit G [Aminobacter sp. MSH1]</t>
  </si>
  <si>
    <t>WP_108610058.1</t>
  </si>
  <si>
    <t>carbon monoxide dehydrogenase [Rhizobium sp.]</t>
  </si>
  <si>
    <t>PJI40625.1</t>
  </si>
  <si>
    <t>AAA family ATPase [Blautia wexlerae]</t>
  </si>
  <si>
    <t>WP_055149516.1</t>
  </si>
  <si>
    <t>MHYT domain-containing protein [Thalassococcus sp. S3]</t>
  </si>
  <si>
    <t>WP_130407627.1</t>
  </si>
  <si>
    <t>WP_281743062.1</t>
  </si>
  <si>
    <t>WP_092070354.1</t>
  </si>
  <si>
    <t>MCL0082290.1</t>
  </si>
  <si>
    <t>carbon monoxide dehydrogenase [Acidobacteria bacterium 13_1_40CM_65_14]</t>
  </si>
  <si>
    <t>OLC50370.1</t>
  </si>
  <si>
    <t>MBW1667152.1</t>
  </si>
  <si>
    <t>carbon monoxide dehydrogenase [Ruminococcus sp. SR1/5]</t>
  </si>
  <si>
    <t>MBD8969358.1</t>
  </si>
  <si>
    <t>MHYT domain-containing protein [Bradyrhizobium arachidis]</t>
  </si>
  <si>
    <t>WP_092215281.1</t>
  </si>
  <si>
    <t>(2Fe-2S)-binding protein [Desulfosporosinus orientis]</t>
  </si>
  <si>
    <t>WP_014185441.1</t>
  </si>
  <si>
    <t>carbon monoxide dehydrogenase accessory protein CooC [Terrisporobacter]</t>
  </si>
  <si>
    <t>WP_039678497.1</t>
  </si>
  <si>
    <t>carbon monoxide dehydrogenase [Anaerolineae bacterium]</t>
  </si>
  <si>
    <t>HIC93224.1</t>
  </si>
  <si>
    <t>SRPBCC family protein [Mesorhizobium loti]</t>
  </si>
  <si>
    <t>WP_109663706.1</t>
  </si>
  <si>
    <t>MPAL_v1_460456_ID:97179653_rpsM_30S_ribosomal_subunit_protein_S13_Methylocapsa_palsarum_NE2_</t>
  </si>
  <si>
    <t>MBR3973918.1</t>
  </si>
  <si>
    <t>carbon monoxide dehydrogenase subunit G [Amycolatopsis umgeniensis]</t>
  </si>
  <si>
    <t>MBB5850086.1</t>
  </si>
  <si>
    <t>MAA56659.1</t>
  </si>
  <si>
    <t>AAA family ATPase [Ruminococcus sp. AF37-6AT]</t>
  </si>
  <si>
    <t>WP_118419859.1</t>
  </si>
  <si>
    <t>carbon monoxide dehydrogenase accessory protein CooC [Thermosediminibacter litoriperuensis]</t>
  </si>
  <si>
    <t>WP_148866714.1</t>
  </si>
  <si>
    <t>cobQ/CobB/MinD/ParA nucleotide binding domain protein [Firmicutes bacterium CAG:110]</t>
  </si>
  <si>
    <t>CCX90940.1</t>
  </si>
  <si>
    <t>WP_172646523.1</t>
  </si>
  <si>
    <t>AAA family ATPase [Blautia faecicola]</t>
  </si>
  <si>
    <t>WP_129257518.1</t>
  </si>
  <si>
    <t>carbon monoxide dehydrogenase/acetyl-CoA synthase methytransferase subunit [Blautia]</t>
  </si>
  <si>
    <t>WP_005425370.1</t>
  </si>
  <si>
    <t>MPAL_v1_350092_ID:97178367_wcaI_putative_colanic_acid_biosynthesis_glycosyl_transferase_WcaI_Methylocapsa_palsarum_NE2_</t>
  </si>
  <si>
    <t>xanthine dehydrogenase family protein subunit M [Roseibium aggregatum]</t>
  </si>
  <si>
    <t>WP_055654325.1</t>
  </si>
  <si>
    <t>MHYT domain-containing protein [Ciceribacter selenitireducens]</t>
  </si>
  <si>
    <t>WP_028737497.1</t>
  </si>
  <si>
    <t>carbon monoxide dehydrogenase D protein [Lutibaculum baratangense AMV1 AMV1]</t>
  </si>
  <si>
    <t>ESR25702.1</t>
  </si>
  <si>
    <t>HFD40240.1</t>
  </si>
  <si>
    <t>MCK5916027.1</t>
  </si>
  <si>
    <t>MPAL_v1_290167_ID:97177896_ffh_signal_recognition_particle_protein_component_Methylocapsa_palsarum_NE2_</t>
  </si>
  <si>
    <t>carbon monoxide dehydrogenase [Pseudomonadota bacterium]</t>
  </si>
  <si>
    <t>PID40785.1</t>
  </si>
  <si>
    <t>carbon monoxide dehydrogenase [Thermodesulfatator sp.]</t>
  </si>
  <si>
    <t>RUM91752.1</t>
  </si>
  <si>
    <t>SRPBCC family protein [Humibacillus xanthopallidus]</t>
  </si>
  <si>
    <t>WP_141824081.1</t>
  </si>
  <si>
    <t>Carbon monoxide dehydrogenase subunit G [Mycobacterium sp. 283mftsu]</t>
  </si>
  <si>
    <t>SEA69743.1</t>
  </si>
  <si>
    <t>carbon monoxide dehydrogenase accessory protein CooC [Blautia pseudococcoides]</t>
  </si>
  <si>
    <t>WP_065541465.1</t>
  </si>
  <si>
    <t>WP_060742345.1</t>
  </si>
  <si>
    <t>MHYT domain-containing protein [Mesorhizobium sp. NZP2298]</t>
  </si>
  <si>
    <t>WP_172353001.1</t>
  </si>
  <si>
    <t>MPAL_v1_400218_ID:97178884_1_aminocyclopropane_1_carboxylate_deaminase/D_cysteine_desulfhydrase,_PLP_dependent_ACC_family_Methylocapsa_palsarum_NE2_</t>
  </si>
  <si>
    <t>carbon monoxide dehydrogenase [Bacillota bacterium]</t>
  </si>
  <si>
    <t>MBQ1890849.1</t>
  </si>
  <si>
    <t>SRPBCC family protein [Janthinobacterium psychrotolerans]</t>
  </si>
  <si>
    <t>WP_065308545.1</t>
  </si>
  <si>
    <t>WP_111889275.1</t>
  </si>
  <si>
    <t>carbon monoxide dehydrogenase [Armatimonadota bacterium]</t>
  </si>
  <si>
    <t>HID08157.1</t>
  </si>
  <si>
    <t>MoxR family ATPase [Rhodococcus]</t>
  </si>
  <si>
    <t>WP_003937011.1</t>
  </si>
  <si>
    <t>MPAL_v1_570024_ID:97180959_ddpX_D_alanyl_D_alanine_dipeptidase_Methylocapsa_palsarum_NE2_</t>
  </si>
  <si>
    <t>MHYT domain-containing protein [Candidatus Rhodobacter lobularis]</t>
  </si>
  <si>
    <t>WP_049643614.1</t>
  </si>
  <si>
    <t>RLA86441.1</t>
  </si>
  <si>
    <t>carbon monoxide dehydrogenase subunit G [Deinococcus sp. TS-293]</t>
  </si>
  <si>
    <t>WP_225476487.1</t>
  </si>
  <si>
    <t>MPAL_v1_550107_ID:97180463_Uncharacterized_RNA_methyltransferase_RPA0948_Methylocapsa_palsarum_NE2_</t>
  </si>
  <si>
    <t>carbon monoxide dehydrogenase [Acidimicrobiaceae bacterium]</t>
  </si>
  <si>
    <t>MBM46466.1</t>
  </si>
  <si>
    <t>carbon monoxide dehydrogenase maturation factor CooC [Carboxydocella thermautotrophica]</t>
  </si>
  <si>
    <t>AVX29786.1</t>
  </si>
  <si>
    <t>RHP51924.1</t>
  </si>
  <si>
    <t>MHYT domain-containing protein [Ruegeria atlantica]</t>
  </si>
  <si>
    <t>WP_171329923.1</t>
  </si>
  <si>
    <t>SRPBCC family protein [Mycolicibacterium iranicum]</t>
  </si>
  <si>
    <t>WP_183466163.1</t>
  </si>
  <si>
    <t>(2Fe-2S)-binding protein [Variovorax guangxiensis]</t>
  </si>
  <si>
    <t>WP_184639246.1</t>
  </si>
  <si>
    <t>MBQ6839482.1</t>
  </si>
  <si>
    <t>MHYT domain-containing protein [Roseobacter sp. MED193]</t>
  </si>
  <si>
    <t>WP_009810134.1</t>
  </si>
  <si>
    <t>carbon monoxide dehydrogenase [Candidatus Latescibacteria bacterium]</t>
  </si>
  <si>
    <t>HIE03242.1</t>
  </si>
  <si>
    <t>MPAL_v1_310024_ID:97178090_acdA_Acyl_CoA_dehydrogenase_Methylocapsa_palsarum_NE2_</t>
  </si>
  <si>
    <t>carbon-monoxide dehydrogenase, partial [Mycolicibacterium vaccae ATCC 25954 ATCC 25954]</t>
  </si>
  <si>
    <t>EJZ04450.1</t>
  </si>
  <si>
    <t>SRPBCC family protein [Alkalibacillus almallahensis]</t>
  </si>
  <si>
    <t>WP_167263475.1</t>
  </si>
  <si>
    <t>carbon monoxide dehydrogenase accessory protein CooC [Terrisporobacter mayombei]</t>
  </si>
  <si>
    <t>WP_228105809.1</t>
  </si>
  <si>
    <t>MBM4055639.1</t>
  </si>
  <si>
    <t>MTI66786.1</t>
  </si>
  <si>
    <t>SRPBCC family protein [Actinoplanes lutulentus]</t>
  </si>
  <si>
    <t>WP_111648840.1</t>
  </si>
  <si>
    <t>carbon monoxide dehydrogenase accessory protein CooC [Terrisporobacter hibernicus]</t>
  </si>
  <si>
    <t>WP_276632673.1</t>
  </si>
  <si>
    <t>MPAL_v1_570111_ID:97181046_atpH_ATP_synthase_subunit_delta_Methylocapsa_palsarum_NE2_</t>
  </si>
  <si>
    <t>carbon monoxide dehydrogenase subunit G [Pseudooceanicola aestuarii]</t>
  </si>
  <si>
    <t>WP_163848939.1</t>
  </si>
  <si>
    <t>WP_118508672.1</t>
  </si>
  <si>
    <t>WP_271640724.1</t>
  </si>
  <si>
    <t>MBE6946678.1</t>
  </si>
  <si>
    <t>MoxR family ATPase [Bradyrhizobium sp. ORS 285]</t>
  </si>
  <si>
    <t>WP_006609285.1</t>
  </si>
  <si>
    <t>carbon monoxide dehydrogenase accessory protein CooC [Eubacterium]</t>
  </si>
  <si>
    <t>WP_013381867.1</t>
  </si>
  <si>
    <t>MBM3181140.1</t>
  </si>
  <si>
    <t>SRPBCC family protein [Streptomyces]</t>
  </si>
  <si>
    <t>WP_029182402.1</t>
  </si>
  <si>
    <t>MBW1948447.1</t>
  </si>
  <si>
    <t>carbon monoxide dehydrogenase subunit G [Labrenzia sp. EL_142]</t>
  </si>
  <si>
    <t>MBG6142590.1</t>
  </si>
  <si>
    <t>carbon monoxide dehydrogenase accessory protein CooC [Eubacteriales]</t>
  </si>
  <si>
    <t>WP_173865772.1</t>
  </si>
  <si>
    <t>carbon monoxide dehydrogenase accessory protein CooC [Carboxydothermus islandicus]</t>
  </si>
  <si>
    <t>WP_077177491.1</t>
  </si>
  <si>
    <t>RMF36001.1</t>
  </si>
  <si>
    <t>MPAL_v1_460338_ID:97179535_nifD_Nitrogenase_molybdenum_iron_protein_alpha_chain_Methylocapsa_palsarum_NE2_</t>
  </si>
  <si>
    <t>MBS6706869.1</t>
  </si>
  <si>
    <t>carbon monoxide dehydrogenase [Ruminococcus sp. AF45-4BH]</t>
  </si>
  <si>
    <t>RHO74533.1</t>
  </si>
  <si>
    <t>carbon monoxide dehydrogenase [Fulvimarina sp.]</t>
  </si>
  <si>
    <t>MAU95688.1</t>
  </si>
  <si>
    <t>carbon monoxide dehydrogenase D protein [hydrothermal vent metagenome]</t>
  </si>
  <si>
    <t>CUS56020.1</t>
  </si>
  <si>
    <t>carbon monoxide dehydrogenase subunit G [Chloroflexota bacterium]</t>
  </si>
  <si>
    <t>MCH8892715.1</t>
  </si>
  <si>
    <t>SRPBCC family protein [Pseudoxanthomonas sp. 3HH-4]</t>
  </si>
  <si>
    <t>WP_185741974.1</t>
  </si>
  <si>
    <t>WP_114002897.1</t>
  </si>
  <si>
    <t>WP_057569626.1</t>
  </si>
  <si>
    <t>HAL60896.1</t>
  </si>
  <si>
    <t>carbon monoxide dehydrogenase accessory protein CooC [Tepidibacter sp. 8C15b]</t>
  </si>
  <si>
    <t>WP_248482763.1</t>
  </si>
  <si>
    <t>MBE5996115.1</t>
  </si>
  <si>
    <t>HDD55591.1</t>
  </si>
  <si>
    <t>carbon monoxide dehydrogenase [Syntrophaceae bacterium CG2_30_58_14]</t>
  </si>
  <si>
    <t>OIP91462.1</t>
  </si>
  <si>
    <t>AAA family ATPase [Oscillospiraceae bacterium]</t>
  </si>
  <si>
    <t>MCI9363650.1</t>
  </si>
  <si>
    <t>MPAL_v1_350024_ID:97178299_mxaC_protein_Methylocapsa_palsarum_NE2_</t>
  </si>
  <si>
    <t>carbon monoxide dehydrogenase E protein [Aminobacter niigataensis]</t>
  </si>
  <si>
    <t>CAI2931815.1</t>
  </si>
  <si>
    <t>carbon monoxide dehydrogenase accessory protein CooC [unclassified Dehalobacter]</t>
  </si>
  <si>
    <t>WP_015042302.1</t>
  </si>
  <si>
    <t>carbon monoxide dehydrogenase accessory protein CooC, partial [Clostridioides difficile]</t>
  </si>
  <si>
    <t>WP_074098322.1</t>
  </si>
  <si>
    <t>carbon monoxide dehydrogenase [Desulfacinum sp.]</t>
  </si>
  <si>
    <t>MBZ4659570.1</t>
  </si>
  <si>
    <t>MAG: carbon monoxide dehydrogenase, partial</t>
  </si>
  <si>
    <t>MPAL_v1_460165_ID:97179362_parA_Chromosome_partitioning_protein_ParA_Methylocapsa_palsarum_NE2_</t>
  </si>
  <si>
    <t>MAG: carbon monoxide dehydrogenase, partial [Desulfacinum sp.]</t>
  </si>
  <si>
    <t>carbon monoxide dehydrogenase accessory protein CooC [Acetobacterium tundrae]</t>
  </si>
  <si>
    <t>WP_148602444.1</t>
  </si>
  <si>
    <t>carbon monoxide dehydrogenase/acetyl-CoA synthase methytransferase subunit [Clostridium carboxidivorans]</t>
  </si>
  <si>
    <t>WP_007061840.1</t>
  </si>
  <si>
    <t>AAA family ATPase [Eubacteriales]</t>
  </si>
  <si>
    <t>WP_118578442.1</t>
  </si>
  <si>
    <t>MHYT domain-containing protein, partial [Bradyrhizobium sp. Leo121]</t>
  </si>
  <si>
    <t>WP_130227870.1</t>
  </si>
  <si>
    <t>carbon monoxide dehydrogenase accessory protein CooC [Geobacter pickeringii]</t>
  </si>
  <si>
    <t>WP_236685542.1</t>
  </si>
  <si>
    <t>MPAL_v1_430141_ID:97179046_lysC_Aspartokinase_Methylocapsa_palsarum_NE2_</t>
  </si>
  <si>
    <t>XdhC family protein [Lutibaculum baratangense]</t>
  </si>
  <si>
    <t>WP_023431679.1</t>
  </si>
  <si>
    <t>WP_022380768.1</t>
  </si>
  <si>
    <t>MPAL_v1_460161_ID:97179358_DNA_binding_transcriptional_response_regulator,_NtrC_family,_contains_REC,_AAA_type_ATPase,_and_a_Fis_type_DNA_binding_domains_Methylocapsa_palsarum_NE2_</t>
  </si>
  <si>
    <t>carbon monoxide dehydrogenase subunit G [Nitrososphaerota archaeon]</t>
  </si>
  <si>
    <t>MCL4355010.1</t>
  </si>
  <si>
    <t>WP_064049944.1</t>
  </si>
  <si>
    <t>SRPBCC family protein [Rhodococcus kroppenstedtii]</t>
  </si>
  <si>
    <t>WP_068361587.1</t>
  </si>
  <si>
    <t>RGF15274.1</t>
  </si>
  <si>
    <t>HHN63789.1</t>
  </si>
  <si>
    <t>SRPBCC family protein [unclassified Streptomyces]</t>
  </si>
  <si>
    <t>WP_093813752.1</t>
  </si>
  <si>
    <t>WP_057537288.1</t>
  </si>
  <si>
    <t>HDK44040.1</t>
  </si>
  <si>
    <t>WP_276628674.1</t>
  </si>
  <si>
    <t>carbon monoxide dehydrogenase accessory protein CooC [Qiania dongpingensis]</t>
  </si>
  <si>
    <t>WP_249303181.1</t>
  </si>
  <si>
    <t>MCI6637182.1</t>
  </si>
  <si>
    <t>NDD89683.1</t>
  </si>
  <si>
    <t>TRZ48494.1</t>
  </si>
  <si>
    <t>SRPBCC family protein [Rhizobacter sp. OV335]</t>
  </si>
  <si>
    <t>WP_200799011.1</t>
  </si>
  <si>
    <t>carbon monoxide dehydrogenase accessory protein CooC [Desulfofundulus thermosubterraneus]</t>
  </si>
  <si>
    <t>WP_072867648.1</t>
  </si>
  <si>
    <t>WP_254462478.1</t>
  </si>
  <si>
    <t>MHYT domain-containing protein [Bradyrhizobium sp. LTSPM299]</t>
  </si>
  <si>
    <t>WP_044589958.1</t>
  </si>
  <si>
    <t>MBP1721507.1</t>
  </si>
  <si>
    <t>carbon monoxide dehydrogenase accessory protein CooC [Methanosarcina sp. MSH10X1]</t>
  </si>
  <si>
    <t>WP_128502607.1</t>
  </si>
  <si>
    <t>carbon monoxide dehydrogenase accessory protein CooC [Dehalococcoidales bacterium]</t>
  </si>
  <si>
    <t>MCJ7605652.1</t>
  </si>
  <si>
    <t>carbon monoxide dehydrogenase [Clostridioides difficile]</t>
  </si>
  <si>
    <t>OJT92271.1</t>
  </si>
  <si>
    <t>carbon monoxide dehydrogenase, partial [Ruminococcus sp. AF42-9BH]</t>
  </si>
  <si>
    <t>RHO80496.1</t>
  </si>
  <si>
    <t>MCL0098348.1</t>
  </si>
  <si>
    <t>septum site-determining protein MinD [bacterium BMS3Abin07]</t>
  </si>
  <si>
    <t>GBD99441.1</t>
  </si>
  <si>
    <t>MPAL_v1_770013_ID:97181430_conserved_protein_of_unknown_function_Methylocapsa_palsarum_NE2_</t>
  </si>
  <si>
    <t>carbon monoxide dehydrogenase, partial [Pseudomonas sp. MWU12-2312b]</t>
  </si>
  <si>
    <t>PPA01695.1</t>
  </si>
  <si>
    <t>RPJ86755.1</t>
  </si>
  <si>
    <t>GHU80864.1</t>
  </si>
  <si>
    <t>carbon monoxide dehydrogenase [Candidatus Blautia merdipullorum]</t>
  </si>
  <si>
    <t>HJB35909.1</t>
  </si>
  <si>
    <t>MPAL_v1_310048_ID:97178114_hoxX_Hydrogenase_maturation_factor_HoxX_Methylocapsa_palsarum_NE2_</t>
  </si>
  <si>
    <t>carbon monoxide dehydrogenase, partial [Phototrophicales bacterium]</t>
  </si>
  <si>
    <t>PJF24566.1</t>
  </si>
  <si>
    <t>carbon monoxide dehydrogenase [Desulfobulbus sp.]</t>
  </si>
  <si>
    <t>RJX20488.1</t>
  </si>
  <si>
    <t>SRPBCC family protein [Edaphobacter lichenicola]</t>
  </si>
  <si>
    <t>WP_183762952.1</t>
  </si>
  <si>
    <t>P-loop NTPase [Desulfosporosinus fructosivorans]</t>
  </si>
  <si>
    <t>WP_135549122.1</t>
  </si>
  <si>
    <t>AAA family ATPase [Blautia sp. OF03-15BH]</t>
  </si>
  <si>
    <t>WP_117763934.1</t>
  </si>
  <si>
    <t>carbon monoxide dehydrogenase [Clostridiaceae bacterium BRH_c20a]</t>
  </si>
  <si>
    <t>KJS18906.1</t>
  </si>
  <si>
    <t>AAA family ATPase [Ruminococcus sp. AF46-10NS]</t>
  </si>
  <si>
    <t>WP_119241029.1</t>
  </si>
  <si>
    <t>AFV13522.1</t>
  </si>
  <si>
    <t>MPAL_v1_350067_ID:97178342_Predicted_phosphoesterase_Methylocapsa_palsarum_NE2_</t>
  </si>
  <si>
    <t>SRPBCC family protein [Arthrobacter sp. CAN_C5]</t>
  </si>
  <si>
    <t>WP_196866824.1</t>
  </si>
  <si>
    <t>MPAL_v1_400144_ID:97178810_conserved_protein_of_unknown_function_Methylocapsa_palsarum_NE2_</t>
  </si>
  <si>
    <t>carbon monoxide dehydrogenase subunit G [Labrys sp. KNU-23]</t>
  </si>
  <si>
    <t>WP_149253855.1</t>
  </si>
  <si>
    <t>P-loop NTPase [Thermococcus paralvinellae]</t>
  </si>
  <si>
    <t>WP_042681496.1</t>
  </si>
  <si>
    <t>WP_003268069.1</t>
  </si>
  <si>
    <t>protochlorophyllide reductase iron-sulfur ATP-binding protein [Clostridioides difficile]</t>
  </si>
  <si>
    <t>CZR96088.1</t>
  </si>
  <si>
    <t>carbon monoxide dehydrogenase accessory protein CooC [Desulforamulus aeronauticus]</t>
  </si>
  <si>
    <t>WP_072911672.1</t>
  </si>
  <si>
    <t>carbon monoxide dehydrogenase [Candidatus Electrothrix sp. ATG2]</t>
  </si>
  <si>
    <t>MCI5207519.1</t>
  </si>
  <si>
    <t>carbon monoxide dehydrogenase subunit G [Candidatus Pelagibacter ubique]</t>
  </si>
  <si>
    <t>WP_075501948.1</t>
  </si>
  <si>
    <t>cobQ/CobB/MinD/ParA nucleotide binding domain protein [bacterium BMS3Abin01]</t>
  </si>
  <si>
    <t>GBE58304.1</t>
  </si>
  <si>
    <t>Carbon monoxide dehydrogenase accessory protein CooC [Pseudodesulfovibrio piezophilus C1TLV30 type strain: C1TLV30]</t>
  </si>
  <si>
    <t>CCH50251.1</t>
  </si>
  <si>
    <t>MBE1292866.1</t>
  </si>
  <si>
    <t>putative signaling protein [Rhizobiaceae bacterium]</t>
  </si>
  <si>
    <t>CAG1015574.1</t>
  </si>
  <si>
    <t>carbon monoxide dehydrogenase accessory protein CooC [Methanocaldococcus infernus]</t>
  </si>
  <si>
    <t>WP_013099952.1</t>
  </si>
  <si>
    <t>MPAL_v1_470011_ID:97179821_mobA_Molybdenum_cofactor_guanylyltransferase_Methylocapsa_palsarum_NE2_</t>
  </si>
  <si>
    <t>nucleotidyltransferase family protein [Mycolicibacterium holsaticum]</t>
  </si>
  <si>
    <t>WP_069405439.1</t>
  </si>
  <si>
    <t>carbon monoxide dehydrogenase [Candidatus Aminicenantes bacterium]</t>
  </si>
  <si>
    <t>HDJ22666.1</t>
  </si>
  <si>
    <t>MPAL_v1_460162_ID:97179359_L,D_transpeptidase_YcbB_Methylocapsa_palsarum_NE2_</t>
  </si>
  <si>
    <t>SRPBCC domain-containing protein [Halonotius roseus]</t>
  </si>
  <si>
    <t>WP_142442818.1</t>
  </si>
  <si>
    <t>MBM4288298.1</t>
  </si>
  <si>
    <t>MHYT domain-containing protein [Rhizobium terricola]</t>
  </si>
  <si>
    <t>WP_169592609.1</t>
  </si>
  <si>
    <t>carbon monoxide dehydrogenase accessory protein CooC [Fusicatenibacter saccharivorans]</t>
  </si>
  <si>
    <t>WP_173829385.1</t>
  </si>
  <si>
    <t>carbon monoxide dehydrogenase [Ruminococcus sp. AF42-9BH]</t>
  </si>
  <si>
    <t>RHO86313.1</t>
  </si>
  <si>
    <t>MPAL_v1_560053_ID:97180795_cysK_cysteine_synthase_A_Methylocapsa_palsarum_NE2_</t>
  </si>
  <si>
    <t>carbon monoxide dehydrogenase [Nitrospinota bacterium]</t>
  </si>
  <si>
    <t>MBI4383481.1</t>
  </si>
  <si>
    <t>WP_057562575.1</t>
  </si>
  <si>
    <t>septum site-determining protein MinD [bacterium BMS3Abin13]</t>
  </si>
  <si>
    <t>GBE12713.1</t>
  </si>
  <si>
    <t>WP_075504293.1</t>
  </si>
  <si>
    <t>carbon monoxide dehydrogenase/acetyl-CoA synthase methytransferase subunit [Romboutsia timonensis]</t>
  </si>
  <si>
    <t>WP_281538428.1</t>
  </si>
  <si>
    <t>carbon monoxide dehydrogenase subunit G [Anaerolineae bacterium]</t>
  </si>
  <si>
    <t>MBX3059520.1</t>
  </si>
  <si>
    <t>MoxR family ATPase [Caballeronia glathei]</t>
  </si>
  <si>
    <t>WP_035936594.1</t>
  </si>
  <si>
    <t>MPAL_v1_720002_ID:97181362_conserved_protein_of_unknown_function_Methylocapsa_palsarum_NE2_</t>
  </si>
  <si>
    <t>carbon monoxide dehydrogenase subunit G [Rhizobium sp. L43]</t>
  </si>
  <si>
    <t>WP_097616982.1</t>
  </si>
  <si>
    <t>SRPBCC domain-containing protein [Arthrobacter oryzae]</t>
  </si>
  <si>
    <t>WP_120955308.1</t>
  </si>
  <si>
    <t>dihydropteroate synthase [Oscillospiraceae bacterium]</t>
  </si>
  <si>
    <t>MCI8754980.1</t>
  </si>
  <si>
    <t>SRPBCC family protein [Variovorax sp. BK613]</t>
  </si>
  <si>
    <t>WP_184607566.1</t>
  </si>
  <si>
    <t>MCL4464624.1</t>
  </si>
  <si>
    <t>carbon monoxide dehydrogenase subunit G [[Pseudomonas] carboxydohydrogena]</t>
  </si>
  <si>
    <t>WP_275247753.1</t>
  </si>
  <si>
    <t>carbon monoxide dehydrogenase accessory protein CooC [Desulfosporosinus youngiae]</t>
  </si>
  <si>
    <t>WP_007783364.1</t>
  </si>
  <si>
    <t>AAR28589.1</t>
  </si>
  <si>
    <t>MPAL_v1_460455_ID:97179652_rpsK_30S_ribosomal_subunit_protein_S11_Methylocapsa_palsarum_NE2_</t>
  </si>
  <si>
    <t>carbon monoxide dehydrogenase subunit G [Flavobacterium sp. SUN052]</t>
  </si>
  <si>
    <t>WP_274747654.1</t>
  </si>
  <si>
    <t>MoxR family ATPase [Hyalangium minutum]</t>
  </si>
  <si>
    <t>WP_044198034.1</t>
  </si>
  <si>
    <t>AAA family ATPase [Blautia sp. MCC289]</t>
  </si>
  <si>
    <t>MBT9846655.1</t>
  </si>
  <si>
    <t>HBE45008.1</t>
  </si>
  <si>
    <t>carbon monoxide dehydrogenase subunit G [Deinococcus sp. YIM 77859]</t>
  </si>
  <si>
    <t>WP_034385729.1</t>
  </si>
  <si>
    <t>carbon monoxide dehydrogenase subunit G [Hydrogenophaga borbori]</t>
  </si>
  <si>
    <t>WP_116960527.1</t>
  </si>
  <si>
    <t>carbon monoxide dehydrogenase subunit G [Herminiimonas sp.]</t>
  </si>
  <si>
    <t>MBC7500843.1</t>
  </si>
  <si>
    <t>carbon monoxide dehydrogenase accessory protein CooC [Moorella sp. E306M]</t>
  </si>
  <si>
    <t>WP_141305161.1</t>
  </si>
  <si>
    <t>RGD64782.1</t>
  </si>
  <si>
    <t>carbon monoxide dehydrogenase accessory protein CooC [Abyssisolibacter fermentans]</t>
  </si>
  <si>
    <t>WP_066497582.1</t>
  </si>
  <si>
    <t>WP_260098820.1</t>
  </si>
  <si>
    <t>RJP36625.1</t>
  </si>
  <si>
    <t>SRPBCC family protein [Mycobacterium marinum]</t>
  </si>
  <si>
    <t>WP_020731650.1</t>
  </si>
  <si>
    <t>MHYT domain-containing protein [Thalassobacter]</t>
  </si>
  <si>
    <t>WP_038005791.1</t>
  </si>
  <si>
    <t>carbon monoxide dehydrogenase [Sulfurospirillum sp. SCADC]</t>
  </si>
  <si>
    <t>KFL33842.1</t>
  </si>
  <si>
    <t>SRPBCC domain-containing protein [Aneurinibacillus soli]</t>
  </si>
  <si>
    <t>WP_096466165.1</t>
  </si>
  <si>
    <t>MPAL_v1_550029_ID:97180385_serine_type_D_Ala_D_Ala_carboxypeptidase_(penicillin_binding_protein_5/6)_Methylocapsa_palsarum_NE2_</t>
  </si>
  <si>
    <t>carbon monoxide dehydrogenase subunit G [Loktanella sp. M215]</t>
  </si>
  <si>
    <t>WP_237062303.1</t>
  </si>
  <si>
    <t>MPAL_v1_370219_ID:97178657_translocation_and_assembly_module_TamB_Methylocapsa_palsarum_NE2_</t>
  </si>
  <si>
    <t>HAG07273.1</t>
  </si>
  <si>
    <t>carbon monoxide dehydrogenase [Desulfosporosinus sp. BRH_c37]</t>
  </si>
  <si>
    <t>KUO78895.1</t>
  </si>
  <si>
    <t>TEU15859.1</t>
  </si>
  <si>
    <t>MPAL_v1_260059_ID:97177531_ilvI_acetolactate_synthase/acetohydroxybutanoate_synthase,_catalytic_subunit_Methylocapsa_palsarum_NE2_</t>
  </si>
  <si>
    <t>carbon monoxide dehydrogenase beta subunit family protein, partial [Staphylococcus aureus]</t>
  </si>
  <si>
    <t>WP_280527167.1</t>
  </si>
  <si>
    <t>MPAL_v1_560190_ID:97180932_Acetolactate_synthase_1/2/3_large_subunit_Methylocapsa_palsarum_NE2_</t>
  </si>
  <si>
    <t>carbon monoxide dehydrogenase accessory protein CooC [Desulfuromonas versatilis]</t>
  </si>
  <si>
    <t>WP_225911594.1</t>
  </si>
  <si>
    <t>carbon monoxide dehydrogenase accessory nickel-insertion protein, partial [Thermococcus guaymasensis]</t>
  </si>
  <si>
    <t>AGM16436.1</t>
  </si>
  <si>
    <t>EGT5080754.1</t>
  </si>
  <si>
    <t>WP_142028911.1</t>
  </si>
  <si>
    <t>P-loop NTPase [Thermococcus sp. 9N3]</t>
  </si>
  <si>
    <t>WP_167728989.1</t>
  </si>
  <si>
    <t>MoxR family ATPase [Amycolatopsis methanolica]</t>
  </si>
  <si>
    <t>WP_017983227.1</t>
  </si>
  <si>
    <t>MPAL_v1_460190_ID:97179387_ftsH_ATP_dependent_zinc_metalloprotease_FtsH_Methylocapsa_palsarum_NE2_</t>
  </si>
  <si>
    <t>AAA family ATPase [Oryzomonas rubra]</t>
  </si>
  <si>
    <t>WP_149308943.1</t>
  </si>
  <si>
    <t>carbon monoxide dehydrogenase accessory protein CooC [Bacillota bacterium]</t>
  </si>
  <si>
    <t>MCL5290678.1</t>
  </si>
  <si>
    <t>MHYT domain-containing protein [Oricola cellulosilytica]</t>
  </si>
  <si>
    <t>WP_131570824.1</t>
  </si>
  <si>
    <t>Carbon monoxide dehydrogenase small chain [compost metagenome]</t>
  </si>
  <si>
    <t>MNI90460.1</t>
  </si>
  <si>
    <t>carbon monoxide dehydrogenase [Nitrospira bacterium SM23_35]</t>
  </si>
  <si>
    <t>KPK44046.1</t>
  </si>
  <si>
    <t>carbon monoxide dehydrogenase/acetyl-CoA synthase methytransferase subunit [Romboutsia maritimum]</t>
  </si>
  <si>
    <t>WP_095406676.1</t>
  </si>
  <si>
    <t>MPAL_v1_460398_ID:97179595_glyA_serine_hydroxymethyltransferase_Methylocapsa_palsarum_NE2_</t>
  </si>
  <si>
    <t>carbon monoxide dehydrogenase, partial [Mesorhizobium sp. M2C.T.Ca.TU.002.02.1.1]</t>
  </si>
  <si>
    <t>RUU44043.1</t>
  </si>
  <si>
    <t>carbon monoxide dehydrogenase [Candidatus Desulforudis sp.]</t>
  </si>
  <si>
    <t>RJX17340.1</t>
  </si>
  <si>
    <t>(2Fe-2S)-binding protein [Collibacillus ludicampi]</t>
  </si>
  <si>
    <t>WP_282198216.1</t>
  </si>
  <si>
    <t>carbon monoxide dehydrogenase [Nitrospirae bacterium CG08_land_8_20_14_0_20_52_24]</t>
  </si>
  <si>
    <t>PIS37892.1</t>
  </si>
  <si>
    <t>WP_010799162.1</t>
  </si>
  <si>
    <t>HCS33821.1</t>
  </si>
  <si>
    <t>HDH96490.1</t>
  </si>
  <si>
    <t>carbon monoxide dehydrogenase beta subunit family protein, partial [Bacillus anthracis]</t>
  </si>
  <si>
    <t>WP_274532769.1</t>
  </si>
  <si>
    <t>MBI3699739.1</t>
  </si>
  <si>
    <t>HBC95524.1</t>
  </si>
  <si>
    <t>dihydropteroate synthase [Clostridiaceae bacterium Marseille-Q4145]</t>
  </si>
  <si>
    <t>MBR9947124.1</t>
  </si>
  <si>
    <t>Carbon monoxide dehydrogenase operon C protein [Sulfitobacter donghicola DSW-25 = KCTC 12864 = JCM 14565 KCTC 12864]</t>
  </si>
  <si>
    <t>KIN67397.1</t>
  </si>
  <si>
    <t>GHU00032.1</t>
  </si>
  <si>
    <t>carbon monoxide dehydrogenase subunit G [Bacillus sp. OK048]</t>
  </si>
  <si>
    <t>WP_090759823.1</t>
  </si>
  <si>
    <t>MPAL_v1_370053_ID:97178491_putative_polyhydroxyalkanoic_acid_system_protein_(PHA_gran_rgn)_Methylocapsa_palsarum_NE2_</t>
  </si>
  <si>
    <t>2Fe-2S iron-sulfur cluster-binding protein [Mucilaginibacter sp. SG538B]</t>
  </si>
  <si>
    <t>WP_176624269.1</t>
  </si>
  <si>
    <t>MBM4081738.1</t>
  </si>
  <si>
    <t>carbon monoxide dehydrogenase [Spirochaetota bacterium]</t>
  </si>
  <si>
    <t>RKX79724.1</t>
  </si>
  <si>
    <t>HDJ25833.1</t>
  </si>
  <si>
    <t>WP_133141573.1</t>
  </si>
  <si>
    <t>AAA family ATPase [Carboxydothermus pertinax]</t>
  </si>
  <si>
    <t>WP_075858968.1</t>
  </si>
  <si>
    <t>PYR50405.1</t>
  </si>
  <si>
    <t>carbon monoxide dehydrogenase accessory protein CooC [Moorella sp. Hama-1]</t>
  </si>
  <si>
    <t>WP_109206039.1</t>
  </si>
  <si>
    <t>carbon monoxide dehydrogenase accessory protein CooC [Sulfurospirillum diekertiae]</t>
  </si>
  <si>
    <t>WP_167749371.1</t>
  </si>
  <si>
    <t>carbon monoxide dehydrogenase [Candidatus Aerophobetes bacterium]</t>
  </si>
  <si>
    <t>HHF98156.1</t>
  </si>
  <si>
    <t>carbon monoxide dehydrogenase accessory protein CooC [Methanococcoides vulcani]</t>
  </si>
  <si>
    <t>WP_091688909.1</t>
  </si>
  <si>
    <t>carbon monoxide dehydrogenase accessory protein CooC [Methanococcoides orientis]</t>
  </si>
  <si>
    <t>WP_233083705.1</t>
  </si>
  <si>
    <t>AAA family ATPase [Sporomusa ovata]</t>
  </si>
  <si>
    <t>WP_021167174.1</t>
  </si>
  <si>
    <t>MBM3705570.1</t>
  </si>
  <si>
    <t>MPAL_v1_560145_ID:97180887_Protein_disulfide_isomerase_Methylocapsa_palsarum_NE2_</t>
  </si>
  <si>
    <t>carbon monoxide dehydrogenase subunit G [Bauldia litoralis]</t>
  </si>
  <si>
    <t>WP_090880532.1</t>
  </si>
  <si>
    <t>carbon monoxide dehydrogenase, partial [Firmicutes bacterium CAG:110_56_8]</t>
  </si>
  <si>
    <t>OLA44395.1</t>
  </si>
  <si>
    <t>carbon monoxide dehydrogenase accessory protein CooC [Methanosarcina acetivorans]</t>
  </si>
  <si>
    <t>WP_162829691.1</t>
  </si>
  <si>
    <t>carbon monoxide dehydrogenase [Thermodesulfovibrio sp. RBG_19FT_COMBO_42_12]</t>
  </si>
  <si>
    <t>OHE59859.1</t>
  </si>
  <si>
    <t>(2Fe-2S)-binding protein [Chloracidobacterium]</t>
  </si>
  <si>
    <t>WP_014101207.1</t>
  </si>
  <si>
    <t>(2Fe-2S)-binding protein [Mycolicibacterium malmesburyense]</t>
  </si>
  <si>
    <t>WP_090342557.1</t>
  </si>
  <si>
    <t>WP_117997922.1</t>
  </si>
  <si>
    <t>carbon monoxide dehydrogenase [Sulfitobacter sp. BDSS02]</t>
  </si>
  <si>
    <t>MBL3702188.1</t>
  </si>
  <si>
    <t>MPAL_v1_550173_ID:97180529_conserved_protein_of_unknown_function_Methylocapsa_palsarum_NE2_</t>
  </si>
  <si>
    <t>TMG49342.1</t>
  </si>
  <si>
    <t>carbon monoxide dehydrogenase accessory protein CooC [ANME-2 cluster archaeon]</t>
  </si>
  <si>
    <t>MCG7849880.1</t>
  </si>
  <si>
    <t>carbon monoxide dehydrogenase subunit G [Kyrpidia sp.]</t>
  </si>
  <si>
    <t>MCL6575789.1</t>
  </si>
  <si>
    <t>carbon monoxide dehydrogenase accessory protein CooC [Methanolobus zinderi]</t>
  </si>
  <si>
    <t>WP_176964821.1</t>
  </si>
  <si>
    <t>MHYT domain-containing protein [Rhodophyticola porphyridii]</t>
  </si>
  <si>
    <t>WP_121899271.1</t>
  </si>
  <si>
    <t>SRPBCC family protein [Methylocaldum sp. RMAD-M]</t>
  </si>
  <si>
    <t>WP_086134025.1</t>
  </si>
  <si>
    <t>MPAL_v1_370172_ID:97178610_tkt_Transketolase_Methylocapsa_palsarum_NE2_</t>
  </si>
  <si>
    <t>carbon monoxide dehydrogenase [SAR202 cluster bacterium]</t>
  </si>
  <si>
    <t>PCI20599.1</t>
  </si>
  <si>
    <t>carbon monoxide dehydrogenase subunit G [Acidobacteriia bacterium]</t>
  </si>
  <si>
    <t>MBZ5508063.1</t>
  </si>
  <si>
    <t>RLB36396.1</t>
  </si>
  <si>
    <t>MPAL_v1_300071_ID:97178029_thiD_Hydroxymethylpyrimidine/phosphomethylpyrimidine_kinase_Methylocapsa_palsarum_NE2_</t>
  </si>
  <si>
    <t>(2Fe-2S)-binding protein [Arhodomonas]</t>
  </si>
  <si>
    <t>WP_018719601.1</t>
  </si>
  <si>
    <t>MPAL_v1_330080_ID:97178223_Predicted_nuclease,_contains_PIN_domain,_potential_toxin_antitoxin_system_component_Methylocapsa_palsarum_NE2_</t>
  </si>
  <si>
    <t>TMG61947.1</t>
  </si>
  <si>
    <t>P-loop NTPase [Desulfovibrio]</t>
  </si>
  <si>
    <t>WP_072312381.1</t>
  </si>
  <si>
    <t>HEB50509.1</t>
  </si>
  <si>
    <t>5-methyltetrahydrofolate:corrinoid/iron-sulfur protein co-methyltransferase [Clostridioides difficile]</t>
  </si>
  <si>
    <t>CZR96098.1</t>
  </si>
  <si>
    <t>MHYT domain-containing protein, partial [Mesorhizobium sp. M2C.T.Ca.TU.002.02.1.1]</t>
  </si>
  <si>
    <t>WP_127237590.1</t>
  </si>
  <si>
    <t>WP_128146532.1</t>
  </si>
  <si>
    <t>RPJ10388.1</t>
  </si>
  <si>
    <t>carbon monoxide dehydrogenase [Stappia sp. BW2]</t>
  </si>
  <si>
    <t>TYC65722.1</t>
  </si>
  <si>
    <t>carbon monoxide dehydrogenase subunit G [Labrenzia sp. EL_13]</t>
  </si>
  <si>
    <t>MBG6204099.1</t>
  </si>
  <si>
    <t>MHYT domain-containing protein [Sulfitobacter sp. JL08]</t>
  </si>
  <si>
    <t>WP_114869200.1</t>
  </si>
  <si>
    <t>MPAL_v1_360020_ID:97178416_DUF4082_domain_containing_protein_Methylocapsa_palsarum_NE2_</t>
  </si>
  <si>
    <t>carbon monoxide dehydrogenase subunit G [Pseudomonadota bacterium]</t>
  </si>
  <si>
    <t>MBE9556487.1</t>
  </si>
  <si>
    <t>HEB68034.1</t>
  </si>
  <si>
    <t>carbon monoxide dehydrogenase subunit G [Aminobacter]</t>
  </si>
  <si>
    <t>WP_154386903.1</t>
  </si>
  <si>
    <t>SRPBCC family protein [Tsukamurella ocularis]</t>
  </si>
  <si>
    <t>WP_259140386.1</t>
  </si>
  <si>
    <t>MHYT domain-containing protein [Rhizobium album]</t>
  </si>
  <si>
    <t>WP_109460255.1</t>
  </si>
  <si>
    <t>MPAL_v1_560164_ID:97180906_tag_3_methyl_adenine_DNA_glycosylase_I,_constitutive_Methylocapsa_palsarum_NE2_</t>
  </si>
  <si>
    <t>carbon monoxide dehydrogenase [Candidatus Electrothrix sp. ATG1]</t>
  </si>
  <si>
    <t>MCI5141954.1</t>
  </si>
  <si>
    <t>carbon monoxide dehydrogenase subunit G [Burkholderia sp. Bp9142]</t>
  </si>
  <si>
    <t>WP_124607373.1</t>
  </si>
  <si>
    <t>MCL0090532.1</t>
  </si>
  <si>
    <t>SRPBCC family protein [Albimonas pacifica]</t>
  </si>
  <si>
    <t>WP_177236164.1</t>
  </si>
  <si>
    <t>carbon monoxide dehydrogenase accessory protein CooC [Methermicoccus shengliensis]</t>
  </si>
  <si>
    <t>WP_084174082.1</t>
  </si>
  <si>
    <t>MBE6983154.1</t>
  </si>
  <si>
    <t>SRPBCC family protein [Pseudacidovorax intermedius]</t>
  </si>
  <si>
    <t>WP_017758068.1</t>
  </si>
  <si>
    <t>WP_129258472.1</t>
  </si>
  <si>
    <t>MBM4339117.1</t>
  </si>
  <si>
    <t>carbon monoxide dehydrogenase [Methanobacterium ferruginis]</t>
  </si>
  <si>
    <t>BDZ66795.1</t>
  </si>
  <si>
    <t>carbon monoxide dehydrogenase accessory protein CooC [Desulforamulus putei]</t>
  </si>
  <si>
    <t>WP_073240184.1</t>
  </si>
  <si>
    <t>MPAL_v1_570060_ID:97180995_putative_hydrolase_of_the_HAD_superfamily_Methylocapsa_palsarum_NE2_</t>
  </si>
  <si>
    <t>carbon monoxide dehydrogenase [Alphaproteobacteria bacterium]</t>
  </si>
  <si>
    <t>MAH36998.1</t>
  </si>
  <si>
    <t>carbon monoxide dehydrogenase/acetyl-CoA synthase methytransferase subunit [Acetobacterium malicum]</t>
  </si>
  <si>
    <t>WP_186894088.1</t>
  </si>
  <si>
    <t>carbon monoxide dehydrogenase [Chloroflexi bacterium CG23_combo_of_CG06-09_8_20_14_all_45_10]</t>
  </si>
  <si>
    <t>PIP48987.1</t>
  </si>
  <si>
    <t>SRPBCC family protein [Variovorax sp. EL159]</t>
  </si>
  <si>
    <t>WP_093247391.1</t>
  </si>
  <si>
    <t>(2Fe-2S)-binding protein [Kaistia hirudinis]</t>
  </si>
  <si>
    <t>WP_183396731.1</t>
  </si>
  <si>
    <t>carbon monoxide dehydrogenase [Desulfosporosinus fructosivorans]</t>
  </si>
  <si>
    <t>TGE39420.1</t>
  </si>
  <si>
    <t>RLA98826.1</t>
  </si>
  <si>
    <t>carbon monoxide dehydrogenase subunit G, partial [Prescottella equi]</t>
  </si>
  <si>
    <t>WP_060934500.1</t>
  </si>
  <si>
    <t>P-loop NTPase [Thermococcus sp. 21S9]</t>
  </si>
  <si>
    <t>WP_167915299.1</t>
  </si>
  <si>
    <t>RPJ86217.1</t>
  </si>
  <si>
    <t>WP_021975845.1</t>
  </si>
  <si>
    <t>MAB87027.1</t>
  </si>
  <si>
    <t>MHYT domain-containing protein [Maritimibacter sp. 55A14]</t>
  </si>
  <si>
    <t>WP_109422991.1</t>
  </si>
  <si>
    <t>MPAL_v1_510091_ID:97180210_adhA_putative_alcohol_dehydrogenase_AdhA_Methylocapsa_palsarum_NE2_</t>
  </si>
  <si>
    <t>WP_007925635.1</t>
  </si>
  <si>
    <t>MBE6914079.1</t>
  </si>
  <si>
    <t>HAL88651.1</t>
  </si>
  <si>
    <t>SRPBCC family protein [Methylorubrum]</t>
  </si>
  <si>
    <t>WP_015822376.1</t>
  </si>
  <si>
    <t>MPAL_v1_560096_ID:97180838_atm_ATM1_type_heavy_metal_exporter_Methylocapsa_palsarum_NE2_</t>
  </si>
  <si>
    <t>carbon monoxide dehydrogenase, partial [Chloroflexota bacterium]</t>
  </si>
  <si>
    <t>RLC84564.1</t>
  </si>
  <si>
    <t>MPAL_v1_550106_ID:97180462_putative_ionic_transporter_y4hA_Methylocapsa_palsarum_NE2_</t>
  </si>
  <si>
    <t>carbon monoxide dehydrogenase subunit G [SAR202 cluster bacterium]</t>
  </si>
  <si>
    <t>MCH2319489.1</t>
  </si>
  <si>
    <t>MPAL_v1_580051_ID:97181140_sdhA_succinate:quinone_oxidoreductase,_FAD_binding_protein_Methylocapsa_palsarum_NE2_</t>
  </si>
  <si>
    <t>carbon monoxide dehydrogenase subunit G, partial [Achromobacter sp. SD115]</t>
  </si>
  <si>
    <t>WP_207472701.1</t>
  </si>
  <si>
    <t>HAG11500.1</t>
  </si>
  <si>
    <t>WP_033142869.1</t>
  </si>
  <si>
    <t>MBE6986571.1</t>
  </si>
  <si>
    <t>carbon monoxide dehydrogenase accessory protein CooC [Blautia sp. An46]</t>
  </si>
  <si>
    <t>WP_087269846.1</t>
  </si>
  <si>
    <t>carbon monoxide dehydrogenase [Roseovarius sp.]</t>
  </si>
  <si>
    <t>HAW46516.1</t>
  </si>
  <si>
    <t>WP_015095129.1</t>
  </si>
  <si>
    <t>WP_260089384.1</t>
  </si>
  <si>
    <t>WP_102615848.1</t>
  </si>
  <si>
    <t>AAA family ATPase [Clostridioides difficile]</t>
  </si>
  <si>
    <t>EGT2200191.1</t>
  </si>
  <si>
    <t>RPI30881.1</t>
  </si>
  <si>
    <t>WP_027357051.1</t>
  </si>
  <si>
    <t>carbon monoxide dehydrogenase accessory protein CooC [Clostridium luticellarii]</t>
  </si>
  <si>
    <t>WP_207655924.1</t>
  </si>
  <si>
    <t>AAA family ATPase [Eubacterium]</t>
  </si>
  <si>
    <t>WP_058695447.1</t>
  </si>
  <si>
    <t>SRPBCC family protein [Klenkia soli]</t>
  </si>
  <si>
    <t>WP_091241553.1</t>
  </si>
  <si>
    <t>RJX15487.1</t>
  </si>
  <si>
    <t>MBE1282960.1</t>
  </si>
  <si>
    <t>PLX49481.1</t>
  </si>
  <si>
    <t>HEB50426.1</t>
  </si>
  <si>
    <t>WP_173718400.1</t>
  </si>
  <si>
    <t>carbon monoxide dehydrogenase/acetyl-CoA synthase methytransferase subunit [Clostridium drakei]</t>
  </si>
  <si>
    <t>WP_032079639.1</t>
  </si>
  <si>
    <t>carbon monoxide dehydrogenase accessory protein CooC [Clostridia bacterium]</t>
  </si>
  <si>
    <t>MCQ2552955.1</t>
  </si>
  <si>
    <t>carbon monoxide dehydrogenase, partial [Candidatus Magnetobacterium bavaricum]</t>
  </si>
  <si>
    <t>KJU87126.1</t>
  </si>
  <si>
    <t>carbon monoxide dehydrogenase, partial [Candidatus Magnetomorum sp. HK-1]</t>
  </si>
  <si>
    <t>KPA18281.1</t>
  </si>
  <si>
    <t>MHYT domain-containing protein [Roseibium aggregatum]</t>
  </si>
  <si>
    <t>WP_229003927.1</t>
  </si>
  <si>
    <t>WP_044960447.1</t>
  </si>
  <si>
    <t>WP_270942041.1</t>
  </si>
  <si>
    <t>SRPBCC family protein [Chryseobacterium culicis]</t>
  </si>
  <si>
    <t>WP_089689913.1</t>
  </si>
  <si>
    <t>MPAL_v1_550341_ID:97180697_nuoF_NADH:quinone_oxidoreductase_subunit_F_Methylocapsa_palsarum_NE2_</t>
  </si>
  <si>
    <t>carbon monoxide dehydrogenase [Rhodospirillaceae bacterium]</t>
  </si>
  <si>
    <t>MBN35516.1</t>
  </si>
  <si>
    <t>WP_049643602.1</t>
  </si>
  <si>
    <t>carbon monoxide dehydrogenase accessory protein CooC [Desulfitobacterium dehalogenans]</t>
  </si>
  <si>
    <t>WP_014795036.1</t>
  </si>
  <si>
    <t>carbon monoxide dehydrogenase [Blautia obeum]</t>
  </si>
  <si>
    <t>RGY04238.1</t>
  </si>
  <si>
    <t>carbon monoxide dehydrogenase accessory protein CooC [Nitrospirota bacterium]</t>
  </si>
  <si>
    <t>MCL4477364.1</t>
  </si>
  <si>
    <t>carbon monoxide dehydrogenase accessory protein CooC [Thermanaerosceptrum fracticalcis]</t>
  </si>
  <si>
    <t>WP_081908298.1</t>
  </si>
  <si>
    <t>SRPBCC family protein [Mycolicibacterium vanbaalenii]</t>
  </si>
  <si>
    <t>WP_011777470.1</t>
  </si>
  <si>
    <t>carbon monoxide dehydrogenase [Deltaproteobacteria bacterium RIFOXYD12_FULL_57_12]</t>
  </si>
  <si>
    <t>OGQ96167.1</t>
  </si>
  <si>
    <t>MPAL_v1_580044_ID:97181133_cckA_Protein_histidine_kinase_/_Response_regulator_Methylocapsa_palsarum_NE2_</t>
  </si>
  <si>
    <t>carbon monoxide dehydrogenase subunit G [Candidatus Rokubacteria bacterium]</t>
  </si>
  <si>
    <t>TMQ25422.1</t>
  </si>
  <si>
    <t>MoxR family ATPase [Alloalcanivorax]</t>
  </si>
  <si>
    <t>WP_229682998.1</t>
  </si>
  <si>
    <t>SRPBCC family protein [Streptomyces violarus]</t>
  </si>
  <si>
    <t>WP_184595348.1</t>
  </si>
  <si>
    <t>HEJ83378.1</t>
  </si>
  <si>
    <t>carbon monoxide dehydrogenase [Rhodobacter sp. CACIA14H1]</t>
  </si>
  <si>
    <t>ESW61739.1</t>
  </si>
  <si>
    <t>SRPBCC family protein [Streptomyces sp. PvR006]</t>
  </si>
  <si>
    <t>WP_209492871.1</t>
  </si>
  <si>
    <t>carbon monoxide dehydrogenase [Desulfovibrio sp.]</t>
  </si>
  <si>
    <t>HBW16753.1</t>
  </si>
  <si>
    <t>MHYT domain-containing protein [Sulfitobacter sp. SK011]</t>
  </si>
  <si>
    <t>WP_114878284.1</t>
  </si>
  <si>
    <t>carbon monoxide dehydrogenase [Coriobacteriia bacterium]</t>
  </si>
  <si>
    <t>MBE0476329.1</t>
  </si>
  <si>
    <t>carbon monoxide dehydrogenase accessory protein CooC [Sulfolobus islandicus]</t>
  </si>
  <si>
    <t>WP_014512400.1</t>
  </si>
  <si>
    <t>carbon monoxide dehydrogenase accessory protein CooC [Desulfitobacterium chlororespirans]</t>
  </si>
  <si>
    <t>WP_072772722.1</t>
  </si>
  <si>
    <t>WP_127510233.1</t>
  </si>
  <si>
    <t>carbon monoxide dehydrogenase accessory protein CooC [Actinomycetota bacterium]</t>
  </si>
  <si>
    <t>MCJ7653220.1</t>
  </si>
  <si>
    <t>carbon monoxide dehydrogenase subunit G [Paraburkholderia sp. HP33-1]</t>
  </si>
  <si>
    <t>WP_233799664.1</t>
  </si>
  <si>
    <t>MBM3157544.1</t>
  </si>
  <si>
    <t>carbon monoxide dehydrogenase accessory protein CooC [Blautia sp. AM42-2]</t>
  </si>
  <si>
    <t>WP_118741412.1</t>
  </si>
  <si>
    <t>carbon monoxide dehydrogenase [Litoreibacter sp.]</t>
  </si>
  <si>
    <t>NNK79343.1</t>
  </si>
  <si>
    <t>MPAL_v1_400203_ID:97178869_putative_zinc_or_iron_chelating_domain_containing_protein_Methylocapsa_palsarum_NE2_</t>
  </si>
  <si>
    <t>carbon monoxide dehydrogenase [Gammaproteobacteria bacterium]</t>
  </si>
  <si>
    <t>MAJ55387.1</t>
  </si>
  <si>
    <t>WP_072941864.1</t>
  </si>
  <si>
    <t>MBP1738044.1</t>
  </si>
  <si>
    <t>cobyrinic acid a,c-diamide synthase [Candidatus Brocadia fulgida]</t>
  </si>
  <si>
    <t>KKO18857.1</t>
  </si>
  <si>
    <t>WP_093683825.1</t>
  </si>
  <si>
    <t>Carbon monoxide dehydrogenase, coxD accessory protein [Pseudorhizobium banfieldiae]</t>
  </si>
  <si>
    <t>CCF21928.1</t>
  </si>
  <si>
    <t>WP_107619068.1</t>
  </si>
  <si>
    <t>(2Fe-2S)-binding protein [Dongia mobilis]</t>
  </si>
  <si>
    <t>WP_133614278.1</t>
  </si>
  <si>
    <t>MCI5140847.1</t>
  </si>
  <si>
    <t>carbon monoxide dehydrogenase subunit G [Pelagibacterales bacterium SAG-MED01]</t>
  </si>
  <si>
    <t>MBD1174316.1</t>
  </si>
  <si>
    <t>WP_150841925.1</t>
  </si>
  <si>
    <t>carbon monoxide dehydrogenase/acetyl-CoA synthase methytransferase subunit [Acetobacterium wieringae]</t>
  </si>
  <si>
    <t>WP_148636691.1</t>
  </si>
  <si>
    <t>WP_057584171.1</t>
  </si>
  <si>
    <t>carbon monoxide dehydrogenase [Dehalococcoidia bacterium CG2_30_46_9]</t>
  </si>
  <si>
    <t>OIP27316.1</t>
  </si>
  <si>
    <t>MCH8801854.1</t>
  </si>
  <si>
    <t>carbon monoxide dehydrogenase subunit G [Pelagibacterales bacterium]</t>
  </si>
  <si>
    <t>MBC8305760.1</t>
  </si>
  <si>
    <t>WP_092726607.1</t>
  </si>
  <si>
    <t>TSA44294.1</t>
  </si>
  <si>
    <t>carbon monoxide dehydrogenase accessory protein CooC [Desulfosporosinus nitroreducens]</t>
  </si>
  <si>
    <t>WP_252471199.1</t>
  </si>
  <si>
    <t>carbon monoxide dehydrogenase accessory protein CooC [Methanococcoides burtonii]</t>
  </si>
  <si>
    <t>WP_011498965.1</t>
  </si>
  <si>
    <t>MPAL_v1_290060_ID:97177789_Sulfite_reductase_(NADPH)_flavoprotein_alpha_component_Methylocapsa_palsarum_NE2_</t>
  </si>
  <si>
    <t>SRPBCC family protein [Mycobacterium simiae]</t>
  </si>
  <si>
    <t>WP_044509577.1</t>
  </si>
  <si>
    <t>MBA23874.1</t>
  </si>
  <si>
    <t>MHYT domain-containing protein [Roseovarius]</t>
  </si>
  <si>
    <t>WP_008282350.1</t>
  </si>
  <si>
    <t>MBQ6346835.1</t>
  </si>
  <si>
    <t>carbon monoxide dehydrogenase D protein [Kibdelosporangium sp. MJ126-NF4]</t>
  </si>
  <si>
    <t>CEL19601.1</t>
  </si>
  <si>
    <t>HBP63791.1</t>
  </si>
  <si>
    <t>carbon monoxide dehydrogenase accessory protein CooC [Methanosarcina barkeri]</t>
  </si>
  <si>
    <t>WP_080565360.1</t>
  </si>
  <si>
    <t>WP_117638718.1</t>
  </si>
  <si>
    <t>carbon monoxide dehydrogenase accessory protein CooC [Eubacterium limosum]</t>
  </si>
  <si>
    <t>WP_058695442.1</t>
  </si>
  <si>
    <t>MPAL_v1_370190_ID:97178628_fdxA_Ferredoxin_2_Methylocapsa_palsarum_NE2_</t>
  </si>
  <si>
    <t>carbon monoxide dehydrogenase [Methanosarcina barkeri]</t>
  </si>
  <si>
    <t>WP_048109824.1</t>
  </si>
  <si>
    <t>AAA family ATPase [Blautia luti]</t>
  </si>
  <si>
    <t>WP_118508871.1</t>
  </si>
  <si>
    <t>carbon monoxide dehydrogenase/acetyl-CoA synthase methytransferase subunit [unclassified Dehalobacter]</t>
  </si>
  <si>
    <t>WP_119775257.1</t>
  </si>
  <si>
    <t>carbon monoxide dehydrogenase/acetyl-CoA synthase methytransferase subunit [Clostridium aceticum]</t>
  </si>
  <si>
    <t>WP_044823338.1</t>
  </si>
  <si>
    <t>carbon monoxide dehydrogenase/acetyl-CoA synthase methytransferase subunit [Eubacteriales]</t>
  </si>
  <si>
    <t>WP_173762599.1</t>
  </si>
  <si>
    <t>HBF9830535.1</t>
  </si>
  <si>
    <t>carbon monoxide dehydrogenase, partial [Acidimicrobiales bacterium]</t>
  </si>
  <si>
    <t>TFH19569.1</t>
  </si>
  <si>
    <t>WP_032779530.1</t>
  </si>
  <si>
    <t>GHV54785.1</t>
  </si>
  <si>
    <t>carbon monoxide dehydrogenase/acetyl-CoA synthase methytransferase subunit [Clostridioides difficile]</t>
  </si>
  <si>
    <t>WP_003418356.1</t>
  </si>
  <si>
    <t>MHYT domain-containing protein [Bradyrhizobium lablabi]</t>
  </si>
  <si>
    <t>WP_057856552.1</t>
  </si>
  <si>
    <t>carbon monoxide dehydrogenase [Theionarchaea archaeon DG-70]</t>
  </si>
  <si>
    <t>KYK36754.1</t>
  </si>
  <si>
    <t>carbon monoxide dehydrogenase accessory protein CooC [Methanosarcina thermophila]</t>
  </si>
  <si>
    <t>WP_082086703.1</t>
  </si>
  <si>
    <t>AAA family ATPase [Thermococcus radiotolerans]</t>
  </si>
  <si>
    <t>WP_088867065.1</t>
  </si>
  <si>
    <t>carbon monoxide dehydrogenase accessory protein CooC [Candidatus Methanomassiliicoccus intestinalis Issoire-Mx1 Issoire-Mx1]</t>
  </si>
  <si>
    <t>AGN27182.1</t>
  </si>
  <si>
    <t>carbon monoxide dehydrogenase [Peptococcaceae bacterium BRH_c8a]</t>
  </si>
  <si>
    <t>KJS10797.1</t>
  </si>
  <si>
    <t>WP_057565032.1</t>
  </si>
  <si>
    <t>HAZ11056.1</t>
  </si>
  <si>
    <t>MPAL_v1_550071_ID:97180427_Porin_Methylocapsa_palsarum_NE2_</t>
  </si>
  <si>
    <t>MCP3898960.1</t>
  </si>
  <si>
    <t>carbon monoxide dehydrogenase, partial [Firmicutes bacterium HGW-Firmicutes-6]</t>
  </si>
  <si>
    <t>PKM48626.1</t>
  </si>
  <si>
    <t>MBM4278185.1</t>
  </si>
  <si>
    <t>carbon monoxide dehydrogenase [Candidatus Omnitrophica bacterium CG02_land_8_20_14_3_00__42_8]</t>
  </si>
  <si>
    <t>PIV38996.1</t>
  </si>
  <si>
    <t>carbon monoxide dehydrogenase [Candidatus Anoxymicrobium japonicum]</t>
  </si>
  <si>
    <t>PKQ28425.1</t>
  </si>
  <si>
    <t>MPAL_v1_460509_ID:97179706_flhA_Flagellar_biosynthesis_protein_FlhA_Methylocapsa_palsarum_NE2_</t>
  </si>
  <si>
    <t>carbon monoxide dehydrogenase [Syntrophaceticus sp.]</t>
  </si>
  <si>
    <t>HHY40886.1</t>
  </si>
  <si>
    <t>AAA family ATPase [Blautia hansenii]</t>
  </si>
  <si>
    <t>WP_003021392.1</t>
  </si>
  <si>
    <t>MHYT domain-containing protein [Aliiroseovarius sp. PrR006]</t>
  </si>
  <si>
    <t>WP_163038268.1</t>
  </si>
  <si>
    <t>MBE6933469.1</t>
  </si>
  <si>
    <t>SRPBCC family protein [Tardiphaga sp. OK245]</t>
  </si>
  <si>
    <t>WP_093758127.1</t>
  </si>
  <si>
    <t>TRZ94054.1</t>
  </si>
  <si>
    <t>RZO37852.1</t>
  </si>
  <si>
    <t>NCB94141.1</t>
  </si>
  <si>
    <t>carbon monoxide dehydrogenase subunit G [Rhodococcus phenolicus]</t>
  </si>
  <si>
    <t>WP_068161992.1</t>
  </si>
  <si>
    <t>SRPBCC family protein [Paraburkholderia sp. CI2]</t>
  </si>
  <si>
    <t>WP_184067416.1</t>
  </si>
  <si>
    <t>carbon monoxide dehydrogenase [Desulfobacteraceae bacterium 4484_190.2]</t>
  </si>
  <si>
    <t>OPX38991.1</t>
  </si>
  <si>
    <t>carbon monoxide dehydrogenase [Rhodobacteraceae bacterium (ex Bugula neritina AB1)]</t>
  </si>
  <si>
    <t>OED49805.1</t>
  </si>
  <si>
    <t>carbon monoxide dehydrogenase [Desulfobacterales bacterium SG8_35_2]</t>
  </si>
  <si>
    <t>KPK27140.1</t>
  </si>
  <si>
    <t>WP_055330702.1</t>
  </si>
  <si>
    <t>carbon monoxide dehydrogenase accessory protein CooC [Desulfosporosinus lacus]</t>
  </si>
  <si>
    <t>WP_073030706.1</t>
  </si>
  <si>
    <t>WP_253373228.1</t>
  </si>
  <si>
    <t>SRPBCC family protein [Shimia sagamensis]</t>
  </si>
  <si>
    <t>WP_283425784.1</t>
  </si>
  <si>
    <t>carbon monoxide dehydrogenase accessory protein CooC [Tepidibacter sp.]</t>
  </si>
  <si>
    <t>MCT4509182.1</t>
  </si>
  <si>
    <t>carbon monoxide dehydrogenase/acetyl-CoA synthase methytransferase subunit [Lactonifactor longoviformis]</t>
  </si>
  <si>
    <t>WP_072853015.1</t>
  </si>
  <si>
    <t>MHYT domain-containing protein [Phaeobacter sp. 22II1-1F12B]</t>
  </si>
  <si>
    <t>WP_088635375.1</t>
  </si>
  <si>
    <t>carbon monoxide dehydrogenase beta subunit family protein, partial [Salmonella enterica]</t>
  </si>
  <si>
    <t>WP_277869956.1</t>
  </si>
  <si>
    <t>carbon monoxide dehydrogenase accessory protein CooC [Thermohalobacter berrensis]</t>
  </si>
  <si>
    <t>WP_279230333.1</t>
  </si>
  <si>
    <t>AAA family ATPase [Tepidanaerobacter syntrophicus]</t>
  </si>
  <si>
    <t>WP_213951408.1</t>
  </si>
  <si>
    <t>carbon monoxide dehydrogenase [Acidobacteria bacterium RIFCSPLOWO2_02_FULL_65_29]</t>
  </si>
  <si>
    <t>OFW29935.1</t>
  </si>
  <si>
    <t>carbon monoxide dehydrogenase subunit G [Aminobacter anthyllidis]</t>
  </si>
  <si>
    <t>WP_280224128.1</t>
  </si>
  <si>
    <t>AAA family ATPase [Desulfatibacillum aliphaticivorans]</t>
  </si>
  <si>
    <t>WP_012610243.1</t>
  </si>
  <si>
    <t>UWD48405.1</t>
  </si>
  <si>
    <t>Carbon monoxide dehydrogenase small chain [Oxalobacteraceae bacterium IMCC9480]</t>
  </si>
  <si>
    <t>EGF33088.1</t>
  </si>
  <si>
    <t>NOY65486.1</t>
  </si>
  <si>
    <t>carbon monoxide dehydrogenase [Dehalococcoidales bacterium]</t>
  </si>
  <si>
    <t>MAF86161.1</t>
  </si>
  <si>
    <t>MCG8538509.1</t>
  </si>
  <si>
    <t>carbon monoxide dehydrogenase [Thermoproteota archaeon]</t>
  </si>
  <si>
    <t>MBM4401156.1</t>
  </si>
  <si>
    <t>carbon monoxide dehydrogenase maturation protein [Candidatus Dadabacteria bacterium]</t>
  </si>
  <si>
    <t>RMD83504.1</t>
  </si>
  <si>
    <t>MBT5682797.1</t>
  </si>
  <si>
    <t>MoxR family ATPase [unclassified Pseudonocardia]</t>
  </si>
  <si>
    <t>WP_075309867.1</t>
  </si>
  <si>
    <t>WP_172112420.1</t>
  </si>
  <si>
    <t>carbon monoxide dehydrogenase accessory protein CooC [Clostridium formicaceticum]</t>
  </si>
  <si>
    <t>WP_070967880.1</t>
  </si>
  <si>
    <t>WP_022213888.1</t>
  </si>
  <si>
    <t>putative carbon monoxide dehydrogenase maturation factor [uncultured archaeon]</t>
  </si>
  <si>
    <t>CBH39662.1</t>
  </si>
  <si>
    <t>carbon monoxide dehydrogenase [Candidatus Omnitrophica bacterium CG23_combo_of_CG06-09_8_20_14_all_41_10]</t>
  </si>
  <si>
    <t>PIP18906.1</t>
  </si>
  <si>
    <t>WP_117762263.1</t>
  </si>
  <si>
    <t>MPAL_v1_460077_ID:97179274_Uncharacterized_membrane_protein_YebE,_DUF533_family_Methylocapsa_palsarum_NE2_</t>
  </si>
  <si>
    <t>carbon monoxide dehydrogenase subunit G [Oceaniglobus indicus]</t>
  </si>
  <si>
    <t>WP_099826598.1</t>
  </si>
  <si>
    <t>MBD11760.1</t>
  </si>
  <si>
    <t>MPAL_v1_400141_ID:97178807_guaB_inosine_5'_monophosphate_dehydrogenase_Methylocapsa_palsarum_NE2_</t>
  </si>
  <si>
    <t>carbon monoxide dehydrogenase [Desulfobacterales bacterium]</t>
  </si>
  <si>
    <t>MBT9438883.1</t>
  </si>
  <si>
    <t>carbon monoxide dehydrogenase accessory protein CooC [Methanolobus vulcani]</t>
  </si>
  <si>
    <t>WP_154810905.1</t>
  </si>
  <si>
    <t>MPAL_v1_460079_ID:97179276_chrR_Anti_sigma_E_factor_ChrR_Methylocapsa_palsarum_NE2_</t>
  </si>
  <si>
    <t>(2Fe-2S)-binding protein [Paraburkholderia]</t>
  </si>
  <si>
    <t>WP_020067705.1</t>
  </si>
  <si>
    <t>carbon monoxide dehydrogenase accessory protein CooC [Eubacterium sp. 1001713B170207_170306_E7]</t>
  </si>
  <si>
    <t>WP_195269264.1</t>
  </si>
  <si>
    <t>MBI4507073.1</t>
  </si>
  <si>
    <t>GHU49749.1</t>
  </si>
  <si>
    <t>WP_033142867.1</t>
  </si>
  <si>
    <t>MBM3251287.1</t>
  </si>
  <si>
    <t>carbon monoxide dehydrogenase accessory protein CooC [Desulfobacterales bacterium]</t>
  </si>
  <si>
    <t>MCG2771857.1</t>
  </si>
  <si>
    <t>carbon monoxide dehydrogenase [Candidatus Brocadia caroliniensis]</t>
  </si>
  <si>
    <t>OOP56180.1</t>
  </si>
  <si>
    <t>RME07072.1</t>
  </si>
  <si>
    <t>NCC42683.1</t>
  </si>
  <si>
    <t>MPAL_v1_460323_ID:97179520_membrane_fusion_protein,_multidrug_efflux_system_Methylocapsa_palsarum_NE2_</t>
  </si>
  <si>
    <t>MBQ9858899.1</t>
  </si>
  <si>
    <t>carbon monoxide dehydrogenase [Komagataeibacter melomenusus]</t>
  </si>
  <si>
    <t>MBV1832338.1</t>
  </si>
  <si>
    <t>carbon monoxide dehydrogenase [Gaiellales bacterium]</t>
  </si>
  <si>
    <t>RJQ42371.1</t>
  </si>
  <si>
    <t>carbon monoxide dehydrogenase [Candidatus Electrothrix sp. AX5]</t>
  </si>
  <si>
    <t>MCI5160612.1</t>
  </si>
  <si>
    <t>MPAL_v1_750007_ID:97181394_kdpE_DNA_binding_transcriptional_activator_KdpE_Methylocapsa_palsarum_NE2_</t>
  </si>
  <si>
    <t>MBA2373307.1</t>
  </si>
  <si>
    <t>SRPBCC family protein [Mycolicibacterium poriferae]</t>
  </si>
  <si>
    <t>WP_207069052.1</t>
  </si>
  <si>
    <t>WP_214393870.1</t>
  </si>
  <si>
    <t>MAT99850.1</t>
  </si>
  <si>
    <t>MoxR family ATPase [Acidiphilium multivorum]</t>
  </si>
  <si>
    <t>WP_013639481.1</t>
  </si>
  <si>
    <t>TRZ49225.1</t>
  </si>
  <si>
    <t>AAA family ATPase [Dethiosulfatarculus sandiegensis]</t>
  </si>
  <si>
    <t>WP_044347741.1</t>
  </si>
  <si>
    <t>carbon monoxide dehydrogenase [Firmicutes bacterium HGW-Firmicutes-6]</t>
  </si>
  <si>
    <t>PKM50725.1</t>
  </si>
  <si>
    <t>SRPBCC family protein [Methylopila capsulata]</t>
  </si>
  <si>
    <t>WP_204948556.1</t>
  </si>
  <si>
    <t>carbon monoxide dehydrogenase [Thermoanaerobacteraceae bacterium SP2]</t>
  </si>
  <si>
    <t>RKL61781.1</t>
  </si>
  <si>
    <t>MCL0074557.1</t>
  </si>
  <si>
    <t>MPAL_v1_290118_ID:97177847_Choloylglycine_hydrolase_Methylocapsa_palsarum_NE2_</t>
  </si>
  <si>
    <t>Carbon monoxide dehydrogenase large chain, partial [Alphaproteobacteria bacterium MarineAlpha3_Bin7]</t>
  </si>
  <si>
    <t>PPR60354.1</t>
  </si>
  <si>
    <t>MHYT domain-containing protein [Donghicola mangrovi]</t>
  </si>
  <si>
    <t>WP_177157693.1</t>
  </si>
  <si>
    <t>MPAL_v1_300066_ID:97178024_prfC_peptide_chain_release_factor_RF3_Methylocapsa_palsarum_NE2_</t>
  </si>
  <si>
    <t>carbon monoxide dehydrogenase [Syntrophobacteraceae bacterium]</t>
  </si>
  <si>
    <t>HAA04469.1</t>
  </si>
  <si>
    <t>WP_013212569.1</t>
  </si>
  <si>
    <t>MBD9184167.1</t>
  </si>
  <si>
    <t>WP_038352889.1</t>
  </si>
  <si>
    <t>WP_033141835.1</t>
  </si>
  <si>
    <t>carbon monoxide dehydrogenase/acetyl-CoA synthase methytransferase subunit [Terrisporobacter othiniensis]</t>
  </si>
  <si>
    <t>WP_039678507.1</t>
  </si>
  <si>
    <t>carbon monoxide dehydrogenase [Acetobacterium sp. MES1]</t>
  </si>
  <si>
    <t>OXS26108.1</t>
  </si>
  <si>
    <t>MPAL_v1_350089_ID:97178364_Predicted_oxidoreductase_Methylocapsa_palsarum_NE2_</t>
  </si>
  <si>
    <t>MPAL_v1_350079_ID:97178354_dapA_4_hydroxy_tetrahydrodipicolinate_synthase_Methylocapsa_palsarum_NE2_</t>
  </si>
  <si>
    <t>dihydrodipicolinate synthase family protein [Bradyrhizobium japonicum]</t>
  </si>
  <si>
    <t>WP_039153808.1</t>
  </si>
  <si>
    <t>MPAL_v1_460147_ID:97179344_4_hydroxy_tetrahydrodipicolinate_synthase_Methylocapsa_palsarum_NE2_</t>
  </si>
  <si>
    <t>PWM14916.1</t>
  </si>
  <si>
    <t>carbon monoxide dehydrogenase subunit G [Mesorhizobium delmotii]</t>
  </si>
  <si>
    <t>WP_123146455.1</t>
  </si>
  <si>
    <t>MPAL_v1_550093_ID:97180449_protein_of_unknown_function_Methylocapsa_palsarum_NE2_</t>
  </si>
  <si>
    <t>Aerobic-type carbon monoxide dehydrogenase, small subunit CoxS/CutS homologs [plant metagenome]</t>
  </si>
  <si>
    <t>VFR55688.1</t>
  </si>
  <si>
    <t>carbon monoxide dehydrogenase [Thermodesulfobacterium geofontis]</t>
  </si>
  <si>
    <t>PMP66840.1</t>
  </si>
  <si>
    <t>MBE1298072.1</t>
  </si>
  <si>
    <t>carbon monoxide dehydrogenase subunit G [Thalassobius aquimarinus]</t>
  </si>
  <si>
    <t>WP_212699240.1</t>
  </si>
  <si>
    <t>MHYT domain-containing protein [Bradyrhizobium campsiandrae]</t>
  </si>
  <si>
    <t>WP_188106408.1</t>
  </si>
  <si>
    <t>carbon monoxide dehydrogenase accessory protein CooC [Ruminococcus sp. D54t1_190329_F1]</t>
  </si>
  <si>
    <t>WP_195379685.1</t>
  </si>
  <si>
    <t>nucleotidyltransferase family protein [Rhodococcus]</t>
  </si>
  <si>
    <t>WP_059382496.1</t>
  </si>
  <si>
    <t>carbon monoxide dehydrogenase subunit G [Rhodococcus sp. SMB37]</t>
  </si>
  <si>
    <t>WP_054713502.1</t>
  </si>
  <si>
    <t>NDI04046.1</t>
  </si>
  <si>
    <t>RPI49635.1</t>
  </si>
  <si>
    <t>WP_119253947.1</t>
  </si>
  <si>
    <t>CUV09370.1</t>
  </si>
  <si>
    <t>hypothetical protein [marine metagenome]</t>
  </si>
  <si>
    <t>ECY14298.1</t>
  </si>
  <si>
    <t>MPAL_v1_560062_ID:97180804_Murein_L,D_transpeptidase_YafK_Methylocapsa_palsarum_NE2_</t>
  </si>
  <si>
    <t>carbon monoxide dehydrogenase [Actinophytocola sp.]</t>
  </si>
  <si>
    <t>MQA61423.1</t>
  </si>
  <si>
    <t>SRPBCC family protein [Shimia gijangensis]</t>
  </si>
  <si>
    <t>WP_073252376.1</t>
  </si>
  <si>
    <t>carbon monoxide dehydrogenase accessory protein CooC [Paraclostridium]</t>
  </si>
  <si>
    <t>WP_021428422.1</t>
  </si>
  <si>
    <t>WP_005425378.1</t>
  </si>
  <si>
    <t>carbon monoxide dehydrogenase accessory protein CooC [Blautia sp.]</t>
  </si>
  <si>
    <t>MCI5995281.1</t>
  </si>
  <si>
    <t>MHYT domain-containing protein [Roseovarius sp. 217]</t>
  </si>
  <si>
    <t>WP_009818411.1</t>
  </si>
  <si>
    <t>MPAL_v1_220015_ID:97177373_conserved_protein_of_unknown_function_Methylocapsa_palsarum_NE2_</t>
  </si>
  <si>
    <t>carbon monoxide dehydrogenase [Clostridium botulinum]</t>
  </si>
  <si>
    <t>NFI05960.1</t>
  </si>
  <si>
    <t>MPAL_v1_350044_ID:97178319_nemA_N_ethylmaleimide_reductase_Methylocapsa_palsarum_NE2_</t>
  </si>
  <si>
    <t>carbon monoxide dehydrogenase [Alphaproteobacteria bacterium PA4]</t>
  </si>
  <si>
    <t>OYU15147.1</t>
  </si>
  <si>
    <t>MBW1971439.1</t>
  </si>
  <si>
    <t>carbon monoxide dehydrogenase accessory protein CooC [Methanosarcina mazei]</t>
  </si>
  <si>
    <t>WP_080939210.1</t>
  </si>
  <si>
    <t>SRPBCC family protein [Spongiibacter marinus]</t>
  </si>
  <si>
    <t>WP_204996385.1</t>
  </si>
  <si>
    <t>carbon monoxide dehydrogenase subunit G [Labrenzia sp. EL_195]</t>
  </si>
  <si>
    <t>MBG6165538.1</t>
  </si>
  <si>
    <t>WP_072913336.1</t>
  </si>
  <si>
    <t>WP_132750837.1</t>
  </si>
  <si>
    <t>RMD91454.1</t>
  </si>
  <si>
    <t>RLI44064.1</t>
  </si>
  <si>
    <t>AAA family ATPase [Eubacterium limosum]</t>
  </si>
  <si>
    <t>WP_038352894.1</t>
  </si>
  <si>
    <t>WP_260088011.1</t>
  </si>
  <si>
    <t>carbon monoxide dehydrogenase subunit G [Deinococcus geothermalis]</t>
  </si>
  <si>
    <t>WP_272976873.1</t>
  </si>
  <si>
    <t>MBE6983152.1</t>
  </si>
  <si>
    <t>MHYT domain-containing protein [Leisingera sp. ANG-Vp]</t>
  </si>
  <si>
    <t>WP_039128667.1</t>
  </si>
  <si>
    <t>carbon monoxide dehydrogenase [Firmicutes bacterium HGW-Firmicutes-4]</t>
  </si>
  <si>
    <t>PKM58932.1</t>
  </si>
  <si>
    <t>carbon monoxide dehydrogenase accessory protein CooC [Moorella sp. E308F]</t>
  </si>
  <si>
    <t>WP_141264668.1</t>
  </si>
  <si>
    <t>carbon monoxide dehydrogenase D protein [Aurantimonas sp. 22II-16-19i]</t>
  </si>
  <si>
    <t>ORE88152.1</t>
  </si>
  <si>
    <t>MBT6927112.1</t>
  </si>
  <si>
    <t>GHU39850.1</t>
  </si>
  <si>
    <t>MoxR family ATPase [Cystobacter fuscus]</t>
  </si>
  <si>
    <t>WP_095988787.1</t>
  </si>
  <si>
    <t>MBE6920424.1</t>
  </si>
  <si>
    <t>WP_091689737.1</t>
  </si>
  <si>
    <t>HBG5344567.1</t>
  </si>
  <si>
    <t>WP_260074048.1</t>
  </si>
  <si>
    <t>carbon monoxide dehydrogenase D protein [Bacillus badius]</t>
  </si>
  <si>
    <t>KIL76700.1</t>
  </si>
  <si>
    <t>carbon monoxide dehydrogenase [Candidatus Altiarchaeales archaeon]</t>
  </si>
  <si>
    <t>HIE34468.1</t>
  </si>
  <si>
    <t>TET93168.1</t>
  </si>
  <si>
    <t>AAR28587.1</t>
  </si>
  <si>
    <t>HFQ90173.1</t>
  </si>
  <si>
    <t>HBG23413.1</t>
  </si>
  <si>
    <t>MBU1276059.1</t>
  </si>
  <si>
    <t>RJQ18927.1</t>
  </si>
  <si>
    <t>HAA90309.1</t>
  </si>
  <si>
    <t>HFQ89006.1</t>
  </si>
  <si>
    <t>carbon monoxide dehydrogenase [Candidatus Brocadia pituitae]</t>
  </si>
  <si>
    <t>BBO15935.1</t>
  </si>
  <si>
    <t>carbon monoxide dehydrogenase accessory protein CooC [Blautia sp. An81]</t>
  </si>
  <si>
    <t>WP_087416904.1</t>
  </si>
  <si>
    <t>carbon monoxide dehydrogenase accessory protein CooC [Tepidibacillus decaturensis]</t>
  </si>
  <si>
    <t>WP_068724073.1</t>
  </si>
  <si>
    <t>HBN56848.1</t>
  </si>
  <si>
    <t>AAA family ATPase [Ruminococcus sp. AM42-11]</t>
  </si>
  <si>
    <t>WP_118580937.1</t>
  </si>
  <si>
    <t>SRPBCC family protein [Ilumatobacter fluminis]</t>
  </si>
  <si>
    <t>WP_133867039.1</t>
  </si>
  <si>
    <t>SRPBCC family protein [unclassified Janthinobacterium]</t>
  </si>
  <si>
    <t>WP_183744015.1</t>
  </si>
  <si>
    <t>WP_243161246.1</t>
  </si>
  <si>
    <t>HCS34093.1</t>
  </si>
  <si>
    <t>carbon monoxide dehydrogenase subunit G [Polymorphobacter glacialis]</t>
  </si>
  <si>
    <t>WP_188761423.1</t>
  </si>
  <si>
    <t>MoxR family ATPase [Mesorhizobium escarrei]</t>
  </si>
  <si>
    <t>WP_254021662.1</t>
  </si>
  <si>
    <t>WP_008703879.1</t>
  </si>
  <si>
    <t>P-loop NTPase [Desulfosporosinus sp. Sb-LF]</t>
  </si>
  <si>
    <t>WP_135379316.1</t>
  </si>
  <si>
    <t>WP_246963305.1</t>
  </si>
  <si>
    <t>AAA family ATPase [Desulfitobacterium metallireducens]</t>
  </si>
  <si>
    <t>WP_006715414.1</t>
  </si>
  <si>
    <t>AAA family ATPase [Blautia pseudococcoides]</t>
  </si>
  <si>
    <t>WP_065541463.1</t>
  </si>
  <si>
    <t>carbon monoxide dehydrogenase/acetyl-CoA synthase methytransferase subunit [Romboutsia]</t>
  </si>
  <si>
    <t>WP_153971897.1</t>
  </si>
  <si>
    <t>carbon monoxide dehydrogenase [Thermodesulfovibrio sp. RBG_19FT_COMBO_41_18]</t>
  </si>
  <si>
    <t>OHE55364.1</t>
  </si>
  <si>
    <t>HAM91636.1</t>
  </si>
  <si>
    <t>RPI28765.1</t>
  </si>
  <si>
    <t>NKB54762.1</t>
  </si>
  <si>
    <t>MPAL_v1_330032_ID:97178175_Non_ribosomal_peptide_synthase_domain_TIGR01720/amino_acid_adenylation_domain_containing_protein_Methylocapsa_palsarum_NE2_</t>
  </si>
  <si>
    <t>WP_243055625.1</t>
  </si>
  <si>
    <t>MPAL_v1_460560_ID:97179757_Peroxiredoxin_Methylocapsa_palsarum_NE2_</t>
  </si>
  <si>
    <t>carbon monoxide dehydrogenase [Sphingomonas sp. IBVSS1]</t>
  </si>
  <si>
    <t>OSZ70796.1</t>
  </si>
  <si>
    <t>carbon monoxide dehydrogenase accessory protein CooC [Thermovenabulum gondwanense]</t>
  </si>
  <si>
    <t>WP_068748907.1</t>
  </si>
  <si>
    <t>MPAL_v1_370063_ID:97178501_rlmJ_Ribosomal_RNA_large_subunit_methyltransferase_J_Methylocapsa_palsarum_NE2_</t>
  </si>
  <si>
    <t>Carbon monoxide dehydrogenase subunit G [Nocardioides szechwanensis]</t>
  </si>
  <si>
    <t>SDN34067.1</t>
  </si>
  <si>
    <t>WP_139216807.1</t>
  </si>
  <si>
    <t>carbon monoxide dehydrogenase [Blautia sp. TF11-31AT]</t>
  </si>
  <si>
    <t>RHU47531.1</t>
  </si>
  <si>
    <t>MHYT domain-containing protein [Bradyrhizobium denitrificans]</t>
  </si>
  <si>
    <t>WP_250174146.1</t>
  </si>
  <si>
    <t>carbon monoxide dehydrogenase accessory protein CooC [Blautia sp. An249]</t>
  </si>
  <si>
    <t>WP_087226588.1</t>
  </si>
  <si>
    <t>MBM4145342.1</t>
  </si>
  <si>
    <t>WP_057538896.1</t>
  </si>
  <si>
    <t>WP_118623310.1</t>
  </si>
  <si>
    <t>MBE6944184.1</t>
  </si>
  <si>
    <t>WP_147547089.1</t>
  </si>
  <si>
    <t>MBE6967962.1</t>
  </si>
  <si>
    <t>SRPBCC family protein [Methylorubrum thiocyanatum]</t>
  </si>
  <si>
    <t>WP_182553750.1</t>
  </si>
  <si>
    <t>(2Fe-2S)-binding protein [Geobacter sulfurreducens]</t>
  </si>
  <si>
    <t>WP_010940875.1</t>
  </si>
  <si>
    <t>FAD binding domain-containing protein [Pseudomonas mandelii]</t>
  </si>
  <si>
    <t>WP_083377010.1</t>
  </si>
  <si>
    <t>carbon monoxide dehydrogenase accessory protein CooC [Desulfofundulus salinum]</t>
  </si>
  <si>
    <t>WP_121451522.1</t>
  </si>
  <si>
    <t>HBV85725.1</t>
  </si>
  <si>
    <t>carbon monoxide dehydrogenase subunit G [Deinococcus]</t>
  </si>
  <si>
    <t>WP_011529363.1</t>
  </si>
  <si>
    <t>SRPBCC family protein [Actinopolymorpha cephalotaxi]</t>
  </si>
  <si>
    <t>WP_175542722.1</t>
  </si>
  <si>
    <t>RJP57477.1</t>
  </si>
  <si>
    <t>WP_090803201.1</t>
  </si>
  <si>
    <t>carbon monoxide dehydrogenase subunit G [Anaerolineaceae bacterium]</t>
  </si>
  <si>
    <t>MBK8905661.1</t>
  </si>
  <si>
    <t>WP_093441417.1</t>
  </si>
  <si>
    <t>P-loop NTPase [Thermococcus gorgonarius]</t>
  </si>
  <si>
    <t>WP_088885759.1</t>
  </si>
  <si>
    <t>MoxR family ATPase [Ralstonia]</t>
  </si>
  <si>
    <t>WP_118869487.1</t>
  </si>
  <si>
    <t>WP_073235589.1</t>
  </si>
  <si>
    <t>MBE7002172.1</t>
  </si>
  <si>
    <t>WP_173715636.1</t>
  </si>
  <si>
    <t>carbon monoxide dehydrogenase, ATPase accessory protein coxD [Burkholderiales bacterium]</t>
  </si>
  <si>
    <t>SPE19981.1</t>
  </si>
  <si>
    <t>SRPBCC family protein [unclassified Bradyrhizobium]</t>
  </si>
  <si>
    <t>WP_253604856.1</t>
  </si>
  <si>
    <t>MHYT domain-containing protein [Polymorphum gilvum]</t>
  </si>
  <si>
    <t>WP_013653752.1</t>
  </si>
  <si>
    <t>RME47025.1</t>
  </si>
  <si>
    <t>hypothetical protein [Streptomyces cinereoruber]</t>
  </si>
  <si>
    <t>GGR12536.1</t>
  </si>
  <si>
    <t>WP_018597548.1</t>
  </si>
  <si>
    <t>MHYT domain-containing protein [Bradyrhizobium sp. BTAi1]</t>
  </si>
  <si>
    <t>WP_012041985.1</t>
  </si>
  <si>
    <t>carbon monoxide dehydrogenase beta subunit family protein, partial [Bacillus cereus]</t>
  </si>
  <si>
    <t>WP_277997274.1</t>
  </si>
  <si>
    <t>dihydropteroate synthase, partial [Clostridioides difficile]</t>
  </si>
  <si>
    <t>WP_172619816.1</t>
  </si>
  <si>
    <t>carbon monoxide dehydrogenase subunit G, partial [Ralstonia solanacearum]</t>
  </si>
  <si>
    <t>WP_190324269.1</t>
  </si>
  <si>
    <t>MBI9087244.1</t>
  </si>
  <si>
    <t>SRPBCC family protein [Tepidamorphus gemmatus]</t>
  </si>
  <si>
    <t>WP_132805038.1</t>
  </si>
  <si>
    <t>MHYT domain-containing protein [Mesorhizobium atlanticum]</t>
  </si>
  <si>
    <t>WP_112131220.1</t>
  </si>
  <si>
    <t>MHYT domain-containing protein [Nioella sediminis]</t>
  </si>
  <si>
    <t>WP_071691394.1</t>
  </si>
  <si>
    <t>MHYT domain-containing protein [Rhodobacter sp. HX-7-19]</t>
  </si>
  <si>
    <t>WP_165048095.1</t>
  </si>
  <si>
    <t>MCK5244948.1</t>
  </si>
  <si>
    <t>MCG8447349.1</t>
  </si>
  <si>
    <t>MBM4307873.1</t>
  </si>
  <si>
    <t>PLX52748.1</t>
  </si>
  <si>
    <t>WP_102858894.1</t>
  </si>
  <si>
    <t>PKM58930.1</t>
  </si>
  <si>
    <t>carbon monoxide dehydrogenase accessory protein CooC [Methanosarcina flavescens]</t>
  </si>
  <si>
    <t>WP_082384086.1</t>
  </si>
  <si>
    <t>carbon monoxide dehydrogenase subunit G [Nitrobacteraceae]</t>
  </si>
  <si>
    <t>WP_019200212.1</t>
  </si>
  <si>
    <t>RLC99334.1</t>
  </si>
  <si>
    <t>MHYT domain-containing protein [Bradyrhizobium sp. ORS 285]</t>
  </si>
  <si>
    <t>WP_006614912.1</t>
  </si>
  <si>
    <t>Carbon monoxide dehydrogenase accessory protein CooC [Clostridiaceae bacterium BL-3]</t>
  </si>
  <si>
    <t>CAB1262200.1</t>
  </si>
  <si>
    <t>NDG89740.1</t>
  </si>
  <si>
    <t>MPAL_v1_330131_ID:97178274_DNA_binding_transcriptional_regulator,_AcrR_family_Methylocapsa_palsarum_NE2_</t>
  </si>
  <si>
    <t>FAD binding domain-containing protein [Acrocarpospora pleiomorpha]</t>
  </si>
  <si>
    <t>WP_155351705.1</t>
  </si>
  <si>
    <t>carbon monoxide dehydrogenase [Actinomycetota bacterium]</t>
  </si>
  <si>
    <t>PLS84921.1</t>
  </si>
  <si>
    <t>MPAL_v1_540024_ID:97180349_ATP_grasp_domain_containing_protein_Methylocapsa_palsarum_NE2_</t>
  </si>
  <si>
    <t>carbon monoxide dehydrogenase [Pseudobutyrivibrio xylanivorans]</t>
  </si>
  <si>
    <t>WP_151622938.1</t>
  </si>
  <si>
    <t>carbon monoxide dehydrogenase accessory protein CooC [Desulfotomaculum nigrificans]</t>
  </si>
  <si>
    <t>WP_003544499.1</t>
  </si>
  <si>
    <t>SRPBCC family protein [Rhizorhapis suberifaciens]</t>
  </si>
  <si>
    <t>WP_184477255.1</t>
  </si>
  <si>
    <t>MCP4819573.1</t>
  </si>
  <si>
    <t>HFB83926.1</t>
  </si>
  <si>
    <t>carbon monoxide dehydrogenase, partial [Bacillota bacterium]</t>
  </si>
  <si>
    <t>RJQ09834.1</t>
  </si>
  <si>
    <t>MPAL_v1_570038_ID:97180973_argC_N_acetyl_gamma_glutamyl_phosphate_reductase_Methylocapsa_palsarum_NE2_</t>
  </si>
  <si>
    <t>MPAL_v1_580054_ID:97181143_membrane_bound_lytic_murein_transglycosylase_B_Methylocapsa_palsarum_NE2_</t>
  </si>
  <si>
    <t>MYC30564.1</t>
  </si>
  <si>
    <t>WP_022213884.1</t>
  </si>
  <si>
    <t>MPAL_v1_350071_ID:97178346_conserved_protein_of_unknown_function_Methylocapsa_palsarum_NE2_</t>
  </si>
  <si>
    <t>carbon monoxide dehydrogenase [Pusillimonas sp. (ex Stolz et al. 2005)]</t>
  </si>
  <si>
    <t>HBT32117.1</t>
  </si>
  <si>
    <t>HBP63796.1</t>
  </si>
  <si>
    <t>WP_219839939.1</t>
  </si>
  <si>
    <t>MHYT domain-containing protein [Roseobacteraceae]</t>
  </si>
  <si>
    <t>WP_113823241.1</t>
  </si>
  <si>
    <t>WP_021373304.1</t>
  </si>
  <si>
    <t>MPAL_v1_290215_ID:97177944_multicomponent_Na+:H+_antiporter_subunit_D_Methylocapsa_palsarum_NE2_</t>
  </si>
  <si>
    <t>energy conserving hydrogenase EhbF [Methanocaldococcus jannaschii]</t>
  </si>
  <si>
    <t>WP_010870826.1</t>
  </si>
  <si>
    <t>MPAL_v1_290214_ID:97177943_Formate_hydrogenlyase_subunit_3/Multisubunit_Na+/H+_antiporter,_MnhD_subunit_Methylocapsa_palsarum_NE2_</t>
  </si>
  <si>
    <t>MPAL_v1_550348_ID:97180704_nuoM_NADH_quinone_oxidoreductase_subunit_M_Methylocapsa_palsarum_NE2_</t>
  </si>
  <si>
    <t>MPAL_v1_550349_ID:97180705_nuoN_NADH_quinone_oxidoreductase_subunit_N_Methylocapsa_palsarum_NE2_</t>
  </si>
  <si>
    <t>MHYT domain-containing protein [Rhizobium leguminosarum]</t>
  </si>
  <si>
    <t>WP_168331508.1</t>
  </si>
  <si>
    <t>WP_258242975.1</t>
  </si>
  <si>
    <t>AAA family ATPase [Syntrophaceticus schinkii]</t>
  </si>
  <si>
    <t>WP_044665272.1</t>
  </si>
  <si>
    <t>ArsA-related P-loop ATPase [Desulfovibrio mangrovi]</t>
  </si>
  <si>
    <t>WP_265826189.1</t>
  </si>
  <si>
    <t>MoxR family ATPase [Shinella sp. YE25]</t>
  </si>
  <si>
    <t>WP_272804745.1</t>
  </si>
  <si>
    <t>carbon monoxide dehydrogenase accessory protein CooC [Treponema primitia]</t>
  </si>
  <si>
    <t>WP_015707131.1</t>
  </si>
  <si>
    <t>MPAL_v1_460096_ID:97179293_triphosphoribosyl_dephospho_CoA_synthase_Methylocapsa_palsarum_NE2_</t>
  </si>
  <si>
    <t>carbon monoxide dehydrogenase [Pseudomonadales bacterium]</t>
  </si>
  <si>
    <t>NKC01693.1</t>
  </si>
  <si>
    <t>carbon monoxide dehydrogenase [Geobacter pickeringii]</t>
  </si>
  <si>
    <t>AJE04905.1</t>
  </si>
  <si>
    <t>RJR52662.1</t>
  </si>
  <si>
    <t>KPK27298.1</t>
  </si>
  <si>
    <t>AAA family ATPase [Prosthecochloris sp. GSB1]</t>
  </si>
  <si>
    <t>WP_094081632.1</t>
  </si>
  <si>
    <t>MPAL_v1_260178_ID:97177650_conserved_protein_of_unknown_function_Methylocapsa_palsarum_NE2_</t>
  </si>
  <si>
    <t>protein product [Unknown]</t>
  </si>
  <si>
    <t>unnamed</t>
  </si>
  <si>
    <t>NCQ22930.1</t>
  </si>
  <si>
    <t>MHYT domain-containing protein [Mesorhizobium sp. B2-1-3A]</t>
  </si>
  <si>
    <t>WP_140769675.1</t>
  </si>
  <si>
    <t>carbon monoxide dehydrogenase/acetyl-CoA synthase methytransferase subunit [Clostridium]</t>
  </si>
  <si>
    <t>WP_150357364.1</t>
  </si>
  <si>
    <t>WP_021404854.1</t>
  </si>
  <si>
    <t>WP_077725655.1</t>
  </si>
  <si>
    <t>Carbon monoxide dehydrogenase, coxD accessory protein [Bradyrhizobium sp. BTAi1]</t>
  </si>
  <si>
    <t>ABQ33959.1</t>
  </si>
  <si>
    <t>SRPBCC family protein [Variovorax sp. Sphag1AA]</t>
  </si>
  <si>
    <t>WP_184528160.1</t>
  </si>
  <si>
    <t>carbon monoxide dehydrogenase [Candidatus Kuenenia stuttgartiensis]</t>
  </si>
  <si>
    <t>GJQ47617.1</t>
  </si>
  <si>
    <t>MBE6980322.1</t>
  </si>
  <si>
    <t>WP_091710842.1</t>
  </si>
  <si>
    <t>carbon monoxide dehydrogenase accessory protein CooC [Intestinibacter sp.]</t>
  </si>
  <si>
    <t>MCI6737746.1</t>
  </si>
  <si>
    <t>WP_015542889.1</t>
  </si>
  <si>
    <t>WP_216571986.1</t>
  </si>
  <si>
    <t>carbon monoxide dehydrogenase [Rhodobacterales bacterium HKCCSP123]</t>
  </si>
  <si>
    <t>MBF9061201.1</t>
  </si>
  <si>
    <t>MCL0087260.1</t>
  </si>
  <si>
    <t>carbon monoxide dehydrogenase [Methanococcaceae archaeon]</t>
  </si>
  <si>
    <t>HID47613.1</t>
  </si>
  <si>
    <t>WP_118051304.1</t>
  </si>
  <si>
    <t>WP_015542884.1</t>
  </si>
  <si>
    <t>carbon monoxide dehydrogenase subunit G [Burkholderiales bacterium]</t>
  </si>
  <si>
    <t>MBC7815034.1</t>
  </si>
  <si>
    <t>carbon monoxide dehydrogenase [Octadecabacter sp.]</t>
  </si>
  <si>
    <t>MBT5294216.1</t>
  </si>
  <si>
    <t>GHV29153.1</t>
  </si>
  <si>
    <t>RLB10995.1</t>
  </si>
  <si>
    <t>carbon monoxide dehydrogenase subunit G [Aminobacter aminovorans]</t>
  </si>
  <si>
    <t>WP_067965502.1</t>
  </si>
  <si>
    <t>MHYT domain-containing protein [Zhengella mangrovi]</t>
  </si>
  <si>
    <t>WP_099306047.1</t>
  </si>
  <si>
    <t>MPAL_v1_450036_ID:97179134_ftsA_Cell_division_protein_FtsA_Methylocapsa_palsarum_NE2_</t>
  </si>
  <si>
    <t>carbon monoxide dehydrogenase subunit G [Hyphomicrobiales bacterium]</t>
  </si>
  <si>
    <t>MCC6203345.1</t>
  </si>
  <si>
    <t>carbon monoxide dehydrogenase accessory protein CooC [Desulfitobacterium sp. PCE1]</t>
  </si>
  <si>
    <t>WP_019851034.1</t>
  </si>
  <si>
    <t>WP_118698748.1</t>
  </si>
  <si>
    <t>WP_253609043.1</t>
  </si>
  <si>
    <t>MPAL_v1_530079_ID:97180315_Chromosome_partitioning_ATPase,_Mrp_family,_contains_Fe_S_cluster_Methylocapsa_palsarum_NE2_</t>
  </si>
  <si>
    <t>MBM4036120.1</t>
  </si>
  <si>
    <t>MHYT domain-containing protein [Roseibium sp. RKSG952]</t>
  </si>
  <si>
    <t>WP_155149202.1</t>
  </si>
  <si>
    <t>MHYT domain-containing protein [Zongyanglinia marina]</t>
  </si>
  <si>
    <t>WP_158979877.1</t>
  </si>
  <si>
    <t>WP_065541593.1</t>
  </si>
  <si>
    <t>HIE12946.1</t>
  </si>
  <si>
    <t>carbon monoxide dehydrogenase [Dehalococcoidia bacterium CG2_30_46_19]</t>
  </si>
  <si>
    <t>OIP26466.1</t>
  </si>
  <si>
    <t>FAD binding domain-containing protein [Pseudomonas sp. DP16D-R1]</t>
  </si>
  <si>
    <t>WP_103406137.1</t>
  </si>
  <si>
    <t>carbon monoxide dehydrogenase accessory protein CooC [Syntrophobacter fumaroxidans]</t>
  </si>
  <si>
    <t>WP_011700877.1</t>
  </si>
  <si>
    <t>MBS1238119.1</t>
  </si>
  <si>
    <t>WP_012037076.1</t>
  </si>
  <si>
    <t>MTI69407.1</t>
  </si>
  <si>
    <t>carbon monoxide dehydrogenase subunit G [Mycolicibacterium vaccae ATCC 25954 ATCC 25954]</t>
  </si>
  <si>
    <t>EJZ11539.1</t>
  </si>
  <si>
    <t>MPAL_v1_560166_ID:97180908_16S_rRNA_(cytosine967_C5)_methyltransferase_Methylocapsa_palsarum_NE2_</t>
  </si>
  <si>
    <t>MBI4236677.1</t>
  </si>
  <si>
    <t>carbon monoxide dehydrogenase [Rhodobacterales bacterium LSUCC0374]</t>
  </si>
  <si>
    <t>MBF9037024.1</t>
  </si>
  <si>
    <t>MPAL_v1_530051_ID:97180287_cobB_Hydrogenobyrinate_a,c_diamide_synthase_Methylocapsa_palsarum_NE2_</t>
  </si>
  <si>
    <t>HDZ28084.1</t>
  </si>
  <si>
    <t>HCT92814.1</t>
  </si>
  <si>
    <t>WP_179637368.1</t>
  </si>
  <si>
    <t>MPAL_v1_460089_ID:97179286_conserved_protein_of_unknown_function_Methylocapsa_palsarum_NE2_</t>
  </si>
  <si>
    <t>MCI5995280.1</t>
  </si>
  <si>
    <t>PZN13421.1</t>
  </si>
  <si>
    <t>GHT77643.1</t>
  </si>
  <si>
    <t>MPAL_v1_330062_ID:97178205_conserved_protein_of_unknown_function_Methylocapsa_palsarum_NE2_</t>
  </si>
  <si>
    <t>SRPBCC family protein [Nocardioides aromaticivorans]</t>
  </si>
  <si>
    <t>WP_179647807.1</t>
  </si>
  <si>
    <t>MBD8948335.1</t>
  </si>
  <si>
    <t>MoxR family ATPase [Roseobacter sp. GAI101]</t>
  </si>
  <si>
    <t>WP_008229894.1</t>
  </si>
  <si>
    <t>RLE10591.1</t>
  </si>
  <si>
    <t>carbon monoxide dehydrogenase [Blautia wexlerae]</t>
  </si>
  <si>
    <t>MBD9165058.1</t>
  </si>
  <si>
    <t>carbon monoxide dehydrogenase accessory protein CooC [Clostridium sp.]</t>
  </si>
  <si>
    <t>MCI6456946.1</t>
  </si>
  <si>
    <t>MBD8990330.1</t>
  </si>
  <si>
    <t>MBE6922145.1</t>
  </si>
  <si>
    <t>MPAL_v1_560036_ID:97180778_cusR_Transcriptional_regulatory_protein_CusR_Methylocapsa_palsarum_NE2_</t>
  </si>
  <si>
    <t>xanthine dehydrogenase family protein subunit M [Mycobacterium haemophilum]</t>
  </si>
  <si>
    <t>WP_047313761.1</t>
  </si>
  <si>
    <t>WP_057537290.1</t>
  </si>
  <si>
    <t>carbon monoxide dehydrogenase, partial [Spirochaetales bacterium]</t>
  </si>
  <si>
    <t>RPI95150.1</t>
  </si>
  <si>
    <t>MBE6977016.1</t>
  </si>
  <si>
    <t>MPAL_v1_650004_ID:97181279_conserved_exported_protein_of_unknown_function_Methylocapsa_palsarum_NE2_</t>
  </si>
  <si>
    <t>carbon monoxide dehydrogenase [Chlorobiaceae bacterium]</t>
  </si>
  <si>
    <t>MBA4252213.1</t>
  </si>
  <si>
    <t>AAA family ATPase [Chlorobaculum thiosulfatiphilum]</t>
  </si>
  <si>
    <t>WP_139455748.1</t>
  </si>
  <si>
    <t>WP_118569868.1</t>
  </si>
  <si>
    <t>WP_187006483.1</t>
  </si>
  <si>
    <t>WP_087153774.1</t>
  </si>
  <si>
    <t>carbon monoxide dehydrogenase [Armatimonadetes bacterium CG_4_9_14_3_um_filter_58_7]</t>
  </si>
  <si>
    <t>PJB63467.1</t>
  </si>
  <si>
    <t>carbon monoxide dehydrogenase subunit G [Aminobacter carboxidus]</t>
  </si>
  <si>
    <t>WP_192567009.1</t>
  </si>
  <si>
    <t>carbon monoxide dehydrogenase [Bradyrhizobium sp.]</t>
  </si>
  <si>
    <t>MCP4617571.1</t>
  </si>
  <si>
    <t>carbon monoxide dehydrogenase accessory protein CooC [Desulfosporosinus sp. I2]</t>
  </si>
  <si>
    <t>WP_156146305.1</t>
  </si>
  <si>
    <t>carbon monoxide dehydrogenase accessory protein CooC [Dehalobacter sp.]</t>
  </si>
  <si>
    <t>MCM1565103.1</t>
  </si>
  <si>
    <t>MPAL_v1_260216_ID:97177688_polA_DNA_polymerase_I_Methylocapsa_palsarum_NE2_</t>
  </si>
  <si>
    <t>FAD binding domain-containing protein [Baekduia sp. 0141_2]</t>
  </si>
  <si>
    <t>WP_272472757.1</t>
  </si>
  <si>
    <t>carbon monoxide dehydrogenase [Mesorhizobium sp. 61-13]</t>
  </si>
  <si>
    <t>OJU48985.1</t>
  </si>
  <si>
    <t>SRPBCC family protein [Microlunatus capsulatus]</t>
  </si>
  <si>
    <t>WP_210054048.1</t>
  </si>
  <si>
    <t>carbon monoxide dehydrogenase [Candidatus Rokubacteria bacterium RIFCSPLOWO2_12_FULL_69_21]</t>
  </si>
  <si>
    <t>OGL13943.1</t>
  </si>
  <si>
    <t>carbon monoxide dehydrogenase [Ruminococcus sp.]</t>
  </si>
  <si>
    <t>MBE5703081.1</t>
  </si>
  <si>
    <t>MPAL_v1_570005_ID:97180940_conserved_exported_protein_of_unknown_function_Methylocapsa_palsarum_NE2_</t>
  </si>
  <si>
    <t>carbon monoxide dehydrogenase subunit G [Falsihalocynthiibacter arcticus]</t>
  </si>
  <si>
    <t>WP_039000429.1</t>
  </si>
  <si>
    <t>MPAL_v1_290202_ID:97177931_DNA_binding_transcriptional_regulator,_LysR_family_Methylocapsa_palsarum_NE2_</t>
  </si>
  <si>
    <t>carbon monoxide dehydrogenase [Clostridiaceae bacterium]</t>
  </si>
  <si>
    <t>MTK10582.1</t>
  </si>
  <si>
    <t>carbon monoxide dehydrogenase subunit G [Kyrpidia tusciae]</t>
  </si>
  <si>
    <t>WP_276716854.1</t>
  </si>
  <si>
    <t>MHYT domain-containing protein [unclassified Mesorhizobium]</t>
  </si>
  <si>
    <t>WP_127221178.1</t>
  </si>
  <si>
    <t>MHYT domain-containing protein [Roseovarius gahaiensis]</t>
  </si>
  <si>
    <t>WP_167193744.1</t>
  </si>
  <si>
    <t>WP_171188079.1</t>
  </si>
  <si>
    <t>MHYT domain-containing protein [unclassified Bradyrhizobium]</t>
  </si>
  <si>
    <t>WP_029081957.1</t>
  </si>
  <si>
    <t>(2Fe-2S)-binding protein [Glaciecola pallidula]</t>
  </si>
  <si>
    <t>WP_006009536.1</t>
  </si>
  <si>
    <t>MCH7843942.1</t>
  </si>
  <si>
    <t>HCS49253.1</t>
  </si>
  <si>
    <t>AAA family ATPase [Blautia sp. An81]</t>
  </si>
  <si>
    <t>WP_087418206.1</t>
  </si>
  <si>
    <t>carbon monoxide dehydrogenase [Gemmatimonadetes bacterium GWC2_71_9]</t>
  </si>
  <si>
    <t>OGT93900.1</t>
  </si>
  <si>
    <t>HCJ10314.1</t>
  </si>
  <si>
    <t>MPAL_v1_770012_ID:97181429_conserved_protein_of_unknown_function_Methylocapsa_palsarum_NE2_</t>
  </si>
  <si>
    <t>AAA family ATPase [Syntrophotalea carbinolica]</t>
  </si>
  <si>
    <t>WP_011339706.1</t>
  </si>
  <si>
    <t>carbon monoxide dehydrogenase [Desulfococcus sp. 4484_241]</t>
  </si>
  <si>
    <t>OQX63199.1</t>
  </si>
  <si>
    <t>AAA family ATPase [unclassified Ruminococcus]</t>
  </si>
  <si>
    <t>WP_118064026.1</t>
  </si>
  <si>
    <t>MPAL_v1_420006_ID:97178905_conserved_exported_protein_of_unknown_function_Methylocapsa_palsarum_NE2_</t>
  </si>
  <si>
    <t>Carbon monoxide dehydrogenase small chain [Syntrophorhabdus sp. PtaB.Bin184]</t>
  </si>
  <si>
    <t>OPY05182.1</t>
  </si>
  <si>
    <t>WP_072724919.1</t>
  </si>
  <si>
    <t>MBU4173583.1</t>
  </si>
  <si>
    <t>carbon monoxide dehydrogenase accessory protein CooC [Clostridiaceae bacterium]</t>
  </si>
  <si>
    <t>MCI6689686.1</t>
  </si>
  <si>
    <t>MBE6941930.1</t>
  </si>
  <si>
    <t>MBT6298662.1</t>
  </si>
  <si>
    <t>SRPBCC family protein [Pseudovibrio sp. Tun.PSC04-5.I4]</t>
  </si>
  <si>
    <t>WP_208991063.1</t>
  </si>
  <si>
    <t>HCO41799.1</t>
  </si>
  <si>
    <t>RPH63298.1</t>
  </si>
  <si>
    <t>MPAL_v1_290176_ID:97177905_conserved_membrane_protein_of_unknown_function_Methylocapsa_palsarum_NE2_</t>
  </si>
  <si>
    <t>carbon monoxide dehydrogenase subunit G [Mariniflexile fucanivorans]</t>
  </si>
  <si>
    <t>TCL64375.1</t>
  </si>
  <si>
    <t>MoxR family ATPase [Georgfuchsia toluolica]</t>
  </si>
  <si>
    <t>WP_220635568.1</t>
  </si>
  <si>
    <t>P-loop NTPase [Methermicoccus shengliensis]</t>
  </si>
  <si>
    <t>WP_042685495.1</t>
  </si>
  <si>
    <t>MPAL_v1_510071_ID:97180190_transaldolase_/_glucose_6_phosphate_isomerase_Methylocapsa_palsarum_NE2_</t>
  </si>
  <si>
    <t>MBD30034.1</t>
  </si>
  <si>
    <t>3-oxoadipate enol-lactonase [Bradyrhizobium sp.]</t>
  </si>
  <si>
    <t>WP_063995799.1</t>
  </si>
  <si>
    <t>MAH38781.1</t>
  </si>
  <si>
    <t>carbon monoxide dehydrogenase [Thermodesulfobacteriota bacterium]</t>
  </si>
  <si>
    <t>RKX60160.1</t>
  </si>
  <si>
    <t>MBF6604100.1</t>
  </si>
  <si>
    <t>Carbon monoxide dehydrogenase [Mesorhizobium plurifarium]</t>
  </si>
  <si>
    <t>CDX55678.1</t>
  </si>
  <si>
    <t>septum site-determining protein MinD [archaeon BMS3Abin16]</t>
  </si>
  <si>
    <t>GBE18700.1</t>
  </si>
  <si>
    <t>SRPBCC family protein [unclassified Novosphingobium]</t>
  </si>
  <si>
    <t>WP_168557842.1</t>
  </si>
  <si>
    <t>carbon monoxide dehydrogenase [Rhodobacterales bacterium HKCCA1058]</t>
  </si>
  <si>
    <t>MBF9021242.1</t>
  </si>
  <si>
    <t>MHYT domain-containing protein [Ruegeria sp. AD91A]</t>
  </si>
  <si>
    <t>WP_117871583.1</t>
  </si>
  <si>
    <t>MoxR family ATPase [Mesorhizobium ventifaucium]</t>
  </si>
  <si>
    <t>WP_254028016.1</t>
  </si>
  <si>
    <t>carbon monoxide dehydrogenase accessory protein CooC [Desulfatirhabdium butyrativorans]</t>
  </si>
  <si>
    <t>WP_028325202.1</t>
  </si>
  <si>
    <t>carbon monoxide dehydrogenase [Salmonella enterica subsp. enterica serovar Java 296154]</t>
  </si>
  <si>
    <t>EBU8131947.1</t>
  </si>
  <si>
    <t>MPAL_v1_760001_ID:97181405_Activator_of_Hsp90_ATPase_homolog_1_like_protein_Methylocapsa_palsarum_NE2_</t>
  </si>
  <si>
    <t>SRPBCC family protein [Kineosphaera limosa]</t>
  </si>
  <si>
    <t>WP_006591496.1</t>
  </si>
  <si>
    <t>WP_270504362.1</t>
  </si>
  <si>
    <t>MHYT domain-containing protein [Mesorhizobium sp. M1E.F.Ca.ET.045.02.1.1]</t>
  </si>
  <si>
    <t>WP_126096003.1</t>
  </si>
  <si>
    <t>carbon monoxide dehydrogenase maturation protein [Dehalococcoidia bacterium]</t>
  </si>
  <si>
    <t>TET15898.1</t>
  </si>
  <si>
    <t>carbon monoxide dehydrogenase [Desulfobacter sp.]</t>
  </si>
  <si>
    <t>MAF32586.1</t>
  </si>
  <si>
    <t>carbon monoxide dehydrogenase accessory protein CooC [Desulfomonile tiedjei]</t>
  </si>
  <si>
    <t>WP_014810207.1</t>
  </si>
  <si>
    <t>AAA family ATPase [Blautia sp. AF19-10LB]</t>
  </si>
  <si>
    <t>WP_118251312.1</t>
  </si>
  <si>
    <t>MoxR family ATPase [Methanobrevibacter smithii]</t>
  </si>
  <si>
    <t>WP_004032308.1</t>
  </si>
  <si>
    <t>WP_085748542.1</t>
  </si>
  <si>
    <t>MoxR family ATPase [Desulfosporosinus sp. I2]</t>
  </si>
  <si>
    <t>WP_045575384.1</t>
  </si>
  <si>
    <t>WP_172132308.1</t>
  </si>
  <si>
    <t>carbon monoxide dehydrogenase subunit G [Methylobacterium sp. PvR107]</t>
  </si>
  <si>
    <t>MBP1182491.1</t>
  </si>
  <si>
    <t>HBR62036.1</t>
  </si>
  <si>
    <t>MPAL_v1_350062_ID:97178337_atoA_acetyl_CoA:acetoacetyl_CoA_transferase_subunit_beta_Methylocapsa_palsarum_NE2_</t>
  </si>
  <si>
    <t>carbon monoxide dehydrogenase accessory protein CooC [Anaerosolibacter carboniphilus]</t>
  </si>
  <si>
    <t>WP_184309215.1</t>
  </si>
  <si>
    <t>AAA family ATPase [Blautia stercoris]</t>
  </si>
  <si>
    <t>WP_022303056.1</t>
  </si>
  <si>
    <t>AAA family ATPase [Thermococcus sp. ES12]</t>
  </si>
  <si>
    <t>WP_167715813.1</t>
  </si>
  <si>
    <t>MCR2019439.1</t>
  </si>
  <si>
    <t>MPAL_v1_570135_ID:97181070_pyrB_Aspartate_carbamoyltransferase_Methylocapsa_palsarum_NE2_</t>
  </si>
  <si>
    <t>FAD binding domain-containing protein [Mesorhizobium sp. B2-2-2]</t>
  </si>
  <si>
    <t>WP_140640861.1</t>
  </si>
  <si>
    <t>carbon monoxide dehydrogenase [Peptococcaceae bacterium BRH_c4b]</t>
  </si>
  <si>
    <t>KJS15439.1</t>
  </si>
  <si>
    <t>AAA family ATPase [Desulfosporosinus fructosivorans]</t>
  </si>
  <si>
    <t>WP_135549132.1</t>
  </si>
  <si>
    <t>MoxR family ATPase [Mycobacteroides abscessus]</t>
  </si>
  <si>
    <t>WP_005084944.1</t>
  </si>
  <si>
    <t>carbon monoxide dehydrogenase [Clostridiaceae bacterium OM08-6BH]</t>
  </si>
  <si>
    <t>RHU80275.1</t>
  </si>
  <si>
    <t>WP_070967901.1</t>
  </si>
  <si>
    <t>SRPBCC family protein [Micromonospora kangleipakensis]</t>
  </si>
  <si>
    <t>WP_130335717.1</t>
  </si>
  <si>
    <t>TDB30783.1</t>
  </si>
  <si>
    <t>carbon monoxide dehydrogenase accessory protein CooC [Carboxydothermus pertinax]</t>
  </si>
  <si>
    <t>WP_075858299.1</t>
  </si>
  <si>
    <t>carbon monoxide dehydrogenase accessory protein CooC [[Clostridium] dakarense]</t>
  </si>
  <si>
    <t>WP_081712285.1</t>
  </si>
  <si>
    <t>MPAL_v1_430004_ID:97178909_Flp_pilus_assembly_protein_TadD,_contains_TPR_repeats_Methylocapsa_palsarum_NE2_</t>
  </si>
  <si>
    <t>MBI3403556.1</t>
  </si>
  <si>
    <t>WP_032754048.1</t>
  </si>
  <si>
    <t>carbon monoxide dehydrogenase [Marivivens sp.]</t>
  </si>
  <si>
    <t>NBT53170.1</t>
  </si>
  <si>
    <t>MPAL_v1_560155_ID:97180897_thyA_thymidylate_synthase_Methylocapsa_palsarum_NE2_</t>
  </si>
  <si>
    <t>carbon monoxide dehydrogenase subunit G [Halorhabdus utahensis DSM 12940 DSM 12940]</t>
  </si>
  <si>
    <t>ACV11407.1</t>
  </si>
  <si>
    <t>WP_003418341.1</t>
  </si>
  <si>
    <t>RPI22177.1</t>
  </si>
  <si>
    <t>MHYT domain-containing protein [Bradyrhizobium japonicum]</t>
  </si>
  <si>
    <t>WP_014491992.1</t>
  </si>
  <si>
    <t>MHYT domain-containing protein [Bradyrhizobium sp. ORS 375]</t>
  </si>
  <si>
    <t>WP_009027315.1</t>
  </si>
  <si>
    <t>WP_157664969.1</t>
  </si>
  <si>
    <t>HID07289.1</t>
  </si>
  <si>
    <t>carbon monoxide dehydrogenase/acetyl-CoA synthase methytransferase subunit [Dehalobacter]</t>
  </si>
  <si>
    <t>WP_025204936.1</t>
  </si>
  <si>
    <t>NBR88991.1</t>
  </si>
  <si>
    <t>MPAL_v1_460101_ID:97179298_Dihydropteroate_synthase_related_protein_Methylocapsa_palsarum_NE2_</t>
  </si>
  <si>
    <t>xanthine dehydrogenase family protein subunit M [Methylorubrum populi]</t>
  </si>
  <si>
    <t>WP_152277670.1</t>
  </si>
  <si>
    <t>WP_021926205.1</t>
  </si>
  <si>
    <t>carbon monoxide dehydrogenase [Syntrophaceae bacterium]</t>
  </si>
  <si>
    <t>HIC92170.1</t>
  </si>
  <si>
    <t>WP_138163518.1</t>
  </si>
  <si>
    <t>SRPBCC family protein [Klenkia taihuensis]</t>
  </si>
  <si>
    <t>WP_165628956.1</t>
  </si>
  <si>
    <t>WP_135605264.1</t>
  </si>
  <si>
    <t>carbon monoxide dehydrogenase [Eubacteriaceae bacterium]</t>
  </si>
  <si>
    <t>HCX65209.1</t>
  </si>
  <si>
    <t>carbon monoxide dehydrogenase accessory protein CooC [Geobacter chapellei]</t>
  </si>
  <si>
    <t>WP_246545784.1</t>
  </si>
  <si>
    <t>MHYT domain-containing protein [Rhizobium]</t>
  </si>
  <si>
    <t>WP_130729793.1</t>
  </si>
  <si>
    <t>carbon monoxide dehydrogenase [Chlorobaculum parvum]</t>
  </si>
  <si>
    <t>HHE32902.1</t>
  </si>
  <si>
    <t>MPAL_v1_370093_ID:97178531_Response_regulator_receiver_domain_containing_protein_Methylocapsa_palsarum_NE2_</t>
  </si>
  <si>
    <t>carbon monoxide dehydrogenase small chain [bacterium MnTg03]</t>
  </si>
  <si>
    <t>GBF28455.1</t>
  </si>
  <si>
    <t>WP_022462430.1</t>
  </si>
  <si>
    <t>carbon monoxide dehydrogenase subunit G [Saccharopolyspora indica]</t>
  </si>
  <si>
    <t>WP_270926242.1</t>
  </si>
  <si>
    <t>MBT5000504.1</t>
  </si>
  <si>
    <t>carbon monoxide dehydrogenase [Falsihalocynthiibacter arcticus]</t>
  </si>
  <si>
    <t>AML53674.1</t>
  </si>
  <si>
    <t>SRPBCC family protein [Filomicrobium]</t>
  </si>
  <si>
    <t>WP_046476079.1</t>
  </si>
  <si>
    <t>WP_072091235.1</t>
  </si>
  <si>
    <t>carbon monoxide dehydrogenase [Candidatus Electrothrix sp. EH2]</t>
  </si>
  <si>
    <t>MCI5131819.1</t>
  </si>
  <si>
    <t>carbon monoxide dehydrogenase maturation protein [Chloroflexi bacterium RBG_13_53_26]</t>
  </si>
  <si>
    <t>OGO01648.1</t>
  </si>
  <si>
    <t>carbon monoxide dehydrogenase subunit G [Amycolatopsis roodepoortensis]</t>
  </si>
  <si>
    <t>MBE1577612.1</t>
  </si>
  <si>
    <t>MAB63981.1</t>
  </si>
  <si>
    <t>carbon monoxide dehydrogenase [Desulfobacteraceae bacterium IS3]</t>
  </si>
  <si>
    <t>OQX27490.1</t>
  </si>
  <si>
    <t>WP_278656440.1</t>
  </si>
  <si>
    <t>carbon monoxide dehydrogenase/acetyl-CoA synthase methytransferase subunit [Acetobacterium bakii]</t>
  </si>
  <si>
    <t>WP_050739663.1</t>
  </si>
  <si>
    <t>carbon monoxide dehydrogenase [Treponema sp.]</t>
  </si>
  <si>
    <t>HCC36494.1</t>
  </si>
  <si>
    <t>WP_035116909.1</t>
  </si>
  <si>
    <t>carbon monoxide dehydrogenase accessory protein CooC [Methanolobus psychrotolerans]</t>
  </si>
  <si>
    <t>WP_094228303.1</t>
  </si>
  <si>
    <t>nucleotidyltransferase family protein [Mycolicibacterium elephantis]</t>
  </si>
  <si>
    <t>WP_046751716.1</t>
  </si>
  <si>
    <t>carbon monoxide dehydrogenase [Candidatus Electrothrix sp. LOE2]</t>
  </si>
  <si>
    <t>MCI5219234.1</t>
  </si>
  <si>
    <t>WP_087218005.1</t>
  </si>
  <si>
    <t>MHYT domain-containing protein [Bradyrhizobium centrolobii]</t>
  </si>
  <si>
    <t>WP_063704428.1</t>
  </si>
  <si>
    <t>HBJ16409.1</t>
  </si>
  <si>
    <t>MHYT domain-containing protein [Mesorhizobium camelthorni]</t>
  </si>
  <si>
    <t>WP_165033179.1</t>
  </si>
  <si>
    <t>carbon monoxide dehydrogenase accessory protein CooC [Blautia marasmi]</t>
  </si>
  <si>
    <t>WP_095172760.1</t>
  </si>
  <si>
    <t>THD72184.1</t>
  </si>
  <si>
    <t>MHYT domain-containing protein [Sinorhizobium sp. BG8]</t>
  </si>
  <si>
    <t>WP_203426665.1</t>
  </si>
  <si>
    <t>carbon monoxide dehydrogenase [Firmicutes bacterium HGW-Firmicutes-14]</t>
  </si>
  <si>
    <t>PKM82086.1</t>
  </si>
  <si>
    <t>(2Fe-2S)-binding protein [Actinopolymorpha rutila]</t>
  </si>
  <si>
    <t>WP_179785671.1</t>
  </si>
  <si>
    <t>MPAL_v1_260123_ID:97177595_UDP_2,3_diacylglucosamine_hydrolase_Methylocapsa_palsarum_NE2_</t>
  </si>
  <si>
    <t>carbon monoxide dehydrogenase [Acidobacteria bacterium 13_1_20CM_3_53_8]</t>
  </si>
  <si>
    <t>OLE55327.1</t>
  </si>
  <si>
    <t>AAA family ATPase [Lactonifactor longoviformis]</t>
  </si>
  <si>
    <t>WP_072853000.1</t>
  </si>
  <si>
    <t>HCT92659.1</t>
  </si>
  <si>
    <t>GHV55039.1</t>
  </si>
  <si>
    <t>carbon monoxide dehydrogenase accessory protein CooC [Methanolobus profundi]</t>
  </si>
  <si>
    <t>WP_091932551.1</t>
  </si>
  <si>
    <t>carbon monoxide dehydrogenase D protein [Candidatus Phaeomarinobacter ectocarpi]</t>
  </si>
  <si>
    <t>CDO59043.1</t>
  </si>
  <si>
    <t>carbon monoxide dehydrogenase accessory protein CooC [Methanolobus halotolerans]</t>
  </si>
  <si>
    <t>WP_135390324.1</t>
  </si>
  <si>
    <t>TEU07119.1</t>
  </si>
  <si>
    <t>WP_154810754.1</t>
  </si>
  <si>
    <t>MPAL_v1_260134_ID:97177606_conserved_protein_of_unknown_function_Methylocapsa_palsarum_NE2_</t>
  </si>
  <si>
    <t>GHV45838.1</t>
  </si>
  <si>
    <t>carbon monoxide dehydrogenase/acetyl-CoA synthase methytransferase subunit [Paraclostridium]</t>
  </si>
  <si>
    <t>WP_021428390.1</t>
  </si>
  <si>
    <t>MBM4334214.1</t>
  </si>
  <si>
    <t>carbon monoxide dehydrogenase [Planctomycetia bacterium]</t>
  </si>
  <si>
    <t>HCN19057.1</t>
  </si>
  <si>
    <t>P-loop NTPase [Treponema primitia]</t>
  </si>
  <si>
    <t>WP_015706751.1</t>
  </si>
  <si>
    <t>carbon monoxide dehydrogenase subunit G [Methylobacterium sp. RAS18]</t>
  </si>
  <si>
    <t>MBA9069401.1</t>
  </si>
  <si>
    <t>HCE63460.1</t>
  </si>
  <si>
    <t>carbon monoxide dehydrogenase accessory protein CooC [bacterium]</t>
  </si>
  <si>
    <t>MCJ7645643.1</t>
  </si>
  <si>
    <t>AAR28597.1</t>
  </si>
  <si>
    <t>WP_057560894.1</t>
  </si>
  <si>
    <t>WP_056933963.1</t>
  </si>
  <si>
    <t>SRPBCC family protein [Actinoplanes lobatus]</t>
  </si>
  <si>
    <t>WP_188126453.1</t>
  </si>
  <si>
    <t>MPAL_v1_260152_ID:97177624_Disulphide_bond_corrector_protein_DsbC_Methylocapsa_palsarum_NE2_</t>
  </si>
  <si>
    <t>SRPBCC family protein [Nocardioides cavernae]</t>
  </si>
  <si>
    <t>WP_179618725.1</t>
  </si>
  <si>
    <t>carbon monoxide dehydrogenase subunit G [Mycolicibacterium vaccae 95051 95051]</t>
  </si>
  <si>
    <t>ANI37427.1</t>
  </si>
  <si>
    <t>WP_055058141.1</t>
  </si>
  <si>
    <t>carbon monoxide dehydrogenase accessory protein CooC [Romboutsia ilealis]</t>
  </si>
  <si>
    <t>WP_180702270.1</t>
  </si>
  <si>
    <t>carbon monoxide dehydrogenase accessory protein CooC [Romboutsia weinsteinii]</t>
  </si>
  <si>
    <t>WP_094368237.1</t>
  </si>
  <si>
    <t>carbon monoxide dehydrogenase subunit G [Kyrpidia spormannii]</t>
  </si>
  <si>
    <t>WP_170086285.1</t>
  </si>
  <si>
    <t>carbon monoxide dehydrogenase accessory protein CooC [Desulfosporosinus hippei]</t>
  </si>
  <si>
    <t>WP_092334598.1</t>
  </si>
  <si>
    <t>WP_003604770.1</t>
  </si>
  <si>
    <t>carbon monoxide dehydrogenase/acetyl-CoA synthase methytransferase subunit [Alkalibaculum sporogenes]</t>
  </si>
  <si>
    <t>WP_152805299.1</t>
  </si>
  <si>
    <t>SRPBCC family protein [Aeromicrobium sp. 9AM]</t>
  </si>
  <si>
    <t>WP_159538791.1</t>
  </si>
  <si>
    <t>carbon monoxide dehydrogenase subunit G [Antarcticimicrobium sediminis]</t>
  </si>
  <si>
    <t>WP_132831099.1</t>
  </si>
  <si>
    <t>MoxR family ATPase [Bradyrhizobium oligotrophicum]</t>
  </si>
  <si>
    <t>WP_015669259.1</t>
  </si>
  <si>
    <t>carbon monoxide dehydrogenase [Dehalococcoidia bacterium SG8_51_3]</t>
  </si>
  <si>
    <t>KPK20594.1</t>
  </si>
  <si>
    <t>SRPBCC family protein [Achromobacter marplatensis]</t>
  </si>
  <si>
    <t>WP_088587190.1</t>
  </si>
  <si>
    <t>carbon monoxide dehydrogenase [Arthrobacter sp. OY3WO11]</t>
  </si>
  <si>
    <t>OAE02847.1</t>
  </si>
  <si>
    <t>MPAL_v1_440011_ID:97179077_protein_of_unknown_function_Methylocapsa_palsarum_NE2_</t>
  </si>
  <si>
    <t>SRPBCC family protein [Erwinia persicina]</t>
  </si>
  <si>
    <t>WP_253458333.1</t>
  </si>
  <si>
    <t>carbon monoxide dehydrogenase/acetyl-CoA synthase methytransferase subunit [Eubacterium]</t>
  </si>
  <si>
    <t>WP_013381869.1</t>
  </si>
  <si>
    <t>Carbon monoxide dehydrogenase accessory protein CooC [uncultured Pleomorphomonas sp.]</t>
  </si>
  <si>
    <t>SCM76166.1</t>
  </si>
  <si>
    <t>SRPBCC family protein [Prosthecobacter dejongeii]</t>
  </si>
  <si>
    <t>WP_184206568.1</t>
  </si>
  <si>
    <t>MPAL_v1_460328_ID:97179525_Fe_S_cluster_assembly_protein_SufD_Methylocapsa_palsarum_NE2_</t>
  </si>
  <si>
    <t>2Fe-2S iron-sulfur cluster-binding protein [Salipiger abyssi]</t>
  </si>
  <si>
    <t>WP_076706206.1</t>
  </si>
  <si>
    <t>RLA87032.1</t>
  </si>
  <si>
    <t>MBM4328888.1</t>
  </si>
  <si>
    <t>RMG68181.1</t>
  </si>
  <si>
    <t>carbon monoxide dehydrogenase [Marivivens sp. JLT3646]</t>
  </si>
  <si>
    <t>APO88483.1</t>
  </si>
  <si>
    <t>carbon monoxide dehydrogenase accessory protein CooC [Eubacterium sp.]</t>
  </si>
  <si>
    <t>MCI5758933.1</t>
  </si>
  <si>
    <t>GHU84336.1</t>
  </si>
  <si>
    <t>GHT70025.1</t>
  </si>
  <si>
    <t>MPAL_v1_450002_ID:97179100_protein_of_unknown_function_Methylocapsa_palsarum_NE2_</t>
  </si>
  <si>
    <t>AHM25832.1</t>
  </si>
  <si>
    <t>carbon monoxide dehydrogenase accessory protein CooC [Lachnoclostridium sp. An196]</t>
  </si>
  <si>
    <t>WP_087154014.1</t>
  </si>
  <si>
    <t>HDI00487.1</t>
  </si>
  <si>
    <t>carbon monoxide dehydrogenase accessory protein CooC [Desulfobacteraceae bacterium]</t>
  </si>
  <si>
    <t>MCJ7683479.1</t>
  </si>
  <si>
    <t>carbon monoxide dehydrogenase accessory protein CooC [Candidatus Methanoperedens nitroreducens]</t>
  </si>
  <si>
    <t>WP_096203708.1</t>
  </si>
  <si>
    <t>TAL25089.1</t>
  </si>
  <si>
    <t>WP_227190786.1</t>
  </si>
  <si>
    <t>WP_281743066.1</t>
  </si>
  <si>
    <t>RKX59703.1</t>
  </si>
  <si>
    <t>carbon monoxide dehydrogenase accessory protein CooC [Thermodesulfobacteriota bacterium]</t>
  </si>
  <si>
    <t>MCU0597572.1</t>
  </si>
  <si>
    <t>carbon monoxide dehydrogenase accessory protein CooC [Desulfosporosinus sp. BG]</t>
  </si>
  <si>
    <t>WP_068963515.1</t>
  </si>
  <si>
    <t>MPAL_v1_360036_ID:97178432_nifA_Nif_specific_regulatory_protein_Methylocapsa_palsarum_NE2_</t>
  </si>
  <si>
    <t>MoxR family ATPase [Desulfosporosinus metallidurans]</t>
  </si>
  <si>
    <t>WP_075363496.1</t>
  </si>
  <si>
    <t>MPAL_v1_480005_ID:97180061_nifA_Nif_specific_regulatory_protein_Methylocapsa_palsarum_NE2_</t>
  </si>
  <si>
    <t>GHV83791.1</t>
  </si>
  <si>
    <t>WP_128960922.1</t>
  </si>
  <si>
    <t>carbon monoxide dehydrogenase/acetyl-CoA synthase methytransferase subunit [Acetobacterium paludosum]</t>
  </si>
  <si>
    <t>WP_148565654.1</t>
  </si>
  <si>
    <t>MBE1284781.1</t>
  </si>
  <si>
    <t>WP_053832178.1</t>
  </si>
  <si>
    <t>WP_142800891.1</t>
  </si>
  <si>
    <t>carbon monoxide dehydrogenase [Caldilineae bacterium]</t>
  </si>
  <si>
    <t>RME83631.1</t>
  </si>
  <si>
    <t>WP_183813592.1</t>
  </si>
  <si>
    <t>MBM4348634.1</t>
  </si>
  <si>
    <t>NCB92468.1</t>
  </si>
  <si>
    <t>HBJ16328.1</t>
  </si>
  <si>
    <t>aerobic-type carbon monoxide dehydrogenase, small subunit CoxS/CutS-like protein [Dehalococcoidia bacterium]</t>
  </si>
  <si>
    <t>MBM2832825.1</t>
  </si>
  <si>
    <t>RLC66873.1</t>
  </si>
  <si>
    <t>MPAL_v1_490001_ID:97180083_exodeoxyribonuclease_V_alpha_subunit_Methylocapsa_palsarum_NE2_</t>
  </si>
  <si>
    <t>MoxR family ATPase [Blastococcus saxobsidens]</t>
  </si>
  <si>
    <t>WP_014375292.1</t>
  </si>
  <si>
    <t>SRPBCC family protein [Pseudomonas sp. JAI115]</t>
  </si>
  <si>
    <t>WP_183782725.1</t>
  </si>
  <si>
    <t>carbon monoxide dehydrogenase [Desulfobacterales bacterium CG2_30_60_27]</t>
  </si>
  <si>
    <t>OIP47640.1</t>
  </si>
  <si>
    <t>carbon monoxide dehydrogenase [Blautia sp. AF22-5LB]</t>
  </si>
  <si>
    <t>RHQ79352.1</t>
  </si>
  <si>
    <t>SRPBCC family protein [Methylobacterium brachythecii]</t>
  </si>
  <si>
    <t>WP_183508866.1</t>
  </si>
  <si>
    <t>AAA family ATPase [Methanobacterium]</t>
  </si>
  <si>
    <t>WP_069582480.1</t>
  </si>
  <si>
    <t>xanthine dehydrogenase family protein subunit M [Labrenzia sp. VG12]</t>
  </si>
  <si>
    <t>WP_094070768.1</t>
  </si>
  <si>
    <t>(2Fe-2S)-binding protein [Caulobacter sp. AP07]</t>
  </si>
  <si>
    <t>WP_007666755.1</t>
  </si>
  <si>
    <t>WP_018458001.1</t>
  </si>
  <si>
    <t>4Fe-4S dicluster domain-containing protein [Syntrophotalea acetylenivorans]</t>
  </si>
  <si>
    <t>WP_072284061.1</t>
  </si>
  <si>
    <t>Carbon monoxide dehydrogenase subunit G (CoxG) [alpha proteobacterium HIMB5]</t>
  </si>
  <si>
    <t>AFS47109.1</t>
  </si>
  <si>
    <t>GHV48431.1</t>
  </si>
  <si>
    <t>carbon monoxide dehydrogenase accessory protein CooC [Anaerovirgula multivorans]</t>
  </si>
  <si>
    <t>WP_089284825.1</t>
  </si>
  <si>
    <t>WP_013719322.1</t>
  </si>
  <si>
    <t>NDH72207.1</t>
  </si>
  <si>
    <t>MPAL_v1_780008_ID:97181464_Predicted_acylesterase/phospholipase_RssA,_contains_patatin_domain_Methylocapsa_palsarum_NE2_</t>
  </si>
  <si>
    <t>SRPBCC family protein [Rhodococcus erythropolis]</t>
  </si>
  <si>
    <t>WP_244891373.1</t>
  </si>
  <si>
    <t>SRPBCC family protein [Terracoccus luteus]</t>
  </si>
  <si>
    <t>WP_121034385.1</t>
  </si>
  <si>
    <t>carbon monoxide dehydrogenase accessory protein CooC [Thermosinus carboxydivorans]</t>
  </si>
  <si>
    <t>WP_007288855.1</t>
  </si>
  <si>
    <t>SRPBCC family protein [Streptomyces sp. OspMP-M43]</t>
  </si>
  <si>
    <t>WP_093562626.1</t>
  </si>
  <si>
    <t>MHYT domain-containing protein [Bradyrhizobium sp. 1(2017)]</t>
  </si>
  <si>
    <t>WP_166818439.1</t>
  </si>
  <si>
    <t>carbon monoxide dehydrogenase [Candidatus Solincola sediminis]</t>
  </si>
  <si>
    <t>OFW60328.1</t>
  </si>
  <si>
    <t>carbon monoxide dehydrogenase [Chloroflexi bacterium CG08_land_8_20_14_0_20_45_12]</t>
  </si>
  <si>
    <t>PIU23805.1</t>
  </si>
  <si>
    <t>putative carbon monoxide dehydrogenase D protein [Mycobacteroides abscessus 1948 1948]</t>
  </si>
  <si>
    <t>EUA60111.1</t>
  </si>
  <si>
    <t>carbon monoxide dehydrogenase/acetyl-CoA synthase methytransferase subunit [Dehalobacter sp.]</t>
  </si>
  <si>
    <t>MCM1565107.1</t>
  </si>
  <si>
    <t>MBR3274450.1</t>
  </si>
  <si>
    <t>MCA3482061.1</t>
  </si>
  <si>
    <t>MHYT domain-containing protein [Ruegeria sp. HKCCD6604]</t>
  </si>
  <si>
    <t>WP_171727125.1</t>
  </si>
  <si>
    <t>MCL0103171.1</t>
  </si>
  <si>
    <t>NOR15856.1</t>
  </si>
  <si>
    <t>HDM09563.1</t>
  </si>
  <si>
    <t>RQD73013.1</t>
  </si>
  <si>
    <t>MBT6525738.1</t>
  </si>
  <si>
    <t>WP_014880557.1</t>
  </si>
  <si>
    <t>carbon monoxide dehydrogenase accessory protein CooC [Desulfosporosinus sp.]</t>
  </si>
  <si>
    <t>MCO5385120.1</t>
  </si>
  <si>
    <t>GHV74533.1</t>
  </si>
  <si>
    <t>MoxR family ATPase [Bradyrhizobium]</t>
  </si>
  <si>
    <t>WP_063984347.1</t>
  </si>
  <si>
    <t>carbon monoxide dehydrogenase accessory protein CooC [Anaerolineae bacterium]</t>
  </si>
  <si>
    <t>MCS7222657.1</t>
  </si>
  <si>
    <t>HAW60170.1</t>
  </si>
  <si>
    <t>MHYT domain-containing protein [Labrenzia sp. 011]</t>
  </si>
  <si>
    <t>WP_116697939.1</t>
  </si>
  <si>
    <t>(2Fe-2S)-binding protein [Pseudomonas putida]</t>
  </si>
  <si>
    <t>WP_132845262.1</t>
  </si>
  <si>
    <t>MCI0863753.1</t>
  </si>
  <si>
    <t>MHYT domain-containing protein [Starkeya sp. ORNL1]</t>
  </si>
  <si>
    <t>WP_170009300.1</t>
  </si>
  <si>
    <t>WP_021127708.1</t>
  </si>
  <si>
    <t>SRPBCC family protein [unclassified Kribbella]</t>
  </si>
  <si>
    <t>WP_199239745.1</t>
  </si>
  <si>
    <t>WP_021924410.1</t>
  </si>
  <si>
    <t>carbon monoxide dehydrogenase [Ammonifex sp.]</t>
  </si>
  <si>
    <t>RJX21295.1</t>
  </si>
  <si>
    <t>NIS14117.1</t>
  </si>
  <si>
    <t>SRPBCC family protein [Pseudoxanthomonas wuyuanensis]</t>
  </si>
  <si>
    <t>WP_097121156.1</t>
  </si>
  <si>
    <t>MPAL_v1_400101_ID:97178767_phosphatidylethanolamine/phosphatidyl_N_methylethanolamine_N_methyltransferase_Methylocapsa_palsarum_NE2_</t>
  </si>
  <si>
    <t>SRPBCC domain-containing protein [Streptomyces sp. SLBN-31]</t>
  </si>
  <si>
    <t>WP_142153946.1</t>
  </si>
  <si>
    <t>MBM3694998.1</t>
  </si>
  <si>
    <t>MCL0075585.1</t>
  </si>
  <si>
    <t>MTI69417.1</t>
  </si>
  <si>
    <t>WP_110383136.1</t>
  </si>
  <si>
    <t>carbon monoxide dehydrogenase accessory protein [Clostridioides difficile]</t>
  </si>
  <si>
    <t>SUY21767.1</t>
  </si>
  <si>
    <t>MoxR family ATPase [Nocardioides sp. AX2bis]</t>
  </si>
  <si>
    <t>WP_160005265.1</t>
  </si>
  <si>
    <t>carbon monoxide dehydrogenase subunit G [unclassified Hydrogenophaga]</t>
  </si>
  <si>
    <t>WP_070400536.1</t>
  </si>
  <si>
    <t>WP_228868125.1</t>
  </si>
  <si>
    <t>WP_134130251.1</t>
  </si>
  <si>
    <t>MBE6970089.1</t>
  </si>
  <si>
    <t>ATP-binding protein [Anaerolineaceae bacterium]</t>
  </si>
  <si>
    <t>GJQ34528.1</t>
  </si>
  <si>
    <t>SRPBCC family protein [Variovorax guangxiensis]</t>
  </si>
  <si>
    <t>WP_126025583.1</t>
  </si>
  <si>
    <t>carbon monoxide dehydrogenase accessory protein CooC [Blautia faecis]</t>
  </si>
  <si>
    <t>WP_173771578.1</t>
  </si>
  <si>
    <t>cobQ/CobB/MinD/ParA nucleotide binding domain protein [bacterium BMS3Abin10]</t>
  </si>
  <si>
    <t>GBE06122.1</t>
  </si>
  <si>
    <t>MoxR family ATPase [Modestobacter]</t>
  </si>
  <si>
    <t>WP_014739768.1</t>
  </si>
  <si>
    <t>TEU02429.1</t>
  </si>
  <si>
    <t>WP_118316228.1</t>
  </si>
  <si>
    <t>MBT4567414.1</t>
  </si>
  <si>
    <t>SRPBCC family protein [Nocardioides thalensis]</t>
  </si>
  <si>
    <t>WP_179668244.1</t>
  </si>
  <si>
    <t>carbon monoxide dehydrogenase accessory protein CooC [Desulfacinum hydrothermale]</t>
  </si>
  <si>
    <t>WP_084057334.1</t>
  </si>
  <si>
    <t>P-loop NTPase [Caldimicrobium thiodismutans]</t>
  </si>
  <si>
    <t>WP_068513809.1</t>
  </si>
  <si>
    <t>carbon monoxide dehydrogenase subunit G [Arthrobacter sp. JUb119]</t>
  </si>
  <si>
    <t>MCS3494534.1</t>
  </si>
  <si>
    <t>carbon monoxide dehydrogenase [Candidatus Bathyarchaeota archaeon B26-2]</t>
  </si>
  <si>
    <t>KYH40366.1</t>
  </si>
  <si>
    <t>carbon monoxide dehydrogenase accessory protein CooC [Romboutsia timonensis]</t>
  </si>
  <si>
    <t>WP_071119416.1</t>
  </si>
  <si>
    <t>WP_071909552.1</t>
  </si>
  <si>
    <t>WP_190289801.1</t>
  </si>
  <si>
    <t>MHYT domain-containing protein [Ruegeria sp. PrR005]</t>
  </si>
  <si>
    <t>WP_164132074.1</t>
  </si>
  <si>
    <t>SRPBCC family protein [Sphingobacterium yanglingense]</t>
  </si>
  <si>
    <t>WP_133584411.1</t>
  </si>
  <si>
    <t>MPAL_v1_330041_ID:97178184_conserved_protein_of_unknown_function_Methylocapsa_palsarum_NE2_</t>
  </si>
  <si>
    <t>SRPBCC family protein [Streptomyces griseochromogenes]</t>
  </si>
  <si>
    <t>WP_067304801.1</t>
  </si>
  <si>
    <t>RIK96670.1</t>
  </si>
  <si>
    <t>WP_042681200.1</t>
  </si>
  <si>
    <t>MBT6344421.1</t>
  </si>
  <si>
    <t>WP_119775251.1</t>
  </si>
  <si>
    <t>MBM4284148.1</t>
  </si>
  <si>
    <t>HIE17706.1</t>
  </si>
  <si>
    <t>WP_077735355.1</t>
  </si>
  <si>
    <t>AAA family ATPase [Thermoflexia bacterium]</t>
  </si>
  <si>
    <t>HEY74168.1</t>
  </si>
  <si>
    <t>carbon monoxide dehydrogenase [Planctomycetes bacterium GWE2_41_14]</t>
  </si>
  <si>
    <t>OHB46247.1</t>
  </si>
  <si>
    <t>PXF55991.1</t>
  </si>
  <si>
    <t>SRPBCC family protein [Rhodococcus koreensis]</t>
  </si>
  <si>
    <t>WP_072946726.1</t>
  </si>
  <si>
    <t>carbon monoxide dehydrogenase/acetyl-CoA synthase methytransferase subunit [unclassified Lachnoclostridium]</t>
  </si>
  <si>
    <t>WP_087165911.1</t>
  </si>
  <si>
    <t>SRPBCC family protein [Rhodococcus sp. JVH1]</t>
  </si>
  <si>
    <t>WP_009477294.1</t>
  </si>
  <si>
    <t>ATP-binding protein [Methanosaeta sp. SDB]</t>
  </si>
  <si>
    <t>KQC15971.1</t>
  </si>
  <si>
    <t>P-loop NTPase [Methanothrix harundinacea]</t>
  </si>
  <si>
    <t>WP_014586585.1</t>
  </si>
  <si>
    <t>carbon monoxide dehydrogenase, partial [Actinomycetota bacterium]</t>
  </si>
  <si>
    <t>TET50645.1</t>
  </si>
  <si>
    <t>HBM69616.1</t>
  </si>
  <si>
    <t>MBM4146835.1</t>
  </si>
  <si>
    <t>MHYT domain-containing protein [Bradyrhizobium guangdongense]</t>
  </si>
  <si>
    <t>WP_140981468.1</t>
  </si>
  <si>
    <t>carbon monoxide dehydrogenase [Firmicutes bacterium ML8_F2]</t>
  </si>
  <si>
    <t>OPL14842.1</t>
  </si>
  <si>
    <t>carbon monoxide dehydrogenase [Candidatus Electrothrix sp. AW2]</t>
  </si>
  <si>
    <t>MCI5134537.1</t>
  </si>
  <si>
    <t>carbon monoxide dehydrogenase maturation protein, partial [Anaerolineales bacterium]</t>
  </si>
  <si>
    <t>TEU08091.1</t>
  </si>
  <si>
    <t>MCL5126523.1</t>
  </si>
  <si>
    <t>WP_076616261.1</t>
  </si>
  <si>
    <t>AAA family ATPase [Blautia sp. Marseille-P3087]</t>
  </si>
  <si>
    <t>WP_072521054.1</t>
  </si>
  <si>
    <t>SRPBCC family protein [Mycolicibacterium rutilum]</t>
  </si>
  <si>
    <t>WP_083407936.1</t>
  </si>
  <si>
    <t>AAA family ATPase [Faecalicatena fissicatena]</t>
  </si>
  <si>
    <t>WP_173865771.1</t>
  </si>
  <si>
    <t>carbon monoxide dehydrogenase subunit G [Streptomyces sp. TLI_171]</t>
  </si>
  <si>
    <t>RKE17423.1</t>
  </si>
  <si>
    <t>carbon monoxide dehydrogenase [candidate division LCP-89 bacterium B3_LCP]</t>
  </si>
  <si>
    <t>TKJ36855.1</t>
  </si>
  <si>
    <t>NCB94135.1</t>
  </si>
  <si>
    <t>RJQ54270.1</t>
  </si>
  <si>
    <t>carbon monoxide dehydrogenase [Candidatus Bipolaricaulota bacterium]</t>
  </si>
  <si>
    <t>HIC95474.1</t>
  </si>
  <si>
    <t>WP_171232724.1</t>
  </si>
  <si>
    <t>HBJ16330.1</t>
  </si>
  <si>
    <t>MPAL_v1_260080_ID:97177552_uvrC_UvrABC_system_protein_C_Methylocapsa_palsarum_NE2_</t>
  </si>
  <si>
    <t>SRPBCC domain-containing protein [Halogeometricum pallidum]</t>
  </si>
  <si>
    <t>WP_008387261.1</t>
  </si>
  <si>
    <t>carbon monoxide dehydrogenase [Planctomycetes bacterium RIFCSPHIGHO2_02_FULL_40_12]</t>
  </si>
  <si>
    <t>OHB88201.1</t>
  </si>
  <si>
    <t>hypothetical protein [Sphingobacterium sp. BIGb0165]</t>
  </si>
  <si>
    <t>WP_259187431.1</t>
  </si>
  <si>
    <t>carbon monoxide dehydrogenase/acetyl-CoA synthase methytransferase subunit [Acetobacterium tundrae]</t>
  </si>
  <si>
    <t>WP_148602446.1</t>
  </si>
  <si>
    <t>WP_176853758.1</t>
  </si>
  <si>
    <t>carbon monoxide dehydrogenase accessory protein CooC [Thermodesulfobacterium hveragerdense]</t>
  </si>
  <si>
    <t>WP_028841913.1</t>
  </si>
  <si>
    <t>MPAL_v1_510073_ID:97180192_rpe_Ribulose_phosphate_3_epimerase_Methylocapsa_palsarum_NE2_</t>
  </si>
  <si>
    <t>carbon monoxide dehydrogenase, partial [Hyphomicrobiales bacterium]</t>
  </si>
  <si>
    <t>RYE82662.1</t>
  </si>
  <si>
    <t>MPAL_v1_480016_ID:97180072_conserved_protein_of_unknown_function_Methylocapsa_palsarum_NE2_</t>
  </si>
  <si>
    <t>MCJ7810268.1</t>
  </si>
  <si>
    <t>MBT3651618.1</t>
  </si>
  <si>
    <t>carbon monoxide dehydrogenase [Roseobacter sp. MedPE-SWde]</t>
  </si>
  <si>
    <t>OIQ41638.1</t>
  </si>
  <si>
    <t>MHYT domain-containing protein [Pseudorhizobium banfieldiae]</t>
  </si>
  <si>
    <t>WP_052641407.1</t>
  </si>
  <si>
    <t>TEU01905.1</t>
  </si>
  <si>
    <t>carbon monoxide dehydrogenase [Biomaibacter acetigenes]</t>
  </si>
  <si>
    <t>AYO32288.1</t>
  </si>
  <si>
    <t>carbon monoxide dehydrogenase [Syntrophobacterales bacterium CG_4_9_14_3_um_filter_49_8]</t>
  </si>
  <si>
    <t>PJA49948.1</t>
  </si>
  <si>
    <t>carbon monoxide dehydrogenase subunit G [Rhizobium]</t>
  </si>
  <si>
    <t>WP_097599438.1</t>
  </si>
  <si>
    <t>WP_117593154.1</t>
  </si>
  <si>
    <t>MHYT domain-containing protein [Thalassobius mangrovi]</t>
  </si>
  <si>
    <t>WP_160973718.1</t>
  </si>
  <si>
    <t>WP_261862166.1</t>
  </si>
  <si>
    <t>carbon monoxide dehydrogenase [Nocardiopsaceae bacterium YIM 96095]</t>
  </si>
  <si>
    <t>RNL85775.1</t>
  </si>
  <si>
    <t>carbon monoxide dehydrogenase [Desulfobacterales bacterium S7086C20]</t>
  </si>
  <si>
    <t>OEU44777.1</t>
  </si>
  <si>
    <t>HAJ56913.1</t>
  </si>
  <si>
    <t>carbon monoxide dehydrogenase [Alphaproteobacteria bacterium HGW-Alphaproteobacteria-6]</t>
  </si>
  <si>
    <t>PKP74784.1</t>
  </si>
  <si>
    <t>MBW1689806.1</t>
  </si>
  <si>
    <t>MPAL_v1_430061_ID:97178966_gyaR_Glyoxylate_reductase_Methylocapsa_palsarum_NE2_</t>
  </si>
  <si>
    <t>carbon monoxide dehydrogenase, partial [Rhodobacteraceae bacterium MED-G08]</t>
  </si>
  <si>
    <t>PDH61158.1</t>
  </si>
  <si>
    <t>carbon monoxide dehydrogenase subunit G [Bauldia sp.]</t>
  </si>
  <si>
    <t>MCB1497048.1</t>
  </si>
  <si>
    <t>SRPBCC family protein [Sphaerotilus montanus]</t>
  </si>
  <si>
    <t>WP_179634799.1</t>
  </si>
  <si>
    <t>MPAL_v1_610004_ID:97181202_methyl_accepting_chemotaxis_protein_Methylocapsa_palsarum_NE2_</t>
  </si>
  <si>
    <t>(2Fe-2S)-binding protein [Mycolicibacterium neoaurum]</t>
  </si>
  <si>
    <t>WP_030133112.1</t>
  </si>
  <si>
    <t>carbon monoxide dehydrogenase accessory protein CooC [Desulfosporosinus sp. HMP52]</t>
  </si>
  <si>
    <t>WP_034601206.1</t>
  </si>
  <si>
    <t>carbon monoxide dehydrogenase accessory protein CooC [Methanococcoides sp. AM1]</t>
  </si>
  <si>
    <t>WP_135612122.1</t>
  </si>
  <si>
    <t>carbon monoxide dehydrogenase [Chloroflexi bacterium RBG_13_51_18]</t>
  </si>
  <si>
    <t>OGN97384.1</t>
  </si>
  <si>
    <t>carbon monoxide dehydrogenase [Jiella endophytica]</t>
  </si>
  <si>
    <t>TFF27902.1</t>
  </si>
  <si>
    <t>4Fe-4S dicluster domain-containing protein [Methanothermobacter]</t>
  </si>
  <si>
    <t>WP_013295128.1</t>
  </si>
  <si>
    <t>ArsA-related P-loop ATPase [Desulfovibrio]</t>
  </si>
  <si>
    <t>WP_011792085.1</t>
  </si>
  <si>
    <t>MHYT domain-containing protein [Roseobacter sp. GAI101]</t>
  </si>
  <si>
    <t>WP_008230045.1</t>
  </si>
  <si>
    <t>FAD-dependent oxidoreductase [Clostridium ljungdahlii]</t>
  </si>
  <si>
    <t>WP_013237574.1</t>
  </si>
  <si>
    <t>WP_009895776.1</t>
  </si>
  <si>
    <t>carbon monoxide dehydrogenase [Syntrophus sp. GWC2_56_31]</t>
  </si>
  <si>
    <t>OHE22865.1</t>
  </si>
  <si>
    <t>carbon monoxide dehydrogenase accessory protein CooC [Desulforhabdus sp. TSK]</t>
  </si>
  <si>
    <t>WP_244082639.1</t>
  </si>
  <si>
    <t>WP_118578436.1</t>
  </si>
  <si>
    <t>MPAL_v1_550344_ID:97180700_nuoI_NADH_quinone_oxidoreductase_subunit_I_Methylocapsa_palsarum_NE2_</t>
  </si>
  <si>
    <t>4Fe-4S binding protein [Methanocaldococcus villosus]</t>
  </si>
  <si>
    <t>WP_004590104.1</t>
  </si>
  <si>
    <t>MPAL_v1_460345_ID:97179542_fdxB_putative_ferredoxin_3_Methylocapsa_palsarum_NE2_</t>
  </si>
  <si>
    <t>MCB1381186.1</t>
  </si>
  <si>
    <t>WP_179619387.1</t>
  </si>
  <si>
    <t>SRPBCC family protein [Streptomyces wuyuanensis]</t>
  </si>
  <si>
    <t>WP_093652835.1</t>
  </si>
  <si>
    <t>carbon monoxide dehydrogenase accessory protein CooC [Romboutsia sp. CE17]</t>
  </si>
  <si>
    <t>WP_168574132.1</t>
  </si>
  <si>
    <t>MHYT domain-containing protein [Shinella sp. YE25]</t>
  </si>
  <si>
    <t>WP_272807417.1</t>
  </si>
  <si>
    <t>Carbon monoxide dehydrogenase subunit G [Arthrobacter sp. OV608]</t>
  </si>
  <si>
    <t>SEP89098.1</t>
  </si>
  <si>
    <t>WP_014875219.1</t>
  </si>
  <si>
    <t>WP_041477025.1</t>
  </si>
  <si>
    <t>WP_176965285.1</t>
  </si>
  <si>
    <t>MTI66497.1</t>
  </si>
  <si>
    <t>carbon monoxide dehydrogenase subunit G [unclassified Limnohabitans]</t>
  </si>
  <si>
    <t>WP_100144324.1</t>
  </si>
  <si>
    <t>MBS0532233.1</t>
  </si>
  <si>
    <t>RME90160.1</t>
  </si>
  <si>
    <t>WP_003254265.1</t>
  </si>
  <si>
    <t>MBR3239556.1</t>
  </si>
  <si>
    <t>RKX57859.1</t>
  </si>
  <si>
    <t>MAO52483.1</t>
  </si>
  <si>
    <t>WP_044665688.1</t>
  </si>
  <si>
    <t>carbon monoxide dehydrogenase [Peptococcaceae bacterium BICA1-8]</t>
  </si>
  <si>
    <t>KJS81288.1</t>
  </si>
  <si>
    <t>WP_027246902.1</t>
  </si>
  <si>
    <t>KUO78900.1</t>
  </si>
  <si>
    <t>carbon monoxide dehydrogenase accessory protein CooC [Desulfovirgula thermocuniculi]</t>
  </si>
  <si>
    <t>WP_027718505.1</t>
  </si>
  <si>
    <t>THD49521.1</t>
  </si>
  <si>
    <t>RPI35447.1</t>
  </si>
  <si>
    <t>SRPBCC family protein [Kribbella sp. VKM Ac-2566]</t>
  </si>
  <si>
    <t>WP_134000355.1</t>
  </si>
  <si>
    <t>Carbon monoxide dehydrogenase subunit G [Rhizobiales bacterium GAS188]</t>
  </si>
  <si>
    <t>SEE10884.1</t>
  </si>
  <si>
    <t>RKY63862.1</t>
  </si>
  <si>
    <t>SRPBCC family protein [Pseudoxanthomonas sp. CF385]</t>
  </si>
  <si>
    <t>WP_093295834.1</t>
  </si>
  <si>
    <t>carbon monoxide dehydrogenase accessory protein CooC [Lachnospiraceae]</t>
  </si>
  <si>
    <t>WP_117509047.1</t>
  </si>
  <si>
    <t>WP_013240360.1</t>
  </si>
  <si>
    <t>carbon monoxide dehydrogenase [Roseovarius sp. A46]</t>
  </si>
  <si>
    <t>RXV66478.1</t>
  </si>
  <si>
    <t>WP_013467631.1</t>
  </si>
  <si>
    <t>SRPBCC family protein [Mesoflavibacter zeaxanthinifaciens]</t>
  </si>
  <si>
    <t>WP_027880363.1</t>
  </si>
  <si>
    <t>carbon monoxide dehydrogenase accessory protein CooC [Geomonas sp. RF6]</t>
  </si>
  <si>
    <t>WP_230994045.1</t>
  </si>
  <si>
    <t>RKL61792.1</t>
  </si>
  <si>
    <t>carbon monoxide dehydrogenase subunit G [Bradyrhizobiaceae bacterium]</t>
  </si>
  <si>
    <t>MBO0750835.1</t>
  </si>
  <si>
    <t>carbon monoxide dehydrogenase [Leptothrix sp. (in: b-proteobacteria)]</t>
  </si>
  <si>
    <t>MBA4178795.1</t>
  </si>
  <si>
    <t>carbon monoxide dehydrogenase, partial [Planctomycetes bacterium RIFOXYC2_FULL_41_27]</t>
  </si>
  <si>
    <t>OHC06018.1</t>
  </si>
  <si>
    <t>carbon monoxide dehydrogenase [Rhizobiaceae bacterium]</t>
  </si>
  <si>
    <t>MBA3038437.1</t>
  </si>
  <si>
    <t>WP_055337355.1</t>
  </si>
  <si>
    <t>carbon monoxide dehydrogenase accessory protein CooC [Clostridium pasteurianum]</t>
  </si>
  <si>
    <t>WP_015615316.1</t>
  </si>
  <si>
    <t>MHYT domain-containing protein [Bradyrhizobium rifense]</t>
  </si>
  <si>
    <t>WP_148777696.1</t>
  </si>
  <si>
    <t>MHYT domain-containing protein [Bradyrhizobium sp. STM 3809]</t>
  </si>
  <si>
    <t>WP_008961548.1</t>
  </si>
  <si>
    <t>HEM61201.1</t>
  </si>
  <si>
    <t>CUS49909.1</t>
  </si>
  <si>
    <t>RPI56755.1</t>
  </si>
  <si>
    <t>HID53452.1</t>
  </si>
  <si>
    <t>carbon monoxide dehydrogenase accessory protein CooC [Hominisplanchenecus murintestinalis]</t>
  </si>
  <si>
    <t>WP_120482138.1</t>
  </si>
  <si>
    <t>carbon monoxide dehydrogenase/acetyl-CoA synthase methytransferase subunit [Terrisporobacter]</t>
  </si>
  <si>
    <t>WP_074919945.1</t>
  </si>
  <si>
    <t>WP_005247694.1</t>
  </si>
  <si>
    <t>TMC69019.1</t>
  </si>
  <si>
    <t>Carbon monoxide dehydrogenase, coxD accessory protein [Mesorhizobium plurifarium]</t>
  </si>
  <si>
    <t>CDX55682.1</t>
  </si>
  <si>
    <t>carbon monoxide dehydrogenase [Syntrophus sp. RIFOXYC2_FULL_54_9]</t>
  </si>
  <si>
    <t>OHE31900.1</t>
  </si>
  <si>
    <t>(2Fe-2S)-binding protein [Capillimicrobium parvum]</t>
  </si>
  <si>
    <t>WP_259315592.1</t>
  </si>
  <si>
    <t>HAW60561.1</t>
  </si>
  <si>
    <t>xanthine dehydrogenase family protein subunit M [Actinoplanes toevensis]</t>
  </si>
  <si>
    <t>WP_213006538.1</t>
  </si>
  <si>
    <t>carbon monoxide dehydrogenase [Aurantimonas coralicida]</t>
  </si>
  <si>
    <t>HDZ72141.1</t>
  </si>
  <si>
    <t>MPAL_v1_160006_ID:97177329_defect_in_organelle_trafficking_protein_DotD_Methylocapsa_palsarum_NE2_</t>
  </si>
  <si>
    <t>MBT4365139.1</t>
  </si>
  <si>
    <t>carbon monoxide dehydrogenase [Planctomycetes bacterium RIFOXYD2_FULL_41_16]</t>
  </si>
  <si>
    <t>OHC08064.1</t>
  </si>
  <si>
    <t>aerobic-type carbon monoxide dehydrogenase, small subunit CoxS/CutS-like protein [Candidatus Rokubacteria bacterium]</t>
  </si>
  <si>
    <t>MBF8288801.1</t>
  </si>
  <si>
    <t>carbon monoxide dehydrogenase subunit G [Pseudolabrys sp.]</t>
  </si>
  <si>
    <t>MCF8477871.1</t>
  </si>
  <si>
    <t>carbon monoxide dehydrogenase subunit G [Bradyrhizobium lablabi]</t>
  </si>
  <si>
    <t>WP_057856546.1</t>
  </si>
  <si>
    <t>carbon monoxide dehydrogenase [Alphaproteobacteria bacterium AO1-B]</t>
  </si>
  <si>
    <t>OJJ10339.1</t>
  </si>
  <si>
    <t>carbon monoxide dehydrogenase subunit G [Labrys sp. WJW]</t>
  </si>
  <si>
    <t>WP_068288080.1</t>
  </si>
  <si>
    <t>RIK15372.1</t>
  </si>
  <si>
    <t>RKY59453.1</t>
  </si>
  <si>
    <t>carbon monoxide dehydrogenase accessory protein CooC [Geomonas diazotrophica]</t>
  </si>
  <si>
    <t>WP_236026669.1</t>
  </si>
  <si>
    <t>carbon monoxide dehydrogenase D protein [Anaerolineae bacterium]</t>
  </si>
  <si>
    <t>RCK72371.1</t>
  </si>
  <si>
    <t>MoxR family ATPase [Pseudonocardia sp. N23]</t>
  </si>
  <si>
    <t>WP_098959637.1</t>
  </si>
  <si>
    <t>MHYT domain-containing protein [Sulfitobacter sp. SK012]</t>
  </si>
  <si>
    <t>WP_114884970.1</t>
  </si>
  <si>
    <t>WP_102593878.1</t>
  </si>
  <si>
    <t>WP_021374657.1</t>
  </si>
  <si>
    <t>MoxR family ATPase [Bradyrhizobium sp. STM 3809]</t>
  </si>
  <si>
    <t>WP_008965599.1</t>
  </si>
  <si>
    <t>GHV25726.1</t>
  </si>
  <si>
    <t>MPAL_v1_460465_ID:97179662_conserved_protein_of_unknown_function_Methylocapsa_palsarum_NE2_</t>
  </si>
  <si>
    <t>NCX08919.1</t>
  </si>
  <si>
    <t>carbon monoxide dehydrogenase [Anaerolineales bacterium]</t>
  </si>
  <si>
    <t>NOQ40156.1</t>
  </si>
  <si>
    <t>aerobic-type carbon monoxide dehydrogenase small subunit (CoxS/CutS family) [Limibacillus halophilus]</t>
  </si>
  <si>
    <t>MBB3064276.1</t>
  </si>
  <si>
    <t>WP_003436922.1</t>
  </si>
  <si>
    <t>HDN84282.1</t>
  </si>
  <si>
    <t>carbon monoxide dehydrogenase accessory protein CooC [Methanococcoides methylutens]</t>
  </si>
  <si>
    <t>WP_081955791.1</t>
  </si>
  <si>
    <t>MPAL_v1_370175_ID:97178613_pyc_Pyruvate_carboxylase_Methylocapsa_palsarum_NE2_</t>
  </si>
  <si>
    <t>FAD binding domain-containing protein [Chroogloeocystis siderophila]</t>
  </si>
  <si>
    <t>WP_073549984.1</t>
  </si>
  <si>
    <t>carbon monoxide dehydrogenase/acetyl-CoA synthase methytransferase subunit [Blautia sp. OF03-15BH]</t>
  </si>
  <si>
    <t>WP_117764612.1</t>
  </si>
  <si>
    <t>aerobic-type carbon monoxide dehydrogenase small subunit (CoxS/CutS family) [Amycolatopsis umgeniensis]</t>
  </si>
  <si>
    <t>MBB5851360.1</t>
  </si>
  <si>
    <t>carbon monoxide dehydrogenase D protein [Pseudohaliea rubra DSM 19751 DSM 19751]</t>
  </si>
  <si>
    <t>KGE04037.1</t>
  </si>
  <si>
    <t>carbon monoxide dehydrogenase subunit G, partial [Achromobacter denitrificans]</t>
  </si>
  <si>
    <t>WP_276242063.1</t>
  </si>
  <si>
    <t>MPAL_v1_370113_ID:97178551_pheT_Phenylalanine__tRNA_ligase_beta_subunit_Methylocapsa_palsarum_NE2_</t>
  </si>
  <si>
    <t>(2Fe-2S)-binding protein [Arthrobacter sp. U41]</t>
  </si>
  <si>
    <t>WP_069951621.1</t>
  </si>
  <si>
    <t>MBE6946253.1</t>
  </si>
  <si>
    <t>carbon monoxide dehydrogenase accessory protein CooC [Methanothrix thermoacetophila]</t>
  </si>
  <si>
    <t>WP_175266066.1</t>
  </si>
  <si>
    <t>AAA family ATPase [Nitrospirota bacterium]</t>
  </si>
  <si>
    <t>NCO84471.1</t>
  </si>
  <si>
    <t>carbon monoxide dehydrogenase [Bradyrhizobiaceae bacterium]</t>
  </si>
  <si>
    <t>RTL52162.1</t>
  </si>
  <si>
    <t>carbon monoxide dehydrogenase accessory protein CooC [Thermincola ferriacetica]</t>
  </si>
  <si>
    <t>WP_052217748.1</t>
  </si>
  <si>
    <t>carbon monoxide dehydrogenase [Deltaproteobacteria bacterium HGW-Deltaproteobacteria-3]</t>
  </si>
  <si>
    <t>PKN22060.1</t>
  </si>
  <si>
    <t>WP_057556774.1</t>
  </si>
  <si>
    <t>carbon monoxide dehydrogenase accessory protein CooC [Sporomusa ovata]</t>
  </si>
  <si>
    <t>WP_021167180.1</t>
  </si>
  <si>
    <t>MoxR family ATPase [Halarchaeum acidiphilum]</t>
  </si>
  <si>
    <t>WP_021780396.1</t>
  </si>
  <si>
    <t>MPAL_v1_530022_ID:97180258_proA_Gamma_glutamyl_phosphate_reductase_Methylocapsa_palsarum_NE2_</t>
  </si>
  <si>
    <t>carbon monoxide dehydrogenase beta subunit family protein [Methanothermobacter wolfeii]</t>
  </si>
  <si>
    <t>WP_261599364.1</t>
  </si>
  <si>
    <t>MoxR family ATPase [Paraburkholderia caribensis]</t>
  </si>
  <si>
    <t>WP_224032425.1</t>
  </si>
  <si>
    <t>WP_014375382.1</t>
  </si>
  <si>
    <t>carbon monoxide dehydrogenase accessory protein CooC [Romboutsia maritimum]</t>
  </si>
  <si>
    <t>WP_095406686.1</t>
  </si>
  <si>
    <t>AAA family ATPase [Lachnospiraceae bacterium]</t>
  </si>
  <si>
    <t>MCI8318546.1</t>
  </si>
  <si>
    <t>carbon monoxide dehydrogenase [Ruminococcus sp. AM34-9LB]</t>
  </si>
  <si>
    <t>RHT14274.1</t>
  </si>
  <si>
    <t>MoxR family ATPase [Vulgatibacter incomptus]</t>
  </si>
  <si>
    <t>WP_050725417.1</t>
  </si>
  <si>
    <t>carbon monoxide dehydrogenase [Dethiobacter sp.]</t>
  </si>
  <si>
    <t>RJX29534.1</t>
  </si>
  <si>
    <t>AAA family ATPase [Thermococcus sp. AM4]</t>
  </si>
  <si>
    <t>WP_014121339.1</t>
  </si>
  <si>
    <t>WP_127626643.1</t>
  </si>
  <si>
    <t>GHT85112.1</t>
  </si>
  <si>
    <t>carbon monoxide dehydrogenase [Rhizobium sp. Khangiran2]</t>
  </si>
  <si>
    <t>CAD6617082.1</t>
  </si>
  <si>
    <t>WP_043947612.1</t>
  </si>
  <si>
    <t>RLB16414.1</t>
  </si>
  <si>
    <t>carbon monoxide dehydrogenase subunit G, partial [Actinomadura sp. 7K507]</t>
  </si>
  <si>
    <t>WP_165966652.1</t>
  </si>
  <si>
    <t>WP_021122402.1</t>
  </si>
  <si>
    <t>HEC99951.1</t>
  </si>
  <si>
    <t>WP_260077843.1</t>
  </si>
  <si>
    <t>EGT3818868.1</t>
  </si>
  <si>
    <t>WP_020749254.1</t>
  </si>
  <si>
    <t>carbon monoxide dehydrogenase subunit G [Phaeobacter]</t>
  </si>
  <si>
    <t>WP_102873953.1</t>
  </si>
  <si>
    <t>WP_195946946.1</t>
  </si>
  <si>
    <t>carbon monoxide dehydrogenase [Rhodobacterales bacterium 56_14_T64]</t>
  </si>
  <si>
    <t>OUS33471.1</t>
  </si>
  <si>
    <t>carbon monoxide dehydrogenase accessory protein CooC [Methanocaldococcus villosus]</t>
  </si>
  <si>
    <t>WP_004589781.1</t>
  </si>
  <si>
    <t>carbon monoxide dehydrogenase accessory protein CooC [Candidatus Symbiopectobacterium sp. NZEC135]</t>
  </si>
  <si>
    <t>WP_264625143.1</t>
  </si>
  <si>
    <t>SRPBCC family protein [Geodermatophilus sabuli]</t>
  </si>
  <si>
    <t>WP_097208017.1</t>
  </si>
  <si>
    <t>HBF9928104.1</t>
  </si>
  <si>
    <t>RTM02243.1</t>
  </si>
  <si>
    <t>carbon monoxide dehydrogenase accessory protein CooC [Blautia sp. Marseille-P3201T]</t>
  </si>
  <si>
    <t>WP_072449167.1</t>
  </si>
  <si>
    <t>AAA family ATPase [Dehalococcoidia bacterium]</t>
  </si>
  <si>
    <t>MCD6391593.1</t>
  </si>
  <si>
    <t>MPAL_v1_220019_ID:97177377_Twinkle_protein_Methylocapsa_palsarum_NE2_</t>
  </si>
  <si>
    <t>MYD85291.1</t>
  </si>
  <si>
    <t>carbon monoxide dehydrogenase accessory protein CooC [Methanosarcina]</t>
  </si>
  <si>
    <t>WP_082091047.1</t>
  </si>
  <si>
    <t>SRPBCC family protein [Methylorubrum rhodinum]</t>
  </si>
  <si>
    <t>WP_183568021.1</t>
  </si>
  <si>
    <t>carbon monoxide dehydrogenase/acetyl-CoA synthase methytransferase subunit [Romboutsia weinsteinii]</t>
  </si>
  <si>
    <t>WP_094368247.1</t>
  </si>
  <si>
    <t>WP_206911232.1</t>
  </si>
  <si>
    <t>AAA family ATPase [Ruminococcus sp. AF31-8BH]</t>
  </si>
  <si>
    <t>WP_117852323.1</t>
  </si>
  <si>
    <t>carbon monoxide dehydrogenase [Thermodesulfobacteriaceae bacterium]</t>
  </si>
  <si>
    <t>HID98032.1</t>
  </si>
  <si>
    <t>carbon monoxide dehydrogenase, partial [Deltaproteobacteria bacterium HGW-Deltaproteobacteria-16]</t>
  </si>
  <si>
    <t>PKN46843.1</t>
  </si>
  <si>
    <t>carbon monoxide dehydrogenase [Anaerofustis stercorihominis]</t>
  </si>
  <si>
    <t>MBE6038042.1</t>
  </si>
  <si>
    <t>WP_062265798.1</t>
  </si>
  <si>
    <t>MPAL_v1_510041_ID:97180160_Replication_protein_C_N_terminal_domain_containing_protein_Methylocapsa_palsarum_NE2_</t>
  </si>
  <si>
    <t>MCS4469794.1</t>
  </si>
  <si>
    <t>XdhC/CoxI family protein [Bradyrhizobium sp. STM 3843]</t>
  </si>
  <si>
    <t>WP_008971285.1</t>
  </si>
  <si>
    <t>WP_013973477.1</t>
  </si>
  <si>
    <t>HAR95318.1</t>
  </si>
  <si>
    <t>carbon monoxide dehydrogenase [Chloroflexi bacterium RBG_13_46_9]</t>
  </si>
  <si>
    <t>OGN88529.1</t>
  </si>
  <si>
    <t>TET37921.1</t>
  </si>
  <si>
    <t>carbon monoxide dehydrogenase accessory protein CooC [Methanosarcina sp. MTP4]</t>
  </si>
  <si>
    <t>WP_082090542.1</t>
  </si>
  <si>
    <t>MPAL_v1_470056_ID:97179866_Uncharacterized_ACR,_COG1399_Methylocapsa_palsarum_NE2_</t>
  </si>
  <si>
    <t>MCB1596223.1</t>
  </si>
  <si>
    <t>MHYT domain-containing protein [Agrobacterium sp. a22-2]</t>
  </si>
  <si>
    <t>WP_168473770.1</t>
  </si>
  <si>
    <t>carbon monoxide dehydrogenase [Alphaproteobacteria bacterium MedPE-SWcel]</t>
  </si>
  <si>
    <t>OIQ28044.1</t>
  </si>
  <si>
    <t>HDN01307.1</t>
  </si>
  <si>
    <t>MBE6922147.1</t>
  </si>
  <si>
    <t>WP_011974148.1</t>
  </si>
  <si>
    <t>WP_005423141.1</t>
  </si>
  <si>
    <t>carbon monoxide dehydrogenase [Boseongicola sp. SB0675_bin_26]</t>
  </si>
  <si>
    <t>MYH58414.1</t>
  </si>
  <si>
    <t>MoxR family ATPase [Cupriavidus taiwanensis]</t>
  </si>
  <si>
    <t>WP_115705827.1</t>
  </si>
  <si>
    <t>carbon monoxide dehydrogenase [Lentisphaerota bacterium]</t>
  </si>
  <si>
    <t>MBM4143580.1</t>
  </si>
  <si>
    <t>WP_016486348.1</t>
  </si>
  <si>
    <t>carbon monoxide dehydrogenase [Labrenzia sp. PO1]</t>
  </si>
  <si>
    <t>NKI59850.1</t>
  </si>
  <si>
    <t>GHT70466.1</t>
  </si>
  <si>
    <t>P-loop NTPase [Geoglobus ahangari]</t>
  </si>
  <si>
    <t>WP_048094376.1</t>
  </si>
  <si>
    <t>MHYT domain-containing protein [Tateyamaria sp. ANG-S1]</t>
  </si>
  <si>
    <t>WP_039684636.1</t>
  </si>
  <si>
    <t>SRPBCC family protein [Paraburkholderia sp. Cpub6]</t>
  </si>
  <si>
    <t>WP_184034316.1</t>
  </si>
  <si>
    <t>carbon monoxide dehydrogenase [Clostridiaceae bacterium AF42-6]</t>
  </si>
  <si>
    <t>RHO80206.1</t>
  </si>
  <si>
    <t>MPAL_v1_460107_ID:97179304_pabB_Aminodeoxychorismate_synthase_component_1_Methylocapsa_palsarum_NE2_</t>
  </si>
  <si>
    <t>carbon monoxide dehydrogenase beta subunit family protein [Methanospirillum lacunae]</t>
  </si>
  <si>
    <t>WP_109969286.1</t>
  </si>
  <si>
    <t>TML05418.1</t>
  </si>
  <si>
    <t>ArsA-related P-loop ATPase [Clostridium polyendosporum]</t>
  </si>
  <si>
    <t>WP_212904948.1</t>
  </si>
  <si>
    <t>RLA77845.1</t>
  </si>
  <si>
    <t>aerobic-type carbon monoxide dehydrogenase, small subunit CoxS/CutS-like protein [Bradyrhizobium sp. WSM471]</t>
  </si>
  <si>
    <t>EHR00744.1</t>
  </si>
  <si>
    <t>MHYT domain-containing protein [Bradyrhizobium sp. LTSP857]</t>
  </si>
  <si>
    <t>WP_045003771.1</t>
  </si>
  <si>
    <t>FAD binding domain-containing protein [Acrocarpospora macrocephala]</t>
  </si>
  <si>
    <t>WP_155359018.1</t>
  </si>
  <si>
    <t>NCW60601.1</t>
  </si>
  <si>
    <t>MBA4036496.1</t>
  </si>
  <si>
    <t>carbon monoxide dehydrogenase [Nitrospinaceae bacterium]</t>
  </si>
  <si>
    <t>NIQ00289.1</t>
  </si>
  <si>
    <t>MPAL_v1_690002_ID:97181351_zwf_Glucose_6_phosphate_1_dehydrogenase_1_Methylocapsa_palsarum_NE2_</t>
  </si>
  <si>
    <t>carbon monoxide dehydrogenase subunit G [Armatimonadota bacterium]</t>
  </si>
  <si>
    <t>MCS7263380.1</t>
  </si>
  <si>
    <t>MHYT domain-containing protein [Bradyrhizobium oligotrophicum]</t>
  </si>
  <si>
    <t>WP_015669263.1</t>
  </si>
  <si>
    <t>WP_100668521.1</t>
  </si>
  <si>
    <t>carbon monoxide dehydrogenase accessory protein CooC [Eubacteriaceae bacterium]</t>
  </si>
  <si>
    <t>MCL1802565.1</t>
  </si>
  <si>
    <t>HBY14084.1</t>
  </si>
  <si>
    <t>MPAL_v1_460239_ID:97179436_putative_mRNA_3_end_processing_factor_Methylocapsa_palsarum_NE2_</t>
  </si>
  <si>
    <t>xanthine dehydrogenase family protein subunit M [Carboxydothermus hydrogenoformans]</t>
  </si>
  <si>
    <t>WP_011343621.1</t>
  </si>
  <si>
    <t>RWA71074.1</t>
  </si>
  <si>
    <t>carbon monoxide dehydrogenase [Desulfobulbaceae bacterium DB1]</t>
  </si>
  <si>
    <t>OKY75292.1</t>
  </si>
  <si>
    <t>carbon monoxide dehydrogenase/acetyl-CoA synthase methytransferase subunit [Ruminococcus sp. AF46-10NS]</t>
  </si>
  <si>
    <t>WP_119240560.1</t>
  </si>
  <si>
    <t>carbon monoxide dehydrogenase [Ruminococcus sp. AM18-44]</t>
  </si>
  <si>
    <t>RHO16626.1</t>
  </si>
  <si>
    <t>AAA family ATPase [Desulfonema ishimotonii]</t>
  </si>
  <si>
    <t>WP_124329974.1</t>
  </si>
  <si>
    <t>RLI05131.1</t>
  </si>
  <si>
    <t>carbon monoxide dehydrogenase [Labrenzia sp. CP4]</t>
  </si>
  <si>
    <t>AMN53452.1</t>
  </si>
  <si>
    <t>WP_021390062.1</t>
  </si>
  <si>
    <t>SRPBCC family protein [Arthrobacter sp. SLBN-100]</t>
  </si>
  <si>
    <t>WP_142039728.1</t>
  </si>
  <si>
    <t>carbon monoxide dehydrogenase subunit G [Microbacteriaceae bacterium MWH-Ta3]</t>
  </si>
  <si>
    <t>PTW91237.1</t>
  </si>
  <si>
    <t>WP_022462428.1</t>
  </si>
  <si>
    <t>MBE6984162.1</t>
  </si>
  <si>
    <t>carbon monoxide dehydrogenase D protein [Rhodobacteraceae bacterium KLH11]</t>
  </si>
  <si>
    <t>EEE37791.1</t>
  </si>
  <si>
    <t>WP_127577263.1</t>
  </si>
  <si>
    <t>carbon monoxide dehydrogenase [Anaerolinea sp.]</t>
  </si>
  <si>
    <t>MBA4379768.1</t>
  </si>
  <si>
    <t>SRPBCC family protein [Chryseobacterium ureilyticum]</t>
  </si>
  <si>
    <t>WP_076551074.1</t>
  </si>
  <si>
    <t>AAR28601.1</t>
  </si>
  <si>
    <t>carbon monoxide dehydrogenase [Desulfovibrio sp. MES5]</t>
  </si>
  <si>
    <t>OXS29310.1</t>
  </si>
  <si>
    <t>(2Fe-2S)-binding protein [Roseovarius indicus]</t>
  </si>
  <si>
    <t>WP_057816606.1</t>
  </si>
  <si>
    <t>carbon monoxide dehydrogenase/acetyl-CoA synthase methytransferase subunit [Thermohalobacter berrensis]</t>
  </si>
  <si>
    <t>WP_120167541.1</t>
  </si>
  <si>
    <t>SRPBCC family protein [Caballeronia arationis]</t>
  </si>
  <si>
    <t>WP_062640833.1</t>
  </si>
  <si>
    <t>PLX46549.1</t>
  </si>
  <si>
    <t>carbon monoxide dehydrogenase accessory protein CooC [Methanocaldococcus sp. FS406-22]</t>
  </si>
  <si>
    <t>WP_012981073.1</t>
  </si>
  <si>
    <t>AAA family ATPase [Carboxydocella]</t>
  </si>
  <si>
    <t>WP_107753442.1</t>
  </si>
  <si>
    <t>WP_233085229.1</t>
  </si>
  <si>
    <t>MoxR family ATPase [Bradyrhizobium sp. ORS 375]</t>
  </si>
  <si>
    <t>WP_009029515.1</t>
  </si>
  <si>
    <t>WP_059026931.1</t>
  </si>
  <si>
    <t>MCL7415367.1</t>
  </si>
  <si>
    <t>HBX24027.1</t>
  </si>
  <si>
    <t>WP_260083608.1</t>
  </si>
  <si>
    <t>carbon monoxide dehydrogenase [Jiella pacifica]</t>
  </si>
  <si>
    <t>NDW07107.1</t>
  </si>
  <si>
    <t>WP_115679348.1</t>
  </si>
  <si>
    <t>carbon monoxide dehydrogenase accessory protein CooC [Clostridium aceticum]</t>
  </si>
  <si>
    <t>WP_044823340.1</t>
  </si>
  <si>
    <t>carbon monoxide dehydrogenase accessory protein CooC [Desulfovulcanus ferrireducens]</t>
  </si>
  <si>
    <t>WP_252379976.1</t>
  </si>
  <si>
    <t>carbon monoxide dehydrogenase accessory protein CooC [Thermincola potens]</t>
  </si>
  <si>
    <t>WP_013121775.1</t>
  </si>
  <si>
    <t>NCX84358.1</t>
  </si>
  <si>
    <t>SRPBCC family protein [Mycobacterium terramassiliense]</t>
  </si>
  <si>
    <t>WP_077099029.1</t>
  </si>
  <si>
    <t>MBE6980320.1</t>
  </si>
  <si>
    <t>TAL26114.1</t>
  </si>
  <si>
    <t>carbon monoxide dehydrogenase accessory protein CooC [Desulfitobacterium sp. LBE]</t>
  </si>
  <si>
    <t>WP_144678422.1</t>
  </si>
  <si>
    <t>SRPBCC family protein [Pseudoxanthomonas sp. CF125]</t>
  </si>
  <si>
    <t>WP_093282528.1</t>
  </si>
  <si>
    <t>carbon monoxide dehydrogenase [Candidatus Electrothrix sp. AX2]</t>
  </si>
  <si>
    <t>MCI5225390.1</t>
  </si>
  <si>
    <t>carbon monoxide dehydrogenase subunit G [Phaeobacter sp. LSS9]</t>
  </si>
  <si>
    <t>WP_118068282.1</t>
  </si>
  <si>
    <t>MHYT domain-containing protein [Rhizobium lusitanum]</t>
  </si>
  <si>
    <t>WP_163988123.1</t>
  </si>
  <si>
    <t>MCU0588126.1</t>
  </si>
  <si>
    <t>carbon monoxide dehydrogenase [Desulfuromonadales bacterium C00003096]</t>
  </si>
  <si>
    <t>OEU48089.1</t>
  </si>
  <si>
    <t>MBT6266796.1</t>
  </si>
  <si>
    <t>carbon monoxide dehydrogenase [Candidatus Brocadia sp.]</t>
  </si>
  <si>
    <t>MCF6155934.1</t>
  </si>
  <si>
    <t>MBM3244176.1</t>
  </si>
  <si>
    <t>WP_014551246.1</t>
  </si>
  <si>
    <t>MCH9748194.1</t>
  </si>
  <si>
    <t>putative carbon monoxide dehydrogenase subunit G [Phaeobacter inhibens]</t>
  </si>
  <si>
    <t>AUR12186.1</t>
  </si>
  <si>
    <t>carbon monoxide dehydrogenase accessory protein CooC [Blautia hansenii]</t>
  </si>
  <si>
    <t>WP_173749463.1</t>
  </si>
  <si>
    <t>WP_171364515.1</t>
  </si>
  <si>
    <t>carbon monoxide dehydrogenase protein [Pseudomonadota bacterium]</t>
  </si>
  <si>
    <t>MBS1216823.1</t>
  </si>
  <si>
    <t>MPAL_v1_460324_ID:97179521_TetR/AcrR_family_transcriptional_regulator,_mexJK_operon_transcriptional_repressor_Methylocapsa_palsarum_NE2_</t>
  </si>
  <si>
    <t>MHYT domain-containing protein [Marivivens donghaensis]</t>
  </si>
  <si>
    <t>WP_167638907.1</t>
  </si>
  <si>
    <t>MPAL_v1_290108_ID:97177837_ybbA_putative_ABC_transporter_ATP_binding_protein_YbbA_Methylocapsa_palsarum_NE2_</t>
  </si>
  <si>
    <t>carbon monoxide dehydrogenase subunit G [Betaproteobacteria bacterium]</t>
  </si>
  <si>
    <t>MBK9115337.1</t>
  </si>
  <si>
    <t>carbon monoxide dehydrogenase maturation factor [Carboxydocella sp. JDF658]</t>
  </si>
  <si>
    <t>GAW32491.1</t>
  </si>
  <si>
    <t>WP_009888532.1</t>
  </si>
  <si>
    <t>WP_116312130.1</t>
  </si>
  <si>
    <t>carbon monoxide dehydrogenase subunit G, partial [Achromobacter xylosoxidans]</t>
  </si>
  <si>
    <t>WP_241128837.1</t>
  </si>
  <si>
    <t>WP_228930357.1</t>
  </si>
  <si>
    <t>MBE6951831.1</t>
  </si>
  <si>
    <t>AAA family ATPase [Thermodesulfovibrio islandicus]</t>
  </si>
  <si>
    <t>WP_281755439.1</t>
  </si>
  <si>
    <t>MCL4456364.1</t>
  </si>
  <si>
    <t>WP_055340695.1</t>
  </si>
  <si>
    <t>MPAL_v1_240006_ID:97177420_xcpT_Type_II_secretion_system_core_protein_G_Methylocapsa_palsarum_NE2_</t>
  </si>
  <si>
    <t>type IV pilin protein [Ralstonia]</t>
  </si>
  <si>
    <t>WP_011000678.1</t>
  </si>
  <si>
    <t>carbon monoxide dehydrogenase [Phycisphaerae bacterium]</t>
  </si>
  <si>
    <t>HDY64934.1</t>
  </si>
  <si>
    <t>HIE50373.1</t>
  </si>
  <si>
    <t>SRPBCC family protein [Sphingosinicella soli]</t>
  </si>
  <si>
    <t>WP_184070259.1</t>
  </si>
  <si>
    <t>carbon monoxide dehydrogenase accessory protein CooC [Methanotorris igneus]</t>
  </si>
  <si>
    <t>WP_013799878.1</t>
  </si>
  <si>
    <t>Carbon monoxide dehydrogenase small chain [Arthrobacter sp. SO3]</t>
  </si>
  <si>
    <t>MCB5294769.1</t>
  </si>
  <si>
    <t>WP_010242377.1</t>
  </si>
  <si>
    <t>WP_277955723.1</t>
  </si>
  <si>
    <t>MPAL_v1_300082_ID:97178040_cysG_Uroporphyrinogen_III_C_methyltransferase_/_Precorrin_2_dehydrogenase_/_Sirohydrochlorin_ferrochelatase_Methylocapsa_palsarum_NE2_</t>
  </si>
  <si>
    <t>SRPBCC family protein [Mumia flava]</t>
  </si>
  <si>
    <t>WP_039359658.1</t>
  </si>
  <si>
    <t>WP_142798946.1</t>
  </si>
  <si>
    <t>MPAL_v1_540019_ID:97180344_arylsulfate_sulfotransferase_Methylocapsa_palsarum_NE2_</t>
  </si>
  <si>
    <t>carbon monoxide dehydrogenase subunit G [Bacillus sp. AFS041924]</t>
  </si>
  <si>
    <t>WP_098811309.1</t>
  </si>
  <si>
    <t>carbon monoxide dehydrogenase [Chloroflexi bacterium RBG_16_51_9]</t>
  </si>
  <si>
    <t>OGO24821.1</t>
  </si>
  <si>
    <t>MBT7224690.1</t>
  </si>
  <si>
    <t>carbon monoxide dehydrogenase [Deltaproteobacteria bacterium RIFOXYD12_FULL_55_16]</t>
  </si>
  <si>
    <t>OGR00324.1</t>
  </si>
  <si>
    <t>MPAL_v1_430068_ID:97178973_gshB_Glutathione_synthetase_Methylocapsa_palsarum_NE2_</t>
  </si>
  <si>
    <t>XdhC family protein [Streptosporangiales]</t>
  </si>
  <si>
    <t>WP_222107364.1</t>
  </si>
  <si>
    <t>MBE6981712.1</t>
  </si>
  <si>
    <t>carbon monoxide dehydrogenase/acetyl-CoA synthase methytransferase subunit [Clostridium formicaceticum]</t>
  </si>
  <si>
    <t>WP_070967907.1</t>
  </si>
  <si>
    <t>MCJ7745471.1</t>
  </si>
  <si>
    <t>WP_018598034.1</t>
  </si>
  <si>
    <t>carbon monoxide dehydrogenase/acetyl-CoA synthase methytransferase subunit [Blautia sp. An249]</t>
  </si>
  <si>
    <t>WP_087226573.1</t>
  </si>
  <si>
    <t>PXF56662.1</t>
  </si>
  <si>
    <t>WP_003021416.1</t>
  </si>
  <si>
    <t>MBM4466571.1</t>
  </si>
  <si>
    <t>MPAL_v1_370117_ID:97178555_eutB_ethanolamine_ammonia_lyase_subunit_alpha_Methylocapsa_palsarum_NE2_</t>
  </si>
  <si>
    <t>MBI5428088.1</t>
  </si>
  <si>
    <t>carbon monoxide dehydrogenase accessory protein CooC [Methanocaldococcus bathoardescens]</t>
  </si>
  <si>
    <t>WP_048202173.1</t>
  </si>
  <si>
    <t>carbon monoxide dehydrogenase [Gracilibacter sp. BRH_c7a]</t>
  </si>
  <si>
    <t>KUO65841.1</t>
  </si>
  <si>
    <t>carbon monoxide dehydrogenase [Desulfobacteraceae bacterium 4484_190.3]</t>
  </si>
  <si>
    <t>OPX40078.1</t>
  </si>
  <si>
    <t>carbon monoxide dehydrogenase [Planctomycetes bacterium SM23_32]</t>
  </si>
  <si>
    <t>KPK57469.1</t>
  </si>
  <si>
    <t>carbon monoxide dehydrogenase subunit G [Rhodospirillales bacterium]</t>
  </si>
  <si>
    <t>MCC7167310.1</t>
  </si>
  <si>
    <t>MPAL_v1_370118_ID:97178556_eutC_Ethanolamine_ammonia_lyase_small_subunit_Methylocapsa_palsarum_NE2_</t>
  </si>
  <si>
    <t>carbon monoxide dehydrogenase subunit G [Tabrizicola piscis]</t>
  </si>
  <si>
    <t>WP_125323611.1</t>
  </si>
  <si>
    <t>HBV88543.1</t>
  </si>
  <si>
    <t>HBF9815200.1</t>
  </si>
  <si>
    <t>carbon monoxide dehydrogenase [Pyrodictium sp.]</t>
  </si>
  <si>
    <t>HIP85572.1</t>
  </si>
  <si>
    <t>MPAL_v1_290004_ID:97177733_antitoxin_CptB_Methylocapsa_palsarum_NE2_</t>
  </si>
  <si>
    <t>MBW2683887.1</t>
  </si>
  <si>
    <t>carbon monoxide dehydrogenase/acetyl-CoA synthase methytransferase subunit [Lachnoclostridium sp. An196]</t>
  </si>
  <si>
    <t>WP_087154010.1</t>
  </si>
  <si>
    <t>bifunctional carbon monoxide dehydrogenase /acetyl-CoA synthase, methyltransferase subunit [Clostridioides difficile]</t>
  </si>
  <si>
    <t>VII07010.1</t>
  </si>
  <si>
    <t>MHYT domain-containing protein [Rhizobium jaguaris]</t>
  </si>
  <si>
    <t>WP_120706807.1</t>
  </si>
  <si>
    <t>carbon monoxide dehydrogenase subunit G [Loktanella atrilutea]</t>
  </si>
  <si>
    <t>WP_072855455.1</t>
  </si>
  <si>
    <t>HDZ91648.1</t>
  </si>
  <si>
    <t>SRPBCC family protein [Kribbella sp. VKM Ac-2568]</t>
  </si>
  <si>
    <t>WP_199234703.1</t>
  </si>
  <si>
    <t>carbon monoxide dehydrogenase/acetyl-CoA synthase methytransferase subunit [Bilifractor porci]</t>
  </si>
  <si>
    <t>WP_154456562.1</t>
  </si>
  <si>
    <t>MBM3154921.1</t>
  </si>
  <si>
    <t>MoxR family ATPase [Nitrolancea hollandica]</t>
  </si>
  <si>
    <t>WP_008474809.1</t>
  </si>
  <si>
    <t>carbon monoxide dehydrogenase accessory protein CooC [Sodalis ligni]</t>
  </si>
  <si>
    <t>WP_132922411.1</t>
  </si>
  <si>
    <t>carbon monoxide dehydrogenase subunit G [Paraburkholderia unamae]</t>
  </si>
  <si>
    <t>WP_112170142.1</t>
  </si>
  <si>
    <t>carbon monoxide dehydrogenase, partial [Mesorhizobium sp. M2C.T.Ca.TU.009.01.2.1]</t>
  </si>
  <si>
    <t>RUU54444.1</t>
  </si>
  <si>
    <t>carbon monoxide dehydrogenase [Deltaproteobacteria bacterium Smac51]</t>
  </si>
  <si>
    <t>UQZ88616.1</t>
  </si>
  <si>
    <t>carbon monoxide dehydrogenase subunit G [Bradyrhizobium]</t>
  </si>
  <si>
    <t>WP_028342715.1</t>
  </si>
  <si>
    <t>WP_089284832.1</t>
  </si>
  <si>
    <t>HBZ0294227.1</t>
  </si>
  <si>
    <t>WP_077292840.1</t>
  </si>
  <si>
    <t>(2Fe-2S)-binding protein [Stutzerimonas stutzeri group]</t>
  </si>
  <si>
    <t>WP_013981825.1</t>
  </si>
  <si>
    <t>SRPBCC family protein [Methylorubrum rhodesianum]</t>
  </si>
  <si>
    <t>WP_183667996.1</t>
  </si>
  <si>
    <t>MPAL_v1_550201_ID:97180557_enoyl_CoA_hydratase_Methylocapsa_palsarum_NE2_</t>
  </si>
  <si>
    <t>(2Fe-2S)-binding protein [Pragia fontium]</t>
  </si>
  <si>
    <t>WP_074820880.1</t>
  </si>
  <si>
    <t>MHYT domain-containing protein [Bradyrhizobium sp. LTSP849]</t>
  </si>
  <si>
    <t>WP_045011425.1</t>
  </si>
  <si>
    <t>MHYT domain-containing protein [Marivivens niveibacter]</t>
  </si>
  <si>
    <t>WP_086451295.1</t>
  </si>
  <si>
    <t>carbon monoxide dehydrogenase subunit G [Phycicoccus sp. SLBN-51]</t>
  </si>
  <si>
    <t>TQJ50706.1</t>
  </si>
  <si>
    <t>RLB02377.1</t>
  </si>
  <si>
    <t>MBZ5556744.1</t>
  </si>
  <si>
    <t>AAA family ATPase [Armatimonadota bacterium]</t>
  </si>
  <si>
    <t>NCO33214.1</t>
  </si>
  <si>
    <t>MPAL_v1_460170_ID:97179367_Protease_inhibitor_Inh_Methylocapsa_palsarum_NE2_</t>
  </si>
  <si>
    <t>MCP5082514.1</t>
  </si>
  <si>
    <t>WP_041954053.1</t>
  </si>
  <si>
    <t>carbon monoxide dehydrogenase subunit G [Labrenzia sp. EL_162]</t>
  </si>
  <si>
    <t>MBG6159236.1</t>
  </si>
  <si>
    <t>carbon monoxide dehydrogenase [Xanthobacteraceae bacterium]</t>
  </si>
  <si>
    <t>MBV8510949.1</t>
  </si>
  <si>
    <t>MBM3694997.1</t>
  </si>
  <si>
    <t>MBD9220647.1</t>
  </si>
  <si>
    <t>MBM4462534.1</t>
  </si>
  <si>
    <t>carbon monoxide dehydrogenase/acetyl-CoA synthase methytransferase subunit [Wansuia hejianensis]</t>
  </si>
  <si>
    <t>WP_118647879.1</t>
  </si>
  <si>
    <t>carbon monoxide dehydrogenase [Candidatus Desantisbacteria bacterium CG_4_10_14_0_8_um_filter_39_17]</t>
  </si>
  <si>
    <t>PIZ16849.1</t>
  </si>
  <si>
    <t>GHU67705.1</t>
  </si>
  <si>
    <t>MPAL_v1_470166_ID:97179976_rpsC_30S_ribosomal_subunit_protein_S3_Methylocapsa_palsarum_NE2_</t>
  </si>
  <si>
    <t>carbon monoxide dehydrogenase subunit G [Alicyclobacillus curvatus]</t>
  </si>
  <si>
    <t>QSO50983.1</t>
  </si>
  <si>
    <t>WP_013799720.1</t>
  </si>
  <si>
    <t>carbon monoxide dehydrogenase accessory protein CooC [Alkalibacter mobilis]</t>
  </si>
  <si>
    <t>WP_195682923.1</t>
  </si>
  <si>
    <t>WP_208925784.1</t>
  </si>
  <si>
    <t>MCK5205102.1</t>
  </si>
  <si>
    <t>WP_148558182.1</t>
  </si>
  <si>
    <t>WP_111919868.1</t>
  </si>
  <si>
    <t>carbon monoxide dehydrogenase accessory protein CooC [Haloimpatiens lingqiaonensis]</t>
  </si>
  <si>
    <t>WP_171011365.1</t>
  </si>
  <si>
    <t>carbon monoxide dehydrogenase [Candidatus Desantisbacteria bacterium CG1_02_49_89]</t>
  </si>
  <si>
    <t>OIN97833.1</t>
  </si>
  <si>
    <t>carbon monoxide dehydrogenase/acetyl-CoA synthase methytransferase subunit [Clostridiaceae bacterium]</t>
  </si>
  <si>
    <t>MCI6689690.1</t>
  </si>
  <si>
    <t>MBP1766400.1</t>
  </si>
  <si>
    <t>SRPBCC family protein [Chryseobacterium sp. PvR013]</t>
  </si>
  <si>
    <t>WP_209787567.1</t>
  </si>
  <si>
    <t>carbon monoxide dehydrogenase subunit G [Paraburkholderia nodosa]</t>
  </si>
  <si>
    <t>WP_069265220.1</t>
  </si>
  <si>
    <t>MoxR family ATPase [Rhodovulum sp. PH10]</t>
  </si>
  <si>
    <t>WP_008386484.1</t>
  </si>
  <si>
    <t>carbon monoxide dehydrogenase accessory protein CooC [Paeniclostridium hominis]</t>
  </si>
  <si>
    <t>WP_270646739.1</t>
  </si>
  <si>
    <t>MPAL_v1_560192_ID:97180934_serA_D_3_phosphoglycerate_dehydrogenase_Methylocapsa_palsarum_NE2_</t>
  </si>
  <si>
    <t>MBT5810811.1</t>
  </si>
  <si>
    <t>MHYT domain-containing protein [Mesorhizobium microcysteis]</t>
  </si>
  <si>
    <t>WP_148914236.1</t>
  </si>
  <si>
    <t>VFR91041.1</t>
  </si>
  <si>
    <t>WP_116609415.1</t>
  </si>
  <si>
    <t>carbon monoxide dehydrogenase subunit G [Actinomycetospora sp. NBRC 106375]</t>
  </si>
  <si>
    <t>GLZ45615.1</t>
  </si>
  <si>
    <t>carbon monoxide dehydrogenase accessory protein CooC [Armatimonadota bacterium]</t>
  </si>
  <si>
    <t>MCL5104860.1</t>
  </si>
  <si>
    <t>NCO67076.1</t>
  </si>
  <si>
    <t>MPAL_v1_430101_ID:97179006_Chromosome_partitioning_ATPase,_Mrp_family,_contains_Fe_S_cluster_Methylocapsa_palsarum_NE2_</t>
  </si>
  <si>
    <t>TET82567.1</t>
  </si>
  <si>
    <t>WP_012037075.1</t>
  </si>
  <si>
    <t>WP_055340703.1</t>
  </si>
  <si>
    <t>carbon monoxide dehydrogenase subunit G [Ancylobacter rudongensis]</t>
  </si>
  <si>
    <t>WP_091437548.1</t>
  </si>
  <si>
    <t>MPAL_v1_260173_ID:97177645_Pimeloyl_ACP_methyl_ester_carboxylesterase_Methylocapsa_palsarum_NE2_</t>
  </si>
  <si>
    <t>3-oxoadipate enol-lactonase [Afipia clevelandensis]</t>
  </si>
  <si>
    <t>WP_002712441.1</t>
  </si>
  <si>
    <t>MCL0092738.1</t>
  </si>
  <si>
    <t>HDJ22662.1</t>
  </si>
  <si>
    <t>HDI78075.1</t>
  </si>
  <si>
    <t>(2Fe-2S)-binding protein [Glaciecola sp. 33A]</t>
  </si>
  <si>
    <t>WP_101181300.1</t>
  </si>
  <si>
    <t>WP_080925773.1</t>
  </si>
  <si>
    <t>HCS84561.1</t>
  </si>
  <si>
    <t>cobyrinic acid a,c-diamide synthase [Candidatus Jettenia caeni]</t>
  </si>
  <si>
    <t>GAB63537.1</t>
  </si>
  <si>
    <t>MBT4232622.1</t>
  </si>
  <si>
    <t>HCW51168.1</t>
  </si>
  <si>
    <t>MHYT domain-containing protein [Shinella sp. HZN7]</t>
  </si>
  <si>
    <t>WP_064333933.1</t>
  </si>
  <si>
    <t>WP_048862504.1</t>
  </si>
  <si>
    <t>WP_086134337.1</t>
  </si>
  <si>
    <t>MBM3149101.1</t>
  </si>
  <si>
    <t>WP_237065823.1</t>
  </si>
  <si>
    <t>WP_002624204.1</t>
  </si>
  <si>
    <t>carbon monoxide dehydrogenase subunit G, partial [Actinomadura soli]</t>
  </si>
  <si>
    <t>WP_138643582.1</t>
  </si>
  <si>
    <t>GHT83757.1</t>
  </si>
  <si>
    <t>MPAL_v1_470040_ID:97179850_N_acetylmuramate_1_kinase_Methylocapsa_palsarum_NE2_</t>
  </si>
  <si>
    <t>MCM8780037.1</t>
  </si>
  <si>
    <t>carbon monoxide dehydrogenase [Mameliella sp.]</t>
  </si>
  <si>
    <t>MBT56352.1</t>
  </si>
  <si>
    <t>AAA family ATPase [Desulfuribacillus alkaliarsenatis]</t>
  </si>
  <si>
    <t>WP_069642409.1</t>
  </si>
  <si>
    <t>WP_118633924.1</t>
  </si>
  <si>
    <t>MHYT domain-containing protein [Thalassobacter stenotrophicus]</t>
  </si>
  <si>
    <t>WP_058122817.1</t>
  </si>
  <si>
    <t>carbon monoxide dehydrogenase subunit G [Rhodococcus sp. AG1013]</t>
  </si>
  <si>
    <t>RDI12370.1</t>
  </si>
  <si>
    <t>carbon monoxide dehydrogenase/acetyl-CoA synthase methytransferase subunit [Lachnospiraceae]</t>
  </si>
  <si>
    <t>WP_022398442.1</t>
  </si>
  <si>
    <t>WP_010256208.1</t>
  </si>
  <si>
    <t>carbon monoxide dehydrogenase accessory protein CooC [Acetoanaerobium noterae]</t>
  </si>
  <si>
    <t>WP_143215798.1</t>
  </si>
  <si>
    <t>SRPBCC family protein [Rhodococcus jostii]</t>
  </si>
  <si>
    <t>WP_073367297.1</t>
  </si>
  <si>
    <t>MoxR family ATPase [Bradyrhizobium sp. STM 3843]</t>
  </si>
  <si>
    <t>WP_008968493.1</t>
  </si>
  <si>
    <t>MPAL_v1_400086_ID:97178752_conserved_protein_of_unknown_function_Methylocapsa_palsarum_NE2_</t>
  </si>
  <si>
    <t>(2Fe-2S)-binding protein [Frateuria aurantia]</t>
  </si>
  <si>
    <t>WP_014403318.1</t>
  </si>
  <si>
    <t>WP_082088944.1</t>
  </si>
  <si>
    <t>MBV38610.1</t>
  </si>
  <si>
    <t>WP_153529399.1</t>
  </si>
  <si>
    <t>AAA family ATPase [Caldimicrobium thiodismutans]</t>
  </si>
  <si>
    <t>WP_068515825.1</t>
  </si>
  <si>
    <t>MHYT domain-containing protein [Ruegeria sp. ANG-S4]</t>
  </si>
  <si>
    <t>WP_039533293.1</t>
  </si>
  <si>
    <t>MPAL_v1_460136_ID:97179333_axe_Acetylxylan_esterase_Methylocapsa_palsarum_NE2_</t>
  </si>
  <si>
    <t>carbon monoxide dehydrogenase subunit G [Anaerolineales bacterium]</t>
  </si>
  <si>
    <t>MCA9950512.1</t>
  </si>
  <si>
    <t>SRPBCC family protein [Arthrobacter sp. ok909]</t>
  </si>
  <si>
    <t>WP_217639761.1</t>
  </si>
  <si>
    <t>MBE6960588.1</t>
  </si>
  <si>
    <t>AAA family ATPase [Blautia sp. OM07-19]</t>
  </si>
  <si>
    <t>WP_118699395.1</t>
  </si>
  <si>
    <t>MoxR family ATPase [Bradyrhizobium sp.]</t>
  </si>
  <si>
    <t>WP_063992929.1</t>
  </si>
  <si>
    <t>SRPBCC family protein [Rubrivivax gelatinosus]</t>
  </si>
  <si>
    <t>WP_043818912.1</t>
  </si>
  <si>
    <t>carbon monoxide dehydrogenase accessory protein CooC [unclassified Romboutsia]</t>
  </si>
  <si>
    <t>WP_122639300.1</t>
  </si>
  <si>
    <t>carbon monoxide dehydrogenase subunit G [Hydrogenophaga]</t>
  </si>
  <si>
    <t>WP_009516917.1</t>
  </si>
  <si>
    <t>MBI3028215.1</t>
  </si>
  <si>
    <t>carbon monoxide dehydrogenase subunit G [Dermacoccus sp. SAI-028]</t>
  </si>
  <si>
    <t>TCJ91410.1</t>
  </si>
  <si>
    <t>MPAL_v1_290065_ID:97177794_L,D_transpeptidase_catalytic_domain_Methylocapsa_palsarum_NE2_</t>
  </si>
  <si>
    <t>MXW37543.1</t>
  </si>
  <si>
    <t>MPAL_v1_300015_ID:97177973_Serine_aminopeptidase,_S33_Methylocapsa_palsarum_NE2_</t>
  </si>
  <si>
    <t>carbon monoxide dehydrogenase, partial [Gammaproteobacteria bacterium]</t>
  </si>
  <si>
    <t>RLA20036.1</t>
  </si>
  <si>
    <t>WP_023843990.1</t>
  </si>
  <si>
    <t>carbon monoxide dehydrogenase accessory protein CooC [Carboxydothermus hydrogenoformans]</t>
  </si>
  <si>
    <t>WP_041537728.1</t>
  </si>
  <si>
    <t>WP_021431742.1</t>
  </si>
  <si>
    <t>carbon monoxide dehydrogenase [Candidatus Rokubacteria bacterium]</t>
  </si>
  <si>
    <t>MBI2197010.1</t>
  </si>
  <si>
    <t>MHYT domain-containing protein [Jannaschia sp. EhC01]</t>
  </si>
  <si>
    <t>WP_068362009.1</t>
  </si>
  <si>
    <t>GHV77873.1</t>
  </si>
  <si>
    <t>carbon monoxide dehydrogenase medium subunit [Afipia carboxidovorans]</t>
  </si>
  <si>
    <t>WP_013913728.1</t>
  </si>
  <si>
    <t>MBV8696862.1</t>
  </si>
  <si>
    <t>carbon monoxide dehydrogenase subunit G [Phaeobacter piscinae]</t>
  </si>
  <si>
    <t>WP_096871763.1</t>
  </si>
  <si>
    <t>MoxR family ATPase [Bradyrhizobium cosmicum]</t>
  </si>
  <si>
    <t>WP_015688533.1</t>
  </si>
  <si>
    <t>WP_132647199.1</t>
  </si>
  <si>
    <t>carbon monoxide dehydrogenase accessory protein CooC [Clostridium]</t>
  </si>
  <si>
    <t>WP_179978551.1</t>
  </si>
  <si>
    <t>carbon monoxide dehydrogenase accessory protein CooC [Geomonas nitrogeniifigens]</t>
  </si>
  <si>
    <t>WP_216497196.1</t>
  </si>
  <si>
    <t>MPAL_v1_370127_ID:97178565_ybeY_Endoribonuclease_YbeY_Methylocapsa_palsarum_NE2_</t>
  </si>
  <si>
    <t>carbon monoxide dehydrogenase subunit G [Hoeflea olei]</t>
  </si>
  <si>
    <t>WP_066179526.1</t>
  </si>
  <si>
    <t>MPAL_v1_460360_ID:97179557_fixA_Protein_FixA_Methylocapsa_palsarum_NE2_</t>
  </si>
  <si>
    <t>carbon monoxide dehydrogenase [Betaproteobacteria bacterium RIFCSPLOWO2_02_FULL_67_26]</t>
  </si>
  <si>
    <t>OGA21774.1</t>
  </si>
  <si>
    <t>carbon monoxide dehydrogenase subunit G [Paraburkholderia sp. CNPSo 3272]</t>
  </si>
  <si>
    <t>WP_254319493.1</t>
  </si>
  <si>
    <t>MCL4491024.1</t>
  </si>
  <si>
    <t>SRPBCC family protein [Pseudomonas fluorescens]</t>
  </si>
  <si>
    <t>WP_253481037.1</t>
  </si>
  <si>
    <t>SRPBCC family protein [Rhodococcus sp. GOMB7]</t>
  </si>
  <si>
    <t>WP_042920006.1</t>
  </si>
  <si>
    <t>carbon monoxide dehydrogenase accessory protein CooC [Clostridium sp. CX1]</t>
  </si>
  <si>
    <t>WP_261671243.1</t>
  </si>
  <si>
    <t>TLM80408.1</t>
  </si>
  <si>
    <t>WP_072851884.1</t>
  </si>
  <si>
    <t>MHYT domain-containing protein [Ruegeria sp. HKCCD6228]</t>
  </si>
  <si>
    <t>WP_171666736.1</t>
  </si>
  <si>
    <t>MPAL_v1_450011_ID:97179109_ccmA_cytochrome_c_maturation_protein_A_Methylocapsa_palsarum_NE2_</t>
  </si>
  <si>
    <t>carbon monoxide dehydrogenase maturation protein [Candidatus Bathyarchaeota archaeon]</t>
  </si>
  <si>
    <t>MBT5641728.1</t>
  </si>
  <si>
    <t>HHY65776.1</t>
  </si>
  <si>
    <t>carbon monoxide dehydrogenase [Chloroflexi bacterium RBG_13_53_26]</t>
  </si>
  <si>
    <t>OGO02843.1</t>
  </si>
  <si>
    <t>MBE9551694.1</t>
  </si>
  <si>
    <t>WP_117467868.1</t>
  </si>
  <si>
    <t>SEQ05433.1</t>
  </si>
  <si>
    <t>WP_055337363.1</t>
  </si>
  <si>
    <t>TES93045.1</t>
  </si>
  <si>
    <t>SRPBCC family protein [Rhodococcus sp. (in: high G+C Gram-positive bacteria)]</t>
  </si>
  <si>
    <t>MBJ7477861.1</t>
  </si>
  <si>
    <t>HDN00278.1</t>
  </si>
  <si>
    <t>WP_055332761.1</t>
  </si>
  <si>
    <t>carbon monoxide dehydrogenase [Elusimicrobia bacterium CG06_land_8_20_14_3_00_38_11]</t>
  </si>
  <si>
    <t>PIU83284.1</t>
  </si>
  <si>
    <t>WP_226837152.1</t>
  </si>
  <si>
    <t>MPAL_v1_400062_ID:97178728_yjgR_DUF853_domain_containing_protein_YjgR_Methylocapsa_palsarum_NE2_</t>
  </si>
  <si>
    <t>carbon monoxide dehydrogenase [Candidatus Electrothrix sp. AR3]</t>
  </si>
  <si>
    <t>MCI5145884.1</t>
  </si>
  <si>
    <t>HCI64170.1</t>
  </si>
  <si>
    <t>carbon monoxide dehydrogenase [Phyllobacteriaceae bacterium]</t>
  </si>
  <si>
    <t>MAW85000.1</t>
  </si>
  <si>
    <t>SRPBCC family protein [Pedococcus cremeus]</t>
  </si>
  <si>
    <t>WP_091757147.1</t>
  </si>
  <si>
    <t>MBM4325119.1</t>
  </si>
  <si>
    <t>carbon monoxide dehydrogenase [Methanobacterium sp.]</t>
  </si>
  <si>
    <t>TMS43312.1</t>
  </si>
  <si>
    <t>(2Fe-2S)-binding protein [Pseudomonas sp. GM84]</t>
  </si>
  <si>
    <t>WP_008093808.1</t>
  </si>
  <si>
    <t>SRPBCC family protein [Marmoricola scoriae]</t>
  </si>
  <si>
    <t>WP_091731208.1</t>
  </si>
  <si>
    <t>MBE6974646.1</t>
  </si>
  <si>
    <t>PYR37124.1</t>
  </si>
  <si>
    <t>carbon monoxide dehydrogenase [Afipia sp.]</t>
  </si>
  <si>
    <t>TXJ10585.1</t>
  </si>
  <si>
    <t>WP_055226248.1</t>
  </si>
  <si>
    <t>MBE6997782.1</t>
  </si>
  <si>
    <t>HBK03373.1</t>
  </si>
  <si>
    <t>MHYT domain-containing protein [Tabrizicola sp. TH137]</t>
  </si>
  <si>
    <t>WP_101922510.1</t>
  </si>
  <si>
    <t>MNC51012.1</t>
  </si>
  <si>
    <t>MPAL_v1_570003_ID:97180938_metF_5,10_methylenetetrahydrofolate_reductase_Methylocapsa_palsarum_NE2_</t>
  </si>
  <si>
    <t>MBE6926707.1</t>
  </si>
  <si>
    <t>MoxR family ATPase [Neorhizobium galegae]</t>
  </si>
  <si>
    <t>WP_046667119.1</t>
  </si>
  <si>
    <t>SRPBCC family protein [Lentzea aerocolonigenes]</t>
  </si>
  <si>
    <t>WP_030470192.1</t>
  </si>
  <si>
    <t>MHYT domain-containing protein [Rhodovulum robiginosum]</t>
  </si>
  <si>
    <t>WP_125404062.1</t>
  </si>
  <si>
    <t>carbon monoxide dehydrogenase [Ahrensia sp.]</t>
  </si>
  <si>
    <t>MAS04100.1</t>
  </si>
  <si>
    <t>SRPBCC family protein [unclassified Methylobacterium]</t>
  </si>
  <si>
    <t>WP_070999934.1</t>
  </si>
  <si>
    <t>WP_014868265.1</t>
  </si>
  <si>
    <t>MCL0050320.1</t>
  </si>
  <si>
    <t>SRPBCC family protein [Streptacidiphilus jiangxiensis]</t>
  </si>
  <si>
    <t>WP_042442693.1</t>
  </si>
  <si>
    <t>carbon monoxide dehydrogenase [Thermodesulfovibrio sp.]</t>
  </si>
  <si>
    <t>MBA4348758.1</t>
  </si>
  <si>
    <t>MAJ94015.1</t>
  </si>
  <si>
    <t>AAA family ATPase [Blautia massiliensis]</t>
  </si>
  <si>
    <t>WP_118369149.1</t>
  </si>
  <si>
    <t>WP_064890988.1</t>
  </si>
  <si>
    <t>SRPBCC family protein [Rhodococcus wratislaviensis]</t>
  </si>
  <si>
    <t>WP_112298632.1</t>
  </si>
  <si>
    <t>WP_276262657.1</t>
  </si>
  <si>
    <t>SRPBCC family protein [unclassified Pseudomonas]</t>
  </si>
  <si>
    <t>WP_259195124.1</t>
  </si>
  <si>
    <t>aerobic-type carbon monoxide dehydrogenase, small subunit CoxS/CutS-like protein [Bradyrhizobium sp. WSM1253]</t>
  </si>
  <si>
    <t>EIG61074.1</t>
  </si>
  <si>
    <t>MAK79439.1</t>
  </si>
  <si>
    <t>WP_116336106.1</t>
  </si>
  <si>
    <t>WP_044823347.1</t>
  </si>
  <si>
    <t>WP_097086764.1</t>
  </si>
  <si>
    <t>SRPBCC family protein [Hansschlegelia beijingensis]</t>
  </si>
  <si>
    <t>WP_183393947.1</t>
  </si>
  <si>
    <t>NDD88628.1</t>
  </si>
  <si>
    <t>WP_118064730.1</t>
  </si>
  <si>
    <t>MCJ7426259.1</t>
  </si>
  <si>
    <t>MPAL_v1_460380_ID:97179577_Ferredoxin,_2Fe_2S_Methylocapsa_palsarum_NE2_</t>
  </si>
  <si>
    <t>WP_110388118.1</t>
  </si>
  <si>
    <t>RLC31742.1</t>
  </si>
  <si>
    <t>MoxR family ATPase [Rhodovastum atsumiense]</t>
  </si>
  <si>
    <t>WP_150045132.1</t>
  </si>
  <si>
    <t>MBE6037599.1</t>
  </si>
  <si>
    <t>carbon monoxide dehydrogenase [Candidatus Aerophobetes bacterium Ae_b3b]</t>
  </si>
  <si>
    <t>TKJ45532.1</t>
  </si>
  <si>
    <t>nucleotidyltransferase family protein [Rhodococcus coprophilus]</t>
  </si>
  <si>
    <t>WP_072702256.1</t>
  </si>
  <si>
    <t>WP_085403431.1</t>
  </si>
  <si>
    <t>MHYT domain-containing protein [Ruegeria sp. A3M17]</t>
  </si>
  <si>
    <t>WP_113791279.1</t>
  </si>
  <si>
    <t>Uncharacterized protein MJ0264 [Methanocaldococcus jannaschii DSM 2661]</t>
  </si>
  <si>
    <t>Q57712.1</t>
  </si>
  <si>
    <t>carbon monoxide dehydrogenase accessory protein CooC [Dethiosulfatarculus sandiegensis]</t>
  </si>
  <si>
    <t>WP_044347809.1</t>
  </si>
  <si>
    <t>carbon monoxide dehydrogenase [Alphaproteobacteria bacterium HGW-Alphaproteobacteria-1]</t>
  </si>
  <si>
    <t>PKQ13076.1</t>
  </si>
  <si>
    <t>carbon monoxide dehydrogenase subunit G [Geodermatophilus bullaregiensis]</t>
  </si>
  <si>
    <t>MBM7807527.1</t>
  </si>
  <si>
    <t>GHV91109.1</t>
  </si>
  <si>
    <t>WP_014528296.1</t>
  </si>
  <si>
    <t>MoxR family ATPase [Rhodococcus sp. B7740]</t>
  </si>
  <si>
    <t>WP_045196021.1</t>
  </si>
  <si>
    <t>MHYT domain-containing protein [Thalassobius gelatinovorus]</t>
  </si>
  <si>
    <t>WP_058261517.1</t>
  </si>
  <si>
    <t>SRPBCC family protein [unclassified Methylocaldum]</t>
  </si>
  <si>
    <t>WP_077728588.1</t>
  </si>
  <si>
    <t>WP_021396008.1</t>
  </si>
  <si>
    <t>HHO49045.1</t>
  </si>
  <si>
    <t>WP_102849390.1</t>
  </si>
  <si>
    <t>AAA family ATPase [Desulfosporosinus sp. HMP52]</t>
  </si>
  <si>
    <t>WP_034599080.1</t>
  </si>
  <si>
    <t>MBU12267.1</t>
  </si>
  <si>
    <t>MHYT domain-containing protein [Phaeobacter sp. B1627]</t>
  </si>
  <si>
    <t>WP_139661026.1</t>
  </si>
  <si>
    <t>carbon monoxide dehydrogenase accessory protein CooC [Pleomorphomonas carboxyditropha]</t>
  </si>
  <si>
    <t>WP_100079581.1</t>
  </si>
  <si>
    <t>NDH22341.1</t>
  </si>
  <si>
    <t>hypothetical protein [Candidatus Aminicenantes bacterium 4484_214]</t>
  </si>
  <si>
    <t>OQX55306.1</t>
  </si>
  <si>
    <t>PCJ87875.1</t>
  </si>
  <si>
    <t>carbon monoxide dehydrogenase/acetyl-CoA synthase methytransferase subunit [Biomaibacter acetigenes]</t>
  </si>
  <si>
    <t>WP_122015139.1</t>
  </si>
  <si>
    <t>carbon monoxide dehydrogenase [Candidatus Electrothrix sp. AUS1_2]</t>
  </si>
  <si>
    <t>MCI5157944.1</t>
  </si>
  <si>
    <t>MCI8420605.1</t>
  </si>
  <si>
    <t>KPK22790.1</t>
  </si>
  <si>
    <t>carbon monoxide dehydrogenase [Rhodobacterales bacterium]</t>
  </si>
  <si>
    <t>NCV19533.1</t>
  </si>
  <si>
    <t>carbon monoxide dehydrogenase [Rhodobacteraceae bacterium 4F10]</t>
  </si>
  <si>
    <t>PHO02230.1</t>
  </si>
  <si>
    <t>carbon monoxide dehydrogenase subunit G [Paraburkholderia aromaticivorans]</t>
  </si>
  <si>
    <t>WP_168792263.1</t>
  </si>
  <si>
    <t>NBS01382.1</t>
  </si>
  <si>
    <t>carbon monoxide dehydrogenase [Roseovarius sp. BRH_c41]</t>
  </si>
  <si>
    <t>KJS43639.1</t>
  </si>
  <si>
    <t>SRPBCC family protein [Ornithinimicrobium humiphilum]</t>
  </si>
  <si>
    <t>WP_238329636.1</t>
  </si>
  <si>
    <t>SRPBCC family protein [Arthrobacter sp. AG367]</t>
  </si>
  <si>
    <t>WP_144601109.1</t>
  </si>
  <si>
    <t>WP_016488319.1</t>
  </si>
  <si>
    <t>MPAL_v1_460034_ID:97179231_ATP_binding_cassette,_subfamily_B,_bacterial_Methylocapsa_palsarum_NE2_</t>
  </si>
  <si>
    <t>RLC69704.1</t>
  </si>
  <si>
    <t>UWI50870.1</t>
  </si>
  <si>
    <t>WP_118666282.1</t>
  </si>
  <si>
    <t>hypothetical protein [Paracoccaceae bacterium]</t>
  </si>
  <si>
    <t>GIR45300.1</t>
  </si>
  <si>
    <t>carbon monoxide dehydrogenase [Rhodospirillales bacterium]</t>
  </si>
  <si>
    <t>MPZ32006.1</t>
  </si>
  <si>
    <t>carbon monoxide dehydrogenase accessory protein CooC [Dehalobacter]</t>
  </si>
  <si>
    <t>WP_025204939.1</t>
  </si>
  <si>
    <t>MCU0595018.1</t>
  </si>
  <si>
    <t>WP_048205188.1</t>
  </si>
  <si>
    <t>HBW36558.1</t>
  </si>
  <si>
    <t>SRPBCC family protein [Lentzea nigeriaca]</t>
  </si>
  <si>
    <t>WP_204765504.1</t>
  </si>
  <si>
    <t>MPAL_v1_290155_ID:97177884_Rrf2_family_protein_Methylocapsa_palsarum_NE2_</t>
  </si>
  <si>
    <t>aldehyde dehydrogenase iron-sulfur subunit PaoA [Pseudomonas fluorescens]</t>
  </si>
  <si>
    <t>WP_003226121.1</t>
  </si>
  <si>
    <t>WP_022462424.1</t>
  </si>
  <si>
    <t>WP_267660789.1</t>
  </si>
  <si>
    <t>GBE13813.1</t>
  </si>
  <si>
    <t>SRPBCC family protein [Lapillicoccus jejuensis]</t>
  </si>
  <si>
    <t>WP_141850180.1</t>
  </si>
  <si>
    <t>carbon monoxide dehydrogenase/acetyl-CoA synthase methytransferase subunit [Hominisplanchenecus murintestinalis]</t>
  </si>
  <si>
    <t>WP_120482129.1</t>
  </si>
  <si>
    <t>HCS33819.1</t>
  </si>
  <si>
    <t>WP_040170356.1</t>
  </si>
  <si>
    <t>MPAL_v1_460313_ID:97179510_Porin_Methylocapsa_palsarum_NE2_</t>
  </si>
  <si>
    <t>(2Fe-2S)-binding protein [Streptosporangium roseum]</t>
  </si>
  <si>
    <t>WP_012893109.1</t>
  </si>
  <si>
    <t>(2Fe-2S)-binding protein [Sporomusa termitida]</t>
  </si>
  <si>
    <t>WP_170233333.1</t>
  </si>
  <si>
    <t>WP_007612819.1</t>
  </si>
  <si>
    <t>MBE6924411.1</t>
  </si>
  <si>
    <t>adenylyl-sulfate kinase [Methanococcoides burtonii]</t>
  </si>
  <si>
    <t>WP_011499169.1</t>
  </si>
  <si>
    <t>carbon monoxide dehydrogenase accessory protein CooC [Methanococcoides alaskense]</t>
  </si>
  <si>
    <t>WP_270096616.1</t>
  </si>
  <si>
    <t>MBM4460707.1</t>
  </si>
  <si>
    <t>MBZ5699638.1</t>
  </si>
  <si>
    <t>carbon monoxide dehydrogenase [Blautia sp. SG-772]</t>
  </si>
  <si>
    <t>RST83146.1</t>
  </si>
  <si>
    <t>carbon monoxide dehydrogenase [Antarcticimicrobium luteum]</t>
  </si>
  <si>
    <t>TDK41431.1</t>
  </si>
  <si>
    <t>TET30222.1</t>
  </si>
  <si>
    <t>MPAL_v1_360033_ID:97178429_Transglycosylase_SLT_domain_containing_protein_Methylocapsa_palsarum_NE2_</t>
  </si>
  <si>
    <t>RLC69556.1</t>
  </si>
  <si>
    <t>carbon monoxide dehydrogenase/acetyl-CoA synthase methytransferase subunit [Acetobacterium fimetarium]</t>
  </si>
  <si>
    <t>WP_186841362.1</t>
  </si>
  <si>
    <t>MHYT domain-containing protein [Ruegeria sp. ANG-R]</t>
  </si>
  <si>
    <t>WP_039542691.1</t>
  </si>
  <si>
    <t>MCL5405898.1</t>
  </si>
  <si>
    <t>(2Fe-2S)-binding protein [Arcobacter venerupis]</t>
  </si>
  <si>
    <t>WP_128359506.1</t>
  </si>
  <si>
    <t>carbon monoxide dehydrogenase subunit G [Bacillota bacterium]</t>
  </si>
  <si>
    <t>MCL5677053.1</t>
  </si>
  <si>
    <t>carbon monoxide dehydrogenase accessory protein CooC [Moorella glycerini]</t>
  </si>
  <si>
    <t>WP_156275093.1</t>
  </si>
  <si>
    <t>HAU4823205.1</t>
  </si>
  <si>
    <t>WP_091710115.1</t>
  </si>
  <si>
    <t>MBM4136124.1</t>
  </si>
  <si>
    <t>MPAL_v1_580056_ID:97181145_queA_tRNA_preQ1(34)_S_adenosylmethionine_ribosyltransferase_isomerase_Methylocapsa_palsarum_NE2_</t>
  </si>
  <si>
    <t>(2Fe-2S)-binding protein [Skermanella stibiiresistens]</t>
  </si>
  <si>
    <t>WP_037446682.1</t>
  </si>
  <si>
    <t>HCC69429.1</t>
  </si>
  <si>
    <t>carbon monoxide dehydrogenase [Candidatus Poribacteria bacterium]</t>
  </si>
  <si>
    <t>MAF11188.1</t>
  </si>
  <si>
    <t>SRPBCC family protein [Duganella violaceicalia]</t>
  </si>
  <si>
    <t>WP_229224726.1</t>
  </si>
  <si>
    <t>OFW56891.1</t>
  </si>
  <si>
    <t>MBU6442603.1</t>
  </si>
  <si>
    <t>bifunctional carbon monoxide dehydrogenase /acetyl-CoA synthase, dihydrolipoyl dehydrogenase subunit [Clostridioides difficile]</t>
  </si>
  <si>
    <t>VIN08124.1</t>
  </si>
  <si>
    <t>carbon monoxide dehydrogenase accessory protein CooC [Clostridium aciditolerans]</t>
  </si>
  <si>
    <t>WP_211142714.1</t>
  </si>
  <si>
    <t>Carbon monoxide dehydrogenase accessory protein CooC, required for Ni insertion into CODH [Candidatus Sulfobium mesophilum]</t>
  </si>
  <si>
    <t>SPQ00407.1</t>
  </si>
  <si>
    <t>MBU0779625.1</t>
  </si>
  <si>
    <t>MBE6976565.1</t>
  </si>
  <si>
    <t>WP_022119429.1</t>
  </si>
  <si>
    <t>carbon monoxide dehydrogenase [bacterium (Candidatus Ratteibacteria) CG23_combo_of_CG06-09_8_20_14_all_48_7]</t>
  </si>
  <si>
    <t>PIP16607.1</t>
  </si>
  <si>
    <t>WP_072521818.1</t>
  </si>
  <si>
    <t>MPAL_v1_460177_ID:97179374_ndvA_Beta_(1__&gt;2)glucan_export_ATP_binding/permease_protein_NdvA_Methylocapsa_palsarum_NE2_</t>
  </si>
  <si>
    <t>carbon monoxide dehydrogenase, partial [Anaerolineales bacterium]</t>
  </si>
  <si>
    <t>TFH35397.1</t>
  </si>
  <si>
    <t>WP_063679092.1</t>
  </si>
  <si>
    <t>MPAL_v1_570146_ID:97181081_recO_DNA_repair_protein_RecO_Methylocapsa_palsarum_NE2_</t>
  </si>
  <si>
    <t>MAS44186.1</t>
  </si>
  <si>
    <t>carbon monoxide dehydrogenase [Roseibium sp. RKSG952]</t>
  </si>
  <si>
    <t>MTH94571.1</t>
  </si>
  <si>
    <t>MPAL_v1_430032_ID:97178937_argJ_Glutamate_N_acetyltransferase_/_Amino_acid_acetyltransferase_Methylocapsa_palsarum_NE2_</t>
  </si>
  <si>
    <t>carbon monoxide dehydrogenase, partial [Acidobacteriota bacterium]</t>
  </si>
  <si>
    <t>PYV86246.1</t>
  </si>
  <si>
    <t>Carbon monoxide dehydrogenase medium chain [Labrenzia sp. THAF191b]</t>
  </si>
  <si>
    <t>QFS99841.1</t>
  </si>
  <si>
    <t>carbon monoxide dehydrogenase accessory protein CooC [Faecalicatena fissicatena]</t>
  </si>
  <si>
    <t>WP_173897326.1</t>
  </si>
  <si>
    <t>MHYT domain-containing protein [Loktanella sp. D2R18]</t>
  </si>
  <si>
    <t>WP_113775785.1</t>
  </si>
  <si>
    <t>AAA family ATPase [Blautia sp. AM42-2]</t>
  </si>
  <si>
    <t>WP_118742318.1</t>
  </si>
  <si>
    <t>RLB28939.1</t>
  </si>
  <si>
    <t>HEB69681.1</t>
  </si>
  <si>
    <t>carbon monoxide dehydrogenase/acetyl-CoA synthase methytransferase subunit [Blautia stercoris]</t>
  </si>
  <si>
    <t>WP_117456333.1</t>
  </si>
  <si>
    <t>carbon monoxide dehydrogenase [Candidatus Omnitrophica bacterium CG12_big_fil_rev_8_21_14_0_65_42_8]</t>
  </si>
  <si>
    <t>PIW68705.1</t>
  </si>
  <si>
    <t>carbon monoxide dehydrogenase accessory protein CooC [Moorella mulderi]</t>
  </si>
  <si>
    <t>WP_062282252.1</t>
  </si>
  <si>
    <t>MAC01221.1</t>
  </si>
  <si>
    <t>MCI5898979.1</t>
  </si>
  <si>
    <t>2Fe-2S iron-sulfur cluster-binding protein [Nocardioides soli]</t>
  </si>
  <si>
    <t>WP_183593098.1</t>
  </si>
  <si>
    <t>carbon monoxide dehydrogenase accessory protein CooC [Clostridium sp. 1001270J_160509_D11]</t>
  </si>
  <si>
    <t>WP_195930656.1</t>
  </si>
  <si>
    <t>carbon monoxide dehydrogenase [Candidatus Brocadia sp. WS118]</t>
  </si>
  <si>
    <t>TVM04283.1</t>
  </si>
  <si>
    <t>MHYT domain-containing protein [Bradyrhizobium sp. ORS 278]</t>
  </si>
  <si>
    <t>WP_012029579.1</t>
  </si>
  <si>
    <t>carbon monoxide dehydrogenase [Deltaproteobacteria bacterium RIFOXYD12_FULL_56_24]</t>
  </si>
  <si>
    <t>OGQ87304.1</t>
  </si>
  <si>
    <t>WP_057541200.1</t>
  </si>
  <si>
    <t>SRPBCC family protein [Zhongshania antarctica]</t>
  </si>
  <si>
    <t>WP_184463791.1</t>
  </si>
  <si>
    <t>Carbon monoxide dehydrogenase subunit G [Rhizobiales bacterium GAS113]</t>
  </si>
  <si>
    <t>SDR55013.1</t>
  </si>
  <si>
    <t>carbon monoxide dehydrogenase accessory protein CooC [Desulfosporosinus sp. SRJS8]</t>
  </si>
  <si>
    <t>WP_229246824.1</t>
  </si>
  <si>
    <t>HBR21454.1</t>
  </si>
  <si>
    <t>MBD9115578.1</t>
  </si>
  <si>
    <t>VFR17269.1</t>
  </si>
  <si>
    <t>carbon monoxide dehydrogenase accessory protein CooC [unclassified Methanosarcina]</t>
  </si>
  <si>
    <t>WP_082107690.1</t>
  </si>
  <si>
    <t>MBD9184169.1</t>
  </si>
  <si>
    <t>MPAL_v1_400104_ID:97178770_conserved_exported_protein_of_unknown_function_Methylocapsa_palsarum_NE2_</t>
  </si>
  <si>
    <t>carbon monoxide dehydrogenase subunit G [Nitratireductor luteus]</t>
  </si>
  <si>
    <t>WP_265519280.1</t>
  </si>
  <si>
    <t>carbon monoxide dehydrogenase [Deltaproteobacteria bacterium RBG_16_54_18]</t>
  </si>
  <si>
    <t>OGP92860.1</t>
  </si>
  <si>
    <t>WP_014340313.1</t>
  </si>
  <si>
    <t>SRPBCC family protein [Pseudomonas marginalis]</t>
  </si>
  <si>
    <t>WP_253397214.1</t>
  </si>
  <si>
    <t>MHYT domain-containing protein [Labrenzia sp. VG12]</t>
  </si>
  <si>
    <t>WP_094070769.1</t>
  </si>
  <si>
    <t>carbon monoxide dehydrogenase [Deltaproteobacteria bacterium SM23_61]</t>
  </si>
  <si>
    <t>KPK92301.1</t>
  </si>
  <si>
    <t>RKX60326.1</t>
  </si>
  <si>
    <t>carbon monoxide dehydrogenase accessory protein CooC [Haloimpatiens massiliensis]</t>
  </si>
  <si>
    <t>WP_180963973.1</t>
  </si>
  <si>
    <t>carbon monoxide dehydrogenase maturation protein [Methanomicrobiales archaeon HGW-Methanomicrobiales-1]</t>
  </si>
  <si>
    <t>PKL70569.1</t>
  </si>
  <si>
    <t>carbon monoxide dehydrogenase subunit G [Mycolicibacterium sp. BK556]</t>
  </si>
  <si>
    <t>MBB3600522.1</t>
  </si>
  <si>
    <t>carbon monoxide dehydrogenase accessory protein CooC [Methanothermococcus okinawensis]</t>
  </si>
  <si>
    <t>WP_013867700.1</t>
  </si>
  <si>
    <t>KPK00607.1</t>
  </si>
  <si>
    <t>SRPBCC family protein [Nocardioides ginsengisegetis]</t>
  </si>
  <si>
    <t>WP_182541666.1</t>
  </si>
  <si>
    <t>MNZ72326.1</t>
  </si>
  <si>
    <t>AAA family ATPase [Enterobacteriaceae]</t>
  </si>
  <si>
    <t>WP_000684039.1</t>
  </si>
  <si>
    <t>MBE6927530.1</t>
  </si>
  <si>
    <t>carbon monoxide dehydrogenase [Ancylobacter aquaticus]</t>
  </si>
  <si>
    <t>RTL94797.1</t>
  </si>
  <si>
    <t>WP_022213882.1</t>
  </si>
  <si>
    <t>PLX40800.1</t>
  </si>
  <si>
    <t>MBT4232620.1</t>
  </si>
  <si>
    <t>SRPBCC family protein [Chryseobacterium sediminis]</t>
  </si>
  <si>
    <t>WP_184556919.1</t>
  </si>
  <si>
    <t>carbon monoxide dehydrogenase accessory protein CooC [Clostridiales bacterium]</t>
  </si>
  <si>
    <t>MCI6605230.1</t>
  </si>
  <si>
    <t>WP_063982035.1</t>
  </si>
  <si>
    <t>carbon monoxide dehydrogenase [Methanomassiliicoccales archaeon]</t>
  </si>
  <si>
    <t>TET89176.1</t>
  </si>
  <si>
    <t>GHV76641.1</t>
  </si>
  <si>
    <t>carbon monoxide dehydrogenase [Candidatus Limivivens merdigallinarum]</t>
  </si>
  <si>
    <t>HIQ95447.1</t>
  </si>
  <si>
    <t>carbon monoxide dehydrogenase, partial [Paraclostridium benzoelyticum]</t>
  </si>
  <si>
    <t>OXX84363.1</t>
  </si>
  <si>
    <t>HCZ11772.1</t>
  </si>
  <si>
    <t>MPAL_v1_470143_ID:97179953_cold_shock_protein_Methylocapsa_palsarum_NE2_</t>
  </si>
  <si>
    <t>carbon monoxide dehydrogenase subunit G [Rivibacter subsaxonicus]</t>
  </si>
  <si>
    <t>WP_130430417.1</t>
  </si>
  <si>
    <t>carbon monoxide dehydrogenase accessory protein CooC [Clostridium magnum]</t>
  </si>
  <si>
    <t>WP_175562191.1</t>
  </si>
  <si>
    <t>carbon monoxide dehydrogenase subunit G [Candidatus Pelagibacter sp. HIMB1321]</t>
  </si>
  <si>
    <t>WP_085114027.1</t>
  </si>
  <si>
    <t>HIP99173.1</t>
  </si>
  <si>
    <t>WP_015525295.1</t>
  </si>
  <si>
    <t>carbon monoxide dehydrogenase subunit G [Aliiruegeria lutimaris]</t>
  </si>
  <si>
    <t>WP_093152060.1</t>
  </si>
  <si>
    <t>HDN05086.1</t>
  </si>
  <si>
    <t>MBM4445671.1</t>
  </si>
  <si>
    <t>HDN01084.1</t>
  </si>
  <si>
    <t>MBI1219943.1</t>
  </si>
  <si>
    <t>carbon monoxide dehydrogenase [Nitrospirae bacterium RBG_13_41_22]</t>
  </si>
  <si>
    <t>OGW46051.1</t>
  </si>
  <si>
    <t>WP_100905621.1</t>
  </si>
  <si>
    <t>RJP28282.1</t>
  </si>
  <si>
    <t>AAA family ATPase [Thermococcus barossii]</t>
  </si>
  <si>
    <t>WP_088865353.1</t>
  </si>
  <si>
    <t>RMD54786.1</t>
  </si>
  <si>
    <t>MCI6879123.1</t>
  </si>
  <si>
    <t>MBE6014576.1</t>
  </si>
  <si>
    <t>HDZ86753.1</t>
  </si>
  <si>
    <t>WP_138833836.1</t>
  </si>
  <si>
    <t>WP_092726596.1</t>
  </si>
  <si>
    <t>MPAL_v1_510058_ID:97180177_phaC_Poly(3_hydroxyalkanoate)_polymerase_subunit_PhaC_Methylocapsa_palsarum_NE2_</t>
  </si>
  <si>
    <t>carbon monoxide dehydrogenase [Loktanella sp. 3ANDIMAR09]</t>
  </si>
  <si>
    <t>KQI68749.1</t>
  </si>
  <si>
    <t>SRPBCC family protein [Sagittula marina]</t>
  </si>
  <si>
    <t>WP_183968535.1</t>
  </si>
  <si>
    <t>MCI5630640.1</t>
  </si>
  <si>
    <t>MPAL_v1_460137_ID:97179334_exopolysaccharide_production_protein_ExoZ_Methylocapsa_palsarum_NE2_</t>
  </si>
  <si>
    <t>carbon monoxide dehydrogenase subunit G [Ottowia sp.]</t>
  </si>
  <si>
    <t>MBP8896182.1</t>
  </si>
  <si>
    <t>carbon monoxide dehydrogenase [Prosthecochloris sp.]</t>
  </si>
  <si>
    <t>NEX15007.1</t>
  </si>
  <si>
    <t>XdhC family protein [Nonomuraea gerenzanensis]</t>
  </si>
  <si>
    <t>WP_225274476.1</t>
  </si>
  <si>
    <t>WP_048194336.1</t>
  </si>
  <si>
    <t>MBT4872994.1</t>
  </si>
  <si>
    <t>SRPBCC family protein [Chryseobacterium vrystaatense]</t>
  </si>
  <si>
    <t>WP_073175790.1</t>
  </si>
  <si>
    <t>carbon monoxide dehydrogenase maturation protein [bacterium]</t>
  </si>
  <si>
    <t>MCP3987373.1</t>
  </si>
  <si>
    <t>carbon monoxide dehydrogenase [Caldiserica bacterium CG02_land_8_20_14_3_00_36_38]</t>
  </si>
  <si>
    <t>PIV55802.1</t>
  </si>
  <si>
    <t>PCH45401.1</t>
  </si>
  <si>
    <t>carbon monoxide dehydrogenase subunit G [Aminobacter lissarensis]</t>
  </si>
  <si>
    <t>WP_184771971.1</t>
  </si>
  <si>
    <t>WP_006934457.1</t>
  </si>
  <si>
    <t>MBT4235685.1</t>
  </si>
  <si>
    <t>MCL4516854.1</t>
  </si>
  <si>
    <t>carbon monoxide dehydrogenase subunit G [Alsobacter metallidurans]</t>
  </si>
  <si>
    <t>WP_188518860.1</t>
  </si>
  <si>
    <t>MHYT domain-containing protein [Mesorhizobium soli]</t>
  </si>
  <si>
    <t>WP_106722528.1</t>
  </si>
  <si>
    <t>carbon monoxide dehydrogenase accessory protein CooC [Paeniclostridium ghonii]</t>
  </si>
  <si>
    <t>WP_250673675.1</t>
  </si>
  <si>
    <t>GHU65982.1</t>
  </si>
  <si>
    <t>TXH85084.1</t>
  </si>
  <si>
    <t>MPAL_v1_530040_ID:97180276_cobW_Protein_CobW_Methylocapsa_palsarum_NE2_</t>
  </si>
  <si>
    <t>carbon monoxide dehydrogenase [Sulfitobacter sp.]</t>
  </si>
  <si>
    <t>HCT33537.1</t>
  </si>
  <si>
    <t>WP_192417323.1</t>
  </si>
  <si>
    <t>carbon monoxide dehydrogenase subunit G [Acidovorax soli]</t>
  </si>
  <si>
    <t>MBB6559975.1</t>
  </si>
  <si>
    <t>carbon monoxide dehydrogenase subunit G [Ardenticatenaceae bacterium]</t>
  </si>
  <si>
    <t>MBE7528973.1</t>
  </si>
  <si>
    <t>WP_127665124.1</t>
  </si>
  <si>
    <t>MHYT domain-containing protein [Bradyrhizobium jicamae]</t>
  </si>
  <si>
    <t>WP_057835844.1</t>
  </si>
  <si>
    <t>carbon monoxide dehydrogenase [Paraburkholderia steynii]</t>
  </si>
  <si>
    <t>TCG08939.1</t>
  </si>
  <si>
    <t>WP_003021401.1</t>
  </si>
  <si>
    <t>MCL4377463.1</t>
  </si>
  <si>
    <t>RPJ17421.1</t>
  </si>
  <si>
    <t>Carbon monoxide dehydrogenase accessory protein CooC [uncultured Sporomusa sp.]</t>
  </si>
  <si>
    <t>SCM80804.1</t>
  </si>
  <si>
    <t>WP_021407807.1</t>
  </si>
  <si>
    <t>MBT5302821.1</t>
  </si>
  <si>
    <t>carbon monoxide dehydrogenase subunit G [Mesorhizobium tianshanense]</t>
  </si>
  <si>
    <t>WP_145720378.1</t>
  </si>
  <si>
    <t>carbon monoxide dehydrogenase subunit G [Labrenzia sp. EL_132]</t>
  </si>
  <si>
    <t>MBG6177600.1</t>
  </si>
  <si>
    <t>carbon monoxide dehydrogenase accessory protein CooC [Anaerobacillus arseniciselenatis]</t>
  </si>
  <si>
    <t>WP_071314590.1</t>
  </si>
  <si>
    <t>MPAL_v1_310004_ID:97178070_Phosphate_binding_protein_PstS_Methylocapsa_palsarum_NE2_</t>
  </si>
  <si>
    <t>AAR28549.1</t>
  </si>
  <si>
    <t>WP_117639138.1</t>
  </si>
  <si>
    <t>SRPBCC family protein [unclassified Paraburkholderia]</t>
  </si>
  <si>
    <t>WP_184007541.1</t>
  </si>
  <si>
    <t>MoxR family ATPase [Chelatococcus asaccharovorans]</t>
  </si>
  <si>
    <t>WP_110372453.1</t>
  </si>
  <si>
    <t>Uncharacterized ferredoxin MJ0265 [Methanocaldococcus jannaschii DSM 2661]</t>
  </si>
  <si>
    <t>Q57713.2</t>
  </si>
  <si>
    <t>MCC6605925.1</t>
  </si>
  <si>
    <t>Polyketide cyclase / dehydrase and lipid transport [Actinoalloteichus hoggarensis]</t>
  </si>
  <si>
    <t>ASO19857.1</t>
  </si>
  <si>
    <t>carbon monoxide dehydrogenase accessory protein CooC [Acetitomaculum ruminis]</t>
  </si>
  <si>
    <t>WP_092874305.1</t>
  </si>
  <si>
    <t>WP_043787937.1</t>
  </si>
  <si>
    <t>WP_055343069.1</t>
  </si>
  <si>
    <t>MPAL_v1_550385_ID:97180741_DNA_directed_DNA_polymerase_Methylocapsa_palsarum_NE2_</t>
  </si>
  <si>
    <t>carbon monoxide dehydrogenase subunit G [Melaminivora suipulveris]</t>
  </si>
  <si>
    <t>WP_106684898.1</t>
  </si>
  <si>
    <t>WP_118408325.1</t>
  </si>
  <si>
    <t>carbon monoxide dehydrogenase subunit G [Cupriavidus sp. HPC(L)]</t>
  </si>
  <si>
    <t>ESJ06482.1</t>
  </si>
  <si>
    <t>CUV10730.1</t>
  </si>
  <si>
    <t>WP_127614507.1</t>
  </si>
  <si>
    <t>MoxR family ATPase [Roseovarius sp. TM1035]</t>
  </si>
  <si>
    <t>WP_008283203.1</t>
  </si>
  <si>
    <t>WP_008703890.1</t>
  </si>
  <si>
    <t>carbon monoxide dehydrogenase accessory protein CooC [Methanothrix sp.]</t>
  </si>
  <si>
    <t>MCQ8902932.1</t>
  </si>
  <si>
    <t>MHYT domain-containing protein [Zongyanglinia huanghaiensis]</t>
  </si>
  <si>
    <t>WP_157023666.1</t>
  </si>
  <si>
    <t>carbon monoxide dehydrogenase, partial [Armatimonadetes bacterium CG_4_9_14_3_um_filter_58_7]</t>
  </si>
  <si>
    <t>PJB63465.1</t>
  </si>
  <si>
    <t>WP_172239386.1</t>
  </si>
  <si>
    <t>WP_117455971.1</t>
  </si>
  <si>
    <t>MCA3457007.1</t>
  </si>
  <si>
    <t>carbon monoxide dehydrogenase accessory protein CooC [Sporomusa sphaeroides]</t>
  </si>
  <si>
    <t>WP_075754457.1</t>
  </si>
  <si>
    <t>MAJ04679.1</t>
  </si>
  <si>
    <t>RPH48080.1</t>
  </si>
  <si>
    <t>carbon monoxide dehydrogenase/acetyl-CoA synthase methytransferase subunit [Calorimonas adulescens]</t>
  </si>
  <si>
    <t>WP_149546410.1</t>
  </si>
  <si>
    <t>RHP51930.1</t>
  </si>
  <si>
    <t>WP_018597554.1</t>
  </si>
  <si>
    <t>putative Carbon monoxide dehydrogenase subunit G [uncultured Desulfobacterium sp.]</t>
  </si>
  <si>
    <t>SPD75228.1</t>
  </si>
  <si>
    <t>RKY72379.1</t>
  </si>
  <si>
    <t>WP_021360259.1</t>
  </si>
  <si>
    <t>(2Fe-2S)-binding protein [Draconibacterium orientale]</t>
  </si>
  <si>
    <t>WP_038558581.1</t>
  </si>
  <si>
    <t>MCH2334463.1</t>
  </si>
  <si>
    <t>WP_011460477.1</t>
  </si>
  <si>
    <t>carbon monoxide dehydrogenase [Rhodobacter ruber]</t>
  </si>
  <si>
    <t>NBE07750.1</t>
  </si>
  <si>
    <t>MCI8374343.1</t>
  </si>
  <si>
    <t>MBT5929305.1</t>
  </si>
  <si>
    <t>TAN43432.1</t>
  </si>
  <si>
    <t>MHYT domain-containing protein [Phaeobacter]</t>
  </si>
  <si>
    <t>WP_065273152.1</t>
  </si>
  <si>
    <t>carbon monoxide dehydrogenase [Planctomycetes bacterium DG_23]</t>
  </si>
  <si>
    <t>KPJ58812.1</t>
  </si>
  <si>
    <t>SRPBCC family protein [Afipia massiliensis]</t>
  </si>
  <si>
    <t>WP_184084946.1</t>
  </si>
  <si>
    <t>carbon monoxide dehydrogenase, partial [Desulfobacteraceae bacterium IS3]</t>
  </si>
  <si>
    <t>OQX03247.1</t>
  </si>
  <si>
    <t>MoxR family ATPase [Desulfosporosinus sp. BG]</t>
  </si>
  <si>
    <t>WP_068966383.1</t>
  </si>
  <si>
    <t>carbon monoxide dehydrogenase accessory protein CooC [Desulfosporosinus fructosivorans]</t>
  </si>
  <si>
    <t>WP_243454350.1</t>
  </si>
  <si>
    <t>P-loop NTPase [Thermococcus eurythermalis]</t>
  </si>
  <si>
    <t>WP_050002903.1</t>
  </si>
  <si>
    <t>HID95666.1</t>
  </si>
  <si>
    <t>carbon monoxide dehydrogenase [Syntrophaceae bacterium CG2_30_49_12]</t>
  </si>
  <si>
    <t>OIP93007.1</t>
  </si>
  <si>
    <t>NCV66916.1</t>
  </si>
  <si>
    <t>SRPBCC family protein [unclassified Bacillus (in: firmicutes)]</t>
  </si>
  <si>
    <t>WP_090831467.1</t>
  </si>
  <si>
    <t>WP_057545730.1</t>
  </si>
  <si>
    <t>SRPBCC family protein [Aquibacillus albus]</t>
  </si>
  <si>
    <t>WP_204499495.1</t>
  </si>
  <si>
    <t>TDA69381.1</t>
  </si>
  <si>
    <t>carbon monoxide dehydrogenase [Desulfurivibrio alkaliphilus]</t>
  </si>
  <si>
    <t>HET97866.1</t>
  </si>
  <si>
    <t>carbon monoxide dehydrogenase/acetyl-CoA synthase methytransferase subunit [Laedolimicola ammoniilytica]</t>
  </si>
  <si>
    <t>WP_158361987.1</t>
  </si>
  <si>
    <t>HCN70519.1</t>
  </si>
  <si>
    <t>carbon monoxide dehydrogenase [Nitrospirae bacterium RBG_13_43_8]</t>
  </si>
  <si>
    <t>OGW56023.1</t>
  </si>
  <si>
    <t>WP_022119436.1</t>
  </si>
  <si>
    <t>carbon monoxide dehydrogenase accessory protein CooC [Desulfofundulus australicus]</t>
  </si>
  <si>
    <t>WP_073166439.1</t>
  </si>
  <si>
    <t>SRPBCC family protein [Variovorax sp. SG517]</t>
  </si>
  <si>
    <t>WP_176663326.1</t>
  </si>
  <si>
    <t>MPAL_v1_450020_ID:97179118_lysA_Diaminopimelate_decarboxylase_Methylocapsa_palsarum_NE2_</t>
  </si>
  <si>
    <t>HDL41986.1</t>
  </si>
  <si>
    <t>carbon monoxide dehydrogenase subunit G [Rhodococcus sp. OK519]</t>
  </si>
  <si>
    <t>PTR25839.1</t>
  </si>
  <si>
    <t>WP_137982744.1</t>
  </si>
  <si>
    <t>carbon monoxide dehydrogenase subunit G [Bradyrhizobium sp. SRL28]</t>
  </si>
  <si>
    <t>WP_214487798.1</t>
  </si>
  <si>
    <t>WP_203522085.1</t>
  </si>
  <si>
    <t>NCX20825.1</t>
  </si>
  <si>
    <t>HAL77385.1</t>
  </si>
  <si>
    <t>carbon monoxide dehydrogenase subunit G [Micromonospora purpureochromogenes]</t>
  </si>
  <si>
    <t>NYF55784.1</t>
  </si>
  <si>
    <t>carbon monoxide dehydrogenase subunit G [Williamsia faeni]</t>
  </si>
  <si>
    <t>PXW30919.1</t>
  </si>
  <si>
    <t>putative carbon monoxide dehydrogenase accessory protein CooC [Clostridioides difficile 050-P50-2011 050-P50-2011]</t>
  </si>
  <si>
    <t>EHJ30754.1</t>
  </si>
  <si>
    <t>WP_118514477.1</t>
  </si>
  <si>
    <t>RLB18046.1</t>
  </si>
  <si>
    <t>carbon monoxide dehydrogenase [Ruminococcus sp. AM23-1LB]</t>
  </si>
  <si>
    <t>RHN96665.1</t>
  </si>
  <si>
    <t>SRPBCC family protein [Kribbella sp. VKM Ac-2569]</t>
  </si>
  <si>
    <t>WP_130386911.1</t>
  </si>
  <si>
    <t>carbon monoxide dehydrogenase [Candidatus Atribacteria bacterium HGW-Atribacteria-1]</t>
  </si>
  <si>
    <t>PKP59680.1</t>
  </si>
  <si>
    <t>carbon monoxide dehydrogenase subunit G [Paraburkholderia hiiakae]</t>
  </si>
  <si>
    <t>WP_201698285.1</t>
  </si>
  <si>
    <t>MBM3123544.1</t>
  </si>
  <si>
    <t>AAA family ATPase [Thermacetogenium phaeum]</t>
  </si>
  <si>
    <t>WP_015050602.1</t>
  </si>
  <si>
    <t>SRPBCC family protein [Nocardioides lianchengensis]</t>
  </si>
  <si>
    <t>WP_170867198.1</t>
  </si>
  <si>
    <t>carbon monoxide dehydrogenase [Hadesarchaea archaeon]</t>
  </si>
  <si>
    <t>TDA32686.1</t>
  </si>
  <si>
    <t>RLB96069.1</t>
  </si>
  <si>
    <t>MCL5023266.1</t>
  </si>
  <si>
    <t>carbon monoxide dehydrogenase, partial [Acidiphilium sp. 21-68-69]</t>
  </si>
  <si>
    <t>OYV85405.1</t>
  </si>
  <si>
    <t>WP_118062497.1</t>
  </si>
  <si>
    <t>TET71828.1</t>
  </si>
  <si>
    <t>NCV10687.1</t>
  </si>
  <si>
    <t>SRPBCC family protein [Arthrobacter sp. P2b]</t>
  </si>
  <si>
    <t>WP_079597453.1</t>
  </si>
  <si>
    <t>carbon monoxide dehydrogenase [Rhodospirillum sp.]</t>
  </si>
  <si>
    <t>MBA4099784.1</t>
  </si>
  <si>
    <t>WP_018592059.1</t>
  </si>
  <si>
    <t>WP_135389936.1</t>
  </si>
  <si>
    <t>MHYT domain-containing protein [Parasedimentitalea marina]</t>
  </si>
  <si>
    <t>WP_127750334.1</t>
  </si>
  <si>
    <t>HEB32729.1</t>
  </si>
  <si>
    <t>WP_253482907.1</t>
  </si>
  <si>
    <t>MPAL_v1_570049_ID:97180984_conserved_exported_protein_of_unknown_function_Methylocapsa_palsarum_NE2_</t>
  </si>
  <si>
    <t>carbon monoxide dehydrogenase [Planctomycetaceae bacterium]</t>
  </si>
  <si>
    <t>HAY83088.1</t>
  </si>
  <si>
    <t>WP_187295270.1</t>
  </si>
  <si>
    <t>WP_194482855.1</t>
  </si>
  <si>
    <t>MHYT domain-containing protein [Bradyrhizobium sp. Leo170]</t>
  </si>
  <si>
    <t>WP_130582081.1</t>
  </si>
  <si>
    <t>WP_119232989.1</t>
  </si>
  <si>
    <t>OFW56130.1</t>
  </si>
  <si>
    <t>WP_012382020.1</t>
  </si>
  <si>
    <t>MoxR family ATPase [Archangium gephyra]</t>
  </si>
  <si>
    <t>WP_047858689.1</t>
  </si>
  <si>
    <t>carbon monoxide dehydrogenase accessory protein CooC [Candidatus Brocadia sapporoensis]</t>
  </si>
  <si>
    <t>WP_070065971.1</t>
  </si>
  <si>
    <t>RPJ17681.1</t>
  </si>
  <si>
    <t>SRPBCC family protein [Actinoplanes teichomyceticus]</t>
  </si>
  <si>
    <t>WP_122977011.1</t>
  </si>
  <si>
    <t>WP_135612795.1</t>
  </si>
  <si>
    <t>HBI26800.1</t>
  </si>
  <si>
    <t>HDZ62495.1</t>
  </si>
  <si>
    <t>carbon monoxide dehydrogenase accessory protein CooC [Geobacter benzoatilyticus]</t>
  </si>
  <si>
    <t>WP_241426211.1</t>
  </si>
  <si>
    <t>carbon monoxide dehydrogenase [Desulfarculus sp.]</t>
  </si>
  <si>
    <t>RJX29516.1</t>
  </si>
  <si>
    <t>carbon monoxide dehydrogenase subunit G [Pseudoroseicyclus tamaricis]</t>
  </si>
  <si>
    <t>WP_163892157.1</t>
  </si>
  <si>
    <t>carbon monoxide dehydrogenase [Nitrospirae bacterium GWB2_47_37]</t>
  </si>
  <si>
    <t>OGW23656.1</t>
  </si>
  <si>
    <t>AAA family ATPase [Desulfotignum phosphitoxidans]</t>
  </si>
  <si>
    <t>WP_006963545.1</t>
  </si>
  <si>
    <t>carbon monoxide dehydrogenase subunit G [Lichenifustis flavocetrariae]</t>
  </si>
  <si>
    <t>WP_282587137.1</t>
  </si>
  <si>
    <t>MCP4822919.1</t>
  </si>
  <si>
    <t>RWK08209.1</t>
  </si>
  <si>
    <t>MHYT domain-containing protein [Sulfitobacter donghicola]</t>
  </si>
  <si>
    <t>WP_025058549.1</t>
  </si>
  <si>
    <t>MBM3248101.1</t>
  </si>
  <si>
    <t>carbon monoxide dehydrogenase accessory protein CooC [Moorella stamsii]</t>
  </si>
  <si>
    <t>WP_054935865.1</t>
  </si>
  <si>
    <t>AAA family ATPase [Desulfitobacterium hafniense]</t>
  </si>
  <si>
    <t>WP_058491378.1</t>
  </si>
  <si>
    <t>carbon monoxide dehydrogenase accessory protein CooC [Tepidibacter sp. SWIR-1]</t>
  </si>
  <si>
    <t>WP_277731405.1</t>
  </si>
  <si>
    <t>LytTR family transcriptional regulator DNA-binding domain-containing protein [Hyphomicrobiales bacterium]</t>
  </si>
  <si>
    <t>MBN9041404.1</t>
  </si>
  <si>
    <t>WP_216792041.1</t>
  </si>
  <si>
    <t>WP_025774680.1</t>
  </si>
  <si>
    <t>carbon monoxide dehydrogenase subunit G [unclassified Afipia]</t>
  </si>
  <si>
    <t>WP_024921751.1</t>
  </si>
  <si>
    <t>HAF67528.1</t>
  </si>
  <si>
    <t>MHYT domain-containing protein [Labrenzia sp. PHM005]</t>
  </si>
  <si>
    <t>WP_141185108.1</t>
  </si>
  <si>
    <t>SRPBCC family protein [Jatrophihabitans sp. GAS493]</t>
  </si>
  <si>
    <t>WP_157749582.1</t>
  </si>
  <si>
    <t>RJR49255.1</t>
  </si>
  <si>
    <t>carbon monoxide dehydrogenase accessory protein CooC [Dissulfurispira thermophila]</t>
  </si>
  <si>
    <t>WP_203473130.1</t>
  </si>
  <si>
    <t>carbon monoxide dehydrogenase accessory protein CooC [Methanofervidicoccus abyssi]</t>
  </si>
  <si>
    <t>WP_229701931.1</t>
  </si>
  <si>
    <t>KPI56848.1</t>
  </si>
  <si>
    <t>WP_102855857.1</t>
  </si>
  <si>
    <t>HEA65587.1</t>
  </si>
  <si>
    <t>MBM4314880.1</t>
  </si>
  <si>
    <t>carbon monoxide dehydrogenase accessory protein CooC [Desulfofundulus sp. TPOSR]</t>
  </si>
  <si>
    <t>WP_013822587.1</t>
  </si>
  <si>
    <t>HHD63313.1</t>
  </si>
  <si>
    <t>MoxR family ATPase [Hydrogenibacillus schlegelii]</t>
  </si>
  <si>
    <t>WP_066197419.1</t>
  </si>
  <si>
    <t>carbon monoxide dehydrogenase accessory protein CooC [Desulforamulus ruminis]</t>
  </si>
  <si>
    <t>WP_013840908.1</t>
  </si>
  <si>
    <t>AAA family ATPase [Candidatus Brocadia sapporoensis]</t>
  </si>
  <si>
    <t>MBW7898736.1</t>
  </si>
  <si>
    <t>MROSv2_40093_ID:17367795_repA_Putative_replication_protein_A_Methylocystis_rosea_SV97T_</t>
  </si>
  <si>
    <t>carbon monoxide dehydrogenase accessory protein CooC [Leadbettera azotonutricia]</t>
  </si>
  <si>
    <t>WP_015710373.1</t>
  </si>
  <si>
    <t>MROSv2_21354_ID:17368291_Carbon_monoxide_dehydrogenase_F_protein_Methylocystis_rosea_SV97T_</t>
  </si>
  <si>
    <t>carbon monoxide dehydrogenase accessory protein [Streptomyces murinus]</t>
  </si>
  <si>
    <t>UWW91942.1</t>
  </si>
  <si>
    <t>XdhC family protein [Mycobacterium sp. E2327]</t>
  </si>
  <si>
    <t>WP_068101480.1</t>
  </si>
  <si>
    <t>MROSv2_11461_ID:17370189_Sensor_histidine_kinase_Methylocystis_rosea_SV97T_</t>
  </si>
  <si>
    <t>carbon monoxide dehydrogenase subunit G [Roseibium sp.]</t>
  </si>
  <si>
    <t>MBO6893014.1</t>
  </si>
  <si>
    <t>MROSv2_21351_ID:17368294_Xanthine_dehydrogenase_iron_sulfur_subunit_Methylocystis_rosea_SV97T_</t>
  </si>
  <si>
    <t>MNB78148.1</t>
  </si>
  <si>
    <t>MROSv2_20303_ID:17369342_lpxK_Tetraacyldisaccharide_4'_kinase_Methylocystis_rosea_SV97T_</t>
  </si>
  <si>
    <t>MAQ12203.1</t>
  </si>
  <si>
    <t>MROSv2_21352_ID:17368293_paoB_aldehyde_dehydrogenase,_FAD_binding_subunit_Methylocystis_rosea_SV97T_</t>
  </si>
  <si>
    <t>aerobic-type carbon monoxide dehydrogenase, middle subunit CoxM/CutM-like protein [Rhizobium sp. AP16]</t>
  </si>
  <si>
    <t>EJK88229.1</t>
  </si>
  <si>
    <t>MROSv2_11903_ID:17369747_(2Fe_2S)_binding_protein_Methylocystis_rosea_SV97T_</t>
  </si>
  <si>
    <t>(2Fe-2S)-binding protein [Collimonas arenae]</t>
  </si>
  <si>
    <t>WP_038487697.1</t>
  </si>
  <si>
    <t>(2Fe-2S)-binding protein [Pseudomonas arsenicoxydans]</t>
  </si>
  <si>
    <t>WP_090182319.1</t>
  </si>
  <si>
    <t>MROSv2_21353_ID:17368292_paoC_Aldehyde_oxidoreductase_molybdenum_binding_subunit_PaoC_Methylocystis_rosea_SV97T_</t>
  </si>
  <si>
    <t>xanthine dehydrogenase family protein molybdopterin-binding subunit [Streptomyces]</t>
  </si>
  <si>
    <t>WP_099501287.1</t>
  </si>
  <si>
    <t>MROSv2_11111_ID:17370539_bchL_Light_independent_protochlorophyllide_reductase_iron_sulfur_ATP_binding_protein_Methylocystis_rosea_SV97T_</t>
  </si>
  <si>
    <t>putative FAD binding domain in molybdopterin dehydrogenase [uncultured marine microorganism HF4000_APKG5H11]</t>
  </si>
  <si>
    <t>ABZ08875.1</t>
  </si>
  <si>
    <t>MROSv2_10822_ID:17370828_minD_Z_ring_positioning_protein_MinD_Methylocystis_rosea_SV97T_</t>
  </si>
  <si>
    <t>MROSv2_11081_ID:17370569_bchX_Chlorophyllide_reductase_35.5_kDa_chain_Methylocystis_rosea_SV97T_</t>
  </si>
  <si>
    <t>MROSv2_20686_ID:17368959_Iron_sulfur_cluster_carrier_protein_Methylocystis_rosea_SV97T_</t>
  </si>
  <si>
    <t>carbon monoxide dehydrogenase [Pseudonocardia sp. CNS-004]</t>
  </si>
  <si>
    <t>OLS99902.1</t>
  </si>
  <si>
    <t>putative carbon monoxide dehydrogenase accessory protein [Acidimicrobiales bacterium]</t>
  </si>
  <si>
    <t>MCU1399550.1</t>
  </si>
  <si>
    <t>MROSv2_11881_ID:17369769_clpA_ATP_dependent_Clp_protease_ATP_binding_subunit_ClpA_Methylocystis_rosea_SV97T_</t>
  </si>
  <si>
    <t>(2Fe-2S)-binding protein [Paraburkholderia sp. BL6665CI2N2]</t>
  </si>
  <si>
    <t>WP_134135806.1</t>
  </si>
  <si>
    <t>MROSv2_10600_ID:17371050_Sulfide_quinone_reductase_Methylocystis_rosea_SV97T_</t>
  </si>
  <si>
    <t>PYR89666.1</t>
  </si>
  <si>
    <t>MROSv2_40140_ID:17367748_virB_Type_IV_secretion_system_protein_VirB11_Methylocystis_rosea_SV97T_</t>
  </si>
  <si>
    <t>XdhC family protein [Mycobacterium tuberculosis]</t>
  </si>
  <si>
    <t>WP_072557312.1</t>
  </si>
  <si>
    <t>2Fe-2S iron-sulfur cluster-binding protein [Bradyrhizobium]</t>
  </si>
  <si>
    <t>WP_008140891.1</t>
  </si>
  <si>
    <t>xanthine dehydrogenase family protein molybdopterin-binding subunit [Microvirga lotononidis]</t>
  </si>
  <si>
    <t>WP_009763105.1</t>
  </si>
  <si>
    <t>XdhC/CoxI family protein [Bradyrhizobium cosmicum]</t>
  </si>
  <si>
    <t>WP_015688531.1</t>
  </si>
  <si>
    <t>Carbon monoxide dehydrogenase medium chain [Syntrophorhabdaceae bacterium PtaU1.Bin034]</t>
  </si>
  <si>
    <t>OPY68950.1</t>
  </si>
  <si>
    <t>(2Fe-2S)-binding protein [Streptomyces sp. Root369]</t>
  </si>
  <si>
    <t>WP_057611978.1</t>
  </si>
  <si>
    <t>HAN14492.1</t>
  </si>
  <si>
    <t>AAA family ATPase [Ruminococcus sp.]</t>
  </si>
  <si>
    <t>MBS7051597.1</t>
  </si>
  <si>
    <t>(2Fe-2S)-binding protein [Desulfosporosinus]</t>
  </si>
  <si>
    <t>WP_014902216.1</t>
  </si>
  <si>
    <t>MROSv2_11450_ID:17370200_ATPase_Methylocystis_rosea_SV97T_</t>
  </si>
  <si>
    <t>MCL6552811.1</t>
  </si>
  <si>
    <t>MROSv2_10581_ID:17371069_metH_cobalamin_dependent_methionine_synthase_Methylocystis_rosea_SV97T_</t>
  </si>
  <si>
    <t>MROSv2_20593_ID:17369052_dus_putative_tRNA_dihydrouridine_synthase_Methylocystis_rosea_SV97T_</t>
  </si>
  <si>
    <t>(2Fe-2S)-binding protein [Bosea robiniae]</t>
  </si>
  <si>
    <t>WP_091855486.1</t>
  </si>
  <si>
    <t>XdhC family protein [Streptomyces]</t>
  </si>
  <si>
    <t>WP_037657095.1</t>
  </si>
  <si>
    <t>XdhC family protein [Bradyrhizobium sp.]</t>
  </si>
  <si>
    <t>WP_063995803.1</t>
  </si>
  <si>
    <t>(2Fe-2S)-binding protein [Paraburkholderia sp. BL23I1N1]</t>
  </si>
  <si>
    <t>WP_120295291.1</t>
  </si>
  <si>
    <t>carbon monoxide dehydrogenase subunit G [Parvibaculaceae bacterium]</t>
  </si>
  <si>
    <t>MBX3447279.1</t>
  </si>
  <si>
    <t>MAP73446.1</t>
  </si>
  <si>
    <t>carbon monoxide dehydrogenase [Deltaproteobacteria bacterium RIFCSPLOWO2_02_56_12]</t>
  </si>
  <si>
    <t>OGQ50699.1</t>
  </si>
  <si>
    <t>xanthine dehydrogenase family protein molybdopterin-binding subunit [Solimicrobium silvestre]</t>
  </si>
  <si>
    <t>WP_207769716.1</t>
  </si>
  <si>
    <t>carbon monoxide dehydrogenase [Chroococcales cyanobacterium IPPAS B-1203]</t>
  </si>
  <si>
    <t>PIG94011.1</t>
  </si>
  <si>
    <t>MROSv2_11261_ID:17370389_Polyketide_cyclase_Methylocystis_rosea_SV97T_</t>
  </si>
  <si>
    <t>SRPBCC family protein [Kibdelosporangium phytohabitans]</t>
  </si>
  <si>
    <t>WP_054294378.1</t>
  </si>
  <si>
    <t>MROSv2_11902_ID:17369748_Xanthine_dehydrogenase_Methylocystis_rosea_SV97T_</t>
  </si>
  <si>
    <t>xanthine dehydrogenase family protein molybdopterin-binding subunit [Pseudomonas sp. GM48]</t>
  </si>
  <si>
    <t>WP_007982258.1</t>
  </si>
  <si>
    <t>P-loop NTPase [Acididesulfobacillus acetoxydans]</t>
  </si>
  <si>
    <t>WP_240985312.1</t>
  </si>
  <si>
    <t>carbon monoxide dehydrogenase accessory protein [Rhodococcus sp. SRB_17]</t>
  </si>
  <si>
    <t>NMM87489.1</t>
  </si>
  <si>
    <t>aldehyde dehydrogenase iron-sulfur subunit PaoA [Sphingomonas]</t>
  </si>
  <si>
    <t>WP_086011106.1</t>
  </si>
  <si>
    <t>MCU1461283.1</t>
  </si>
  <si>
    <t>MROSv2_10678_ID:17370972_parA_Chromosome_partitioning_protein_ParA_Methylocystis_rosea_SV97T_</t>
  </si>
  <si>
    <t>MROSv2_10731_ID:17370919_ATPase_Methylocystis_rosea_SV97T_</t>
  </si>
  <si>
    <t>MROSv2_11008_ID:17370642_nifH_Nitrogenase_iron_protein_2_Methylocystis_rosea_SV97T_</t>
  </si>
  <si>
    <t>MROSv2_11052_ID:17370598_nifH_Nitrogenase_iron_protein_2_Methylocystis_rosea_SV97T_</t>
  </si>
  <si>
    <t>MROSv2_20261_ID:17369384_arsA_Arsenical_pump_driving_ATPase_Methylocystis_rosea_SV97T_</t>
  </si>
  <si>
    <t>MROSv2_10968_ID:17370682_MxaD_protein/polyketide_cyclase/dehydrase_Methylocystis_rosea_SV97T_</t>
  </si>
  <si>
    <t>MROSv2_20021_ID:17369624_Polyketide_cyclase/dehydrase_Methylocystis_rosea_SV97T_</t>
  </si>
  <si>
    <t>MROSv2_20022_ID:17369623_Polyketide_cyclase_Methylocystis_rosea_SV97T_</t>
  </si>
  <si>
    <t>MBL12659.1</t>
  </si>
  <si>
    <t>TVM04288.1</t>
  </si>
  <si>
    <t>XdhC family protein, partial [Mycobacterium nebraskense]</t>
  </si>
  <si>
    <t>WP_046186831.1</t>
  </si>
  <si>
    <t>XdhC /CoxI family-like protein [arsenite-oxidising bacterium NT-25]</t>
  </si>
  <si>
    <t>CAD6596543.1</t>
  </si>
  <si>
    <t>WP_209637516.1</t>
  </si>
  <si>
    <t>(2Fe-2S)-binding protein [Cystobacter ferrugineus]</t>
  </si>
  <si>
    <t>WP_071904504.1</t>
  </si>
  <si>
    <t>carbon monoxide dehydrogenase [Sporomusaceae bacterium FL31]</t>
  </si>
  <si>
    <t>GBG55659.1</t>
  </si>
  <si>
    <t>xanthine dehydrogenase family protein molybdopterin-binding subunit [Rhodoplanes sp. Z2-YC6860]</t>
  </si>
  <si>
    <t>WP_068022264.1</t>
  </si>
  <si>
    <t>carbon monoxide dehydrogenase subunit G [Haematobacter missouriensis]</t>
  </si>
  <si>
    <t>WP_035744339.1</t>
  </si>
  <si>
    <t>MROSv2_20164_ID:17369481_LuxR_family_transcriptional_regulator_Methylocystis_rosea_SV97T_</t>
  </si>
  <si>
    <t>carbon monoxide dehydrogenase [Betaproteobacteria bacterium]</t>
  </si>
  <si>
    <t>NBT92872.1</t>
  </si>
  <si>
    <t>xanthine dehydrogenase family protein subunit M [Bradyrhizobium sp. WSM1253]</t>
  </si>
  <si>
    <t>WP_007600571.1</t>
  </si>
  <si>
    <t>MROSv2_20860_ID:17368785_hcp_protein_S_nitrosylase_Methylocystis_rosea_SV97T_</t>
  </si>
  <si>
    <t>Carbon monoxide dehydrogenase CooS subunit (EC [Olavius algarvensis Delta 1 endosymbiont]</t>
  </si>
  <si>
    <t>CAB1084669.1</t>
  </si>
  <si>
    <t>aldehyde dehydrogenase iron-sulfur subunit PaoA [unclassified Pseudomonas]</t>
  </si>
  <si>
    <t>WP_109754037.1</t>
  </si>
  <si>
    <t>molybdopterin-dependent oxidoreductase [Rhodococcus erythropolis]</t>
  </si>
  <si>
    <t>WP_259121169.1</t>
  </si>
  <si>
    <t>unnamed protein product [Sphingobium sp. AP49]</t>
  </si>
  <si>
    <t>WP_007715110.1</t>
  </si>
  <si>
    <t>xanthine dehydrogenase family protein subunit M [Streptomyces lunaelactis]</t>
  </si>
  <si>
    <t>WP_108148550.1</t>
  </si>
  <si>
    <t>(2Fe-2S)-binding protein [Sinorhizobium meliloti]</t>
  </si>
  <si>
    <t>WP_010975842.1</t>
  </si>
  <si>
    <t>MBA62237.1</t>
  </si>
  <si>
    <t>(2Fe-2S)-binding protein [Afipia sp. GAS231]</t>
  </si>
  <si>
    <t>WP_092510021.1</t>
  </si>
  <si>
    <t>xanthine dehydrogenase family protein molybdopterin-binding subunit [Gluconobacter japonicus]</t>
  </si>
  <si>
    <t>WP_062502533.1</t>
  </si>
  <si>
    <t>MCI7098984.1</t>
  </si>
  <si>
    <t>MROSv2_21284_ID:17368361_modB_Molybdenum_transport_system_permease_protein_ModB_Methylocystis_rosea_SV97T_</t>
  </si>
  <si>
    <t>carbon monoxide dehydrogenase subunit G [Limoniibacter endophyticus]</t>
  </si>
  <si>
    <t>WP_189492753.1</t>
  </si>
  <si>
    <t>AAA family ATPase [Geomonas limicola]</t>
  </si>
  <si>
    <t>WP_246329718.1</t>
  </si>
  <si>
    <t>XdhC family protein [Ruegeria sp. ANG-R]</t>
  </si>
  <si>
    <t>WP_039542703.1</t>
  </si>
  <si>
    <t>GDX69081.1</t>
  </si>
  <si>
    <t>(2Fe-2S)-binding protein [Herbaspirillum sp. YR522]</t>
  </si>
  <si>
    <t>WP_008110923.1</t>
  </si>
  <si>
    <t>xanthine dehydrogenase family protein subunit M [Desulfomonile tiedjei]</t>
  </si>
  <si>
    <t>WP_014811691.1</t>
  </si>
  <si>
    <t>NJD58453.1</t>
  </si>
  <si>
    <t>xanthine dehydrogenase family protein molybdopterin-binding subunit [Roseomonas gilardii]</t>
  </si>
  <si>
    <t>WP_075798374.1</t>
  </si>
  <si>
    <t>SRPBCC family protein [Lentzea fradiae]</t>
  </si>
  <si>
    <t>WP_090051505.1</t>
  </si>
  <si>
    <t>SRPBCC family protein [Aeromicrobium marinum]</t>
  </si>
  <si>
    <t>WP_007078489.1</t>
  </si>
  <si>
    <t>MROSv2_20990_ID:17368655_Polyketide_cyclase_Methylocystis_rosea_SV97T_</t>
  </si>
  <si>
    <t>anaerobic carbon-monoxide dehydrogenase catalytic subunit [Tepidanaerobacter acetatoxydans]</t>
  </si>
  <si>
    <t>WP_013777659.1</t>
  </si>
  <si>
    <t>MROSv2_10036_ID:17371614_conserved_protein_of_unknown_function_Methylocystis_rosea_SV97T_</t>
  </si>
  <si>
    <t>MBR0352847.1</t>
  </si>
  <si>
    <t>xanthine dehydrogenase family protein molybdopterin-binding subunit [Novosphingobium sp. AP12]</t>
  </si>
  <si>
    <t>WP_007677767.1</t>
  </si>
  <si>
    <t>aerobic-type carbon monoxide dehydrogenase, small subunit CoxS/CutS-like protein [Deltaproteobacteria bacterium]</t>
  </si>
  <si>
    <t>MBP1711889.1</t>
  </si>
  <si>
    <t>MROSv2_21485_ID:17368160_N_acetyltransferase_Methylocystis_rosea_SV97T_</t>
  </si>
  <si>
    <t>carbon monoxide dehydrogenase, partial [Thioclava sp. BHET1]</t>
  </si>
  <si>
    <t>TMV84756.1</t>
  </si>
  <si>
    <t>PYU85960.1</t>
  </si>
  <si>
    <t>xanthine dehydrogenase family protein subunit M [Amycolatopsis orientalis]</t>
  </si>
  <si>
    <t>WP_044855385.1</t>
  </si>
  <si>
    <t>MROSv2_11774_ID:17369876_Putative_CoxF_Methylocystis_rosea_SV97T_</t>
  </si>
  <si>
    <t>carbon monoxide dehydrogenase [Devosia sp. H5989]</t>
  </si>
  <si>
    <t>AKR54485.1</t>
  </si>
  <si>
    <t>XdhC family protein [Saccharolobus caldissimus]</t>
  </si>
  <si>
    <t>WP_229572319.1</t>
  </si>
  <si>
    <t>RLI26309.1</t>
  </si>
  <si>
    <t>Carbon monoxide dehydrogenase small chain [Maribius sp. THAF1]</t>
  </si>
  <si>
    <t>QFU08520.1</t>
  </si>
  <si>
    <t>Carbon monoxide dehydrogenase CooS subunit [hydrothermal vent metagenome]</t>
  </si>
  <si>
    <t>VAW28005.1</t>
  </si>
  <si>
    <t>MBE6921277.1</t>
  </si>
  <si>
    <t>SRPBCC family protein [Amycolatopsis saalfeldensis]</t>
  </si>
  <si>
    <t>WP_091628910.1</t>
  </si>
  <si>
    <t>MROSv2_40332_ID:17367556_conserved_protein_of_unknown_function_Methylocystis_rosea_SV97T_</t>
  </si>
  <si>
    <t>SRPBCC family protein [Streptomyces nymphaeiformis]</t>
  </si>
  <si>
    <t>WP_116162120.1</t>
  </si>
  <si>
    <t>WP_112301125.1</t>
  </si>
  <si>
    <t>molybdopterin-dependent oxidoreductase [Enterocloster aldenensis]</t>
  </si>
  <si>
    <t>WP_118707079.1</t>
  </si>
  <si>
    <t>XdhC family protein [Celeribacter marinus]</t>
  </si>
  <si>
    <t>WP_062221208.1</t>
  </si>
  <si>
    <t>RIL07364.1</t>
  </si>
  <si>
    <t>XdhC family protein [Rhodococcus wratislaviensis]</t>
  </si>
  <si>
    <t>WP_112299809.1</t>
  </si>
  <si>
    <t>XdhC family protein [Mycolicibacterium agri]</t>
  </si>
  <si>
    <t>WP_097942087.1</t>
  </si>
  <si>
    <t>anaerobic carbon-monoxide dehydrogenase catalytic subunit [Desulfocucumis palustris]</t>
  </si>
  <si>
    <t>WP_104371955.1</t>
  </si>
  <si>
    <t>aerobic-type carbon monoxide dehydrogenase, small subunit CoxS/CutS-like protein [Bradyrhizobium sp. YR681]</t>
  </si>
  <si>
    <t>EJN12116.1</t>
  </si>
  <si>
    <t>WP_072512789.1</t>
  </si>
  <si>
    <t>WP_089390167.1</t>
  </si>
  <si>
    <t>MROSv2_21355_ID:17368290_Nucleotidyltransferase_family_protein_Methylocystis_rosea_SV97T_</t>
  </si>
  <si>
    <t>nucleotidyltransferase family protein [Prescottella equi]</t>
  </si>
  <si>
    <t>WP_064078600.1</t>
  </si>
  <si>
    <t>molybdopterin-dependent oxidoreductase [unclassified Methylobacterium]</t>
  </si>
  <si>
    <t>WP_127991830.1</t>
  </si>
  <si>
    <t>carbon monoxide dehydrogenase accessory protein [Actinomycetia bacterium]</t>
  </si>
  <si>
    <t>MCP5028319.1</t>
  </si>
  <si>
    <t>anaerobic carbon-monoxide dehydrogenase catalytic subunit [Methanosarcina barkeri]</t>
  </si>
  <si>
    <t>WP_048105699.1</t>
  </si>
  <si>
    <t>xanthine dehydrogenase family protein subunit M [Streptomyces sp. WAC00263]</t>
  </si>
  <si>
    <t>WP_181648882.1</t>
  </si>
  <si>
    <t>aerobic-type carbon monoxide dehydrogenase, small subunit CoxS/CutS-like protein [Pseudomonas sp. GM80]</t>
  </si>
  <si>
    <t>EJN20907.1</t>
  </si>
  <si>
    <t>molybdopterin-dependent oxidoreductase [Streptomyces noursei]</t>
  </si>
  <si>
    <t>WP_067345998.1</t>
  </si>
  <si>
    <t>(2Fe-2S)-binding protein [Rahnella]</t>
  </si>
  <si>
    <t>WP_112291108.1</t>
  </si>
  <si>
    <t>(2Fe-2S)-binding protein [Mesotoga sp. B105.6.4]</t>
  </si>
  <si>
    <t>WP_103134155.1</t>
  </si>
  <si>
    <t>nucleotidyltransferase family protein [Mycobacterium asiaticum]</t>
  </si>
  <si>
    <t>WP_065128301.1</t>
  </si>
  <si>
    <t>hypothetical protein [unclassified Methylobacterium]</t>
  </si>
  <si>
    <t>WP_056431437.1</t>
  </si>
  <si>
    <t>XdhC family protein [Methyloceanibacter caenitepidi]</t>
  </si>
  <si>
    <t>WP_045365458.1</t>
  </si>
  <si>
    <t>WP_100415616.1</t>
  </si>
  <si>
    <t>MSP48111.1</t>
  </si>
  <si>
    <t>MROSv2_11273_ID:17370377_nuoD_NADH_quinone_oxidoreductase_subunit_D_1_Methylocystis_rosea_SV97T_</t>
  </si>
  <si>
    <t>MROSv2_11611_ID:17370039_Hydrogenase_expression_protein_HypE_Methylocystis_rosea_SV97T_</t>
  </si>
  <si>
    <t>MROSv2_20176_ID:17369469_Ni/Fe_hydrogenase_subunit_alpha_Methylocystis_rosea_SV97T_</t>
  </si>
  <si>
    <t>MROSv2_10987_ID:17370663_SRPBCC_domain_containing_protein_Methylocystis_rosea_SV97T_</t>
  </si>
  <si>
    <t>WP_100668644.1</t>
  </si>
  <si>
    <t>xanthine dehydrogenase family protein subunit M [Pseudomonas]</t>
  </si>
  <si>
    <t>WP_122397766.1</t>
  </si>
  <si>
    <t>carbon monoxide dehydrogenase [Rhodobiaceae bacterium]</t>
  </si>
  <si>
    <t>MAV99071.1</t>
  </si>
  <si>
    <t>WP_056188357.1</t>
  </si>
  <si>
    <t>xanthine dehydrogenase subunit D [Streptomyces showdoensis]</t>
  </si>
  <si>
    <t>WP_046912224.1</t>
  </si>
  <si>
    <t>anaerobic carbon-monoxide dehydrogenase catalytic subunit [Blautia]</t>
  </si>
  <si>
    <t>WP_029468710.1</t>
  </si>
  <si>
    <t>WP_007735601.1</t>
  </si>
  <si>
    <t>MROSv2_21277_ID:17368368_lon_Lon_protease_Methylocystis_rosea_SV97T_</t>
  </si>
  <si>
    <t>WP_046611577.1</t>
  </si>
  <si>
    <t>xanthine dehydrogenase family protein molybdopterin-binding subunit [Enterocloster]</t>
  </si>
  <si>
    <t>WP_002565090.1</t>
  </si>
  <si>
    <t>MROSv2_11437_ID:17370213_protein_of_unknown_function_Methylocystis_rosea_SV97T_</t>
  </si>
  <si>
    <t>carbon monoxide dehydrogenase subunit G [Tabrizicola rongguiensis]</t>
  </si>
  <si>
    <t>WP_234871330.1</t>
  </si>
  <si>
    <t>carbon monoxide dehydrogenase molybdoprotein family protein [Anaerolineales bacterium]</t>
  </si>
  <si>
    <t>MBM2842881.1</t>
  </si>
  <si>
    <t>aldehyde dehydrogenase iron-sulfur subunit [Rhizobium sp. P007]</t>
  </si>
  <si>
    <t>CAD7058360.1</t>
  </si>
  <si>
    <t>2Fe-2S iron-sulfur cluster-binding protein [Amycolatopsis sp. YIM 10]</t>
  </si>
  <si>
    <t>WP_153031711.1</t>
  </si>
  <si>
    <t>xanthine dehydrogenase molybdenum-binding subunit XdhA [Desulfosporosinus meridiei]</t>
  </si>
  <si>
    <t>WP_014902214.1</t>
  </si>
  <si>
    <t>MROSv2_20542_ID:17369103_Methyltransferase_Methylocystis_rosea_SV97T_</t>
  </si>
  <si>
    <t>carbon monoxide dehydrogenase [Blastocatellia bacterium]</t>
  </si>
  <si>
    <t>HBB98699.1</t>
  </si>
  <si>
    <t>molybdopterin-dependent oxidoreductase [Marinitoga piezophila]</t>
  </si>
  <si>
    <t>WP_014296631.1</t>
  </si>
  <si>
    <t>WP_020796767.1</t>
  </si>
  <si>
    <t>Carbon monoxide dehydrogenase medium chain [bacterium HR23]</t>
  </si>
  <si>
    <t>GBD10836.1</t>
  </si>
  <si>
    <t>XdhC family protein [Cupriavidus neocaledonicus]</t>
  </si>
  <si>
    <t>WP_018008750.1</t>
  </si>
  <si>
    <t>Xanthine dehydrogenase iron-sulfur subunit [Roseomonas mucosa]</t>
  </si>
  <si>
    <t>AWV21849.1</t>
  </si>
  <si>
    <t>aldehyde dehydrogenase iron-sulfur subunit PaoA [Stenotrophomonas]</t>
  </si>
  <si>
    <t>WP_032974655.1</t>
  </si>
  <si>
    <t>OPY70327.1</t>
  </si>
  <si>
    <t>carbon monoxide dehydrogenase [Deinococcus soli (ex Cha et al. 2016)]</t>
  </si>
  <si>
    <t>AKH18546.1</t>
  </si>
  <si>
    <t>MROSv2_10458_ID:17371192_Polyketide_cyclase/dehydrase_Methylocystis_rosea_SV97T_</t>
  </si>
  <si>
    <t>MBH56225.1</t>
  </si>
  <si>
    <t>HBM53390.1</t>
  </si>
  <si>
    <t>MROSv2_11391_ID:17370259_protein_of_unknown_function_Methylocystis_rosea_SV97T_</t>
  </si>
  <si>
    <t>Carbon monoxide oxidation accessory protein CoxG [hydrothermal vent metagenome]</t>
  </si>
  <si>
    <t>CUV01917.1</t>
  </si>
  <si>
    <t>molybdopterin-dependent oxidoreductase [Paenarthrobacter sp. A20]</t>
  </si>
  <si>
    <t>WP_253469078.1</t>
  </si>
  <si>
    <t>XdhC family protein [Actinomadura]</t>
  </si>
  <si>
    <t>WP_184887431.1</t>
  </si>
  <si>
    <t>xanthine dehydrogenase family protein subunit M [Pseudomonas koreensis]</t>
  </si>
  <si>
    <t>WP_127651721.1</t>
  </si>
  <si>
    <t>Carbon monoxide dehydrogenase small chain [bacterium YEK0313]</t>
  </si>
  <si>
    <t>CEJ14164.1</t>
  </si>
  <si>
    <t>WP_046606796.1</t>
  </si>
  <si>
    <t>HJB34780.1</t>
  </si>
  <si>
    <t>MROSv2_20906_ID:17368739_L_sorbosone_dehydrogenase_Methylocystis_rosea_SV97T_</t>
  </si>
  <si>
    <t>carbon monoxide dehydrogenase accessory protein [Acidimicrobiales bacterium]</t>
  </si>
  <si>
    <t>NNF53764.1</t>
  </si>
  <si>
    <t>XdhC family protein [Pyrobaculum aerophilum]</t>
  </si>
  <si>
    <t>WP_116422150.1</t>
  </si>
  <si>
    <t>Carbon monoxide dehydrogenase small chain [uncultured Desulfobacteraceae bacterium]</t>
  </si>
  <si>
    <t>VEN73676.1</t>
  </si>
  <si>
    <t>MROSv2_40399_ID:17367489_putative_glutathione_S_transferase_related_transmembrane_protein_Methylocystis_rosea_SV97T_</t>
  </si>
  <si>
    <t>MBI2528640.1</t>
  </si>
  <si>
    <t>XdhC family protein [Mycolicibacterium chitae]</t>
  </si>
  <si>
    <t>WP_126335538.1</t>
  </si>
  <si>
    <t>(2Fe-2S)-binding protein [unclassified Pseudomonas]</t>
  </si>
  <si>
    <t>WP_222585568.1</t>
  </si>
  <si>
    <t>carbon monoxide dehydrogenase [Amycolatopsis balhimycina DSM 5908 DSM 5908]</t>
  </si>
  <si>
    <t>RSM45758.1</t>
  </si>
  <si>
    <t>carbon monoxide dehydrogenase medium chain [uncultured bacterium]</t>
  </si>
  <si>
    <t>AOE08830.1</t>
  </si>
  <si>
    <t>WP_034126942.1</t>
  </si>
  <si>
    <t>MBK7471880.1</t>
  </si>
  <si>
    <t>(2Fe-2S)-binding protein [Koleobacter methoxysyntrophicus]</t>
  </si>
  <si>
    <t>WP_206708368.1</t>
  </si>
  <si>
    <t>MBS60600.1</t>
  </si>
  <si>
    <t>carbon monoxide dehydrogenase subunit G [Bradyrhizobium sp. CCBAU 53421]</t>
  </si>
  <si>
    <t>WP_194458657.1</t>
  </si>
  <si>
    <t>xanthine dehydrogenase family protein molybdopterin-binding subunit [Burkholderia multivorans]</t>
  </si>
  <si>
    <t>WP_012214261.1</t>
  </si>
  <si>
    <t>WP_121102868.1</t>
  </si>
  <si>
    <t>XdhC family protein [Bosea sp. BIWAKO-01]</t>
  </si>
  <si>
    <t>WP_069880032.1</t>
  </si>
  <si>
    <t>MROSv2_11845_ID:17369805_cobB_Hydrogenobyrinate_a,c_diamide_synthase_Methylocystis_rosea_SV97T_</t>
  </si>
  <si>
    <t>XdhC family protein [Prescottella equi]</t>
  </si>
  <si>
    <t>WP_084954889.1</t>
  </si>
  <si>
    <t>XdhC/CoxI family protein [Roseobacter sp. GAI101]</t>
  </si>
  <si>
    <t>WP_008229982.1</t>
  </si>
  <si>
    <t>MBC7346675.1</t>
  </si>
  <si>
    <t>anaerobic carbon-monoxide dehydrogenase catalytic subunit [Halodesulfovibrio marinisediminis]</t>
  </si>
  <si>
    <t>WP_074217628.1</t>
  </si>
  <si>
    <t>MROSv2_21207_ID:17368438_glmU_fused_N_acetylglucosamine_1_phosphate_uridyltransferase_and_glucosamine_1_phosphate_acetyltransferase_Methylocystis_rosea_SV97T_</t>
  </si>
  <si>
    <t>NTP transferase domain-containing protein [Mycobacterium sherrisii]</t>
  </si>
  <si>
    <t>WP_069401252.1</t>
  </si>
  <si>
    <t>carbon monoxide dehydrogenase [Proteus hauseri]</t>
  </si>
  <si>
    <t>MBS6212488.1</t>
  </si>
  <si>
    <t>PYM25425.1</t>
  </si>
  <si>
    <t>xanthine dehydrogenase family protein subunit M [Microvirga lotononidis]</t>
  </si>
  <si>
    <t>WP_009763293.1</t>
  </si>
  <si>
    <t>WP_016263569.1</t>
  </si>
  <si>
    <t>carbon monoxide dehydrogenase F protein [Mycobacterium kansasii ATCC 12478 ATCC 12478]</t>
  </si>
  <si>
    <t>AGZ51891.1</t>
  </si>
  <si>
    <t>2Fe-2S iron-sulfur cluster-binding protein [Sulfitobacter guttiformis]</t>
  </si>
  <si>
    <t>WP_025063091.1</t>
  </si>
  <si>
    <t>MCI6005262.1</t>
  </si>
  <si>
    <t>carbon monoxide dehydrogenase subunit G, partial [Prosthecomicrobium hirschii]</t>
  </si>
  <si>
    <t>WP_140940877.1</t>
  </si>
  <si>
    <t>2Fe-2S iron-sulfur cluster-binding protein [Streptomyces]</t>
  </si>
  <si>
    <t>WP_069866143.1</t>
  </si>
  <si>
    <t>MROSv2_21470_ID:17368175_atpH_ATP_synthase_subunit_delta_Methylocystis_rosea_SV97T_</t>
  </si>
  <si>
    <t>carbon monoxide dehydrogenase [Verrucomicrobiota bacterium]</t>
  </si>
  <si>
    <t>PYL00429.1</t>
  </si>
  <si>
    <t>carbon monoxide dehydrogenase subunit G [candidate division KSB1 bacterium]</t>
  </si>
  <si>
    <t>MCH9007807.1</t>
  </si>
  <si>
    <t>xanthine dehydrogenase family protein subunit M [Mycolicibacterium agri]</t>
  </si>
  <si>
    <t>WP_097937907.1</t>
  </si>
  <si>
    <t>molybdopterin-dependent oxidoreductase [Arthrobacter cupressi]</t>
  </si>
  <si>
    <t>WP_074586856.1</t>
  </si>
  <si>
    <t>WP_065947664.1</t>
  </si>
  <si>
    <t>AAA family ATPase [Azotobacter chroococcum]</t>
  </si>
  <si>
    <t>WP_039801453.1</t>
  </si>
  <si>
    <t>carbon monoxide dehydrogenase [Nitrospirales bacterium]</t>
  </si>
  <si>
    <t>TFG36472.1</t>
  </si>
  <si>
    <t>XdhC family protein [Micromonospora parathelypteridis]</t>
  </si>
  <si>
    <t>WP_184175791.1</t>
  </si>
  <si>
    <t>xanthine dehydrogenase iron sulfur-binding subunit XdhC [Blautia]</t>
  </si>
  <si>
    <t>WP_015543051.1</t>
  </si>
  <si>
    <t>(2Fe-2S)-binding protein [Streptomyces sp. SA15]</t>
  </si>
  <si>
    <t>WP_095749553.1</t>
  </si>
  <si>
    <t>SRPBCC family protein [Cytobacillus luteolus]</t>
  </si>
  <si>
    <t>WP_193537632.1</t>
  </si>
  <si>
    <t>MROSv2_40324_ID:17367564_Polyketide_cyclase_/_dehydrase_and_lipid_transport_Methylocystis_rosea_SV97T_</t>
  </si>
  <si>
    <t>MBP1698414.1</t>
  </si>
  <si>
    <t>XdhC family protein [Streptomyces umbrinus]</t>
  </si>
  <si>
    <t>WP_190231293.1</t>
  </si>
  <si>
    <t>Carbon monoxide dehydrogenase medium chain [subsurface metagenome]</t>
  </si>
  <si>
    <t>MBA7596954.1</t>
  </si>
  <si>
    <t>WP_010794083.1</t>
  </si>
  <si>
    <t>aerobic-type carbon monoxide dehydrogenase, middle subunit CoxM/CutM-like protein [Acidobacteriota bacterium]</t>
  </si>
  <si>
    <t>MBP1610640.1</t>
  </si>
  <si>
    <t>aldehyde dehydrogenase iron-sulfur subunit PaoA [Enterobacteriaceae]</t>
  </si>
  <si>
    <t>WP_000070681.1</t>
  </si>
  <si>
    <t>(2Fe-2S)-binding protein [Lysobacter sp. cf310]</t>
  </si>
  <si>
    <t>WP_091632087.1</t>
  </si>
  <si>
    <t>anaerobic carbon-monoxide dehydrogenase catalytic subunit [Carboxydocella]</t>
  </si>
  <si>
    <t>WP_078664291.1</t>
  </si>
  <si>
    <t>carbon monoxide dehydrogenase subunit G [Gemmatimonadaceae bacterium]</t>
  </si>
  <si>
    <t>MBC7801355.1</t>
  </si>
  <si>
    <t>carbon monoxide dehydrogenase [Desulfosporosinus sp. Tol-M]</t>
  </si>
  <si>
    <t>KGP77045.1</t>
  </si>
  <si>
    <t>AAA family ATPase [Ferrimonas aestuarii]</t>
  </si>
  <si>
    <t>WP_136861523.1</t>
  </si>
  <si>
    <t>carbon monoxide dehydrogenase [Betaproteobacteria bacterium RIFCSPLOWO2_12_FULL_62_13]</t>
  </si>
  <si>
    <t>OGA50444.1</t>
  </si>
  <si>
    <t>xanthine dehydrogenase family protein molybdopterin-binding subunit [Desulfomonile tiedjei]</t>
  </si>
  <si>
    <t>WP_014813053.1</t>
  </si>
  <si>
    <t>oxidoreductase, iron-sulfur subunit [Citreicella sp. 357]</t>
  </si>
  <si>
    <t>EIE51273.1</t>
  </si>
  <si>
    <t>CO/xanthine dehydrogenase Mo-binding subunit/aerobic-type carbon monoxide dehydrogenase small subunit (CoxS/CutS family) [Bradyrhizobium japonicum]</t>
  </si>
  <si>
    <t>MBP1091054.1</t>
  </si>
  <si>
    <t>MROSv2_10909_ID:17370741_protein_of_unknown_function_Methylocystis_rosea_SV97T_</t>
  </si>
  <si>
    <t>carbon monoxide dehydrogenase, partial [Gemmatimonadota bacterium]</t>
  </si>
  <si>
    <t>PYP37677.1</t>
  </si>
  <si>
    <t>anaerobic carbon-monoxide dehydrogenase catalytic subunit [Methanospirillum sp. J.3.6.1-F.2.7.3]</t>
  </si>
  <si>
    <t>WP_214420956.1</t>
  </si>
  <si>
    <t>MROSv2_20505_ID:17369140_ped_(S)_1_Phenylethanol_dehydrogenase_Methylocystis_rosea_SV97T_</t>
  </si>
  <si>
    <t>carbon monoxide dehydrogenase [Deinococcus sp. UR1]</t>
  </si>
  <si>
    <t>PIG99940.1</t>
  </si>
  <si>
    <t>PYR99806.1</t>
  </si>
  <si>
    <t>NOZ82286.1</t>
  </si>
  <si>
    <t>Carbon monoxide dehydrogenase 1 [uncultured Ruminococcus sp.]</t>
  </si>
  <si>
    <t>SCH30107.1</t>
  </si>
  <si>
    <t>(2Fe-2S)-binding protein [Terriglobus roseus]</t>
  </si>
  <si>
    <t>WP_014786010.1</t>
  </si>
  <si>
    <t>Carbon monoxide dehydrogenase subunit G [Frankineae bacterium MT45]</t>
  </si>
  <si>
    <t>SDJ48294.1</t>
  </si>
  <si>
    <t>HFQ93713.1</t>
  </si>
  <si>
    <t>SRPBCC family protein [Conexibacter woesei]</t>
  </si>
  <si>
    <t>WP_012935572.1</t>
  </si>
  <si>
    <t>XdhC family protein [Sinorhizobium/Ensifer group]</t>
  </si>
  <si>
    <t>WP_069458569.1</t>
  </si>
  <si>
    <t>SRPBCC family protein [Geodermatophilus obscurus]</t>
  </si>
  <si>
    <t>WP_072914850.1</t>
  </si>
  <si>
    <t>XdhC family protein [Rhodococcus]</t>
  </si>
  <si>
    <t>WP_010596384.1</t>
  </si>
  <si>
    <t>molybdopterin-dependent oxidoreductase [Streptomyces alboflavus]</t>
  </si>
  <si>
    <t>WP_087886298.1</t>
  </si>
  <si>
    <t>(2Fe-2S)-binding protein [Pseudomonas sp. GM78]</t>
  </si>
  <si>
    <t>WP_008055289.1</t>
  </si>
  <si>
    <t>xanthine dehydrogenase family protein molybdopterin-binding subunit [Amycolatopsis regifaucium]</t>
  </si>
  <si>
    <t>WP_061983065.1</t>
  </si>
  <si>
    <t>(2Fe-2S)-binding protein [Burkholderia diffusa]</t>
  </si>
  <si>
    <t>WP_223961162.1</t>
  </si>
  <si>
    <t>xanthine dehydrogenase family protein subunit M [Xanthomonas hortorum]</t>
  </si>
  <si>
    <t>WP_006448863.1</t>
  </si>
  <si>
    <t>xanthine dehydrogenase family protein subunit M [Arthrobacter sp. Soil763]</t>
  </si>
  <si>
    <t>WP_056739610.1</t>
  </si>
  <si>
    <t>xanthine dehydrogenase family protein molybdopterin-binding subunit [Thermogemmatispora tikiterensis]</t>
  </si>
  <si>
    <t>WP_112433116.1</t>
  </si>
  <si>
    <t>xanthine dehydrogenase family protein molybdopterin-binding subunit [Burkholderia sp. Ch1-1]</t>
  </si>
  <si>
    <t>WP_007176555.1</t>
  </si>
  <si>
    <t>(2Fe-2S)-binding protein [Moorella thermoacetica]</t>
  </si>
  <si>
    <t>WP_011393456.1</t>
  </si>
  <si>
    <t>(2Fe-2S)-binding protein [Hypericibacter adhaerens]</t>
  </si>
  <si>
    <t>WP_151117964.1</t>
  </si>
  <si>
    <t>aerobic-type carbon monoxide dehydrogenase, CoxI accessory protein [Burkholderiales bacterium]</t>
  </si>
  <si>
    <t>SPJ16603.1</t>
  </si>
  <si>
    <t>carbon monoxide dehydrogenase [Clostridium sp. 001]</t>
  </si>
  <si>
    <t>QXE18795.1</t>
  </si>
  <si>
    <t>MBE6944343.1</t>
  </si>
  <si>
    <t>carbon monoxide dehydrogenase subunit G [Rhodocyclaceae bacterium]</t>
  </si>
  <si>
    <t>MCA3130180.1</t>
  </si>
  <si>
    <t>PYR56197.1</t>
  </si>
  <si>
    <t>xanthine dehydrogenase family protein subunit M [Tepidimonas aquatica]</t>
  </si>
  <si>
    <t>WP_144326815.1</t>
  </si>
  <si>
    <t>AAA family ATPase [Bacillota bacterium]</t>
  </si>
  <si>
    <t>MBU4438837.1</t>
  </si>
  <si>
    <t>WP_102684029.1</t>
  </si>
  <si>
    <t>XdhC family protein [Rhodococcus sp. WMMA185]</t>
  </si>
  <si>
    <t>WP_070377432.1</t>
  </si>
  <si>
    <t>XdhC family protein [Mycobacterium pseudokansasii]</t>
  </si>
  <si>
    <t>WP_036399638.1</t>
  </si>
  <si>
    <t>MBP1690011.1</t>
  </si>
  <si>
    <t>anaerobic carbon-monoxide dehydrogenase catalytic subunit [Methanosarcina sp. WWM596]</t>
  </si>
  <si>
    <t>WP_048159671.1</t>
  </si>
  <si>
    <t>AAA family ATPase [Pseudomonadota bacterium]</t>
  </si>
  <si>
    <t>MBE9534132.1</t>
  </si>
  <si>
    <t>MROSv2_11976_ID:17369674_sdhB_succinate:quinone_oxidoreductase,_iron_sulfur_cluster_binding_protein_Methylocystis_rosea_SV97T_</t>
  </si>
  <si>
    <t>carbon monoxide dehydrogenase, small subunit [Deltaproteobacteria bacterium]</t>
  </si>
  <si>
    <t>MBP1731214.1</t>
  </si>
  <si>
    <t>nucleotidyltransferase family protein [Mycobacterium paraense]</t>
  </si>
  <si>
    <t>WP_085172887.1</t>
  </si>
  <si>
    <t>molybdopterin-dependent oxidoreductase [Rhodococcus]</t>
  </si>
  <si>
    <t>WP_204867017.1</t>
  </si>
  <si>
    <t>xanthine dehydrogenase family protein molybdopterin-binding subunit [Mycobacterium pseudoshottsii]</t>
  </si>
  <si>
    <t>WP_086085510.1</t>
  </si>
  <si>
    <t>anaerobic carbon-monoxide dehydrogenase catalytic subunit [Cupidesulfovibrio sp. HK-II]</t>
  </si>
  <si>
    <t>WP_116307107.1</t>
  </si>
  <si>
    <t>TES83071.1</t>
  </si>
  <si>
    <t>MROSv2_11036_ID:17370614_Ferredoxin,_2Fe_2S_Methylocystis_rosea_SV97T_</t>
  </si>
  <si>
    <t>(2Fe-2S)-binding protein [Cupriavidus]</t>
  </si>
  <si>
    <t>WP_010813052.1</t>
  </si>
  <si>
    <t>Carbon monoxide dehydrogenase 1 [Dehalococcoidia bacterium]</t>
  </si>
  <si>
    <t>MBT9142401.1</t>
  </si>
  <si>
    <t>xanthine dehydrogenase family protein subunit M [Kyrpidia spormannii]</t>
  </si>
  <si>
    <t>WP_100668518.1</t>
  </si>
  <si>
    <t>SRPBCC family protein [Sporosarcina newyorkensis]</t>
  </si>
  <si>
    <t>WP_009765998.1</t>
  </si>
  <si>
    <t>(2Fe-2S)-binding protein [Streptomyces phaeoluteigriseus]</t>
  </si>
  <si>
    <t>WP_073492308.1</t>
  </si>
  <si>
    <t>(2Fe-2S)-binding protein [Paraburkholderia sabiae]</t>
  </si>
  <si>
    <t>WP_223964243.1</t>
  </si>
  <si>
    <t>(2Fe-2S)-binding protein [Pseudomonas sp. GGS8]</t>
  </si>
  <si>
    <t>WP_253422806.1</t>
  </si>
  <si>
    <t>(2Fe-2S)-binding protein [Cupriavidus alkaliphilus]</t>
  </si>
  <si>
    <t>WP_092310357.1</t>
  </si>
  <si>
    <t>2Fe-2S iron-sulfur cluster-binding protein [Shewanella violacea]</t>
  </si>
  <si>
    <t>WP_013050978.1</t>
  </si>
  <si>
    <t>MROSv2_10188_ID:17371462_gor_Glutathione_reductase_Methylocystis_rosea_SV97T_</t>
  </si>
  <si>
    <t>MROSv2_10444_ID:17371206_Assimilatory_nitrite_reductase_large_subunit_Methylocystis_rosea_SV97T_</t>
  </si>
  <si>
    <t>MROSv2_11727_ID:17369923_Dihydrolipoyl_dehydrogenase_Methylocystis_rosea_SV97T_</t>
  </si>
  <si>
    <t>MROSv2_20946_ID:17368699_gltD_Glutamate_synthase_NADPH_small_chain_Methylocystis_rosea_SV97T_</t>
  </si>
  <si>
    <t>MROSv2_21123_ID:17368522_Pyridine_nucleotide_disulfide_oxidoreductase_Methylocystis_rosea_SV97T_</t>
  </si>
  <si>
    <t>MROSv2_21499_ID:17368146_lpdA_Dihydrolipoyl_dehydrogenase_Methylocystis_rosea_SV97T_</t>
  </si>
  <si>
    <t>MROSv2_40166_ID:17367722_merA_Mercuric_reductase_Methylocystis_rosea_SV97T_</t>
  </si>
  <si>
    <t>PYR86380.1</t>
  </si>
  <si>
    <t>MBP1742042.1</t>
  </si>
  <si>
    <t>MROSv2_11960_ID:17369690_protein_of_unknown_function_Methylocystis_rosea_SV97T_</t>
  </si>
  <si>
    <t>SRPBCC domain-containing protein [Halostagnicola kamekurae]</t>
  </si>
  <si>
    <t>WP_092905735.1</t>
  </si>
  <si>
    <t>carbon monoxide dehydrogenase [Palaeococcus sp. (in: euryarchaeotes)]</t>
  </si>
  <si>
    <t>MCD6560014.1</t>
  </si>
  <si>
    <t>MCG8416258.1</t>
  </si>
  <si>
    <t>carbon monoxide dehydrogenase [Candidatus Rokubacteria bacterium RIFCSPHIGHO2_02_FULL_73_26]</t>
  </si>
  <si>
    <t>OGL02484.1</t>
  </si>
  <si>
    <t>MROSv2_40314_ID:17367574_protein_of_unknown_function_Methylocystis_rosea_SV97T_</t>
  </si>
  <si>
    <t>(2Fe-2S)-binding protein [Streptomyces dysideae]</t>
  </si>
  <si>
    <t>WP_067026424.1</t>
  </si>
  <si>
    <t>MROSv2_20393_ID:17369252_recF_DNA_replication_and_repair_protein_RecF_Methylocystis_rosea_SV97T_</t>
  </si>
  <si>
    <t>(2Fe-2S)-binding protein [Pseudomonas sp. 8 R 14]</t>
  </si>
  <si>
    <t>WP_065924165.1</t>
  </si>
  <si>
    <t>carbon monoxide dehydrogenase [Mycobacterium kansasii]</t>
  </si>
  <si>
    <t>KZS71268.1</t>
  </si>
  <si>
    <t>HBG92500.1</t>
  </si>
  <si>
    <t>2Fe-2S iron-sulfur cluster-binding protein [Puniceibacterium sediminis]</t>
  </si>
  <si>
    <t>WP_089268994.1</t>
  </si>
  <si>
    <t>carbon monoxide dehydrogenase subunit G [Mycobacteroides abscessus subsp. abscessus 1064]</t>
  </si>
  <si>
    <t>SKZ98873.1</t>
  </si>
  <si>
    <t>MBI4798745.1</t>
  </si>
  <si>
    <t>carbon monoxide dehydrogenase subunit G [Deinococcus psychrotolerans]</t>
  </si>
  <si>
    <t>WP_164473452.1</t>
  </si>
  <si>
    <t>PYX35828.1</t>
  </si>
  <si>
    <t>MROSv2_40154_ID:17367734_AAA_31_domain_containing_protein_Methylocystis_rosea_SV97T_</t>
  </si>
  <si>
    <t>SRPBCC family protein [Halorubrum xinjiangense]</t>
  </si>
  <si>
    <t>WP_149797217.1</t>
  </si>
  <si>
    <t>2Fe-2S iron-sulfur cluster-binding protein [Streptomyces sp. ADI92-24]</t>
  </si>
  <si>
    <t>WP_124285866.1</t>
  </si>
  <si>
    <t>(2Fe-2S)-binding protein [Paraburkholderia phenazinium]</t>
  </si>
  <si>
    <t>WP_083611699.1</t>
  </si>
  <si>
    <t>carbon monoxide dehydrogenase molybdoprotein family protein [Chloroflexota bacterium]</t>
  </si>
  <si>
    <t>MBP1694622.1</t>
  </si>
  <si>
    <t>anaerobic carbon-monoxide dehydrogenase catalytic subunit [Desulfovibrio sp. DV]</t>
  </si>
  <si>
    <t>WP_075353740.1</t>
  </si>
  <si>
    <t>xanthine dehydrogenase family protein subunit M [Saccharomonospora azurea]</t>
  </si>
  <si>
    <t>WP_005440007.1</t>
  </si>
  <si>
    <t>RWA71011.1</t>
  </si>
  <si>
    <t>aerobic-type carbon monoxide dehydrogenase, large subunit CoxL/CutL-like protein [Deltaproteobacteria bacterium]</t>
  </si>
  <si>
    <t>MBP1713187.1</t>
  </si>
  <si>
    <t>XdhC family protein [unclassified Micromonospora]</t>
  </si>
  <si>
    <t>WP_121655593.1</t>
  </si>
  <si>
    <t>carbon monoxide dehydrogenase [Alphaproteobacteria bacterium HGW-Alphaproteobacteria-12]</t>
  </si>
  <si>
    <t>PKQ00023.1</t>
  </si>
  <si>
    <t>carbon monoxide dehydrogenase [Mycolicibacterium goodii]</t>
  </si>
  <si>
    <t>PJK24026.1</t>
  </si>
  <si>
    <t>MROSv2_11093_ID:17370557_bchO_Magnesium_chelatase_30_kDa_subunit_Methylocystis_rosea_SV97T_</t>
  </si>
  <si>
    <t>MROSv2_21100_ID:17368545_Alpha/beta_hydrolase_Methylocystis_rosea_SV97T_</t>
  </si>
  <si>
    <t>MROSv2_40368_ID:17367520_Alpha/beta_hydrolase_Methylocystis_rosea_SV97T_</t>
  </si>
  <si>
    <t>2Fe-2S iron-sulfur cluster-binding protein [Flavobacterium sp. ACN6]</t>
  </si>
  <si>
    <t>WP_095954437.1</t>
  </si>
  <si>
    <t>MBA7469992.1</t>
  </si>
  <si>
    <t>SRPBCC family protein [Allonocardiopsis opalescens]</t>
  </si>
  <si>
    <t>WP_106250061.1</t>
  </si>
  <si>
    <t>xanthine dehydrogenase family protein molybdopterin-binding subunit [Bradyrhizobium vignae]</t>
  </si>
  <si>
    <t>WP_122404898.1</t>
  </si>
  <si>
    <t>(2Fe-2S)-binding protein [Microbulbifer rhizosphaerae]</t>
  </si>
  <si>
    <t>WP_183458761.1</t>
  </si>
  <si>
    <t>carbon monoxide dehydrogenase subunit G [Neorhizobium petrolearium]</t>
  </si>
  <si>
    <t>WP_210052344.1</t>
  </si>
  <si>
    <t>carbon monoxide dehydrogenase small chain [Acidimicrobiaceae bacterium]</t>
  </si>
  <si>
    <t>GBL21042.1</t>
  </si>
  <si>
    <t>aldehyde dehydrogenase iron-sulfur subunit PaoA [unclassified Pantoea]</t>
  </si>
  <si>
    <t>WP_009127993.1</t>
  </si>
  <si>
    <t>XdhC family protein [Nioella sediminis]</t>
  </si>
  <si>
    <t>WP_071691388.1</t>
  </si>
  <si>
    <t>xanthine dehydrogenase molybdenum-binding subunit XdhA [Shigella]</t>
  </si>
  <si>
    <t>WP_000388170.1</t>
  </si>
  <si>
    <t>MROSv2_20634_ID:17369011_ATPase,_MoxR_family_Methylocystis_rosea_SV97T_</t>
  </si>
  <si>
    <t>(2Fe-2S)-binding protein [Lachnoclostridium pacaense]</t>
  </si>
  <si>
    <t>WP_008717848.1</t>
  </si>
  <si>
    <t>(2Fe-2S)-binding protein [Moorella stamsii]</t>
  </si>
  <si>
    <t>WP_054938064.1</t>
  </si>
  <si>
    <t>MAT08735.1</t>
  </si>
  <si>
    <t>carbon monoxide dehydrogenase subunit G [Nocardioides kongjuensis]</t>
  </si>
  <si>
    <t>NYD33763.1</t>
  </si>
  <si>
    <t>xanthine dehydrogenase family protein molybdopterin-binding subunit [Roseomonas]</t>
  </si>
  <si>
    <t>WP_075821500.1</t>
  </si>
  <si>
    <t>xanthine dehydrogenase family protein subunit M [Pyrinomonas methylaliphatogenes]</t>
  </si>
  <si>
    <t>WP_060635314.1</t>
  </si>
  <si>
    <t>MCI7739059.1</t>
  </si>
  <si>
    <t>carbon monoxide dehydrogenase accessory protein [Cupriavidus metallidurans CH34 CH34]</t>
  </si>
  <si>
    <t>ABF07245.1</t>
  </si>
  <si>
    <t>2Fe-2S iron-sulfur cluster-binding protein [Novosphingobium sp. AP12]</t>
  </si>
  <si>
    <t>WP_007679799.1</t>
  </si>
  <si>
    <t>xanthine dehydrogenase family protein molybdopterin-binding subunit [Amycolatopsis sp. WAC 04169]</t>
  </si>
  <si>
    <t>WP_125693305.1</t>
  </si>
  <si>
    <t>carbon monoxide dehydrogenase [Rhodothermaceae bacterium RA]</t>
  </si>
  <si>
    <t>ARA93169.1</t>
  </si>
  <si>
    <t>XdhC family protein [Paraburkholderia caledonica]</t>
  </si>
  <si>
    <t>WP_020067225.1</t>
  </si>
  <si>
    <t>WP_084866372.1</t>
  </si>
  <si>
    <t>carbon monoxide dehydrogenase, partial [Streptomyces sp. MBRL 10]</t>
  </si>
  <si>
    <t>KIX77619.1</t>
  </si>
  <si>
    <t>MNG72197.1</t>
  </si>
  <si>
    <t>HCP00394.1</t>
  </si>
  <si>
    <t>xanthine dehydrogenase family protein subunit M [Streptomyces mobaraensis]</t>
  </si>
  <si>
    <t>WP_004943245.1</t>
  </si>
  <si>
    <t>xanthine dehydrogenase family protein subunit M [Prauserella muralis]</t>
  </si>
  <si>
    <t>WP_112281595.1</t>
  </si>
  <si>
    <t>xanthine dehydrogenase family protein molybdopterin-binding subunit [Amycolatopsis rifamycinica]</t>
  </si>
  <si>
    <t>WP_043787581.1</t>
  </si>
  <si>
    <t>(2Fe-2S)-binding protein [Pseudomonas koreensis]</t>
  </si>
  <si>
    <t>WP_253500718.1</t>
  </si>
  <si>
    <t>carbon monoxide dehydrogenase [Thiocystis minor]</t>
  </si>
  <si>
    <t>MBK5964697.1</t>
  </si>
  <si>
    <t>Carbon monoxide dehydrogenase 1 [Thermoanaerobacterales bacterium 50_218]</t>
  </si>
  <si>
    <t>KUK31566.1</t>
  </si>
  <si>
    <t>MROSv2_20003_ID:17369642_trxB_thioredoxin_reductase_Methylocystis_rosea_SV97T_</t>
  </si>
  <si>
    <t>(2Fe-2S)-binding protein [Stutzerimonas stutzeri]</t>
  </si>
  <si>
    <t>WP_011912114.1</t>
  </si>
  <si>
    <t>XdhC family protein [Cupriavidus taiwanensis]</t>
  </si>
  <si>
    <t>WP_116336103.1</t>
  </si>
  <si>
    <t>carbon monoxide dehydrogenase [Deltaproteobacteria bacterium RIFCSPLOWO2_12_FULL_60_19]</t>
  </si>
  <si>
    <t>OGQ82755.1</t>
  </si>
  <si>
    <t>aerobic carbon-monoxide dehydrogenase large subunit [Mycobacterium liflandii]</t>
  </si>
  <si>
    <t>WP_015354354.1</t>
  </si>
  <si>
    <t>xanthine dehydrogenase molybdenum-binding subunit XdhA [Desulfosporosinus acidiphilus]</t>
  </si>
  <si>
    <t>WP_014827019.1</t>
  </si>
  <si>
    <t>Aerobic carbon monoxide dehydrogenase (quinone), large chain [uncultured Thermomicrobiales bacterium]</t>
  </si>
  <si>
    <t>CAA9563775.1</t>
  </si>
  <si>
    <t>SRPBCC family protein [Geodermatophilus bullaregiensis]</t>
  </si>
  <si>
    <t>WP_204693132.1</t>
  </si>
  <si>
    <t>WP_084358549.1</t>
  </si>
  <si>
    <t>FAD binding domain-containing protein [Desulfomonile tiedjei]</t>
  </si>
  <si>
    <t>WP_014809695.1</t>
  </si>
  <si>
    <t>2Fe-2S iron-sulfur cluster-binding protein [Photobacterium kishitanii]</t>
  </si>
  <si>
    <t>WP_036792060.1</t>
  </si>
  <si>
    <t>(2Fe-2S)-binding protein [Streptomyces stelliscabiei]</t>
  </si>
  <si>
    <t>WP_046917645.1</t>
  </si>
  <si>
    <t>PCI05178.1</t>
  </si>
  <si>
    <t>(2Fe-2S)-binding protein [Pseudomonas salomonii]</t>
  </si>
  <si>
    <t>WP_069787463.1</t>
  </si>
  <si>
    <t>WP_163851306.1</t>
  </si>
  <si>
    <t>MBL1127723.1</t>
  </si>
  <si>
    <t>Aerobic-type carbon monoxide dehydrogenase, middle subunit CoxM/CutM-like protein [Aurantimonas sp. 22II-16-19i]</t>
  </si>
  <si>
    <t>ORE97506.1</t>
  </si>
  <si>
    <t>RIK46037.1</t>
  </si>
  <si>
    <t>carbon monoxide dehydrogenase accessory protein CooC [Blautia faecicola]</t>
  </si>
  <si>
    <t>WP_022399534.1</t>
  </si>
  <si>
    <t>carbon monoxide dehydrogenase [Actinobacteria bacterium 13_1_20CM_4_69_9]</t>
  </si>
  <si>
    <t>OLE00206.1</t>
  </si>
  <si>
    <t>carbon monoxide dehydrogenase [Methanosarcina mazei]</t>
  </si>
  <si>
    <t>KKG15489.1</t>
  </si>
  <si>
    <t>WP_097945369.1</t>
  </si>
  <si>
    <t>carbon monoxide dehydrogenase subunit G [Ramlibacter alkalitolerans]</t>
  </si>
  <si>
    <t>MBL0425241.1</t>
  </si>
  <si>
    <t>PYU11672.1</t>
  </si>
  <si>
    <t>xanthine dehydrogenase family protein molybdopterin-binding subunit [Desulfoscipio gibsoniae]</t>
  </si>
  <si>
    <t>WP_006523853.1</t>
  </si>
  <si>
    <t>carbon monoxide dehydrogenase [Candidatus Electrothrix sp. AUS3]</t>
  </si>
  <si>
    <t>MCI5129669.1</t>
  </si>
  <si>
    <t>MROSv2_40407_ID:17367481_putative_SPASM_domain_containing_protein_Methylocystis_rosea_SV97T_</t>
  </si>
  <si>
    <t>MCC6188721.1</t>
  </si>
  <si>
    <t>xanthine dehydrogenase family protein subunit M [Pseudonocardia sp. MH-G8]</t>
  </si>
  <si>
    <t>WP_094921724.1</t>
  </si>
  <si>
    <t>aldehyde oxidoreductase molybdenum-binding subunit PaoC [Methylobacterium]</t>
  </si>
  <si>
    <t>WP_012321184.1</t>
  </si>
  <si>
    <t>Aerobic carbon monoxide dehydrogenase molybdenum cofactor insertion protein CoxF [[Ochrobactrum] soli]</t>
  </si>
  <si>
    <t>SPL61927.1</t>
  </si>
  <si>
    <t>carbon monoxide dehydrogenase [Candidatus Tectomicrobia bacterium RIFCSPLOWO2_02_FULL_70_19]</t>
  </si>
  <si>
    <t>OGL65335.1</t>
  </si>
  <si>
    <t>WP_012351709.1</t>
  </si>
  <si>
    <t>hypothetical protein [Methylorubrum]</t>
  </si>
  <si>
    <t>WP_162940560.1</t>
  </si>
  <si>
    <t>carbon monoxide dehydrogenase [Methylobacterium sp. Leaf99]</t>
  </si>
  <si>
    <t>KQP11382.1</t>
  </si>
  <si>
    <t>(2Fe-2S)-binding protein [Caballeronia mineralivorans]</t>
  </si>
  <si>
    <t>WP_047895378.1</t>
  </si>
  <si>
    <t>MROSv2_10962_ID:17370688_moxR_Protein_MoxR_Methylocystis_rosea_SV97T_</t>
  </si>
  <si>
    <t>MROSv2_21331_ID:17368314_clpB_ClpB_chaperone_Methylocystis_rosea_SV97T_</t>
  </si>
  <si>
    <t>WP_006523842.1</t>
  </si>
  <si>
    <t>carbon monoxide dehydrogenase [Mycobacterium shimoidei]</t>
  </si>
  <si>
    <t>ODR13429.1</t>
  </si>
  <si>
    <t>MROSv2_20168_ID:17369477_ftsH_ATP_dependent_zinc_metalloprotease_FtsH_Methylocystis_rosea_SV97T_</t>
  </si>
  <si>
    <t>MROSv2_20825_ID:17368820_ftsH_ATP_dependent_zinc_metalloprotease_FtsH_Methylocystis_rosea_SV97T_</t>
  </si>
  <si>
    <t>carbon monoxide dehydrogenase [Ktedonobacter sp. 13_1_20CM_4_53_11]</t>
  </si>
  <si>
    <t>OLE02626.1</t>
  </si>
  <si>
    <t>carbon monoxide dehydrogenase accessory protein CooC [Geomonas agri]</t>
  </si>
  <si>
    <t>WP_263630770.1</t>
  </si>
  <si>
    <t>(2Fe-2S)-binding protein [Pseudomonas aeruginosa]</t>
  </si>
  <si>
    <t>WP_023120672.1</t>
  </si>
  <si>
    <t>Carbon monoxide dehydrogenase large chain [bacterium HR08]</t>
  </si>
  <si>
    <t>GBC78168.1</t>
  </si>
  <si>
    <t>anaerobic carbon-monoxide dehydrogenase catalytic subunit [Methanosarcina lacustris]</t>
  </si>
  <si>
    <t>WP_048125812.1</t>
  </si>
  <si>
    <t>HCL26325.1</t>
  </si>
  <si>
    <t>MROSv2_10957_ID:17370693_Serine_protease_Methylocystis_rosea_SV97T_</t>
  </si>
  <si>
    <t>AAR28592.1</t>
  </si>
  <si>
    <t>Carbon monoxide dehydrogenase small chain [bioreactor metagenome]</t>
  </si>
  <si>
    <t>MPN45163.1</t>
  </si>
  <si>
    <t>aerobic-type carbon monoxide dehydrogenase, large subunit CoxL/CutL-like protein [Frankia sp. EI5c]</t>
  </si>
  <si>
    <t>OAA29544.1</t>
  </si>
  <si>
    <t>carbon monoxide dehydrogenase [Gemmatimonadetes bacterium SCN 70-22]</t>
  </si>
  <si>
    <t>ODT03222.1</t>
  </si>
  <si>
    <t>carbon monoxide dehydrogenase [Candidatus Abyssubacteria bacterium SURF_17]</t>
  </si>
  <si>
    <t>RJP66424.1</t>
  </si>
  <si>
    <t>anaerobic carbon-monoxide dehydrogenase catalytic subunit [Blautia obeum]</t>
  </si>
  <si>
    <t>WP_005425377.1</t>
  </si>
  <si>
    <t>(2Fe-2S)-binding protein [Cloacibacillus evryensis]</t>
  </si>
  <si>
    <t>WP_008710485.1</t>
  </si>
  <si>
    <t>xanthine dehydrogenase family protein subunit M [Paraburkholderia ultramafica]</t>
  </si>
  <si>
    <t>WP_175150203.1</t>
  </si>
  <si>
    <t>carbon monoxide dehydrogenase subunit G [Burkholderiaceae bacterium]</t>
  </si>
  <si>
    <t>MCB2021957.1</t>
  </si>
  <si>
    <t>XdhC family protein [Streptomyces sp. S816]</t>
  </si>
  <si>
    <t>WP_232987868.1</t>
  </si>
  <si>
    <t>XdhC family protein [Ralstonia solanacearum]</t>
  </si>
  <si>
    <t>WP_013209989.1</t>
  </si>
  <si>
    <t>WP_014812537.1</t>
  </si>
  <si>
    <t>XdhC family protein [Paraburkholderia ribeironis]</t>
  </si>
  <si>
    <t>WP_094777725.1</t>
  </si>
  <si>
    <t>Carbon monoxide dehydrogenase F protein [Caballeronia sordidicola]</t>
  </si>
  <si>
    <t>OTP71452.1</t>
  </si>
  <si>
    <t>carbon monoxide dehydrogenase accessory protein [Leekyejoonella antrihumi]</t>
  </si>
  <si>
    <t>TWP33702.1</t>
  </si>
  <si>
    <t>MAE19495.1</t>
  </si>
  <si>
    <t>carbon monoxide dehydrogenase [SAR202 cluster bacterium Io17-Chloro-G9]</t>
  </si>
  <si>
    <t>PKB78700.1</t>
  </si>
  <si>
    <t>MROSv2_10785_ID:17370865_gcvPB_putative_glycine_dehydrogenase_(decarboxylating)_subunit_2_Methylocystis_rosea_SV97T_</t>
  </si>
  <si>
    <t>(2Fe-2S)-binding protein [Paraglaciecola mesophila]</t>
  </si>
  <si>
    <t>WP_006991039.1</t>
  </si>
  <si>
    <t>carbon monoxide dehydrogenase, partial [Desulfobacterales bacterium RIFOXYA12_FULL_46_15]</t>
  </si>
  <si>
    <t>OGR23603.1</t>
  </si>
  <si>
    <t>carbon monoxide dehydrogenase subunit G [Prosthecodimorpha staleyi]</t>
  </si>
  <si>
    <t>WP_261970328.1</t>
  </si>
  <si>
    <t>aldehyde oxidoreductase molybdenum-binding subunit PaoC [Herbaspirillum sp. YR522]</t>
  </si>
  <si>
    <t>WP_008120275.1</t>
  </si>
  <si>
    <t>MBK8740854.1</t>
  </si>
  <si>
    <t>carbon monoxide dehydrogenase accessory protein [Actinomycetales bacterium]</t>
  </si>
  <si>
    <t>NLW99783.1</t>
  </si>
  <si>
    <t>xanthine dehydrogenase family protein subunit M [Stutzerimonas stutzeri]</t>
  </si>
  <si>
    <t>WP_015278156.1</t>
  </si>
  <si>
    <t>WP_165858471.1</t>
  </si>
  <si>
    <t>aerobic carbon-monoxide dehydrogenase large subunit [Mycobacterium nebraskense]</t>
  </si>
  <si>
    <t>WP_046186828.1</t>
  </si>
  <si>
    <t>carbon monoxide dehydrogenase [Ktedonobacter sp.]</t>
  </si>
  <si>
    <t>HAE83075.1</t>
  </si>
  <si>
    <t>anaerobic carbon-monoxide dehydrogenase catalytic subunit [Halodesulfovibrio aestuarii]</t>
  </si>
  <si>
    <t>WP_019999698.1</t>
  </si>
  <si>
    <t>aerobic-type carbon monoxide dehydrogenase, small subunit CoxS/CutS-like protein [Desulfosporosinus orientis DSM 765 DSM 765]</t>
  </si>
  <si>
    <t>AET67021.1</t>
  </si>
  <si>
    <t>carbon monoxide dehydrogenase [Persephonella sp.]</t>
  </si>
  <si>
    <t>HHG74178.1</t>
  </si>
  <si>
    <t>Carbon monoxide dehydrogenase F protein [Roseibacterium elongatum DSM 19469 DFL-43]</t>
  </si>
  <si>
    <t>AHM04843.1</t>
  </si>
  <si>
    <t>MROSv2_11071_ID:17370579_AAA_family_ATPase_Methylocystis_rosea_SV97T_</t>
  </si>
  <si>
    <t>WP_068013856.1</t>
  </si>
  <si>
    <t>xanthine dehydrogenase family protein molybdopterin-binding subunit [Streptomyces sp. CNQ-509]</t>
  </si>
  <si>
    <t>WP_047018577.1</t>
  </si>
  <si>
    <t>anaerobic carbon-monoxide dehydrogenase catalytic subunit [Desulfonema limicola]</t>
  </si>
  <si>
    <t>WP_207691495.1</t>
  </si>
  <si>
    <t>WP_049696157.1</t>
  </si>
  <si>
    <t>aldehyde oxidoreductase molybdenum-binding subunit PaoC [Rhizobium leguminosarum]</t>
  </si>
  <si>
    <t>WP_003575568.1</t>
  </si>
  <si>
    <t>HAY66899.1</t>
  </si>
  <si>
    <t>MBM3478732.1</t>
  </si>
  <si>
    <t>(2Fe-2S)-binding protein [Mesorhizobium]</t>
  </si>
  <si>
    <t>WP_015316943.1</t>
  </si>
  <si>
    <t>2Fe-2S iron-sulfur cluster-binding protein [Streptomyces sp. S4.7]</t>
  </si>
  <si>
    <t>WP_164247539.1</t>
  </si>
  <si>
    <t>(2Fe-2S)-binding protein [unclassified Mesotoga]</t>
  </si>
  <si>
    <t>WP_099829312.1</t>
  </si>
  <si>
    <t>MBD20733.1</t>
  </si>
  <si>
    <t>XdhC/CoxI family protein [Blautia wexlerae]</t>
  </si>
  <si>
    <t>WP_008708067.1</t>
  </si>
  <si>
    <t>nucleotidyltransferase family protein [Arthrobacter sp. Leaf69]</t>
  </si>
  <si>
    <t>WP_056426910.1</t>
  </si>
  <si>
    <t>SRPBCC family protein [Streptomyces sp. 3214.6]</t>
  </si>
  <si>
    <t>WP_079664331.1</t>
  </si>
  <si>
    <t>xanthine dehydrogenase family protein molybdopterin-binding subunit [Plantactinospora sp. BB1]</t>
  </si>
  <si>
    <t>WP_107256166.1</t>
  </si>
  <si>
    <t>XdhC family protein [Mycobacterium asiaticum]</t>
  </si>
  <si>
    <t>WP_065146412.1</t>
  </si>
  <si>
    <t>(2Fe-2S)-binding protein [Pseudomonas sp. Sm006]</t>
  </si>
  <si>
    <t>WP_021218812.1</t>
  </si>
  <si>
    <t>xanthine dehydrogenase family protein molybdopterin-binding subunit [Bradyrhizobium sp. WSM1253]</t>
  </si>
  <si>
    <t>WP_007595217.1</t>
  </si>
  <si>
    <t>Carbon monoxide dehydrogenase 1 [Methanosarcina mazei Go1]</t>
  </si>
  <si>
    <t>Q8Q0L5.1</t>
  </si>
  <si>
    <t>HBU05297.1</t>
  </si>
  <si>
    <t>(2Fe-2S)-binding protein [Bacillota]</t>
  </si>
  <si>
    <t>WP_013401133.1</t>
  </si>
  <si>
    <t>MROSv2_20311_ID:17369334_ABC_transporter_Methylocystis_rosea_SV97T_</t>
  </si>
  <si>
    <t>carbon monoxide dehydrogenase [Micromonospora chalcea]</t>
  </si>
  <si>
    <t>PPA58114.1</t>
  </si>
  <si>
    <t>carbon monoxide dehydrogenase [Methanothermococcus okinawensis]</t>
  </si>
  <si>
    <t>HIQ31876.1</t>
  </si>
  <si>
    <t>xanthine dehydrogenase family protein molybdopterin-binding subunit [Komagataeibacter intermedius]</t>
  </si>
  <si>
    <t>WP_039736185.1</t>
  </si>
  <si>
    <t>carbon monoxide dehydrogenase [Candidatus Rokubacteria bacterium 13_1_20CM_4_68_9]</t>
  </si>
  <si>
    <t>OLD93896.1</t>
  </si>
  <si>
    <t>hypothetical protein [Acidobacteria bacterium 13_1_40CM_56_16]</t>
  </si>
  <si>
    <t>OLC37250.1</t>
  </si>
  <si>
    <t>MBN8966399.1</t>
  </si>
  <si>
    <t>carbon monoxide dehydrogenase, FAD-binding subunit [Acidobacteriota bacterium]</t>
  </si>
  <si>
    <t>MBP1622359.1</t>
  </si>
  <si>
    <t>aldehyde oxidoreductase molybdenum-binding subunit PaoC [Xanthomonas citri]</t>
  </si>
  <si>
    <t>WP_045713598.1</t>
  </si>
  <si>
    <t>SRPBCC family protein [Allobranchiibius]</t>
  </si>
  <si>
    <t>WP_179483308.1</t>
  </si>
  <si>
    <t>(2Fe-2S)-binding protein [Burkholderia cenocepacia]</t>
  </si>
  <si>
    <t>WP_074803286.1</t>
  </si>
  <si>
    <t>WP_236655852.1</t>
  </si>
  <si>
    <t>xanthine dehydrogenase family protein molybdopterin-binding subunit [Acidovorax sp. CF316]</t>
  </si>
  <si>
    <t>WP_007857706.1</t>
  </si>
  <si>
    <t>carbon monoxide dehydrogenase [Parafilimonas terrae]</t>
  </si>
  <si>
    <t>MBE7204307.1</t>
  </si>
  <si>
    <t>xanthine dehydrogenase family protein molybdopterin-binding subunit [Bradyrhizobium sp. YR681]</t>
  </si>
  <si>
    <t>WP_008140887.1</t>
  </si>
  <si>
    <t>MAZ74489.1</t>
  </si>
  <si>
    <t>carbon monoxide dehydrogenase subunit G [Caldilineaceae bacterium]</t>
  </si>
  <si>
    <t>MCE2468335.1</t>
  </si>
  <si>
    <t>(2Fe-2S)-binding protein [Pseudomonas synxantha]</t>
  </si>
  <si>
    <t>WP_046068929.1</t>
  </si>
  <si>
    <t>MROSv2_11335_ID:17370315_Multidrug_transporter_AcrB_Methylocystis_rosea_SV97T_</t>
  </si>
  <si>
    <t>MCD6534205.1</t>
  </si>
  <si>
    <t>xanthine dehydrogenase family protein subunit M [Rubrobacter radiotolerans]</t>
  </si>
  <si>
    <t>WP_038681968.1</t>
  </si>
  <si>
    <t>HCP24788.1</t>
  </si>
  <si>
    <t>xanthine dehydrogenase family protein molybdopterin-binding subunit [Aurantimonas sp. 22II-16-19i]</t>
  </si>
  <si>
    <t>WP_083590882.1</t>
  </si>
  <si>
    <t>unannotated protein [freshwater metagenome]</t>
  </si>
  <si>
    <t>CAB4567573.1</t>
  </si>
  <si>
    <t>xanthine dehydrogenase family protein molybdopterin-binding subunit [Pseudomonas sp. LBUM920]</t>
  </si>
  <si>
    <t>WP_124417465.1</t>
  </si>
  <si>
    <t>2Fe-2S iron-sulfur cluster-binding protein [Saccharomonospora cyanea]</t>
  </si>
  <si>
    <t>WP_005458209.1</t>
  </si>
  <si>
    <t>carbon monoxide dehydrogenase [Streptomyces sp. P3]</t>
  </si>
  <si>
    <t>AVV47961.1</t>
  </si>
  <si>
    <t>PYS02785.1</t>
  </si>
  <si>
    <t>XdhC family protein [Mycobacterium malmoense]</t>
  </si>
  <si>
    <t>WP_065479202.1</t>
  </si>
  <si>
    <t>nucleotidyltransferase family protein [Mycobacterium ulcerans]</t>
  </si>
  <si>
    <t>WP_011738499.1</t>
  </si>
  <si>
    <t>(2Fe-2S)-binding protein [Polaromonas sp. YR568]</t>
  </si>
  <si>
    <t>WP_092132216.1</t>
  </si>
  <si>
    <t>aldehyde dehydrogenase iron-sulfur subunit PaoA [Rahnella]</t>
  </si>
  <si>
    <t>WP_095923116.1</t>
  </si>
  <si>
    <t>XdhC family protein [Hydrogenibacillus schlegelii]</t>
  </si>
  <si>
    <t>WP_272999645.1</t>
  </si>
  <si>
    <t>(2Fe-2S)-binding protein [unclassified Streptomyces]</t>
  </si>
  <si>
    <t>WP_125503670.1</t>
  </si>
  <si>
    <t>MAJ48817.1</t>
  </si>
  <si>
    <t>XdhC family protein [Collimonas arenae]</t>
  </si>
  <si>
    <t>WP_038487704.1</t>
  </si>
  <si>
    <t>XdhC/CoxI family protein [Nocardia farcinica]</t>
  </si>
  <si>
    <t>WP_115411547.1</t>
  </si>
  <si>
    <t>anaerobic carbon-monoxide dehydrogenase catalytic subunit [Hydrogenibacillus schlegelii]</t>
  </si>
  <si>
    <t>WP_273000939.1</t>
  </si>
  <si>
    <t>MROSv2_21068_ID:17368577_hisD_Histidinol_dehydrogenase_Methylocystis_rosea_SV97T_</t>
  </si>
  <si>
    <t>carbon monoxide dehydrogenase subunit G [Domibacillus epiphyticus]</t>
  </si>
  <si>
    <t>WP_076765064.1</t>
  </si>
  <si>
    <t>MCG2709925.1</t>
  </si>
  <si>
    <t>xanthine dehydrogenase family protein subunit M [Sphingobium yanoikuyae]</t>
  </si>
  <si>
    <t>WP_037519527.1</t>
  </si>
  <si>
    <t>molybdopterin-dependent oxidoreductase [Candidatus Bipolaricaulis anaerobius]</t>
  </si>
  <si>
    <t>WP_122031784.1</t>
  </si>
  <si>
    <t>HAF17118.1</t>
  </si>
  <si>
    <t>carbon monoxide dehydrogenase, small subunit [Acidobacteriota bacterium]</t>
  </si>
  <si>
    <t>MBP1636984.1</t>
  </si>
  <si>
    <t>WP_019486276.1</t>
  </si>
  <si>
    <t>AAA family ATPase [Methanoculleus taiwanensis]</t>
  </si>
  <si>
    <t>WP_128693663.1</t>
  </si>
  <si>
    <t>xanthine dehydrogenase family protein molybdopterin-binding subunit [Alteromonas macleodii]</t>
  </si>
  <si>
    <t>WP_179984175.1</t>
  </si>
  <si>
    <t>anaerobic carbon-monoxide dehydrogenase catalytic subunit [Sodalis ligni]</t>
  </si>
  <si>
    <t>WP_132922412.1</t>
  </si>
  <si>
    <t>xanthine dehydrogenase family protein subunit M [Saccharomonospora cyanea]</t>
  </si>
  <si>
    <t>WP_005458211.1</t>
  </si>
  <si>
    <t>anaerobic carbon-monoxide dehydrogenase catalytic subunit [Eubacteriales]</t>
  </si>
  <si>
    <t>WP_119240556.1</t>
  </si>
  <si>
    <t>carbon monoxide dehydrogenase accessory protein CooC [Treponema sp.]</t>
  </si>
  <si>
    <t>MCL2878692.1</t>
  </si>
  <si>
    <t>molybdopterin-dependent oxidoreductase [Bradyrhizobium sp. WSM1253]</t>
  </si>
  <si>
    <t>WP_007591798.1</t>
  </si>
  <si>
    <t>(2Fe-2S)-binding protein [Sebaldella termitidis]</t>
  </si>
  <si>
    <t>WP_012862118.1</t>
  </si>
  <si>
    <t>aldehyde dehydrogenase iron-sulfur subunit PaoA [Roseomonas]</t>
  </si>
  <si>
    <t>WP_027297218.1</t>
  </si>
  <si>
    <t>aldehyde dehydrogenase iron-sulfur subunit PaoA [Xanthomonas vesicatoria]</t>
  </si>
  <si>
    <t>WP_005998354.1</t>
  </si>
  <si>
    <t>carbon monoxide dehydrogenase [Chloroflexi bacterium 13_1_20CM_66_33]</t>
  </si>
  <si>
    <t>OLD72479.1</t>
  </si>
  <si>
    <t>xanthine dehydrogenase family protein subunit M [Chamaesiphon minutus]</t>
  </si>
  <si>
    <t>WP_015158879.1</t>
  </si>
  <si>
    <t>WP_268989407.1</t>
  </si>
  <si>
    <t>XdhC family protein [Rhodococcus aetherivorans]</t>
  </si>
  <si>
    <t>WP_043798971.1</t>
  </si>
  <si>
    <t>WP_100457035.1</t>
  </si>
  <si>
    <t>XdhC family protein [Verrucosispora sp. SN26_14.1]</t>
  </si>
  <si>
    <t>WP_131053978.1</t>
  </si>
  <si>
    <t>molybdopterin-dependent oxidoreductase [Streptomyces lunaelactis]</t>
  </si>
  <si>
    <t>WP_108154150.1</t>
  </si>
  <si>
    <t>aerobic-type carbon monoxide dehydrogenase, large subunit CoxL/CutL-like protein [Prauserella sp. Am3]</t>
  </si>
  <si>
    <t>KID31624.1</t>
  </si>
  <si>
    <t>XdhC family protein [Mycolicibacterium elephantis]</t>
  </si>
  <si>
    <t>WP_064929059.1</t>
  </si>
  <si>
    <t>WP_128110263.1</t>
  </si>
  <si>
    <t>xanthine dehydrogenase family protein molybdopterin-binding subunit [Sinorhizobium meliloti]</t>
  </si>
  <si>
    <t>WP_015242003.1</t>
  </si>
  <si>
    <t>xanthine dehydrogenase family protein molybdopterin-binding subunit [Calothrix sp. NIES-2098]</t>
  </si>
  <si>
    <t>WP_096588105.1</t>
  </si>
  <si>
    <t>MROSv2_11465_ID:17370185_NAD_dependent_formate_dehydrogenase_alpha_subunit_Methylocystis_rosea_SV97T_</t>
  </si>
  <si>
    <t>carbon monoxide dehydrogenase [Amycolatopsis vastitatis]</t>
  </si>
  <si>
    <t>OXM60969.1</t>
  </si>
  <si>
    <t>xanthine dehydrogenase family protein molybdopterin-binding subunit [Rubrobacter radiotolerans]</t>
  </si>
  <si>
    <t>WP_038681966.1</t>
  </si>
  <si>
    <t>Carbon monoxide dehydrogenase 1 [Chloroflexota bacterium]</t>
  </si>
  <si>
    <t>MBS1250350.1</t>
  </si>
  <si>
    <t>2Fe-2S iron-sulfur cluster-binding protein [unclassified Methylobacterium]</t>
  </si>
  <si>
    <t>WP_020094523.1</t>
  </si>
  <si>
    <t>(2Fe-2S)-binding protein [Pelotomaculum terephthalicicum]</t>
  </si>
  <si>
    <t>WP_240081811.1</t>
  </si>
  <si>
    <t>XdhC family protein [Ralstonia]</t>
  </si>
  <si>
    <t>WP_167813451.1</t>
  </si>
  <si>
    <t>carbon monoxide dehydrogenase [Candidatus Marinimicrobia bacterium]</t>
  </si>
  <si>
    <t>MBH82320.1</t>
  </si>
  <si>
    <t>anaerobic carbon-monoxide dehydrogenase catalytic subunit [Methanosarcina spelaei]</t>
  </si>
  <si>
    <t>WP_095644362.1</t>
  </si>
  <si>
    <t>WP_042558620.1</t>
  </si>
  <si>
    <t>WP_084987053.1</t>
  </si>
  <si>
    <t>MROSv2_40427_ID:17367461_Allophanate_hydrolase_Methylocystis_rosea_SV97T_</t>
  </si>
  <si>
    <t>HAR31537.1</t>
  </si>
  <si>
    <t>Carbon monoxide dehydrogenase 1 [Deltaproteobacteria bacterium ADurb.Bin135]</t>
  </si>
  <si>
    <t>OQB77722.1</t>
  </si>
  <si>
    <t>(2Fe-2S)-binding protein [Amycolatopsis rifamycinica]</t>
  </si>
  <si>
    <t>WP_043778478.1</t>
  </si>
  <si>
    <t>MROSv2_10880_ID:17370770_ABC_transporter_ATP_binding_protein_Methylocystis_rosea_SV97T_</t>
  </si>
  <si>
    <t>2Fe-2S iron-sulfur cluster-binding protein [Aeromonas]</t>
  </si>
  <si>
    <t>WP_042039715.1</t>
  </si>
  <si>
    <t>MNQ95865.1</t>
  </si>
  <si>
    <t>XdhC family protein [Mycolicibacterium alvei]</t>
  </si>
  <si>
    <t>WP_163665192.1</t>
  </si>
  <si>
    <t>WP_009613171.1</t>
  </si>
  <si>
    <t>(2Fe-2S)-binding protein [Amycolatopsis]</t>
  </si>
  <si>
    <t>WP_063275439.1</t>
  </si>
  <si>
    <t>GHU65937.1</t>
  </si>
  <si>
    <t>MROSv2_10669_ID:17370981_rsmA_Ribosomal_RNA_small_subunit_methyltransferase_A_Methylocystis_rosea_SV97T_</t>
  </si>
  <si>
    <t>carbon monoxide dehydrogenase [Acidimicrobiia bacterium]</t>
  </si>
  <si>
    <t>NDA01776.1</t>
  </si>
  <si>
    <t>anaerobic carbon-monoxide dehydrogenase catalytic subunit [Thermacetogenium phaeum]</t>
  </si>
  <si>
    <t>WP_015049729.1</t>
  </si>
  <si>
    <t>MROSv2_20589_ID:17369056_Ribosome_association_toxin_RatA_Methylocystis_rosea_SV97T_</t>
  </si>
  <si>
    <t>carbon monoxide dehydrogenase subunit G [Aquincola tertiaricarbonis]</t>
  </si>
  <si>
    <t>WP_250198528.1</t>
  </si>
  <si>
    <t>Aerobic-type carbon monoxide dehydrogenase, partial [Burkholderia dolosa AU0158 AU0158]</t>
  </si>
  <si>
    <t>EAY67742.1</t>
  </si>
  <si>
    <t>MCF0120488.1</t>
  </si>
  <si>
    <t>carbon monoxide dehydrogenase subunit G [Hyphomicrobium sp.]</t>
  </si>
  <si>
    <t>MBN9260649.1</t>
  </si>
  <si>
    <t>HAA33880.1</t>
  </si>
  <si>
    <t>nucleotidyltransferase family protein [Micromonospora profundi]</t>
  </si>
  <si>
    <t>WP_209274177.1</t>
  </si>
  <si>
    <t>OQX25014.1</t>
  </si>
  <si>
    <t>RJX32976.1</t>
  </si>
  <si>
    <t>xanthine dehydrogenase family protein molybdopterin-binding subunit [Amycolatopsis alba]</t>
  </si>
  <si>
    <t>WP_020635553.1</t>
  </si>
  <si>
    <t>xanthine dehydrogenase family protein subunit M [Rhizobium leguminosarum]</t>
  </si>
  <si>
    <t>WP_003550602.1</t>
  </si>
  <si>
    <t>MBP1695729.1</t>
  </si>
  <si>
    <t>XdhC family protein [Magnetospirillum magnetotacticum]</t>
  </si>
  <si>
    <t>WP_009868684.1</t>
  </si>
  <si>
    <t>carbon monoxide dehydrogenase [Alphaproteobacteria bacterium HGW-Alphaproteobacteria-3]</t>
  </si>
  <si>
    <t>PKP78287.1</t>
  </si>
  <si>
    <t>MROSv2_11311_ID:17370339_conserved_protein_of_unknown_function_Methylocystis_rosea_SV97T_</t>
  </si>
  <si>
    <t>carbon monoxide dehydrogenase subunit G [Alteribacillus sp. YIM 98480]</t>
  </si>
  <si>
    <t>WP_158738672.1</t>
  </si>
  <si>
    <t>xanthine dehydrogenase family protein molybdopterin-binding subunit [Plantactinospora sp. BC1]</t>
  </si>
  <si>
    <t>WP_107266957.1</t>
  </si>
  <si>
    <t>MROSv2_10764_ID:17370886_leuA_2_isopropylmalate_synthase_Methylocystis_rosea_SV97T_</t>
  </si>
  <si>
    <t>(2Fe-2S)-binding protein [Caballeronia glathei]</t>
  </si>
  <si>
    <t>WP_035935112.1</t>
  </si>
  <si>
    <t>AAA family ATPase [Caldanaerobacter subterraneus]</t>
  </si>
  <si>
    <t>WP_022587817.1</t>
  </si>
  <si>
    <t>WP_009490519.1</t>
  </si>
  <si>
    <t>MROSv2_11782_ID:17369868_Elongation_factor_G_like_protein_Methylocystis_rosea_SV97T_</t>
  </si>
  <si>
    <t>FAD binding domain-containing protein [Blautia]</t>
  </si>
  <si>
    <t>WP_022426069.1</t>
  </si>
  <si>
    <t>(2Fe-2S)-binding protein [Streptomyces swartbergensis]</t>
  </si>
  <si>
    <t>WP_086601160.1</t>
  </si>
  <si>
    <t>xanthine dehydrogenase family protein molybdopterin-binding subunit [Terriglobus roseus]</t>
  </si>
  <si>
    <t>WP_014785814.1</t>
  </si>
  <si>
    <t>carbon monoxide dehydrogenase [Candidatus Pelagibacter sp.]</t>
  </si>
  <si>
    <t>MAW02075.1</t>
  </si>
  <si>
    <t>carbon monoxide dehydrogenase [Candidatus Woesearchaeota archaeon]</t>
  </si>
  <si>
    <t>MAG63236.1</t>
  </si>
  <si>
    <t>MROSv2_20136_ID:17369509_atm_ATM1_type_heavy_metal_exporter_Methylocystis_rosea_SV97T_</t>
  </si>
  <si>
    <t>carbon monoxide dehydrogenase [Nitrospirae bacterium GWC2_56_14]</t>
  </si>
  <si>
    <t>OGW36317.1</t>
  </si>
  <si>
    <t>2Fe-2S iron-sulfur cluster-binding protein [Shewanella]</t>
  </si>
  <si>
    <t>WP_006082848.1</t>
  </si>
  <si>
    <t>MBO04081.1</t>
  </si>
  <si>
    <t>xanthine dehydrogenase family protein subunit M [Mycolicibacterium komanii]</t>
  </si>
  <si>
    <t>WP_090276543.1</t>
  </si>
  <si>
    <t>carbon monoxide dehydrogenase subunit G [unclassified Xanthobacter]</t>
  </si>
  <si>
    <t>WP_238123232.1</t>
  </si>
  <si>
    <t>aerobic-type carbon monoxide dehydrogenase, middle subunit CoxM/CutM-like protein [Deltaproteobacteria bacterium]</t>
  </si>
  <si>
    <t>MBP1732579.1</t>
  </si>
  <si>
    <t>WP_014808528.1</t>
  </si>
  <si>
    <t>carbon monoxide dehydrogenase maturation protein [Methanoregula sp.]</t>
  </si>
  <si>
    <t>PKG32405.1</t>
  </si>
  <si>
    <t>PYN85484.1</t>
  </si>
  <si>
    <t>xanthine dehydrogenase YagT iron-sulfur-binding subunit [Streptomyces syringium]</t>
  </si>
  <si>
    <t>MBP2406914.1</t>
  </si>
  <si>
    <t>WP_043049549.1</t>
  </si>
  <si>
    <t>(2Fe-2S)-binding protein [Providencia]</t>
  </si>
  <si>
    <t>WP_036954690.1</t>
  </si>
  <si>
    <t>WP_034015144.1</t>
  </si>
  <si>
    <t>hypothetical protein [Methylobacterium]</t>
  </si>
  <si>
    <t>WP_007561732.1</t>
  </si>
  <si>
    <t>carbon monoxide dehydrogenase subunit G [Gammaproteobacteria bacterium]</t>
  </si>
  <si>
    <t>MBI4694738.1</t>
  </si>
  <si>
    <t>XdhC family protein [Roseobacter sp. MED193]</t>
  </si>
  <si>
    <t>WP_009810140.1</t>
  </si>
  <si>
    <t>molybdopterin-dependent oxidoreductase [Nocardiopsis sp. NRRL B-16309]</t>
  </si>
  <si>
    <t>WP_053620032.1</t>
  </si>
  <si>
    <t>carbon monoxide dehydrogenase subunit G [Roseobacter sp. H9]</t>
  </si>
  <si>
    <t>WP_227268529.1</t>
  </si>
  <si>
    <t>carbon monoxide dehydrogenase [Rhodopirellula sp.]</t>
  </si>
  <si>
    <t>MBL99695.1</t>
  </si>
  <si>
    <t>glyceraldehyde dehydrogenase subunit beta [Metallosphaera]</t>
  </si>
  <si>
    <t>WP_012020571.1</t>
  </si>
  <si>
    <t>carbon monoxide dehydrogenase [Planctomycetes bacterium SM23_65]</t>
  </si>
  <si>
    <t>KPL00363.1</t>
  </si>
  <si>
    <t>PYQ70547.1</t>
  </si>
  <si>
    <t>SRPBCC family protein [Hoyosella altamirensis]</t>
  </si>
  <si>
    <t>WP_064439620.1</t>
  </si>
  <si>
    <t>MROSv2_11525_ID:17370125_sucC_succinyl_CoA_synthetase_subunit_beta_Methylocystis_rosea_SV97T_</t>
  </si>
  <si>
    <t>AAA family ATPase [Dissulfurispira thermophila]</t>
  </si>
  <si>
    <t>WP_203473106.1</t>
  </si>
  <si>
    <t>WP_068685538.1</t>
  </si>
  <si>
    <t>(2Fe-2S)-binding protein [Xanthomonas fragariae]</t>
  </si>
  <si>
    <t>WP_002814407.1</t>
  </si>
  <si>
    <t>PYR97758.1</t>
  </si>
  <si>
    <t>carbon monoxide dehydrogenase [Prauserella coralliicola]</t>
  </si>
  <si>
    <t>PXY17679.1</t>
  </si>
  <si>
    <t>anaerobic carbon-monoxide dehydrogenase catalytic subunit [Desulfamplus magnetovallimortis]</t>
  </si>
  <si>
    <t>WP_080805699.1</t>
  </si>
  <si>
    <t>(2Fe-2S)-binding protein [Streptomyces qaidamensis]</t>
  </si>
  <si>
    <t>WP_062931324.1</t>
  </si>
  <si>
    <t>carbon monoxide dehydrogenase [Clostridium beijerinckii]</t>
  </si>
  <si>
    <t>MZK87247.1</t>
  </si>
  <si>
    <t>WP_228790668.1</t>
  </si>
  <si>
    <t>RLA93846.1</t>
  </si>
  <si>
    <t>aldehyde oxidoreductase molybdenum-binding subunit PaoC [Pseudomonas koreensis]</t>
  </si>
  <si>
    <t>WP_127651722.1</t>
  </si>
  <si>
    <t>HIN34183.1</t>
  </si>
  <si>
    <t>WP_014182974.1</t>
  </si>
  <si>
    <t>carbon monoxide dehydrogenase [Mycobacterium intermedium]</t>
  </si>
  <si>
    <t>ODQ98702.1</t>
  </si>
  <si>
    <t>MROSv2_20708_ID:17368937_Arylesterase_precursor_Methylocystis_rosea_SV97T_</t>
  </si>
  <si>
    <t>nucleotidyltransferase family protein [Mycobacterium simiae]</t>
  </si>
  <si>
    <t>WP_044509575.1</t>
  </si>
  <si>
    <t>carbon monoxide dehydrogenase [Candidatus Bathyarchaeota archaeon RBG_13_52_12]</t>
  </si>
  <si>
    <t>OGD58054.1</t>
  </si>
  <si>
    <t>(2Fe-2S)-binding protein [Enterocloster citroniae]</t>
  </si>
  <si>
    <t>WP_007860286.1</t>
  </si>
  <si>
    <t>WP_007595219.1</t>
  </si>
  <si>
    <t>xanthine dehydrogenase family protein molybdopterin-binding subunit [Amycolatopsis keratiniphila]</t>
  </si>
  <si>
    <t>WP_072027117.1</t>
  </si>
  <si>
    <t>Aerobic carbon monoxide dehydrogenase molybdenum cofactor insertion protein CoxF [hydrothermal vent metagenome]</t>
  </si>
  <si>
    <t>CUV09153.1</t>
  </si>
  <si>
    <t>Carbon monoxide dehydrogenase F protein [Caballeronia glathei]</t>
  </si>
  <si>
    <t>CDY78076.1</t>
  </si>
  <si>
    <t>WP_064584484.1</t>
  </si>
  <si>
    <t>MBW1747301.1</t>
  </si>
  <si>
    <t>xanthine dehydrogenase family protein subunit M [Sinorhizobium meliloti]</t>
  </si>
  <si>
    <t>WP_015243378.1</t>
  </si>
  <si>
    <t>WP_084984900.1</t>
  </si>
  <si>
    <t>XdhC family protein [Mycobacterium paraseoulense]</t>
  </si>
  <si>
    <t>WP_083173342.1</t>
  </si>
  <si>
    <t>carbon monoxide dehydrogenase subunit G [Labrenzia sp. VG12]</t>
  </si>
  <si>
    <t>WP_094070858.1</t>
  </si>
  <si>
    <t>WP_003104869.1</t>
  </si>
  <si>
    <t>HBG92015.1</t>
  </si>
  <si>
    <t>hypothetical protein [Mycobacterium conspicuum]</t>
  </si>
  <si>
    <t>BBZ37157.1</t>
  </si>
  <si>
    <t>PYR76118.1</t>
  </si>
  <si>
    <t>xanthine dehydrogenase family protein molybdopterin-binding subunit [Gluconacetobacter azotocaptans]</t>
  </si>
  <si>
    <t>WP_183119472.1</t>
  </si>
  <si>
    <t>(2Fe-2S)-binding protein [Massilia sp. LC238]</t>
  </si>
  <si>
    <t>WP_036217645.1</t>
  </si>
  <si>
    <t>xanthine dehydrogenase family protein molybdopterin-binding subunit [Actinophytocola xanthii]</t>
  </si>
  <si>
    <t>WP_075126283.1</t>
  </si>
  <si>
    <t>molybdopterin-dependent oxidoreductase [Clostridium butyricum]</t>
  </si>
  <si>
    <t>WP_002581315.1</t>
  </si>
  <si>
    <t>XdhC family protein [Rhodococcus opacus]</t>
  </si>
  <si>
    <t>WP_105417320.1</t>
  </si>
  <si>
    <t>MAJ56808.1</t>
  </si>
  <si>
    <t>carbon monoxide dehydrogenase [candidate division KSB1 bacterium]</t>
  </si>
  <si>
    <t>MBC6950216.1</t>
  </si>
  <si>
    <t>XdhC family protein [Mycobacterium sp. IEC1808]</t>
  </si>
  <si>
    <t>WP_085187402.1</t>
  </si>
  <si>
    <t>anaerobic carbon-monoxide dehydrogenase catalytic subunit [Thermosediminibacter litoriperuensis]</t>
  </si>
  <si>
    <t>WP_148866713.1</t>
  </si>
  <si>
    <t>xanthine dehydrogenase family protein molybdopterin-binding subunit [Rhizobium]</t>
  </si>
  <si>
    <t>WP_024316791.1</t>
  </si>
  <si>
    <t>RLC74699.1</t>
  </si>
  <si>
    <t>Carbon monoxide dehydrogenase F protein [Acetobacter malorum]</t>
  </si>
  <si>
    <t>KFL92099.1</t>
  </si>
  <si>
    <t>RPI57812.1</t>
  </si>
  <si>
    <t>MROSv2_10974_ID:17370676_nifA_Nif_specific_regulatory_protein_Methylocystis_rosea_SV97T_</t>
  </si>
  <si>
    <t>xanthine dehydrogenase family protein molybdopterin-binding subunit [Allocoleopsis franciscana]</t>
  </si>
  <si>
    <t>WP_015180489.1</t>
  </si>
  <si>
    <t>MNO72893.1</t>
  </si>
  <si>
    <t>carbon monoxide dehydrogenase subunit G [Flavilitoribacter nigricans]</t>
  </si>
  <si>
    <t>WP_099154873.1</t>
  </si>
  <si>
    <t>Aerobic-type carbon monoxide dehydrogenase, large subunit CoxL/CutL-like protein [Sinorhizobium meliloti GR4 GR4]</t>
  </si>
  <si>
    <t>AGA08768.1</t>
  </si>
  <si>
    <t>XdhC family protein [Mycobacterium simiae]</t>
  </si>
  <si>
    <t>WP_149655314.1</t>
  </si>
  <si>
    <t>carbon monoxide dehydrogenase [Streptosporangiales bacterium]</t>
  </si>
  <si>
    <t>MQA93714.1</t>
  </si>
  <si>
    <t>xanthine dehydrogenase family protein molybdopterin-binding subunit [Calothrix sp. NIES-2100]</t>
  </si>
  <si>
    <t>WP_096607342.1</t>
  </si>
  <si>
    <t>(2Fe-2S)-binding protein [Pseudomonas sp. 8BK]</t>
  </si>
  <si>
    <t>WP_160013101.1</t>
  </si>
  <si>
    <t>(2Fe-2S)-binding protein [Paraburkholderia sp. BL10I2N1]</t>
  </si>
  <si>
    <t>WP_243751166.1</t>
  </si>
  <si>
    <t>carbon monoxide dehydrogenase [Anaerolineae bacterium CG2_30_64_16]</t>
  </si>
  <si>
    <t>OIO99027.1</t>
  </si>
  <si>
    <t>(2Fe-2S)-binding protein [Pseudomonas syringae]</t>
  </si>
  <si>
    <t>WP_032653666.1</t>
  </si>
  <si>
    <t>carbon monoxide dehydrogenase [Nitrospirae bacterium CG2_30_53_67]</t>
  </si>
  <si>
    <t>OIP66800.1</t>
  </si>
  <si>
    <t>2Fe-2S iron-sulfur cluster-binding protein [Brucella]</t>
  </si>
  <si>
    <t>WP_109365585.1</t>
  </si>
  <si>
    <t>2Fe-2S iron-sulfur cluster-binding protein [Ralstonia]</t>
  </si>
  <si>
    <t>WP_009239691.1</t>
  </si>
  <si>
    <t>WP_129394703.1</t>
  </si>
  <si>
    <t>(2Fe-2S)-binding protein [Paraburkholderia terrae]</t>
  </si>
  <si>
    <t>WP_042312950.1</t>
  </si>
  <si>
    <t>Carbon monoxide dehydrogenase 1 [Candidatus Magnetoglobus multicellularis str. Araruama]</t>
  </si>
  <si>
    <t>ETR68216.1</t>
  </si>
  <si>
    <t>carbon monoxide dehydrogenase subunit G [Gallionellaceae bacterium]</t>
  </si>
  <si>
    <t>MBY0576812.1</t>
  </si>
  <si>
    <t>MNK33973.1</t>
  </si>
  <si>
    <t>xanthine dehydrogenase family protein subunit M [Amycolatopsis mediterranei]</t>
  </si>
  <si>
    <t>WP_013223765.1</t>
  </si>
  <si>
    <t>HDG98965.1</t>
  </si>
  <si>
    <t>(2Fe-2S)-binding protein [Ancylobacter rudongensis]</t>
  </si>
  <si>
    <t>WP_091436518.1</t>
  </si>
  <si>
    <t>WP_075353682.1</t>
  </si>
  <si>
    <t>(2Fe-2S)-binding protein [Eubacteriales]</t>
  </si>
  <si>
    <t>WP_118583364.1</t>
  </si>
  <si>
    <t>MROSv2_11983_ID:17369667_conserved_membrane_protein_of_unknown_function_Methylocystis_rosea_SV97T_</t>
  </si>
  <si>
    <t>carbon monoxide dehydrogenase subunit G [Azorhizobium doebereinerae]</t>
  </si>
  <si>
    <t>WP_051356676.1</t>
  </si>
  <si>
    <t>XdhC family protein [unclassified Mycobacterium]</t>
  </si>
  <si>
    <t>WP_067871585.1</t>
  </si>
  <si>
    <t>MBM4248211.1</t>
  </si>
  <si>
    <t>xanthine dehydrogenase FAD-binding subunit XdhB [Serratia fonticola]</t>
  </si>
  <si>
    <t>WP_261161106.1</t>
  </si>
  <si>
    <t>RLB34696.1</t>
  </si>
  <si>
    <t>PYS54175.1</t>
  </si>
  <si>
    <t>(2Fe-2S)-binding protein [Chondromyces crocatus]</t>
  </si>
  <si>
    <t>WP_082363324.1</t>
  </si>
  <si>
    <t>carbon monoxide dehydrogenase accessory protein [Rhodococcus rhodochrous]</t>
  </si>
  <si>
    <t>QOH56091.1</t>
  </si>
  <si>
    <t>MBP89641.1</t>
  </si>
  <si>
    <t>2Fe-2S iron-sulfur cluster-binding protein [Variibacter gotjawalensis]</t>
  </si>
  <si>
    <t>WP_096354992.1</t>
  </si>
  <si>
    <t>xanthine dehydrogenase family protein molybdopterin-binding subunit [Pseudomonas]</t>
  </si>
  <si>
    <t>WP_007913465.1</t>
  </si>
  <si>
    <t>XdhC family protein [Mycobacterium szulgai]</t>
  </si>
  <si>
    <t>WP_085672301.1</t>
  </si>
  <si>
    <t>molybdopterin-dependent oxidoreductase [Desulfosporosinus fructosivorans]</t>
  </si>
  <si>
    <t>WP_135551348.1</t>
  </si>
  <si>
    <t>hypothetical protein [Rhodospirillaceae bacterium]</t>
  </si>
  <si>
    <t>HAE00613.1</t>
  </si>
  <si>
    <t>FAD binding domain-containing protein [Eubacteriales]</t>
  </si>
  <si>
    <t>WP_021978182.1</t>
  </si>
  <si>
    <t>carbon monoxide dehydrogenase [Pseudonocardiales bacterium]</t>
  </si>
  <si>
    <t>PZS01703.1</t>
  </si>
  <si>
    <t>xanthine dehydrogenase family protein subunit M [Koleobacter methoxysyntrophicus]</t>
  </si>
  <si>
    <t>WP_206709269.1</t>
  </si>
  <si>
    <t>NTU48578.1</t>
  </si>
  <si>
    <t>(2Fe-2S)-binding protein [Serratia grimesii]</t>
  </si>
  <si>
    <t>WP_037416779.1</t>
  </si>
  <si>
    <t>xanthine dehydrogenase family protein molybdopterin-binding subunit [Rhodothermus marinus]</t>
  </si>
  <si>
    <t>WP_161540400.1</t>
  </si>
  <si>
    <t>MBI3495917.1</t>
  </si>
  <si>
    <t>molybdopterin-dependent oxidoreductase [Clostridium sp. LS]</t>
  </si>
  <si>
    <t>WP_008423592.1</t>
  </si>
  <si>
    <t>carbon monoxide dehydrogenase [Afifella sp. IM 167]</t>
  </si>
  <si>
    <t>MBZ8135289.1</t>
  </si>
  <si>
    <t>FAD binding domain-containing protein [Symmachiella dynata]</t>
  </si>
  <si>
    <t>WP_145375526.1</t>
  </si>
  <si>
    <t>AAA family ATPase [Paenibacillus rhizophilus]</t>
  </si>
  <si>
    <t>WP_124694218.1</t>
  </si>
  <si>
    <t>aerobic carbon-monoxide dehydrogenase large subunit [Mycobacterium basiliense]</t>
  </si>
  <si>
    <t>WP_158015245.1</t>
  </si>
  <si>
    <t>molybdopterin-dependent oxidoreductase [Desulfotalea psychrophila]</t>
  </si>
  <si>
    <t>WP_011189772.1</t>
  </si>
  <si>
    <t>(2Fe-2S)-binding protein [Pusillimonas noertemannii]</t>
  </si>
  <si>
    <t>WP_116518784.1</t>
  </si>
  <si>
    <t>carbon monoxide dehydrogenase [Micromonospora sp. II]</t>
  </si>
  <si>
    <t>ODB80058.1</t>
  </si>
  <si>
    <t>aerobic-type carbon monoxide dehydrogenase, small subunit CoxS/CutS-like protein [Anaerolineales bacterium]</t>
  </si>
  <si>
    <t>MBM2848464.1</t>
  </si>
  <si>
    <t>carbon monoxide dehydrogenase subunit G [Noviherbaspirillum aridicola]</t>
  </si>
  <si>
    <t>WP_220806286.1</t>
  </si>
  <si>
    <t>xanthine dehydrogenase family protein molybdopterin-binding subunit [Dolichospermum compactum]</t>
  </si>
  <si>
    <t>WP_096663775.1</t>
  </si>
  <si>
    <t>MCU1453414.1</t>
  </si>
  <si>
    <t>carbon monoxide dehydrogenase [Gemmatimonadota bacterium]</t>
  </si>
  <si>
    <t>MAN23863.1</t>
  </si>
  <si>
    <t>anaerobic carbon-monoxide dehydrogenase catalytic subunit [Geosporobacter subterraneus]</t>
  </si>
  <si>
    <t>WP_110940497.1</t>
  </si>
  <si>
    <t>SRPBCC family protein [Actinokineospora baliensis]</t>
  </si>
  <si>
    <t>WP_204453219.1</t>
  </si>
  <si>
    <t>xanthine dehydrogenase family protein molybdopterin-binding subunit [Pseudonocardia sp. HH130630-07]</t>
  </si>
  <si>
    <t>WP_068795863.1</t>
  </si>
  <si>
    <t>WP_015241751.1</t>
  </si>
  <si>
    <t>aerobic-type carbon monoxide dehydrogenase, middle subunit CoxM/CutM-like protein [Nitrospirota bacterium]</t>
  </si>
  <si>
    <t>MBS1128027.1</t>
  </si>
  <si>
    <t>(2Fe-2S)-binding protein [Clostridioides difficile]</t>
  </si>
  <si>
    <t>WP_003434079.1</t>
  </si>
  <si>
    <t>MBP1747292.1</t>
  </si>
  <si>
    <t>MNS64223.1</t>
  </si>
  <si>
    <t>xanthine dehydrogenase family protein molybdopterin-binding subunit [Serratia fonticola]</t>
  </si>
  <si>
    <t>WP_021179685.1</t>
  </si>
  <si>
    <t>MCL6577465.1</t>
  </si>
  <si>
    <t>xanthine dehydrogenase family protein molybdopterin-binding subunit [Amycolatopsis sp. CB00013]</t>
  </si>
  <si>
    <t>WP_073843212.1</t>
  </si>
  <si>
    <t>MROSv2_21190_ID:17368455_conserved_protein_of_unknown_function_Methylocystis_rosea_SV97T_</t>
  </si>
  <si>
    <t>carbon monoxide dehydrogenase [Gemmatimonadales bacterium]</t>
  </si>
  <si>
    <t>MYL06250.1</t>
  </si>
  <si>
    <t>OGW43728.1</t>
  </si>
  <si>
    <t>carbon monoxide dehydrogenase accessory protein CooC [Azospirillum brasilense]</t>
  </si>
  <si>
    <t>WP_145675444.1</t>
  </si>
  <si>
    <t>WP_097209026.1</t>
  </si>
  <si>
    <t>aldehyde oxidoreductase molybdenum-binding subunit PaoC [Sphingobium yanoikuyae]</t>
  </si>
  <si>
    <t>WP_037519528.1</t>
  </si>
  <si>
    <t>MROSv2_11178_ID:17370472_conserved_protein_of_unknown_function_Methylocystis_rosea_SV97T_</t>
  </si>
  <si>
    <t>MBM4434685.1</t>
  </si>
  <si>
    <t>aerobic-type carbon monoxide dehydrogenase medium subunit, partial [Burkholderia sp. TJI49]</t>
  </si>
  <si>
    <t>EGC99156.1</t>
  </si>
  <si>
    <t>XdhC family protein [Rhodococcus ruber]</t>
  </si>
  <si>
    <t>WP_124258875.1</t>
  </si>
  <si>
    <t>WP_005447846.1</t>
  </si>
  <si>
    <t>aldehyde dehydrogenase iron-sulfur subunit PaoA [Amantichitinum ursilacus]</t>
  </si>
  <si>
    <t>WP_236692016.1</t>
  </si>
  <si>
    <t>aerobic-type carbon monoxide dehydrogenase, small subunit CoxS/CutS-like protein [Mycobacteroides abscessus subsp. abscessus 167]</t>
  </si>
  <si>
    <t>SHT45888.1</t>
  </si>
  <si>
    <t>anaerobic carbon-monoxide dehydrogenase catalytic subunit [Enterobacteriaceae]</t>
  </si>
  <si>
    <t>WP_000351999.1</t>
  </si>
  <si>
    <t>carbon monoxide dehydrogenase subunit G [Saliniramus fredricksonii]</t>
  </si>
  <si>
    <t>WP_083204504.1</t>
  </si>
  <si>
    <t>WP_005060228.1</t>
  </si>
  <si>
    <t>carbon monoxide dehydrogenase [Streptomyces variegatus]</t>
  </si>
  <si>
    <t>KJK34342.1</t>
  </si>
  <si>
    <t>MBP1620406.1</t>
  </si>
  <si>
    <t>MROSv2_11560_ID:17370090_petA_Ubiquinol_cytochrome_c_reductase_iron_sulfur_subunit_Methylocystis_rosea_SV97T_</t>
  </si>
  <si>
    <t>(2Fe-2S)-binding protein [Woeseia oceani]</t>
  </si>
  <si>
    <t>WP_068614025.1</t>
  </si>
  <si>
    <t>Carbon monoxide dehydrogenase medium chain [bacterium HR32]</t>
  </si>
  <si>
    <t>GBD29427.1</t>
  </si>
  <si>
    <t>MROSv2_21020_ID:17368625_conserved_protein_of_unknown_function_Methylocystis_rosea_SV97T_</t>
  </si>
  <si>
    <t>carbon monoxide dehydrogenase subunit G [Aquamicrobium zhengzhouense]</t>
  </si>
  <si>
    <t>WP_210336754.1</t>
  </si>
  <si>
    <t>xanthine dehydrogenase family protein molybdopterin-binding subunit [Actinoplanes sp. ATCC 53533]</t>
  </si>
  <si>
    <t>WP_125804602.1</t>
  </si>
  <si>
    <t>Carbon monoxide dehydrogenase medium chain [bacterium HR17]</t>
  </si>
  <si>
    <t>GBC98435.1</t>
  </si>
  <si>
    <t>XdhC family protein [Rhodoplanes sp. Z2-YC6860]</t>
  </si>
  <si>
    <t>WP_068020307.1</t>
  </si>
  <si>
    <t>(2Fe-2S)-binding protein [Oceanicola sp. 22II-s10i]</t>
  </si>
  <si>
    <t>WP_088624800.1</t>
  </si>
  <si>
    <t>WP_065035908.1</t>
  </si>
  <si>
    <t>xanthine dehydrogenase family protein subunit M [Amycolatopsis alba]</t>
  </si>
  <si>
    <t>WP_020630671.1</t>
  </si>
  <si>
    <t>nucleotidyltransferase family protein [Mycolicibacterium agri]</t>
  </si>
  <si>
    <t>WP_097945368.1</t>
  </si>
  <si>
    <t>anaerobic carbon-monoxide dehydrogenase catalytic subunit [Fusicatenibacter saccharivorans]</t>
  </si>
  <si>
    <t>WP_022462429.1</t>
  </si>
  <si>
    <t>MBI12287.1</t>
  </si>
  <si>
    <t>molybdopterin-dependent oxidoreductase [Scytonema sp. HK-05]</t>
  </si>
  <si>
    <t>WP_073635330.1</t>
  </si>
  <si>
    <t>MROSv2_21377_ID:17368268_conserved_protein_of_unknown_function_Methylocystis_rosea_SV97T_</t>
  </si>
  <si>
    <t>MBO65575.1</t>
  </si>
  <si>
    <t>carbon monoxide dehydrogenase accessory protein CooC [Oliverpabstia intestinalis]</t>
  </si>
  <si>
    <t>WP_022171168.1</t>
  </si>
  <si>
    <t>MROSv2_20076_ID:17369569_Lytic_transglycosylase_domain_containing_protein_Methylocystis_rosea_SV97T_</t>
  </si>
  <si>
    <t>carbon monoxide dehydrogenase subunit G [Thermosporothrix hazakensis]</t>
  </si>
  <si>
    <t>WP_111322566.1</t>
  </si>
  <si>
    <t>2Fe-2S iron-sulfur cluster-binding protein [Novacetimonas hansenii]</t>
  </si>
  <si>
    <t>WP_062808865.1</t>
  </si>
  <si>
    <t>aerobic-type carbon monoxide dehydrogenase, large subunit CoxL/CutL-like protein [Stappia sp. 22II-S9-Z10]</t>
  </si>
  <si>
    <t>ORE91373.1</t>
  </si>
  <si>
    <t>xanthine dehydrogenase family protein subunit M [Desulfoscipio gibsoniae]</t>
  </si>
  <si>
    <t>WP_006520956.1</t>
  </si>
  <si>
    <t>(2Fe-2S)-binding protein [Amycolatopsis coloradensis]</t>
  </si>
  <si>
    <t>WP_076167532.1</t>
  </si>
  <si>
    <t>carbon monoxide dehydrogenase [Mycobacterium sp. SWH-M5]</t>
  </si>
  <si>
    <t>OKH70596.1</t>
  </si>
  <si>
    <t>XdhC family protein [Acetobacter]</t>
  </si>
  <si>
    <t>WP_006115363.1</t>
  </si>
  <si>
    <t>xanthine dehydrogenase family protein molybdopterin-binding subunit [Mesorhizobium australicum]</t>
  </si>
  <si>
    <t>WP_015316331.1</t>
  </si>
  <si>
    <t>SRPBCC family protein [Weizmannia ginsengihumi]</t>
  </si>
  <si>
    <t>WP_035354938.1</t>
  </si>
  <si>
    <t>MBH82327.1</t>
  </si>
  <si>
    <t>molybdopterin-dependent oxidoreductase [Bradyrhizobium]</t>
  </si>
  <si>
    <t>WP_007609517.1</t>
  </si>
  <si>
    <t>2Fe-2S iron-sulfur cluster-binding protein [Psychrobacter phenylpyruvicus]</t>
  </si>
  <si>
    <t>WP_037032167.1</t>
  </si>
  <si>
    <t>xanthine dehydrogenase family protein subunit M [Mycolicibacterium malmesburyense]</t>
  </si>
  <si>
    <t>WP_090339764.1</t>
  </si>
  <si>
    <t>(2Fe-2S)-binding protein [Lysobacter capsici]</t>
  </si>
  <si>
    <t>WP_036114936.1</t>
  </si>
  <si>
    <t>MBO0755364.1</t>
  </si>
  <si>
    <t>molybdopterin-dependent oxidoreductase [Desulfoscipio gibsoniae]</t>
  </si>
  <si>
    <t>WP_006522154.1</t>
  </si>
  <si>
    <t>MROSv2_10956_ID:17370694_Cytochrome_C_Methylocystis_rosea_SV97T_</t>
  </si>
  <si>
    <t>cytochrome c [Massilia sp. LC238]</t>
  </si>
  <si>
    <t>WP_081926070.1</t>
  </si>
  <si>
    <t>molybdopterin-dependent oxidoreductase [Schnuerera ultunensis]</t>
  </si>
  <si>
    <t>WP_081722760.1</t>
  </si>
  <si>
    <t>WP_023415608.1</t>
  </si>
  <si>
    <t>anaerobic carbon-monoxide dehydrogenase catalytic subunit [Desulfovibrio desulfuricans]</t>
  </si>
  <si>
    <t>WP_227119217.1</t>
  </si>
  <si>
    <t>molybdopterin-dependent oxidoreductase [unclassified Streptomyces]</t>
  </si>
  <si>
    <t>WP_053681396.1</t>
  </si>
  <si>
    <t>MROSv2_11975_ID:17369675_sdhA_succinate:quinone_oxidoreductase,_FAD_binding_protein_Methylocystis_rosea_SV97T_</t>
  </si>
  <si>
    <t>WP_014808527.1</t>
  </si>
  <si>
    <t>putative carbon monoxide dehydrogenase accessory protein, partial [Acidimicrobiaceae bacterium]</t>
  </si>
  <si>
    <t>TPW15694.1</t>
  </si>
  <si>
    <t>(2Fe-2S)-binding protein [Bradyrhizobium canariense]</t>
  </si>
  <si>
    <t>WP_204511033.1</t>
  </si>
  <si>
    <t>carbon monoxide dehydrogenase [Candidatus Abyssubacteria bacterium SURF_5]</t>
  </si>
  <si>
    <t>RJP23015.1</t>
  </si>
  <si>
    <t>PKN46313.1</t>
  </si>
  <si>
    <t>xanthine dehydrogenase family protein molybdopterin-binding subunit [Pseudomonas sp. GM84]</t>
  </si>
  <si>
    <t>WP_008097053.1</t>
  </si>
  <si>
    <t>xanthine dehydrogenase family protein molybdopterin-binding subunit [Streptosporangiales]</t>
  </si>
  <si>
    <t>WP_080044826.1</t>
  </si>
  <si>
    <t>MBU23425.1</t>
  </si>
  <si>
    <t>aerobic-type carbon monoxide dehydrogenase, large subunit CoxL/CutL-like protein, partial [Candidatus Rokubacteria bacterium CSP1-6]</t>
  </si>
  <si>
    <t>KRT65533.1</t>
  </si>
  <si>
    <t>carbon monoxide dehydrogenase subunit G [Parvibaculum sp.]</t>
  </si>
  <si>
    <t>MBC7103175.1</t>
  </si>
  <si>
    <t>XdhC family protein [Vulcanisaeta sp. EB80]</t>
  </si>
  <si>
    <t>WP_081226428.1</t>
  </si>
  <si>
    <t>xanthine dehydrogenase family protein molybdopterin-binding subunit [Mycolicibacterium mageritense]</t>
  </si>
  <si>
    <t>WP_081812866.1</t>
  </si>
  <si>
    <t>MROSv2_40317_ID:17367571_Mobile_element_protein_Methylocystis_rosea_SV97T_</t>
  </si>
  <si>
    <t>HAE55416.1</t>
  </si>
  <si>
    <t>MBS0246143.1</t>
  </si>
  <si>
    <t>carbon monoxide dehydrogenase accessory protein CooC [Sodalis sp. dw_96]</t>
  </si>
  <si>
    <t>WP_213991820.1</t>
  </si>
  <si>
    <t>molybdopterin-dependent oxidoreductase [Mesotoga sp. Brook.08.105.5.1]</t>
  </si>
  <si>
    <t>WP_099829364.1</t>
  </si>
  <si>
    <t>(2Fe-2S)-binding protein [Bradyrhizobium elkanii]</t>
  </si>
  <si>
    <t>WP_016843019.1</t>
  </si>
  <si>
    <t>WP_102789796.1</t>
  </si>
  <si>
    <t>carbon monoxide dehydrogenase subunit G [Bradyrhizobium sp. AUGA SZCCT0283]</t>
  </si>
  <si>
    <t>WP_212420976.1</t>
  </si>
  <si>
    <t>xanthine dehydrogenase family protein subunit M [Streptomyces]</t>
  </si>
  <si>
    <t>WP_039654394.1</t>
  </si>
  <si>
    <t>WP_081182092.1</t>
  </si>
  <si>
    <t>anaerobic carbon-monoxide dehydrogenase catalytic subunit [Desulfopila aestuarii]</t>
  </si>
  <si>
    <t>WP_073612923.1</t>
  </si>
  <si>
    <t>aerobic-type carbon monoxide dehydrogenase, large subunit CoxL/CutL-like protein [Salipiger profundus]</t>
  </si>
  <si>
    <t>APX24951.1</t>
  </si>
  <si>
    <t>carbon monoxide dehydrogenase, FAD-binding subunit [Deltaproteobacteria bacterium]</t>
  </si>
  <si>
    <t>MBP1730068.1</t>
  </si>
  <si>
    <t>carbon monoxide dehydrogenase [Clostridium sp. AWRP]</t>
  </si>
  <si>
    <t>AZV58458.1</t>
  </si>
  <si>
    <t>WP_183725146.1</t>
  </si>
  <si>
    <t>xanthine dehydrogenase family protein molybdopterin-binding subunit [Saccharomonospora glauca]</t>
  </si>
  <si>
    <t>WP_005465651.1</t>
  </si>
  <si>
    <t>NTP transferase domain-containing protein [Mycobacterium gordonae]</t>
  </si>
  <si>
    <t>MBX9983402.1</t>
  </si>
  <si>
    <t>2Fe-2S iron-sulfur cluster-binding protein [Mycolicibacterium smegmatis]</t>
  </si>
  <si>
    <t>WP_011727120.1</t>
  </si>
  <si>
    <t>XdhC family protein [Mycobacterium kansasii]</t>
  </si>
  <si>
    <t>WP_103801380.1</t>
  </si>
  <si>
    <t>2Fe-2S iron-sulfur cluster-binding protein [Pseudomonas]</t>
  </si>
  <si>
    <t>WP_065911128.1</t>
  </si>
  <si>
    <t>xanthine dehydrogenase [Synergistaceae bacterium]</t>
  </si>
  <si>
    <t>HAA47679.1</t>
  </si>
  <si>
    <t>aerobic-type carbon monoxide dehydrogenase, large subunit CoxL/CutL-like protein [Rhizobium sp. AP16]</t>
  </si>
  <si>
    <t>EJK88228.1</t>
  </si>
  <si>
    <t>RLC01314.1</t>
  </si>
  <si>
    <t>Carbon monoxide dehydrogenase large chain [bacterium HR28]</t>
  </si>
  <si>
    <t>GBD20038.1</t>
  </si>
  <si>
    <t>WP_003368718.1</t>
  </si>
  <si>
    <t>Carbon monoxide dehydrogenase small chain [Pseudomonas fluorescens]</t>
  </si>
  <si>
    <t>CEL28803.1</t>
  </si>
  <si>
    <t>putative carbon monoxide dehydrogenase accessory protein [Actinomycetia bacterium]</t>
  </si>
  <si>
    <t>MCU1430698.1</t>
  </si>
  <si>
    <t>molybdopterin-dependent oxidoreductase [Gordonia terrae]</t>
  </si>
  <si>
    <t>WP_010841942.1</t>
  </si>
  <si>
    <t>WP_007913466.1</t>
  </si>
  <si>
    <t>xanthine dehydrogenase family protein subunit M [Saccharomonospora marina]</t>
  </si>
  <si>
    <t>WP_009152780.1</t>
  </si>
  <si>
    <t>WP_014784715.1</t>
  </si>
  <si>
    <t>carbon monoxide dehydrogenase catalytic subunit CooS1 [Methanosarcina barkeri CM1 CM1]</t>
  </si>
  <si>
    <t>AKJ37194.1</t>
  </si>
  <si>
    <t>XdhC/CoxI family protein [Bradyrhizobium sp. STM 3809]</t>
  </si>
  <si>
    <t>WP_008965601.1</t>
  </si>
  <si>
    <t>anaerobic carbon-monoxide dehydrogenase catalytic subunit [Selenihalanaerobacter shriftii]</t>
  </si>
  <si>
    <t>WP_078809180.1</t>
  </si>
  <si>
    <t>XdhC family protein [Shinella sp. YE25]</t>
  </si>
  <si>
    <t>WP_272809319.1</t>
  </si>
  <si>
    <t>hypothetical protein [Methylorubrum sp. Q1]</t>
  </si>
  <si>
    <t>WP_056202830.1</t>
  </si>
  <si>
    <t>MROSv2_11183_ID:17370467_Formate_dehydrogenase_Methylocystis_rosea_SV97T_</t>
  </si>
  <si>
    <t>MROSv2_11217_ID:17370433_protein_of_unknown_function_Methylocystis_rosea_SV97T_</t>
  </si>
  <si>
    <t>MROSv2_21743_ID:17367902_NAD_dependent_formate_dehydrogenase_alpha_subunit_Methylocystis_rosea_SV97T_</t>
  </si>
  <si>
    <t>MROSv2_40304_ID:17367584_NAD_dependent_formate_dehydrogenase_alpha_subunit_Methylocystis_rosea_SV97T_</t>
  </si>
  <si>
    <t>WP_016773947.1</t>
  </si>
  <si>
    <t>WP_145424665.1</t>
  </si>
  <si>
    <t>MROSv2_10891_ID:17370759_ilvI_acetolactate_synthase/acetohydroxybutanoate_synthase,_catalytic_subunit_Methylocystis_rosea_SV97T_</t>
  </si>
  <si>
    <t>carbon monoxide dehydrogenase beta subunit family protein [Candidatus Hakubanella thermoalkaliphilus]</t>
  </si>
  <si>
    <t>WP_176231204.1</t>
  </si>
  <si>
    <t>carbon monoxide dehydrogenase, partial [Candidatus Dadabacteria bacterium]</t>
  </si>
  <si>
    <t>RMG87080.1</t>
  </si>
  <si>
    <t>carbon monoxide dehydrogenase [Desulfonatronovibrio sp. MSAO_Bac4]</t>
  </si>
  <si>
    <t>RQD57599.1</t>
  </si>
  <si>
    <t>PYN25051.1</t>
  </si>
  <si>
    <t>carbon monoxide dehydrogenase subunit G [Arenibaculum pallidiluteum]</t>
  </si>
  <si>
    <t>WP_236024988.1</t>
  </si>
  <si>
    <t>carbon monoxide dehydrogenase accessory protein [Actinoplanes sp. TBRC 11911]</t>
  </si>
  <si>
    <t>NMO51642.1</t>
  </si>
  <si>
    <t>xanthine dehydrogenase family protein molybdopterin-binding subunit [Saccharothrix sp. ALI-22-I]</t>
  </si>
  <si>
    <t>WP_077004638.1</t>
  </si>
  <si>
    <t>xanthine dehydrogenase family protein molybdopterin-binding subunit [Streptomyces carminius]</t>
  </si>
  <si>
    <t>WP_100205119.1</t>
  </si>
  <si>
    <t>NBH32563.1</t>
  </si>
  <si>
    <t>xanthine dehydrogenase family protein molybdopterin-binding subunit [Pseudonocardia sp. MH-G8]</t>
  </si>
  <si>
    <t>WP_094920892.1</t>
  </si>
  <si>
    <t>carbon monoxide dehydrogenase [Deltaproteobacteria bacterium RBG_16_55_12]</t>
  </si>
  <si>
    <t>OGP96203.1</t>
  </si>
  <si>
    <t>XdhC family protein [Mycobacterium florentinum]</t>
  </si>
  <si>
    <t>WP_085222639.1</t>
  </si>
  <si>
    <t>WP_002575331.1</t>
  </si>
  <si>
    <t>xanthine dehydrogenase family protein subunit M [Clostridium sp. FS41]</t>
  </si>
  <si>
    <t>WP_045094243.1</t>
  </si>
  <si>
    <t>aldehyde dehydrogenase iron-sulfur subunit PaoA [Herbaspirillum sp. YR522]</t>
  </si>
  <si>
    <t>WP_008120270.1</t>
  </si>
  <si>
    <t>xanthine dehydrogenase family protein subunit M [Mycolicibacterium neoaurum]</t>
  </si>
  <si>
    <t>WP_030135897.1</t>
  </si>
  <si>
    <t>MROSv2_11863_ID:17369787_yghA_NADP(+)_dependent_aldehyde_reductase_Methylocystis_rosea_SV97T_</t>
  </si>
  <si>
    <t>carbon monoxide dehydrogenase subunit G [Rubellimicrobium sp.]</t>
  </si>
  <si>
    <t>MCC5973073.1</t>
  </si>
  <si>
    <t>SRPBCC domain-containing protein [Trinickia dinghuensis]</t>
  </si>
  <si>
    <t>WP_115534082.1</t>
  </si>
  <si>
    <t>carbon monoxide dehydrogenase [Deltaproteobacteria bacterium RBG_16_54_11]</t>
  </si>
  <si>
    <t>OGP85195.1</t>
  </si>
  <si>
    <t>Carbon monoxide dehydrogenase F protein [Hyphomicrobiales bacterium]</t>
  </si>
  <si>
    <t>CAH1696725.1</t>
  </si>
  <si>
    <t>Carbon monoxide dehydrogenase small chain [bacterium HR12]</t>
  </si>
  <si>
    <t>GBC87419.1</t>
  </si>
  <si>
    <t>carbon monoxide dehydrogenase [Flectobacillus sp. BAB-3569]</t>
  </si>
  <si>
    <t>PAC30419.1</t>
  </si>
  <si>
    <t>SCJ91309.1</t>
  </si>
  <si>
    <t>acetyl-CoA synthase/carbon monoxide dehydrogenase subunit beta (carbon monoxide dehydrogenase subunit), partial [Treponema endosymbiont of Teranympha mirabilis]</t>
  </si>
  <si>
    <t>BAR88554.1</t>
  </si>
  <si>
    <t>MROSv2_20415_ID:17369230_Acetylornithine_deacetylase_Methylocystis_rosea_SV97T_</t>
  </si>
  <si>
    <t>MBL7120340.1</t>
  </si>
  <si>
    <t>aerobic-type carbon monoxide dehydrogenase, small subunit CoxS/CutS-like protein [Flammeovirgaceae bacterium 311]</t>
  </si>
  <si>
    <t>AHM62715.1</t>
  </si>
  <si>
    <t>(2Fe-2S)-binding protein [Afifella sp. IM 167]</t>
  </si>
  <si>
    <t>WP_224405830.1</t>
  </si>
  <si>
    <t>GIT74392.1</t>
  </si>
  <si>
    <t>carbon monoxide dehydrogenase 2, partial [Clostridioides difficile CD92 CD92]</t>
  </si>
  <si>
    <t>EQK82745.1</t>
  </si>
  <si>
    <t>XdhC/CoxI family protein [Blautia]</t>
  </si>
  <si>
    <t>WP_110103572.1</t>
  </si>
  <si>
    <t>MBM3249512.1</t>
  </si>
  <si>
    <t>MROSv2_20839_ID:17368806_atoD_acetyl_CoA:acetoacetyl_CoA_transferase_subunit_alpha_Methylocystis_rosea_SV97T_</t>
  </si>
  <si>
    <t>MBI3537098.1</t>
  </si>
  <si>
    <t>MROSv2_10681_ID:17370969_mnmE_tRNA_modification_GTPase_MnmE_Methylocystis_rosea_SV97T_</t>
  </si>
  <si>
    <t>carbon monoxide dehydrogenase, partial [Candidatus Rokubacteria bacterium]</t>
  </si>
  <si>
    <t>PYM34572.1</t>
  </si>
  <si>
    <t>anaerobic carbon-monoxide dehydrogenase catalytic subunit [Thermococcus radiotolerans]</t>
  </si>
  <si>
    <t>WP_088867063.1</t>
  </si>
  <si>
    <t>MBM3790176.1</t>
  </si>
  <si>
    <t>aldehyde dehydrogenase iron-sulfur subunit PaoA [Escherichia coli]</t>
  </si>
  <si>
    <t>WP_028132213.1</t>
  </si>
  <si>
    <t>(2Fe-2S)-binding protein [Paraburkholderia bryophila]</t>
  </si>
  <si>
    <t>WP_179746789.1</t>
  </si>
  <si>
    <t>WP_065615018.1</t>
  </si>
  <si>
    <t>anaerobic carbon-monoxide dehydrogenase catalytic subunit [Dethiosulfatarculus sandiegensis]</t>
  </si>
  <si>
    <t>WP_044348689.1</t>
  </si>
  <si>
    <t>WP_090282659.1</t>
  </si>
  <si>
    <t>(2Fe-2S)-binding protein [Burkholderia]</t>
  </si>
  <si>
    <t>WP_098552049.1</t>
  </si>
  <si>
    <t>WP_033999145.1</t>
  </si>
  <si>
    <t>XdhC family protein [Mycobacterium sp. AT1]</t>
  </si>
  <si>
    <t>WP_079924806.1</t>
  </si>
  <si>
    <t>anaerobic carbon-monoxide dehydrogenase catalytic subunit [Maridesulfovibrio ferrireducens]</t>
  </si>
  <si>
    <t>WP_092160900.1</t>
  </si>
  <si>
    <t>2Fe-2S iron-sulfur cluster-binding protein [Bradyrhizobium canariense]</t>
  </si>
  <si>
    <t>WP_146688404.1</t>
  </si>
  <si>
    <t>Aerobic-type carbon monoxide dehydrogenase, small subunit CoxS/CutS-like protein [Mesotoga infera]</t>
  </si>
  <si>
    <t>KUK68351.1</t>
  </si>
  <si>
    <t>SRPBCC family protein [Paraburkholderia sp. BL25I1N1]</t>
  </si>
  <si>
    <t>WP_106285115.1</t>
  </si>
  <si>
    <t>XdhC family protein [Acrocarpospora pleiomorpha]</t>
  </si>
  <si>
    <t>WP_218038861.1</t>
  </si>
  <si>
    <t>molybdopterin-dependent oxidoreductase [Arthrobacter sp. AZCC_0090]</t>
  </si>
  <si>
    <t>WP_184741973.1</t>
  </si>
  <si>
    <t>XdhC/CoxI family protein [Tritonibacter mobilis]</t>
  </si>
  <si>
    <t>WP_126136784.1</t>
  </si>
  <si>
    <t>XdhC family protein [Paraburkholderia piptadeniae]</t>
  </si>
  <si>
    <t>WP_087733983.1</t>
  </si>
  <si>
    <t>MCP4694764.1</t>
  </si>
  <si>
    <t>xanthine dehydrogenase family protein molybdopterin-binding subunit [Phenylobacterium zucineum]</t>
  </si>
  <si>
    <t>WP_012521302.1</t>
  </si>
  <si>
    <t>NTP transferase domain-containing protein [Mycobacterium paragordonae]</t>
  </si>
  <si>
    <t>WP_133436310.1</t>
  </si>
  <si>
    <t>(2Fe-2S)-binding protein [Rhizobium sp. CF122]</t>
  </si>
  <si>
    <t>WP_007797136.1</t>
  </si>
  <si>
    <t>NQS90960.1</t>
  </si>
  <si>
    <t>MCP5026120.1</t>
  </si>
  <si>
    <t>MBN8920286.1</t>
  </si>
  <si>
    <t>XdhC family protein [Mycolicibacterium smegmatis]</t>
  </si>
  <si>
    <t>WP_014876861.1</t>
  </si>
  <si>
    <t>WP_005566269.1</t>
  </si>
  <si>
    <t>carbon monoxide dehydrogenase [miscellaneous Crenarchaeota group-15 archaeon DG-45]</t>
  </si>
  <si>
    <t>KON29970.1</t>
  </si>
  <si>
    <t>aerobic-type carbon monoxide dehydrogenase, large subunit CoxL/CutL homologs [Moorella thermoacetica Y72 Y72]</t>
  </si>
  <si>
    <t>GAF25005.1</t>
  </si>
  <si>
    <t>SRPBCC family protein [Williamsia serinedens]</t>
  </si>
  <si>
    <t>WP_253653263.1</t>
  </si>
  <si>
    <t>xanthine dehydrogenase family protein molybdopterin-binding subunit [Streptomyces stelliscabiei]</t>
  </si>
  <si>
    <t>WP_046914992.1</t>
  </si>
  <si>
    <t>MBE6913606.1</t>
  </si>
  <si>
    <t>carbon monoxide dehydrogenase [Nonomuraea sp. WAC 01424]</t>
  </si>
  <si>
    <t>RSN00437.1</t>
  </si>
  <si>
    <t>WP_013809565.1</t>
  </si>
  <si>
    <t>EDG48322.1</t>
  </si>
  <si>
    <t>carbon monoxide dehydrogenase [Bacteroidota bacterium]</t>
  </si>
  <si>
    <t>RLE01239.1</t>
  </si>
  <si>
    <t>WP_004397237.1</t>
  </si>
  <si>
    <t>CO/xanthine dehydrogenase Mo-binding subunit/aerobic-type carbon monoxide dehydrogenase small subunit (CoxS/CutS family) [Microbacterium ulmi]</t>
  </si>
  <si>
    <t>NII69587.1</t>
  </si>
  <si>
    <t>(2Fe-2S)-binding protein [Serratia plymuthica]</t>
  </si>
  <si>
    <t>WP_004947967.1</t>
  </si>
  <si>
    <t>MNE07228.1</t>
  </si>
  <si>
    <t>MROSv2_10857_ID:17370793_glgA_glycogen_synthase_Methylocystis_rosea_SV97T_</t>
  </si>
  <si>
    <t>carbon monoxide dehydrogenase [Alphaproteobacteria bacterium HT1-32]</t>
  </si>
  <si>
    <t>MRG70284.1</t>
  </si>
  <si>
    <t>XdhC family protein [Roseovarius sp. TM1035]</t>
  </si>
  <si>
    <t>WP_008280467.1</t>
  </si>
  <si>
    <t>MROSv2_20638_ID:17369007_tmk_Thymidylate_kinase_Methylocystis_rosea_SV97T_</t>
  </si>
  <si>
    <t>RLA89969.1</t>
  </si>
  <si>
    <t>(2Fe-2S)-binding protein [Mycobacterium riyadhense]</t>
  </si>
  <si>
    <t>WP_085250956.1</t>
  </si>
  <si>
    <t>(2Fe-2S)-binding protein [Collimonas sp. OK607]</t>
  </si>
  <si>
    <t>WP_092433967.1</t>
  </si>
  <si>
    <t>xanthine dehydrogenase family protein subunit M [Xanthomonas fragariae]</t>
  </si>
  <si>
    <t>WP_002814408.1</t>
  </si>
  <si>
    <t>(2Fe-2S)-binding protein [Pseudorhodoplanes sinuspersici]</t>
  </si>
  <si>
    <t>WP_086090950.1</t>
  </si>
  <si>
    <t>SRPBCC family protein [Williamsia sterculiae]</t>
  </si>
  <si>
    <t>WP_076482587.1</t>
  </si>
  <si>
    <t>MAP06791.1</t>
  </si>
  <si>
    <t>MROSv2_11362_ID:17370288_gpx_Hydroperoxy_fatty_acid_reductase_gpx1_Methylocystis_rosea_SV97T_</t>
  </si>
  <si>
    <t>HCG00591.1</t>
  </si>
  <si>
    <t>(2Fe-2S)-binding protein [Streptomyces]</t>
  </si>
  <si>
    <t>WP_093789193.1</t>
  </si>
  <si>
    <t>HID03315.1</t>
  </si>
  <si>
    <t>Carbon monoxide dehydrogenase small chain [subsurface metagenome]</t>
  </si>
  <si>
    <t>MBA7602620.1</t>
  </si>
  <si>
    <t>Aerobic-type carbon monoxide dehydrogenase homolog, large subunit [Cupriavidus necator H16 H16]</t>
  </si>
  <si>
    <t>CAJ94440.1</t>
  </si>
  <si>
    <t>molybdopterin-dependent oxidoreductase [Burkholderia cenocepacia]</t>
  </si>
  <si>
    <t>WP_006494840.1</t>
  </si>
  <si>
    <t>MBO22202.1</t>
  </si>
  <si>
    <t>carbon monoxide dehydrogenase subunit G [Rubellimicrobium sp. CFH 75288]</t>
  </si>
  <si>
    <t>WP_166581364.1</t>
  </si>
  <si>
    <t>carbon monoxide dehydrogenase [Thermoflexia bacterium]</t>
  </si>
  <si>
    <t>RME36814.1</t>
  </si>
  <si>
    <t>carbon monoxide dehydrogenase [Gemmatimonadaceae bacterium]</t>
  </si>
  <si>
    <t>MBQ35031.1</t>
  </si>
  <si>
    <t>MROSv2_20091_ID:17369554_yejF_putative_oligopeptide_ABC_transporter_ATP_binding_subunit_Methylocystis_rosea_SV97T_</t>
  </si>
  <si>
    <t>molybdopterin-dependent oxidoreductase [Isoptericola chiayiensis]</t>
  </si>
  <si>
    <t>WP_172151710.1</t>
  </si>
  <si>
    <t>putative carbon monoxide dehydrogenase molybdoprotein [Calothrix sp. NIES-4101]</t>
  </si>
  <si>
    <t>BAZ40723.1</t>
  </si>
  <si>
    <t>carbon monoxide dehydrogenase F protein [Acidimicrobiia bacterium]</t>
  </si>
  <si>
    <t>GIU93522.1</t>
  </si>
  <si>
    <t>carbon monoxide dehydrogenase accessory protein CooC [Geomonas oryzisoli]</t>
  </si>
  <si>
    <t>WP_216802741.1</t>
  </si>
  <si>
    <t>WP_007855047.1</t>
  </si>
  <si>
    <t>NBK91061.1</t>
  </si>
  <si>
    <t>anaerobic carbon-monoxide dehydrogenase catalytic subunit [Anaerovirgula multivorans]</t>
  </si>
  <si>
    <t>WP_089284824.1</t>
  </si>
  <si>
    <t>MCH2675524.1</t>
  </si>
  <si>
    <t>MBA7678322.1</t>
  </si>
  <si>
    <t>KMY68573.1</t>
  </si>
  <si>
    <t>HHC24285.1</t>
  </si>
  <si>
    <t>MBH65207.1</t>
  </si>
  <si>
    <t>MCA9844585.1</t>
  </si>
  <si>
    <t>WP_073449466.1</t>
  </si>
  <si>
    <t>xanthine dehydrogenase family protein subunit M [Saccharomonospora viridis]</t>
  </si>
  <si>
    <t>WP_015787010.1</t>
  </si>
  <si>
    <t>carbon monoxide dehydrogenase [Desulfofustis sp.]</t>
  </si>
  <si>
    <t>NNK12946.1</t>
  </si>
  <si>
    <t>anaerobic carbon-monoxide dehydrogenase catalytic subunit [Natranaerofaba carboxydovora]</t>
  </si>
  <si>
    <t>WP_241080517.1</t>
  </si>
  <si>
    <t>MBE5997116.1</t>
  </si>
  <si>
    <t>xanthine dehydrogenase molybdenum-binding subunit XdhA [Desulfosporosinus youngiae]</t>
  </si>
  <si>
    <t>WP_007785191.1</t>
  </si>
  <si>
    <t>(2Fe-2S)-binding protein [Bradyrhizobium]</t>
  </si>
  <si>
    <t>WP_007609515.1</t>
  </si>
  <si>
    <t>xanthine dehydrogenase family protein subunit M [Enterocloster bolteae]</t>
  </si>
  <si>
    <t>WP_002569575.1</t>
  </si>
  <si>
    <t>XdhC family protein [Actinoplanes sp. ATCC 53533]</t>
  </si>
  <si>
    <t>WP_125807280.1</t>
  </si>
  <si>
    <t>MCI5529021.1</t>
  </si>
  <si>
    <t>WP_047322814.1</t>
  </si>
  <si>
    <t>WP_020749251.1</t>
  </si>
  <si>
    <t>(2Fe-2S)-binding protein [Bradyrhizobium sp. WSM1253]</t>
  </si>
  <si>
    <t>WP_007593272.1</t>
  </si>
  <si>
    <t>(2Fe-2S)-binding protein [Desulfomonile tiedjei]</t>
  </si>
  <si>
    <t>WP_014810223.1</t>
  </si>
  <si>
    <t>Carbon monoxide dehydrogenase medium chain [Thermoanaerobaculia bacterium]</t>
  </si>
  <si>
    <t>MCG3195420.1</t>
  </si>
  <si>
    <t>carbon monoxide dehydrogenase [Candidatus Desantisbacteria bacterium CG07_land_8_20_14_0_80_39_15]</t>
  </si>
  <si>
    <t>PIU51781.1</t>
  </si>
  <si>
    <t>(2Fe-2S)-binding protein [Streptomyces griseorubiginosus]</t>
  </si>
  <si>
    <t>WP_062246538.1</t>
  </si>
  <si>
    <t>carbon monoxide dehydrogenase [Caldovatus sediminis]</t>
  </si>
  <si>
    <t>GGG18965.1</t>
  </si>
  <si>
    <t>carbon monoxide dehydrogenase F protein [Mycobacterium lentiflavum]</t>
  </si>
  <si>
    <t>CQD04883.1</t>
  </si>
  <si>
    <t>MBM4048699.1</t>
  </si>
  <si>
    <t>xanthine dehydrogenase family protein subunit M [Bosea sp. LC85]</t>
  </si>
  <si>
    <t>WP_043236300.1</t>
  </si>
  <si>
    <t>aerobic-type carbon monoxide dehydrogenase middle subunit CoxM/CutM homologs [Firmicutes bacterium CAG:212]</t>
  </si>
  <si>
    <t>CDA14944.1</t>
  </si>
  <si>
    <t>MBR3974106.1</t>
  </si>
  <si>
    <t>xanthine dehydrogenase molybdenum-binding subunit XdhA [Desulfosporosinus orientis]</t>
  </si>
  <si>
    <t>WP_014183838.1</t>
  </si>
  <si>
    <t>aerobic carbon-monoxide dehydrogenase large subunit [unclassified Micromonospora]</t>
  </si>
  <si>
    <t>WP_099854472.1</t>
  </si>
  <si>
    <t>MROSv2_20549_ID:17369096_conserved_protein_of_unknown_function_Methylocystis_rosea_SV97T_</t>
  </si>
  <si>
    <t>(2Fe-2S)-binding protein [Malaciobacter pacificus]</t>
  </si>
  <si>
    <t>WP_130233369.1</t>
  </si>
  <si>
    <t>carbon monoxide dehydrogenase subunit G [Rhodopseudomonas sp. SK50-23]</t>
  </si>
  <si>
    <t>WP_211912382.1</t>
  </si>
  <si>
    <t>WP_023434307.1</t>
  </si>
  <si>
    <t>MBN06518.1</t>
  </si>
  <si>
    <t>anaerobic carbon-monoxide dehydrogenase catalytic subunit, partial [Methanosarcina mazei]</t>
  </si>
  <si>
    <t>WP_048049596.1</t>
  </si>
  <si>
    <t>xanthine dehydrogenase family protein subunit M [Rhizobium]</t>
  </si>
  <si>
    <t>WP_024316790.1</t>
  </si>
  <si>
    <t>HAM50396.1</t>
  </si>
  <si>
    <t>carbon monoxide dehydrogenase [Candidatus Rokubacteria bacterium 13_1_20CM_2_70_7]</t>
  </si>
  <si>
    <t>OLE36595.1</t>
  </si>
  <si>
    <t>aerobic-type carbon monoxide dehydrogenase, large subunit CoxL/CutL-like protein [Rhodoplanes sp. Z2-YC6860]</t>
  </si>
  <si>
    <t>AMN43356.1</t>
  </si>
  <si>
    <t>PLS85151.1</t>
  </si>
  <si>
    <t>Carbon monoxide dehydrogenase small chain [Syntrophorhabdaceae bacterium PtaU1.Bin034]</t>
  </si>
  <si>
    <t>OPY70326.1</t>
  </si>
  <si>
    <t>RKY66272.1</t>
  </si>
  <si>
    <t>carbon monoxide dehydrogenase [Firmicutes bacterium CAG:110_56_8]</t>
  </si>
  <si>
    <t>OLA38151.1</t>
  </si>
  <si>
    <t>xanthine dehydrogenase subunit D [Streptomyces pristinaespiralis]</t>
  </si>
  <si>
    <t>WP_037773405.1</t>
  </si>
  <si>
    <t>carbon monoxide dehydrogenase molybdoprotein family protein [Anaerolineaceae bacterium]</t>
  </si>
  <si>
    <t>KAF0107122.1</t>
  </si>
  <si>
    <t>xanthine dehydrogenase family protein molybdopterin-binding subunit [Pseudomonas sp. GM80]</t>
  </si>
  <si>
    <t>WP_008083224.1</t>
  </si>
  <si>
    <t>carbon monoxide dehydrogenase subunit G [Candidatus Caldarchaeum sp.]</t>
  </si>
  <si>
    <t>MCS6769625.1</t>
  </si>
  <si>
    <t>carbon monoxide dehydrogenase accessory protein CooC [Ruminococcus sp. AM41-10BH]</t>
  </si>
  <si>
    <t>WP_118169162.1</t>
  </si>
  <si>
    <t>(2Fe-2S)-binding protein [Buttiauxella]</t>
  </si>
  <si>
    <t>WP_064545101.1</t>
  </si>
  <si>
    <t>2Fe-2S iron-sulfur cluster-binding protein [Xanthomonas]</t>
  </si>
  <si>
    <t>WP_005916366.1</t>
  </si>
  <si>
    <t>OPY68670.1</t>
  </si>
  <si>
    <t>MBE6997779.1</t>
  </si>
  <si>
    <t>SRPBCC family protein [Nakamurella panacisegetis]</t>
  </si>
  <si>
    <t>WP_090476135.1</t>
  </si>
  <si>
    <t>MAT22756.1</t>
  </si>
  <si>
    <t>xanthine dehydrogenase family protein molybdopterin-binding subunit [Bordetella pertussis]</t>
  </si>
  <si>
    <t>WP_010929962.1</t>
  </si>
  <si>
    <t>MCI6422387.1</t>
  </si>
  <si>
    <t>carbon monoxide dehydrogenase [Methylobacterium variabile]</t>
  </si>
  <si>
    <t>KMO35172.1</t>
  </si>
  <si>
    <t>carbon monoxide dehydrogenase [Candidatus Heimdallarchaeota archaeon]</t>
  </si>
  <si>
    <t>MCK4971725.1</t>
  </si>
  <si>
    <t>(2Fe-2S)-binding protein [Streptomyces sp. QL37]</t>
  </si>
  <si>
    <t>WP_104790818.1</t>
  </si>
  <si>
    <t>(2Fe-2S)-binding protein [Paraburkholderia sp. BL6669N2]</t>
  </si>
  <si>
    <t>WP_116121377.1</t>
  </si>
  <si>
    <t>2Fe-2S iron-sulfur cluster-binding protein [Paracoccus sanguinis]</t>
  </si>
  <si>
    <t>WP_036701617.1</t>
  </si>
  <si>
    <t>xanthine dehydrogenase family protein molybdopterin-binding subunit [Nonomuraea aridisoli]</t>
  </si>
  <si>
    <t>WP_111181758.1</t>
  </si>
  <si>
    <t>2Fe-2S iron-sulfur cluster-binding protein [Pyrinomonas methylaliphatogenes]</t>
  </si>
  <si>
    <t>WP_041978115.1</t>
  </si>
  <si>
    <t>MBR86889.1</t>
  </si>
  <si>
    <t>aerobic-type carbon monoxide dehydrogenase, large subunit CoxL/CutL-like protein [Chloroflexota bacterium]</t>
  </si>
  <si>
    <t>MBP1702768.1</t>
  </si>
  <si>
    <t>WP_081182087.1</t>
  </si>
  <si>
    <t>carbon monoxide dehydrogenase [Mycobacterium sp. 1245805.9]</t>
  </si>
  <si>
    <t>OBI90561.1</t>
  </si>
  <si>
    <t>WP_014809693.1</t>
  </si>
  <si>
    <t>xanthine dehydrogenase family protein subunit M [Rhodothermus marinus]</t>
  </si>
  <si>
    <t>WP_161542308.1</t>
  </si>
  <si>
    <t>CAH1676782.1</t>
  </si>
  <si>
    <t>carbon monoxide dehydrogenase [Desulfobacterales bacterium C00003106]</t>
  </si>
  <si>
    <t>OEU54194.1</t>
  </si>
  <si>
    <t>MBW2051621.1</t>
  </si>
  <si>
    <t>xanthine dehydrogenase family protein molybdopterin-binding subunit [Streptomyces sp. XY006]</t>
  </si>
  <si>
    <t>WP_094057586.1</t>
  </si>
  <si>
    <t>MBQ8833939.1</t>
  </si>
  <si>
    <t>carbon monoxide dehydrogenase accessory protein CooC [Oliverpabstia sp.]</t>
  </si>
  <si>
    <t>MCI7525311.1</t>
  </si>
  <si>
    <t>Carbon monoxide dehydrogenase 1 [subsurface metagenome]</t>
  </si>
  <si>
    <t>MBA7614964.1</t>
  </si>
  <si>
    <t>carbon monoxide dehydrogenase medium subunit [Kineosporia sp. NBRC 101677]</t>
  </si>
  <si>
    <t>GLY15158.1</t>
  </si>
  <si>
    <t>MROSv2_20607_ID:17369038_protein_of_unknown_function_Methylocystis_rosea_SV97T_</t>
  </si>
  <si>
    <t>(2Fe-2S)-binding protein [Spongiibacter sp. IMCC21906]</t>
  </si>
  <si>
    <t>WP_047010458.1</t>
  </si>
  <si>
    <t>carbon monoxide dehydrogenase maturation factor CooC [Deltaproteobacteria bacterium]</t>
  </si>
  <si>
    <t>MBP1748086.1</t>
  </si>
  <si>
    <t>xanthine dehydrogenase family protein molybdopterin-binding subunit [Bradyrhizobium]</t>
  </si>
  <si>
    <t>WP_007606925.1</t>
  </si>
  <si>
    <t>WP_054922414.1</t>
  </si>
  <si>
    <t>xanthine dehydrogenase family protein molybdopterin-binding subunit [Roseomonas mucosa]</t>
  </si>
  <si>
    <t>WP_076970035.1</t>
  </si>
  <si>
    <t>FAD binding domain-containing protein, partial [Rhizobium sp. CF142]</t>
  </si>
  <si>
    <t>WP_007825970.1</t>
  </si>
  <si>
    <t>RJP52424.1</t>
  </si>
  <si>
    <t>carbon monoxide dehydrogenase subunit G [Terrimonas sp. H1YJ31]</t>
  </si>
  <si>
    <t>WP_276502352.1</t>
  </si>
  <si>
    <t>aerobic-type carbon monoxide dehydrogenase, small subunit CoxS/CutS-like protein [Rhodospirillales bacterium]</t>
  </si>
  <si>
    <t>MCD6073229.1</t>
  </si>
  <si>
    <t>xanthine dehydrogenase family protein molybdopterin-binding subunit [Amycolatopsis sp. WAC 01375]</t>
  </si>
  <si>
    <t>WP_125787259.1</t>
  </si>
  <si>
    <t>aerobic carbon-monoxide dehydrogenase large subunit [Rhodococcus]</t>
  </si>
  <si>
    <t>WP_006551114.1</t>
  </si>
  <si>
    <t>MQG28997.1</t>
  </si>
  <si>
    <t>PZN08626.1</t>
  </si>
  <si>
    <t>MROSv2_10456_ID:17371194_Complex_I_NDUFA9_subunit_family_protein_Methylocystis_rosea_SV97T_</t>
  </si>
  <si>
    <t>carbon monoxide dehydrogenase [SAR116 cluster bacterium]</t>
  </si>
  <si>
    <t>MAK17338.1</t>
  </si>
  <si>
    <t>MBF0487592.1</t>
  </si>
  <si>
    <t>(2Fe-2S)-binding protein [Pseudomonas putida group]</t>
  </si>
  <si>
    <t>WP_176514240.1</t>
  </si>
  <si>
    <t>WP_037234464.1</t>
  </si>
  <si>
    <t>carbon monoxide dehydrogenase [Halobacteriales archaeon QS_8_69_26]</t>
  </si>
  <si>
    <t>PSQ16293.1</t>
  </si>
  <si>
    <t>carbon monoxide dehydrogenase large chain, COdehydrogenase subunit L, CO-DH L, partial [Candidatus Rokubacteria bacterium CSP1-6]</t>
  </si>
  <si>
    <t>KRT69318.1</t>
  </si>
  <si>
    <t>carbon monoxide dehydrogenase [Desulfohalobiaceae bacterium]</t>
  </si>
  <si>
    <t>MCF8106392.1</t>
  </si>
  <si>
    <t>2Fe-2S iron-sulfur cluster-binding protein [Jannaschia rubra]</t>
  </si>
  <si>
    <t>WP_074962399.1</t>
  </si>
  <si>
    <t>anaerobic carbon-monoxide dehydrogenase catalytic subunit [Shewanella]</t>
  </si>
  <si>
    <t>WP_133040587.1</t>
  </si>
  <si>
    <t>HAK55768.1</t>
  </si>
  <si>
    <t>2Fe-2S iron-sulfur cluster-binding protein [Nocardiopsis]</t>
  </si>
  <si>
    <t>WP_013152879.1</t>
  </si>
  <si>
    <t>carbon monoxide dehydrogenase accessory protein [Rhodococcus sp. (in: high G+C Gram-positive bacteria)]</t>
  </si>
  <si>
    <t>RZL85135.1</t>
  </si>
  <si>
    <t>MBT9162066.1</t>
  </si>
  <si>
    <t>CEJ12968.1</t>
  </si>
  <si>
    <t>aldehyde dehydrogenase iron-sulfur subunit PaoA [Achromobacter spanius]</t>
  </si>
  <si>
    <t>WP_100856812.1</t>
  </si>
  <si>
    <t>carbon monoxide dehydrogenase [Desulfatitalea sp. BRH_c12]</t>
  </si>
  <si>
    <t>KJS31846.1</t>
  </si>
  <si>
    <t>carbon monoxide dehydrogenase subunit G [Kribbella italica]</t>
  </si>
  <si>
    <t>MBB5835875.1</t>
  </si>
  <si>
    <t>2Fe-2S iron-sulfur cluster-binding protein [Corynebacterium occultum]</t>
  </si>
  <si>
    <t>WP_156230866.1</t>
  </si>
  <si>
    <t>SRPBCC family protein [Amycolatopsis lexingtonensis]</t>
  </si>
  <si>
    <t>WP_086856151.1</t>
  </si>
  <si>
    <t>MoxR family ATPase [Pseudonocardia sp. Ae707_Ps1]</t>
  </si>
  <si>
    <t>WP_010229651.1</t>
  </si>
  <si>
    <t>MCD7833014.1</t>
  </si>
  <si>
    <t>carbon monoxide dehydrogenase [Vulcanisaeta sp. AZ3]</t>
  </si>
  <si>
    <t>KJR71951.1</t>
  </si>
  <si>
    <t>MBM3705610.1</t>
  </si>
  <si>
    <t>(2Fe-2S)-binding protein [Pseudomonas aeruginosa group]</t>
  </si>
  <si>
    <t>WP_034083003.1</t>
  </si>
  <si>
    <t>carbon monoxide dehydrogenase [Ruminococcus sp. OF02-6]</t>
  </si>
  <si>
    <t>RHP76524.1</t>
  </si>
  <si>
    <t>SRPBCC family protein [Streptomyces reticuliscabiei]</t>
  </si>
  <si>
    <t>WP_006376858.1</t>
  </si>
  <si>
    <t>xanthine dehydrogenase family protein molybdopterin-binding subunit [Methylobacterium aquaticum]</t>
  </si>
  <si>
    <t>WP_060851036.1</t>
  </si>
  <si>
    <t>NBC33448.1</t>
  </si>
  <si>
    <t>MZL11637.1</t>
  </si>
  <si>
    <t>carbon monoxide dehydrogenase [Mycobacterium paraense]</t>
  </si>
  <si>
    <t>ORW46463.1</t>
  </si>
  <si>
    <t>xanthine dehydrogenase family protein molybdopterin-binding subunit [Nostoc sp. PCC 7524]</t>
  </si>
  <si>
    <t>WP_015138299.1</t>
  </si>
  <si>
    <t>MROSv2_11180_ID:17370470_bioD_ATP_dependent_dethiobiotin_synthetase_BioD_Methylocystis_rosea_SV97T_</t>
  </si>
  <si>
    <t>carbon monoxide dehydrogenase, partial [Candidatus Bathyarchaeota archaeon]</t>
  </si>
  <si>
    <t>RLI05007.1</t>
  </si>
  <si>
    <t>PYR89639.1</t>
  </si>
  <si>
    <t>XdhC family protein [Gordonia mangrovi]</t>
  </si>
  <si>
    <t>WP_160900739.1</t>
  </si>
  <si>
    <t>(2Fe-2S)-binding protein [Microvirga lotononidis]</t>
  </si>
  <si>
    <t>WP_009763107.1</t>
  </si>
  <si>
    <t>MBE6037596.1</t>
  </si>
  <si>
    <t>carbon monoxide dehydrogenase [Planctomyces sp. SCGC AG-212-M04]</t>
  </si>
  <si>
    <t>OAI53193.1</t>
  </si>
  <si>
    <t>aldehyde oxidoreductase molybdenum-binding subunit PaoC [Pantoea sp. GM01]</t>
  </si>
  <si>
    <t>WP_009127997.1</t>
  </si>
  <si>
    <t>2Fe-2S iron-sulfur cluster-binding protein [Pseudomonas viridiflava]</t>
  </si>
  <si>
    <t>WP_068931983.1</t>
  </si>
  <si>
    <t>hypothetical protein [Bosea thiooxidans]</t>
  </si>
  <si>
    <t>WP_055730807.1</t>
  </si>
  <si>
    <t>WP_064390037.1</t>
  </si>
  <si>
    <t>xanthine dehydrogenase family protein molybdopterin-binding subunit [Pseudomonas sp. GM74]</t>
  </si>
  <si>
    <t>WP_008047292.1</t>
  </si>
  <si>
    <t>SCH12688.1</t>
  </si>
  <si>
    <t>WP_010975841.1</t>
  </si>
  <si>
    <t>MCP3990956.1</t>
  </si>
  <si>
    <t>xanthine dehydrogenase family protein subunit M [Arthrobacter sp. Leaf337]</t>
  </si>
  <si>
    <t>WP_055806020.1</t>
  </si>
  <si>
    <t>carbon monoxide dehydrogenase subunit G [Caulobacteraceae bacterium]</t>
  </si>
  <si>
    <t>MBV9509249.1</t>
  </si>
  <si>
    <t>(2Fe-2S)-binding protein [Chryseobacterium indoltheticum]</t>
  </si>
  <si>
    <t>WP_076562861.1</t>
  </si>
  <si>
    <t>WP_107256060.1</t>
  </si>
  <si>
    <t>Aerobic-type carbon monoxide dehydrogenase [Burkholderia dolosa AU0158 AU0158]</t>
  </si>
  <si>
    <t>EAY72131.1</t>
  </si>
  <si>
    <t>(2Fe-2S)-binding protein [Ralstonia]</t>
  </si>
  <si>
    <t>WP_065854089.1</t>
  </si>
  <si>
    <t>WP_031057250.1</t>
  </si>
  <si>
    <t>(2Fe-2S)-binding protein [Amycolatopsis keratiniphila]</t>
  </si>
  <si>
    <t>WP_072027116.1</t>
  </si>
  <si>
    <t>MROSv2_11412_ID:17370238_conserved_protein_of_unknown_function_Methylocystis_rosea_SV97T_</t>
  </si>
  <si>
    <t>(2Fe-2S)-binding protein [Nocardioides currus]</t>
  </si>
  <si>
    <t>WP_108343522.1</t>
  </si>
  <si>
    <t>Aerobic-type carbon monoxide dehydrogenase small subunit (CoxS/CutS family) [Hyphomicrobiales bacterium]</t>
  </si>
  <si>
    <t>CAH1662484.1</t>
  </si>
  <si>
    <t>carbon monoxide dehydrogenase accessory protein CooC [Bacteroidota bacterium]</t>
  </si>
  <si>
    <t>MCL4535884.1</t>
  </si>
  <si>
    <t>Aerobic-type carbon monoxide dehydrogenase, small subunit CoxS/CutS-like protein [Agrobacterium deltaense RV3 RV3]</t>
  </si>
  <si>
    <t>CUX55885.1</t>
  </si>
  <si>
    <t>aldehyde dehydrogenase iron-sulfur subunit PaoA [Polaromonas sp. CF318]</t>
  </si>
  <si>
    <t>WP_007863567.1</t>
  </si>
  <si>
    <t>carbon monoxide dehydrogenase, Mo-binding subunit [Acidobacteriota bacterium]</t>
  </si>
  <si>
    <t>MBP1600092.1</t>
  </si>
  <si>
    <t>PYM73675.1</t>
  </si>
  <si>
    <t>RME50779.1</t>
  </si>
  <si>
    <t>aldehyde dehydrogenase iron-sulfur subunit PaoA [Novosphingobium sp. AP12]</t>
  </si>
  <si>
    <t>WP_007688115.1</t>
  </si>
  <si>
    <t>carbon monoxide dehydrogenase [Methanosarcina sp.]</t>
  </si>
  <si>
    <t>NLN43610.1</t>
  </si>
  <si>
    <t>SRPBCC family protein [Amycolatopsis]</t>
  </si>
  <si>
    <t>WP_034322070.1</t>
  </si>
  <si>
    <t>(2Fe-2S)-binding protein [Paraburkholderia sp. CI2]</t>
  </si>
  <si>
    <t>WP_184074037.1</t>
  </si>
  <si>
    <t>XdhC family protein [Caenispirillum salinarum]</t>
  </si>
  <si>
    <t>WP_009539628.1</t>
  </si>
  <si>
    <t>MCP4224461.1</t>
  </si>
  <si>
    <t>(2Fe-2S)-binding protein [Mesorhizobium australicum]</t>
  </si>
  <si>
    <t>WP_015316947.1</t>
  </si>
  <si>
    <t>WP_046751715.1</t>
  </si>
  <si>
    <t>MoxR family ATPase [Comamonas testosteroni]</t>
  </si>
  <si>
    <t>WP_034369094.1</t>
  </si>
  <si>
    <t>WP_006523932.1</t>
  </si>
  <si>
    <t>WP_065471627.1</t>
  </si>
  <si>
    <t>xanthine dehydrogenase family protein subunit M [unclassified Pseudomonas]</t>
  </si>
  <si>
    <t>WP_007918836.1</t>
  </si>
  <si>
    <t>2Fe-2S iron-sulfur cluster-binding protein [Ancylobacter aquaticus]</t>
  </si>
  <si>
    <t>WP_131835732.1</t>
  </si>
  <si>
    <t>2Fe-2S iron-sulfur cluster-binding protein [Sagittula marina]</t>
  </si>
  <si>
    <t>WP_183967716.1</t>
  </si>
  <si>
    <t>Aerobic-type carbon monoxide dehydrogenase, small subunit, CoxS/CutS family [Burkholderia sp. OK233]</t>
  </si>
  <si>
    <t>SOE98106.1</t>
  </si>
  <si>
    <t>xanthine dehydrogenase family protein molybdopterin-binding subunit [Massilia sp. LC238]</t>
  </si>
  <si>
    <t>WP_036217639.1</t>
  </si>
  <si>
    <t>TET42014.1</t>
  </si>
  <si>
    <t>MBM63893.1</t>
  </si>
  <si>
    <t>XdhC family protein [Sinorhizobium sojae]</t>
  </si>
  <si>
    <t>WP_034854860.1</t>
  </si>
  <si>
    <t>carbon monoxide dehydrogenase accessory protein CooC [Shewanella chilikensis]</t>
  </si>
  <si>
    <t>WP_165564628.1</t>
  </si>
  <si>
    <t>carbon monoxide dehydrogenase [Candidatus Blautia stercoripullorum]</t>
  </si>
  <si>
    <t>HJD40015.1</t>
  </si>
  <si>
    <t>molybdopterin-dependent oxidoreductase [Hungatella hathewayi]</t>
  </si>
  <si>
    <t>WP_002601050.1</t>
  </si>
  <si>
    <t>aldehyde dehydrogenase iron-sulfur subunit PaoA [Methylobacterium]</t>
  </si>
  <si>
    <t>WP_012321182.1</t>
  </si>
  <si>
    <t>GJQ39863.1</t>
  </si>
  <si>
    <t>XdhC family protein [Sulfolobus acidocaldarius]</t>
  </si>
  <si>
    <t>WP_011277880.1</t>
  </si>
  <si>
    <t>(2Fe-2S)-binding protein [Pseudomonas sp. GM80]</t>
  </si>
  <si>
    <t>WP_008083226.1</t>
  </si>
  <si>
    <t>carbon monoxide dehydrogenase [Candidatus Omnitrophica bacterium CG07_land_8_20_14_0_80_42_15]</t>
  </si>
  <si>
    <t>PIU42048.1</t>
  </si>
  <si>
    <t>carbon monoxide dehydrogenase accessory protein CooC [Anaerolineales bacterium]</t>
  </si>
  <si>
    <t>MCJ7733334.1</t>
  </si>
  <si>
    <t>carbon monoxide dehydrogenase [Acidobacteria bacterium RIFCSPLOWO2_02_FULL_67_21]</t>
  </si>
  <si>
    <t>OFW14628.1</t>
  </si>
  <si>
    <t>carbon monoxide dehydrogenase [Anaerolineaceae bacterium oral taxon 439]</t>
  </si>
  <si>
    <t>AOH44473.1</t>
  </si>
  <si>
    <t>(2Fe-2S)-binding protein [unclassified Pseudonocardia]</t>
  </si>
  <si>
    <t>WP_060575770.1</t>
  </si>
  <si>
    <t>xanthine dehydrogenase family protein molybdopterin-binding subunit [Singulisphaera acidiphila]</t>
  </si>
  <si>
    <t>WP_015249968.1</t>
  </si>
  <si>
    <t>WP_093413836.1</t>
  </si>
  <si>
    <t>carbon monoxide dehydrogenase, small subunit [delta proteobacterium NaphS2]</t>
  </si>
  <si>
    <t>EFK07520.1</t>
  </si>
  <si>
    <t>WP_036356184.1</t>
  </si>
  <si>
    <t>2Fe-2S iron-sulfur cluster-binding protein [Duganella sp. 1411]</t>
  </si>
  <si>
    <t>WP_209721163.1</t>
  </si>
  <si>
    <t>WP_018571575.1</t>
  </si>
  <si>
    <t>Carbon monoxide dehydrogenase medium chain [Pelotomaculum sp. PtaB.Bin117]</t>
  </si>
  <si>
    <t>OPX90662.1</t>
  </si>
  <si>
    <t>WP_058190126.1</t>
  </si>
  <si>
    <t>(2Fe-2S)-binding protein [Mesotoga]</t>
  </si>
  <si>
    <t>WP_014730663.1</t>
  </si>
  <si>
    <t>anaerobic carbon-monoxide dehydrogenase catalytic subunit [Parasporobacterium paucivorans]</t>
  </si>
  <si>
    <t>WP_073994136.1</t>
  </si>
  <si>
    <t>CAH1659072.1</t>
  </si>
  <si>
    <t>MBP1740202.1</t>
  </si>
  <si>
    <t>WP_070895647.1</t>
  </si>
  <si>
    <t>xanthine dehydrogenase family protein subunit M [Rhodococcus ruber]</t>
  </si>
  <si>
    <t>WP_124259011.1</t>
  </si>
  <si>
    <t>MBS1237499.1</t>
  </si>
  <si>
    <t>MROSv2_20477_ID:17369168_erpA_iron_sulfur_cluster_insertion_protein_ErpA_Methylocystis_rosea_SV97T_</t>
  </si>
  <si>
    <t>carbon monoxide dehydrogenase subunit G [Thermaerobacter marianensis]</t>
  </si>
  <si>
    <t>WP_013496163.1</t>
  </si>
  <si>
    <t>carbon monoxide dehydrogenase [Candidatus Bathyarchaeota archaeon RBG_13_60_20]</t>
  </si>
  <si>
    <t>OGD54531.1</t>
  </si>
  <si>
    <t>WP_072438577.1</t>
  </si>
  <si>
    <t>MROSv2_11980_ID:17369670_ftsK_DNA_translocase_FtsK_Methylocystis_rosea_SV97T_</t>
  </si>
  <si>
    <t>MBL8188639.1</t>
  </si>
  <si>
    <t>xanthine dehydrogenase family protein subunit M [Jiangella alba]</t>
  </si>
  <si>
    <t>WP_069113328.1</t>
  </si>
  <si>
    <t>WP_124378691.1</t>
  </si>
  <si>
    <t>carbon monoxide dehydrogenase accessory protein CooC [Candidatus Scalindua sp.]</t>
  </si>
  <si>
    <t>MCR4290868.1</t>
  </si>
  <si>
    <t>(2Fe-2S)-binding protein [Streptomyces canus]</t>
  </si>
  <si>
    <t>WP_062036025.1</t>
  </si>
  <si>
    <t>(2Fe-2S)-binding protein [Pseudomonas nitroreducens]</t>
  </si>
  <si>
    <t>WP_253445401.1</t>
  </si>
  <si>
    <t>WP_193034581.1</t>
  </si>
  <si>
    <t>WP_176229819.1</t>
  </si>
  <si>
    <t>carbon monoxide dehydrogenase [Chloroflexi bacterium GWC2_73_18]</t>
  </si>
  <si>
    <t>OGN82403.1</t>
  </si>
  <si>
    <t>MROSv2_20502_ID:17369143_ackA_Acetate_kinase_Methylocystis_rosea_SV97T_</t>
  </si>
  <si>
    <t>glyceraldehyde dehydrogenase subunit gamma [Saccharolobus solfataricus]</t>
  </si>
  <si>
    <t>WP_009988545.1</t>
  </si>
  <si>
    <t>xanthine dehydrogenase subunit D [Streptomyces sp. WM6378]</t>
  </si>
  <si>
    <t>WP_053726065.1</t>
  </si>
  <si>
    <t>carbon monoxide dehydrogenase, FAD-binding subunit [Bryobacterales bacterium]</t>
  </si>
  <si>
    <t>MCU1338635.1</t>
  </si>
  <si>
    <t>xanthine dehydrogenase family protein subunit M [Bradyrhizobium]</t>
  </si>
  <si>
    <t>WP_007606327.1</t>
  </si>
  <si>
    <t>WP_014808562.1</t>
  </si>
  <si>
    <t>carbon monoxide dehydrogenase [Nitrospirae bacterium GWD2_57_9]</t>
  </si>
  <si>
    <t>OGW41864.1</t>
  </si>
  <si>
    <t>WP_201648690.1</t>
  </si>
  <si>
    <t>2Fe-2S iron-sulfur cluster-binding protein [Rivularia sp. PCC 7116]</t>
  </si>
  <si>
    <t>WP_015121509.1</t>
  </si>
  <si>
    <t>WP_003575567.1</t>
  </si>
  <si>
    <t>WP_073614250.1</t>
  </si>
  <si>
    <t>molybdopterin-dependent oxidoreductase [Phormidium ambiguum]</t>
  </si>
  <si>
    <t>WP_073592846.1</t>
  </si>
  <si>
    <t>WP_095751522.1</t>
  </si>
  <si>
    <t>XdhC family protein [Sinorhizobium fredii]</t>
  </si>
  <si>
    <t>WP_037392952.1</t>
  </si>
  <si>
    <t>carbon monoxide dehydrogenase accessory protein [Streptomyces griseofuscus]</t>
  </si>
  <si>
    <t>RRQ74817.1</t>
  </si>
  <si>
    <t>Carbon monoxide dehydrogenase small chain [bacterium ADurb.Bin363]</t>
  </si>
  <si>
    <t>OQA17737.1</t>
  </si>
  <si>
    <t>carbon monoxide dehydrogenase F protein [Bradyrhizobiaceae bacterium SG-6C]</t>
  </si>
  <si>
    <t>EGP06915.1</t>
  </si>
  <si>
    <t>molybdopterin-dependent oxidoreductase [Clostridium tetanomorphum]</t>
  </si>
  <si>
    <t>WP_035148075.1</t>
  </si>
  <si>
    <t>MCA9822491.1</t>
  </si>
  <si>
    <t>aerobic-type carbon monoxide dehydrogenase small subunit (CoxS/CutS family) [Rhizobium sp. BK316]</t>
  </si>
  <si>
    <t>MBB3407595.1</t>
  </si>
  <si>
    <t>WP_014617102.1</t>
  </si>
  <si>
    <t>WP_175413145.1</t>
  </si>
  <si>
    <t>WP_014786012.1</t>
  </si>
  <si>
    <t>xanthine dehydrogenase family protein molybdopterin-binding subunit [Amycolatopsis sp. WAC 01376]</t>
  </si>
  <si>
    <t>WP_125795769.1</t>
  </si>
  <si>
    <t>Carbon monoxide dehydrogenase F protein [Rhodobacter sp. AKP1]</t>
  </si>
  <si>
    <t>EKX57878.1</t>
  </si>
  <si>
    <t>MBA7658331.1</t>
  </si>
  <si>
    <t>Aerobic-type carbon monoxide dehydrogenase, middle subunit CoxM/CutM-like protein [Bryobacterales bacterium]</t>
  </si>
  <si>
    <t>MCU1336715.1</t>
  </si>
  <si>
    <t>SRPBCC family protein [Caballeronia cordobensis]</t>
  </si>
  <si>
    <t>WP_075644278.1</t>
  </si>
  <si>
    <t>WP_025583437.1</t>
  </si>
  <si>
    <t>Aerobic-type carbon monoxide dehydrogenase homolog, large subunit [Cupriavidus oxalaticus]</t>
  </si>
  <si>
    <t>SPC15079.1</t>
  </si>
  <si>
    <t>carbon monoxide dehydrogenase [Rhodococcus opacus]</t>
  </si>
  <si>
    <t>PQP24963.1</t>
  </si>
  <si>
    <t>Aerobic carbon monoxide dehydrogenase (quinone), small chain [hydrothermal vent metagenome]</t>
  </si>
  <si>
    <t>VAW03698.1</t>
  </si>
  <si>
    <t>molybdopterin-dependent oxidoreductase [Bosea sp. LC85]</t>
  </si>
  <si>
    <t>WP_043239582.1</t>
  </si>
  <si>
    <t>XdhC family protein [Mycobacterium sp. E2733]</t>
  </si>
  <si>
    <t>WP_068047405.1</t>
  </si>
  <si>
    <t>SRPBCC domain-containing protein [Gemmata sp. SH-PL17]</t>
  </si>
  <si>
    <t>WP_052553203.1</t>
  </si>
  <si>
    <t>MROSv2_10940_ID:17370710_nodQ_Sulfate_adenylyltransferase_subunit_1_/_Adenylyl_sulfate_kinase_Methylocystis_rosea_SV97T_</t>
  </si>
  <si>
    <t>Carbon monoxide dehydrogenase molybdoprotein family protein, partial [Anaerolineae bacterium 49_20]</t>
  </si>
  <si>
    <t>KUK70817.1</t>
  </si>
  <si>
    <t>Carbon monoxide dehydrogenase medium chain [Saprospiraceae bacterium]</t>
  </si>
  <si>
    <t>MBV6441353.1</t>
  </si>
  <si>
    <t>XdhC family protein [Mycobacterium paraffinicum]</t>
  </si>
  <si>
    <t>WP_073874434.1</t>
  </si>
  <si>
    <t>(2Fe-2S)-binding protein [Thermomicrobium roseum]</t>
  </si>
  <si>
    <t>WP_012642580.1</t>
  </si>
  <si>
    <t>MCU1461282.1</t>
  </si>
  <si>
    <t>xanthine dehydrogenase family protein subunit M [Moorena producens]</t>
  </si>
  <si>
    <t>WP_008184842.1</t>
  </si>
  <si>
    <t>molybdopterin-dependent oxidoreductase [Desulfosporosinus acidiphilus]</t>
  </si>
  <si>
    <t>WP_014827040.1</t>
  </si>
  <si>
    <t>(2Fe-2S)-binding protein [Pigmentiphaga humi]</t>
  </si>
  <si>
    <t>WP_124078162.1</t>
  </si>
  <si>
    <t>2Fe-2S iron-sulfur cluster-binding protein [Kordiimonas lacus]</t>
  </si>
  <si>
    <t>WP_068304719.1</t>
  </si>
  <si>
    <t>xanthine dehydrogenase family protein subunit M [Novosphingobium resinovorum]</t>
  </si>
  <si>
    <t>WP_036522472.1</t>
  </si>
  <si>
    <t>xanthine dehydrogenase subunit D [Streptomyces sp. CB02488]</t>
  </si>
  <si>
    <t>WP_073735024.1</t>
  </si>
  <si>
    <t>HCU88672.1</t>
  </si>
  <si>
    <t>carbon monoxide dehydrogenase [Deltaproteobacteria bacterium SG8_13]</t>
  </si>
  <si>
    <t>KPJ79069.1</t>
  </si>
  <si>
    <t>carbon monoxide dehydrogenase subunit G [Amycolatopsis acidiphila]</t>
  </si>
  <si>
    <t>GHG57287.1</t>
  </si>
  <si>
    <t>putative carbon monoxide dehydrogenase accessory protein [Acidimicrobiia bacterium]</t>
  </si>
  <si>
    <t>MCU1345533.1</t>
  </si>
  <si>
    <t>aerobic carbon monoxide dehydrogenase small subunit [Serratia marcescens]</t>
  </si>
  <si>
    <t>OJH84992.1</t>
  </si>
  <si>
    <t>molybdopterin-dependent oxidoreductase [Mesotoga prima]</t>
  </si>
  <si>
    <t>WP_014730659.1</t>
  </si>
  <si>
    <t>MBF06655.1</t>
  </si>
  <si>
    <t>WP_003121995.1</t>
  </si>
  <si>
    <t>WP_014784745.1</t>
  </si>
  <si>
    <t>WP_015243505.1</t>
  </si>
  <si>
    <t>anaerobic carbon-monoxide dehydrogenase catalytic subunit [Desulfofundulus australicus]</t>
  </si>
  <si>
    <t>WP_073162627.1</t>
  </si>
  <si>
    <t>carbon monoxide dehydrogenase, partial [Methanolinea sp. SDB]</t>
  </si>
  <si>
    <t>KQC07045.1</t>
  </si>
  <si>
    <t>WP_021806274.1</t>
  </si>
  <si>
    <t>(2Fe-2S)-binding protein [Actinomycetia bacterium]</t>
  </si>
  <si>
    <t>MBN9609197.1</t>
  </si>
  <si>
    <t>(2Fe-2S)-binding protein [Buttiauxella brennerae]</t>
  </si>
  <si>
    <t>WP_064559572.1</t>
  </si>
  <si>
    <t>SRPBCC family protein [Actinoplanes brasiliensis]</t>
  </si>
  <si>
    <t>WP_166661135.1</t>
  </si>
  <si>
    <t>MCL0094090.1</t>
  </si>
  <si>
    <t>MTI81147.1</t>
  </si>
  <si>
    <t>MROSv2_11284_ID:17370366_Biotin_protein_ligase_Methylocystis_rosea_SV97T_</t>
  </si>
  <si>
    <t>carbon monoxide dehydrogenase subunit G [Advenella kashmirensis]</t>
  </si>
  <si>
    <t>WP_024003237.1</t>
  </si>
  <si>
    <t>HDO77176.1</t>
  </si>
  <si>
    <t>2Fe-2S iron-sulfur cluster-binding protein [Comamonas testosteroni]</t>
  </si>
  <si>
    <t>WP_053281530.1</t>
  </si>
  <si>
    <t>CO/xanthine dehydrogenase Mo-binding subunit/aerobic-type carbon monoxide dehydrogenase small subunit (CoxS/CutS family) [Clavibacter michiganensis]</t>
  </si>
  <si>
    <t>MBM7388070.1</t>
  </si>
  <si>
    <t>WP_008097052.1</t>
  </si>
  <si>
    <t>MROSv2_21109_ID:17368536_Circadian_clock_protein_kaiC_Methylocystis_rosea_SV97T_</t>
  </si>
  <si>
    <t>MRR56249.1</t>
  </si>
  <si>
    <t>WP_120659605.1</t>
  </si>
  <si>
    <t>xanthine dehydrogenase family protein subunit M [Planobispora longispora]</t>
  </si>
  <si>
    <t>WP_203891292.1</t>
  </si>
  <si>
    <t>aerobic-type carbon monoxide dehydrogenase medium subunit, partial [Sulfolobus mongibelli]</t>
  </si>
  <si>
    <t>APX53003.1</t>
  </si>
  <si>
    <t>MYH09538.1</t>
  </si>
  <si>
    <t>anaerobic carbon-monoxide dehydrogenase catalytic subunit [Thermococcus]</t>
  </si>
  <si>
    <t>WP_088865351.1</t>
  </si>
  <si>
    <t>aerobic-type carbon monoxide dehydrogenase small subunit (CoxS/CutS family) [Ochrobactrum sp. P6BSIII]</t>
  </si>
  <si>
    <t>MBA8821050.1</t>
  </si>
  <si>
    <t>xanthine dehydrogenase family protein subunit M [Prauserella rugosa]</t>
  </si>
  <si>
    <t>WP_030530486.1</t>
  </si>
  <si>
    <t>XdhC/CoxI family protein [Bradyrhizobium]</t>
  </si>
  <si>
    <t>WP_063985563.1</t>
  </si>
  <si>
    <t>xanthine dehydrogenase family protein molybdopterin-binding subunit [Amycolatopsis sp. WAC 04197]</t>
  </si>
  <si>
    <t>WP_125734062.1</t>
  </si>
  <si>
    <t>carbon monoxide dehydrogenase [Ktedonobacter sp. 13_2_20CM_2_56_8]</t>
  </si>
  <si>
    <t>OLB54299.1</t>
  </si>
  <si>
    <t>carbon monoxide dehydrogenase [Prescottella equi]</t>
  </si>
  <si>
    <t>ORL39828.1</t>
  </si>
  <si>
    <t>WP_025773118.1</t>
  </si>
  <si>
    <t>WP_109785861.1</t>
  </si>
  <si>
    <t>Carbon monoxide dehydrogenase small chain [uncultured Desulfatiglans sp.]</t>
  </si>
  <si>
    <t>VBB47757.1</t>
  </si>
  <si>
    <t>molybdopterin-dependent oxidoreductase [Burkholderia stabilis]</t>
  </si>
  <si>
    <t>WP_069748241.1</t>
  </si>
  <si>
    <t>xanthine dehydrogenase family protein molybdopterin-binding subunit [Marinitenerispora sediminis]</t>
  </si>
  <si>
    <t>WP_114399480.1</t>
  </si>
  <si>
    <t>MBP62799.1</t>
  </si>
  <si>
    <t>MBR5070767.1</t>
  </si>
  <si>
    <t>xanthine dehydrogenase molybdenum-binding subunit XdhA [Moorella thermoacetica]</t>
  </si>
  <si>
    <t>WP_011393458.1</t>
  </si>
  <si>
    <t>(2Fe-2S)-binding protein [Pseudomonas sp. OV226]</t>
  </si>
  <si>
    <t>WP_109786833.1</t>
  </si>
  <si>
    <t>WP_005567831.1</t>
  </si>
  <si>
    <t>FAD binding domain-containing protein [Rhizobium sp. Leaf391]</t>
  </si>
  <si>
    <t>WP_062578825.1</t>
  </si>
  <si>
    <t>aerobic-type carbon monoxide dehydrogenase, large subunit CoxL/CutL-like protein [Desulfosporosinus meridiei DSM 13257 DSM 13257]</t>
  </si>
  <si>
    <t>AFQ43320.1</t>
  </si>
  <si>
    <t>MBE6918049.1</t>
  </si>
  <si>
    <t>MROSv2_10080_ID:17371570_ADP_dependent_(S)_NAD(P)H_hydrate_dehydratase,NAD(P)H_hydrate_epimerase_Methylocystis_rosea_SV97T_</t>
  </si>
  <si>
    <t>MBU4529753.1</t>
  </si>
  <si>
    <t>carbon monoxide dehydrogenase [Solirubrobacterales bacterium 70-9]</t>
  </si>
  <si>
    <t>OJU84647.1</t>
  </si>
  <si>
    <t>MAF47596.1</t>
  </si>
  <si>
    <t>MNK18625.1</t>
  </si>
  <si>
    <t>aerobic-type carbon monoxide dehydrogenase, middle subunit CoxM/CutM-like protein [Pseudomonadota bacterium]</t>
  </si>
  <si>
    <t>MBS1219628.1</t>
  </si>
  <si>
    <t>CO dehydrogenase/acetyl-coA synthase beta subunit (acsA) [Candidatus Scalindua brodae]</t>
  </si>
  <si>
    <t>KHE93028.1</t>
  </si>
  <si>
    <t>xanthine dehydrogenase subunit D [unclassified Streptomyces]</t>
  </si>
  <si>
    <t>WP_030390556.1</t>
  </si>
  <si>
    <t>carbon monoxide dehydrogenase [Candidatus Marsarchaeota G2 archaeon OSP_D]</t>
  </si>
  <si>
    <t>PSN91274.1</t>
  </si>
  <si>
    <t>carbon monoxide dehydrogenase accessory protein CooC [Candidatus Magnetominusculus sp. LBB02]</t>
  </si>
  <si>
    <t>MCG6553663.1</t>
  </si>
  <si>
    <t>(2Fe-2S)-binding protein [Rhodothermus marinus]</t>
  </si>
  <si>
    <t>WP_054685088.1</t>
  </si>
  <si>
    <t>xanthine dehydrogenase family protein subunit M [Saccharopolyspora rectivirgula]</t>
  </si>
  <si>
    <t>WP_029720015.1</t>
  </si>
  <si>
    <t>putative carbon monoxide dehydrogenase accessory protein [Acidimicrobiaceae bacterium]</t>
  </si>
  <si>
    <t>TPW10101.1</t>
  </si>
  <si>
    <t>WP_044410561.1</t>
  </si>
  <si>
    <t>MROSv2_20116_ID:17369529_NifU_protein_Methylocystis_rosea_SV97T_</t>
  </si>
  <si>
    <t>SRPBCC domain-containing protein [Paraburkholderia aromaticivorans]</t>
  </si>
  <si>
    <t>WP_095418332.1</t>
  </si>
  <si>
    <t>carbon monoxide dehydrogenase [Methylibium sp.]</t>
  </si>
  <si>
    <t>MBA4342782.1</t>
  </si>
  <si>
    <t>carbon monoxide dehydrogenase subunit G [Aureimonas phyllosphaerae]</t>
  </si>
  <si>
    <t>WP_090963859.1</t>
  </si>
  <si>
    <t>xanthine dehydrogenase family protein molybdopterin-binding subunit [Pseudomonas sp. GM49]</t>
  </si>
  <si>
    <t>WP_007995102.1</t>
  </si>
  <si>
    <t>XdhC family protein [Rhodovastum atsumiense]</t>
  </si>
  <si>
    <t>WP_150045130.1</t>
  </si>
  <si>
    <t>XdhC family protein [Mycobacterium decipiens]</t>
  </si>
  <si>
    <t>WP_085327178.1</t>
  </si>
  <si>
    <t>aerobic-type carbon monoxide dehydrogenase small subunit (CoxS/CutS family) [Marinobacter sp. LV10MA510-1]</t>
  </si>
  <si>
    <t>PFG11427.1</t>
  </si>
  <si>
    <t>carbon monoxide dehydrogenase, partial [Desulfobulbus sp.]</t>
  </si>
  <si>
    <t>RUM36143.1</t>
  </si>
  <si>
    <t>xanthine dehydrogenase family protein subunit M [Amycolatopsis sp. BJA-103]</t>
  </si>
  <si>
    <t>WP_101609725.1</t>
  </si>
  <si>
    <t>WP_007679896.1</t>
  </si>
  <si>
    <t>WP_116294244.1</t>
  </si>
  <si>
    <t>(2Fe-2S)-binding protein [Rhizobium lusitanum]</t>
  </si>
  <si>
    <t>WP_184710550.1</t>
  </si>
  <si>
    <t>MCS5670006.1</t>
  </si>
  <si>
    <t>WP_084923046.1</t>
  </si>
  <si>
    <t>anaerobic carbon-monoxide dehydrogenase catalytic subunit [Desulfallas thermosapovorans]</t>
  </si>
  <si>
    <t>WP_166512513.1</t>
  </si>
  <si>
    <t>anaerobic carbon-monoxide dehydrogenase catalytic subunit [Paradesulfovibrio bizertensis]</t>
  </si>
  <si>
    <t>WP_078684790.1</t>
  </si>
  <si>
    <t>WP_171285758.1</t>
  </si>
  <si>
    <t>MCI6851524.1</t>
  </si>
  <si>
    <t>(2Fe-2S)-binding protein [unclassified Bosea (in: a-proteobacteria)]</t>
  </si>
  <si>
    <t>WP_061963907.1</t>
  </si>
  <si>
    <t>MROSv2_10377_ID:17371273_Metallo_mystery_pair_system_four_Cys_motif_protein_Methylocystis_rosea_SV97T_</t>
  </si>
  <si>
    <t>carbon monoxide dehydrogenase E protein, partial [uncultured Pseudonocardia sp.]</t>
  </si>
  <si>
    <t>CAA9382197.1</t>
  </si>
  <si>
    <t>xanthine dehydrogenase family protein subunit M [Mycolicibacterium gilvum]</t>
  </si>
  <si>
    <t>WP_011891284.1</t>
  </si>
  <si>
    <t>(2Fe-2S)-binding protein [Amycolatopsis sp. YIM 10]</t>
  </si>
  <si>
    <t>WP_153031202.1</t>
  </si>
  <si>
    <t>MROSv2_20392_ID:17369253_fdh_S_(hydroxymethyl)glutathione_dehydrogenase_Methylocystis_rosea_SV97T_</t>
  </si>
  <si>
    <t>WP_184994512.1</t>
  </si>
  <si>
    <t>XdhC family protein [Mycobacterium lacus]</t>
  </si>
  <si>
    <t>WP_085160072.1</t>
  </si>
  <si>
    <t>molybdopterin-dependent oxidoreductase [Paenarthrobacter ilicis]</t>
  </si>
  <si>
    <t>WP_167267123.1</t>
  </si>
  <si>
    <t>WP_075297899.1</t>
  </si>
  <si>
    <t>MBM4237398.1</t>
  </si>
  <si>
    <t>HIE08839.1</t>
  </si>
  <si>
    <t>carbon monoxide dehydrogenase [Vulcanisaeta sp. OSP_8]</t>
  </si>
  <si>
    <t>KUO79125.1</t>
  </si>
  <si>
    <t>MROSv2_21346_ID:17368299_Glycolate_dehydrogenase_,_FAD_binding_subunit_GlcE_Methylocystis_rosea_SV97T_</t>
  </si>
  <si>
    <t>carbon monoxide dehydrogenase subunit G [Jannaschia helgolandensis]</t>
  </si>
  <si>
    <t>WP_092763163.1</t>
  </si>
  <si>
    <t>xanthine dehydrogenase subunit D [Streptomyces]</t>
  </si>
  <si>
    <t>WP_016470577.1</t>
  </si>
  <si>
    <t>carbon monoxide dehydrogenase [Rhodospirillales bacterium 20-58-10]</t>
  </si>
  <si>
    <t>OYV24350.1</t>
  </si>
  <si>
    <t>XdhC family protein [Rhodococcus sp. WAY2]</t>
  </si>
  <si>
    <t>WP_159922125.1</t>
  </si>
  <si>
    <t>xanthine dehydrogenase family protein subunit M [Ralstonia pickettii]</t>
  </si>
  <si>
    <t>WP_004628866.1</t>
  </si>
  <si>
    <t>carbon monoxide dehydrogenase subunit G [Rhizobacter sp.]</t>
  </si>
  <si>
    <t>MBT9528517.1</t>
  </si>
  <si>
    <t>MBP1731173.1</t>
  </si>
  <si>
    <t>MAN94442.1</t>
  </si>
  <si>
    <t>2Fe-2S iron-sulfur cluster-binding protein [Alteromonas macleodii]</t>
  </si>
  <si>
    <t>WP_179984173.1</t>
  </si>
  <si>
    <t>carbon monoxide dehydrogenase [Mycobacterium sp.]</t>
  </si>
  <si>
    <t>TXI53430.1</t>
  </si>
  <si>
    <t>MCP4722014.1</t>
  </si>
  <si>
    <t>FAD binding domain-containing protein [Thermaerobacter subterraneus]</t>
  </si>
  <si>
    <t>WP_006903738.1</t>
  </si>
  <si>
    <t>aerobic-type carbon monoxide dehydrogenase, large subunit CoxL/CutL-like protein [Mycobacteroides abscessus subsp. abscessus 167]</t>
  </si>
  <si>
    <t>SHR96413.1</t>
  </si>
  <si>
    <t>MROSv2_11481_ID:17370169_Thiamine_pyrophosphate_binding_protein_Methylocystis_rosea_SV97T_</t>
  </si>
  <si>
    <t>(2Fe-2S)-binding protein [Amycolatopsis vastitatis]</t>
  </si>
  <si>
    <t>WP_093947641.1</t>
  </si>
  <si>
    <t>xanthine dehydrogenase family protein molybdopterin-binding subunit [Amycolatopsis mediterranei]</t>
  </si>
  <si>
    <t>WP_013225496.1</t>
  </si>
  <si>
    <t>(2Fe-2S)-binding protein [Delftia acidovorans]</t>
  </si>
  <si>
    <t>WP_097202628.1</t>
  </si>
  <si>
    <t>xanthine dehydrogenase family protein molybdopterin-binding subunit [Saccharomonospora azurea]</t>
  </si>
  <si>
    <t>WP_005440009.1</t>
  </si>
  <si>
    <t>carbon monoxide dehydrogenase [Deltaproteobacteria bacterium HGW-Deltaproteobacteria-15]</t>
  </si>
  <si>
    <t>PKN65715.1</t>
  </si>
  <si>
    <t>(2Fe-2S)-binding protein [Flexilinea flocculi]</t>
  </si>
  <si>
    <t>WP_082174834.1</t>
  </si>
  <si>
    <t>Aerobic-type carbon monoxide dehydrogenase, small subunit, CoxS/CutS family [Bradyrhizobium erythrophlei]</t>
  </si>
  <si>
    <t>SIO65618.1</t>
  </si>
  <si>
    <t>FAD binding domain-containing protein [Haloferax sp. Atlit-47N]</t>
  </si>
  <si>
    <t>WP_115861375.1</t>
  </si>
  <si>
    <t>SRPBCC family protein [Amycolatopsis umgeniensis]</t>
  </si>
  <si>
    <t>WP_184894277.1</t>
  </si>
  <si>
    <t>TET57993.1</t>
  </si>
  <si>
    <t>WP_010950390.1</t>
  </si>
  <si>
    <t>carbon monoxide dehydrogenase [Streptomyces sp. WAC00263]</t>
  </si>
  <si>
    <t>KAF5993027.1</t>
  </si>
  <si>
    <t>carbon monoxide dehydrogenase, partial [Desulfobulbaceae bacterium]</t>
  </si>
  <si>
    <t>RPH40597.1</t>
  </si>
  <si>
    <t>aerobic carbon monoxide dehydrogenase large subunit [Serratia marcescens]</t>
  </si>
  <si>
    <t>OJH84991.1</t>
  </si>
  <si>
    <t>WP_011001418.1</t>
  </si>
  <si>
    <t>(2Fe-2S)-binding protein [Amycolatopsis azurea]</t>
  </si>
  <si>
    <t>WP_005159984.1</t>
  </si>
  <si>
    <t>(2Fe-2S)-binding protein [Desulfosarcina ovata]</t>
  </si>
  <si>
    <t>WP_155310443.1</t>
  </si>
  <si>
    <t>2Fe-2S iron-sulfur cluster-binding protein [Thalassobius gelatinovorus]</t>
  </si>
  <si>
    <t>WP_058262615.1</t>
  </si>
  <si>
    <t>MBW2552613.1</t>
  </si>
  <si>
    <t>aerobic-type carbon monoxide dehydrogenase, middle subunit CoxM/CutM-like protein [Bacteroidota bacterium]</t>
  </si>
  <si>
    <t>MBM2840742.1</t>
  </si>
  <si>
    <t>Carbon monoxide dehydrogenase CooS subunit [Methanosarcina vacuolata Z-761 Z-761]</t>
  </si>
  <si>
    <t>AKB44558.1</t>
  </si>
  <si>
    <t>HCV22320.1</t>
  </si>
  <si>
    <t>(2Fe-2S)-binding protein [Kaistia soli]</t>
  </si>
  <si>
    <t>WP_073052939.1</t>
  </si>
  <si>
    <t>xanthine dehydrogenase family protein molybdopterin-binding subunit [Amycolatopsis coloradensis]</t>
  </si>
  <si>
    <t>WP_076167536.1</t>
  </si>
  <si>
    <t>(2Fe-2S)-binding protein [Bosea sp. CRIB-10]</t>
  </si>
  <si>
    <t>WP_092155325.1</t>
  </si>
  <si>
    <t>Aerobic-type carbon monoxide dehydrogenase, large subunit CoxL/CutL-like protein [Pseudomonas savastanoi pv. glycinea ICMP 2236]</t>
  </si>
  <si>
    <t>RMQ96640.1</t>
  </si>
  <si>
    <t>Carbon monoxide dehydrogenase medium chain [Syntrophorhabdus sp. PtaU1.Bin058]</t>
  </si>
  <si>
    <t>OPY71731.1</t>
  </si>
  <si>
    <t>carbon monoxide dehydrogenase [Candidatus Scalindua sp.]</t>
  </si>
  <si>
    <t>HDY67196.1</t>
  </si>
  <si>
    <t>xanthine dehydrogenase family protein molybdopterin-binding subunit [Amycolatopsis sp. WAC 01416]</t>
  </si>
  <si>
    <t>WP_125801075.1</t>
  </si>
  <si>
    <t>MBM3548785.1</t>
  </si>
  <si>
    <t>carbon monoxide dehydrogenase subunit G [Paraburkholderia acidisoli]</t>
  </si>
  <si>
    <t>WP_158947715.1</t>
  </si>
  <si>
    <t>NBK26610.1</t>
  </si>
  <si>
    <t>xanthine dehydrogenase family protein molybdopterin-binding subunit [Salipiger abyssi]</t>
  </si>
  <si>
    <t>WP_076694347.1</t>
  </si>
  <si>
    <t>carbon monoxide dehydrogenase subunit G [unclassified Pseudonocardia]</t>
  </si>
  <si>
    <t>WP_075308852.1</t>
  </si>
  <si>
    <t>carbon monoxide dehydrogenase subunit G [Deltaproteobacteria bacterium]</t>
  </si>
  <si>
    <t>MBI3059199.1</t>
  </si>
  <si>
    <t>xanthine dehydrogenase family protein subunit M [Mesorhizobium]</t>
  </si>
  <si>
    <t>WP_015319113.1</t>
  </si>
  <si>
    <t>carbon monoxide dehydrogenase subunit G [Aeromicrobium sp. PE09-221]</t>
  </si>
  <si>
    <t>WP_087622819.1</t>
  </si>
  <si>
    <t>xanthine dehydrogenase family protein subunit M [unclassified Pantoea]</t>
  </si>
  <si>
    <t>WP_008106166.1</t>
  </si>
  <si>
    <t>WP_015243048.1</t>
  </si>
  <si>
    <t>XdhC family protein [Rhodococcus sp. DMU1]</t>
  </si>
  <si>
    <t>WP_168579519.1</t>
  </si>
  <si>
    <t>(2Fe-2S)-binding protein [Pseudomonas fluorescens group]</t>
  </si>
  <si>
    <t>WP_042610010.1</t>
  </si>
  <si>
    <t>aerobic-type carbon monoxide dehydrogenase, small subunit CoxS/CutS-like protein [Ilumatobacteraceae bacterium]</t>
  </si>
  <si>
    <t>MCU1366187.1</t>
  </si>
  <si>
    <t>WP_000070677.1</t>
  </si>
  <si>
    <t>aldehyde dehydrogenase iron-sulfur subunit PaoA [Rhizobium sp. CF142]</t>
  </si>
  <si>
    <t>WP_007816699.1</t>
  </si>
  <si>
    <t>xanthine dehydrogenase family protein molybdopterin-binding subunit [Anaerolinea thermophila]</t>
  </si>
  <si>
    <t>WP_013558727.1</t>
  </si>
  <si>
    <t>MoxR family ATPase [Afipia clevelandensis]</t>
  </si>
  <si>
    <t>WP_002713352.1</t>
  </si>
  <si>
    <t>anaerobic carbon-monoxide dehydrogenase catalytic subunit [Clostridium formicaceticum]</t>
  </si>
  <si>
    <t>WP_081561958.1</t>
  </si>
  <si>
    <t>HID02563.1</t>
  </si>
  <si>
    <t>xanthine dehydrogenase family protein molybdopterin-binding subunit [Wenxinia marina]</t>
  </si>
  <si>
    <t>WP_018304725.1</t>
  </si>
  <si>
    <t>carbon monoxide dehydrogenase [Deltaproteobacteria bacterium RBG_13_52_11b]</t>
  </si>
  <si>
    <t>OGP57083.1</t>
  </si>
  <si>
    <t>xanthine dehydrogenase family protein subunit M [Arthrobacter sp. EPSL27]</t>
  </si>
  <si>
    <t>WP_066438237.1</t>
  </si>
  <si>
    <t>putative carbon monoxide dehydrogenase accessory protein [Ilumatobacteraceae bacterium]</t>
  </si>
  <si>
    <t>MCU1391567.1</t>
  </si>
  <si>
    <t>WP_007593279.1</t>
  </si>
  <si>
    <t>Carbon monoxide dehydrogenase [Sporotomaculum syntrophicum]</t>
  </si>
  <si>
    <t>KAF1086653.1</t>
  </si>
  <si>
    <t>aldehyde oxidoreductase molybdenum-binding subunit PaoC [Bradyrhizobium sp. YR681]</t>
  </si>
  <si>
    <t>WP_008136627.1</t>
  </si>
  <si>
    <t>PCH84139.1</t>
  </si>
  <si>
    <t>MCU1391869.1</t>
  </si>
  <si>
    <t>MAZ18535.1</t>
  </si>
  <si>
    <t>carbon monoxide dehydrogenase accessory protein [Pseudonocardiales bacterium]</t>
  </si>
  <si>
    <t>PZS01702.1</t>
  </si>
  <si>
    <t>molybdopterin-dependent oxidoreductase [Desulfomonile tiedjei]</t>
  </si>
  <si>
    <t>WP_014810222.1</t>
  </si>
  <si>
    <t>RIK84159.1</t>
  </si>
  <si>
    <t>MNC46235.1</t>
  </si>
  <si>
    <t>(2Fe-2S)-binding protein [Acididesulfobacillus acetoxydans]</t>
  </si>
  <si>
    <t>WP_240984611.1</t>
  </si>
  <si>
    <t>MBO32539.1</t>
  </si>
  <si>
    <t>(2Fe-2S)-binding protein [Bosea sp. BIWAKO-01]</t>
  </si>
  <si>
    <t>WP_069876953.1</t>
  </si>
  <si>
    <t>MROSv2_20807_ID:17368838_Integrase_Methylocystis_rosea_SV97T_</t>
  </si>
  <si>
    <t>(2Fe-2S)-binding protein [Variovorax sp. PBS-H4]</t>
  </si>
  <si>
    <t>WP_162582057.1</t>
  </si>
  <si>
    <t>PYN09037.1</t>
  </si>
  <si>
    <t>WP_007733025.1</t>
  </si>
  <si>
    <t>carbon monoxide dehydrogenase [Deltaproteobacteria bacterium HGW-Deltaproteobacteria-18]</t>
  </si>
  <si>
    <t>PKN43323.1</t>
  </si>
  <si>
    <t>(2Fe-2S)-binding protein [Rhizobium]</t>
  </si>
  <si>
    <t>WP_104824563.1</t>
  </si>
  <si>
    <t>carbon monoxide dehydrogenase accessory protein CooC [Heliobacterium chlorum]</t>
  </si>
  <si>
    <t>WP_207732406.1</t>
  </si>
  <si>
    <t>xanthine dehydrogenase family protein molybdopterin-binding subunit, partial [Acidovorax sp. CF316]</t>
  </si>
  <si>
    <t>WP_007851716.1</t>
  </si>
  <si>
    <t>MROSv2_20554_ID:17369091_Isoprenylcysteine_carboxyl_methyltransferase_Methylocystis_rosea_SV97T_</t>
  </si>
  <si>
    <t>carbon monoxide dehydrogenase, partial [Anaerolineae bacterium SM23_84]</t>
  </si>
  <si>
    <t>KPL22869.1</t>
  </si>
  <si>
    <t>carbon monoxide dehydrogenase, partial [Syntrophobacterales bacterium CG_4_9_14_3_um_filter_49_8]</t>
  </si>
  <si>
    <t>PJA48052.1</t>
  </si>
  <si>
    <t>(2Fe-2S)-binding protein [Denitratisoma oestradiolicum]</t>
  </si>
  <si>
    <t>WP_145771670.1</t>
  </si>
  <si>
    <t>FAD binding domain-containing protein [unclassified Haloferax]</t>
  </si>
  <si>
    <t>WP_115803646.1</t>
  </si>
  <si>
    <t>XdhC family protein [Candidatus Burkholderia verschuerenii]</t>
  </si>
  <si>
    <t>WP_050455416.1</t>
  </si>
  <si>
    <t>XdhC family protein [Rhodococcus sp. ACS1]</t>
  </si>
  <si>
    <t>WP_095863489.1</t>
  </si>
  <si>
    <t>XdhC family protein [Mycolicibacterium sphagni]</t>
  </si>
  <si>
    <t>WP_174399460.1</t>
  </si>
  <si>
    <t>glyceraldehyde dehydrogenase subunit beta [Thermoproteus uzoniensis]</t>
  </si>
  <si>
    <t>WP_013679660.1</t>
  </si>
  <si>
    <t>WP_074690856.1</t>
  </si>
  <si>
    <t>MBW1837348.1</t>
  </si>
  <si>
    <t>WP_015243379.1</t>
  </si>
  <si>
    <t>nucleotidyltransferase family protein [Mycobacterium paragordonae]</t>
  </si>
  <si>
    <t>WP_133449849.1</t>
  </si>
  <si>
    <t>xanthine dehydrogenase family protein subunit M [Acidovorax sp. CF316]</t>
  </si>
  <si>
    <t>WP_007857705.1</t>
  </si>
  <si>
    <t>Aerobic-type carbon monoxide dehydrogenase, small subunit CoxS/CutS-like protein [Paraburkholderia ribeironis]</t>
  </si>
  <si>
    <t>SIT34969.1</t>
  </si>
  <si>
    <t>carbon monoxide dehydrogenase [Nitrospirae bacterium RBG_16_43_8]</t>
  </si>
  <si>
    <t>OGW58081.1</t>
  </si>
  <si>
    <t>NLA87174.1</t>
  </si>
  <si>
    <t>MAU87427.1</t>
  </si>
  <si>
    <t>MCE3240943.1</t>
  </si>
  <si>
    <t>aerobic-type carbon monoxide dehydrogenase, middle subunit CoxM/CutM-like protein [Prauserella sp. Am3]</t>
  </si>
  <si>
    <t>KID32017.1</t>
  </si>
  <si>
    <t>(2Fe-2S)-binding protein [Amycolatopsis thailandensis]</t>
  </si>
  <si>
    <t>WP_093937369.1</t>
  </si>
  <si>
    <t>XdhC family protein [Sphingobium yanoikuyae]</t>
  </si>
  <si>
    <t>WP_037518571.1</t>
  </si>
  <si>
    <t>carbon monoxide dehydrogenase [Burkholderiales bacterium 66-5]</t>
  </si>
  <si>
    <t>OJU91470.1</t>
  </si>
  <si>
    <t>glyceraldehyde dehydrogenase subunit gamma [Conexivisphaera calida]</t>
  </si>
  <si>
    <t>WP_174448594.1</t>
  </si>
  <si>
    <t>carbon monoxide dehydrogenase subunit G, partial [Delftia sp. BR1]</t>
  </si>
  <si>
    <t>WP_151021440.1</t>
  </si>
  <si>
    <t>MROSv2_20917_ID:17368728_conserved_protein_of_unknown_function_Methylocystis_rosea_SV97T_</t>
  </si>
  <si>
    <t>molybdopterin-dependent oxidoreductase [Providencia heimbachae]</t>
  </si>
  <si>
    <t>WP_068446342.1</t>
  </si>
  <si>
    <t>MBC8339803.1</t>
  </si>
  <si>
    <t>putative Carbon monoxide dehydrogenase accessory protein I [Chloroflexota bacterium]</t>
  </si>
  <si>
    <t>KAF0111984.1</t>
  </si>
  <si>
    <t>nucleotidyltransferase family protein [Arthrobacter sp. Leaf337]</t>
  </si>
  <si>
    <t>WP_055806033.1</t>
  </si>
  <si>
    <t>XdhC family protein [Mycobacterium sp. 852002-50816_SCH5313054-b]</t>
  </si>
  <si>
    <t>WP_066963817.1</t>
  </si>
  <si>
    <t>carbon monoxide dehydrogenase [Candidatus Rokubacteria bacterium 13_1_40CM_4_69_5]</t>
  </si>
  <si>
    <t>OLC36451.1</t>
  </si>
  <si>
    <t>aldehyde oxidoreductase molybdenum-binding subunit PaoC [Pseudomonas sp. G5(2012)]</t>
  </si>
  <si>
    <t>WP_020796768.1</t>
  </si>
  <si>
    <t>Carbon monoxide dehydrogenase 2 [Syntrophomonadaceae bacterium]</t>
  </si>
  <si>
    <t>MBT9167124.1</t>
  </si>
  <si>
    <t>WP_003116296.1</t>
  </si>
  <si>
    <t>(2Fe-2S)-binding protein [Pseudomonas sp. ok266]</t>
  </si>
  <si>
    <t>WP_093431633.1</t>
  </si>
  <si>
    <t>MBM4136749.1</t>
  </si>
  <si>
    <t>HAJ27791.1</t>
  </si>
  <si>
    <t>MAQ03963.1</t>
  </si>
  <si>
    <t>WP_057611254.1</t>
  </si>
  <si>
    <t>molybdopterin-dependent oxidoreductase [Bradyrhizobium sp.]</t>
  </si>
  <si>
    <t>WP_063996556.1</t>
  </si>
  <si>
    <t>Carbon monoxide dehydrogenase large chain [bacterium HR40]</t>
  </si>
  <si>
    <t>GBD45197.1</t>
  </si>
  <si>
    <t>carbon monoxide dehydrogenase subunit G [Bradyrhizobium erythrophlei]</t>
  </si>
  <si>
    <t>WP_079567179.1</t>
  </si>
  <si>
    <t>carbon monoxide dehydrogenase [Spirochaetes bacterium DG_61]</t>
  </si>
  <si>
    <t>KPJ89503.1</t>
  </si>
  <si>
    <t>HAC47650.1</t>
  </si>
  <si>
    <t>molybdopterin-dependent oxidoreductase [Mycobacterium sp. AZCC_0083]</t>
  </si>
  <si>
    <t>WP_184437431.1</t>
  </si>
  <si>
    <t>2Fe-2S iron-sulfur cluster-binding protein [Burkholderiaceae]</t>
  </si>
  <si>
    <t>WP_007176557.1</t>
  </si>
  <si>
    <t>aldehyde oxidoreductase molybdenum-binding subunit PaoC [Polaromonas sp. CF318]</t>
  </si>
  <si>
    <t>WP_007863561.1</t>
  </si>
  <si>
    <t>molybdopterin-dependent oxidoreductase [Anaeromicrobium sediminis]</t>
  </si>
  <si>
    <t>WP_095132718.1</t>
  </si>
  <si>
    <t>WP_065886900.1</t>
  </si>
  <si>
    <t>MBF4761483.1</t>
  </si>
  <si>
    <t>XdhC family protein [Azospirillum]</t>
  </si>
  <si>
    <t>WP_035673760.1</t>
  </si>
  <si>
    <t>WP_065128312.1</t>
  </si>
  <si>
    <t>MBD46916.1</t>
  </si>
  <si>
    <t>SRPBCC family protein [Rudaeicoccus suwonensis]</t>
  </si>
  <si>
    <t>WP_145224638.1</t>
  </si>
  <si>
    <t>RJR42406.1</t>
  </si>
  <si>
    <t>(2Fe-2S)-binding protein [Ralstonia sp. 25mfcol4.1]</t>
  </si>
  <si>
    <t>WP_092596797.1</t>
  </si>
  <si>
    <t>WP_020824435.1</t>
  </si>
  <si>
    <t>carbon monoxide dehydrogenase medium subunit [Chloroflexota bacterium]</t>
  </si>
  <si>
    <t>GDX69784.1</t>
  </si>
  <si>
    <t>(2Fe-2S)-binding protein [Ralstonia solanacearum]</t>
  </si>
  <si>
    <t>WP_119417553.1</t>
  </si>
  <si>
    <t>PZN42418.1</t>
  </si>
  <si>
    <t>(2Fe-2S)-binding protein [Comamonas]</t>
  </si>
  <si>
    <t>WP_003052822.1</t>
  </si>
  <si>
    <t>putative carbon monoxide dehydrogenase accessory protein [Ilumatobacter coccineus YM16-304 YM16-304]</t>
  </si>
  <si>
    <t>BAN03652.1</t>
  </si>
  <si>
    <t>KPK28258.1</t>
  </si>
  <si>
    <t>aerobic carbon-monoxide dehydrogenase large subunit [Meiothermus taiwanensis]</t>
  </si>
  <si>
    <t>WP_027887915.1</t>
  </si>
  <si>
    <t>PYP65562.1</t>
  </si>
  <si>
    <t>xanthine dehydrogenase family protein subunit M [Janibacter]</t>
  </si>
  <si>
    <t>WP_072623599.1</t>
  </si>
  <si>
    <t>xanthine dehydrogenase family protein subunit M [Rhodoplanes piscinae]</t>
  </si>
  <si>
    <t>WP_129608382.1</t>
  </si>
  <si>
    <t>WP_015242002.1</t>
  </si>
  <si>
    <t>WP_009490341.1</t>
  </si>
  <si>
    <t>XdhC/CoxI family protein [Bradyrhizobium sp. ORS 285]</t>
  </si>
  <si>
    <t>WP_006609283.1</t>
  </si>
  <si>
    <t>MROSv2_11355_ID:17370295_phaC_Poly(3_hydroxyalkanoate)_polymerase_subunit_PhaC_Methylocystis_rosea_SV97T_</t>
  </si>
  <si>
    <t>MAM25861.1</t>
  </si>
  <si>
    <t>xanthine dehydrogenase family protein subunit M [Arthrobacter sp. U41]</t>
  </si>
  <si>
    <t>WP_069952737.1</t>
  </si>
  <si>
    <t>xanthine dehydrogenase family protein subunit M [Enterocloster citroniae]</t>
  </si>
  <si>
    <t>WP_048929767.1</t>
  </si>
  <si>
    <t>carbon monoxide dehydrogenase subunit G [unclassified Sulfitobacter]</t>
  </si>
  <si>
    <t>WP_067924851.1</t>
  </si>
  <si>
    <t>MBU4407212.1</t>
  </si>
  <si>
    <t>Ni-dependent carbon monoxide dehydrogenase [Desulfobulbaceae bacterium]</t>
  </si>
  <si>
    <t>KAF0189741.1</t>
  </si>
  <si>
    <t>molybdopterin-dependent oxidoreductase [Desulfosporosinus youngiae]</t>
  </si>
  <si>
    <t>WP_007779524.1</t>
  </si>
  <si>
    <t>MBI84078.1</t>
  </si>
  <si>
    <t>(2Fe-2S)-binding protein [Pseudomonas sp. NFACC39-1]</t>
  </si>
  <si>
    <t>WP_092397852.1</t>
  </si>
  <si>
    <t>(2Fe-2S)-binding protein [Clostridium sp. FS41]</t>
  </si>
  <si>
    <t>WP_045094242.1</t>
  </si>
  <si>
    <t>MBP01690.1</t>
  </si>
  <si>
    <t>(2Fe-2S)-binding protein [Pseudovibrio]</t>
  </si>
  <si>
    <t>WP_008552435.1</t>
  </si>
  <si>
    <t>carbon monoxide dehydrogenase accessory protein CooC [Shewanella psychromarinicola]</t>
  </si>
  <si>
    <t>WP_124013221.1</t>
  </si>
  <si>
    <t>aerobic-type carbon monoxide dehydrogenase, small subunit CoxS/CutS-like protein [Saccharomonospora marina XMU15 XMU15]</t>
  </si>
  <si>
    <t>EHR49393.1</t>
  </si>
  <si>
    <t>XdhC family protein [Mycobacterium ostraviense]</t>
  </si>
  <si>
    <t>WP_075513197.1</t>
  </si>
  <si>
    <t>WP_014809669.1</t>
  </si>
  <si>
    <t>XdhC family protein [Mycobacterium nebraskense]</t>
  </si>
  <si>
    <t>WP_047322815.1</t>
  </si>
  <si>
    <t>2Fe-2S iron-sulfur cluster-binding protein [Phenylobacterium zucineum]</t>
  </si>
  <si>
    <t>WP_012521300.1</t>
  </si>
  <si>
    <t>CUV10249.1</t>
  </si>
  <si>
    <t>(2Fe-2S)-binding protein [Buttiauxella noackiae]</t>
  </si>
  <si>
    <t>WP_034458566.1</t>
  </si>
  <si>
    <t>molybdopterin-dependent oxidoreductase [Streptomyces incarnatus]</t>
  </si>
  <si>
    <t>WP_208898020.1</t>
  </si>
  <si>
    <t>MAQ90697.1</t>
  </si>
  <si>
    <t>Aerobic-type carbon monoxide dehydrogenase, large subunit [Collimonas fungivorans Ter331 Ter331]</t>
  </si>
  <si>
    <t>AEK62627.1</t>
  </si>
  <si>
    <t>xanthine dehydrogenase family protein subunit M [Streptomyces lincolnensis]</t>
  </si>
  <si>
    <t>WP_067436763.1</t>
  </si>
  <si>
    <t>xanthine dehydrogenase family protein molybdopterin-binding subunit [Sinorhizobium fredii]</t>
  </si>
  <si>
    <t>WP_012706537.1</t>
  </si>
  <si>
    <t>carbon monoxide dehydrogenase [Deltaproteobacteria bacterium RBG_13_51_10]</t>
  </si>
  <si>
    <t>OGP52617.1</t>
  </si>
  <si>
    <t>OAG78513.1</t>
  </si>
  <si>
    <t>Carbon monoxide dehydrogenase small chain [hydrothermal vent metagenome]</t>
  </si>
  <si>
    <t>CUV09149.1</t>
  </si>
  <si>
    <t>XdhC family protein [Sinorhizobium sp. CCBAU 05631]</t>
  </si>
  <si>
    <t>WP_037422083.1</t>
  </si>
  <si>
    <t>aerobic-type carbon monoxide dehydrogenase, large subunit CoxL/CutL homologs [Pelotomaculum thermopropionicum SI SI]</t>
  </si>
  <si>
    <t>BAF59759.1</t>
  </si>
  <si>
    <t>MBT8441814.1</t>
  </si>
  <si>
    <t>carbon monoxide dehydrogenase subunit G [Neorhizobium galegae]</t>
  </si>
  <si>
    <t>WP_255736623.1</t>
  </si>
  <si>
    <t>WP_007679795.1</t>
  </si>
  <si>
    <t>anaerobic carbon-monoxide dehydrogenase catalytic subunit [unclassified Candidatus Frackibacter]</t>
  </si>
  <si>
    <t>WP_089748731.1</t>
  </si>
  <si>
    <t>MROSv2_10411_ID:17371239_murI_Glutamate_racemase_Methylocystis_rosea_SV97T_</t>
  </si>
  <si>
    <t>carbon monoxide dehydrogenase accessory protein [Alteromonadaceae bacterium]</t>
  </si>
  <si>
    <t>MAW32723.1</t>
  </si>
  <si>
    <t>xanthine dehydrogenase family protein subunit M [Pseudomonas sp. GM80]</t>
  </si>
  <si>
    <t>WP_008086889.1</t>
  </si>
  <si>
    <t>carbon monoxide dehydrogenase accessory protein [Prescottella equi]</t>
  </si>
  <si>
    <t>MBM4632089.1</t>
  </si>
  <si>
    <t>MBX3505276.1</t>
  </si>
  <si>
    <t>MBA7596455.1</t>
  </si>
  <si>
    <t>carbon monoxide dehydrogenase, partial [Oxalobacteraceae bacterium]</t>
  </si>
  <si>
    <t>RYF02538.1</t>
  </si>
  <si>
    <t>molybdopterin-dependent oxidoreductase [Buttiauxella gaviniae]</t>
  </si>
  <si>
    <t>WP_064512381.1</t>
  </si>
  <si>
    <t>MBM3122514.1</t>
  </si>
  <si>
    <t>PYR89663.1</t>
  </si>
  <si>
    <t>XdhC family protein [Cupriavidus]</t>
  </si>
  <si>
    <t>WP_111518301.1</t>
  </si>
  <si>
    <t>RLB43492.1</t>
  </si>
  <si>
    <t>WP_016725270.1</t>
  </si>
  <si>
    <t>molybdopterin-dependent oxidoreductase [Roseospira marina]</t>
  </si>
  <si>
    <t>WP_150063169.1</t>
  </si>
  <si>
    <t>WP_117764600.1</t>
  </si>
  <si>
    <t>aldehyde oxidoreductase molybdenum-binding subunit PaoC [Rhizobium sp. CF142]</t>
  </si>
  <si>
    <t>WP_007823854.1</t>
  </si>
  <si>
    <t>MROSv2_10121_ID:17371529_fchA_Methenyltetrahydrofolate_cyclohydrolase_Methylocystis_rosea_SV97T_</t>
  </si>
  <si>
    <t>MXY35512.1</t>
  </si>
  <si>
    <t>xanthine dehydrogenase family protein molybdopterin-binding subunit [Novosphingobium resinovorum]</t>
  </si>
  <si>
    <t>WP_036530624.1</t>
  </si>
  <si>
    <t>aldehyde oxidoreductase molybdenum-binding subunit PaoC [Pseudomonas sp. GM80]</t>
  </si>
  <si>
    <t>WP_008086887.1</t>
  </si>
  <si>
    <t>carbon monoxide dehydrogenase [Streptomyces antibioticus]</t>
  </si>
  <si>
    <t>KOG67167.1</t>
  </si>
  <si>
    <t>WP_015278157.1</t>
  </si>
  <si>
    <t>SRPBCC family protein [Kitasatospora paracochleata]</t>
  </si>
  <si>
    <t>WP_253799637.1</t>
  </si>
  <si>
    <t>carbon monoxide dehydrogenase [Streptomyces sp. WAC 05977]</t>
  </si>
  <si>
    <t>RSN19532.1</t>
  </si>
  <si>
    <t>WP_007677773.1</t>
  </si>
  <si>
    <t>MROSv2_11808_ID:17369842_putative_enoyl_CoA_hydratase_Methylocystis_rosea_SV97T_</t>
  </si>
  <si>
    <t>carbon monoxide dehydrogenase subunit G [Rhizobium halophilum]</t>
  </si>
  <si>
    <t>WP_239998498.1</t>
  </si>
  <si>
    <t>2Fe-2S iron-sulfur cluster-binding protein [Rubrobacter radiotolerans]</t>
  </si>
  <si>
    <t>WP_038684598.1</t>
  </si>
  <si>
    <t>PYS11891.1</t>
  </si>
  <si>
    <t>PKN43646.1</t>
  </si>
  <si>
    <t>XdhC family protein [Mycobacterium triplex]</t>
  </si>
  <si>
    <t>WP_036466351.1</t>
  </si>
  <si>
    <t>(2Fe-2S)-binding protein [Burkholderia cepacia]</t>
  </si>
  <si>
    <t>WP_060071886.1</t>
  </si>
  <si>
    <t>Carbon monoxide dehydrogenase medium chain [Alphaproteobacteria bacterium MarineAlpha3_Bin7]</t>
  </si>
  <si>
    <t>PPR62859.1</t>
  </si>
  <si>
    <t>WP_125805916.1</t>
  </si>
  <si>
    <t>XdhC family protein [unclassified Rhodococcus (in: high G+C Gram-positive bacteria)]</t>
  </si>
  <si>
    <t>WP_169688553.1</t>
  </si>
  <si>
    <t>AAA family ATPase [Candidatus Formimonas warabiya]</t>
  </si>
  <si>
    <t>WP_148133563.1</t>
  </si>
  <si>
    <t>MBO62085.1</t>
  </si>
  <si>
    <t>WP_064063300.1</t>
  </si>
  <si>
    <t>PYS06876.1</t>
  </si>
  <si>
    <t>KUO70334.1</t>
  </si>
  <si>
    <t>WP_015343507.1</t>
  </si>
  <si>
    <t>GIX14761.1</t>
  </si>
  <si>
    <t>MBC24870.1</t>
  </si>
  <si>
    <t>MROSv2_11877_ID:17369773_dctA_C4_dicarboxylate/orotate:H(+)_symporter_Methylocystis_rosea_SV97T_</t>
  </si>
  <si>
    <t>carbon monoxide dehydrogenase accessory protein CooC [Geomonas subterranea]</t>
  </si>
  <si>
    <t>WP_217289628.1</t>
  </si>
  <si>
    <t>aerobic-type carbon monoxide dehydrogenase, middle subunit CoxM/CutM-like protein [Saccharomonospora glauca K62 K62]</t>
  </si>
  <si>
    <t>EIE99950.1</t>
  </si>
  <si>
    <t>MROSv2_11297_ID:17370353_protein_of_unknown_function_Methylocystis_rosea_SV97T_</t>
  </si>
  <si>
    <t>carbon monoxide dehydrogenase [Rhodoblastus sp.]</t>
  </si>
  <si>
    <t>MCB1544242.1</t>
  </si>
  <si>
    <t>(2Fe-2S)-binding protein [Methylohalomonas lacus]</t>
  </si>
  <si>
    <t>WP_259056782.1</t>
  </si>
  <si>
    <t>EJK85951.1</t>
  </si>
  <si>
    <t>MCK6540408.1</t>
  </si>
  <si>
    <t>WP_065120904.1</t>
  </si>
  <si>
    <t>WP_092442521.1</t>
  </si>
  <si>
    <t>Carbon monoxide dehydrogenase large chain [archaeon HR01]</t>
  </si>
  <si>
    <t>GBC68621.1</t>
  </si>
  <si>
    <t>anaerobic carbon-monoxide dehydrogenase catalytic subunit [Desulfovibrio gilichinskyi]</t>
  </si>
  <si>
    <t>WP_085097366.1</t>
  </si>
  <si>
    <t>xanthine dehydrogenase family protein subunit M [Novosphingobium sp. AP12]</t>
  </si>
  <si>
    <t>WP_007679894.1</t>
  </si>
  <si>
    <t>carbon monoxide dehydrogenase [Deltaproteobacteria bacterium RIFOXYA2_FULL_55_11]</t>
  </si>
  <si>
    <t>OGQ93602.1</t>
  </si>
  <si>
    <t>aldehyde dehydrogenase iron-sulfur subunit PaoA [Bradyrhizobium sp. YR681]</t>
  </si>
  <si>
    <t>WP_008136631.1</t>
  </si>
  <si>
    <t>(2Fe-2S)-binding protein [Brachymonas denitrificans]</t>
  </si>
  <si>
    <t>WP_091817510.1</t>
  </si>
  <si>
    <t>xanthine dehydrogenase family protein molybdopterin-binding subunit [Saccharopolyspora erythraea]</t>
  </si>
  <si>
    <t>WP_009943500.1</t>
  </si>
  <si>
    <t>XdhC family protein [Acrocarpospora macrocephala]</t>
  </si>
  <si>
    <t>WP_218041506.1</t>
  </si>
  <si>
    <t>molybdopterin-dependent oxidoreductase [Buttiauxella brennerae]</t>
  </si>
  <si>
    <t>WP_064559574.1</t>
  </si>
  <si>
    <t>MROSv2_20642_ID:17369003_conserved_protein_of_unknown_function_Methylocystis_rosea_SV97T_</t>
  </si>
  <si>
    <t>2Fe-2S iron-sulfur cluster-binding protein [unclassified Streptomyces]</t>
  </si>
  <si>
    <t>WP_241196758.1</t>
  </si>
  <si>
    <t>PYY13525.1</t>
  </si>
  <si>
    <t>Carbon monoxide dehydrogenase small chain [Nocardia otitidiscaviarum]</t>
  </si>
  <si>
    <t>SUA79563.1</t>
  </si>
  <si>
    <t>PYU01187.1</t>
  </si>
  <si>
    <t>(2Fe-2S)-binding protein [Ahrensia sp. R2A130]</t>
  </si>
  <si>
    <t>WP_009465068.1</t>
  </si>
  <si>
    <t>WP_024316789.1</t>
  </si>
  <si>
    <t>(2Fe-2S)-binding protein [Blautia]</t>
  </si>
  <si>
    <t>WP_008703273.1</t>
  </si>
  <si>
    <t>WP_041480313.1</t>
  </si>
  <si>
    <t>2Fe-2S iron-sulfur cluster-binding protein [Paraburkholderia lycopersici]</t>
  </si>
  <si>
    <t>WP_092004614.1</t>
  </si>
  <si>
    <t>Carbon monoxide dehydrogenase subunit G [Actinacidiphila alni]</t>
  </si>
  <si>
    <t>SFE20631.1</t>
  </si>
  <si>
    <t>XdhC family protein [Mycobacterium persicum]</t>
  </si>
  <si>
    <t>WP_075546412.1</t>
  </si>
  <si>
    <t>MNV06873.1</t>
  </si>
  <si>
    <t>xanthine dehydrogenase family protein subunit M [Micrococcaceae]</t>
  </si>
  <si>
    <t>WP_226773163.1</t>
  </si>
  <si>
    <t>carbon monoxide dehydrogenase subunit G [Bryobacterales bacterium]</t>
  </si>
  <si>
    <t>MCC6341578.1</t>
  </si>
  <si>
    <t>(2Fe-2S)-binding protein [Leisingera daeponensis]</t>
  </si>
  <si>
    <t>WP_008555838.1</t>
  </si>
  <si>
    <t>xanthine dehydrogenase family protein subunit M [Variovorax sp. PBL-H6]</t>
  </si>
  <si>
    <t>WP_162573152.1</t>
  </si>
  <si>
    <t>carbon monoxide dehydrogenase subunit G [Chromatiales bacterium]</t>
  </si>
  <si>
    <t>MCP5149548.1</t>
  </si>
  <si>
    <t>MBI4476097.1</t>
  </si>
  <si>
    <t>molybdopterin-dependent oxidoreductase [Paeniclostridium sordellii]</t>
  </si>
  <si>
    <t>WP_197095748.1</t>
  </si>
  <si>
    <t>xanthine dehydrogenase molybdenum-binding subunit XdhA [Sphaerochaeta pleomorpha]</t>
  </si>
  <si>
    <t>WP_014269818.1</t>
  </si>
  <si>
    <t>WP_030591314.1</t>
  </si>
  <si>
    <t>xanthine dehydrogenase family protein subunit M [Mesorhizobium australicum]</t>
  </si>
  <si>
    <t>WP_015316942.1</t>
  </si>
  <si>
    <t>xanthine dehydrogenase family protein molybdopterin-binding subunit [Prauserella muralis]</t>
  </si>
  <si>
    <t>WP_112279421.1</t>
  </si>
  <si>
    <t>carbon monoxide dehydrogenase [Blastococcus sp. MG754426]</t>
  </si>
  <si>
    <t>MCF6507918.1</t>
  </si>
  <si>
    <t>xanthine dehydrogenase family protein molybdopterin-binding subunit [Roseovarius mucosus]</t>
  </si>
  <si>
    <t>WP_037275765.1</t>
  </si>
  <si>
    <t>carbon monoxide dehydrogenase [Acidobacteria bacterium 13_1_20CM_3_58_11]</t>
  </si>
  <si>
    <t>OLE45683.1</t>
  </si>
  <si>
    <t>XdhC family protein [Advenella mimigardefordensis]</t>
  </si>
  <si>
    <t>WP_025374191.1</t>
  </si>
  <si>
    <t>WP_007608387.1</t>
  </si>
  <si>
    <t>MROSv2_10460_ID:17371190_Ferredoxin_NADP_reductase_Methylocystis_rosea_SV97T_</t>
  </si>
  <si>
    <t>RUM35471.1</t>
  </si>
  <si>
    <t>GIR32217.1</t>
  </si>
  <si>
    <t>MBI2204750.1</t>
  </si>
  <si>
    <t>MBP1711890.1</t>
  </si>
  <si>
    <t>xanthine dehydrogenase family protein subunit M [Pseudomonas fluorescens]</t>
  </si>
  <si>
    <t>WP_003226122.1</t>
  </si>
  <si>
    <t>WP_116602604.1</t>
  </si>
  <si>
    <t>HAK60594.1</t>
  </si>
  <si>
    <t>WP_101612668.1</t>
  </si>
  <si>
    <t>xanthine dehydrogenase family protein molybdopterin-binding subunit [Amycolatopsis]</t>
  </si>
  <si>
    <t>WP_094005457.1</t>
  </si>
  <si>
    <t>(2Fe-2S)-binding protein [Serratia sp. BIGb0163]</t>
  </si>
  <si>
    <t>WP_259191723.1</t>
  </si>
  <si>
    <t>molybdopterin-dependent oxidoreductase [Streptomyces acidiscabies]</t>
  </si>
  <si>
    <t>WP_050371996.1</t>
  </si>
  <si>
    <t>xanthine dehydrogenase family protein molybdopterin-binding subunit [Paraburkholderia ribeironis]</t>
  </si>
  <si>
    <t>WP_094777609.1</t>
  </si>
  <si>
    <t>MROSv2_21519_ID:17368126_Sodium:proton_exchanger_Methylocystis_rosea_SV97T_</t>
  </si>
  <si>
    <t>SRPBCC family protein [Brevibacillus centrosporus]</t>
  </si>
  <si>
    <t>WP_092273333.1</t>
  </si>
  <si>
    <t>carbon monoxide dehydrogenase [Candidatus Pelethomonas intestinigallinarum]</t>
  </si>
  <si>
    <t>HIR19659.1</t>
  </si>
  <si>
    <t>carbon monoxide dehydrogenase accessory protein CooC [Geomonas terrae]</t>
  </si>
  <si>
    <t>WP_246037879.1</t>
  </si>
  <si>
    <t>MROSv2_21131_ID:17368514_mak_manno(fructo)kinase_Methylocystis_rosea_SV97T_</t>
  </si>
  <si>
    <t>WP_083368479.1</t>
  </si>
  <si>
    <t>KUO73823.1</t>
  </si>
  <si>
    <t>xanthine dehydrogenase molybdenum-binding subunit XdhA [Escherichia coli]</t>
  </si>
  <si>
    <t>WP_099492679.1</t>
  </si>
  <si>
    <t>WP_067410292.1</t>
  </si>
  <si>
    <t>XdhC family protein [Amycolatopsis acidiphila]</t>
  </si>
  <si>
    <t>WP_144642034.1</t>
  </si>
  <si>
    <t>WP_010488848.1</t>
  </si>
  <si>
    <t>HCE63344.1</t>
  </si>
  <si>
    <t>carbon monoxide dehydrogenase subunit G [Massilia sp. NEAU-DD11]</t>
  </si>
  <si>
    <t>WP_160408887.1</t>
  </si>
  <si>
    <t>MCU1468228.1</t>
  </si>
  <si>
    <t>xanthine dehydrogenase subunit D [Streptomyces roseus]</t>
  </si>
  <si>
    <t>WP_048478301.1</t>
  </si>
  <si>
    <t>Aerobic-type carbon monoxide dehydrogenase homolog, large subunit [Cupriavidus necator]</t>
  </si>
  <si>
    <t>SCU89587.1</t>
  </si>
  <si>
    <t>MBA7563920.1</t>
  </si>
  <si>
    <t>WP_003094903.1</t>
  </si>
  <si>
    <t>MROSv2_21715_ID:17367930_Oxidoreductase_FAD_binding_domain_protein_Methylocystis_rosea_SV97T_</t>
  </si>
  <si>
    <t>2Fe-2S iron-sulfur cluster-binding protein [Neorhizobium petrolearium]</t>
  </si>
  <si>
    <t>WP_210050712.1</t>
  </si>
  <si>
    <t>carbon monoxide dehydrogenase accessory protein CooC [Ruminococcus sp. OA3]</t>
  </si>
  <si>
    <t>WP_240302540.1</t>
  </si>
  <si>
    <t>xanthine dehydrogenase family protein molybdopterin-binding subunit [unclassified Pseudonocardia]</t>
  </si>
  <si>
    <t>WP_010233257.1</t>
  </si>
  <si>
    <t>XdhC family protein [Mycobacterium spongiae]</t>
  </si>
  <si>
    <t>WP_211697595.1</t>
  </si>
  <si>
    <t>XdhC family protein [Paraburkholderia caribensis]</t>
  </si>
  <si>
    <t>WP_035987127.1</t>
  </si>
  <si>
    <t>MBP1601184.1</t>
  </si>
  <si>
    <t>XdhC family protein [Dactylosporangium siamense]</t>
  </si>
  <si>
    <t>WP_203849131.1</t>
  </si>
  <si>
    <t>2Fe-2S iron-sulfur cluster-binding protein [Methylorubrum rhodinum]</t>
  </si>
  <si>
    <t>WP_183573204.1</t>
  </si>
  <si>
    <t>carbon monoxide dehydrogenase F protein [Amycolatopsis taiwanensis]</t>
  </si>
  <si>
    <t>GLY70002.1</t>
  </si>
  <si>
    <t>XdhC family protein [Cupriavidus sp. U2]</t>
  </si>
  <si>
    <t>WP_153946514.1</t>
  </si>
  <si>
    <t>XdhC family protein [Rhodococcus spongiicola]</t>
  </si>
  <si>
    <t>WP_127946505.1</t>
  </si>
  <si>
    <t>MROSv2_10997_ID:17370653_nifA_Nif_specific_regulatory_protein_Methylocystis_rosea_SV97T_</t>
  </si>
  <si>
    <t>MoxR family ATPase [Sinorhizobium/Ensifer group]</t>
  </si>
  <si>
    <t>WP_151611261.1</t>
  </si>
  <si>
    <t>MROSv2_20114_ID:17369531_Ribosomal_protein_S18p_alanine_acetyltransferase_Methylocystis_rosea_SV97T_</t>
  </si>
  <si>
    <t>carbon monoxide dehydrogenase, partial [Deltaproteobacteria bacterium CG23_combo_of_CG06-09_8_20_14_all_51_20]</t>
  </si>
  <si>
    <t>PIP45961.1</t>
  </si>
  <si>
    <t>(2Fe-2S)-binding protein [Amycolatopsis antarctica]</t>
  </si>
  <si>
    <t>WP_094864026.1</t>
  </si>
  <si>
    <t>carbon monoxide dehydrogenase, partial [Deltaproteobacteria bacterium 13_1_20CM_2_69_21]</t>
  </si>
  <si>
    <t>OLE62328.1</t>
  </si>
  <si>
    <t>(2Fe-2S)-binding protein [Pseudochrobactrum]</t>
  </si>
  <si>
    <t>WP_151160156.1</t>
  </si>
  <si>
    <t>WP_048431787.1</t>
  </si>
  <si>
    <t>MROSv2_10611_ID:17371039_Patatin_Methylocystis_rosea_SV97T_</t>
  </si>
  <si>
    <t>carbon monoxide dehydrogenase, partial [Streptomyces albidoflavus]</t>
  </si>
  <si>
    <t>PBO21819.1</t>
  </si>
  <si>
    <t>PJB63471.1</t>
  </si>
  <si>
    <t>MBA7599843.1</t>
  </si>
  <si>
    <t>4Fe-4S dicluster domain-containing protein [Methanosarcina mazei]</t>
  </si>
  <si>
    <t>WP_048040305.1</t>
  </si>
  <si>
    <t>MROSv2_10692_ID:17370958_dnaQ_DNA_polymerase_III_subunit_epsilon_Methylocystis_rosea_SV97T_</t>
  </si>
  <si>
    <t>SRPBCC domain-containing protein [Paraburkholderia graminis]</t>
  </si>
  <si>
    <t>WP_114156452.1</t>
  </si>
  <si>
    <t>ORW29416.1</t>
  </si>
  <si>
    <t>carbon monoxide dehydrogenase [Micromonospora sp. LHW51205]</t>
  </si>
  <si>
    <t>RBQ08483.1</t>
  </si>
  <si>
    <t>Aerobic carbon monoxide dehydrogenase (quinone), medium chain [uncultured Rubrobacteraceae bacterium]</t>
  </si>
  <si>
    <t>CAA9402604.1</t>
  </si>
  <si>
    <t>KJR71720.1</t>
  </si>
  <si>
    <t>Carbon monoxide dehydrogenase subunit G [Williamsia serinedens]</t>
  </si>
  <si>
    <t>MCP2162383.1</t>
  </si>
  <si>
    <t>carbon monoxide dehydrogenase accessory protein CooC [Candidatus Methanoliparum sp. LAM-1]</t>
  </si>
  <si>
    <t>WP_229235184.1</t>
  </si>
  <si>
    <t>Aerobic-type carbon monoxide dehydrogenase, small subunit CoxS/CutS-like protein [Agrobacterium pusense]</t>
  </si>
  <si>
    <t>CDI10733.1</t>
  </si>
  <si>
    <t>PYS40250.1</t>
  </si>
  <si>
    <t>HCU79550.1</t>
  </si>
  <si>
    <t>xanthine dehydrogenase family protein molybdopterin-binding subunit [Mesorhizobium delmotii]</t>
  </si>
  <si>
    <t>WP_123148959.1</t>
  </si>
  <si>
    <t>(2Fe-2S)-binding protein [Buttiauxella agrestis]</t>
  </si>
  <si>
    <t>WP_034496889.1</t>
  </si>
  <si>
    <t>MBE6942513.1</t>
  </si>
  <si>
    <t>2Fe-2S iron-sulfur cluster-binding protein [Streptomyces cyanogenus]</t>
  </si>
  <si>
    <t>WP_208030129.1</t>
  </si>
  <si>
    <t>molybdopterin-dependent oxidoreductase [Buttiauxella noackiae]</t>
  </si>
  <si>
    <t>WP_064554878.1</t>
  </si>
  <si>
    <t>WP_007679797.1</t>
  </si>
  <si>
    <t>(2Fe-2S)-binding protein [Pontibacter sp. BAB1700]</t>
  </si>
  <si>
    <t>WP_007657291.1</t>
  </si>
  <si>
    <t>SRPBCC family protein [Cytobacillus]</t>
  </si>
  <si>
    <t>WP_113882415.1</t>
  </si>
  <si>
    <t>WP_018597549.1</t>
  </si>
  <si>
    <t>XdhC family protein [Anaeromyxobacter oryzae]</t>
  </si>
  <si>
    <t>WP_248360605.1</t>
  </si>
  <si>
    <t>xanthine dehydrogenase family protein subunit M [Nostoc sp. PCC 7524]</t>
  </si>
  <si>
    <t>WP_015138300.1</t>
  </si>
  <si>
    <t>MNH86547.1</t>
  </si>
  <si>
    <t>aerobic carbon-monoxide dehydrogenase large subunit [Mycobacterium ulcerans group]</t>
  </si>
  <si>
    <t>WP_012392616.1</t>
  </si>
  <si>
    <t>WP_046636389.1</t>
  </si>
  <si>
    <t>MBM2805452.1</t>
  </si>
  <si>
    <t>xanthine dehydrogenase family protein subunit M [Burkholderiaceae]</t>
  </si>
  <si>
    <t>WP_007176556.1</t>
  </si>
  <si>
    <t>WP_005512170.1</t>
  </si>
  <si>
    <t>(2Fe-2S)-binding protein [Paracoccaceae bacterium]</t>
  </si>
  <si>
    <t>MAC77884.1</t>
  </si>
  <si>
    <t>WP_003226408.1</t>
  </si>
  <si>
    <t>MCU1391868.1</t>
  </si>
  <si>
    <t>GHT50102.1</t>
  </si>
  <si>
    <t>RKY06517.1</t>
  </si>
  <si>
    <t>MNK06791.1</t>
  </si>
  <si>
    <t>Aerobic-type carbon monoxide dehydrogenase, small subunit, CoxS/CutS family [Burkholderia sp. GAS332]</t>
  </si>
  <si>
    <t>SIO69932.1</t>
  </si>
  <si>
    <t>MROSv2_10699_ID:17370951_Homolog_of_E._coli_HemY_protein_Methylocystis_rosea_SV97T_</t>
  </si>
  <si>
    <t>carbon monoxide dehydrogenase subunit G [Pontibrevibacter nitratireducens]</t>
  </si>
  <si>
    <t>WP_185803703.1</t>
  </si>
  <si>
    <t>ArsA-related P-loop ATPase [Desulfovibrio subterraneus]</t>
  </si>
  <si>
    <t>WP_174406703.1</t>
  </si>
  <si>
    <t>xanthine dehydrogenase family protein subunit M [Mycobacterium sp. JS623]</t>
  </si>
  <si>
    <t>WP_015304550.1</t>
  </si>
  <si>
    <t>AAA family ATPase [Clostridiales bacterium]</t>
  </si>
  <si>
    <t>MBQ0134350.1</t>
  </si>
  <si>
    <t>NTP transferase domain-containing protein [Mycobacterium]</t>
  </si>
  <si>
    <t>WP_065164948.1</t>
  </si>
  <si>
    <t>anaerobic carbon-monoxide dehydrogenase catalytic subunit [Thermococcus siculi]</t>
  </si>
  <si>
    <t>WP_088855230.1</t>
  </si>
  <si>
    <t>MBW2431738.1</t>
  </si>
  <si>
    <t>MBP1716317.1</t>
  </si>
  <si>
    <t>carbon monoxide dehydrogenase [Firmicutes bacterium HGW-Firmicutes-13]</t>
  </si>
  <si>
    <t>PKM81770.1</t>
  </si>
  <si>
    <t>MAP92591.1</t>
  </si>
  <si>
    <t>XdhC family protein [Meiothermus granaticius]</t>
  </si>
  <si>
    <t>WP_119358545.1</t>
  </si>
  <si>
    <t>KFL33843.1</t>
  </si>
  <si>
    <t>SOF01525.1</t>
  </si>
  <si>
    <t>Carbon monoxide dehydrogenase F protein [Acetobacter tropicalis]</t>
  </si>
  <si>
    <t>KGB20703.1</t>
  </si>
  <si>
    <t>anaerobic carbon-monoxide dehydrogenase catalytic subunit [Methanosarcina mazei]</t>
  </si>
  <si>
    <t>WP_015410877.1</t>
  </si>
  <si>
    <t>WP_013212572.1</t>
  </si>
  <si>
    <t>PAX92092.1</t>
  </si>
  <si>
    <t>(2Fe-2S)-binding protein [Parapusillimonas granuli]</t>
  </si>
  <si>
    <t>WP_180154432.1</t>
  </si>
  <si>
    <t>MROSv2_40201_ID:17367687_protein_of_unknown_function_Methylocystis_rosea_SV97T_</t>
  </si>
  <si>
    <t>Aerobic carbon monoxide dehydrogenase (quinone), small chain (EC [uncultured Paraburkholderia sp.]</t>
  </si>
  <si>
    <t>CAH2901086.1</t>
  </si>
  <si>
    <t>(2Fe-2S)-binding protein [Serratia fonticola]</t>
  </si>
  <si>
    <t>WP_021179686.1</t>
  </si>
  <si>
    <t>MBP1738618.1</t>
  </si>
  <si>
    <t>carbon monoxide dehydrogenase [Cystobacter ferrugineus]</t>
  </si>
  <si>
    <t>OJH41694.1</t>
  </si>
  <si>
    <t>WP_017528882.1</t>
  </si>
  <si>
    <t>carbon monoxide dehydrogenase subunit G [Microvirga aerophila]</t>
  </si>
  <si>
    <t>WP_114187163.1</t>
  </si>
  <si>
    <t>aerobic-type carbon monoxide dehydrogenase small subunit (CoxS/CutS family) [Rhizobium viscosum]</t>
  </si>
  <si>
    <t>MBE1508640.1</t>
  </si>
  <si>
    <t>WP_009763106.1</t>
  </si>
  <si>
    <t>carbon monoxide dehydrogenase accessory protein [Gordonia sp. (in: high G+C Gram-positive bacteria)]</t>
  </si>
  <si>
    <t>MAU82762.1</t>
  </si>
  <si>
    <t>carbon monoxide dehydrogenase [Streptomyces olindensis]</t>
  </si>
  <si>
    <t>KDN72927.1</t>
  </si>
  <si>
    <t>(2Fe-2S)-binding protein [Streptomyces sp. Root264]</t>
  </si>
  <si>
    <t>WP_057581560.1</t>
  </si>
  <si>
    <t>carbon-monoxide dehydrogenase medium subunit [Amycolatopsis mediterranei U32 U32]</t>
  </si>
  <si>
    <t>ADJ45502.1</t>
  </si>
  <si>
    <t>XdhC family protein [Mycobacterium saskatchewanense]</t>
  </si>
  <si>
    <t>WP_085257851.1</t>
  </si>
  <si>
    <t>MBA7560017.1</t>
  </si>
  <si>
    <t>carbon monoxide dehydrogenase, partial [Spirochaetota bacterium]</t>
  </si>
  <si>
    <t>RKX81267.1</t>
  </si>
  <si>
    <t>WP_007595221.1</t>
  </si>
  <si>
    <t>xanthine dehydrogenase family protein subunit M [Arsenicibacter rosenii]</t>
  </si>
  <si>
    <t>WP_071504742.1</t>
  </si>
  <si>
    <t>WP_125805540.1</t>
  </si>
  <si>
    <t>SRPBCC family protein [Streptomyces sp. TLI_105]</t>
  </si>
  <si>
    <t>WP_093872480.1</t>
  </si>
  <si>
    <t>aldehyde oxidoreductase molybdenum-binding subunit PaoC [Novosphingobium sp. AP12]</t>
  </si>
  <si>
    <t>WP_007686808.1</t>
  </si>
  <si>
    <t>TDI57045.1</t>
  </si>
  <si>
    <t>putative carbon monoxide dehydrogenase accessory protein [actinobacterium acAcidi]</t>
  </si>
  <si>
    <t>KGA11075.1</t>
  </si>
  <si>
    <t>MBE6924646.1</t>
  </si>
  <si>
    <t>WP_186404472.1</t>
  </si>
  <si>
    <t>WP_044347739.1</t>
  </si>
  <si>
    <t>MAU78126.1</t>
  </si>
  <si>
    <t>2Fe-2S iron-sulfur cluster-binding protein [Eoetvoesiella caeni]</t>
  </si>
  <si>
    <t>WP_113933519.1</t>
  </si>
  <si>
    <t>PYX55455.1</t>
  </si>
  <si>
    <t>Carbon monoxide dehydrogenase 1 [Anaerolineales bacterium]</t>
  </si>
  <si>
    <t>MBV6467277.1</t>
  </si>
  <si>
    <t>(2Fe-2S)-binding protein [Mycobacterium ulcerans group]</t>
  </si>
  <si>
    <t>WP_117421636.1</t>
  </si>
  <si>
    <t>(2Fe-2S)-binding protein [Paraburkholderia hospita]</t>
  </si>
  <si>
    <t>WP_007746240.1</t>
  </si>
  <si>
    <t>XdhC family protein [Nitrolancea hollandica]</t>
  </si>
  <si>
    <t>WP_008474813.1</t>
  </si>
  <si>
    <t>WP_007913200.1</t>
  </si>
  <si>
    <t>molybdopterin-dependent oxidoreductase [Desulfosporosinus orientis]</t>
  </si>
  <si>
    <t>WP_014182975.1</t>
  </si>
  <si>
    <t>carbon monoxide dehydrogenase [Methylobacterium sp. Leaf108]</t>
  </si>
  <si>
    <t>KQP52005.1</t>
  </si>
  <si>
    <t>(2Fe-2S)-binding protein [Rhodoferax koreense]</t>
  </si>
  <si>
    <t>WP_076200686.1</t>
  </si>
  <si>
    <t>molybdopterin-dependent oxidoreductase [Methylobacterium brachythecii]</t>
  </si>
  <si>
    <t>WP_183507462.1</t>
  </si>
  <si>
    <t>xanthine dehydrogenase family protein molybdopterin-binding subunit [Amycolatopsis antarctica]</t>
  </si>
  <si>
    <t>WP_094864024.1</t>
  </si>
  <si>
    <t>WP_038513372.1</t>
  </si>
  <si>
    <t>HBD64577.1</t>
  </si>
  <si>
    <t>aerobic-type carbon monoxide dehydrogenase, middle subunit CoxM/CutM homologs [Pelotomaculum thermopropionicum SI SI]</t>
  </si>
  <si>
    <t>BAF59721.1</t>
  </si>
  <si>
    <t>XdhC family protein [Rhodococcus sp. KBS0724]</t>
  </si>
  <si>
    <t>WP_138872810.1</t>
  </si>
  <si>
    <t>molybdopterin-dependent oxidoreductase [Bellilinea caldifistulae]</t>
  </si>
  <si>
    <t>WP_236839263.1</t>
  </si>
  <si>
    <t>WP_077005217.1</t>
  </si>
  <si>
    <t>WP_111453256.1</t>
  </si>
  <si>
    <t>XdhC family protein [Pseudonocardia asaccharolytica]</t>
  </si>
  <si>
    <t>WP_084796003.1</t>
  </si>
  <si>
    <t>MCU1453413.1</t>
  </si>
  <si>
    <t>xanthine dehydrogenase subunit D [Streptomyces nanshensis]</t>
  </si>
  <si>
    <t>WP_070204585.1</t>
  </si>
  <si>
    <t>(2Fe-2S)-binding protein [Paraburkholderia aspalathi]</t>
  </si>
  <si>
    <t>WP_093638565.1</t>
  </si>
  <si>
    <t>WP_231115076.1</t>
  </si>
  <si>
    <t>2Fe-2S iron-sulfur cluster-binding protein [Xanthobacter tagetidis]</t>
  </si>
  <si>
    <t>WP_121624706.1</t>
  </si>
  <si>
    <t>WP_094272589.1</t>
  </si>
  <si>
    <t>MBS1253859.1</t>
  </si>
  <si>
    <t>carbon monoxide dehydrogenase subunit G [Rhizobiaceae bacterium]</t>
  </si>
  <si>
    <t>MBX3530940.1</t>
  </si>
  <si>
    <t>WP_120791565.1</t>
  </si>
  <si>
    <t>carbon monoxide dehydrogenase [Magnetovibrio sp.]</t>
  </si>
  <si>
    <t>MBB54039.1</t>
  </si>
  <si>
    <t>MBM04051.1</t>
  </si>
  <si>
    <t>xanthine dehydrogenase family protein molybdopterin-binding subunit [Amycolatopsis vastitatis]</t>
  </si>
  <si>
    <t>WP_093947639.1</t>
  </si>
  <si>
    <t>xanthine dehydrogenase family protein molybdopterin-binding subunit [Amycolatopsis albispora]</t>
  </si>
  <si>
    <t>WP_113691019.1</t>
  </si>
  <si>
    <t>carbon monoxide dehydrogenase [Syntrophomonas wolfei]</t>
  </si>
  <si>
    <t>HBK52571.1</t>
  </si>
  <si>
    <t>(2Fe-2S)-binding protein [Cupriavidus basilensis]</t>
  </si>
  <si>
    <t>WP_006160270.1</t>
  </si>
  <si>
    <t>carbon monoxide dehydrogenase [Phycicoccus sp. Soil803]</t>
  </si>
  <si>
    <t>KRF26851.1</t>
  </si>
  <si>
    <t>Carbon monoxide dehydrogenase [anaerobic digester metagenome]</t>
  </si>
  <si>
    <t>KAF5039815.1</t>
  </si>
  <si>
    <t>WP_015095868.1</t>
  </si>
  <si>
    <t>QFS89515.1</t>
  </si>
  <si>
    <t>WP_049273873.1</t>
  </si>
  <si>
    <t>(2Fe-2S)-binding protein [Pseudomonas sp. SCT]</t>
  </si>
  <si>
    <t>WP_125024764.1</t>
  </si>
  <si>
    <t>(2Fe-2S)-binding protein [Acidovorax sp. CF316]</t>
  </si>
  <si>
    <t>WP_007855050.1</t>
  </si>
  <si>
    <t>(2Fe-2S)-binding protein [unclassified Rhizobium]</t>
  </si>
  <si>
    <t>WP_088692910.1</t>
  </si>
  <si>
    <t>carbon monoxide dehydrogenase subunit G [Caulobacter sp. S45]</t>
  </si>
  <si>
    <t>WP_158916954.1</t>
  </si>
  <si>
    <t>WP_032895224.1</t>
  </si>
  <si>
    <t>anaerobic carbon-monoxide dehydrogenase catalytic subunit [Candidatus Methanoperedens nitroreducens]</t>
  </si>
  <si>
    <t>WP_096204196.1</t>
  </si>
  <si>
    <t>(2Fe-2S)-binding protein [Pantoea agglomerans]</t>
  </si>
  <si>
    <t>WP_230873497.1</t>
  </si>
  <si>
    <t>SRPBCC family protein [Streptomyces sp. AK010]</t>
  </si>
  <si>
    <t>WP_185013405.1</t>
  </si>
  <si>
    <t>carbon monoxide dehydrogenase accessory protein CooC [unclassified Lachnoclostridium]</t>
  </si>
  <si>
    <t>WP_087165915.1</t>
  </si>
  <si>
    <t>xanthine dehydrogenase family protein subunit M [Pantoea anthophila]</t>
  </si>
  <si>
    <t>WP_265135442.1</t>
  </si>
  <si>
    <t>WP_060756398.1</t>
  </si>
  <si>
    <t>aerobic-type carbon monoxide dehydrogenase, middle subunit CoxM/CutM-like protein [Candidatus Rokubacteria bacterium CSP1-6]</t>
  </si>
  <si>
    <t>KRT66585.1</t>
  </si>
  <si>
    <t>Aerobic-type carbon monoxide dehydrogenase [Candidatus Burkholderia verschuerenii]</t>
  </si>
  <si>
    <t>KND60305.1</t>
  </si>
  <si>
    <t>MBI3360406.1</t>
  </si>
  <si>
    <t>aldehyde oxidoreductase molybdenum-binding subunit PaoC [Escherichia coli]</t>
  </si>
  <si>
    <t>WP_001612429.1</t>
  </si>
  <si>
    <t>xanthine dehydrogenase family protein molybdopterin-binding subunit [Saccharomonospora marina]</t>
  </si>
  <si>
    <t>WP_009152781.1</t>
  </si>
  <si>
    <t>TET95905.1</t>
  </si>
  <si>
    <t>RLB12492.1</t>
  </si>
  <si>
    <t>molybdopterin-dependent oxidoreductase [Athalassotoga saccharophila]</t>
  </si>
  <si>
    <t>WP_161847408.1</t>
  </si>
  <si>
    <t>carbon monoxide dehydrogenase small chain [Deltaproteobacteria bacterium]</t>
  </si>
  <si>
    <t>MBP1749870.1</t>
  </si>
  <si>
    <t>nucleotidyltransferase family protein [Arthrobacter sp. EPSL27]</t>
  </si>
  <si>
    <t>WP_066438248.1</t>
  </si>
  <si>
    <t>carbon monoxide dehydrogenase accessory protein CooC [Clostridium ljungdahlii]</t>
  </si>
  <si>
    <t>WP_192844983.1</t>
  </si>
  <si>
    <t>aerobic carbon-monoxide dehydrogenase large subunit [Micromonospora zamorensis]</t>
  </si>
  <si>
    <t>WP_088948677.1</t>
  </si>
  <si>
    <t>XdhC family protein [Parageobacillus thermoglucosidasius]</t>
  </si>
  <si>
    <t>WP_003253043.1</t>
  </si>
  <si>
    <t>anaerobic carbon-monoxide dehydrogenase catalytic subunit [Fervidicola ferrireducens]</t>
  </si>
  <si>
    <t>WP_083514955.1</t>
  </si>
  <si>
    <t>(2Fe-2S)-binding protein [Phyllobacterium myrsinacearum]</t>
  </si>
  <si>
    <t>WP_105733625.1</t>
  </si>
  <si>
    <t>xanthine dehydrogenase family protein molybdopterin-binding subunit [Acetobacter oeni]</t>
  </si>
  <si>
    <t>WP_146891236.1</t>
  </si>
  <si>
    <t>(2Fe-2S)-binding protein [Paraburkholderia sp. BL21I4N1]</t>
  </si>
  <si>
    <t>WP_105509731.1</t>
  </si>
  <si>
    <t>WP_007600564.1</t>
  </si>
  <si>
    <t>PYR66888.1</t>
  </si>
  <si>
    <t>carbon monoxide dehydrogenase subunit G [Actinorugispora endophytica]</t>
  </si>
  <si>
    <t>WP_133740725.1</t>
  </si>
  <si>
    <t>WP_084845801.1</t>
  </si>
  <si>
    <t>MBA7622010.1</t>
  </si>
  <si>
    <t>carbon monoxide dehydrogenase [Geminicoccaceae bacterium]</t>
  </si>
  <si>
    <t>BCX17960.1</t>
  </si>
  <si>
    <t>carbon monoxide dehydrogenase subunit G [Prosthecomicrobium hirschii]</t>
  </si>
  <si>
    <t>WP_264411444.1</t>
  </si>
  <si>
    <t>xanthine dehydrogenase family protein molybdopterin-binding subunit [Amycolatopsis sp. BJA-103]</t>
  </si>
  <si>
    <t>WP_101607785.1</t>
  </si>
  <si>
    <t>XdhC family protein [Chelatococcus asaccharovorans]</t>
  </si>
  <si>
    <t>WP_267212755.1</t>
  </si>
  <si>
    <t>(2Fe-2S)-binding protein [Haloquadratum walsbyi]</t>
  </si>
  <si>
    <t>WP_014555818.1</t>
  </si>
  <si>
    <t>2Fe-2S iron-sulfur cluster-binding protein [Mycolicibacterium gilvum]</t>
  </si>
  <si>
    <t>WP_013470508.1</t>
  </si>
  <si>
    <t>carbon monoxide dehydrogenase accessory protein CooC [Desulfacinum infernum]</t>
  </si>
  <si>
    <t>WP_073036306.1</t>
  </si>
  <si>
    <t>xanthine dehydrogenase family protein subunit M [Litorilinea aerophila]</t>
  </si>
  <si>
    <t>WP_141610803.1</t>
  </si>
  <si>
    <t>aldehyde dehydrogenase iron-sulfur subunit PaoA [Buttiauxella agrestis]</t>
  </si>
  <si>
    <t>WP_115628339.1</t>
  </si>
  <si>
    <t>MNK61001.1</t>
  </si>
  <si>
    <t>NOQ43606.1</t>
  </si>
  <si>
    <t>Aerobic-type carbon monoxide dehydrogenase, small subunit CoxS/CutS-like protein [Roseovarius mucosus DSM 17069 DSM 17069]</t>
  </si>
  <si>
    <t>KGM85906.1</t>
  </si>
  <si>
    <t>MBR7179274.1</t>
  </si>
  <si>
    <t>MBE6949714.1</t>
  </si>
  <si>
    <t>MBS1237674.1</t>
  </si>
  <si>
    <t>(2Fe-2S)-binding protein [Actinosynnema sp. ALI-1.44]</t>
  </si>
  <si>
    <t>WP_076988201.1</t>
  </si>
  <si>
    <t>XdhC family protein [Mycobacterium sp. MS1601]</t>
  </si>
  <si>
    <t>WP_083738439.1</t>
  </si>
  <si>
    <t>(2Fe-2S)-binding protein [Lysobacter enzymogenes]</t>
  </si>
  <si>
    <t>WP_074864232.1</t>
  </si>
  <si>
    <t>2Fe-2S iron-sulfur cluster-binding protein [Shewanella psychrophila]</t>
  </si>
  <si>
    <t>WP_077753573.1</t>
  </si>
  <si>
    <t>carbon monoxide dehydrogenase [Parvibaculum sp.]</t>
  </si>
  <si>
    <t>MBA4208466.1</t>
  </si>
  <si>
    <t>carbon monoxide dehydrogenase [SAR202 cluster bacterium MP-SInd-SRR3963457-G1]</t>
  </si>
  <si>
    <t>PKB81582.1</t>
  </si>
  <si>
    <t>(2Fe-2S)-binding protein [Paraburkholderia piptadeniae]</t>
  </si>
  <si>
    <t>WP_087740077.1</t>
  </si>
  <si>
    <t>putative carbon monoxide dehydrogenase, small subunit [Oscillibacter sp. KLE 1745]</t>
  </si>
  <si>
    <t>ERK63621.1</t>
  </si>
  <si>
    <t>MROSv2_10726_ID:17370924_Type_I_secretion_outer_membrane_protein,_TolC_precursor_Methylocystis_rosea_SV97T_</t>
  </si>
  <si>
    <t>carbon monoxide dehydrogenase [Campylobacterota bacterium]</t>
  </si>
  <si>
    <t>MCH9813809.1</t>
  </si>
  <si>
    <t>molybdopterin-dependent oxidoreductase [Rhodococcus opacus]</t>
  </si>
  <si>
    <t>WP_182623682.1</t>
  </si>
  <si>
    <t>WP_000070694.1</t>
  </si>
  <si>
    <t>SRPBCC family protein [Gordonia westfalica]</t>
  </si>
  <si>
    <t>WP_074852233.1</t>
  </si>
  <si>
    <t>xanthine dehydrogenase family protein subunit M [Amycolatopsis thailandensis]</t>
  </si>
  <si>
    <t>WP_093938207.1</t>
  </si>
  <si>
    <t>WP_086603346.1</t>
  </si>
  <si>
    <t>aldehyde dehydrogenase iron-sulfur subunit PaoA [Pseudomonas]</t>
  </si>
  <si>
    <t>WP_007957135.1</t>
  </si>
  <si>
    <t>(2Fe-2S)-binding protein [Providencia heimbachae]</t>
  </si>
  <si>
    <t>WP_068446344.1</t>
  </si>
  <si>
    <t>WP_067034502.1</t>
  </si>
  <si>
    <t>carbon monoxide dehydrogenase [Ruegeria sp. ANG-S4]</t>
  </si>
  <si>
    <t>KIC41036.1</t>
  </si>
  <si>
    <t>2Fe-2S iron-sulfur cluster-binding protein [Roseiarcus fermentans]</t>
  </si>
  <si>
    <t>WP_113890077.1</t>
  </si>
  <si>
    <t>xanthine dehydrogenase family protein subunit M [Bradyrhizobium sp. YR681]</t>
  </si>
  <si>
    <t>WP_008137605.1</t>
  </si>
  <si>
    <t>PYU85959.1</t>
  </si>
  <si>
    <t>Carbon monoxide dehydrogenase F protein [Paraburkholderia caribensis MBA4 MBA4]</t>
  </si>
  <si>
    <t>ALL71723.1</t>
  </si>
  <si>
    <t>WP_113690818.1</t>
  </si>
  <si>
    <t>TBV80705.1</t>
  </si>
  <si>
    <t>WP_005243651.1</t>
  </si>
  <si>
    <t>carbon monoxide dehydrogenase accessory protein CooC [Citrifermentans bemidjiense]</t>
  </si>
  <si>
    <t>WP_012528514.1</t>
  </si>
  <si>
    <t>HCH35544.1</t>
  </si>
  <si>
    <t>WP_094004131.1</t>
  </si>
  <si>
    <t>WP_065489606.1</t>
  </si>
  <si>
    <t>MBF8253730.1</t>
  </si>
  <si>
    <t>carbon monoxide dehydrogenase accessory protein CooC [Citrifermentans bremense]</t>
  </si>
  <si>
    <t>WP_264175610.1</t>
  </si>
  <si>
    <t>FAD binding domain-containing protein [Desulfoscipio gibsoniae]</t>
  </si>
  <si>
    <t>WP_006522818.1</t>
  </si>
  <si>
    <t>WP_125733927.1</t>
  </si>
  <si>
    <t>carbon monoxide dehydrogenase accessory protein CooC [Tepidanaerobacter sp. GT38]</t>
  </si>
  <si>
    <t>WP_237659473.1</t>
  </si>
  <si>
    <t>MCP5029147.1</t>
  </si>
  <si>
    <t>HBH30668.1</t>
  </si>
  <si>
    <t>carbon monoxide dehydrogenase [Mycolicibacterium litorale]</t>
  </si>
  <si>
    <t>AQT78447.1</t>
  </si>
  <si>
    <t>(2Fe-2S)-binding protein [Desulfosporosinus youngiae]</t>
  </si>
  <si>
    <t>WP_007782906.1</t>
  </si>
  <si>
    <t>(2Fe-2S)-binding protein [Saccharomonospora marina]</t>
  </si>
  <si>
    <t>WP_009153408.1</t>
  </si>
  <si>
    <t>MROSv2_21463_ID:17368182_recA_DNA_recombination/repair_protein_RecA_Methylocystis_rosea_SV97T_</t>
  </si>
  <si>
    <t>molybdopterin-dependent oxidoreductase [Salipiger abyssi]</t>
  </si>
  <si>
    <t>WP_198039867.1</t>
  </si>
  <si>
    <t>xanthine dehydrogenase family protein molybdopterin-binding subunit [Amycolatopsis thailandensis]</t>
  </si>
  <si>
    <t>WP_093937367.1</t>
  </si>
  <si>
    <t>MAW05218.1</t>
  </si>
  <si>
    <t>XdhC family protein [Sulfitobacter donghicola]</t>
  </si>
  <si>
    <t>WP_025058543.1</t>
  </si>
  <si>
    <t>NCX17555.1</t>
  </si>
  <si>
    <t>MROSv2_21728_ID:17367917_protein_of_unknown_function_Methylocystis_rosea_SV97T_</t>
  </si>
  <si>
    <t>MBU1249364.1</t>
  </si>
  <si>
    <t>HAQ39601.1</t>
  </si>
  <si>
    <t>XdhC family protein [Micromonospora noduli]</t>
  </si>
  <si>
    <t>WP_151496169.1</t>
  </si>
  <si>
    <t>SRPBCC family protein [Aeromicrobium fastidiosum]</t>
  </si>
  <si>
    <t>WP_129185785.1</t>
  </si>
  <si>
    <t>nucleotidyltransferase family protein [Arthrobacter sp. U41]</t>
  </si>
  <si>
    <t>WP_069951618.1</t>
  </si>
  <si>
    <t>MBW2607929.1</t>
  </si>
  <si>
    <t>XdhC family protein [Mycobacterium angelicum]</t>
  </si>
  <si>
    <t>WP_083113635.1</t>
  </si>
  <si>
    <t>MBI4258725.1</t>
  </si>
  <si>
    <t>WP_007780853.1</t>
  </si>
  <si>
    <t>MNF74490.1</t>
  </si>
  <si>
    <t>Carbon monoxide dehydrogenase small chain [Pantoea agglomerans]</t>
  </si>
  <si>
    <t>SUE06959.1</t>
  </si>
  <si>
    <t>carbon monoxide dehydrogenase, partial [Halobacteriales archaeon QH_6_66_25]</t>
  </si>
  <si>
    <t>PSP46696.1</t>
  </si>
  <si>
    <t>WP_007816704.1</t>
  </si>
  <si>
    <t>xanthine dehydrogenase FAD-binding subunit XdhB [Serratia]</t>
  </si>
  <si>
    <t>WP_218519481.1</t>
  </si>
  <si>
    <t>Carbon monoxide dehydrogenase F protein [Georgfuchsia toluolica]</t>
  </si>
  <si>
    <t>CAG4883627.1</t>
  </si>
  <si>
    <t>WP_007600572.1</t>
  </si>
  <si>
    <t>carbon monoxide dehydrogenase accessory protein CooC [Shewanella sp. MEBiC00475]</t>
  </si>
  <si>
    <t>WP_137222788.1</t>
  </si>
  <si>
    <t>SRPBCC family protein [Nocardia asteroides]</t>
  </si>
  <si>
    <t>WP_019046640.1</t>
  </si>
  <si>
    <t>MROSv2_20427_ID:17369218_conserved_exported_protein_of_unknown_function_Methylocystis_rosea_SV97T_</t>
  </si>
  <si>
    <t>RRQ82446.1</t>
  </si>
  <si>
    <t>MCU1392006.1</t>
  </si>
  <si>
    <t>WP_141817190.1</t>
  </si>
  <si>
    <t>KGP76371.1</t>
  </si>
  <si>
    <t>(2Fe-2S)-binding protein [Streptomyces sp. MP131-18]</t>
  </si>
  <si>
    <t>WP_077061155.1</t>
  </si>
  <si>
    <t>molybdopterin-dependent oxidoreductase [Serratia marcescens]</t>
  </si>
  <si>
    <t>WP_033639399.1</t>
  </si>
  <si>
    <t>WP_006765948.1</t>
  </si>
  <si>
    <t>carbon monoxide dehydrogenase [Pseudidiomarina aestuarii]</t>
  </si>
  <si>
    <t>PTB85414.1</t>
  </si>
  <si>
    <t>HEQ78072.1</t>
  </si>
  <si>
    <t>VAV97946.1</t>
  </si>
  <si>
    <t>carbon monoxide dehydrogenase accessory protein [Rhodococcus sp. WS4]</t>
  </si>
  <si>
    <t>TQC43775.1</t>
  </si>
  <si>
    <t>WP_013416545.1</t>
  </si>
  <si>
    <t>SRPBCC family protein [Actinomadura hallensis]</t>
  </si>
  <si>
    <t>WP_141966773.1</t>
  </si>
  <si>
    <t>WP_008106167.1</t>
  </si>
  <si>
    <t>carbon monoxide dehydrogenase accessory protein CooC [Blautia stercoris]</t>
  </si>
  <si>
    <t>WP_022303054.1</t>
  </si>
  <si>
    <t>xanthine dehydrogenase family protein molybdopterin-binding subunit [Komagataeibacter]</t>
  </si>
  <si>
    <t>WP_025440071.1</t>
  </si>
  <si>
    <t>(2Fe-2S)-binding protein [Syntrophorhabdaceae bacterium]</t>
  </si>
  <si>
    <t>MBP7090051.1</t>
  </si>
  <si>
    <t>XdhC family protein [Mycobacterium haemophilum]</t>
  </si>
  <si>
    <t>WP_054878846.1</t>
  </si>
  <si>
    <t>aldehyde dehydrogenase iron-sulfur subunit PaoA [Acidovorax sp. CF316]</t>
  </si>
  <si>
    <t>WP_007850310.1</t>
  </si>
  <si>
    <t>carbon monoxide dehydrogenase [beta proteobacterium AAP51]</t>
  </si>
  <si>
    <t>KPF57442.1</t>
  </si>
  <si>
    <t>FAD binding domain-containing protein [Natronococcus occultus]</t>
  </si>
  <si>
    <t>WP_015322320.1</t>
  </si>
  <si>
    <t>xanthine dehydrogenase family protein molybdopterin-binding subunit [Enterocloster bolteae]</t>
  </si>
  <si>
    <t>WP_117625954.1</t>
  </si>
  <si>
    <t>carbon monoxide dehydrogenase [Sulfolobus acidocaldarius SUSAZ SUSAZ]</t>
  </si>
  <si>
    <t>AHC52293.1</t>
  </si>
  <si>
    <t>xanthine dehydrogenase family protein subunit M [Rhodoplanes sp. Z2-YC6860]</t>
  </si>
  <si>
    <t>WP_068028720.1</t>
  </si>
  <si>
    <t>OIP62979.1</t>
  </si>
  <si>
    <t>XdhC family protein [Paraburkholderia sabiae]</t>
  </si>
  <si>
    <t>WP_223964253.1</t>
  </si>
  <si>
    <t>XdhC family protein [Ruegeria pomeroyi]</t>
  </si>
  <si>
    <t>WP_011048107.1</t>
  </si>
  <si>
    <t>(2Fe-2S)-binding protein [Delftia sp. HK171]</t>
  </si>
  <si>
    <t>WP_141833265.1</t>
  </si>
  <si>
    <t>WP_015319112.1</t>
  </si>
  <si>
    <t>(2Fe-2S)-binding protein [Rahnella inusitata]</t>
  </si>
  <si>
    <t>WP_183846428.1</t>
  </si>
  <si>
    <t>NKS26082.1</t>
  </si>
  <si>
    <t>SRPBCC family protein [Paenarthrobacter aurescens]</t>
  </si>
  <si>
    <t>WP_011775886.1</t>
  </si>
  <si>
    <t>(2Fe-2S)-binding protein [Amycolatopsis sp. MJM2582]</t>
  </si>
  <si>
    <t>WP_037338075.1</t>
  </si>
  <si>
    <t>WP_070967604.1</t>
  </si>
  <si>
    <t>aldehyde dehydrogenase iron-sulfur subunit PaoA [Variovorax sp. PBL-H6]</t>
  </si>
  <si>
    <t>WP_162574017.1</t>
  </si>
  <si>
    <t>XdhC/CoxI family protein [Blautia obeum]</t>
  </si>
  <si>
    <t>WP_114002738.1</t>
  </si>
  <si>
    <t>carbon monoxide dehydrogenase subunit G [Mesorhizobium sp. YM1C-6-2]</t>
  </si>
  <si>
    <t>WP_121579761.1</t>
  </si>
  <si>
    <t>xanthine dehydrogenase family protein molybdopterin-binding subunit [Pseudomonas sp. GM25]</t>
  </si>
  <si>
    <t>WP_007956472.1</t>
  </si>
  <si>
    <t>P-loop NTPase [Thermococcus piezophilus]</t>
  </si>
  <si>
    <t>WP_068666090.1</t>
  </si>
  <si>
    <t>xanthine dehydrogenase family protein subunit M [Rhodococcus]</t>
  </si>
  <si>
    <t>WP_010594161.1</t>
  </si>
  <si>
    <t>(2Fe-2S)-binding protein [Pseudomonas mandelii]</t>
  </si>
  <si>
    <t>WP_083376286.1</t>
  </si>
  <si>
    <t>carbon monoxide dehydrogenase accessory protein [Acidimicrobiaceae bacterium]</t>
  </si>
  <si>
    <t>MAT05641.1</t>
  </si>
  <si>
    <t>carbon monoxide dehydrogenase [Desulfosporosinus sp. BICA1-9]</t>
  </si>
  <si>
    <t>KJS87373.1</t>
  </si>
  <si>
    <t>MBA7588097.1</t>
  </si>
  <si>
    <t>aerobic-type carbon monoxide dehydrogenase, large subunit CoxL/CutL-like protein [Clostridium sp. ASBs410]</t>
  </si>
  <si>
    <t>EXG85361.1</t>
  </si>
  <si>
    <t>carbon monoxide dehydrogenase subunit G [Mycobacteroides abscessus subsp. abscessus 800]</t>
  </si>
  <si>
    <t>SHX03694.1</t>
  </si>
  <si>
    <t>MBO06789.1</t>
  </si>
  <si>
    <t>aldehyde dehydrogenase iron-sulfur subunit [Sinorhizobium meliloti]</t>
  </si>
  <si>
    <t>WP_015243049.1</t>
  </si>
  <si>
    <t>carbon monoxide dehydrogenase, small subunit [Candidatus Moduliflexus flocculans]</t>
  </si>
  <si>
    <t>GAK54692.1</t>
  </si>
  <si>
    <t>(2Fe-2S)-binding protein [Amycolatopsis regifaucium]</t>
  </si>
  <si>
    <t>WP_061983067.1</t>
  </si>
  <si>
    <t>(2Fe-2S)-binding protein [Rhizobium sp. R693]</t>
  </si>
  <si>
    <t>WP_088704531.1</t>
  </si>
  <si>
    <t>MAM78435.1</t>
  </si>
  <si>
    <t>XdhC family protein [unclassified Streptomyces]</t>
  </si>
  <si>
    <t>WP_111585008.1</t>
  </si>
  <si>
    <t>WP_084847338.1</t>
  </si>
  <si>
    <t>carbon monoxide dehydrogenase [Syntrophorhabdus aromaticivorans]</t>
  </si>
  <si>
    <t>HBA56148.1</t>
  </si>
  <si>
    <t>Carbon monoxide dehydrogenase accessory protein CoxI [Burkholderiales bacterium]</t>
  </si>
  <si>
    <t>SPE19985.1</t>
  </si>
  <si>
    <t>carbon monoxide dehydrogenase accessory protein CooC [Lactonifactor]</t>
  </si>
  <si>
    <t>WP_154260219.1</t>
  </si>
  <si>
    <t>MROSv2_40113_ID:17367775_Cytosine_specific_methyltransferase_Methylocystis_rosea_SV97T_</t>
  </si>
  <si>
    <t>FAD binding domain-containing protein [Azospirillum brasilense]</t>
  </si>
  <si>
    <t>WP_200528140.1</t>
  </si>
  <si>
    <t>(2Fe-2S)-binding protein [Streptomyces acidiscabies]</t>
  </si>
  <si>
    <t>WP_010359503.1</t>
  </si>
  <si>
    <t>HCP77210.1</t>
  </si>
  <si>
    <t>MBN1367693.1</t>
  </si>
  <si>
    <t>anaerobic carbon-monoxide dehydrogenase catalytic subunit [Caldanaerobacter subterraneus]</t>
  </si>
  <si>
    <t>WP_022587816.1</t>
  </si>
  <si>
    <t>(2Fe-2S)-binding protein [Bradyrhizobium lablabi]</t>
  </si>
  <si>
    <t>WP_079587715.1</t>
  </si>
  <si>
    <t>(2Fe-2S)-binding protein [Mycolicibacterium obuense]</t>
  </si>
  <si>
    <t>WP_082164082.1</t>
  </si>
  <si>
    <t>(2Fe-2S)-binding protein [Brevibacillus borstelensis]</t>
  </si>
  <si>
    <t>WP_003386909.1</t>
  </si>
  <si>
    <t>xanthine dehydrogenase subunit D [Streptomyces sp. KE1]</t>
  </si>
  <si>
    <t>WP_047140670.1</t>
  </si>
  <si>
    <t>AAA family ATPase [Blautia sp. An46]</t>
  </si>
  <si>
    <t>WP_087272943.1</t>
  </si>
  <si>
    <t>(2Fe-2S)-binding protein [Clostridium celatum]</t>
  </si>
  <si>
    <t>WP_005210762.1</t>
  </si>
  <si>
    <t>MXQ77514.1</t>
  </si>
  <si>
    <t>MROSv2_20276_ID:17369369_5_formyltetrahydrofolate_cyclo_ligase_Methylocystis_rosea_SV97T_</t>
  </si>
  <si>
    <t>MNL03318.1</t>
  </si>
  <si>
    <t>xanthine dehydrogenase family protein subunit M [Pantoea sp. GM01]</t>
  </si>
  <si>
    <t>WP_009127995.1</t>
  </si>
  <si>
    <t>MROSv2_40144_ID:17367744_protein_of_unknown_function_Methylocystis_rosea_SV97T_</t>
  </si>
  <si>
    <t>PCI05246.1</t>
  </si>
  <si>
    <t>carbon monoxide dehydrogenase [Desulfomicrobium sp.]</t>
  </si>
  <si>
    <t>HCU68393.1</t>
  </si>
  <si>
    <t>(2Fe-2S)-binding protein [Prauserella muralis]</t>
  </si>
  <si>
    <t>WP_112279419.1</t>
  </si>
  <si>
    <t>MBM3532293.1</t>
  </si>
  <si>
    <t>MAI10414.1</t>
  </si>
  <si>
    <t>HAU4823457.1</t>
  </si>
  <si>
    <t>molybdopterin-dependent oxidoreductase [Budvicia aquatica]</t>
  </si>
  <si>
    <t>WP_255324453.1</t>
  </si>
  <si>
    <t>2Fe-2S iron-sulfur cluster-binding protein [Chamaesiphon minutus]</t>
  </si>
  <si>
    <t>WP_015158878.1</t>
  </si>
  <si>
    <t>(2Fe-2S)-binding protein [Delftia sp. 60]</t>
  </si>
  <si>
    <t>WP_099733954.1</t>
  </si>
  <si>
    <t>xanthine dehydrogenase family protein subunit M [Amycolatopsis vastitatis]</t>
  </si>
  <si>
    <t>WP_093950919.1</t>
  </si>
  <si>
    <t>carbon monoxide dehydrogenase [Acetobacterium sp.]</t>
  </si>
  <si>
    <t>MCG2729305.1</t>
  </si>
  <si>
    <t>Carbon monoxide dehydrogenase small chain [Virgibacillus halodenitrificans]</t>
  </si>
  <si>
    <t>CDQ33961.1</t>
  </si>
  <si>
    <t>xanthine dehydrogenase family protein molybdopterin-binding subunit [Pseudonocardia sp. AL041005-10]</t>
  </si>
  <si>
    <t>WP_062398241.1</t>
  </si>
  <si>
    <t>xanthine dehydrogenase family protein subunit M [Methylobacterium aquaticum]</t>
  </si>
  <si>
    <t>WP_060846741.1</t>
  </si>
  <si>
    <t>WP_007785912.1</t>
  </si>
  <si>
    <t>WP_043788959.1</t>
  </si>
  <si>
    <t>(2Fe-2S)-binding protein [Paraburkholderia sp. BL25I1N1]</t>
  </si>
  <si>
    <t>WP_106280778.1</t>
  </si>
  <si>
    <t>(2Fe-2S)-binding protein [Deinococcus sp. LM3]</t>
  </si>
  <si>
    <t>WP_078302245.1</t>
  </si>
  <si>
    <t>WP_024764769.1</t>
  </si>
  <si>
    <t>WP_012317058.1</t>
  </si>
  <si>
    <t>XdhC family protein [Pseudonocardia sp. N23]</t>
  </si>
  <si>
    <t>WP_098959652.1</t>
  </si>
  <si>
    <t>MBP1713188.1</t>
  </si>
  <si>
    <t>aerobic-type carbon monoxide dehydrogenase, small subunit CoxS/CutS-like protein [Bacillota bacterium]</t>
  </si>
  <si>
    <t>MBP2650891.1</t>
  </si>
  <si>
    <t>xanthine dehydrogenase family protein subunit M [Roseovarius pacificus]</t>
  </si>
  <si>
    <t>WP_073037444.1</t>
  </si>
  <si>
    <t>WP_118034770.1</t>
  </si>
  <si>
    <t>XdhC family protein [Chelatococcus sp. HY11]</t>
  </si>
  <si>
    <t>WP_213330140.1</t>
  </si>
  <si>
    <t>carbon monoxide dehydrogenase subunit G [Aurantimonas sp. CSK15Z-1]</t>
  </si>
  <si>
    <t>WP_256802172.1</t>
  </si>
  <si>
    <t>PLX43228.1</t>
  </si>
  <si>
    <t>XdhC family protein [Streptosporangium sp. 'caverna']</t>
  </si>
  <si>
    <t>WP_110700511.1</t>
  </si>
  <si>
    <t>(2Fe-2S)-binding protein [Aeromicrobium sp. PE09-221]</t>
  </si>
  <si>
    <t>WP_087622214.1</t>
  </si>
  <si>
    <t>MROSv2_11406_ID:17370244_NAD_regulator_Methylocystis_rosea_SV97T_</t>
  </si>
  <si>
    <t>carbon monoxide dehydrogenase subunit G [Salipiger marinus]</t>
  </si>
  <si>
    <t>WP_089846467.1</t>
  </si>
  <si>
    <t>aerobic-type carbon monoxide dehydrogenase small subunit (CoxS/CutS family) [Bradyrhizobium sp. USDA 4538]</t>
  </si>
  <si>
    <t>MCP1844890.1</t>
  </si>
  <si>
    <t>molybdopterin-dependent oxidoreductase [Chroococcidiopsis sp. TS-821]</t>
  </si>
  <si>
    <t>WP_104547940.1</t>
  </si>
  <si>
    <t>xanthine dehydrogenase family protein molybdopterin-binding subunit [Sphingobium yanoikuyae]</t>
  </si>
  <si>
    <t>WP_037521883.1</t>
  </si>
  <si>
    <t>carbon monoxide dehydrogenase, partial [Firmicutes bacterium HGW-Firmicutes-13]</t>
  </si>
  <si>
    <t>PKM79285.1</t>
  </si>
  <si>
    <t>MROSv2_40331_ID:17367557_NADH_dehydrogenase_Methylocystis_rosea_SV97T_</t>
  </si>
  <si>
    <t>RPJ22185.1</t>
  </si>
  <si>
    <t>AAA family ATPase [Bacillus methanolicus]</t>
  </si>
  <si>
    <t>WP_248892830.1</t>
  </si>
  <si>
    <t>carbon monoxide dehydrogenase accessory protein CooC [Blautia sp. MCC269]</t>
  </si>
  <si>
    <t>WP_215707801.1</t>
  </si>
  <si>
    <t>MBO6686364.1</t>
  </si>
  <si>
    <t>molybdopterin-dependent oxidoreductase [Levilinea saccharolytica]</t>
  </si>
  <si>
    <t>WP_062417387.1</t>
  </si>
  <si>
    <t>MPN02505.1</t>
  </si>
  <si>
    <t>WP_000070693.1</t>
  </si>
  <si>
    <t>MBI2462129.1</t>
  </si>
  <si>
    <t>(2Fe-2S)-binding protein [Pseudomonas marincola]</t>
  </si>
  <si>
    <t>WP_090511149.1</t>
  </si>
  <si>
    <t>WP_062751795.1</t>
  </si>
  <si>
    <t>(2Fe-2S)-binding protein [Streptomyces cahuitamycinicus]</t>
  </si>
  <si>
    <t>WP_102913303.1</t>
  </si>
  <si>
    <t>WP_040271684.1</t>
  </si>
  <si>
    <t>xanthine dehydrogenase family protein subunit M [Desulfuromonas soudanensis]</t>
  </si>
  <si>
    <t>WP_053550497.1</t>
  </si>
  <si>
    <t>MYG20202.1</t>
  </si>
  <si>
    <t>WP_145691851.1</t>
  </si>
  <si>
    <t>WP_124286365.1</t>
  </si>
  <si>
    <t>MBE6978114.1</t>
  </si>
  <si>
    <t>carbon monoxide dehydrogenase medium chain [bacterium MnTg02]</t>
  </si>
  <si>
    <t>GBF27768.1</t>
  </si>
  <si>
    <t>WP_116691759.1</t>
  </si>
  <si>
    <t>carbon monoxide dehydrogenase [Actinobacteria bacterium 13_2_20CM_68_14]</t>
  </si>
  <si>
    <t>OLB24333.1</t>
  </si>
  <si>
    <t>MoxR family ATPase [Rhodococcus sp. WAY2]</t>
  </si>
  <si>
    <t>WP_159925529.1</t>
  </si>
  <si>
    <t>molybdopterin-dependent oxidoreductase [Hyella patelloides]</t>
  </si>
  <si>
    <t>WP_144870177.1</t>
  </si>
  <si>
    <t>xanthine dehydrogenase family protein molybdopterin-binding subunit [Streptomyces sp. WAC 01420]</t>
  </si>
  <si>
    <t>WP_126896581.1</t>
  </si>
  <si>
    <t>WP_058921330.1</t>
  </si>
  <si>
    <t>molybdopterin-dependent oxidoreductase [Gordonia sp. KTR9]</t>
  </si>
  <si>
    <t>WP_014926249.1</t>
  </si>
  <si>
    <t>SRPBCC domain-containing protein, partial [Spongiactinospora gelatinilytica]</t>
  </si>
  <si>
    <t>WP_111167356.1</t>
  </si>
  <si>
    <t>XdhC family protein [Sphingomonas sp. AX6]</t>
  </si>
  <si>
    <t>WP_159711744.1</t>
  </si>
  <si>
    <t>carbon monoxide dehydrogenase [Candidatus Handelsmanbacteria bacterium RIFCSPLOWO2_12_FULL_64_10]</t>
  </si>
  <si>
    <t>OGG51286.1</t>
  </si>
  <si>
    <t>Carbon monoxide dehydrogenase F protein [Oxalobacteraceae bacterium IMCC9480]</t>
  </si>
  <si>
    <t>EGF33093.1</t>
  </si>
  <si>
    <t>Carbon monoxide dehydrogenase [Bryobacterales bacterium]</t>
  </si>
  <si>
    <t>MCU1275992.1</t>
  </si>
  <si>
    <t>MCG2774411.1</t>
  </si>
  <si>
    <t>ORB85231.1</t>
  </si>
  <si>
    <t>SRPBCC family protein [Streptomyces sp. PanSC19]</t>
  </si>
  <si>
    <t>WP_123457037.1</t>
  </si>
  <si>
    <t>carbon monoxide dehydrogenase medium subunit [Thermogemmatispora argillosa]</t>
  </si>
  <si>
    <t>BBH92427.1</t>
  </si>
  <si>
    <t>xanthine dehydrogenase family protein molybdopterin-binding subunit [Megalodesulfovibrio gigas]</t>
  </si>
  <si>
    <t>WP_021761946.1</t>
  </si>
  <si>
    <t>MROSv2_40062_ID:17367826_protein_of_unknown_function_Methylocystis_rosea_SV97T_</t>
  </si>
  <si>
    <t>carbon monoxide dehydrogenase subunit G [Gemmatimonadota bacterium]</t>
  </si>
  <si>
    <t>MBT8479473.1</t>
  </si>
  <si>
    <t>xanthine dehydrogenase family protein molybdopterin-binding subunit [Lentzea guizhouensis]</t>
  </si>
  <si>
    <t>WP_065919811.1</t>
  </si>
  <si>
    <t>XdhC family protein [Mycolicibacterium thermoresistibile]</t>
  </si>
  <si>
    <t>WP_050812007.1</t>
  </si>
  <si>
    <t>HBV85730.1</t>
  </si>
  <si>
    <t>WP_006946618.1</t>
  </si>
  <si>
    <t>xanthine dehydrogenase family protein molybdopterin-binding subunit [Micromonospora endophytica]</t>
  </si>
  <si>
    <t>WP_111242634.1</t>
  </si>
  <si>
    <t>WP_043348492.1</t>
  </si>
  <si>
    <t>carbon monoxide dehydrogenase subunit G [Neorhizobium tomejilense]</t>
  </si>
  <si>
    <t>WP_250809257.1</t>
  </si>
  <si>
    <t>WP_015242001.1</t>
  </si>
  <si>
    <t>MBI3742393.1</t>
  </si>
  <si>
    <t>PYT74707.1</t>
  </si>
  <si>
    <t>OTP76022.1</t>
  </si>
  <si>
    <t>(2Fe-2S)-binding protein [Pseudomonas sp. GM33]</t>
  </si>
  <si>
    <t>WP_007975676.1</t>
  </si>
  <si>
    <t>carbon monoxide dehydrogenase [Sulfolobus islandicus]</t>
  </si>
  <si>
    <t>PVU76835.1</t>
  </si>
  <si>
    <t>WP_020637841.1</t>
  </si>
  <si>
    <t>WP_033639400.1</t>
  </si>
  <si>
    <t>XdhC family protein [Magnetospirillum sp. XM-1]</t>
  </si>
  <si>
    <t>WP_068433951.1</t>
  </si>
  <si>
    <t>carbon monoxide dehydrogenase [Candidatus Magnetominusculus xianensis]</t>
  </si>
  <si>
    <t>KWT83485.1</t>
  </si>
  <si>
    <t>carbon monoxide dehydrogenase accessory protein CooC [Shewanella sp. 4t3-1-2LB]</t>
  </si>
  <si>
    <t>WP_207571838.1</t>
  </si>
  <si>
    <t>carbon monoxide dehydrogenase accessory protein CooC [Ruminococcus gauvreauii]</t>
  </si>
  <si>
    <t>WP_028528953.1</t>
  </si>
  <si>
    <t>aldehyde dehydrogenase iron-sulfur subunit PaoA [Rhizobium leguminosarum]</t>
  </si>
  <si>
    <t>WP_003575566.1</t>
  </si>
  <si>
    <t>MAT05642.1</t>
  </si>
  <si>
    <t>WP_023535868.1</t>
  </si>
  <si>
    <t>WP_146868126.1</t>
  </si>
  <si>
    <t>MBA31730.1</t>
  </si>
  <si>
    <t>XdhC family protein [Roseovarius sp. 217]</t>
  </si>
  <si>
    <t>WP_009819353.1</t>
  </si>
  <si>
    <t>EJK85950.1</t>
  </si>
  <si>
    <t>2Fe-2S iron-sulfur cluster-binding protein [Pusillimonas noertemannii]</t>
  </si>
  <si>
    <t>WP_116517818.1</t>
  </si>
  <si>
    <t>aerobic carbon-monoxide dehydrogenase large subunit [Mycobacterium marinum]</t>
  </si>
  <si>
    <t>WP_117429473.1</t>
  </si>
  <si>
    <t>P-loop NTPase [Desulfosporosinus sp. HMP52]</t>
  </si>
  <si>
    <t>WP_034599075.1</t>
  </si>
  <si>
    <t>MBI77894.1</t>
  </si>
  <si>
    <t>aldehyde oxidoreductase molybdenum-binding subunit PaoC [Xanthomonas]</t>
  </si>
  <si>
    <t>WP_015463437.1</t>
  </si>
  <si>
    <t>MBM2832826.1</t>
  </si>
  <si>
    <t>carbon monoxide dehydrogenase 1 [Clostridium pasteurianum DSM 525 = ATCC 6013 ATCC 6013]</t>
  </si>
  <si>
    <t>AJA49501.1</t>
  </si>
  <si>
    <t>carbon monoxide dehydrogenase [Desulfocapsa sulfexigens]</t>
  </si>
  <si>
    <t>HIP82924.1</t>
  </si>
  <si>
    <t>MCU1391566.1</t>
  </si>
  <si>
    <t>MBP1718475.1</t>
  </si>
  <si>
    <t>WP_079501166.1</t>
  </si>
  <si>
    <t>carbon monoxide dehydrogenase [Thermococcus barophilus]</t>
  </si>
  <si>
    <t>ALM74969.1</t>
  </si>
  <si>
    <t>aerobic-type carbon monoxide dehydrogenase, middle subunit CoxM/CutM-like protein [Xanthomonas vesicatoria ATCC 35937 ATCC 35937]</t>
  </si>
  <si>
    <t>EGD06784.1</t>
  </si>
  <si>
    <t>anaerobic carbon-monoxide dehydrogenase catalytic subunit [Caldanaerovirga acetigignens]</t>
  </si>
  <si>
    <t>WP_073254965.1</t>
  </si>
  <si>
    <t>MROSv2_11349_ID:17370301_mtrA_Methylthioribose_transporter_Methylocystis_rosea_SV97T_</t>
  </si>
  <si>
    <t>SRPBCC family protein [Archangium gephyra]</t>
  </si>
  <si>
    <t>WP_047859731.1</t>
  </si>
  <si>
    <t>carbon monoxide dehydrogenase subunit G [Aurantimonas sp. MSK8Z-1]</t>
  </si>
  <si>
    <t>WP_256812122.1</t>
  </si>
  <si>
    <t>(2Fe-2S)-binding protein [Afifella]</t>
  </si>
  <si>
    <t>WP_092814731.1</t>
  </si>
  <si>
    <t>xanthine dehydrogenase family protein molybdopterin-binding subunit [Mesorhizobium alhagi]</t>
  </si>
  <si>
    <t>WP_008838964.1</t>
  </si>
  <si>
    <t>SRPBCC family protein [Barrientosiimonas humi]</t>
  </si>
  <si>
    <t>WP_142004647.1</t>
  </si>
  <si>
    <t>XdhC family protein [Mycobacterium helveticum]</t>
  </si>
  <si>
    <t>WP_144950436.1</t>
  </si>
  <si>
    <t>Aerobic-type carbon monoxide dehydrogenase, small subunit [Xanthomonas axonopodis pv. citrumelo F1 F1]</t>
  </si>
  <si>
    <t>AEO43088.1</t>
  </si>
  <si>
    <t>WP_015316946.1</t>
  </si>
  <si>
    <t>MBP1739916.1</t>
  </si>
  <si>
    <t>ferredoxin [Pelagibacteraceae bacterium]</t>
  </si>
  <si>
    <t>MBI05166.1</t>
  </si>
  <si>
    <t>carbon monoxide dehydrogenase subunit G [Maritimibacter harenae]</t>
  </si>
  <si>
    <t>WP_161353054.1</t>
  </si>
  <si>
    <t>2Fe-2S iron-sulfur cluster-binding protein [Flavobacterium]</t>
  </si>
  <si>
    <t>WP_008467604.1</t>
  </si>
  <si>
    <t>MBM3774507.1</t>
  </si>
  <si>
    <t>WP_001390611.1</t>
  </si>
  <si>
    <t>MCU1399549.1</t>
  </si>
  <si>
    <t>(2Fe-2S)-binding protein [Desulfotomaculum sp.]</t>
  </si>
  <si>
    <t>HAU32502.1</t>
  </si>
  <si>
    <t>SRPBCC family protein [unclassified Arthrobacter]</t>
  </si>
  <si>
    <t>WP_050684451.1</t>
  </si>
  <si>
    <t>carbon monoxide dehydrogenase subunit G [Deinococcus peraridilitoris]</t>
  </si>
  <si>
    <t>WP_015236142.1</t>
  </si>
  <si>
    <t>molybdopterin-dependent oxidoreductase [Enterocloster asparagiformis]</t>
  </si>
  <si>
    <t>WP_117778222.1</t>
  </si>
  <si>
    <t>carbon monoxide dehydrogenase [Desulfarculaceae bacterium]</t>
  </si>
  <si>
    <t>HIE07535.1</t>
  </si>
  <si>
    <t>(2Fe-2S)-binding protein [Pseudomonas anguilliseptica]</t>
  </si>
  <si>
    <t>WP_090376587.1</t>
  </si>
  <si>
    <t>MCL6566437.1</t>
  </si>
  <si>
    <t>carbon monoxide dehydrogenase, partial [candidate division KD3-62 bacterium DG_56]</t>
  </si>
  <si>
    <t>KPJ63606.1</t>
  </si>
  <si>
    <t>xanthine dehydrogenase family protein molybdopterin-binding subunit [Amycolatopsis sp. TNS106]</t>
  </si>
  <si>
    <t>WP_219151942.1</t>
  </si>
  <si>
    <t>WP_068964499.1</t>
  </si>
  <si>
    <t>WP_021975846.1</t>
  </si>
  <si>
    <t>MROSv2_21172_ID:17368473_lpxC_UDP_3_O_acyl_N_acetylglucosamine_deacetylase_Methylocystis_rosea_SV97T_</t>
  </si>
  <si>
    <t>carbon monoxide dehydrogenase subunit G [Ardenticatena maritima]</t>
  </si>
  <si>
    <t>WP_054492556.1</t>
  </si>
  <si>
    <t>MROSv2_20836_ID:17368809_Phosphate_acetyltransferase_Methylocystis_rosea_SV97T_</t>
  </si>
  <si>
    <t>carbon monoxide dehydrogenase subunit G [Rhizobium gei]</t>
  </si>
  <si>
    <t>WP_275787965.1</t>
  </si>
  <si>
    <t>WP_007857704.1</t>
  </si>
  <si>
    <t>anaerobic carbon-monoxide dehydrogenase catalytic subunit [Methanosarcina]</t>
  </si>
  <si>
    <t>WP_048122652.1</t>
  </si>
  <si>
    <t>WP_095751702.1</t>
  </si>
  <si>
    <t>MBH20246.1</t>
  </si>
  <si>
    <t>WP_010455997.1</t>
  </si>
  <si>
    <t>anaerobic carbon-monoxide dehydrogenase catalytic subunit [Clostridium aceticum]</t>
  </si>
  <si>
    <t>WP_044824692.1</t>
  </si>
  <si>
    <t>WP_019822522.1</t>
  </si>
  <si>
    <t>carbon monoxide dehydrogenase [Maribacter sp.]</t>
  </si>
  <si>
    <t>MCP4974716.1</t>
  </si>
  <si>
    <t>WP_008140889.1</t>
  </si>
  <si>
    <t>WP_007177383.1</t>
  </si>
  <si>
    <t>nucleotidyltransferase family protein [Mycolicibacterium vulneris]</t>
  </si>
  <si>
    <t>WP_085288219.1</t>
  </si>
  <si>
    <t>MROSv2_10619_ID:17371031_tme_NADP_dependent_malic_enzyme_Methylocystis_rosea_SV97T_</t>
  </si>
  <si>
    <t>MCL4294845.1</t>
  </si>
  <si>
    <t>carbon monoxide dehydrogenase [Candidatus Adiutrix intracellularis]</t>
  </si>
  <si>
    <t>KXS56482.1</t>
  </si>
  <si>
    <t>xanthine dehydrogenase family protein subunit M [Variovorax sp. PBS-H4]</t>
  </si>
  <si>
    <t>WP_162578796.1</t>
  </si>
  <si>
    <t>aldehyde oxidoreductase molybdenum-binding subunit PaoC [Pseudomonas sp. GM25]</t>
  </si>
  <si>
    <t>WP_007957139.1</t>
  </si>
  <si>
    <t>glyceraldehyde dehydrogenase subunit beta [Sulfolobus acidocaldarius]</t>
  </si>
  <si>
    <t>WP_011279057.1</t>
  </si>
  <si>
    <t>2Fe-2S iron-sulfur cluster-binding protein [Nocardia asteroides]</t>
  </si>
  <si>
    <t>WP_019047249.1</t>
  </si>
  <si>
    <t>HIK87898.1</t>
  </si>
  <si>
    <t>WP_000070700.1</t>
  </si>
  <si>
    <t>molybdopterin-dependent oxidoreductase [Streptomyces echinatus]</t>
  </si>
  <si>
    <t>WP_184961967.1</t>
  </si>
  <si>
    <t>MBP1735537.1</t>
  </si>
  <si>
    <t>MAE71060.1</t>
  </si>
  <si>
    <t>anaerobic carbon-monoxide dehydrogenase catalytic subunit [Thermococcus gammatolerans]</t>
  </si>
  <si>
    <t>WP_015858443.1</t>
  </si>
  <si>
    <t>WP_025111196.1</t>
  </si>
  <si>
    <t>xanthine dehydrogenase family protein molybdopterin-binding subunit [Stutzerimonas stutzeri]</t>
  </si>
  <si>
    <t>WP_015278155.1</t>
  </si>
  <si>
    <t>MBM3669720.1</t>
  </si>
  <si>
    <t>carbon monoxide dehydrogenase accessory protein CooC [Desulfosporosinus metallidurans]</t>
  </si>
  <si>
    <t>WP_075366372.1</t>
  </si>
  <si>
    <t>xanthine dehydrogenase family protein subunit M [Janibacter hoylei]</t>
  </si>
  <si>
    <t>WP_007924768.1</t>
  </si>
  <si>
    <t>WP_095749556.1</t>
  </si>
  <si>
    <t>carbon monoxide dehydrogenase subunit G, partial [Achromobacter insolitus]</t>
  </si>
  <si>
    <t>WP_063961782.1</t>
  </si>
  <si>
    <t>(2Fe-2S)-binding protein [Paraburkholderia fungorum]</t>
  </si>
  <si>
    <t>WP_106353238.1</t>
  </si>
  <si>
    <t>WP_065155720.1</t>
  </si>
  <si>
    <t>Aerobic-type carbon monoxide dehydrogenase, large subunit CoxL [Stappia sp. 22II-S9-Z10]</t>
  </si>
  <si>
    <t>ORE93511.1</t>
  </si>
  <si>
    <t>anaerobic carbon-monoxide dehydrogenase catalytic subunit [Methanosarcina sp. 1.H.T.1A.1]</t>
  </si>
  <si>
    <t>WP_048134792.1</t>
  </si>
  <si>
    <t>2Fe-2S iron-sulfur cluster-binding protein [Nonomuraea coxensis]</t>
  </si>
  <si>
    <t>WP_033407494.1</t>
  </si>
  <si>
    <t>HBY95491.1</t>
  </si>
  <si>
    <t>carbon monoxide dehydrogenase, partial [Candidatus Puniceispirillum sp. TMED176]</t>
  </si>
  <si>
    <t>RPH00179.1</t>
  </si>
  <si>
    <t>carbon monoxide dehydrogenase accessory protein CooC [Methanosarcina spelaei]</t>
  </si>
  <si>
    <t>WP_095643405.1</t>
  </si>
  <si>
    <t>nucleotidyltransferase family protein [Marisediminicola antarctica]</t>
  </si>
  <si>
    <t>WP_161886337.1</t>
  </si>
  <si>
    <t>carbon monoxide dehydrogenase subunit G [Candidatus Latescibacteria bacterium]</t>
  </si>
  <si>
    <t>MCE2441345.1</t>
  </si>
  <si>
    <t>carbon monoxide dehydrogenase [Methanoregula sp.]</t>
  </si>
  <si>
    <t>MCJ7741762.1</t>
  </si>
  <si>
    <t>MROSv2_20407_ID:17369238_conserved_protein_of_unknown_function_Methylocystis_rosea_SV97T_</t>
  </si>
  <si>
    <t>(2Fe-2S)-binding protein [Bradyrhizobium sp.]</t>
  </si>
  <si>
    <t>WP_007606922.1</t>
  </si>
  <si>
    <t>carbon monoxide dehydrogenase subunit G [Bacillus methanolicus]</t>
  </si>
  <si>
    <t>WP_004434056.1</t>
  </si>
  <si>
    <t>MBF8303797.1</t>
  </si>
  <si>
    <t>carbon monoxide dehydrogenase subunit G [Sneathiella aquimaris]</t>
  </si>
  <si>
    <t>WP_267177750.1</t>
  </si>
  <si>
    <t>(2Fe-2S)-binding protein [Clostridium]</t>
  </si>
  <si>
    <t>WP_013239008.1</t>
  </si>
  <si>
    <t>SRPBCC family protein [Streptomyces sp. BK205]</t>
  </si>
  <si>
    <t>WP_132834613.1</t>
  </si>
  <si>
    <t>MBI1774911.1</t>
  </si>
  <si>
    <t>MROSv2_20348_ID:17369297_conserved_protein_of_unknown_function_Methylocystis_rosea_SV97T_</t>
  </si>
  <si>
    <t>Carbon monoxide dehydrogenase small chain [Mycobacterium basiliense]</t>
  </si>
  <si>
    <t>VDM87015.1</t>
  </si>
  <si>
    <t>MBA7689792.1</t>
  </si>
  <si>
    <t>MNY26128.1</t>
  </si>
  <si>
    <t>xanthine dehydrogenase family protein molybdopterin-binding subunit [Prauserella flavalba]</t>
  </si>
  <si>
    <t>WP_110343069.1</t>
  </si>
  <si>
    <t>(2Fe-2S)-binding protein [Pseudonocardia sp. MH-G8]</t>
  </si>
  <si>
    <t>WP_094927624.1</t>
  </si>
  <si>
    <t>(2Fe-2S)-binding protein [Pelotomaculum propionicicum]</t>
  </si>
  <si>
    <t>WP_134212904.1</t>
  </si>
  <si>
    <t>(2Fe-2S)-binding protein [Pseudomonas nitritireducens]</t>
  </si>
  <si>
    <t>WP_184592113.1</t>
  </si>
  <si>
    <t>MNE46576.1</t>
  </si>
  <si>
    <t>anaerobic carbon-monoxide dehydrogenase catalytic subunit [Thermovenabulum gondwanense]</t>
  </si>
  <si>
    <t>WP_083947435.1</t>
  </si>
  <si>
    <t>aerobic-type carbon monoxide dehydrogenase middle subunit CoxM/CutM-like [Planctomycetota bacterium]</t>
  </si>
  <si>
    <t>KAF0244563.1</t>
  </si>
  <si>
    <t>FAD binding domain-containing protein [Phenylobacterium zucineum]</t>
  </si>
  <si>
    <t>WP_012521301.1</t>
  </si>
  <si>
    <t>carbon monoxide dehydrogenase [Pelotomaculum sp.]</t>
  </si>
  <si>
    <t>HBC94435.1</t>
  </si>
  <si>
    <t>WP_033948429.1</t>
  </si>
  <si>
    <t>(2Fe-2S)-binding protein [Halomonas muralis]</t>
  </si>
  <si>
    <t>WP_089730377.1</t>
  </si>
  <si>
    <t>anaerobic carbon-monoxide dehydrogenase catalytic subunit [Desulfovibrio sp. TomC]</t>
  </si>
  <si>
    <t>WP_043635350.1</t>
  </si>
  <si>
    <t>MROSv2_10667_ID:17370983_gmk_guanylate_kinase_Methylocystis_rosea_SV97T_</t>
  </si>
  <si>
    <t>hypothetical protein [Frigoribacterium faeni]</t>
  </si>
  <si>
    <t>GEK84749.1</t>
  </si>
  <si>
    <t>(2Fe-2S)-binding protein [Deinococcus sp. Leaf326]</t>
  </si>
  <si>
    <t>WP_056294874.1</t>
  </si>
  <si>
    <t>NDH20829.1</t>
  </si>
  <si>
    <t>xanthine dehydrogenase family protein subunit M [Arthrobacter psychrochitiniphilus]</t>
  </si>
  <si>
    <t>WP_110106843.1</t>
  </si>
  <si>
    <t>carbon monoxide dehydrogenase subunit G [Rhizobium/Agrobacterium group]</t>
  </si>
  <si>
    <t>WP_081952805.1</t>
  </si>
  <si>
    <t>aerobic-type carbon monoxide dehydrogenase, large subunit CoxL/CutL-like protein [Desulfomonile tiedjei DSM 6799 DSM 6799]</t>
  </si>
  <si>
    <t>AFM24548.1</t>
  </si>
  <si>
    <t>carbon monoxide dehydrogenase [Phototrophicales bacterium]</t>
  </si>
  <si>
    <t>PJF41763.1</t>
  </si>
  <si>
    <t>xanthine dehydrogenase family protein molybdopterin-binding subunit [Streptomonospora alba]</t>
  </si>
  <si>
    <t>WP_040275285.1</t>
  </si>
  <si>
    <t>xanthine dehydrogenase family protein molybdopterin-binding subunit [Xanthomonas euvesicatoria]</t>
  </si>
  <si>
    <t>WP_014089596.1</t>
  </si>
  <si>
    <t>MROSv2_21245_ID:17368400_Ferredoxin,_2Fe_2S_Methylocystis_rosea_SV97T_</t>
  </si>
  <si>
    <t>(2Fe-2S)-binding protein [Herminiimonas fonticola]</t>
  </si>
  <si>
    <t>WP_112992683.1</t>
  </si>
  <si>
    <t>MROSv2_40170_ID:17367718_conserved_exported_protein_of_unknown_function_Methylocystis_rosea_SV97T_</t>
  </si>
  <si>
    <t>WP_132831521.1</t>
  </si>
  <si>
    <t>WP_007608388.1</t>
  </si>
  <si>
    <t>TAM60121.1</t>
  </si>
  <si>
    <t>MROSv2_40299_ID:17367589_conserved_protein_of_unknown_function_Methylocystis_rosea_SV97T_</t>
  </si>
  <si>
    <t>WP_003938695.1</t>
  </si>
  <si>
    <t>WP_015050606.1</t>
  </si>
  <si>
    <t>molybdopterin-dependent oxidoreductase [Streptomyces]</t>
  </si>
  <si>
    <t>WP_039648406.1</t>
  </si>
  <si>
    <t>anaerobic carbon-monoxide dehydrogenase catalytic subunit [Anaerolineae bacterium]</t>
  </si>
  <si>
    <t>HEY47707.1</t>
  </si>
  <si>
    <t>SRPBCC family protein [Amycolatopsis endophytica]</t>
  </si>
  <si>
    <t>WP_179773847.1</t>
  </si>
  <si>
    <t>RGD64778.1</t>
  </si>
  <si>
    <t>WP_272805477.1</t>
  </si>
  <si>
    <t>WP_015243047.1</t>
  </si>
  <si>
    <t>carbon monoxide dehydrogenase [Streptomonospora alba]</t>
  </si>
  <si>
    <t>KIH96560.1</t>
  </si>
  <si>
    <t>xanthine dehydrogenase family protein molybdopterin-binding subunit [Rivularia sp. PCC 7116]</t>
  </si>
  <si>
    <t>WP_015121507.1</t>
  </si>
  <si>
    <t>(2Fe-2S)-binding protein [Roseivivax jejudonensis]</t>
  </si>
  <si>
    <t>WP_085791202.1</t>
  </si>
  <si>
    <t>(2Fe-2S)-binding protein [bacterium]</t>
  </si>
  <si>
    <t>NCB45793.1</t>
  </si>
  <si>
    <t>carbon monoxide dehydrogenase F protein [Mycobacterium gastri 'Wayne' Wayne]</t>
  </si>
  <si>
    <t>ETW24670.1</t>
  </si>
  <si>
    <t>carbon monoxide dehydrogenase [Chloroflexi bacterium RBG_13_56_8b]</t>
  </si>
  <si>
    <t>OGO07106.1</t>
  </si>
  <si>
    <t>carbon monoxide dehydrogenase subunit G [Nocardioides ferulae]</t>
  </si>
  <si>
    <t>WP_121255357.1</t>
  </si>
  <si>
    <t>WP_064066589.1</t>
  </si>
  <si>
    <t>carbon monoxide dehydrogenase maturation protein [Blautia sp.]</t>
  </si>
  <si>
    <t>HBB46432.1</t>
  </si>
  <si>
    <t>anaerobic carbon-monoxide dehydrogenase catalytic subunit [Methanosarcina thermophila]</t>
  </si>
  <si>
    <t>WP_048166151.1</t>
  </si>
  <si>
    <t>MBQ2312108.1</t>
  </si>
  <si>
    <t>(2Fe-2S)-binding protein [Rhodococcus opacus]</t>
  </si>
  <si>
    <t>WP_005250106.1</t>
  </si>
  <si>
    <t>xanthine dehydrogenase family protein subunit M [Streptomyces diastatochromogenes]</t>
  </si>
  <si>
    <t>WP_094217651.1</t>
  </si>
  <si>
    <t>Aerobic-type carbon monoxide dehydrogenase, small subunit CoxS/CutS-like protein [Haloquadratum walsbyi J07HQW1]</t>
  </si>
  <si>
    <t>ERG91865.1</t>
  </si>
  <si>
    <t>MBF0552252.1</t>
  </si>
  <si>
    <t>(2Fe-2S)-binding protein [Halomonas xianhensis]</t>
  </si>
  <si>
    <t>WP_134017555.1</t>
  </si>
  <si>
    <t>molybdopterin-dependent oxidoreductase [Streptomyces vietnamensis]</t>
  </si>
  <si>
    <t>WP_041131869.1</t>
  </si>
  <si>
    <t>XdhC family protein [Planotetraspora thailandica]</t>
  </si>
  <si>
    <t>WP_203945483.1</t>
  </si>
  <si>
    <t>WP_037233091.1</t>
  </si>
  <si>
    <t>MBP6010755.1</t>
  </si>
  <si>
    <t>carbon monoxide dehydrogenase [Deltaproteobacteria bacterium HGW-Deltaproteobacteria-8]</t>
  </si>
  <si>
    <t>PKN07200.1</t>
  </si>
  <si>
    <t>(2Fe-2S)-binding protein [Rhizobacter sp. Root404]</t>
  </si>
  <si>
    <t>WP_056464808.1</t>
  </si>
  <si>
    <t>carbon monoxide dehydrogenase subunit G [Sporosarcina luteola]</t>
  </si>
  <si>
    <t>MBB4826434.1</t>
  </si>
  <si>
    <t>(2Fe-2S)-binding protein [Caldimonas thermodepolymerans]</t>
  </si>
  <si>
    <t>WP_104358796.1</t>
  </si>
  <si>
    <t>WP_046626583.1</t>
  </si>
  <si>
    <t>HHN66213.1</t>
  </si>
  <si>
    <t>Carbon monoxide dehydrogenase medium chain [bacterium HR28]</t>
  </si>
  <si>
    <t>GBD22234.1</t>
  </si>
  <si>
    <t>oxidoreductase [Frigoribacterium faeni]</t>
  </si>
  <si>
    <t>GEK83371.1</t>
  </si>
  <si>
    <t>xanthine dehydrogenase family protein molybdopterin-binding subunit [Sphaerospermopsis reniformis]</t>
  </si>
  <si>
    <t>WP_137667656.1</t>
  </si>
  <si>
    <t>HBI15653.1</t>
  </si>
  <si>
    <t>xanthine dehydrogenase family protein molybdopterin-binding subunit [Saccharomonospora sp. CUA-673]</t>
  </si>
  <si>
    <t>WP_075845282.1</t>
  </si>
  <si>
    <t>carbon monoxide dehydrogenase subunit G [Nocardioides aromaticivorans]</t>
  </si>
  <si>
    <t>NYI42950.1</t>
  </si>
  <si>
    <t>XdhC family protein [Mesorhizobium ventifaucium]</t>
  </si>
  <si>
    <t>WP_254026598.1</t>
  </si>
  <si>
    <t>CAA9468544.1</t>
  </si>
  <si>
    <t>WP_224032428.1</t>
  </si>
  <si>
    <t>aldehyde oxidoreductase molybdenum-binding subunit PaoC [unclassified Pseudomonas]</t>
  </si>
  <si>
    <t>WP_007918838.1</t>
  </si>
  <si>
    <t>WP_011051902.1</t>
  </si>
  <si>
    <t>XdhC family protein [Candidatus Acidianus copahuensis]</t>
  </si>
  <si>
    <t>WP_048099829.1</t>
  </si>
  <si>
    <t>aerobic-type carbon monoxide dehydrogenase, small subunit CoxS/CutS-like protein [Prauserella sp. Am3]</t>
  </si>
  <si>
    <t>KID30159.1</t>
  </si>
  <si>
    <t>MROSv2_10124_ID:17371526_sgaA_Serine_glyoxylate_aminotransferase_Methylocystis_rosea_SV97T_</t>
  </si>
  <si>
    <t>FAD binding domain-containing protein [Methylobacterium crusticola]</t>
  </si>
  <si>
    <t>WP_128565408.1</t>
  </si>
  <si>
    <t>(2Fe-2S)-binding protein [Pseudovibrio sp. Ad26]</t>
  </si>
  <si>
    <t>WP_063309499.1</t>
  </si>
  <si>
    <t>TLM80416.1</t>
  </si>
  <si>
    <t>AAA family ATPase [Terrisporobacter]</t>
  </si>
  <si>
    <t>WP_039678284.1</t>
  </si>
  <si>
    <t>MBP1722125.1</t>
  </si>
  <si>
    <t>aerobic-type carbon monoxide dehydrogenase, large subunit CoxL/CutL-like protein [Bacillota bacterium]</t>
  </si>
  <si>
    <t>MBP2641285.1</t>
  </si>
  <si>
    <t>NOY64552.1</t>
  </si>
  <si>
    <t>PYR38402.1</t>
  </si>
  <si>
    <t>carbon monoxide dehydrogenase [Candidatus Dormibacteraeota bacterium]</t>
  </si>
  <si>
    <t>PZR69174.1</t>
  </si>
  <si>
    <t>XdhC family protein [Thauera aromatica]</t>
  </si>
  <si>
    <t>WP_107221572.1</t>
  </si>
  <si>
    <t>aerobic-type carbon monoxide dehydrogenase, middle subunit CoxM/CutM-like protein [Metallosphaera yellowstonensis MK1 MK1]</t>
  </si>
  <si>
    <t>EHP69146.1</t>
  </si>
  <si>
    <t>carbon monoxide dehydrogenase [Desulfobacteraceae bacterium A6]</t>
  </si>
  <si>
    <t>OQW96883.1</t>
  </si>
  <si>
    <t>(2Fe-2S)-binding protein [Amycolatopsis alba]</t>
  </si>
  <si>
    <t>WP_020635555.1</t>
  </si>
  <si>
    <t>xanthine dehydrogenase family protein subunit M [Pseudoduganella namucuonensis]</t>
  </si>
  <si>
    <t>WP_093553395.1</t>
  </si>
  <si>
    <t>carbon monoxide dehydrogenase [Candidatus Omnitrophica bacterium CG22_combo_CG10-13_8_21_14_all_43_16]</t>
  </si>
  <si>
    <t>PIP67725.1</t>
  </si>
  <si>
    <t>MBM3246155.1</t>
  </si>
  <si>
    <t>2Fe-2S iron-sulfur cluster-binding protein [Moraxella atlantae]</t>
  </si>
  <si>
    <t>WP_067056449.1</t>
  </si>
  <si>
    <t>WP_028940675.1</t>
  </si>
  <si>
    <t>WP_068797541.1</t>
  </si>
  <si>
    <t>MROSv2_11098_ID:17370552_bacteriophytochrome_heme_oxygenase_BphO_Methylocystis_rosea_SV97T_</t>
  </si>
  <si>
    <t>carbon monoxide dehydrogenase, partial [Bacteroidota bacterium]</t>
  </si>
  <si>
    <t>RLD95874.1</t>
  </si>
  <si>
    <t>Carbon monoxide dehydrogenase 1 [anaerobic digester metagenome]</t>
  </si>
  <si>
    <t>KAF5068766.1</t>
  </si>
  <si>
    <t>WP_074816363.1</t>
  </si>
  <si>
    <t>KPK93004.1</t>
  </si>
  <si>
    <t>nucleotidyltransferase family protein [Mycobacterium intermedium]</t>
  </si>
  <si>
    <t>WP_069421012.1</t>
  </si>
  <si>
    <t>WP_003268081.1</t>
  </si>
  <si>
    <t>2Fe-2S iron-sulfur cluster-binding protein [Paracoccus seriniphilus]</t>
  </si>
  <si>
    <t>WP_089345247.1</t>
  </si>
  <si>
    <t>aerobic-type carbon monoxide dehydrogenase large subunit CoxL/CutL [Gluconobacter albidus NBRC 3250 NBRC 3250]</t>
  </si>
  <si>
    <t>GBQ86607.1</t>
  </si>
  <si>
    <t>molybdopterin-dependent oxidoreductase [Mediterraneibacter faecis]</t>
  </si>
  <si>
    <t>WP_015528248.1</t>
  </si>
  <si>
    <t>carbon monoxide dehydrogenase [Candidatus Omnitrophica bacterium CG11_big_fil_rev_8_21_14_0_20_42_13]</t>
  </si>
  <si>
    <t>PIQ89996.1</t>
  </si>
  <si>
    <t>XdhC family protein [Mycobacterium sp. E3198]</t>
  </si>
  <si>
    <t>WP_068233965.1</t>
  </si>
  <si>
    <t>WP_007925193.1</t>
  </si>
  <si>
    <t>xanthine dehydrogenase family protein molybdopterin-binding subunit [Pseudomonas sp. GM55]</t>
  </si>
  <si>
    <t>WP_008019875.1</t>
  </si>
  <si>
    <t>xanthine dehydrogenase family protein subunit M [Sphaerobacter thermophilus]</t>
  </si>
  <si>
    <t>WP_273029797.1</t>
  </si>
  <si>
    <t>WP_061798595.1</t>
  </si>
  <si>
    <t>WP_008136629.1</t>
  </si>
  <si>
    <t>xanthine dehydrogenase family protein molybdopterin-binding subunit [Pseudomonas synxantha]</t>
  </si>
  <si>
    <t>WP_124401285.1</t>
  </si>
  <si>
    <t>MROSv2_40069_ID:17367819_AMP_nucleosidase_Methylocystis_rosea_SV97T_</t>
  </si>
  <si>
    <t>PYV96073.1</t>
  </si>
  <si>
    <t>XdhC family protein [Phytohabitans flavus]</t>
  </si>
  <si>
    <t>WP_173037063.1</t>
  </si>
  <si>
    <t>(2Fe-2S)-binding protein [Amycolatopsis orientalis]</t>
  </si>
  <si>
    <t>WP_044852975.1</t>
  </si>
  <si>
    <t>XdhC family protein [Sphingobium indicum]</t>
  </si>
  <si>
    <t>WP_006959091.1</t>
  </si>
  <si>
    <t>(2Fe-2S)-binding protein [Leisingera aquaemixtae]</t>
  </si>
  <si>
    <t>WP_058287968.1</t>
  </si>
  <si>
    <t>WP_008137607.1</t>
  </si>
  <si>
    <t>MROSv2_11083_ID:17370567_bchZ_Chlorophyllide_reductase_subunit_Z_Methylocystis_rosea_SV97T_</t>
  </si>
  <si>
    <t>carbon-monoxide dehydrogenase [Kitasatospora cheerisanensis KCTC 2395 KCTC 2395]</t>
  </si>
  <si>
    <t>KDN81838.1</t>
  </si>
  <si>
    <t>carbon monoxide dehydrogenase [Methylobacterium sp. Leaf125]</t>
  </si>
  <si>
    <t>KQQ35735.1</t>
  </si>
  <si>
    <t>WP_014184604.1</t>
  </si>
  <si>
    <t>HCI85274.1</t>
  </si>
  <si>
    <t>(2Fe-2S)-binding protein [Solimicrobium silvestre]</t>
  </si>
  <si>
    <t>WP_105530813.1</t>
  </si>
  <si>
    <t>WP_124378692.1</t>
  </si>
  <si>
    <t>xanthine dehydrogenase family protein subunit M [Amycolatopsis azurea]</t>
  </si>
  <si>
    <t>WP_005153398.1</t>
  </si>
  <si>
    <t>carbon monoxide dehydrogenase subunit G [Pseudonocardia sp. HH130629-09]</t>
  </si>
  <si>
    <t>WP_060713631.1</t>
  </si>
  <si>
    <t>molybdopterin-dependent oxidoreductase [Enterocloster lavalensis]</t>
  </si>
  <si>
    <t>WP_118757257.1</t>
  </si>
  <si>
    <t>aerobic-type carbon monoxide dehydrogenase, middle subunit CoxM/CutM-like protein [Enterobacteriaceae bacterium strain FGI 57]</t>
  </si>
  <si>
    <t>AGB78144.1</t>
  </si>
  <si>
    <t>carbon monoxide dehydrogenase subunit G [Thalassococcus sp. S3]</t>
  </si>
  <si>
    <t>WP_130404097.1</t>
  </si>
  <si>
    <t>2Fe-2S iron-sulfur cluster-binding protein [Streptomyces sp. MA5143a]</t>
  </si>
  <si>
    <t>WP_107465050.1</t>
  </si>
  <si>
    <t>WP_007606326.1</t>
  </si>
  <si>
    <t>WP_038879260.1</t>
  </si>
  <si>
    <t>aerobic-type carbon monoxide dehydrogenase, large subunit CoxL/CutL-like protein [Acidobacteriota bacterium]</t>
  </si>
  <si>
    <t>MCU1227477.1</t>
  </si>
  <si>
    <t>(2Fe-2S)-binding protein [Bradyrhizobium brasilense]</t>
  </si>
  <si>
    <t>WP_092086349.1</t>
  </si>
  <si>
    <t>WP_098017049.1</t>
  </si>
  <si>
    <t>MROSv2_10201_ID:17371449_conserved_protein_of_unknown_function_Methylocystis_rosea_SV97T_</t>
  </si>
  <si>
    <t>PIE11809.1</t>
  </si>
  <si>
    <t>Carbon monoxide dehydrogenase small chain [Jannaschia aquimarina]</t>
  </si>
  <si>
    <t>KIT14385.1</t>
  </si>
  <si>
    <t>OAG78514.1</t>
  </si>
  <si>
    <t>MROSv2_20772_ID:17368873_rlmB_23S_rRNA_(guanosine_2'_O_)_methyltransferase_RlmB_Methylocystis_rosea_SV97T_</t>
  </si>
  <si>
    <t>carbon monoxide dehydrogenase, partial [Sulfolobus sp. D5]</t>
  </si>
  <si>
    <t>TRM81773.1</t>
  </si>
  <si>
    <t>KGP75958.1</t>
  </si>
  <si>
    <t>MBL8907883.1</t>
  </si>
  <si>
    <t>carbon monoxide dehydrogenase [Thermoanaerobacteraceae bacterium]</t>
  </si>
  <si>
    <t>NLZ53814.1</t>
  </si>
  <si>
    <t>MCS5669399.1</t>
  </si>
  <si>
    <t>MoxR family ATPase [Paenarthrobacter]</t>
  </si>
  <si>
    <t>WP_016359445.1</t>
  </si>
  <si>
    <t>MROSv2_11574_ID:17370076_actP_Copper_transporting_ATPase_1_Methylocystis_rosea_SV97T_</t>
  </si>
  <si>
    <t>XdhC family protein [Rhodovulum sp. PH10]</t>
  </si>
  <si>
    <t>WP_008386487.1</t>
  </si>
  <si>
    <t>xanthine dehydrogenase family protein molybdopterin-binding subunit [Pseudomonas sp. GM78]</t>
  </si>
  <si>
    <t>WP_008055287.1</t>
  </si>
  <si>
    <t>XdhC family protein [Mycobacterium gastri]</t>
  </si>
  <si>
    <t>WP_036412478.1</t>
  </si>
  <si>
    <t>RMG03208.1</t>
  </si>
  <si>
    <t>carbon monoxide dehydrogenase subunit G [Bradyrhizobium sp. CCGB01]</t>
  </si>
  <si>
    <t>WP_254140464.1</t>
  </si>
  <si>
    <t>aerobic-type carbon monoxide dehydrogenase large subunit CoxL/CutL-like protein [bacterium]</t>
  </si>
  <si>
    <t>KAF0249914.1</t>
  </si>
  <si>
    <t>carbon monoxide dehydrogenase [Desulfobulbaceae bacterium BRH_c16a]</t>
  </si>
  <si>
    <t>KJS03027.1</t>
  </si>
  <si>
    <t>carbon monoxide dehydrogenase accessory protein CooC [Geomonas paludis]</t>
  </si>
  <si>
    <t>WP_281376676.1</t>
  </si>
  <si>
    <t>WP_102911120.1</t>
  </si>
  <si>
    <t>WP_014811689.1</t>
  </si>
  <si>
    <t>WP_044349155.1</t>
  </si>
  <si>
    <t>carbon monoxide dehydrogenase [Nioella sp.]</t>
  </si>
  <si>
    <t>MAX72761.1</t>
  </si>
  <si>
    <t>XdhC family protein [Mycobacterium ulcerans]</t>
  </si>
  <si>
    <t>WP_071497705.1</t>
  </si>
  <si>
    <t>carbon monoxide dehydrogenase small chain [Rhodococcus sp. Br-6]</t>
  </si>
  <si>
    <t>GBF16822.1</t>
  </si>
  <si>
    <t>WP_022381429.1</t>
  </si>
  <si>
    <t>MNE54647.1</t>
  </si>
  <si>
    <t>MCL0091497.1</t>
  </si>
  <si>
    <t>MCI5509642.1</t>
  </si>
  <si>
    <t>2Fe-2S iron-sulfur cluster-binding protein [Caballeronia arationis]</t>
  </si>
  <si>
    <t>WP_062632894.1</t>
  </si>
  <si>
    <t>putative oxidoreductase iron-sulfur binding subunit [Nocardia brasiliensis NBRC 14402 NBRC 14402]</t>
  </si>
  <si>
    <t>GAJ82076.1</t>
  </si>
  <si>
    <t>SRPBCC family protein [Pseudonocardia kunmingensis]</t>
  </si>
  <si>
    <t>WP_142064245.1</t>
  </si>
  <si>
    <t>XdhC/CoxI family protein [Bradyrhizobium oligotrophicum]</t>
  </si>
  <si>
    <t>WP_015669257.1</t>
  </si>
  <si>
    <t>aerobic-type carbon monoxide dehydrogenase, large subunit CoxL/CutL-like protein [Acidobacteriaceae bacterium]</t>
  </si>
  <si>
    <t>MCU1307636.1</t>
  </si>
  <si>
    <t>2Fe-2S iron-sulfur cluster-binding protein [Sinorhizobium meliloti]</t>
  </si>
  <si>
    <t>WP_015243377.1</t>
  </si>
  <si>
    <t>carbon monoxide dehydrogenase [Blastocatellia bacterium AA13]</t>
  </si>
  <si>
    <t>PYP86095.1</t>
  </si>
  <si>
    <t>PYO00932.1</t>
  </si>
  <si>
    <t>(2Fe-2S)-binding protein [Thermogemmatispora]</t>
  </si>
  <si>
    <t>WP_069804349.1</t>
  </si>
  <si>
    <t>HDS15064.1</t>
  </si>
  <si>
    <t>WP_019461555.1</t>
  </si>
  <si>
    <t>anaerobic carbon-monoxide dehydrogenase catalytic subunit [Thermococcus profundus]</t>
  </si>
  <si>
    <t>WP_088857273.1</t>
  </si>
  <si>
    <t>carbon monoxide dehydrogenase [Coriobacteriaceae bacterium]</t>
  </si>
  <si>
    <t>MBA4370091.1</t>
  </si>
  <si>
    <t>carbon monoxide dehydrogenase [Geomonas terrae]</t>
  </si>
  <si>
    <t>TGU75266.1</t>
  </si>
  <si>
    <t>(2Fe-2S)-binding protein [Falsiruegeria litorea]</t>
  </si>
  <si>
    <t>WP_085797907.1</t>
  </si>
  <si>
    <t>xanthine dehydrogenase family protein subunit M [Solimicrobium silvestre]</t>
  </si>
  <si>
    <t>WP_105532571.1</t>
  </si>
  <si>
    <t>WP_003106770.1</t>
  </si>
  <si>
    <t>xanthine dehydrogenase family protein subunit M [Desulfotomaculum sp.]</t>
  </si>
  <si>
    <t>HAU32501.1</t>
  </si>
  <si>
    <t>NJD56086.1</t>
  </si>
  <si>
    <t>NKR57031.1</t>
  </si>
  <si>
    <t>carbon monoxide dehydrogenase [Candidatus Hadarchaeum yellowstonense]</t>
  </si>
  <si>
    <t>KUO42445.1</t>
  </si>
  <si>
    <t>WP_065445264.1</t>
  </si>
  <si>
    <t>WP_012315391.1</t>
  </si>
  <si>
    <t>xanthine dehydrogenase family protein molybdopterin-binding subunit [Komagataeibacter sucrofermentans]</t>
  </si>
  <si>
    <t>WP_110567419.1</t>
  </si>
  <si>
    <t>xanthine dehydrogenase family protein subunit M [Amycolatopsis camponoti]</t>
  </si>
  <si>
    <t>WP_155545243.1</t>
  </si>
  <si>
    <t>carbon monoxide dehydrogenase [Streptomyces sp. NRRL WC-3723]</t>
  </si>
  <si>
    <t>KOV76387.1</t>
  </si>
  <si>
    <t>carbon monoxide dehydrogenase [SAR202 cluster bacterium Io17-Chloro-G7]</t>
  </si>
  <si>
    <t>PKB73188.1</t>
  </si>
  <si>
    <t>(2Fe-2S)-binding protein [Xanthomonas hortorum]</t>
  </si>
  <si>
    <t>WP_006450813.1</t>
  </si>
  <si>
    <t>2Fe-2S iron-sulfur cluster-binding protein [Saccharomonospora azurea]</t>
  </si>
  <si>
    <t>WP_005440006.1</t>
  </si>
  <si>
    <t>MCO5118618.1</t>
  </si>
  <si>
    <t>2Fe-2S iron-sulfur cluster-binding protein [Dyadobacter arcticus]</t>
  </si>
  <si>
    <t>WP_167269488.1</t>
  </si>
  <si>
    <t>aerobic-type carbon monoxide dehydrogenase small subunit (CoxS/CutS family) [Marinobacter sp. LV10R520-4]</t>
  </si>
  <si>
    <t>PFG53255.1</t>
  </si>
  <si>
    <t>XdhC family protein [Acrocarpospora corrugata]</t>
  </si>
  <si>
    <t>WP_218034089.1</t>
  </si>
  <si>
    <t>WP_030048327.1</t>
  </si>
  <si>
    <t>carbon monoxide dehydrogenase [Spirochaetes bacterium RBG_16_49_21]</t>
  </si>
  <si>
    <t>OHD71661.1</t>
  </si>
  <si>
    <t>KPJ58813.1</t>
  </si>
  <si>
    <t>WP_012614257.1</t>
  </si>
  <si>
    <t>Carbon monoxide dehydrogenase small chain [Actinomadura madurae]</t>
  </si>
  <si>
    <t>SPT60143.1</t>
  </si>
  <si>
    <t>carbon monoxide dehydrogenase [Micromonospora sp. TSRI0369]</t>
  </si>
  <si>
    <t>OKJ46143.1</t>
  </si>
  <si>
    <t>(2Fe-2S)-binding protein [Bradyrhizobium macuxiense]</t>
  </si>
  <si>
    <t>WP_146984265.1</t>
  </si>
  <si>
    <t>MROSv2_10718_ID:17370932_ffh_signal_recognition_particle_protein_component_Methylocystis_rosea_SV97T_</t>
  </si>
  <si>
    <t>FAD binding domain-containing protein [Jannaschia aquimarina]</t>
  </si>
  <si>
    <t>WP_043917592.1</t>
  </si>
  <si>
    <t>MBA7560015.1</t>
  </si>
  <si>
    <t>Carbon monoxide dehydrogenase small chain [Roseomonas gilardii subsp. rosea NCTC13290]</t>
  </si>
  <si>
    <t>SUE43000.1</t>
  </si>
  <si>
    <t>PYN92199.1</t>
  </si>
  <si>
    <t>aerobic-type carbon monoxide dehydrogenase, small subunit CoxS/CutS homologs [Pelotomaculum thermopropionicum SI SI]</t>
  </si>
  <si>
    <t>BAF59760.1</t>
  </si>
  <si>
    <t>XdhC family protein [Streptomyces brasiliensis]</t>
  </si>
  <si>
    <t>WP_189316019.1</t>
  </si>
  <si>
    <t>(2Fe-2S)-binding protein [Aureimonas glaciei]</t>
  </si>
  <si>
    <t>WP_188849178.1</t>
  </si>
  <si>
    <t>HBK38415.1</t>
  </si>
  <si>
    <t>MCK9418142.1</t>
  </si>
  <si>
    <t>carbon monoxide dehydrogenase subunit G [Thermaerobacter sp. FW80]</t>
  </si>
  <si>
    <t>WP_135224119.1</t>
  </si>
  <si>
    <t>HIG08936.1</t>
  </si>
  <si>
    <t>carbon monoxide dehydrogenase [Methylobacterium sp. Leaf93]</t>
  </si>
  <si>
    <t>KQP03934.1</t>
  </si>
  <si>
    <t>Carbon monoxide dehydrogenase small chain [Amycolatopsis sp. YIM 10]</t>
  </si>
  <si>
    <t>QFU91789.1</t>
  </si>
  <si>
    <t>(2Fe-2S)-binding protein [Zhouia amylolytica]</t>
  </si>
  <si>
    <t>WP_038263797.1</t>
  </si>
  <si>
    <t>MROSv2_40103_ID:17367785_protein_of_unknown_function_Methylocystis_rosea_SV97T_</t>
  </si>
  <si>
    <t>Aerobic-type carbon monoxide dehydrogenase, small subunit, CoxS/CutS family [Rhodospirillales bacterium URHD0017]</t>
  </si>
  <si>
    <t>SEP34940.1</t>
  </si>
  <si>
    <t>MBM4042795.1</t>
  </si>
  <si>
    <t>WP_072394541.1</t>
  </si>
  <si>
    <t>PZN74369.1</t>
  </si>
  <si>
    <t>XdhC and CoxI family protein [Mycobacterium marinum]</t>
  </si>
  <si>
    <t>AXN42567.1</t>
  </si>
  <si>
    <t>MROSv2_20186_ID:17369459_Site_specific_integrase_Methylocystis_rosea_SV97T_</t>
  </si>
  <si>
    <t>carbon monoxide dehydrogenase subunit G [Woeseiaceae bacterium]</t>
  </si>
  <si>
    <t>MCI0517543.1</t>
  </si>
  <si>
    <t>xanthine dehydrogenase family protein molybdopterin-binding subunit [Marinitoga piezophila]</t>
  </si>
  <si>
    <t>WP_014297139.1</t>
  </si>
  <si>
    <t>WP_031135384.1</t>
  </si>
  <si>
    <t>xanthine dehydrogenase family protein molybdopterin-binding subunit [Chamaesiphon minutus]</t>
  </si>
  <si>
    <t>WP_015158880.1</t>
  </si>
  <si>
    <t>carbon monoxide dehydrogenase [Arthrobacter sp. H-02-3]</t>
  </si>
  <si>
    <t>PVZ59598.1</t>
  </si>
  <si>
    <t>carbon monoxide dehydrogenase [Maritimibacter sp.]</t>
  </si>
  <si>
    <t>MAM62698.1</t>
  </si>
  <si>
    <t>carbon monoxide dehydrogenase subunit G [Microbacteriaceae bacterium K1510]</t>
  </si>
  <si>
    <t>MCK9919050.1</t>
  </si>
  <si>
    <t>carbon monoxide dehydrogenase [SAR202 cluster bacterium MP-SAtl-SRR3965592-G1]</t>
  </si>
  <si>
    <t>PKB75756.1</t>
  </si>
  <si>
    <t>WP_095930758.1</t>
  </si>
  <si>
    <t>aerobic-type carbon monoxide dehydrogenase small subunit (CoxS/CutS family) [Ochrobactrum sp. RH2CCR150]</t>
  </si>
  <si>
    <t>MBA8841964.1</t>
  </si>
  <si>
    <t>MROSv2_21497_ID:17368148_Polyhydroxyalkanoic_acid_synthase_Methylocystis_rosea_SV97T_</t>
  </si>
  <si>
    <t>carbon monoxide dehydrogenase [Candidatus Entotheonella factor]</t>
  </si>
  <si>
    <t>ETX02265.1</t>
  </si>
  <si>
    <t>XdhC/CoxI family protein [Ilumatobacter coccineus]</t>
  </si>
  <si>
    <t>WP_015442900.1</t>
  </si>
  <si>
    <t>aerobic-type carbon monoxide dehydrogenase, large subunit CoxL/CutL-like protein [Desulfosporosinus youngiae DSM 17734 DSM 17734]</t>
  </si>
  <si>
    <t>EHQ91143.1</t>
  </si>
  <si>
    <t>MBC52004.1</t>
  </si>
  <si>
    <t>NPA93885.1</t>
  </si>
  <si>
    <t>MROSv2_40426_ID:17367462_Allophanate_hydrolase_subunit_2_Methylocystis_rosea_SV97T_</t>
  </si>
  <si>
    <t>MBT3737031.1</t>
  </si>
  <si>
    <t>MBE0467528.1</t>
  </si>
  <si>
    <t>(2Fe-2S)-binding protein [Burkholderia stabilis]</t>
  </si>
  <si>
    <t>WP_069748240.1</t>
  </si>
  <si>
    <t>MROSv2_10317_ID:17371333_Short_chain_dehydrogenase/reductase_SDR_Methylocystis_rosea_SV97T_</t>
  </si>
  <si>
    <t>WP_116381907.1</t>
  </si>
  <si>
    <t>WP_007715050.1</t>
  </si>
  <si>
    <t>SRPBCC family protein [Nocardioides marinus]</t>
  </si>
  <si>
    <t>WP_218842316.1</t>
  </si>
  <si>
    <t>nucleotidyltransferase family protein [Arthrobacter sp. Soil736]</t>
  </si>
  <si>
    <t>WP_056626972.1</t>
  </si>
  <si>
    <t>(2Fe-2S)-binding protein [unclassified Mesorhizobium]</t>
  </si>
  <si>
    <t>WP_015319114.1</t>
  </si>
  <si>
    <t>GAF26996.1</t>
  </si>
  <si>
    <t>MBP1763426.1</t>
  </si>
  <si>
    <t>MBM3486922.1</t>
  </si>
  <si>
    <t>WP_021650131.1</t>
  </si>
  <si>
    <t>MROSv2_11649_ID:17370001_yjgR_fragment_of_DUF853_domain_containing_protein_YjgR_(part_1)_Methylocystis_rosea_SV97T_</t>
  </si>
  <si>
    <t>WP_075129471.1</t>
  </si>
  <si>
    <t>2Fe-2S iron-sulfur cluster-binding protein [Kaistia hirudinis]</t>
  </si>
  <si>
    <t>WP_183398990.1</t>
  </si>
  <si>
    <t>PYS89355.1</t>
  </si>
  <si>
    <t>SRPBCC family protein [Blastococcus mobilis]</t>
  </si>
  <si>
    <t>WP_089337330.1</t>
  </si>
  <si>
    <t>XdhC family protein [Mycolicibacterium hodleri]</t>
  </si>
  <si>
    <t>WP_142549852.1</t>
  </si>
  <si>
    <t>carbon monoxide dehydrogenase [Thermogemmatispora argillosa]</t>
  </si>
  <si>
    <t>BBH92659.1</t>
  </si>
  <si>
    <t>FAD binding domain-containing protein [Singulisphaera acidiphila]</t>
  </si>
  <si>
    <t>WP_015249969.1</t>
  </si>
  <si>
    <t>carbon monoxide dehydrogenase [Desulfurococcales archaeon ex4484_204]</t>
  </si>
  <si>
    <t>OYT51884.1</t>
  </si>
  <si>
    <t>MoxR family ATPase [Paraburkholderia unamae]</t>
  </si>
  <si>
    <t>WP_112170144.1</t>
  </si>
  <si>
    <t>carbon monoxide dehydrogenase accessory protein [Gammaproteobacteria bacterium]</t>
  </si>
  <si>
    <t>HAB78184.1</t>
  </si>
  <si>
    <t>WP_063992642.1</t>
  </si>
  <si>
    <t>Carbon monoxide dehydrogenase 1 [Methanothrix sp.]</t>
  </si>
  <si>
    <t>UEC42123.1</t>
  </si>
  <si>
    <t>WP_014809696.1</t>
  </si>
  <si>
    <t>WP_038369461.1</t>
  </si>
  <si>
    <t>NCO68386.1</t>
  </si>
  <si>
    <t>WP_034174791.1</t>
  </si>
  <si>
    <t>WP_003069132.1</t>
  </si>
  <si>
    <t>xanthine dehydrogenase molybdenum-binding subunit XdhA [Enterobacteriaceae]</t>
  </si>
  <si>
    <t>WP_000388150.1</t>
  </si>
  <si>
    <t>xanthine dehydrogenase family protein molybdopterin-binding subunit [Pseudonocardia]</t>
  </si>
  <si>
    <t>WP_073576650.1</t>
  </si>
  <si>
    <t>molybdopterin-dependent oxidoreductase [Burkholderia]</t>
  </si>
  <si>
    <t>WP_021158765.1</t>
  </si>
  <si>
    <t>WP_091919457.1</t>
  </si>
  <si>
    <t>MBE6914082.1</t>
  </si>
  <si>
    <t>Carbon monoxide dehydrogenase medium chain [Verrucomicrobia bacterium ADurb.Bin345]</t>
  </si>
  <si>
    <t>OQA29060.1</t>
  </si>
  <si>
    <t>WP_042166765.1</t>
  </si>
  <si>
    <t>Carbon monoxide dehydrogenase subunit G [Burkholderia sp. WP9]</t>
  </si>
  <si>
    <t>SED88925.1</t>
  </si>
  <si>
    <t>SRPBCC family protein [Amycolatopsis acidiphila]</t>
  </si>
  <si>
    <t>WP_144641950.1</t>
  </si>
  <si>
    <t>aerobic carbon-monoxide dehydrogenase large subunit [Meiothermus hypogaeus]</t>
  </si>
  <si>
    <t>WP_119339377.1</t>
  </si>
  <si>
    <t>WP_038450870.1</t>
  </si>
  <si>
    <t>2Fe-2S iron-sulfur cluster-binding protein [Actinomadura rubteroloni]</t>
  </si>
  <si>
    <t>WP_205648017.1</t>
  </si>
  <si>
    <t>ETR74057.1</t>
  </si>
  <si>
    <t>NKB21082.1</t>
  </si>
  <si>
    <t>Carbon monoxide dehydrogenase subunit G [Geodermatophilus sabuli]</t>
  </si>
  <si>
    <t>SNX98011.1</t>
  </si>
  <si>
    <t>MBM7411093.1</t>
  </si>
  <si>
    <t>XdhC family protein [Arthrobacter sp. 9V]</t>
  </si>
  <si>
    <t>WP_159734642.1</t>
  </si>
  <si>
    <t>xanthine dehydrogenase molybdenum-binding subunit XdhA [Morganella morganii]</t>
  </si>
  <si>
    <t>WP_087826092.1</t>
  </si>
  <si>
    <t>molybdopterin-dependent oxidoreductase [Rhodopseudomonas rhenobacensis]</t>
  </si>
  <si>
    <t>WP_184256987.1</t>
  </si>
  <si>
    <t>Carbon monoxide dehydrogenase small chain [Leclercia adecarboxylata]</t>
  </si>
  <si>
    <t>STX25759.1</t>
  </si>
  <si>
    <t>WP_129180810.1</t>
  </si>
  <si>
    <t>carbon monoxide dehydrogenase accessory protein [Rhodococcus sp. IEGM 248]</t>
  </si>
  <si>
    <t>NDV08189.1</t>
  </si>
  <si>
    <t>Carbon monoxide dehydrogenase small chain [Syntrophorhabdus sp. PtaU1.Bin058]</t>
  </si>
  <si>
    <t>OPY71730.1</t>
  </si>
  <si>
    <t>XdhC family protein [Rhodococcus sp. BUPNP1]</t>
  </si>
  <si>
    <t>WP_088897391.1</t>
  </si>
  <si>
    <t>MROSv2_10364_ID:17371286_cobS_Aerobic_cobaltochelatase_subunit_CobS_Methylocystis_rosea_SV97T_</t>
  </si>
  <si>
    <t>SRPBCC domain-containing protein [Acidianus manzaensis]</t>
  </si>
  <si>
    <t>WP_148690856.1</t>
  </si>
  <si>
    <t>xanthine dehydrogenase family protein molybdopterin-binding subunit [Pseudomonas fluorescens]</t>
  </si>
  <si>
    <t>WP_003226411.1</t>
  </si>
  <si>
    <t>WP_055218120.1</t>
  </si>
  <si>
    <t>WP_039771584.1</t>
  </si>
  <si>
    <t>carbon monoxide dehydrogenase F protein [Planosporangium flavigriseum]</t>
  </si>
  <si>
    <t>GIG74938.1</t>
  </si>
  <si>
    <t>aerobic carbon-monoxide dehydrogenase large subunit [Meiothermus ruber]</t>
  </si>
  <si>
    <t>WP_013013659.1</t>
  </si>
  <si>
    <t>WP_148025454.1</t>
  </si>
  <si>
    <t>xanthine dehydrogenase family protein molybdopterin-binding subunit [Streptomyces sp. PT12]</t>
  </si>
  <si>
    <t>WP_113688306.1</t>
  </si>
  <si>
    <t>SRPBCC family protein [Friedmanniella luteola]</t>
  </si>
  <si>
    <t>WP_091412545.1</t>
  </si>
  <si>
    <t>molybdopterin-dependent oxidoreductase [Natronococcus occultus]</t>
  </si>
  <si>
    <t>WP_015322319.1</t>
  </si>
  <si>
    <t>SRPBCC family protein [Geodermatophilus siccatus]</t>
  </si>
  <si>
    <t>WP_091215298.1</t>
  </si>
  <si>
    <t>WP_076562854.1</t>
  </si>
  <si>
    <t>carbon monoxide dehydrogenase subunit G [Thermaerobacter sp. PB12/4term]</t>
  </si>
  <si>
    <t>WP_116900169.1</t>
  </si>
  <si>
    <t>glyceraldehyde dehydrogenase subunit beta [Saccharolobus caldissimus]</t>
  </si>
  <si>
    <t>WP_229569609.1</t>
  </si>
  <si>
    <t>carbon monoxide dehydrogenase, partial [Candidatus Omnitrophica bacterium CG1_02_49_10]</t>
  </si>
  <si>
    <t>OIO39998.1</t>
  </si>
  <si>
    <t>WP_007778720.1</t>
  </si>
  <si>
    <t>(2Fe-2S)-binding protein [Halomonas organivorans]</t>
  </si>
  <si>
    <t>WP_183387981.1</t>
  </si>
  <si>
    <t>MCG2813805.1</t>
  </si>
  <si>
    <t>WP_030714363.1</t>
  </si>
  <si>
    <t>(2Fe-2S)-binding protein [Azospirillum rugosum]</t>
  </si>
  <si>
    <t>WP_209767588.1</t>
  </si>
  <si>
    <t>carbon monoxide dehydrogenase [Thermomonospora sp. CIF 1]</t>
  </si>
  <si>
    <t>PKK12768.1</t>
  </si>
  <si>
    <t>carbon monoxide dehydrogenase, partial [Verrucomicrobiota bacterium]</t>
  </si>
  <si>
    <t>PYJ66462.1</t>
  </si>
  <si>
    <t>SRPBCC family protein [Streptomyces sp. yr375]</t>
  </si>
  <si>
    <t>WP_093771216.1</t>
  </si>
  <si>
    <t>MBP1706813.1</t>
  </si>
  <si>
    <t>WP_173763139.1</t>
  </si>
  <si>
    <t>(2Fe-2S)-binding protein [Denitratisoma sp. DHT3]</t>
  </si>
  <si>
    <t>WP_145840736.1</t>
  </si>
  <si>
    <t>SRPBCC family protein [Geodermatophilus ruber]</t>
  </si>
  <si>
    <t>WP_091325882.1</t>
  </si>
  <si>
    <t>2Fe-2S iron-sulfur cluster-binding protein [Aeromonas molluscorum]</t>
  </si>
  <si>
    <t>WP_005894849.1</t>
  </si>
  <si>
    <t>WP_085165095.1</t>
  </si>
  <si>
    <t>MCU1484829.1</t>
  </si>
  <si>
    <t>(2Fe-2S)-binding protein [Streptomyces sp. S4.7]</t>
  </si>
  <si>
    <t>WP_164251435.1</t>
  </si>
  <si>
    <t>Carbon monoxide dehydrogenase CooS subunit [Methanosarcina sp. Kolksee]</t>
  </si>
  <si>
    <t>AKB48071.1</t>
  </si>
  <si>
    <t>molybdopterin-dependent oxidoreductase [Mycobacterium lentiflavum]</t>
  </si>
  <si>
    <t>WP_090603728.1</t>
  </si>
  <si>
    <t>WP_093678641.1</t>
  </si>
  <si>
    <t>WP_003936858.1</t>
  </si>
  <si>
    <t>NKS74943.1</t>
  </si>
  <si>
    <t>MAS04015.1</t>
  </si>
  <si>
    <t>anaerobic carbon-monoxide dehydrogenase catalytic subunit [Pseudodesulfovibrio indicus]</t>
  </si>
  <si>
    <t>WP_066799459.1</t>
  </si>
  <si>
    <t>(2Fe-2S)-binding protein [Bellilinea caldifistulae]</t>
  </si>
  <si>
    <t>WP_061918438.1</t>
  </si>
  <si>
    <t>PYV85919.1</t>
  </si>
  <si>
    <t>xanthine dehydrogenase family protein molybdopterin-binding subunit [Burkholderiaceae]</t>
  </si>
  <si>
    <t>WP_007177381.1</t>
  </si>
  <si>
    <t>WP_048049964.1</t>
  </si>
  <si>
    <t>acetyl-CoA synthase/carbon monoxide dehydrogenase subunit beta (carbon monoxide dehydrogenase subunit), partial [Treponema endosymbiont of Eucomonympha sp.]</t>
  </si>
  <si>
    <t>BAR88542.1</t>
  </si>
  <si>
    <t>XdhC family protein [Mycobacterium]</t>
  </si>
  <si>
    <t>WP_040621197.1</t>
  </si>
  <si>
    <t>(2Fe-2S)-binding protein [Methylorubrum salsuginis]</t>
  </si>
  <si>
    <t>WP_091943968.1</t>
  </si>
  <si>
    <t>xanthine dehydrogenase family protein molybdopterin-binding subunit [Gaiella occulta]</t>
  </si>
  <si>
    <t>WP_114794635.1</t>
  </si>
  <si>
    <t>WP_005447845.1</t>
  </si>
  <si>
    <t>carbon monoxide dehydrogenase accessory protein CooC [Desulfosoma caldarium]</t>
  </si>
  <si>
    <t>WP_123290993.1</t>
  </si>
  <si>
    <t>aerobic carbon-monoxide dehydrogenase large subunit [Meiothermus granaticius]</t>
  </si>
  <si>
    <t>WP_119358543.1</t>
  </si>
  <si>
    <t>WP_007778723.1</t>
  </si>
  <si>
    <t>WP_080043103.1</t>
  </si>
  <si>
    <t>carbon monoxide dehydrogenase, small subunit [Peptoniphilus sp. oral taxon 386 str. F0131 F0131]</t>
  </si>
  <si>
    <t>EFI42419.1</t>
  </si>
  <si>
    <t>HEJ83323.1</t>
  </si>
  <si>
    <t>carbon monoxide dehydrogenase [Syntrophobacterales bacterium GWC2_56_13]</t>
  </si>
  <si>
    <t>OHE16682.1</t>
  </si>
  <si>
    <t>xanthine dehydrogenase family protein molybdopterin-binding subunit [Prauserella rugosa]</t>
  </si>
  <si>
    <t>WP_030530726.1</t>
  </si>
  <si>
    <t>CUV08615.1</t>
  </si>
  <si>
    <t>xanthine dehydrogenase family protein subunit M [Saccharolobus caldissimus]</t>
  </si>
  <si>
    <t>WP_229572575.1</t>
  </si>
  <si>
    <t>XdhC/CoxI family protein [Eubacteriales]</t>
  </si>
  <si>
    <t>WP_118699502.1</t>
  </si>
  <si>
    <t>HCG76900.1</t>
  </si>
  <si>
    <t>(2Fe-2S)-binding protein [Pigmentiphaga kullae]</t>
  </si>
  <si>
    <t>WP_130357055.1</t>
  </si>
  <si>
    <t>xanthine dehydrogenase family protein molybdopterin-binding subunit [Cloacibacillus evryensis]</t>
  </si>
  <si>
    <t>WP_034442168.1</t>
  </si>
  <si>
    <t>SIO71825.1</t>
  </si>
  <si>
    <t>2Fe-2S iron-sulfur cluster-binding protein [Saccharomonospora glauca]</t>
  </si>
  <si>
    <t>WP_005465649.1</t>
  </si>
  <si>
    <t>MROSv2_21276_ID:17368369_clpX_ATP_dependent_Clp_protease_ATP_binding_subunit_ClpX_Methylocystis_rosea_SV97T_</t>
  </si>
  <si>
    <t>xanthine dehydrogenase family protein subunit M [Herbaspirillum sp. YR522]</t>
  </si>
  <si>
    <t>WP_008120272.1</t>
  </si>
  <si>
    <t>carbon monoxide dehydrogenase [Citreicella sp.]</t>
  </si>
  <si>
    <t>HBM60334.1</t>
  </si>
  <si>
    <t>carbon monoxide dehydrogenase [Mycobacterium sp. 852013-50091_SCH5140682]</t>
  </si>
  <si>
    <t>OBC13046.1</t>
  </si>
  <si>
    <t>MBV6634308.1</t>
  </si>
  <si>
    <t>aerobic-type carbon monoxide dehydrogenase, small subunit CoxS/CutS-like protein [Xanthomonas hortorum ATCC 19865 ATCC 19865]</t>
  </si>
  <si>
    <t>EGD19764.1</t>
  </si>
  <si>
    <t>anaerobic carbon-monoxide dehydrogenase catalytic subunit [Desulfocicer vacuolatum]</t>
  </si>
  <si>
    <t>WP_084067892.1</t>
  </si>
  <si>
    <t>carbon monoxide dehydrogenase [Mycobacterium sp. ACS4331]</t>
  </si>
  <si>
    <t>OBF19431.1</t>
  </si>
  <si>
    <t>MBP2626125.1</t>
  </si>
  <si>
    <t>carbon monoxide dehydrogenase subunit G [Epidermidibacterium keratini]</t>
  </si>
  <si>
    <t>WP_159542020.1</t>
  </si>
  <si>
    <t>WP_124412706.1</t>
  </si>
  <si>
    <t>carbon monoxide dehydrogenase [Elusimicrobia bacterium HGW-Elusimicrobia-1]</t>
  </si>
  <si>
    <t>PKN01173.1</t>
  </si>
  <si>
    <t>WP_007780849.1</t>
  </si>
  <si>
    <t>MAN93285.1</t>
  </si>
  <si>
    <t>aerobic-type carbon monoxide dehydrogenase, small subunit CoxS/CutS-like protein [Pseudomonas sp. G5(2012)]</t>
  </si>
  <si>
    <t>EPA97744.1</t>
  </si>
  <si>
    <t>WP_043778480.1</t>
  </si>
  <si>
    <t>(2Fe-2S)-binding protein [Paraburkholderia tagetis]</t>
  </si>
  <si>
    <t>MCG5078073.1</t>
  </si>
  <si>
    <t>WP_006520306.1</t>
  </si>
  <si>
    <t>(2Fe-2S)-binding protein [Burkholderia sp. AU4i]</t>
  </si>
  <si>
    <t>WP_021158766.1</t>
  </si>
  <si>
    <t>Aerobic-type carbon monoxide dehydrogenase, middle subunit CoxM/CutM-like protein (fragment) [uncultured Desulfobacterium sp.]</t>
  </si>
  <si>
    <t>SPD74143.1</t>
  </si>
  <si>
    <t>(2Fe-2S)-binding protein [Actinomadura madurae]</t>
  </si>
  <si>
    <t>WP_021595323.1</t>
  </si>
  <si>
    <t>WP_003153422.1</t>
  </si>
  <si>
    <t>MROSv2_21268_ID:17368377_adhA_putative_alcohol_dehydrogenase_AdhA_Methylocystis_rosea_SV97T_</t>
  </si>
  <si>
    <t>2Fe-2S iron-sulfur cluster-binding protein [Marivita geojedonensis]</t>
  </si>
  <si>
    <t>WP_085636912.1</t>
  </si>
  <si>
    <t>WP_116658886.1</t>
  </si>
  <si>
    <t>WP_064512379.1</t>
  </si>
  <si>
    <t>WP_025662705.1</t>
  </si>
  <si>
    <t>RLB71310.1</t>
  </si>
  <si>
    <t>carbon monoxide dehydrogenase [Streptosporangium sp. 'caverna']</t>
  </si>
  <si>
    <t>AWS49143.1</t>
  </si>
  <si>
    <t>WP_060897855.1</t>
  </si>
  <si>
    <t>WP_029170176.1</t>
  </si>
  <si>
    <t>xanthine dehydrogenase family protein subunit M [Lachnoclostridium pacaense]</t>
  </si>
  <si>
    <t>WP_008717850.1</t>
  </si>
  <si>
    <t>xanthine dehydrogenase family protein subunit M [Burkholderia sp. Ch1-1]</t>
  </si>
  <si>
    <t>WP_007181869.1</t>
  </si>
  <si>
    <t>WP_022388619.1</t>
  </si>
  <si>
    <t>MBD8991369.1</t>
  </si>
  <si>
    <t>XdhC family protein [Tetrasphaera sp. F2B08]</t>
  </si>
  <si>
    <t>WP_152176718.1</t>
  </si>
  <si>
    <t>MAE11217.1</t>
  </si>
  <si>
    <t>PYS45140.1</t>
  </si>
  <si>
    <t>SRPBCC family protein [Streptomyces luteogriseus]</t>
  </si>
  <si>
    <t>WP_184913768.1</t>
  </si>
  <si>
    <t>carbon monoxide dehydrogenase [Saccharothrix sp. NRRL B-16348]</t>
  </si>
  <si>
    <t>KOX23976.1</t>
  </si>
  <si>
    <t>MND80849.1</t>
  </si>
  <si>
    <t>(2Fe-2S)-binding protein [Azospirillum oryzae]</t>
  </si>
  <si>
    <t>WP_149201551.1</t>
  </si>
  <si>
    <t>MCJ7472306.1</t>
  </si>
  <si>
    <t>WP_015379038.1</t>
  </si>
  <si>
    <t>SRPBCC family protein [Pseudonocardia oroxyli]</t>
  </si>
  <si>
    <t>WP_245707377.1</t>
  </si>
  <si>
    <t>MROSv2_11919_ID:17369731_RNA_polymerase_sigma_factor_Methylocystis_rosea_SV97T_</t>
  </si>
  <si>
    <t>(2Fe-2S)-binding protein [Pseudomonas baetica]</t>
  </si>
  <si>
    <t>WP_100845485.1</t>
  </si>
  <si>
    <t>WP_115708105.1</t>
  </si>
  <si>
    <t>MNI12666.1</t>
  </si>
  <si>
    <t>WP_155322553.1</t>
  </si>
  <si>
    <t>WP_064049947.1</t>
  </si>
  <si>
    <t>Aerobic-type carbon monoxide dehydrogenase, small subunit CoxS/CutS-like protein [Agrobacterium tomkonis CFBP 6623 CFBP 6623]</t>
  </si>
  <si>
    <t>CUX61984.1</t>
  </si>
  <si>
    <t>carbon monoxide dehydrogenase [Lautropia sp. SCN 69-89]</t>
  </si>
  <si>
    <t>ODS96613.1</t>
  </si>
  <si>
    <t>anaerobic carbon-monoxide dehydrogenase catalytic subunit [Desulfoscipio geothermicus]</t>
  </si>
  <si>
    <t>WP_092482735.1</t>
  </si>
  <si>
    <t>MBM41166.1</t>
  </si>
  <si>
    <t>anaerobic carbon-monoxide dehydrogenase catalytic subunit [Ferrimonas sediminum]</t>
  </si>
  <si>
    <t>WP_090364671.1</t>
  </si>
  <si>
    <t>carbon monoxide dehydrogenase, partial [Mycobacterium tuberculosis]</t>
  </si>
  <si>
    <t>OSC66958.1</t>
  </si>
  <si>
    <t>WP_115705821.1</t>
  </si>
  <si>
    <t>RIJ99814.1</t>
  </si>
  <si>
    <t>WP_003550604.1</t>
  </si>
  <si>
    <t>WP_056475733.1</t>
  </si>
  <si>
    <t>xanthine dehydrogenase family protein subunit M [Roseovarius mucosus]</t>
  </si>
  <si>
    <t>WP_037275764.1</t>
  </si>
  <si>
    <t>MBA4391589.1</t>
  </si>
  <si>
    <t>carbon monoxide dehydrogenase subunit G [Microlunatus capsulatus]</t>
  </si>
  <si>
    <t>MBP2418347.1</t>
  </si>
  <si>
    <t>WP_074295634.1</t>
  </si>
  <si>
    <t>Ni-dependent carbon monoxide dehydrogenase CooS [Carboxydocella thermautotrophica]</t>
  </si>
  <si>
    <t>AVX30261.1</t>
  </si>
  <si>
    <t>WP_122401200.1</t>
  </si>
  <si>
    <t>2Fe-2S iron-sulfur cluster-binding protein [Ralstonia pickettii]</t>
  </si>
  <si>
    <t>WP_004628864.1</t>
  </si>
  <si>
    <t>WP_009763292.1</t>
  </si>
  <si>
    <t>nucleotidyltransferase family protein [Arthrobacter sp. Soil763]</t>
  </si>
  <si>
    <t>WP_056739619.1</t>
  </si>
  <si>
    <t>carbon monoxide dehydrogenase accessory protein CooC [Lactonifactor longoviformis]</t>
  </si>
  <si>
    <t>WP_072853004.1</t>
  </si>
  <si>
    <t>MROSv2_21194_ID:17368451_NADH_dehydrogenase_Methylocystis_rosea_SV97T_</t>
  </si>
  <si>
    <t>WP_028332318.1</t>
  </si>
  <si>
    <t>SRPBCC family protein [Geodermatophilus poikilotrophus]</t>
  </si>
  <si>
    <t>WP_091448219.1</t>
  </si>
  <si>
    <t>WP_116369459.1</t>
  </si>
  <si>
    <t>WP_015243017.1</t>
  </si>
  <si>
    <t>(2Fe-2S)-binding protein [Streptomyces dioscori]</t>
  </si>
  <si>
    <t>WP_107014534.1</t>
  </si>
  <si>
    <t>WP_005920580.1</t>
  </si>
  <si>
    <t>WP_083155432.1</t>
  </si>
  <si>
    <t>XdhC family protein [Mycobacterium europaeum]</t>
  </si>
  <si>
    <t>WP_085240697.1</t>
  </si>
  <si>
    <t>MROSv2_10634_ID:17371016_M20_dimer_domain_containing_protein_Methylocystis_rosea_SV97T_</t>
  </si>
  <si>
    <t>carbon monoxide dehydrogenase [Gemmatimonas sp. SG8_23]</t>
  </si>
  <si>
    <t>KPJ83768.1</t>
  </si>
  <si>
    <t>WP_031135750.1</t>
  </si>
  <si>
    <t>carbon monoxide dehydrogenase [Mycobacterium sp. IS-1496]</t>
  </si>
  <si>
    <t>KUI28637.1</t>
  </si>
  <si>
    <t>xanthine dehydrogenase family protein subunit M [Marmoricola aurantiacus]</t>
  </si>
  <si>
    <t>WP_123391895.1</t>
  </si>
  <si>
    <t>2Fe-2S iron-sulfur cluster-binding protein [Psychrobacter sp. AntiMn-1]</t>
  </si>
  <si>
    <t>WP_071002182.1</t>
  </si>
  <si>
    <t>MBZ5602727.1</t>
  </si>
  <si>
    <t>(2Fe-2S)-binding protein [Duganella violaceicalia]</t>
  </si>
  <si>
    <t>WP_217942977.1</t>
  </si>
  <si>
    <t>MBS0013286.1</t>
  </si>
  <si>
    <t>MROSv2_40228_ID:17367660_protein_of_unknown_function_Methylocystis_rosea_SV97T_</t>
  </si>
  <si>
    <t>MNL82196.1</t>
  </si>
  <si>
    <t>carbon monoxide dehydrogenase [Nitrospirae bacterium GWC2_42_7]</t>
  </si>
  <si>
    <t>OGW29648.1</t>
  </si>
  <si>
    <t>AAA family ATPase [Hominisplanchenecus murintestinalis]</t>
  </si>
  <si>
    <t>WP_120482143.1</t>
  </si>
  <si>
    <t>carbon monoxide dehydrogenase subunit G [Trinickia fusca]</t>
  </si>
  <si>
    <t>WP_121281150.1</t>
  </si>
  <si>
    <t>(2Fe-2S)-binding protein [Amycolatopsis albispora]</t>
  </si>
  <si>
    <t>WP_113691021.1</t>
  </si>
  <si>
    <t>2Fe-2S iron-sulfur cluster-binding protein [Nostoc sp. PCC 7524]</t>
  </si>
  <si>
    <t>WP_015138301.1</t>
  </si>
  <si>
    <t>carbon monoxide dehydrogenase F protein [Mycobacterium tuberculosis]</t>
  </si>
  <si>
    <t>SGB44101.1</t>
  </si>
  <si>
    <t>carbon monoxide dehydrogenase medium subunit [Ktedonospora formicarum]</t>
  </si>
  <si>
    <t>GHO41989.1</t>
  </si>
  <si>
    <t>anaerobic carbon-monoxide dehydrogenase catalytic subunit [Desulfacinum hydrothermale]</t>
  </si>
  <si>
    <t>WP_084056974.1</t>
  </si>
  <si>
    <t>SRPBCC family protein [Herbihabitans rhizosphaerae]</t>
  </si>
  <si>
    <t>WP_130348570.1</t>
  </si>
  <si>
    <t>carbon monoxide dehydrogenase accessory protein [Streptomyces malaysiense]</t>
  </si>
  <si>
    <t>OIK23744.1</t>
  </si>
  <si>
    <t>xanthine dehydrogenase family protein molybdopterin-binding subunit [unclassified Calothrix]</t>
  </si>
  <si>
    <t>WP_096688824.1</t>
  </si>
  <si>
    <t>HBE44964.1</t>
  </si>
  <si>
    <t>carbon monoxide dehydrogenase large subunit apoprotein [Williamsia faeni]</t>
  </si>
  <si>
    <t>PXW26100.1</t>
  </si>
  <si>
    <t>WP_036953454.1</t>
  </si>
  <si>
    <t>MROSv2_10538_ID:17371112_protein_of_unknown_function_Methylocystis_rosea_SV97T_</t>
  </si>
  <si>
    <t>carbon monoxide dehydrogenase, partial [Sulfolobus sp. A20-N-G8]</t>
  </si>
  <si>
    <t>TRM91175.1</t>
  </si>
  <si>
    <t>carbon monoxide dehydrogenase [Caldimicrobium sp.]</t>
  </si>
  <si>
    <t>MCS7150414.1</t>
  </si>
  <si>
    <t>WP_014808973.1</t>
  </si>
  <si>
    <t>xanthine dehydrogenase family protein molybdopterin-binding subunit [Pseudomonas syringae]</t>
  </si>
  <si>
    <t>WP_032653660.1</t>
  </si>
  <si>
    <t>XdhC family protein [Sphingobium]</t>
  </si>
  <si>
    <t>WP_025549297.1</t>
  </si>
  <si>
    <t>RLB67832.1</t>
  </si>
  <si>
    <t>anaerobic carbon-monoxide dehydrogenase catalytic subunit [Thermanaeromonas sp. C210]</t>
  </si>
  <si>
    <t>WP_173297186.1</t>
  </si>
  <si>
    <t>WP_031665977.1</t>
  </si>
  <si>
    <t>PYS09329.1</t>
  </si>
  <si>
    <t>(2Fe-2S)-binding protein [Streptomyces scopuliridis]</t>
  </si>
  <si>
    <t>WP_030354003.1</t>
  </si>
  <si>
    <t>WP_007177382.1</t>
  </si>
  <si>
    <t>carbon monoxide dehydrogenase subunit G [Ahrensia sp. R2A130]</t>
  </si>
  <si>
    <t>WP_009463938.1</t>
  </si>
  <si>
    <t>carbon monoxide dehydrogenase subunit G [Phyllobacterium sp.]</t>
  </si>
  <si>
    <t>MBN9138963.1</t>
  </si>
  <si>
    <t>Aerobic-type carbon monoxide dehydrogenase, large subunit CoxL/CutL-like protein [Desulfosarcina cetonica]</t>
  </si>
  <si>
    <t>VTR70269.1</t>
  </si>
  <si>
    <t>XdhC family protein [Pacificimonas flava]</t>
  </si>
  <si>
    <t>WP_008600216.1</t>
  </si>
  <si>
    <t>WP_015316945.1</t>
  </si>
  <si>
    <t>xanthine dehydrogenase family protein molybdopterin-binding subunit [Calothrix brevissima]</t>
  </si>
  <si>
    <t>WP_096643169.1</t>
  </si>
  <si>
    <t>MROSv2_11788_ID:17369862_protein_of_unknown_function_Methylocystis_rosea_SV97T_</t>
  </si>
  <si>
    <t>NOT03172.1</t>
  </si>
  <si>
    <t>KJR98899.1</t>
  </si>
  <si>
    <t>xanthine dehydrogenase family protein molybdopterin-binding subunit [Komagataeibacter nataicola]</t>
  </si>
  <si>
    <t>WP_078525375.1</t>
  </si>
  <si>
    <t>carbon monoxide dehydrogenase [Candidatus Marsarchaeota G2 archaeon BE_D]</t>
  </si>
  <si>
    <t>PSO09024.1</t>
  </si>
  <si>
    <t>RMH17141.1</t>
  </si>
  <si>
    <t>xanthine dehydrogenase family protein molybdopterin-binding subunit [Mycobacterium ulcerans group]</t>
  </si>
  <si>
    <t>WP_015354477.1</t>
  </si>
  <si>
    <t>WP_009610668.1</t>
  </si>
  <si>
    <t>WP_073730447.1</t>
  </si>
  <si>
    <t>XdhC family protein [Streptomyces albiflavescens]</t>
  </si>
  <si>
    <t>WP_189185707.1</t>
  </si>
  <si>
    <t>WP_065044027.1</t>
  </si>
  <si>
    <t>MROSv2_21214_ID:17368431_conserved_protein_of_unknown_function_Methylocystis_rosea_SV97T_</t>
  </si>
  <si>
    <t>putative carbon monoxide dehydrogenase large subunit [Bacillus velezensis]</t>
  </si>
  <si>
    <t>ARZ60251.1</t>
  </si>
  <si>
    <t>WP_077709840.1</t>
  </si>
  <si>
    <t>WP_020795471.1</t>
  </si>
  <si>
    <t>FAD binding domain-containing protein [Maioricimonas rarisocia]</t>
  </si>
  <si>
    <t>WP_145369064.1</t>
  </si>
  <si>
    <t>(2Fe-2S)-binding protein [Streptomyces sp. OK228]</t>
  </si>
  <si>
    <t>WP_257040381.1</t>
  </si>
  <si>
    <t>(2Fe-2S)-binding protein [Pseudomonas vancouverensis]</t>
  </si>
  <si>
    <t>WP_093218009.1</t>
  </si>
  <si>
    <t>molybdopterin-dependent oxidoreductase [Clostridium pasteurianum]</t>
  </si>
  <si>
    <t>WP_015613803.1</t>
  </si>
  <si>
    <t>MBO23362.1</t>
  </si>
  <si>
    <t>WP_059256220.1</t>
  </si>
  <si>
    <t>xanthine dehydrogenase family protein molybdopterin-binding subunit [Herbaspirillum sp. YR522]</t>
  </si>
  <si>
    <t>WP_008110925.1</t>
  </si>
  <si>
    <t>xanthine dehydrogenase family protein subunit M [Xanthomonas euvesicatoria]</t>
  </si>
  <si>
    <t>WP_014090653.1</t>
  </si>
  <si>
    <t>anaerobic carbon-monoxide dehydrogenase catalytic subunit [Murimonas intestini]</t>
  </si>
  <si>
    <t>WP_109748823.1</t>
  </si>
  <si>
    <t>(2Fe-2S)-binding protein [Pseudoduganella namucuonensis]</t>
  </si>
  <si>
    <t>WP_093555972.1</t>
  </si>
  <si>
    <t>HCT92655.1</t>
  </si>
  <si>
    <t>WP_182541746.1</t>
  </si>
  <si>
    <t>WP_048773882.1</t>
  </si>
  <si>
    <t>WP_115686707.1</t>
  </si>
  <si>
    <t>carbon monoxide dehydrogenase F protein [Mycolicibacterium smegmatis MC2 155 MC2 155]</t>
  </si>
  <si>
    <t>ABK73526.1</t>
  </si>
  <si>
    <t>xanthine dehydrogenase family protein subunit M [Rhodococcus rhodochrous]</t>
  </si>
  <si>
    <t>WP_054372345.1</t>
  </si>
  <si>
    <t>carbon monoxide dehydrogenase [Deltaproteobacteria bacterium RBG_13_61_14]</t>
  </si>
  <si>
    <t>OGP61456.1</t>
  </si>
  <si>
    <t>XdhC family protein [Cupriavidus sp. HMR-1]</t>
  </si>
  <si>
    <t>WP_008644396.1</t>
  </si>
  <si>
    <t>carbon monoxide dehydrogenase [Thermogymnomonas acidicola]</t>
  </si>
  <si>
    <t>GGM70743.1</t>
  </si>
  <si>
    <t>MBW2087166.1</t>
  </si>
  <si>
    <t>xanthine dehydrogenase family protein molybdopterin-binding subunit [Prauserella sp. PE36]</t>
  </si>
  <si>
    <t>WP_113645047.1</t>
  </si>
  <si>
    <t>MBI2879324.1</t>
  </si>
  <si>
    <t>MBP1732566.1</t>
  </si>
  <si>
    <t>AFM23151.1</t>
  </si>
  <si>
    <t>xanthine dehydrogenase family protein subunit M [Megalodesulfovibrio gigas]</t>
  </si>
  <si>
    <t>WP_021761947.1</t>
  </si>
  <si>
    <t>2Fe-2S iron-sulfur cluster-binding protein [Gordonia]</t>
  </si>
  <si>
    <t>WP_004021638.1</t>
  </si>
  <si>
    <t>OLT05121.1</t>
  </si>
  <si>
    <t>HAG22330.1</t>
  </si>
  <si>
    <t>2Fe-2S iron-sulfur cluster-binding protein [Bradyrhizobium lablabi]</t>
  </si>
  <si>
    <t>WP_079541010.1</t>
  </si>
  <si>
    <t>HHO48741.1</t>
  </si>
  <si>
    <t>aerobic-type carbon monoxide dehydrogenase, small subunit CoxS/CutS-like protein [Frankiales bacterium]</t>
  </si>
  <si>
    <t>MCU1592183.1</t>
  </si>
  <si>
    <t>WP_014811690.1</t>
  </si>
  <si>
    <t>OGP83938.1</t>
  </si>
  <si>
    <t>MROSv2_20637_ID:17369008_DNA_polymerase_III_subunit_delta_Methylocystis_rosea_SV97T_</t>
  </si>
  <si>
    <t>MBA7702933.1</t>
  </si>
  <si>
    <t>WP_111934471.1</t>
  </si>
  <si>
    <t>WP_005244060.1</t>
  </si>
  <si>
    <t>2Fe-2S iron-sulfur cluster-binding protein [Streptomonospora litoralis]</t>
  </si>
  <si>
    <t>WP_131098500.1</t>
  </si>
  <si>
    <t>carbon monoxide dehydrogenase large subunit [uncultured bacterium L11E10]</t>
  </si>
  <si>
    <t>ACT36373.1</t>
  </si>
  <si>
    <t>(2Fe-2S)-binding protein [Bosea vaviloviae]</t>
  </si>
  <si>
    <t>WP_069692280.1</t>
  </si>
  <si>
    <t>Carbon monoxide dehydrogenase small chain [Nonomuraea coxensis DSM 45129 DSM 45129]</t>
  </si>
  <si>
    <t>QYC40325.1</t>
  </si>
  <si>
    <t>MROSv2_21116_ID:17368529_conserved_protein_of_unknown_function_Methylocystis_rosea_SV97T_</t>
  </si>
  <si>
    <t>carbon monoxide dehydrogenase large subunit [Caldalkalibacillus thermarum TA2.A1 TA2.A1]</t>
  </si>
  <si>
    <t>EGL83077.1</t>
  </si>
  <si>
    <t>FAD binding domain-containing protein [Allosediminivita pacifica]</t>
  </si>
  <si>
    <t>WP_107976018.1</t>
  </si>
  <si>
    <t>aerobic-type carbon monoxide dehydrogenase, small subunit CoxS/CutS-like protein [Desulfosporosinus meridiei DSM 13257 DSM 13257]</t>
  </si>
  <si>
    <t>AFQ44092.1</t>
  </si>
  <si>
    <t>WP_064078601.1</t>
  </si>
  <si>
    <t>RIK47237.1</t>
  </si>
  <si>
    <t>carbon monoxide dehydrogenase [Azospirillum brasilense]</t>
  </si>
  <si>
    <t>PZR17941.1</t>
  </si>
  <si>
    <t>(2Fe-2S)-binding protein [Pelotomaculum isophthalicicum]</t>
  </si>
  <si>
    <t>WP_277441989.1</t>
  </si>
  <si>
    <t>(2Fe-2S)-binding protein [Burkholderiaceae]</t>
  </si>
  <si>
    <t>WP_082771406.1</t>
  </si>
  <si>
    <t>carbon monoxide dehydrogenase accessory protein CooC [Sulfurospirillum sp. T05]</t>
  </si>
  <si>
    <t>WP_205459979.1</t>
  </si>
  <si>
    <t>carbon monoxide dehydrogenase, partial [Sulfolobus sp. E3]</t>
  </si>
  <si>
    <t>TRM85212.1</t>
  </si>
  <si>
    <t>aldehyde dehydrogenase iron-sulfur subunit PaoA [Xanthomonas]</t>
  </si>
  <si>
    <t>WP_015463438.1</t>
  </si>
  <si>
    <t>xanthine dehydrogenase family protein molybdopterin-binding subunit [Desulfovibrionaceae bacterium]</t>
  </si>
  <si>
    <t>MBS5050149.1</t>
  </si>
  <si>
    <t>xanthine dehydrogenase family protein subunit M [Allocoleopsis franciscana]</t>
  </si>
  <si>
    <t>WP_015180490.1</t>
  </si>
  <si>
    <t>MROSv2_11016_ID:17370634_fdxB_Putative_ferredoxin_3_Methylocystis_rosea_SV97T_</t>
  </si>
  <si>
    <t>MROSv2_11278_ID:17370372_nuoI_NADH_quinone_oxidoreductase_subunit_I_Methylocystis_rosea_SV97T_</t>
  </si>
  <si>
    <t>WP_118251315.1</t>
  </si>
  <si>
    <t>XdhC family protein [Conexivisphaera calida]</t>
  </si>
  <si>
    <t>WP_174447865.1</t>
  </si>
  <si>
    <t>(2Fe-2S)-binding protein [Moorella humiferrea]</t>
  </si>
  <si>
    <t>WP_106006500.1</t>
  </si>
  <si>
    <t>xanthine dehydrogenase family protein subunit M [Amycolatopsis]</t>
  </si>
  <si>
    <t>WP_038509713.1</t>
  </si>
  <si>
    <t>carbon monoxide dehydrogenase maturation protein [Methanoregulaceae archaeon]</t>
  </si>
  <si>
    <t>RPI39024.1</t>
  </si>
  <si>
    <t>carbon monoxide dehydrogenase, small subunit [Acetobacteraceae bacterium AT-5844]</t>
  </si>
  <si>
    <t>EHM03210.1</t>
  </si>
  <si>
    <t>MROSv2_10797_ID:17370853_pdxH_Pyridoxine/pyridoxamine_5'_phosphate_oxidase_Methylocystis_rosea_SV97T_</t>
  </si>
  <si>
    <t>TMJ67773.1</t>
  </si>
  <si>
    <t>(2Fe-2S)-binding protein [Desulfosarcina cetonica]</t>
  </si>
  <si>
    <t>WP_054694155.1</t>
  </si>
  <si>
    <t>aldehyde dehydrogenase iron-sulfur subunit PaoA [Microvirga lotononidis]</t>
  </si>
  <si>
    <t>WP_009493045.1</t>
  </si>
  <si>
    <t>carbon monoxide dehydrogenase [Desulfurococcales archaeon ex4484_58]</t>
  </si>
  <si>
    <t>OYT38270.1</t>
  </si>
  <si>
    <t>MROSv2_21230_ID:17368415_ada_DNA_binding_transcriptional_dual_regulator/DNA_repair_protein_Ada_Methylocystis_rosea_SV97T_</t>
  </si>
  <si>
    <t>HEC31828.1</t>
  </si>
  <si>
    <t>MROSv2_40174_ID:17367714_protein_of_unknown_function_Methylocystis_rosea_SV97T_</t>
  </si>
  <si>
    <t>2Fe-2S iron-sulfur cluster-binding protein [Longicatena caecimuris]</t>
  </si>
  <si>
    <t>WP_117547264.1</t>
  </si>
  <si>
    <t>AAA family ATPase [Thermoanaerobacter sp. YS13]</t>
  </si>
  <si>
    <t>WP_042833371.1</t>
  </si>
  <si>
    <t>WP_111182195.1</t>
  </si>
  <si>
    <t>WP_007918834.1</t>
  </si>
  <si>
    <t>carbon monoxide dehydrogenase [Gaiellaceae bacterium]</t>
  </si>
  <si>
    <t>GIU94724.1</t>
  </si>
  <si>
    <t>xanthine dehydrogenase family protein subunit M [Paraburkholderia dioscoreae]</t>
  </si>
  <si>
    <t>WP_165186019.1</t>
  </si>
  <si>
    <t>molybdopterin-dependent oxidoreductase [Komagataeibacter rhaeticus]</t>
  </si>
  <si>
    <t>WP_110581136.1</t>
  </si>
  <si>
    <t>Aerobic-type carbon monoxide dehydrogenase, small subunit, CoxS/CutS family [Bradyrhizobium sp. NFR13]</t>
  </si>
  <si>
    <t>SFL57124.1</t>
  </si>
  <si>
    <t>2Fe-2S iron-sulfur cluster-binding protein [Moorena producens]</t>
  </si>
  <si>
    <t>WP_008184845.1</t>
  </si>
  <si>
    <t>molybdopterin-dependent oxidoreductase [Coprococcus catus]</t>
  </si>
  <si>
    <t>WP_117538784.1</t>
  </si>
  <si>
    <t>(2Fe-2S)-binding protein [Streptomyces scabiei]</t>
  </si>
  <si>
    <t>WP_037692718.1</t>
  </si>
  <si>
    <t>carbon monoxide dehydrogenase F protein [Planotetraspora kaengkrachanensis]</t>
  </si>
  <si>
    <t>GIG77370.1</t>
  </si>
  <si>
    <t>MBE7470030.1</t>
  </si>
  <si>
    <t>carbon monoxide dehydrogenase subunit G [Neorhizobium sp. SHOUNA12A]</t>
  </si>
  <si>
    <t>WP_247031533.1</t>
  </si>
  <si>
    <t>xanthine dehydrogenase family protein subunit M [Pelotomaculum sp. FP]</t>
  </si>
  <si>
    <t>WP_134218786.1</t>
  </si>
  <si>
    <t>xanthine dehydrogenase family protein subunit M [Rhizobium sp. CF122]</t>
  </si>
  <si>
    <t>WP_007797138.1</t>
  </si>
  <si>
    <t>carbon monoxide dehydrogenase subunit G [Neorhizobium]</t>
  </si>
  <si>
    <t>WP_038539139.1</t>
  </si>
  <si>
    <t>molybdopterin-dependent oxidoreductase [Chroogloeocystis siderophila]</t>
  </si>
  <si>
    <t>WP_073549983.1</t>
  </si>
  <si>
    <t>MCL2232673.1</t>
  </si>
  <si>
    <t>carbon monoxide dehydrogenase accessory protein CoxF [Planktomarina temperata RCA23 RCA23]</t>
  </si>
  <si>
    <t>AII86683.1</t>
  </si>
  <si>
    <t>carbon monoxide dehydrogenase subunit G [Bradyrhizobium sp. 2S1]</t>
  </si>
  <si>
    <t>WP_166303616.1</t>
  </si>
  <si>
    <t>WP_118623316.1</t>
  </si>
  <si>
    <t>xanthine dehydrogenase family protein subunit M [Xanthomonas]</t>
  </si>
  <si>
    <t>WP_011051903.1</t>
  </si>
  <si>
    <t>XdhC family protein [Ralstonia syzygii]</t>
  </si>
  <si>
    <t>WP_197334803.1</t>
  </si>
  <si>
    <t>WP_015316941.1</t>
  </si>
  <si>
    <t>(2Fe-2S)-binding protein [Kibdelosporangium phytohabitans]</t>
  </si>
  <si>
    <t>WP_054291049.1</t>
  </si>
  <si>
    <t>Aerobic-type carbon monoxide dehydrogenase, small subunit, CoxS/CutS family [Burkholderia sp. YR290]</t>
  </si>
  <si>
    <t>SOE90665.1</t>
  </si>
  <si>
    <t>OIP88333.1</t>
  </si>
  <si>
    <t>MBP1607097.1</t>
  </si>
  <si>
    <t>molybdopterin-dependent oxidoreductase [Aminobacter niigataensis]</t>
  </si>
  <si>
    <t>WP_183263058.1</t>
  </si>
  <si>
    <t>carbon monoxide dehydrogenase [Clostridiales bacterium PH28_bin88]</t>
  </si>
  <si>
    <t>KKM09184.1</t>
  </si>
  <si>
    <t>MBA7692257.1</t>
  </si>
  <si>
    <t>WP_015944793.1</t>
  </si>
  <si>
    <t>aerobic-type carbon monoxide dehydrogenase, large subunit CoxL/CutL-like protein [Mesorhizobium australicum WSM2073 WSM2073]</t>
  </si>
  <si>
    <t>AGB42988.1</t>
  </si>
  <si>
    <t>2Fe-2S iron-sulfur cluster-binding protein [Methylobacterium]</t>
  </si>
  <si>
    <t>WP_012329913.1</t>
  </si>
  <si>
    <t>2Fe-2S iron-sulfur cluster-binding protein [Methylobrevis pamukkalensis]</t>
  </si>
  <si>
    <t>WP_083255464.1</t>
  </si>
  <si>
    <t>SRPBCC family protein [Oceanobacillus polygoni]</t>
  </si>
  <si>
    <t>WP_149475615.1</t>
  </si>
  <si>
    <t>MBP1748309.1</t>
  </si>
  <si>
    <t>WP_009902996.1</t>
  </si>
  <si>
    <t>(2Fe-2S)-binding protein [Halobacteroides halobius]</t>
  </si>
  <si>
    <t>WP_015326731.1</t>
  </si>
  <si>
    <t>carbon monoxide dehydrogenase subunit G [Xanthobacteraceae bacterium]</t>
  </si>
  <si>
    <t>MBX9841257.1</t>
  </si>
  <si>
    <t>(2Fe-2S)-binding protein [Pseudomonas migulae]</t>
  </si>
  <si>
    <t>WP_253439335.1</t>
  </si>
  <si>
    <t>WP_006450814.1</t>
  </si>
  <si>
    <t>xanthine dehydrogenase family protein subunit M [Actinoplanes derwentensis]</t>
  </si>
  <si>
    <t>WP_092546105.1</t>
  </si>
  <si>
    <t>HHB76528.1</t>
  </si>
  <si>
    <t>MSQ27260.1</t>
  </si>
  <si>
    <t>AAA family ATPase [Paenibacillus durus]</t>
  </si>
  <si>
    <t>WP_042206729.1</t>
  </si>
  <si>
    <t>PKN45244.1</t>
  </si>
  <si>
    <t>MAV69922.1</t>
  </si>
  <si>
    <t>WP_116387983.1</t>
  </si>
  <si>
    <t>MCL5807030.1</t>
  </si>
  <si>
    <t>aerobic-type carbon monoxide dehydrogenase, large subunit CoxL/CutL-like protein [Enterobacteriaceae bacterium strain FGI 57]</t>
  </si>
  <si>
    <t>AGB78143.1</t>
  </si>
  <si>
    <t>WP_065120893.1</t>
  </si>
  <si>
    <t>(2Fe-2S)-binding protein [Shewanella morhuae]</t>
  </si>
  <si>
    <t>WP_076501104.1</t>
  </si>
  <si>
    <t>MAA90744.1</t>
  </si>
  <si>
    <t>WP_172619787.1</t>
  </si>
  <si>
    <t>(2Fe-2S)-binding protein [Cupriavidus respiraculi]</t>
  </si>
  <si>
    <t>WP_222204456.1</t>
  </si>
  <si>
    <t>(2Fe-2S)-binding protein [Acetomicrobium hydrogeniformans]</t>
  </si>
  <si>
    <t>WP_009200600.1</t>
  </si>
  <si>
    <t>MBA4422460.1</t>
  </si>
  <si>
    <t>AYA25950.1</t>
  </si>
  <si>
    <t>WP_015373003.1</t>
  </si>
  <si>
    <t>carbon monoxide dehydrogenase [Candidatus Aenigmarchaeota archaeon]</t>
  </si>
  <si>
    <t>MBI5061045.1</t>
  </si>
  <si>
    <t>(2Fe-2S)-binding protein [Duganella sp. CF517]</t>
  </si>
  <si>
    <t>WP_090327994.1</t>
  </si>
  <si>
    <t>xanthine dehydrogenase family protein molybdopterin-binding subunit [Amycolatopsis sp. MJM2582]</t>
  </si>
  <si>
    <t>WP_037338071.1</t>
  </si>
  <si>
    <t>PYS78389.1</t>
  </si>
  <si>
    <t>HAE00924.1</t>
  </si>
  <si>
    <t>MCJ7654957.1</t>
  </si>
  <si>
    <t>(2Fe-2S)-binding protein [Bosea sp. LC85]</t>
  </si>
  <si>
    <t>WP_043239335.1</t>
  </si>
  <si>
    <t>CNE97399.1</t>
  </si>
  <si>
    <t>TCG05337.1</t>
  </si>
  <si>
    <t>carbon monoxide dehydrogenase, partial [Planctomycetota bacterium]</t>
  </si>
  <si>
    <t>RMF74152.1</t>
  </si>
  <si>
    <t>KID32016.1</t>
  </si>
  <si>
    <t>carbon monoxide dehydrogenase large chain [Thermomicrobiales bacterium]</t>
  </si>
  <si>
    <t>MCD6030373.1</t>
  </si>
  <si>
    <t>2Fe-2S iron-sulfur cluster-binding protein [Pseudobacteriovorax antillogorgiicola]</t>
  </si>
  <si>
    <t>WP_132326125.1</t>
  </si>
  <si>
    <t>2Fe-2S iron-sulfur cluster-binding protein [Rhizobium]</t>
  </si>
  <si>
    <t>WP_112343438.1</t>
  </si>
  <si>
    <t>aerobic carbon-monoxide dehydrogenase large subunit [Mycobacterium shimoidei]</t>
  </si>
  <si>
    <t>WP_069395971.1</t>
  </si>
  <si>
    <t>carbon monoxide dehydrogenase large subunit [Dethiosulfatarculus sandiegensis]</t>
  </si>
  <si>
    <t>KIX15260.1</t>
  </si>
  <si>
    <t>SRPBCC family protein [Bacillaceae]</t>
  </si>
  <si>
    <t>WP_096339995.1</t>
  </si>
  <si>
    <t>HBB61992.1</t>
  </si>
  <si>
    <t>MROSv2_11019_ID:17370631_Sulfurtransferase_Methylocystis_rosea_SV97T_</t>
  </si>
  <si>
    <t>XdhC family protein [Mycobacterium tuberculosis complex]</t>
  </si>
  <si>
    <t>WP_003401865.1</t>
  </si>
  <si>
    <t>xanthine dehydrogenase family protein subunit M [Arthrobacter sp. NicSoilB4]</t>
  </si>
  <si>
    <t>WP_224049621.1</t>
  </si>
  <si>
    <t>MAO92768.1</t>
  </si>
  <si>
    <t>xanthine dehydrogenase family protein molybdopterin-binding subunit [Sphaerobacter thermophilus]</t>
  </si>
  <si>
    <t>WP_273031221.1</t>
  </si>
  <si>
    <t>anaerobic carbon-monoxide dehydrogenase catalytic subunit [Pseudodesulfovibrio piezophilus]</t>
  </si>
  <si>
    <t>WP_015415039.1</t>
  </si>
  <si>
    <t>MBA7505809.1</t>
  </si>
  <si>
    <t>WP_057024641.1</t>
  </si>
  <si>
    <t>hypothetical protein [Methylorubrum extorquens]</t>
  </si>
  <si>
    <t>WP_056117998.1</t>
  </si>
  <si>
    <t>MAT99646.1</t>
  </si>
  <si>
    <t>(2Fe-2S)-binding protein [Rhodoferax sediminis]</t>
  </si>
  <si>
    <t>WP_077560530.1</t>
  </si>
  <si>
    <t>MBI1619208.1</t>
  </si>
  <si>
    <t>MCJ7547528.1</t>
  </si>
  <si>
    <t>aerobic carbon-monoxide dehydrogenase large subunit [Saccharomonospora marina]</t>
  </si>
  <si>
    <t>WP_009153421.1</t>
  </si>
  <si>
    <t>xanthine dehydrogenase family protein molybdopterin-binding subunit [Thermaerobacter subterraneus]</t>
  </si>
  <si>
    <t>WP_006903640.1</t>
  </si>
  <si>
    <t>(2Fe-2S)-binding protein [Streptomyces carminius]</t>
  </si>
  <si>
    <t>WP_100201772.1</t>
  </si>
  <si>
    <t>WP_063982409.1</t>
  </si>
  <si>
    <t>(2Fe-2S)-binding protein [Hartmannibacter diazotrophicus]</t>
  </si>
  <si>
    <t>WP_099553865.1</t>
  </si>
  <si>
    <t>carbon monoxide dehydrogenase medium chain [Deltaproteobacteria bacterium]</t>
  </si>
  <si>
    <t>MBP1740203.1</t>
  </si>
  <si>
    <t>HBY94580.1</t>
  </si>
  <si>
    <t>XdhC family protein [Mycobacterium dioxanotrophicus]</t>
  </si>
  <si>
    <t>WP_087080056.1</t>
  </si>
  <si>
    <t>(2Fe-2S)-binding protein [Georgfuchsia toluolica]</t>
  </si>
  <si>
    <t>WP_220635566.1</t>
  </si>
  <si>
    <t>WP_097206391.1</t>
  </si>
  <si>
    <t>xanthine dehydrogenase family protein subunit M [Arthrobacter sp. SRS-W-1-2016]</t>
  </si>
  <si>
    <t>WP_078105188.1</t>
  </si>
  <si>
    <t>MROSv2_11210_ID:17370440_protein_of_unknown_function_Methylocystis_rosea_SV97T_</t>
  </si>
  <si>
    <t>carbon monoxide dehydrogenase, partial [Actinomycetales bacterium mxb001]</t>
  </si>
  <si>
    <t>TEX51791.1</t>
  </si>
  <si>
    <t>2Fe-2S iron-sulfur cluster-binding protein [Flavimaricola marinus]</t>
  </si>
  <si>
    <t>WP_093994209.1</t>
  </si>
  <si>
    <t>MBL8310919.1</t>
  </si>
  <si>
    <t>XdhC family protein [Ruegeria profundi]</t>
  </si>
  <si>
    <t>WP_068340832.1</t>
  </si>
  <si>
    <t>WP_022596812.1</t>
  </si>
  <si>
    <t>WP_018469130.1</t>
  </si>
  <si>
    <t>MCI6997674.1</t>
  </si>
  <si>
    <t>2Fe-2S iron-sulfur cluster-binding protein [Streptomyces rimosus]</t>
  </si>
  <si>
    <t>WP_003982435.1</t>
  </si>
  <si>
    <t>Aerobic-type carbon monoxide dehydrogenase, large subunit CoxL/CutL-like protein [uncultured Desulfobacteraceae bacterium]</t>
  </si>
  <si>
    <t>VEN73675.1</t>
  </si>
  <si>
    <t>PJT49906.1</t>
  </si>
  <si>
    <t>AAA family ATPase [Desulfosporosinus sp. Sb-LF]</t>
  </si>
  <si>
    <t>WP_135379321.1</t>
  </si>
  <si>
    <t>WP_176236416.1</t>
  </si>
  <si>
    <t>molybdopterin-dependent oxidoreductase [Streptomyces griseochromogenes]</t>
  </si>
  <si>
    <t>WP_067305745.1</t>
  </si>
  <si>
    <t>WP_007688112.1</t>
  </si>
  <si>
    <t>aerobic-type carbon monoxide dehydrogenase, middle subunit CoxM/CutM-like protein [Rhizobium sp. CF142]</t>
  </si>
  <si>
    <t>EJJ26173.1</t>
  </si>
  <si>
    <t>2Fe-2S iron-sulfur cluster-binding protein [Streptomyces scabiei]</t>
  </si>
  <si>
    <t>WP_059080554.1</t>
  </si>
  <si>
    <t>carbon monoxide dehydrogenase subunit G [Salipiger pentaromativorans]</t>
  </si>
  <si>
    <t>WP_258094179.1</t>
  </si>
  <si>
    <t>carbon monoxide dehydrogenase [Methylobacterium sp. Leaf456]</t>
  </si>
  <si>
    <t>KQT57670.1</t>
  </si>
  <si>
    <t>WP_118076744.1</t>
  </si>
  <si>
    <t>XdhC family protein [Rhodococcus sp. 14C212]</t>
  </si>
  <si>
    <t>WP_165037131.1</t>
  </si>
  <si>
    <t>xanthine dehydrogenase family protein subunit M [Xanthomonas citri]</t>
  </si>
  <si>
    <t>WP_011050762.1</t>
  </si>
  <si>
    <t>MCU1381203.1</t>
  </si>
  <si>
    <t>Carbon monoxide dehydrogenase medium chain [Candidatus Heimdallarchaeota archaeon LC_2]</t>
  </si>
  <si>
    <t>OLS19287.1</t>
  </si>
  <si>
    <t>NDI16291.1</t>
  </si>
  <si>
    <t>putative aerobic-type carbon monoxide dehydrogenase, large subunit CoxL/CutL [Rhodobacteraceae bacterium HLUCCO07]</t>
  </si>
  <si>
    <t>KPP83380.1</t>
  </si>
  <si>
    <t>molybdopterin-dependent oxidoreductase [Buttiauxella]</t>
  </si>
  <si>
    <t>WP_064545099.1</t>
  </si>
  <si>
    <t>carbon monoxide dehydrogenase F protein [Mycobacteroides abscessus subsp. abscessus 957]</t>
  </si>
  <si>
    <t>SIF04781.1</t>
  </si>
  <si>
    <t>carbon monoxide dehydrogenase F protein [Amycolatopsis sp. NBRC 101858]</t>
  </si>
  <si>
    <t>GLY37850.1</t>
  </si>
  <si>
    <t>Carbon monoxide dehydrogenase medium chain [Anaerolineae bacterium]</t>
  </si>
  <si>
    <t>MCG3206943.1</t>
  </si>
  <si>
    <t>(2Fe-2S)-binding protein [Rhodanobacter sp. OK091]</t>
  </si>
  <si>
    <t>WP_072761245.1</t>
  </si>
  <si>
    <t>MBP1739917.1</t>
  </si>
  <si>
    <t>carbon monoxide dehydrogenase maturation protein [Hahella sp. CCB-MM4]</t>
  </si>
  <si>
    <t>OZG71669.1</t>
  </si>
  <si>
    <t>WP_008709245.1</t>
  </si>
  <si>
    <t>septum site-determining protein MinD [bacterium BMS3Abin08]</t>
  </si>
  <si>
    <t>GBE02785.1</t>
  </si>
  <si>
    <t>MBP2666089.1</t>
  </si>
  <si>
    <t>MROSv2_40458_ID:17367430_Efflux_transporter,_RND_family,_MFP_subunit_Methylocystis_rosea_SV97T_</t>
  </si>
  <si>
    <t>xanthine dehydrogenase [uncultured Acidobacteriota bacterium]</t>
  </si>
  <si>
    <t>BAL55029.1</t>
  </si>
  <si>
    <t>AQT78446.1</t>
  </si>
  <si>
    <t>OPY01514.1</t>
  </si>
  <si>
    <t>Carbon monoxide dehydrogenase [Candidatus Angelobacter sp.]</t>
  </si>
  <si>
    <t>MCU1334341.1</t>
  </si>
  <si>
    <t>WP_008709249.1</t>
  </si>
  <si>
    <t>WP_158421576.1</t>
  </si>
  <si>
    <t>WP_059205510.1</t>
  </si>
  <si>
    <t>MBP43597.1</t>
  </si>
  <si>
    <t>carbon monoxide dehydrogenase subunit G [Rhodospirillaceae bacterium]</t>
  </si>
  <si>
    <t>MBT7612301.1</t>
  </si>
  <si>
    <t>WP_116330360.1</t>
  </si>
  <si>
    <t>Carbon monoxide dehydrogenase medium chain [Bryobacteraceae bacterium]</t>
  </si>
  <si>
    <t>MBV6434378.1</t>
  </si>
  <si>
    <t>WP_037521882.1</t>
  </si>
  <si>
    <t>WP_009490520.1</t>
  </si>
  <si>
    <t>WP_009890222.1</t>
  </si>
  <si>
    <t>MROSv2_10488_ID:17371162_msrB_Peptide_methionine_sulfoxide_reductase_MsrB_Methylocystis_rosea_SV97T_</t>
  </si>
  <si>
    <t>SRPBCC family protein [Bacillus sp. AFS015802]</t>
  </si>
  <si>
    <t>WP_098354512.1</t>
  </si>
  <si>
    <t>(2Fe-2S)-binding protein [Acetomicrobium mobile]</t>
  </si>
  <si>
    <t>WP_014807191.1</t>
  </si>
  <si>
    <t>WP_007851713.1</t>
  </si>
  <si>
    <t>Carbon monoxide dehydrogenase small chain [Streptomyces sp. ADI96-15]</t>
  </si>
  <si>
    <t>RPK63159.1</t>
  </si>
  <si>
    <t>carbon monoxide dehydrogenase [Candidatus Brocadia sp. AMX3]</t>
  </si>
  <si>
    <t>MCE7912063.1</t>
  </si>
  <si>
    <t>carbon monoxide dehydrogenase [Streptomyces venezuelae]</t>
  </si>
  <si>
    <t>QES52101.1</t>
  </si>
  <si>
    <t>(2Fe-2S)-binding protein [Desulfovibrio intestinalis]</t>
  </si>
  <si>
    <t>WP_183717803.1</t>
  </si>
  <si>
    <t>xanthine dehydrogenase family protein molybdopterin-binding subunit [Pseudomonas sp. GM33]</t>
  </si>
  <si>
    <t>WP_007975674.1</t>
  </si>
  <si>
    <t>2Fe-2S iron-sulfur cluster-binding protein [Streptomyces sp. YIM 121038]</t>
  </si>
  <si>
    <t>WP_138963956.1</t>
  </si>
  <si>
    <t>carbon monoxide dehydrogenase [Caldithrix sp.]</t>
  </si>
  <si>
    <t>TDI87633.1</t>
  </si>
  <si>
    <t>WP_261458896.1</t>
  </si>
  <si>
    <t>MROSv2_11251_ID:17370399_ahcY_Adenosylhomocysteinase_Methylocystis_rosea_SV97T_</t>
  </si>
  <si>
    <t>carbon monoxide dehydrogenase subunit G [Cytobacillus stercorigallinarum]</t>
  </si>
  <si>
    <t>WP_191814325.1</t>
  </si>
  <si>
    <t>WP_172893645.1</t>
  </si>
  <si>
    <t>MBU1156432.1</t>
  </si>
  <si>
    <t>carbon monoxide dehydrogenase accessory protein [Streptomyces sp. HF10]</t>
  </si>
  <si>
    <t>QHC32672.1</t>
  </si>
  <si>
    <t>DUF6263 family protein [Williamsia maris]</t>
  </si>
  <si>
    <t>WP_253660957.1</t>
  </si>
  <si>
    <t>WP_037298982.1</t>
  </si>
  <si>
    <t>MROSv2_10001_ID:17371649_protein_of_unknown_function_Methylocystis_rosea_SV97T_</t>
  </si>
  <si>
    <t>carbon monoxide dehydrogenase subunit G [Pseudovibrio sp. Ad13]</t>
  </si>
  <si>
    <t>WP_063317508.1</t>
  </si>
  <si>
    <t>(2Fe-2S)-binding protein [Amycolatopsis mediterranei]</t>
  </si>
  <si>
    <t>WP_013224906.1</t>
  </si>
  <si>
    <t>XdhC family protein [Pseudonocardia sulfidoxydans]</t>
  </si>
  <si>
    <t>WP_147102384.1</t>
  </si>
  <si>
    <t>XdhC family protein [Mycobacterium shinjukuense]</t>
  </si>
  <si>
    <t>WP_083052075.1</t>
  </si>
  <si>
    <t>RLD07025.1</t>
  </si>
  <si>
    <t>MBP1732578.1</t>
  </si>
  <si>
    <t>SRPBCC family protein [Streptomyces sp. cf386]</t>
  </si>
  <si>
    <t>WP_093904112.1</t>
  </si>
  <si>
    <t>WP_056217313.1</t>
  </si>
  <si>
    <t>WP_036351839.1</t>
  </si>
  <si>
    <t>carbon monoxide dehydrogenase [Sulfolobales archaeon HS-7]</t>
  </si>
  <si>
    <t>BCU68187.1</t>
  </si>
  <si>
    <t>MBQ2383938.1</t>
  </si>
  <si>
    <t>aldehyde oxidoreductase molybdenum-binding subunit PaoC [Acetobacter malorum]</t>
  </si>
  <si>
    <t>WP_061506916.1</t>
  </si>
  <si>
    <t>WP_142032338.1</t>
  </si>
  <si>
    <t>WP_046629601.1</t>
  </si>
  <si>
    <t>carbon monoxide dehydrogenase [Vulcanisaeta sp. JCHS_4]</t>
  </si>
  <si>
    <t>KUO82612.1</t>
  </si>
  <si>
    <t>aerobic carbon-monoxide dehydrogenase large subunit [Mycobacterium shottsii]</t>
  </si>
  <si>
    <t>WP_198967324.1</t>
  </si>
  <si>
    <t>xanthine dehydrogenase family protein molybdopterin-binding subunit [Saccharomonospora cyanea]</t>
  </si>
  <si>
    <t>WP_005458213.1</t>
  </si>
  <si>
    <t>carbon monoxide dehydrogenase [Metallosphaera javensis (ex Sakai et al. 2022)]</t>
  </si>
  <si>
    <t>BCS92763.1</t>
  </si>
  <si>
    <t>carbon monoxide dehydrogenase [Planctomyces sp.]</t>
  </si>
  <si>
    <t>MAT14742.1</t>
  </si>
  <si>
    <t>WP_152015132.1</t>
  </si>
  <si>
    <t>carbon monoxide dehydrogenase accessory protein [Streptomyces sp. TR1341]</t>
  </si>
  <si>
    <t>NDK23208.1</t>
  </si>
  <si>
    <t>molybdopterin-dependent oxidoreductase [Halobacteroides halobius]</t>
  </si>
  <si>
    <t>WP_015326736.1</t>
  </si>
  <si>
    <t>MBP1731213.1</t>
  </si>
  <si>
    <t>xanthine dehydrogenase family protein subunit M [Thermogemmatispora aurantia]</t>
  </si>
  <si>
    <t>WP_151727745.1</t>
  </si>
  <si>
    <t>xanthine dehydrogenase subunit D [Saccharopolyspora rectivirgula]</t>
  </si>
  <si>
    <t>WP_029722046.1</t>
  </si>
  <si>
    <t>WP_105708859.1</t>
  </si>
  <si>
    <t>xanthine dehydrogenase family protein molybdopterin-binding subunit [Amycolatopsis lurida]</t>
  </si>
  <si>
    <t>WP_034317413.1</t>
  </si>
  <si>
    <t>MBQ6997950.1</t>
  </si>
  <si>
    <t>XdhC family protein [Candidatus Rhodobacter lobularis]</t>
  </si>
  <si>
    <t>WP_049642512.1</t>
  </si>
  <si>
    <t>WP_056846717.1</t>
  </si>
  <si>
    <t>(2Fe-2S)-binding protein [Deinococcus gobiensis]</t>
  </si>
  <si>
    <t>WP_014685941.1</t>
  </si>
  <si>
    <t>aldehyde dehydrogenase iron-sulfur subunit PaoA [Rahnella aquatilis]</t>
  </si>
  <si>
    <t>WP_015696199.1</t>
  </si>
  <si>
    <t>Carbon monoxide dehydrogenase large chain [bacterium HR13]</t>
  </si>
  <si>
    <t>GBC87945.1</t>
  </si>
  <si>
    <t>Carbon monoxide dehydrogenase CooS subunit [Anaerolineae bacterium]</t>
  </si>
  <si>
    <t>RCK77088.1</t>
  </si>
  <si>
    <t>aldehyde oxidoreductase molybdenum-binding subunit PaoC [unclassified Pantoea]</t>
  </si>
  <si>
    <t>WP_008106164.1</t>
  </si>
  <si>
    <t>carbon monoxide dehydrogenase, medium subunit [Paraburkholderia phenazinium]</t>
  </si>
  <si>
    <t>SDH23289.1</t>
  </si>
  <si>
    <t>xanthine dehydrogenase molybdenum-binding subunit XdhA [Desulfocapsa sulfexigens]</t>
  </si>
  <si>
    <t>WP_015403568.1</t>
  </si>
  <si>
    <t>MCI8716445.1</t>
  </si>
  <si>
    <t>(2Fe-2S)-binding protein [Thermanaeromonas sp. C210]</t>
  </si>
  <si>
    <t>WP_173299056.1</t>
  </si>
  <si>
    <t>WP_092113576.1</t>
  </si>
  <si>
    <t>WP_006903737.1</t>
  </si>
  <si>
    <t>carbon monoxide dehydrogenase [Ferrimonas sp. YFM]</t>
  </si>
  <si>
    <t>BDY05846.1</t>
  </si>
  <si>
    <t>WP_036394742.1</t>
  </si>
  <si>
    <t>molybdopterin-dependent oxidoreductase [Comamonas testosteroni]</t>
  </si>
  <si>
    <t>WP_060710179.1</t>
  </si>
  <si>
    <t>carbon monoxide dehydrogenase subunit G [Hoeflea marina]</t>
  </si>
  <si>
    <t>WP_110034365.1</t>
  </si>
  <si>
    <t>EGD06785.1</t>
  </si>
  <si>
    <t>molybdopterin-dependent oxidoreductase [Desulfosporosinus meridiei]</t>
  </si>
  <si>
    <t>WP_014901793.1</t>
  </si>
  <si>
    <t>MAE04697.1</t>
  </si>
  <si>
    <t>carbon monoxide dehydrogenase subunit G [Roseibium marinum]</t>
  </si>
  <si>
    <t>WP_103223500.1</t>
  </si>
  <si>
    <t>MBR61971.1</t>
  </si>
  <si>
    <t>MROSv2_11282_ID:17370368_nuoM_NADH_quinone_oxidoreductase_subunit_M_Methylocystis_rosea_SV97T_</t>
  </si>
  <si>
    <t>MROSv2_11283_ID:17370367_nuoN_NADH_quinone_oxidoreductase_subunit_N_Methylocystis_rosea_SV97T_</t>
  </si>
  <si>
    <t>MROSv2_11612_ID:17370038_hyfF_Hydrogenase_4_component_F_homolog_Methylocystis_rosea_SV97T_</t>
  </si>
  <si>
    <t>MROSv2_11615_ID:17370035_Hydrogenase_4_subunit_B_Methylocystis_rosea_SV97T_</t>
  </si>
  <si>
    <t>WP_114794975.1</t>
  </si>
  <si>
    <t>molybdopterin-dependent oxidoreductase [Syntrophaceticus schinkii]</t>
  </si>
  <si>
    <t>WP_198142088.1</t>
  </si>
  <si>
    <t>carbon monoxide dehydrogenase [Chloroflexi bacterium 13_1_40CM_4_68_4]</t>
  </si>
  <si>
    <t>OLC56236.1</t>
  </si>
  <si>
    <t>carbon monoxide dehydrogenase [Chloroflexi bacterium 13_1_40CM_3_70_6]</t>
  </si>
  <si>
    <t>OLD10361.1</t>
  </si>
  <si>
    <t>WP_041978117.1</t>
  </si>
  <si>
    <t>(2Fe-2S)-binding protein [Methylorubrum populi]</t>
  </si>
  <si>
    <t>WP_096485783.1</t>
  </si>
  <si>
    <t>Carbon monoxide dehydrogenase F protein [Candidatus Paraburkholderia kirkii]</t>
  </si>
  <si>
    <t>KND56524.1</t>
  </si>
  <si>
    <t>Similar to carbon monoxide dehydrogenase CooS subunit, partial [hydrothermal vent metagenome]</t>
  </si>
  <si>
    <t>VAX34756.1</t>
  </si>
  <si>
    <t>carbon monoxide dehydrogenase subunit G [Croceicoccus sp. Ery5]</t>
  </si>
  <si>
    <t>WP_230292125.1</t>
  </si>
  <si>
    <t>WP_014183862.1</t>
  </si>
  <si>
    <t>KJS16061.1</t>
  </si>
  <si>
    <t>MROSv2_11440_ID:17370210_conserved_protein_of_unknown_function_Methylocystis_rosea_SV97T_</t>
  </si>
  <si>
    <t>carbon monoxide dehydrogenase, partial [Roseovarius sp. JS7-11]</t>
  </si>
  <si>
    <t>TBX19355.1</t>
  </si>
  <si>
    <t>aldehyde oxidoreductase molybdenum-binding subunit PaoC [Microvirga lotononidis]</t>
  </si>
  <si>
    <t>WP_009493043.1</t>
  </si>
  <si>
    <t>xanthine dehydrogenase family protein molybdopterin-binding subunit [Desulfuromonas soudanensis]</t>
  </si>
  <si>
    <t>WP_053550498.1</t>
  </si>
  <si>
    <t>Carbon monoxide dehydrogenase medium chain [Syntrophorhabdus sp. PtaU1.Bin050]</t>
  </si>
  <si>
    <t>OPY67038.1</t>
  </si>
  <si>
    <t>XdhC family protein [Mycolicibacterium vulneris]</t>
  </si>
  <si>
    <t>WP_085288220.1</t>
  </si>
  <si>
    <t>anaerobic carbon-monoxide dehydrogenase catalytic subunit [Desulfofustis glycolicus]</t>
  </si>
  <si>
    <t>WP_208609719.1</t>
  </si>
  <si>
    <t>aerobic-type carbon monoxide dehydrogenase, large subunit CoxL/CutL-like protein [Candidatus Rokubacteria bacterium CSP1-6]</t>
  </si>
  <si>
    <t>KRT66586.1</t>
  </si>
  <si>
    <t>WP_125795735.1</t>
  </si>
  <si>
    <t>aerobic-type carbon monoxide dehydrogenase small subunit (CoxS/CutS family) [Rhizobium aethiopicum]</t>
  </si>
  <si>
    <t>MBB4192298.1</t>
  </si>
  <si>
    <t>aerobic-type carbon monoxide dehydrogenase, small subunit-like protein [Caudoviricetes sp.]</t>
  </si>
  <si>
    <t>DAL43613.1</t>
  </si>
  <si>
    <t>PYM24178.1</t>
  </si>
  <si>
    <t>carbon monoxide dehydrogenase [Pseudoflavonifractor sp. 524-17]</t>
  </si>
  <si>
    <t>NCE65492.1</t>
  </si>
  <si>
    <t>MROSv2_21247_ID:17368398_conserved_protein_of_unknown_function_Methylocystis_rosea_SV97T_</t>
  </si>
  <si>
    <t>carbon monoxide dehydrogenase, partial [Anaerolineae bacterium CG_4_9_14_0_8_um_filter_58_9]</t>
  </si>
  <si>
    <t>PJH74732.1</t>
  </si>
  <si>
    <t>WP_012041991.1</t>
  </si>
  <si>
    <t>WP_016574248.1</t>
  </si>
  <si>
    <t>MBA3876846.1</t>
  </si>
  <si>
    <t>NTP transferase domain-containing protein [Mycobacterium attenuatum]</t>
  </si>
  <si>
    <t>WP_122440876.1</t>
  </si>
  <si>
    <t>putative Carbon monoxide dehydrogenase molybdoprotein [Crocosphaera subtropica ATCC 51142 ATCC 51142]</t>
  </si>
  <si>
    <t>ACB52858.1</t>
  </si>
  <si>
    <t>Aerobic carbon monoxide dehydrogenase molybdenum cofactor insertion protein CoxF [uncultured Paraburkholderia sp.]</t>
  </si>
  <si>
    <t>CAH2897021.1</t>
  </si>
  <si>
    <t>anaerobic carbon-monoxide dehydrogenase catalytic subunit [Desulfocurvibacter africanus]</t>
  </si>
  <si>
    <t>WP_005983997.1</t>
  </si>
  <si>
    <t>WP_015472424.1</t>
  </si>
  <si>
    <t>WP_012254532.1</t>
  </si>
  <si>
    <t>WP_018271344.1</t>
  </si>
  <si>
    <t>WP_007789891.1</t>
  </si>
  <si>
    <t>WP_075823761.1</t>
  </si>
  <si>
    <t>WP_044509574.1</t>
  </si>
  <si>
    <t>xanthine dehydrogenase family protein molybdopterin-binding subunit [Streptomyces lincolnensis]</t>
  </si>
  <si>
    <t>WP_067436760.1</t>
  </si>
  <si>
    <t>WP_078223271.1</t>
  </si>
  <si>
    <t>WP_068013857.1</t>
  </si>
  <si>
    <t>Carbon monoxide dehydrogenase F protein [uncultured Microvirga sp.]</t>
  </si>
  <si>
    <t>CAA9356933.1</t>
  </si>
  <si>
    <t>aldehyde dehydrogenase iron-sulfur subunit PaoA [Pseudomonas koreensis]</t>
  </si>
  <si>
    <t>WP_127651720.1</t>
  </si>
  <si>
    <t>WP_008280465.1</t>
  </si>
  <si>
    <t>MoxR family ATPase [Rhodococcus wratislaviensis]</t>
  </si>
  <si>
    <t>WP_124392279.1</t>
  </si>
  <si>
    <t>(2Fe-2S)-binding protein [Rhodoplanes sp. Z2-YC6860]</t>
  </si>
  <si>
    <t>WP_068026180.1</t>
  </si>
  <si>
    <t>XdhC family protein [Blastochloris viridis]</t>
  </si>
  <si>
    <t>WP_055037678.1</t>
  </si>
  <si>
    <t>MBA7659409.1</t>
  </si>
  <si>
    <t>Aerobic-type carbon monoxide dehydrogenase, middle subunit CoxM/CutM-like protein [Candidatus Sulfotelmatomonas gaucii]</t>
  </si>
  <si>
    <t>SPE19007.1</t>
  </si>
  <si>
    <t>HBV96349.1</t>
  </si>
  <si>
    <t>carbon monoxide dehydrogenase subunit G [Mesorhizobium sp. M1E.F.Ca.ET.041.01.1.1]</t>
  </si>
  <si>
    <t>WP_127299147.1</t>
  </si>
  <si>
    <t>carbon monoxide dehydrogenase [Mycobacterium alsense]</t>
  </si>
  <si>
    <t>OBG33727.1</t>
  </si>
  <si>
    <t>WP_087732192.1</t>
  </si>
  <si>
    <t>(2Fe-2S)-binding protein [Saccharopolyspora erythraea]</t>
  </si>
  <si>
    <t>WP_009943498.1</t>
  </si>
  <si>
    <t>PZN08340.1</t>
  </si>
  <si>
    <t>XdhC family protein [Litoreibacter arenae]</t>
  </si>
  <si>
    <t>WP_021100601.1</t>
  </si>
  <si>
    <t>carbon monoxide dehydrogenase subunit G [Bradyrhizobium sp.]</t>
  </si>
  <si>
    <t>MCP4617564.1</t>
  </si>
  <si>
    <t>(2Fe-2S)-binding protein [Afipia felis]</t>
  </si>
  <si>
    <t>WP_002715319.1</t>
  </si>
  <si>
    <t>WP_010043734.1</t>
  </si>
  <si>
    <t>carbon monoxide dehydrogenase middle subunit [uncultured bacterium L11E10]</t>
  </si>
  <si>
    <t>ACT36374.1</t>
  </si>
  <si>
    <t>MCJ7540627.1</t>
  </si>
  <si>
    <t>MAQ54198.1</t>
  </si>
  <si>
    <t>carbon monoxide dehydrogenase [Synergistota bacterium]</t>
  </si>
  <si>
    <t>MBC7331576.1</t>
  </si>
  <si>
    <t>SRPBCC family protein [Streptomyces sp. TLI_185]</t>
  </si>
  <si>
    <t>WP_123967755.1</t>
  </si>
  <si>
    <t>(2Fe-2S)-binding protein [Pseudomonas syringae group]</t>
  </si>
  <si>
    <t>WP_005770199.1</t>
  </si>
  <si>
    <t>Carbon monoxide dehydrogenase, coxF accessory protein [Mesorhizobium plurifarium]</t>
  </si>
  <si>
    <t>CDX55684.1</t>
  </si>
  <si>
    <t>WP_182623559.1</t>
  </si>
  <si>
    <t>OGQ79386.1</t>
  </si>
  <si>
    <t>carbon monoxide dehydrogenase accessory protein CooC [Caldanaerovirga acetigignens]</t>
  </si>
  <si>
    <t>WP_073254961.1</t>
  </si>
  <si>
    <t>MBI2758340.1</t>
  </si>
  <si>
    <t>aerobic-type carbon monoxide dehydrogenase small subunit (CoxS/CutS family) [Paraburkholderia bryophila]</t>
  </si>
  <si>
    <t>NYH17151.1</t>
  </si>
  <si>
    <t>xanthine dehydrogenase family protein molybdopterin-binding subunit [Rhodopila globiformis]</t>
  </si>
  <si>
    <t>WP_104523269.1</t>
  </si>
  <si>
    <t>carbon monoxide dehydrogenase accessory protein CooC [Murimonas intestini]</t>
  </si>
  <si>
    <t>WP_109748824.1</t>
  </si>
  <si>
    <t>WP_063275437.1</t>
  </si>
  <si>
    <t>WP_078665972.1</t>
  </si>
  <si>
    <t>(2Fe-2S)-binding protein [Streptomyces colonosanans]</t>
  </si>
  <si>
    <t>WP_071365969.1</t>
  </si>
  <si>
    <t>xanthine dehydrogenase family protein molybdopterin-binding subunit [unclassified Streptomyces]</t>
  </si>
  <si>
    <t>WP_125501467.1</t>
  </si>
  <si>
    <t>aerobic-type carbon monoxide dehydrogenase, large subunit CoxL/CutL-like protein [Candidatus Angelobacter sp.]</t>
  </si>
  <si>
    <t>MCU1309058.1</t>
  </si>
  <si>
    <t>aerobic-type carbon monoxide dehydrogenase small subunit (CoxS/CutS family) [Bradyrhizobium elkanii]</t>
  </si>
  <si>
    <t>MBP2427029.1</t>
  </si>
  <si>
    <t>WP_062050364.1</t>
  </si>
  <si>
    <t>MBQ1285566.1</t>
  </si>
  <si>
    <t>carbon monoxide dehydrogenase accessory protein [Streptomyces sp. SID685]</t>
  </si>
  <si>
    <t>MYR85306.1</t>
  </si>
  <si>
    <t>carbon monoxide dehydrogenase accessory protein CooC [Euryarchaeota archaeon]</t>
  </si>
  <si>
    <t>MCS4541924.1</t>
  </si>
  <si>
    <t>Carbon monoxide dehydrogenase large chain [hydrothermal vent metagenome]</t>
  </si>
  <si>
    <t>CUV03673.1</t>
  </si>
  <si>
    <t>GIT66716.1</t>
  </si>
  <si>
    <t>XdhC family protein [Cupriavidus necator]</t>
  </si>
  <si>
    <t>WP_153953220.1</t>
  </si>
  <si>
    <t>MAA69954.1</t>
  </si>
  <si>
    <t>(2Fe-2S)-binding protein [unclassified Pseudovibrio]</t>
  </si>
  <si>
    <t>WP_057464199.1</t>
  </si>
  <si>
    <t>carbon monoxide dehydrogenase [Desulfobacterales bacterium S5133MH4]</t>
  </si>
  <si>
    <t>OEU80754.1</t>
  </si>
  <si>
    <t>TET85126.1</t>
  </si>
  <si>
    <t>WP_007982256.1</t>
  </si>
  <si>
    <t>2Fe-2S iron-sulfur cluster-binding protein [Providencia heimbachae]</t>
  </si>
  <si>
    <t>WP_068909643.1</t>
  </si>
  <si>
    <t>PYU95106.1</t>
  </si>
  <si>
    <t>Carbon monoxide dehydrogenase 1 [bioreactor metagenome]</t>
  </si>
  <si>
    <t>MPL85988.1</t>
  </si>
  <si>
    <t>carbon monoxide dehydrogenase F protein [Actinomadura sp. NBRC 104412]</t>
  </si>
  <si>
    <t>GLZ03062.1</t>
  </si>
  <si>
    <t>(2Fe-2S)-binding protein [Pseudomonas sp. GM21]</t>
  </si>
  <si>
    <t>WP_007946386.1</t>
  </si>
  <si>
    <t>WP_006523852.1</t>
  </si>
  <si>
    <t>(2Fe-2S)-binding protein [Kosmotogaceae bacterium]</t>
  </si>
  <si>
    <t>HAA84935.1</t>
  </si>
  <si>
    <t>carbon monoxide dehydrogenase accessory protein CooC [Chlorobiales bacterium]</t>
  </si>
  <si>
    <t>MCG8343809.1</t>
  </si>
  <si>
    <t>anaerobic carbon-monoxide dehydrogenase catalytic subunit [Desulfocapsa sulfexigens]</t>
  </si>
  <si>
    <t>WP_015403546.1</t>
  </si>
  <si>
    <t>carbon monoxide dehydrogenase [Thermosulfurimonas dismutans]</t>
  </si>
  <si>
    <t>HFC97279.1</t>
  </si>
  <si>
    <t>anaerobic carbon-monoxide dehydrogenase catalytic subunit [Natronincola ferrireducens]</t>
  </si>
  <si>
    <t>WP_090553534.1</t>
  </si>
  <si>
    <t>MBE0617361.1</t>
  </si>
  <si>
    <t>HHN94363.1</t>
  </si>
  <si>
    <t>putative CODH nickel-insertion accessory protein [Clostridium ljungdahlii DSM 13528 DSM 13528]</t>
  </si>
  <si>
    <t>ADK16792.1</t>
  </si>
  <si>
    <t>MBP1759611.1</t>
  </si>
  <si>
    <t>WP_184599487.1</t>
  </si>
  <si>
    <t>xanthine dehydrogenase family protein subunit M [Saccharolobus shibatae]</t>
  </si>
  <si>
    <t>WP_218258034.1</t>
  </si>
  <si>
    <t>xanthine dehydrogenase family protein molybdopterin-binding subunit [Dehalococcoidia bacterium]</t>
  </si>
  <si>
    <t>MCH2511739.1</t>
  </si>
  <si>
    <t>xanthine dehydrogenase family protein subunit M [Streptomyces griseofuscus]</t>
  </si>
  <si>
    <t>WP_037656999.1</t>
  </si>
  <si>
    <t>Carbon monoxide dehydrogenase 1 [Syntrophorhabdus sp. PtaB.Bin027]</t>
  </si>
  <si>
    <t>OPX99701.1</t>
  </si>
  <si>
    <t>MROSv2_20853_ID:17368792_pncB_Nicotinate_phosphoribosyltransferase_pncB2_Methylocystis_rosea_SV97T_</t>
  </si>
  <si>
    <t>MBU4606747.1</t>
  </si>
  <si>
    <t>(2Fe-2S)-binding protein [Bradyrhizobium sp. Ghvi]</t>
  </si>
  <si>
    <t>WP_092294705.1</t>
  </si>
  <si>
    <t>MBA7498119.1</t>
  </si>
  <si>
    <t>Carbon monoxide dehydrogenase small chain [bacterium HR28]</t>
  </si>
  <si>
    <t>GBD21145.1</t>
  </si>
  <si>
    <t>GHU42491.1</t>
  </si>
  <si>
    <t>MBA7612730.1</t>
  </si>
  <si>
    <t>MROSv2_11254_ID:17370396_murU_N_acetylmuramate_alpha_1_phosphate_uridylyltransferase_Methylocystis_rosea_SV97T_</t>
  </si>
  <si>
    <t>NTP transferase domain-containing protein [Mycobacterium sp. ACS1612]</t>
  </si>
  <si>
    <t>WP_067805171.1</t>
  </si>
  <si>
    <t>(2Fe-2S)-binding protein [Deinococcus aetherius]</t>
  </si>
  <si>
    <t>WP_264776664.1</t>
  </si>
  <si>
    <t>XdhC family protein [Rhodococcus rhodochrous]</t>
  </si>
  <si>
    <t>WP_059383924.1</t>
  </si>
  <si>
    <t>carbon monoxide dehydrogenase [Sulfobacillus thermosulfidooxidans]</t>
  </si>
  <si>
    <t>PSR26375.1</t>
  </si>
  <si>
    <t>hypothetical protein [Methylobacterium sp. Leaf361]</t>
  </si>
  <si>
    <t>WP_056522038.1</t>
  </si>
  <si>
    <t>MROSv2_11103_ID:17370547_bchP_Geranylgeranyl_diphosphate_reductase_Methylocystis_rosea_SV97T_</t>
  </si>
  <si>
    <t>MBS0471593.1</t>
  </si>
  <si>
    <t>Aerobic-type carbon monoxide dehydrogenase, middle subunit CoxM/CutM-like protein [anaerobic digester metagenome]</t>
  </si>
  <si>
    <t>VFU13101.1</t>
  </si>
  <si>
    <t>carbon monoxide dehydrogenase accessory protein CooC [Geomonas oryzae]</t>
  </si>
  <si>
    <t>WP_246014554.1</t>
  </si>
  <si>
    <t>WP_086599947.1</t>
  </si>
  <si>
    <t>MBP2458628.1</t>
  </si>
  <si>
    <t>WP_006492646.1</t>
  </si>
  <si>
    <t>WP_176512507.1</t>
  </si>
  <si>
    <t>SRPBCC family protein [Cytobacillus eiseniae]</t>
  </si>
  <si>
    <t>WP_066398477.1</t>
  </si>
  <si>
    <t>XdhC family protein [Mycolicibacterium aromaticivorans]</t>
  </si>
  <si>
    <t>WP_036342997.1</t>
  </si>
  <si>
    <t>(2Fe-2S)-binding protein [Amycolatopsis lurida]</t>
  </si>
  <si>
    <t>WP_034317407.1</t>
  </si>
  <si>
    <t>xanthine dehydrogenase family protein molybdopterin-binding subunit [Hydrogenobacter thermophilus]</t>
  </si>
  <si>
    <t>WP_012963035.1</t>
  </si>
  <si>
    <t>MCU1502093.1</t>
  </si>
  <si>
    <t>WP_181077059.1</t>
  </si>
  <si>
    <t>carbon monoxide dehydrogenase small subunit [uncultured bacterium L11E10]</t>
  </si>
  <si>
    <t>ACT36375.1</t>
  </si>
  <si>
    <t>xanthine dehydrogenase family protein molybdopterin-binding subunit [Actinomadura sp. WAC 06369]</t>
  </si>
  <si>
    <t>WP_125612710.1</t>
  </si>
  <si>
    <t>(2Fe-2S)-binding protein [Rahnella sp. BIGb0236]</t>
  </si>
  <si>
    <t>WP_133822636.1</t>
  </si>
  <si>
    <t>MROSv2_10919_ID:17370731_Xanthine_and_CO_dehydrogenases_maturation_factor,_XdhC/CoxF_family_Methylocystis_rosea_SV97T_</t>
  </si>
  <si>
    <t>MROSv2_11065_ID:17370585_Xanthine_and_CO_dehydrogenases_maturation_factor,_XdhC/CoxF_family_Methylocystis_rosea_SV97T_</t>
  </si>
  <si>
    <t>WP_014902733.1</t>
  </si>
  <si>
    <t>Carbon monoxide dehydrogenase F protein [Mycobacterium marinum MB2 MB2]</t>
  </si>
  <si>
    <t>EPQ71423.1</t>
  </si>
  <si>
    <t>MBP1718017.1</t>
  </si>
  <si>
    <t>WP_053281531.1</t>
  </si>
  <si>
    <t>carbon monoxide dehydrogenase, partial [Streptomyces varsoviensis]</t>
  </si>
  <si>
    <t>KOG60728.1</t>
  </si>
  <si>
    <t>xanthine dehydrogenase family protein subunit M [Enterovibrio pacificus]</t>
  </si>
  <si>
    <t>WP_068904208.1</t>
  </si>
  <si>
    <t>MBD9014744.1</t>
  </si>
  <si>
    <t>SRPBCC family protein [Microbacterium]</t>
  </si>
  <si>
    <t>WP_183500193.1</t>
  </si>
  <si>
    <t>MROSv2_20850_ID:17368795_Integrase_Methylocystis_rosea_SV97T_</t>
  </si>
  <si>
    <t>SRPBCC family protein [Plantactinospora soyae]</t>
  </si>
  <si>
    <t>WP_192771378.1</t>
  </si>
  <si>
    <t>carbon monoxide dehydrogenase subunit G [Segnochrobactrum spirostomi]</t>
  </si>
  <si>
    <t>WP_153478790.1</t>
  </si>
  <si>
    <t>xanthine dehydrogenase family protein molybdopterin-binding subunit [Streptosporangium minutum]</t>
  </si>
  <si>
    <t>WP_086570739.1</t>
  </si>
  <si>
    <t>carbon monoxide dehydrogenase [Streptomyces regensis]</t>
  </si>
  <si>
    <t>KMS79435.1</t>
  </si>
  <si>
    <t>KAA3656678.1</t>
  </si>
  <si>
    <t>carbon monoxide dehydrogenase [Actinobacteria bacterium 13_2_20CM_2_66_6]</t>
  </si>
  <si>
    <t>OLC04069.1</t>
  </si>
  <si>
    <t>MBL28676.1</t>
  </si>
  <si>
    <t>carbon monoxide dehydrogenase, small subunit [uncultured organism]</t>
  </si>
  <si>
    <t>AGF93182.1</t>
  </si>
  <si>
    <t>anaerobic carbon-monoxide dehydrogenase catalytic subunit [Methanosarcina sp. MTP4]</t>
  </si>
  <si>
    <t>WP_048178311.1</t>
  </si>
  <si>
    <t>WP_043206967.1</t>
  </si>
  <si>
    <t>KKM12511.1</t>
  </si>
  <si>
    <t>(2Fe-2S)-binding protein [Phaeobacter inhibens]</t>
  </si>
  <si>
    <t>WP_076616038.1</t>
  </si>
  <si>
    <t>carbon monoxide dehydrogenase small chain [Streptomyces scabiei]</t>
  </si>
  <si>
    <t>GAQ65797.1</t>
  </si>
  <si>
    <t>carbon monoxide dehydrogenase F protein [Actinomycetota bacterium]</t>
  </si>
  <si>
    <t>GDX31122.1</t>
  </si>
  <si>
    <t>WP_009490518.1</t>
  </si>
  <si>
    <t>aerobic-type carbon monoxide dehydrogenase, middle subunit CoxM/CutM-like protein [Rahnella aquatilis CIP 78.65 = ATCC 33071 CIP 78.65]</t>
  </si>
  <si>
    <t>AEX50941.1</t>
  </si>
  <si>
    <t>xanthine dehydrogenase family protein molybdopterin-binding subunit [Kibdelosporangium phytohabitans]</t>
  </si>
  <si>
    <t>WP_054291051.1</t>
  </si>
  <si>
    <t>aerobic-type carbon monoxide dehydrogenase, small subunit CoxS/CutS-like protein [Candidatus Acidoferrum typicum]</t>
  </si>
  <si>
    <t>MCU1243103.1</t>
  </si>
  <si>
    <t>PYS75313.1</t>
  </si>
  <si>
    <t>aerobic-type carbon monoxide dehydrogenase, large subunit CoxL/CutL-like protein [Nitrospirota bacterium]</t>
  </si>
  <si>
    <t>MBS1232706.1</t>
  </si>
  <si>
    <t>xanthine dehydrogenase family protein molybdopterin-binding subunit [unclassified Amycolatopsis]</t>
  </si>
  <si>
    <t>WP_125787610.1</t>
  </si>
  <si>
    <t>WP_007688113.1</t>
  </si>
  <si>
    <t>Carbon monoxide dehydrogenase large chain [bacterium HR29]</t>
  </si>
  <si>
    <t>GBD24199.1</t>
  </si>
  <si>
    <t>WP_019818032.1</t>
  </si>
  <si>
    <t>conserved hypothetical protein [Mycobacterium marinum M M]</t>
  </si>
  <si>
    <t>ACC39119.1</t>
  </si>
  <si>
    <t>carbon monoxide dehydrogenase subunit G [Jiangella anatolica]</t>
  </si>
  <si>
    <t>WP_111256620.1</t>
  </si>
  <si>
    <t>carbon monoxide dehydrogenase [delta proteobacterium ML8_D]</t>
  </si>
  <si>
    <t>OPL13680.1</t>
  </si>
  <si>
    <t>Carbon monoxide dehydrogenase F protein [Rhodovulum sp. P5]</t>
  </si>
  <si>
    <t>ARE39976.1</t>
  </si>
  <si>
    <t>HBV89161.1</t>
  </si>
  <si>
    <t>MBM2832193.1</t>
  </si>
  <si>
    <t>molybdopterin-dependent oxidoreductase [Serratia fonticola]</t>
  </si>
  <si>
    <t>WP_021806275.1</t>
  </si>
  <si>
    <t>MZL21482.1</t>
  </si>
  <si>
    <t>xanthine dehydrogenase family protein molybdopterin-binding subunit [Escherichia coli]</t>
  </si>
  <si>
    <t>EEV6089899.1</t>
  </si>
  <si>
    <t>SRPBCC family protein [Streptomyces sp. Ag109_O5-10]</t>
  </si>
  <si>
    <t>WP_093505655.1</t>
  </si>
  <si>
    <t>carbon monoxide dehydrogenase subunit G [Calditrichia bacterium]</t>
  </si>
  <si>
    <t>MCK6621777.1</t>
  </si>
  <si>
    <t>2Fe-2S iron-sulfur cluster-binding protein [Streptomyces sp. PTY087I2]</t>
  </si>
  <si>
    <t>WP_065479300.1</t>
  </si>
  <si>
    <t>WP_084954888.1</t>
  </si>
  <si>
    <t>carbon monoxide dehydrogenase accessory protein CooC [Muricoprocola aceti]</t>
  </si>
  <si>
    <t>WP_256296426.1</t>
  </si>
  <si>
    <t>CUV09158.1</t>
  </si>
  <si>
    <t>MCL5781580.1</t>
  </si>
  <si>
    <t>WP_094480749.1</t>
  </si>
  <si>
    <t>OGP58750.1</t>
  </si>
  <si>
    <t>Aerobic-type carbon monoxide dehydrogenase, small subunit CoxS/CutS [Caballeronia sordidicola]</t>
  </si>
  <si>
    <t>OXC72614.1</t>
  </si>
  <si>
    <t>MCP4454138.1</t>
  </si>
  <si>
    <t>carbon monoxide dehydrogenase subunit G [Aquisediminimonas profunda]</t>
  </si>
  <si>
    <t>WP_219894835.1</t>
  </si>
  <si>
    <t>anaerobic carbon-monoxide dehydrogenase catalytic subunit [Blautia hydrogenotrophica]</t>
  </si>
  <si>
    <t>WP_055164823.1</t>
  </si>
  <si>
    <t>carbon monoxide dehydrogenase F protein [Candidatus Caldarchaeum subterraneum]</t>
  </si>
  <si>
    <t>BAJ48713.1</t>
  </si>
  <si>
    <t>xanthine dehydrogenase family protein molybdopterin-binding subunit [Acidimicrobiia bacterium]</t>
  </si>
  <si>
    <t>MSO17790.1</t>
  </si>
  <si>
    <t>XdhC family protein [Rhodococcus sp. LB1]</t>
  </si>
  <si>
    <t>WP_061700453.1</t>
  </si>
  <si>
    <t>xanthine dehydrogenase family protein subunit M [Arthrobacter alpinus]</t>
  </si>
  <si>
    <t>WP_062289359.1</t>
  </si>
  <si>
    <t>(2Fe-2S)-binding protein [Mycobacterium]</t>
  </si>
  <si>
    <t>WP_011742129.1</t>
  </si>
  <si>
    <t>WP_065139134.1</t>
  </si>
  <si>
    <t>carbon monoxide dehydrogenase accessory protein CooC [Fusicatenibacter sp.]</t>
  </si>
  <si>
    <t>MCI5648899.1</t>
  </si>
  <si>
    <t>carbon monoxide dehydrogenase [Streptomyces viridochromogenes]</t>
  </si>
  <si>
    <t>KMS66968.1</t>
  </si>
  <si>
    <t>WP_069872941.1</t>
  </si>
  <si>
    <t>XdhC family protein [Caballeronia sordidicola]</t>
  </si>
  <si>
    <t>WP_089166537.1</t>
  </si>
  <si>
    <t>MAS45000.1</t>
  </si>
  <si>
    <t>WP_107267045.1</t>
  </si>
  <si>
    <t>HAL16125.1</t>
  </si>
  <si>
    <t>HBJ47929.1</t>
  </si>
  <si>
    <t>2Fe-2S iron-sulfur cluster-binding protein [Tautonia plasticadhaerens]</t>
  </si>
  <si>
    <t>WP_145269682.1</t>
  </si>
  <si>
    <t>Aerobic carbon monoxide dehydrogenase (quinone), medium chain [hydrothermal vent metagenome]</t>
  </si>
  <si>
    <t>VAW31214.1</t>
  </si>
  <si>
    <t>carbon monoxide dehydrogenase [Gaiella sp. SCGC AG-212-M14]</t>
  </si>
  <si>
    <t>OAI55739.1</t>
  </si>
  <si>
    <t>HID87043.1</t>
  </si>
  <si>
    <t>carbon monoxide dehydrogenase [Candidatus Aerophobetes bacterium Ae_b3a]</t>
  </si>
  <si>
    <t>TKJ47277.1</t>
  </si>
  <si>
    <t>XdhC family protein [Mycobacterium scrofulaceum]</t>
  </si>
  <si>
    <t>WP_083178023.1</t>
  </si>
  <si>
    <t>MBP1714197.1</t>
  </si>
  <si>
    <t>xanthine dehydrogenase subunit D [Streptomyces virginiae]</t>
  </si>
  <si>
    <t>WP_053177570.1</t>
  </si>
  <si>
    <t>AAA family ATPase [Blautia sp. BX19]</t>
  </si>
  <si>
    <t>MBC5756529.1</t>
  </si>
  <si>
    <t>nucleotidyltransferase family protein [Pseudarthrobacter sulfonivorans]</t>
  </si>
  <si>
    <t>WP_058932304.1</t>
  </si>
  <si>
    <t>HAG11026.1</t>
  </si>
  <si>
    <t>WP_030530487.1</t>
  </si>
  <si>
    <t>xanthine dehydrogenase subunit D [Streptomyces sp. CB03234]</t>
  </si>
  <si>
    <t>WP_073755094.1</t>
  </si>
  <si>
    <t>MNR87297.1</t>
  </si>
  <si>
    <t>carbon monoxide dehydrogenase subunit G [Deinococcus detaillensis]</t>
  </si>
  <si>
    <t>WP_143718950.1</t>
  </si>
  <si>
    <t>SRPBCC family protein [Kribbella soli]</t>
  </si>
  <si>
    <t>WP_130447183.1</t>
  </si>
  <si>
    <t>SRPBCC family protein [Mycolicibacterium aurum]</t>
  </si>
  <si>
    <t>WP_048634890.1</t>
  </si>
  <si>
    <t>Carbon monoxide dehydrogenase small chain [Sphingomonas jeddahensis]</t>
  </si>
  <si>
    <t>ONF97103.1</t>
  </si>
  <si>
    <t>MROSv2_20096_ID:17369549_5'_nucleotidase_Methylocystis_rosea_SV97T_</t>
  </si>
  <si>
    <t>SRPBCC family protein [Xanthobacter tagetidis]</t>
  </si>
  <si>
    <t>WP_121623794.1</t>
  </si>
  <si>
    <t>MROSv2_10239_ID:17371411_adk_Adenylate_kinase_Methylocystis_rosea_SV97T_</t>
  </si>
  <si>
    <t>MBE6968204.1</t>
  </si>
  <si>
    <t>xanthine dehydrogenase family protein subunit M [Amycolatopsis rifamycinica]</t>
  </si>
  <si>
    <t>WP_043780511.1</t>
  </si>
  <si>
    <t>(2Fe-2S)-binding protein [Pantoea]</t>
  </si>
  <si>
    <t>WP_022624540.1</t>
  </si>
  <si>
    <t>glyceraldehyde dehydrogenase subunit beta [Saccharolobus solfataricus]</t>
  </si>
  <si>
    <t>WP_009988542.1</t>
  </si>
  <si>
    <t>carbon monoxide dehydrogenase accessory protein CooC [Geomonas azotofigens]</t>
  </si>
  <si>
    <t>WP_236025753.1</t>
  </si>
  <si>
    <t>MROSv2_10119_ID:17371531_sucD_succinyl_CoA_synthetase_subunit_alpha_Methylocystis_rosea_SV97T_</t>
  </si>
  <si>
    <t>WP_047313758.1</t>
  </si>
  <si>
    <t>xanthine dehydrogenase family protein molybdopterin-binding subunit [Amycolatopsis orientalis]</t>
  </si>
  <si>
    <t>WP_044852977.1</t>
  </si>
  <si>
    <t>aldehyde dehydrogenase iron-sulfur subunit PaoA [Hydrocarboniphaga effusa]</t>
  </si>
  <si>
    <t>WP_007187062.1</t>
  </si>
  <si>
    <t>MBA7700164.1</t>
  </si>
  <si>
    <t>WP_204868291.1</t>
  </si>
  <si>
    <t>MBI92622.1</t>
  </si>
  <si>
    <t>WP_127646907.1</t>
  </si>
  <si>
    <t>xanthine dehydrogenase family protein molybdopterin-binding subunit [Streptomyces sp. P3]</t>
  </si>
  <si>
    <t>WP_107446822.1</t>
  </si>
  <si>
    <t>carbon monoxide dehydrogenase subunit G [Ferrovibrio sp.]</t>
  </si>
  <si>
    <t>MBP6819665.1</t>
  </si>
  <si>
    <t>carbon monoxide dehydrogenase [Ralstonia solanacearum]</t>
  </si>
  <si>
    <t>AXV73719.1</t>
  </si>
  <si>
    <t>carbon monoxide dehydrogenase [Geobacter sp.]</t>
  </si>
  <si>
    <t>RQW84108.1</t>
  </si>
  <si>
    <t>carbon monoxide dehydrogenase subunit G [Sphaerisporangium corydalis]</t>
  </si>
  <si>
    <t>WP_262844114.1</t>
  </si>
  <si>
    <t>aerobic-type carbon monoxide dehydrogenase, small subunit CoxS/CutS-like protein [Pseudonocardia sp.]</t>
  </si>
  <si>
    <t>MCU1660776.1</t>
  </si>
  <si>
    <t>2Fe-2S iron-sulfur cluster-binding protein [Planktothrix sp. PCC 11201]</t>
  </si>
  <si>
    <t>WP_079676640.1</t>
  </si>
  <si>
    <t>carbon monoxide dehydrogenase subunit G [Sphingosinicella sp.]</t>
  </si>
  <si>
    <t>MBA4756954.1</t>
  </si>
  <si>
    <t>HBW37238.1</t>
  </si>
  <si>
    <t>XdhC family protein [Rhodococcus pyridinivorans]</t>
  </si>
  <si>
    <t>WP_060651152.1</t>
  </si>
  <si>
    <t>glyceraldehyde dehydrogenase subunit beta [Metallosphaera yellowstonensis]</t>
  </si>
  <si>
    <t>WP_009071378.1</t>
  </si>
  <si>
    <t>(2Fe-2S)-binding protein [Pseudonocardia sp. HH130630-07]</t>
  </si>
  <si>
    <t>WP_068795865.1</t>
  </si>
  <si>
    <t>2Fe-2S iron-sulfur cluster-binding protein [Comamonas sp. AG1104]</t>
  </si>
  <si>
    <t>WP_114864862.1</t>
  </si>
  <si>
    <t>xanthine dehydrogenase family protein subunit M [Pelotomaculum schinkii]</t>
  </si>
  <si>
    <t>WP_190258902.1</t>
  </si>
  <si>
    <t>MCK5352778.1</t>
  </si>
  <si>
    <t>anaerobic carbon-monoxide dehydrogenase catalytic subunit [Halodesulfovibrio spirochaetisodalis]</t>
  </si>
  <si>
    <t>WP_066856732.1</t>
  </si>
  <si>
    <t>2Fe-2S iron-sulfur cluster-binding protein [Allocoleopsis franciscana]</t>
  </si>
  <si>
    <t>WP_015180491.1</t>
  </si>
  <si>
    <t>WP_014328390.1</t>
  </si>
  <si>
    <t>MROSv2_20467_ID:17369178_conserved_protein_of_unknown_function_Methylocystis_rosea_SV97T_</t>
  </si>
  <si>
    <t>Carbon monoxide dehydrogenase subunit G [Streptomyces sp. TLI_053]</t>
  </si>
  <si>
    <t>SDT83306.1</t>
  </si>
  <si>
    <t>anaerobic carbon-monoxide dehydrogenase catalytic subunit [Pseudodesulfovibrio hydrargyri]</t>
  </si>
  <si>
    <t>WP_071545647.1</t>
  </si>
  <si>
    <t>WP_112775618.1</t>
  </si>
  <si>
    <t>PYX66365.1</t>
  </si>
  <si>
    <t>carbon monoxide dehydrogenase [Desulfobacterales bacterium CG23_combo_of_CG06-09_8_20_14_all_52_9]</t>
  </si>
  <si>
    <t>PIP35234.1</t>
  </si>
  <si>
    <t>WP_072405130.1</t>
  </si>
  <si>
    <t>carbon monoxide dehydrogenase [Aminobacter sp. SS-2016]</t>
  </si>
  <si>
    <t>BBD41134.1</t>
  </si>
  <si>
    <t>WP_028860687.1</t>
  </si>
  <si>
    <t>XdhC family protein [Paenarthrobacter]</t>
  </si>
  <si>
    <t>WP_016359443.1</t>
  </si>
  <si>
    <t>WP_014068208.1</t>
  </si>
  <si>
    <t>carbon monoxide dehydrogenase [Deltaproteobacteria bacterium HGW-Deltaproteobacteria-6]</t>
  </si>
  <si>
    <t>PKN17297.1</t>
  </si>
  <si>
    <t>xanthine dehydrogenase family protein molybdopterin-binding subunit [Streptomyces sp. FR-008]</t>
  </si>
  <si>
    <t>WP_075985986.1</t>
  </si>
  <si>
    <t>WP_080941478.1</t>
  </si>
  <si>
    <t>carbon monoxide dehydrogenase [Bradyrhizobium sp. LTSP885]</t>
  </si>
  <si>
    <t>KJC40850.1</t>
  </si>
  <si>
    <t>FAD binding domain-containing protein [Trinickia symbiotica]</t>
  </si>
  <si>
    <t>WP_107148763.1</t>
  </si>
  <si>
    <t>carbon monoxide dehydrogenase [Methylobacterium aquaticum]</t>
  </si>
  <si>
    <t>BAQ48857.1</t>
  </si>
  <si>
    <t>xanthine dehydrogenase family protein subunit M [Streptomyces griseochromogenes]</t>
  </si>
  <si>
    <t>WP_067304395.1</t>
  </si>
  <si>
    <t>XdhC family protein [Rhodococcus sp. WB9]</t>
  </si>
  <si>
    <t>WP_144285485.1</t>
  </si>
  <si>
    <t>molybdopterin-dependent oxidoreductase [Galbitalea soli]</t>
  </si>
  <si>
    <t>WP_163473170.1</t>
  </si>
  <si>
    <t>(2Fe-2S)-binding protein [Janthinobacterium sp. AD80]</t>
  </si>
  <si>
    <t>WP_102296271.1</t>
  </si>
  <si>
    <t>AAA family ATPase [Desulfosarcina ovata]</t>
  </si>
  <si>
    <t>WP_155313287.1</t>
  </si>
  <si>
    <t>MBE5996117.1</t>
  </si>
  <si>
    <t>PKN43401.1</t>
  </si>
  <si>
    <t>carbon-monoxide dehydrogenase catalytic subunit [Desulfosporosinus sp.]</t>
  </si>
  <si>
    <t>HBW35276.1</t>
  </si>
  <si>
    <t>aldehyde oxidoreductase molybdenum-binding subunit PaoC [Rahnella aquatilis]</t>
  </si>
  <si>
    <t>WP_015696197.1</t>
  </si>
  <si>
    <t>carbon monoxide dehydrogenase F protein [Labrenzia sp. C1B10]</t>
  </si>
  <si>
    <t>ERP98030.1</t>
  </si>
  <si>
    <t>carbon monoxide dehydrogenase subunit G [Neorhizobium vignae]</t>
  </si>
  <si>
    <t>WP_037078532.1</t>
  </si>
  <si>
    <t>MBA7700166.1</t>
  </si>
  <si>
    <t>WP_025695551.1</t>
  </si>
  <si>
    <t>MBM3706705.1</t>
  </si>
  <si>
    <t>(2Fe-2S)-binding protein [Prauserella rugosa]</t>
  </si>
  <si>
    <t>WP_030530485.1</t>
  </si>
  <si>
    <t>MBP1738176.1</t>
  </si>
  <si>
    <t>Carbon monoxide dehydrogenase CooS subunit [Lachnospiraceae bacterium TWA4]</t>
  </si>
  <si>
    <t>KIR01841.1</t>
  </si>
  <si>
    <t>MBO2497000.1</t>
  </si>
  <si>
    <t>carbon monoxide dehydrogenase, partial [Clostridioides difficile]</t>
  </si>
  <si>
    <t>TQW94197.1</t>
  </si>
  <si>
    <t>(2Fe-2S)-binding protein [Peptoniphilus indolicus]</t>
  </si>
  <si>
    <t>WP_004819602.1</t>
  </si>
  <si>
    <t>MBA4036557.1</t>
  </si>
  <si>
    <t>(2Fe-2S)-binding protein [Paraburkholderia sp. BL17N1]</t>
  </si>
  <si>
    <t>WP_121310325.1</t>
  </si>
  <si>
    <t>carbon monoxide dehydrogenase accessory protein CooC [Calderihabitans maritimus]</t>
  </si>
  <si>
    <t>WP_088553705.1</t>
  </si>
  <si>
    <t>PLX45672.1</t>
  </si>
  <si>
    <t>aldehyde oxidoreductase molybdenum-binding subunit PaoC [Gluconacetobacter azotocaptans]</t>
  </si>
  <si>
    <t>WP_183117626.1</t>
  </si>
  <si>
    <t>(2Fe-2S)-binding protein [Melittangium boletus]</t>
  </si>
  <si>
    <t>WP_095982846.1</t>
  </si>
  <si>
    <t>2Fe-2S iron-sulfur cluster-binding protein [Streptomyces sp. Go-475]</t>
  </si>
  <si>
    <t>WP_114256781.1</t>
  </si>
  <si>
    <t>glyceraldehyde dehydrogenase subunit gamma [Metallosphaera yellowstonensis]</t>
  </si>
  <si>
    <t>WP_009072881.1</t>
  </si>
  <si>
    <t>xanthine dehydrogenase family protein subunit M [Burkholderia multivorans]</t>
  </si>
  <si>
    <t>WP_006414379.1</t>
  </si>
  <si>
    <t>XdhC/CoxI family protein [Bradyrhizobium sp. ORS 375]</t>
  </si>
  <si>
    <t>WP_009029517.1</t>
  </si>
  <si>
    <t>2Fe-2S iron-sulfur cluster-binding protein [Aestuariispira insulae]</t>
  </si>
  <si>
    <t>WP_115936624.1</t>
  </si>
  <si>
    <t>xanthine dehydrogenase family protein molybdopterin-binding subunit [Gluconacetobacter johannae]</t>
  </si>
  <si>
    <t>WP_182941872.1</t>
  </si>
  <si>
    <t>anaerobic carbon-monoxide dehydrogenase catalytic subunit [Thermococcus sp. AM4]</t>
  </si>
  <si>
    <t>WP_014121341.1</t>
  </si>
  <si>
    <t>WP_065133340.1</t>
  </si>
  <si>
    <t>MBP1748310.1</t>
  </si>
  <si>
    <t>XdhC family protein [Mycobacterium sp. ACS1612]</t>
  </si>
  <si>
    <t>WP_067805169.1</t>
  </si>
  <si>
    <t>molybdopterin-dependent oxidoreductase [Novibacillus thermophilus]</t>
  </si>
  <si>
    <t>WP_077720011.1</t>
  </si>
  <si>
    <t>(2Fe-2S)-binding protein [Lysobacter sp. yr284]</t>
  </si>
  <si>
    <t>WP_091798749.1</t>
  </si>
  <si>
    <t>Aerobic-type carbon monoxide dehydrogenase, small subunit, CoxS/CutS family [Caballeronia arationis]</t>
  </si>
  <si>
    <t>SOE45846.1</t>
  </si>
  <si>
    <t>(2Fe-2S)-binding protein [Rahnella sp. BIGb0603]</t>
  </si>
  <si>
    <t>WP_259228508.1</t>
  </si>
  <si>
    <t>CAA9445715.1</t>
  </si>
  <si>
    <t>WP_063425971.1</t>
  </si>
  <si>
    <t>HHY90194.1</t>
  </si>
  <si>
    <t>XdhC/CoxI family protein [Hydrogenibacillus schlegelii]</t>
  </si>
  <si>
    <t>WP_272999646.1</t>
  </si>
  <si>
    <t>carbon monoxide dehydrogenase subunit G [Wenxinia marina]</t>
  </si>
  <si>
    <t>WP_018304818.1</t>
  </si>
  <si>
    <t>xanthine dehydrogenase family protein subunit M [Mycolicibacterium vaccae]</t>
  </si>
  <si>
    <t>WP_003932961.1</t>
  </si>
  <si>
    <t>MBU92726.1</t>
  </si>
  <si>
    <t>Aerobic-type carbon monoxide dehydrogenase, small subunit, CoxS/CutS family [Burkholderia sp. D7]</t>
  </si>
  <si>
    <t>SOE60108.1</t>
  </si>
  <si>
    <t>WP_109784943.1</t>
  </si>
  <si>
    <t>xanthine dehydrogenase family protein molybdopterin-binding subunit [Cryptosporangium arvum]</t>
  </si>
  <si>
    <t>WP_035848618.1</t>
  </si>
  <si>
    <t>(2Fe-2S)-binding protein [Deinococcus aerophilus]</t>
  </si>
  <si>
    <t>WP_188904344.1</t>
  </si>
  <si>
    <t>xanthine dehydrogenase family protein molybdopterin-binding subunit [Streptomyces sp. CB01635]</t>
  </si>
  <si>
    <t>WP_100599203.1</t>
  </si>
  <si>
    <t>carbon monoxide dehydrogenase accessory protein CooC [Candidatus Magnetobacterium casensis]</t>
  </si>
  <si>
    <t>WP_040336486.1</t>
  </si>
  <si>
    <t>OPY77001.1</t>
  </si>
  <si>
    <t>MROSv2_40387_ID:17367501_dapA_4_hydroxy_tetrahydrodipicolinate_synthase_Methylocystis_rosea_SV97T_</t>
  </si>
  <si>
    <t>xanthine dehydrogenase family protein subunit M [Cryptosporangium arvum]</t>
  </si>
  <si>
    <t>WP_035848619.1</t>
  </si>
  <si>
    <t>MROSv2_21468_ID:17368177_atpG_ATP_synthase_gamma_chain_Methylocystis_rosea_SV97T_</t>
  </si>
  <si>
    <t>carbon monoxide dehydrogenase accessory protein CooC [Methanohalophilus euhalobius]</t>
  </si>
  <si>
    <t>WP_105459959.1</t>
  </si>
  <si>
    <t>PYP86091.1</t>
  </si>
  <si>
    <t>MNL19258.1</t>
  </si>
  <si>
    <t>MROSv2_10784_ID:17370866_ccpA_Cytochrome_c551_peroxidase_Methylocystis_rosea_SV97T_</t>
  </si>
  <si>
    <t>SRPBCC domain-containing protein [Halobellus limi]</t>
  </si>
  <si>
    <t>WP_103991764.1</t>
  </si>
  <si>
    <t>MROSv2_20359_ID:17369286_ald_5_methylthioribulose_1_phosphate/5_deoxyribulose_1_phosphate_aldolase_Methylocystis_rosea_SV97T_</t>
  </si>
  <si>
    <t>TMJ23263.1</t>
  </si>
  <si>
    <t>WP_007851715.1</t>
  </si>
  <si>
    <t>xanthine dehydrogenase family protein subunit M [Cupriavidus]</t>
  </si>
  <si>
    <t>WP_058697586.1</t>
  </si>
  <si>
    <t>XdhC family protein [Virgisporangium ochraceum]</t>
  </si>
  <si>
    <t>WP_203929042.1</t>
  </si>
  <si>
    <t>XdhC family protein [Streptomyces sp. 6-11-2]</t>
  </si>
  <si>
    <t>WP_141367723.1</t>
  </si>
  <si>
    <t>MBA7515957.1</t>
  </si>
  <si>
    <t>SRPBCC family protein [Allocatelliglobosispora scoriae]</t>
  </si>
  <si>
    <t>WP_184836084.1</t>
  </si>
  <si>
    <t>KAF0112547.1</t>
  </si>
  <si>
    <t>PYR92283.1</t>
  </si>
  <si>
    <t>MBI4497517.1</t>
  </si>
  <si>
    <t>MBL9099296.1</t>
  </si>
  <si>
    <t>anaerobic carbon-monoxide dehydrogenase catalytic subunit [Thermoanaerobacter sp. YS13]</t>
  </si>
  <si>
    <t>WP_042833370.1</t>
  </si>
  <si>
    <t>HID68938.1</t>
  </si>
  <si>
    <t>MCI5511909.1</t>
  </si>
  <si>
    <t>QYC45279.1</t>
  </si>
  <si>
    <t>Aerobic-type carbon monoxide dehydrogenase, small subunit, CoxS/CutS family [Paraburkholderia phenazinium]</t>
  </si>
  <si>
    <t>SDI81567.1</t>
  </si>
  <si>
    <t>carbon monoxide dehydrogenase [Streptomyces sp. GKU 895]</t>
  </si>
  <si>
    <t>OPG06762.1</t>
  </si>
  <si>
    <t>carbon monoxide dehydrogenase [Candidatus Formimonas warabiya]</t>
  </si>
  <si>
    <t>ATW25840.1</t>
  </si>
  <si>
    <t>aerobic-type carbon monoxide dehydrogenase small subunit (CoxS/CutS family) [Rhizobium laguerreae]</t>
  </si>
  <si>
    <t>MBB3163802.1</t>
  </si>
  <si>
    <t>WP_007715112.1</t>
  </si>
  <si>
    <t>carbon monoxide dehydrogenase subunit G [Knoellia subterranea]</t>
  </si>
  <si>
    <t>WP_035906884.1</t>
  </si>
  <si>
    <t>(2Fe-2S)-binding protein [unclassified Geothrix]</t>
  </si>
  <si>
    <t>WP_243332277.1</t>
  </si>
  <si>
    <t>(2Fe-2S)-binding protein [Collimonas sp. OK307]</t>
  </si>
  <si>
    <t>WP_092414868.1</t>
  </si>
  <si>
    <t>xanthine dehydrogenase subunit D [Streptomyces eurocidicus]</t>
  </si>
  <si>
    <t>WP_102919462.1</t>
  </si>
  <si>
    <t>XdhC family protein [Mycobacterium sherrisii]</t>
  </si>
  <si>
    <t>WP_069401251.1</t>
  </si>
  <si>
    <t>RLC19319.1</t>
  </si>
  <si>
    <t>carbon monoxide dehydrogenase, partial [Mycobacterium sp.]</t>
  </si>
  <si>
    <t>TXI53431.1</t>
  </si>
  <si>
    <t>WP_132319190.1</t>
  </si>
  <si>
    <t>(2Fe-2S)-binding protein [Streptomyces turgidiscabies]</t>
  </si>
  <si>
    <t>WP_006377303.1</t>
  </si>
  <si>
    <t>carbon monoxide dehydrogenase subunit G [Wenxinia saemankumensis]</t>
  </si>
  <si>
    <t>WP_073326285.1</t>
  </si>
  <si>
    <t>Carbon monoxide dehydrogenase small chain [Streptomyces sp. ADI95-16]</t>
  </si>
  <si>
    <t>AYV32780.1</t>
  </si>
  <si>
    <t>WP_115619326.1</t>
  </si>
  <si>
    <t>anaerobic carbon-monoxide dehydrogenase catalytic subunit [Desulfofundulus thermosubterraneus]</t>
  </si>
  <si>
    <t>WP_072866867.1</t>
  </si>
  <si>
    <t>PYR65284.1</t>
  </si>
  <si>
    <t>Aerobic-type carbon monoxide dehydrogenase, large subunit CoxL/CutL-like protein [Candidatus Sulfotelmatomonas gaucii]</t>
  </si>
  <si>
    <t>SPE19161.1</t>
  </si>
  <si>
    <t>RKY24849.1</t>
  </si>
  <si>
    <t>carbon monoxide dehydrogenase, partial [Bdellovibrionales bacterium RIFOXYC1_FULL_54_43]</t>
  </si>
  <si>
    <t>OFZ54072.1</t>
  </si>
  <si>
    <t>putative carbon monoxide dehydrogenase small subunit [Frankiales bacterium]</t>
  </si>
  <si>
    <t>MCU1615215.1</t>
  </si>
  <si>
    <t>MBE6916343.1</t>
  </si>
  <si>
    <t>xanthine dehydrogenase family protein subunit M [Delftia tsuruhatensis]</t>
  </si>
  <si>
    <t>WP_234642026.1</t>
  </si>
  <si>
    <t>(2Fe-2S)-binding protein [Lentzea aerocolonigenes]</t>
  </si>
  <si>
    <t>WP_045318114.1</t>
  </si>
  <si>
    <t>carbon monoxide dehydrogenase [uncultured archaeon]</t>
  </si>
  <si>
    <t>AKA49399.1</t>
  </si>
  <si>
    <t>SRPBCC family protein [Streptomyces sp. PanSC9]</t>
  </si>
  <si>
    <t>WP_123438599.1</t>
  </si>
  <si>
    <t>XdhC family protein [Mycolicibacterium rhodesiae]</t>
  </si>
  <si>
    <t>WP_083118003.1</t>
  </si>
  <si>
    <t>anaerobic carbon-monoxide dehydrogenase catalytic subunit [Clostridium carboxidivorans]</t>
  </si>
  <si>
    <t>WP_007064672.1</t>
  </si>
  <si>
    <t>Carbon monoxide dehydrogenase [Streptomyces graminofaciens]</t>
  </si>
  <si>
    <t>BBC38480.1</t>
  </si>
  <si>
    <t>FAD binding domain-containing protein [Desulfosarcina cetonica]</t>
  </si>
  <si>
    <t>WP_054696479.1</t>
  </si>
  <si>
    <t>molybdopterin-dependent oxidoreductase [Paenarthrobacter nicotinovorans]</t>
  </si>
  <si>
    <t>WP_189075428.1</t>
  </si>
  <si>
    <t>polyketide cyclase [Rhodococcus erythropolis DN1 DN1]</t>
  </si>
  <si>
    <t>EQM32212.1</t>
  </si>
  <si>
    <t>WP_059207189.1</t>
  </si>
  <si>
    <t>RJR16526.1</t>
  </si>
  <si>
    <t>WP_091439091.1</t>
  </si>
  <si>
    <t>MoxR family ATPase [Actinomadura verrucosospora]</t>
  </si>
  <si>
    <t>WP_173093785.1</t>
  </si>
  <si>
    <t>PYQ74994.1</t>
  </si>
  <si>
    <t>Carbon monoxide dehydrogenase medium chain [hydrothermal vent metagenome]</t>
  </si>
  <si>
    <t>CUV03652.1</t>
  </si>
  <si>
    <t>anaerobic carbon-monoxide dehydrogenase catalytic subunit [Desulfoluna spongiiphila]</t>
  </si>
  <si>
    <t>WP_092208143.1</t>
  </si>
  <si>
    <t>carbon monoxide dehydrogenase [Filomicrobium sp.]</t>
  </si>
  <si>
    <t>MAI46555.1</t>
  </si>
  <si>
    <t>KPJ99241.1</t>
  </si>
  <si>
    <t>carbon monoxide dehydrogenase, iron sulfur subunit [Aeromonas hydrophila 4AK4 4AK4]</t>
  </si>
  <si>
    <t>AHE48836.1</t>
  </si>
  <si>
    <t>WP_013416541.1</t>
  </si>
  <si>
    <t>carbon monoxide dehydrogenase, partial [Desulfocapsa sp.]</t>
  </si>
  <si>
    <t>RUM40565.1</t>
  </si>
  <si>
    <t>PZN40494.1</t>
  </si>
  <si>
    <t>(2Fe-2S)-binding protein [Desulfurococcus amylolyticus]</t>
  </si>
  <si>
    <t>WP_012608402.1</t>
  </si>
  <si>
    <t>carbon-monoxide dehydrogenase small subunit [Amycolatopsis mediterranei U32 U32]</t>
  </si>
  <si>
    <t>ADJ45503.1</t>
  </si>
  <si>
    <t>carbon monoxide dehydrogenase [Desulfobulbus sp. Tol-SR]</t>
  </si>
  <si>
    <t>KGO34036.1</t>
  </si>
  <si>
    <t>xanthine dehydrogenase family protein subunit M [Amycolatopsis tolypomycina]</t>
  </si>
  <si>
    <t>WP_091306603.1</t>
  </si>
  <si>
    <t>xanthine dehydrogenase family protein molybdopterin-binding subunit [Streptomyces sp. Ru87]</t>
  </si>
  <si>
    <t>WP_098750798.1</t>
  </si>
  <si>
    <t>MBC50574.1</t>
  </si>
  <si>
    <t>2Fe-2S iron-sulfur cluster-binding protein [Deinococcus gobiensis]</t>
  </si>
  <si>
    <t>WP_014684034.1</t>
  </si>
  <si>
    <t>(2Fe-2S)-binding protein [Clostridium magnum]</t>
  </si>
  <si>
    <t>WP_066629629.1</t>
  </si>
  <si>
    <t>HDO77177.1</t>
  </si>
  <si>
    <t>WP_073359048.1</t>
  </si>
  <si>
    <t>FAD binding domain-containing protein [Gaiella occulta]</t>
  </si>
  <si>
    <t>WP_114794636.1</t>
  </si>
  <si>
    <t>aldehyde oxidoreductase molybdenum-binding subunit PaoC [Pseudomonas fluorescens]</t>
  </si>
  <si>
    <t>WP_003226123.1</t>
  </si>
  <si>
    <t>MROSv2_10467_ID:17371183_ycjG_L_Ala_D/L_Glu_epimerase_Methylocystis_rosea_SV97T_</t>
  </si>
  <si>
    <t>HIB13589.1</t>
  </si>
  <si>
    <t>WP_007850312.1</t>
  </si>
  <si>
    <t>carbon monoxide dehydrogenase accessory protein CooC [Acetobacterium wieringae]</t>
  </si>
  <si>
    <t>WP_228879018.1</t>
  </si>
  <si>
    <t>SRPBCC family protein [Actinomadura citrea]</t>
  </si>
  <si>
    <t>WP_179832961.1</t>
  </si>
  <si>
    <t>WP_018210972.1</t>
  </si>
  <si>
    <t>MBG82657.1</t>
  </si>
  <si>
    <t>MAL63936.1</t>
  </si>
  <si>
    <t>WP_009539621.1</t>
  </si>
  <si>
    <t>carbon monoxide dehydrogenase [Candidatus Electrothrix sp. AR4]</t>
  </si>
  <si>
    <t>MCI5222911.1</t>
  </si>
  <si>
    <t>WP_075464412.1</t>
  </si>
  <si>
    <t>HDN80021.1</t>
  </si>
  <si>
    <t>WP_094011102.1</t>
  </si>
  <si>
    <t>WP_189841791.1</t>
  </si>
  <si>
    <t>WP_070902570.1</t>
  </si>
  <si>
    <t>carbon monoxide dehydrogenase accessory protein CooC [Robinsoniella]</t>
  </si>
  <si>
    <t>WP_027293927.1</t>
  </si>
  <si>
    <t>WP_014826073.1</t>
  </si>
  <si>
    <t>MCP4454765.1</t>
  </si>
  <si>
    <t>xanthine dehydrogenase family protein subunit M [Thermogemmatispora tikiterensis]</t>
  </si>
  <si>
    <t>WP_112433584.1</t>
  </si>
  <si>
    <t>WP_007855048.1</t>
  </si>
  <si>
    <t>carbon monoxide dehydrogenase accessory protein CooC [Heliorestis acidaminivorans]</t>
  </si>
  <si>
    <t>WP_151619552.1</t>
  </si>
  <si>
    <t>XdhC family protein [Sphingomonas]</t>
  </si>
  <si>
    <t>WP_107932007.1</t>
  </si>
  <si>
    <t>SRPBCC family protein [Arthrobacter sp. U41]</t>
  </si>
  <si>
    <t>WP_069949554.1</t>
  </si>
  <si>
    <t>xanthine dehydrogenase family protein subunit M [Chloroflexota bacterium]</t>
  </si>
  <si>
    <t>MBN9393308.1</t>
  </si>
  <si>
    <t>carbon monoxide dehydrogenase [Firmicutes bacterium AM10-47]</t>
  </si>
  <si>
    <t>RGF21706.1</t>
  </si>
  <si>
    <t>WP_091726941.1</t>
  </si>
  <si>
    <t>carbon monoxide dehydrogenase accessory protein CooC [Geomonas anaerohicana]</t>
  </si>
  <si>
    <t>WP_236014864.1</t>
  </si>
  <si>
    <t>MBI88722.1</t>
  </si>
  <si>
    <t>xanthine dehydrogenase family protein subunit M [Polaromonas sp. CF318]</t>
  </si>
  <si>
    <t>WP_007863563.1</t>
  </si>
  <si>
    <t>Carbon monoxide dehydrogenase small chain [Syntrophorhabdus sp. PtaB.Bin047]</t>
  </si>
  <si>
    <t>OPY03084.1</t>
  </si>
  <si>
    <t>carbon monoxide dehydrogenase accessory protein [Acidobacteriota bacterium]</t>
  </si>
  <si>
    <t>RIK15224.1</t>
  </si>
  <si>
    <t>WP_064890990.1</t>
  </si>
  <si>
    <t>WP_014089597.1</t>
  </si>
  <si>
    <t>carbon monoxide dehydrogenase [Nitrospirae bacterium RBG_19FT_COMBO_42_15]</t>
  </si>
  <si>
    <t>OGW51376.1</t>
  </si>
  <si>
    <t>MBP1717945.1</t>
  </si>
  <si>
    <t>WP_005813134.1</t>
  </si>
  <si>
    <t>AAA family ATPase [Azotobacter vinelandii]</t>
  </si>
  <si>
    <t>WP_012699131.1</t>
  </si>
  <si>
    <t>MROSv2_10815_ID:17370835_Epimerase_Methylocystis_rosea_SV97T_</t>
  </si>
  <si>
    <t>FAD binding domain-containing protein [Lutibaculum baratangense]</t>
  </si>
  <si>
    <t>WP_023430780.1</t>
  </si>
  <si>
    <t>HDH34485.1</t>
  </si>
  <si>
    <t>WP_012998385.1</t>
  </si>
  <si>
    <t>carbon monoxide dehydrogenase [Nitrospira bacterium HGW-Nitrospira-1]</t>
  </si>
  <si>
    <t>PKL51787.1</t>
  </si>
  <si>
    <t>(2Fe-2S)-binding protein [Collimonas sp. PA-H2]</t>
  </si>
  <si>
    <t>WP_098496364.1</t>
  </si>
  <si>
    <t>carbon monoxide dehydrogenase, partial [Desulfosporosinus sp. BICA1-9]</t>
  </si>
  <si>
    <t>KJS87374.1</t>
  </si>
  <si>
    <t>PLX40825.1</t>
  </si>
  <si>
    <t>Aldehyde dehydrogenase (FAD-independent) [Sinorhizobium meliloti BL225C BL225C]</t>
  </si>
  <si>
    <t>AEG06616.1</t>
  </si>
  <si>
    <t>WP_007591800.1</t>
  </si>
  <si>
    <t>molybdopterin-dependent oxidoreductase [Cupriavidus]</t>
  </si>
  <si>
    <t>WP_010812280.1</t>
  </si>
  <si>
    <t>(2Fe-2S)-binding protein [Streptomyces sp. V2]</t>
  </si>
  <si>
    <t>WP_109365192.1</t>
  </si>
  <si>
    <t>(2Fe-2S)-binding protein [Pseudovibrio sp. WM33]</t>
  </si>
  <si>
    <t>WP_063300744.1</t>
  </si>
  <si>
    <t>xanthine dehydrogenase family protein subunit M [Mycolicibacterium canariasense]</t>
  </si>
  <si>
    <t>WP_062659449.1</t>
  </si>
  <si>
    <t>WP_132321030.1</t>
  </si>
  <si>
    <t>xanthine dehydrogenase family protein molybdopterin-binding subunit [Pseudomonas fluorescens group]</t>
  </si>
  <si>
    <t>WP_043049548.1</t>
  </si>
  <si>
    <t>XdhC family protein [Thauera chlorobenzoica]</t>
  </si>
  <si>
    <t>WP_075148179.1</t>
  </si>
  <si>
    <t>HBA55745.1</t>
  </si>
  <si>
    <t>PYJ62526.1</t>
  </si>
  <si>
    <t>MBE6958985.1</t>
  </si>
  <si>
    <t>SRPBCC domain-containing protein [Paraburkholderia xenovorans]</t>
  </si>
  <si>
    <t>WP_011489726.1</t>
  </si>
  <si>
    <t>WP_097207957.1</t>
  </si>
  <si>
    <t>xanthine dehydrogenase family protein subunit M [Amycolatopsis sp. WAC 01375]</t>
  </si>
  <si>
    <t>WP_125786583.1</t>
  </si>
  <si>
    <t>xanthine dehydrogenase family protein molybdopterin-binding subunit [Pyrinomonas methylaliphatogenes]</t>
  </si>
  <si>
    <t>WP_083437584.1</t>
  </si>
  <si>
    <t>WP_043048475.1</t>
  </si>
  <si>
    <t>carbon-monoxide dehydrogenase [Halobacterium sp. DL1]</t>
  </si>
  <si>
    <t>AHG02942.1</t>
  </si>
  <si>
    <t>SRPBCC family protein [Actinomadura madurae]</t>
  </si>
  <si>
    <t>WP_075023482.1</t>
  </si>
  <si>
    <t>WP_065484684.1</t>
  </si>
  <si>
    <t>MAQ55131.1</t>
  </si>
  <si>
    <t>RJP33949.1</t>
  </si>
  <si>
    <t>MROSv2_11012_ID:17370638_nifN_Nitrogenase_iron_molybdenum_cofactor_biosynthesis_protein_NifN_Methylocystis_rosea_SV97T_</t>
  </si>
  <si>
    <t>carbon monoxide dehydrogenase [Candidatus Atribacteria bacterium]</t>
  </si>
  <si>
    <t>TFH06666.1</t>
  </si>
  <si>
    <t>OGP92799.1</t>
  </si>
  <si>
    <t>XdhC/CoxI family protein [Bradyrhizobium sp. ORS 278]</t>
  </si>
  <si>
    <t>WP_012029573.1</t>
  </si>
  <si>
    <t>MROSv2_20080_ID:17369565_Flavodoxin_Methylocystis_rosea_SV97T_</t>
  </si>
  <si>
    <t>OPY78908.1</t>
  </si>
  <si>
    <t>molybdopterin-dependent oxidoreductase [Herbiconiux flava]</t>
  </si>
  <si>
    <t>WP_179548777.1</t>
  </si>
  <si>
    <t>molybdopterin-dependent oxidoreductase [Desulfitobacterium dichloroeliminans]</t>
  </si>
  <si>
    <t>WP_015263624.1</t>
  </si>
  <si>
    <t>carbon monoxide dehydrogenase accessory protein [Streptomyces sp. SID6137]</t>
  </si>
  <si>
    <t>MYR20864.1</t>
  </si>
  <si>
    <t>SRPBCC family protein [Streptomyces sp. SPB78]</t>
  </si>
  <si>
    <t>WP_009065971.1</t>
  </si>
  <si>
    <t>MAF39284.1</t>
  </si>
  <si>
    <t>xanthine dehydrogenase family protein molybdopterin-binding subunit [Spongiactinospora gelatinilytica]</t>
  </si>
  <si>
    <t>WP_111170131.1</t>
  </si>
  <si>
    <t>carbon monoxide dehydrogenase [Candidatus Rokubacteria bacterium GWA2_70_23]</t>
  </si>
  <si>
    <t>OGK76821.1</t>
  </si>
  <si>
    <t>WP_132195930.1</t>
  </si>
  <si>
    <t>PIE64873.1</t>
  </si>
  <si>
    <t>xanthine dehydrogenase family protein molybdopterin-binding subunit [Thermomicrobium roseum]</t>
  </si>
  <si>
    <t>WP_012642489.1</t>
  </si>
  <si>
    <t>WP_048047171.1</t>
  </si>
  <si>
    <t>WP_057575514.1</t>
  </si>
  <si>
    <t>Ni-dependent carbon monoxide dehydrogenase precursor [Desulfonatronum zhilinae]</t>
  </si>
  <si>
    <t>SMP46939.1</t>
  </si>
  <si>
    <t>WP_014808974.1</t>
  </si>
  <si>
    <t>anaerobic carbon-monoxide dehydrogenase catalytic subunit [Thermodesulfobium acidiphilum]</t>
  </si>
  <si>
    <t>WP_108307686.1</t>
  </si>
  <si>
    <t>carbon monoxide dehydrogenase accessory protein CooC [Syntrophorhabdus aromaticivorans]</t>
  </si>
  <si>
    <t>WP_028894851.1</t>
  </si>
  <si>
    <t>MBP96990.1</t>
  </si>
  <si>
    <t>WP_092364336.1</t>
  </si>
  <si>
    <t>PYR91719.1</t>
  </si>
  <si>
    <t>NOR60974.1</t>
  </si>
  <si>
    <t>Carbon monoxide dehydrogenase small chain [bacterium HR25]</t>
  </si>
  <si>
    <t>GBD14909.1</t>
  </si>
  <si>
    <t>PZN48326.1</t>
  </si>
  <si>
    <t>Carbon monoxide dehydrogenase CooS subunit [Photobacterium marinum]</t>
  </si>
  <si>
    <t>ELR64486.1</t>
  </si>
  <si>
    <t>WP_004420226.1</t>
  </si>
  <si>
    <t>WP_022596803.1</t>
  </si>
  <si>
    <t>WP_236599679.1</t>
  </si>
  <si>
    <t>aerobic-type carbon monoxide dehydrogenase, large subunit CoxL/CutL-like protein [Flammeovirgaceae bacterium 311]</t>
  </si>
  <si>
    <t>AHM62717.1</t>
  </si>
  <si>
    <t>NPV73409.1</t>
  </si>
  <si>
    <t>SRPBCC family protein [Arthrobacter subterraneus]</t>
  </si>
  <si>
    <t>WP_090585496.1</t>
  </si>
  <si>
    <t>(2Fe-2S)-binding protein [Arcobacter suis]</t>
  </si>
  <si>
    <t>WP_118885838.1</t>
  </si>
  <si>
    <t>XdhC family protein [Mycolicibacterium tokaiense]</t>
  </si>
  <si>
    <t>WP_115279630.1</t>
  </si>
  <si>
    <t>MBA7582336.1</t>
  </si>
  <si>
    <t>carbon monoxide dehydrogenase [Deltaproteobacteria bacterium 13_1_40CM_4_68_19]</t>
  </si>
  <si>
    <t>OLC75072.1</t>
  </si>
  <si>
    <t>carbon monoxide dehydrogenase [Bdellovibrionales bacterium]</t>
  </si>
  <si>
    <t>MSP18347.1</t>
  </si>
  <si>
    <t>molybdopterin-dependent oxidoreductase [Streptomyces sp. MMG1121]</t>
  </si>
  <si>
    <t>WP_053655960.1</t>
  </si>
  <si>
    <t>WP_117437318.1</t>
  </si>
  <si>
    <t>xanthine dehydrogenase family protein molybdopterin-binding subunit [Gluconobacter frateurii]</t>
  </si>
  <si>
    <t>WP_099181394.1</t>
  </si>
  <si>
    <t>WP_028344855.1</t>
  </si>
  <si>
    <t>(2Fe-2S)-binding protein [Advenella incenata]</t>
  </si>
  <si>
    <t>WP_128393574.1</t>
  </si>
  <si>
    <t>carbon monoxide dehydrogenase small chain [mine drainage metagenome]</t>
  </si>
  <si>
    <t>OIQ93431.1</t>
  </si>
  <si>
    <t>Aerobic-type carbon monoxide dehydrogenase, middle subunit CoxM/CutM-like protein [Candidatus Angelobacter sp.]</t>
  </si>
  <si>
    <t>MCU1219596.1</t>
  </si>
  <si>
    <t>(2Fe-2S)-binding protein [Pseudomonas sp. Z003-0.4C(8344-21)]</t>
  </si>
  <si>
    <t>WP_093101954.1</t>
  </si>
  <si>
    <t>WP_007825971.1</t>
  </si>
  <si>
    <t>WP_109912018.1</t>
  </si>
  <si>
    <t>MBD04897.1</t>
  </si>
  <si>
    <t>(2Fe-2S)-binding protein [Azospirillum sp. TSO35-2]</t>
  </si>
  <si>
    <t>WP_109110656.1</t>
  </si>
  <si>
    <t>WP_054374903.1</t>
  </si>
  <si>
    <t>twin-arginine translocation pathway signal protein [Mycobacterium kansasii]</t>
  </si>
  <si>
    <t>GFP50514.1</t>
  </si>
  <si>
    <t>carbon monoxide dehydrogenase accessory protein CooC [Jingyaoa shaoxingensis]</t>
  </si>
  <si>
    <t>WP_249307302.1</t>
  </si>
  <si>
    <t>carbon monoxide dehydrogenase accessory protein CooC [Candidatus Scalindua japonica]</t>
  </si>
  <si>
    <t>WP_096892873.1</t>
  </si>
  <si>
    <t>aldehyde oxidoreductase molybdenum-binding subunit PaoC [Bosea sp. LC85]</t>
  </si>
  <si>
    <t>WP_043236302.1</t>
  </si>
  <si>
    <t>carbon monoxide dehydrogenase, partial [Mesorhizobium sp.]</t>
  </si>
  <si>
    <t>TIU24572.1</t>
  </si>
  <si>
    <t>WP_030350431.1</t>
  </si>
  <si>
    <t>carbon monoxide dehydrogenase [Glaciihabitans sp.]</t>
  </si>
  <si>
    <t>MCU1597222.1</t>
  </si>
  <si>
    <t>anaerobic carbon-monoxide dehydrogenase catalytic subunit [Desulfovibrio vulgaris]</t>
  </si>
  <si>
    <t>WP_010939375.1</t>
  </si>
  <si>
    <t>molybdopterin-dependent oxidoreductase [Serinibacter salmoneus]</t>
  </si>
  <si>
    <t>WP_098467998.1</t>
  </si>
  <si>
    <t>MBI3670087.1</t>
  </si>
  <si>
    <t>WP_013224904.1</t>
  </si>
  <si>
    <t>WP_006483632.1</t>
  </si>
  <si>
    <t>MBM3469236.1</t>
  </si>
  <si>
    <t>MAU07076.1</t>
  </si>
  <si>
    <t>aldehyde dehydrogenase iron-sulfur subunit PaoA [Achromobacter kerstersii]</t>
  </si>
  <si>
    <t>WP_054427812.1</t>
  </si>
  <si>
    <t>carbon monoxide dehydrogenase [Vulcanisaeta sp. CIS_19]</t>
  </si>
  <si>
    <t>KUO93527.1</t>
  </si>
  <si>
    <t>MROSv2_21734_ID:17367911_conserved_protein_of_unknown_function_Methylocystis_rosea_SV97T_</t>
  </si>
  <si>
    <t>PYV44714.1</t>
  </si>
  <si>
    <t>WP_081186746.1</t>
  </si>
  <si>
    <t>aerobic-type carbon monoxide dehydrogenase, small subunit CoxS/CutS-like protein [Terriglobus roseus DSM 18391 DSM 18391]</t>
  </si>
  <si>
    <t>AFL88243.1</t>
  </si>
  <si>
    <t>anaerobic carbon-monoxide dehydrogenase catalytic subunit [Tepidibacter sp. 8C15b]</t>
  </si>
  <si>
    <t>WP_248483773.1</t>
  </si>
  <si>
    <t>xanthine dehydrogenase family protein molybdopterin-binding subunit [Rhizobium grahamii]</t>
  </si>
  <si>
    <t>WP_016552844.1</t>
  </si>
  <si>
    <t>xanthine dehydrogenase family protein molybdopterin-binding subunit [Amycolatopsis sp. WAC 04182]</t>
  </si>
  <si>
    <t>WP_125677962.1</t>
  </si>
  <si>
    <t>WP_067593053.1</t>
  </si>
  <si>
    <t>carbon monoxide dehydrogenase subunit G [Rhodoplanes sp. Z2-YC6860]</t>
  </si>
  <si>
    <t>WP_068020295.1</t>
  </si>
  <si>
    <t>molybdopterin-dependent oxidoreductase [Buttiauxella agrestis]</t>
  </si>
  <si>
    <t>WP_034496892.1</t>
  </si>
  <si>
    <t>MBF8265004.1</t>
  </si>
  <si>
    <t>carbon monoxide dehydrogenase subunit G [Roseiflexus sp.]</t>
  </si>
  <si>
    <t>MCS6939025.1</t>
  </si>
  <si>
    <t>HBC93932.1</t>
  </si>
  <si>
    <t>AAA family ATPase [Thermodesulfobacterium commune]</t>
  </si>
  <si>
    <t>WP_038062869.1</t>
  </si>
  <si>
    <t>PZS09515.1</t>
  </si>
  <si>
    <t>SRPBCC family protein [Williamsia deligens]</t>
  </si>
  <si>
    <t>WP_253646879.1</t>
  </si>
  <si>
    <t>2Fe-2S iron-sulfur cluster-binding protein [Xanthomonas vesicatoria]</t>
  </si>
  <si>
    <t>WP_005997503.1</t>
  </si>
  <si>
    <t>EGD20755.1</t>
  </si>
  <si>
    <t>(2Fe-2S)-binding protein [Mycobacterium marinum]</t>
  </si>
  <si>
    <t>WP_275540304.1</t>
  </si>
  <si>
    <t>PYR78366.1</t>
  </si>
  <si>
    <t>WP_117467872.1</t>
  </si>
  <si>
    <t>WP_112283422.1</t>
  </si>
  <si>
    <t>2Fe-2S iron-sulfur cluster-binding protein [Amycolatopsis]</t>
  </si>
  <si>
    <t>WP_067581163.1</t>
  </si>
  <si>
    <t>molybdopterin-dependent oxidoreductase [Bacillota bacterium]</t>
  </si>
  <si>
    <t>MCL4495807.1</t>
  </si>
  <si>
    <t>carbon monoxide dehydrogenase subunit G [Phyllobacterium calauticae]</t>
  </si>
  <si>
    <t>WP_223614084.1</t>
  </si>
  <si>
    <t>HCK10133.1</t>
  </si>
  <si>
    <t>WP_060441040.1</t>
  </si>
  <si>
    <t>MROSv2_11591_ID:17370059_mdtA_multidrug_efflux_pump_membrane_fusion_protein_MdtA_Methylocystis_rosea_SV97T_</t>
  </si>
  <si>
    <t>xanthine dehydrogenase family protein subunit M [Pacificimonas flava]</t>
  </si>
  <si>
    <t>WP_008600226.1</t>
  </si>
  <si>
    <t>aerobic-type carbon monoxide dehydrogenase, small subunit CoxS/CutS-like protein [Candidatus Rokubacteria bacterium CSP1-6]</t>
  </si>
  <si>
    <t>KRT66587.1</t>
  </si>
  <si>
    <t>(2Fe-2S)-binding protein [unclassified Paraburkholderia]</t>
  </si>
  <si>
    <t>WP_181324960.1</t>
  </si>
  <si>
    <t>2Fe-2S iron-sulfur cluster-binding protein [Bradyrhizobium vignae]</t>
  </si>
  <si>
    <t>WP_122401198.1</t>
  </si>
  <si>
    <t>WP_014719147.1</t>
  </si>
  <si>
    <t>SRPBCC family protein [Ornithinicoccus hortensis]</t>
  </si>
  <si>
    <t>WP_141784557.1</t>
  </si>
  <si>
    <t>MBR52577.1</t>
  </si>
  <si>
    <t>Carbon monoxide dehydrogenase [Deltaproteobacteria bacterium]</t>
  </si>
  <si>
    <t>MBM2839209.1</t>
  </si>
  <si>
    <t>KDN78463.1</t>
  </si>
  <si>
    <t>xanthine dehydrogenase family protein subunit M [Wenxinia marina]</t>
  </si>
  <si>
    <t>WP_018304726.1</t>
  </si>
  <si>
    <t>HCJ10808.1</t>
  </si>
  <si>
    <t>WP_014809667.1</t>
  </si>
  <si>
    <t>MNL45120.1</t>
  </si>
  <si>
    <t>SRPBCC family protein [Kutzneria albida]</t>
  </si>
  <si>
    <t>WP_025355540.1</t>
  </si>
  <si>
    <t>WP_005568345.1</t>
  </si>
  <si>
    <t>XdhC family protein [Mycobacterium innocens]</t>
  </si>
  <si>
    <t>WP_075544280.1</t>
  </si>
  <si>
    <t>WP_081833097.1</t>
  </si>
  <si>
    <t>WP_094005459.1</t>
  </si>
  <si>
    <t>HAR42427.1</t>
  </si>
  <si>
    <t>2Fe-2S iron-sulfur cluster-binding protein [Saccharomonospora viridis]</t>
  </si>
  <si>
    <t>WP_015787009.1</t>
  </si>
  <si>
    <t>WP_003377088.1</t>
  </si>
  <si>
    <t>aerobic-type carbon monoxide dehydrogenase, small subunit CoxS/CutS-like protein [Enterobacteriaceae bacterium strain FGI 57]</t>
  </si>
  <si>
    <t>AGB78145.1</t>
  </si>
  <si>
    <t>anaerobic carbon-monoxide dehydrogenase catalytic subunit [Robinsoniella]</t>
  </si>
  <si>
    <t>WP_027293926.1</t>
  </si>
  <si>
    <t>2Fe-2S iron-sulfur cluster-binding protein [Desulfomonile tiedjei]</t>
  </si>
  <si>
    <t>WP_014808529.1</t>
  </si>
  <si>
    <t>WP_007956473.1</t>
  </si>
  <si>
    <t>aldehyde dehydrogenase iron-sulfur subunit PaoA [Leclercia adecarboxylata]</t>
  </si>
  <si>
    <t>WP_032616724.1</t>
  </si>
  <si>
    <t>Carbon monoxide dehydrogenase medium chain [bacterium HR26]</t>
  </si>
  <si>
    <t>GBD16215.1</t>
  </si>
  <si>
    <t>xanthine dehydrogenase family protein molybdopterin-binding subunit [Pantoea vagans]</t>
  </si>
  <si>
    <t>WP_140029320.1</t>
  </si>
  <si>
    <t>MBA7602110.1</t>
  </si>
  <si>
    <t>MROSv2_10855_ID:17370795_glgB_1,4_alpha_glucan_branching_enzyme_Methylocystis_rosea_SV97T_</t>
  </si>
  <si>
    <t>MCB0153637.1</t>
  </si>
  <si>
    <t>MAF11198.1</t>
  </si>
  <si>
    <t>MBA7693995.1</t>
  </si>
  <si>
    <t>HAG11027.1</t>
  </si>
  <si>
    <t>WP_068979640.1</t>
  </si>
  <si>
    <t>WP_130272724.1</t>
  </si>
  <si>
    <t>MoxR family ATPase [Nocardiopsis sp. JB363]</t>
  </si>
  <si>
    <t>WP_087100257.1</t>
  </si>
  <si>
    <t>MCS7280029.1</t>
  </si>
  <si>
    <t>carbon monoxide dehydrogenase, partial [Carboxydothermus hydrogenoformans]</t>
  </si>
  <si>
    <t>AAG23607.1</t>
  </si>
  <si>
    <t>PYS02787.1</t>
  </si>
  <si>
    <t>MBM3707328.1</t>
  </si>
  <si>
    <t>SRPBCC family protein [Micromonospora polyrhachis]</t>
  </si>
  <si>
    <t>WP_184536788.1</t>
  </si>
  <si>
    <t>aldehyde dehydrogenase iron-sulfur subunit PaoA [Variibacter gotjawalensis]</t>
  </si>
  <si>
    <t>WP_096358671.1</t>
  </si>
  <si>
    <t>WP_014808563.1</t>
  </si>
  <si>
    <t>WP_278342304.1</t>
  </si>
  <si>
    <t>WP_054896161.1</t>
  </si>
  <si>
    <t>(2Fe-2S)-binding protein [Collimonas sp. OK412]</t>
  </si>
  <si>
    <t>WP_092393174.1</t>
  </si>
  <si>
    <t>xanthine dehydrogenase family protein molybdopterin-binding subunit [Gluconobacter roseus]</t>
  </si>
  <si>
    <t>WP_062507232.1</t>
  </si>
  <si>
    <t>RKU10746.1</t>
  </si>
  <si>
    <t>WP_093826524.1</t>
  </si>
  <si>
    <t>carbon monoxide dehydrogenase [Candidatus Angelobacter sp. Gp1-AA117]</t>
  </si>
  <si>
    <t>PYP88903.1</t>
  </si>
  <si>
    <t>carbon monoxide dehydrogenase F protein [Vulcanisaeta moutnovskia 768-28 768-28]</t>
  </si>
  <si>
    <t>ADY01761.1</t>
  </si>
  <si>
    <t>WP_013416542.1</t>
  </si>
  <si>
    <t>HAR96060.1</t>
  </si>
  <si>
    <t>aerobic carbon-monoxide dehydrogenase large subunit [Cryptosporangium aurantiacum]</t>
  </si>
  <si>
    <t>WP_073251611.1</t>
  </si>
  <si>
    <t>Carbon monoxide dehydrogenase medium chain [bacterium HR29]</t>
  </si>
  <si>
    <t>GBD24198.1</t>
  </si>
  <si>
    <t>carbon monoxide dehydrogenase accessory protein CooC [Anaeromicrobium sp.]</t>
  </si>
  <si>
    <t>MCT4595090.1</t>
  </si>
  <si>
    <t>xanthine dehydrogenase family protein molybdopterin-binding subunit [Xanthomonas]</t>
  </si>
  <si>
    <t>WP_011050761.1</t>
  </si>
  <si>
    <t>HET91696.1</t>
  </si>
  <si>
    <t>MAM46354.1</t>
  </si>
  <si>
    <t>(2Fe-2S)-binding protein [Delftia]</t>
  </si>
  <si>
    <t>WP_074923636.1</t>
  </si>
  <si>
    <t>HID29709.1</t>
  </si>
  <si>
    <t>(2Fe-2S)-binding protein [Amycolatopsis sp. BJA-103]</t>
  </si>
  <si>
    <t>WP_101607783.1</t>
  </si>
  <si>
    <t>(2Fe-2S)-binding protein [Paraburkholderia ginsengiterrae]</t>
  </si>
  <si>
    <t>WP_064266837.1</t>
  </si>
  <si>
    <t>WP_015122375.1</t>
  </si>
  <si>
    <t>WP_173768075.1</t>
  </si>
  <si>
    <t>aerobic-type carbon monoxide dehydrogenase large subunit CoxL/CutL-like [Planctomycetota bacterium]</t>
  </si>
  <si>
    <t>KAF0246567.1</t>
  </si>
  <si>
    <t>NCF50744.1</t>
  </si>
  <si>
    <t>RJQ50803.1</t>
  </si>
  <si>
    <t>Carbon monoxide dehydrogenase 1 [Methanosarcina acetivorans C2A]</t>
  </si>
  <si>
    <t>Q8TKW2.1</t>
  </si>
  <si>
    <t>FAD binding domain-containing protein [Symmachiella macrocystis]</t>
  </si>
  <si>
    <t>WP_146368906.1</t>
  </si>
  <si>
    <t>XdhC family protein [Rhodococcus sp. NCIMB 12038]</t>
  </si>
  <si>
    <t>WP_087555048.1</t>
  </si>
  <si>
    <t>WP_124392509.1</t>
  </si>
  <si>
    <t>2Fe-2S iron-sulfur cluster-binding protein [unclassified Tardiphaga]</t>
  </si>
  <si>
    <t>WP_089264269.1</t>
  </si>
  <si>
    <t>carbon-monoxide dehydrogenase [Streptomyces sp. FR-008]</t>
  </si>
  <si>
    <t>ALM43283.1</t>
  </si>
  <si>
    <t>MBD94860.1</t>
  </si>
  <si>
    <t>carbon monoxide dehydrogenase subunit G [Glycomyces dulcitolivorans]</t>
  </si>
  <si>
    <t>WP_112133448.1</t>
  </si>
  <si>
    <t>XdhC/CoxI family protein [Limimaricola cinnabarinus]</t>
  </si>
  <si>
    <t>WP_021692540.1</t>
  </si>
  <si>
    <t>GHU65968.1</t>
  </si>
  <si>
    <t>carbon monoxide dehydrogenase [Desulfuromonas sp.]</t>
  </si>
  <si>
    <t>PLX94939.1</t>
  </si>
  <si>
    <t>WP_057816089.1</t>
  </si>
  <si>
    <t>molybdopterin-dependent oxidoreductase [Frigoribacterium sp. PvP121]</t>
  </si>
  <si>
    <t>WP_209513669.1</t>
  </si>
  <si>
    <t>Aerobic-type carbon monoxide dehydrogenase, large subunit CoxL/CutL homologs [anaerobic digester metagenome]</t>
  </si>
  <si>
    <t>VFU13095.1</t>
  </si>
  <si>
    <t>xanthine dehydrogenase family protein molybdopterin-binding subunit [Burkholderia]</t>
  </si>
  <si>
    <t>WP_006763238.1</t>
  </si>
  <si>
    <t>MBA65721.1</t>
  </si>
  <si>
    <t>carbon monoxide dehydrogenase [Sulfolobus sp. A20]</t>
  </si>
  <si>
    <t>AOL17756.1</t>
  </si>
  <si>
    <t>WP_060574688.1</t>
  </si>
  <si>
    <t>carbon monoxide dehydrogenase [Mycobacterium sp. IS-1742]</t>
  </si>
  <si>
    <t>KUI28579.1</t>
  </si>
  <si>
    <t>2Fe-2S iron-sulfur cluster-binding protein [Wenxinia marina]</t>
  </si>
  <si>
    <t>WP_018304727.1</t>
  </si>
  <si>
    <t>WP_044823439.1</t>
  </si>
  <si>
    <t>aerobic-type carbon monoxide dehydrogenase, large subunit CoxL/CutL-like protein [Rhizobium sp. CF142]</t>
  </si>
  <si>
    <t>EJJ27051.1</t>
  </si>
  <si>
    <t>AKS36006.1</t>
  </si>
  <si>
    <t>WP_065891147.1</t>
  </si>
  <si>
    <t>WP_006449973.1</t>
  </si>
  <si>
    <t>XdhC family protein [Thiohalobacter thiocyanaticus]</t>
  </si>
  <si>
    <t>WP_096366792.1</t>
  </si>
  <si>
    <t>molybdopterin-dependent oxidoreductase [Peptoniphilus porci]</t>
  </si>
  <si>
    <t>WP_075659237.1</t>
  </si>
  <si>
    <t>MCJ7618858.1</t>
  </si>
  <si>
    <t>XdhC family protein [Burkholderia pseudomallei]</t>
  </si>
  <si>
    <t>WP_009918128.1</t>
  </si>
  <si>
    <t>MROSv2_40300_ID:17367588_pyrC_dihydroorotase_Methylocystis_rosea_SV97T_</t>
  </si>
  <si>
    <t>WP_003937527.1</t>
  </si>
  <si>
    <t>NCX60682.1</t>
  </si>
  <si>
    <t>HEC11119.1</t>
  </si>
  <si>
    <t>XdhC family protein [Mycolicibacterium monacense]</t>
  </si>
  <si>
    <t>WP_011557918.1</t>
  </si>
  <si>
    <t>carbon monoxide dehydrogenase [Stella sp. ATCC 35155]</t>
  </si>
  <si>
    <t>BBK39022.1</t>
  </si>
  <si>
    <t>carbon monoxide dehydrogenase 1 [bacterium BMS3Bbin03]</t>
  </si>
  <si>
    <t>GBE26104.1</t>
  </si>
  <si>
    <t>QHG84165.1</t>
  </si>
  <si>
    <t>AFQ44091.1</t>
  </si>
  <si>
    <t>MNZ10854.1</t>
  </si>
  <si>
    <t>putative Carbon monoxide dehydrogenase small chain (CO-DH S) [Bradyrhizobium sp. ORS 285]</t>
  </si>
  <si>
    <t>CCD87277.1</t>
  </si>
  <si>
    <t>WP_086604749.1</t>
  </si>
  <si>
    <t>XdhC family protein [Rhodococcus sp. ACPA1]</t>
  </si>
  <si>
    <t>WP_061042441.1</t>
  </si>
  <si>
    <t>MBM3187985.1</t>
  </si>
  <si>
    <t>carbon monoxide dehydrogenase [Streptomyces carminius]</t>
  </si>
  <si>
    <t>PJE95509.1</t>
  </si>
  <si>
    <t>MBP2626198.1</t>
  </si>
  <si>
    <t>WP_118699391.1</t>
  </si>
  <si>
    <t>carbon monoxide dehydrogenase molybdoprotein family protein [Deltaproteobacteria bacterium]</t>
  </si>
  <si>
    <t>MBS1237093.1</t>
  </si>
  <si>
    <t>WP_003250287.1</t>
  </si>
  <si>
    <t>(2Fe-2S)-binding protein [Aquisphaera giovannonii]</t>
  </si>
  <si>
    <t>WP_148597970.1</t>
  </si>
  <si>
    <t>MBM4465824.1</t>
  </si>
  <si>
    <t>nucleotidyltransferase family protein [Micromonospora arida]</t>
  </si>
  <si>
    <t>WP_124853914.1</t>
  </si>
  <si>
    <t>WP_011268938.1</t>
  </si>
  <si>
    <t>MAX64101.1</t>
  </si>
  <si>
    <t>carbon monoxide dehydrogenase, partial [Rubrivivax sp.]</t>
  </si>
  <si>
    <t>RZI98237.1</t>
  </si>
  <si>
    <t>carbon monoxide dehydrogenase [Candidatus Dadabacteria bacterium]</t>
  </si>
  <si>
    <t>RMG98218.1</t>
  </si>
  <si>
    <t>(2Fe-2S)-binding protein [Parapedobacter luteus]</t>
  </si>
  <si>
    <t>WP_079715929.1</t>
  </si>
  <si>
    <t>HAU31966.1</t>
  </si>
  <si>
    <t>WP_008110924.1</t>
  </si>
  <si>
    <t>WP_075803416.1</t>
  </si>
  <si>
    <t>QFS93028.1</t>
  </si>
  <si>
    <t>WP_123691467.1</t>
  </si>
  <si>
    <t>PKB81093.1</t>
  </si>
  <si>
    <t>carbon monoxide dehydrogenase small chain (COdehydrogenase subunit S) (CO-DH S) (coxS) [uncultured marine group II/III euryarchaeote KM3_85_A08]</t>
  </si>
  <si>
    <t>AIF18956.1</t>
  </si>
  <si>
    <t>MCC6394099.1</t>
  </si>
  <si>
    <t>MROSv2_11228_ID:17370422_Alpha/beta_hydrolase_Methylocystis_rosea_SV97T_</t>
  </si>
  <si>
    <t>MNH01463.1</t>
  </si>
  <si>
    <t>HCX89068.1</t>
  </si>
  <si>
    <t>VAX29060.1</t>
  </si>
  <si>
    <t>carbon monoxide dehydrogenase subunit G [Maritimibacter sp.]</t>
  </si>
  <si>
    <t>MBL6428664.1</t>
  </si>
  <si>
    <t>carbon monoxide dehydrogenase [Pseudonocardia sp.]</t>
  </si>
  <si>
    <t>MCU1662413.1</t>
  </si>
  <si>
    <t>2Fe-2S iron-sulfur cluster-binding protein [Pelomonas saccharophila]</t>
  </si>
  <si>
    <t>WP_132570740.1</t>
  </si>
  <si>
    <t>MCU1502094.1</t>
  </si>
  <si>
    <t>WP_171911366.1</t>
  </si>
  <si>
    <t>carbon monoxide dehydrogenase subunit G [Deinococcus rubellus]</t>
  </si>
  <si>
    <t>WP_260560915.1</t>
  </si>
  <si>
    <t>VDM87180.1</t>
  </si>
  <si>
    <t>PYR31958.1</t>
  </si>
  <si>
    <t>EJK85949.1</t>
  </si>
  <si>
    <t>Carbon monoxide dehydrogenase small chain [Arthrobacter saudimassiliensis]</t>
  </si>
  <si>
    <t>CEA09328.1</t>
  </si>
  <si>
    <t>WP_015122377.1</t>
  </si>
  <si>
    <t>MCJ7495270.1</t>
  </si>
  <si>
    <t>2Fe-2S iron-sulfur cluster-binding protein [Terriglobus roseus]</t>
  </si>
  <si>
    <t>WP_014786151.1</t>
  </si>
  <si>
    <t>KUO75346.1</t>
  </si>
  <si>
    <t>aerobic-type carbon monoxide dehydrogenase, small subunit CoxS/CutS-like protein [Rhodoplanes sp. Z2-YC6860]</t>
  </si>
  <si>
    <t>AMN39110.1</t>
  </si>
  <si>
    <t>MNX66866.1</t>
  </si>
  <si>
    <t>carbon monoxide dehydrogenase [bacterium BMS3Abin13]</t>
  </si>
  <si>
    <t>GBE13716.1</t>
  </si>
  <si>
    <t>carbon monoxide dehydrogenase accessory protein CooC [Clostridium sp. 001]</t>
  </si>
  <si>
    <t>WP_217303788.1</t>
  </si>
  <si>
    <t>carbon monoxide dehydrogenase subunit G [Roseibium sp. TrichSKD4]</t>
  </si>
  <si>
    <t>WP_009466035.1</t>
  </si>
  <si>
    <t>(2Fe-2S)-binding protein [Pseudomonas panipatensis]</t>
  </si>
  <si>
    <t>WP_090263134.1</t>
  </si>
  <si>
    <t>WP_112300580.1</t>
  </si>
  <si>
    <t>XdhC family protein [Mycobacterium sp. 852013-51886_SCH5428379]</t>
  </si>
  <si>
    <t>WP_066828446.1</t>
  </si>
  <si>
    <t>SRPBCC family protein [Actinokineospora terrae]</t>
  </si>
  <si>
    <t>WP_092775197.1</t>
  </si>
  <si>
    <t>2Fe-2S iron-sulfur cluster-binding protein [Ralstonia mannitolilytica]</t>
  </si>
  <si>
    <t>WP_062737733.1</t>
  </si>
  <si>
    <t>MCG6982095.1</t>
  </si>
  <si>
    <t>WP_091682396.1</t>
  </si>
  <si>
    <t>carbon monoxide dehydrogenase [Crocinitomix sp.]</t>
  </si>
  <si>
    <t>HIP36787.1</t>
  </si>
  <si>
    <t>WP_056171672.1</t>
  </si>
  <si>
    <t>WP_033234762.1</t>
  </si>
  <si>
    <t>MAW64526.1</t>
  </si>
  <si>
    <t>HCX66702.1</t>
  </si>
  <si>
    <t>WP_065952106.1</t>
  </si>
  <si>
    <t>OBI95461.1</t>
  </si>
  <si>
    <t>2Fe-2S iron-sulfur cluster-binding protein [Streptomyces sp. ADI93-02]</t>
  </si>
  <si>
    <t>WP_241195070.1</t>
  </si>
  <si>
    <t>carbon monoxide dehydrogenase [Streptomyces dengpaensis]</t>
  </si>
  <si>
    <t>AVH60373.1</t>
  </si>
  <si>
    <t>SRPBCC family protein [Sphingomonas leidyi]</t>
  </si>
  <si>
    <t>WP_167298962.1</t>
  </si>
  <si>
    <t>WP_115679346.1</t>
  </si>
  <si>
    <t>WP_111517098.1</t>
  </si>
  <si>
    <t>carbon monoxide dehydrogenase F protein [Rhodobacter sp. CACIA14H1]</t>
  </si>
  <si>
    <t>ESW61733.1</t>
  </si>
  <si>
    <t>(2Fe-2S)-binding protein [Streptomyces platensis]</t>
  </si>
  <si>
    <t>WP_085926032.1</t>
  </si>
  <si>
    <t>2Fe-2S iron-sulfur cluster-binding protein [Microvirga lotononidis]</t>
  </si>
  <si>
    <t>WP_009763294.1</t>
  </si>
  <si>
    <t>carbon monoxide dehydrogenase [Syntrophobacterales bacterium GWF2_56_9]</t>
  </si>
  <si>
    <t>OHE19455.1</t>
  </si>
  <si>
    <t>MCU1376421.1</t>
  </si>
  <si>
    <t>aldehyde oxidoreductase molybdenum-binding subunit PaoC [Acidovorax sp. CF316]</t>
  </si>
  <si>
    <t>WP_007850313.1</t>
  </si>
  <si>
    <t>Carbon monoxide dehydrogenase F protein [hydrothermal vent metagenome]</t>
  </si>
  <si>
    <t>CUS43830.1</t>
  </si>
  <si>
    <t>MBP1620405.1</t>
  </si>
  <si>
    <t>MBM4274938.1</t>
  </si>
  <si>
    <t>carbon monoxide dehydrogenase [Blastopirellula sp.]</t>
  </si>
  <si>
    <t>PHS08745.1</t>
  </si>
  <si>
    <t>(2Fe-2S)-binding protein [Paraburkholderia sp. BL9I2N2]</t>
  </si>
  <si>
    <t>WP_132383009.1</t>
  </si>
  <si>
    <t>xanthine dehydrogenase family protein molybdopterin-binding subunit [Actinosynnema sp. ALI-1.44]</t>
  </si>
  <si>
    <t>WP_076988203.1</t>
  </si>
  <si>
    <t>PYM15954.1</t>
  </si>
  <si>
    <t>carbon monoxide dehydrogenase subunit G [unclassified Mesorhizobium]</t>
  </si>
  <si>
    <t>WP_126096002.1</t>
  </si>
  <si>
    <t>WP_003088271.1</t>
  </si>
  <si>
    <t>carbon monoxide dehydrogenase F protein [Mycolicibacterium smegmatis MKD8 MKD8]</t>
  </si>
  <si>
    <t>AWT51803.1</t>
  </si>
  <si>
    <t>molybdopterin-dependent oxidoreductase [Calidithermus terrae]</t>
  </si>
  <si>
    <t>WP_119316582.1</t>
  </si>
  <si>
    <t>xanthine dehydrogenase family protein subunit M [Amycolatopsis regifaucium]</t>
  </si>
  <si>
    <t>WP_061989023.1</t>
  </si>
  <si>
    <t>WP_099781351.1</t>
  </si>
  <si>
    <t>carbon monoxide dehydrogenase subunit G [Cytobacillus kochii]</t>
  </si>
  <si>
    <t>WP_224938349.1</t>
  </si>
  <si>
    <t>aldehyde oxidoreductase molybdenum-binding subunit PaoC [Xanthomonas euvesicatoria]</t>
  </si>
  <si>
    <t>WP_014090652.1</t>
  </si>
  <si>
    <t>carbon monoxide dehydrogenase [Clostridiales bacterium TF09-2AC]</t>
  </si>
  <si>
    <t>RJW51701.1</t>
  </si>
  <si>
    <t>xanthine dehydrogenase family protein molybdopterin-binding subunit [Meiothermus granaticius]</t>
  </si>
  <si>
    <t>WP_119357224.1</t>
  </si>
  <si>
    <t>MROSv2_40396_ID:17367492_exoN_UTP_glucose_1_phosphate_uridylyltransferase_Methylocystis_rosea_SV97T_</t>
  </si>
  <si>
    <t>nucleotidyltransferase family protein [Mycobacterium pseudokansasii]</t>
  </si>
  <si>
    <t>WP_063467563.1</t>
  </si>
  <si>
    <t>(2Fe-2S)-binding protein [Streptomyces resistomycificus]</t>
  </si>
  <si>
    <t>WP_030041613.1</t>
  </si>
  <si>
    <t>HIE33307.1</t>
  </si>
  <si>
    <t>XdhC family protein [Micromonospora arida]</t>
  </si>
  <si>
    <t>WP_124853915.1</t>
  </si>
  <si>
    <t>MBM4554249.1</t>
  </si>
  <si>
    <t>XdhC family protein [Mycolicibacterium murale]</t>
  </si>
  <si>
    <t>WP_068918677.1</t>
  </si>
  <si>
    <t>carbon monoxide dehydrogenase [Deltaproteobacteria bacterium HGW-Deltaproteobacteria-9]</t>
  </si>
  <si>
    <t>PKN05757.1</t>
  </si>
  <si>
    <t>HID56291.1</t>
  </si>
  <si>
    <t>MBA7487317.1</t>
  </si>
  <si>
    <t>MZL01724.1</t>
  </si>
  <si>
    <t>MBA4389887.1</t>
  </si>
  <si>
    <t>WP_061287602.1</t>
  </si>
  <si>
    <t>aldehyde oxidoreductase molybdenum-binding subunit PaoC [Enterobacteriaceae]</t>
  </si>
  <si>
    <t>WP_000667026.1</t>
  </si>
  <si>
    <t>putative carbon monoxide dehydrogenase ATPase accessory protein coxD [Rhodospirillaceae bacterium]</t>
  </si>
  <si>
    <t>KAF0105307.1</t>
  </si>
  <si>
    <t>xanthine dehydrogenase family protein subunit M [Streptosporangiales]</t>
  </si>
  <si>
    <t>WP_080040652.1</t>
  </si>
  <si>
    <t>MROSv2_11271_ID:17370379_nuoB_NADH_quinone_oxidoreductase_subunit_B_Methylocystis_rosea_SV97T_</t>
  </si>
  <si>
    <t>MROSv2_11610_ID:17370040_Hydrogenase_Methylocystis_rosea_SV97T_</t>
  </si>
  <si>
    <t>MROSv2_20175_ID:17369470_Oxidoreductase_Methylocystis_rosea_SV97T_</t>
  </si>
  <si>
    <t>MROSv2_21382_ID:17368263_Hydrogenase_expression_protein_HypE_Methylocystis_rosea_SV97T_</t>
  </si>
  <si>
    <t>xanthine dehydrogenase family protein subunit M [Massilia sp. LC238]</t>
  </si>
  <si>
    <t>WP_036217642.1</t>
  </si>
  <si>
    <t>xanthine dehydrogenase family protein molybdopterin-binding subunit [Candidatus Formimonas warabiya]</t>
  </si>
  <si>
    <t>WP_148137244.1</t>
  </si>
  <si>
    <t>MoxR family ATPase [Sinorhizobium sojae]</t>
  </si>
  <si>
    <t>WP_034854863.1</t>
  </si>
  <si>
    <t>xanthine dehydrogenase family protein molybdopterin-binding subunit [Aminobacter aminovorans]</t>
  </si>
  <si>
    <t>WP_067964810.1</t>
  </si>
  <si>
    <t>carbon monoxide dehydrogenase [Gordonia sp. (in: high G+C Gram-positive bacteria)]</t>
  </si>
  <si>
    <t>MAU80822.1</t>
  </si>
  <si>
    <t>WP_033950545.1</t>
  </si>
  <si>
    <t>WP_007679892.1</t>
  </si>
  <si>
    <t>MBF8304582.1</t>
  </si>
  <si>
    <t>MBP1748528.1</t>
  </si>
  <si>
    <t>SRPBCC family protein [Streptomyces sp. Ag82_G6-1]</t>
  </si>
  <si>
    <t>WP_097215425.1</t>
  </si>
  <si>
    <t>WP_069871965.1</t>
  </si>
  <si>
    <t>WP_004260707.1</t>
  </si>
  <si>
    <t>xanthine dehydrogenase family protein molybdopterin-binding subunit [Bordetella bronchiseptica]</t>
  </si>
  <si>
    <t>WP_003807632.1</t>
  </si>
  <si>
    <t>HCB33200.1</t>
  </si>
  <si>
    <t>MAG93126.1</t>
  </si>
  <si>
    <t>SRPBCC family protein [Umezawaea tangerina]</t>
  </si>
  <si>
    <t>WP_106190085.1</t>
  </si>
  <si>
    <t>Carbon monoxide dehydrogenase medium chain [Anaerolineales bacterium]</t>
  </si>
  <si>
    <t>MBV6392525.1</t>
  </si>
  <si>
    <t>carbon monoxide dehydrogenase, partial [Methanosarcina sp. 2.H.T.1A.15]</t>
  </si>
  <si>
    <t>WP_048143976.1</t>
  </si>
  <si>
    <t>PYR83878.1</t>
  </si>
  <si>
    <t>xanthine dehydrogenase family protein subunit M [Emticicia aquatilis]</t>
  </si>
  <si>
    <t>WP_188767143.1</t>
  </si>
  <si>
    <t>2Fe-2S iron-sulfur cluster-binding protein [Paraburkholderia silvatlantica]</t>
  </si>
  <si>
    <t>WP_243413056.1</t>
  </si>
  <si>
    <t>MAE00197.1</t>
  </si>
  <si>
    <t>Aerobic carbon monoxide dehydrogenase (quinone), small chain (EC [Olavius sp. associated proteobacterium Delta 1]</t>
  </si>
  <si>
    <t>CAB1058100.1</t>
  </si>
  <si>
    <t>SRPBCC family protein [Thalassobacillus pellis]</t>
  </si>
  <si>
    <t>WP_205093169.1</t>
  </si>
  <si>
    <t>carbon monoxide dehydrogenase accessory protein CooC [Geomonas propionica]</t>
  </si>
  <si>
    <t>WP_236018806.1</t>
  </si>
  <si>
    <t>WP_024485727.1</t>
  </si>
  <si>
    <t>WP_273032032.1</t>
  </si>
  <si>
    <t>MBP1731212.1</t>
  </si>
  <si>
    <t>WP_037728941.1</t>
  </si>
  <si>
    <t>(2Fe-2S)-binding protein [Sphaerochaeta pleomorpha]</t>
  </si>
  <si>
    <t>WP_014268921.1</t>
  </si>
  <si>
    <t>xanthine dehydrogenase family protein subunit M [Luteitalea pratensis]</t>
  </si>
  <si>
    <t>WP_110172817.1</t>
  </si>
  <si>
    <t>MROSv2_40124_ID:17367764_Osmotically_inducible_protein_OsmC_Methylocystis_rosea_SV97T_</t>
  </si>
  <si>
    <t>WP_119764333.1</t>
  </si>
  <si>
    <t>WP_067388742.1</t>
  </si>
  <si>
    <t>SRPBCC family protein [Microbacterium sp. cf046]</t>
  </si>
  <si>
    <t>WP_091707574.1</t>
  </si>
  <si>
    <t>putative carbon monoxide dehydrogenase, small subunit [delta proteobacterium NaphS2]</t>
  </si>
  <si>
    <t>EFK05302.1</t>
  </si>
  <si>
    <t>QFU91194.1</t>
  </si>
  <si>
    <t>aldehyde dehydrogenase iron-sulfur subunit PaoA [Cupriavidus campinensis]</t>
  </si>
  <si>
    <t>WP_144196603.1</t>
  </si>
  <si>
    <t>hypothetical protein [Methylobacterium sp. Leaf88]</t>
  </si>
  <si>
    <t>WP_056269568.1</t>
  </si>
  <si>
    <t>carbon monoxide dehydrogenase accessory protein CooC [Geomonas fuzhouensis]</t>
  </si>
  <si>
    <t>WP_263634457.1</t>
  </si>
  <si>
    <t>2Fe-2S iron-sulfur cluster-binding protein [unclassified Pseudomonas]</t>
  </si>
  <si>
    <t>WP_065875353.1</t>
  </si>
  <si>
    <t>xanthine dehydrogenase family protein subunit M [Dictyobacter arantiisoli]</t>
  </si>
  <si>
    <t>WP_149400963.1</t>
  </si>
  <si>
    <t>carbon monoxide dehydrogenase [Mycolicibacterium canariasense]</t>
  </si>
  <si>
    <t>ORU95276.1</t>
  </si>
  <si>
    <t>WP_009493044.1</t>
  </si>
  <si>
    <t>XdhC family protein [Planotetraspora phitsanulokensis]</t>
  </si>
  <si>
    <t>WP_204070856.1</t>
  </si>
  <si>
    <t>xanthine dehydrogenase family protein subunit M [Xanthomonas vesicatoria]</t>
  </si>
  <si>
    <t>WP_005997505.1</t>
  </si>
  <si>
    <t>(2Fe-2S)-binding protein [Kyrpidia spormannii]</t>
  </si>
  <si>
    <t>WP_100668520.1</t>
  </si>
  <si>
    <t>WP_119740456.1</t>
  </si>
  <si>
    <t>WP_007608385.1</t>
  </si>
  <si>
    <t>(2Fe-2S)-binding protein [Streptomyces sp. MMG1533]</t>
  </si>
  <si>
    <t>WP_053749708.1</t>
  </si>
  <si>
    <t>anaerobic carbon-monoxide dehydrogenase catalytic subunit [Lachnospiraceae]</t>
  </si>
  <si>
    <t>WP_055226451.1</t>
  </si>
  <si>
    <t>MBP1718474.1</t>
  </si>
  <si>
    <t>xanthine dehydrogenase family protein molybdopterin-binding subunit [Rhizobium sp. CF122]</t>
  </si>
  <si>
    <t>WP_007797142.1</t>
  </si>
  <si>
    <t>PYX74278.1</t>
  </si>
  <si>
    <t>MCG3211940.1</t>
  </si>
  <si>
    <t>ArsA-related P-loop ATPase [Pseudodesulfovibrio aespoeensis]</t>
  </si>
  <si>
    <t>WP_013513484.1</t>
  </si>
  <si>
    <t>KPK92297.1</t>
  </si>
  <si>
    <t>WP_048428088.1</t>
  </si>
  <si>
    <t>molybdopterin-dependent oxidoreductase [Bosea sp. BIWAKO-01]</t>
  </si>
  <si>
    <t>WP_069876954.1</t>
  </si>
  <si>
    <t>xanthine dehydrogenase family protein subunit M [Amycolatopsis keratiniphila]</t>
  </si>
  <si>
    <t>WP_072030671.1</t>
  </si>
  <si>
    <t>KID32018.1</t>
  </si>
  <si>
    <t>(2Fe-2S)-binding protein [Streptomyces sp. Root1310]</t>
  </si>
  <si>
    <t>WP_057605738.1</t>
  </si>
  <si>
    <t>carbon monoxide dehydrogenase subunit G [Noviherbaspirillum massiliense]</t>
  </si>
  <si>
    <t>WP_019142498.1</t>
  </si>
  <si>
    <t>WP_007715048.1</t>
  </si>
  <si>
    <t>Carbon monoxide dehydrogenase medium chain [Deltaproteobacteria bacterium]</t>
  </si>
  <si>
    <t>MBS1256590.1</t>
  </si>
  <si>
    <t>xanthine dehydrogenase family protein subunit M [Amycolatopsis sp. WAC 01376]</t>
  </si>
  <si>
    <t>WP_125792658.1</t>
  </si>
  <si>
    <t>xanthine dehydrogenase family protein subunit M [Terriglobus roseus]</t>
  </si>
  <si>
    <t>WP_014785813.1</t>
  </si>
  <si>
    <t>xanthine dehydrogenase family protein molybdopterin-binding subunit [Pseudomonas aeruginosa]</t>
  </si>
  <si>
    <t>WP_003162423.1</t>
  </si>
  <si>
    <t>WP_090584965.1</t>
  </si>
  <si>
    <t>xanthine dehydrogenase family protein molybdopterin-binding subunit [Salinigranum rubrum]</t>
  </si>
  <si>
    <t>WP_103425734.1</t>
  </si>
  <si>
    <t>Carbon monoxide dehydrogenase CooS subunit [Methanosarcina barkeri str. Wiesmoor Wiesmoor]</t>
  </si>
  <si>
    <t>AKB50462.1</t>
  </si>
  <si>
    <t>MAW05219.1</t>
  </si>
  <si>
    <t>2Fe-2S iron-sulfur cluster-binding protein [Paraburkholderia steynii]</t>
  </si>
  <si>
    <t>WP_091790652.1</t>
  </si>
  <si>
    <t>SRPBCC family protein [Tetrasphaera japonica]</t>
  </si>
  <si>
    <t>WP_048553022.1</t>
  </si>
  <si>
    <t>WP_018100575.1</t>
  </si>
  <si>
    <t>XdhC family protein [Actinomycetia bacterium]</t>
  </si>
  <si>
    <t>MBN9609199.1</t>
  </si>
  <si>
    <t>WP_080943685.1</t>
  </si>
  <si>
    <t>WP_050373977.1</t>
  </si>
  <si>
    <t>xanthine dehydrogenase family protein molybdopterin-binding subunit [Komagataeibacter europaeus]</t>
  </si>
  <si>
    <t>WP_019086881.1</t>
  </si>
  <si>
    <t>carbon monoxide dehydrogenase accessory protein CooC [Geothermobacter ehrlichii]</t>
  </si>
  <si>
    <t>WP_148895935.1</t>
  </si>
  <si>
    <t>SRPBCC family protein [Marmoricola aurantiacus]</t>
  </si>
  <si>
    <t>WP_123391494.1</t>
  </si>
  <si>
    <t>carbon monoxide dehydrogenase [Chromatiales bacterium]</t>
  </si>
  <si>
    <t>MBT78600.1</t>
  </si>
  <si>
    <t>WP_093440843.1</t>
  </si>
  <si>
    <t>PYN73899.1</t>
  </si>
  <si>
    <t>MBM3788718.1</t>
  </si>
  <si>
    <t>MBA7712187.1</t>
  </si>
  <si>
    <t>WP_003110882.1</t>
  </si>
  <si>
    <t>(2Fe-2S)-binding protein [Actinophytocola xanthii]</t>
  </si>
  <si>
    <t>WP_075125206.1</t>
  </si>
  <si>
    <t>xanthine dehydrogenase family protein subunit M [Nitrolancea hollandica]</t>
  </si>
  <si>
    <t>WP_008474807.1</t>
  </si>
  <si>
    <t>anaerobic carbon-monoxide dehydrogenase catalytic subunit [Pseudodesulfovibrio profundus]</t>
  </si>
  <si>
    <t>WP_097011549.1</t>
  </si>
  <si>
    <t>MROSv2_10165_ID:17371485_conserved_protein_of_unknown_function_Methylocystis_rosea_SV97T_</t>
  </si>
  <si>
    <t>HDO76749.1</t>
  </si>
  <si>
    <t>MROSv2_21243_ID:17368402_Sulfite_reductase_(NADPH)_hemoprotein_beta_component_Methylocystis_rosea_SV97T_</t>
  </si>
  <si>
    <t>xanthine dehydrogenase family protein subunit M [Aneurinibacillus migulanus]</t>
  </si>
  <si>
    <t>WP_043064808.1</t>
  </si>
  <si>
    <t>WP_116355581.1</t>
  </si>
  <si>
    <t>(2Fe-2S)-binding protein [Pelotomaculum sp. FP]</t>
  </si>
  <si>
    <t>WP_134216631.1</t>
  </si>
  <si>
    <t>(2Fe-2S)-binding protein [Halosimplex carlsbadense]</t>
  </si>
  <si>
    <t>WP_006886014.1</t>
  </si>
  <si>
    <t>xanthine dehydrogenase family protein subunit M [Rivularia sp. PCC 7116]</t>
  </si>
  <si>
    <t>WP_015122376.1</t>
  </si>
  <si>
    <t>HAQ22359.1</t>
  </si>
  <si>
    <t>xanthine dehydrogenase family protein subunit M [Pseudomonas syringae]</t>
  </si>
  <si>
    <t>WP_032653663.1</t>
  </si>
  <si>
    <t>carbon monoxide dehydrogenase, partial [Acidobacteria bacterium 13_1_40CM_56_16]</t>
  </si>
  <si>
    <t>OLC35477.1</t>
  </si>
  <si>
    <t>xanthine dehydrogenase family protein molybdopterin-binding subunit [Nonomuraea coxensis]</t>
  </si>
  <si>
    <t>WP_020542197.1</t>
  </si>
  <si>
    <t>xanthine dehydrogenase family protein subunit M [Arthrobacter crystallopoietes]</t>
  </si>
  <si>
    <t>WP_005268773.1</t>
  </si>
  <si>
    <t>anaerobic carbon-monoxide dehydrogenase catalytic subunit [Dissulfuribacter thermophilus]</t>
  </si>
  <si>
    <t>WP_067618866.1</t>
  </si>
  <si>
    <t>carbon monoxide dehydrogenase [Methanosarcina spelaei]</t>
  </si>
  <si>
    <t>WP_095644361.1</t>
  </si>
  <si>
    <t>Carbon monoxide dehydrogenase 1 [uncultured Blautia sp.]</t>
  </si>
  <si>
    <t>SCH93581.1</t>
  </si>
  <si>
    <t>(2Fe-2S)-binding protein [Streptomyces niveus]</t>
  </si>
  <si>
    <t>WP_078078789.1</t>
  </si>
  <si>
    <t>carbon monoxide dehydrogenase [Mycobacterium palustre]</t>
  </si>
  <si>
    <t>ORW23934.1</t>
  </si>
  <si>
    <t>MNQ19568.1</t>
  </si>
  <si>
    <t>carbon monoxide dehydrogenase subunit G [Burkholderiaceae]</t>
  </si>
  <si>
    <t>WP_167043346.1</t>
  </si>
  <si>
    <t>WP_014184605.1</t>
  </si>
  <si>
    <t>MROSv2_10836_ID:17370814_sucA_subunit_of_E1(0)_component_of_2_oxoglutarate_dehydrogenase_Methylocystis_rosea_SV97T_</t>
  </si>
  <si>
    <t>carbon monoxide dehydrogenase subunit G [Bacillus sp. REN16]</t>
  </si>
  <si>
    <t>WP_229140878.1</t>
  </si>
  <si>
    <t>WP_116378106.1</t>
  </si>
  <si>
    <t>WP_173737196.1</t>
  </si>
  <si>
    <t>Aerobic-type carbon monoxide dehydrogenase, small subunit CoxS/CutS-like protein [Haloquadratum walsbyi J07HQW2]</t>
  </si>
  <si>
    <t>ERG97164.1</t>
  </si>
  <si>
    <t>carbon monoxide dehydrogenase subunit G [Sphaerimonospora thailandensis]</t>
  </si>
  <si>
    <t>WP_204017191.1</t>
  </si>
  <si>
    <t>XdhC family protein [unclassified Variovorax]</t>
  </si>
  <si>
    <t>WP_068681180.1</t>
  </si>
  <si>
    <t>carbon monoxide dehydrogenase [SAR202 cluster bacterium Io17-Chloro-G5]</t>
  </si>
  <si>
    <t>PKB69972.1</t>
  </si>
  <si>
    <t>(2Fe-2S)-binding protein [Brucella daejeonensis]</t>
  </si>
  <si>
    <t>WP_183656526.1</t>
  </si>
  <si>
    <t>xanthine dehydrogenase family protein subunit M [Mycobacterium liflandii]</t>
  </si>
  <si>
    <t>WP_015354476.1</t>
  </si>
  <si>
    <t>carbon monoxide dehydrogenase, partial [miscellaneous Crenarchaeota group-6 archaeon AD8-1]</t>
  </si>
  <si>
    <t>KON32680.1</t>
  </si>
  <si>
    <t>carbon monoxide dehydrogenase subunit G [Hydrogenibacillus sp.]</t>
  </si>
  <si>
    <t>MBE3595660.1</t>
  </si>
  <si>
    <t>anaerobic carbon-monoxide dehydrogenase catalytic subunit [Desulfovibrio]</t>
  </si>
  <si>
    <t>WP_072312380.1</t>
  </si>
  <si>
    <t>WP_014183326.1</t>
  </si>
  <si>
    <t>(2Fe-2S)-binding protein [Pseudonocardia]</t>
  </si>
  <si>
    <t>WP_085915493.1</t>
  </si>
  <si>
    <t>2Fe-2S iron-sulfur cluster-binding protein [Comamonas sp. 26]</t>
  </si>
  <si>
    <t>WP_099736028.1</t>
  </si>
  <si>
    <t>Aerobic-type carbon monoxide dehydrogenase, small subunit, CoxS/CutS family [Beijerinckia sp. 28-YEA-48]</t>
  </si>
  <si>
    <t>SEC01428.1</t>
  </si>
  <si>
    <t>WP_054358977.1</t>
  </si>
  <si>
    <t>WP_015121508.1</t>
  </si>
  <si>
    <t>Carbon monoxide dehydrogenase small chain [Alienimonas californiensis]</t>
  </si>
  <si>
    <t>QDT17432.1</t>
  </si>
  <si>
    <t>carbon monoxide dehydrogenase [Thermoleophilia bacterium]</t>
  </si>
  <si>
    <t>MBN2204993.1</t>
  </si>
  <si>
    <t>(2Fe-2S)-binding protein [Pseudochrobactrum asaccharolyticum]</t>
  </si>
  <si>
    <t>WP_113944143.1</t>
  </si>
  <si>
    <t>aerobic-type carbon monoxide dehydrogenase, large subunit CoxL/CutL-like protein [Terriglobales bacterium]</t>
  </si>
  <si>
    <t>MCU1287067.1</t>
  </si>
  <si>
    <t>WP_007606329.1</t>
  </si>
  <si>
    <t>MROSv2_21367_ID:17368278_Alpha_E_domain_containing_protein_Methylocystis_rosea_SV97T_</t>
  </si>
  <si>
    <t>carbon monoxide dehydrogenase accessory protein CooC [Deferrisoma camini]</t>
  </si>
  <si>
    <t>WP_025324277.1</t>
  </si>
  <si>
    <t>WP_014786011.1</t>
  </si>
  <si>
    <t>MBQ8757476.1</t>
  </si>
  <si>
    <t>MCU0503835.1</t>
  </si>
  <si>
    <t>WP_094927622.1</t>
  </si>
  <si>
    <t>molybdopterin-dependent oxidoreductase [Shewanella psychrophila]</t>
  </si>
  <si>
    <t>WP_077753574.1</t>
  </si>
  <si>
    <t>MBP1720648.1</t>
  </si>
  <si>
    <t>RLB07320.1</t>
  </si>
  <si>
    <t>WP_007677770.1</t>
  </si>
  <si>
    <t>carbon monoxide dehydrogenase [Methylobacterium sp. Leaf85]</t>
  </si>
  <si>
    <t>KQO54874.1</t>
  </si>
  <si>
    <t>carbon monoxide dehydrogenase [Mycobacterium gordonae]</t>
  </si>
  <si>
    <t>OBK46133.1</t>
  </si>
  <si>
    <t>carbon monoxide dehydrogenase subunit G [Rhodopseudomonas boonkerdii]</t>
  </si>
  <si>
    <t>WP_233022647.1</t>
  </si>
  <si>
    <t>WP_065035895.1</t>
  </si>
  <si>
    <t>xanthine dehydrogenase family protein molybdopterin-binding subunit [Pseudomonas sp. GM21]</t>
  </si>
  <si>
    <t>WP_007946385.1</t>
  </si>
  <si>
    <t>RUP02665.1</t>
  </si>
  <si>
    <t>XdhC family protein [Mycobacterium riyadhense]</t>
  </si>
  <si>
    <t>WP_085251399.1</t>
  </si>
  <si>
    <t>WP_013206128.1</t>
  </si>
  <si>
    <t>WP_020795470.1</t>
  </si>
  <si>
    <t>molybdopterin-dependent oxidoreductase [Streptomyces sp. CB02460]</t>
  </si>
  <si>
    <t>WP_073966040.1</t>
  </si>
  <si>
    <t>(2Fe-2S)-binding protein [Mesorhizobium sp. 113-1-2]</t>
  </si>
  <si>
    <t>WP_096448104.1</t>
  </si>
  <si>
    <t>MCC6369279.1</t>
  </si>
  <si>
    <t>MBE6976933.1</t>
  </si>
  <si>
    <t>SRPBCC family protein [Nocardia sp. 348MFTsu5.1]</t>
  </si>
  <si>
    <t>WP_020104695.1</t>
  </si>
  <si>
    <t>MAU56605.1</t>
  </si>
  <si>
    <t>carbon monoxide dehydrogenase accessory protein CooC [Geomonas edaphica]</t>
  </si>
  <si>
    <t>WP_246043833.1</t>
  </si>
  <si>
    <t>PYO69732.1</t>
  </si>
  <si>
    <t>anaerobic carbon-monoxide dehydrogenase catalytic subunit [Desulfoplanes formicivorans]</t>
  </si>
  <si>
    <t>WP_069856808.1</t>
  </si>
  <si>
    <t>aldehyde dehydrogenase iron-sulfur subunit PaoA [Sphingobium yanoikuyae]</t>
  </si>
  <si>
    <t>WP_037519525.1</t>
  </si>
  <si>
    <t>MBM4485358.1</t>
  </si>
  <si>
    <t>HAN15459.1</t>
  </si>
  <si>
    <t>WP_007715038.1</t>
  </si>
  <si>
    <t>(2Fe-2S)-binding protein [Bradyrhizobium sp. Gha]</t>
  </si>
  <si>
    <t>WP_092228999.1</t>
  </si>
  <si>
    <t>carbon monoxide dehydrogenase [Candidatus Electrothrix sp. AW1]</t>
  </si>
  <si>
    <t>MCI5182465.1</t>
  </si>
  <si>
    <t>xanthine dehydrogenase family protein subunit M [Streptomyces sparsogenes]</t>
  </si>
  <si>
    <t>WP_076971652.1</t>
  </si>
  <si>
    <t>SRPBCC family protein [Actinomadura livida]</t>
  </si>
  <si>
    <t>WP_184881528.1</t>
  </si>
  <si>
    <t>WP_118018593.1</t>
  </si>
  <si>
    <t>Aerobic-type carbon monoxide dehydrogenase, large subunit CoxL/CutL-like protein [uncultured Desulfobacterium sp.]</t>
  </si>
  <si>
    <t>SPD75825.1</t>
  </si>
  <si>
    <t>carbon monoxide dehydrogenase [Roseovarius sp. HI0049]</t>
  </si>
  <si>
    <t>KZY40366.1</t>
  </si>
  <si>
    <t>MBP1624681.1</t>
  </si>
  <si>
    <t>WP_115891531.1</t>
  </si>
  <si>
    <t>XdhC family protein [Methylorubrum populi]</t>
  </si>
  <si>
    <t>WP_152276064.1</t>
  </si>
  <si>
    <t>WP_095064538.1</t>
  </si>
  <si>
    <t>xanthine dehydrogenase family protein molybdopterin-binding subunit [Amycolatopsis azurea]</t>
  </si>
  <si>
    <t>WP_005159995.1</t>
  </si>
  <si>
    <t>WP_246013159.1</t>
  </si>
  <si>
    <t>carbon monoxide dehydrogenase accessory protein CoxI [Planktomarina temperata RCA23 RCA23]</t>
  </si>
  <si>
    <t>AII86686.1</t>
  </si>
  <si>
    <t>(2Fe-2S)-binding protein [Actinomadura citrea]</t>
  </si>
  <si>
    <t>WP_179831618.1</t>
  </si>
  <si>
    <t>(2Fe-2S)-binding protein [Mycobacterium liflandii]</t>
  </si>
  <si>
    <t>WP_015354475.1</t>
  </si>
  <si>
    <t>MNE05702.1</t>
  </si>
  <si>
    <t>putative carbon monoxide dehydrogenase, small subunit [Clostridiales bacterium oral taxon 876 str. F0540 F0540]</t>
  </si>
  <si>
    <t>ERI89674.1</t>
  </si>
  <si>
    <t>carbon monoxide dehydrogenase [Litorilinea sp.]</t>
  </si>
  <si>
    <t>GIV79774.1</t>
  </si>
  <si>
    <t>HCA49203.1</t>
  </si>
  <si>
    <t>carbon monoxide dehydrogenase subunit G [Persicitalea jodogahamensis]</t>
  </si>
  <si>
    <t>WP_189567352.1</t>
  </si>
  <si>
    <t>2Fe-2S iron-sulfur cluster-binding protein [Sphingobium yanoikuyae]</t>
  </si>
  <si>
    <t>WP_037521880.1</t>
  </si>
  <si>
    <t>(2Fe-2S)-binding protein [Paraburkholderia sp. BL27I4N3]</t>
  </si>
  <si>
    <t>WP_116144275.1</t>
  </si>
  <si>
    <t>XdhC family protein [Mesorhizobium escarrei]</t>
  </si>
  <si>
    <t>WP_254018039.1</t>
  </si>
  <si>
    <t>MBM4019150.1</t>
  </si>
  <si>
    <t>carbon monoxide dehydrogenase [Micromonospora sp. WMMB235]</t>
  </si>
  <si>
    <t>OHX03393.1</t>
  </si>
  <si>
    <t>hypothetical protein [Methylobacterium aquaticum]</t>
  </si>
  <si>
    <t>WP_048462273.1</t>
  </si>
  <si>
    <t>nucleotidyltransferase family protein [Mycobacterium sp. E796]</t>
  </si>
  <si>
    <t>WP_068135824.1</t>
  </si>
  <si>
    <t>WP_075298032.1</t>
  </si>
  <si>
    <t>RLB70845.1</t>
  </si>
  <si>
    <t>WP_109329656.1</t>
  </si>
  <si>
    <t>MROSv2_11159_ID:17370491_protein_of_unknown_function_Methylocystis_rosea_SV97T_</t>
  </si>
  <si>
    <t>MBL4690121.1</t>
  </si>
  <si>
    <t>QFU89702.1</t>
  </si>
  <si>
    <t>carbon monoxide dehydrogenase subunit G [Hydrogenibacillus schlegelii]</t>
  </si>
  <si>
    <t>WP_066197422.1</t>
  </si>
  <si>
    <t>HAF08644.1</t>
  </si>
  <si>
    <t>WP_153034380.1</t>
  </si>
  <si>
    <t>HCB32452.1</t>
  </si>
  <si>
    <t>MROSv2_11899_ID:17369751_Response_regulator_Methylocystis_rosea_SV97T_</t>
  </si>
  <si>
    <t>carbon monoxide dehydrogenase, partial [Rhodoplanes piscinae]</t>
  </si>
  <si>
    <t>RAI25818.1</t>
  </si>
  <si>
    <t>PYV13158.1</t>
  </si>
  <si>
    <t>Carbon monoxide dehydrogenase subunit G [Rhodococcus maanshanensis]</t>
  </si>
  <si>
    <t>SEM39292.1</t>
  </si>
  <si>
    <t>anaerobic carbon-monoxide dehydrogenase catalytic subunit [Citrifermentans bemidjiense]</t>
  </si>
  <si>
    <t>WP_012528513.1</t>
  </si>
  <si>
    <t>SIN99848.1</t>
  </si>
  <si>
    <t>glyceraldehyde dehydrogenase subunit beta [Sulfodiicoccus acidiphilus]</t>
  </si>
  <si>
    <t>WP_126450070.1</t>
  </si>
  <si>
    <t>carbon monoxide dehydrogenase [Rhodococcus sp. SRB_17]</t>
  </si>
  <si>
    <t>NMM86335.1</t>
  </si>
  <si>
    <t>xanthine dehydrogenase family protein subunit M [Mycobacterium sp. ACS1612]</t>
  </si>
  <si>
    <t>WP_067805564.1</t>
  </si>
  <si>
    <t>carbon monoxide dehydrogenase [Porticoccus sp.]</t>
  </si>
  <si>
    <t>MAD58609.1</t>
  </si>
  <si>
    <t>MCK5174367.1</t>
  </si>
  <si>
    <t>WP_049643600.1</t>
  </si>
  <si>
    <t>WP_253590409.1</t>
  </si>
  <si>
    <t>carbon monoxide dehydrogenase [Phycicoccus sp. Soil802]</t>
  </si>
  <si>
    <t>KRF30094.1</t>
  </si>
  <si>
    <t>Carbon monoxide dehydrogenase medium chain [Syntrophorhabdus sp. PtaU1.Bin153]</t>
  </si>
  <si>
    <t>OPY85316.1</t>
  </si>
  <si>
    <t>aerobic carbon-monoxide dehydrogenase large subunit [Actinoplanes regularis]</t>
  </si>
  <si>
    <t>WP_089294597.1</t>
  </si>
  <si>
    <t>EJK88230.1</t>
  </si>
  <si>
    <t>WP_007606923.1</t>
  </si>
  <si>
    <t>WP_148463357.1</t>
  </si>
  <si>
    <t>carbon monoxide dehydrogenase subunit G [Breoghania corrubedonensis]</t>
  </si>
  <si>
    <t>WP_107988087.1</t>
  </si>
  <si>
    <t>(2Fe-2S)-binding protein [Mesorhizobium sp. L48C026A00]</t>
  </si>
  <si>
    <t>WP_023796970.1</t>
  </si>
  <si>
    <t>PZO02700.1</t>
  </si>
  <si>
    <t>WP_003550600.1</t>
  </si>
  <si>
    <t>WP_115663058.1</t>
  </si>
  <si>
    <t>WP_032327214.1</t>
  </si>
  <si>
    <t>molybdopterin-dependent oxidoreductase [Hungatella]</t>
  </si>
  <si>
    <t>WP_117633915.1</t>
  </si>
  <si>
    <t>WP_248893864.1</t>
  </si>
  <si>
    <t>aerobic-type carbon monoxide dehydrogenase small subunit CoxS/CutS-like protein [Fusobacteriota bacterium]</t>
  </si>
  <si>
    <t>KAF0091766.1</t>
  </si>
  <si>
    <t>(2Fe-2S)-binding protein [Chelatococcus asaccharovorans]</t>
  </si>
  <si>
    <t>WP_110374556.1</t>
  </si>
  <si>
    <t>OQZ90931.1</t>
  </si>
  <si>
    <t>PYR86056.1</t>
  </si>
  <si>
    <t>WP_061558119.1</t>
  </si>
  <si>
    <t>carbon monoxide dehydrogenase [Spirochaetae bacterium HGW-Spirochaetae-7]</t>
  </si>
  <si>
    <t>PKL10015.1</t>
  </si>
  <si>
    <t>2Fe-2S iron-sulfur cluster-binding protein [Xanthobacter sp. SG618]</t>
  </si>
  <si>
    <t>WP_169122266.1</t>
  </si>
  <si>
    <t>carbon monoxide dehydrogenase [Streptomyces sp. Ru87]</t>
  </si>
  <si>
    <t>PGH47324.1</t>
  </si>
  <si>
    <t>MAJ71585.1</t>
  </si>
  <si>
    <t>RMG95523.1</t>
  </si>
  <si>
    <t>EFK09676.1</t>
  </si>
  <si>
    <t>(2Fe-2S)-binding protein [Paraburkholderia sp. PGU19]</t>
  </si>
  <si>
    <t>WP_180729357.1</t>
  </si>
  <si>
    <t>carbon monoxide dehydrogenase [Streptomyces scabiei]</t>
  </si>
  <si>
    <t>KFG01879.1</t>
  </si>
  <si>
    <t>xanthine dehydrogenase family protein molybdopterin-binding subunit [Sphaerochaeta pleomorpha]</t>
  </si>
  <si>
    <t>WP_014271738.1</t>
  </si>
  <si>
    <t>4-hydroxybenzoyl-CoA reductase subunit alpha [Geoanaerobacter pelophilus]</t>
  </si>
  <si>
    <t>WP_085811823.1</t>
  </si>
  <si>
    <t>XdhC family protein [Aminobacter niigataensis]</t>
  </si>
  <si>
    <t>WP_183261699.1</t>
  </si>
  <si>
    <t>MBP1730899.1</t>
  </si>
  <si>
    <t>PYR83262.1</t>
  </si>
  <si>
    <t>HBR59728.1</t>
  </si>
  <si>
    <t>xanthine dehydrogenase family protein subunit M [Actinoplanes consettensis]</t>
  </si>
  <si>
    <t>WP_213000025.1</t>
  </si>
  <si>
    <t>MAC43962.1</t>
  </si>
  <si>
    <t>xanthine dehydrogenase family protein subunit M [Pseudomonas sp. GM25]</t>
  </si>
  <si>
    <t>WP_007957137.1</t>
  </si>
  <si>
    <t>carbon monoxide dehydrogenase [Chloroflexi bacterium RBG_13_51_52]</t>
  </si>
  <si>
    <t>OGN98931.1</t>
  </si>
  <si>
    <t>(2Fe-2S)-binding protein [Ralstonia sp. SET104]</t>
  </si>
  <si>
    <t>WP_124382420.1</t>
  </si>
  <si>
    <t>HIQ04699.1</t>
  </si>
  <si>
    <t>WP_007715108.1</t>
  </si>
  <si>
    <t>(2Fe-2S)-binding protein [Alsobacter soli]</t>
  </si>
  <si>
    <t>WP_106337653.1</t>
  </si>
  <si>
    <t>XdhC family protein [Streptomyces mirabilis]</t>
  </si>
  <si>
    <t>WP_190168383.1</t>
  </si>
  <si>
    <t>2Fe-2S iron-sulfur cluster-binding protein [Cryptosporangium arvum]</t>
  </si>
  <si>
    <t>WP_051569725.1</t>
  </si>
  <si>
    <t>aerobic-type carbon monoxide dehydrogenase small subunit (CoxS/CutS family) [Rhizobium sp. BK275]</t>
  </si>
  <si>
    <t>MBB3388241.1</t>
  </si>
  <si>
    <t>BAF59719.1</t>
  </si>
  <si>
    <t>xanthine dehydrogenase family protein subunit M [Rhizobium sp. CF142]</t>
  </si>
  <si>
    <t>WP_007816701.1</t>
  </si>
  <si>
    <t>NTU56738.1</t>
  </si>
  <si>
    <t>MBI2228715.1</t>
  </si>
  <si>
    <t>MROSv2_10951_ID:17370699_L,D_transpeptidase_Methylocystis_rosea_SV97T_</t>
  </si>
  <si>
    <t>molybdopterin-dependent oxidoreductase, partial [Legionella pneumophila]</t>
  </si>
  <si>
    <t>WP_146217852.1</t>
  </si>
  <si>
    <t>WP_067033237.1</t>
  </si>
  <si>
    <t>HBX00221.1</t>
  </si>
  <si>
    <t>WP_059201746.1</t>
  </si>
  <si>
    <t>xanthine dehydrogenase family protein molybdopterin-binding subunit [Sphaerospermopsis kisseleviana]</t>
  </si>
  <si>
    <t>WP_096569879.1</t>
  </si>
  <si>
    <t>xanthine dehydrogenase family protein molybdopterin-binding subunit [Enterocloster clostridioformis]</t>
  </si>
  <si>
    <t>WP_065551050.1</t>
  </si>
  <si>
    <t>NOX24032.1</t>
  </si>
  <si>
    <t>aerobic-type carbon monoxide dehydrogenase small subunit (CoxS/CutS family) [Angulomicrobium tetraedrale]</t>
  </si>
  <si>
    <t>MBB3771311.1</t>
  </si>
  <si>
    <t>MBI11572.1</t>
  </si>
  <si>
    <t>aerobic-type carbon monoxide dehydrogenase, large subunit CoxL/CutL homologs [Anaerolinea thermolimosa]</t>
  </si>
  <si>
    <t>GAP06528.1</t>
  </si>
  <si>
    <t>CAH1671862.1</t>
  </si>
  <si>
    <t>molybdopterin-dependent oxidoreductase [Gloeocapsopsis dulcis]</t>
  </si>
  <si>
    <t>WP_105218540.1</t>
  </si>
  <si>
    <t>Carbon monoxide dehydrogenase small chain [Syntrophorhabdus sp. PtaU1.Bin153]</t>
  </si>
  <si>
    <t>OPY85317.1</t>
  </si>
  <si>
    <t>KID30161.1</t>
  </si>
  <si>
    <t>XdhC family protein [Streptomyces olivochromogenes]</t>
  </si>
  <si>
    <t>WP_067360980.1</t>
  </si>
  <si>
    <t>carbon monoxide dehydrogenase small chain [Streptomyces acidiscabies]</t>
  </si>
  <si>
    <t>GAQ52638.1</t>
  </si>
  <si>
    <t>MBE6014578.1</t>
  </si>
  <si>
    <t>ClassDescription</t>
  </si>
  <si>
    <t>COGprocess</t>
  </si>
  <si>
    <t>high_1</t>
  </si>
  <si>
    <t>high_2</t>
  </si>
  <si>
    <t>high_3</t>
  </si>
  <si>
    <t>high_4</t>
  </si>
  <si>
    <t>Amino acid transport and metabolism</t>
  </si>
  <si>
    <t>METABOLISM</t>
  </si>
  <si>
    <t>Beta-alanine--pyruvate aminotransferase</t>
  </si>
  <si>
    <t>Posttranslational modification, protein turnover, chaperones</t>
  </si>
  <si>
    <t>CELLULAR PROCESSES AND SIGNALING</t>
  </si>
  <si>
    <t>Putative stomatin/prohibitin-family membrane protease subunit aq_911</t>
  </si>
  <si>
    <t>Energy production and conversion</t>
  </si>
  <si>
    <t>Signal transduction mechanisms</t>
  </si>
  <si>
    <t>Protein histidine kinase / Response regulator</t>
  </si>
  <si>
    <t>diguanylate cyclase/phosphodiesterase (GGDEF &amp; EAL domains) with PAS/PAC sensor(s)</t>
  </si>
  <si>
    <t>Coenzyme transport and metabolism</t>
  </si>
  <si>
    <t>Adenosylhomocysteinase</t>
  </si>
  <si>
    <t>Secondary metabolites biosynthesis, transport and catabolism</t>
  </si>
  <si>
    <t>Function unknown</t>
  </si>
  <si>
    <t>POORLY CHARACTERIZED</t>
  </si>
  <si>
    <t>Hydrogenase maturation factor HypB</t>
  </si>
  <si>
    <t>Hydrogenase maturation factor HypA</t>
  </si>
  <si>
    <t>hydrogenase maturation protein, carbamoyl dehydratase</t>
  </si>
  <si>
    <t>Fe-(CN)2CO cofactor assembly scaffold protein HypD</t>
  </si>
  <si>
    <t>Cell wall/membrane/envelope biogenesis</t>
  </si>
  <si>
    <t>Phosphoheptose isomerase</t>
  </si>
  <si>
    <t>Carbamoyltransferase HypF</t>
  </si>
  <si>
    <t>Hydrogenase maturation protease</t>
  </si>
  <si>
    <t>conserved protein of unknown function</t>
  </si>
  <si>
    <t>Replication, recombination and repair</t>
  </si>
  <si>
    <t>INFORMATION STORAGE AND PROCESSING</t>
  </si>
  <si>
    <t>ATP-dependent helicase Lhr and Lhr-like helicase</t>
  </si>
  <si>
    <t>putative alginate O-acetylase AlgI</t>
  </si>
  <si>
    <t>Pimeloyl-ACP methyl ester carboxylesterase</t>
  </si>
  <si>
    <t>Choline dehydrogenase</t>
  </si>
  <si>
    <t>Alkylhydroperoxidase AhpD core</t>
  </si>
  <si>
    <t>Inorganic ion transport and metabolism</t>
  </si>
  <si>
    <t>Mercuric transport protein periplasmic component</t>
  </si>
  <si>
    <t>Dihydrofolate reductase type 3</t>
  </si>
  <si>
    <t>Transcription</t>
  </si>
  <si>
    <t>Segregation and condensation protein B</t>
  </si>
  <si>
    <t>Segregation and condensation protein A</t>
  </si>
  <si>
    <t>Cna protein B-type domain containing protein</t>
  </si>
  <si>
    <t>Homogentisate 1,2-dioxygenase</t>
  </si>
  <si>
    <t>Putative NAD(P)H nitroreductase</t>
  </si>
  <si>
    <t>conserved exported protein of unknown function</t>
  </si>
  <si>
    <t>Lipid transport and metabolism</t>
  </si>
  <si>
    <t>Enoyl-CoA hydratase</t>
  </si>
  <si>
    <t>Carbohydrate transport and metabolism</t>
  </si>
  <si>
    <t>O-antigen export system ATP-binding protein RfbB</t>
  </si>
  <si>
    <t>Glycosyl transferase</t>
  </si>
  <si>
    <t>KHG/KDPG aldolase</t>
  </si>
  <si>
    <t>phosphogluconate dehydratase</t>
  </si>
  <si>
    <t>Glycogen debranching enzyme (Alpha-1,6-glucosidase)</t>
  </si>
  <si>
    <t>Polyphosphate glucokinase</t>
  </si>
  <si>
    <t>Glucosamine kinase GspK</t>
  </si>
  <si>
    <t>Kazal-type serine protease inhibitor domain-containing protein</t>
  </si>
  <si>
    <t>TolA protein</t>
  </si>
  <si>
    <t>Intracellular trafficking, secretion, and vesicular transport</t>
  </si>
  <si>
    <t>Biopolymer transport protein TolR</t>
  </si>
  <si>
    <t>Tol-Pal system protein TolQ</t>
  </si>
  <si>
    <t>Plasmid stabilization protein</t>
  </si>
  <si>
    <t>putative stress response protein</t>
  </si>
  <si>
    <t>Murein L,D-transpeptidase</t>
  </si>
  <si>
    <t>Glyxoylase</t>
  </si>
  <si>
    <t>exported protein of unknown function</t>
  </si>
  <si>
    <t>Oxidase</t>
  </si>
  <si>
    <t>40-residue YVTN family beta-propeller repeat-containing protein</t>
  </si>
  <si>
    <t>Cupredoxin_1 domain-containing protein</t>
  </si>
  <si>
    <t>DNA-directed RNA polymerase specialized sigma subunit, sigma24-like</t>
  </si>
  <si>
    <t>Proline dehydrogenase,Delta-1-pyrroline-5-carboxylate dehydrogenase</t>
  </si>
  <si>
    <t>1-hydroxy-2-methyl-2-(E)-butenyl 4-diphosphate reductase</t>
  </si>
  <si>
    <t>DNA mismatch repair protein MutL</t>
  </si>
  <si>
    <t>Quercetin 2,3-dioxygenase</t>
  </si>
  <si>
    <t>Putative acyl-CoA dehydrogenase</t>
  </si>
  <si>
    <t>DNA-binding protein</t>
  </si>
  <si>
    <t>Sel1 repeat family protein</t>
  </si>
  <si>
    <t>Amidohydro_3 domain-containing protein</t>
  </si>
  <si>
    <t>Threonine dehydrogenase and related Zn-dependent dehydrogenases</t>
  </si>
  <si>
    <t>Uncharacterized oxidoreductase YfjR</t>
  </si>
  <si>
    <t>Erythromycin esterase homolog</t>
  </si>
  <si>
    <t>Phosphoribosyltransferase</t>
  </si>
  <si>
    <t>Nucleotide transport and metabolism</t>
  </si>
  <si>
    <t>Ribose-phosphate pyrophosphokinase</t>
  </si>
  <si>
    <t>Cytokinin riboside 5'-monophosphate phosphoribohydrolase</t>
  </si>
  <si>
    <t>AsmA_2 domain-containing protein</t>
  </si>
  <si>
    <t>Response regulator</t>
  </si>
  <si>
    <t>Type VI secretion system protein ImpI</t>
  </si>
  <si>
    <t>IcmF-related protein</t>
  </si>
  <si>
    <t>Photosystem reaction center subunit H</t>
  </si>
  <si>
    <t>L-sorbosone dehydrogenase</t>
  </si>
  <si>
    <t>putative Metal-binding protein SmbP</t>
  </si>
  <si>
    <t>Urea amidolyase</t>
  </si>
  <si>
    <t>FAD-binding molybdopterin dehydrogenase</t>
  </si>
  <si>
    <t>Aldehyde oxidase</t>
  </si>
  <si>
    <t>Defense mechanisms</t>
  </si>
  <si>
    <t>ABC transporter</t>
  </si>
  <si>
    <t>Octaprenyl diphosphate synthase</t>
  </si>
  <si>
    <t>Cell cycle control, cell division, chromosome partitioning</t>
  </si>
  <si>
    <t>Camphor resistance protein CrcB</t>
  </si>
  <si>
    <t>Apolipoprotein N-acyltransferase</t>
  </si>
  <si>
    <t>UDP-glucose 6-dehydrogenase</t>
  </si>
  <si>
    <t>carbon monoxide dehydrogenase D protein</t>
  </si>
  <si>
    <t>carbon monoxide dehydrogenase E protein</t>
  </si>
  <si>
    <t>Carbon monoxide dehydrogenase F protein</t>
  </si>
  <si>
    <t>Carbon monoxide dehydrogenase</t>
  </si>
  <si>
    <t>putative Molybdenum cofactor cytidylyltransferase</t>
  </si>
  <si>
    <t>Purine nucleoside phosphorylase</t>
  </si>
  <si>
    <t>Alkyl hydroperoxide reductase C</t>
  </si>
  <si>
    <t>Hydrogen peroxide-inducible genes activator</t>
  </si>
  <si>
    <t>Exopolysaccharide biosynthesis protein</t>
  </si>
  <si>
    <t>Peptidase</t>
  </si>
  <si>
    <t>Cell division topological specificity factor MinE</t>
  </si>
  <si>
    <t>putative septum site-determining protein MinC</t>
  </si>
  <si>
    <t>DNA translocase FtsK</t>
  </si>
  <si>
    <t>SAM-dependent methlyltransferase</t>
  </si>
  <si>
    <t>NAD(P)-dependent dehydrogenase, short-chain alcohol dehydrogenase family</t>
  </si>
  <si>
    <t>Nodulation protein E</t>
  </si>
  <si>
    <t>Fatty acid desaturase</t>
  </si>
  <si>
    <t>8-amino-7-oxononanoate synthase</t>
  </si>
  <si>
    <t>Putative protein-methionine-sulfoxide reductase subunit YedZ1</t>
  </si>
  <si>
    <t>Thymidylate kinase</t>
  </si>
  <si>
    <t>DNA-binding transcriptional regulator, MarR family</t>
  </si>
  <si>
    <t>DNA-binding transcriptional dual regulator OmpR</t>
  </si>
  <si>
    <t>5'-nucleotidase</t>
  </si>
  <si>
    <t>Fatty acid hydroxylase</t>
  </si>
  <si>
    <t>Ceramide glucosyltransferase</t>
  </si>
  <si>
    <t>conserved membrane protein of unknown function</t>
  </si>
  <si>
    <t>6-phosphogluconate dehydrogenase, NAD(+)-dependent, decarboxylating</t>
  </si>
  <si>
    <t>Methyltransferase</t>
  </si>
  <si>
    <t>PNPLA domain-containing protein</t>
  </si>
  <si>
    <t>YkuD domain-containing protein</t>
  </si>
  <si>
    <t>NTE family protein</t>
  </si>
  <si>
    <t>ribosome-associated ATPase</t>
  </si>
  <si>
    <t>Mn-containing catalase</t>
  </si>
  <si>
    <t>Assimilatory nitrate reductase large subunit</t>
  </si>
  <si>
    <t>Ferredoxin-nitrite reductase</t>
  </si>
  <si>
    <t>Nitrate transport protein NasD</t>
  </si>
  <si>
    <t>Nitrate import permease protein NrtB</t>
  </si>
  <si>
    <t>Nitrate/nitrite binding protein NrtA</t>
  </si>
  <si>
    <t>Glyco_trans_2-like domain-containing protein</t>
  </si>
  <si>
    <t>Methyltransf_21 domain-containing protein</t>
  </si>
  <si>
    <t>Organic solvent tolerance protein OstA</t>
  </si>
  <si>
    <t>putative squalene--hopene cyclase</t>
  </si>
  <si>
    <t>Adenosyl-hopene transferase HpnH</t>
  </si>
  <si>
    <t>Hopanoid biosynthesis-associated RND transporter HpnN</t>
  </si>
  <si>
    <t>Non-homologous end joining protein Ku</t>
  </si>
  <si>
    <t>ATP-dependent DNA ligase clustered with Ku protein, LigD</t>
  </si>
  <si>
    <t>Protein YciF</t>
  </si>
  <si>
    <t>Cupin</t>
  </si>
  <si>
    <t>RNA polymerase, sigma-24 subunit, ECF subfamily</t>
  </si>
  <si>
    <t>Cystathionine beta-lyase/cystathionine gamma-synthase</t>
  </si>
  <si>
    <t>Multi antimicrobial extrusion protein (Na(+)/drug antiporter), MATE family of MDR efflux pumps</t>
  </si>
  <si>
    <t>Translation, ribosomal structure and biogenesis</t>
  </si>
  <si>
    <t>Putative siderophore biosynthesis protein</t>
  </si>
  <si>
    <t>L-lysine N6-monooxygenase</t>
  </si>
  <si>
    <t>DNA repair protein RecN</t>
  </si>
  <si>
    <t>Potassium efflux system KefA protein / Small-conductance mechanosensitive channel</t>
  </si>
  <si>
    <t>Photosystem reaction center protein H</t>
  </si>
  <si>
    <t>Addiction module antidote protein, HigA family</t>
  </si>
  <si>
    <t>Helix-turn-helix transcriptional regulator</t>
  </si>
  <si>
    <t>Sulfate adenylyltransferase subunit 1 / Adenylyl-sulfate kinase</t>
  </si>
  <si>
    <t>sulfate adenylyltransferase subunit 2</t>
  </si>
  <si>
    <t>FtsZ-localized protein A</t>
  </si>
  <si>
    <t>cell division factor ZapE with ATPase activity</t>
  </si>
  <si>
    <t>CsbD family protein</t>
  </si>
  <si>
    <t>Uncharacterized transporter HI_0895</t>
  </si>
  <si>
    <t>Ferric siderophore transport system, periplasmic binding protein TonB</t>
  </si>
  <si>
    <t>Ton complex subunit ExbD</t>
  </si>
  <si>
    <t>UDP-N-acetylmuramate--L-alanine ligase</t>
  </si>
  <si>
    <t>Cell division protein FtsZ 1</t>
  </si>
  <si>
    <t>holocytochrome c synthetase membrane subunit CcmF</t>
  </si>
  <si>
    <t>Sacchrp_dh_NADP domain-containing protein</t>
  </si>
  <si>
    <t>Tryptophanase</t>
  </si>
  <si>
    <t>Oxidoreductase probably involved in sulfite reduction</t>
  </si>
  <si>
    <t>Glutathione S-transferase domain</t>
  </si>
  <si>
    <t>Uncharacterized oxidoreductase TM_0325</t>
  </si>
  <si>
    <t>Ketoacyl reductase HetN</t>
  </si>
  <si>
    <t>Metal-binding protein SmbP</t>
  </si>
  <si>
    <t>putative alcohol dehydrogenase AdhA</t>
  </si>
  <si>
    <t>Osmotically-inducible protein OsmY</t>
  </si>
  <si>
    <t>putative cytochrome P450 hydroxylase</t>
  </si>
  <si>
    <t>Ferredoxin reductase</t>
  </si>
  <si>
    <t>TetR family transcriptional regulator</t>
  </si>
  <si>
    <t>2-octaprenyl-6-methoxyphenol hydroxylase</t>
  </si>
  <si>
    <t>Predicted oxidoreductase</t>
  </si>
  <si>
    <t>Putative oxidoreductase</t>
  </si>
  <si>
    <t>Penicillin-insensitive transglycosylase / Penicillin-sensitive transpeptidase</t>
  </si>
  <si>
    <t>Thioredoxin reductase</t>
  </si>
  <si>
    <t>CDP-diacylglycerol pyrophosphatase</t>
  </si>
  <si>
    <t>putative Radical_SAM domain-containing protein</t>
  </si>
  <si>
    <t>Ubiquinone/menaquinone biosynthesis C-methylase UbiE</t>
  </si>
  <si>
    <t>Benzoylformate decarboxylase</t>
  </si>
  <si>
    <t>Mannose-6-phosphate isomerase, cupin superfamily</t>
  </si>
  <si>
    <t>Beta/Gamma crystallin</t>
  </si>
  <si>
    <t>Ornithine aminotransferase</t>
  </si>
  <si>
    <t>Delta-1-pyrroline-5-carboxylate dehydrogenase / Proline dehydrogenase</t>
  </si>
  <si>
    <t>catalase/hydroperoxidase HPI</t>
  </si>
  <si>
    <t>cell division topological specificity factor</t>
  </si>
  <si>
    <t>Z-ring positioning protein MinD</t>
  </si>
  <si>
    <t>penicillin-binding protein 1C</t>
  </si>
  <si>
    <t>DNA recombination/repair protein RecA</t>
  </si>
  <si>
    <t>ElaB protein</t>
  </si>
  <si>
    <t>EcsC protein family protein</t>
  </si>
  <si>
    <t>L,D-transpeptidase catalytic domain</t>
  </si>
  <si>
    <t>[ribosomal protein S5]-alanine N-acetyltransferase</t>
  </si>
  <si>
    <t>Amino acid adenylation domain-containing protein</t>
  </si>
  <si>
    <t>Sporulation protein YlmC, PRC-barrel domain family</t>
  </si>
  <si>
    <t>putative NADH-flavin reductase</t>
  </si>
  <si>
    <t>Acetyltransferase involved in cellulose biosynthesis, CelD/BcsL family</t>
  </si>
  <si>
    <t>Sulfite reductase (NADPH) flavoprotein alpha-component</t>
  </si>
  <si>
    <t>ferredoxin-nitrite reductase</t>
  </si>
  <si>
    <t>Bacterioferritin-associated ferredoxin</t>
  </si>
  <si>
    <t>adenylate cyclase</t>
  </si>
  <si>
    <t>sulfite dehydrogenase (cytochrome) subunit B</t>
  </si>
  <si>
    <t>Pyruvate dehydrogenase E1 component alpha subunit</t>
  </si>
  <si>
    <t>Oxalate decarboxylase OxdC</t>
  </si>
  <si>
    <t>Uncharacterized peroxidase-related enzyme</t>
  </si>
  <si>
    <t>Magnesium-chelatase 38 kDa subunit</t>
  </si>
  <si>
    <t>Photosynthetic reaction center cytochrome c subunit</t>
  </si>
  <si>
    <t>Reaction center protein M chain</t>
  </si>
  <si>
    <t>Reaction center protein L chain</t>
  </si>
  <si>
    <t>light-harvesting complex 1 alpha chain</t>
  </si>
  <si>
    <t>light-harvesting complex 1 beta chain</t>
  </si>
  <si>
    <t>Methyltransferase domain-containing protein</t>
  </si>
  <si>
    <t>Short-chain dehydrogenase</t>
  </si>
  <si>
    <t>Fatty acid hydroxylase superfamily protein</t>
  </si>
  <si>
    <t>UDP-N-acetylglucosamine 1-carboxyvinyltransferase</t>
  </si>
  <si>
    <t>inhibitor of cysteine peptidase</t>
  </si>
  <si>
    <t>AraC family transcriptional regulator, transcriptional activator FtrA</t>
  </si>
  <si>
    <t>Protein of unknwon function</t>
  </si>
  <si>
    <t>putative membrane protein</t>
  </si>
  <si>
    <t>Amidohydro-rel domain-containing protein</t>
  </si>
  <si>
    <t>Acetylornithine deacetylase/Succinyl-diaminopimelate desuccinylase</t>
  </si>
  <si>
    <t>Outer membrane protein OmpA</t>
  </si>
  <si>
    <t>two-component system, cell cycle sensor histidine kinase and response regulator CckA</t>
  </si>
  <si>
    <t>Lactate utilization protein A</t>
  </si>
  <si>
    <t>L-lactate dehydrogenase complex protein LldF</t>
  </si>
  <si>
    <t>putative colanic acid biosynthesis acetyltransferase WcaF</t>
  </si>
  <si>
    <t>spore maturation protein CgeB</t>
  </si>
  <si>
    <t>D-glycero-D-manno-heptose 1,7-bisphosphate phosphatase</t>
  </si>
  <si>
    <t>Sugar O-acyltransferase, sialic acid O-acetyltransferase NeuD family</t>
  </si>
  <si>
    <t>UDP-2-acetamido-3-amino-2,3-dideoxy-glucuronate N-acetyltransferase</t>
  </si>
  <si>
    <t>Glycosyl hydrolases family 16</t>
  </si>
  <si>
    <t>Ribosomal RNA large subunit methyltransferase J</t>
  </si>
  <si>
    <t>Uncharacterized phage-associated protein</t>
  </si>
  <si>
    <t>Uncharacterized HTH-type transcriptional regulator R00410</t>
  </si>
  <si>
    <t>5-formyltetrahydrofolate cyclo-ligase</t>
  </si>
  <si>
    <t>methane/ammonia monooxygenase subunit C</t>
  </si>
  <si>
    <t>Nitrogen fixation protein FixG</t>
  </si>
  <si>
    <t>Magnesium transporter MgtE</t>
  </si>
  <si>
    <t>periplasmic divalent cation tolerance protein</t>
  </si>
  <si>
    <t>putative peptidoglycan binding domain-containing protein</t>
  </si>
  <si>
    <t>lipoprotein NlpD</t>
  </si>
  <si>
    <t>Reaction center protein H chain</t>
  </si>
  <si>
    <t>Secretory lipase</t>
  </si>
  <si>
    <t>diguanylate cyclase</t>
  </si>
  <si>
    <t>phosphatidylserine decarboxylase</t>
  </si>
  <si>
    <t>thioredoxin reductase</t>
  </si>
  <si>
    <t>Protein phosphotransferase ChpT</t>
  </si>
  <si>
    <t>SH3-like domain-containing protein</t>
  </si>
  <si>
    <t>ornithine decarboxylase</t>
  </si>
  <si>
    <t>TIGR02302 family protein</t>
  </si>
  <si>
    <t>UDP-N-acetylenolpyruvoylglucosamine reductase</t>
  </si>
  <si>
    <t>cell division protein FtsI (penicillin-binding protein 3)</t>
  </si>
  <si>
    <t>Response regulator receiver domain-containing protein</t>
  </si>
  <si>
    <t>Inducible ornithine decarboxylase</t>
  </si>
  <si>
    <t>Hopanoid biosynthesis associated radical SAM protein HpnH</t>
  </si>
  <si>
    <t>Hopanoid-associated phosphorylase</t>
  </si>
  <si>
    <t>Hydroxysqualene synthase</t>
  </si>
  <si>
    <t>putative dihydroflavonol 4-reductase</t>
  </si>
  <si>
    <t>glucose-1-phosphatase</t>
  </si>
  <si>
    <t>L,D-transpeptidase YcbB</t>
  </si>
  <si>
    <t>biopolymer transport protein TolR</t>
  </si>
  <si>
    <t>Chromosomal replication initiator protein DnaA</t>
  </si>
  <si>
    <t>membrane fusion protein, multidrug efflux system</t>
  </si>
  <si>
    <t>tRNA(Arg) A34 adenosine deaminase TadA</t>
  </si>
  <si>
    <t>Phosphate acetyltransferase</t>
  </si>
  <si>
    <t>fumarase C</t>
  </si>
  <si>
    <t>Response regulator receiver protein CpdR</t>
  </si>
  <si>
    <t>Chromosome partition protein Smc</t>
  </si>
  <si>
    <t>Regulator of protease activity HflC, stomatin/prohibitin superfamily</t>
  </si>
  <si>
    <t>Uncharacterized membrane protein</t>
  </si>
  <si>
    <t>UMP kinase</t>
  </si>
  <si>
    <t>Riboflavin kinase / FMN adenylyltransferase</t>
  </si>
  <si>
    <t>murein hydrolase activator</t>
  </si>
  <si>
    <t>Elongation factor G-like protein</t>
  </si>
  <si>
    <t>Glycosyltransferase involved in cell wall bisynthesis</t>
  </si>
  <si>
    <t>segregation and condensation protein B</t>
  </si>
  <si>
    <t>Prostaglandin-endoperoxide synthase 2</t>
  </si>
  <si>
    <t>putative phosphoribosyl transferase</t>
  </si>
  <si>
    <t>Hemolysin VllY</t>
  </si>
  <si>
    <t>putative maleylacetoacetate isomerase</t>
  </si>
  <si>
    <t>PQQ-like domain-containing protein</t>
  </si>
  <si>
    <t>TRAP transporter solute receptor, TAXI family</t>
  </si>
  <si>
    <t>Polyphosphate:ADP phosphotransferase</t>
  </si>
  <si>
    <t>putative fructose-bisphosphate aldolase class 1</t>
  </si>
  <si>
    <t>putative phosphoketolase</t>
  </si>
  <si>
    <t>Triosephosphate isomerase</t>
  </si>
  <si>
    <t>Oleate hydratase</t>
  </si>
  <si>
    <t>erythromycin esterase</t>
  </si>
  <si>
    <t>Thioredoxin peroxidase</t>
  </si>
  <si>
    <t>Aldo-keto reductase YhdN</t>
  </si>
  <si>
    <t>Polyketide cyclase / dehydrase and lipid transport</t>
  </si>
  <si>
    <t>PAS domain S-box-containing protein</t>
  </si>
  <si>
    <t>single-stranded-DNA-specific exonuclease</t>
  </si>
  <si>
    <t>Glutamyl-Q tRNA(Asp) synthetase</t>
  </si>
  <si>
    <t>Gamma-glutamyl phosphate reductase</t>
  </si>
  <si>
    <t>sulfur dioxygenase</t>
  </si>
  <si>
    <t>ATP-binding protein Uup</t>
  </si>
  <si>
    <t>Chromosome partitioning ATPase, Mrp family, contains Fe-S cluster</t>
  </si>
  <si>
    <t>Thioesterase domain-containing protein</t>
  </si>
  <si>
    <t>ATP-grasp domain-containing protein</t>
  </si>
  <si>
    <t>serine-type D-Ala-D-Ala carboxypeptidase (penicillin-binding protein 5/6)</t>
  </si>
  <si>
    <t>outer membrane immunogenic protein</t>
  </si>
  <si>
    <t>DNA repair protein SbcD/Mre11</t>
  </si>
  <si>
    <t>Glutamate racemase</t>
  </si>
  <si>
    <t>Multicopper oxidase with three cupredoxin domains (Includes cell division protein FtsP and spore coat protein CotA)</t>
  </si>
  <si>
    <t>high-affinity iron transporter</t>
  </si>
  <si>
    <t>Replicative DNA helicase</t>
  </si>
  <si>
    <t>Deoxyribodipyrimidine photo-lyase</t>
  </si>
  <si>
    <t>DUF3883 domain-containing protein</t>
  </si>
  <si>
    <t>putative NAD(P)H nitroreductase</t>
  </si>
  <si>
    <t>Deglycase TK1284</t>
  </si>
  <si>
    <t>Vitamin B12-dependent ribonucleotide reductase</t>
  </si>
  <si>
    <t>biotin synthase</t>
  </si>
  <si>
    <t>putative ATP-binding protein YheS</t>
  </si>
  <si>
    <t>ATP-dependent helicase/nuclease subunit B</t>
  </si>
  <si>
    <t>ATP-dependent helicase/nuclease subunit A</t>
  </si>
  <si>
    <t>5,10-methylenetetrahydrofolate reductase</t>
  </si>
  <si>
    <t>putative colanic acid biosysnthesis UDP-glucose lipid carrier transferase</t>
  </si>
  <si>
    <t>DNA-binding transcriptional regulator, CsgD family</t>
  </si>
  <si>
    <t>TetR/AcrR family transcriptional regulator, transcriptional repressor for nem operon</t>
  </si>
  <si>
    <t>TYR_PHOSPHATASE_2 domain-containing protein</t>
  </si>
  <si>
    <t>acetylxylan esterase</t>
  </si>
  <si>
    <t>DNA processing protein</t>
  </si>
  <si>
    <t>nitrate/nitrite transport system permease protein</t>
  </si>
  <si>
    <t>Phenylalanine-4-hydroxylase</t>
  </si>
  <si>
    <t>GTP cyclohydrolase 1</t>
  </si>
  <si>
    <t>N-acetylmuramoyl-L-alanine amidase</t>
  </si>
  <si>
    <t>Glucose-6-phosphate 1-dehydrogenase 1</t>
  </si>
  <si>
    <t>polyphosphate glucokinase</t>
  </si>
  <si>
    <t>cAMP-binding domain of CRP or a regulatory subunit of cAMP-dependent protein kinases</t>
  </si>
  <si>
    <t>ribose-phosphate pyrophosphokinase</t>
  </si>
  <si>
    <t>Putative Unspecific monooxygenase,cytochrome P450 superfamily</t>
  </si>
  <si>
    <t>Catalase C</t>
  </si>
  <si>
    <t>Hemerythrin HHE cation binding domain protein</t>
  </si>
  <si>
    <t>Agmatinase</t>
  </si>
  <si>
    <t>PepSY domain-containing protein</t>
  </si>
  <si>
    <t>Pseudoazurin</t>
  </si>
  <si>
    <t>Universal stress protein</t>
  </si>
  <si>
    <t>Transcriptional regulator</t>
  </si>
  <si>
    <t>acetyl-CoA:acetoacetyl-CoA transferase subunit alpha</t>
  </si>
  <si>
    <t>galactokinase</t>
  </si>
  <si>
    <t>S-adenosylmethionine synthase</t>
  </si>
  <si>
    <t>L,D-transpeptidase</t>
  </si>
  <si>
    <t>Alkylhydroperoxidase</t>
  </si>
  <si>
    <t>dTDP-glucose pyrophosphorylase</t>
  </si>
  <si>
    <t>Nitrate transporter</t>
  </si>
  <si>
    <t>Sulfite reductase subunit alpha</t>
  </si>
  <si>
    <t>Ferredoxin--nitrite reductase</t>
  </si>
  <si>
    <t>Ferredoxin--NADP reductase</t>
  </si>
  <si>
    <t>Ferredoxin</t>
  </si>
  <si>
    <t>Heme-binding protein</t>
  </si>
  <si>
    <t>Stress-induced protein</t>
  </si>
  <si>
    <t>3-isopropylmalate dehydratase subunit LeuD</t>
  </si>
  <si>
    <t>Endolytic murein transglycosylase</t>
  </si>
  <si>
    <t>signal recognition particle protein component</t>
  </si>
  <si>
    <t>Phosphopeptide-binding protein</t>
  </si>
  <si>
    <t>YARHG domain-containing protein</t>
  </si>
  <si>
    <t>Adenosine kinase</t>
  </si>
  <si>
    <t>Carboxy-terminal-processing protease</t>
  </si>
  <si>
    <t>Glutathione S-transferase GST-4.5</t>
  </si>
  <si>
    <t>putative enzyme</t>
  </si>
  <si>
    <t>bacterioferritin</t>
  </si>
  <si>
    <t>PKHD-type hydroxylase YbiX</t>
  </si>
  <si>
    <t>Ton complex subunit ExbB</t>
  </si>
  <si>
    <t>2-desacetyl-2-hydroxyethyl bacteriochlorophyllide A dehydrogenase</t>
  </si>
  <si>
    <t>Chlorophyllide reductase 35.5 kDa chain</t>
  </si>
  <si>
    <t>Chlorophyllide reductase 52.5 kDa chain</t>
  </si>
  <si>
    <t>TonB-dependent siderophore receptor</t>
  </si>
  <si>
    <t>Beta-N-acetylhexosaminidase</t>
  </si>
  <si>
    <t>transketolase 2</t>
  </si>
  <si>
    <t>TerB domain-containing protein</t>
  </si>
  <si>
    <t>ribosome-dependent GTPase, ribosome assembly factor</t>
  </si>
  <si>
    <t>Adenine deaminase</t>
  </si>
  <si>
    <t>Ribosomal RNA large subunit methyltransferase E</t>
  </si>
  <si>
    <t>D-alanyl-D-alanine carboxypeptidase</t>
  </si>
  <si>
    <t>Methionine gamma-lyase</t>
  </si>
  <si>
    <t>Anti-sigma factor antagonist</t>
  </si>
  <si>
    <t>Glyoxalase/bleomycin resistance protein/dioxygenase</t>
  </si>
  <si>
    <t>Methyltransferase type 11</t>
  </si>
  <si>
    <t>NADP(+)-dependent aldehyde reductase</t>
  </si>
  <si>
    <t>Tol-Pal system protein TolB</t>
  </si>
  <si>
    <t>Colicin V production protein</t>
  </si>
  <si>
    <t>N-acetyl-gamma-glutamyl-phosphate reductase</t>
  </si>
  <si>
    <t>Peptidase B</t>
  </si>
  <si>
    <t>NADP(+)-dependent succinate-semialdehyde dehydrogenase</t>
  </si>
  <si>
    <t>Alanine racemase</t>
  </si>
  <si>
    <t>FkbM family methyltransferase</t>
  </si>
  <si>
    <t>Antibiotic biosynthesis monooxygenase</t>
  </si>
  <si>
    <t>Dodecin</t>
  </si>
  <si>
    <t>Twin-arginine translocation protein TatB</t>
  </si>
  <si>
    <t>Phasin family protein</t>
  </si>
  <si>
    <t>D-alanyl-D-alanine carboxypeptidase DacC</t>
  </si>
  <si>
    <t>PRC-barrel domain containing protein</t>
  </si>
  <si>
    <t>Universal stress protein UspA</t>
  </si>
  <si>
    <t>Aspartate carbamoyltransferase</t>
  </si>
  <si>
    <t>Putative outermembrane protein</t>
  </si>
  <si>
    <t>Transcription antitermination protein NusB</t>
  </si>
  <si>
    <t>Nucleoside-diphosphate sugar epimerase</t>
  </si>
  <si>
    <t>Small heat shock protein C1</t>
  </si>
  <si>
    <t>3-methylmercaptopropionyl-CoA dehydrogenase</t>
  </si>
  <si>
    <t>OmpA family protein</t>
  </si>
  <si>
    <t>ATP phosphoribosyltransferase regulatory subunit</t>
  </si>
  <si>
    <t>Molybdate ABC transporter substrate-binding protein</t>
  </si>
  <si>
    <t>Membrane-bound lytic murein transglycosylase B precursor</t>
  </si>
  <si>
    <t>phosphoenolpyruvate synthetase</t>
  </si>
  <si>
    <t>Putative 3-oxopropanoate dehydrogenase</t>
  </si>
  <si>
    <t>Glutamate dehydrogenase</t>
  </si>
  <si>
    <t>Acetyl-CoA acetyltransferase</t>
  </si>
  <si>
    <t>Acyl-CoA dehydrogenase</t>
  </si>
  <si>
    <t>Glycoside hydrolase family 2</t>
  </si>
  <si>
    <t>FAD dependent oxidoreductase</t>
  </si>
  <si>
    <t>putative Sensor histidine kinase</t>
  </si>
  <si>
    <t>chaperonin GroEL</t>
  </si>
  <si>
    <t>Epimerase</t>
  </si>
  <si>
    <t>Multicopper oxidase type 3</t>
  </si>
  <si>
    <t>RsbT antagonist protein RsbS</t>
  </si>
  <si>
    <t>Metallo-beta-lactamase family protein, RNA-specific</t>
  </si>
  <si>
    <t>Globin</t>
  </si>
  <si>
    <t>Dihydroxy-acid dehydratase 2</t>
  </si>
  <si>
    <t>UDP-glucose 4-epimerase</t>
  </si>
  <si>
    <t>putative SPASM domain-containing protein</t>
  </si>
  <si>
    <t>SAM-dependent methyltransferase</t>
  </si>
  <si>
    <t>Roi name</t>
  </si>
  <si>
    <t>Protein product</t>
  </si>
  <si>
    <t>Curated name</t>
  </si>
  <si>
    <r>
      <t xml:space="preserve">Proteome Discoverer 3.0 output of </t>
    </r>
    <r>
      <rPr>
        <b/>
        <i/>
        <sz val="11"/>
        <color theme="1"/>
        <rFont val="Calibri"/>
        <family val="2"/>
        <scheme val="minor"/>
      </rPr>
      <t xml:space="preserve">Methylocapsa gorgona </t>
    </r>
    <r>
      <rPr>
        <b/>
        <sz val="11"/>
        <color theme="1"/>
        <rFont val="Calibri"/>
        <family val="2"/>
        <scheme val="minor"/>
      </rPr>
      <t>MG08 proteome data</t>
    </r>
  </si>
  <si>
    <t>Unfiltered proteome data used for comparative proteomics analyses. Protein FDR Confidence: Combined - level of confidence of the identified protein groups, Label - Gene ID used by Microscope platform,  Description - protein designation by Microscope platform, Exp. q-value: Combined - displays the q-values derived from the validation, Coverage [%] - percentage of the protein sequences covered by identified peptides, # PSMs - the number of identified peptide spectrum matches identified from all included searches, # Unique
Peptides - total number of peptides that are unique to a particular protein, # AAs - length of the protein sequence</t>
  </si>
  <si>
    <r>
      <t xml:space="preserve">Proteome Discoverer 3.0 output of </t>
    </r>
    <r>
      <rPr>
        <b/>
        <i/>
        <sz val="11"/>
        <color theme="1"/>
        <rFont val="Calibri"/>
        <family val="2"/>
        <scheme val="minor"/>
      </rPr>
      <t>Methylocystis rosea SV97</t>
    </r>
    <r>
      <rPr>
        <b/>
        <sz val="11"/>
        <color theme="1"/>
        <rFont val="Calibri"/>
        <family val="2"/>
        <scheme val="minor"/>
      </rPr>
      <t xml:space="preserve"> proteome data</t>
    </r>
  </si>
  <si>
    <r>
      <t xml:space="preserve">Blast-search results of putative CODH subunits encoded in the genome of </t>
    </r>
    <r>
      <rPr>
        <b/>
        <i/>
        <sz val="11"/>
        <color theme="1"/>
        <rFont val="Calibri"/>
        <family val="2"/>
        <scheme val="minor"/>
      </rPr>
      <t xml:space="preserve">Methylocapsa palsarum </t>
    </r>
    <r>
      <rPr>
        <b/>
        <sz val="11"/>
        <color theme="1"/>
        <rFont val="Calibri"/>
        <family val="2"/>
        <scheme val="minor"/>
      </rPr>
      <t>NE2</t>
    </r>
  </si>
  <si>
    <r>
      <t xml:space="preserve">Blast-search results of putative CODH subunits encoded in the genome of </t>
    </r>
    <r>
      <rPr>
        <b/>
        <i/>
        <sz val="11"/>
        <color theme="1"/>
        <rFont val="Calibri"/>
        <family val="2"/>
        <scheme val="minor"/>
      </rPr>
      <t>Methylocystis rosea</t>
    </r>
    <r>
      <rPr>
        <b/>
        <sz val="11"/>
        <color theme="1"/>
        <rFont val="Calibri"/>
        <family val="2"/>
        <scheme val="minor"/>
      </rPr>
      <t xml:space="preserve"> SV97</t>
    </r>
  </si>
  <si>
    <r>
      <t xml:space="preserve">Top 10% proteins of </t>
    </r>
    <r>
      <rPr>
        <b/>
        <i/>
        <sz val="11"/>
        <color theme="1"/>
        <rFont val="Calibri"/>
        <family val="2"/>
        <scheme val="minor"/>
      </rPr>
      <t>Methylocapsa palsarum</t>
    </r>
    <r>
      <rPr>
        <b/>
        <sz val="11"/>
        <color theme="1"/>
        <rFont val="Calibri"/>
        <family val="2"/>
        <scheme val="minor"/>
      </rPr>
      <t xml:space="preserve"> NE2 contributing most to the inertia of the correspondence analysis (Supplementary Fig. 3)</t>
    </r>
  </si>
  <si>
    <r>
      <t xml:space="preserve">Top 10% proteins of </t>
    </r>
    <r>
      <rPr>
        <b/>
        <i/>
        <sz val="11"/>
        <color theme="1"/>
        <rFont val="Calibri"/>
        <family val="2"/>
        <scheme val="minor"/>
      </rPr>
      <t>Methylocystis rosea</t>
    </r>
    <r>
      <rPr>
        <b/>
        <sz val="11"/>
        <color theme="1"/>
        <rFont val="Calibri"/>
        <family val="2"/>
        <scheme val="minor"/>
      </rPr>
      <t xml:space="preserve"> SV97 contributing most to the inertia of the correspondence analysis (Supplementary Fig. 3)</t>
    </r>
  </si>
  <si>
    <r>
      <t xml:space="preserve">Top 10% proteins of </t>
    </r>
    <r>
      <rPr>
        <b/>
        <i/>
        <sz val="11"/>
        <color theme="1"/>
        <rFont val="Calibri"/>
        <family val="2"/>
        <scheme val="minor"/>
      </rPr>
      <t>Methylocapsa gorgona</t>
    </r>
    <r>
      <rPr>
        <b/>
        <sz val="11"/>
        <color theme="1"/>
        <rFont val="Calibri"/>
        <family val="2"/>
        <scheme val="minor"/>
      </rPr>
      <t xml:space="preserve"> MG08 contributing most to the inertia of the correspondence analysis (Supplementary Fig. 3)</t>
    </r>
  </si>
  <si>
    <t>atm_1</t>
  </si>
  <si>
    <t>atm_2</t>
  </si>
  <si>
    <t>atm_3</t>
  </si>
  <si>
    <t>atm_4</t>
  </si>
  <si>
    <t>Cellular 15N - control</t>
  </si>
  <si>
    <t>Cellular 15N - enrichment</t>
  </si>
  <si>
    <r>
      <t xml:space="preserve">OpenMIMS analysis of NanoSIMS images of </t>
    </r>
    <r>
      <rPr>
        <i/>
        <sz val="11"/>
        <color theme="1"/>
        <rFont val="Calibri"/>
        <family val="2"/>
        <scheme val="minor"/>
      </rPr>
      <t>Methylocapsa gorgona</t>
    </r>
    <r>
      <rPr>
        <sz val="11"/>
        <color theme="1"/>
        <rFont val="Calibri"/>
        <family val="2"/>
        <scheme val="minor"/>
      </rPr>
      <t xml:space="preserve"> NE2 exposed to 23 at% </t>
    </r>
    <r>
      <rPr>
        <vertAlign val="superscript"/>
        <sz val="11"/>
        <color theme="1"/>
        <rFont val="Calibri"/>
        <family val="2"/>
        <scheme val="minor"/>
      </rPr>
      <t>15</t>
    </r>
    <r>
      <rPr>
        <sz val="11"/>
        <color theme="1"/>
        <rFont val="Calibri"/>
        <family val="2"/>
        <scheme val="minor"/>
      </rPr>
      <t>N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. Roi - region of interest</t>
    </r>
  </si>
  <si>
    <t>STD [at%]</t>
  </si>
  <si>
    <r>
      <t xml:space="preserve">mean </t>
    </r>
    <r>
      <rPr>
        <b/>
        <vertAlign val="superscript"/>
        <sz val="11"/>
        <color theme="1"/>
        <rFont val="Calibri"/>
        <family val="2"/>
        <scheme val="minor"/>
      </rPr>
      <t>15</t>
    </r>
    <r>
      <rPr>
        <b/>
        <sz val="11"/>
        <color theme="1"/>
        <rFont val="Calibri"/>
        <family val="2"/>
        <scheme val="minor"/>
      </rPr>
      <t>N [at%]</t>
    </r>
  </si>
  <si>
    <r>
      <t xml:space="preserve">OpenMIMS analysis of NanoSIMS images of </t>
    </r>
    <r>
      <rPr>
        <i/>
        <sz val="11"/>
        <color theme="1"/>
        <rFont val="Calibri"/>
        <family val="2"/>
        <scheme val="minor"/>
      </rPr>
      <t xml:space="preserve">Methylocapsa gorgona </t>
    </r>
    <r>
      <rPr>
        <sz val="11"/>
        <color theme="1"/>
        <rFont val="Calibri"/>
        <family val="2"/>
        <scheme val="minor"/>
      </rPr>
      <t xml:space="preserve">MG08 exposed to natural abundant </t>
    </r>
    <r>
      <rPr>
        <vertAlign val="superscript"/>
        <sz val="11"/>
        <color theme="1"/>
        <rFont val="Calibri"/>
        <family val="2"/>
        <scheme val="minor"/>
      </rPr>
      <t>15</t>
    </r>
    <r>
      <rPr>
        <sz val="11"/>
        <color theme="1"/>
        <rFont val="Calibri"/>
        <family val="2"/>
        <scheme val="minor"/>
      </rPr>
      <t>N</t>
    </r>
    <r>
      <rPr>
        <vertAlign val="subscript"/>
        <sz val="11"/>
        <color theme="1"/>
        <rFont val="Calibri"/>
        <family val="2"/>
        <scheme val="minor"/>
      </rPr>
      <t>2 in air</t>
    </r>
    <r>
      <rPr>
        <sz val="11"/>
        <color theme="1"/>
        <rFont val="Calibri"/>
        <family val="2"/>
        <scheme val="minor"/>
      </rPr>
      <t>. Roi - region of interest</t>
    </r>
  </si>
  <si>
    <t>average STD [at%]</t>
  </si>
  <si>
    <r>
      <t xml:space="preserve">average </t>
    </r>
    <r>
      <rPr>
        <b/>
        <vertAlign val="superscript"/>
        <sz val="11"/>
        <color theme="1"/>
        <rFont val="Calibri"/>
        <family val="2"/>
        <scheme val="minor"/>
      </rPr>
      <t>15</t>
    </r>
    <r>
      <rPr>
        <b/>
        <sz val="11"/>
        <color theme="1"/>
        <rFont val="Calibri"/>
        <family val="2"/>
        <scheme val="minor"/>
      </rPr>
      <t>N [at%]</t>
    </r>
  </si>
  <si>
    <t>R package "nlstools" output using "nls" function</t>
  </si>
  <si>
    <r>
      <t>Affinity for CH</t>
    </r>
    <r>
      <rPr>
        <b/>
        <vertAlign val="subscript"/>
        <sz val="11"/>
        <color theme="1"/>
        <rFont val="Calibri"/>
        <family val="2"/>
        <scheme val="minor"/>
      </rPr>
      <t>4</t>
    </r>
    <r>
      <rPr>
        <b/>
        <sz val="11"/>
        <color theme="1"/>
        <rFont val="Calibri"/>
        <family val="2"/>
        <scheme val="minor"/>
      </rPr>
      <t>, maximal CH</t>
    </r>
    <r>
      <rPr>
        <b/>
        <vertAlign val="subscript"/>
        <sz val="11"/>
        <color theme="1"/>
        <rFont val="Calibri"/>
        <family val="2"/>
        <scheme val="minor"/>
      </rPr>
      <t>4</t>
    </r>
    <r>
      <rPr>
        <b/>
        <sz val="11"/>
        <color theme="1"/>
        <rFont val="Calibri"/>
        <family val="2"/>
        <scheme val="minor"/>
      </rPr>
      <t xml:space="preserve"> oxidation rate, and specfic affinity for CH</t>
    </r>
    <r>
      <rPr>
        <b/>
        <vertAlign val="subscript"/>
        <sz val="11"/>
        <color theme="1"/>
        <rFont val="Calibri"/>
        <family val="2"/>
        <scheme val="minor"/>
      </rPr>
      <t>4</t>
    </r>
    <r>
      <rPr>
        <b/>
        <sz val="11"/>
        <color theme="1"/>
        <rFont val="Calibri"/>
        <family val="2"/>
        <scheme val="minor"/>
      </rPr>
      <t xml:space="preserve"> of </t>
    </r>
    <r>
      <rPr>
        <b/>
        <i/>
        <sz val="11"/>
        <color theme="1"/>
        <rFont val="Calibri"/>
        <family val="2"/>
        <scheme val="minor"/>
      </rPr>
      <t xml:space="preserve">Methylocapsa gorgona </t>
    </r>
    <r>
      <rPr>
        <b/>
        <sz val="11"/>
        <color theme="1"/>
        <rFont val="Calibri"/>
        <family val="2"/>
        <scheme val="minor"/>
      </rPr>
      <t xml:space="preserve">MG08 and </t>
    </r>
    <r>
      <rPr>
        <b/>
        <i/>
        <sz val="11"/>
        <color theme="1"/>
        <rFont val="Calibri"/>
        <family val="2"/>
        <scheme val="minor"/>
      </rPr>
      <t xml:space="preserve">Methylocapsa palsarum </t>
    </r>
    <r>
      <rPr>
        <b/>
        <sz val="11"/>
        <color theme="1"/>
        <rFont val="Calibri"/>
        <family val="2"/>
        <scheme val="minor"/>
      </rPr>
      <t>NE2  (Supplementary Fig. 5)</t>
    </r>
  </si>
  <si>
    <t>Trace gas oxidation after six months of incubation with air as sole carbon and energy source (Fig. 1A)</t>
  </si>
  <si>
    <t>Trace gas oxidation after 12 months of incubation with air as sole carbon and energy source (Supplementary Fig. 1)</t>
  </si>
  <si>
    <r>
      <t xml:space="preserve">Cellular oxidation rates of </t>
    </r>
    <r>
      <rPr>
        <b/>
        <i/>
        <sz val="11"/>
        <color theme="1"/>
        <rFont val="Calibri"/>
        <family val="2"/>
        <scheme val="minor"/>
      </rPr>
      <t>M. aurea</t>
    </r>
    <r>
      <rPr>
        <b/>
        <sz val="11"/>
        <color theme="1"/>
        <rFont val="Calibri"/>
        <family val="2"/>
        <scheme val="minor"/>
      </rPr>
      <t xml:space="preserve"> KYG, </t>
    </r>
    <r>
      <rPr>
        <b/>
        <i/>
        <sz val="11"/>
        <color theme="1"/>
        <rFont val="Calibri"/>
        <family val="2"/>
        <scheme val="minor"/>
      </rPr>
      <t>M. gorgona</t>
    </r>
    <r>
      <rPr>
        <b/>
        <sz val="11"/>
        <color theme="1"/>
        <rFont val="Calibri"/>
        <family val="2"/>
        <scheme val="minor"/>
      </rPr>
      <t xml:space="preserve"> MG08, </t>
    </r>
    <r>
      <rPr>
        <b/>
        <i/>
        <sz val="11"/>
        <color theme="1"/>
        <rFont val="Calibri"/>
        <family val="2"/>
        <scheme val="minor"/>
      </rPr>
      <t>M. palsarum</t>
    </r>
    <r>
      <rPr>
        <b/>
        <sz val="11"/>
        <color theme="1"/>
        <rFont val="Calibri"/>
        <family val="2"/>
        <scheme val="minor"/>
      </rPr>
      <t xml:space="preserve"> NE2, and </t>
    </r>
    <r>
      <rPr>
        <b/>
        <i/>
        <sz val="11"/>
        <color theme="1"/>
        <rFont val="Calibri"/>
        <family val="2"/>
        <scheme val="minor"/>
      </rPr>
      <t>M. rosea SV97</t>
    </r>
    <r>
      <rPr>
        <b/>
        <sz val="11"/>
        <color theme="1"/>
        <rFont val="Calibri"/>
        <family val="2"/>
        <scheme val="minor"/>
      </rPr>
      <t xml:space="preserve"> at atmospheric concentrations of CH</t>
    </r>
    <r>
      <rPr>
        <b/>
        <vertAlign val="subscript"/>
        <sz val="11"/>
        <color theme="1"/>
        <rFont val="Calibri"/>
        <family val="2"/>
        <scheme val="minor"/>
      </rPr>
      <t>4</t>
    </r>
    <r>
      <rPr>
        <b/>
        <sz val="11"/>
        <color theme="1"/>
        <rFont val="Calibri"/>
        <family val="2"/>
        <scheme val="minor"/>
      </rPr>
      <t>, H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, and CO</t>
    </r>
  </si>
  <si>
    <t xml:space="preserve">Energy calculations </t>
  </si>
  <si>
    <r>
      <t xml:space="preserve">Average engery yield of </t>
    </r>
    <r>
      <rPr>
        <b/>
        <i/>
        <sz val="11"/>
        <color theme="1"/>
        <rFont val="Calibri"/>
        <family val="2"/>
        <scheme val="minor"/>
      </rPr>
      <t>M. aurea</t>
    </r>
    <r>
      <rPr>
        <b/>
        <sz val="11"/>
        <color theme="1"/>
        <rFont val="Calibri"/>
        <family val="2"/>
        <scheme val="minor"/>
      </rPr>
      <t xml:space="preserve"> KYG, </t>
    </r>
    <r>
      <rPr>
        <b/>
        <i/>
        <sz val="11"/>
        <color theme="1"/>
        <rFont val="Calibri"/>
        <family val="2"/>
        <scheme val="minor"/>
      </rPr>
      <t>M. gorgona</t>
    </r>
    <r>
      <rPr>
        <b/>
        <sz val="11"/>
        <color theme="1"/>
        <rFont val="Calibri"/>
        <family val="2"/>
        <scheme val="minor"/>
      </rPr>
      <t xml:space="preserve"> MG08, </t>
    </r>
    <r>
      <rPr>
        <b/>
        <i/>
        <sz val="11"/>
        <color theme="1"/>
        <rFont val="Calibri"/>
        <family val="2"/>
        <scheme val="minor"/>
      </rPr>
      <t>M. palsarum</t>
    </r>
    <r>
      <rPr>
        <b/>
        <sz val="11"/>
        <color theme="1"/>
        <rFont val="Calibri"/>
        <family val="2"/>
        <scheme val="minor"/>
      </rPr>
      <t xml:space="preserve"> NE2, and </t>
    </r>
    <r>
      <rPr>
        <b/>
        <i/>
        <sz val="11"/>
        <color theme="1"/>
        <rFont val="Calibri"/>
        <family val="2"/>
        <scheme val="minor"/>
      </rPr>
      <t>M. rosea SV97</t>
    </r>
    <r>
      <rPr>
        <b/>
        <sz val="11"/>
        <color theme="1"/>
        <rFont val="Calibri"/>
        <family val="2"/>
        <scheme val="minor"/>
      </rPr>
      <t xml:space="preserve"> per cell from the oxidation of air (Fig. 1B)</t>
    </r>
  </si>
  <si>
    <r>
      <t>Gibbs free energy change at amtospheric CH</t>
    </r>
    <r>
      <rPr>
        <b/>
        <vertAlign val="subscript"/>
        <sz val="11"/>
        <color theme="1"/>
        <rFont val="Calibri"/>
        <family val="2"/>
        <scheme val="minor"/>
      </rPr>
      <t>4</t>
    </r>
    <r>
      <rPr>
        <b/>
        <sz val="11"/>
        <color theme="1"/>
        <rFont val="Calibri"/>
        <family val="2"/>
        <scheme val="minor"/>
      </rPr>
      <t>, H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, and CO</t>
    </r>
  </si>
  <si>
    <t>Proteins involved in trace gas oxidation, carbon assimilation, and the electron transport chain (Fig. 3, Supplementary Fig.4, Supplementary Fig.5-6)</t>
  </si>
  <si>
    <t>Microscope platform annotations and protein abundances used for the comparative proteomics analysis: "trace gas oxidation, carbon assimilation, and the electron transport chain", Label - Gene ID used by Microscope platform, Organism - strain designation used by Microscope platform (Beijerinckiaceae sp. MG08 WGS MS08 = Methylocapsa gorgona MG08), Protein product - protein designation by Microscope platform, Curated name - protein designation used in this study, Protein FDR Confidence: Combined - level of confidence of the identified protein groups (High = q-value &lt; 0.01)</t>
  </si>
  <si>
    <r>
      <t xml:space="preserve">Proteome Discoverer 3.0 output of </t>
    </r>
    <r>
      <rPr>
        <b/>
        <i/>
        <sz val="11"/>
        <color theme="1"/>
        <rFont val="Calibri"/>
        <family val="2"/>
        <scheme val="minor"/>
      </rPr>
      <t xml:space="preserve">Methylocapsa palsarum </t>
    </r>
    <r>
      <rPr>
        <b/>
        <sz val="11"/>
        <color theme="1"/>
        <rFont val="Calibri"/>
        <family val="2"/>
        <scheme val="minor"/>
      </rPr>
      <t>NE2 proteome data</t>
    </r>
  </si>
  <si>
    <t>Thiamine biosynthesis protein ThiS</t>
  </si>
  <si>
    <t>LPS export ABC transporter permease LptG</t>
  </si>
  <si>
    <t>DNA repair protein RadA</t>
  </si>
  <si>
    <t>Carrier domain-containing protein</t>
  </si>
  <si>
    <t>Energy transducer TonB</t>
  </si>
  <si>
    <t>Aldolase</t>
  </si>
  <si>
    <t>carotenoid 1,2-hydratase</t>
  </si>
  <si>
    <t>Cytidine deaminase</t>
  </si>
  <si>
    <t>Adenylate cyclase</t>
  </si>
  <si>
    <t>Adenosine 5'-phosphosulfate reductase</t>
  </si>
  <si>
    <t>Gamma-glutamylcyclotransferase</t>
  </si>
  <si>
    <t>L,D-peptidoglycan transpeptidase YkuD, ErfK/YbiS/YcfS/YnhG family</t>
  </si>
  <si>
    <t>HEAT repeat-containing protein</t>
  </si>
  <si>
    <r>
      <t>EGGNOG Automatic Classification provided by MicroScope platform. high_1 : atm_4 - normalized, imputed, and log2 fold transformed protein abundances of the replicates (high_ = 1000 p.p.m.v. CH</t>
    </r>
    <r>
      <rPr>
        <vertAlign val="subscript"/>
        <sz val="11"/>
        <color theme="1"/>
        <rFont val="Calibri"/>
        <family val="2"/>
        <scheme val="minor"/>
      </rPr>
      <t>4</t>
    </r>
    <r>
      <rPr>
        <sz val="11"/>
        <color theme="1"/>
        <rFont val="Calibri"/>
        <family val="2"/>
        <scheme val="minor"/>
      </rPr>
      <t>, atm_ = 1.9 p.p.m.v CH</t>
    </r>
    <r>
      <rPr>
        <vertAlign val="subscript"/>
        <sz val="11"/>
        <color theme="1"/>
        <rFont val="Calibri"/>
        <family val="2"/>
        <scheme val="minor"/>
      </rPr>
      <t>4</t>
    </r>
    <r>
      <rPr>
        <sz val="11"/>
        <color theme="1"/>
        <rFont val="Calibri"/>
        <family val="2"/>
        <scheme val="minor"/>
      </rPr>
      <t>)</t>
    </r>
  </si>
  <si>
    <t>Penicillin-insensitive murein endopeptidase</t>
  </si>
  <si>
    <t>N-acetylmuramic acid 6-phosphate etherase</t>
  </si>
  <si>
    <t>Uma2 domain-containing protein</t>
  </si>
  <si>
    <t>Sorbosone dehydrogenase</t>
  </si>
  <si>
    <t>3-methyl-2-oxobutanoate dehydrogenase subunit alpha</t>
  </si>
  <si>
    <t>Trace gas oxidation of MG08 after 12 months of incubation with air as sole carbon, energy, and nitrogen source (Fig. 5B)</t>
  </si>
  <si>
    <r>
      <t xml:space="preserve">Average engery yield of </t>
    </r>
    <r>
      <rPr>
        <b/>
        <i/>
        <sz val="11"/>
        <color theme="1"/>
        <rFont val="Calibri"/>
        <family val="2"/>
        <scheme val="minor"/>
      </rPr>
      <t>M. aurea</t>
    </r>
    <r>
      <rPr>
        <b/>
        <sz val="11"/>
        <color theme="1"/>
        <rFont val="Calibri"/>
        <family val="2"/>
        <scheme val="minor"/>
      </rPr>
      <t xml:space="preserve"> KYG, </t>
    </r>
    <r>
      <rPr>
        <b/>
        <i/>
        <sz val="11"/>
        <color theme="1"/>
        <rFont val="Calibri"/>
        <family val="2"/>
        <scheme val="minor"/>
      </rPr>
      <t>M. gorgona</t>
    </r>
    <r>
      <rPr>
        <b/>
        <sz val="11"/>
        <color theme="1"/>
        <rFont val="Calibri"/>
        <family val="2"/>
        <scheme val="minor"/>
      </rPr>
      <t xml:space="preserve"> MG08, </t>
    </r>
    <r>
      <rPr>
        <b/>
        <i/>
        <sz val="11"/>
        <color theme="1"/>
        <rFont val="Calibri"/>
        <family val="2"/>
        <scheme val="minor"/>
      </rPr>
      <t>M. palsarum</t>
    </r>
    <r>
      <rPr>
        <b/>
        <sz val="11"/>
        <color theme="1"/>
        <rFont val="Calibri"/>
        <family val="2"/>
        <scheme val="minor"/>
      </rPr>
      <t xml:space="preserve"> NE2, and </t>
    </r>
    <r>
      <rPr>
        <b/>
        <i/>
        <sz val="11"/>
        <color theme="1"/>
        <rFont val="Calibri"/>
        <family val="2"/>
        <scheme val="minor"/>
      </rPr>
      <t>M. rosea</t>
    </r>
    <r>
      <rPr>
        <b/>
        <sz val="11"/>
        <color theme="1"/>
        <rFont val="Calibri"/>
        <family val="2"/>
        <scheme val="minor"/>
      </rPr>
      <t xml:space="preserve"> SV97 per C-mol  from the oxidation of air (Fig. 3)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</si>
</sst>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0"/>
  </numFmts>
  <fonts count="2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vertAlign val="subscript"/>
      <sz val="11"/>
      <color theme="1"/>
      <name val="Calibri"/>
      <family val="2"/>
      <scheme val="minor"/>
    </font>
    <font>
      <vertAlign val="subscript"/>
      <sz val="11"/>
      <color theme="1"/>
      <name val="Calibri"/>
      <family val="2"/>
    </font>
    <font>
      <vertAlign val="superscript"/>
      <sz val="11"/>
      <color theme="1"/>
      <name val="Calibri"/>
      <family val="2"/>
    </font>
    <font>
      <vertAlign val="superscript"/>
      <sz val="11"/>
      <color theme="1"/>
      <name val="Calibri"/>
      <family val="2"/>
      <scheme val="minor"/>
    </font>
    <font>
      <b/>
      <vertAlign val="superscript"/>
      <sz val="11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  <font>
      <b/>
      <vertAlign val="subscript"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name val="Calibri"/>
      <family val="2"/>
      <scheme val="minor"/>
    </font>
    <font>
      <sz val="7"/>
      <color rgb="FF000000"/>
      <name val="Lucida Console"/>
      <family val="3"/>
    </font>
    <font>
      <sz val="9"/>
      <color theme="1"/>
      <name val="Times New Roman"/>
      <family val="1"/>
    </font>
    <font>
      <sz val="10"/>
      <color rgb="FF000000"/>
      <name val="Lucida Console"/>
      <family val="3"/>
    </font>
    <font>
      <sz val="10"/>
      <color theme="1"/>
      <name val="Calibri"/>
      <family val="2"/>
      <scheme val="minor"/>
    </font>
    <font>
      <sz val="10"/>
      <name val="Lucida Console"/>
      <family val="3"/>
    </font>
    <font>
      <b/>
      <sz val="12"/>
      <name val="Calibri"/>
      <family val="2"/>
      <scheme val="minor"/>
    </font>
    <font>
      <b/>
      <i/>
      <sz val="12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90">
    <xf numFmtId="0" fontId="0" fillId="0" borderId="0" xfId="0"/>
    <xf numFmtId="0" fontId="2" fillId="0" borderId="1" xfId="0" applyFont="1" applyBorder="1" applyAlignment="1">
      <alignment horizontal="center" vertical="top"/>
    </xf>
    <xf numFmtId="0" fontId="1" fillId="0" borderId="0" xfId="0" applyFont="1"/>
    <xf numFmtId="0" fontId="0" fillId="0" borderId="2" xfId="0" applyBorder="1"/>
    <xf numFmtId="0" fontId="0" fillId="0" borderId="3" xfId="0" applyBorder="1"/>
    <xf numFmtId="0" fontId="0" fillId="0" borderId="5" xfId="0" applyBorder="1"/>
    <xf numFmtId="0" fontId="4" fillId="0" borderId="6" xfId="0" applyFont="1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11" xfId="0" applyBorder="1"/>
    <xf numFmtId="0" fontId="0" fillId="0" borderId="0" xfId="0" applyAlignment="1">
      <alignment wrapText="1"/>
    </xf>
    <xf numFmtId="164" fontId="0" fillId="0" borderId="0" xfId="0" applyNumberFormat="1"/>
    <xf numFmtId="0" fontId="0" fillId="0" borderId="0" xfId="0" applyAlignment="1">
      <alignment horizontal="left" vertical="top"/>
    </xf>
    <xf numFmtId="0" fontId="12" fillId="0" borderId="0" xfId="0" applyFont="1"/>
    <xf numFmtId="11" fontId="0" fillId="0" borderId="0" xfId="0" applyNumberFormat="1"/>
    <xf numFmtId="0" fontId="1" fillId="0" borderId="11" xfId="0" applyFont="1" applyBorder="1" applyAlignment="1">
      <alignment horizontal="left" vertical="top" wrapText="1"/>
    </xf>
    <xf numFmtId="0" fontId="1" fillId="0" borderId="12" xfId="0" applyFont="1" applyBorder="1" applyAlignment="1">
      <alignment horizontal="left" vertical="top" wrapText="1"/>
    </xf>
    <xf numFmtId="0" fontId="12" fillId="0" borderId="5" xfId="0" applyFont="1" applyBorder="1"/>
    <xf numFmtId="2" fontId="0" fillId="0" borderId="0" xfId="0" quotePrefix="1" applyNumberFormat="1"/>
    <xf numFmtId="0" fontId="12" fillId="0" borderId="7" xfId="0" applyFont="1" applyBorder="1"/>
    <xf numFmtId="2" fontId="0" fillId="0" borderId="8" xfId="0" quotePrefix="1" applyNumberFormat="1" applyBorder="1"/>
    <xf numFmtId="0" fontId="1" fillId="0" borderId="3" xfId="0" applyFont="1" applyBorder="1" applyAlignment="1">
      <alignment horizontal="left" vertical="top" wrapText="1"/>
    </xf>
    <xf numFmtId="0" fontId="1" fillId="0" borderId="4" xfId="0" applyFont="1" applyBorder="1" applyAlignment="1">
      <alignment horizontal="left" vertical="top" wrapText="1"/>
    </xf>
    <xf numFmtId="0" fontId="12" fillId="0" borderId="10" xfId="0" applyFont="1" applyBorder="1"/>
    <xf numFmtId="2" fontId="0" fillId="0" borderId="11" xfId="0" quotePrefix="1" applyNumberFormat="1" applyBorder="1"/>
    <xf numFmtId="0" fontId="0" fillId="0" borderId="4" xfId="0" applyBorder="1"/>
    <xf numFmtId="0" fontId="1" fillId="0" borderId="1" xfId="0" applyFont="1" applyBorder="1" applyAlignment="1">
      <alignment horizontal="left" vertical="top" wrapText="1"/>
    </xf>
    <xf numFmtId="0" fontId="1" fillId="0" borderId="2" xfId="0" applyFont="1" applyBorder="1" applyAlignment="1">
      <alignment horizontal="left" vertical="top" wrapText="1"/>
    </xf>
    <xf numFmtId="11" fontId="1" fillId="0" borderId="0" xfId="0" applyNumberFormat="1" applyFont="1"/>
    <xf numFmtId="0" fontId="0" fillId="0" borderId="8" xfId="0" applyBorder="1" applyAlignment="1">
      <alignment wrapText="1"/>
    </xf>
    <xf numFmtId="0" fontId="1" fillId="0" borderId="8" xfId="0" applyFont="1" applyBorder="1" applyAlignment="1">
      <alignment wrapText="1"/>
    </xf>
    <xf numFmtId="0" fontId="1" fillId="0" borderId="10" xfId="0" applyFont="1" applyBorder="1" applyAlignment="1">
      <alignment horizontal="left" vertical="top"/>
    </xf>
    <xf numFmtId="0" fontId="1" fillId="0" borderId="0" xfId="0" applyFont="1" applyAlignment="1">
      <alignment horizontal="center"/>
    </xf>
    <xf numFmtId="0" fontId="4" fillId="0" borderId="5" xfId="0" applyFont="1" applyBorder="1"/>
    <xf numFmtId="0" fontId="1" fillId="0" borderId="9" xfId="0" applyFont="1" applyBorder="1"/>
    <xf numFmtId="0" fontId="3" fillId="0" borderId="6" xfId="0" applyFont="1" applyBorder="1"/>
    <xf numFmtId="0" fontId="1" fillId="0" borderId="6" xfId="0" applyFont="1" applyBorder="1"/>
    <xf numFmtId="0" fontId="1" fillId="0" borderId="0" xfId="0" applyFont="1" applyAlignment="1">
      <alignment wrapText="1"/>
    </xf>
    <xf numFmtId="0" fontId="1" fillId="0" borderId="12" xfId="0" applyFont="1" applyBorder="1"/>
    <xf numFmtId="0" fontId="14" fillId="0" borderId="0" xfId="0" applyFont="1"/>
    <xf numFmtId="0" fontId="1" fillId="0" borderId="5" xfId="0" applyFont="1" applyBorder="1"/>
    <xf numFmtId="0" fontId="0" fillId="0" borderId="13" xfId="0" applyBorder="1"/>
    <xf numFmtId="0" fontId="1" fillId="0" borderId="13" xfId="0" applyFont="1" applyBorder="1"/>
    <xf numFmtId="0" fontId="15" fillId="0" borderId="0" xfId="0" applyFont="1"/>
    <xf numFmtId="0" fontId="17" fillId="0" borderId="0" xfId="0" applyFont="1" applyAlignment="1">
      <alignment vertical="center"/>
    </xf>
    <xf numFmtId="0" fontId="0" fillId="0" borderId="0" xfId="0" applyAlignment="1">
      <alignment vertical="center"/>
    </xf>
    <xf numFmtId="2" fontId="0" fillId="0" borderId="0" xfId="0" applyNumberFormat="1"/>
    <xf numFmtId="0" fontId="18" fillId="0" borderId="0" xfId="0" quotePrefix="1" applyFont="1"/>
    <xf numFmtId="0" fontId="17" fillId="2" borderId="0" xfId="0" applyFont="1" applyFill="1" applyAlignment="1">
      <alignment vertical="center"/>
    </xf>
    <xf numFmtId="0" fontId="1" fillId="0" borderId="1" xfId="0" applyFont="1" applyBorder="1" applyAlignment="1">
      <alignment horizontal="center" vertical="top"/>
    </xf>
    <xf numFmtId="0" fontId="25" fillId="0" borderId="1" xfId="0" applyFont="1" applyBorder="1" applyAlignment="1">
      <alignment horizontal="center" vertical="top"/>
    </xf>
    <xf numFmtId="0" fontId="1" fillId="0" borderId="1" xfId="0" applyFont="1" applyBorder="1"/>
    <xf numFmtId="0" fontId="0" fillId="0" borderId="0" xfId="0" applyAlignment="1">
      <alignment horizontal="center"/>
    </xf>
    <xf numFmtId="0" fontId="0" fillId="0" borderId="11" xfId="0" applyBorder="1" applyAlignment="1">
      <alignment horizontal="center"/>
    </xf>
    <xf numFmtId="0" fontId="0" fillId="0" borderId="6" xfId="0" applyBorder="1" applyAlignment="1">
      <alignment horizontal="center"/>
    </xf>
    <xf numFmtId="11" fontId="0" fillId="0" borderId="8" xfId="0" applyNumberFormat="1" applyBorder="1" applyAlignment="1">
      <alignment horizontal="center"/>
    </xf>
    <xf numFmtId="11" fontId="0" fillId="0" borderId="9" xfId="0" applyNumberFormat="1" applyBorder="1" applyAlignment="1">
      <alignment horizontal="center"/>
    </xf>
    <xf numFmtId="0" fontId="22" fillId="0" borderId="14" xfId="0" applyFont="1" applyBorder="1" applyAlignment="1">
      <alignment vertical="center"/>
    </xf>
    <xf numFmtId="0" fontId="19" fillId="0" borderId="13" xfId="0" applyFont="1" applyBorder="1" applyAlignment="1">
      <alignment vertical="center"/>
    </xf>
    <xf numFmtId="0" fontId="20" fillId="0" borderId="13" xfId="0" applyFont="1" applyBorder="1" applyAlignment="1">
      <alignment vertical="center"/>
    </xf>
    <xf numFmtId="0" fontId="19" fillId="2" borderId="13" xfId="0" applyFont="1" applyFill="1" applyBorder="1" applyAlignment="1">
      <alignment vertical="center"/>
    </xf>
    <xf numFmtId="0" fontId="21" fillId="0" borderId="15" xfId="0" applyFont="1" applyBorder="1" applyAlignment="1">
      <alignment vertical="center"/>
    </xf>
    <xf numFmtId="0" fontId="16" fillId="0" borderId="1" xfId="0" applyFont="1" applyBorder="1"/>
    <xf numFmtId="0" fontId="17" fillId="0" borderId="15" xfId="0" applyFont="1" applyBorder="1" applyAlignment="1">
      <alignment vertical="center"/>
    </xf>
    <xf numFmtId="0" fontId="0" fillId="0" borderId="0" xfId="0" applyAlignment="1">
      <alignment horizontal="left"/>
    </xf>
    <xf numFmtId="0" fontId="1" fillId="0" borderId="1" xfId="0" applyFont="1" applyBorder="1" applyAlignment="1">
      <alignment horizontal="center"/>
    </xf>
    <xf numFmtId="0" fontId="0" fillId="0" borderId="12" xfId="0" applyBorder="1"/>
    <xf numFmtId="0" fontId="0" fillId="0" borderId="9" xfId="0" applyBorder="1"/>
    <xf numFmtId="0" fontId="1" fillId="0" borderId="0" xfId="0" applyFont="1" applyAlignment="1">
      <alignment horizontal="left"/>
    </xf>
    <xf numFmtId="0" fontId="1" fillId="0" borderId="5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6" xfId="0" applyFont="1" applyBorder="1" applyAlignment="1">
      <alignment horizontal="center"/>
    </xf>
    <xf numFmtId="0" fontId="15" fillId="0" borderId="0" xfId="0" applyFont="1" applyAlignment="1">
      <alignment horizontal="center"/>
    </xf>
    <xf numFmtId="0" fontId="0" fillId="0" borderId="0" xfId="0" applyAlignment="1">
      <alignment horizontal="left"/>
    </xf>
    <xf numFmtId="0" fontId="1" fillId="0" borderId="10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0" fontId="1" fillId="0" borderId="12" xfId="0" applyFont="1" applyBorder="1" applyAlignment="1">
      <alignment horizontal="center"/>
    </xf>
    <xf numFmtId="0" fontId="0" fillId="0" borderId="2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0" borderId="5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22" fillId="0" borderId="3" xfId="0" applyFont="1" applyBorder="1" applyAlignment="1">
      <alignment horizontal="center" vertical="center"/>
    </xf>
    <xf numFmtId="0" fontId="22" fillId="0" borderId="4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481693</xdr:colOff>
      <xdr:row>20</xdr:row>
      <xdr:rowOff>236764</xdr:rowOff>
    </xdr:from>
    <xdr:ext cx="65" cy="17222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B15174D9-B2BF-FD5A-D619-58D2D7F4CDFE}"/>
            </a:ext>
          </a:extLst>
        </xdr:cNvPr>
        <xdr:cNvSpPr txBox="1"/>
      </xdr:nvSpPr>
      <xdr:spPr>
        <a:xfrm>
          <a:off x="10895693" y="362040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368300</xdr:colOff>
      <xdr:row>16</xdr:row>
      <xdr:rowOff>68262</xdr:rowOff>
    </xdr:from>
    <xdr:ext cx="65" cy="17222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EF25752D-41F4-BEA3-D46E-538E871911CD}"/>
            </a:ext>
          </a:extLst>
        </xdr:cNvPr>
        <xdr:cNvSpPr txBox="1"/>
      </xdr:nvSpPr>
      <xdr:spPr>
        <a:xfrm>
          <a:off x="8455025" y="288766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/>
        </a:p>
      </xdr:txBody>
    </xdr:sp>
    <xdr:clientData/>
  </xdr:oneCellAnchor>
  <xdr:twoCellAnchor>
    <xdr:from>
      <xdr:col>3</xdr:col>
      <xdr:colOff>1625600</xdr:colOff>
      <xdr:row>17</xdr:row>
      <xdr:rowOff>196850</xdr:rowOff>
    </xdr:from>
    <xdr:to>
      <xdr:col>3</xdr:col>
      <xdr:colOff>1790700</xdr:colOff>
      <xdr:row>19</xdr:row>
      <xdr:rowOff>149225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4FC6DCD-2368-4821-BF44-A5BB1B7015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31450" y="3197225"/>
          <a:ext cx="165100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1663700</xdr:colOff>
      <xdr:row>3</xdr:row>
      <xdr:rowOff>0</xdr:rowOff>
    </xdr:from>
    <xdr:to>
      <xdr:col>3</xdr:col>
      <xdr:colOff>1825625</xdr:colOff>
      <xdr:row>4</xdr:row>
      <xdr:rowOff>149225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EB9DAF1-370B-4713-8611-5F68311B14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9550" y="400050"/>
          <a:ext cx="161925" cy="35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Alexander Tøsdal Tveit" id="{D22693A4-70D6-4947-B718-1EADC9146F67}" userId="S::atv005@uit.no::2bcffd47-25ac-4e21-9caf-f2c094fa7153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B19" dT="2023-09-04T10:33:58.23" personId="{D22693A4-70D6-4947-B718-1EADC9146F67}" id="{4812D282-0F02-4ACA-8366-98C0CD8CF5DB}">
    <text>Same as previous table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A3" dT="2023-09-04T10:34:28.55" personId="{D22693A4-70D6-4947-B718-1EADC9146F67}" id="{479E9863-148D-4A0A-952B-14D4862C36D6}">
    <text>Here also, header, and explanation with some method description and link to figures and text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A3" dT="2023-09-04T10:34:51.41" personId="{D22693A4-70D6-4947-B718-1EADC9146F67}" id="{D4BA9F14-EA20-4DF8-83D8-71FC22C8E6F0}">
    <text>Same as previous tables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9.bin"/><Relationship Id="rId4" Type="http://schemas.microsoft.com/office/2017/10/relationships/threadedComment" Target="../threadedComments/threadedComment2.xml"/></Relationships>
</file>

<file path=xl/worksheets/_rels/sheet14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3.xml"/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A5F19A-1596-4E81-A4B8-74299470F5CC}">
  <dimension ref="A1:AG80"/>
  <sheetViews>
    <sheetView topLeftCell="A27" zoomScale="85" zoomScaleNormal="85" workbookViewId="0">
      <selection activeCell="L80" sqref="L80:P80"/>
    </sheetView>
  </sheetViews>
  <sheetFormatPr defaultRowHeight="14.5" x14ac:dyDescent="0.35"/>
  <sheetData>
    <row r="1" spans="1:29" s="65" customFormat="1" x14ac:dyDescent="0.35">
      <c r="A1" s="69" t="s">
        <v>25895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</row>
    <row r="2" spans="1:29" ht="16.5" x14ac:dyDescent="0.45">
      <c r="B2" s="70" t="s">
        <v>0</v>
      </c>
      <c r="C2" s="71"/>
      <c r="D2" s="71"/>
      <c r="E2" s="71"/>
      <c r="F2" s="71"/>
      <c r="G2" s="71"/>
      <c r="H2" s="72"/>
      <c r="I2" s="70" t="s">
        <v>1</v>
      </c>
      <c r="J2" s="71"/>
      <c r="K2" s="71"/>
      <c r="L2" s="71"/>
      <c r="M2" s="71"/>
      <c r="N2" s="71"/>
      <c r="O2" s="72"/>
      <c r="P2" s="70" t="s">
        <v>2</v>
      </c>
      <c r="Q2" s="71"/>
      <c r="R2" s="71"/>
      <c r="S2" s="71"/>
      <c r="T2" s="71"/>
      <c r="U2" s="71"/>
      <c r="V2" s="72"/>
      <c r="W2" s="70" t="s">
        <v>3</v>
      </c>
      <c r="X2" s="71"/>
      <c r="Y2" s="71"/>
      <c r="Z2" s="71"/>
      <c r="AA2" s="71"/>
      <c r="AB2" s="71"/>
      <c r="AC2" s="72"/>
    </row>
    <row r="3" spans="1:29" x14ac:dyDescent="0.35">
      <c r="B3" s="5" t="s">
        <v>4</v>
      </c>
      <c r="C3" t="s">
        <v>5</v>
      </c>
      <c r="D3" t="s">
        <v>6</v>
      </c>
      <c r="E3" t="s">
        <v>7</v>
      </c>
      <c r="F3" t="s">
        <v>8</v>
      </c>
      <c r="G3" t="s">
        <v>9</v>
      </c>
      <c r="H3" s="7" t="s">
        <v>10</v>
      </c>
      <c r="I3" s="5" t="s">
        <v>4</v>
      </c>
      <c r="J3" t="s">
        <v>5</v>
      </c>
      <c r="K3" t="s">
        <v>6</v>
      </c>
      <c r="L3" t="s">
        <v>7</v>
      </c>
      <c r="M3" t="s">
        <v>8</v>
      </c>
      <c r="N3" t="s">
        <v>9</v>
      </c>
      <c r="O3" s="7" t="s">
        <v>10</v>
      </c>
      <c r="P3" s="5" t="s">
        <v>4</v>
      </c>
      <c r="Q3" t="s">
        <v>5</v>
      </c>
      <c r="R3" t="s">
        <v>6</v>
      </c>
      <c r="S3" t="s">
        <v>7</v>
      </c>
      <c r="T3" t="s">
        <v>8</v>
      </c>
      <c r="U3" t="s">
        <v>9</v>
      </c>
      <c r="V3" s="7" t="s">
        <v>10</v>
      </c>
      <c r="W3" s="5" t="s">
        <v>4</v>
      </c>
      <c r="X3" t="s">
        <v>5</v>
      </c>
      <c r="Y3" t="s">
        <v>6</v>
      </c>
      <c r="Z3" t="s">
        <v>7</v>
      </c>
      <c r="AA3" t="s">
        <v>8</v>
      </c>
      <c r="AB3" t="s">
        <v>9</v>
      </c>
      <c r="AC3" s="7" t="s">
        <v>10</v>
      </c>
    </row>
    <row r="4" spans="1:29" x14ac:dyDescent="0.35">
      <c r="A4" t="s">
        <v>11</v>
      </c>
      <c r="B4" s="5">
        <v>0</v>
      </c>
      <c r="C4">
        <v>44</v>
      </c>
      <c r="D4">
        <v>141</v>
      </c>
      <c r="E4">
        <v>212.5</v>
      </c>
      <c r="F4">
        <v>381.5</v>
      </c>
      <c r="G4">
        <v>549.6</v>
      </c>
      <c r="H4" s="7">
        <v>716.6</v>
      </c>
      <c r="I4" s="5">
        <v>3.520551802</v>
      </c>
      <c r="J4">
        <v>3.5412010700000001</v>
      </c>
      <c r="K4">
        <v>3.4377572600000001</v>
      </c>
      <c r="L4">
        <v>3.449987041</v>
      </c>
      <c r="M4">
        <v>3.4321959689999999</v>
      </c>
      <c r="N4">
        <v>3.3753222310000002</v>
      </c>
      <c r="O4" s="7">
        <v>3.190512086</v>
      </c>
      <c r="P4" s="5">
        <v>3.413004457</v>
      </c>
      <c r="Q4">
        <v>3.5077944940000001</v>
      </c>
      <c r="R4">
        <v>3.4669752329999999</v>
      </c>
      <c r="S4">
        <v>3.4952780080000001</v>
      </c>
      <c r="T4">
        <v>3.4702261000000001</v>
      </c>
      <c r="U4">
        <v>3.4538083450000001</v>
      </c>
      <c r="V4" s="7">
        <v>3.4401769889999998</v>
      </c>
      <c r="W4" s="5">
        <v>3.6173289799999999</v>
      </c>
      <c r="X4">
        <v>3.890502138</v>
      </c>
      <c r="Y4">
        <v>3.8513067780000001</v>
      </c>
      <c r="Z4">
        <v>3.7822518110000001</v>
      </c>
      <c r="AA4">
        <v>3.756299136</v>
      </c>
      <c r="AB4">
        <v>3.7689844780000001</v>
      </c>
      <c r="AC4" s="7">
        <v>3.8253619969999999</v>
      </c>
    </row>
    <row r="5" spans="1:29" x14ac:dyDescent="0.35">
      <c r="B5" s="5"/>
      <c r="H5" s="7"/>
      <c r="I5" s="5"/>
      <c r="O5" s="7"/>
      <c r="P5" s="5"/>
      <c r="V5" s="7"/>
      <c r="W5" s="5"/>
      <c r="AC5" s="7"/>
    </row>
    <row r="6" spans="1:29" x14ac:dyDescent="0.35">
      <c r="A6" t="s">
        <v>12</v>
      </c>
      <c r="B6" s="5">
        <v>0</v>
      </c>
      <c r="C6">
        <v>44</v>
      </c>
      <c r="D6">
        <v>141</v>
      </c>
      <c r="E6">
        <v>212.5</v>
      </c>
      <c r="F6">
        <v>381.5</v>
      </c>
      <c r="G6">
        <v>549.6</v>
      </c>
      <c r="H6" s="7">
        <v>716.6</v>
      </c>
      <c r="I6" s="5">
        <v>3.8284668599999998</v>
      </c>
      <c r="J6">
        <v>2.2732103690000001</v>
      </c>
      <c r="K6">
        <v>0.24011142399999999</v>
      </c>
      <c r="L6">
        <v>0</v>
      </c>
      <c r="M6">
        <v>0</v>
      </c>
      <c r="N6">
        <v>0</v>
      </c>
      <c r="O6" s="7">
        <v>0</v>
      </c>
      <c r="P6" s="5">
        <v>3.4342503029999998</v>
      </c>
      <c r="Q6">
        <v>3.1870270540000001</v>
      </c>
      <c r="R6">
        <v>2.6049086460000002</v>
      </c>
      <c r="S6">
        <v>1.9201216290000001</v>
      </c>
      <c r="T6">
        <v>0.96187368799999995</v>
      </c>
      <c r="U6">
        <v>0.386238042</v>
      </c>
      <c r="V6" s="7">
        <v>3.4554982999999997E-2</v>
      </c>
      <c r="W6" s="5">
        <v>3.6791996</v>
      </c>
      <c r="X6">
        <v>3.1082560309999998</v>
      </c>
      <c r="Y6">
        <v>1.5246191339999999</v>
      </c>
      <c r="Z6">
        <v>1.0060635</v>
      </c>
      <c r="AA6">
        <v>0</v>
      </c>
      <c r="AB6">
        <v>0</v>
      </c>
      <c r="AC6" s="7">
        <v>0</v>
      </c>
    </row>
    <row r="7" spans="1:29" x14ac:dyDescent="0.35">
      <c r="A7" t="s">
        <v>13</v>
      </c>
      <c r="B7" s="5">
        <v>0</v>
      </c>
      <c r="C7">
        <v>44</v>
      </c>
      <c r="D7">
        <v>141</v>
      </c>
      <c r="E7">
        <v>212.5</v>
      </c>
      <c r="F7">
        <v>381.5</v>
      </c>
      <c r="G7">
        <v>549.6</v>
      </c>
      <c r="H7" s="7">
        <v>716.6</v>
      </c>
      <c r="I7" s="5">
        <v>3.5034990349999999</v>
      </c>
      <c r="J7">
        <v>2.0931507620000001</v>
      </c>
      <c r="K7">
        <v>0.11891104199999999</v>
      </c>
      <c r="L7">
        <v>0</v>
      </c>
      <c r="M7">
        <v>0</v>
      </c>
      <c r="N7">
        <v>0</v>
      </c>
      <c r="O7" s="7">
        <v>0</v>
      </c>
      <c r="P7" s="5">
        <v>3.3749041489999998</v>
      </c>
      <c r="Q7">
        <v>3.2366584139999999</v>
      </c>
      <c r="R7">
        <v>2.748869617</v>
      </c>
      <c r="S7">
        <v>2.1186938130000001</v>
      </c>
      <c r="T7">
        <v>1.1939298469999999</v>
      </c>
      <c r="U7">
        <v>0.67393478299999998</v>
      </c>
      <c r="V7" s="7">
        <v>0.276521305</v>
      </c>
      <c r="W7" s="5">
        <v>3.7164937990000002</v>
      </c>
      <c r="X7">
        <v>3.3523934679999998</v>
      </c>
      <c r="Y7">
        <v>2.006338038</v>
      </c>
      <c r="Z7">
        <v>1.3401386230000001</v>
      </c>
      <c r="AA7">
        <v>0.19001636999999999</v>
      </c>
      <c r="AB7">
        <v>0</v>
      </c>
      <c r="AC7" s="7">
        <v>0</v>
      </c>
    </row>
    <row r="8" spans="1:29" x14ac:dyDescent="0.35">
      <c r="A8" t="s">
        <v>14</v>
      </c>
      <c r="B8" s="5">
        <v>0</v>
      </c>
      <c r="C8">
        <v>44</v>
      </c>
      <c r="D8">
        <v>141</v>
      </c>
      <c r="E8">
        <v>212.5</v>
      </c>
      <c r="F8">
        <v>381.5</v>
      </c>
      <c r="G8">
        <v>549.6</v>
      </c>
      <c r="H8" s="7">
        <v>716.6</v>
      </c>
      <c r="I8" s="5">
        <v>3.6389559199999999</v>
      </c>
      <c r="J8">
        <v>2.046701906</v>
      </c>
      <c r="K8">
        <v>0.16954586799999999</v>
      </c>
      <c r="L8">
        <v>0</v>
      </c>
      <c r="M8">
        <v>0</v>
      </c>
      <c r="N8">
        <v>0</v>
      </c>
      <c r="O8" s="7">
        <v>0</v>
      </c>
      <c r="P8" s="5">
        <v>3.3951314240000001</v>
      </c>
      <c r="Q8">
        <v>3.3074909539999999</v>
      </c>
      <c r="R8">
        <v>2.7706060849999998</v>
      </c>
      <c r="S8">
        <v>2.444257007</v>
      </c>
      <c r="T8">
        <v>1.5316447959999999</v>
      </c>
      <c r="U8">
        <v>0.91108094299999998</v>
      </c>
      <c r="V8" s="7">
        <v>0.425736004</v>
      </c>
      <c r="W8" s="5">
        <v>3.7173659489999999</v>
      </c>
      <c r="X8">
        <v>3.3636877009999999</v>
      </c>
      <c r="Y8">
        <v>2.2876488799999999</v>
      </c>
      <c r="Z8">
        <v>1.656530828</v>
      </c>
      <c r="AA8">
        <v>0.39754877599999999</v>
      </c>
      <c r="AB8">
        <v>0</v>
      </c>
      <c r="AC8" s="7">
        <v>0</v>
      </c>
    </row>
    <row r="9" spans="1:29" x14ac:dyDescent="0.35">
      <c r="B9" s="5"/>
      <c r="H9" s="7"/>
      <c r="I9" s="5"/>
      <c r="O9" s="7"/>
      <c r="P9" s="5"/>
      <c r="V9" s="7"/>
      <c r="W9" s="5"/>
      <c r="AC9" s="7"/>
    </row>
    <row r="10" spans="1:29" x14ac:dyDescent="0.35">
      <c r="A10" t="s">
        <v>15</v>
      </c>
      <c r="B10" s="5">
        <v>0</v>
      </c>
      <c r="C10">
        <v>44</v>
      </c>
      <c r="D10">
        <v>141</v>
      </c>
      <c r="E10">
        <v>212.5</v>
      </c>
      <c r="F10">
        <v>716.6</v>
      </c>
      <c r="H10" s="7"/>
      <c r="I10" s="5">
        <v>3.5271476829999999</v>
      </c>
      <c r="J10">
        <v>3.4286959910000001</v>
      </c>
      <c r="K10">
        <v>3.657931268</v>
      </c>
      <c r="L10">
        <v>3.6870550209999999</v>
      </c>
      <c r="M10">
        <v>3.3282665960000002</v>
      </c>
      <c r="O10" s="7"/>
      <c r="P10" s="5">
        <v>3.5438811769999998</v>
      </c>
      <c r="Q10">
        <v>3.4253800079999999</v>
      </c>
      <c r="R10">
        <v>3.5172623779999999</v>
      </c>
      <c r="S10">
        <v>3.5764088900000002</v>
      </c>
      <c r="T10">
        <v>3.3695412400000002</v>
      </c>
      <c r="V10" s="7"/>
      <c r="W10" s="5">
        <v>3.6762316849999999</v>
      </c>
      <c r="X10">
        <v>3.6472746640000002</v>
      </c>
      <c r="Y10">
        <v>3.950060272</v>
      </c>
      <c r="Z10">
        <v>3.9899002100000001</v>
      </c>
      <c r="AA10">
        <v>3.7560310760000002</v>
      </c>
      <c r="AC10" s="7"/>
    </row>
    <row r="11" spans="1:29" x14ac:dyDescent="0.35">
      <c r="A11" t="s">
        <v>16</v>
      </c>
      <c r="B11" s="5">
        <v>0</v>
      </c>
      <c r="C11">
        <v>44</v>
      </c>
      <c r="D11">
        <v>141</v>
      </c>
      <c r="E11">
        <v>212.5</v>
      </c>
      <c r="F11">
        <v>716.6</v>
      </c>
      <c r="H11" s="7"/>
      <c r="I11" s="5">
        <v>3.7095801160000001</v>
      </c>
      <c r="J11">
        <v>3.624331234</v>
      </c>
      <c r="K11">
        <v>3.4992574780000001</v>
      </c>
      <c r="L11">
        <v>3.1446953180000001</v>
      </c>
      <c r="M11">
        <v>3.4835821139999998</v>
      </c>
      <c r="O11" s="7"/>
      <c r="P11" s="5">
        <v>3.3691482640000001</v>
      </c>
      <c r="Q11">
        <v>3.4432095980000001</v>
      </c>
      <c r="R11">
        <v>3.238000521</v>
      </c>
      <c r="S11">
        <v>3.2308253310000001</v>
      </c>
      <c r="T11">
        <v>3.3980620899999998</v>
      </c>
      <c r="V11" s="7"/>
      <c r="W11" s="5">
        <v>3.750130172</v>
      </c>
      <c r="X11">
        <v>3.6655541939999998</v>
      </c>
      <c r="Y11">
        <v>3.531374601</v>
      </c>
      <c r="AA11">
        <v>3.862752022</v>
      </c>
      <c r="AC11" s="7"/>
    </row>
    <row r="12" spans="1:29" x14ac:dyDescent="0.35">
      <c r="A12" t="s">
        <v>17</v>
      </c>
      <c r="B12" s="5">
        <v>0</v>
      </c>
      <c r="C12">
        <v>44</v>
      </c>
      <c r="D12">
        <v>141</v>
      </c>
      <c r="E12">
        <v>212.5</v>
      </c>
      <c r="F12">
        <v>716.6</v>
      </c>
      <c r="H12" s="7"/>
      <c r="I12" s="5">
        <v>3.5380067569999998</v>
      </c>
      <c r="J12">
        <v>3.4724620750000001</v>
      </c>
      <c r="K12">
        <v>3.5138657969999998</v>
      </c>
      <c r="L12">
        <v>3.6640342719999999</v>
      </c>
      <c r="M12">
        <v>3.2831215519999999</v>
      </c>
      <c r="O12" s="7"/>
      <c r="P12" s="5">
        <v>3.9041573060000001</v>
      </c>
      <c r="Q12">
        <v>3.5921231109999998</v>
      </c>
      <c r="R12">
        <v>3.4828894319999999</v>
      </c>
      <c r="S12">
        <v>3.5702256440000002</v>
      </c>
      <c r="T12">
        <v>3.4501036790000001</v>
      </c>
      <c r="V12" s="7"/>
      <c r="W12" s="5">
        <v>3.7624444170000002</v>
      </c>
      <c r="X12">
        <v>3.7925607929999998</v>
      </c>
      <c r="Y12">
        <v>3.731107019</v>
      </c>
      <c r="Z12">
        <v>3.8841072639999998</v>
      </c>
      <c r="AA12">
        <v>3.841868099</v>
      </c>
      <c r="AC12" s="7"/>
    </row>
    <row r="13" spans="1:29" x14ac:dyDescent="0.35">
      <c r="B13" s="5"/>
      <c r="H13" s="7"/>
      <c r="I13" s="5"/>
      <c r="O13" s="7"/>
      <c r="P13" s="5"/>
      <c r="V13" s="7"/>
      <c r="W13" s="5"/>
      <c r="AC13" s="7"/>
    </row>
    <row r="14" spans="1:29" x14ac:dyDescent="0.35">
      <c r="A14" t="s">
        <v>18</v>
      </c>
      <c r="B14" s="5">
        <v>0</v>
      </c>
      <c r="C14">
        <v>44</v>
      </c>
      <c r="D14">
        <v>141</v>
      </c>
      <c r="E14">
        <v>212.5</v>
      </c>
      <c r="F14">
        <v>381.5</v>
      </c>
      <c r="G14">
        <v>549.6</v>
      </c>
      <c r="H14" s="7">
        <v>716.6</v>
      </c>
      <c r="I14" s="5">
        <v>3.3810730370000002</v>
      </c>
      <c r="J14">
        <v>3.0970218749999998</v>
      </c>
      <c r="K14">
        <v>2.844869332</v>
      </c>
      <c r="L14">
        <v>2.8027380970000002</v>
      </c>
      <c r="M14">
        <v>2.1655854780000001</v>
      </c>
      <c r="N14">
        <v>1.704999715</v>
      </c>
      <c r="O14" s="7">
        <v>1.105692101</v>
      </c>
      <c r="P14" s="5">
        <v>3.3849553270000001</v>
      </c>
      <c r="Q14">
        <v>3.155652806</v>
      </c>
      <c r="R14">
        <v>2.651849066</v>
      </c>
      <c r="S14">
        <v>2.0441195130000001</v>
      </c>
      <c r="T14">
        <v>1.1940889370000001</v>
      </c>
      <c r="U14">
        <v>0.59557783799999997</v>
      </c>
      <c r="V14" s="7">
        <v>8.8062849999999998E-2</v>
      </c>
      <c r="W14" s="5">
        <v>3.7097509030000002</v>
      </c>
      <c r="X14">
        <v>3.3570904769999999</v>
      </c>
      <c r="Y14">
        <v>2.6689274219999999</v>
      </c>
      <c r="Z14">
        <v>2.1979001540000001</v>
      </c>
      <c r="AA14">
        <v>1.095851189</v>
      </c>
      <c r="AB14">
        <v>0.50949070200000002</v>
      </c>
      <c r="AC14" s="7">
        <v>0</v>
      </c>
    </row>
    <row r="15" spans="1:29" x14ac:dyDescent="0.35">
      <c r="A15" t="s">
        <v>19</v>
      </c>
      <c r="B15" s="5">
        <v>0</v>
      </c>
      <c r="C15">
        <v>44</v>
      </c>
      <c r="D15">
        <v>141</v>
      </c>
      <c r="E15">
        <v>212.5</v>
      </c>
      <c r="F15">
        <v>381.5</v>
      </c>
      <c r="G15">
        <v>549.6</v>
      </c>
      <c r="H15" s="7">
        <v>716.6</v>
      </c>
      <c r="I15" s="5">
        <v>3.7111888670000002</v>
      </c>
      <c r="J15">
        <v>3.370538738</v>
      </c>
      <c r="K15">
        <v>3.1309825509999998</v>
      </c>
      <c r="L15">
        <v>2.8389462289999998</v>
      </c>
      <c r="M15">
        <v>2.2771165010000001</v>
      </c>
      <c r="N15">
        <v>1.7284607940000001</v>
      </c>
      <c r="O15" s="7">
        <v>1.273771802</v>
      </c>
      <c r="P15" s="5">
        <v>3.4654704550000002</v>
      </c>
      <c r="Q15">
        <v>3.0169998100000002</v>
      </c>
      <c r="R15">
        <v>2.29922987</v>
      </c>
      <c r="S15">
        <v>1.623484929</v>
      </c>
      <c r="T15">
        <v>0.74679475299999998</v>
      </c>
      <c r="U15">
        <v>0.18176621700000001</v>
      </c>
      <c r="V15" s="7">
        <v>3.0482847E-2</v>
      </c>
      <c r="W15" s="5">
        <v>3.7058587690000002</v>
      </c>
      <c r="X15">
        <v>3.2302043130000002</v>
      </c>
      <c r="Y15">
        <v>1.890586554</v>
      </c>
      <c r="Z15">
        <v>1.3694434579999999</v>
      </c>
      <c r="AA15">
        <v>0.51321124500000004</v>
      </c>
      <c r="AB15">
        <v>0</v>
      </c>
      <c r="AC15" s="7">
        <v>0</v>
      </c>
    </row>
    <row r="16" spans="1:29" x14ac:dyDescent="0.35">
      <c r="B16" s="5"/>
      <c r="H16" s="7"/>
      <c r="I16" s="5"/>
      <c r="O16" s="7"/>
      <c r="P16" s="5"/>
      <c r="V16" s="7"/>
      <c r="W16" s="5"/>
      <c r="AC16" s="7"/>
    </row>
    <row r="17" spans="1:33" x14ac:dyDescent="0.35">
      <c r="A17" t="s">
        <v>20</v>
      </c>
      <c r="B17" s="5">
        <v>0</v>
      </c>
      <c r="C17">
        <v>44</v>
      </c>
      <c r="D17">
        <v>141</v>
      </c>
      <c r="E17">
        <v>212.5</v>
      </c>
      <c r="F17">
        <v>716.6</v>
      </c>
      <c r="H17" s="7"/>
      <c r="I17" s="5">
        <v>3.4027107459999999</v>
      </c>
      <c r="J17">
        <v>3.47601754</v>
      </c>
      <c r="K17">
        <v>3.4785152780000002</v>
      </c>
      <c r="L17">
        <v>3.4806305549999998</v>
      </c>
      <c r="M17">
        <v>2.9951872900000001</v>
      </c>
      <c r="O17" s="7"/>
      <c r="P17" s="5">
        <v>3.4557075510000002</v>
      </c>
      <c r="Q17">
        <v>3.4239225489999998</v>
      </c>
      <c r="R17">
        <v>3.4586860480000001</v>
      </c>
      <c r="S17">
        <v>3.3418683269999998</v>
      </c>
      <c r="T17">
        <v>3.3394854299999999</v>
      </c>
      <c r="V17" s="7"/>
      <c r="W17" s="5">
        <v>3.7248247889999999</v>
      </c>
      <c r="X17">
        <v>3.9120735889999998</v>
      </c>
      <c r="Y17">
        <v>3.699672809</v>
      </c>
      <c r="Z17">
        <v>3.8315308629999998</v>
      </c>
      <c r="AA17">
        <v>3.757036255</v>
      </c>
      <c r="AC17" s="7"/>
    </row>
    <row r="18" spans="1:33" x14ac:dyDescent="0.35">
      <c r="A18" t="s">
        <v>21</v>
      </c>
      <c r="B18" s="5">
        <v>0</v>
      </c>
      <c r="C18">
        <v>44</v>
      </c>
      <c r="D18">
        <v>141</v>
      </c>
      <c r="E18">
        <v>212.5</v>
      </c>
      <c r="F18">
        <v>716.6</v>
      </c>
      <c r="H18" s="7"/>
      <c r="I18" s="5">
        <v>3.666706885</v>
      </c>
      <c r="J18">
        <v>3.6553992279999998</v>
      </c>
      <c r="K18">
        <v>3.590377879</v>
      </c>
      <c r="L18">
        <v>3.6123519279999998</v>
      </c>
      <c r="M18">
        <v>3.2772402710000001</v>
      </c>
      <c r="O18" s="7"/>
      <c r="P18" s="5">
        <v>3.416434926</v>
      </c>
      <c r="Q18">
        <v>3.3542268270000002</v>
      </c>
      <c r="R18">
        <v>3.3547305280000002</v>
      </c>
      <c r="S18">
        <v>3.377637789</v>
      </c>
      <c r="T18">
        <v>3.289475135</v>
      </c>
      <c r="V18" s="7"/>
      <c r="W18" s="5">
        <v>3.6975407960000002</v>
      </c>
      <c r="X18">
        <v>3.652292836</v>
      </c>
      <c r="Y18">
        <v>3.6432025010000002</v>
      </c>
      <c r="Z18">
        <v>3.747889335</v>
      </c>
      <c r="AA18">
        <v>3.7761743399999999</v>
      </c>
      <c r="AC18" s="7"/>
    </row>
    <row r="19" spans="1:33" x14ac:dyDescent="0.35">
      <c r="A19" t="s">
        <v>22</v>
      </c>
      <c r="B19" s="5">
        <v>0</v>
      </c>
      <c r="C19">
        <v>44</v>
      </c>
      <c r="D19">
        <v>141</v>
      </c>
      <c r="E19">
        <v>212.5</v>
      </c>
      <c r="F19">
        <v>716.6</v>
      </c>
      <c r="H19" s="7"/>
      <c r="I19" s="5">
        <v>3.4096283779999998</v>
      </c>
      <c r="J19">
        <v>3.2570178109999999</v>
      </c>
      <c r="K19">
        <v>3.3925602490000002</v>
      </c>
      <c r="L19">
        <v>3.4416020000000001</v>
      </c>
      <c r="M19">
        <v>3.1389887509999999</v>
      </c>
      <c r="O19" s="7"/>
      <c r="P19" s="5">
        <v>3.35744431</v>
      </c>
      <c r="Q19">
        <v>3.1944795309999998</v>
      </c>
      <c r="R19">
        <v>3.242002791</v>
      </c>
      <c r="S19">
        <v>3.2799654020000002</v>
      </c>
      <c r="T19">
        <v>3.2243725959999998</v>
      </c>
      <c r="V19" s="7"/>
      <c r="W19" s="5">
        <v>3.7404193609999998</v>
      </c>
      <c r="X19">
        <v>3.614194871</v>
      </c>
      <c r="Y19">
        <v>3.7312527320000002</v>
      </c>
      <c r="Z19">
        <v>3.8531991529999998</v>
      </c>
      <c r="AA19">
        <v>3.838535136</v>
      </c>
      <c r="AC19" s="7"/>
    </row>
    <row r="20" spans="1:33" x14ac:dyDescent="0.35">
      <c r="B20" s="5"/>
      <c r="H20" s="7"/>
      <c r="I20" s="5"/>
      <c r="O20" s="7"/>
      <c r="P20" s="5"/>
      <c r="V20" s="7"/>
      <c r="W20" s="5"/>
      <c r="AC20" s="7"/>
    </row>
    <row r="21" spans="1:33" x14ac:dyDescent="0.35">
      <c r="A21" t="s">
        <v>23</v>
      </c>
      <c r="B21" s="5">
        <v>0</v>
      </c>
      <c r="C21">
        <v>44</v>
      </c>
      <c r="D21">
        <v>141</v>
      </c>
      <c r="E21">
        <v>212.5</v>
      </c>
      <c r="F21">
        <v>716.6</v>
      </c>
      <c r="H21" s="7"/>
      <c r="I21" s="5">
        <v>3.439872909</v>
      </c>
      <c r="J21">
        <v>3.2174844239999998</v>
      </c>
      <c r="K21">
        <v>3.3912689060000001</v>
      </c>
      <c r="L21">
        <v>3.2592654699999999</v>
      </c>
      <c r="M21">
        <v>2.5308145990000002</v>
      </c>
      <c r="O21" s="7"/>
      <c r="P21" s="5">
        <v>3.4525173109999998</v>
      </c>
      <c r="Q21">
        <v>3.3358239699999999</v>
      </c>
      <c r="R21">
        <v>3.1783287420000002</v>
      </c>
      <c r="S21">
        <v>3.1049760160000002</v>
      </c>
      <c r="T21">
        <v>1.902402736</v>
      </c>
      <c r="V21" s="7"/>
      <c r="W21" s="5">
        <v>3.730161829</v>
      </c>
      <c r="X21">
        <v>3.6813982369999998</v>
      </c>
      <c r="Y21">
        <v>3.504417745</v>
      </c>
      <c r="Z21">
        <v>3.5046706400000001</v>
      </c>
      <c r="AA21">
        <v>1.6236836610000001</v>
      </c>
      <c r="AC21" s="7"/>
    </row>
    <row r="22" spans="1:33" x14ac:dyDescent="0.35">
      <c r="A22" t="s">
        <v>24</v>
      </c>
      <c r="B22" s="5">
        <v>0</v>
      </c>
      <c r="C22">
        <v>44</v>
      </c>
      <c r="D22">
        <v>141</v>
      </c>
      <c r="E22">
        <v>212.5</v>
      </c>
      <c r="F22">
        <v>716.6</v>
      </c>
      <c r="H22" s="7"/>
      <c r="I22" s="5">
        <v>3.6461148649999999</v>
      </c>
      <c r="J22">
        <v>3.7872054039999998</v>
      </c>
      <c r="K22">
        <v>3.482308599</v>
      </c>
      <c r="L22">
        <v>3.3780281429999999</v>
      </c>
      <c r="M22">
        <v>2.5302347539999999</v>
      </c>
      <c r="O22" s="7"/>
      <c r="P22" s="5">
        <v>3.298213466</v>
      </c>
      <c r="Q22">
        <v>3.451798894</v>
      </c>
      <c r="R22">
        <v>3.0712335099999999</v>
      </c>
      <c r="S22">
        <v>2.9716134400000001</v>
      </c>
      <c r="T22">
        <v>1.386136525</v>
      </c>
      <c r="V22" s="7"/>
      <c r="W22" s="5">
        <v>3.7309038079999999</v>
      </c>
      <c r="X22">
        <v>3.780824961</v>
      </c>
      <c r="Y22">
        <v>3.2299082010000002</v>
      </c>
      <c r="Z22">
        <v>3.2846904000000001</v>
      </c>
      <c r="AA22">
        <v>1.100409693</v>
      </c>
      <c r="AC22" s="7"/>
    </row>
    <row r="23" spans="1:33" x14ac:dyDescent="0.35">
      <c r="B23" s="5"/>
      <c r="H23" s="7"/>
      <c r="I23" s="5"/>
      <c r="O23" s="7"/>
      <c r="P23" s="5"/>
      <c r="V23" s="7"/>
      <c r="W23" s="5"/>
      <c r="AC23" s="7"/>
    </row>
    <row r="24" spans="1:33" x14ac:dyDescent="0.35">
      <c r="A24" t="s">
        <v>25</v>
      </c>
      <c r="B24" s="5">
        <v>0</v>
      </c>
      <c r="C24">
        <v>44</v>
      </c>
      <c r="D24">
        <v>141</v>
      </c>
      <c r="E24">
        <v>212.5</v>
      </c>
      <c r="F24">
        <v>381.5</v>
      </c>
      <c r="G24">
        <v>549.6</v>
      </c>
      <c r="H24" s="7">
        <v>716.6</v>
      </c>
      <c r="I24" s="5">
        <v>6.9437339119999999</v>
      </c>
      <c r="J24">
        <v>6.6546034809999997</v>
      </c>
      <c r="K24">
        <v>7.0320495230000004</v>
      </c>
      <c r="L24">
        <v>6.7489671150000001</v>
      </c>
      <c r="M24">
        <v>6.9976196540000002</v>
      </c>
      <c r="N24">
        <v>6.9637519570000004</v>
      </c>
      <c r="O24" s="7">
        <v>5.9515664089999998</v>
      </c>
      <c r="P24" s="5">
        <v>3.3589913839999999</v>
      </c>
      <c r="Q24">
        <v>2.962966921</v>
      </c>
      <c r="R24">
        <v>2.2573131279999998</v>
      </c>
      <c r="S24">
        <v>1.625409836</v>
      </c>
      <c r="T24">
        <v>0.69291990599999997</v>
      </c>
      <c r="U24">
        <v>0.21267545400000001</v>
      </c>
      <c r="V24" s="7">
        <v>4.1838289000000001E-2</v>
      </c>
      <c r="W24" s="5">
        <v>3.7245123769999999</v>
      </c>
      <c r="X24">
        <v>3.3345287739999998</v>
      </c>
      <c r="Y24">
        <v>2.3828945340000001</v>
      </c>
      <c r="Z24">
        <v>1.9336365499999999</v>
      </c>
      <c r="AA24">
        <v>0.92146274900000003</v>
      </c>
      <c r="AB24">
        <v>0.37400709100000001</v>
      </c>
      <c r="AC24" s="7">
        <v>0</v>
      </c>
    </row>
    <row r="25" spans="1:33" x14ac:dyDescent="0.35">
      <c r="A25" t="s">
        <v>26</v>
      </c>
      <c r="B25" s="5">
        <v>0</v>
      </c>
      <c r="C25">
        <v>44</v>
      </c>
      <c r="D25">
        <v>141</v>
      </c>
      <c r="E25">
        <v>212.5</v>
      </c>
      <c r="F25">
        <v>381.5</v>
      </c>
      <c r="G25">
        <v>549.6</v>
      </c>
      <c r="H25" s="7">
        <v>716.6</v>
      </c>
      <c r="I25" s="5">
        <v>3.8752010939999999</v>
      </c>
      <c r="J25">
        <v>3.767142422</v>
      </c>
      <c r="K25">
        <v>3.6130570940000002</v>
      </c>
      <c r="L25">
        <v>3.6292744649999999</v>
      </c>
      <c r="M25">
        <v>3.7282664080000001</v>
      </c>
      <c r="N25">
        <v>3.3608514810000001</v>
      </c>
      <c r="O25" s="7">
        <v>3.208073094</v>
      </c>
      <c r="P25" s="5">
        <v>3.4587632629999998</v>
      </c>
      <c r="Q25">
        <v>2.9473526699999999</v>
      </c>
      <c r="R25">
        <v>2.1474058930000002</v>
      </c>
      <c r="S25">
        <v>1.4524537280000001</v>
      </c>
      <c r="T25">
        <v>0.64328368400000002</v>
      </c>
      <c r="U25">
        <v>0.11161062200000001</v>
      </c>
      <c r="V25" s="7">
        <v>2.9586977E-2</v>
      </c>
      <c r="W25" s="5">
        <v>3.6795250290000001</v>
      </c>
      <c r="X25">
        <v>3.2338307789999998</v>
      </c>
      <c r="Y25">
        <v>1.948593026</v>
      </c>
      <c r="Z25">
        <v>1.5816584739999999</v>
      </c>
      <c r="AA25">
        <v>0.739752878</v>
      </c>
      <c r="AB25">
        <v>0.26872733799999998</v>
      </c>
      <c r="AC25" s="7">
        <v>0</v>
      </c>
    </row>
    <row r="26" spans="1:33" x14ac:dyDescent="0.35">
      <c r="A26" t="s">
        <v>27</v>
      </c>
      <c r="B26" s="5">
        <v>0</v>
      </c>
      <c r="C26">
        <v>44</v>
      </c>
      <c r="D26">
        <v>141</v>
      </c>
      <c r="E26">
        <v>212.5</v>
      </c>
      <c r="F26">
        <v>381.5</v>
      </c>
      <c r="G26">
        <v>549.6</v>
      </c>
      <c r="H26" s="7">
        <v>716.6</v>
      </c>
      <c r="I26" s="5">
        <v>3.5215170530000002</v>
      </c>
      <c r="J26">
        <v>3.3357459700000001</v>
      </c>
      <c r="K26">
        <v>3.4226646870000001</v>
      </c>
      <c r="L26">
        <v>3.4463281139999999</v>
      </c>
      <c r="M26">
        <v>4.0184456900000001</v>
      </c>
      <c r="N26">
        <v>3.6055890310000001</v>
      </c>
      <c r="O26" s="7">
        <v>3.2681284270000002</v>
      </c>
      <c r="P26" s="5">
        <v>3.3561759009999999</v>
      </c>
      <c r="Q26">
        <v>2.9393755079999999</v>
      </c>
      <c r="R26">
        <v>2.0859987690000001</v>
      </c>
      <c r="S26">
        <v>1.565272343</v>
      </c>
      <c r="T26">
        <v>0.68512447399999998</v>
      </c>
      <c r="U26">
        <v>0.108588871</v>
      </c>
      <c r="V26" s="7">
        <v>3.8068654E-2</v>
      </c>
      <c r="W26" s="5">
        <v>3.6644120920000001</v>
      </c>
      <c r="X26">
        <v>3.3040182850000002</v>
      </c>
      <c r="Y26">
        <v>2.2011807659999998</v>
      </c>
      <c r="Z26">
        <v>1.6262258270000001</v>
      </c>
      <c r="AA26">
        <v>0.80895097900000001</v>
      </c>
      <c r="AB26">
        <v>0.373036443</v>
      </c>
      <c r="AC26" s="7">
        <v>0</v>
      </c>
    </row>
    <row r="28" spans="1:33" x14ac:dyDescent="0.35">
      <c r="A28" s="69" t="s">
        <v>25896</v>
      </c>
      <c r="B28" s="69"/>
      <c r="C28" s="69"/>
      <c r="D28" s="69"/>
      <c r="E28" s="69"/>
      <c r="F28" s="69"/>
      <c r="G28" s="69"/>
      <c r="H28" s="69"/>
      <c r="I28" s="69"/>
      <c r="J28" s="69"/>
      <c r="K28" s="69"/>
      <c r="L28" s="69"/>
      <c r="M28" s="69"/>
      <c r="N28" s="69"/>
      <c r="O28" s="69"/>
      <c r="P28" s="69"/>
      <c r="Q28" s="69"/>
      <c r="R28" s="69"/>
      <c r="S28" s="69"/>
      <c r="T28" s="69"/>
      <c r="U28" s="69"/>
      <c r="V28" s="69"/>
      <c r="W28" s="69"/>
      <c r="X28" s="69"/>
      <c r="Y28" s="69"/>
      <c r="Z28" s="69"/>
      <c r="AA28" s="69"/>
      <c r="AB28" s="69"/>
      <c r="AC28" s="69"/>
      <c r="AD28" s="69"/>
      <c r="AE28" s="69"/>
      <c r="AF28" s="69"/>
      <c r="AG28" s="69"/>
    </row>
    <row r="29" spans="1:33" ht="16.5" x14ac:dyDescent="0.45">
      <c r="B29" s="70" t="s">
        <v>0</v>
      </c>
      <c r="C29" s="71"/>
      <c r="D29" s="71"/>
      <c r="E29" s="71"/>
      <c r="F29" s="71"/>
      <c r="G29" s="71"/>
      <c r="H29" s="71"/>
      <c r="I29" s="72"/>
      <c r="J29" s="71" t="s">
        <v>1</v>
      </c>
      <c r="K29" s="71"/>
      <c r="L29" s="71"/>
      <c r="M29" s="71"/>
      <c r="N29" s="71"/>
      <c r="O29" s="71"/>
      <c r="P29" s="71"/>
      <c r="Q29" s="72"/>
      <c r="R29" s="70" t="s">
        <v>2</v>
      </c>
      <c r="S29" s="71"/>
      <c r="T29" s="71"/>
      <c r="U29" s="71"/>
      <c r="V29" s="71"/>
      <c r="W29" s="71"/>
      <c r="X29" s="71"/>
      <c r="Y29" s="72"/>
      <c r="Z29" s="70" t="s">
        <v>3</v>
      </c>
      <c r="AA29" s="71"/>
      <c r="AB29" s="71"/>
      <c r="AC29" s="71"/>
      <c r="AD29" s="71"/>
      <c r="AE29" s="71"/>
      <c r="AF29" s="71"/>
      <c r="AG29" s="72"/>
    </row>
    <row r="30" spans="1:33" x14ac:dyDescent="0.35">
      <c r="B30" s="5" t="s">
        <v>4</v>
      </c>
      <c r="C30" t="s">
        <v>5</v>
      </c>
      <c r="D30" t="s">
        <v>6</v>
      </c>
      <c r="E30" t="s">
        <v>7</v>
      </c>
      <c r="F30" t="s">
        <v>8</v>
      </c>
      <c r="G30" t="s">
        <v>9</v>
      </c>
      <c r="H30" t="s">
        <v>10</v>
      </c>
      <c r="I30" s="7" t="s">
        <v>28</v>
      </c>
      <c r="J30" t="s">
        <v>4</v>
      </c>
      <c r="K30" t="s">
        <v>5</v>
      </c>
      <c r="L30" t="s">
        <v>6</v>
      </c>
      <c r="M30" t="s">
        <v>7</v>
      </c>
      <c r="N30" t="s">
        <v>8</v>
      </c>
      <c r="O30" t="s">
        <v>9</v>
      </c>
      <c r="P30" t="s">
        <v>10</v>
      </c>
      <c r="Q30" s="7" t="s">
        <v>28</v>
      </c>
      <c r="R30" t="s">
        <v>4</v>
      </c>
      <c r="S30" t="s">
        <v>5</v>
      </c>
      <c r="T30" t="s">
        <v>6</v>
      </c>
      <c r="U30" t="s">
        <v>7</v>
      </c>
      <c r="V30" t="s">
        <v>8</v>
      </c>
      <c r="W30" t="s">
        <v>9</v>
      </c>
      <c r="X30" t="s">
        <v>10</v>
      </c>
      <c r="Y30" s="7" t="s">
        <v>28</v>
      </c>
      <c r="Z30" t="s">
        <v>4</v>
      </c>
      <c r="AA30" t="s">
        <v>5</v>
      </c>
      <c r="AB30" t="s">
        <v>6</v>
      </c>
      <c r="AC30" t="s">
        <v>7</v>
      </c>
      <c r="AD30" t="s">
        <v>8</v>
      </c>
      <c r="AE30" t="s">
        <v>9</v>
      </c>
      <c r="AF30" t="s">
        <v>10</v>
      </c>
      <c r="AG30" s="7" t="s">
        <v>28</v>
      </c>
    </row>
    <row r="31" spans="1:33" x14ac:dyDescent="0.35">
      <c r="A31" t="s">
        <v>12</v>
      </c>
      <c r="B31" s="5">
        <v>0</v>
      </c>
      <c r="C31">
        <v>25.176111110000001</v>
      </c>
      <c r="D31">
        <v>46.10916667</v>
      </c>
      <c r="E31">
        <v>75.579166670000006</v>
      </c>
      <c r="F31">
        <v>94.477222220000002</v>
      </c>
      <c r="G31">
        <v>121.4552778</v>
      </c>
      <c r="H31">
        <v>218.06944440000001</v>
      </c>
      <c r="I31" s="7">
        <v>558.52499999999998</v>
      </c>
      <c r="J31">
        <v>3.6660423550000001</v>
      </c>
      <c r="K31">
        <v>2.5972525929999999</v>
      </c>
      <c r="L31">
        <v>1.9141613529999999</v>
      </c>
      <c r="M31">
        <v>1.1777906570000001</v>
      </c>
      <c r="N31">
        <v>0.85642714900000005</v>
      </c>
      <c r="O31">
        <v>0.57934269400000005</v>
      </c>
      <c r="P31">
        <v>0</v>
      </c>
      <c r="Q31" s="7">
        <v>0</v>
      </c>
      <c r="R31" s="5">
        <v>3.4008542820000001</v>
      </c>
      <c r="S31">
        <v>2.9643030590000001</v>
      </c>
      <c r="T31">
        <v>2.8596571169999998</v>
      </c>
      <c r="U31">
        <v>2.3932005150000002</v>
      </c>
      <c r="V31">
        <v>2.279068407</v>
      </c>
      <c r="W31">
        <v>1.95373196</v>
      </c>
      <c r="X31">
        <v>1.1017989690000001</v>
      </c>
      <c r="Y31" s="7">
        <v>7.668729E-3</v>
      </c>
      <c r="Z31" s="5">
        <v>3.641649857</v>
      </c>
      <c r="AA31">
        <v>3.1687733439999999</v>
      </c>
      <c r="AB31">
        <v>3.0375903580000001</v>
      </c>
      <c r="AC31">
        <v>2.5264101860000001</v>
      </c>
      <c r="AD31">
        <v>2.2901138040000002</v>
      </c>
      <c r="AE31">
        <v>1.7639820770000001</v>
      </c>
      <c r="AF31">
        <v>0.79343810100000001</v>
      </c>
      <c r="AG31" s="7">
        <v>0</v>
      </c>
    </row>
    <row r="32" spans="1:33" x14ac:dyDescent="0.35">
      <c r="A32" t="s">
        <v>13</v>
      </c>
      <c r="B32" s="5">
        <v>0</v>
      </c>
      <c r="C32">
        <v>25.176111110000001</v>
      </c>
      <c r="D32">
        <v>46.10916667</v>
      </c>
      <c r="E32">
        <v>75.579166670000006</v>
      </c>
      <c r="F32">
        <v>94.477222220000002</v>
      </c>
      <c r="G32">
        <v>121.4552778</v>
      </c>
      <c r="H32">
        <v>218.06944440000001</v>
      </c>
      <c r="I32" s="7">
        <v>558.52499999999998</v>
      </c>
      <c r="J32">
        <v>3.4388362990000001</v>
      </c>
      <c r="K32">
        <v>2.5392568739999999</v>
      </c>
      <c r="L32">
        <v>1.7161708680000001</v>
      </c>
      <c r="M32">
        <v>1.086195676</v>
      </c>
      <c r="N32">
        <v>0.73917062499999997</v>
      </c>
      <c r="O32">
        <v>0.50801193600000005</v>
      </c>
      <c r="P32">
        <v>0</v>
      </c>
      <c r="Q32" s="7">
        <v>0</v>
      </c>
      <c r="R32" s="5">
        <v>3.427397091</v>
      </c>
      <c r="S32">
        <v>3.1092190710000001</v>
      </c>
      <c r="T32">
        <v>2.9106179320000001</v>
      </c>
      <c r="U32">
        <v>2.5943027299999999</v>
      </c>
      <c r="V32">
        <v>2.5841618789999998</v>
      </c>
      <c r="W32">
        <v>2.3001142290000001</v>
      </c>
      <c r="X32">
        <v>1.5319673840000001</v>
      </c>
      <c r="Y32" s="7">
        <v>0.18165300700000001</v>
      </c>
      <c r="Z32" s="5">
        <v>3.7113105879999999</v>
      </c>
      <c r="AA32">
        <v>3.353823749</v>
      </c>
      <c r="AB32">
        <v>3.0611536400000001</v>
      </c>
      <c r="AC32">
        <v>2.6814743569999999</v>
      </c>
      <c r="AD32">
        <v>2.5673192440000001</v>
      </c>
      <c r="AE32">
        <v>2.1306831509999999</v>
      </c>
      <c r="AF32">
        <v>1.102450347</v>
      </c>
      <c r="AG32" s="7">
        <v>0</v>
      </c>
    </row>
    <row r="33" spans="1:33" x14ac:dyDescent="0.35">
      <c r="A33" t="s">
        <v>14</v>
      </c>
      <c r="B33" s="5">
        <v>0</v>
      </c>
      <c r="C33">
        <v>25.179722219999999</v>
      </c>
      <c r="D33">
        <v>46.103333329999998</v>
      </c>
      <c r="E33">
        <v>75.569722220000003</v>
      </c>
      <c r="F33">
        <v>94.524722220000001</v>
      </c>
      <c r="G33">
        <v>121.45472220000001</v>
      </c>
      <c r="H33">
        <v>218.06777779999999</v>
      </c>
      <c r="I33" s="7">
        <v>558.52750000000003</v>
      </c>
      <c r="J33">
        <v>3.566979951</v>
      </c>
      <c r="K33">
        <v>2.296627043</v>
      </c>
      <c r="L33">
        <v>1.415967548</v>
      </c>
      <c r="M33">
        <v>0.89918247799999995</v>
      </c>
      <c r="N33">
        <v>0.586982279</v>
      </c>
      <c r="O33">
        <v>0.28947558299999998</v>
      </c>
      <c r="P33">
        <v>0</v>
      </c>
      <c r="Q33" s="7">
        <v>0</v>
      </c>
      <c r="R33" s="5">
        <v>3.3706363829999999</v>
      </c>
      <c r="S33">
        <v>3.1937252420000002</v>
      </c>
      <c r="T33">
        <v>3.1279370819999999</v>
      </c>
      <c r="U33">
        <v>2.9234808960000001</v>
      </c>
      <c r="V33">
        <v>2.8280636389999998</v>
      </c>
      <c r="W33">
        <v>2.6724223679999999</v>
      </c>
      <c r="X33">
        <v>1.9968620749999999</v>
      </c>
      <c r="Y33" s="7">
        <v>0.39157830599999999</v>
      </c>
      <c r="Z33" s="5">
        <v>3.622835727</v>
      </c>
      <c r="AA33">
        <v>3.2656438739999998</v>
      </c>
      <c r="AB33">
        <v>3.0342635269999998</v>
      </c>
      <c r="AC33">
        <v>2.7043862509999999</v>
      </c>
      <c r="AD33">
        <v>2.5795790080000001</v>
      </c>
      <c r="AE33">
        <v>2.2035025570000002</v>
      </c>
      <c r="AF33">
        <v>1.1749792699999999</v>
      </c>
      <c r="AG33" s="7">
        <v>0</v>
      </c>
    </row>
    <row r="34" spans="1:33" x14ac:dyDescent="0.35">
      <c r="A34" t="s">
        <v>29</v>
      </c>
      <c r="B34" s="5">
        <v>0</v>
      </c>
      <c r="C34">
        <v>25.179722219999999</v>
      </c>
      <c r="D34">
        <v>46.103333329999998</v>
      </c>
      <c r="E34">
        <v>75.569722220000003</v>
      </c>
      <c r="F34">
        <v>94.524722220000001</v>
      </c>
      <c r="G34">
        <v>121.45472220000001</v>
      </c>
      <c r="H34">
        <v>218.06777779999999</v>
      </c>
      <c r="I34" s="7">
        <v>558.52750000000003</v>
      </c>
      <c r="J34">
        <v>3.499424581</v>
      </c>
      <c r="K34">
        <v>2.452452064</v>
      </c>
      <c r="L34">
        <v>1.6560433489999999</v>
      </c>
      <c r="M34">
        <v>1.0207939319999999</v>
      </c>
      <c r="N34">
        <v>0.70889637900000002</v>
      </c>
      <c r="O34">
        <v>0.38129820599999997</v>
      </c>
      <c r="P34">
        <v>0</v>
      </c>
      <c r="Q34" s="7">
        <v>0</v>
      </c>
      <c r="R34" s="5">
        <v>3.3597657129999998</v>
      </c>
      <c r="S34">
        <v>3.0783999579999999</v>
      </c>
      <c r="T34">
        <v>2.869618939</v>
      </c>
      <c r="U34">
        <v>2.5101067289999999</v>
      </c>
      <c r="V34">
        <v>2.377016711</v>
      </c>
      <c r="W34">
        <v>2.1701523100000002</v>
      </c>
      <c r="X34">
        <v>1.351083386</v>
      </c>
      <c r="Y34" s="7">
        <v>0.10734991000000001</v>
      </c>
      <c r="Z34" s="5">
        <v>3.666646649</v>
      </c>
      <c r="AA34">
        <v>3.3541646950000001</v>
      </c>
      <c r="AB34">
        <v>3.0273485230000001</v>
      </c>
      <c r="AC34">
        <v>2.673555146</v>
      </c>
      <c r="AD34">
        <v>2.4934536669999998</v>
      </c>
      <c r="AE34">
        <v>1.972821752</v>
      </c>
      <c r="AF34">
        <v>1.068865248</v>
      </c>
      <c r="AG34" s="7">
        <v>0</v>
      </c>
    </row>
    <row r="35" spans="1:33" x14ac:dyDescent="0.35">
      <c r="B35" s="5"/>
      <c r="I35" s="7"/>
      <c r="Q35" s="7"/>
      <c r="R35" s="5"/>
      <c r="Y35" s="7"/>
      <c r="Z35" s="5"/>
      <c r="AG35" s="7"/>
    </row>
    <row r="36" spans="1:33" x14ac:dyDescent="0.35">
      <c r="A36" t="s">
        <v>30</v>
      </c>
      <c r="B36" s="5">
        <v>0</v>
      </c>
      <c r="C36">
        <v>44.14083333</v>
      </c>
      <c r="D36">
        <v>93.761388890000006</v>
      </c>
      <c r="E36">
        <v>139.8511111</v>
      </c>
      <c r="F36">
        <v>621.28250000000003</v>
      </c>
      <c r="I36" s="7"/>
      <c r="J36">
        <v>3.7050225000000001</v>
      </c>
      <c r="K36">
        <v>3.8519405660000001</v>
      </c>
      <c r="L36">
        <v>3.921624488</v>
      </c>
      <c r="M36">
        <v>3.8527846280000002</v>
      </c>
      <c r="N36">
        <v>3.8222135499999998</v>
      </c>
      <c r="Q36" s="7"/>
      <c r="R36" s="5">
        <v>3.3868685809999999</v>
      </c>
      <c r="S36">
        <v>3.4288445529999998</v>
      </c>
      <c r="T36">
        <v>3.4106824979999999</v>
      </c>
      <c r="U36">
        <v>3.431666077</v>
      </c>
      <c r="V36">
        <v>3.572792352</v>
      </c>
      <c r="Y36" s="7"/>
      <c r="Z36" s="5">
        <v>3.5050974699999999</v>
      </c>
      <c r="AA36">
        <v>3.679214327</v>
      </c>
      <c r="AB36">
        <v>3.681455014</v>
      </c>
      <c r="AC36">
        <v>3.631235335</v>
      </c>
      <c r="AD36">
        <v>3.746263484</v>
      </c>
      <c r="AG36" s="7"/>
    </row>
    <row r="37" spans="1:33" x14ac:dyDescent="0.35">
      <c r="A37" t="s">
        <v>31</v>
      </c>
      <c r="B37" s="5">
        <v>0</v>
      </c>
      <c r="C37">
        <v>44.14083333</v>
      </c>
      <c r="D37">
        <v>93.761388890000006</v>
      </c>
      <c r="E37">
        <v>139.8511111</v>
      </c>
      <c r="F37">
        <v>621.28250000000003</v>
      </c>
      <c r="I37" s="7"/>
      <c r="J37">
        <v>3.5142901800000002</v>
      </c>
      <c r="K37">
        <v>3.6324024050000001</v>
      </c>
      <c r="L37">
        <v>3.5569947310000001</v>
      </c>
      <c r="M37">
        <v>3.4824586850000001</v>
      </c>
      <c r="N37">
        <v>3.636327643</v>
      </c>
      <c r="Q37" s="7"/>
      <c r="R37" s="5">
        <v>3.5229138780000002</v>
      </c>
      <c r="S37">
        <v>3.528671793</v>
      </c>
      <c r="T37">
        <v>3.43060396</v>
      </c>
      <c r="U37">
        <v>3.4529364020000002</v>
      </c>
      <c r="V37">
        <v>3.5394292510000001</v>
      </c>
      <c r="Y37" s="7"/>
      <c r="Z37" s="5">
        <v>3.675244964</v>
      </c>
      <c r="AA37">
        <v>3.766135824</v>
      </c>
      <c r="AB37">
        <v>3.7718201599999999</v>
      </c>
      <c r="AC37">
        <v>3.7920957049999999</v>
      </c>
      <c r="AD37">
        <v>3.9281273209999998</v>
      </c>
      <c r="AG37" s="7"/>
    </row>
    <row r="38" spans="1:33" x14ac:dyDescent="0.35">
      <c r="A38" t="s">
        <v>32</v>
      </c>
      <c r="B38" s="5">
        <v>0</v>
      </c>
      <c r="C38">
        <v>44.148611109999997</v>
      </c>
      <c r="D38">
        <v>93.77861111</v>
      </c>
      <c r="E38">
        <v>139.8927778</v>
      </c>
      <c r="F38">
        <v>621.30250000000001</v>
      </c>
      <c r="I38" s="7"/>
      <c r="J38">
        <v>3.4565514839999998</v>
      </c>
      <c r="K38">
        <v>3.5609406680000002</v>
      </c>
      <c r="L38">
        <v>3.655775067</v>
      </c>
      <c r="M38">
        <v>3.6483591280000001</v>
      </c>
      <c r="N38">
        <v>3.6785782970000001</v>
      </c>
      <c r="Q38" s="7"/>
      <c r="R38" s="5">
        <v>3.2580723269999998</v>
      </c>
      <c r="S38">
        <v>3.3188107740000001</v>
      </c>
      <c r="T38">
        <v>3.405881028</v>
      </c>
      <c r="U38">
        <v>3.3722170829999998</v>
      </c>
      <c r="V38">
        <v>3.458930622</v>
      </c>
      <c r="Y38" s="7"/>
      <c r="Z38" s="5">
        <v>3.4770374550000001</v>
      </c>
      <c r="AA38">
        <v>3.5676190659999998</v>
      </c>
      <c r="AB38">
        <v>3.6271417540000002</v>
      </c>
      <c r="AC38">
        <v>3.7314216660000001</v>
      </c>
      <c r="AD38">
        <v>3.7856480989999999</v>
      </c>
      <c r="AG38" s="7"/>
    </row>
    <row r="39" spans="1:33" x14ac:dyDescent="0.35">
      <c r="A39" t="s">
        <v>33</v>
      </c>
      <c r="B39" s="5">
        <v>0</v>
      </c>
      <c r="C39">
        <v>44.148611109999997</v>
      </c>
      <c r="D39">
        <v>93.77861111</v>
      </c>
      <c r="E39">
        <v>139.8927778</v>
      </c>
      <c r="F39">
        <v>621.30250000000001</v>
      </c>
      <c r="I39" s="7"/>
      <c r="J39">
        <v>3.464985226</v>
      </c>
      <c r="K39">
        <v>3.4627515600000001</v>
      </c>
      <c r="L39">
        <v>3.6612471929999999</v>
      </c>
      <c r="M39">
        <v>3.5086813889999999</v>
      </c>
      <c r="N39">
        <v>3.4924095880000001</v>
      </c>
      <c r="Q39" s="7"/>
      <c r="R39" s="5">
        <v>3.3334722320000001</v>
      </c>
      <c r="S39">
        <v>3.3868948209999998</v>
      </c>
      <c r="T39">
        <v>3.5976217930000001</v>
      </c>
      <c r="U39">
        <v>3.4063602400000002</v>
      </c>
      <c r="V39">
        <v>3.4521507219999998</v>
      </c>
      <c r="Y39" s="7"/>
      <c r="Z39" s="5">
        <v>3.5738789080000002</v>
      </c>
      <c r="AA39">
        <v>3.6688913420000002</v>
      </c>
      <c r="AB39">
        <v>3.810567577</v>
      </c>
      <c r="AC39">
        <v>3.677987543</v>
      </c>
      <c r="AD39">
        <v>3.827741821</v>
      </c>
      <c r="AG39" s="7"/>
    </row>
    <row r="40" spans="1:33" x14ac:dyDescent="0.35">
      <c r="B40" s="5"/>
      <c r="I40" s="7"/>
      <c r="Q40" s="7"/>
      <c r="R40" s="5"/>
      <c r="Y40" s="7"/>
      <c r="Z40" s="5"/>
      <c r="AG40" s="7"/>
    </row>
    <row r="41" spans="1:33" x14ac:dyDescent="0.35">
      <c r="A41" t="s">
        <v>23</v>
      </c>
      <c r="B41" s="5">
        <v>0</v>
      </c>
      <c r="C41">
        <v>44.157222220000001</v>
      </c>
      <c r="D41">
        <v>93.801111109999994</v>
      </c>
      <c r="E41">
        <v>139.9136111</v>
      </c>
      <c r="F41">
        <v>187.4436111</v>
      </c>
      <c r="G41">
        <v>307.13</v>
      </c>
      <c r="H41">
        <v>647.54555559999994</v>
      </c>
      <c r="I41" s="7"/>
      <c r="J41">
        <v>3.4983663310000002</v>
      </c>
      <c r="K41">
        <v>3.351396958</v>
      </c>
      <c r="L41">
        <v>3.1042468209999998</v>
      </c>
      <c r="M41">
        <v>2.5720845379999999</v>
      </c>
      <c r="N41">
        <v>2.1952760329999998</v>
      </c>
      <c r="O41">
        <v>1.1717830849999999</v>
      </c>
      <c r="P41">
        <v>0</v>
      </c>
      <c r="Q41" s="7"/>
      <c r="R41" s="5">
        <v>3.2534763350000002</v>
      </c>
      <c r="S41">
        <v>3.1022442699999999</v>
      </c>
      <c r="T41">
        <v>2.6392934289999999</v>
      </c>
      <c r="U41">
        <v>2.2401418990000002</v>
      </c>
      <c r="V41">
        <v>1.84964423</v>
      </c>
      <c r="W41">
        <v>1.16005636</v>
      </c>
      <c r="X41">
        <v>0.124801183</v>
      </c>
      <c r="Y41" s="7"/>
      <c r="Z41" s="5">
        <v>3.5553916060000001</v>
      </c>
      <c r="AA41">
        <v>3.1634453699999998</v>
      </c>
      <c r="AB41">
        <v>2.6594390020000001</v>
      </c>
      <c r="AC41">
        <v>1.9839691269999999</v>
      </c>
      <c r="AD41">
        <v>1.5219397429999999</v>
      </c>
      <c r="AE41">
        <v>0.79602156999999996</v>
      </c>
      <c r="AF41">
        <v>0</v>
      </c>
      <c r="AG41" s="7"/>
    </row>
    <row r="42" spans="1:33" x14ac:dyDescent="0.35">
      <c r="A42" t="s">
        <v>24</v>
      </c>
      <c r="B42" s="5">
        <v>0</v>
      </c>
      <c r="C42">
        <v>44.157222220000001</v>
      </c>
      <c r="D42">
        <v>93.801111109999994</v>
      </c>
      <c r="E42">
        <v>139.9136111</v>
      </c>
      <c r="F42">
        <v>187.4436111</v>
      </c>
      <c r="G42">
        <v>307.13</v>
      </c>
      <c r="H42">
        <v>647.54555559999994</v>
      </c>
      <c r="I42" s="7"/>
      <c r="J42">
        <v>3.2874048259999999</v>
      </c>
      <c r="K42">
        <v>3.320054587</v>
      </c>
      <c r="L42">
        <v>3.1292098699999999</v>
      </c>
      <c r="M42">
        <v>2.886478012</v>
      </c>
      <c r="N42">
        <v>2.6758981830000002</v>
      </c>
      <c r="O42">
        <v>2.1064903190000002</v>
      </c>
      <c r="P42">
        <v>0.66909355699999995</v>
      </c>
      <c r="Q42" s="7"/>
      <c r="R42" s="5">
        <v>3.140011559</v>
      </c>
      <c r="S42">
        <v>3.2114780650000001</v>
      </c>
      <c r="T42">
        <v>2.9584918</v>
      </c>
      <c r="U42">
        <v>2.727632378</v>
      </c>
      <c r="V42">
        <v>2.4534929179999998</v>
      </c>
      <c r="W42">
        <v>1.7329542010000001</v>
      </c>
      <c r="X42">
        <v>0.35953924300000001</v>
      </c>
      <c r="Y42" s="7"/>
      <c r="Z42" s="5">
        <v>3.4423812420000002</v>
      </c>
      <c r="AA42">
        <v>3.3665884579999998</v>
      </c>
      <c r="AB42">
        <v>3.0760999820000001</v>
      </c>
      <c r="AC42">
        <v>2.7271073810000002</v>
      </c>
      <c r="AD42">
        <v>2.3262643590000001</v>
      </c>
      <c r="AE42">
        <v>1.3576835650000001</v>
      </c>
      <c r="AF42">
        <v>0.16471122999999999</v>
      </c>
      <c r="AG42" s="7"/>
    </row>
    <row r="43" spans="1:33" x14ac:dyDescent="0.35">
      <c r="A43" t="s">
        <v>34</v>
      </c>
      <c r="B43" s="5">
        <v>0</v>
      </c>
      <c r="C43">
        <v>44.180555560000002</v>
      </c>
      <c r="D43">
        <v>93.836111110000004</v>
      </c>
      <c r="E43">
        <v>139.93444439999999</v>
      </c>
      <c r="F43">
        <v>187.46111110000001</v>
      </c>
      <c r="G43">
        <v>307.14999999999998</v>
      </c>
      <c r="H43">
        <v>647.5708333</v>
      </c>
      <c r="I43" s="7"/>
      <c r="J43">
        <v>3.4863054899999999</v>
      </c>
      <c r="K43">
        <v>3.2781515080000001</v>
      </c>
      <c r="L43">
        <v>3.254955941</v>
      </c>
      <c r="M43">
        <v>3.0115937819999998</v>
      </c>
      <c r="N43">
        <v>2.9016010909999999</v>
      </c>
      <c r="O43">
        <v>2.313315673</v>
      </c>
      <c r="P43">
        <v>0.74970675099999995</v>
      </c>
      <c r="Q43" s="7"/>
      <c r="R43" s="5">
        <v>3.3268001539999998</v>
      </c>
      <c r="S43">
        <v>3.1041633329999998</v>
      </c>
      <c r="T43">
        <v>2.9809222179999999</v>
      </c>
      <c r="U43">
        <v>2.7090916919999999</v>
      </c>
      <c r="V43">
        <v>2.4474511140000001</v>
      </c>
      <c r="W43">
        <v>1.5441555680000001</v>
      </c>
      <c r="X43">
        <v>0.100688931</v>
      </c>
      <c r="Y43" s="7"/>
      <c r="Z43" s="5">
        <v>3.4870813250000001</v>
      </c>
      <c r="AA43">
        <v>3.2122084430000002</v>
      </c>
      <c r="AB43">
        <v>2.9487480449999999</v>
      </c>
      <c r="AC43">
        <v>2.5088998010000001</v>
      </c>
      <c r="AD43">
        <v>2.0056509760000001</v>
      </c>
      <c r="AE43">
        <v>0.89844653399999996</v>
      </c>
      <c r="AF43">
        <v>0</v>
      </c>
      <c r="AG43" s="7"/>
    </row>
    <row r="44" spans="1:33" x14ac:dyDescent="0.35">
      <c r="A44" t="s">
        <v>35</v>
      </c>
      <c r="B44" s="5">
        <v>0</v>
      </c>
      <c r="C44">
        <v>44.180555560000002</v>
      </c>
      <c r="D44">
        <v>93.836111110000004</v>
      </c>
      <c r="E44">
        <v>139.93444439999999</v>
      </c>
      <c r="F44">
        <v>187.46111110000001</v>
      </c>
      <c r="G44">
        <v>307.14999999999998</v>
      </c>
      <c r="H44">
        <v>647.5708333</v>
      </c>
      <c r="I44" s="7"/>
      <c r="J44">
        <v>3.350127096</v>
      </c>
      <c r="K44">
        <v>3.360173954</v>
      </c>
      <c r="L44">
        <v>3.443828909</v>
      </c>
      <c r="M44">
        <v>3.236467411</v>
      </c>
      <c r="N44">
        <v>3.1229219499999998</v>
      </c>
      <c r="O44">
        <v>2.6926894400000001</v>
      </c>
      <c r="P44">
        <v>0.69639606799999998</v>
      </c>
      <c r="Q44" s="7"/>
      <c r="R44" s="5">
        <v>3.1906019859999999</v>
      </c>
      <c r="S44">
        <v>3.1214034420000001</v>
      </c>
      <c r="T44">
        <v>2.9633021039999998</v>
      </c>
      <c r="U44">
        <v>2.644768343</v>
      </c>
      <c r="V44">
        <v>2.4127640509999999</v>
      </c>
      <c r="W44">
        <v>1.676706501</v>
      </c>
      <c r="X44">
        <v>0.45429842799999998</v>
      </c>
      <c r="Y44" s="7"/>
      <c r="Z44" s="5">
        <v>3.4929894830000001</v>
      </c>
      <c r="AA44">
        <v>3.3565964290000001</v>
      </c>
      <c r="AB44">
        <v>3.09752093</v>
      </c>
      <c r="AC44">
        <v>2.6814994329999999</v>
      </c>
      <c r="AD44">
        <v>2.4395809339999999</v>
      </c>
      <c r="AE44">
        <v>1.459950587</v>
      </c>
      <c r="AF44">
        <v>0.41086857100000002</v>
      </c>
      <c r="AG44" s="7"/>
    </row>
    <row r="45" spans="1:33" x14ac:dyDescent="0.35">
      <c r="B45" s="5"/>
      <c r="I45" s="7"/>
      <c r="Q45" s="7"/>
      <c r="R45" s="5"/>
      <c r="Y45" s="7"/>
      <c r="Z45" s="5"/>
      <c r="AG45" s="7"/>
    </row>
    <row r="46" spans="1:33" x14ac:dyDescent="0.35">
      <c r="A46" t="s">
        <v>36</v>
      </c>
      <c r="B46" s="5">
        <v>0</v>
      </c>
      <c r="C46">
        <v>44.202777779999998</v>
      </c>
      <c r="D46">
        <v>93.863888889999998</v>
      </c>
      <c r="E46">
        <v>139.96305559999999</v>
      </c>
      <c r="F46">
        <v>187.49416669999999</v>
      </c>
      <c r="G46">
        <v>307.1777778</v>
      </c>
      <c r="H46">
        <v>647.6055556</v>
      </c>
      <c r="I46" s="7"/>
      <c r="J46">
        <v>3.4771640220000002</v>
      </c>
      <c r="K46">
        <v>3.469461715</v>
      </c>
      <c r="L46">
        <v>3.7752310140000001</v>
      </c>
      <c r="M46">
        <v>3.6662407799999999</v>
      </c>
      <c r="N46">
        <v>3.547624656</v>
      </c>
      <c r="O46">
        <v>3.4416171379999998</v>
      </c>
      <c r="P46">
        <v>3.5297801400000002</v>
      </c>
      <c r="Q46" s="7"/>
      <c r="R46" s="5">
        <v>3.4278527940000001</v>
      </c>
      <c r="S46">
        <v>3.2950764119999998</v>
      </c>
      <c r="T46">
        <v>3.4454147509999999</v>
      </c>
      <c r="U46">
        <v>3.4391068370000002</v>
      </c>
      <c r="V46">
        <v>3.308310751</v>
      </c>
      <c r="W46">
        <v>3.430949273</v>
      </c>
      <c r="X46">
        <v>3.409459488</v>
      </c>
      <c r="Y46" s="7"/>
      <c r="Z46" s="5">
        <v>3.5201296210000002</v>
      </c>
      <c r="AA46">
        <v>3.6452667779999999</v>
      </c>
      <c r="AB46">
        <v>3.8604519759999998</v>
      </c>
      <c r="AC46">
        <v>3.8597695089999999</v>
      </c>
      <c r="AD46">
        <v>3.6354922919999999</v>
      </c>
      <c r="AE46">
        <v>3.7575548150000002</v>
      </c>
      <c r="AF46">
        <v>3.9028248620000001</v>
      </c>
      <c r="AG46" s="7"/>
    </row>
    <row r="47" spans="1:33" x14ac:dyDescent="0.35">
      <c r="A47" t="s">
        <v>37</v>
      </c>
      <c r="B47" s="5">
        <v>0</v>
      </c>
      <c r="C47">
        <v>44.21916667</v>
      </c>
      <c r="D47">
        <v>93.886111110000002</v>
      </c>
      <c r="E47">
        <v>139.9866667</v>
      </c>
      <c r="F47">
        <v>187.08916669999999</v>
      </c>
      <c r="G47">
        <v>306.77277779999997</v>
      </c>
      <c r="H47">
        <v>647.20055560000003</v>
      </c>
      <c r="I47" s="7"/>
      <c r="J47">
        <v>3.504824336</v>
      </c>
      <c r="K47">
        <v>3.50955277</v>
      </c>
      <c r="L47">
        <v>3.7065191639999999</v>
      </c>
      <c r="M47">
        <v>3.5856757090000002</v>
      </c>
      <c r="N47">
        <v>3.4778131380000001</v>
      </c>
      <c r="O47">
        <v>3.5146695659999998</v>
      </c>
      <c r="P47">
        <v>3.4493508149999998</v>
      </c>
      <c r="Q47" s="7"/>
      <c r="R47" s="5">
        <v>3.431654843</v>
      </c>
      <c r="S47">
        <v>3.241742635</v>
      </c>
      <c r="T47">
        <v>3.3348749280000001</v>
      </c>
      <c r="U47">
        <v>3.2958098680000001</v>
      </c>
      <c r="V47">
        <v>3.3251166859999999</v>
      </c>
      <c r="W47">
        <v>3.3850996050000002</v>
      </c>
      <c r="X47">
        <v>3.3320712619999999</v>
      </c>
      <c r="Y47" s="7"/>
      <c r="Z47" s="5">
        <v>3.6885644970000002</v>
      </c>
      <c r="AA47">
        <v>3.620867638</v>
      </c>
      <c r="AB47">
        <v>3.877116504</v>
      </c>
      <c r="AC47">
        <v>3.7658342290000002</v>
      </c>
      <c r="AD47">
        <v>3.7359512129999999</v>
      </c>
      <c r="AE47">
        <v>3.885629014</v>
      </c>
      <c r="AF47">
        <v>3.780312254</v>
      </c>
      <c r="AG47" s="7"/>
    </row>
    <row r="48" spans="1:33" x14ac:dyDescent="0.35">
      <c r="B48" s="5"/>
      <c r="I48" s="7"/>
      <c r="Q48" s="7"/>
      <c r="R48" s="5"/>
      <c r="Y48" s="7"/>
      <c r="Z48" s="5"/>
      <c r="AG48" s="7"/>
    </row>
    <row r="49" spans="1:33" x14ac:dyDescent="0.35">
      <c r="A49" t="s">
        <v>20</v>
      </c>
      <c r="B49" s="5">
        <v>0</v>
      </c>
      <c r="C49">
        <v>45.318333330000002</v>
      </c>
      <c r="D49">
        <v>91.895833330000002</v>
      </c>
      <c r="E49">
        <v>142.29888890000001</v>
      </c>
      <c r="F49">
        <v>596.83638889999997</v>
      </c>
      <c r="I49" s="7"/>
      <c r="J49">
        <v>3.7431947010000002</v>
      </c>
      <c r="K49">
        <v>3.7200865169999999</v>
      </c>
      <c r="L49">
        <v>3.839698227</v>
      </c>
      <c r="M49">
        <v>3.7293451150000001</v>
      </c>
      <c r="N49">
        <v>3.7116378769999998</v>
      </c>
      <c r="Q49" s="7"/>
      <c r="R49" s="5">
        <v>6.7962095089999996</v>
      </c>
      <c r="S49">
        <v>6.6701187790000001</v>
      </c>
      <c r="T49">
        <v>6.9486863909999999</v>
      </c>
      <c r="U49">
        <v>6.5939222089999996</v>
      </c>
      <c r="V49">
        <v>6.7638927549999996</v>
      </c>
      <c r="Y49" s="7"/>
      <c r="Z49" s="5">
        <v>3.634486044</v>
      </c>
      <c r="AA49">
        <v>3.6862399469999998</v>
      </c>
      <c r="AB49">
        <v>3.8636847539999999</v>
      </c>
      <c r="AC49">
        <v>3.8191498140000002</v>
      </c>
      <c r="AD49">
        <v>3.9151193630000001</v>
      </c>
      <c r="AG49" s="7"/>
    </row>
    <row r="50" spans="1:33" x14ac:dyDescent="0.35">
      <c r="A50" t="s">
        <v>21</v>
      </c>
      <c r="B50" s="5">
        <v>0</v>
      </c>
      <c r="C50">
        <v>45.318333330000002</v>
      </c>
      <c r="D50">
        <v>91.895833330000002</v>
      </c>
      <c r="E50">
        <v>142.29888890000001</v>
      </c>
      <c r="F50">
        <v>596.83638889999997</v>
      </c>
      <c r="I50" s="7"/>
      <c r="J50">
        <v>3.5359832959999999</v>
      </c>
      <c r="K50">
        <v>3.5658309720000001</v>
      </c>
      <c r="L50">
        <v>3.6097815049999999</v>
      </c>
      <c r="M50">
        <v>3.4042755750000002</v>
      </c>
      <c r="N50">
        <v>3.4564937050000002</v>
      </c>
      <c r="Q50" s="7"/>
      <c r="R50" s="5">
        <v>3.2945243739999999</v>
      </c>
      <c r="S50">
        <v>3.466809257</v>
      </c>
      <c r="T50">
        <v>3.3979274589999999</v>
      </c>
      <c r="U50">
        <v>3.2548550810000001</v>
      </c>
      <c r="V50">
        <v>3.3844725310000001</v>
      </c>
      <c r="Y50" s="7"/>
      <c r="Z50" s="5">
        <v>3.6763702409999999</v>
      </c>
      <c r="AA50">
        <v>3.6785989880000001</v>
      </c>
      <c r="AB50">
        <v>3.797179329</v>
      </c>
      <c r="AC50">
        <v>3.6890944139999999</v>
      </c>
      <c r="AD50">
        <v>3.7931317419999999</v>
      </c>
      <c r="AG50" s="7"/>
    </row>
    <row r="51" spans="1:33" x14ac:dyDescent="0.35">
      <c r="A51" t="s">
        <v>22</v>
      </c>
      <c r="B51" s="5">
        <v>0</v>
      </c>
      <c r="C51">
        <v>45.340833330000002</v>
      </c>
      <c r="D51">
        <v>91.93222222</v>
      </c>
      <c r="E51">
        <v>142.3291667</v>
      </c>
      <c r="F51">
        <v>596.86638889999995</v>
      </c>
      <c r="I51" s="7"/>
      <c r="J51">
        <v>3.660587364</v>
      </c>
      <c r="K51">
        <v>3.521666631</v>
      </c>
      <c r="L51">
        <v>3.6044726439999999</v>
      </c>
      <c r="M51">
        <v>3.5407606299999999</v>
      </c>
      <c r="N51">
        <v>3.4242825309999998</v>
      </c>
      <c r="Q51" s="7"/>
      <c r="R51" s="5">
        <v>3.3333622190000001</v>
      </c>
      <c r="S51">
        <v>3.355478068</v>
      </c>
      <c r="T51">
        <v>3.4366025179999999</v>
      </c>
      <c r="U51">
        <v>3.2592975489999998</v>
      </c>
      <c r="V51">
        <v>3.329305502</v>
      </c>
      <c r="Y51" s="7"/>
      <c r="Z51" s="5">
        <v>3.6763629350000002</v>
      </c>
      <c r="AA51">
        <v>3.6411232139999998</v>
      </c>
      <c r="AB51">
        <v>3.6792884099999998</v>
      </c>
      <c r="AC51">
        <v>3.6929456809999999</v>
      </c>
      <c r="AD51">
        <v>3.7721945180000001</v>
      </c>
      <c r="AG51" s="7"/>
    </row>
    <row r="52" spans="1:33" x14ac:dyDescent="0.35">
      <c r="A52" t="s">
        <v>38</v>
      </c>
      <c r="B52" s="5">
        <v>0</v>
      </c>
      <c r="C52">
        <v>45.340833330000002</v>
      </c>
      <c r="D52">
        <v>91.93222222</v>
      </c>
      <c r="E52">
        <v>142.3291667</v>
      </c>
      <c r="F52">
        <v>596.86638889999995</v>
      </c>
      <c r="I52" s="7"/>
      <c r="J52">
        <v>3.5215321730000002</v>
      </c>
      <c r="K52">
        <v>3.465329128</v>
      </c>
      <c r="L52">
        <v>3.567167134</v>
      </c>
      <c r="M52">
        <v>3.51862941</v>
      </c>
      <c r="N52">
        <v>3.518257712</v>
      </c>
      <c r="Q52" s="7"/>
      <c r="R52" s="5">
        <v>3.2586972909999998</v>
      </c>
      <c r="S52">
        <v>3.3238706250000001</v>
      </c>
      <c r="T52">
        <v>3.3895477829999998</v>
      </c>
      <c r="U52">
        <v>3.3534787869999998</v>
      </c>
      <c r="V52">
        <v>3.5163060709999998</v>
      </c>
      <c r="Y52" s="7"/>
      <c r="Z52" s="5">
        <v>3.6220004179999998</v>
      </c>
      <c r="AA52">
        <v>3.647952622</v>
      </c>
      <c r="AB52">
        <v>3.7809878540000001</v>
      </c>
      <c r="AC52">
        <v>3.8092315779999999</v>
      </c>
      <c r="AD52">
        <v>3.982111406</v>
      </c>
      <c r="AG52" s="7"/>
    </row>
    <row r="53" spans="1:33" x14ac:dyDescent="0.35">
      <c r="B53" s="5"/>
      <c r="I53" s="7"/>
      <c r="Q53" s="7"/>
      <c r="R53" s="5"/>
      <c r="Y53" s="7"/>
      <c r="Z53" s="5"/>
      <c r="AG53" s="7"/>
    </row>
    <row r="54" spans="1:33" x14ac:dyDescent="0.35">
      <c r="A54" t="s">
        <v>15</v>
      </c>
      <c r="B54" s="5">
        <v>0</v>
      </c>
      <c r="C54">
        <v>45.353611110000003</v>
      </c>
      <c r="D54">
        <v>91.963611110000002</v>
      </c>
      <c r="E54">
        <v>142.35138889999999</v>
      </c>
      <c r="F54">
        <v>596.89111109999999</v>
      </c>
      <c r="I54" s="7"/>
      <c r="J54">
        <v>3.602694397</v>
      </c>
      <c r="K54">
        <v>3.4602947130000001</v>
      </c>
      <c r="L54">
        <v>3.6566716600000002</v>
      </c>
      <c r="M54">
        <v>3.6544245879999999</v>
      </c>
      <c r="N54">
        <v>3.4682299969999999</v>
      </c>
      <c r="Q54" s="7"/>
      <c r="R54" s="5">
        <v>3.344018734</v>
      </c>
      <c r="S54">
        <v>3.237820884</v>
      </c>
      <c r="T54">
        <v>3.4431300939999998</v>
      </c>
      <c r="U54">
        <v>3.3304549749999999</v>
      </c>
      <c r="V54">
        <v>3.3875701189999998</v>
      </c>
      <c r="Y54" s="7"/>
      <c r="Z54" s="5">
        <v>3.578289769</v>
      </c>
      <c r="AA54">
        <v>3.5199545259999998</v>
      </c>
      <c r="AB54">
        <v>3.6689626039999998</v>
      </c>
      <c r="AC54">
        <v>3.716507607</v>
      </c>
      <c r="AD54">
        <v>3.6458284700000001</v>
      </c>
      <c r="AG54" s="7"/>
    </row>
    <row r="55" spans="1:33" x14ac:dyDescent="0.35">
      <c r="A55" t="s">
        <v>16</v>
      </c>
      <c r="B55" s="5">
        <v>0</v>
      </c>
      <c r="C55">
        <v>45.353611110000003</v>
      </c>
      <c r="D55">
        <v>91.963611110000002</v>
      </c>
      <c r="E55">
        <v>142.35138889999999</v>
      </c>
      <c r="F55">
        <v>596.89111109999999</v>
      </c>
      <c r="I55" s="7"/>
      <c r="J55">
        <v>3.6004235059999998</v>
      </c>
      <c r="K55">
        <v>3.6528544329999999</v>
      </c>
      <c r="L55">
        <v>3.6684946369999998</v>
      </c>
      <c r="M55">
        <v>3.5681625019999998</v>
      </c>
      <c r="N55">
        <v>3.5536928319999999</v>
      </c>
      <c r="Q55" s="7"/>
      <c r="R55" s="5">
        <v>3.4213032239999999</v>
      </c>
      <c r="S55">
        <v>3.570390653</v>
      </c>
      <c r="T55">
        <v>3.509320008</v>
      </c>
      <c r="U55">
        <v>3.4272356749999999</v>
      </c>
      <c r="V55">
        <v>3.4798067220000002</v>
      </c>
      <c r="Y55" s="7"/>
      <c r="Z55" s="5">
        <v>3.6772104090000002</v>
      </c>
      <c r="AA55">
        <v>3.7917622070000001</v>
      </c>
      <c r="AB55">
        <v>3.768873819</v>
      </c>
      <c r="AC55">
        <v>3.8093084629999998</v>
      </c>
      <c r="AD55">
        <v>3.85061008</v>
      </c>
      <c r="AG55" s="7"/>
    </row>
    <row r="56" spans="1:33" x14ac:dyDescent="0.35">
      <c r="A56" t="s">
        <v>17</v>
      </c>
      <c r="B56" s="5">
        <v>0</v>
      </c>
      <c r="C56">
        <v>45.377499999999998</v>
      </c>
      <c r="D56">
        <v>91.989166670000003</v>
      </c>
      <c r="E56">
        <v>142.38083330000001</v>
      </c>
      <c r="F56">
        <v>596.91611109999997</v>
      </c>
      <c r="I56" s="7"/>
      <c r="J56">
        <v>3.5870930830000001</v>
      </c>
      <c r="K56">
        <v>3.71747608</v>
      </c>
      <c r="L56">
        <v>3.6402285390000002</v>
      </c>
      <c r="M56">
        <v>3.5760270869999999</v>
      </c>
      <c r="N56">
        <v>2.943829821</v>
      </c>
      <c r="Q56" s="7"/>
      <c r="R56" s="5">
        <v>3.2844769440000001</v>
      </c>
      <c r="S56">
        <v>3.4854042550000002</v>
      </c>
      <c r="T56">
        <v>3.3197727010000002</v>
      </c>
      <c r="U56">
        <v>3.2763155479999999</v>
      </c>
      <c r="V56">
        <v>2.8792805669999999</v>
      </c>
      <c r="Y56" s="7"/>
      <c r="Z56" s="5">
        <v>3.516577609</v>
      </c>
      <c r="AA56">
        <v>3.6703321720000002</v>
      </c>
      <c r="AB56">
        <v>3.6034452290000001</v>
      </c>
      <c r="AC56">
        <v>3.5690760730000002</v>
      </c>
      <c r="AD56">
        <v>2.77061008</v>
      </c>
      <c r="AG56" s="7"/>
    </row>
    <row r="57" spans="1:33" x14ac:dyDescent="0.35">
      <c r="A57" t="s">
        <v>39</v>
      </c>
      <c r="B57" s="5">
        <v>0</v>
      </c>
      <c r="D57">
        <v>91.989166670000003</v>
      </c>
      <c r="E57">
        <v>142.38083330000001</v>
      </c>
      <c r="F57">
        <v>596.91611109999997</v>
      </c>
      <c r="I57" s="7"/>
      <c r="J57">
        <v>3.5872405430000001</v>
      </c>
      <c r="L57">
        <v>3.598159404</v>
      </c>
      <c r="M57">
        <v>3.700563491</v>
      </c>
      <c r="N57">
        <v>3.6265144060000001</v>
      </c>
      <c r="Q57" s="7"/>
      <c r="R57" s="5">
        <v>3.3324807789999999</v>
      </c>
      <c r="T57">
        <v>3.4182624549999998</v>
      </c>
      <c r="U57">
        <v>3.4085443010000001</v>
      </c>
      <c r="V57">
        <v>3.452880419</v>
      </c>
      <c r="Y57" s="7"/>
      <c r="Z57" s="5">
        <v>3.6043349739999999</v>
      </c>
      <c r="AB57">
        <v>3.7804103320000002</v>
      </c>
      <c r="AC57">
        <v>3.7966013790000002</v>
      </c>
      <c r="AD57">
        <v>3.9576587089999999</v>
      </c>
      <c r="AG57" s="7"/>
    </row>
    <row r="58" spans="1:33" x14ac:dyDescent="0.35">
      <c r="B58" s="5"/>
      <c r="I58" s="7"/>
      <c r="Q58" s="7"/>
      <c r="R58" s="5"/>
      <c r="Y58" s="7"/>
      <c r="Z58" s="5"/>
      <c r="AG58" s="7"/>
    </row>
    <row r="59" spans="1:33" x14ac:dyDescent="0.35">
      <c r="A59" t="s">
        <v>25</v>
      </c>
      <c r="B59" s="5">
        <v>0</v>
      </c>
      <c r="C59">
        <v>45.387222219999998</v>
      </c>
      <c r="D59">
        <v>92.014444440000005</v>
      </c>
      <c r="E59">
        <v>142.41611109999999</v>
      </c>
      <c r="F59">
        <v>188.31833330000001</v>
      </c>
      <c r="G59">
        <v>284.90305560000002</v>
      </c>
      <c r="H59">
        <v>625.33638889999997</v>
      </c>
      <c r="I59" s="7"/>
      <c r="J59">
        <v>3.6945032649999998</v>
      </c>
      <c r="K59">
        <v>3.79491018</v>
      </c>
      <c r="L59">
        <v>3.9040071859999999</v>
      </c>
      <c r="M59">
        <v>3.7894471059999999</v>
      </c>
      <c r="N59">
        <v>3.7666615029999999</v>
      </c>
      <c r="O59">
        <v>3.6949226639999999</v>
      </c>
      <c r="P59">
        <v>3.575317128</v>
      </c>
      <c r="Q59" s="7"/>
      <c r="R59" s="5">
        <v>3.3634500369999998</v>
      </c>
      <c r="S59">
        <v>2.8666192970000002</v>
      </c>
      <c r="T59">
        <v>2.0904040049999999</v>
      </c>
      <c r="U59">
        <v>1.330240063</v>
      </c>
      <c r="V59">
        <v>0.92376567099999995</v>
      </c>
      <c r="W59">
        <v>0.210403532</v>
      </c>
      <c r="X59">
        <v>2.2287241999999999E-2</v>
      </c>
      <c r="Y59" s="7"/>
      <c r="Z59" s="5">
        <v>3.5927406569999998</v>
      </c>
      <c r="AA59">
        <v>2.8085269249999998</v>
      </c>
      <c r="AB59">
        <v>1.6425759259999999</v>
      </c>
      <c r="AC59">
        <v>0.87782814899999995</v>
      </c>
      <c r="AD59">
        <v>0.431822494</v>
      </c>
      <c r="AE59">
        <v>7.0907112999999994E-2</v>
      </c>
      <c r="AF59">
        <v>0</v>
      </c>
      <c r="AG59" s="7"/>
    </row>
    <row r="60" spans="1:33" x14ac:dyDescent="0.35">
      <c r="A60" t="s">
        <v>26</v>
      </c>
      <c r="B60" s="5">
        <v>0</v>
      </c>
      <c r="C60">
        <v>45.387222219999998</v>
      </c>
      <c r="D60">
        <v>92.014444440000005</v>
      </c>
      <c r="E60">
        <v>142.41611109999999</v>
      </c>
      <c r="F60">
        <v>188.31833330000001</v>
      </c>
      <c r="G60">
        <v>284.90305560000002</v>
      </c>
      <c r="H60">
        <v>625.33638889999997</v>
      </c>
      <c r="I60" s="7"/>
      <c r="J60">
        <v>3.5616414120000002</v>
      </c>
      <c r="K60">
        <v>3.6650275959999998</v>
      </c>
      <c r="L60">
        <v>3.7034757260000002</v>
      </c>
      <c r="M60">
        <v>3.6626755040000001</v>
      </c>
      <c r="N60">
        <v>3.6824974529999999</v>
      </c>
      <c r="O60">
        <v>3.5300008269999998</v>
      </c>
      <c r="P60">
        <v>3.5017722650000001</v>
      </c>
      <c r="Q60" s="7"/>
      <c r="R60" s="5">
        <v>3.279257629</v>
      </c>
      <c r="S60">
        <v>3.3270246110000001</v>
      </c>
      <c r="T60">
        <v>3.0587267649999998</v>
      </c>
      <c r="U60">
        <v>2.9212298620000001</v>
      </c>
      <c r="V60">
        <v>2.8050538760000001</v>
      </c>
      <c r="W60">
        <v>2.4291406649999998</v>
      </c>
      <c r="X60">
        <v>1.4601719179999999</v>
      </c>
      <c r="Y60" s="7"/>
      <c r="Z60" s="5">
        <v>3.6927133329999999</v>
      </c>
      <c r="AA60">
        <v>3.694451742</v>
      </c>
      <c r="AB60">
        <v>3.508996115</v>
      </c>
      <c r="AC60">
        <v>3.321099212</v>
      </c>
      <c r="AD60">
        <v>3.260461034</v>
      </c>
      <c r="AE60">
        <v>2.8789439469999998</v>
      </c>
      <c r="AF60">
        <v>1.9506798809999999</v>
      </c>
      <c r="AG60" s="7"/>
    </row>
    <row r="61" spans="1:33" x14ac:dyDescent="0.35">
      <c r="A61" t="s">
        <v>27</v>
      </c>
      <c r="B61" s="5">
        <v>0</v>
      </c>
      <c r="C61">
        <v>45.397222220000003</v>
      </c>
      <c r="D61">
        <v>92.030555559999996</v>
      </c>
      <c r="E61">
        <v>142.44138889999999</v>
      </c>
      <c r="F61">
        <v>188.32972219999999</v>
      </c>
      <c r="G61">
        <v>284.91583329999997</v>
      </c>
      <c r="H61">
        <v>625.36500000000001</v>
      </c>
      <c r="I61" s="7"/>
      <c r="J61">
        <v>3.657313743</v>
      </c>
      <c r="K61">
        <v>3.7299156139999998</v>
      </c>
      <c r="L61">
        <v>3.625794177</v>
      </c>
      <c r="M61">
        <v>3.7611897879999998</v>
      </c>
      <c r="N61">
        <v>3.7686278130000002</v>
      </c>
      <c r="O61">
        <v>3.7201202869999999</v>
      </c>
      <c r="P61">
        <v>3.5902749360000001</v>
      </c>
      <c r="Q61" s="7"/>
      <c r="R61" s="5">
        <v>3.2697103429999999</v>
      </c>
      <c r="S61">
        <v>3.178179015</v>
      </c>
      <c r="T61">
        <v>2.701405024</v>
      </c>
      <c r="U61">
        <v>2.463066569</v>
      </c>
      <c r="V61">
        <v>2.1211995859999999</v>
      </c>
      <c r="W61">
        <v>1.4471643409999999</v>
      </c>
      <c r="X61">
        <v>8.0423333E-2</v>
      </c>
      <c r="Y61" s="7"/>
      <c r="Z61" s="5">
        <v>3.4962090159999999</v>
      </c>
      <c r="AA61">
        <v>3.2294742940000001</v>
      </c>
      <c r="AB61">
        <v>2.7329394589999998</v>
      </c>
      <c r="AC61">
        <v>2.469392563</v>
      </c>
      <c r="AD61">
        <v>1.9964575609999999</v>
      </c>
      <c r="AE61">
        <v>1.187287414</v>
      </c>
      <c r="AF61">
        <v>0.102379868</v>
      </c>
      <c r="AG61" s="7"/>
    </row>
    <row r="62" spans="1:33" x14ac:dyDescent="0.35">
      <c r="A62" t="s">
        <v>40</v>
      </c>
      <c r="B62" s="5">
        <v>0</v>
      </c>
      <c r="C62">
        <v>45.397222220000003</v>
      </c>
      <c r="D62">
        <v>92.030555559999996</v>
      </c>
      <c r="E62">
        <v>142.44138889999999</v>
      </c>
      <c r="F62">
        <v>188.32972219999999</v>
      </c>
      <c r="G62">
        <v>284.91583329999997</v>
      </c>
      <c r="H62">
        <v>625.36500000000001</v>
      </c>
      <c r="I62" s="7"/>
      <c r="J62">
        <v>3.5368090740000002</v>
      </c>
      <c r="K62">
        <v>3.620490336</v>
      </c>
      <c r="L62">
        <v>3.5988194240000002</v>
      </c>
      <c r="M62">
        <v>3.606629984</v>
      </c>
      <c r="N62">
        <v>3.5209620620000002</v>
      </c>
      <c r="O62">
        <v>3.5466613890000001</v>
      </c>
      <c r="P62">
        <v>3.434641842</v>
      </c>
      <c r="Q62" s="7"/>
      <c r="R62" s="5">
        <v>3.2113273009999999</v>
      </c>
      <c r="S62">
        <v>3.2618632669999998</v>
      </c>
      <c r="T62">
        <v>2.8594666530000001</v>
      </c>
      <c r="U62">
        <v>2.6296361670000001</v>
      </c>
      <c r="V62">
        <v>2.4275866169999998</v>
      </c>
      <c r="W62">
        <v>1.7321207709999999</v>
      </c>
      <c r="X62">
        <v>0.13072478400000001</v>
      </c>
      <c r="Y62" s="7"/>
      <c r="Z62" s="5">
        <v>3.6699776590000002</v>
      </c>
      <c r="AA62">
        <v>3.4670592830000002</v>
      </c>
      <c r="AB62">
        <v>3.1701997529999999</v>
      </c>
      <c r="AC62">
        <v>2.844129229</v>
      </c>
      <c r="AD62">
        <v>2.5546117119999998</v>
      </c>
      <c r="AE62">
        <v>1.730165669</v>
      </c>
      <c r="AF62">
        <v>0.28456873900000001</v>
      </c>
      <c r="AG62" s="7"/>
    </row>
    <row r="63" spans="1:33" x14ac:dyDescent="0.35">
      <c r="B63" s="5"/>
      <c r="I63" s="7"/>
      <c r="Q63" s="7"/>
      <c r="R63" s="5"/>
      <c r="Y63" s="7"/>
      <c r="Z63" s="5"/>
      <c r="AG63" s="7"/>
    </row>
    <row r="64" spans="1:33" x14ac:dyDescent="0.35">
      <c r="A64" t="s">
        <v>18</v>
      </c>
      <c r="B64" s="5">
        <v>0</v>
      </c>
      <c r="C64">
        <v>45.414722220000002</v>
      </c>
      <c r="D64">
        <v>92.051388889999998</v>
      </c>
      <c r="E64">
        <v>142.45888890000001</v>
      </c>
      <c r="F64">
        <v>188.34583330000001</v>
      </c>
      <c r="G64">
        <v>284.94194440000001</v>
      </c>
      <c r="H64">
        <v>625.39055559999997</v>
      </c>
      <c r="I64" s="7"/>
      <c r="J64">
        <v>3.4761438509999998</v>
      </c>
      <c r="K64">
        <v>2.3907313299999999</v>
      </c>
      <c r="L64">
        <v>1.2269577679999999</v>
      </c>
      <c r="M64">
        <v>0.65091615300000005</v>
      </c>
      <c r="N64">
        <v>0.20944621899999999</v>
      </c>
      <c r="O64">
        <v>9.6275178000000003E-2</v>
      </c>
      <c r="P64">
        <v>0</v>
      </c>
      <c r="Q64" s="7"/>
      <c r="R64" s="5">
        <v>3.2868588139999999</v>
      </c>
      <c r="S64">
        <v>2.7180800879999998</v>
      </c>
      <c r="T64">
        <v>1.8746585570000001</v>
      </c>
      <c r="U64">
        <v>1.2036717130000001</v>
      </c>
      <c r="V64">
        <v>0.79548554100000002</v>
      </c>
      <c r="W64">
        <v>0.28805157100000001</v>
      </c>
      <c r="X64">
        <v>2.2809552E-2</v>
      </c>
      <c r="Y64" s="7"/>
      <c r="Z64" s="5">
        <v>3.5315033749999998</v>
      </c>
      <c r="AA64">
        <v>2.742172316</v>
      </c>
      <c r="AB64">
        <v>1.624245521</v>
      </c>
      <c r="AC64">
        <v>0.92209155499999995</v>
      </c>
      <c r="AD64">
        <v>0.51847463999999999</v>
      </c>
      <c r="AE64">
        <v>0.115711147</v>
      </c>
      <c r="AF64">
        <v>0</v>
      </c>
      <c r="AG64" s="7"/>
    </row>
    <row r="65" spans="1:33" x14ac:dyDescent="0.35">
      <c r="A65" t="s">
        <v>19</v>
      </c>
      <c r="B65" s="5">
        <v>0</v>
      </c>
      <c r="C65">
        <v>45.414722220000002</v>
      </c>
      <c r="D65">
        <v>92.051388889999998</v>
      </c>
      <c r="E65">
        <v>142.45888890000001</v>
      </c>
      <c r="F65">
        <v>188.34583330000001</v>
      </c>
      <c r="G65">
        <v>284.94194440000001</v>
      </c>
      <c r="H65">
        <v>625.39055559999997</v>
      </c>
      <c r="I65" s="7"/>
      <c r="J65">
        <v>3.5348036120000002</v>
      </c>
      <c r="K65">
        <v>3.0955260299999998</v>
      </c>
      <c r="L65">
        <v>2.639407818</v>
      </c>
      <c r="M65">
        <v>2.1712626849999999</v>
      </c>
      <c r="N65">
        <v>1.68474462</v>
      </c>
      <c r="O65">
        <v>1.13403327</v>
      </c>
      <c r="P65">
        <v>0</v>
      </c>
      <c r="Q65" s="7"/>
      <c r="R65" s="5">
        <v>3.2674770309999999</v>
      </c>
      <c r="S65">
        <v>2.9123746179999999</v>
      </c>
      <c r="T65">
        <v>2.1578265839999999</v>
      </c>
      <c r="U65">
        <v>1.5625946310000001</v>
      </c>
      <c r="V65">
        <v>1.0952177510000001</v>
      </c>
      <c r="W65">
        <v>0.43924813499999998</v>
      </c>
      <c r="X65">
        <v>5.5530689000000001E-2</v>
      </c>
      <c r="Y65" s="7"/>
      <c r="Z65" s="5">
        <v>3.4969761259999999</v>
      </c>
      <c r="AA65">
        <v>2.7438091729999998</v>
      </c>
      <c r="AB65">
        <v>1.7892307430000001</v>
      </c>
      <c r="AC65">
        <v>0.97460764899999996</v>
      </c>
      <c r="AD65">
        <v>0.49888428499999998</v>
      </c>
      <c r="AE65">
        <v>8.3477677E-2</v>
      </c>
      <c r="AF65">
        <v>0</v>
      </c>
      <c r="AG65" s="7"/>
    </row>
    <row r="66" spans="1:33" x14ac:dyDescent="0.35">
      <c r="A66" t="s">
        <v>41</v>
      </c>
      <c r="B66" s="5">
        <v>0</v>
      </c>
      <c r="C66">
        <v>45.42694444</v>
      </c>
      <c r="D66">
        <v>92.068611110000006</v>
      </c>
      <c r="E66">
        <v>142.4722222</v>
      </c>
      <c r="F66">
        <v>188.3497222</v>
      </c>
      <c r="G66">
        <v>284.95388889999998</v>
      </c>
      <c r="H66">
        <v>625.41027780000002</v>
      </c>
      <c r="I66" s="7"/>
      <c r="J66">
        <v>3.5685720519999999</v>
      </c>
      <c r="K66">
        <v>3.0789044689999998</v>
      </c>
      <c r="L66">
        <v>2.5975969509999999</v>
      </c>
      <c r="M66">
        <v>2.1639822670000002</v>
      </c>
      <c r="N66">
        <v>1.6416600240000001</v>
      </c>
      <c r="O66">
        <v>1.0932058120000001</v>
      </c>
      <c r="P66">
        <v>0</v>
      </c>
      <c r="Q66" s="7"/>
      <c r="R66" s="5">
        <v>3.277960228</v>
      </c>
      <c r="S66">
        <v>2.806616972</v>
      </c>
      <c r="T66">
        <v>2.2571545409999998</v>
      </c>
      <c r="U66">
        <v>1.6584862549999999</v>
      </c>
      <c r="V66">
        <v>1.1678421109999999</v>
      </c>
      <c r="W66">
        <v>0.518060619</v>
      </c>
      <c r="X66">
        <v>2.1924697999999999E-2</v>
      </c>
      <c r="Y66" s="7"/>
      <c r="Z66" s="5">
        <v>3.5022655309999999</v>
      </c>
      <c r="AA66">
        <v>2.854537739</v>
      </c>
      <c r="AB66">
        <v>1.983882734</v>
      </c>
      <c r="AC66">
        <v>1.219411383</v>
      </c>
      <c r="AD66">
        <v>0.73275700300000002</v>
      </c>
      <c r="AE66">
        <v>0.19367799299999999</v>
      </c>
      <c r="AF66">
        <v>0</v>
      </c>
      <c r="AG66" s="7"/>
    </row>
    <row r="67" spans="1:33" x14ac:dyDescent="0.35">
      <c r="A67" t="s">
        <v>42</v>
      </c>
      <c r="B67" s="5">
        <v>0</v>
      </c>
      <c r="C67">
        <v>45.42694444</v>
      </c>
      <c r="D67">
        <v>92.068611110000006</v>
      </c>
      <c r="E67">
        <v>142.4722222</v>
      </c>
      <c r="F67">
        <v>188.3497222</v>
      </c>
      <c r="G67">
        <v>284.95388889999998</v>
      </c>
      <c r="H67">
        <v>625.41027780000002</v>
      </c>
      <c r="I67" s="7"/>
      <c r="J67">
        <v>3.4106714170000001</v>
      </c>
      <c r="K67">
        <v>3.0318899570000002</v>
      </c>
      <c r="L67">
        <v>2.5469762450000002</v>
      </c>
      <c r="M67">
        <v>2.0647814860000002</v>
      </c>
      <c r="N67">
        <v>1.6042982400000001</v>
      </c>
      <c r="O67">
        <v>1.167264015</v>
      </c>
      <c r="P67">
        <v>0</v>
      </c>
      <c r="Q67" s="7"/>
      <c r="R67" s="5">
        <v>6.2024108880000002</v>
      </c>
      <c r="S67">
        <v>5.3809766899999998</v>
      </c>
      <c r="T67">
        <v>4.4684881350000003</v>
      </c>
      <c r="U67">
        <v>3.4051150269999999</v>
      </c>
      <c r="V67">
        <v>2.710922992</v>
      </c>
      <c r="W67">
        <v>1.370293666</v>
      </c>
      <c r="X67">
        <v>0.16748921</v>
      </c>
      <c r="Y67" s="7"/>
      <c r="Z67" s="5">
        <v>3.450540411</v>
      </c>
      <c r="AA67">
        <v>2.811876292</v>
      </c>
      <c r="AB67">
        <v>1.8953108670000001</v>
      </c>
      <c r="AC67">
        <v>1.1172118740000001</v>
      </c>
      <c r="AD67">
        <v>0.65869422399999999</v>
      </c>
      <c r="AE67">
        <v>0.15930866799999999</v>
      </c>
      <c r="AF67">
        <v>0</v>
      </c>
      <c r="AG67" s="7"/>
    </row>
    <row r="69" spans="1:33" x14ac:dyDescent="0.35">
      <c r="A69" s="69" t="s">
        <v>25923</v>
      </c>
      <c r="B69" s="69"/>
      <c r="C69" s="69"/>
      <c r="D69" s="69"/>
      <c r="E69" s="69"/>
      <c r="F69" s="69"/>
      <c r="G69" s="69"/>
      <c r="H69" s="69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</row>
    <row r="70" spans="1:33" ht="16.5" x14ac:dyDescent="0.45">
      <c r="A70" s="7"/>
      <c r="B70" s="70" t="s">
        <v>0</v>
      </c>
      <c r="C70" s="71"/>
      <c r="D70" s="71"/>
      <c r="E70" s="71"/>
      <c r="F70" s="72"/>
      <c r="G70" s="70" t="s">
        <v>1</v>
      </c>
      <c r="H70" s="71"/>
      <c r="I70" s="71"/>
      <c r="J70" s="71"/>
      <c r="K70" s="72"/>
      <c r="L70" s="70" t="s">
        <v>2</v>
      </c>
      <c r="M70" s="71"/>
      <c r="N70" s="71"/>
      <c r="O70" s="71"/>
      <c r="P70" s="72"/>
      <c r="Q70" s="70" t="s">
        <v>3</v>
      </c>
      <c r="R70" s="71"/>
      <c r="S70" s="71"/>
      <c r="T70" s="71"/>
      <c r="U70" s="72"/>
    </row>
    <row r="71" spans="1:33" x14ac:dyDescent="0.35">
      <c r="A71" s="7"/>
      <c r="B71" s="5" t="s">
        <v>4</v>
      </c>
      <c r="C71" t="s">
        <v>5</v>
      </c>
      <c r="D71" t="s">
        <v>6</v>
      </c>
      <c r="E71" t="s">
        <v>7</v>
      </c>
      <c r="F71" s="7" t="s">
        <v>8</v>
      </c>
      <c r="G71" s="5" t="s">
        <v>4</v>
      </c>
      <c r="H71" t="s">
        <v>5</v>
      </c>
      <c r="I71" t="s">
        <v>6</v>
      </c>
      <c r="J71" t="s">
        <v>7</v>
      </c>
      <c r="K71" s="7" t="s">
        <v>8</v>
      </c>
      <c r="L71" s="5" t="s">
        <v>4</v>
      </c>
      <c r="M71" t="s">
        <v>5</v>
      </c>
      <c r="N71" t="s">
        <v>6</v>
      </c>
      <c r="O71" t="s">
        <v>7</v>
      </c>
      <c r="P71" s="7" t="s">
        <v>8</v>
      </c>
      <c r="Q71" s="5" t="s">
        <v>4</v>
      </c>
      <c r="R71" t="s">
        <v>5</v>
      </c>
      <c r="S71" t="s">
        <v>6</v>
      </c>
      <c r="T71" t="s">
        <v>7</v>
      </c>
      <c r="U71" s="7" t="s">
        <v>8</v>
      </c>
    </row>
    <row r="72" spans="1:33" x14ac:dyDescent="0.35">
      <c r="A72" s="7" t="s">
        <v>11</v>
      </c>
      <c r="B72" s="5">
        <v>0</v>
      </c>
      <c r="C72">
        <v>23.733333333333331</v>
      </c>
      <c r="D72">
        <v>71.733333333333334</v>
      </c>
      <c r="E72">
        <v>143.7166666666667</v>
      </c>
      <c r="F72" s="7">
        <v>239.73333333333329</v>
      </c>
      <c r="G72" s="5">
        <v>2.5</v>
      </c>
      <c r="H72">
        <v>2.508</v>
      </c>
      <c r="I72">
        <v>2.464</v>
      </c>
      <c r="J72">
        <v>2.06</v>
      </c>
      <c r="K72" s="7">
        <v>2.036</v>
      </c>
      <c r="L72" s="5">
        <v>2.7879999999999998</v>
      </c>
      <c r="M72">
        <v>2.6829999999999998</v>
      </c>
      <c r="N72">
        <v>2.548</v>
      </c>
      <c r="O72">
        <v>2.5</v>
      </c>
      <c r="P72" s="7">
        <v>2.468</v>
      </c>
      <c r="Q72" s="5">
        <v>2.31</v>
      </c>
      <c r="R72">
        <v>2.0790000000000002</v>
      </c>
      <c r="S72">
        <v>1.829</v>
      </c>
      <c r="T72">
        <v>1.6639999999999999</v>
      </c>
      <c r="U72" s="7">
        <v>1.5609999999999999</v>
      </c>
    </row>
    <row r="73" spans="1:33" x14ac:dyDescent="0.35">
      <c r="A73" s="7"/>
      <c r="B73" s="5"/>
      <c r="F73" s="7"/>
      <c r="G73" s="5"/>
      <c r="K73" s="7"/>
      <c r="L73" s="5"/>
      <c r="P73" s="7"/>
      <c r="Q73" s="5"/>
      <c r="U73" s="7"/>
    </row>
    <row r="74" spans="1:33" x14ac:dyDescent="0.35">
      <c r="A74" s="7" t="s">
        <v>12</v>
      </c>
      <c r="B74" s="5">
        <v>0</v>
      </c>
      <c r="C74">
        <v>23.733333333333331</v>
      </c>
      <c r="D74">
        <v>71.733333333333334</v>
      </c>
      <c r="E74">
        <v>143.7166666666667</v>
      </c>
      <c r="F74" s="7">
        <v>239.73333333333329</v>
      </c>
      <c r="G74" s="5">
        <v>2.5</v>
      </c>
      <c r="H74">
        <v>1.7170000000000001</v>
      </c>
      <c r="I74">
        <v>1.179</v>
      </c>
      <c r="J74">
        <v>0.95899999999999996</v>
      </c>
      <c r="K74" s="7">
        <v>0.82</v>
      </c>
      <c r="L74" s="5">
        <v>2.8069999999999999</v>
      </c>
      <c r="M74">
        <v>2.6520000000000001</v>
      </c>
      <c r="N74">
        <v>2.4860000000000002</v>
      </c>
      <c r="O74">
        <v>2.4289999999999998</v>
      </c>
      <c r="P74" s="7">
        <v>2.3410000000000002</v>
      </c>
      <c r="Q74" s="5">
        <v>2.214</v>
      </c>
      <c r="R74">
        <v>1.7809999999999999</v>
      </c>
      <c r="S74">
        <v>1.5049999999999999</v>
      </c>
      <c r="T74">
        <v>1.2150000000000001</v>
      </c>
      <c r="U74" s="7">
        <v>0.94099999999999995</v>
      </c>
    </row>
    <row r="75" spans="1:33" x14ac:dyDescent="0.35">
      <c r="A75" s="7" t="s">
        <v>13</v>
      </c>
      <c r="B75" s="5">
        <v>0</v>
      </c>
      <c r="C75">
        <v>23.733333333333331</v>
      </c>
      <c r="D75">
        <v>71.733333333333334</v>
      </c>
      <c r="E75">
        <v>143.7166666666667</v>
      </c>
      <c r="F75" s="7">
        <v>239.73333333333329</v>
      </c>
      <c r="G75" s="5">
        <v>2.5</v>
      </c>
      <c r="H75">
        <v>1.772</v>
      </c>
      <c r="I75">
        <v>1.427</v>
      </c>
      <c r="J75">
        <v>1.0880000000000001</v>
      </c>
      <c r="K75" s="7">
        <v>0.80200000000000005</v>
      </c>
      <c r="L75" s="5">
        <v>2.7839999999999998</v>
      </c>
      <c r="M75">
        <v>2.6920000000000002</v>
      </c>
      <c r="N75">
        <v>2.5750000000000002</v>
      </c>
      <c r="O75">
        <v>2.4510000000000001</v>
      </c>
      <c r="P75" s="7">
        <v>2.3769999999999998</v>
      </c>
      <c r="Q75" s="5">
        <v>2.2480000000000002</v>
      </c>
      <c r="R75">
        <v>2.004</v>
      </c>
      <c r="S75">
        <v>1.714</v>
      </c>
      <c r="T75">
        <v>1.3759999999999999</v>
      </c>
      <c r="U75" s="7">
        <v>1.1639999999999999</v>
      </c>
    </row>
    <row r="76" spans="1:33" x14ac:dyDescent="0.35">
      <c r="A76" s="7" t="s">
        <v>14</v>
      </c>
      <c r="B76" s="5">
        <v>0</v>
      </c>
      <c r="C76">
        <v>23.733333333333331</v>
      </c>
      <c r="D76">
        <v>71.733333333333334</v>
      </c>
      <c r="E76">
        <v>143.7166666666667</v>
      </c>
      <c r="F76" s="7">
        <v>239.73333333333329</v>
      </c>
      <c r="G76" s="5">
        <v>2.5</v>
      </c>
      <c r="H76">
        <v>1.9750000000000001</v>
      </c>
      <c r="I76">
        <v>1.304</v>
      </c>
      <c r="J76">
        <v>0.81100000000000005</v>
      </c>
      <c r="K76" s="7">
        <v>0.78200000000000003</v>
      </c>
      <c r="L76" s="5">
        <v>2.7789999999999999</v>
      </c>
      <c r="M76">
        <v>2.6619999999999999</v>
      </c>
      <c r="N76">
        <v>2.5369999999999999</v>
      </c>
      <c r="O76">
        <v>2.4390000000000001</v>
      </c>
      <c r="P76" s="7">
        <v>2.3250000000000002</v>
      </c>
      <c r="Q76" s="5">
        <v>2.2890000000000001</v>
      </c>
      <c r="R76">
        <v>1.9790000000000001</v>
      </c>
      <c r="S76">
        <v>1.663</v>
      </c>
      <c r="T76">
        <v>1.3149999999999999</v>
      </c>
      <c r="U76" s="7">
        <v>1.135</v>
      </c>
    </row>
    <row r="77" spans="1:33" x14ac:dyDescent="0.35">
      <c r="A77" s="7" t="s">
        <v>29</v>
      </c>
      <c r="B77" s="5">
        <v>0</v>
      </c>
      <c r="C77">
        <v>23.733333333333331</v>
      </c>
      <c r="D77">
        <v>71.733333333333334</v>
      </c>
      <c r="E77">
        <v>143.7166666666667</v>
      </c>
      <c r="F77" s="7">
        <v>239.73333333333329</v>
      </c>
      <c r="G77" s="5">
        <v>2.5</v>
      </c>
      <c r="H77">
        <v>2.0859999999999999</v>
      </c>
      <c r="I77">
        <v>1.3480000000000001</v>
      </c>
      <c r="J77">
        <v>0.75800000000000001</v>
      </c>
      <c r="K77" s="7">
        <v>0.68200000000000005</v>
      </c>
      <c r="L77" s="5">
        <v>2.7639999999999998</v>
      </c>
      <c r="M77">
        <v>2.6459999999999999</v>
      </c>
      <c r="N77">
        <v>2.5369999999999999</v>
      </c>
      <c r="O77">
        <v>2.4</v>
      </c>
      <c r="P77" s="7">
        <v>2.294</v>
      </c>
      <c r="Q77" s="5">
        <v>2.2109999999999999</v>
      </c>
      <c r="R77">
        <v>1.8759999999999999</v>
      </c>
      <c r="S77">
        <v>1.4890000000000001</v>
      </c>
      <c r="T77">
        <v>1.1970000000000001</v>
      </c>
      <c r="U77" s="7">
        <v>0.94799999999999995</v>
      </c>
    </row>
    <row r="79" spans="1:33" ht="18.5" x14ac:dyDescent="0.45">
      <c r="A79" s="73"/>
      <c r="B79" s="73"/>
      <c r="C79" s="73"/>
      <c r="D79" s="73"/>
      <c r="E79" s="73"/>
      <c r="F79" s="73"/>
      <c r="G79" s="73"/>
      <c r="H79" s="73"/>
      <c r="I79" s="73"/>
      <c r="J79" s="73"/>
      <c r="K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44"/>
      <c r="W79" s="44"/>
      <c r="X79" s="44"/>
      <c r="Y79" s="44"/>
      <c r="Z79" s="44"/>
      <c r="AA79" s="44"/>
      <c r="AB79" s="44"/>
      <c r="AC79" s="44"/>
      <c r="AD79" s="44"/>
      <c r="AE79" s="44"/>
      <c r="AF79" s="44"/>
      <c r="AG79" s="44"/>
    </row>
    <row r="80" spans="1:33" x14ac:dyDescent="0.35">
      <c r="B80" s="71"/>
      <c r="C80" s="71"/>
      <c r="D80" s="71"/>
      <c r="E80" s="71"/>
      <c r="F80" s="71"/>
      <c r="G80" s="71"/>
      <c r="H80" s="71"/>
      <c r="I80" s="71"/>
      <c r="J80" s="71"/>
      <c r="K80" s="71"/>
      <c r="L80" s="71"/>
      <c r="M80" s="71"/>
      <c r="N80" s="71"/>
      <c r="O80" s="71"/>
      <c r="P80" s="71"/>
      <c r="Q80" s="71"/>
      <c r="R80" s="71"/>
      <c r="S80" s="71"/>
      <c r="T80" s="71"/>
      <c r="U80" s="71"/>
      <c r="Y80" s="2"/>
      <c r="AC80" s="2"/>
    </row>
  </sheetData>
  <mergeCells count="20">
    <mergeCell ref="B29:I29"/>
    <mergeCell ref="J29:Q29"/>
    <mergeCell ref="R29:Y29"/>
    <mergeCell ref="Z29:AG29"/>
    <mergeCell ref="A28:AG28"/>
    <mergeCell ref="I2:O2"/>
    <mergeCell ref="P2:V2"/>
    <mergeCell ref="W2:AC2"/>
    <mergeCell ref="B2:H2"/>
    <mergeCell ref="A1:AC1"/>
    <mergeCell ref="B80:F80"/>
    <mergeCell ref="G80:K80"/>
    <mergeCell ref="Q80:U80"/>
    <mergeCell ref="L80:P80"/>
    <mergeCell ref="A79:U79"/>
    <mergeCell ref="A69:U69"/>
    <mergeCell ref="B70:F70"/>
    <mergeCell ref="G70:K70"/>
    <mergeCell ref="L70:P70"/>
    <mergeCell ref="Q70:U70"/>
  </mergeCells>
  <phoneticPr fontId="13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69F115-D7FD-445C-87EC-3E94FE90AEC9}">
  <dimension ref="A1:S2991"/>
  <sheetViews>
    <sheetView workbookViewId="0"/>
  </sheetViews>
  <sheetFormatPr defaultColWidth="15.90625" defaultRowHeight="14.5" x14ac:dyDescent="0.35"/>
  <cols>
    <col min="2" max="2" width="80.54296875" customWidth="1"/>
  </cols>
  <sheetData>
    <row r="1" spans="1:19" s="2" customFormat="1" x14ac:dyDescent="0.35">
      <c r="A1" s="2" t="s">
        <v>25876</v>
      </c>
    </row>
    <row r="2" spans="1:19" x14ac:dyDescent="0.35">
      <c r="A2" s="50" t="s">
        <v>15009</v>
      </c>
      <c r="B2" s="50" t="s">
        <v>15010</v>
      </c>
      <c r="C2" s="50" t="s">
        <v>15011</v>
      </c>
      <c r="D2" s="50" t="s">
        <v>15012</v>
      </c>
      <c r="E2" s="50" t="s">
        <v>15013</v>
      </c>
      <c r="F2" s="50" t="s">
        <v>15014</v>
      </c>
      <c r="G2" s="50" t="s">
        <v>15015</v>
      </c>
      <c r="H2" s="50" t="s">
        <v>15016</v>
      </c>
      <c r="I2" s="50" t="s">
        <v>15017</v>
      </c>
      <c r="J2" s="50" t="s">
        <v>15018</v>
      </c>
      <c r="K2" s="50" t="s">
        <v>15019</v>
      </c>
      <c r="L2" s="50" t="s">
        <v>15020</v>
      </c>
      <c r="M2" s="50" t="s">
        <v>15021</v>
      </c>
      <c r="N2" s="50" t="s">
        <v>15022</v>
      </c>
      <c r="O2" s="50" t="s">
        <v>15023</v>
      </c>
      <c r="P2" s="50" t="s">
        <v>15024</v>
      </c>
      <c r="Q2" s="50" t="s">
        <v>15025</v>
      </c>
      <c r="R2" s="50" t="s">
        <v>15026</v>
      </c>
      <c r="S2" s="50" t="s">
        <v>15027</v>
      </c>
    </row>
    <row r="3" spans="1:19" x14ac:dyDescent="0.35">
      <c r="A3" t="s">
        <v>15028</v>
      </c>
      <c r="B3" t="s">
        <v>15029</v>
      </c>
      <c r="C3" t="s">
        <v>15030</v>
      </c>
      <c r="D3">
        <v>25.49</v>
      </c>
      <c r="E3">
        <v>102</v>
      </c>
      <c r="F3">
        <v>61</v>
      </c>
      <c r="G3">
        <v>1</v>
      </c>
      <c r="H3">
        <v>18</v>
      </c>
      <c r="I3">
        <v>119</v>
      </c>
      <c r="J3">
        <v>6</v>
      </c>
      <c r="K3">
        <v>92</v>
      </c>
      <c r="L3">
        <v>0.12</v>
      </c>
      <c r="M3">
        <v>32</v>
      </c>
      <c r="N3">
        <v>139</v>
      </c>
      <c r="O3">
        <v>73.381299999999996</v>
      </c>
      <c r="P3">
        <v>73.381299999999996</v>
      </c>
      <c r="Q3">
        <v>2874</v>
      </c>
    </row>
    <row r="4" spans="1:19" x14ac:dyDescent="0.35">
      <c r="A4" t="s">
        <v>15031</v>
      </c>
      <c r="B4" t="s">
        <v>15032</v>
      </c>
      <c r="C4" t="s">
        <v>15033</v>
      </c>
      <c r="D4">
        <v>22.5</v>
      </c>
      <c r="E4">
        <v>240</v>
      </c>
      <c r="F4">
        <v>149</v>
      </c>
      <c r="G4">
        <v>9</v>
      </c>
      <c r="H4">
        <v>6</v>
      </c>
      <c r="I4">
        <v>225</v>
      </c>
      <c r="J4">
        <v>5</v>
      </c>
      <c r="K4">
        <v>227</v>
      </c>
      <c r="L4">
        <v>2.4600000000000002E-5</v>
      </c>
      <c r="M4">
        <v>45.1</v>
      </c>
      <c r="N4">
        <v>249</v>
      </c>
      <c r="O4">
        <v>96.385499999999993</v>
      </c>
      <c r="P4">
        <v>96.385499999999993</v>
      </c>
      <c r="Q4">
        <v>342</v>
      </c>
    </row>
    <row r="5" spans="1:19" x14ac:dyDescent="0.35">
      <c r="A5" t="s">
        <v>15034</v>
      </c>
      <c r="B5" t="s">
        <v>15035</v>
      </c>
      <c r="C5" t="s">
        <v>15036</v>
      </c>
      <c r="D5">
        <v>30.556000000000001</v>
      </c>
      <c r="E5">
        <v>144</v>
      </c>
      <c r="F5">
        <v>74</v>
      </c>
      <c r="G5">
        <v>6</v>
      </c>
      <c r="H5">
        <v>40</v>
      </c>
      <c r="I5">
        <v>160</v>
      </c>
      <c r="J5">
        <v>3</v>
      </c>
      <c r="K5">
        <v>143</v>
      </c>
      <c r="L5">
        <v>6.3499999999999999E-5</v>
      </c>
      <c r="M5">
        <v>43.9</v>
      </c>
      <c r="N5">
        <v>256</v>
      </c>
      <c r="O5">
        <v>56.25</v>
      </c>
      <c r="P5">
        <v>56.25</v>
      </c>
      <c r="Q5">
        <v>859</v>
      </c>
    </row>
    <row r="6" spans="1:19" x14ac:dyDescent="0.35">
      <c r="A6" t="s">
        <v>15037</v>
      </c>
      <c r="B6" t="s">
        <v>15035</v>
      </c>
      <c r="C6" t="s">
        <v>15036</v>
      </c>
      <c r="D6">
        <v>25.908999999999999</v>
      </c>
      <c r="E6">
        <v>220</v>
      </c>
      <c r="F6">
        <v>125</v>
      </c>
      <c r="G6">
        <v>9</v>
      </c>
      <c r="H6">
        <v>44</v>
      </c>
      <c r="I6">
        <v>239</v>
      </c>
      <c r="J6">
        <v>3</v>
      </c>
      <c r="K6">
        <v>208</v>
      </c>
      <c r="L6">
        <v>8.8000000000000003E-4</v>
      </c>
      <c r="M6">
        <v>40.799999999999997</v>
      </c>
      <c r="N6">
        <v>256</v>
      </c>
      <c r="O6">
        <v>85.9375</v>
      </c>
      <c r="P6">
        <v>85.9375</v>
      </c>
      <c r="Q6">
        <v>717</v>
      </c>
    </row>
    <row r="7" spans="1:19" x14ac:dyDescent="0.35">
      <c r="A7" t="s">
        <v>15038</v>
      </c>
      <c r="B7" t="s">
        <v>15039</v>
      </c>
      <c r="C7" t="s">
        <v>15040</v>
      </c>
      <c r="D7">
        <v>28.571000000000002</v>
      </c>
      <c r="E7">
        <v>189</v>
      </c>
      <c r="F7">
        <v>108</v>
      </c>
      <c r="G7">
        <v>8</v>
      </c>
      <c r="H7">
        <v>373</v>
      </c>
      <c r="I7">
        <v>551</v>
      </c>
      <c r="J7">
        <v>15</v>
      </c>
      <c r="K7">
        <v>186</v>
      </c>
      <c r="L7">
        <v>3.7800000000000001E-8</v>
      </c>
      <c r="M7">
        <v>55.5</v>
      </c>
      <c r="N7">
        <v>210</v>
      </c>
      <c r="O7">
        <v>90</v>
      </c>
      <c r="P7">
        <v>90</v>
      </c>
      <c r="Q7">
        <v>2714</v>
      </c>
    </row>
    <row r="8" spans="1:19" x14ac:dyDescent="0.35">
      <c r="A8" t="s">
        <v>15041</v>
      </c>
      <c r="B8" t="s">
        <v>15042</v>
      </c>
      <c r="C8" t="s">
        <v>15043</v>
      </c>
      <c r="D8">
        <v>21.875</v>
      </c>
      <c r="E8">
        <v>128</v>
      </c>
      <c r="F8">
        <v>96</v>
      </c>
      <c r="G8">
        <v>1</v>
      </c>
      <c r="H8">
        <v>172</v>
      </c>
      <c r="I8">
        <v>299</v>
      </c>
      <c r="J8">
        <v>48</v>
      </c>
      <c r="K8">
        <v>171</v>
      </c>
      <c r="L8">
        <v>1</v>
      </c>
      <c r="M8">
        <v>31.2</v>
      </c>
      <c r="N8">
        <v>183</v>
      </c>
      <c r="O8">
        <v>69.945400000000006</v>
      </c>
      <c r="P8">
        <v>69.945400000000006</v>
      </c>
      <c r="Q8">
        <v>508</v>
      </c>
    </row>
    <row r="9" spans="1:19" x14ac:dyDescent="0.35">
      <c r="A9" t="s">
        <v>15031</v>
      </c>
      <c r="B9" t="s">
        <v>15044</v>
      </c>
      <c r="C9" t="s">
        <v>15045</v>
      </c>
      <c r="D9">
        <v>25.713999999999999</v>
      </c>
      <c r="E9">
        <v>245</v>
      </c>
      <c r="F9">
        <v>151</v>
      </c>
      <c r="G9">
        <v>8</v>
      </c>
      <c r="H9">
        <v>1</v>
      </c>
      <c r="I9">
        <v>225</v>
      </c>
      <c r="J9">
        <v>1</v>
      </c>
      <c r="K9">
        <v>234</v>
      </c>
      <c r="L9">
        <v>3.03E-8</v>
      </c>
      <c r="M9">
        <v>53.5</v>
      </c>
      <c r="N9">
        <v>256</v>
      </c>
      <c r="O9">
        <v>95.703100000000006</v>
      </c>
      <c r="P9">
        <v>95.703100000000006</v>
      </c>
      <c r="Q9">
        <v>125</v>
      </c>
    </row>
    <row r="10" spans="1:19" x14ac:dyDescent="0.35">
      <c r="A10" t="s">
        <v>15046</v>
      </c>
      <c r="B10" t="s">
        <v>15047</v>
      </c>
      <c r="C10" t="s">
        <v>15048</v>
      </c>
      <c r="D10">
        <v>28.341999999999999</v>
      </c>
      <c r="E10">
        <v>187</v>
      </c>
      <c r="F10">
        <v>101</v>
      </c>
      <c r="G10">
        <v>7</v>
      </c>
      <c r="H10">
        <v>126</v>
      </c>
      <c r="I10">
        <v>293</v>
      </c>
      <c r="J10">
        <v>8</v>
      </c>
      <c r="K10">
        <v>180</v>
      </c>
      <c r="L10">
        <v>1.2200000000000001E-7</v>
      </c>
      <c r="M10">
        <v>52.8</v>
      </c>
      <c r="N10">
        <v>254</v>
      </c>
      <c r="O10">
        <v>73.622</v>
      </c>
      <c r="P10">
        <v>73.622</v>
      </c>
      <c r="Q10">
        <v>1240</v>
      </c>
    </row>
    <row r="11" spans="1:19" x14ac:dyDescent="0.35">
      <c r="A11" t="s">
        <v>15049</v>
      </c>
      <c r="B11" t="s">
        <v>15047</v>
      </c>
      <c r="C11" t="s">
        <v>15048</v>
      </c>
      <c r="D11">
        <v>25.396999999999998</v>
      </c>
      <c r="E11">
        <v>189</v>
      </c>
      <c r="F11">
        <v>112</v>
      </c>
      <c r="G11">
        <v>10</v>
      </c>
      <c r="H11">
        <v>155</v>
      </c>
      <c r="I11">
        <v>326</v>
      </c>
      <c r="J11">
        <v>8</v>
      </c>
      <c r="K11">
        <v>184</v>
      </c>
      <c r="L11">
        <v>5.3499999999999999E-4</v>
      </c>
      <c r="M11">
        <v>42</v>
      </c>
      <c r="N11">
        <v>254</v>
      </c>
      <c r="O11">
        <v>74.409400000000005</v>
      </c>
      <c r="P11">
        <v>74.409400000000005</v>
      </c>
      <c r="Q11">
        <v>1860</v>
      </c>
    </row>
    <row r="12" spans="1:19" x14ac:dyDescent="0.35">
      <c r="A12" t="s">
        <v>15034</v>
      </c>
      <c r="B12" t="s">
        <v>15050</v>
      </c>
      <c r="C12" t="s">
        <v>15051</v>
      </c>
      <c r="D12">
        <v>25.873999999999999</v>
      </c>
      <c r="E12">
        <v>143</v>
      </c>
      <c r="F12">
        <v>82</v>
      </c>
      <c r="G12">
        <v>4</v>
      </c>
      <c r="H12">
        <v>40</v>
      </c>
      <c r="I12">
        <v>160</v>
      </c>
      <c r="J12">
        <v>3</v>
      </c>
      <c r="K12">
        <v>143</v>
      </c>
      <c r="L12">
        <v>4.0000000000000001E-3</v>
      </c>
      <c r="M12">
        <v>38.5</v>
      </c>
      <c r="N12">
        <v>258</v>
      </c>
      <c r="O12">
        <v>55.426400000000001</v>
      </c>
      <c r="P12">
        <v>55.426400000000001</v>
      </c>
      <c r="Q12">
        <v>1051</v>
      </c>
    </row>
    <row r="13" spans="1:19" x14ac:dyDescent="0.35">
      <c r="A13" t="s">
        <v>15052</v>
      </c>
      <c r="B13" t="s">
        <v>15053</v>
      </c>
      <c r="C13" t="s">
        <v>15054</v>
      </c>
      <c r="D13">
        <v>29.931999999999999</v>
      </c>
      <c r="E13">
        <v>147</v>
      </c>
      <c r="F13">
        <v>76</v>
      </c>
      <c r="G13">
        <v>6</v>
      </c>
      <c r="H13">
        <v>500</v>
      </c>
      <c r="I13">
        <v>623</v>
      </c>
      <c r="J13">
        <v>38</v>
      </c>
      <c r="K13">
        <v>180</v>
      </c>
      <c r="L13">
        <v>9.2600000000000001E-5</v>
      </c>
      <c r="M13">
        <v>45.4</v>
      </c>
      <c r="N13">
        <v>290</v>
      </c>
      <c r="O13">
        <v>50.689700000000002</v>
      </c>
      <c r="P13">
        <v>50.689700000000002</v>
      </c>
      <c r="Q13">
        <v>2264</v>
      </c>
    </row>
    <row r="14" spans="1:19" x14ac:dyDescent="0.35">
      <c r="A14" t="s">
        <v>15055</v>
      </c>
      <c r="B14" t="s">
        <v>15053</v>
      </c>
      <c r="C14" t="s">
        <v>15054</v>
      </c>
      <c r="D14">
        <v>29.332999999999998</v>
      </c>
      <c r="E14">
        <v>150</v>
      </c>
      <c r="F14">
        <v>65</v>
      </c>
      <c r="G14">
        <v>5</v>
      </c>
      <c r="H14">
        <v>605</v>
      </c>
      <c r="I14">
        <v>724</v>
      </c>
      <c r="J14">
        <v>45</v>
      </c>
      <c r="K14">
        <v>183</v>
      </c>
      <c r="L14">
        <v>6.8900000000000005E-4</v>
      </c>
      <c r="M14">
        <v>42.7</v>
      </c>
      <c r="N14">
        <v>290</v>
      </c>
      <c r="O14">
        <v>51.7241</v>
      </c>
      <c r="P14">
        <v>51.7241</v>
      </c>
      <c r="Q14">
        <v>571</v>
      </c>
    </row>
    <row r="15" spans="1:19" x14ac:dyDescent="0.35">
      <c r="A15" t="s">
        <v>15056</v>
      </c>
      <c r="B15" t="s">
        <v>15053</v>
      </c>
      <c r="C15" t="s">
        <v>15054</v>
      </c>
      <c r="D15">
        <v>25.957000000000001</v>
      </c>
      <c r="E15">
        <v>235</v>
      </c>
      <c r="F15">
        <v>116</v>
      </c>
      <c r="G15">
        <v>9</v>
      </c>
      <c r="H15">
        <v>32</v>
      </c>
      <c r="I15">
        <v>215</v>
      </c>
      <c r="J15">
        <v>18</v>
      </c>
      <c r="K15">
        <v>245</v>
      </c>
      <c r="L15">
        <v>4.7E-2</v>
      </c>
      <c r="M15">
        <v>35.799999999999997</v>
      </c>
      <c r="N15">
        <v>290</v>
      </c>
      <c r="O15">
        <v>81.034499999999994</v>
      </c>
      <c r="P15">
        <v>81.034499999999994</v>
      </c>
      <c r="Q15">
        <v>10</v>
      </c>
    </row>
    <row r="16" spans="1:19" x14ac:dyDescent="0.35">
      <c r="A16" t="s">
        <v>15057</v>
      </c>
      <c r="B16" t="s">
        <v>15058</v>
      </c>
      <c r="C16" t="s">
        <v>15059</v>
      </c>
      <c r="D16">
        <v>29.231000000000002</v>
      </c>
      <c r="E16">
        <v>130</v>
      </c>
      <c r="F16">
        <v>68</v>
      </c>
      <c r="G16">
        <v>6</v>
      </c>
      <c r="H16">
        <v>684</v>
      </c>
      <c r="I16">
        <v>797</v>
      </c>
      <c r="J16">
        <v>21</v>
      </c>
      <c r="K16">
        <v>142</v>
      </c>
      <c r="L16">
        <v>1</v>
      </c>
      <c r="M16">
        <v>32.299999999999997</v>
      </c>
      <c r="N16">
        <v>174</v>
      </c>
      <c r="O16">
        <v>74.712599999999995</v>
      </c>
      <c r="P16">
        <v>74.712599999999995</v>
      </c>
      <c r="Q16">
        <v>1827</v>
      </c>
    </row>
    <row r="17" spans="1:17" x14ac:dyDescent="0.35">
      <c r="A17" t="s">
        <v>15031</v>
      </c>
      <c r="B17" t="s">
        <v>15060</v>
      </c>
      <c r="C17" t="s">
        <v>15061</v>
      </c>
      <c r="D17">
        <v>26.135999999999999</v>
      </c>
      <c r="E17">
        <v>264</v>
      </c>
      <c r="F17">
        <v>149</v>
      </c>
      <c r="G17">
        <v>12</v>
      </c>
      <c r="H17">
        <v>1</v>
      </c>
      <c r="I17">
        <v>237</v>
      </c>
      <c r="J17">
        <v>1</v>
      </c>
      <c r="K17">
        <v>245</v>
      </c>
      <c r="L17">
        <v>1.31E-5</v>
      </c>
      <c r="M17">
        <v>45.8</v>
      </c>
      <c r="N17">
        <v>256</v>
      </c>
      <c r="O17">
        <v>103.125</v>
      </c>
      <c r="P17">
        <v>101</v>
      </c>
      <c r="Q17">
        <v>312</v>
      </c>
    </row>
    <row r="18" spans="1:17" x14ac:dyDescent="0.35">
      <c r="A18" t="s">
        <v>15062</v>
      </c>
      <c r="B18" t="s">
        <v>15063</v>
      </c>
      <c r="C18" t="s">
        <v>15064</v>
      </c>
      <c r="D18">
        <v>28.099</v>
      </c>
      <c r="E18">
        <v>121</v>
      </c>
      <c r="F18">
        <v>70</v>
      </c>
      <c r="G18">
        <v>5</v>
      </c>
      <c r="H18">
        <v>274</v>
      </c>
      <c r="I18">
        <v>384</v>
      </c>
      <c r="J18">
        <v>33</v>
      </c>
      <c r="K18">
        <v>146</v>
      </c>
      <c r="L18">
        <v>0.37</v>
      </c>
      <c r="M18">
        <v>33.1</v>
      </c>
      <c r="N18">
        <v>161</v>
      </c>
      <c r="O18">
        <v>75.155299999999997</v>
      </c>
      <c r="P18">
        <v>75.155299999999997</v>
      </c>
      <c r="Q18">
        <v>2295</v>
      </c>
    </row>
    <row r="19" spans="1:17" x14ac:dyDescent="0.35">
      <c r="A19" t="s">
        <v>15034</v>
      </c>
      <c r="B19" t="s">
        <v>15065</v>
      </c>
      <c r="C19" t="s">
        <v>15066</v>
      </c>
      <c r="D19">
        <v>29.370999999999999</v>
      </c>
      <c r="E19">
        <v>143</v>
      </c>
      <c r="F19">
        <v>77</v>
      </c>
      <c r="G19">
        <v>4</v>
      </c>
      <c r="H19">
        <v>40</v>
      </c>
      <c r="I19">
        <v>160</v>
      </c>
      <c r="J19">
        <v>3</v>
      </c>
      <c r="K19">
        <v>143</v>
      </c>
      <c r="L19">
        <v>7.7500000000000003E-6</v>
      </c>
      <c r="M19">
        <v>46.6</v>
      </c>
      <c r="N19">
        <v>261</v>
      </c>
      <c r="O19">
        <v>54.789299999999997</v>
      </c>
      <c r="P19">
        <v>54.789299999999997</v>
      </c>
      <c r="Q19">
        <v>804</v>
      </c>
    </row>
    <row r="20" spans="1:17" x14ac:dyDescent="0.35">
      <c r="A20" t="s">
        <v>15067</v>
      </c>
      <c r="B20" t="s">
        <v>15068</v>
      </c>
      <c r="C20" t="s">
        <v>15069</v>
      </c>
      <c r="D20">
        <v>25.468</v>
      </c>
      <c r="E20">
        <v>267</v>
      </c>
      <c r="F20">
        <v>150</v>
      </c>
      <c r="G20">
        <v>15</v>
      </c>
      <c r="H20">
        <v>103</v>
      </c>
      <c r="I20">
        <v>342</v>
      </c>
      <c r="J20">
        <v>9</v>
      </c>
      <c r="K20">
        <v>253</v>
      </c>
      <c r="L20">
        <v>0.36</v>
      </c>
      <c r="M20">
        <v>32.700000000000003</v>
      </c>
      <c r="N20">
        <v>257</v>
      </c>
      <c r="O20">
        <v>103.89100000000001</v>
      </c>
      <c r="P20">
        <v>101</v>
      </c>
      <c r="Q20">
        <v>2404</v>
      </c>
    </row>
    <row r="21" spans="1:17" x14ac:dyDescent="0.35">
      <c r="A21" t="s">
        <v>15031</v>
      </c>
      <c r="B21" t="s">
        <v>15068</v>
      </c>
      <c r="C21" t="s">
        <v>15069</v>
      </c>
      <c r="D21">
        <v>23.045000000000002</v>
      </c>
      <c r="E21">
        <v>243</v>
      </c>
      <c r="F21">
        <v>157</v>
      </c>
      <c r="G21">
        <v>6</v>
      </c>
      <c r="H21">
        <v>1</v>
      </c>
      <c r="I21">
        <v>225</v>
      </c>
      <c r="J21">
        <v>5</v>
      </c>
      <c r="K21">
        <v>235</v>
      </c>
      <c r="L21">
        <v>5.3899999999999998E-4</v>
      </c>
      <c r="M21">
        <v>40.799999999999997</v>
      </c>
      <c r="N21">
        <v>257</v>
      </c>
      <c r="O21">
        <v>94.552499999999995</v>
      </c>
      <c r="P21">
        <v>94.552499999999995</v>
      </c>
      <c r="Q21">
        <v>487</v>
      </c>
    </row>
    <row r="22" spans="1:17" x14ac:dyDescent="0.35">
      <c r="A22" t="s">
        <v>15070</v>
      </c>
      <c r="B22" t="s">
        <v>15071</v>
      </c>
      <c r="C22" t="s">
        <v>15072</v>
      </c>
      <c r="D22">
        <v>37.228999999999999</v>
      </c>
      <c r="E22">
        <v>231</v>
      </c>
      <c r="F22">
        <v>143</v>
      </c>
      <c r="G22">
        <v>1</v>
      </c>
      <c r="H22">
        <v>5</v>
      </c>
      <c r="I22">
        <v>233</v>
      </c>
      <c r="J22">
        <v>5</v>
      </c>
      <c r="K22">
        <v>235</v>
      </c>
      <c r="L22">
        <v>1.1399999999999999E-33</v>
      </c>
      <c r="M22">
        <v>131</v>
      </c>
      <c r="N22">
        <v>396</v>
      </c>
      <c r="O22">
        <v>58.333300000000001</v>
      </c>
      <c r="P22">
        <v>58.333300000000001</v>
      </c>
      <c r="Q22">
        <v>2058</v>
      </c>
    </row>
    <row r="23" spans="1:17" x14ac:dyDescent="0.35">
      <c r="A23" t="s">
        <v>15073</v>
      </c>
      <c r="B23" t="s">
        <v>15074</v>
      </c>
      <c r="C23" t="s">
        <v>15075</v>
      </c>
      <c r="D23">
        <v>26.257000000000001</v>
      </c>
      <c r="E23">
        <v>179</v>
      </c>
      <c r="F23">
        <v>93</v>
      </c>
      <c r="G23">
        <v>7</v>
      </c>
      <c r="H23">
        <v>56</v>
      </c>
      <c r="I23">
        <v>203</v>
      </c>
      <c r="J23">
        <v>39</v>
      </c>
      <c r="K23">
        <v>209</v>
      </c>
      <c r="L23">
        <v>0.28999999999999998</v>
      </c>
      <c r="M23">
        <v>33.1</v>
      </c>
      <c r="N23">
        <v>298</v>
      </c>
      <c r="O23">
        <v>60.067100000000003</v>
      </c>
      <c r="P23">
        <v>60.067100000000003</v>
      </c>
      <c r="Q23">
        <v>2334</v>
      </c>
    </row>
    <row r="24" spans="1:17" x14ac:dyDescent="0.35">
      <c r="A24" t="s">
        <v>15034</v>
      </c>
      <c r="B24" t="s">
        <v>15076</v>
      </c>
      <c r="C24" t="s">
        <v>15077</v>
      </c>
      <c r="D24">
        <v>27.465</v>
      </c>
      <c r="E24">
        <v>142</v>
      </c>
      <c r="F24">
        <v>79</v>
      </c>
      <c r="G24">
        <v>4</v>
      </c>
      <c r="H24">
        <v>41</v>
      </c>
      <c r="I24">
        <v>160</v>
      </c>
      <c r="J24">
        <v>4</v>
      </c>
      <c r="K24">
        <v>143</v>
      </c>
      <c r="L24">
        <v>4.0000000000000001E-3</v>
      </c>
      <c r="M24">
        <v>38.5</v>
      </c>
      <c r="N24">
        <v>264</v>
      </c>
      <c r="O24">
        <v>53.7879</v>
      </c>
      <c r="P24">
        <v>53.7879</v>
      </c>
      <c r="Q24">
        <v>1049</v>
      </c>
    </row>
    <row r="25" spans="1:17" x14ac:dyDescent="0.35">
      <c r="A25" t="s">
        <v>15038</v>
      </c>
      <c r="B25" t="s">
        <v>15078</v>
      </c>
      <c r="C25" t="s">
        <v>15079</v>
      </c>
      <c r="D25">
        <v>28.062999999999999</v>
      </c>
      <c r="E25">
        <v>253</v>
      </c>
      <c r="F25">
        <v>148</v>
      </c>
      <c r="G25">
        <v>11</v>
      </c>
      <c r="H25">
        <v>373</v>
      </c>
      <c r="I25">
        <v>615</v>
      </c>
      <c r="J25">
        <v>15</v>
      </c>
      <c r="K25">
        <v>243</v>
      </c>
      <c r="L25">
        <v>1.0199999999999999E-11</v>
      </c>
      <c r="M25">
        <v>67.400000000000006</v>
      </c>
      <c r="N25">
        <v>272</v>
      </c>
      <c r="O25">
        <v>93.014700000000005</v>
      </c>
      <c r="P25">
        <v>93.014700000000005</v>
      </c>
      <c r="Q25">
        <v>2622</v>
      </c>
    </row>
    <row r="26" spans="1:17" x14ac:dyDescent="0.35">
      <c r="A26" t="s">
        <v>15031</v>
      </c>
      <c r="B26" t="s">
        <v>15080</v>
      </c>
      <c r="C26" t="s">
        <v>15081</v>
      </c>
      <c r="D26">
        <v>24.896000000000001</v>
      </c>
      <c r="E26">
        <v>241</v>
      </c>
      <c r="F26">
        <v>151</v>
      </c>
      <c r="G26">
        <v>7</v>
      </c>
      <c r="H26">
        <v>5</v>
      </c>
      <c r="I26">
        <v>225</v>
      </c>
      <c r="J26">
        <v>4</v>
      </c>
      <c r="K26">
        <v>234</v>
      </c>
      <c r="L26">
        <v>1.0600000000000001E-8</v>
      </c>
      <c r="M26">
        <v>55.1</v>
      </c>
      <c r="N26">
        <v>256</v>
      </c>
      <c r="O26">
        <v>94.140600000000006</v>
      </c>
      <c r="P26">
        <v>94.140600000000006</v>
      </c>
      <c r="Q26">
        <v>108</v>
      </c>
    </row>
    <row r="27" spans="1:17" x14ac:dyDescent="0.35">
      <c r="A27" t="s">
        <v>15031</v>
      </c>
      <c r="B27" t="s">
        <v>15082</v>
      </c>
      <c r="C27" t="s">
        <v>15083</v>
      </c>
      <c r="D27">
        <v>29.411999999999999</v>
      </c>
      <c r="E27">
        <v>170</v>
      </c>
      <c r="F27">
        <v>92</v>
      </c>
      <c r="G27">
        <v>5</v>
      </c>
      <c r="H27">
        <v>9</v>
      </c>
      <c r="I27">
        <v>155</v>
      </c>
      <c r="J27">
        <v>6</v>
      </c>
      <c r="K27">
        <v>170</v>
      </c>
      <c r="L27">
        <v>2.7700000000000002E-6</v>
      </c>
      <c r="M27">
        <v>47.8</v>
      </c>
      <c r="N27">
        <v>246</v>
      </c>
      <c r="O27">
        <v>69.105699999999999</v>
      </c>
      <c r="P27">
        <v>69.105699999999999</v>
      </c>
      <c r="Q27">
        <v>235</v>
      </c>
    </row>
    <row r="28" spans="1:17" x14ac:dyDescent="0.35">
      <c r="A28" t="s">
        <v>15031</v>
      </c>
      <c r="B28" t="s">
        <v>15084</v>
      </c>
      <c r="C28" t="s">
        <v>15085</v>
      </c>
      <c r="D28">
        <v>22.222000000000001</v>
      </c>
      <c r="E28">
        <v>117</v>
      </c>
      <c r="F28">
        <v>81</v>
      </c>
      <c r="G28">
        <v>2</v>
      </c>
      <c r="H28">
        <v>109</v>
      </c>
      <c r="I28">
        <v>225</v>
      </c>
      <c r="J28">
        <v>82</v>
      </c>
      <c r="K28">
        <v>188</v>
      </c>
      <c r="L28">
        <v>4.1599999999999997E-4</v>
      </c>
      <c r="M28">
        <v>40.799999999999997</v>
      </c>
      <c r="N28">
        <v>211</v>
      </c>
      <c r="O28">
        <v>55.450200000000002</v>
      </c>
      <c r="P28">
        <v>55.450200000000002</v>
      </c>
      <c r="Q28">
        <v>478</v>
      </c>
    </row>
    <row r="29" spans="1:17" x14ac:dyDescent="0.35">
      <c r="A29" t="s">
        <v>15067</v>
      </c>
      <c r="B29" t="s">
        <v>15086</v>
      </c>
      <c r="C29" t="s">
        <v>15087</v>
      </c>
      <c r="D29">
        <v>27.439</v>
      </c>
      <c r="E29">
        <v>164</v>
      </c>
      <c r="F29">
        <v>94</v>
      </c>
      <c r="G29">
        <v>8</v>
      </c>
      <c r="H29">
        <v>100</v>
      </c>
      <c r="I29">
        <v>258</v>
      </c>
      <c r="J29">
        <v>1</v>
      </c>
      <c r="K29">
        <v>144</v>
      </c>
      <c r="L29">
        <v>0.16</v>
      </c>
      <c r="M29">
        <v>33.9</v>
      </c>
      <c r="N29">
        <v>253</v>
      </c>
      <c r="O29">
        <v>64.822100000000006</v>
      </c>
      <c r="P29">
        <v>64.822100000000006</v>
      </c>
      <c r="Q29">
        <v>2394</v>
      </c>
    </row>
    <row r="30" spans="1:17" x14ac:dyDescent="0.35">
      <c r="A30" t="s">
        <v>15037</v>
      </c>
      <c r="B30" t="s">
        <v>15086</v>
      </c>
      <c r="C30" t="s">
        <v>15087</v>
      </c>
      <c r="D30">
        <v>25.506</v>
      </c>
      <c r="E30">
        <v>247</v>
      </c>
      <c r="F30">
        <v>145</v>
      </c>
      <c r="G30">
        <v>12</v>
      </c>
      <c r="H30">
        <v>41</v>
      </c>
      <c r="I30">
        <v>267</v>
      </c>
      <c r="J30">
        <v>2</v>
      </c>
      <c r="K30">
        <v>229</v>
      </c>
      <c r="L30">
        <v>6.2500000000000001E-5</v>
      </c>
      <c r="M30">
        <v>44.3</v>
      </c>
      <c r="N30">
        <v>253</v>
      </c>
      <c r="O30">
        <v>97.628500000000003</v>
      </c>
      <c r="P30">
        <v>97.628500000000003</v>
      </c>
      <c r="Q30">
        <v>645</v>
      </c>
    </row>
    <row r="31" spans="1:17" x14ac:dyDescent="0.35">
      <c r="A31" t="s">
        <v>15046</v>
      </c>
      <c r="B31" t="s">
        <v>15086</v>
      </c>
      <c r="C31" t="s">
        <v>15087</v>
      </c>
      <c r="D31">
        <v>24.658000000000001</v>
      </c>
      <c r="E31">
        <v>146</v>
      </c>
      <c r="F31">
        <v>90</v>
      </c>
      <c r="G31">
        <v>3</v>
      </c>
      <c r="H31">
        <v>126</v>
      </c>
      <c r="I31">
        <v>263</v>
      </c>
      <c r="J31">
        <v>10</v>
      </c>
      <c r="K31">
        <v>143</v>
      </c>
      <c r="L31">
        <v>4.9200000000000003E-5</v>
      </c>
      <c r="M31">
        <v>44.7</v>
      </c>
      <c r="N31">
        <v>253</v>
      </c>
      <c r="O31">
        <v>57.707500000000003</v>
      </c>
      <c r="P31">
        <v>57.707500000000003</v>
      </c>
      <c r="Q31">
        <v>1297</v>
      </c>
    </row>
    <row r="32" spans="1:17" x14ac:dyDescent="0.35">
      <c r="A32" t="s">
        <v>15031</v>
      </c>
      <c r="B32" t="s">
        <v>15086</v>
      </c>
      <c r="C32" t="s">
        <v>15087</v>
      </c>
      <c r="D32">
        <v>23.553999999999998</v>
      </c>
      <c r="E32">
        <v>242</v>
      </c>
      <c r="F32">
        <v>156</v>
      </c>
      <c r="G32">
        <v>7</v>
      </c>
      <c r="H32">
        <v>1</v>
      </c>
      <c r="I32">
        <v>225</v>
      </c>
      <c r="J32">
        <v>1</v>
      </c>
      <c r="K32">
        <v>230</v>
      </c>
      <c r="L32">
        <v>2.8499999999999998E-6</v>
      </c>
      <c r="M32">
        <v>47.8</v>
      </c>
      <c r="N32">
        <v>253</v>
      </c>
      <c r="O32">
        <v>95.652199999999993</v>
      </c>
      <c r="P32">
        <v>95.652199999999993</v>
      </c>
      <c r="Q32">
        <v>236</v>
      </c>
    </row>
    <row r="33" spans="1:17" x14ac:dyDescent="0.35">
      <c r="A33" t="s">
        <v>15034</v>
      </c>
      <c r="B33" t="s">
        <v>15086</v>
      </c>
      <c r="C33" t="s">
        <v>15087</v>
      </c>
      <c r="D33">
        <v>23.221</v>
      </c>
      <c r="E33">
        <v>267</v>
      </c>
      <c r="F33">
        <v>160</v>
      </c>
      <c r="G33">
        <v>9</v>
      </c>
      <c r="H33">
        <v>36</v>
      </c>
      <c r="I33">
        <v>273</v>
      </c>
      <c r="J33">
        <v>1</v>
      </c>
      <c r="K33">
        <v>251</v>
      </c>
      <c r="L33">
        <v>2.65E-5</v>
      </c>
      <c r="M33">
        <v>45.1</v>
      </c>
      <c r="N33">
        <v>253</v>
      </c>
      <c r="O33">
        <v>105.53400000000001</v>
      </c>
      <c r="P33">
        <v>101</v>
      </c>
      <c r="Q33">
        <v>823</v>
      </c>
    </row>
    <row r="34" spans="1:17" x14ac:dyDescent="0.35">
      <c r="A34" t="s">
        <v>15088</v>
      </c>
      <c r="B34" t="s">
        <v>15089</v>
      </c>
      <c r="C34" t="s">
        <v>15090</v>
      </c>
      <c r="D34">
        <v>29.31</v>
      </c>
      <c r="E34">
        <v>116</v>
      </c>
      <c r="F34">
        <v>74</v>
      </c>
      <c r="G34">
        <v>5</v>
      </c>
      <c r="H34">
        <v>196</v>
      </c>
      <c r="I34">
        <v>311</v>
      </c>
      <c r="J34">
        <v>81</v>
      </c>
      <c r="K34">
        <v>188</v>
      </c>
      <c r="L34">
        <v>0.43</v>
      </c>
      <c r="M34">
        <v>32.299999999999997</v>
      </c>
      <c r="N34">
        <v>224</v>
      </c>
      <c r="O34">
        <v>51.785699999999999</v>
      </c>
      <c r="P34">
        <v>51.785699999999999</v>
      </c>
      <c r="Q34">
        <v>1511</v>
      </c>
    </row>
    <row r="35" spans="1:17" x14ac:dyDescent="0.35">
      <c r="A35" t="s">
        <v>15055</v>
      </c>
      <c r="B35" t="s">
        <v>15091</v>
      </c>
      <c r="C35" t="s">
        <v>15092</v>
      </c>
      <c r="D35">
        <v>28.105</v>
      </c>
      <c r="E35">
        <v>153</v>
      </c>
      <c r="F35">
        <v>84</v>
      </c>
      <c r="G35">
        <v>5</v>
      </c>
      <c r="H35">
        <v>587</v>
      </c>
      <c r="I35">
        <v>719</v>
      </c>
      <c r="J35">
        <v>31</v>
      </c>
      <c r="K35">
        <v>177</v>
      </c>
      <c r="L35">
        <v>8.0000000000000002E-3</v>
      </c>
      <c r="M35">
        <v>39.700000000000003</v>
      </c>
      <c r="N35">
        <v>295</v>
      </c>
      <c r="O35">
        <v>51.864400000000003</v>
      </c>
      <c r="P35">
        <v>51.864400000000003</v>
      </c>
      <c r="Q35">
        <v>584</v>
      </c>
    </row>
    <row r="36" spans="1:17" x14ac:dyDescent="0.35">
      <c r="A36" t="s">
        <v>15031</v>
      </c>
      <c r="B36" t="s">
        <v>15093</v>
      </c>
      <c r="C36" t="s">
        <v>15094</v>
      </c>
      <c r="D36">
        <v>22.745000000000001</v>
      </c>
      <c r="E36">
        <v>255</v>
      </c>
      <c r="F36">
        <v>164</v>
      </c>
      <c r="G36">
        <v>9</v>
      </c>
      <c r="H36">
        <v>6</v>
      </c>
      <c r="I36">
        <v>240</v>
      </c>
      <c r="J36">
        <v>5</v>
      </c>
      <c r="K36">
        <v>246</v>
      </c>
      <c r="L36">
        <v>7.27E-4</v>
      </c>
      <c r="M36">
        <v>40.4</v>
      </c>
      <c r="N36">
        <v>252</v>
      </c>
      <c r="O36">
        <v>101.19</v>
      </c>
      <c r="P36">
        <v>101</v>
      </c>
      <c r="Q36">
        <v>501</v>
      </c>
    </row>
    <row r="37" spans="1:17" x14ac:dyDescent="0.35">
      <c r="A37" t="s">
        <v>15070</v>
      </c>
      <c r="B37" t="s">
        <v>15095</v>
      </c>
      <c r="C37" t="s">
        <v>15096</v>
      </c>
      <c r="D37">
        <v>25.664000000000001</v>
      </c>
      <c r="E37">
        <v>226</v>
      </c>
      <c r="F37">
        <v>164</v>
      </c>
      <c r="G37">
        <v>3</v>
      </c>
      <c r="H37">
        <v>3</v>
      </c>
      <c r="I37">
        <v>227</v>
      </c>
      <c r="J37">
        <v>6</v>
      </c>
      <c r="K37">
        <v>228</v>
      </c>
      <c r="L37">
        <v>8.4599999999999997E-10</v>
      </c>
      <c r="M37">
        <v>60.5</v>
      </c>
      <c r="N37">
        <v>367</v>
      </c>
      <c r="O37">
        <v>61.580399999999997</v>
      </c>
      <c r="P37">
        <v>61.580399999999997</v>
      </c>
      <c r="Q37">
        <v>2236</v>
      </c>
    </row>
    <row r="38" spans="1:17" x14ac:dyDescent="0.35">
      <c r="A38" t="s">
        <v>15049</v>
      </c>
      <c r="B38" t="s">
        <v>15097</v>
      </c>
      <c r="C38" t="s">
        <v>15098</v>
      </c>
      <c r="D38">
        <v>24.113</v>
      </c>
      <c r="E38">
        <v>282</v>
      </c>
      <c r="F38">
        <v>156</v>
      </c>
      <c r="G38">
        <v>12</v>
      </c>
      <c r="H38">
        <v>155</v>
      </c>
      <c r="I38">
        <v>413</v>
      </c>
      <c r="J38">
        <v>8</v>
      </c>
      <c r="K38">
        <v>254</v>
      </c>
      <c r="L38">
        <v>3.0000000000000001E-3</v>
      </c>
      <c r="M38">
        <v>39.700000000000003</v>
      </c>
      <c r="N38">
        <v>260</v>
      </c>
      <c r="O38">
        <v>108.462</v>
      </c>
      <c r="P38">
        <v>101</v>
      </c>
      <c r="Q38">
        <v>1906</v>
      </c>
    </row>
    <row r="39" spans="1:17" x14ac:dyDescent="0.35">
      <c r="A39" t="s">
        <v>15099</v>
      </c>
      <c r="B39" t="s">
        <v>15100</v>
      </c>
      <c r="C39" t="s">
        <v>15101</v>
      </c>
      <c r="D39">
        <v>32.039000000000001</v>
      </c>
      <c r="E39">
        <v>309</v>
      </c>
      <c r="F39">
        <v>196</v>
      </c>
      <c r="G39">
        <v>6</v>
      </c>
      <c r="H39">
        <v>43</v>
      </c>
      <c r="I39">
        <v>342</v>
      </c>
      <c r="J39">
        <v>3</v>
      </c>
      <c r="K39">
        <v>306</v>
      </c>
      <c r="L39">
        <v>8.6699999999999997E-38</v>
      </c>
      <c r="M39">
        <v>141</v>
      </c>
      <c r="N39">
        <v>376</v>
      </c>
      <c r="O39">
        <v>82.180899999999994</v>
      </c>
      <c r="P39">
        <v>82.180899999999994</v>
      </c>
      <c r="Q39">
        <v>2348</v>
      </c>
    </row>
    <row r="40" spans="1:17" x14ac:dyDescent="0.35">
      <c r="A40" t="s">
        <v>15034</v>
      </c>
      <c r="B40" t="s">
        <v>15076</v>
      </c>
      <c r="C40" t="s">
        <v>15102</v>
      </c>
      <c r="D40">
        <v>27.465</v>
      </c>
      <c r="E40">
        <v>142</v>
      </c>
      <c r="F40">
        <v>79</v>
      </c>
      <c r="G40">
        <v>4</v>
      </c>
      <c r="H40">
        <v>41</v>
      </c>
      <c r="I40">
        <v>160</v>
      </c>
      <c r="J40">
        <v>4</v>
      </c>
      <c r="K40">
        <v>143</v>
      </c>
      <c r="L40">
        <v>3.0000000000000001E-3</v>
      </c>
      <c r="M40">
        <v>38.9</v>
      </c>
      <c r="N40">
        <v>264</v>
      </c>
      <c r="O40">
        <v>53.7879</v>
      </c>
      <c r="P40">
        <v>53.7879</v>
      </c>
      <c r="Q40">
        <v>1043</v>
      </c>
    </row>
    <row r="41" spans="1:17" x14ac:dyDescent="0.35">
      <c r="A41" t="s">
        <v>15034</v>
      </c>
      <c r="B41" t="s">
        <v>15103</v>
      </c>
      <c r="C41" t="s">
        <v>15104</v>
      </c>
      <c r="D41">
        <v>24.806000000000001</v>
      </c>
      <c r="E41">
        <v>258</v>
      </c>
      <c r="F41">
        <v>150</v>
      </c>
      <c r="G41">
        <v>9</v>
      </c>
      <c r="H41">
        <v>40</v>
      </c>
      <c r="I41">
        <v>264</v>
      </c>
      <c r="J41">
        <v>7</v>
      </c>
      <c r="K41">
        <v>253</v>
      </c>
      <c r="L41">
        <v>6.1799999999999995E-4</v>
      </c>
      <c r="M41">
        <v>40.799999999999997</v>
      </c>
      <c r="N41">
        <v>268</v>
      </c>
      <c r="O41">
        <v>96.268699999999995</v>
      </c>
      <c r="P41">
        <v>96.268699999999995</v>
      </c>
      <c r="Q41">
        <v>948</v>
      </c>
    </row>
    <row r="42" spans="1:17" x14ac:dyDescent="0.35">
      <c r="A42" t="s">
        <v>15031</v>
      </c>
      <c r="B42" t="s">
        <v>15105</v>
      </c>
      <c r="C42" t="s">
        <v>15106</v>
      </c>
      <c r="D42">
        <v>28.34</v>
      </c>
      <c r="E42">
        <v>247</v>
      </c>
      <c r="F42">
        <v>137</v>
      </c>
      <c r="G42">
        <v>10</v>
      </c>
      <c r="H42">
        <v>6</v>
      </c>
      <c r="I42">
        <v>225</v>
      </c>
      <c r="J42">
        <v>3</v>
      </c>
      <c r="K42">
        <v>236</v>
      </c>
      <c r="L42">
        <v>3.7400000000000001E-5</v>
      </c>
      <c r="M42">
        <v>44.3</v>
      </c>
      <c r="N42">
        <v>262</v>
      </c>
      <c r="O42">
        <v>94.274799999999999</v>
      </c>
      <c r="P42">
        <v>94.274799999999999</v>
      </c>
      <c r="Q42">
        <v>362</v>
      </c>
    </row>
    <row r="43" spans="1:17" x14ac:dyDescent="0.35">
      <c r="A43" t="s">
        <v>15070</v>
      </c>
      <c r="B43" t="s">
        <v>15107</v>
      </c>
      <c r="C43" t="s">
        <v>15108</v>
      </c>
      <c r="D43">
        <v>26.856999999999999</v>
      </c>
      <c r="E43">
        <v>350</v>
      </c>
      <c r="F43">
        <v>233</v>
      </c>
      <c r="G43">
        <v>6</v>
      </c>
      <c r="H43">
        <v>1</v>
      </c>
      <c r="I43">
        <v>350</v>
      </c>
      <c r="J43">
        <v>4</v>
      </c>
      <c r="K43">
        <v>330</v>
      </c>
      <c r="L43">
        <v>1.35E-24</v>
      </c>
      <c r="M43">
        <v>105</v>
      </c>
      <c r="N43">
        <v>370</v>
      </c>
      <c r="O43">
        <v>94.5946</v>
      </c>
      <c r="P43">
        <v>94.5946</v>
      </c>
      <c r="Q43">
        <v>2086</v>
      </c>
    </row>
    <row r="44" spans="1:17" x14ac:dyDescent="0.35">
      <c r="A44" t="s">
        <v>15031</v>
      </c>
      <c r="B44" t="s">
        <v>15109</v>
      </c>
      <c r="C44" t="s">
        <v>15110</v>
      </c>
      <c r="D44">
        <v>24.898</v>
      </c>
      <c r="E44">
        <v>245</v>
      </c>
      <c r="F44">
        <v>151</v>
      </c>
      <c r="G44">
        <v>8</v>
      </c>
      <c r="H44">
        <v>1</v>
      </c>
      <c r="I44">
        <v>224</v>
      </c>
      <c r="J44">
        <v>1</v>
      </c>
      <c r="K44">
        <v>233</v>
      </c>
      <c r="L44">
        <v>1.5600000000000001E-6</v>
      </c>
      <c r="M44">
        <v>48.5</v>
      </c>
      <c r="N44">
        <v>256</v>
      </c>
      <c r="O44">
        <v>95.703100000000006</v>
      </c>
      <c r="P44">
        <v>95.703100000000006</v>
      </c>
      <c r="Q44">
        <v>215</v>
      </c>
    </row>
    <row r="45" spans="1:17" x14ac:dyDescent="0.35">
      <c r="A45" t="s">
        <v>15111</v>
      </c>
      <c r="B45" t="s">
        <v>15112</v>
      </c>
      <c r="C45" t="s">
        <v>15113</v>
      </c>
      <c r="D45">
        <v>22.516999999999999</v>
      </c>
      <c r="E45">
        <v>151</v>
      </c>
      <c r="F45">
        <v>82</v>
      </c>
      <c r="G45">
        <v>7</v>
      </c>
      <c r="H45">
        <v>8</v>
      </c>
      <c r="I45">
        <v>144</v>
      </c>
      <c r="J45">
        <v>7</v>
      </c>
      <c r="K45">
        <v>136</v>
      </c>
      <c r="L45">
        <v>0.18</v>
      </c>
      <c r="M45">
        <v>31.6</v>
      </c>
      <c r="N45">
        <v>172</v>
      </c>
      <c r="O45">
        <v>87.790700000000001</v>
      </c>
      <c r="P45">
        <v>87.790700000000001</v>
      </c>
      <c r="Q45">
        <v>1792</v>
      </c>
    </row>
    <row r="46" spans="1:17" x14ac:dyDescent="0.35">
      <c r="A46" t="s">
        <v>15031</v>
      </c>
      <c r="B46" t="s">
        <v>15114</v>
      </c>
      <c r="C46" t="s">
        <v>15115</v>
      </c>
      <c r="D46">
        <v>29.189</v>
      </c>
      <c r="E46">
        <v>185</v>
      </c>
      <c r="F46">
        <v>93</v>
      </c>
      <c r="G46">
        <v>8</v>
      </c>
      <c r="H46">
        <v>6</v>
      </c>
      <c r="I46">
        <v>160</v>
      </c>
      <c r="J46">
        <v>3</v>
      </c>
      <c r="K46">
        <v>179</v>
      </c>
      <c r="L46">
        <v>5.9899999999999999E-5</v>
      </c>
      <c r="M46">
        <v>43.9</v>
      </c>
      <c r="N46">
        <v>252</v>
      </c>
      <c r="O46">
        <v>73.412700000000001</v>
      </c>
      <c r="P46">
        <v>73.412700000000001</v>
      </c>
      <c r="Q46">
        <v>383</v>
      </c>
    </row>
    <row r="47" spans="1:17" x14ac:dyDescent="0.35">
      <c r="A47" t="s">
        <v>15031</v>
      </c>
      <c r="B47" t="s">
        <v>15032</v>
      </c>
      <c r="C47" t="s">
        <v>15116</v>
      </c>
      <c r="D47">
        <v>23.81</v>
      </c>
      <c r="E47">
        <v>231</v>
      </c>
      <c r="F47">
        <v>139</v>
      </c>
      <c r="G47">
        <v>9</v>
      </c>
      <c r="H47">
        <v>6</v>
      </c>
      <c r="I47">
        <v>216</v>
      </c>
      <c r="J47">
        <v>5</v>
      </c>
      <c r="K47">
        <v>218</v>
      </c>
      <c r="L47">
        <v>4.8600000000000001E-6</v>
      </c>
      <c r="M47">
        <v>47</v>
      </c>
      <c r="N47">
        <v>249</v>
      </c>
      <c r="O47">
        <v>92.771100000000004</v>
      </c>
      <c r="P47">
        <v>92.771100000000004</v>
      </c>
      <c r="Q47">
        <v>261</v>
      </c>
    </row>
    <row r="48" spans="1:17" x14ac:dyDescent="0.35">
      <c r="A48" t="s">
        <v>15117</v>
      </c>
      <c r="B48" t="s">
        <v>15118</v>
      </c>
      <c r="C48" t="s">
        <v>15119</v>
      </c>
      <c r="D48">
        <v>25.516999999999999</v>
      </c>
      <c r="E48">
        <v>290</v>
      </c>
      <c r="F48">
        <v>136</v>
      </c>
      <c r="G48">
        <v>16</v>
      </c>
      <c r="H48">
        <v>6</v>
      </c>
      <c r="I48">
        <v>249</v>
      </c>
      <c r="J48">
        <v>2</v>
      </c>
      <c r="K48">
        <v>257</v>
      </c>
      <c r="L48">
        <v>4.4999999999999998E-2</v>
      </c>
      <c r="M48">
        <v>35</v>
      </c>
      <c r="N48">
        <v>272</v>
      </c>
      <c r="O48">
        <v>106.61799999999999</v>
      </c>
      <c r="P48">
        <v>101</v>
      </c>
      <c r="Q48">
        <v>1673</v>
      </c>
    </row>
    <row r="49" spans="1:17" x14ac:dyDescent="0.35">
      <c r="A49" t="s">
        <v>15049</v>
      </c>
      <c r="B49" t="s">
        <v>15120</v>
      </c>
      <c r="C49" t="s">
        <v>15121</v>
      </c>
      <c r="D49">
        <v>32.667000000000002</v>
      </c>
      <c r="E49">
        <v>150</v>
      </c>
      <c r="F49">
        <v>81</v>
      </c>
      <c r="G49">
        <v>9</v>
      </c>
      <c r="H49">
        <v>142</v>
      </c>
      <c r="I49">
        <v>283</v>
      </c>
      <c r="J49">
        <v>18</v>
      </c>
      <c r="K49">
        <v>155</v>
      </c>
      <c r="L49">
        <v>3.0000000000000001E-3</v>
      </c>
      <c r="M49">
        <v>39.299999999999997</v>
      </c>
      <c r="N49">
        <v>273</v>
      </c>
      <c r="O49">
        <v>54.945099999999996</v>
      </c>
      <c r="P49">
        <v>54.945099999999996</v>
      </c>
      <c r="Q49">
        <v>1910</v>
      </c>
    </row>
    <row r="50" spans="1:17" x14ac:dyDescent="0.35">
      <c r="A50" t="s">
        <v>15037</v>
      </c>
      <c r="B50" t="s">
        <v>15120</v>
      </c>
      <c r="C50" t="s">
        <v>15121</v>
      </c>
      <c r="D50">
        <v>26.087</v>
      </c>
      <c r="E50">
        <v>253</v>
      </c>
      <c r="F50">
        <v>143</v>
      </c>
      <c r="G50">
        <v>12</v>
      </c>
      <c r="H50">
        <v>37</v>
      </c>
      <c r="I50">
        <v>267</v>
      </c>
      <c r="J50">
        <v>18</v>
      </c>
      <c r="K50">
        <v>248</v>
      </c>
      <c r="L50">
        <v>1.8100000000000001E-4</v>
      </c>
      <c r="M50">
        <v>42.7</v>
      </c>
      <c r="N50">
        <v>273</v>
      </c>
      <c r="O50">
        <v>92.674000000000007</v>
      </c>
      <c r="P50">
        <v>92.674000000000007</v>
      </c>
      <c r="Q50">
        <v>662</v>
      </c>
    </row>
    <row r="51" spans="1:17" x14ac:dyDescent="0.35">
      <c r="A51" t="s">
        <v>15031</v>
      </c>
      <c r="B51" t="s">
        <v>15120</v>
      </c>
      <c r="C51" t="s">
        <v>15121</v>
      </c>
      <c r="D51">
        <v>24.193999999999999</v>
      </c>
      <c r="E51">
        <v>248</v>
      </c>
      <c r="F51">
        <v>139</v>
      </c>
      <c r="G51">
        <v>6</v>
      </c>
      <c r="H51">
        <v>5</v>
      </c>
      <c r="I51">
        <v>225</v>
      </c>
      <c r="J51">
        <v>24</v>
      </c>
      <c r="K51">
        <v>249</v>
      </c>
      <c r="L51">
        <v>2.13E-4</v>
      </c>
      <c r="M51">
        <v>42</v>
      </c>
      <c r="N51">
        <v>273</v>
      </c>
      <c r="O51">
        <v>90.842500000000001</v>
      </c>
      <c r="P51">
        <v>90.842500000000001</v>
      </c>
      <c r="Q51">
        <v>439</v>
      </c>
    </row>
    <row r="52" spans="1:17" x14ac:dyDescent="0.35">
      <c r="A52" t="s">
        <v>15031</v>
      </c>
      <c r="B52" t="s">
        <v>15122</v>
      </c>
      <c r="C52" t="s">
        <v>15123</v>
      </c>
      <c r="D52">
        <v>24.706</v>
      </c>
      <c r="E52">
        <v>170</v>
      </c>
      <c r="F52">
        <v>111</v>
      </c>
      <c r="G52">
        <v>5</v>
      </c>
      <c r="H52">
        <v>1</v>
      </c>
      <c r="I52">
        <v>155</v>
      </c>
      <c r="J52">
        <v>1</v>
      </c>
      <c r="K52">
        <v>168</v>
      </c>
      <c r="L52">
        <v>4.6E-6</v>
      </c>
      <c r="M52">
        <v>47</v>
      </c>
      <c r="N52">
        <v>249</v>
      </c>
      <c r="O52">
        <v>68.273099999999999</v>
      </c>
      <c r="P52">
        <v>68.273099999999999</v>
      </c>
      <c r="Q52">
        <v>254</v>
      </c>
    </row>
    <row r="53" spans="1:17" x14ac:dyDescent="0.35">
      <c r="A53" t="s">
        <v>15031</v>
      </c>
      <c r="B53" t="s">
        <v>15124</v>
      </c>
      <c r="C53" t="s">
        <v>15125</v>
      </c>
      <c r="D53">
        <v>23.077000000000002</v>
      </c>
      <c r="E53">
        <v>182</v>
      </c>
      <c r="F53">
        <v>104</v>
      </c>
      <c r="G53">
        <v>5</v>
      </c>
      <c r="H53">
        <v>6</v>
      </c>
      <c r="I53">
        <v>155</v>
      </c>
      <c r="J53">
        <v>3</v>
      </c>
      <c r="K53">
        <v>180</v>
      </c>
      <c r="L53">
        <v>1.0399999999999999E-4</v>
      </c>
      <c r="M53">
        <v>43.1</v>
      </c>
      <c r="N53">
        <v>254</v>
      </c>
      <c r="O53">
        <v>71.653499999999994</v>
      </c>
      <c r="P53">
        <v>71.653499999999994</v>
      </c>
      <c r="Q53">
        <v>410</v>
      </c>
    </row>
    <row r="54" spans="1:17" x14ac:dyDescent="0.35">
      <c r="A54" t="s">
        <v>15037</v>
      </c>
      <c r="B54" t="s">
        <v>15126</v>
      </c>
      <c r="C54" t="s">
        <v>15127</v>
      </c>
      <c r="D54">
        <v>26.140999999999998</v>
      </c>
      <c r="E54">
        <v>241</v>
      </c>
      <c r="F54">
        <v>139</v>
      </c>
      <c r="G54">
        <v>8</v>
      </c>
      <c r="H54">
        <v>44</v>
      </c>
      <c r="I54">
        <v>264</v>
      </c>
      <c r="J54">
        <v>3</v>
      </c>
      <c r="K54">
        <v>224</v>
      </c>
      <c r="L54">
        <v>3.6099999999999999E-4</v>
      </c>
      <c r="M54">
        <v>42</v>
      </c>
      <c r="N54">
        <v>257</v>
      </c>
      <c r="O54">
        <v>93.774299999999997</v>
      </c>
      <c r="P54">
        <v>93.774299999999997</v>
      </c>
      <c r="Q54">
        <v>683</v>
      </c>
    </row>
    <row r="55" spans="1:17" x14ac:dyDescent="0.35">
      <c r="A55" t="s">
        <v>15031</v>
      </c>
      <c r="B55" t="s">
        <v>15032</v>
      </c>
      <c r="C55" t="s">
        <v>15128</v>
      </c>
      <c r="D55">
        <v>24.576000000000001</v>
      </c>
      <c r="E55">
        <v>236</v>
      </c>
      <c r="F55">
        <v>140</v>
      </c>
      <c r="G55">
        <v>10</v>
      </c>
      <c r="H55">
        <v>1</v>
      </c>
      <c r="I55">
        <v>216</v>
      </c>
      <c r="J55">
        <v>1</v>
      </c>
      <c r="K55">
        <v>218</v>
      </c>
      <c r="L55">
        <v>3.9999999999999998E-6</v>
      </c>
      <c r="M55">
        <v>47.4</v>
      </c>
      <c r="N55">
        <v>249</v>
      </c>
      <c r="O55">
        <v>94.7791</v>
      </c>
      <c r="P55">
        <v>94.7791</v>
      </c>
      <c r="Q55">
        <v>247</v>
      </c>
    </row>
    <row r="56" spans="1:17" x14ac:dyDescent="0.35">
      <c r="A56" t="s">
        <v>15034</v>
      </c>
      <c r="B56" t="s">
        <v>15129</v>
      </c>
      <c r="C56" t="s">
        <v>15130</v>
      </c>
      <c r="D56">
        <v>26.530999999999999</v>
      </c>
      <c r="E56">
        <v>245</v>
      </c>
      <c r="F56">
        <v>145</v>
      </c>
      <c r="G56">
        <v>9</v>
      </c>
      <c r="H56">
        <v>36</v>
      </c>
      <c r="I56">
        <v>259</v>
      </c>
      <c r="J56">
        <v>1</v>
      </c>
      <c r="K56">
        <v>231</v>
      </c>
      <c r="L56">
        <v>1.1000000000000001E-6</v>
      </c>
      <c r="M56">
        <v>49.3</v>
      </c>
      <c r="N56">
        <v>250</v>
      </c>
      <c r="O56">
        <v>98</v>
      </c>
      <c r="P56">
        <v>98</v>
      </c>
      <c r="Q56">
        <v>776</v>
      </c>
    </row>
    <row r="57" spans="1:17" x14ac:dyDescent="0.35">
      <c r="A57" t="s">
        <v>15031</v>
      </c>
      <c r="B57" t="s">
        <v>15129</v>
      </c>
      <c r="C57" t="s">
        <v>15130</v>
      </c>
      <c r="D57">
        <v>25.861999999999998</v>
      </c>
      <c r="E57">
        <v>232</v>
      </c>
      <c r="F57">
        <v>131</v>
      </c>
      <c r="G57">
        <v>8</v>
      </c>
      <c r="H57">
        <v>1</v>
      </c>
      <c r="I57">
        <v>210</v>
      </c>
      <c r="J57">
        <v>1</v>
      </c>
      <c r="K57">
        <v>213</v>
      </c>
      <c r="L57">
        <v>5.8500000000000002E-4</v>
      </c>
      <c r="M57">
        <v>40.799999999999997</v>
      </c>
      <c r="N57">
        <v>250</v>
      </c>
      <c r="O57">
        <v>92.8</v>
      </c>
      <c r="P57">
        <v>92.8</v>
      </c>
      <c r="Q57">
        <v>493</v>
      </c>
    </row>
    <row r="58" spans="1:17" x14ac:dyDescent="0.35">
      <c r="A58" t="s">
        <v>15117</v>
      </c>
      <c r="B58" t="s">
        <v>15129</v>
      </c>
      <c r="C58" t="s">
        <v>15130</v>
      </c>
      <c r="D58">
        <v>23.396000000000001</v>
      </c>
      <c r="E58">
        <v>265</v>
      </c>
      <c r="F58">
        <v>163</v>
      </c>
      <c r="G58">
        <v>11</v>
      </c>
      <c r="H58">
        <v>5</v>
      </c>
      <c r="I58">
        <v>248</v>
      </c>
      <c r="J58">
        <v>3</v>
      </c>
      <c r="K58">
        <v>248</v>
      </c>
      <c r="L58">
        <v>1.7999999999999999E-2</v>
      </c>
      <c r="M58">
        <v>36.200000000000003</v>
      </c>
      <c r="N58">
        <v>250</v>
      </c>
      <c r="O58">
        <v>106</v>
      </c>
      <c r="P58">
        <v>101</v>
      </c>
      <c r="Q58">
        <v>1655</v>
      </c>
    </row>
    <row r="59" spans="1:17" x14ac:dyDescent="0.35">
      <c r="A59" t="s">
        <v>15070</v>
      </c>
      <c r="B59" t="s">
        <v>15131</v>
      </c>
      <c r="C59" t="s">
        <v>15132</v>
      </c>
      <c r="D59">
        <v>28.779</v>
      </c>
      <c r="E59">
        <v>344</v>
      </c>
      <c r="F59">
        <v>221</v>
      </c>
      <c r="G59">
        <v>7</v>
      </c>
      <c r="H59">
        <v>4</v>
      </c>
      <c r="I59">
        <v>337</v>
      </c>
      <c r="J59">
        <v>5</v>
      </c>
      <c r="K59">
        <v>334</v>
      </c>
      <c r="L59">
        <v>1.24E-27</v>
      </c>
      <c r="M59">
        <v>114</v>
      </c>
      <c r="N59">
        <v>377</v>
      </c>
      <c r="O59">
        <v>91.246700000000004</v>
      </c>
      <c r="P59">
        <v>91.246700000000004</v>
      </c>
      <c r="Q59">
        <v>2078</v>
      </c>
    </row>
    <row r="60" spans="1:17" x14ac:dyDescent="0.35">
      <c r="A60" t="s">
        <v>15133</v>
      </c>
      <c r="B60" t="s">
        <v>15134</v>
      </c>
      <c r="C60" t="s">
        <v>15135</v>
      </c>
      <c r="D60">
        <v>25.547000000000001</v>
      </c>
      <c r="E60">
        <v>137</v>
      </c>
      <c r="F60">
        <v>90</v>
      </c>
      <c r="G60">
        <v>5</v>
      </c>
      <c r="H60">
        <v>23</v>
      </c>
      <c r="I60">
        <v>157</v>
      </c>
      <c r="J60">
        <v>4</v>
      </c>
      <c r="K60">
        <v>130</v>
      </c>
      <c r="L60">
        <v>0.22</v>
      </c>
      <c r="M60">
        <v>30.8</v>
      </c>
      <c r="N60">
        <v>133</v>
      </c>
      <c r="O60">
        <v>103.008</v>
      </c>
      <c r="P60">
        <v>101</v>
      </c>
      <c r="Q60">
        <v>2579</v>
      </c>
    </row>
    <row r="61" spans="1:17" x14ac:dyDescent="0.35">
      <c r="A61" t="s">
        <v>15136</v>
      </c>
      <c r="B61" t="s">
        <v>15134</v>
      </c>
      <c r="C61" t="s">
        <v>15135</v>
      </c>
      <c r="D61">
        <v>21.212</v>
      </c>
      <c r="E61">
        <v>132</v>
      </c>
      <c r="F61">
        <v>90</v>
      </c>
      <c r="G61">
        <v>4</v>
      </c>
      <c r="H61">
        <v>10</v>
      </c>
      <c r="I61">
        <v>139</v>
      </c>
      <c r="J61">
        <v>9</v>
      </c>
      <c r="K61">
        <v>128</v>
      </c>
      <c r="L61">
        <v>2.4000000000000001E-4</v>
      </c>
      <c r="M61">
        <v>38.9</v>
      </c>
      <c r="N61">
        <v>133</v>
      </c>
      <c r="O61">
        <v>99.248099999999994</v>
      </c>
      <c r="P61">
        <v>99.248099999999994</v>
      </c>
      <c r="Q61">
        <v>1124</v>
      </c>
    </row>
    <row r="62" spans="1:17" x14ac:dyDescent="0.35">
      <c r="A62" t="s">
        <v>15031</v>
      </c>
      <c r="B62" t="s">
        <v>15137</v>
      </c>
      <c r="C62" t="s">
        <v>15138</v>
      </c>
      <c r="D62">
        <v>24.291</v>
      </c>
      <c r="E62">
        <v>247</v>
      </c>
      <c r="F62">
        <v>161</v>
      </c>
      <c r="G62">
        <v>7</v>
      </c>
      <c r="H62">
        <v>6</v>
      </c>
      <c r="I62">
        <v>237</v>
      </c>
      <c r="J62">
        <v>5</v>
      </c>
      <c r="K62">
        <v>240</v>
      </c>
      <c r="L62">
        <v>2.3200000000000001E-5</v>
      </c>
      <c r="M62">
        <v>45.1</v>
      </c>
      <c r="N62">
        <v>250</v>
      </c>
      <c r="O62">
        <v>98.8</v>
      </c>
      <c r="P62">
        <v>98.8</v>
      </c>
      <c r="Q62">
        <v>341</v>
      </c>
    </row>
    <row r="63" spans="1:17" x14ac:dyDescent="0.35">
      <c r="A63" t="s">
        <v>15038</v>
      </c>
      <c r="B63" t="s">
        <v>15139</v>
      </c>
      <c r="C63" t="s">
        <v>15140</v>
      </c>
      <c r="D63">
        <v>27.734000000000002</v>
      </c>
      <c r="E63">
        <v>256</v>
      </c>
      <c r="F63">
        <v>165</v>
      </c>
      <c r="G63">
        <v>8</v>
      </c>
      <c r="H63">
        <v>373</v>
      </c>
      <c r="I63">
        <v>625</v>
      </c>
      <c r="J63">
        <v>4</v>
      </c>
      <c r="K63">
        <v>242</v>
      </c>
      <c r="L63">
        <v>1.7800000000000001E-10</v>
      </c>
      <c r="M63">
        <v>63.5</v>
      </c>
      <c r="N63">
        <v>261</v>
      </c>
      <c r="O63">
        <v>98.084299999999999</v>
      </c>
      <c r="P63">
        <v>98.084299999999999</v>
      </c>
      <c r="Q63">
        <v>2657</v>
      </c>
    </row>
    <row r="64" spans="1:17" x14ac:dyDescent="0.35">
      <c r="A64" t="s">
        <v>15031</v>
      </c>
      <c r="B64" t="s">
        <v>15097</v>
      </c>
      <c r="C64" t="s">
        <v>15141</v>
      </c>
      <c r="D64">
        <v>27.419</v>
      </c>
      <c r="E64">
        <v>248</v>
      </c>
      <c r="F64">
        <v>142</v>
      </c>
      <c r="G64">
        <v>12</v>
      </c>
      <c r="H64">
        <v>6</v>
      </c>
      <c r="I64">
        <v>225</v>
      </c>
      <c r="J64">
        <v>5</v>
      </c>
      <c r="K64">
        <v>242</v>
      </c>
      <c r="L64">
        <v>4.7400000000000004E-6</v>
      </c>
      <c r="M64">
        <v>47</v>
      </c>
      <c r="N64">
        <v>266</v>
      </c>
      <c r="O64">
        <v>93.233099999999993</v>
      </c>
      <c r="P64">
        <v>93.233099999999993</v>
      </c>
      <c r="Q64">
        <v>257</v>
      </c>
    </row>
    <row r="65" spans="1:17" x14ac:dyDescent="0.35">
      <c r="A65" t="s">
        <v>15070</v>
      </c>
      <c r="B65" t="s">
        <v>15142</v>
      </c>
      <c r="C65" t="s">
        <v>15143</v>
      </c>
      <c r="D65">
        <v>26.393999999999998</v>
      </c>
      <c r="E65">
        <v>269</v>
      </c>
      <c r="F65">
        <v>178</v>
      </c>
      <c r="G65">
        <v>5</v>
      </c>
      <c r="H65">
        <v>4</v>
      </c>
      <c r="I65">
        <v>258</v>
      </c>
      <c r="J65">
        <v>5</v>
      </c>
      <c r="K65">
        <v>267</v>
      </c>
      <c r="L65">
        <v>7.2700000000000003E-17</v>
      </c>
      <c r="M65">
        <v>82</v>
      </c>
      <c r="N65">
        <v>360</v>
      </c>
      <c r="O65">
        <v>74.722200000000001</v>
      </c>
      <c r="P65">
        <v>74.722200000000001</v>
      </c>
      <c r="Q65">
        <v>2163</v>
      </c>
    </row>
    <row r="66" spans="1:17" x14ac:dyDescent="0.35">
      <c r="A66" t="s">
        <v>15144</v>
      </c>
      <c r="B66" t="s">
        <v>15145</v>
      </c>
      <c r="C66" t="s">
        <v>15146</v>
      </c>
      <c r="D66">
        <v>33.683999999999997</v>
      </c>
      <c r="E66">
        <v>95</v>
      </c>
      <c r="F66">
        <v>47</v>
      </c>
      <c r="G66">
        <v>6</v>
      </c>
      <c r="H66">
        <v>32</v>
      </c>
      <c r="I66">
        <v>121</v>
      </c>
      <c r="J66">
        <v>83</v>
      </c>
      <c r="K66">
        <v>166</v>
      </c>
      <c r="L66">
        <v>0.39</v>
      </c>
      <c r="M66">
        <v>31.6</v>
      </c>
      <c r="N66">
        <v>168</v>
      </c>
      <c r="O66">
        <v>56.547600000000003</v>
      </c>
      <c r="P66">
        <v>56.547600000000003</v>
      </c>
      <c r="Q66">
        <v>1452</v>
      </c>
    </row>
    <row r="67" spans="1:17" x14ac:dyDescent="0.35">
      <c r="A67" t="s">
        <v>15031</v>
      </c>
      <c r="B67" t="s">
        <v>15147</v>
      </c>
      <c r="C67" t="s">
        <v>15148</v>
      </c>
      <c r="D67">
        <v>24.015999999999998</v>
      </c>
      <c r="E67">
        <v>254</v>
      </c>
      <c r="F67">
        <v>137</v>
      </c>
      <c r="G67">
        <v>10</v>
      </c>
      <c r="H67">
        <v>6</v>
      </c>
      <c r="I67">
        <v>226</v>
      </c>
      <c r="J67">
        <v>5</v>
      </c>
      <c r="K67">
        <v>235</v>
      </c>
      <c r="L67">
        <v>8.1499999999999999E-6</v>
      </c>
      <c r="M67">
        <v>46.2</v>
      </c>
      <c r="N67">
        <v>256</v>
      </c>
      <c r="O67">
        <v>99.218800000000002</v>
      </c>
      <c r="P67">
        <v>99.218800000000002</v>
      </c>
      <c r="Q67">
        <v>285</v>
      </c>
    </row>
    <row r="68" spans="1:17" x14ac:dyDescent="0.35">
      <c r="A68" t="s">
        <v>15149</v>
      </c>
      <c r="B68" t="s">
        <v>15150</v>
      </c>
      <c r="C68" t="s">
        <v>15151</v>
      </c>
      <c r="D68">
        <v>25.925999999999998</v>
      </c>
      <c r="E68">
        <v>162</v>
      </c>
      <c r="F68">
        <v>71</v>
      </c>
      <c r="G68">
        <v>5</v>
      </c>
      <c r="H68">
        <v>363</v>
      </c>
      <c r="I68">
        <v>479</v>
      </c>
      <c r="J68">
        <v>35</v>
      </c>
      <c r="K68">
        <v>192</v>
      </c>
      <c r="L68">
        <v>5.3999999999999999E-2</v>
      </c>
      <c r="M68">
        <v>36.200000000000003</v>
      </c>
      <c r="N68">
        <v>290</v>
      </c>
      <c r="O68">
        <v>55.862099999999998</v>
      </c>
      <c r="P68">
        <v>55.862099999999998</v>
      </c>
      <c r="Q68">
        <v>1310</v>
      </c>
    </row>
    <row r="69" spans="1:17" x14ac:dyDescent="0.35">
      <c r="A69" t="s">
        <v>15052</v>
      </c>
      <c r="B69" t="s">
        <v>15150</v>
      </c>
      <c r="C69" t="s">
        <v>15151</v>
      </c>
      <c r="D69">
        <v>24.651</v>
      </c>
      <c r="E69">
        <v>215</v>
      </c>
      <c r="F69">
        <v>121</v>
      </c>
      <c r="G69">
        <v>6</v>
      </c>
      <c r="H69">
        <v>465</v>
      </c>
      <c r="I69">
        <v>649</v>
      </c>
      <c r="J69">
        <v>7</v>
      </c>
      <c r="K69">
        <v>210</v>
      </c>
      <c r="L69">
        <v>2.8000000000000001E-2</v>
      </c>
      <c r="M69">
        <v>37.700000000000003</v>
      </c>
      <c r="N69">
        <v>290</v>
      </c>
      <c r="O69">
        <v>74.137900000000002</v>
      </c>
      <c r="P69">
        <v>74.137900000000002</v>
      </c>
      <c r="Q69">
        <v>2277</v>
      </c>
    </row>
    <row r="70" spans="1:17" x14ac:dyDescent="0.35">
      <c r="A70" t="s">
        <v>15034</v>
      </c>
      <c r="B70" t="s">
        <v>15152</v>
      </c>
      <c r="C70" t="s">
        <v>15153</v>
      </c>
      <c r="D70">
        <v>29.861000000000001</v>
      </c>
      <c r="E70">
        <v>144</v>
      </c>
      <c r="F70">
        <v>73</v>
      </c>
      <c r="G70">
        <v>6</v>
      </c>
      <c r="H70">
        <v>40</v>
      </c>
      <c r="I70">
        <v>160</v>
      </c>
      <c r="J70">
        <v>3</v>
      </c>
      <c r="K70">
        <v>141</v>
      </c>
      <c r="L70">
        <v>7.2400000000000003E-4</v>
      </c>
      <c r="M70">
        <v>40.799999999999997</v>
      </c>
      <c r="N70">
        <v>257</v>
      </c>
      <c r="O70">
        <v>56.031100000000002</v>
      </c>
      <c r="P70">
        <v>56.031100000000002</v>
      </c>
      <c r="Q70">
        <v>959</v>
      </c>
    </row>
    <row r="71" spans="1:17" x14ac:dyDescent="0.35">
      <c r="A71" t="s">
        <v>15031</v>
      </c>
      <c r="B71" t="s">
        <v>15154</v>
      </c>
      <c r="C71" t="s">
        <v>15155</v>
      </c>
      <c r="D71">
        <v>25.184999999999999</v>
      </c>
      <c r="E71">
        <v>270</v>
      </c>
      <c r="F71">
        <v>154</v>
      </c>
      <c r="G71">
        <v>12</v>
      </c>
      <c r="H71">
        <v>1</v>
      </c>
      <c r="I71">
        <v>240</v>
      </c>
      <c r="J71">
        <v>1</v>
      </c>
      <c r="K71">
        <v>252</v>
      </c>
      <c r="L71">
        <v>2.8500000000000002E-5</v>
      </c>
      <c r="M71">
        <v>44.7</v>
      </c>
      <c r="N71">
        <v>256</v>
      </c>
      <c r="O71">
        <v>105.46899999999999</v>
      </c>
      <c r="P71">
        <v>101</v>
      </c>
      <c r="Q71">
        <v>348</v>
      </c>
    </row>
    <row r="72" spans="1:17" x14ac:dyDescent="0.35">
      <c r="A72" t="s">
        <v>15156</v>
      </c>
      <c r="B72" t="s">
        <v>15157</v>
      </c>
      <c r="C72" t="s">
        <v>15158</v>
      </c>
      <c r="D72">
        <v>34.314</v>
      </c>
      <c r="E72">
        <v>102</v>
      </c>
      <c r="F72">
        <v>55</v>
      </c>
      <c r="G72">
        <v>5</v>
      </c>
      <c r="H72">
        <v>29</v>
      </c>
      <c r="I72">
        <v>125</v>
      </c>
      <c r="J72">
        <v>49</v>
      </c>
      <c r="K72">
        <v>143</v>
      </c>
      <c r="L72">
        <v>8.7999999999999995E-2</v>
      </c>
      <c r="M72">
        <v>32</v>
      </c>
      <c r="N72">
        <v>192</v>
      </c>
      <c r="O72">
        <v>53.125</v>
      </c>
      <c r="P72">
        <v>53.125</v>
      </c>
      <c r="Q72">
        <v>1590</v>
      </c>
    </row>
    <row r="73" spans="1:17" x14ac:dyDescent="0.35">
      <c r="A73" t="s">
        <v>15034</v>
      </c>
      <c r="B73" t="s">
        <v>15159</v>
      </c>
      <c r="C73" t="s">
        <v>15160</v>
      </c>
      <c r="D73">
        <v>28.472000000000001</v>
      </c>
      <c r="E73">
        <v>144</v>
      </c>
      <c r="F73">
        <v>77</v>
      </c>
      <c r="G73">
        <v>5</v>
      </c>
      <c r="H73">
        <v>40</v>
      </c>
      <c r="I73">
        <v>160</v>
      </c>
      <c r="J73">
        <v>3</v>
      </c>
      <c r="K73">
        <v>143</v>
      </c>
      <c r="L73">
        <v>5.4299999999999998E-5</v>
      </c>
      <c r="M73">
        <v>43.5</v>
      </c>
      <c r="N73">
        <v>195</v>
      </c>
      <c r="O73">
        <v>73.846199999999996</v>
      </c>
      <c r="P73">
        <v>73.846199999999996</v>
      </c>
      <c r="Q73">
        <v>849</v>
      </c>
    </row>
    <row r="74" spans="1:17" x14ac:dyDescent="0.35">
      <c r="A74" t="s">
        <v>15049</v>
      </c>
      <c r="B74" t="s">
        <v>15159</v>
      </c>
      <c r="C74" t="s">
        <v>15160</v>
      </c>
      <c r="D74">
        <v>27.326000000000001</v>
      </c>
      <c r="E74">
        <v>172</v>
      </c>
      <c r="F74">
        <v>97</v>
      </c>
      <c r="G74">
        <v>7</v>
      </c>
      <c r="H74">
        <v>155</v>
      </c>
      <c r="I74">
        <v>309</v>
      </c>
      <c r="J74">
        <v>8</v>
      </c>
      <c r="K74">
        <v>168</v>
      </c>
      <c r="L74">
        <v>1E-3</v>
      </c>
      <c r="M74">
        <v>40.4</v>
      </c>
      <c r="N74">
        <v>195</v>
      </c>
      <c r="O74">
        <v>88.205100000000002</v>
      </c>
      <c r="P74">
        <v>88.205100000000002</v>
      </c>
      <c r="Q74">
        <v>1880</v>
      </c>
    </row>
    <row r="75" spans="1:17" x14ac:dyDescent="0.35">
      <c r="A75" t="s">
        <v>15156</v>
      </c>
      <c r="B75" t="s">
        <v>15161</v>
      </c>
      <c r="C75" t="s">
        <v>15162</v>
      </c>
      <c r="D75">
        <v>31.25</v>
      </c>
      <c r="E75">
        <v>96</v>
      </c>
      <c r="F75">
        <v>54</v>
      </c>
      <c r="G75">
        <v>3</v>
      </c>
      <c r="H75">
        <v>39</v>
      </c>
      <c r="I75">
        <v>126</v>
      </c>
      <c r="J75">
        <v>60</v>
      </c>
      <c r="K75">
        <v>151</v>
      </c>
      <c r="L75">
        <v>8.6999999999999994E-2</v>
      </c>
      <c r="M75">
        <v>32</v>
      </c>
      <c r="N75">
        <v>190</v>
      </c>
      <c r="O75">
        <v>50.526299999999999</v>
      </c>
      <c r="P75">
        <v>50.526299999999999</v>
      </c>
      <c r="Q75">
        <v>1589</v>
      </c>
    </row>
    <row r="76" spans="1:17" x14ac:dyDescent="0.35">
      <c r="A76" t="s">
        <v>15037</v>
      </c>
      <c r="B76" t="s">
        <v>15163</v>
      </c>
      <c r="C76" t="s">
        <v>15164</v>
      </c>
      <c r="D76">
        <v>27.17</v>
      </c>
      <c r="E76">
        <v>265</v>
      </c>
      <c r="F76">
        <v>149</v>
      </c>
      <c r="G76">
        <v>11</v>
      </c>
      <c r="H76">
        <v>44</v>
      </c>
      <c r="I76">
        <v>283</v>
      </c>
      <c r="J76">
        <v>3</v>
      </c>
      <c r="K76">
        <v>248</v>
      </c>
      <c r="L76">
        <v>1.18E-4</v>
      </c>
      <c r="M76">
        <v>43.5</v>
      </c>
      <c r="N76">
        <v>254</v>
      </c>
      <c r="O76">
        <v>104.331</v>
      </c>
      <c r="P76">
        <v>101</v>
      </c>
      <c r="Q76">
        <v>657</v>
      </c>
    </row>
    <row r="77" spans="1:17" x14ac:dyDescent="0.35">
      <c r="A77" t="s">
        <v>15070</v>
      </c>
      <c r="B77" t="s">
        <v>15165</v>
      </c>
      <c r="C77" t="s">
        <v>15166</v>
      </c>
      <c r="D77">
        <v>37.814999999999998</v>
      </c>
      <c r="E77">
        <v>238</v>
      </c>
      <c r="F77">
        <v>145</v>
      </c>
      <c r="G77">
        <v>1</v>
      </c>
      <c r="H77">
        <v>5</v>
      </c>
      <c r="I77">
        <v>239</v>
      </c>
      <c r="J77">
        <v>5</v>
      </c>
      <c r="K77">
        <v>242</v>
      </c>
      <c r="L77">
        <v>4.3900000000000002E-35</v>
      </c>
      <c r="M77">
        <v>135</v>
      </c>
      <c r="N77">
        <v>401</v>
      </c>
      <c r="O77">
        <v>59.351599999999998</v>
      </c>
      <c r="P77">
        <v>59.351599999999998</v>
      </c>
      <c r="Q77">
        <v>2043</v>
      </c>
    </row>
    <row r="78" spans="1:17" x14ac:dyDescent="0.35">
      <c r="A78" t="s">
        <v>15070</v>
      </c>
      <c r="B78" t="s">
        <v>15167</v>
      </c>
      <c r="C78" t="s">
        <v>15168</v>
      </c>
      <c r="D78">
        <v>25.777999999999999</v>
      </c>
      <c r="E78">
        <v>225</v>
      </c>
      <c r="F78">
        <v>165</v>
      </c>
      <c r="G78">
        <v>2</v>
      </c>
      <c r="H78">
        <v>3</v>
      </c>
      <c r="I78">
        <v>227</v>
      </c>
      <c r="J78">
        <v>6</v>
      </c>
      <c r="K78">
        <v>228</v>
      </c>
      <c r="L78">
        <v>4.5999999999999998E-9</v>
      </c>
      <c r="M78">
        <v>58.5</v>
      </c>
      <c r="N78">
        <v>374</v>
      </c>
      <c r="O78">
        <v>60.160400000000003</v>
      </c>
      <c r="P78">
        <v>60.160400000000003</v>
      </c>
      <c r="Q78">
        <v>2246</v>
      </c>
    </row>
    <row r="79" spans="1:17" x14ac:dyDescent="0.35">
      <c r="A79" t="s">
        <v>15070</v>
      </c>
      <c r="B79" t="s">
        <v>15169</v>
      </c>
      <c r="C79" t="s">
        <v>15170</v>
      </c>
      <c r="D79">
        <v>29.358000000000001</v>
      </c>
      <c r="E79">
        <v>218</v>
      </c>
      <c r="F79">
        <v>142</v>
      </c>
      <c r="G79">
        <v>4</v>
      </c>
      <c r="H79">
        <v>38</v>
      </c>
      <c r="I79">
        <v>248</v>
      </c>
      <c r="J79">
        <v>39</v>
      </c>
      <c r="K79">
        <v>251</v>
      </c>
      <c r="L79">
        <v>1.02E-19</v>
      </c>
      <c r="M79">
        <v>90.9</v>
      </c>
      <c r="N79">
        <v>373</v>
      </c>
      <c r="O79">
        <v>58.445</v>
      </c>
      <c r="P79">
        <v>58.445</v>
      </c>
      <c r="Q79">
        <v>2119</v>
      </c>
    </row>
    <row r="80" spans="1:17" x14ac:dyDescent="0.35">
      <c r="A80" t="s">
        <v>15031</v>
      </c>
      <c r="B80" t="s">
        <v>15171</v>
      </c>
      <c r="C80" t="s">
        <v>15172</v>
      </c>
      <c r="D80">
        <v>28.888999999999999</v>
      </c>
      <c r="E80">
        <v>180</v>
      </c>
      <c r="F80">
        <v>94</v>
      </c>
      <c r="G80">
        <v>7</v>
      </c>
      <c r="H80">
        <v>6</v>
      </c>
      <c r="I80">
        <v>155</v>
      </c>
      <c r="J80">
        <v>3</v>
      </c>
      <c r="K80">
        <v>178</v>
      </c>
      <c r="L80">
        <v>7.7200000000000006E-5</v>
      </c>
      <c r="M80">
        <v>42.7</v>
      </c>
      <c r="N80">
        <v>183</v>
      </c>
      <c r="O80">
        <v>98.360699999999994</v>
      </c>
      <c r="P80">
        <v>98.360699999999994</v>
      </c>
      <c r="Q80">
        <v>394</v>
      </c>
    </row>
    <row r="81" spans="1:17" x14ac:dyDescent="0.35">
      <c r="A81" t="s">
        <v>15173</v>
      </c>
      <c r="B81" t="s">
        <v>15174</v>
      </c>
      <c r="C81" t="s">
        <v>15175</v>
      </c>
      <c r="D81">
        <v>26.471</v>
      </c>
      <c r="E81">
        <v>102</v>
      </c>
      <c r="F81">
        <v>63</v>
      </c>
      <c r="G81">
        <v>2</v>
      </c>
      <c r="H81">
        <v>226</v>
      </c>
      <c r="I81">
        <v>321</v>
      </c>
      <c r="J81">
        <v>17</v>
      </c>
      <c r="K81">
        <v>112</v>
      </c>
      <c r="L81">
        <v>3.0000000000000001E-3</v>
      </c>
      <c r="M81">
        <v>39.299999999999997</v>
      </c>
      <c r="N81">
        <v>147</v>
      </c>
      <c r="O81">
        <v>69.387799999999999</v>
      </c>
      <c r="P81">
        <v>69.387799999999999</v>
      </c>
      <c r="Q81">
        <v>1556</v>
      </c>
    </row>
    <row r="82" spans="1:17" x14ac:dyDescent="0.35">
      <c r="A82" t="s">
        <v>15176</v>
      </c>
      <c r="B82" t="s">
        <v>15177</v>
      </c>
      <c r="C82" t="s">
        <v>15178</v>
      </c>
      <c r="D82">
        <v>24.324000000000002</v>
      </c>
      <c r="E82">
        <v>148</v>
      </c>
      <c r="F82">
        <v>93</v>
      </c>
      <c r="G82">
        <v>5</v>
      </c>
      <c r="H82">
        <v>41</v>
      </c>
      <c r="I82">
        <v>187</v>
      </c>
      <c r="J82">
        <v>3</v>
      </c>
      <c r="K82">
        <v>132</v>
      </c>
      <c r="L82">
        <v>0.38</v>
      </c>
      <c r="M82">
        <v>31.6</v>
      </c>
      <c r="N82">
        <v>254</v>
      </c>
      <c r="O82">
        <v>58.267699999999998</v>
      </c>
      <c r="P82">
        <v>58.267699999999998</v>
      </c>
      <c r="Q82">
        <v>2921</v>
      </c>
    </row>
    <row r="83" spans="1:17" x14ac:dyDescent="0.35">
      <c r="A83" t="s">
        <v>15031</v>
      </c>
      <c r="B83" t="s">
        <v>15179</v>
      </c>
      <c r="C83" t="s">
        <v>15180</v>
      </c>
      <c r="D83">
        <v>25.448</v>
      </c>
      <c r="E83">
        <v>279</v>
      </c>
      <c r="F83">
        <v>165</v>
      </c>
      <c r="G83">
        <v>11</v>
      </c>
      <c r="H83">
        <v>6</v>
      </c>
      <c r="I83">
        <v>260</v>
      </c>
      <c r="J83">
        <v>5</v>
      </c>
      <c r="K83">
        <v>264</v>
      </c>
      <c r="L83">
        <v>1.7400000000000001E-6</v>
      </c>
      <c r="M83">
        <v>48.5</v>
      </c>
      <c r="N83">
        <v>264</v>
      </c>
      <c r="O83">
        <v>105.682</v>
      </c>
      <c r="P83">
        <v>101</v>
      </c>
      <c r="Q83">
        <v>222</v>
      </c>
    </row>
    <row r="84" spans="1:17" x14ac:dyDescent="0.35">
      <c r="A84" t="s">
        <v>15181</v>
      </c>
      <c r="B84" t="s">
        <v>15182</v>
      </c>
      <c r="C84" t="s">
        <v>15183</v>
      </c>
      <c r="D84">
        <v>28.675999999999998</v>
      </c>
      <c r="E84">
        <v>136</v>
      </c>
      <c r="F84">
        <v>80</v>
      </c>
      <c r="G84">
        <v>5</v>
      </c>
      <c r="H84">
        <v>15</v>
      </c>
      <c r="I84">
        <v>143</v>
      </c>
      <c r="J84">
        <v>9</v>
      </c>
      <c r="K84">
        <v>134</v>
      </c>
      <c r="L84">
        <v>1.0900000000000001E-5</v>
      </c>
      <c r="M84">
        <v>47.4</v>
      </c>
      <c r="N84">
        <v>251</v>
      </c>
      <c r="O84">
        <v>54.183300000000003</v>
      </c>
      <c r="P84">
        <v>54.183300000000003</v>
      </c>
      <c r="Q84">
        <v>2946</v>
      </c>
    </row>
    <row r="85" spans="1:17" x14ac:dyDescent="0.35">
      <c r="A85" t="s">
        <v>15133</v>
      </c>
      <c r="B85" t="s">
        <v>15184</v>
      </c>
      <c r="C85" t="s">
        <v>15185</v>
      </c>
      <c r="D85">
        <v>33.845999999999997</v>
      </c>
      <c r="E85">
        <v>130</v>
      </c>
      <c r="F85">
        <v>80</v>
      </c>
      <c r="G85">
        <v>4</v>
      </c>
      <c r="H85">
        <v>27</v>
      </c>
      <c r="I85">
        <v>154</v>
      </c>
      <c r="J85">
        <v>8</v>
      </c>
      <c r="K85">
        <v>133</v>
      </c>
      <c r="L85">
        <v>3.4899999999999998E-17</v>
      </c>
      <c r="M85">
        <v>73.599999999999994</v>
      </c>
      <c r="N85">
        <v>136</v>
      </c>
      <c r="O85">
        <v>95.588200000000001</v>
      </c>
      <c r="P85">
        <v>95.588200000000001</v>
      </c>
      <c r="Q85">
        <v>2525</v>
      </c>
    </row>
    <row r="86" spans="1:17" x14ac:dyDescent="0.35">
      <c r="A86" t="s">
        <v>15186</v>
      </c>
      <c r="B86" t="s">
        <v>15184</v>
      </c>
      <c r="C86" t="s">
        <v>15185</v>
      </c>
      <c r="D86">
        <v>32.075000000000003</v>
      </c>
      <c r="E86">
        <v>106</v>
      </c>
      <c r="F86">
        <v>64</v>
      </c>
      <c r="G86">
        <v>4</v>
      </c>
      <c r="H86">
        <v>29</v>
      </c>
      <c r="I86">
        <v>133</v>
      </c>
      <c r="J86">
        <v>7</v>
      </c>
      <c r="K86">
        <v>105</v>
      </c>
      <c r="L86">
        <v>3.41E-6</v>
      </c>
      <c r="M86">
        <v>44.7</v>
      </c>
      <c r="N86">
        <v>136</v>
      </c>
      <c r="O86">
        <v>77.941199999999995</v>
      </c>
      <c r="P86">
        <v>77.941199999999995</v>
      </c>
      <c r="Q86">
        <v>1359</v>
      </c>
    </row>
    <row r="87" spans="1:17" x14ac:dyDescent="0.35">
      <c r="A87" t="s">
        <v>15187</v>
      </c>
      <c r="B87" t="s">
        <v>15184</v>
      </c>
      <c r="C87" t="s">
        <v>15185</v>
      </c>
      <c r="D87">
        <v>27.619</v>
      </c>
      <c r="E87">
        <v>105</v>
      </c>
      <c r="F87">
        <v>56</v>
      </c>
      <c r="G87">
        <v>4</v>
      </c>
      <c r="H87">
        <v>320</v>
      </c>
      <c r="I87">
        <v>406</v>
      </c>
      <c r="J87">
        <v>28</v>
      </c>
      <c r="K87">
        <v>130</v>
      </c>
      <c r="L87">
        <v>0.87</v>
      </c>
      <c r="M87">
        <v>32</v>
      </c>
      <c r="N87">
        <v>136</v>
      </c>
      <c r="O87">
        <v>77.2059</v>
      </c>
      <c r="P87">
        <v>77.2059</v>
      </c>
      <c r="Q87">
        <v>1563</v>
      </c>
    </row>
    <row r="88" spans="1:17" x14ac:dyDescent="0.35">
      <c r="A88" t="s">
        <v>15136</v>
      </c>
      <c r="B88" t="s">
        <v>15184</v>
      </c>
      <c r="C88" t="s">
        <v>15185</v>
      </c>
      <c r="D88">
        <v>21.805</v>
      </c>
      <c r="E88">
        <v>133</v>
      </c>
      <c r="F88">
        <v>98</v>
      </c>
      <c r="G88">
        <v>4</v>
      </c>
      <c r="H88">
        <v>8</v>
      </c>
      <c r="I88">
        <v>138</v>
      </c>
      <c r="J88">
        <v>5</v>
      </c>
      <c r="K88">
        <v>133</v>
      </c>
      <c r="L88">
        <v>2E-3</v>
      </c>
      <c r="M88">
        <v>36.6</v>
      </c>
      <c r="N88">
        <v>136</v>
      </c>
      <c r="O88">
        <v>97.7941</v>
      </c>
      <c r="P88">
        <v>97.7941</v>
      </c>
      <c r="Q88">
        <v>1135</v>
      </c>
    </row>
    <row r="89" spans="1:17" x14ac:dyDescent="0.35">
      <c r="A89" t="s">
        <v>15031</v>
      </c>
      <c r="B89" t="s">
        <v>15188</v>
      </c>
      <c r="C89" t="s">
        <v>15189</v>
      </c>
      <c r="D89">
        <v>26.373999999999999</v>
      </c>
      <c r="E89">
        <v>273</v>
      </c>
      <c r="F89">
        <v>128</v>
      </c>
      <c r="G89">
        <v>13</v>
      </c>
      <c r="H89">
        <v>6</v>
      </c>
      <c r="I89">
        <v>236</v>
      </c>
      <c r="J89">
        <v>3</v>
      </c>
      <c r="K89">
        <v>244</v>
      </c>
      <c r="L89">
        <v>2.0899999999999999E-6</v>
      </c>
      <c r="M89">
        <v>48.1</v>
      </c>
      <c r="N89">
        <v>257</v>
      </c>
      <c r="O89">
        <v>106.226</v>
      </c>
      <c r="P89">
        <v>101</v>
      </c>
      <c r="Q89">
        <v>228</v>
      </c>
    </row>
    <row r="90" spans="1:17" x14ac:dyDescent="0.35">
      <c r="A90" t="s">
        <v>15037</v>
      </c>
      <c r="B90" t="s">
        <v>15188</v>
      </c>
      <c r="C90" t="s">
        <v>15189</v>
      </c>
      <c r="D90">
        <v>25.738</v>
      </c>
      <c r="E90">
        <v>237</v>
      </c>
      <c r="F90">
        <v>133</v>
      </c>
      <c r="G90">
        <v>10</v>
      </c>
      <c r="H90">
        <v>44</v>
      </c>
      <c r="I90">
        <v>254</v>
      </c>
      <c r="J90">
        <v>3</v>
      </c>
      <c r="K90">
        <v>222</v>
      </c>
      <c r="L90">
        <v>5.3199999999999999E-5</v>
      </c>
      <c r="M90">
        <v>44.3</v>
      </c>
      <c r="N90">
        <v>257</v>
      </c>
      <c r="O90">
        <v>92.2179</v>
      </c>
      <c r="P90">
        <v>92.2179</v>
      </c>
      <c r="Q90">
        <v>642</v>
      </c>
    </row>
    <row r="91" spans="1:17" x14ac:dyDescent="0.35">
      <c r="A91" t="s">
        <v>15133</v>
      </c>
      <c r="B91" t="s">
        <v>15190</v>
      </c>
      <c r="C91" t="s">
        <v>15191</v>
      </c>
      <c r="D91">
        <v>32.374000000000002</v>
      </c>
      <c r="E91">
        <v>139</v>
      </c>
      <c r="F91">
        <v>90</v>
      </c>
      <c r="G91">
        <v>4</v>
      </c>
      <c r="H91">
        <v>22</v>
      </c>
      <c r="I91">
        <v>158</v>
      </c>
      <c r="J91">
        <v>3</v>
      </c>
      <c r="K91">
        <v>139</v>
      </c>
      <c r="L91">
        <v>1.61E-16</v>
      </c>
      <c r="M91">
        <v>72</v>
      </c>
      <c r="N91">
        <v>142</v>
      </c>
      <c r="O91">
        <v>97.887299999999996</v>
      </c>
      <c r="P91">
        <v>97.887299999999996</v>
      </c>
      <c r="Q91">
        <v>2529</v>
      </c>
    </row>
    <row r="92" spans="1:17" x14ac:dyDescent="0.35">
      <c r="A92" t="s">
        <v>15192</v>
      </c>
      <c r="B92" t="s">
        <v>15190</v>
      </c>
      <c r="C92" t="s">
        <v>15191</v>
      </c>
      <c r="D92">
        <v>31.69</v>
      </c>
      <c r="E92">
        <v>142</v>
      </c>
      <c r="F92">
        <v>78</v>
      </c>
      <c r="G92">
        <v>6</v>
      </c>
      <c r="H92">
        <v>42</v>
      </c>
      <c r="I92">
        <v>180</v>
      </c>
      <c r="J92">
        <v>7</v>
      </c>
      <c r="K92">
        <v>132</v>
      </c>
      <c r="L92">
        <v>4.2E-10</v>
      </c>
      <c r="M92">
        <v>55.8</v>
      </c>
      <c r="N92">
        <v>142</v>
      </c>
      <c r="O92">
        <v>100</v>
      </c>
      <c r="P92">
        <v>100</v>
      </c>
      <c r="Q92">
        <v>2443</v>
      </c>
    </row>
    <row r="93" spans="1:17" x14ac:dyDescent="0.35">
      <c r="A93" t="s">
        <v>15186</v>
      </c>
      <c r="B93" t="s">
        <v>15190</v>
      </c>
      <c r="C93" t="s">
        <v>15191</v>
      </c>
      <c r="D93">
        <v>28.477</v>
      </c>
      <c r="E93">
        <v>151</v>
      </c>
      <c r="F93">
        <v>92</v>
      </c>
      <c r="G93">
        <v>6</v>
      </c>
      <c r="H93">
        <v>25</v>
      </c>
      <c r="I93">
        <v>173</v>
      </c>
      <c r="J93">
        <v>3</v>
      </c>
      <c r="K93">
        <v>139</v>
      </c>
      <c r="L93">
        <v>7.1999999999999999E-7</v>
      </c>
      <c r="M93">
        <v>46.6</v>
      </c>
      <c r="N93">
        <v>142</v>
      </c>
      <c r="O93">
        <v>106.33799999999999</v>
      </c>
      <c r="P93">
        <v>101</v>
      </c>
      <c r="Q93">
        <v>1353</v>
      </c>
    </row>
    <row r="94" spans="1:17" x14ac:dyDescent="0.35">
      <c r="A94" t="s">
        <v>15136</v>
      </c>
      <c r="B94" t="s">
        <v>15190</v>
      </c>
      <c r="C94" t="s">
        <v>15191</v>
      </c>
      <c r="D94">
        <v>24.408999999999999</v>
      </c>
      <c r="E94">
        <v>127</v>
      </c>
      <c r="F94">
        <v>92</v>
      </c>
      <c r="G94">
        <v>3</v>
      </c>
      <c r="H94">
        <v>10</v>
      </c>
      <c r="I94">
        <v>135</v>
      </c>
      <c r="J94">
        <v>9</v>
      </c>
      <c r="K94">
        <v>132</v>
      </c>
      <c r="L94">
        <v>2.9300000000000002E-4</v>
      </c>
      <c r="M94">
        <v>38.9</v>
      </c>
      <c r="N94">
        <v>142</v>
      </c>
      <c r="O94">
        <v>89.436599999999999</v>
      </c>
      <c r="P94">
        <v>89.436599999999999</v>
      </c>
      <c r="Q94">
        <v>1126</v>
      </c>
    </row>
    <row r="95" spans="1:17" x14ac:dyDescent="0.35">
      <c r="A95" t="s">
        <v>15193</v>
      </c>
      <c r="B95" t="s">
        <v>15194</v>
      </c>
      <c r="C95" t="s">
        <v>15195</v>
      </c>
      <c r="D95">
        <v>26.815999999999999</v>
      </c>
      <c r="E95">
        <v>179</v>
      </c>
      <c r="F95">
        <v>100</v>
      </c>
      <c r="G95">
        <v>8</v>
      </c>
      <c r="H95">
        <v>285</v>
      </c>
      <c r="I95">
        <v>445</v>
      </c>
      <c r="J95">
        <v>5</v>
      </c>
      <c r="K95">
        <v>170</v>
      </c>
      <c r="L95">
        <v>0.48</v>
      </c>
      <c r="M95">
        <v>33.1</v>
      </c>
      <c r="N95">
        <v>302</v>
      </c>
      <c r="O95">
        <v>59.271500000000003</v>
      </c>
      <c r="P95">
        <v>59.271500000000003</v>
      </c>
      <c r="Q95">
        <v>9</v>
      </c>
    </row>
    <row r="96" spans="1:17" x14ac:dyDescent="0.35">
      <c r="A96" t="s">
        <v>15088</v>
      </c>
      <c r="B96" t="s">
        <v>15196</v>
      </c>
      <c r="C96" t="s">
        <v>15197</v>
      </c>
      <c r="D96">
        <v>28.302</v>
      </c>
      <c r="E96">
        <v>159</v>
      </c>
      <c r="F96">
        <v>92</v>
      </c>
      <c r="G96">
        <v>9</v>
      </c>
      <c r="H96">
        <v>151</v>
      </c>
      <c r="I96">
        <v>303</v>
      </c>
      <c r="J96">
        <v>37</v>
      </c>
      <c r="K96">
        <v>179</v>
      </c>
      <c r="L96">
        <v>0.84</v>
      </c>
      <c r="M96">
        <v>31.6</v>
      </c>
      <c r="N96">
        <v>217</v>
      </c>
      <c r="O96">
        <v>73.271900000000002</v>
      </c>
      <c r="P96">
        <v>73.271900000000002</v>
      </c>
      <c r="Q96">
        <v>1514</v>
      </c>
    </row>
    <row r="97" spans="1:17" x14ac:dyDescent="0.35">
      <c r="A97" t="s">
        <v>15198</v>
      </c>
      <c r="B97" t="s">
        <v>15199</v>
      </c>
      <c r="C97" t="s">
        <v>15200</v>
      </c>
      <c r="D97">
        <v>29.545000000000002</v>
      </c>
      <c r="E97">
        <v>132</v>
      </c>
      <c r="F97">
        <v>65</v>
      </c>
      <c r="G97">
        <v>7</v>
      </c>
      <c r="H97">
        <v>140</v>
      </c>
      <c r="I97">
        <v>256</v>
      </c>
      <c r="J97">
        <v>40</v>
      </c>
      <c r="K97">
        <v>158</v>
      </c>
      <c r="L97">
        <v>0.57999999999999996</v>
      </c>
      <c r="M97">
        <v>32</v>
      </c>
      <c r="N97">
        <v>187</v>
      </c>
      <c r="O97">
        <v>70.588200000000001</v>
      </c>
      <c r="P97">
        <v>70.588200000000001</v>
      </c>
      <c r="Q97">
        <v>2762</v>
      </c>
    </row>
    <row r="98" spans="1:17" x14ac:dyDescent="0.35">
      <c r="A98" t="s">
        <v>15201</v>
      </c>
      <c r="B98" t="s">
        <v>15202</v>
      </c>
      <c r="C98" t="s">
        <v>15203</v>
      </c>
      <c r="D98">
        <v>30.37</v>
      </c>
      <c r="E98">
        <v>135</v>
      </c>
      <c r="F98">
        <v>69</v>
      </c>
      <c r="G98">
        <v>6</v>
      </c>
      <c r="H98">
        <v>31</v>
      </c>
      <c r="I98">
        <v>156</v>
      </c>
      <c r="J98">
        <v>4</v>
      </c>
      <c r="K98">
        <v>122</v>
      </c>
      <c r="L98">
        <v>3.1E-2</v>
      </c>
      <c r="M98">
        <v>33.9</v>
      </c>
      <c r="N98">
        <v>150</v>
      </c>
      <c r="O98">
        <v>90</v>
      </c>
      <c r="P98">
        <v>90</v>
      </c>
      <c r="Q98">
        <v>1202</v>
      </c>
    </row>
    <row r="99" spans="1:17" x14ac:dyDescent="0.35">
      <c r="A99" t="s">
        <v>15186</v>
      </c>
      <c r="B99" t="s">
        <v>15202</v>
      </c>
      <c r="C99" t="s">
        <v>15203</v>
      </c>
      <c r="D99">
        <v>30.303000000000001</v>
      </c>
      <c r="E99">
        <v>99</v>
      </c>
      <c r="F99">
        <v>66</v>
      </c>
      <c r="G99">
        <v>2</v>
      </c>
      <c r="H99">
        <v>26</v>
      </c>
      <c r="I99">
        <v>123</v>
      </c>
      <c r="J99">
        <v>4</v>
      </c>
      <c r="K99">
        <v>100</v>
      </c>
      <c r="L99">
        <v>2.2800000000000002E-6</v>
      </c>
      <c r="M99">
        <v>45.4</v>
      </c>
      <c r="N99">
        <v>150</v>
      </c>
      <c r="O99">
        <v>66</v>
      </c>
      <c r="P99">
        <v>66</v>
      </c>
      <c r="Q99">
        <v>1356</v>
      </c>
    </row>
    <row r="100" spans="1:17" x14ac:dyDescent="0.35">
      <c r="A100" t="s">
        <v>15034</v>
      </c>
      <c r="B100" t="s">
        <v>15204</v>
      </c>
      <c r="C100" t="s">
        <v>15205</v>
      </c>
      <c r="D100">
        <v>26.388999999999999</v>
      </c>
      <c r="E100">
        <v>144</v>
      </c>
      <c r="F100">
        <v>80</v>
      </c>
      <c r="G100">
        <v>5</v>
      </c>
      <c r="H100">
        <v>40</v>
      </c>
      <c r="I100">
        <v>160</v>
      </c>
      <c r="J100">
        <v>8</v>
      </c>
      <c r="K100">
        <v>148</v>
      </c>
      <c r="L100">
        <v>1.9799999999999999E-4</v>
      </c>
      <c r="M100">
        <v>42.4</v>
      </c>
      <c r="N100">
        <v>262</v>
      </c>
      <c r="O100">
        <v>54.961799999999997</v>
      </c>
      <c r="P100">
        <v>54.961799999999997</v>
      </c>
      <c r="Q100">
        <v>903</v>
      </c>
    </row>
    <row r="101" spans="1:17" x14ac:dyDescent="0.35">
      <c r="A101" t="s">
        <v>15031</v>
      </c>
      <c r="B101" t="s">
        <v>15206</v>
      </c>
      <c r="C101" t="s">
        <v>15207</v>
      </c>
      <c r="D101">
        <v>26.163</v>
      </c>
      <c r="E101">
        <v>172</v>
      </c>
      <c r="F101">
        <v>111</v>
      </c>
      <c r="G101">
        <v>5</v>
      </c>
      <c r="H101">
        <v>4</v>
      </c>
      <c r="I101">
        <v>161</v>
      </c>
      <c r="J101">
        <v>9</v>
      </c>
      <c r="K101">
        <v>178</v>
      </c>
      <c r="L101">
        <v>5.3300000000000005E-4</v>
      </c>
      <c r="M101">
        <v>40.799999999999997</v>
      </c>
      <c r="N101">
        <v>259</v>
      </c>
      <c r="O101">
        <v>66.409300000000002</v>
      </c>
      <c r="P101">
        <v>66.409300000000002</v>
      </c>
      <c r="Q101">
        <v>485</v>
      </c>
    </row>
    <row r="102" spans="1:17" x14ac:dyDescent="0.35">
      <c r="A102" t="s">
        <v>15031</v>
      </c>
      <c r="B102" t="s">
        <v>15208</v>
      </c>
      <c r="C102" t="s">
        <v>15209</v>
      </c>
      <c r="D102">
        <v>27.869</v>
      </c>
      <c r="E102">
        <v>183</v>
      </c>
      <c r="F102">
        <v>90</v>
      </c>
      <c r="G102">
        <v>8</v>
      </c>
      <c r="H102">
        <v>9</v>
      </c>
      <c r="I102">
        <v>155</v>
      </c>
      <c r="J102">
        <v>6</v>
      </c>
      <c r="K102">
        <v>182</v>
      </c>
      <c r="L102">
        <v>5.4600000000000004E-4</v>
      </c>
      <c r="M102">
        <v>40.799999999999997</v>
      </c>
      <c r="N102">
        <v>293</v>
      </c>
      <c r="O102">
        <v>62.457299999999996</v>
      </c>
      <c r="P102">
        <v>62.457299999999996</v>
      </c>
      <c r="Q102">
        <v>489</v>
      </c>
    </row>
    <row r="103" spans="1:17" x14ac:dyDescent="0.35">
      <c r="A103" t="s">
        <v>15117</v>
      </c>
      <c r="B103" t="s">
        <v>15210</v>
      </c>
      <c r="C103" t="s">
        <v>15211</v>
      </c>
      <c r="D103">
        <v>29.63</v>
      </c>
      <c r="E103">
        <v>135</v>
      </c>
      <c r="F103">
        <v>78</v>
      </c>
      <c r="G103">
        <v>7</v>
      </c>
      <c r="H103">
        <v>5</v>
      </c>
      <c r="I103">
        <v>126</v>
      </c>
      <c r="J103">
        <v>3</v>
      </c>
      <c r="K103">
        <v>133</v>
      </c>
      <c r="L103">
        <v>1.2999999999999999E-2</v>
      </c>
      <c r="M103">
        <v>37</v>
      </c>
      <c r="N103">
        <v>251</v>
      </c>
      <c r="O103">
        <v>53.7849</v>
      </c>
      <c r="P103">
        <v>53.7849</v>
      </c>
      <c r="Q103">
        <v>1650</v>
      </c>
    </row>
    <row r="104" spans="1:17" x14ac:dyDescent="0.35">
      <c r="A104" t="s">
        <v>15031</v>
      </c>
      <c r="B104" t="s">
        <v>15210</v>
      </c>
      <c r="C104" t="s">
        <v>15211</v>
      </c>
      <c r="D104">
        <v>23.977</v>
      </c>
      <c r="E104">
        <v>171</v>
      </c>
      <c r="F104">
        <v>111</v>
      </c>
      <c r="G104">
        <v>4</v>
      </c>
      <c r="H104">
        <v>6</v>
      </c>
      <c r="I104">
        <v>159</v>
      </c>
      <c r="J104">
        <v>5</v>
      </c>
      <c r="K104">
        <v>173</v>
      </c>
      <c r="L104">
        <v>9.2499999999999999E-5</v>
      </c>
      <c r="M104">
        <v>43.1</v>
      </c>
      <c r="N104">
        <v>251</v>
      </c>
      <c r="O104">
        <v>68.127499999999998</v>
      </c>
      <c r="P104">
        <v>68.127499999999998</v>
      </c>
      <c r="Q104">
        <v>405</v>
      </c>
    </row>
    <row r="105" spans="1:17" x14ac:dyDescent="0.35">
      <c r="A105" t="s">
        <v>15212</v>
      </c>
      <c r="B105" t="s">
        <v>15213</v>
      </c>
      <c r="C105" t="s">
        <v>15214</v>
      </c>
      <c r="D105">
        <v>25.396999999999998</v>
      </c>
      <c r="E105">
        <v>189</v>
      </c>
      <c r="F105">
        <v>98</v>
      </c>
      <c r="G105">
        <v>10</v>
      </c>
      <c r="H105">
        <v>38</v>
      </c>
      <c r="I105">
        <v>200</v>
      </c>
      <c r="J105">
        <v>22</v>
      </c>
      <c r="K105">
        <v>193</v>
      </c>
      <c r="L105">
        <v>0.87</v>
      </c>
      <c r="M105">
        <v>31.6</v>
      </c>
      <c r="N105">
        <v>211</v>
      </c>
      <c r="O105">
        <v>89.573499999999996</v>
      </c>
      <c r="P105">
        <v>89.573499999999996</v>
      </c>
      <c r="Q105">
        <v>2307</v>
      </c>
    </row>
    <row r="106" spans="1:17" x14ac:dyDescent="0.35">
      <c r="A106" t="s">
        <v>15038</v>
      </c>
      <c r="B106" t="s">
        <v>15215</v>
      </c>
      <c r="C106" t="s">
        <v>15216</v>
      </c>
      <c r="D106">
        <v>31.373000000000001</v>
      </c>
      <c r="E106">
        <v>102</v>
      </c>
      <c r="F106">
        <v>64</v>
      </c>
      <c r="G106">
        <v>3</v>
      </c>
      <c r="H106">
        <v>373</v>
      </c>
      <c r="I106">
        <v>471</v>
      </c>
      <c r="J106">
        <v>4</v>
      </c>
      <c r="K106">
        <v>102</v>
      </c>
      <c r="L106">
        <v>3.6099999999999999E-4</v>
      </c>
      <c r="M106">
        <v>41.6</v>
      </c>
      <c r="N106">
        <v>102</v>
      </c>
      <c r="O106">
        <v>100</v>
      </c>
      <c r="P106">
        <v>100</v>
      </c>
      <c r="Q106">
        <v>2749</v>
      </c>
    </row>
    <row r="107" spans="1:17" x14ac:dyDescent="0.35">
      <c r="A107" t="s">
        <v>15070</v>
      </c>
      <c r="B107" t="s">
        <v>15217</v>
      </c>
      <c r="C107" t="s">
        <v>15218</v>
      </c>
      <c r="D107">
        <v>26.667000000000002</v>
      </c>
      <c r="E107">
        <v>225</v>
      </c>
      <c r="F107">
        <v>163</v>
      </c>
      <c r="G107">
        <v>2</v>
      </c>
      <c r="H107">
        <v>3</v>
      </c>
      <c r="I107">
        <v>227</v>
      </c>
      <c r="J107">
        <v>6</v>
      </c>
      <c r="K107">
        <v>228</v>
      </c>
      <c r="L107">
        <v>1.0499999999999999E-14</v>
      </c>
      <c r="M107">
        <v>75.900000000000006</v>
      </c>
      <c r="N107">
        <v>373</v>
      </c>
      <c r="O107">
        <v>60.3217</v>
      </c>
      <c r="P107">
        <v>60.3217</v>
      </c>
      <c r="Q107">
        <v>2197</v>
      </c>
    </row>
    <row r="108" spans="1:17" x14ac:dyDescent="0.35">
      <c r="A108" t="s">
        <v>15034</v>
      </c>
      <c r="B108" t="s">
        <v>15219</v>
      </c>
      <c r="C108" t="s">
        <v>15220</v>
      </c>
      <c r="D108">
        <v>26.573</v>
      </c>
      <c r="E108">
        <v>143</v>
      </c>
      <c r="F108">
        <v>81</v>
      </c>
      <c r="G108">
        <v>4</v>
      </c>
      <c r="H108">
        <v>40</v>
      </c>
      <c r="I108">
        <v>160</v>
      </c>
      <c r="J108">
        <v>3</v>
      </c>
      <c r="K108">
        <v>143</v>
      </c>
      <c r="L108">
        <v>5.0000000000000001E-3</v>
      </c>
      <c r="M108">
        <v>38.1</v>
      </c>
      <c r="N108">
        <v>261</v>
      </c>
      <c r="O108">
        <v>54.789299999999997</v>
      </c>
      <c r="P108">
        <v>54.789299999999997</v>
      </c>
      <c r="Q108">
        <v>1073</v>
      </c>
    </row>
    <row r="109" spans="1:17" x14ac:dyDescent="0.35">
      <c r="A109" t="s">
        <v>15037</v>
      </c>
      <c r="B109" t="s">
        <v>15219</v>
      </c>
      <c r="C109" t="s">
        <v>15220</v>
      </c>
      <c r="D109">
        <v>25</v>
      </c>
      <c r="E109">
        <v>204</v>
      </c>
      <c r="F109">
        <v>116</v>
      </c>
      <c r="G109">
        <v>7</v>
      </c>
      <c r="H109">
        <v>44</v>
      </c>
      <c r="I109">
        <v>224</v>
      </c>
      <c r="J109">
        <v>3</v>
      </c>
      <c r="K109">
        <v>192</v>
      </c>
      <c r="L109">
        <v>3.0000000000000001E-3</v>
      </c>
      <c r="M109">
        <v>38.9</v>
      </c>
      <c r="N109">
        <v>261</v>
      </c>
      <c r="O109">
        <v>78.160899999999998</v>
      </c>
      <c r="P109">
        <v>78.160899999999998</v>
      </c>
      <c r="Q109">
        <v>764</v>
      </c>
    </row>
    <row r="110" spans="1:17" x14ac:dyDescent="0.35">
      <c r="A110" t="s">
        <v>15034</v>
      </c>
      <c r="B110" t="s">
        <v>15221</v>
      </c>
      <c r="C110" t="s">
        <v>15222</v>
      </c>
      <c r="D110">
        <v>25.49</v>
      </c>
      <c r="E110">
        <v>153</v>
      </c>
      <c r="F110">
        <v>90</v>
      </c>
      <c r="G110">
        <v>5</v>
      </c>
      <c r="H110">
        <v>40</v>
      </c>
      <c r="I110">
        <v>186</v>
      </c>
      <c r="J110">
        <v>8</v>
      </c>
      <c r="K110">
        <v>142</v>
      </c>
      <c r="L110">
        <v>4.0000000000000001E-3</v>
      </c>
      <c r="M110">
        <v>38.5</v>
      </c>
      <c r="N110">
        <v>264</v>
      </c>
      <c r="O110">
        <v>57.954500000000003</v>
      </c>
      <c r="P110">
        <v>57.954500000000003</v>
      </c>
      <c r="Q110">
        <v>1067</v>
      </c>
    </row>
    <row r="111" spans="1:17" x14ac:dyDescent="0.35">
      <c r="A111" t="s">
        <v>15031</v>
      </c>
      <c r="B111" t="s">
        <v>15223</v>
      </c>
      <c r="C111" t="s">
        <v>15224</v>
      </c>
      <c r="D111">
        <v>24.59</v>
      </c>
      <c r="E111">
        <v>244</v>
      </c>
      <c r="F111">
        <v>155</v>
      </c>
      <c r="G111">
        <v>6</v>
      </c>
      <c r="H111">
        <v>1</v>
      </c>
      <c r="I111">
        <v>225</v>
      </c>
      <c r="J111">
        <v>1</v>
      </c>
      <c r="K111">
        <v>234</v>
      </c>
      <c r="L111">
        <v>4.1800000000000001E-7</v>
      </c>
      <c r="M111">
        <v>50.1</v>
      </c>
      <c r="N111">
        <v>256</v>
      </c>
      <c r="O111">
        <v>95.3125</v>
      </c>
      <c r="P111">
        <v>95.3125</v>
      </c>
      <c r="Q111">
        <v>176</v>
      </c>
    </row>
    <row r="112" spans="1:17" x14ac:dyDescent="0.35">
      <c r="A112" t="s">
        <v>15225</v>
      </c>
      <c r="B112" t="s">
        <v>15226</v>
      </c>
      <c r="C112" t="s">
        <v>15227</v>
      </c>
      <c r="D112">
        <v>26.896999999999998</v>
      </c>
      <c r="E112">
        <v>145</v>
      </c>
      <c r="F112">
        <v>97</v>
      </c>
      <c r="G112">
        <v>3</v>
      </c>
      <c r="H112">
        <v>23</v>
      </c>
      <c r="I112">
        <v>164</v>
      </c>
      <c r="J112">
        <v>24</v>
      </c>
      <c r="K112">
        <v>162</v>
      </c>
      <c r="L112">
        <v>0.22</v>
      </c>
      <c r="M112">
        <v>33.9</v>
      </c>
      <c r="N112">
        <v>182</v>
      </c>
      <c r="O112">
        <v>79.670299999999997</v>
      </c>
      <c r="P112">
        <v>79.670299999999997</v>
      </c>
      <c r="Q112">
        <v>2776</v>
      </c>
    </row>
    <row r="113" spans="1:17" x14ac:dyDescent="0.35">
      <c r="A113" t="s">
        <v>15228</v>
      </c>
      <c r="B113" t="s">
        <v>15229</v>
      </c>
      <c r="C113" t="s">
        <v>15230</v>
      </c>
      <c r="D113">
        <v>27.777999999999999</v>
      </c>
      <c r="E113">
        <v>90</v>
      </c>
      <c r="F113">
        <v>60</v>
      </c>
      <c r="G113">
        <v>2</v>
      </c>
      <c r="H113">
        <v>26</v>
      </c>
      <c r="I113">
        <v>115</v>
      </c>
      <c r="J113">
        <v>44</v>
      </c>
      <c r="K113">
        <v>128</v>
      </c>
      <c r="L113">
        <v>0.79</v>
      </c>
      <c r="M113">
        <v>29.3</v>
      </c>
      <c r="N113">
        <v>176</v>
      </c>
      <c r="O113">
        <v>51.136400000000002</v>
      </c>
      <c r="P113">
        <v>51.136400000000002</v>
      </c>
      <c r="Q113">
        <v>1410</v>
      </c>
    </row>
    <row r="114" spans="1:17" x14ac:dyDescent="0.35">
      <c r="A114" t="s">
        <v>15034</v>
      </c>
      <c r="B114" t="s">
        <v>15231</v>
      </c>
      <c r="C114" t="s">
        <v>15232</v>
      </c>
      <c r="D114">
        <v>25.693999999999999</v>
      </c>
      <c r="E114">
        <v>144</v>
      </c>
      <c r="F114">
        <v>81</v>
      </c>
      <c r="G114">
        <v>5</v>
      </c>
      <c r="H114">
        <v>40</v>
      </c>
      <c r="I114">
        <v>160</v>
      </c>
      <c r="J114">
        <v>8</v>
      </c>
      <c r="K114">
        <v>148</v>
      </c>
      <c r="L114">
        <v>2E-3</v>
      </c>
      <c r="M114">
        <v>39.299999999999997</v>
      </c>
      <c r="N114">
        <v>262</v>
      </c>
      <c r="O114">
        <v>54.961799999999997</v>
      </c>
      <c r="P114">
        <v>54.961799999999997</v>
      </c>
      <c r="Q114">
        <v>1007</v>
      </c>
    </row>
    <row r="115" spans="1:17" x14ac:dyDescent="0.35">
      <c r="A115" t="s">
        <v>15038</v>
      </c>
      <c r="B115" t="s">
        <v>15233</v>
      </c>
      <c r="C115" t="s">
        <v>15234</v>
      </c>
      <c r="D115">
        <v>28.048999999999999</v>
      </c>
      <c r="E115">
        <v>246</v>
      </c>
      <c r="F115">
        <v>157</v>
      </c>
      <c r="G115">
        <v>9</v>
      </c>
      <c r="H115">
        <v>373</v>
      </c>
      <c r="I115">
        <v>615</v>
      </c>
      <c r="J115">
        <v>4</v>
      </c>
      <c r="K115">
        <v>232</v>
      </c>
      <c r="L115">
        <v>5.1699999999999997E-10</v>
      </c>
      <c r="M115">
        <v>62</v>
      </c>
      <c r="N115">
        <v>270</v>
      </c>
      <c r="O115">
        <v>91.111099999999993</v>
      </c>
      <c r="P115">
        <v>91.111099999999993</v>
      </c>
      <c r="Q115">
        <v>2676</v>
      </c>
    </row>
    <row r="116" spans="1:17" x14ac:dyDescent="0.35">
      <c r="A116" t="s">
        <v>15031</v>
      </c>
      <c r="B116" t="s">
        <v>15235</v>
      </c>
      <c r="C116" t="s">
        <v>15236</v>
      </c>
      <c r="D116">
        <v>25.713999999999999</v>
      </c>
      <c r="E116">
        <v>245</v>
      </c>
      <c r="F116">
        <v>151</v>
      </c>
      <c r="G116">
        <v>8</v>
      </c>
      <c r="H116">
        <v>1</v>
      </c>
      <c r="I116">
        <v>225</v>
      </c>
      <c r="J116">
        <v>1</v>
      </c>
      <c r="K116">
        <v>234</v>
      </c>
      <c r="L116">
        <v>2.1900000000000001E-9</v>
      </c>
      <c r="M116">
        <v>57</v>
      </c>
      <c r="N116">
        <v>256</v>
      </c>
      <c r="O116">
        <v>95.703100000000006</v>
      </c>
      <c r="P116">
        <v>95.703100000000006</v>
      </c>
      <c r="Q116">
        <v>71</v>
      </c>
    </row>
    <row r="117" spans="1:17" x14ac:dyDescent="0.35">
      <c r="A117" t="s">
        <v>15237</v>
      </c>
      <c r="B117" t="s">
        <v>15235</v>
      </c>
      <c r="C117" t="s">
        <v>15236</v>
      </c>
      <c r="D117">
        <v>24.375</v>
      </c>
      <c r="E117">
        <v>160</v>
      </c>
      <c r="F117">
        <v>82</v>
      </c>
      <c r="G117">
        <v>7</v>
      </c>
      <c r="H117">
        <v>54</v>
      </c>
      <c r="I117">
        <v>205</v>
      </c>
      <c r="J117">
        <v>2</v>
      </c>
      <c r="K117">
        <v>130</v>
      </c>
      <c r="L117">
        <v>0.75</v>
      </c>
      <c r="M117">
        <v>31.2</v>
      </c>
      <c r="N117">
        <v>256</v>
      </c>
      <c r="O117">
        <v>62.5</v>
      </c>
      <c r="P117">
        <v>62.5</v>
      </c>
      <c r="Q117">
        <v>535</v>
      </c>
    </row>
    <row r="118" spans="1:17" x14ac:dyDescent="0.35">
      <c r="A118" t="s">
        <v>15046</v>
      </c>
      <c r="B118" t="s">
        <v>15238</v>
      </c>
      <c r="C118" t="s">
        <v>15239</v>
      </c>
      <c r="D118">
        <v>29.370999999999999</v>
      </c>
      <c r="E118">
        <v>143</v>
      </c>
      <c r="F118">
        <v>71</v>
      </c>
      <c r="G118">
        <v>6</v>
      </c>
      <c r="H118">
        <v>126</v>
      </c>
      <c r="I118">
        <v>254</v>
      </c>
      <c r="J118">
        <v>10</v>
      </c>
      <c r="K118">
        <v>136</v>
      </c>
      <c r="L118">
        <v>5.5999999999999997E-6</v>
      </c>
      <c r="M118">
        <v>47.8</v>
      </c>
      <c r="N118">
        <v>256</v>
      </c>
      <c r="O118">
        <v>55.859400000000001</v>
      </c>
      <c r="P118">
        <v>55.859400000000001</v>
      </c>
      <c r="Q118">
        <v>1269</v>
      </c>
    </row>
    <row r="119" spans="1:17" x14ac:dyDescent="0.35">
      <c r="A119" t="s">
        <v>15070</v>
      </c>
      <c r="B119" t="s">
        <v>15240</v>
      </c>
      <c r="C119" t="s">
        <v>15241</v>
      </c>
      <c r="D119">
        <v>34.804000000000002</v>
      </c>
      <c r="E119">
        <v>408</v>
      </c>
      <c r="F119">
        <v>241</v>
      </c>
      <c r="G119">
        <v>7</v>
      </c>
      <c r="H119">
        <v>3</v>
      </c>
      <c r="I119">
        <v>387</v>
      </c>
      <c r="J119">
        <v>3</v>
      </c>
      <c r="K119">
        <v>408</v>
      </c>
      <c r="L119">
        <v>3.8199999999999999E-52</v>
      </c>
      <c r="M119">
        <v>181</v>
      </c>
      <c r="N119">
        <v>413</v>
      </c>
      <c r="O119">
        <v>98.789299999999997</v>
      </c>
      <c r="P119">
        <v>98.789299999999997</v>
      </c>
      <c r="Q119">
        <v>1983</v>
      </c>
    </row>
    <row r="120" spans="1:17" x14ac:dyDescent="0.35">
      <c r="A120" t="s">
        <v>15055</v>
      </c>
      <c r="B120" t="s">
        <v>15242</v>
      </c>
      <c r="C120" t="s">
        <v>15243</v>
      </c>
      <c r="D120">
        <v>24.882999999999999</v>
      </c>
      <c r="E120">
        <v>213</v>
      </c>
      <c r="F120">
        <v>111</v>
      </c>
      <c r="G120">
        <v>9</v>
      </c>
      <c r="H120">
        <v>598</v>
      </c>
      <c r="I120">
        <v>771</v>
      </c>
      <c r="J120">
        <v>36</v>
      </c>
      <c r="K120">
        <v>238</v>
      </c>
      <c r="L120">
        <v>0.81</v>
      </c>
      <c r="M120">
        <v>33.1</v>
      </c>
      <c r="N120">
        <v>303</v>
      </c>
      <c r="O120">
        <v>70.296999999999997</v>
      </c>
      <c r="P120">
        <v>70.296999999999997</v>
      </c>
      <c r="Q120">
        <v>611</v>
      </c>
    </row>
    <row r="121" spans="1:17" x14ac:dyDescent="0.35">
      <c r="A121" t="s">
        <v>15244</v>
      </c>
      <c r="B121" t="s">
        <v>15245</v>
      </c>
      <c r="C121" t="s">
        <v>15246</v>
      </c>
      <c r="D121">
        <v>39.158999999999999</v>
      </c>
      <c r="E121">
        <v>452</v>
      </c>
      <c r="F121">
        <v>259</v>
      </c>
      <c r="G121">
        <v>9</v>
      </c>
      <c r="H121">
        <v>19</v>
      </c>
      <c r="I121">
        <v>465</v>
      </c>
      <c r="J121">
        <v>16</v>
      </c>
      <c r="K121">
        <v>456</v>
      </c>
      <c r="L121">
        <v>3.6700000000000001E-99</v>
      </c>
      <c r="M121">
        <v>305</v>
      </c>
      <c r="N121">
        <v>461</v>
      </c>
      <c r="O121">
        <v>98.047700000000006</v>
      </c>
      <c r="P121">
        <v>98.047700000000006</v>
      </c>
      <c r="Q121">
        <v>1546</v>
      </c>
    </row>
    <row r="122" spans="1:17" x14ac:dyDescent="0.35">
      <c r="A122" t="s">
        <v>15247</v>
      </c>
      <c r="B122" t="s">
        <v>15245</v>
      </c>
      <c r="C122" t="s">
        <v>15246</v>
      </c>
      <c r="D122">
        <v>37.069000000000003</v>
      </c>
      <c r="E122">
        <v>464</v>
      </c>
      <c r="F122">
        <v>271</v>
      </c>
      <c r="G122">
        <v>6</v>
      </c>
      <c r="H122">
        <v>17</v>
      </c>
      <c r="I122">
        <v>479</v>
      </c>
      <c r="J122">
        <v>13</v>
      </c>
      <c r="K122">
        <v>456</v>
      </c>
      <c r="L122">
        <v>5.47E-89</v>
      </c>
      <c r="M122">
        <v>279</v>
      </c>
      <c r="N122">
        <v>461</v>
      </c>
      <c r="O122">
        <v>100.651</v>
      </c>
      <c r="P122">
        <v>101</v>
      </c>
      <c r="Q122">
        <v>1777</v>
      </c>
    </row>
    <row r="123" spans="1:17" x14ac:dyDescent="0.35">
      <c r="A123" t="s">
        <v>15248</v>
      </c>
      <c r="B123" t="s">
        <v>15245</v>
      </c>
      <c r="C123" t="s">
        <v>15246</v>
      </c>
      <c r="D123">
        <v>27.626000000000001</v>
      </c>
      <c r="E123">
        <v>257</v>
      </c>
      <c r="F123">
        <v>150</v>
      </c>
      <c r="G123">
        <v>14</v>
      </c>
      <c r="H123">
        <v>278</v>
      </c>
      <c r="I123">
        <v>520</v>
      </c>
      <c r="J123">
        <v>170</v>
      </c>
      <c r="K123">
        <v>404</v>
      </c>
      <c r="L123">
        <v>5.62E-8</v>
      </c>
      <c r="M123">
        <v>55.5</v>
      </c>
      <c r="N123">
        <v>461</v>
      </c>
      <c r="O123">
        <v>55.748399999999997</v>
      </c>
      <c r="P123">
        <v>55.748399999999997</v>
      </c>
      <c r="Q123">
        <v>33</v>
      </c>
    </row>
    <row r="124" spans="1:17" x14ac:dyDescent="0.35">
      <c r="A124" t="s">
        <v>15249</v>
      </c>
      <c r="B124" t="s">
        <v>15245</v>
      </c>
      <c r="C124" t="s">
        <v>15246</v>
      </c>
      <c r="D124">
        <v>26.835000000000001</v>
      </c>
      <c r="E124">
        <v>436</v>
      </c>
      <c r="F124">
        <v>305</v>
      </c>
      <c r="G124">
        <v>9</v>
      </c>
      <c r="H124">
        <v>59</v>
      </c>
      <c r="I124">
        <v>486</v>
      </c>
      <c r="J124">
        <v>15</v>
      </c>
      <c r="K124">
        <v>444</v>
      </c>
      <c r="L124">
        <v>6.7500000000000001E-42</v>
      </c>
      <c r="M124">
        <v>155</v>
      </c>
      <c r="N124">
        <v>461</v>
      </c>
      <c r="O124">
        <v>94.576999999999998</v>
      </c>
      <c r="P124">
        <v>94.576999999999998</v>
      </c>
      <c r="Q124">
        <v>2517</v>
      </c>
    </row>
    <row r="125" spans="1:17" x14ac:dyDescent="0.35">
      <c r="A125" t="s">
        <v>15250</v>
      </c>
      <c r="B125" t="s">
        <v>15245</v>
      </c>
      <c r="C125" t="s">
        <v>15246</v>
      </c>
      <c r="D125">
        <v>26.471</v>
      </c>
      <c r="E125">
        <v>238</v>
      </c>
      <c r="F125">
        <v>144</v>
      </c>
      <c r="G125">
        <v>9</v>
      </c>
      <c r="H125">
        <v>92</v>
      </c>
      <c r="I125">
        <v>316</v>
      </c>
      <c r="J125">
        <v>114</v>
      </c>
      <c r="K125">
        <v>333</v>
      </c>
      <c r="L125">
        <v>4.5100000000000003E-9</v>
      </c>
      <c r="M125">
        <v>58.5</v>
      </c>
      <c r="N125">
        <v>461</v>
      </c>
      <c r="O125">
        <v>51.626899999999999</v>
      </c>
      <c r="P125">
        <v>51.626899999999999</v>
      </c>
      <c r="Q125">
        <v>2368</v>
      </c>
    </row>
    <row r="126" spans="1:17" x14ac:dyDescent="0.35">
      <c r="A126" t="s">
        <v>15251</v>
      </c>
      <c r="B126" t="s">
        <v>15245</v>
      </c>
      <c r="C126" t="s">
        <v>15246</v>
      </c>
      <c r="D126">
        <v>25.478999999999999</v>
      </c>
      <c r="E126">
        <v>365</v>
      </c>
      <c r="F126">
        <v>223</v>
      </c>
      <c r="G126">
        <v>18</v>
      </c>
      <c r="H126">
        <v>67</v>
      </c>
      <c r="I126">
        <v>403</v>
      </c>
      <c r="J126">
        <v>98</v>
      </c>
      <c r="K126">
        <v>441</v>
      </c>
      <c r="L126">
        <v>1.6500000000000001E-9</v>
      </c>
      <c r="M126">
        <v>59.7</v>
      </c>
      <c r="N126">
        <v>461</v>
      </c>
      <c r="O126">
        <v>79.175700000000006</v>
      </c>
      <c r="P126">
        <v>79.175700000000006</v>
      </c>
      <c r="Q126">
        <v>2818</v>
      </c>
    </row>
    <row r="127" spans="1:17" x14ac:dyDescent="0.35">
      <c r="A127" t="s">
        <v>15252</v>
      </c>
      <c r="B127" t="s">
        <v>15245</v>
      </c>
      <c r="C127" t="s">
        <v>15246</v>
      </c>
      <c r="D127">
        <v>22.654</v>
      </c>
      <c r="E127">
        <v>437</v>
      </c>
      <c r="F127">
        <v>321</v>
      </c>
      <c r="G127">
        <v>10</v>
      </c>
      <c r="H127">
        <v>22</v>
      </c>
      <c r="I127">
        <v>447</v>
      </c>
      <c r="J127">
        <v>16</v>
      </c>
      <c r="K127">
        <v>446</v>
      </c>
      <c r="L127">
        <v>1.7800000000000001E-20</v>
      </c>
      <c r="M127">
        <v>94</v>
      </c>
      <c r="N127">
        <v>461</v>
      </c>
      <c r="O127">
        <v>94.793899999999994</v>
      </c>
      <c r="P127">
        <v>94.793899999999994</v>
      </c>
      <c r="Q127">
        <v>1718</v>
      </c>
    </row>
    <row r="128" spans="1:17" x14ac:dyDescent="0.35">
      <c r="A128" t="s">
        <v>15038</v>
      </c>
      <c r="B128" t="s">
        <v>15253</v>
      </c>
      <c r="C128" t="s">
        <v>15254</v>
      </c>
      <c r="D128">
        <v>28.34</v>
      </c>
      <c r="E128">
        <v>247</v>
      </c>
      <c r="F128">
        <v>155</v>
      </c>
      <c r="G128">
        <v>10</v>
      </c>
      <c r="H128">
        <v>373</v>
      </c>
      <c r="I128">
        <v>615</v>
      </c>
      <c r="J128">
        <v>4</v>
      </c>
      <c r="K128">
        <v>232</v>
      </c>
      <c r="L128">
        <v>8.7099999999999999E-10</v>
      </c>
      <c r="M128">
        <v>61.2</v>
      </c>
      <c r="N128">
        <v>261</v>
      </c>
      <c r="O128">
        <v>94.635999999999996</v>
      </c>
      <c r="P128">
        <v>94.635999999999996</v>
      </c>
      <c r="Q128">
        <v>2680</v>
      </c>
    </row>
    <row r="129" spans="1:17" x14ac:dyDescent="0.35">
      <c r="A129" t="s">
        <v>15037</v>
      </c>
      <c r="B129" t="s">
        <v>15076</v>
      </c>
      <c r="C129" t="s">
        <v>15255</v>
      </c>
      <c r="D129">
        <v>25</v>
      </c>
      <c r="E129">
        <v>204</v>
      </c>
      <c r="F129">
        <v>116</v>
      </c>
      <c r="G129">
        <v>6</v>
      </c>
      <c r="H129">
        <v>44</v>
      </c>
      <c r="I129">
        <v>224</v>
      </c>
      <c r="J129">
        <v>3</v>
      </c>
      <c r="K129">
        <v>192</v>
      </c>
      <c r="L129">
        <v>2E-3</v>
      </c>
      <c r="M129">
        <v>39.700000000000003</v>
      </c>
      <c r="N129">
        <v>264</v>
      </c>
      <c r="O129">
        <v>77.2727</v>
      </c>
      <c r="P129">
        <v>77.2727</v>
      </c>
      <c r="Q129">
        <v>755</v>
      </c>
    </row>
    <row r="130" spans="1:17" x14ac:dyDescent="0.35">
      <c r="A130" t="s">
        <v>15192</v>
      </c>
      <c r="B130" t="s">
        <v>15184</v>
      </c>
      <c r="C130" t="s">
        <v>15256</v>
      </c>
      <c r="D130">
        <v>27.119</v>
      </c>
      <c r="E130">
        <v>118</v>
      </c>
      <c r="F130">
        <v>74</v>
      </c>
      <c r="G130">
        <v>5</v>
      </c>
      <c r="H130">
        <v>30</v>
      </c>
      <c r="I130">
        <v>143</v>
      </c>
      <c r="J130">
        <v>9</v>
      </c>
      <c r="K130">
        <v>118</v>
      </c>
      <c r="L130">
        <v>7.0000000000000001E-3</v>
      </c>
      <c r="M130">
        <v>35.799999999999997</v>
      </c>
      <c r="N130">
        <v>155</v>
      </c>
      <c r="O130">
        <v>76.129000000000005</v>
      </c>
      <c r="P130">
        <v>76.129000000000005</v>
      </c>
      <c r="Q130">
        <v>2463</v>
      </c>
    </row>
    <row r="131" spans="1:17" x14ac:dyDescent="0.35">
      <c r="A131" t="s">
        <v>15186</v>
      </c>
      <c r="B131" t="s">
        <v>15184</v>
      </c>
      <c r="C131" t="s">
        <v>15256</v>
      </c>
      <c r="D131">
        <v>25.373000000000001</v>
      </c>
      <c r="E131">
        <v>134</v>
      </c>
      <c r="F131">
        <v>87</v>
      </c>
      <c r="G131">
        <v>4</v>
      </c>
      <c r="H131">
        <v>17</v>
      </c>
      <c r="I131">
        <v>137</v>
      </c>
      <c r="J131">
        <v>9</v>
      </c>
      <c r="K131">
        <v>142</v>
      </c>
      <c r="L131">
        <v>2E-3</v>
      </c>
      <c r="M131">
        <v>37.4</v>
      </c>
      <c r="N131">
        <v>155</v>
      </c>
      <c r="O131">
        <v>86.451599999999999</v>
      </c>
      <c r="P131">
        <v>86.451599999999999</v>
      </c>
      <c r="Q131">
        <v>1376</v>
      </c>
    </row>
    <row r="132" spans="1:17" x14ac:dyDescent="0.35">
      <c r="A132" t="s">
        <v>15133</v>
      </c>
      <c r="B132" t="s">
        <v>15184</v>
      </c>
      <c r="C132" t="s">
        <v>15256</v>
      </c>
      <c r="D132">
        <v>23.437999999999999</v>
      </c>
      <c r="E132">
        <v>128</v>
      </c>
      <c r="F132">
        <v>94</v>
      </c>
      <c r="G132">
        <v>1</v>
      </c>
      <c r="H132">
        <v>13</v>
      </c>
      <c r="I132">
        <v>136</v>
      </c>
      <c r="J132">
        <v>4</v>
      </c>
      <c r="K132">
        <v>131</v>
      </c>
      <c r="L132">
        <v>3.8299999999999998E-7</v>
      </c>
      <c r="M132">
        <v>47.4</v>
      </c>
      <c r="N132">
        <v>155</v>
      </c>
      <c r="O132">
        <v>82.580600000000004</v>
      </c>
      <c r="P132">
        <v>82.580600000000004</v>
      </c>
      <c r="Q132">
        <v>2559</v>
      </c>
    </row>
    <row r="133" spans="1:17" x14ac:dyDescent="0.35">
      <c r="A133" t="s">
        <v>15257</v>
      </c>
      <c r="B133" t="s">
        <v>15258</v>
      </c>
      <c r="C133" t="s">
        <v>15259</v>
      </c>
      <c r="D133">
        <v>26.404</v>
      </c>
      <c r="E133">
        <v>178</v>
      </c>
      <c r="F133">
        <v>100</v>
      </c>
      <c r="G133">
        <v>8</v>
      </c>
      <c r="H133">
        <v>318</v>
      </c>
      <c r="I133">
        <v>485</v>
      </c>
      <c r="J133">
        <v>28</v>
      </c>
      <c r="K133">
        <v>184</v>
      </c>
      <c r="L133">
        <v>0.22</v>
      </c>
      <c r="M133">
        <v>34.700000000000003</v>
      </c>
      <c r="N133">
        <v>260</v>
      </c>
      <c r="O133">
        <v>68.461500000000001</v>
      </c>
      <c r="P133">
        <v>68.461500000000001</v>
      </c>
      <c r="Q133">
        <v>569</v>
      </c>
    </row>
    <row r="134" spans="1:17" x14ac:dyDescent="0.35">
      <c r="A134" t="s">
        <v>15260</v>
      </c>
      <c r="B134" t="s">
        <v>15261</v>
      </c>
      <c r="C134" t="s">
        <v>15262</v>
      </c>
      <c r="D134">
        <v>27.777999999999999</v>
      </c>
      <c r="E134">
        <v>108</v>
      </c>
      <c r="F134">
        <v>70</v>
      </c>
      <c r="G134">
        <v>2</v>
      </c>
      <c r="H134">
        <v>315</v>
      </c>
      <c r="I134">
        <v>420</v>
      </c>
      <c r="J134">
        <v>19</v>
      </c>
      <c r="K134">
        <v>120</v>
      </c>
      <c r="L134">
        <v>0.91</v>
      </c>
      <c r="M134">
        <v>31.6</v>
      </c>
      <c r="N134">
        <v>162</v>
      </c>
      <c r="O134">
        <v>66.666700000000006</v>
      </c>
      <c r="P134">
        <v>66.666700000000006</v>
      </c>
      <c r="Q134">
        <v>1931</v>
      </c>
    </row>
    <row r="135" spans="1:17" x14ac:dyDescent="0.35">
      <c r="A135" t="s">
        <v>15263</v>
      </c>
      <c r="B135" t="s">
        <v>15264</v>
      </c>
      <c r="C135" t="s">
        <v>15265</v>
      </c>
      <c r="D135">
        <v>32.53</v>
      </c>
      <c r="E135">
        <v>83</v>
      </c>
      <c r="F135">
        <v>51</v>
      </c>
      <c r="G135">
        <v>2</v>
      </c>
      <c r="H135">
        <v>1</v>
      </c>
      <c r="I135">
        <v>80</v>
      </c>
      <c r="J135">
        <v>1</v>
      </c>
      <c r="K135">
        <v>81</v>
      </c>
      <c r="L135">
        <v>5.0000000000000001E-3</v>
      </c>
      <c r="M135">
        <v>37.4</v>
      </c>
      <c r="N135">
        <v>82</v>
      </c>
      <c r="O135">
        <v>101.22</v>
      </c>
      <c r="P135">
        <v>101</v>
      </c>
      <c r="Q135">
        <v>1743</v>
      </c>
    </row>
    <row r="136" spans="1:17" x14ac:dyDescent="0.35">
      <c r="A136" t="s">
        <v>15031</v>
      </c>
      <c r="B136" t="s">
        <v>15266</v>
      </c>
      <c r="C136" t="s">
        <v>15267</v>
      </c>
      <c r="D136">
        <v>27.888000000000002</v>
      </c>
      <c r="E136">
        <v>251</v>
      </c>
      <c r="F136">
        <v>139</v>
      </c>
      <c r="G136">
        <v>11</v>
      </c>
      <c r="H136">
        <v>2</v>
      </c>
      <c r="I136">
        <v>226</v>
      </c>
      <c r="J136">
        <v>10</v>
      </c>
      <c r="K136">
        <v>244</v>
      </c>
      <c r="L136">
        <v>2.9500000000000001E-6</v>
      </c>
      <c r="M136">
        <v>47.8</v>
      </c>
      <c r="N136">
        <v>267</v>
      </c>
      <c r="O136">
        <v>94.007499999999993</v>
      </c>
      <c r="P136">
        <v>94.007499999999993</v>
      </c>
      <c r="Q136">
        <v>239</v>
      </c>
    </row>
    <row r="137" spans="1:17" x14ac:dyDescent="0.35">
      <c r="A137" t="s">
        <v>15070</v>
      </c>
      <c r="B137" t="s">
        <v>15268</v>
      </c>
      <c r="C137" t="s">
        <v>15269</v>
      </c>
      <c r="D137">
        <v>37.930999999999997</v>
      </c>
      <c r="E137">
        <v>232</v>
      </c>
      <c r="F137">
        <v>141</v>
      </c>
      <c r="G137">
        <v>1</v>
      </c>
      <c r="H137">
        <v>5</v>
      </c>
      <c r="I137">
        <v>233</v>
      </c>
      <c r="J137">
        <v>5</v>
      </c>
      <c r="K137">
        <v>236</v>
      </c>
      <c r="L137">
        <v>2.7699999999999999E-38</v>
      </c>
      <c r="M137">
        <v>144</v>
      </c>
      <c r="N137">
        <v>396</v>
      </c>
      <c r="O137">
        <v>58.585900000000002</v>
      </c>
      <c r="P137">
        <v>58.585900000000002</v>
      </c>
      <c r="Q137">
        <v>2002</v>
      </c>
    </row>
    <row r="138" spans="1:17" x14ac:dyDescent="0.35">
      <c r="A138" t="s">
        <v>15270</v>
      </c>
      <c r="B138" t="s">
        <v>15271</v>
      </c>
      <c r="C138" t="s">
        <v>15272</v>
      </c>
      <c r="D138">
        <v>28.036999999999999</v>
      </c>
      <c r="E138">
        <v>107</v>
      </c>
      <c r="F138">
        <v>65</v>
      </c>
      <c r="G138">
        <v>7</v>
      </c>
      <c r="H138">
        <v>317</v>
      </c>
      <c r="I138">
        <v>418</v>
      </c>
      <c r="J138">
        <v>14</v>
      </c>
      <c r="K138">
        <v>113</v>
      </c>
      <c r="L138">
        <v>0.27</v>
      </c>
      <c r="M138">
        <v>32.700000000000003</v>
      </c>
      <c r="N138">
        <v>143</v>
      </c>
      <c r="O138">
        <v>74.825199999999995</v>
      </c>
      <c r="P138">
        <v>74.825199999999995</v>
      </c>
      <c r="Q138">
        <v>559</v>
      </c>
    </row>
    <row r="139" spans="1:17" x14ac:dyDescent="0.35">
      <c r="A139" t="s">
        <v>15273</v>
      </c>
      <c r="B139" t="s">
        <v>15274</v>
      </c>
      <c r="C139" t="s">
        <v>15275</v>
      </c>
      <c r="D139">
        <v>23.497</v>
      </c>
      <c r="E139">
        <v>183</v>
      </c>
      <c r="F139">
        <v>101</v>
      </c>
      <c r="G139">
        <v>6</v>
      </c>
      <c r="H139">
        <v>373</v>
      </c>
      <c r="I139">
        <v>548</v>
      </c>
      <c r="J139">
        <v>2</v>
      </c>
      <c r="K139">
        <v>152</v>
      </c>
      <c r="L139">
        <v>3.0000000000000001E-3</v>
      </c>
      <c r="M139">
        <v>40</v>
      </c>
      <c r="N139">
        <v>263</v>
      </c>
      <c r="O139">
        <v>69.581699999999998</v>
      </c>
      <c r="P139">
        <v>69.581699999999998</v>
      </c>
      <c r="Q139">
        <v>1425</v>
      </c>
    </row>
    <row r="140" spans="1:17" x14ac:dyDescent="0.35">
      <c r="A140" t="s">
        <v>15049</v>
      </c>
      <c r="B140" t="s">
        <v>15276</v>
      </c>
      <c r="C140" t="s">
        <v>15277</v>
      </c>
      <c r="D140">
        <v>28.488</v>
      </c>
      <c r="E140">
        <v>172</v>
      </c>
      <c r="F140">
        <v>95</v>
      </c>
      <c r="G140">
        <v>8</v>
      </c>
      <c r="H140">
        <v>155</v>
      </c>
      <c r="I140">
        <v>309</v>
      </c>
      <c r="J140">
        <v>8</v>
      </c>
      <c r="K140">
        <v>168</v>
      </c>
      <c r="L140">
        <v>1E-3</v>
      </c>
      <c r="M140">
        <v>40.4</v>
      </c>
      <c r="N140">
        <v>257</v>
      </c>
      <c r="O140">
        <v>66.926100000000005</v>
      </c>
      <c r="P140">
        <v>66.926100000000005</v>
      </c>
      <c r="Q140">
        <v>1885</v>
      </c>
    </row>
    <row r="141" spans="1:17" x14ac:dyDescent="0.35">
      <c r="A141" t="s">
        <v>15034</v>
      </c>
      <c r="B141" t="s">
        <v>15276</v>
      </c>
      <c r="C141" t="s">
        <v>15277</v>
      </c>
      <c r="D141">
        <v>27.815000000000001</v>
      </c>
      <c r="E141">
        <v>151</v>
      </c>
      <c r="F141">
        <v>69</v>
      </c>
      <c r="G141">
        <v>6</v>
      </c>
      <c r="H141">
        <v>40</v>
      </c>
      <c r="I141">
        <v>160</v>
      </c>
      <c r="J141">
        <v>3</v>
      </c>
      <c r="K141">
        <v>143</v>
      </c>
      <c r="L141">
        <v>3.2299999999999999E-4</v>
      </c>
      <c r="M141">
        <v>42</v>
      </c>
      <c r="N141">
        <v>257</v>
      </c>
      <c r="O141">
        <v>58.754899999999999</v>
      </c>
      <c r="P141">
        <v>58.754899999999999</v>
      </c>
      <c r="Q141">
        <v>923</v>
      </c>
    </row>
    <row r="142" spans="1:17" x14ac:dyDescent="0.35">
      <c r="A142" t="s">
        <v>15038</v>
      </c>
      <c r="B142" t="s">
        <v>15078</v>
      </c>
      <c r="C142" t="s">
        <v>15278</v>
      </c>
      <c r="D142">
        <v>26.459</v>
      </c>
      <c r="E142">
        <v>257</v>
      </c>
      <c r="F142">
        <v>167</v>
      </c>
      <c r="G142">
        <v>10</v>
      </c>
      <c r="H142">
        <v>373</v>
      </c>
      <c r="I142">
        <v>625</v>
      </c>
      <c r="J142">
        <v>15</v>
      </c>
      <c r="K142">
        <v>253</v>
      </c>
      <c r="L142">
        <v>1.14E-9</v>
      </c>
      <c r="M142">
        <v>61.2</v>
      </c>
      <c r="N142">
        <v>272</v>
      </c>
      <c r="O142">
        <v>94.485299999999995</v>
      </c>
      <c r="P142">
        <v>94.485299999999995</v>
      </c>
      <c r="Q142">
        <v>2688</v>
      </c>
    </row>
    <row r="143" spans="1:17" x14ac:dyDescent="0.35">
      <c r="A143" t="s">
        <v>15067</v>
      </c>
      <c r="B143" t="s">
        <v>15097</v>
      </c>
      <c r="C143" t="s">
        <v>15279</v>
      </c>
      <c r="D143">
        <v>32.11</v>
      </c>
      <c r="E143">
        <v>109</v>
      </c>
      <c r="F143">
        <v>63</v>
      </c>
      <c r="G143">
        <v>4</v>
      </c>
      <c r="H143">
        <v>108</v>
      </c>
      <c r="I143">
        <v>209</v>
      </c>
      <c r="J143">
        <v>6</v>
      </c>
      <c r="K143">
        <v>110</v>
      </c>
      <c r="L143">
        <v>0.34</v>
      </c>
      <c r="M143">
        <v>32</v>
      </c>
      <c r="N143">
        <v>150</v>
      </c>
      <c r="O143">
        <v>72.666700000000006</v>
      </c>
      <c r="P143">
        <v>72.666700000000006</v>
      </c>
      <c r="Q143">
        <v>2402</v>
      </c>
    </row>
    <row r="144" spans="1:17" x14ac:dyDescent="0.35">
      <c r="A144" t="s">
        <v>15034</v>
      </c>
      <c r="B144" t="s">
        <v>15280</v>
      </c>
      <c r="C144" t="s">
        <v>15281</v>
      </c>
      <c r="D144">
        <v>28.276</v>
      </c>
      <c r="E144">
        <v>145</v>
      </c>
      <c r="F144">
        <v>76</v>
      </c>
      <c r="G144">
        <v>5</v>
      </c>
      <c r="H144">
        <v>40</v>
      </c>
      <c r="I144">
        <v>160</v>
      </c>
      <c r="J144">
        <v>3</v>
      </c>
      <c r="K144">
        <v>143</v>
      </c>
      <c r="L144">
        <v>2.0599999999999999E-4</v>
      </c>
      <c r="M144">
        <v>42.4</v>
      </c>
      <c r="N144">
        <v>260</v>
      </c>
      <c r="O144">
        <v>55.769199999999998</v>
      </c>
      <c r="P144">
        <v>55.769199999999998</v>
      </c>
      <c r="Q144">
        <v>906</v>
      </c>
    </row>
    <row r="145" spans="1:17" x14ac:dyDescent="0.35">
      <c r="A145" t="s">
        <v>15031</v>
      </c>
      <c r="B145" t="s">
        <v>15282</v>
      </c>
      <c r="C145" t="s">
        <v>15283</v>
      </c>
      <c r="D145">
        <v>25.306000000000001</v>
      </c>
      <c r="E145">
        <v>245</v>
      </c>
      <c r="F145">
        <v>152</v>
      </c>
      <c r="G145">
        <v>8</v>
      </c>
      <c r="H145">
        <v>1</v>
      </c>
      <c r="I145">
        <v>225</v>
      </c>
      <c r="J145">
        <v>1</v>
      </c>
      <c r="K145">
        <v>234</v>
      </c>
      <c r="L145">
        <v>4.9799999999999998E-9</v>
      </c>
      <c r="M145">
        <v>55.8</v>
      </c>
      <c r="N145">
        <v>256</v>
      </c>
      <c r="O145">
        <v>95.703100000000006</v>
      </c>
      <c r="P145">
        <v>95.703100000000006</v>
      </c>
      <c r="Q145">
        <v>90</v>
      </c>
    </row>
    <row r="146" spans="1:17" x14ac:dyDescent="0.35">
      <c r="A146" t="s">
        <v>15237</v>
      </c>
      <c r="B146" t="s">
        <v>15282</v>
      </c>
      <c r="C146" t="s">
        <v>15283</v>
      </c>
      <c r="D146">
        <v>24.375</v>
      </c>
      <c r="E146">
        <v>160</v>
      </c>
      <c r="F146">
        <v>82</v>
      </c>
      <c r="G146">
        <v>7</v>
      </c>
      <c r="H146">
        <v>54</v>
      </c>
      <c r="I146">
        <v>205</v>
      </c>
      <c r="J146">
        <v>2</v>
      </c>
      <c r="K146">
        <v>130</v>
      </c>
      <c r="L146">
        <v>0.81</v>
      </c>
      <c r="M146">
        <v>30.8</v>
      </c>
      <c r="N146">
        <v>256</v>
      </c>
      <c r="O146">
        <v>62.5</v>
      </c>
      <c r="P146">
        <v>62.5</v>
      </c>
      <c r="Q146">
        <v>540</v>
      </c>
    </row>
    <row r="147" spans="1:17" x14ac:dyDescent="0.35">
      <c r="A147" t="s">
        <v>15201</v>
      </c>
      <c r="B147" t="s">
        <v>15284</v>
      </c>
      <c r="C147" t="s">
        <v>15285</v>
      </c>
      <c r="D147">
        <v>39.247</v>
      </c>
      <c r="E147">
        <v>186</v>
      </c>
      <c r="F147">
        <v>100</v>
      </c>
      <c r="G147">
        <v>7</v>
      </c>
      <c r="H147">
        <v>5</v>
      </c>
      <c r="I147">
        <v>186</v>
      </c>
      <c r="J147">
        <v>4</v>
      </c>
      <c r="K147">
        <v>180</v>
      </c>
      <c r="L147">
        <v>2.6599999999999999E-32</v>
      </c>
      <c r="M147">
        <v>115</v>
      </c>
      <c r="N147">
        <v>227</v>
      </c>
      <c r="O147">
        <v>81.938299999999998</v>
      </c>
      <c r="P147">
        <v>81.938299999999998</v>
      </c>
      <c r="Q147">
        <v>1186</v>
      </c>
    </row>
    <row r="148" spans="1:17" x14ac:dyDescent="0.35">
      <c r="A148" t="s">
        <v>15176</v>
      </c>
      <c r="B148" t="s">
        <v>15284</v>
      </c>
      <c r="C148" t="s">
        <v>15285</v>
      </c>
      <c r="D148">
        <v>36.813000000000002</v>
      </c>
      <c r="E148">
        <v>182</v>
      </c>
      <c r="F148">
        <v>106</v>
      </c>
      <c r="G148">
        <v>5</v>
      </c>
      <c r="H148">
        <v>15</v>
      </c>
      <c r="I148">
        <v>194</v>
      </c>
      <c r="J148">
        <v>4</v>
      </c>
      <c r="K148">
        <v>178</v>
      </c>
      <c r="L148">
        <v>1.12E-30</v>
      </c>
      <c r="M148">
        <v>112</v>
      </c>
      <c r="N148">
        <v>227</v>
      </c>
      <c r="O148">
        <v>80.176199999999994</v>
      </c>
      <c r="P148">
        <v>80.176199999999994</v>
      </c>
      <c r="Q148">
        <v>2894</v>
      </c>
    </row>
    <row r="149" spans="1:17" x14ac:dyDescent="0.35">
      <c r="A149" t="s">
        <v>15186</v>
      </c>
      <c r="B149" t="s">
        <v>15284</v>
      </c>
      <c r="C149" t="s">
        <v>15285</v>
      </c>
      <c r="D149">
        <v>23.120999999999999</v>
      </c>
      <c r="E149">
        <v>173</v>
      </c>
      <c r="F149">
        <v>118</v>
      </c>
      <c r="G149">
        <v>5</v>
      </c>
      <c r="H149">
        <v>7</v>
      </c>
      <c r="I149">
        <v>173</v>
      </c>
      <c r="J149">
        <v>10</v>
      </c>
      <c r="K149">
        <v>173</v>
      </c>
      <c r="L149">
        <v>6.9000000000000006E-2</v>
      </c>
      <c r="M149">
        <v>33.1</v>
      </c>
      <c r="N149">
        <v>227</v>
      </c>
      <c r="O149">
        <v>76.211500000000001</v>
      </c>
      <c r="P149">
        <v>76.211500000000001</v>
      </c>
      <c r="Q149">
        <v>1391</v>
      </c>
    </row>
    <row r="150" spans="1:17" x14ac:dyDescent="0.35">
      <c r="A150" t="s">
        <v>15070</v>
      </c>
      <c r="B150" t="s">
        <v>15286</v>
      </c>
      <c r="C150" t="s">
        <v>15287</v>
      </c>
      <c r="D150">
        <v>36.957000000000001</v>
      </c>
      <c r="E150">
        <v>230</v>
      </c>
      <c r="F150">
        <v>144</v>
      </c>
      <c r="G150">
        <v>1</v>
      </c>
      <c r="H150">
        <v>5</v>
      </c>
      <c r="I150">
        <v>233</v>
      </c>
      <c r="J150">
        <v>5</v>
      </c>
      <c r="K150">
        <v>234</v>
      </c>
      <c r="L150">
        <v>6.4199999999999998E-36</v>
      </c>
      <c r="M150">
        <v>137</v>
      </c>
      <c r="N150">
        <v>404</v>
      </c>
      <c r="O150">
        <v>56.930700000000002</v>
      </c>
      <c r="P150">
        <v>56.930700000000002</v>
      </c>
      <c r="Q150">
        <v>2038</v>
      </c>
    </row>
    <row r="151" spans="1:17" x14ac:dyDescent="0.35">
      <c r="A151" t="s">
        <v>15288</v>
      </c>
      <c r="B151" t="s">
        <v>15289</v>
      </c>
      <c r="C151" t="s">
        <v>15290</v>
      </c>
      <c r="D151">
        <v>26.315999999999999</v>
      </c>
      <c r="E151">
        <v>190</v>
      </c>
      <c r="F151">
        <v>103</v>
      </c>
      <c r="G151">
        <v>9</v>
      </c>
      <c r="H151">
        <v>71</v>
      </c>
      <c r="I151">
        <v>244</v>
      </c>
      <c r="J151">
        <v>3</v>
      </c>
      <c r="K151">
        <v>171</v>
      </c>
      <c r="L151">
        <v>8.9999999999999993E-3</v>
      </c>
      <c r="M151">
        <v>37.700000000000003</v>
      </c>
      <c r="N151">
        <v>255</v>
      </c>
      <c r="O151">
        <v>74.509799999999998</v>
      </c>
      <c r="P151">
        <v>74.509799999999998</v>
      </c>
      <c r="Q151">
        <v>515</v>
      </c>
    </row>
    <row r="152" spans="1:17" x14ac:dyDescent="0.35">
      <c r="A152" t="s">
        <v>15248</v>
      </c>
      <c r="B152" t="s">
        <v>15291</v>
      </c>
      <c r="C152" t="s">
        <v>15292</v>
      </c>
      <c r="D152">
        <v>31.858000000000001</v>
      </c>
      <c r="E152">
        <v>339</v>
      </c>
      <c r="F152">
        <v>189</v>
      </c>
      <c r="G152">
        <v>12</v>
      </c>
      <c r="H152">
        <v>130</v>
      </c>
      <c r="I152">
        <v>451</v>
      </c>
      <c r="J152">
        <v>4</v>
      </c>
      <c r="K152">
        <v>317</v>
      </c>
      <c r="L152">
        <v>3.2599999999999998E-32</v>
      </c>
      <c r="M152">
        <v>128</v>
      </c>
      <c r="N152">
        <v>409</v>
      </c>
      <c r="O152">
        <v>82.885099999999994</v>
      </c>
      <c r="P152">
        <v>82.885099999999994</v>
      </c>
      <c r="Q152">
        <v>16</v>
      </c>
    </row>
    <row r="153" spans="1:17" x14ac:dyDescent="0.35">
      <c r="A153" t="s">
        <v>15244</v>
      </c>
      <c r="B153" t="s">
        <v>15291</v>
      </c>
      <c r="C153" t="s">
        <v>15292</v>
      </c>
      <c r="D153">
        <v>28.87</v>
      </c>
      <c r="E153">
        <v>239</v>
      </c>
      <c r="F153">
        <v>153</v>
      </c>
      <c r="G153">
        <v>8</v>
      </c>
      <c r="H153">
        <v>122</v>
      </c>
      <c r="I153">
        <v>351</v>
      </c>
      <c r="J153">
        <v>84</v>
      </c>
      <c r="K153">
        <v>314</v>
      </c>
      <c r="L153">
        <v>3.6699999999999998E-14</v>
      </c>
      <c r="M153">
        <v>74.3</v>
      </c>
      <c r="N153">
        <v>409</v>
      </c>
      <c r="O153">
        <v>58.435200000000002</v>
      </c>
      <c r="P153">
        <v>58.435200000000002</v>
      </c>
      <c r="Q153">
        <v>1548</v>
      </c>
    </row>
    <row r="154" spans="1:17" x14ac:dyDescent="0.35">
      <c r="A154" t="s">
        <v>15251</v>
      </c>
      <c r="B154" t="s">
        <v>15291</v>
      </c>
      <c r="C154" t="s">
        <v>15292</v>
      </c>
      <c r="D154">
        <v>28.391999999999999</v>
      </c>
      <c r="E154">
        <v>398</v>
      </c>
      <c r="F154">
        <v>268</v>
      </c>
      <c r="G154">
        <v>11</v>
      </c>
      <c r="H154">
        <v>6</v>
      </c>
      <c r="I154">
        <v>395</v>
      </c>
      <c r="J154">
        <v>4</v>
      </c>
      <c r="K154">
        <v>392</v>
      </c>
      <c r="L154">
        <v>1.6800000000000001E-33</v>
      </c>
      <c r="M154">
        <v>129</v>
      </c>
      <c r="N154">
        <v>409</v>
      </c>
      <c r="O154">
        <v>97.310500000000005</v>
      </c>
      <c r="P154">
        <v>97.310500000000005</v>
      </c>
      <c r="Q154">
        <v>2817</v>
      </c>
    </row>
    <row r="155" spans="1:17" x14ac:dyDescent="0.35">
      <c r="A155" t="s">
        <v>15250</v>
      </c>
      <c r="B155" t="s">
        <v>15291</v>
      </c>
      <c r="C155" t="s">
        <v>15292</v>
      </c>
      <c r="D155">
        <v>27.2</v>
      </c>
      <c r="E155">
        <v>375</v>
      </c>
      <c r="F155">
        <v>236</v>
      </c>
      <c r="G155">
        <v>10</v>
      </c>
      <c r="H155">
        <v>15</v>
      </c>
      <c r="I155">
        <v>376</v>
      </c>
      <c r="J155">
        <v>5</v>
      </c>
      <c r="K155">
        <v>355</v>
      </c>
      <c r="L155">
        <v>6.13E-27</v>
      </c>
      <c r="M155">
        <v>111</v>
      </c>
      <c r="N155">
        <v>409</v>
      </c>
      <c r="O155">
        <v>91.686999999999998</v>
      </c>
      <c r="P155">
        <v>91.686999999999998</v>
      </c>
      <c r="Q155">
        <v>2356</v>
      </c>
    </row>
    <row r="156" spans="1:17" x14ac:dyDescent="0.35">
      <c r="A156" t="s">
        <v>15249</v>
      </c>
      <c r="B156" t="s">
        <v>15291</v>
      </c>
      <c r="C156" t="s">
        <v>15292</v>
      </c>
      <c r="D156">
        <v>25.431000000000001</v>
      </c>
      <c r="E156">
        <v>232</v>
      </c>
      <c r="F156">
        <v>151</v>
      </c>
      <c r="G156">
        <v>6</v>
      </c>
      <c r="H156">
        <v>167</v>
      </c>
      <c r="I156">
        <v>384</v>
      </c>
      <c r="J156">
        <v>91</v>
      </c>
      <c r="K156">
        <v>314</v>
      </c>
      <c r="L156">
        <v>6.5100000000000003E-10</v>
      </c>
      <c r="M156">
        <v>61.2</v>
      </c>
      <c r="N156">
        <v>409</v>
      </c>
      <c r="O156">
        <v>56.723700000000001</v>
      </c>
      <c r="P156">
        <v>56.723700000000001</v>
      </c>
      <c r="Q156">
        <v>2520</v>
      </c>
    </row>
    <row r="157" spans="1:17" x14ac:dyDescent="0.35">
      <c r="A157" t="s">
        <v>15031</v>
      </c>
      <c r="B157" t="s">
        <v>15293</v>
      </c>
      <c r="C157" t="s">
        <v>15294</v>
      </c>
      <c r="D157">
        <v>29.946999999999999</v>
      </c>
      <c r="E157">
        <v>187</v>
      </c>
      <c r="F157">
        <v>94</v>
      </c>
      <c r="G157">
        <v>6</v>
      </c>
      <c r="H157">
        <v>6</v>
      </c>
      <c r="I157">
        <v>161</v>
      </c>
      <c r="J157">
        <v>3</v>
      </c>
      <c r="K157">
        <v>183</v>
      </c>
      <c r="L157">
        <v>2.3300000000000001E-7</v>
      </c>
      <c r="M157">
        <v>50.8</v>
      </c>
      <c r="N157">
        <v>242</v>
      </c>
      <c r="O157">
        <v>77.2727</v>
      </c>
      <c r="P157">
        <v>77.2727</v>
      </c>
      <c r="Q157">
        <v>165</v>
      </c>
    </row>
    <row r="158" spans="1:17" x14ac:dyDescent="0.35">
      <c r="A158" t="s">
        <v>15031</v>
      </c>
      <c r="B158" t="s">
        <v>15295</v>
      </c>
      <c r="C158" t="s">
        <v>15296</v>
      </c>
      <c r="D158">
        <v>23.893999999999998</v>
      </c>
      <c r="E158">
        <v>226</v>
      </c>
      <c r="F158">
        <v>145</v>
      </c>
      <c r="G158">
        <v>7</v>
      </c>
      <c r="H158">
        <v>6</v>
      </c>
      <c r="I158">
        <v>215</v>
      </c>
      <c r="J158">
        <v>5</v>
      </c>
      <c r="K158">
        <v>219</v>
      </c>
      <c r="L158">
        <v>7.1299999999999998E-5</v>
      </c>
      <c r="M158">
        <v>43.5</v>
      </c>
      <c r="N158">
        <v>252</v>
      </c>
      <c r="O158">
        <v>89.682500000000005</v>
      </c>
      <c r="P158">
        <v>89.682500000000005</v>
      </c>
      <c r="Q158">
        <v>392</v>
      </c>
    </row>
    <row r="159" spans="1:17" x14ac:dyDescent="0.35">
      <c r="A159" t="s">
        <v>15031</v>
      </c>
      <c r="B159" t="s">
        <v>15297</v>
      </c>
      <c r="C159" t="s">
        <v>15298</v>
      </c>
      <c r="D159">
        <v>26.530999999999999</v>
      </c>
      <c r="E159">
        <v>245</v>
      </c>
      <c r="F159">
        <v>126</v>
      </c>
      <c r="G159">
        <v>8</v>
      </c>
      <c r="H159">
        <v>6</v>
      </c>
      <c r="I159">
        <v>218</v>
      </c>
      <c r="J159">
        <v>3</v>
      </c>
      <c r="K159">
        <v>225</v>
      </c>
      <c r="L159">
        <v>2.19E-5</v>
      </c>
      <c r="M159">
        <v>45.1</v>
      </c>
      <c r="N159">
        <v>257</v>
      </c>
      <c r="O159">
        <v>95.330699999999993</v>
      </c>
      <c r="P159">
        <v>95.330699999999993</v>
      </c>
      <c r="Q159">
        <v>337</v>
      </c>
    </row>
    <row r="160" spans="1:17" x14ac:dyDescent="0.35">
      <c r="A160" t="s">
        <v>15067</v>
      </c>
      <c r="B160" t="s">
        <v>15299</v>
      </c>
      <c r="C160" t="s">
        <v>15300</v>
      </c>
      <c r="D160">
        <v>27.273</v>
      </c>
      <c r="E160">
        <v>198</v>
      </c>
      <c r="F160">
        <v>106</v>
      </c>
      <c r="G160">
        <v>8</v>
      </c>
      <c r="H160">
        <v>106</v>
      </c>
      <c r="I160">
        <v>269</v>
      </c>
      <c r="J160">
        <v>4</v>
      </c>
      <c r="K160">
        <v>197</v>
      </c>
      <c r="L160">
        <v>3.5000000000000003E-2</v>
      </c>
      <c r="M160">
        <v>35.799999999999997</v>
      </c>
      <c r="N160">
        <v>268</v>
      </c>
      <c r="O160">
        <v>73.880600000000001</v>
      </c>
      <c r="P160">
        <v>73.880600000000001</v>
      </c>
      <c r="Q160">
        <v>2380</v>
      </c>
    </row>
    <row r="161" spans="1:17" x14ac:dyDescent="0.35">
      <c r="A161" t="s">
        <v>15301</v>
      </c>
      <c r="B161" t="s">
        <v>15302</v>
      </c>
      <c r="C161" t="s">
        <v>15303</v>
      </c>
      <c r="D161">
        <v>26.724</v>
      </c>
      <c r="E161">
        <v>116</v>
      </c>
      <c r="F161">
        <v>58</v>
      </c>
      <c r="G161">
        <v>6</v>
      </c>
      <c r="H161">
        <v>120</v>
      </c>
      <c r="I161">
        <v>234</v>
      </c>
      <c r="J161">
        <v>8</v>
      </c>
      <c r="K161">
        <v>97</v>
      </c>
      <c r="L161">
        <v>0.22</v>
      </c>
      <c r="M161">
        <v>32.700000000000003</v>
      </c>
      <c r="N161">
        <v>148</v>
      </c>
      <c r="O161">
        <v>78.378399999999999</v>
      </c>
      <c r="P161">
        <v>78.378399999999999</v>
      </c>
      <c r="Q161">
        <v>1809</v>
      </c>
    </row>
    <row r="162" spans="1:17" x14ac:dyDescent="0.35">
      <c r="A162" t="s">
        <v>15244</v>
      </c>
      <c r="B162" t="s">
        <v>15304</v>
      </c>
      <c r="C162" t="s">
        <v>15305</v>
      </c>
      <c r="D162">
        <v>40</v>
      </c>
      <c r="E162">
        <v>460</v>
      </c>
      <c r="F162">
        <v>266</v>
      </c>
      <c r="G162">
        <v>7</v>
      </c>
      <c r="H162">
        <v>8</v>
      </c>
      <c r="I162">
        <v>465</v>
      </c>
      <c r="J162">
        <v>5</v>
      </c>
      <c r="K162">
        <v>456</v>
      </c>
      <c r="L162">
        <v>5.2499999999999998E-108</v>
      </c>
      <c r="M162">
        <v>328</v>
      </c>
      <c r="N162">
        <v>464</v>
      </c>
      <c r="O162">
        <v>99.137900000000002</v>
      </c>
      <c r="P162">
        <v>99.137900000000002</v>
      </c>
      <c r="Q162">
        <v>1516</v>
      </c>
    </row>
    <row r="163" spans="1:17" x14ac:dyDescent="0.35">
      <c r="A163" t="s">
        <v>15247</v>
      </c>
      <c r="B163" t="s">
        <v>15304</v>
      </c>
      <c r="C163" t="s">
        <v>15305</v>
      </c>
      <c r="D163">
        <v>36.786000000000001</v>
      </c>
      <c r="E163">
        <v>473</v>
      </c>
      <c r="F163">
        <v>280</v>
      </c>
      <c r="G163">
        <v>4</v>
      </c>
      <c r="H163">
        <v>7</v>
      </c>
      <c r="I163">
        <v>479</v>
      </c>
      <c r="J163">
        <v>3</v>
      </c>
      <c r="K163">
        <v>456</v>
      </c>
      <c r="L163">
        <v>1.6599999999999999E-97</v>
      </c>
      <c r="M163">
        <v>301</v>
      </c>
      <c r="N163">
        <v>464</v>
      </c>
      <c r="O163">
        <v>101.94</v>
      </c>
      <c r="P163">
        <v>101</v>
      </c>
      <c r="Q163">
        <v>1758</v>
      </c>
    </row>
    <row r="164" spans="1:17" x14ac:dyDescent="0.35">
      <c r="A164" t="s">
        <v>15249</v>
      </c>
      <c r="B164" t="s">
        <v>15304</v>
      </c>
      <c r="C164" t="s">
        <v>15305</v>
      </c>
      <c r="D164">
        <v>28.763999999999999</v>
      </c>
      <c r="E164">
        <v>445</v>
      </c>
      <c r="F164">
        <v>299</v>
      </c>
      <c r="G164">
        <v>10</v>
      </c>
      <c r="H164">
        <v>49</v>
      </c>
      <c r="I164">
        <v>483</v>
      </c>
      <c r="J164">
        <v>5</v>
      </c>
      <c r="K164">
        <v>441</v>
      </c>
      <c r="L164">
        <v>7.9499999999999999E-46</v>
      </c>
      <c r="M164">
        <v>167</v>
      </c>
      <c r="N164">
        <v>464</v>
      </c>
      <c r="O164">
        <v>95.905199999999994</v>
      </c>
      <c r="P164">
        <v>95.905199999999994</v>
      </c>
      <c r="Q164">
        <v>2502</v>
      </c>
    </row>
    <row r="165" spans="1:17" x14ac:dyDescent="0.35">
      <c r="A165" t="s">
        <v>15248</v>
      </c>
      <c r="B165" t="s">
        <v>15304</v>
      </c>
      <c r="C165" t="s">
        <v>15305</v>
      </c>
      <c r="D165">
        <v>25.390999999999998</v>
      </c>
      <c r="E165">
        <v>256</v>
      </c>
      <c r="F165">
        <v>146</v>
      </c>
      <c r="G165">
        <v>14</v>
      </c>
      <c r="H165">
        <v>226</v>
      </c>
      <c r="I165">
        <v>468</v>
      </c>
      <c r="J165">
        <v>134</v>
      </c>
      <c r="K165">
        <v>357</v>
      </c>
      <c r="L165">
        <v>7.4700000000000001E-8</v>
      </c>
      <c r="M165">
        <v>55.1</v>
      </c>
      <c r="N165">
        <v>464</v>
      </c>
      <c r="O165">
        <v>55.172400000000003</v>
      </c>
      <c r="P165">
        <v>55.172400000000003</v>
      </c>
      <c r="Q165">
        <v>36</v>
      </c>
    </row>
    <row r="166" spans="1:17" x14ac:dyDescent="0.35">
      <c r="A166" t="s">
        <v>15252</v>
      </c>
      <c r="B166" t="s">
        <v>15304</v>
      </c>
      <c r="C166" t="s">
        <v>15305</v>
      </c>
      <c r="D166">
        <v>22.422000000000001</v>
      </c>
      <c r="E166">
        <v>446</v>
      </c>
      <c r="F166">
        <v>333</v>
      </c>
      <c r="G166">
        <v>7</v>
      </c>
      <c r="H166">
        <v>11</v>
      </c>
      <c r="I166">
        <v>447</v>
      </c>
      <c r="J166">
        <v>5</v>
      </c>
      <c r="K166">
        <v>446</v>
      </c>
      <c r="L166">
        <v>7.4799999999999994E-24</v>
      </c>
      <c r="M166">
        <v>103</v>
      </c>
      <c r="N166">
        <v>464</v>
      </c>
      <c r="O166">
        <v>96.120699999999999</v>
      </c>
      <c r="P166">
        <v>96.120699999999999</v>
      </c>
      <c r="Q166">
        <v>1696</v>
      </c>
    </row>
    <row r="167" spans="1:17" x14ac:dyDescent="0.35">
      <c r="A167" t="s">
        <v>15306</v>
      </c>
      <c r="B167" t="s">
        <v>15304</v>
      </c>
      <c r="C167" t="s">
        <v>15305</v>
      </c>
      <c r="D167">
        <v>21.812999999999999</v>
      </c>
      <c r="E167">
        <v>353</v>
      </c>
      <c r="F167">
        <v>209</v>
      </c>
      <c r="G167">
        <v>11</v>
      </c>
      <c r="H167">
        <v>145</v>
      </c>
      <c r="I167">
        <v>459</v>
      </c>
      <c r="J167">
        <v>2</v>
      </c>
      <c r="K167">
        <v>325</v>
      </c>
      <c r="L167">
        <v>2E-3</v>
      </c>
      <c r="M167">
        <v>40.799999999999997</v>
      </c>
      <c r="N167">
        <v>464</v>
      </c>
      <c r="O167">
        <v>76.077600000000004</v>
      </c>
      <c r="P167">
        <v>76.077600000000004</v>
      </c>
      <c r="Q167">
        <v>2803</v>
      </c>
    </row>
    <row r="168" spans="1:17" x14ac:dyDescent="0.35">
      <c r="A168" t="s">
        <v>15307</v>
      </c>
      <c r="B168" t="s">
        <v>15308</v>
      </c>
      <c r="C168" t="s">
        <v>15309</v>
      </c>
      <c r="D168">
        <v>37.287999999999997</v>
      </c>
      <c r="E168">
        <v>118</v>
      </c>
      <c r="F168">
        <v>73</v>
      </c>
      <c r="G168">
        <v>1</v>
      </c>
      <c r="H168">
        <v>61</v>
      </c>
      <c r="I168">
        <v>178</v>
      </c>
      <c r="J168">
        <v>18</v>
      </c>
      <c r="K168">
        <v>134</v>
      </c>
      <c r="L168">
        <v>1.1899999999999999E-26</v>
      </c>
      <c r="M168">
        <v>99.4</v>
      </c>
      <c r="N168">
        <v>148</v>
      </c>
      <c r="O168">
        <v>79.729699999999994</v>
      </c>
      <c r="P168">
        <v>79.729699999999994</v>
      </c>
      <c r="Q168">
        <v>2347</v>
      </c>
    </row>
    <row r="169" spans="1:17" x14ac:dyDescent="0.35">
      <c r="A169" t="s">
        <v>15031</v>
      </c>
      <c r="B169" t="s">
        <v>15310</v>
      </c>
      <c r="C169" t="s">
        <v>15311</v>
      </c>
      <c r="D169">
        <v>24.626999999999999</v>
      </c>
      <c r="E169">
        <v>268</v>
      </c>
      <c r="F169">
        <v>167</v>
      </c>
      <c r="G169">
        <v>11</v>
      </c>
      <c r="H169">
        <v>1</v>
      </c>
      <c r="I169">
        <v>246</v>
      </c>
      <c r="J169">
        <v>1</v>
      </c>
      <c r="K169">
        <v>255</v>
      </c>
      <c r="L169">
        <v>1.95E-5</v>
      </c>
      <c r="M169">
        <v>45.1</v>
      </c>
      <c r="N169">
        <v>256</v>
      </c>
      <c r="O169">
        <v>104.688</v>
      </c>
      <c r="P169">
        <v>101</v>
      </c>
      <c r="Q169">
        <v>331</v>
      </c>
    </row>
    <row r="170" spans="1:17" x14ac:dyDescent="0.35">
      <c r="A170" t="s">
        <v>15312</v>
      </c>
      <c r="B170" t="s">
        <v>15313</v>
      </c>
      <c r="C170" t="s">
        <v>15314</v>
      </c>
      <c r="D170">
        <v>30.768999999999998</v>
      </c>
      <c r="E170">
        <v>91</v>
      </c>
      <c r="F170">
        <v>58</v>
      </c>
      <c r="G170">
        <v>2</v>
      </c>
      <c r="H170">
        <v>642</v>
      </c>
      <c r="I170">
        <v>732</v>
      </c>
      <c r="J170">
        <v>19</v>
      </c>
      <c r="K170">
        <v>104</v>
      </c>
      <c r="L170">
        <v>0.89</v>
      </c>
      <c r="M170">
        <v>32.299999999999997</v>
      </c>
      <c r="N170">
        <v>148</v>
      </c>
      <c r="O170">
        <v>61.486499999999999</v>
      </c>
      <c r="P170">
        <v>61.486499999999999</v>
      </c>
      <c r="Q170">
        <v>2346</v>
      </c>
    </row>
    <row r="171" spans="1:17" x14ac:dyDescent="0.35">
      <c r="A171" t="s">
        <v>15070</v>
      </c>
      <c r="B171" t="s">
        <v>15315</v>
      </c>
      <c r="C171" t="s">
        <v>15316</v>
      </c>
      <c r="D171">
        <v>29.888999999999999</v>
      </c>
      <c r="E171">
        <v>271</v>
      </c>
      <c r="F171">
        <v>168</v>
      </c>
      <c r="G171">
        <v>6</v>
      </c>
      <c r="H171">
        <v>38</v>
      </c>
      <c r="I171">
        <v>289</v>
      </c>
      <c r="J171">
        <v>38</v>
      </c>
      <c r="K171">
        <v>305</v>
      </c>
      <c r="L171">
        <v>1.27E-17</v>
      </c>
      <c r="M171">
        <v>84.3</v>
      </c>
      <c r="N171">
        <v>360</v>
      </c>
      <c r="O171">
        <v>75.277799999999999</v>
      </c>
      <c r="P171">
        <v>75.277799999999999</v>
      </c>
      <c r="Q171">
        <v>2150</v>
      </c>
    </row>
    <row r="172" spans="1:17" x14ac:dyDescent="0.35">
      <c r="A172" t="s">
        <v>15055</v>
      </c>
      <c r="B172" t="s">
        <v>15317</v>
      </c>
      <c r="C172" t="s">
        <v>15318</v>
      </c>
      <c r="D172">
        <v>30.719000000000001</v>
      </c>
      <c r="E172">
        <v>153</v>
      </c>
      <c r="F172">
        <v>70</v>
      </c>
      <c r="G172">
        <v>6</v>
      </c>
      <c r="H172">
        <v>595</v>
      </c>
      <c r="I172">
        <v>719</v>
      </c>
      <c r="J172">
        <v>35</v>
      </c>
      <c r="K172">
        <v>179</v>
      </c>
      <c r="L172">
        <v>8.9999999999999993E-3</v>
      </c>
      <c r="M172">
        <v>39.299999999999997</v>
      </c>
      <c r="N172">
        <v>295</v>
      </c>
      <c r="O172">
        <v>51.864400000000003</v>
      </c>
      <c r="P172">
        <v>51.864400000000003</v>
      </c>
      <c r="Q172">
        <v>585</v>
      </c>
    </row>
    <row r="173" spans="1:17" x14ac:dyDescent="0.35">
      <c r="A173" t="s">
        <v>15319</v>
      </c>
      <c r="B173" t="s">
        <v>15317</v>
      </c>
      <c r="C173" t="s">
        <v>15318</v>
      </c>
      <c r="D173">
        <v>26.623000000000001</v>
      </c>
      <c r="E173">
        <v>154</v>
      </c>
      <c r="F173">
        <v>77</v>
      </c>
      <c r="G173">
        <v>6</v>
      </c>
      <c r="H173">
        <v>24</v>
      </c>
      <c r="I173">
        <v>143</v>
      </c>
      <c r="J173">
        <v>8</v>
      </c>
      <c r="K173">
        <v>159</v>
      </c>
      <c r="L173">
        <v>0.5</v>
      </c>
      <c r="M173">
        <v>32.299999999999997</v>
      </c>
      <c r="N173">
        <v>295</v>
      </c>
      <c r="O173">
        <v>52.203400000000002</v>
      </c>
      <c r="P173">
        <v>52.203400000000002</v>
      </c>
      <c r="Q173">
        <v>1323</v>
      </c>
    </row>
    <row r="174" spans="1:17" x14ac:dyDescent="0.35">
      <c r="A174" t="s">
        <v>15052</v>
      </c>
      <c r="B174" t="s">
        <v>15317</v>
      </c>
      <c r="C174" t="s">
        <v>15318</v>
      </c>
      <c r="D174">
        <v>23.28</v>
      </c>
      <c r="E174">
        <v>189</v>
      </c>
      <c r="F174">
        <v>108</v>
      </c>
      <c r="G174">
        <v>5</v>
      </c>
      <c r="H174">
        <v>459</v>
      </c>
      <c r="I174">
        <v>621</v>
      </c>
      <c r="J174">
        <v>2</v>
      </c>
      <c r="K174">
        <v>179</v>
      </c>
      <c r="L174">
        <v>0.62</v>
      </c>
      <c r="M174">
        <v>33.5</v>
      </c>
      <c r="N174">
        <v>295</v>
      </c>
      <c r="O174">
        <v>64.067800000000005</v>
      </c>
      <c r="P174">
        <v>64.067800000000005</v>
      </c>
      <c r="Q174">
        <v>2291</v>
      </c>
    </row>
    <row r="175" spans="1:17" x14ac:dyDescent="0.35">
      <c r="A175" t="s">
        <v>15070</v>
      </c>
      <c r="B175" t="s">
        <v>15320</v>
      </c>
      <c r="C175" t="s">
        <v>15321</v>
      </c>
      <c r="D175">
        <v>25.137</v>
      </c>
      <c r="E175">
        <v>366</v>
      </c>
      <c r="F175">
        <v>210</v>
      </c>
      <c r="G175">
        <v>10</v>
      </c>
      <c r="H175">
        <v>3</v>
      </c>
      <c r="I175">
        <v>350</v>
      </c>
      <c r="J175">
        <v>6</v>
      </c>
      <c r="K175">
        <v>325</v>
      </c>
      <c r="L175">
        <v>2.2299999999999999E-15</v>
      </c>
      <c r="M175">
        <v>77.8</v>
      </c>
      <c r="N175">
        <v>373</v>
      </c>
      <c r="O175">
        <v>98.1233</v>
      </c>
      <c r="P175">
        <v>98.1233</v>
      </c>
      <c r="Q175">
        <v>2185</v>
      </c>
    </row>
    <row r="176" spans="1:17" x14ac:dyDescent="0.35">
      <c r="A176" t="s">
        <v>15031</v>
      </c>
      <c r="B176" t="s">
        <v>15289</v>
      </c>
      <c r="C176" t="s">
        <v>15322</v>
      </c>
      <c r="D176">
        <v>25.196999999999999</v>
      </c>
      <c r="E176">
        <v>254</v>
      </c>
      <c r="F176">
        <v>157</v>
      </c>
      <c r="G176">
        <v>9</v>
      </c>
      <c r="H176">
        <v>6</v>
      </c>
      <c r="I176">
        <v>240</v>
      </c>
      <c r="J176">
        <v>5</v>
      </c>
      <c r="K176">
        <v>244</v>
      </c>
      <c r="L176">
        <v>2.7300000000000001E-6</v>
      </c>
      <c r="M176">
        <v>47.8</v>
      </c>
      <c r="N176">
        <v>250</v>
      </c>
      <c r="O176">
        <v>101.6</v>
      </c>
      <c r="P176">
        <v>101</v>
      </c>
      <c r="Q176">
        <v>234</v>
      </c>
    </row>
    <row r="177" spans="1:17" x14ac:dyDescent="0.35">
      <c r="A177" t="s">
        <v>15031</v>
      </c>
      <c r="B177" t="s">
        <v>15323</v>
      </c>
      <c r="C177" t="s">
        <v>15324</v>
      </c>
      <c r="D177">
        <v>25.556000000000001</v>
      </c>
      <c r="E177">
        <v>270</v>
      </c>
      <c r="F177">
        <v>153</v>
      </c>
      <c r="G177">
        <v>12</v>
      </c>
      <c r="H177">
        <v>1</v>
      </c>
      <c r="I177">
        <v>240</v>
      </c>
      <c r="J177">
        <v>1</v>
      </c>
      <c r="K177">
        <v>252</v>
      </c>
      <c r="L177">
        <v>5.7899999999999996E-6</v>
      </c>
      <c r="M177">
        <v>47</v>
      </c>
      <c r="N177">
        <v>256</v>
      </c>
      <c r="O177">
        <v>105.46899999999999</v>
      </c>
      <c r="P177">
        <v>101</v>
      </c>
      <c r="Q177">
        <v>274</v>
      </c>
    </row>
    <row r="178" spans="1:17" x14ac:dyDescent="0.35">
      <c r="A178" t="s">
        <v>15034</v>
      </c>
      <c r="B178" t="s">
        <v>15325</v>
      </c>
      <c r="C178" t="s">
        <v>15326</v>
      </c>
      <c r="D178">
        <v>26.388999999999999</v>
      </c>
      <c r="E178">
        <v>144</v>
      </c>
      <c r="F178">
        <v>80</v>
      </c>
      <c r="G178">
        <v>5</v>
      </c>
      <c r="H178">
        <v>40</v>
      </c>
      <c r="I178">
        <v>160</v>
      </c>
      <c r="J178">
        <v>5</v>
      </c>
      <c r="K178">
        <v>145</v>
      </c>
      <c r="L178">
        <v>1.7899999999999999E-4</v>
      </c>
      <c r="M178">
        <v>42.7</v>
      </c>
      <c r="N178">
        <v>260</v>
      </c>
      <c r="O178">
        <v>55.384599999999999</v>
      </c>
      <c r="P178">
        <v>55.384599999999999</v>
      </c>
      <c r="Q178">
        <v>896</v>
      </c>
    </row>
    <row r="179" spans="1:17" x14ac:dyDescent="0.35">
      <c r="A179" t="s">
        <v>15049</v>
      </c>
      <c r="B179" t="s">
        <v>15327</v>
      </c>
      <c r="C179" t="s">
        <v>15328</v>
      </c>
      <c r="D179">
        <v>28.736000000000001</v>
      </c>
      <c r="E179">
        <v>174</v>
      </c>
      <c r="F179">
        <v>92</v>
      </c>
      <c r="G179">
        <v>7</v>
      </c>
      <c r="H179">
        <v>155</v>
      </c>
      <c r="I179">
        <v>309</v>
      </c>
      <c r="J179">
        <v>8</v>
      </c>
      <c r="K179">
        <v>168</v>
      </c>
      <c r="L179">
        <v>5.0000000000000001E-3</v>
      </c>
      <c r="M179">
        <v>38.9</v>
      </c>
      <c r="N179">
        <v>262</v>
      </c>
      <c r="O179">
        <v>66.412199999999999</v>
      </c>
      <c r="P179">
        <v>66.412199999999999</v>
      </c>
      <c r="Q179">
        <v>1923</v>
      </c>
    </row>
    <row r="180" spans="1:17" x14ac:dyDescent="0.35">
      <c r="A180" t="s">
        <v>15034</v>
      </c>
      <c r="B180" t="s">
        <v>15327</v>
      </c>
      <c r="C180" t="s">
        <v>15328</v>
      </c>
      <c r="D180">
        <v>27.396999999999998</v>
      </c>
      <c r="E180">
        <v>146</v>
      </c>
      <c r="F180">
        <v>76</v>
      </c>
      <c r="G180">
        <v>5</v>
      </c>
      <c r="H180">
        <v>40</v>
      </c>
      <c r="I180">
        <v>160</v>
      </c>
      <c r="J180">
        <v>3</v>
      </c>
      <c r="K180">
        <v>143</v>
      </c>
      <c r="L180">
        <v>1.08E-4</v>
      </c>
      <c r="M180">
        <v>43.1</v>
      </c>
      <c r="N180">
        <v>262</v>
      </c>
      <c r="O180">
        <v>55.725200000000001</v>
      </c>
      <c r="P180">
        <v>55.725200000000001</v>
      </c>
      <c r="Q180">
        <v>876</v>
      </c>
    </row>
    <row r="181" spans="1:17" x14ac:dyDescent="0.35">
      <c r="A181" t="s">
        <v>15037</v>
      </c>
      <c r="B181" t="s">
        <v>15327</v>
      </c>
      <c r="C181" t="s">
        <v>15328</v>
      </c>
      <c r="D181">
        <v>25.581</v>
      </c>
      <c r="E181">
        <v>215</v>
      </c>
      <c r="F181">
        <v>117</v>
      </c>
      <c r="G181">
        <v>8</v>
      </c>
      <c r="H181">
        <v>44</v>
      </c>
      <c r="I181">
        <v>229</v>
      </c>
      <c r="J181">
        <v>3</v>
      </c>
      <c r="K181">
        <v>203</v>
      </c>
      <c r="L181">
        <v>7.8700000000000005E-4</v>
      </c>
      <c r="M181">
        <v>40.799999999999997</v>
      </c>
      <c r="N181">
        <v>262</v>
      </c>
      <c r="O181">
        <v>82.061099999999996</v>
      </c>
      <c r="P181">
        <v>82.061099999999996</v>
      </c>
      <c r="Q181">
        <v>712</v>
      </c>
    </row>
    <row r="182" spans="1:17" x14ac:dyDescent="0.35">
      <c r="A182" t="s">
        <v>15034</v>
      </c>
      <c r="B182" t="s">
        <v>15329</v>
      </c>
      <c r="C182" t="s">
        <v>15330</v>
      </c>
      <c r="D182">
        <v>28.766999999999999</v>
      </c>
      <c r="E182">
        <v>146</v>
      </c>
      <c r="F182">
        <v>74</v>
      </c>
      <c r="G182">
        <v>5</v>
      </c>
      <c r="H182">
        <v>40</v>
      </c>
      <c r="I182">
        <v>160</v>
      </c>
      <c r="J182">
        <v>3</v>
      </c>
      <c r="K182">
        <v>143</v>
      </c>
      <c r="L182">
        <v>7.8700000000000002E-5</v>
      </c>
      <c r="M182">
        <v>43.5</v>
      </c>
      <c r="N182">
        <v>257</v>
      </c>
      <c r="O182">
        <v>56.8093</v>
      </c>
      <c r="P182">
        <v>56.8093</v>
      </c>
      <c r="Q182">
        <v>864</v>
      </c>
    </row>
    <row r="183" spans="1:17" x14ac:dyDescent="0.35">
      <c r="A183" t="s">
        <v>15034</v>
      </c>
      <c r="B183" t="s">
        <v>15289</v>
      </c>
      <c r="C183" t="s">
        <v>15331</v>
      </c>
      <c r="D183">
        <v>27.890999999999998</v>
      </c>
      <c r="E183">
        <v>147</v>
      </c>
      <c r="F183">
        <v>72</v>
      </c>
      <c r="G183">
        <v>4</v>
      </c>
      <c r="H183">
        <v>40</v>
      </c>
      <c r="I183">
        <v>160</v>
      </c>
      <c r="J183">
        <v>3</v>
      </c>
      <c r="K183">
        <v>141</v>
      </c>
      <c r="L183">
        <v>3.0000000000000001E-3</v>
      </c>
      <c r="M183">
        <v>38.9</v>
      </c>
      <c r="N183">
        <v>254</v>
      </c>
      <c r="O183">
        <v>57.874000000000002</v>
      </c>
      <c r="P183">
        <v>57.874000000000002</v>
      </c>
      <c r="Q183">
        <v>1033</v>
      </c>
    </row>
    <row r="184" spans="1:17" x14ac:dyDescent="0.35">
      <c r="A184" t="s">
        <v>15193</v>
      </c>
      <c r="B184" t="s">
        <v>15289</v>
      </c>
      <c r="C184" t="s">
        <v>15331</v>
      </c>
      <c r="D184">
        <v>25.516999999999999</v>
      </c>
      <c r="E184">
        <v>145</v>
      </c>
      <c r="F184">
        <v>81</v>
      </c>
      <c r="G184">
        <v>4</v>
      </c>
      <c r="H184">
        <v>307</v>
      </c>
      <c r="I184">
        <v>438</v>
      </c>
      <c r="J184">
        <v>3</v>
      </c>
      <c r="K184">
        <v>133</v>
      </c>
      <c r="L184">
        <v>0.22</v>
      </c>
      <c r="M184">
        <v>34.299999999999997</v>
      </c>
      <c r="N184">
        <v>254</v>
      </c>
      <c r="O184">
        <v>57.086599999999997</v>
      </c>
      <c r="P184">
        <v>57.086599999999997</v>
      </c>
      <c r="Q184">
        <v>7</v>
      </c>
    </row>
    <row r="185" spans="1:17" x14ac:dyDescent="0.35">
      <c r="A185" t="s">
        <v>15031</v>
      </c>
      <c r="B185" t="s">
        <v>15332</v>
      </c>
      <c r="C185" t="s">
        <v>15333</v>
      </c>
      <c r="D185">
        <v>23.504000000000001</v>
      </c>
      <c r="E185">
        <v>234</v>
      </c>
      <c r="F185">
        <v>145</v>
      </c>
      <c r="G185">
        <v>7</v>
      </c>
      <c r="H185">
        <v>9</v>
      </c>
      <c r="I185">
        <v>224</v>
      </c>
      <c r="J185">
        <v>8</v>
      </c>
      <c r="K185">
        <v>225</v>
      </c>
      <c r="L185">
        <v>1.0900000000000001E-5</v>
      </c>
      <c r="M185">
        <v>45.8</v>
      </c>
      <c r="N185">
        <v>249</v>
      </c>
      <c r="O185">
        <v>93.975899999999996</v>
      </c>
      <c r="P185">
        <v>93.975899999999996</v>
      </c>
      <c r="Q185">
        <v>297</v>
      </c>
    </row>
    <row r="186" spans="1:17" x14ac:dyDescent="0.35">
      <c r="A186" t="s">
        <v>15070</v>
      </c>
      <c r="B186" t="s">
        <v>15334</v>
      </c>
      <c r="C186" t="s">
        <v>15335</v>
      </c>
      <c r="D186">
        <v>27.273</v>
      </c>
      <c r="E186">
        <v>341</v>
      </c>
      <c r="F186">
        <v>238</v>
      </c>
      <c r="G186">
        <v>6</v>
      </c>
      <c r="H186">
        <v>3</v>
      </c>
      <c r="I186">
        <v>337</v>
      </c>
      <c r="J186">
        <v>4</v>
      </c>
      <c r="K186">
        <v>340</v>
      </c>
      <c r="L186">
        <v>9.3899999999999998E-26</v>
      </c>
      <c r="M186">
        <v>108</v>
      </c>
      <c r="N186">
        <v>382</v>
      </c>
      <c r="O186">
        <v>89.266999999999996</v>
      </c>
      <c r="P186">
        <v>89.266999999999996</v>
      </c>
      <c r="Q186">
        <v>2082</v>
      </c>
    </row>
    <row r="187" spans="1:17" x14ac:dyDescent="0.35">
      <c r="A187" t="s">
        <v>15034</v>
      </c>
      <c r="B187" t="s">
        <v>15336</v>
      </c>
      <c r="C187" t="s">
        <v>15337</v>
      </c>
      <c r="D187">
        <v>31.469000000000001</v>
      </c>
      <c r="E187">
        <v>143</v>
      </c>
      <c r="F187">
        <v>73</v>
      </c>
      <c r="G187">
        <v>6</v>
      </c>
      <c r="H187">
        <v>40</v>
      </c>
      <c r="I187">
        <v>160</v>
      </c>
      <c r="J187">
        <v>3</v>
      </c>
      <c r="K187">
        <v>142</v>
      </c>
      <c r="L187">
        <v>3.4600000000000001E-4</v>
      </c>
      <c r="M187">
        <v>41.6</v>
      </c>
      <c r="N187">
        <v>263</v>
      </c>
      <c r="O187">
        <v>54.372599999999998</v>
      </c>
      <c r="P187">
        <v>54.372599999999998</v>
      </c>
      <c r="Q187">
        <v>927</v>
      </c>
    </row>
    <row r="188" spans="1:17" x14ac:dyDescent="0.35">
      <c r="A188" t="s">
        <v>15031</v>
      </c>
      <c r="B188" t="s">
        <v>15338</v>
      </c>
      <c r="C188" t="s">
        <v>15339</v>
      </c>
      <c r="D188">
        <v>25</v>
      </c>
      <c r="E188">
        <v>236</v>
      </c>
      <c r="F188">
        <v>150</v>
      </c>
      <c r="G188">
        <v>8</v>
      </c>
      <c r="H188">
        <v>6</v>
      </c>
      <c r="I188">
        <v>225</v>
      </c>
      <c r="J188">
        <v>5</v>
      </c>
      <c r="K188">
        <v>229</v>
      </c>
      <c r="L188">
        <v>3.6399999999999998E-9</v>
      </c>
      <c r="M188">
        <v>56.2</v>
      </c>
      <c r="N188">
        <v>252</v>
      </c>
      <c r="O188">
        <v>93.650800000000004</v>
      </c>
      <c r="P188">
        <v>93.650800000000004</v>
      </c>
      <c r="Q188">
        <v>85</v>
      </c>
    </row>
    <row r="189" spans="1:17" x14ac:dyDescent="0.35">
      <c r="A189" t="s">
        <v>15031</v>
      </c>
      <c r="B189" t="s">
        <v>15340</v>
      </c>
      <c r="C189" t="s">
        <v>15341</v>
      </c>
      <c r="D189">
        <v>24.568999999999999</v>
      </c>
      <c r="E189">
        <v>232</v>
      </c>
      <c r="F189">
        <v>148</v>
      </c>
      <c r="G189">
        <v>8</v>
      </c>
      <c r="H189">
        <v>1</v>
      </c>
      <c r="I189">
        <v>216</v>
      </c>
      <c r="J189">
        <v>1</v>
      </c>
      <c r="K189">
        <v>221</v>
      </c>
      <c r="L189">
        <v>2.84E-8</v>
      </c>
      <c r="M189">
        <v>53.5</v>
      </c>
      <c r="N189">
        <v>252</v>
      </c>
      <c r="O189">
        <v>92.063500000000005</v>
      </c>
      <c r="P189">
        <v>92.063500000000005</v>
      </c>
      <c r="Q189">
        <v>123</v>
      </c>
    </row>
    <row r="190" spans="1:17" x14ac:dyDescent="0.35">
      <c r="A190" t="s">
        <v>15070</v>
      </c>
      <c r="B190" t="s">
        <v>15342</v>
      </c>
      <c r="C190" t="s">
        <v>15343</v>
      </c>
      <c r="D190">
        <v>29.486999999999998</v>
      </c>
      <c r="E190">
        <v>234</v>
      </c>
      <c r="F190">
        <v>157</v>
      </c>
      <c r="G190">
        <v>3</v>
      </c>
      <c r="H190">
        <v>1</v>
      </c>
      <c r="I190">
        <v>231</v>
      </c>
      <c r="J190">
        <v>2</v>
      </c>
      <c r="K190">
        <v>230</v>
      </c>
      <c r="L190">
        <v>3.2700000000000001E-23</v>
      </c>
      <c r="M190">
        <v>101</v>
      </c>
      <c r="N190">
        <v>399</v>
      </c>
      <c r="O190">
        <v>58.646599999999999</v>
      </c>
      <c r="P190">
        <v>58.646599999999999</v>
      </c>
      <c r="Q190">
        <v>2091</v>
      </c>
    </row>
    <row r="191" spans="1:17" x14ac:dyDescent="0.35">
      <c r="A191" t="s">
        <v>15034</v>
      </c>
      <c r="B191" t="s">
        <v>15344</v>
      </c>
      <c r="C191" t="s">
        <v>15345</v>
      </c>
      <c r="D191">
        <v>28.667000000000002</v>
      </c>
      <c r="E191">
        <v>150</v>
      </c>
      <c r="F191">
        <v>68</v>
      </c>
      <c r="G191">
        <v>7</v>
      </c>
      <c r="H191">
        <v>40</v>
      </c>
      <c r="I191">
        <v>160</v>
      </c>
      <c r="J191">
        <v>3</v>
      </c>
      <c r="K191">
        <v>142</v>
      </c>
      <c r="L191">
        <v>2E-3</v>
      </c>
      <c r="M191">
        <v>39.299999999999997</v>
      </c>
      <c r="N191">
        <v>259</v>
      </c>
      <c r="O191">
        <v>57.915100000000002</v>
      </c>
      <c r="P191">
        <v>57.915100000000002</v>
      </c>
      <c r="Q191">
        <v>1027</v>
      </c>
    </row>
    <row r="192" spans="1:17" x14ac:dyDescent="0.35">
      <c r="A192" t="s">
        <v>15034</v>
      </c>
      <c r="B192" t="s">
        <v>15346</v>
      </c>
      <c r="C192" t="s">
        <v>15347</v>
      </c>
      <c r="D192">
        <v>26.111000000000001</v>
      </c>
      <c r="E192">
        <v>180</v>
      </c>
      <c r="F192">
        <v>108</v>
      </c>
      <c r="G192">
        <v>6</v>
      </c>
      <c r="H192">
        <v>40</v>
      </c>
      <c r="I192">
        <v>196</v>
      </c>
      <c r="J192">
        <v>8</v>
      </c>
      <c r="K192">
        <v>185</v>
      </c>
      <c r="L192">
        <v>1.9000000000000001E-5</v>
      </c>
      <c r="M192">
        <v>44.7</v>
      </c>
      <c r="N192">
        <v>185</v>
      </c>
      <c r="O192">
        <v>97.297300000000007</v>
      </c>
      <c r="P192">
        <v>97.297300000000007</v>
      </c>
      <c r="Q192">
        <v>817</v>
      </c>
    </row>
    <row r="193" spans="1:17" x14ac:dyDescent="0.35">
      <c r="A193" t="s">
        <v>15348</v>
      </c>
      <c r="B193" t="s">
        <v>15349</v>
      </c>
      <c r="C193" t="s">
        <v>15350</v>
      </c>
      <c r="D193">
        <v>26.562000000000001</v>
      </c>
      <c r="E193">
        <v>128</v>
      </c>
      <c r="F193">
        <v>81</v>
      </c>
      <c r="G193">
        <v>4</v>
      </c>
      <c r="H193">
        <v>37</v>
      </c>
      <c r="I193">
        <v>156</v>
      </c>
      <c r="J193">
        <v>24</v>
      </c>
      <c r="K193">
        <v>146</v>
      </c>
      <c r="L193">
        <v>3.4900000000000003E-4</v>
      </c>
      <c r="M193">
        <v>39.299999999999997</v>
      </c>
      <c r="N193">
        <v>148</v>
      </c>
      <c r="O193">
        <v>86.486500000000007</v>
      </c>
      <c r="P193">
        <v>86.486500000000007</v>
      </c>
      <c r="Q193">
        <v>1942</v>
      </c>
    </row>
    <row r="194" spans="1:17" x14ac:dyDescent="0.35">
      <c r="A194" t="s">
        <v>15351</v>
      </c>
      <c r="B194" t="s">
        <v>15352</v>
      </c>
      <c r="C194" t="s">
        <v>15353</v>
      </c>
      <c r="D194">
        <v>27.722999999999999</v>
      </c>
      <c r="E194">
        <v>101</v>
      </c>
      <c r="F194">
        <v>60</v>
      </c>
      <c r="G194">
        <v>4</v>
      </c>
      <c r="H194">
        <v>236</v>
      </c>
      <c r="I194">
        <v>335</v>
      </c>
      <c r="J194">
        <v>81</v>
      </c>
      <c r="K194">
        <v>169</v>
      </c>
      <c r="L194">
        <v>6.7000000000000004E-2</v>
      </c>
      <c r="M194">
        <v>35</v>
      </c>
      <c r="N194">
        <v>174</v>
      </c>
      <c r="O194">
        <v>58.045999999999999</v>
      </c>
      <c r="P194">
        <v>58.045999999999999</v>
      </c>
      <c r="Q194">
        <v>1468</v>
      </c>
    </row>
    <row r="195" spans="1:17" x14ac:dyDescent="0.35">
      <c r="A195" t="s">
        <v>15244</v>
      </c>
      <c r="B195" t="s">
        <v>15304</v>
      </c>
      <c r="C195" t="s">
        <v>15354</v>
      </c>
      <c r="D195">
        <v>39.564999999999998</v>
      </c>
      <c r="E195">
        <v>460</v>
      </c>
      <c r="F195">
        <v>268</v>
      </c>
      <c r="G195">
        <v>7</v>
      </c>
      <c r="H195">
        <v>8</v>
      </c>
      <c r="I195">
        <v>465</v>
      </c>
      <c r="J195">
        <v>5</v>
      </c>
      <c r="K195">
        <v>456</v>
      </c>
      <c r="L195">
        <v>2.6799999999999999E-107</v>
      </c>
      <c r="M195">
        <v>326</v>
      </c>
      <c r="N195">
        <v>464</v>
      </c>
      <c r="O195">
        <v>99.137900000000002</v>
      </c>
      <c r="P195">
        <v>99.137900000000002</v>
      </c>
      <c r="Q195">
        <v>1522</v>
      </c>
    </row>
    <row r="196" spans="1:17" x14ac:dyDescent="0.35">
      <c r="A196" t="s">
        <v>15247</v>
      </c>
      <c r="B196" t="s">
        <v>15304</v>
      </c>
      <c r="C196" t="s">
        <v>15354</v>
      </c>
      <c r="D196">
        <v>36.363999999999997</v>
      </c>
      <c r="E196">
        <v>473</v>
      </c>
      <c r="F196">
        <v>282</v>
      </c>
      <c r="G196">
        <v>4</v>
      </c>
      <c r="H196">
        <v>7</v>
      </c>
      <c r="I196">
        <v>479</v>
      </c>
      <c r="J196">
        <v>3</v>
      </c>
      <c r="K196">
        <v>456</v>
      </c>
      <c r="L196">
        <v>8.9599999999999997E-97</v>
      </c>
      <c r="M196">
        <v>300</v>
      </c>
      <c r="N196">
        <v>464</v>
      </c>
      <c r="O196">
        <v>101.94</v>
      </c>
      <c r="P196">
        <v>101</v>
      </c>
      <c r="Q196">
        <v>1768</v>
      </c>
    </row>
    <row r="197" spans="1:17" x14ac:dyDescent="0.35">
      <c r="A197" t="s">
        <v>15249</v>
      </c>
      <c r="B197" t="s">
        <v>15304</v>
      </c>
      <c r="C197" t="s">
        <v>15354</v>
      </c>
      <c r="D197">
        <v>28.763999999999999</v>
      </c>
      <c r="E197">
        <v>445</v>
      </c>
      <c r="F197">
        <v>299</v>
      </c>
      <c r="G197">
        <v>10</v>
      </c>
      <c r="H197">
        <v>49</v>
      </c>
      <c r="I197">
        <v>483</v>
      </c>
      <c r="J197">
        <v>5</v>
      </c>
      <c r="K197">
        <v>441</v>
      </c>
      <c r="L197">
        <v>5.6800000000000001E-46</v>
      </c>
      <c r="M197">
        <v>167</v>
      </c>
      <c r="N197">
        <v>464</v>
      </c>
      <c r="O197">
        <v>95.905199999999994</v>
      </c>
      <c r="P197">
        <v>95.905199999999994</v>
      </c>
      <c r="Q197">
        <v>2498</v>
      </c>
    </row>
    <row r="198" spans="1:17" x14ac:dyDescent="0.35">
      <c r="A198" t="s">
        <v>15248</v>
      </c>
      <c r="B198" t="s">
        <v>15304</v>
      </c>
      <c r="C198" t="s">
        <v>15354</v>
      </c>
      <c r="D198">
        <v>25.780999999999999</v>
      </c>
      <c r="E198">
        <v>256</v>
      </c>
      <c r="F198">
        <v>145</v>
      </c>
      <c r="G198">
        <v>14</v>
      </c>
      <c r="H198">
        <v>226</v>
      </c>
      <c r="I198">
        <v>468</v>
      </c>
      <c r="J198">
        <v>134</v>
      </c>
      <c r="K198">
        <v>357</v>
      </c>
      <c r="L198">
        <v>2.29E-8</v>
      </c>
      <c r="M198">
        <v>56.6</v>
      </c>
      <c r="N198">
        <v>464</v>
      </c>
      <c r="O198">
        <v>55.172400000000003</v>
      </c>
      <c r="P198">
        <v>55.172400000000003</v>
      </c>
      <c r="Q198">
        <v>23</v>
      </c>
    </row>
    <row r="199" spans="1:17" x14ac:dyDescent="0.35">
      <c r="A199" t="s">
        <v>15355</v>
      </c>
      <c r="B199" t="s">
        <v>15304</v>
      </c>
      <c r="C199" t="s">
        <v>15354</v>
      </c>
      <c r="D199">
        <v>25.103000000000002</v>
      </c>
      <c r="E199">
        <v>243</v>
      </c>
      <c r="F199">
        <v>146</v>
      </c>
      <c r="G199">
        <v>12</v>
      </c>
      <c r="H199">
        <v>85</v>
      </c>
      <c r="I199">
        <v>317</v>
      </c>
      <c r="J199">
        <v>110</v>
      </c>
      <c r="K199">
        <v>326</v>
      </c>
      <c r="L199">
        <v>0.11</v>
      </c>
      <c r="M199">
        <v>34.700000000000003</v>
      </c>
      <c r="N199">
        <v>464</v>
      </c>
      <c r="O199">
        <v>52.370699999999999</v>
      </c>
      <c r="P199">
        <v>52.370699999999999</v>
      </c>
      <c r="Q199">
        <v>2875</v>
      </c>
    </row>
    <row r="200" spans="1:17" x14ac:dyDescent="0.35">
      <c r="A200" t="s">
        <v>15252</v>
      </c>
      <c r="B200" t="s">
        <v>15304</v>
      </c>
      <c r="C200" t="s">
        <v>15354</v>
      </c>
      <c r="D200">
        <v>22.422000000000001</v>
      </c>
      <c r="E200">
        <v>446</v>
      </c>
      <c r="F200">
        <v>333</v>
      </c>
      <c r="G200">
        <v>7</v>
      </c>
      <c r="H200">
        <v>11</v>
      </c>
      <c r="I200">
        <v>447</v>
      </c>
      <c r="J200">
        <v>5</v>
      </c>
      <c r="K200">
        <v>446</v>
      </c>
      <c r="L200">
        <v>6.0399999999999998E-24</v>
      </c>
      <c r="M200">
        <v>104</v>
      </c>
      <c r="N200">
        <v>464</v>
      </c>
      <c r="O200">
        <v>96.120699999999999</v>
      </c>
      <c r="P200">
        <v>96.120699999999999</v>
      </c>
      <c r="Q200">
        <v>1695</v>
      </c>
    </row>
    <row r="201" spans="1:17" x14ac:dyDescent="0.35">
      <c r="A201" t="s">
        <v>15306</v>
      </c>
      <c r="B201" t="s">
        <v>15304</v>
      </c>
      <c r="C201" t="s">
        <v>15354</v>
      </c>
      <c r="D201">
        <v>21.812999999999999</v>
      </c>
      <c r="E201">
        <v>353</v>
      </c>
      <c r="F201">
        <v>209</v>
      </c>
      <c r="G201">
        <v>11</v>
      </c>
      <c r="H201">
        <v>145</v>
      </c>
      <c r="I201">
        <v>459</v>
      </c>
      <c r="J201">
        <v>2</v>
      </c>
      <c r="K201">
        <v>325</v>
      </c>
      <c r="L201">
        <v>2E-3</v>
      </c>
      <c r="M201">
        <v>40.799999999999997</v>
      </c>
      <c r="N201">
        <v>464</v>
      </c>
      <c r="O201">
        <v>76.077600000000004</v>
      </c>
      <c r="P201">
        <v>76.077600000000004</v>
      </c>
      <c r="Q201">
        <v>2804</v>
      </c>
    </row>
    <row r="202" spans="1:17" x14ac:dyDescent="0.35">
      <c r="A202" t="s">
        <v>15117</v>
      </c>
      <c r="B202" t="s">
        <v>15356</v>
      </c>
      <c r="C202" t="s">
        <v>15357</v>
      </c>
      <c r="D202">
        <v>24.527999999999999</v>
      </c>
      <c r="E202">
        <v>265</v>
      </c>
      <c r="F202">
        <v>160</v>
      </c>
      <c r="G202">
        <v>10</v>
      </c>
      <c r="H202">
        <v>5</v>
      </c>
      <c r="I202">
        <v>249</v>
      </c>
      <c r="J202">
        <v>3</v>
      </c>
      <c r="K202">
        <v>247</v>
      </c>
      <c r="L202">
        <v>5.2999999999999999E-2</v>
      </c>
      <c r="M202">
        <v>35</v>
      </c>
      <c r="N202">
        <v>247</v>
      </c>
      <c r="O202">
        <v>107.28700000000001</v>
      </c>
      <c r="P202">
        <v>101</v>
      </c>
      <c r="Q202">
        <v>1678</v>
      </c>
    </row>
    <row r="203" spans="1:17" x14ac:dyDescent="0.35">
      <c r="A203" t="s">
        <v>15031</v>
      </c>
      <c r="B203" t="s">
        <v>15356</v>
      </c>
      <c r="C203" t="s">
        <v>15357</v>
      </c>
      <c r="D203">
        <v>23.305</v>
      </c>
      <c r="E203">
        <v>236</v>
      </c>
      <c r="F203">
        <v>151</v>
      </c>
      <c r="G203">
        <v>8</v>
      </c>
      <c r="H203">
        <v>6</v>
      </c>
      <c r="I203">
        <v>225</v>
      </c>
      <c r="J203">
        <v>5</v>
      </c>
      <c r="K203">
        <v>226</v>
      </c>
      <c r="L203">
        <v>3.3100000000000002E-4</v>
      </c>
      <c r="M203">
        <v>41.6</v>
      </c>
      <c r="N203">
        <v>247</v>
      </c>
      <c r="O203">
        <v>95.546599999999998</v>
      </c>
      <c r="P203">
        <v>95.546599999999998</v>
      </c>
      <c r="Q203">
        <v>465</v>
      </c>
    </row>
    <row r="204" spans="1:17" x14ac:dyDescent="0.35">
      <c r="A204" t="s">
        <v>15358</v>
      </c>
      <c r="B204" t="s">
        <v>15359</v>
      </c>
      <c r="C204" t="s">
        <v>15360</v>
      </c>
      <c r="D204">
        <v>27.119</v>
      </c>
      <c r="E204">
        <v>118</v>
      </c>
      <c r="F204">
        <v>68</v>
      </c>
      <c r="G204">
        <v>4</v>
      </c>
      <c r="H204">
        <v>149</v>
      </c>
      <c r="I204">
        <v>249</v>
      </c>
      <c r="J204">
        <v>27</v>
      </c>
      <c r="K204">
        <v>143</v>
      </c>
      <c r="L204">
        <v>0.22</v>
      </c>
      <c r="M204">
        <v>32.299999999999997</v>
      </c>
      <c r="N204">
        <v>176</v>
      </c>
      <c r="O204">
        <v>67.045500000000004</v>
      </c>
      <c r="P204">
        <v>67.045500000000004</v>
      </c>
      <c r="Q204">
        <v>566</v>
      </c>
    </row>
    <row r="205" spans="1:17" x14ac:dyDescent="0.35">
      <c r="A205" t="s">
        <v>15038</v>
      </c>
      <c r="B205" t="s">
        <v>15078</v>
      </c>
      <c r="C205" t="s">
        <v>15361</v>
      </c>
      <c r="D205">
        <v>26.422999999999998</v>
      </c>
      <c r="E205">
        <v>246</v>
      </c>
      <c r="F205">
        <v>161</v>
      </c>
      <c r="G205">
        <v>9</v>
      </c>
      <c r="H205">
        <v>373</v>
      </c>
      <c r="I205">
        <v>615</v>
      </c>
      <c r="J205">
        <v>15</v>
      </c>
      <c r="K205">
        <v>243</v>
      </c>
      <c r="L205">
        <v>3.6600000000000002E-9</v>
      </c>
      <c r="M205">
        <v>59.7</v>
      </c>
      <c r="N205">
        <v>272</v>
      </c>
      <c r="O205">
        <v>90.441199999999995</v>
      </c>
      <c r="P205">
        <v>90.441199999999995</v>
      </c>
      <c r="Q205">
        <v>2696</v>
      </c>
    </row>
    <row r="206" spans="1:17" x14ac:dyDescent="0.35">
      <c r="A206" t="s">
        <v>15034</v>
      </c>
      <c r="B206" t="s">
        <v>15362</v>
      </c>
      <c r="C206" t="s">
        <v>15363</v>
      </c>
      <c r="D206">
        <v>28.670999999999999</v>
      </c>
      <c r="E206">
        <v>143</v>
      </c>
      <c r="F206">
        <v>78</v>
      </c>
      <c r="G206">
        <v>4</v>
      </c>
      <c r="H206">
        <v>40</v>
      </c>
      <c r="I206">
        <v>160</v>
      </c>
      <c r="J206">
        <v>3</v>
      </c>
      <c r="K206">
        <v>143</v>
      </c>
      <c r="L206">
        <v>7.3900000000000004E-6</v>
      </c>
      <c r="M206">
        <v>46.6</v>
      </c>
      <c r="N206">
        <v>257</v>
      </c>
      <c r="O206">
        <v>55.642000000000003</v>
      </c>
      <c r="P206">
        <v>55.642000000000003</v>
      </c>
      <c r="Q206">
        <v>803</v>
      </c>
    </row>
    <row r="207" spans="1:17" x14ac:dyDescent="0.35">
      <c r="A207" t="s">
        <v>15031</v>
      </c>
      <c r="B207" t="s">
        <v>15356</v>
      </c>
      <c r="C207" t="s">
        <v>15364</v>
      </c>
      <c r="D207">
        <v>25</v>
      </c>
      <c r="E207">
        <v>176</v>
      </c>
      <c r="F207">
        <v>108</v>
      </c>
      <c r="G207">
        <v>6</v>
      </c>
      <c r="H207">
        <v>1</v>
      </c>
      <c r="I207">
        <v>158</v>
      </c>
      <c r="J207">
        <v>1</v>
      </c>
      <c r="K207">
        <v>170</v>
      </c>
      <c r="L207">
        <v>2.7799999999999998E-4</v>
      </c>
      <c r="M207">
        <v>41.6</v>
      </c>
      <c r="N207">
        <v>247</v>
      </c>
      <c r="O207">
        <v>71.255099999999999</v>
      </c>
      <c r="P207">
        <v>71.255099999999999</v>
      </c>
      <c r="Q207">
        <v>451</v>
      </c>
    </row>
    <row r="208" spans="1:17" x14ac:dyDescent="0.35">
      <c r="A208" t="s">
        <v>15365</v>
      </c>
      <c r="B208" t="s">
        <v>15039</v>
      </c>
      <c r="C208" t="s">
        <v>15366</v>
      </c>
      <c r="D208">
        <v>34.545000000000002</v>
      </c>
      <c r="E208">
        <v>55</v>
      </c>
      <c r="F208">
        <v>30</v>
      </c>
      <c r="G208">
        <v>1</v>
      </c>
      <c r="H208">
        <v>159</v>
      </c>
      <c r="I208">
        <v>213</v>
      </c>
      <c r="J208">
        <v>32</v>
      </c>
      <c r="K208">
        <v>80</v>
      </c>
      <c r="L208">
        <v>0.56999999999999995</v>
      </c>
      <c r="M208">
        <v>30.8</v>
      </c>
      <c r="N208">
        <v>98</v>
      </c>
      <c r="O208">
        <v>56.122399999999999</v>
      </c>
      <c r="P208">
        <v>56.122399999999999</v>
      </c>
      <c r="Q208">
        <v>1102</v>
      </c>
    </row>
    <row r="209" spans="1:17" x14ac:dyDescent="0.35">
      <c r="A209" t="s">
        <v>15031</v>
      </c>
      <c r="B209" t="s">
        <v>15367</v>
      </c>
      <c r="C209" t="s">
        <v>15368</v>
      </c>
      <c r="D209">
        <v>27.236000000000001</v>
      </c>
      <c r="E209">
        <v>246</v>
      </c>
      <c r="F209">
        <v>146</v>
      </c>
      <c r="G209">
        <v>10</v>
      </c>
      <c r="H209">
        <v>1</v>
      </c>
      <c r="I209">
        <v>225</v>
      </c>
      <c r="J209">
        <v>1</v>
      </c>
      <c r="K209">
        <v>234</v>
      </c>
      <c r="L209">
        <v>1.8399999999999999E-11</v>
      </c>
      <c r="M209">
        <v>62.8</v>
      </c>
      <c r="N209">
        <v>238</v>
      </c>
      <c r="O209">
        <v>103.361</v>
      </c>
      <c r="P209">
        <v>101</v>
      </c>
      <c r="Q209">
        <v>50</v>
      </c>
    </row>
    <row r="210" spans="1:17" x14ac:dyDescent="0.35">
      <c r="A210" t="s">
        <v>15237</v>
      </c>
      <c r="B210" t="s">
        <v>15367</v>
      </c>
      <c r="C210" t="s">
        <v>15368</v>
      </c>
      <c r="D210">
        <v>25</v>
      </c>
      <c r="E210">
        <v>160</v>
      </c>
      <c r="F210">
        <v>81</v>
      </c>
      <c r="G210">
        <v>7</v>
      </c>
      <c r="H210">
        <v>54</v>
      </c>
      <c r="I210">
        <v>205</v>
      </c>
      <c r="J210">
        <v>2</v>
      </c>
      <c r="K210">
        <v>130</v>
      </c>
      <c r="L210">
        <v>0.21</v>
      </c>
      <c r="M210">
        <v>32.700000000000003</v>
      </c>
      <c r="N210">
        <v>238</v>
      </c>
      <c r="O210">
        <v>67.226900000000001</v>
      </c>
      <c r="P210">
        <v>67.226900000000001</v>
      </c>
      <c r="Q210">
        <v>524</v>
      </c>
    </row>
    <row r="211" spans="1:17" x14ac:dyDescent="0.35">
      <c r="A211" t="s">
        <v>15031</v>
      </c>
      <c r="B211" t="s">
        <v>15369</v>
      </c>
      <c r="C211" t="s">
        <v>15370</v>
      </c>
      <c r="D211">
        <v>25.475000000000001</v>
      </c>
      <c r="E211">
        <v>263</v>
      </c>
      <c r="F211">
        <v>143</v>
      </c>
      <c r="G211">
        <v>9</v>
      </c>
      <c r="H211">
        <v>6</v>
      </c>
      <c r="I211">
        <v>238</v>
      </c>
      <c r="J211">
        <v>5</v>
      </c>
      <c r="K211">
        <v>244</v>
      </c>
      <c r="L211">
        <v>2.13E-4</v>
      </c>
      <c r="M211">
        <v>42</v>
      </c>
      <c r="N211">
        <v>249</v>
      </c>
      <c r="O211">
        <v>105.622</v>
      </c>
      <c r="P211">
        <v>101</v>
      </c>
      <c r="Q211">
        <v>438</v>
      </c>
    </row>
    <row r="212" spans="1:17" x14ac:dyDescent="0.35">
      <c r="A212" t="s">
        <v>15070</v>
      </c>
      <c r="B212" t="s">
        <v>15315</v>
      </c>
      <c r="C212" t="s">
        <v>15371</v>
      </c>
      <c r="D212">
        <v>25</v>
      </c>
      <c r="E212">
        <v>224</v>
      </c>
      <c r="F212">
        <v>164</v>
      </c>
      <c r="G212">
        <v>3</v>
      </c>
      <c r="H212">
        <v>5</v>
      </c>
      <c r="I212">
        <v>227</v>
      </c>
      <c r="J212">
        <v>8</v>
      </c>
      <c r="K212">
        <v>228</v>
      </c>
      <c r="L212">
        <v>1.1400000000000001E-6</v>
      </c>
      <c r="M212">
        <v>50.8</v>
      </c>
      <c r="N212">
        <v>367</v>
      </c>
      <c r="O212">
        <v>61.035400000000003</v>
      </c>
      <c r="P212">
        <v>61.035400000000003</v>
      </c>
      <c r="Q212">
        <v>2254</v>
      </c>
    </row>
    <row r="213" spans="1:17" x14ac:dyDescent="0.35">
      <c r="A213" t="s">
        <v>15070</v>
      </c>
      <c r="B213" t="s">
        <v>15372</v>
      </c>
      <c r="C213" t="s">
        <v>15373</v>
      </c>
      <c r="D213">
        <v>37.228999999999999</v>
      </c>
      <c r="E213">
        <v>231</v>
      </c>
      <c r="F213">
        <v>143</v>
      </c>
      <c r="G213">
        <v>1</v>
      </c>
      <c r="H213">
        <v>5</v>
      </c>
      <c r="I213">
        <v>233</v>
      </c>
      <c r="J213">
        <v>5</v>
      </c>
      <c r="K213">
        <v>235</v>
      </c>
      <c r="L213">
        <v>6.9300000000000002E-34</v>
      </c>
      <c r="M213">
        <v>132</v>
      </c>
      <c r="N213">
        <v>396</v>
      </c>
      <c r="O213">
        <v>58.333300000000001</v>
      </c>
      <c r="P213">
        <v>58.333300000000001</v>
      </c>
      <c r="Q213">
        <v>2057</v>
      </c>
    </row>
    <row r="214" spans="1:17" x14ac:dyDescent="0.35">
      <c r="A214" t="s">
        <v>15034</v>
      </c>
      <c r="B214" t="s">
        <v>15374</v>
      </c>
      <c r="C214" t="s">
        <v>15375</v>
      </c>
      <c r="D214">
        <v>27.082999999999998</v>
      </c>
      <c r="E214">
        <v>144</v>
      </c>
      <c r="F214">
        <v>79</v>
      </c>
      <c r="G214">
        <v>5</v>
      </c>
      <c r="H214">
        <v>40</v>
      </c>
      <c r="I214">
        <v>160</v>
      </c>
      <c r="J214">
        <v>5</v>
      </c>
      <c r="K214">
        <v>145</v>
      </c>
      <c r="L214">
        <v>8.8200000000000003E-5</v>
      </c>
      <c r="M214">
        <v>43.5</v>
      </c>
      <c r="N214">
        <v>260</v>
      </c>
      <c r="O214">
        <v>55.384599999999999</v>
      </c>
      <c r="P214">
        <v>55.384599999999999</v>
      </c>
      <c r="Q214">
        <v>865</v>
      </c>
    </row>
    <row r="215" spans="1:17" x14ac:dyDescent="0.35">
      <c r="A215" t="s">
        <v>15319</v>
      </c>
      <c r="B215" t="s">
        <v>15376</v>
      </c>
      <c r="C215" t="s">
        <v>15377</v>
      </c>
      <c r="D215">
        <v>26.506</v>
      </c>
      <c r="E215">
        <v>166</v>
      </c>
      <c r="F215">
        <v>96</v>
      </c>
      <c r="G215">
        <v>6</v>
      </c>
      <c r="H215">
        <v>49</v>
      </c>
      <c r="I215">
        <v>196</v>
      </c>
      <c r="J215">
        <v>45</v>
      </c>
      <c r="K215">
        <v>202</v>
      </c>
      <c r="L215">
        <v>0.25</v>
      </c>
      <c r="M215">
        <v>33.1</v>
      </c>
      <c r="N215">
        <v>293</v>
      </c>
      <c r="O215">
        <v>56.655299999999997</v>
      </c>
      <c r="P215">
        <v>56.655299999999997</v>
      </c>
      <c r="Q215">
        <v>1321</v>
      </c>
    </row>
    <row r="216" spans="1:17" x14ac:dyDescent="0.35">
      <c r="A216" t="s">
        <v>15149</v>
      </c>
      <c r="B216" t="s">
        <v>15376</v>
      </c>
      <c r="C216" t="s">
        <v>15377</v>
      </c>
      <c r="D216">
        <v>26.471</v>
      </c>
      <c r="E216">
        <v>170</v>
      </c>
      <c r="F216">
        <v>78</v>
      </c>
      <c r="G216">
        <v>5</v>
      </c>
      <c r="H216">
        <v>363</v>
      </c>
      <c r="I216">
        <v>494</v>
      </c>
      <c r="J216">
        <v>42</v>
      </c>
      <c r="K216">
        <v>202</v>
      </c>
      <c r="L216">
        <v>0.16</v>
      </c>
      <c r="M216">
        <v>34.700000000000003</v>
      </c>
      <c r="N216">
        <v>293</v>
      </c>
      <c r="O216">
        <v>58.020499999999998</v>
      </c>
      <c r="P216">
        <v>58.020499999999998</v>
      </c>
      <c r="Q216">
        <v>1312</v>
      </c>
    </row>
    <row r="217" spans="1:17" x14ac:dyDescent="0.35">
      <c r="A217" t="s">
        <v>15055</v>
      </c>
      <c r="B217" t="s">
        <v>15376</v>
      </c>
      <c r="C217" t="s">
        <v>15377</v>
      </c>
      <c r="D217">
        <v>26.143999999999998</v>
      </c>
      <c r="E217">
        <v>153</v>
      </c>
      <c r="F217">
        <v>90</v>
      </c>
      <c r="G217">
        <v>4</v>
      </c>
      <c r="H217">
        <v>605</v>
      </c>
      <c r="I217">
        <v>741</v>
      </c>
      <c r="J217">
        <v>49</v>
      </c>
      <c r="K217">
        <v>194</v>
      </c>
      <c r="L217">
        <v>0.14000000000000001</v>
      </c>
      <c r="M217">
        <v>35.799999999999997</v>
      </c>
      <c r="N217">
        <v>293</v>
      </c>
      <c r="O217">
        <v>52.218400000000003</v>
      </c>
      <c r="P217">
        <v>52.218400000000003</v>
      </c>
      <c r="Q217">
        <v>602</v>
      </c>
    </row>
    <row r="218" spans="1:17" x14ac:dyDescent="0.35">
      <c r="A218" t="s">
        <v>15073</v>
      </c>
      <c r="B218" t="s">
        <v>15376</v>
      </c>
      <c r="C218" t="s">
        <v>15377</v>
      </c>
      <c r="D218">
        <v>26.012</v>
      </c>
      <c r="E218">
        <v>173</v>
      </c>
      <c r="F218">
        <v>91</v>
      </c>
      <c r="G218">
        <v>7</v>
      </c>
      <c r="H218">
        <v>56</v>
      </c>
      <c r="I218">
        <v>203</v>
      </c>
      <c r="J218">
        <v>46</v>
      </c>
      <c r="K218">
        <v>206</v>
      </c>
      <c r="L218">
        <v>0.34</v>
      </c>
      <c r="M218">
        <v>32.700000000000003</v>
      </c>
      <c r="N218">
        <v>293</v>
      </c>
      <c r="O218">
        <v>59.044400000000003</v>
      </c>
      <c r="P218">
        <v>59.044400000000003</v>
      </c>
      <c r="Q218">
        <v>2336</v>
      </c>
    </row>
    <row r="219" spans="1:17" x14ac:dyDescent="0.35">
      <c r="A219" t="s">
        <v>15031</v>
      </c>
      <c r="B219" t="s">
        <v>15378</v>
      </c>
      <c r="C219" t="s">
        <v>15379</v>
      </c>
      <c r="D219">
        <v>25.306000000000001</v>
      </c>
      <c r="E219">
        <v>245</v>
      </c>
      <c r="F219">
        <v>152</v>
      </c>
      <c r="G219">
        <v>8</v>
      </c>
      <c r="H219">
        <v>1</v>
      </c>
      <c r="I219">
        <v>225</v>
      </c>
      <c r="J219">
        <v>1</v>
      </c>
      <c r="K219">
        <v>234</v>
      </c>
      <c r="L219">
        <v>8.2100000000000004E-9</v>
      </c>
      <c r="M219">
        <v>55.5</v>
      </c>
      <c r="N219">
        <v>256</v>
      </c>
      <c r="O219">
        <v>95.703100000000006</v>
      </c>
      <c r="P219">
        <v>95.703100000000006</v>
      </c>
      <c r="Q219">
        <v>101</v>
      </c>
    </row>
    <row r="220" spans="1:17" x14ac:dyDescent="0.35">
      <c r="A220" t="s">
        <v>15380</v>
      </c>
      <c r="B220" t="s">
        <v>15381</v>
      </c>
      <c r="C220" t="s">
        <v>15382</v>
      </c>
      <c r="D220">
        <v>25.806000000000001</v>
      </c>
      <c r="E220">
        <v>155</v>
      </c>
      <c r="F220">
        <v>86</v>
      </c>
      <c r="G220">
        <v>6</v>
      </c>
      <c r="H220">
        <v>17</v>
      </c>
      <c r="I220">
        <v>158</v>
      </c>
      <c r="J220">
        <v>58</v>
      </c>
      <c r="K220">
        <v>196</v>
      </c>
      <c r="L220">
        <v>0.23</v>
      </c>
      <c r="M220">
        <v>32.299999999999997</v>
      </c>
      <c r="N220">
        <v>205</v>
      </c>
      <c r="O220">
        <v>75.609800000000007</v>
      </c>
      <c r="P220">
        <v>75.609800000000007</v>
      </c>
      <c r="Q220">
        <v>1455</v>
      </c>
    </row>
    <row r="221" spans="1:17" x14ac:dyDescent="0.35">
      <c r="A221" t="s">
        <v>15031</v>
      </c>
      <c r="B221" t="s">
        <v>15383</v>
      </c>
      <c r="C221" t="s">
        <v>15384</v>
      </c>
      <c r="D221">
        <v>25.62</v>
      </c>
      <c r="E221">
        <v>242</v>
      </c>
      <c r="F221">
        <v>148</v>
      </c>
      <c r="G221">
        <v>8</v>
      </c>
      <c r="H221">
        <v>5</v>
      </c>
      <c r="I221">
        <v>225</v>
      </c>
      <c r="J221">
        <v>4</v>
      </c>
      <c r="K221">
        <v>234</v>
      </c>
      <c r="L221">
        <v>9.7300000000000001E-9</v>
      </c>
      <c r="M221">
        <v>55.1</v>
      </c>
      <c r="N221">
        <v>256</v>
      </c>
      <c r="O221">
        <v>94.531199999999998</v>
      </c>
      <c r="P221">
        <v>94.531199999999998</v>
      </c>
      <c r="Q221">
        <v>105</v>
      </c>
    </row>
    <row r="222" spans="1:17" x14ac:dyDescent="0.35">
      <c r="A222" t="s">
        <v>15073</v>
      </c>
      <c r="B222" t="s">
        <v>15385</v>
      </c>
      <c r="C222" t="s">
        <v>15386</v>
      </c>
      <c r="D222">
        <v>28.977</v>
      </c>
      <c r="E222">
        <v>176</v>
      </c>
      <c r="F222">
        <v>89</v>
      </c>
      <c r="G222">
        <v>6</v>
      </c>
      <c r="H222">
        <v>56</v>
      </c>
      <c r="I222">
        <v>203</v>
      </c>
      <c r="J222">
        <v>45</v>
      </c>
      <c r="K222">
        <v>212</v>
      </c>
      <c r="L222">
        <v>1.5200000000000001E-4</v>
      </c>
      <c r="M222">
        <v>43.1</v>
      </c>
      <c r="N222">
        <v>300</v>
      </c>
      <c r="O222">
        <v>58.666699999999999</v>
      </c>
      <c r="P222">
        <v>58.666699999999999</v>
      </c>
      <c r="Q222">
        <v>2310</v>
      </c>
    </row>
    <row r="223" spans="1:17" x14ac:dyDescent="0.35">
      <c r="A223" t="s">
        <v>15052</v>
      </c>
      <c r="B223" t="s">
        <v>15385</v>
      </c>
      <c r="C223" t="s">
        <v>15386</v>
      </c>
      <c r="D223">
        <v>26.794</v>
      </c>
      <c r="E223">
        <v>209</v>
      </c>
      <c r="F223">
        <v>110</v>
      </c>
      <c r="G223">
        <v>10</v>
      </c>
      <c r="H223">
        <v>500</v>
      </c>
      <c r="I223">
        <v>680</v>
      </c>
      <c r="J223">
        <v>41</v>
      </c>
      <c r="K223">
        <v>234</v>
      </c>
      <c r="L223">
        <v>2E-3</v>
      </c>
      <c r="M223">
        <v>41.2</v>
      </c>
      <c r="N223">
        <v>300</v>
      </c>
      <c r="O223">
        <v>69.666700000000006</v>
      </c>
      <c r="P223">
        <v>69.666700000000006</v>
      </c>
      <c r="Q223">
        <v>2268</v>
      </c>
    </row>
    <row r="224" spans="1:17" x14ac:dyDescent="0.35">
      <c r="A224" t="s">
        <v>15387</v>
      </c>
      <c r="B224" t="s">
        <v>15388</v>
      </c>
      <c r="C224" t="s">
        <v>15389</v>
      </c>
      <c r="D224">
        <v>33.332999999999998</v>
      </c>
      <c r="E224">
        <v>87</v>
      </c>
      <c r="F224">
        <v>47</v>
      </c>
      <c r="G224">
        <v>4</v>
      </c>
      <c r="H224">
        <v>46</v>
      </c>
      <c r="I224">
        <v>125</v>
      </c>
      <c r="J224">
        <v>39</v>
      </c>
      <c r="K224">
        <v>121</v>
      </c>
      <c r="L224">
        <v>0.88</v>
      </c>
      <c r="M224">
        <v>28.9</v>
      </c>
      <c r="N224">
        <v>170</v>
      </c>
      <c r="O224">
        <v>51.176499999999997</v>
      </c>
      <c r="P224">
        <v>51.176499999999997</v>
      </c>
      <c r="Q224">
        <v>1739</v>
      </c>
    </row>
    <row r="225" spans="1:17" x14ac:dyDescent="0.35">
      <c r="A225" t="s">
        <v>15067</v>
      </c>
      <c r="B225" t="s">
        <v>15390</v>
      </c>
      <c r="C225" t="s">
        <v>15391</v>
      </c>
      <c r="D225">
        <v>25.091000000000001</v>
      </c>
      <c r="E225">
        <v>275</v>
      </c>
      <c r="F225">
        <v>152</v>
      </c>
      <c r="G225">
        <v>13</v>
      </c>
      <c r="H225">
        <v>104</v>
      </c>
      <c r="I225">
        <v>341</v>
      </c>
      <c r="J225">
        <v>3</v>
      </c>
      <c r="K225">
        <v>260</v>
      </c>
      <c r="L225">
        <v>0.8</v>
      </c>
      <c r="M225">
        <v>31.6</v>
      </c>
      <c r="N225">
        <v>265</v>
      </c>
      <c r="O225">
        <v>103.774</v>
      </c>
      <c r="P225">
        <v>101</v>
      </c>
      <c r="Q225">
        <v>2414</v>
      </c>
    </row>
    <row r="226" spans="1:17" x14ac:dyDescent="0.35">
      <c r="A226" t="s">
        <v>15037</v>
      </c>
      <c r="B226" t="s">
        <v>15126</v>
      </c>
      <c r="C226" t="s">
        <v>15392</v>
      </c>
      <c r="D226">
        <v>25</v>
      </c>
      <c r="E226">
        <v>244</v>
      </c>
      <c r="F226">
        <v>138</v>
      </c>
      <c r="G226">
        <v>8</v>
      </c>
      <c r="H226">
        <v>44</v>
      </c>
      <c r="I226">
        <v>264</v>
      </c>
      <c r="J226">
        <v>3</v>
      </c>
      <c r="K226">
        <v>224</v>
      </c>
      <c r="L226">
        <v>2E-3</v>
      </c>
      <c r="M226">
        <v>39.700000000000003</v>
      </c>
      <c r="N226">
        <v>257</v>
      </c>
      <c r="O226">
        <v>94.941599999999994</v>
      </c>
      <c r="P226">
        <v>94.941599999999994</v>
      </c>
      <c r="Q226">
        <v>754</v>
      </c>
    </row>
    <row r="227" spans="1:17" x14ac:dyDescent="0.35">
      <c r="A227" t="s">
        <v>15393</v>
      </c>
      <c r="B227" t="s">
        <v>15394</v>
      </c>
      <c r="C227" t="s">
        <v>15395</v>
      </c>
      <c r="D227">
        <v>33.662999999999997</v>
      </c>
      <c r="E227">
        <v>101</v>
      </c>
      <c r="F227">
        <v>51</v>
      </c>
      <c r="G227">
        <v>4</v>
      </c>
      <c r="H227">
        <v>73</v>
      </c>
      <c r="I227">
        <v>158</v>
      </c>
      <c r="J227">
        <v>55</v>
      </c>
      <c r="K227">
        <v>154</v>
      </c>
      <c r="L227">
        <v>1.4E-2</v>
      </c>
      <c r="M227">
        <v>37</v>
      </c>
      <c r="N227">
        <v>166</v>
      </c>
      <c r="O227">
        <v>60.843400000000003</v>
      </c>
      <c r="P227">
        <v>60.843400000000003</v>
      </c>
      <c r="Q227">
        <v>1554</v>
      </c>
    </row>
    <row r="228" spans="1:17" x14ac:dyDescent="0.35">
      <c r="A228" t="s">
        <v>15031</v>
      </c>
      <c r="B228" t="s">
        <v>15396</v>
      </c>
      <c r="C228" t="s">
        <v>15397</v>
      </c>
      <c r="D228">
        <v>25.103000000000002</v>
      </c>
      <c r="E228">
        <v>243</v>
      </c>
      <c r="F228">
        <v>139</v>
      </c>
      <c r="G228">
        <v>11</v>
      </c>
      <c r="H228">
        <v>6</v>
      </c>
      <c r="I228">
        <v>225</v>
      </c>
      <c r="J228">
        <v>5</v>
      </c>
      <c r="K228">
        <v>227</v>
      </c>
      <c r="L228">
        <v>9.5400000000000001E-6</v>
      </c>
      <c r="M228">
        <v>46.2</v>
      </c>
      <c r="N228">
        <v>249</v>
      </c>
      <c r="O228">
        <v>97.590400000000002</v>
      </c>
      <c r="P228">
        <v>97.590400000000002</v>
      </c>
      <c r="Q228">
        <v>293</v>
      </c>
    </row>
    <row r="229" spans="1:17" x14ac:dyDescent="0.35">
      <c r="A229" t="s">
        <v>15031</v>
      </c>
      <c r="B229" t="s">
        <v>15398</v>
      </c>
      <c r="C229" t="s">
        <v>15399</v>
      </c>
      <c r="D229">
        <v>24.481000000000002</v>
      </c>
      <c r="E229">
        <v>241</v>
      </c>
      <c r="F229">
        <v>152</v>
      </c>
      <c r="G229">
        <v>7</v>
      </c>
      <c r="H229">
        <v>5</v>
      </c>
      <c r="I229">
        <v>225</v>
      </c>
      <c r="J229">
        <v>4</v>
      </c>
      <c r="K229">
        <v>234</v>
      </c>
      <c r="L229">
        <v>4.0899999999999997E-9</v>
      </c>
      <c r="M229">
        <v>56.2</v>
      </c>
      <c r="N229">
        <v>256</v>
      </c>
      <c r="O229">
        <v>94.140600000000006</v>
      </c>
      <c r="P229">
        <v>94.140600000000006</v>
      </c>
      <c r="Q229">
        <v>86</v>
      </c>
    </row>
    <row r="230" spans="1:17" x14ac:dyDescent="0.35">
      <c r="A230" t="s">
        <v>15046</v>
      </c>
      <c r="B230" t="s">
        <v>15400</v>
      </c>
      <c r="C230" t="s">
        <v>15401</v>
      </c>
      <c r="D230">
        <v>33.566000000000003</v>
      </c>
      <c r="E230">
        <v>143</v>
      </c>
      <c r="F230">
        <v>65</v>
      </c>
      <c r="G230">
        <v>7</v>
      </c>
      <c r="H230">
        <v>126</v>
      </c>
      <c r="I230">
        <v>254</v>
      </c>
      <c r="J230">
        <v>10</v>
      </c>
      <c r="K230">
        <v>136</v>
      </c>
      <c r="L230">
        <v>6.6400000000000002E-7</v>
      </c>
      <c r="M230">
        <v>50.4</v>
      </c>
      <c r="N230">
        <v>259</v>
      </c>
      <c r="O230">
        <v>55.212400000000002</v>
      </c>
      <c r="P230">
        <v>55.212400000000002</v>
      </c>
      <c r="Q230">
        <v>1248</v>
      </c>
    </row>
    <row r="231" spans="1:17" x14ac:dyDescent="0.35">
      <c r="A231" t="s">
        <v>15402</v>
      </c>
      <c r="B231" t="s">
        <v>15403</v>
      </c>
      <c r="C231" t="s">
        <v>15404</v>
      </c>
      <c r="D231">
        <v>26.866</v>
      </c>
      <c r="E231">
        <v>134</v>
      </c>
      <c r="F231">
        <v>73</v>
      </c>
      <c r="G231">
        <v>6</v>
      </c>
      <c r="H231">
        <v>231</v>
      </c>
      <c r="I231">
        <v>342</v>
      </c>
      <c r="J231">
        <v>52</v>
      </c>
      <c r="K231">
        <v>182</v>
      </c>
      <c r="L231">
        <v>0.98</v>
      </c>
      <c r="M231">
        <v>31.6</v>
      </c>
      <c r="N231">
        <v>213</v>
      </c>
      <c r="O231">
        <v>62.910800000000002</v>
      </c>
      <c r="P231">
        <v>62.910800000000002</v>
      </c>
      <c r="Q231">
        <v>1460</v>
      </c>
    </row>
    <row r="232" spans="1:17" x14ac:dyDescent="0.35">
      <c r="A232" t="s">
        <v>15031</v>
      </c>
      <c r="B232" t="s">
        <v>15039</v>
      </c>
      <c r="C232" t="s">
        <v>15405</v>
      </c>
      <c r="D232">
        <v>23.966999999999999</v>
      </c>
      <c r="E232">
        <v>242</v>
      </c>
      <c r="F232">
        <v>146</v>
      </c>
      <c r="G232">
        <v>9</v>
      </c>
      <c r="H232">
        <v>6</v>
      </c>
      <c r="I232">
        <v>224</v>
      </c>
      <c r="J232">
        <v>7</v>
      </c>
      <c r="K232">
        <v>233</v>
      </c>
      <c r="L232">
        <v>2.9799999999999999E-5</v>
      </c>
      <c r="M232">
        <v>44.7</v>
      </c>
      <c r="N232">
        <v>256</v>
      </c>
      <c r="O232">
        <v>94.531199999999998</v>
      </c>
      <c r="P232">
        <v>94.531199999999998</v>
      </c>
      <c r="Q232">
        <v>352</v>
      </c>
    </row>
    <row r="233" spans="1:17" x14ac:dyDescent="0.35">
      <c r="A233" t="s">
        <v>15406</v>
      </c>
      <c r="B233" t="s">
        <v>15407</v>
      </c>
      <c r="C233" t="s">
        <v>15408</v>
      </c>
      <c r="D233">
        <v>23.077000000000002</v>
      </c>
      <c r="E233">
        <v>91</v>
      </c>
      <c r="F233">
        <v>65</v>
      </c>
      <c r="G233">
        <v>2</v>
      </c>
      <c r="H233">
        <v>11</v>
      </c>
      <c r="I233">
        <v>101</v>
      </c>
      <c r="J233">
        <v>18</v>
      </c>
      <c r="K233">
        <v>103</v>
      </c>
      <c r="L233">
        <v>1</v>
      </c>
      <c r="M233">
        <v>30.4</v>
      </c>
      <c r="N233">
        <v>152</v>
      </c>
      <c r="O233">
        <v>59.868400000000001</v>
      </c>
      <c r="P233">
        <v>59.868400000000001</v>
      </c>
      <c r="Q233">
        <v>626</v>
      </c>
    </row>
    <row r="234" spans="1:17" x14ac:dyDescent="0.35">
      <c r="A234" t="s">
        <v>15031</v>
      </c>
      <c r="B234" t="s">
        <v>15409</v>
      </c>
      <c r="C234" t="s">
        <v>15410</v>
      </c>
      <c r="D234">
        <v>25.327999999999999</v>
      </c>
      <c r="E234">
        <v>229</v>
      </c>
      <c r="F234">
        <v>138</v>
      </c>
      <c r="G234">
        <v>9</v>
      </c>
      <c r="H234">
        <v>6</v>
      </c>
      <c r="I234">
        <v>215</v>
      </c>
      <c r="J234">
        <v>5</v>
      </c>
      <c r="K234">
        <v>219</v>
      </c>
      <c r="L234">
        <v>1.5799999999999999E-6</v>
      </c>
      <c r="M234">
        <v>48.5</v>
      </c>
      <c r="N234">
        <v>252</v>
      </c>
      <c r="O234">
        <v>90.873000000000005</v>
      </c>
      <c r="P234">
        <v>90.873000000000005</v>
      </c>
      <c r="Q234">
        <v>216</v>
      </c>
    </row>
    <row r="235" spans="1:17" x14ac:dyDescent="0.35">
      <c r="A235" t="s">
        <v>15034</v>
      </c>
      <c r="B235" t="s">
        <v>15411</v>
      </c>
      <c r="C235" t="s">
        <v>15412</v>
      </c>
      <c r="D235">
        <v>27.856999999999999</v>
      </c>
      <c r="E235">
        <v>140</v>
      </c>
      <c r="F235">
        <v>81</v>
      </c>
      <c r="G235">
        <v>5</v>
      </c>
      <c r="H235">
        <v>40</v>
      </c>
      <c r="I235">
        <v>160</v>
      </c>
      <c r="J235">
        <v>3</v>
      </c>
      <c r="K235">
        <v>141</v>
      </c>
      <c r="L235">
        <v>6.0000000000000001E-3</v>
      </c>
      <c r="M235">
        <v>38.1</v>
      </c>
      <c r="N235">
        <v>259</v>
      </c>
      <c r="O235">
        <v>54.054099999999998</v>
      </c>
      <c r="P235">
        <v>54.054099999999998</v>
      </c>
      <c r="Q235">
        <v>1079</v>
      </c>
    </row>
    <row r="236" spans="1:17" x14ac:dyDescent="0.35">
      <c r="A236" t="s">
        <v>15301</v>
      </c>
      <c r="B236" t="s">
        <v>15413</v>
      </c>
      <c r="C236" t="s">
        <v>15414</v>
      </c>
      <c r="D236">
        <v>30.645</v>
      </c>
      <c r="E236">
        <v>124</v>
      </c>
      <c r="F236">
        <v>57</v>
      </c>
      <c r="G236">
        <v>7</v>
      </c>
      <c r="H236">
        <v>121</v>
      </c>
      <c r="I236">
        <v>243</v>
      </c>
      <c r="J236">
        <v>11</v>
      </c>
      <c r="K236">
        <v>106</v>
      </c>
      <c r="L236">
        <v>0.67</v>
      </c>
      <c r="M236">
        <v>31.2</v>
      </c>
      <c r="N236">
        <v>149</v>
      </c>
      <c r="O236">
        <v>83.221500000000006</v>
      </c>
      <c r="P236">
        <v>83.221500000000006</v>
      </c>
      <c r="Q236">
        <v>1813</v>
      </c>
    </row>
    <row r="237" spans="1:17" x14ac:dyDescent="0.35">
      <c r="A237" t="s">
        <v>15070</v>
      </c>
      <c r="B237" t="s">
        <v>15415</v>
      </c>
      <c r="C237" t="s">
        <v>15416</v>
      </c>
      <c r="D237">
        <v>27.556000000000001</v>
      </c>
      <c r="E237">
        <v>225</v>
      </c>
      <c r="F237">
        <v>161</v>
      </c>
      <c r="G237">
        <v>2</v>
      </c>
      <c r="H237">
        <v>3</v>
      </c>
      <c r="I237">
        <v>227</v>
      </c>
      <c r="J237">
        <v>6</v>
      </c>
      <c r="K237">
        <v>228</v>
      </c>
      <c r="L237">
        <v>3.0800000000000002E-18</v>
      </c>
      <c r="M237">
        <v>86.7</v>
      </c>
      <c r="N237">
        <v>375</v>
      </c>
      <c r="O237">
        <v>60</v>
      </c>
      <c r="P237">
        <v>60</v>
      </c>
      <c r="Q237">
        <v>2144</v>
      </c>
    </row>
    <row r="238" spans="1:17" x14ac:dyDescent="0.35">
      <c r="A238" t="s">
        <v>15038</v>
      </c>
      <c r="B238" t="s">
        <v>15417</v>
      </c>
      <c r="C238" t="s">
        <v>15418</v>
      </c>
      <c r="D238">
        <v>26.373999999999999</v>
      </c>
      <c r="E238">
        <v>273</v>
      </c>
      <c r="F238">
        <v>169</v>
      </c>
      <c r="G238">
        <v>12</v>
      </c>
      <c r="H238">
        <v>373</v>
      </c>
      <c r="I238">
        <v>639</v>
      </c>
      <c r="J238">
        <v>4</v>
      </c>
      <c r="K238">
        <v>250</v>
      </c>
      <c r="L238">
        <v>7.3199999999999994E-8</v>
      </c>
      <c r="M238">
        <v>55.5</v>
      </c>
      <c r="N238">
        <v>261</v>
      </c>
      <c r="O238">
        <v>104.598</v>
      </c>
      <c r="P238">
        <v>101</v>
      </c>
      <c r="Q238">
        <v>2717</v>
      </c>
    </row>
    <row r="239" spans="1:17" x14ac:dyDescent="0.35">
      <c r="A239" t="s">
        <v>15046</v>
      </c>
      <c r="B239" t="s">
        <v>15419</v>
      </c>
      <c r="C239" t="s">
        <v>15420</v>
      </c>
      <c r="D239">
        <v>27.957000000000001</v>
      </c>
      <c r="E239">
        <v>186</v>
      </c>
      <c r="F239">
        <v>112</v>
      </c>
      <c r="G239">
        <v>6</v>
      </c>
      <c r="H239">
        <v>126</v>
      </c>
      <c r="I239">
        <v>297</v>
      </c>
      <c r="J239">
        <v>8</v>
      </c>
      <c r="K239">
        <v>185</v>
      </c>
      <c r="L239">
        <v>6.8299999999999998E-6</v>
      </c>
      <c r="M239">
        <v>47.4</v>
      </c>
      <c r="N239">
        <v>263</v>
      </c>
      <c r="O239">
        <v>70.722399999999993</v>
      </c>
      <c r="P239">
        <v>70.722399999999993</v>
      </c>
      <c r="Q239">
        <v>1272</v>
      </c>
    </row>
    <row r="240" spans="1:17" x14ac:dyDescent="0.35">
      <c r="A240" t="s">
        <v>15031</v>
      </c>
      <c r="B240" t="s">
        <v>15421</v>
      </c>
      <c r="C240" t="s">
        <v>15422</v>
      </c>
      <c r="D240">
        <v>25.713999999999999</v>
      </c>
      <c r="E240">
        <v>245</v>
      </c>
      <c r="F240">
        <v>151</v>
      </c>
      <c r="G240">
        <v>8</v>
      </c>
      <c r="H240">
        <v>1</v>
      </c>
      <c r="I240">
        <v>225</v>
      </c>
      <c r="J240">
        <v>1</v>
      </c>
      <c r="K240">
        <v>234</v>
      </c>
      <c r="L240">
        <v>4.8399999999999998E-9</v>
      </c>
      <c r="M240">
        <v>55.8</v>
      </c>
      <c r="N240">
        <v>256</v>
      </c>
      <c r="O240">
        <v>95.703100000000006</v>
      </c>
      <c r="P240">
        <v>95.703100000000006</v>
      </c>
      <c r="Q240">
        <v>89</v>
      </c>
    </row>
    <row r="241" spans="1:17" x14ac:dyDescent="0.35">
      <c r="A241" t="s">
        <v>15237</v>
      </c>
      <c r="B241" t="s">
        <v>15421</v>
      </c>
      <c r="C241" t="s">
        <v>15422</v>
      </c>
      <c r="D241">
        <v>24.375</v>
      </c>
      <c r="E241">
        <v>160</v>
      </c>
      <c r="F241">
        <v>82</v>
      </c>
      <c r="G241">
        <v>7</v>
      </c>
      <c r="H241">
        <v>54</v>
      </c>
      <c r="I241">
        <v>205</v>
      </c>
      <c r="J241">
        <v>2</v>
      </c>
      <c r="K241">
        <v>130</v>
      </c>
      <c r="L241">
        <v>0.73</v>
      </c>
      <c r="M241">
        <v>31.2</v>
      </c>
      <c r="N241">
        <v>256</v>
      </c>
      <c r="O241">
        <v>62.5</v>
      </c>
      <c r="P241">
        <v>62.5</v>
      </c>
      <c r="Q241">
        <v>534</v>
      </c>
    </row>
    <row r="242" spans="1:17" x14ac:dyDescent="0.35">
      <c r="A242" t="s">
        <v>15034</v>
      </c>
      <c r="B242" t="s">
        <v>15423</v>
      </c>
      <c r="C242" t="s">
        <v>15424</v>
      </c>
      <c r="D242">
        <v>27.396999999999998</v>
      </c>
      <c r="E242">
        <v>146</v>
      </c>
      <c r="F242">
        <v>76</v>
      </c>
      <c r="G242">
        <v>5</v>
      </c>
      <c r="H242">
        <v>40</v>
      </c>
      <c r="I242">
        <v>160</v>
      </c>
      <c r="J242">
        <v>3</v>
      </c>
      <c r="K242">
        <v>143</v>
      </c>
      <c r="L242">
        <v>2.2499999999999999E-4</v>
      </c>
      <c r="M242">
        <v>42.4</v>
      </c>
      <c r="N242">
        <v>256</v>
      </c>
      <c r="O242">
        <v>57.031199999999998</v>
      </c>
      <c r="P242">
        <v>57.031199999999998</v>
      </c>
      <c r="Q242">
        <v>909</v>
      </c>
    </row>
    <row r="243" spans="1:17" x14ac:dyDescent="0.35">
      <c r="A243" t="s">
        <v>15049</v>
      </c>
      <c r="B243" t="s">
        <v>15423</v>
      </c>
      <c r="C243" t="s">
        <v>15424</v>
      </c>
      <c r="D243">
        <v>26.437000000000001</v>
      </c>
      <c r="E243">
        <v>174</v>
      </c>
      <c r="F243">
        <v>96</v>
      </c>
      <c r="G243">
        <v>8</v>
      </c>
      <c r="H243">
        <v>155</v>
      </c>
      <c r="I243">
        <v>309</v>
      </c>
      <c r="J243">
        <v>8</v>
      </c>
      <c r="K243">
        <v>168</v>
      </c>
      <c r="L243">
        <v>4.0000000000000001E-3</v>
      </c>
      <c r="M243">
        <v>39.299999999999997</v>
      </c>
      <c r="N243">
        <v>256</v>
      </c>
      <c r="O243">
        <v>67.968800000000002</v>
      </c>
      <c r="P243">
        <v>67.968800000000002</v>
      </c>
      <c r="Q243">
        <v>1911</v>
      </c>
    </row>
    <row r="244" spans="1:17" x14ac:dyDescent="0.35">
      <c r="A244" t="s">
        <v>15425</v>
      </c>
      <c r="B244" t="s">
        <v>15426</v>
      </c>
      <c r="C244" t="s">
        <v>15427</v>
      </c>
      <c r="D244">
        <v>37.930999999999997</v>
      </c>
      <c r="E244">
        <v>87</v>
      </c>
      <c r="F244">
        <v>47</v>
      </c>
      <c r="G244">
        <v>4</v>
      </c>
      <c r="H244">
        <v>353</v>
      </c>
      <c r="I244">
        <v>438</v>
      </c>
      <c r="J244">
        <v>44</v>
      </c>
      <c r="K244">
        <v>124</v>
      </c>
      <c r="L244">
        <v>0.8</v>
      </c>
      <c r="M244">
        <v>31.2</v>
      </c>
      <c r="N244">
        <v>130</v>
      </c>
      <c r="O244">
        <v>66.923100000000005</v>
      </c>
      <c r="P244">
        <v>66.923100000000005</v>
      </c>
      <c r="Q244">
        <v>514</v>
      </c>
    </row>
    <row r="245" spans="1:17" x14ac:dyDescent="0.35">
      <c r="A245" t="s">
        <v>15031</v>
      </c>
      <c r="B245" t="s">
        <v>15428</v>
      </c>
      <c r="C245" t="s">
        <v>15429</v>
      </c>
      <c r="D245">
        <v>27.451000000000001</v>
      </c>
      <c r="E245">
        <v>255</v>
      </c>
      <c r="F245">
        <v>133</v>
      </c>
      <c r="G245">
        <v>10</v>
      </c>
      <c r="H245">
        <v>6</v>
      </c>
      <c r="I245">
        <v>229</v>
      </c>
      <c r="J245">
        <v>3</v>
      </c>
      <c r="K245">
        <v>236</v>
      </c>
      <c r="L245">
        <v>1.8200000000000001E-8</v>
      </c>
      <c r="M245">
        <v>54.3</v>
      </c>
      <c r="N245">
        <v>257</v>
      </c>
      <c r="O245">
        <v>99.221800000000002</v>
      </c>
      <c r="P245">
        <v>99.221800000000002</v>
      </c>
      <c r="Q245">
        <v>117</v>
      </c>
    </row>
    <row r="246" spans="1:17" x14ac:dyDescent="0.35">
      <c r="A246" t="s">
        <v>15049</v>
      </c>
      <c r="B246" t="s">
        <v>15327</v>
      </c>
      <c r="C246" t="s">
        <v>15430</v>
      </c>
      <c r="D246">
        <v>28.736000000000001</v>
      </c>
      <c r="E246">
        <v>174</v>
      </c>
      <c r="F246">
        <v>92</v>
      </c>
      <c r="G246">
        <v>6</v>
      </c>
      <c r="H246">
        <v>155</v>
      </c>
      <c r="I246">
        <v>309</v>
      </c>
      <c r="J246">
        <v>8</v>
      </c>
      <c r="K246">
        <v>168</v>
      </c>
      <c r="L246">
        <v>6.1600000000000001E-4</v>
      </c>
      <c r="M246">
        <v>41.6</v>
      </c>
      <c r="N246">
        <v>259</v>
      </c>
      <c r="O246">
        <v>67.1815</v>
      </c>
      <c r="P246">
        <v>67.1815</v>
      </c>
      <c r="Q246">
        <v>1862</v>
      </c>
    </row>
    <row r="247" spans="1:17" x14ac:dyDescent="0.35">
      <c r="A247" t="s">
        <v>15034</v>
      </c>
      <c r="B247" t="s">
        <v>15327</v>
      </c>
      <c r="C247" t="s">
        <v>15430</v>
      </c>
      <c r="D247">
        <v>27.396999999999998</v>
      </c>
      <c r="E247">
        <v>146</v>
      </c>
      <c r="F247">
        <v>76</v>
      </c>
      <c r="G247">
        <v>5</v>
      </c>
      <c r="H247">
        <v>40</v>
      </c>
      <c r="I247">
        <v>160</v>
      </c>
      <c r="J247">
        <v>3</v>
      </c>
      <c r="K247">
        <v>143</v>
      </c>
      <c r="L247">
        <v>1.11E-4</v>
      </c>
      <c r="M247">
        <v>43.1</v>
      </c>
      <c r="N247">
        <v>259</v>
      </c>
      <c r="O247">
        <v>56.370699999999999</v>
      </c>
      <c r="P247">
        <v>56.370699999999999</v>
      </c>
      <c r="Q247">
        <v>877</v>
      </c>
    </row>
    <row r="248" spans="1:17" x14ac:dyDescent="0.35">
      <c r="A248" t="s">
        <v>15037</v>
      </c>
      <c r="B248" t="s">
        <v>15327</v>
      </c>
      <c r="C248" t="s">
        <v>15430</v>
      </c>
      <c r="D248">
        <v>26.167999999999999</v>
      </c>
      <c r="E248">
        <v>214</v>
      </c>
      <c r="F248">
        <v>115</v>
      </c>
      <c r="G248">
        <v>8</v>
      </c>
      <c r="H248">
        <v>44</v>
      </c>
      <c r="I248">
        <v>228</v>
      </c>
      <c r="J248">
        <v>3</v>
      </c>
      <c r="K248">
        <v>202</v>
      </c>
      <c r="L248">
        <v>2.4000000000000001E-4</v>
      </c>
      <c r="M248">
        <v>42.4</v>
      </c>
      <c r="N248">
        <v>259</v>
      </c>
      <c r="O248">
        <v>82.625500000000002</v>
      </c>
      <c r="P248">
        <v>82.625500000000002</v>
      </c>
      <c r="Q248">
        <v>670</v>
      </c>
    </row>
    <row r="249" spans="1:17" x14ac:dyDescent="0.35">
      <c r="A249" t="s">
        <v>15055</v>
      </c>
      <c r="B249" t="s">
        <v>15431</v>
      </c>
      <c r="C249" t="s">
        <v>15432</v>
      </c>
      <c r="D249">
        <v>27.527999999999999</v>
      </c>
      <c r="E249">
        <v>178</v>
      </c>
      <c r="F249">
        <v>84</v>
      </c>
      <c r="G249">
        <v>8</v>
      </c>
      <c r="H249">
        <v>578</v>
      </c>
      <c r="I249">
        <v>719</v>
      </c>
      <c r="J249">
        <v>22</v>
      </c>
      <c r="K249">
        <v>190</v>
      </c>
      <c r="L249">
        <v>0.74</v>
      </c>
      <c r="M249">
        <v>33.5</v>
      </c>
      <c r="N249">
        <v>302</v>
      </c>
      <c r="O249">
        <v>58.940399999999997</v>
      </c>
      <c r="P249">
        <v>58.940399999999997</v>
      </c>
      <c r="Q249">
        <v>610</v>
      </c>
    </row>
    <row r="250" spans="1:17" x14ac:dyDescent="0.35">
      <c r="A250" t="s">
        <v>15073</v>
      </c>
      <c r="B250" t="s">
        <v>15431</v>
      </c>
      <c r="C250" t="s">
        <v>15432</v>
      </c>
      <c r="D250">
        <v>22.152000000000001</v>
      </c>
      <c r="E250">
        <v>158</v>
      </c>
      <c r="F250">
        <v>85</v>
      </c>
      <c r="G250">
        <v>6</v>
      </c>
      <c r="H250">
        <v>121</v>
      </c>
      <c r="I250">
        <v>273</v>
      </c>
      <c r="J250">
        <v>143</v>
      </c>
      <c r="K250">
        <v>267</v>
      </c>
      <c r="L250">
        <v>1E-3</v>
      </c>
      <c r="M250">
        <v>40.4</v>
      </c>
      <c r="N250">
        <v>302</v>
      </c>
      <c r="O250">
        <v>52.317900000000002</v>
      </c>
      <c r="P250">
        <v>52.317900000000002</v>
      </c>
      <c r="Q250">
        <v>2314</v>
      </c>
    </row>
    <row r="251" spans="1:17" x14ac:dyDescent="0.35">
      <c r="A251" t="s">
        <v>15038</v>
      </c>
      <c r="B251" t="s">
        <v>15433</v>
      </c>
      <c r="C251" t="s">
        <v>15434</v>
      </c>
      <c r="D251">
        <v>26.422999999999998</v>
      </c>
      <c r="E251">
        <v>246</v>
      </c>
      <c r="F251">
        <v>161</v>
      </c>
      <c r="G251">
        <v>8</v>
      </c>
      <c r="H251">
        <v>373</v>
      </c>
      <c r="I251">
        <v>615</v>
      </c>
      <c r="J251">
        <v>4</v>
      </c>
      <c r="K251">
        <v>232</v>
      </c>
      <c r="L251">
        <v>2.2600000000000001E-12</v>
      </c>
      <c r="M251">
        <v>68.900000000000006</v>
      </c>
      <c r="N251">
        <v>261</v>
      </c>
      <c r="O251">
        <v>94.252899999999997</v>
      </c>
      <c r="P251">
        <v>94.252899999999997</v>
      </c>
      <c r="Q251">
        <v>2611</v>
      </c>
    </row>
    <row r="252" spans="1:17" x14ac:dyDescent="0.35">
      <c r="A252" t="s">
        <v>15070</v>
      </c>
      <c r="B252" t="s">
        <v>15435</v>
      </c>
      <c r="C252" t="s">
        <v>15436</v>
      </c>
      <c r="D252">
        <v>29.741</v>
      </c>
      <c r="E252">
        <v>232</v>
      </c>
      <c r="F252">
        <v>149</v>
      </c>
      <c r="G252">
        <v>5</v>
      </c>
      <c r="H252">
        <v>4</v>
      </c>
      <c r="I252">
        <v>229</v>
      </c>
      <c r="J252">
        <v>5</v>
      </c>
      <c r="K252">
        <v>228</v>
      </c>
      <c r="L252">
        <v>4.8100000000000002E-20</v>
      </c>
      <c r="M252">
        <v>92</v>
      </c>
      <c r="N252">
        <v>378</v>
      </c>
      <c r="O252">
        <v>61.375700000000002</v>
      </c>
      <c r="P252">
        <v>61.375700000000002</v>
      </c>
      <c r="Q252">
        <v>2108</v>
      </c>
    </row>
    <row r="253" spans="1:17" x14ac:dyDescent="0.35">
      <c r="A253" t="s">
        <v>15031</v>
      </c>
      <c r="B253" t="s">
        <v>15437</v>
      </c>
      <c r="C253" t="s">
        <v>15438</v>
      </c>
      <c r="D253">
        <v>25.713999999999999</v>
      </c>
      <c r="E253">
        <v>245</v>
      </c>
      <c r="F253">
        <v>151</v>
      </c>
      <c r="G253">
        <v>8</v>
      </c>
      <c r="H253">
        <v>1</v>
      </c>
      <c r="I253">
        <v>225</v>
      </c>
      <c r="J253">
        <v>1</v>
      </c>
      <c r="K253">
        <v>234</v>
      </c>
      <c r="L253">
        <v>3.41E-9</v>
      </c>
      <c r="M253">
        <v>56.2</v>
      </c>
      <c r="N253">
        <v>256</v>
      </c>
      <c r="O253">
        <v>95.703100000000006</v>
      </c>
      <c r="P253">
        <v>95.703100000000006</v>
      </c>
      <c r="Q253">
        <v>81</v>
      </c>
    </row>
    <row r="254" spans="1:17" x14ac:dyDescent="0.35">
      <c r="A254" t="s">
        <v>15237</v>
      </c>
      <c r="B254" t="s">
        <v>15437</v>
      </c>
      <c r="C254" t="s">
        <v>15438</v>
      </c>
      <c r="D254">
        <v>23.75</v>
      </c>
      <c r="E254">
        <v>160</v>
      </c>
      <c r="F254">
        <v>83</v>
      </c>
      <c r="G254">
        <v>7</v>
      </c>
      <c r="H254">
        <v>54</v>
      </c>
      <c r="I254">
        <v>205</v>
      </c>
      <c r="J254">
        <v>2</v>
      </c>
      <c r="K254">
        <v>130</v>
      </c>
      <c r="L254">
        <v>0.88</v>
      </c>
      <c r="M254">
        <v>30.8</v>
      </c>
      <c r="N254">
        <v>256</v>
      </c>
      <c r="O254">
        <v>62.5</v>
      </c>
      <c r="P254">
        <v>62.5</v>
      </c>
      <c r="Q254">
        <v>546</v>
      </c>
    </row>
    <row r="255" spans="1:17" x14ac:dyDescent="0.35">
      <c r="A255" t="s">
        <v>15031</v>
      </c>
      <c r="B255" t="s">
        <v>15439</v>
      </c>
      <c r="C255" t="s">
        <v>15440</v>
      </c>
      <c r="D255">
        <v>24.696000000000002</v>
      </c>
      <c r="E255">
        <v>247</v>
      </c>
      <c r="F255">
        <v>153</v>
      </c>
      <c r="G255">
        <v>9</v>
      </c>
      <c r="H255">
        <v>1</v>
      </c>
      <c r="I255">
        <v>226</v>
      </c>
      <c r="J255">
        <v>1</v>
      </c>
      <c r="K255">
        <v>235</v>
      </c>
      <c r="L255">
        <v>2.0999999999999998E-6</v>
      </c>
      <c r="M255">
        <v>48.1</v>
      </c>
      <c r="N255">
        <v>256</v>
      </c>
      <c r="O255">
        <v>96.484399999999994</v>
      </c>
      <c r="P255">
        <v>96.484399999999994</v>
      </c>
      <c r="Q255">
        <v>230</v>
      </c>
    </row>
    <row r="256" spans="1:17" x14ac:dyDescent="0.35">
      <c r="A256" t="s">
        <v>15038</v>
      </c>
      <c r="B256" t="s">
        <v>15441</v>
      </c>
      <c r="C256" t="s">
        <v>15442</v>
      </c>
      <c r="D256">
        <v>26.530999999999999</v>
      </c>
      <c r="E256">
        <v>245</v>
      </c>
      <c r="F256">
        <v>159</v>
      </c>
      <c r="G256">
        <v>9</v>
      </c>
      <c r="H256">
        <v>385</v>
      </c>
      <c r="I256">
        <v>625</v>
      </c>
      <c r="J256">
        <v>5</v>
      </c>
      <c r="K256">
        <v>232</v>
      </c>
      <c r="L256">
        <v>9.3999999999999998E-9</v>
      </c>
      <c r="M256">
        <v>58.2</v>
      </c>
      <c r="N256">
        <v>251</v>
      </c>
      <c r="O256">
        <v>97.6096</v>
      </c>
      <c r="P256">
        <v>97.6096</v>
      </c>
      <c r="Q256">
        <v>2707</v>
      </c>
    </row>
    <row r="257" spans="1:17" x14ac:dyDescent="0.35">
      <c r="A257" t="s">
        <v>15192</v>
      </c>
      <c r="B257" t="s">
        <v>15443</v>
      </c>
      <c r="C257" t="s">
        <v>15444</v>
      </c>
      <c r="D257">
        <v>26.667000000000002</v>
      </c>
      <c r="E257">
        <v>105</v>
      </c>
      <c r="F257">
        <v>65</v>
      </c>
      <c r="G257">
        <v>3</v>
      </c>
      <c r="H257">
        <v>41</v>
      </c>
      <c r="I257">
        <v>143</v>
      </c>
      <c r="J257">
        <v>6</v>
      </c>
      <c r="K257">
        <v>100</v>
      </c>
      <c r="L257">
        <v>7.4999999999999997E-2</v>
      </c>
      <c r="M257">
        <v>32.700000000000003</v>
      </c>
      <c r="N257">
        <v>138</v>
      </c>
      <c r="O257">
        <v>76.087000000000003</v>
      </c>
      <c r="P257">
        <v>76.087000000000003</v>
      </c>
      <c r="Q257">
        <v>2470</v>
      </c>
    </row>
    <row r="258" spans="1:17" x14ac:dyDescent="0.35">
      <c r="A258" t="s">
        <v>15136</v>
      </c>
      <c r="B258" t="s">
        <v>15443</v>
      </c>
      <c r="C258" t="s">
        <v>15444</v>
      </c>
      <c r="D258">
        <v>25.253</v>
      </c>
      <c r="E258">
        <v>99</v>
      </c>
      <c r="F258">
        <v>69</v>
      </c>
      <c r="G258">
        <v>3</v>
      </c>
      <c r="H258">
        <v>11</v>
      </c>
      <c r="I258">
        <v>109</v>
      </c>
      <c r="J258">
        <v>10</v>
      </c>
      <c r="K258">
        <v>103</v>
      </c>
      <c r="L258">
        <v>8.0000000000000002E-3</v>
      </c>
      <c r="M258">
        <v>35</v>
      </c>
      <c r="N258">
        <v>138</v>
      </c>
      <c r="O258">
        <v>71.739099999999993</v>
      </c>
      <c r="P258">
        <v>71.739099999999993</v>
      </c>
      <c r="Q258">
        <v>1144</v>
      </c>
    </row>
    <row r="259" spans="1:17" x14ac:dyDescent="0.35">
      <c r="A259" t="s">
        <v>15031</v>
      </c>
      <c r="B259" t="s">
        <v>15445</v>
      </c>
      <c r="C259" t="s">
        <v>15446</v>
      </c>
      <c r="D259">
        <v>27.984000000000002</v>
      </c>
      <c r="E259">
        <v>243</v>
      </c>
      <c r="F259">
        <v>145</v>
      </c>
      <c r="G259">
        <v>10</v>
      </c>
      <c r="H259">
        <v>2</v>
      </c>
      <c r="I259">
        <v>225</v>
      </c>
      <c r="J259">
        <v>8</v>
      </c>
      <c r="K259">
        <v>239</v>
      </c>
      <c r="L259">
        <v>7.24E-8</v>
      </c>
      <c r="M259">
        <v>52.4</v>
      </c>
      <c r="N259">
        <v>265</v>
      </c>
      <c r="O259">
        <v>91.698099999999997</v>
      </c>
      <c r="P259">
        <v>91.698099999999997</v>
      </c>
      <c r="Q259">
        <v>138</v>
      </c>
    </row>
    <row r="260" spans="1:17" x14ac:dyDescent="0.35">
      <c r="A260" t="s">
        <v>15037</v>
      </c>
      <c r="B260" t="s">
        <v>15445</v>
      </c>
      <c r="C260" t="s">
        <v>15446</v>
      </c>
      <c r="D260">
        <v>26.087</v>
      </c>
      <c r="E260">
        <v>253</v>
      </c>
      <c r="F260">
        <v>152</v>
      </c>
      <c r="G260">
        <v>13</v>
      </c>
      <c r="H260">
        <v>34</v>
      </c>
      <c r="I260">
        <v>267</v>
      </c>
      <c r="J260">
        <v>2</v>
      </c>
      <c r="K260">
        <v>238</v>
      </c>
      <c r="L260">
        <v>1.3900000000000001E-5</v>
      </c>
      <c r="M260">
        <v>46.2</v>
      </c>
      <c r="N260">
        <v>265</v>
      </c>
      <c r="O260">
        <v>95.471699999999998</v>
      </c>
      <c r="P260">
        <v>95.471699999999998</v>
      </c>
      <c r="Q260">
        <v>636</v>
      </c>
    </row>
    <row r="261" spans="1:17" x14ac:dyDescent="0.35">
      <c r="A261" t="s">
        <v>15037</v>
      </c>
      <c r="B261" t="s">
        <v>15447</v>
      </c>
      <c r="C261" t="s">
        <v>15448</v>
      </c>
      <c r="D261">
        <v>26.122</v>
      </c>
      <c r="E261">
        <v>245</v>
      </c>
      <c r="F261">
        <v>134</v>
      </c>
      <c r="G261">
        <v>9</v>
      </c>
      <c r="H261">
        <v>44</v>
      </c>
      <c r="I261">
        <v>264</v>
      </c>
      <c r="J261">
        <v>3</v>
      </c>
      <c r="K261">
        <v>224</v>
      </c>
      <c r="L261">
        <v>1E-3</v>
      </c>
      <c r="M261">
        <v>40</v>
      </c>
      <c r="N261">
        <v>257</v>
      </c>
      <c r="O261">
        <v>95.330699999999993</v>
      </c>
      <c r="P261">
        <v>95.330699999999993</v>
      </c>
      <c r="Q261">
        <v>736</v>
      </c>
    </row>
    <row r="262" spans="1:17" x14ac:dyDescent="0.35">
      <c r="A262" t="s">
        <v>15034</v>
      </c>
      <c r="B262" t="s">
        <v>15367</v>
      </c>
      <c r="C262" t="s">
        <v>15449</v>
      </c>
      <c r="D262">
        <v>26.573</v>
      </c>
      <c r="E262">
        <v>143</v>
      </c>
      <c r="F262">
        <v>79</v>
      </c>
      <c r="G262">
        <v>4</v>
      </c>
      <c r="H262">
        <v>40</v>
      </c>
      <c r="I262">
        <v>160</v>
      </c>
      <c r="J262">
        <v>3</v>
      </c>
      <c r="K262">
        <v>141</v>
      </c>
      <c r="L262">
        <v>2E-3</v>
      </c>
      <c r="M262">
        <v>39.700000000000003</v>
      </c>
      <c r="N262">
        <v>255</v>
      </c>
      <c r="O262">
        <v>56.078400000000002</v>
      </c>
      <c r="P262">
        <v>56.078400000000002</v>
      </c>
      <c r="Q262">
        <v>995</v>
      </c>
    </row>
    <row r="263" spans="1:17" x14ac:dyDescent="0.35">
      <c r="A263" t="s">
        <v>15070</v>
      </c>
      <c r="B263" t="s">
        <v>15450</v>
      </c>
      <c r="C263" t="s">
        <v>15451</v>
      </c>
      <c r="D263">
        <v>39.344000000000001</v>
      </c>
      <c r="E263">
        <v>244</v>
      </c>
      <c r="F263">
        <v>139</v>
      </c>
      <c r="G263">
        <v>3</v>
      </c>
      <c r="H263">
        <v>5</v>
      </c>
      <c r="I263">
        <v>242</v>
      </c>
      <c r="J263">
        <v>5</v>
      </c>
      <c r="K263">
        <v>245</v>
      </c>
      <c r="L263">
        <v>5.0399999999999995E-35</v>
      </c>
      <c r="M263">
        <v>135</v>
      </c>
      <c r="N263">
        <v>398</v>
      </c>
      <c r="O263">
        <v>61.3065</v>
      </c>
      <c r="P263">
        <v>61.3065</v>
      </c>
      <c r="Q263">
        <v>2046</v>
      </c>
    </row>
    <row r="264" spans="1:17" x14ac:dyDescent="0.35">
      <c r="A264" t="s">
        <v>15034</v>
      </c>
      <c r="B264" t="s">
        <v>15452</v>
      </c>
      <c r="C264" t="s">
        <v>15453</v>
      </c>
      <c r="D264">
        <v>28.082000000000001</v>
      </c>
      <c r="E264">
        <v>146</v>
      </c>
      <c r="F264">
        <v>75</v>
      </c>
      <c r="G264">
        <v>5</v>
      </c>
      <c r="H264">
        <v>40</v>
      </c>
      <c r="I264">
        <v>160</v>
      </c>
      <c r="J264">
        <v>3</v>
      </c>
      <c r="K264">
        <v>143</v>
      </c>
      <c r="L264">
        <v>5.2500000000000002E-5</v>
      </c>
      <c r="M264">
        <v>44.3</v>
      </c>
      <c r="N264">
        <v>262</v>
      </c>
      <c r="O264">
        <v>55.725200000000001</v>
      </c>
      <c r="P264">
        <v>55.725200000000001</v>
      </c>
      <c r="Q264">
        <v>846</v>
      </c>
    </row>
    <row r="265" spans="1:17" x14ac:dyDescent="0.35">
      <c r="A265" t="s">
        <v>15070</v>
      </c>
      <c r="B265" t="s">
        <v>15315</v>
      </c>
      <c r="C265" t="s">
        <v>15454</v>
      </c>
      <c r="D265">
        <v>29.888999999999999</v>
      </c>
      <c r="E265">
        <v>271</v>
      </c>
      <c r="F265">
        <v>168</v>
      </c>
      <c r="G265">
        <v>6</v>
      </c>
      <c r="H265">
        <v>38</v>
      </c>
      <c r="I265">
        <v>289</v>
      </c>
      <c r="J265">
        <v>38</v>
      </c>
      <c r="K265">
        <v>305</v>
      </c>
      <c r="L265">
        <v>1.07E-17</v>
      </c>
      <c r="M265">
        <v>84.7</v>
      </c>
      <c r="N265">
        <v>360</v>
      </c>
      <c r="O265">
        <v>75.277799999999999</v>
      </c>
      <c r="P265">
        <v>75.277799999999999</v>
      </c>
      <c r="Q265">
        <v>2148</v>
      </c>
    </row>
    <row r="266" spans="1:17" x14ac:dyDescent="0.35">
      <c r="A266" t="s">
        <v>15049</v>
      </c>
      <c r="B266" t="s">
        <v>15455</v>
      </c>
      <c r="C266" t="s">
        <v>15456</v>
      </c>
      <c r="D266">
        <v>30.201000000000001</v>
      </c>
      <c r="E266">
        <v>149</v>
      </c>
      <c r="F266">
        <v>85</v>
      </c>
      <c r="G266">
        <v>6</v>
      </c>
      <c r="H266">
        <v>142</v>
      </c>
      <c r="I266">
        <v>283</v>
      </c>
      <c r="J266">
        <v>4</v>
      </c>
      <c r="K266">
        <v>140</v>
      </c>
      <c r="L266">
        <v>3.7800000000000003E-4</v>
      </c>
      <c r="M266">
        <v>42.4</v>
      </c>
      <c r="N266">
        <v>257</v>
      </c>
      <c r="O266">
        <v>57.976700000000001</v>
      </c>
      <c r="P266">
        <v>57.976700000000001</v>
      </c>
      <c r="Q266">
        <v>1855</v>
      </c>
    </row>
    <row r="267" spans="1:17" x14ac:dyDescent="0.35">
      <c r="A267" t="s">
        <v>15037</v>
      </c>
      <c r="B267" t="s">
        <v>15455</v>
      </c>
      <c r="C267" t="s">
        <v>15456</v>
      </c>
      <c r="D267">
        <v>23.81</v>
      </c>
      <c r="E267">
        <v>252</v>
      </c>
      <c r="F267">
        <v>147</v>
      </c>
      <c r="G267">
        <v>11</v>
      </c>
      <c r="H267">
        <v>39</v>
      </c>
      <c r="I267">
        <v>267</v>
      </c>
      <c r="J267">
        <v>5</v>
      </c>
      <c r="K267">
        <v>234</v>
      </c>
      <c r="L267">
        <v>3.9500000000000001E-4</v>
      </c>
      <c r="M267">
        <v>41.6</v>
      </c>
      <c r="N267">
        <v>257</v>
      </c>
      <c r="O267">
        <v>98.054500000000004</v>
      </c>
      <c r="P267">
        <v>98.054500000000004</v>
      </c>
      <c r="Q267">
        <v>687</v>
      </c>
    </row>
    <row r="268" spans="1:17" x14ac:dyDescent="0.35">
      <c r="A268" t="s">
        <v>15348</v>
      </c>
      <c r="B268" t="s">
        <v>15457</v>
      </c>
      <c r="C268" t="s">
        <v>15458</v>
      </c>
      <c r="D268">
        <v>33.332999999999998</v>
      </c>
      <c r="E268">
        <v>123</v>
      </c>
      <c r="F268">
        <v>69</v>
      </c>
      <c r="G268">
        <v>8</v>
      </c>
      <c r="H268">
        <v>43</v>
      </c>
      <c r="I268">
        <v>159</v>
      </c>
      <c r="J268">
        <v>30</v>
      </c>
      <c r="K268">
        <v>145</v>
      </c>
      <c r="L268">
        <v>8.9999999999999993E-3</v>
      </c>
      <c r="M268">
        <v>35</v>
      </c>
      <c r="N268">
        <v>146</v>
      </c>
      <c r="O268">
        <v>84.246600000000001</v>
      </c>
      <c r="P268">
        <v>84.246600000000001</v>
      </c>
      <c r="Q268">
        <v>1947</v>
      </c>
    </row>
    <row r="269" spans="1:17" x14ac:dyDescent="0.35">
      <c r="A269" t="s">
        <v>15133</v>
      </c>
      <c r="B269" t="s">
        <v>15457</v>
      </c>
      <c r="C269" t="s">
        <v>15458</v>
      </c>
      <c r="D269">
        <v>24.49</v>
      </c>
      <c r="E269">
        <v>98</v>
      </c>
      <c r="F269">
        <v>68</v>
      </c>
      <c r="G269">
        <v>3</v>
      </c>
      <c r="H269">
        <v>23</v>
      </c>
      <c r="I269">
        <v>117</v>
      </c>
      <c r="J269">
        <v>4</v>
      </c>
      <c r="K269">
        <v>98</v>
      </c>
      <c r="L269">
        <v>0.78</v>
      </c>
      <c r="M269">
        <v>29.6</v>
      </c>
      <c r="N269">
        <v>146</v>
      </c>
      <c r="O269">
        <v>67.1233</v>
      </c>
      <c r="P269">
        <v>67.1233</v>
      </c>
      <c r="Q269">
        <v>2585</v>
      </c>
    </row>
    <row r="270" spans="1:17" x14ac:dyDescent="0.35">
      <c r="A270" t="s">
        <v>15031</v>
      </c>
      <c r="B270" t="s">
        <v>15340</v>
      </c>
      <c r="C270" t="s">
        <v>15459</v>
      </c>
      <c r="D270">
        <v>26.786000000000001</v>
      </c>
      <c r="E270">
        <v>224</v>
      </c>
      <c r="F270">
        <v>138</v>
      </c>
      <c r="G270">
        <v>10</v>
      </c>
      <c r="H270">
        <v>5</v>
      </c>
      <c r="I270">
        <v>212</v>
      </c>
      <c r="J270">
        <v>4</v>
      </c>
      <c r="K270">
        <v>217</v>
      </c>
      <c r="L270">
        <v>1.8400000000000001E-7</v>
      </c>
      <c r="M270">
        <v>51.2</v>
      </c>
      <c r="N270">
        <v>254</v>
      </c>
      <c r="O270">
        <v>88.188999999999993</v>
      </c>
      <c r="P270">
        <v>88.188999999999993</v>
      </c>
      <c r="Q270">
        <v>159</v>
      </c>
    </row>
    <row r="271" spans="1:17" x14ac:dyDescent="0.35">
      <c r="A271" t="s">
        <v>15460</v>
      </c>
      <c r="B271" t="s">
        <v>15461</v>
      </c>
      <c r="C271" t="s">
        <v>15462</v>
      </c>
      <c r="D271">
        <v>30.07</v>
      </c>
      <c r="E271">
        <v>143</v>
      </c>
      <c r="F271">
        <v>94</v>
      </c>
      <c r="G271">
        <v>4</v>
      </c>
      <c r="H271">
        <v>41</v>
      </c>
      <c r="I271">
        <v>183</v>
      </c>
      <c r="J271">
        <v>8</v>
      </c>
      <c r="K271">
        <v>144</v>
      </c>
      <c r="L271">
        <v>1.6700000000000001E-11</v>
      </c>
      <c r="M271">
        <v>61.6</v>
      </c>
      <c r="N271">
        <v>255</v>
      </c>
      <c r="O271">
        <v>56.078400000000002</v>
      </c>
      <c r="P271">
        <v>56.078400000000002</v>
      </c>
      <c r="Q271">
        <v>2965</v>
      </c>
    </row>
    <row r="272" spans="1:17" x14ac:dyDescent="0.35">
      <c r="A272" t="s">
        <v>15046</v>
      </c>
      <c r="B272" t="s">
        <v>15463</v>
      </c>
      <c r="C272" t="s">
        <v>15464</v>
      </c>
      <c r="D272">
        <v>31.361000000000001</v>
      </c>
      <c r="E272">
        <v>169</v>
      </c>
      <c r="F272">
        <v>91</v>
      </c>
      <c r="G272">
        <v>7</v>
      </c>
      <c r="H272">
        <v>126</v>
      </c>
      <c r="I272">
        <v>279</v>
      </c>
      <c r="J272">
        <v>8</v>
      </c>
      <c r="K272">
        <v>166</v>
      </c>
      <c r="L272">
        <v>6.0299999999999999E-7</v>
      </c>
      <c r="M272">
        <v>50.8</v>
      </c>
      <c r="N272">
        <v>261</v>
      </c>
      <c r="O272">
        <v>64.751000000000005</v>
      </c>
      <c r="P272">
        <v>64.751000000000005</v>
      </c>
      <c r="Q272">
        <v>1244</v>
      </c>
    </row>
    <row r="273" spans="1:17" x14ac:dyDescent="0.35">
      <c r="A273" t="s">
        <v>15037</v>
      </c>
      <c r="B273" t="s">
        <v>15465</v>
      </c>
      <c r="C273" t="s">
        <v>15466</v>
      </c>
      <c r="D273">
        <v>27.311</v>
      </c>
      <c r="E273">
        <v>238</v>
      </c>
      <c r="F273">
        <v>136</v>
      </c>
      <c r="G273">
        <v>10</v>
      </c>
      <c r="H273">
        <v>44</v>
      </c>
      <c r="I273">
        <v>262</v>
      </c>
      <c r="J273">
        <v>5</v>
      </c>
      <c r="K273">
        <v>224</v>
      </c>
      <c r="L273">
        <v>3.4299999999999999E-4</v>
      </c>
      <c r="M273">
        <v>42</v>
      </c>
      <c r="N273">
        <v>262</v>
      </c>
      <c r="O273">
        <v>90.839699999999993</v>
      </c>
      <c r="P273">
        <v>90.839699999999993</v>
      </c>
      <c r="Q273">
        <v>680</v>
      </c>
    </row>
    <row r="274" spans="1:17" x14ac:dyDescent="0.35">
      <c r="A274" t="s">
        <v>15031</v>
      </c>
      <c r="B274" t="s">
        <v>15465</v>
      </c>
      <c r="C274" t="s">
        <v>15466</v>
      </c>
      <c r="D274">
        <v>27.119</v>
      </c>
      <c r="E274">
        <v>236</v>
      </c>
      <c r="F274">
        <v>136</v>
      </c>
      <c r="G274">
        <v>7</v>
      </c>
      <c r="H274">
        <v>3</v>
      </c>
      <c r="I274">
        <v>218</v>
      </c>
      <c r="J274">
        <v>2</v>
      </c>
      <c r="K274">
        <v>221</v>
      </c>
      <c r="L274">
        <v>9.5000000000000004E-8</v>
      </c>
      <c r="M274">
        <v>52.4</v>
      </c>
      <c r="N274">
        <v>262</v>
      </c>
      <c r="O274">
        <v>90.076300000000003</v>
      </c>
      <c r="P274">
        <v>90.076300000000003</v>
      </c>
      <c r="Q274">
        <v>144</v>
      </c>
    </row>
    <row r="275" spans="1:17" x14ac:dyDescent="0.35">
      <c r="A275" t="s">
        <v>15052</v>
      </c>
      <c r="B275" t="s">
        <v>15467</v>
      </c>
      <c r="C275" t="s">
        <v>15468</v>
      </c>
      <c r="D275">
        <v>27.329000000000001</v>
      </c>
      <c r="E275">
        <v>161</v>
      </c>
      <c r="F275">
        <v>81</v>
      </c>
      <c r="G275">
        <v>7</v>
      </c>
      <c r="H275">
        <v>469</v>
      </c>
      <c r="I275">
        <v>602</v>
      </c>
      <c r="J275">
        <v>24</v>
      </c>
      <c r="K275">
        <v>175</v>
      </c>
      <c r="L275">
        <v>6.2E-2</v>
      </c>
      <c r="M275">
        <v>37</v>
      </c>
      <c r="N275">
        <v>320</v>
      </c>
      <c r="O275">
        <v>50.3125</v>
      </c>
      <c r="P275">
        <v>50.3125</v>
      </c>
      <c r="Q275">
        <v>2282</v>
      </c>
    </row>
    <row r="276" spans="1:17" x14ac:dyDescent="0.35">
      <c r="A276" t="s">
        <v>15244</v>
      </c>
      <c r="B276" t="s">
        <v>15304</v>
      </c>
      <c r="C276" t="s">
        <v>15469</v>
      </c>
      <c r="D276">
        <v>39.564999999999998</v>
      </c>
      <c r="E276">
        <v>460</v>
      </c>
      <c r="F276">
        <v>268</v>
      </c>
      <c r="G276">
        <v>7</v>
      </c>
      <c r="H276">
        <v>8</v>
      </c>
      <c r="I276">
        <v>465</v>
      </c>
      <c r="J276">
        <v>5</v>
      </c>
      <c r="K276">
        <v>456</v>
      </c>
      <c r="L276">
        <v>1.01E-107</v>
      </c>
      <c r="M276">
        <v>327</v>
      </c>
      <c r="N276">
        <v>464</v>
      </c>
      <c r="O276">
        <v>99.137900000000002</v>
      </c>
      <c r="P276">
        <v>99.137900000000002</v>
      </c>
      <c r="Q276">
        <v>1518</v>
      </c>
    </row>
    <row r="277" spans="1:17" x14ac:dyDescent="0.35">
      <c r="A277" t="s">
        <v>15247</v>
      </c>
      <c r="B277" t="s">
        <v>15304</v>
      </c>
      <c r="C277" t="s">
        <v>15469</v>
      </c>
      <c r="D277">
        <v>36.575000000000003</v>
      </c>
      <c r="E277">
        <v>473</v>
      </c>
      <c r="F277">
        <v>281</v>
      </c>
      <c r="G277">
        <v>4</v>
      </c>
      <c r="H277">
        <v>7</v>
      </c>
      <c r="I277">
        <v>479</v>
      </c>
      <c r="J277">
        <v>3</v>
      </c>
      <c r="K277">
        <v>456</v>
      </c>
      <c r="L277">
        <v>2.4899999999999999E-97</v>
      </c>
      <c r="M277">
        <v>301</v>
      </c>
      <c r="N277">
        <v>464</v>
      </c>
      <c r="O277">
        <v>101.94</v>
      </c>
      <c r="P277">
        <v>101</v>
      </c>
      <c r="Q277">
        <v>1763</v>
      </c>
    </row>
    <row r="278" spans="1:17" x14ac:dyDescent="0.35">
      <c r="A278" t="s">
        <v>15249</v>
      </c>
      <c r="B278" t="s">
        <v>15304</v>
      </c>
      <c r="C278" t="s">
        <v>15469</v>
      </c>
      <c r="D278">
        <v>28.763999999999999</v>
      </c>
      <c r="E278">
        <v>445</v>
      </c>
      <c r="F278">
        <v>299</v>
      </c>
      <c r="G278">
        <v>10</v>
      </c>
      <c r="H278">
        <v>49</v>
      </c>
      <c r="I278">
        <v>483</v>
      </c>
      <c r="J278">
        <v>5</v>
      </c>
      <c r="K278">
        <v>441</v>
      </c>
      <c r="L278">
        <v>2.8799999999999999E-46</v>
      </c>
      <c r="M278">
        <v>168</v>
      </c>
      <c r="N278">
        <v>464</v>
      </c>
      <c r="O278">
        <v>95.905199999999994</v>
      </c>
      <c r="P278">
        <v>95.905199999999994</v>
      </c>
      <c r="Q278">
        <v>2493</v>
      </c>
    </row>
    <row r="279" spans="1:17" x14ac:dyDescent="0.35">
      <c r="A279" t="s">
        <v>15248</v>
      </c>
      <c r="B279" t="s">
        <v>15304</v>
      </c>
      <c r="C279" t="s">
        <v>15469</v>
      </c>
      <c r="D279">
        <v>25.390999999999998</v>
      </c>
      <c r="E279">
        <v>256</v>
      </c>
      <c r="F279">
        <v>146</v>
      </c>
      <c r="G279">
        <v>14</v>
      </c>
      <c r="H279">
        <v>226</v>
      </c>
      <c r="I279">
        <v>468</v>
      </c>
      <c r="J279">
        <v>134</v>
      </c>
      <c r="K279">
        <v>357</v>
      </c>
      <c r="L279">
        <v>6.4399999999999994E-8</v>
      </c>
      <c r="M279">
        <v>55.5</v>
      </c>
      <c r="N279">
        <v>464</v>
      </c>
      <c r="O279">
        <v>55.172400000000003</v>
      </c>
      <c r="P279">
        <v>55.172400000000003</v>
      </c>
      <c r="Q279">
        <v>35</v>
      </c>
    </row>
    <row r="280" spans="1:17" x14ac:dyDescent="0.35">
      <c r="A280" t="s">
        <v>15252</v>
      </c>
      <c r="B280" t="s">
        <v>15304</v>
      </c>
      <c r="C280" t="s">
        <v>15469</v>
      </c>
      <c r="D280">
        <v>22.646000000000001</v>
      </c>
      <c r="E280">
        <v>446</v>
      </c>
      <c r="F280">
        <v>332</v>
      </c>
      <c r="G280">
        <v>7</v>
      </c>
      <c r="H280">
        <v>11</v>
      </c>
      <c r="I280">
        <v>447</v>
      </c>
      <c r="J280">
        <v>5</v>
      </c>
      <c r="K280">
        <v>446</v>
      </c>
      <c r="L280">
        <v>1.43E-24</v>
      </c>
      <c r="M280">
        <v>106</v>
      </c>
      <c r="N280">
        <v>464</v>
      </c>
      <c r="O280">
        <v>96.120699999999999</v>
      </c>
      <c r="P280">
        <v>96.120699999999999</v>
      </c>
      <c r="Q280">
        <v>1689</v>
      </c>
    </row>
    <row r="281" spans="1:17" x14ac:dyDescent="0.35">
      <c r="A281" t="s">
        <v>15306</v>
      </c>
      <c r="B281" t="s">
        <v>15304</v>
      </c>
      <c r="C281" t="s">
        <v>15469</v>
      </c>
      <c r="D281">
        <v>21.53</v>
      </c>
      <c r="E281">
        <v>353</v>
      </c>
      <c r="F281">
        <v>210</v>
      </c>
      <c r="G281">
        <v>11</v>
      </c>
      <c r="H281">
        <v>145</v>
      </c>
      <c r="I281">
        <v>459</v>
      </c>
      <c r="J281">
        <v>2</v>
      </c>
      <c r="K281">
        <v>325</v>
      </c>
      <c r="L281">
        <v>7.0000000000000001E-3</v>
      </c>
      <c r="M281">
        <v>39.299999999999997</v>
      </c>
      <c r="N281">
        <v>464</v>
      </c>
      <c r="O281">
        <v>76.077600000000004</v>
      </c>
      <c r="P281">
        <v>76.077600000000004</v>
      </c>
      <c r="Q281">
        <v>2811</v>
      </c>
    </row>
    <row r="282" spans="1:17" x14ac:dyDescent="0.35">
      <c r="A282" t="s">
        <v>15034</v>
      </c>
      <c r="B282" t="s">
        <v>15179</v>
      </c>
      <c r="C282" t="s">
        <v>15470</v>
      </c>
      <c r="D282">
        <v>27.273</v>
      </c>
      <c r="E282">
        <v>165</v>
      </c>
      <c r="F282">
        <v>94</v>
      </c>
      <c r="G282">
        <v>5</v>
      </c>
      <c r="H282">
        <v>40</v>
      </c>
      <c r="I282">
        <v>191</v>
      </c>
      <c r="J282">
        <v>3</v>
      </c>
      <c r="K282">
        <v>154</v>
      </c>
      <c r="L282">
        <v>4.0000000000000001E-3</v>
      </c>
      <c r="M282">
        <v>38.5</v>
      </c>
      <c r="N282">
        <v>250</v>
      </c>
      <c r="O282">
        <v>66</v>
      </c>
      <c r="P282">
        <v>66</v>
      </c>
      <c r="Q282">
        <v>1056</v>
      </c>
    </row>
    <row r="283" spans="1:17" x14ac:dyDescent="0.35">
      <c r="A283" t="s">
        <v>15031</v>
      </c>
      <c r="B283" t="s">
        <v>15179</v>
      </c>
      <c r="C283" t="s">
        <v>15470</v>
      </c>
      <c r="D283">
        <v>26.437000000000001</v>
      </c>
      <c r="E283">
        <v>261</v>
      </c>
      <c r="F283">
        <v>146</v>
      </c>
      <c r="G283">
        <v>10</v>
      </c>
      <c r="H283">
        <v>6</v>
      </c>
      <c r="I283">
        <v>241</v>
      </c>
      <c r="J283">
        <v>3</v>
      </c>
      <c r="K283">
        <v>242</v>
      </c>
      <c r="L283">
        <v>7.4799999999999997E-4</v>
      </c>
      <c r="M283">
        <v>40.4</v>
      </c>
      <c r="N283">
        <v>250</v>
      </c>
      <c r="O283">
        <v>104.4</v>
      </c>
      <c r="P283">
        <v>101</v>
      </c>
      <c r="Q283">
        <v>503</v>
      </c>
    </row>
    <row r="284" spans="1:17" x14ac:dyDescent="0.35">
      <c r="A284" t="s">
        <v>15070</v>
      </c>
      <c r="B284" t="s">
        <v>15471</v>
      </c>
      <c r="C284" t="s">
        <v>15472</v>
      </c>
      <c r="D284">
        <v>29.204000000000001</v>
      </c>
      <c r="E284">
        <v>226</v>
      </c>
      <c r="F284">
        <v>158</v>
      </c>
      <c r="G284">
        <v>2</v>
      </c>
      <c r="H284">
        <v>4</v>
      </c>
      <c r="I284">
        <v>229</v>
      </c>
      <c r="J284">
        <v>5</v>
      </c>
      <c r="K284">
        <v>228</v>
      </c>
      <c r="L284">
        <v>1.08E-16</v>
      </c>
      <c r="M284">
        <v>81.599999999999994</v>
      </c>
      <c r="N284">
        <v>361</v>
      </c>
      <c r="O284">
        <v>62.603900000000003</v>
      </c>
      <c r="P284">
        <v>62.603900000000003</v>
      </c>
      <c r="Q284">
        <v>2165</v>
      </c>
    </row>
    <row r="285" spans="1:17" x14ac:dyDescent="0.35">
      <c r="A285" t="s">
        <v>15380</v>
      </c>
      <c r="B285" t="s">
        <v>15473</v>
      </c>
      <c r="C285" t="s">
        <v>15474</v>
      </c>
      <c r="D285">
        <v>26.846</v>
      </c>
      <c r="E285">
        <v>149</v>
      </c>
      <c r="F285">
        <v>96</v>
      </c>
      <c r="G285">
        <v>5</v>
      </c>
      <c r="H285">
        <v>71</v>
      </c>
      <c r="I285">
        <v>214</v>
      </c>
      <c r="J285">
        <v>29</v>
      </c>
      <c r="K285">
        <v>169</v>
      </c>
      <c r="L285">
        <v>8.5000000000000006E-2</v>
      </c>
      <c r="M285">
        <v>33.9</v>
      </c>
      <c r="N285">
        <v>281</v>
      </c>
      <c r="O285">
        <v>53.024900000000002</v>
      </c>
      <c r="P285">
        <v>53.024900000000002</v>
      </c>
      <c r="Q285">
        <v>1453</v>
      </c>
    </row>
    <row r="286" spans="1:17" x14ac:dyDescent="0.35">
      <c r="A286" t="s">
        <v>15031</v>
      </c>
      <c r="B286" t="s">
        <v>15475</v>
      </c>
      <c r="C286" t="s">
        <v>15476</v>
      </c>
      <c r="D286">
        <v>26.760999999999999</v>
      </c>
      <c r="E286">
        <v>284</v>
      </c>
      <c r="F286">
        <v>151</v>
      </c>
      <c r="G286">
        <v>11</v>
      </c>
      <c r="H286">
        <v>6</v>
      </c>
      <c r="I286">
        <v>256</v>
      </c>
      <c r="J286">
        <v>3</v>
      </c>
      <c r="K286">
        <v>262</v>
      </c>
      <c r="L286">
        <v>5.2500000000000002E-5</v>
      </c>
      <c r="M286">
        <v>43.9</v>
      </c>
      <c r="N286">
        <v>262</v>
      </c>
      <c r="O286">
        <v>108.39700000000001</v>
      </c>
      <c r="P286">
        <v>101</v>
      </c>
      <c r="Q286">
        <v>378</v>
      </c>
    </row>
    <row r="287" spans="1:17" x14ac:dyDescent="0.35">
      <c r="A287" t="s">
        <v>15117</v>
      </c>
      <c r="B287" t="s">
        <v>15475</v>
      </c>
      <c r="C287" t="s">
        <v>15476</v>
      </c>
      <c r="D287">
        <v>23.247</v>
      </c>
      <c r="E287">
        <v>271</v>
      </c>
      <c r="F287">
        <v>163</v>
      </c>
      <c r="G287">
        <v>12</v>
      </c>
      <c r="H287">
        <v>6</v>
      </c>
      <c r="I287">
        <v>248</v>
      </c>
      <c r="J287">
        <v>2</v>
      </c>
      <c r="K287">
        <v>255</v>
      </c>
      <c r="L287">
        <v>0.02</v>
      </c>
      <c r="M287">
        <v>36.200000000000003</v>
      </c>
      <c r="N287">
        <v>262</v>
      </c>
      <c r="O287">
        <v>103.435</v>
      </c>
      <c r="P287">
        <v>101</v>
      </c>
      <c r="Q287">
        <v>1659</v>
      </c>
    </row>
    <row r="288" spans="1:17" x14ac:dyDescent="0.35">
      <c r="A288" t="s">
        <v>15037</v>
      </c>
      <c r="B288" t="s">
        <v>15477</v>
      </c>
      <c r="C288" t="s">
        <v>15478</v>
      </c>
      <c r="D288">
        <v>25.768999999999998</v>
      </c>
      <c r="E288">
        <v>260</v>
      </c>
      <c r="F288">
        <v>151</v>
      </c>
      <c r="G288">
        <v>10</v>
      </c>
      <c r="H288">
        <v>44</v>
      </c>
      <c r="I288">
        <v>281</v>
      </c>
      <c r="J288">
        <v>3</v>
      </c>
      <c r="K288">
        <v>242</v>
      </c>
      <c r="L288">
        <v>1E-3</v>
      </c>
      <c r="M288">
        <v>40.4</v>
      </c>
      <c r="N288">
        <v>256</v>
      </c>
      <c r="O288">
        <v>101.562</v>
      </c>
      <c r="P288">
        <v>101</v>
      </c>
      <c r="Q288">
        <v>727</v>
      </c>
    </row>
    <row r="289" spans="1:19" x14ac:dyDescent="0.35">
      <c r="A289" t="s">
        <v>15186</v>
      </c>
      <c r="B289" t="s">
        <v>15479</v>
      </c>
      <c r="C289" t="s">
        <v>15480</v>
      </c>
      <c r="D289">
        <v>28.44</v>
      </c>
      <c r="E289">
        <v>109</v>
      </c>
      <c r="F289">
        <v>71</v>
      </c>
      <c r="G289">
        <v>4</v>
      </c>
      <c r="H289">
        <v>24</v>
      </c>
      <c r="I289">
        <v>129</v>
      </c>
      <c r="J289">
        <v>2</v>
      </c>
      <c r="K289">
        <v>106</v>
      </c>
      <c r="L289">
        <v>1.61E-6</v>
      </c>
      <c r="M289">
        <v>45.8</v>
      </c>
      <c r="N289">
        <v>151</v>
      </c>
      <c r="O289">
        <v>72.185400000000001</v>
      </c>
      <c r="P289">
        <v>72.185400000000001</v>
      </c>
      <c r="Q289">
        <v>1354</v>
      </c>
    </row>
    <row r="290" spans="1:19" x14ac:dyDescent="0.35">
      <c r="A290" t="s">
        <v>15031</v>
      </c>
      <c r="B290" t="s">
        <v>15481</v>
      </c>
      <c r="C290" t="s">
        <v>15482</v>
      </c>
      <c r="D290">
        <v>26.553999999999998</v>
      </c>
      <c r="E290">
        <v>177</v>
      </c>
      <c r="F290">
        <v>95</v>
      </c>
      <c r="G290">
        <v>5</v>
      </c>
      <c r="H290">
        <v>6</v>
      </c>
      <c r="I290">
        <v>149</v>
      </c>
      <c r="J290">
        <v>3</v>
      </c>
      <c r="K290">
        <v>177</v>
      </c>
      <c r="L290">
        <v>1.44E-4</v>
      </c>
      <c r="M290">
        <v>42.7</v>
      </c>
      <c r="N290">
        <v>260</v>
      </c>
      <c r="O290">
        <v>68.076899999999995</v>
      </c>
      <c r="P290">
        <v>68.076899999999995</v>
      </c>
      <c r="Q290">
        <v>426</v>
      </c>
    </row>
    <row r="291" spans="1:19" x14ac:dyDescent="0.35">
      <c r="A291" t="s">
        <v>15483</v>
      </c>
      <c r="B291" t="s">
        <v>15481</v>
      </c>
      <c r="C291" t="s">
        <v>15482</v>
      </c>
      <c r="D291">
        <v>24.306000000000001</v>
      </c>
      <c r="E291">
        <v>144</v>
      </c>
      <c r="F291">
        <v>85</v>
      </c>
      <c r="G291">
        <v>3</v>
      </c>
      <c r="H291">
        <v>584</v>
      </c>
      <c r="I291">
        <v>706</v>
      </c>
      <c r="J291">
        <v>10</v>
      </c>
      <c r="K291">
        <v>150</v>
      </c>
      <c r="L291">
        <v>0.15</v>
      </c>
      <c r="M291">
        <v>35.4</v>
      </c>
      <c r="N291">
        <v>260</v>
      </c>
      <c r="O291">
        <v>55.384599999999999</v>
      </c>
      <c r="P291">
        <v>55.384599999999999</v>
      </c>
      <c r="Q291">
        <v>1437</v>
      </c>
    </row>
    <row r="292" spans="1:19" x14ac:dyDescent="0.35">
      <c r="A292" t="s">
        <v>15484</v>
      </c>
      <c r="B292" t="s">
        <v>15485</v>
      </c>
      <c r="C292" t="s">
        <v>15486</v>
      </c>
      <c r="D292">
        <v>26.984000000000002</v>
      </c>
      <c r="E292">
        <v>126</v>
      </c>
      <c r="F292">
        <v>63</v>
      </c>
      <c r="G292">
        <v>5</v>
      </c>
      <c r="H292">
        <v>331</v>
      </c>
      <c r="I292">
        <v>428</v>
      </c>
      <c r="J292">
        <v>33</v>
      </c>
      <c r="K292">
        <v>157</v>
      </c>
      <c r="L292">
        <v>0.82</v>
      </c>
      <c r="M292">
        <v>31.6</v>
      </c>
      <c r="N292">
        <v>192</v>
      </c>
      <c r="O292">
        <v>65.625</v>
      </c>
      <c r="P292">
        <v>65.625</v>
      </c>
      <c r="Q292">
        <v>1475</v>
      </c>
    </row>
    <row r="293" spans="1:19" x14ac:dyDescent="0.35">
      <c r="A293" t="s">
        <v>15348</v>
      </c>
      <c r="B293" t="s">
        <v>15487</v>
      </c>
      <c r="C293" t="s">
        <v>15488</v>
      </c>
      <c r="D293">
        <v>27.907</v>
      </c>
      <c r="E293">
        <v>129</v>
      </c>
      <c r="F293">
        <v>79</v>
      </c>
      <c r="G293">
        <v>5</v>
      </c>
      <c r="H293">
        <v>39</v>
      </c>
      <c r="I293">
        <v>159</v>
      </c>
      <c r="J293">
        <v>26</v>
      </c>
      <c r="K293">
        <v>148</v>
      </c>
      <c r="L293">
        <v>5.0000000000000001E-3</v>
      </c>
      <c r="M293">
        <v>35.799999999999997</v>
      </c>
      <c r="N293">
        <v>149</v>
      </c>
      <c r="O293">
        <v>86.577200000000005</v>
      </c>
      <c r="P293">
        <v>86.577200000000005</v>
      </c>
      <c r="Q293">
        <v>1946</v>
      </c>
    </row>
    <row r="294" spans="1:19" x14ac:dyDescent="0.35">
      <c r="A294" t="s">
        <v>15034</v>
      </c>
      <c r="B294" t="s">
        <v>15489</v>
      </c>
      <c r="C294" t="s">
        <v>15490</v>
      </c>
      <c r="D294">
        <v>30.07</v>
      </c>
      <c r="E294">
        <v>143</v>
      </c>
      <c r="F294">
        <v>76</v>
      </c>
      <c r="G294">
        <v>4</v>
      </c>
      <c r="H294">
        <v>40</v>
      </c>
      <c r="I294">
        <v>160</v>
      </c>
      <c r="J294">
        <v>3</v>
      </c>
      <c r="K294">
        <v>143</v>
      </c>
      <c r="L294">
        <v>4.8400000000000002E-6</v>
      </c>
      <c r="M294">
        <v>47.4</v>
      </c>
      <c r="N294">
        <v>260</v>
      </c>
      <c r="O294">
        <v>55</v>
      </c>
      <c r="P294">
        <v>55</v>
      </c>
      <c r="Q294">
        <v>791</v>
      </c>
    </row>
    <row r="295" spans="1:19" x14ac:dyDescent="0.35">
      <c r="A295" t="s">
        <v>15037</v>
      </c>
      <c r="B295" t="s">
        <v>15489</v>
      </c>
      <c r="C295" t="s">
        <v>15490</v>
      </c>
      <c r="D295">
        <v>25.423999999999999</v>
      </c>
      <c r="E295">
        <v>236</v>
      </c>
      <c r="F295">
        <v>137</v>
      </c>
      <c r="G295">
        <v>8</v>
      </c>
      <c r="H295">
        <v>44</v>
      </c>
      <c r="I295">
        <v>254</v>
      </c>
      <c r="J295">
        <v>3</v>
      </c>
      <c r="K295">
        <v>224</v>
      </c>
      <c r="L295">
        <v>2.1000000000000001E-4</v>
      </c>
      <c r="M295">
        <v>42.7</v>
      </c>
      <c r="N295">
        <v>260</v>
      </c>
      <c r="O295">
        <v>90.769199999999998</v>
      </c>
      <c r="P295">
        <v>90.769199999999998</v>
      </c>
      <c r="Q295">
        <v>667</v>
      </c>
    </row>
    <row r="296" spans="1:19" x14ac:dyDescent="0.35">
      <c r="A296" t="s">
        <v>15038</v>
      </c>
      <c r="B296" t="s">
        <v>15367</v>
      </c>
      <c r="C296" t="s">
        <v>15491</v>
      </c>
      <c r="D296">
        <v>30.04</v>
      </c>
      <c r="E296">
        <v>253</v>
      </c>
      <c r="F296">
        <v>143</v>
      </c>
      <c r="G296">
        <v>11</v>
      </c>
      <c r="H296">
        <v>373</v>
      </c>
      <c r="I296">
        <v>615</v>
      </c>
      <c r="J296">
        <v>4</v>
      </c>
      <c r="K296">
        <v>232</v>
      </c>
      <c r="L296">
        <v>2.8799999999999998E-12</v>
      </c>
      <c r="M296">
        <v>68.900000000000006</v>
      </c>
      <c r="N296">
        <v>263</v>
      </c>
      <c r="O296">
        <v>96.197699999999998</v>
      </c>
      <c r="P296">
        <v>96.197699999999998</v>
      </c>
      <c r="Q296">
        <v>2612</v>
      </c>
    </row>
    <row r="297" spans="1:19" x14ac:dyDescent="0.35">
      <c r="A297" t="s">
        <v>15034</v>
      </c>
      <c r="B297" t="s">
        <v>15492</v>
      </c>
      <c r="C297" t="s">
        <v>15493</v>
      </c>
      <c r="D297">
        <v>29.370999999999999</v>
      </c>
      <c r="E297">
        <v>143</v>
      </c>
      <c r="F297">
        <v>77</v>
      </c>
      <c r="G297">
        <v>4</v>
      </c>
      <c r="H297">
        <v>40</v>
      </c>
      <c r="I297">
        <v>160</v>
      </c>
      <c r="J297">
        <v>3</v>
      </c>
      <c r="K297">
        <v>143</v>
      </c>
      <c r="L297">
        <v>2.3700000000000002E-6</v>
      </c>
      <c r="M297">
        <v>48.1</v>
      </c>
      <c r="N297">
        <v>257</v>
      </c>
      <c r="O297">
        <v>55.642000000000003</v>
      </c>
      <c r="P297">
        <v>55.642000000000003</v>
      </c>
      <c r="Q297">
        <v>784</v>
      </c>
    </row>
    <row r="298" spans="1:19" x14ac:dyDescent="0.35">
      <c r="A298" t="s">
        <v>15037</v>
      </c>
      <c r="B298" t="s">
        <v>15492</v>
      </c>
      <c r="C298" t="s">
        <v>15493</v>
      </c>
      <c r="D298">
        <v>25.463000000000001</v>
      </c>
      <c r="E298">
        <v>216</v>
      </c>
      <c r="F298">
        <v>118</v>
      </c>
      <c r="G298">
        <v>8</v>
      </c>
      <c r="H298">
        <v>44</v>
      </c>
      <c r="I298">
        <v>230</v>
      </c>
      <c r="J298">
        <v>3</v>
      </c>
      <c r="K298">
        <v>204</v>
      </c>
      <c r="L298">
        <v>3.0000000000000001E-3</v>
      </c>
      <c r="M298">
        <v>39.299999999999997</v>
      </c>
      <c r="N298">
        <v>257</v>
      </c>
      <c r="O298">
        <v>84.046700000000001</v>
      </c>
      <c r="P298">
        <v>84.046700000000001</v>
      </c>
      <c r="Q298">
        <v>761</v>
      </c>
    </row>
    <row r="299" spans="1:19" x14ac:dyDescent="0.35">
      <c r="A299" t="s">
        <v>15192</v>
      </c>
      <c r="B299" t="s">
        <v>15494</v>
      </c>
      <c r="C299" t="s">
        <v>15495</v>
      </c>
      <c r="D299">
        <v>61.146000000000001</v>
      </c>
      <c r="E299">
        <v>157</v>
      </c>
      <c r="F299">
        <v>59</v>
      </c>
      <c r="G299">
        <v>2</v>
      </c>
      <c r="H299">
        <v>29</v>
      </c>
      <c r="I299">
        <v>185</v>
      </c>
      <c r="J299">
        <v>19</v>
      </c>
      <c r="K299">
        <v>173</v>
      </c>
      <c r="L299">
        <v>1.9600000000000001E-63</v>
      </c>
      <c r="M299">
        <v>194</v>
      </c>
      <c r="N299">
        <v>176</v>
      </c>
      <c r="O299">
        <v>89.204499999999996</v>
      </c>
      <c r="P299">
        <v>89.204499999999996</v>
      </c>
      <c r="Q299">
        <v>2420</v>
      </c>
      <c r="R299" t="s">
        <v>15496</v>
      </c>
      <c r="S299" t="s">
        <v>15497</v>
      </c>
    </row>
    <row r="300" spans="1:19" x14ac:dyDescent="0.35">
      <c r="A300" t="s">
        <v>15186</v>
      </c>
      <c r="B300" t="s">
        <v>15494</v>
      </c>
      <c r="C300" t="s">
        <v>15495</v>
      </c>
      <c r="D300">
        <v>41.401000000000003</v>
      </c>
      <c r="E300">
        <v>157</v>
      </c>
      <c r="F300">
        <v>89</v>
      </c>
      <c r="G300">
        <v>3</v>
      </c>
      <c r="H300">
        <v>16</v>
      </c>
      <c r="I300">
        <v>171</v>
      </c>
      <c r="J300">
        <v>19</v>
      </c>
      <c r="K300">
        <v>173</v>
      </c>
      <c r="L300">
        <v>7.6100000000000005E-33</v>
      </c>
      <c r="M300">
        <v>115</v>
      </c>
      <c r="N300">
        <v>176</v>
      </c>
      <c r="O300">
        <v>89.204499999999996</v>
      </c>
      <c r="P300">
        <v>89.204499999999996</v>
      </c>
      <c r="Q300">
        <v>1336</v>
      </c>
    </row>
    <row r="301" spans="1:19" x14ac:dyDescent="0.35">
      <c r="A301" t="s">
        <v>15133</v>
      </c>
      <c r="B301" t="s">
        <v>15494</v>
      </c>
      <c r="C301" t="s">
        <v>15495</v>
      </c>
      <c r="D301">
        <v>31.757000000000001</v>
      </c>
      <c r="E301">
        <v>148</v>
      </c>
      <c r="F301">
        <v>86</v>
      </c>
      <c r="G301">
        <v>6</v>
      </c>
      <c r="H301">
        <v>22</v>
      </c>
      <c r="I301">
        <v>156</v>
      </c>
      <c r="J301">
        <v>28</v>
      </c>
      <c r="K301">
        <v>173</v>
      </c>
      <c r="L301">
        <v>1.5899999999999999E-10</v>
      </c>
      <c r="M301">
        <v>57</v>
      </c>
      <c r="N301">
        <v>176</v>
      </c>
      <c r="O301">
        <v>84.090900000000005</v>
      </c>
      <c r="P301">
        <v>84.090900000000005</v>
      </c>
      <c r="Q301">
        <v>2548</v>
      </c>
    </row>
    <row r="302" spans="1:19" x14ac:dyDescent="0.35">
      <c r="A302" t="s">
        <v>15136</v>
      </c>
      <c r="B302" t="s">
        <v>15494</v>
      </c>
      <c r="C302" t="s">
        <v>15495</v>
      </c>
      <c r="D302">
        <v>31.111000000000001</v>
      </c>
      <c r="E302">
        <v>90</v>
      </c>
      <c r="F302">
        <v>52</v>
      </c>
      <c r="G302">
        <v>5</v>
      </c>
      <c r="H302">
        <v>11</v>
      </c>
      <c r="I302">
        <v>94</v>
      </c>
      <c r="J302">
        <v>35</v>
      </c>
      <c r="K302">
        <v>120</v>
      </c>
      <c r="L302">
        <v>1E-3</v>
      </c>
      <c r="M302">
        <v>37.700000000000003</v>
      </c>
      <c r="N302">
        <v>176</v>
      </c>
      <c r="O302">
        <v>51.136400000000002</v>
      </c>
      <c r="P302">
        <v>51.136400000000002</v>
      </c>
      <c r="Q302">
        <v>1132</v>
      </c>
    </row>
    <row r="303" spans="1:19" x14ac:dyDescent="0.35">
      <c r="A303" t="s">
        <v>15070</v>
      </c>
      <c r="B303" t="s">
        <v>15498</v>
      </c>
      <c r="C303" t="s">
        <v>15499</v>
      </c>
      <c r="D303">
        <v>24.599</v>
      </c>
      <c r="E303">
        <v>374</v>
      </c>
      <c r="F303">
        <v>264</v>
      </c>
      <c r="G303">
        <v>11</v>
      </c>
      <c r="H303">
        <v>4</v>
      </c>
      <c r="I303">
        <v>368</v>
      </c>
      <c r="J303">
        <v>5</v>
      </c>
      <c r="K303">
        <v>369</v>
      </c>
      <c r="L303">
        <v>1.65E-21</v>
      </c>
      <c r="M303">
        <v>96.3</v>
      </c>
      <c r="N303">
        <v>385</v>
      </c>
      <c r="O303">
        <v>97.142899999999997</v>
      </c>
      <c r="P303">
        <v>97.142899999999997</v>
      </c>
      <c r="Q303">
        <v>2100</v>
      </c>
    </row>
    <row r="304" spans="1:19" x14ac:dyDescent="0.35">
      <c r="A304" t="s">
        <v>15034</v>
      </c>
      <c r="B304" t="s">
        <v>15500</v>
      </c>
      <c r="C304" t="s">
        <v>15501</v>
      </c>
      <c r="D304">
        <v>24.016999999999999</v>
      </c>
      <c r="E304">
        <v>229</v>
      </c>
      <c r="F304">
        <v>146</v>
      </c>
      <c r="G304">
        <v>9</v>
      </c>
      <c r="H304">
        <v>41</v>
      </c>
      <c r="I304">
        <v>247</v>
      </c>
      <c r="J304">
        <v>4</v>
      </c>
      <c r="K304">
        <v>226</v>
      </c>
      <c r="L304">
        <v>3.48E-4</v>
      </c>
      <c r="M304">
        <v>41.6</v>
      </c>
      <c r="N304">
        <v>260</v>
      </c>
      <c r="O304">
        <v>88.076899999999995</v>
      </c>
      <c r="P304">
        <v>88.076899999999995</v>
      </c>
      <c r="Q304">
        <v>929</v>
      </c>
    </row>
    <row r="305" spans="1:18" x14ac:dyDescent="0.35">
      <c r="A305" t="s">
        <v>15502</v>
      </c>
      <c r="B305" t="s">
        <v>15503</v>
      </c>
      <c r="C305" t="s">
        <v>15504</v>
      </c>
      <c r="D305">
        <v>39.645000000000003</v>
      </c>
      <c r="E305">
        <v>169</v>
      </c>
      <c r="F305">
        <v>84</v>
      </c>
      <c r="G305">
        <v>4</v>
      </c>
      <c r="H305">
        <v>19</v>
      </c>
      <c r="I305">
        <v>186</v>
      </c>
      <c r="J305">
        <v>12</v>
      </c>
      <c r="K305">
        <v>163</v>
      </c>
      <c r="L305">
        <v>2.0100000000000001E-28</v>
      </c>
      <c r="M305">
        <v>108</v>
      </c>
      <c r="N305">
        <v>195</v>
      </c>
      <c r="O305">
        <v>86.666700000000006</v>
      </c>
      <c r="P305">
        <v>86.666700000000006</v>
      </c>
      <c r="Q305">
        <v>1506</v>
      </c>
    </row>
    <row r="306" spans="1:18" x14ac:dyDescent="0.35">
      <c r="A306" t="s">
        <v>15505</v>
      </c>
      <c r="B306" t="s">
        <v>15503</v>
      </c>
      <c r="C306" t="s">
        <v>15504</v>
      </c>
      <c r="D306">
        <v>38.667000000000002</v>
      </c>
      <c r="E306">
        <v>150</v>
      </c>
      <c r="F306">
        <v>74</v>
      </c>
      <c r="G306">
        <v>2</v>
      </c>
      <c r="H306">
        <v>5</v>
      </c>
      <c r="I306">
        <v>153</v>
      </c>
      <c r="J306">
        <v>9</v>
      </c>
      <c r="K306">
        <v>141</v>
      </c>
      <c r="L306">
        <v>8.2400000000000003E-20</v>
      </c>
      <c r="M306">
        <v>85.1</v>
      </c>
      <c r="N306">
        <v>195</v>
      </c>
      <c r="O306">
        <v>76.923100000000005</v>
      </c>
      <c r="P306">
        <v>76.923100000000005</v>
      </c>
      <c r="Q306">
        <v>1443</v>
      </c>
    </row>
    <row r="307" spans="1:18" x14ac:dyDescent="0.35">
      <c r="A307" t="s">
        <v>15506</v>
      </c>
      <c r="B307" t="s">
        <v>15503</v>
      </c>
      <c r="C307" t="s">
        <v>15504</v>
      </c>
      <c r="D307">
        <v>36.781999999999996</v>
      </c>
      <c r="E307">
        <v>174</v>
      </c>
      <c r="F307">
        <v>87</v>
      </c>
      <c r="G307">
        <v>3</v>
      </c>
      <c r="H307">
        <v>16</v>
      </c>
      <c r="I307">
        <v>182</v>
      </c>
      <c r="J307">
        <v>12</v>
      </c>
      <c r="K307">
        <v>169</v>
      </c>
      <c r="L307">
        <v>5.5600000000000002E-22</v>
      </c>
      <c r="M307">
        <v>90.9</v>
      </c>
      <c r="N307">
        <v>195</v>
      </c>
      <c r="O307">
        <v>89.230800000000002</v>
      </c>
      <c r="P307">
        <v>89.230800000000002</v>
      </c>
      <c r="Q307">
        <v>1634</v>
      </c>
    </row>
    <row r="308" spans="1:18" x14ac:dyDescent="0.35">
      <c r="A308" t="s">
        <v>15070</v>
      </c>
      <c r="B308" t="s">
        <v>15507</v>
      </c>
      <c r="C308" t="s">
        <v>15508</v>
      </c>
      <c r="D308">
        <v>26.378</v>
      </c>
      <c r="E308">
        <v>254</v>
      </c>
      <c r="F308">
        <v>181</v>
      </c>
      <c r="G308">
        <v>4</v>
      </c>
      <c r="H308">
        <v>4</v>
      </c>
      <c r="I308">
        <v>254</v>
      </c>
      <c r="J308">
        <v>7</v>
      </c>
      <c r="K308">
        <v>257</v>
      </c>
      <c r="L308">
        <v>3.3899999999999999E-19</v>
      </c>
      <c r="M308">
        <v>89.4</v>
      </c>
      <c r="N308">
        <v>375</v>
      </c>
      <c r="O308">
        <v>67.7333</v>
      </c>
      <c r="P308">
        <v>67.7333</v>
      </c>
      <c r="Q308">
        <v>2124</v>
      </c>
    </row>
    <row r="309" spans="1:18" x14ac:dyDescent="0.35">
      <c r="A309" t="s">
        <v>15509</v>
      </c>
      <c r="B309" t="s">
        <v>15510</v>
      </c>
      <c r="C309" t="s">
        <v>15511</v>
      </c>
      <c r="D309">
        <v>28.190999999999999</v>
      </c>
      <c r="E309">
        <v>188</v>
      </c>
      <c r="F309">
        <v>99</v>
      </c>
      <c r="G309">
        <v>9</v>
      </c>
      <c r="H309">
        <v>580</v>
      </c>
      <c r="I309">
        <v>740</v>
      </c>
      <c r="J309">
        <v>12</v>
      </c>
      <c r="K309">
        <v>190</v>
      </c>
      <c r="L309">
        <v>0.35</v>
      </c>
      <c r="M309">
        <v>34.299999999999997</v>
      </c>
      <c r="N309">
        <v>260</v>
      </c>
      <c r="O309">
        <v>72.307699999999997</v>
      </c>
      <c r="P309">
        <v>72.307699999999997</v>
      </c>
      <c r="Q309">
        <v>2843</v>
      </c>
    </row>
    <row r="310" spans="1:18" x14ac:dyDescent="0.35">
      <c r="A310" t="s">
        <v>15034</v>
      </c>
      <c r="B310" t="s">
        <v>15510</v>
      </c>
      <c r="C310" t="s">
        <v>15511</v>
      </c>
      <c r="D310">
        <v>26.573</v>
      </c>
      <c r="E310">
        <v>143</v>
      </c>
      <c r="F310">
        <v>81</v>
      </c>
      <c r="G310">
        <v>5</v>
      </c>
      <c r="H310">
        <v>40</v>
      </c>
      <c r="I310">
        <v>160</v>
      </c>
      <c r="J310">
        <v>3</v>
      </c>
      <c r="K310">
        <v>143</v>
      </c>
      <c r="L310">
        <v>6.0000000000000001E-3</v>
      </c>
      <c r="M310">
        <v>37.700000000000003</v>
      </c>
      <c r="N310">
        <v>260</v>
      </c>
      <c r="O310">
        <v>55</v>
      </c>
      <c r="P310">
        <v>55</v>
      </c>
      <c r="Q310">
        <v>1089</v>
      </c>
    </row>
    <row r="311" spans="1:18" x14ac:dyDescent="0.35">
      <c r="A311" t="s">
        <v>15031</v>
      </c>
      <c r="B311" t="s">
        <v>15512</v>
      </c>
      <c r="C311" t="s">
        <v>15513</v>
      </c>
      <c r="D311">
        <v>24</v>
      </c>
      <c r="E311">
        <v>250</v>
      </c>
      <c r="F311">
        <v>147</v>
      </c>
      <c r="G311">
        <v>9</v>
      </c>
      <c r="H311">
        <v>1</v>
      </c>
      <c r="I311">
        <v>224</v>
      </c>
      <c r="J311">
        <v>1</v>
      </c>
      <c r="K311">
        <v>233</v>
      </c>
      <c r="L311">
        <v>3.4600000000000001E-4</v>
      </c>
      <c r="M311">
        <v>41.6</v>
      </c>
      <c r="N311">
        <v>256</v>
      </c>
      <c r="O311">
        <v>97.656199999999998</v>
      </c>
      <c r="P311">
        <v>97.656199999999998</v>
      </c>
      <c r="Q311">
        <v>466</v>
      </c>
    </row>
    <row r="312" spans="1:18" x14ac:dyDescent="0.35">
      <c r="A312" t="s">
        <v>15514</v>
      </c>
      <c r="B312" t="s">
        <v>15515</v>
      </c>
      <c r="C312" t="s">
        <v>15516</v>
      </c>
      <c r="D312">
        <v>28.986000000000001</v>
      </c>
      <c r="E312">
        <v>138</v>
      </c>
      <c r="F312">
        <v>83</v>
      </c>
      <c r="G312">
        <v>6</v>
      </c>
      <c r="H312">
        <v>952</v>
      </c>
      <c r="I312">
        <v>1077</v>
      </c>
      <c r="J312">
        <v>12</v>
      </c>
      <c r="K312">
        <v>146</v>
      </c>
      <c r="L312">
        <v>0.99</v>
      </c>
      <c r="M312">
        <v>33.5</v>
      </c>
      <c r="N312">
        <v>268</v>
      </c>
      <c r="O312">
        <v>51.4925</v>
      </c>
      <c r="P312">
        <v>51.4925</v>
      </c>
      <c r="Q312">
        <v>1835</v>
      </c>
    </row>
    <row r="313" spans="1:18" x14ac:dyDescent="0.35">
      <c r="A313" t="s">
        <v>15201</v>
      </c>
      <c r="B313" t="s">
        <v>15517</v>
      </c>
      <c r="C313" t="s">
        <v>15518</v>
      </c>
      <c r="D313">
        <v>49.350999999999999</v>
      </c>
      <c r="E313">
        <v>154</v>
      </c>
      <c r="F313">
        <v>77</v>
      </c>
      <c r="G313">
        <v>1</v>
      </c>
      <c r="H313">
        <v>24</v>
      </c>
      <c r="I313">
        <v>177</v>
      </c>
      <c r="J313">
        <v>24</v>
      </c>
      <c r="K313">
        <v>176</v>
      </c>
      <c r="L313">
        <v>4.8700000000000001E-47</v>
      </c>
      <c r="M313">
        <v>152</v>
      </c>
      <c r="N313">
        <v>183</v>
      </c>
      <c r="O313">
        <v>84.153000000000006</v>
      </c>
      <c r="P313">
        <v>84.153000000000006</v>
      </c>
      <c r="Q313">
        <v>1171</v>
      </c>
      <c r="R313" t="s">
        <v>15519</v>
      </c>
    </row>
    <row r="314" spans="1:18" x14ac:dyDescent="0.35">
      <c r="A314" t="s">
        <v>15176</v>
      </c>
      <c r="B314" t="s">
        <v>15517</v>
      </c>
      <c r="C314" t="s">
        <v>15518</v>
      </c>
      <c r="D314">
        <v>44.155999999999999</v>
      </c>
      <c r="E314">
        <v>154</v>
      </c>
      <c r="F314">
        <v>85</v>
      </c>
      <c r="G314">
        <v>1</v>
      </c>
      <c r="H314">
        <v>34</v>
      </c>
      <c r="I314">
        <v>187</v>
      </c>
      <c r="J314">
        <v>24</v>
      </c>
      <c r="K314">
        <v>176</v>
      </c>
      <c r="L314">
        <v>3.3300000000000002E-42</v>
      </c>
      <c r="M314">
        <v>140</v>
      </c>
      <c r="N314">
        <v>183</v>
      </c>
      <c r="O314">
        <v>84.153000000000006</v>
      </c>
      <c r="P314">
        <v>84.153000000000006</v>
      </c>
      <c r="Q314">
        <v>2885</v>
      </c>
    </row>
    <row r="315" spans="1:18" x14ac:dyDescent="0.35">
      <c r="A315" t="s">
        <v>15038</v>
      </c>
      <c r="B315" t="s">
        <v>15520</v>
      </c>
      <c r="C315" t="s">
        <v>15521</v>
      </c>
      <c r="D315">
        <v>30.488</v>
      </c>
      <c r="E315">
        <v>246</v>
      </c>
      <c r="F315">
        <v>151</v>
      </c>
      <c r="G315">
        <v>9</v>
      </c>
      <c r="H315">
        <v>373</v>
      </c>
      <c r="I315">
        <v>615</v>
      </c>
      <c r="J315">
        <v>4</v>
      </c>
      <c r="K315">
        <v>232</v>
      </c>
      <c r="L315">
        <v>4.6000000000000002E-18</v>
      </c>
      <c r="M315">
        <v>85.9</v>
      </c>
      <c r="N315">
        <v>261</v>
      </c>
      <c r="O315">
        <v>94.252899999999997</v>
      </c>
      <c r="P315">
        <v>94.252899999999997</v>
      </c>
      <c r="Q315">
        <v>2598</v>
      </c>
    </row>
    <row r="316" spans="1:18" x14ac:dyDescent="0.35">
      <c r="A316" t="s">
        <v>15038</v>
      </c>
      <c r="B316" t="s">
        <v>15039</v>
      </c>
      <c r="C316" t="s">
        <v>15522</v>
      </c>
      <c r="D316">
        <v>27.376000000000001</v>
      </c>
      <c r="E316">
        <v>263</v>
      </c>
      <c r="F316">
        <v>157</v>
      </c>
      <c r="G316">
        <v>11</v>
      </c>
      <c r="H316">
        <v>373</v>
      </c>
      <c r="I316">
        <v>625</v>
      </c>
      <c r="J316">
        <v>15</v>
      </c>
      <c r="K316">
        <v>253</v>
      </c>
      <c r="L316">
        <v>2.4900000000000002E-10</v>
      </c>
      <c r="M316">
        <v>63.2</v>
      </c>
      <c r="N316">
        <v>272</v>
      </c>
      <c r="O316">
        <v>96.691199999999995</v>
      </c>
      <c r="P316">
        <v>96.691199999999995</v>
      </c>
      <c r="Q316">
        <v>2665</v>
      </c>
    </row>
    <row r="317" spans="1:18" x14ac:dyDescent="0.35">
      <c r="A317" t="s">
        <v>15509</v>
      </c>
      <c r="B317" t="s">
        <v>15523</v>
      </c>
      <c r="C317" t="s">
        <v>15524</v>
      </c>
      <c r="D317">
        <v>31.771000000000001</v>
      </c>
      <c r="E317">
        <v>192</v>
      </c>
      <c r="F317">
        <v>94</v>
      </c>
      <c r="G317">
        <v>8</v>
      </c>
      <c r="H317">
        <v>580</v>
      </c>
      <c r="I317">
        <v>740</v>
      </c>
      <c r="J317">
        <v>12</v>
      </c>
      <c r="K317">
        <v>197</v>
      </c>
      <c r="L317">
        <v>6.0000000000000001E-3</v>
      </c>
      <c r="M317">
        <v>39.700000000000003</v>
      </c>
      <c r="N317">
        <v>259</v>
      </c>
      <c r="O317">
        <v>74.131299999999996</v>
      </c>
      <c r="P317">
        <v>74.131299999999996</v>
      </c>
      <c r="Q317">
        <v>2835</v>
      </c>
    </row>
    <row r="318" spans="1:18" x14ac:dyDescent="0.35">
      <c r="A318" t="s">
        <v>15186</v>
      </c>
      <c r="B318" t="s">
        <v>15525</v>
      </c>
      <c r="C318" t="s">
        <v>15526</v>
      </c>
      <c r="D318">
        <v>29.411999999999999</v>
      </c>
      <c r="E318">
        <v>119</v>
      </c>
      <c r="F318">
        <v>63</v>
      </c>
      <c r="G318">
        <v>5</v>
      </c>
      <c r="H318">
        <v>24</v>
      </c>
      <c r="I318">
        <v>133</v>
      </c>
      <c r="J318">
        <v>2</v>
      </c>
      <c r="K318">
        <v>108</v>
      </c>
      <c r="L318">
        <v>0.74</v>
      </c>
      <c r="M318">
        <v>29.6</v>
      </c>
      <c r="N318">
        <v>147</v>
      </c>
      <c r="O318">
        <v>80.952399999999997</v>
      </c>
      <c r="P318">
        <v>80.952399999999997</v>
      </c>
      <c r="Q318">
        <v>1405</v>
      </c>
    </row>
    <row r="319" spans="1:18" x14ac:dyDescent="0.35">
      <c r="A319" t="s">
        <v>15192</v>
      </c>
      <c r="B319" t="s">
        <v>15527</v>
      </c>
      <c r="C319" t="s">
        <v>15528</v>
      </c>
      <c r="D319">
        <v>38.158000000000001</v>
      </c>
      <c r="E319">
        <v>152</v>
      </c>
      <c r="F319">
        <v>89</v>
      </c>
      <c r="G319">
        <v>2</v>
      </c>
      <c r="H319">
        <v>32</v>
      </c>
      <c r="I319">
        <v>183</v>
      </c>
      <c r="J319">
        <v>27</v>
      </c>
      <c r="K319">
        <v>173</v>
      </c>
      <c r="L319">
        <v>1.1999999999999999E-30</v>
      </c>
      <c r="M319">
        <v>110</v>
      </c>
      <c r="N319">
        <v>178</v>
      </c>
      <c r="O319">
        <v>85.393299999999996</v>
      </c>
      <c r="P319">
        <v>85.393299999999996</v>
      </c>
      <c r="Q319">
        <v>2435</v>
      </c>
    </row>
    <row r="320" spans="1:18" x14ac:dyDescent="0.35">
      <c r="A320" t="s">
        <v>15186</v>
      </c>
      <c r="B320" t="s">
        <v>15527</v>
      </c>
      <c r="C320" t="s">
        <v>15528</v>
      </c>
      <c r="D320">
        <v>35.948</v>
      </c>
      <c r="E320">
        <v>153</v>
      </c>
      <c r="F320">
        <v>92</v>
      </c>
      <c r="G320">
        <v>4</v>
      </c>
      <c r="H320">
        <v>19</v>
      </c>
      <c r="I320">
        <v>170</v>
      </c>
      <c r="J320">
        <v>27</v>
      </c>
      <c r="K320">
        <v>174</v>
      </c>
      <c r="L320">
        <v>5.7499999999999998E-21</v>
      </c>
      <c r="M320">
        <v>84.7</v>
      </c>
      <c r="N320">
        <v>178</v>
      </c>
      <c r="O320">
        <v>85.955100000000002</v>
      </c>
      <c r="P320">
        <v>85.955100000000002</v>
      </c>
      <c r="Q320">
        <v>1346</v>
      </c>
    </row>
    <row r="321" spans="1:17" x14ac:dyDescent="0.35">
      <c r="A321" t="s">
        <v>15133</v>
      </c>
      <c r="B321" t="s">
        <v>15527</v>
      </c>
      <c r="C321" t="s">
        <v>15528</v>
      </c>
      <c r="D321">
        <v>29.204000000000001</v>
      </c>
      <c r="E321">
        <v>113</v>
      </c>
      <c r="F321">
        <v>71</v>
      </c>
      <c r="G321">
        <v>5</v>
      </c>
      <c r="H321">
        <v>27</v>
      </c>
      <c r="I321">
        <v>135</v>
      </c>
      <c r="J321">
        <v>38</v>
      </c>
      <c r="K321">
        <v>145</v>
      </c>
      <c r="L321">
        <v>4.0699999999999998E-7</v>
      </c>
      <c r="M321">
        <v>47.8</v>
      </c>
      <c r="N321">
        <v>178</v>
      </c>
      <c r="O321">
        <v>63.4831</v>
      </c>
      <c r="P321">
        <v>63.4831</v>
      </c>
      <c r="Q321">
        <v>2560</v>
      </c>
    </row>
    <row r="322" spans="1:17" x14ac:dyDescent="0.35">
      <c r="A322" t="s">
        <v>15133</v>
      </c>
      <c r="B322" t="s">
        <v>15529</v>
      </c>
      <c r="C322" t="s">
        <v>15530</v>
      </c>
      <c r="D322">
        <v>35</v>
      </c>
      <c r="E322">
        <v>120</v>
      </c>
      <c r="F322">
        <v>74</v>
      </c>
      <c r="G322">
        <v>3</v>
      </c>
      <c r="H322">
        <v>34</v>
      </c>
      <c r="I322">
        <v>152</v>
      </c>
      <c r="J322">
        <v>15</v>
      </c>
      <c r="K322">
        <v>131</v>
      </c>
      <c r="L322">
        <v>2.03E-16</v>
      </c>
      <c r="M322">
        <v>71.599999999999994</v>
      </c>
      <c r="N322">
        <v>136</v>
      </c>
      <c r="O322">
        <v>88.235299999999995</v>
      </c>
      <c r="P322">
        <v>88.235299999999995</v>
      </c>
      <c r="Q322">
        <v>2530</v>
      </c>
    </row>
    <row r="323" spans="1:17" x14ac:dyDescent="0.35">
      <c r="A323" t="s">
        <v>15192</v>
      </c>
      <c r="B323" t="s">
        <v>15529</v>
      </c>
      <c r="C323" t="s">
        <v>15530</v>
      </c>
      <c r="D323">
        <v>32.877000000000002</v>
      </c>
      <c r="E323">
        <v>146</v>
      </c>
      <c r="F323">
        <v>81</v>
      </c>
      <c r="G323">
        <v>7</v>
      </c>
      <c r="H323">
        <v>38</v>
      </c>
      <c r="I323">
        <v>182</v>
      </c>
      <c r="J323">
        <v>3</v>
      </c>
      <c r="K323">
        <v>132</v>
      </c>
      <c r="L323">
        <v>3.2099999999999999E-12</v>
      </c>
      <c r="M323">
        <v>61.2</v>
      </c>
      <c r="N323">
        <v>136</v>
      </c>
      <c r="O323">
        <v>107.35299999999999</v>
      </c>
      <c r="P323">
        <v>101</v>
      </c>
      <c r="Q323">
        <v>2437</v>
      </c>
    </row>
    <row r="324" spans="1:17" x14ac:dyDescent="0.35">
      <c r="A324" t="s">
        <v>15186</v>
      </c>
      <c r="B324" t="s">
        <v>15529</v>
      </c>
      <c r="C324" t="s">
        <v>15530</v>
      </c>
      <c r="D324">
        <v>29.231000000000002</v>
      </c>
      <c r="E324">
        <v>130</v>
      </c>
      <c r="F324">
        <v>78</v>
      </c>
      <c r="G324">
        <v>5</v>
      </c>
      <c r="H324">
        <v>39</v>
      </c>
      <c r="I324">
        <v>168</v>
      </c>
      <c r="J324">
        <v>17</v>
      </c>
      <c r="K324">
        <v>132</v>
      </c>
      <c r="L324">
        <v>1.3200000000000001E-4</v>
      </c>
      <c r="M324">
        <v>40.4</v>
      </c>
      <c r="N324">
        <v>136</v>
      </c>
      <c r="O324">
        <v>95.588200000000001</v>
      </c>
      <c r="P324">
        <v>95.588200000000001</v>
      </c>
      <c r="Q324">
        <v>1368</v>
      </c>
    </row>
    <row r="325" spans="1:17" x14ac:dyDescent="0.35">
      <c r="A325" t="s">
        <v>15136</v>
      </c>
      <c r="B325" t="s">
        <v>15529</v>
      </c>
      <c r="C325" t="s">
        <v>15530</v>
      </c>
      <c r="D325">
        <v>26.619</v>
      </c>
      <c r="E325">
        <v>139</v>
      </c>
      <c r="F325">
        <v>82</v>
      </c>
      <c r="G325">
        <v>7</v>
      </c>
      <c r="H325">
        <v>7</v>
      </c>
      <c r="I325">
        <v>137</v>
      </c>
      <c r="J325">
        <v>6</v>
      </c>
      <c r="K325">
        <v>132</v>
      </c>
      <c r="L325">
        <v>4.6E-6</v>
      </c>
      <c r="M325">
        <v>43.9</v>
      </c>
      <c r="N325">
        <v>136</v>
      </c>
      <c r="O325">
        <v>102.206</v>
      </c>
      <c r="P325">
        <v>101</v>
      </c>
      <c r="Q325">
        <v>1117</v>
      </c>
    </row>
    <row r="326" spans="1:17" x14ac:dyDescent="0.35">
      <c r="A326" t="s">
        <v>15049</v>
      </c>
      <c r="B326" t="s">
        <v>15531</v>
      </c>
      <c r="C326" t="s">
        <v>15532</v>
      </c>
      <c r="D326">
        <v>28.736000000000001</v>
      </c>
      <c r="E326">
        <v>174</v>
      </c>
      <c r="F326">
        <v>92</v>
      </c>
      <c r="G326">
        <v>6</v>
      </c>
      <c r="H326">
        <v>155</v>
      </c>
      <c r="I326">
        <v>309</v>
      </c>
      <c r="J326">
        <v>8</v>
      </c>
      <c r="K326">
        <v>168</v>
      </c>
      <c r="L326">
        <v>5.6800000000000004E-4</v>
      </c>
      <c r="M326">
        <v>41.6</v>
      </c>
      <c r="N326">
        <v>259</v>
      </c>
      <c r="O326">
        <v>67.1815</v>
      </c>
      <c r="P326">
        <v>67.1815</v>
      </c>
      <c r="Q326">
        <v>1861</v>
      </c>
    </row>
    <row r="327" spans="1:17" x14ac:dyDescent="0.35">
      <c r="A327" t="s">
        <v>15034</v>
      </c>
      <c r="B327" t="s">
        <v>15531</v>
      </c>
      <c r="C327" t="s">
        <v>15532</v>
      </c>
      <c r="D327">
        <v>28.082000000000001</v>
      </c>
      <c r="E327">
        <v>146</v>
      </c>
      <c r="F327">
        <v>75</v>
      </c>
      <c r="G327">
        <v>5</v>
      </c>
      <c r="H327">
        <v>40</v>
      </c>
      <c r="I327">
        <v>160</v>
      </c>
      <c r="J327">
        <v>3</v>
      </c>
      <c r="K327">
        <v>143</v>
      </c>
      <c r="L327">
        <v>5.4700000000000001E-5</v>
      </c>
      <c r="M327">
        <v>44.3</v>
      </c>
      <c r="N327">
        <v>259</v>
      </c>
      <c r="O327">
        <v>56.370699999999999</v>
      </c>
      <c r="P327">
        <v>56.370699999999999</v>
      </c>
      <c r="Q327">
        <v>850</v>
      </c>
    </row>
    <row r="328" spans="1:17" x14ac:dyDescent="0.35">
      <c r="A328" t="s">
        <v>15037</v>
      </c>
      <c r="B328" t="s">
        <v>15531</v>
      </c>
      <c r="C328" t="s">
        <v>15532</v>
      </c>
      <c r="D328">
        <v>26.167999999999999</v>
      </c>
      <c r="E328">
        <v>214</v>
      </c>
      <c r="F328">
        <v>115</v>
      </c>
      <c r="G328">
        <v>8</v>
      </c>
      <c r="H328">
        <v>44</v>
      </c>
      <c r="I328">
        <v>228</v>
      </c>
      <c r="J328">
        <v>3</v>
      </c>
      <c r="K328">
        <v>202</v>
      </c>
      <c r="L328">
        <v>2.1100000000000001E-4</v>
      </c>
      <c r="M328">
        <v>42.7</v>
      </c>
      <c r="N328">
        <v>259</v>
      </c>
      <c r="O328">
        <v>82.625500000000002</v>
      </c>
      <c r="P328">
        <v>82.625500000000002</v>
      </c>
      <c r="Q328">
        <v>668</v>
      </c>
    </row>
    <row r="329" spans="1:17" x14ac:dyDescent="0.35">
      <c r="A329" t="s">
        <v>15037</v>
      </c>
      <c r="B329" t="s">
        <v>15533</v>
      </c>
      <c r="C329" t="s">
        <v>15534</v>
      </c>
      <c r="D329">
        <v>24.722999999999999</v>
      </c>
      <c r="E329">
        <v>271</v>
      </c>
      <c r="F329">
        <v>160</v>
      </c>
      <c r="G329">
        <v>10</v>
      </c>
      <c r="H329">
        <v>44</v>
      </c>
      <c r="I329">
        <v>284</v>
      </c>
      <c r="J329">
        <v>3</v>
      </c>
      <c r="K329">
        <v>259</v>
      </c>
      <c r="L329">
        <v>1E-3</v>
      </c>
      <c r="M329">
        <v>40.4</v>
      </c>
      <c r="N329">
        <v>261</v>
      </c>
      <c r="O329">
        <v>103.831</v>
      </c>
      <c r="P329">
        <v>101</v>
      </c>
      <c r="Q329">
        <v>723</v>
      </c>
    </row>
    <row r="330" spans="1:17" x14ac:dyDescent="0.35">
      <c r="A330" t="s">
        <v>15186</v>
      </c>
      <c r="B330" t="s">
        <v>15535</v>
      </c>
      <c r="C330" t="s">
        <v>15536</v>
      </c>
      <c r="D330">
        <v>27.193000000000001</v>
      </c>
      <c r="E330">
        <v>114</v>
      </c>
      <c r="F330">
        <v>77</v>
      </c>
      <c r="G330">
        <v>3</v>
      </c>
      <c r="H330">
        <v>28</v>
      </c>
      <c r="I330">
        <v>137</v>
      </c>
      <c r="J330">
        <v>6</v>
      </c>
      <c r="K330">
        <v>117</v>
      </c>
      <c r="L330">
        <v>0.23</v>
      </c>
      <c r="M330">
        <v>31.2</v>
      </c>
      <c r="N330">
        <v>150</v>
      </c>
      <c r="O330">
        <v>76</v>
      </c>
      <c r="P330">
        <v>76</v>
      </c>
      <c r="Q330">
        <v>1394</v>
      </c>
    </row>
    <row r="331" spans="1:17" x14ac:dyDescent="0.35">
      <c r="A331" t="s">
        <v>15201</v>
      </c>
      <c r="B331" t="s">
        <v>15537</v>
      </c>
      <c r="C331" t="s">
        <v>15538</v>
      </c>
      <c r="D331">
        <v>40</v>
      </c>
      <c r="E331">
        <v>155</v>
      </c>
      <c r="F331">
        <v>83</v>
      </c>
      <c r="G331">
        <v>5</v>
      </c>
      <c r="H331">
        <v>26</v>
      </c>
      <c r="I331">
        <v>177</v>
      </c>
      <c r="J331">
        <v>26</v>
      </c>
      <c r="K331">
        <v>173</v>
      </c>
      <c r="L331">
        <v>2.7200000000000002E-29</v>
      </c>
      <c r="M331">
        <v>106</v>
      </c>
      <c r="N331">
        <v>177</v>
      </c>
      <c r="O331">
        <v>87.570599999999999</v>
      </c>
      <c r="P331">
        <v>87.570599999999999</v>
      </c>
      <c r="Q331">
        <v>1190</v>
      </c>
    </row>
    <row r="332" spans="1:17" x14ac:dyDescent="0.35">
      <c r="A332" t="s">
        <v>15176</v>
      </c>
      <c r="B332" t="s">
        <v>15537</v>
      </c>
      <c r="C332" t="s">
        <v>15538</v>
      </c>
      <c r="D332">
        <v>36</v>
      </c>
      <c r="E332">
        <v>175</v>
      </c>
      <c r="F332">
        <v>104</v>
      </c>
      <c r="G332">
        <v>4</v>
      </c>
      <c r="H332">
        <v>18</v>
      </c>
      <c r="I332">
        <v>190</v>
      </c>
      <c r="J332">
        <v>8</v>
      </c>
      <c r="K332">
        <v>176</v>
      </c>
      <c r="L332">
        <v>1.25E-29</v>
      </c>
      <c r="M332">
        <v>108</v>
      </c>
      <c r="N332">
        <v>177</v>
      </c>
      <c r="O332">
        <v>98.870099999999994</v>
      </c>
      <c r="P332">
        <v>98.870099999999994</v>
      </c>
      <c r="Q332">
        <v>2896</v>
      </c>
    </row>
    <row r="333" spans="1:17" x14ac:dyDescent="0.35">
      <c r="A333" t="s">
        <v>15348</v>
      </c>
      <c r="B333" t="s">
        <v>15539</v>
      </c>
      <c r="C333" t="s">
        <v>15540</v>
      </c>
      <c r="D333">
        <v>25.332999999999998</v>
      </c>
      <c r="E333">
        <v>75</v>
      </c>
      <c r="F333">
        <v>54</v>
      </c>
      <c r="G333">
        <v>1</v>
      </c>
      <c r="H333">
        <v>16</v>
      </c>
      <c r="I333">
        <v>90</v>
      </c>
      <c r="J333">
        <v>5</v>
      </c>
      <c r="K333">
        <v>77</v>
      </c>
      <c r="L333">
        <v>0.03</v>
      </c>
      <c r="M333">
        <v>33.5</v>
      </c>
      <c r="N333">
        <v>147</v>
      </c>
      <c r="O333">
        <v>51.020400000000002</v>
      </c>
      <c r="P333">
        <v>51.020400000000002</v>
      </c>
      <c r="Q333">
        <v>1950</v>
      </c>
    </row>
    <row r="334" spans="1:17" x14ac:dyDescent="0.35">
      <c r="A334" t="s">
        <v>15070</v>
      </c>
      <c r="B334" t="s">
        <v>15541</v>
      </c>
      <c r="C334" t="s">
        <v>15542</v>
      </c>
      <c r="D334">
        <v>30.207999999999998</v>
      </c>
      <c r="E334">
        <v>192</v>
      </c>
      <c r="F334">
        <v>132</v>
      </c>
      <c r="G334">
        <v>2</v>
      </c>
      <c r="H334">
        <v>38</v>
      </c>
      <c r="I334">
        <v>229</v>
      </c>
      <c r="J334">
        <v>41</v>
      </c>
      <c r="K334">
        <v>230</v>
      </c>
      <c r="L334">
        <v>2.1599999999999999E-17</v>
      </c>
      <c r="M334">
        <v>84</v>
      </c>
      <c r="N334">
        <v>375</v>
      </c>
      <c r="O334">
        <v>51.2</v>
      </c>
      <c r="P334">
        <v>51.2</v>
      </c>
      <c r="Q334">
        <v>2156</v>
      </c>
    </row>
    <row r="335" spans="1:17" x14ac:dyDescent="0.35">
      <c r="A335" t="s">
        <v>15514</v>
      </c>
      <c r="B335" t="s">
        <v>15543</v>
      </c>
      <c r="C335" t="s">
        <v>15544</v>
      </c>
      <c r="D335">
        <v>28.986000000000001</v>
      </c>
      <c r="E335">
        <v>138</v>
      </c>
      <c r="F335">
        <v>83</v>
      </c>
      <c r="G335">
        <v>6</v>
      </c>
      <c r="H335">
        <v>952</v>
      </c>
      <c r="I335">
        <v>1077</v>
      </c>
      <c r="J335">
        <v>12</v>
      </c>
      <c r="K335">
        <v>146</v>
      </c>
      <c r="L335">
        <v>0.91</v>
      </c>
      <c r="M335">
        <v>33.5</v>
      </c>
      <c r="N335">
        <v>268</v>
      </c>
      <c r="O335">
        <v>51.4925</v>
      </c>
      <c r="P335">
        <v>51.4925</v>
      </c>
      <c r="Q335">
        <v>1831</v>
      </c>
    </row>
    <row r="336" spans="1:17" x14ac:dyDescent="0.35">
      <c r="A336" t="s">
        <v>15031</v>
      </c>
      <c r="B336" t="s">
        <v>15545</v>
      </c>
      <c r="C336" t="s">
        <v>15546</v>
      </c>
      <c r="D336">
        <v>24.684000000000001</v>
      </c>
      <c r="E336">
        <v>158</v>
      </c>
      <c r="F336">
        <v>99</v>
      </c>
      <c r="G336">
        <v>5</v>
      </c>
      <c r="H336">
        <v>4</v>
      </c>
      <c r="I336">
        <v>143</v>
      </c>
      <c r="J336">
        <v>1</v>
      </c>
      <c r="K336">
        <v>156</v>
      </c>
      <c r="L336">
        <v>6.8700000000000003E-5</v>
      </c>
      <c r="M336">
        <v>43.5</v>
      </c>
      <c r="N336">
        <v>254</v>
      </c>
      <c r="O336">
        <v>62.204700000000003</v>
      </c>
      <c r="P336">
        <v>62.204700000000003</v>
      </c>
      <c r="Q336">
        <v>388</v>
      </c>
    </row>
    <row r="337" spans="1:17" x14ac:dyDescent="0.35">
      <c r="A337" t="s">
        <v>15031</v>
      </c>
      <c r="B337" t="s">
        <v>15547</v>
      </c>
      <c r="C337" t="s">
        <v>15548</v>
      </c>
      <c r="D337">
        <v>22.407</v>
      </c>
      <c r="E337">
        <v>241</v>
      </c>
      <c r="F337">
        <v>151</v>
      </c>
      <c r="G337">
        <v>8</v>
      </c>
      <c r="H337">
        <v>6</v>
      </c>
      <c r="I337">
        <v>224</v>
      </c>
      <c r="J337">
        <v>7</v>
      </c>
      <c r="K337">
        <v>233</v>
      </c>
      <c r="L337">
        <v>1.4799999999999999E-4</v>
      </c>
      <c r="M337">
        <v>42.7</v>
      </c>
      <c r="N337">
        <v>256</v>
      </c>
      <c r="O337">
        <v>94.140600000000006</v>
      </c>
      <c r="P337">
        <v>94.140600000000006</v>
      </c>
      <c r="Q337">
        <v>428</v>
      </c>
    </row>
    <row r="338" spans="1:17" x14ac:dyDescent="0.35">
      <c r="A338" t="s">
        <v>15070</v>
      </c>
      <c r="B338" t="s">
        <v>15549</v>
      </c>
      <c r="C338" t="s">
        <v>15550</v>
      </c>
      <c r="D338">
        <v>26.338999999999999</v>
      </c>
      <c r="E338">
        <v>224</v>
      </c>
      <c r="F338">
        <v>163</v>
      </c>
      <c r="G338">
        <v>2</v>
      </c>
      <c r="H338">
        <v>4</v>
      </c>
      <c r="I338">
        <v>227</v>
      </c>
      <c r="J338">
        <v>7</v>
      </c>
      <c r="K338">
        <v>228</v>
      </c>
      <c r="L338">
        <v>3.4899999999999998E-19</v>
      </c>
      <c r="M338">
        <v>89.4</v>
      </c>
      <c r="N338">
        <v>375</v>
      </c>
      <c r="O338">
        <v>59.7333</v>
      </c>
      <c r="P338">
        <v>59.7333</v>
      </c>
      <c r="Q338">
        <v>2126</v>
      </c>
    </row>
    <row r="339" spans="1:17" x14ac:dyDescent="0.35">
      <c r="A339" t="s">
        <v>15070</v>
      </c>
      <c r="B339" t="s">
        <v>15551</v>
      </c>
      <c r="C339" t="s">
        <v>15552</v>
      </c>
      <c r="D339">
        <v>24.364999999999998</v>
      </c>
      <c r="E339">
        <v>197</v>
      </c>
      <c r="F339">
        <v>136</v>
      </c>
      <c r="G339">
        <v>5</v>
      </c>
      <c r="H339">
        <v>3</v>
      </c>
      <c r="I339">
        <v>192</v>
      </c>
      <c r="J339">
        <v>4</v>
      </c>
      <c r="K339">
        <v>194</v>
      </c>
      <c r="L339">
        <v>2.3499999999999999E-8</v>
      </c>
      <c r="M339">
        <v>54.7</v>
      </c>
      <c r="N339">
        <v>206</v>
      </c>
      <c r="O339">
        <v>95.631100000000004</v>
      </c>
      <c r="P339">
        <v>95.631100000000004</v>
      </c>
      <c r="Q339">
        <v>2247</v>
      </c>
    </row>
    <row r="340" spans="1:17" x14ac:dyDescent="0.35">
      <c r="A340" t="s">
        <v>15553</v>
      </c>
      <c r="B340" t="s">
        <v>15554</v>
      </c>
      <c r="C340" t="s">
        <v>15555</v>
      </c>
      <c r="D340">
        <v>25.51</v>
      </c>
      <c r="E340">
        <v>98</v>
      </c>
      <c r="F340">
        <v>64</v>
      </c>
      <c r="G340">
        <v>2</v>
      </c>
      <c r="H340">
        <v>1</v>
      </c>
      <c r="I340">
        <v>89</v>
      </c>
      <c r="J340">
        <v>11</v>
      </c>
      <c r="K340">
        <v>108</v>
      </c>
      <c r="L340">
        <v>3.3000000000000002E-2</v>
      </c>
      <c r="M340">
        <v>32.299999999999997</v>
      </c>
      <c r="N340">
        <v>173</v>
      </c>
      <c r="O340">
        <v>56.647399999999998</v>
      </c>
      <c r="P340">
        <v>56.647399999999998</v>
      </c>
      <c r="Q340">
        <v>2296</v>
      </c>
    </row>
    <row r="341" spans="1:17" x14ac:dyDescent="0.35">
      <c r="A341" t="s">
        <v>15556</v>
      </c>
      <c r="B341" t="s">
        <v>15557</v>
      </c>
      <c r="C341" t="s">
        <v>15558</v>
      </c>
      <c r="D341">
        <v>28.667000000000002</v>
      </c>
      <c r="E341">
        <v>150</v>
      </c>
      <c r="F341">
        <v>89</v>
      </c>
      <c r="G341">
        <v>7</v>
      </c>
      <c r="H341">
        <v>12</v>
      </c>
      <c r="I341">
        <v>154</v>
      </c>
      <c r="J341">
        <v>3</v>
      </c>
      <c r="K341">
        <v>141</v>
      </c>
      <c r="L341">
        <v>0.31</v>
      </c>
      <c r="M341">
        <v>30.8</v>
      </c>
      <c r="N341">
        <v>148</v>
      </c>
      <c r="O341">
        <v>101.351</v>
      </c>
      <c r="P341">
        <v>101</v>
      </c>
      <c r="Q341">
        <v>1226</v>
      </c>
    </row>
    <row r="342" spans="1:17" x14ac:dyDescent="0.35">
      <c r="A342" t="s">
        <v>15559</v>
      </c>
      <c r="B342" t="s">
        <v>15557</v>
      </c>
      <c r="C342" t="s">
        <v>15558</v>
      </c>
      <c r="D342">
        <v>27.702999999999999</v>
      </c>
      <c r="E342">
        <v>148</v>
      </c>
      <c r="F342">
        <v>93</v>
      </c>
      <c r="G342">
        <v>6</v>
      </c>
      <c r="H342">
        <v>12</v>
      </c>
      <c r="I342">
        <v>154</v>
      </c>
      <c r="J342">
        <v>3</v>
      </c>
      <c r="K342">
        <v>141</v>
      </c>
      <c r="L342">
        <v>2.1000000000000001E-2</v>
      </c>
      <c r="M342">
        <v>33.9</v>
      </c>
      <c r="N342">
        <v>148</v>
      </c>
      <c r="O342">
        <v>100</v>
      </c>
      <c r="P342">
        <v>100</v>
      </c>
      <c r="Q342">
        <v>2928</v>
      </c>
    </row>
    <row r="343" spans="1:17" x14ac:dyDescent="0.35">
      <c r="A343" t="s">
        <v>15133</v>
      </c>
      <c r="B343" t="s">
        <v>15560</v>
      </c>
      <c r="C343" t="s">
        <v>15561</v>
      </c>
      <c r="D343">
        <v>26.733000000000001</v>
      </c>
      <c r="E343">
        <v>101</v>
      </c>
      <c r="F343">
        <v>62</v>
      </c>
      <c r="G343">
        <v>5</v>
      </c>
      <c r="H343">
        <v>25</v>
      </c>
      <c r="I343">
        <v>118</v>
      </c>
      <c r="J343">
        <v>6</v>
      </c>
      <c r="K343">
        <v>101</v>
      </c>
      <c r="L343">
        <v>0.39</v>
      </c>
      <c r="M343">
        <v>30.4</v>
      </c>
      <c r="N343">
        <v>148</v>
      </c>
      <c r="O343">
        <v>68.243200000000002</v>
      </c>
      <c r="P343">
        <v>68.243200000000002</v>
      </c>
      <c r="Q343">
        <v>2580</v>
      </c>
    </row>
    <row r="344" spans="1:17" x14ac:dyDescent="0.35">
      <c r="A344" t="s">
        <v>15348</v>
      </c>
      <c r="B344" t="s">
        <v>15560</v>
      </c>
      <c r="C344" t="s">
        <v>15561</v>
      </c>
      <c r="D344">
        <v>23.387</v>
      </c>
      <c r="E344">
        <v>124</v>
      </c>
      <c r="F344">
        <v>82</v>
      </c>
      <c r="G344">
        <v>4</v>
      </c>
      <c r="H344">
        <v>43</v>
      </c>
      <c r="I344">
        <v>158</v>
      </c>
      <c r="J344">
        <v>30</v>
      </c>
      <c r="K344">
        <v>148</v>
      </c>
      <c r="L344">
        <v>0.75</v>
      </c>
      <c r="M344">
        <v>29.6</v>
      </c>
      <c r="N344">
        <v>148</v>
      </c>
      <c r="O344">
        <v>83.783799999999999</v>
      </c>
      <c r="P344">
        <v>83.783799999999999</v>
      </c>
      <c r="Q344">
        <v>1960</v>
      </c>
    </row>
    <row r="345" spans="1:17" x14ac:dyDescent="0.35">
      <c r="A345" t="s">
        <v>15034</v>
      </c>
      <c r="B345" t="s">
        <v>15562</v>
      </c>
      <c r="C345" t="s">
        <v>15563</v>
      </c>
      <c r="D345">
        <v>30.07</v>
      </c>
      <c r="E345">
        <v>143</v>
      </c>
      <c r="F345">
        <v>76</v>
      </c>
      <c r="G345">
        <v>4</v>
      </c>
      <c r="H345">
        <v>40</v>
      </c>
      <c r="I345">
        <v>160</v>
      </c>
      <c r="J345">
        <v>3</v>
      </c>
      <c r="K345">
        <v>143</v>
      </c>
      <c r="L345">
        <v>3.8099999999999998E-7</v>
      </c>
      <c r="M345">
        <v>50.8</v>
      </c>
      <c r="N345">
        <v>261</v>
      </c>
      <c r="O345">
        <v>54.789299999999997</v>
      </c>
      <c r="P345">
        <v>54.789299999999997</v>
      </c>
      <c r="Q345">
        <v>774</v>
      </c>
    </row>
    <row r="346" spans="1:17" x14ac:dyDescent="0.35">
      <c r="A346" t="s">
        <v>15031</v>
      </c>
      <c r="B346" t="s">
        <v>15564</v>
      </c>
      <c r="C346" t="s">
        <v>15565</v>
      </c>
      <c r="D346">
        <v>24.896000000000001</v>
      </c>
      <c r="E346">
        <v>241</v>
      </c>
      <c r="F346">
        <v>153</v>
      </c>
      <c r="G346">
        <v>10</v>
      </c>
      <c r="H346">
        <v>1</v>
      </c>
      <c r="I346">
        <v>225</v>
      </c>
      <c r="J346">
        <v>1</v>
      </c>
      <c r="K346">
        <v>229</v>
      </c>
      <c r="L346">
        <v>1.17E-5</v>
      </c>
      <c r="M346">
        <v>45.8</v>
      </c>
      <c r="N346">
        <v>251</v>
      </c>
      <c r="O346">
        <v>96.015900000000002</v>
      </c>
      <c r="P346">
        <v>96.015900000000002</v>
      </c>
      <c r="Q346">
        <v>302</v>
      </c>
    </row>
    <row r="347" spans="1:17" x14ac:dyDescent="0.35">
      <c r="A347" t="s">
        <v>15566</v>
      </c>
      <c r="B347" t="s">
        <v>15567</v>
      </c>
      <c r="C347" t="s">
        <v>15568</v>
      </c>
      <c r="D347">
        <v>27.777999999999999</v>
      </c>
      <c r="E347">
        <v>162</v>
      </c>
      <c r="F347">
        <v>67</v>
      </c>
      <c r="G347">
        <v>4</v>
      </c>
      <c r="H347">
        <v>1</v>
      </c>
      <c r="I347">
        <v>112</v>
      </c>
      <c r="J347">
        <v>1</v>
      </c>
      <c r="K347">
        <v>162</v>
      </c>
      <c r="L347">
        <v>1E-3</v>
      </c>
      <c r="M347">
        <v>40</v>
      </c>
      <c r="N347">
        <v>256</v>
      </c>
      <c r="O347">
        <v>63.281199999999998</v>
      </c>
      <c r="P347">
        <v>63.281199999999998</v>
      </c>
      <c r="Q347">
        <v>1575</v>
      </c>
    </row>
    <row r="348" spans="1:17" x14ac:dyDescent="0.35">
      <c r="A348" t="s">
        <v>15244</v>
      </c>
      <c r="B348" t="s">
        <v>15304</v>
      </c>
      <c r="C348" t="s">
        <v>15569</v>
      </c>
      <c r="D348">
        <v>39.564999999999998</v>
      </c>
      <c r="E348">
        <v>460</v>
      </c>
      <c r="F348">
        <v>268</v>
      </c>
      <c r="G348">
        <v>7</v>
      </c>
      <c r="H348">
        <v>8</v>
      </c>
      <c r="I348">
        <v>465</v>
      </c>
      <c r="J348">
        <v>5</v>
      </c>
      <c r="K348">
        <v>456</v>
      </c>
      <c r="L348">
        <v>4.5500000000000001E-107</v>
      </c>
      <c r="M348">
        <v>325</v>
      </c>
      <c r="N348">
        <v>464</v>
      </c>
      <c r="O348">
        <v>99.137900000000002</v>
      </c>
      <c r="P348">
        <v>99.137900000000002</v>
      </c>
      <c r="Q348">
        <v>1526</v>
      </c>
    </row>
    <row r="349" spans="1:17" x14ac:dyDescent="0.35">
      <c r="A349" t="s">
        <v>15247</v>
      </c>
      <c r="B349" t="s">
        <v>15304</v>
      </c>
      <c r="C349" t="s">
        <v>15569</v>
      </c>
      <c r="D349">
        <v>36.575000000000003</v>
      </c>
      <c r="E349">
        <v>473</v>
      </c>
      <c r="F349">
        <v>281</v>
      </c>
      <c r="G349">
        <v>4</v>
      </c>
      <c r="H349">
        <v>7</v>
      </c>
      <c r="I349">
        <v>479</v>
      </c>
      <c r="J349">
        <v>3</v>
      </c>
      <c r="K349">
        <v>456</v>
      </c>
      <c r="L349">
        <v>2.9600000000000002E-97</v>
      </c>
      <c r="M349">
        <v>301</v>
      </c>
      <c r="N349">
        <v>464</v>
      </c>
      <c r="O349">
        <v>101.94</v>
      </c>
      <c r="P349">
        <v>101</v>
      </c>
      <c r="Q349">
        <v>1764</v>
      </c>
    </row>
    <row r="350" spans="1:17" x14ac:dyDescent="0.35">
      <c r="A350" t="s">
        <v>15249</v>
      </c>
      <c r="B350" t="s">
        <v>15304</v>
      </c>
      <c r="C350" t="s">
        <v>15569</v>
      </c>
      <c r="D350">
        <v>28.763999999999999</v>
      </c>
      <c r="E350">
        <v>445</v>
      </c>
      <c r="F350">
        <v>299</v>
      </c>
      <c r="G350">
        <v>10</v>
      </c>
      <c r="H350">
        <v>49</v>
      </c>
      <c r="I350">
        <v>483</v>
      </c>
      <c r="J350">
        <v>5</v>
      </c>
      <c r="K350">
        <v>441</v>
      </c>
      <c r="L350">
        <v>8.1099999999999993E-46</v>
      </c>
      <c r="M350">
        <v>166</v>
      </c>
      <c r="N350">
        <v>464</v>
      </c>
      <c r="O350">
        <v>95.905199999999994</v>
      </c>
      <c r="P350">
        <v>95.905199999999994</v>
      </c>
      <c r="Q350">
        <v>2503</v>
      </c>
    </row>
    <row r="351" spans="1:17" x14ac:dyDescent="0.35">
      <c r="A351" t="s">
        <v>15248</v>
      </c>
      <c r="B351" t="s">
        <v>15304</v>
      </c>
      <c r="C351" t="s">
        <v>15569</v>
      </c>
      <c r="D351">
        <v>25.780999999999999</v>
      </c>
      <c r="E351">
        <v>256</v>
      </c>
      <c r="F351">
        <v>145</v>
      </c>
      <c r="G351">
        <v>14</v>
      </c>
      <c r="H351">
        <v>226</v>
      </c>
      <c r="I351">
        <v>468</v>
      </c>
      <c r="J351">
        <v>134</v>
      </c>
      <c r="K351">
        <v>357</v>
      </c>
      <c r="L351">
        <v>2.3199999999999999E-8</v>
      </c>
      <c r="M351">
        <v>56.6</v>
      </c>
      <c r="N351">
        <v>464</v>
      </c>
      <c r="O351">
        <v>55.172400000000003</v>
      </c>
      <c r="P351">
        <v>55.172400000000003</v>
      </c>
      <c r="Q351">
        <v>24</v>
      </c>
    </row>
    <row r="352" spans="1:17" x14ac:dyDescent="0.35">
      <c r="A352" t="s">
        <v>15252</v>
      </c>
      <c r="B352" t="s">
        <v>15304</v>
      </c>
      <c r="C352" t="s">
        <v>15569</v>
      </c>
      <c r="D352">
        <v>22.422000000000001</v>
      </c>
      <c r="E352">
        <v>446</v>
      </c>
      <c r="F352">
        <v>333</v>
      </c>
      <c r="G352">
        <v>7</v>
      </c>
      <c r="H352">
        <v>11</v>
      </c>
      <c r="I352">
        <v>447</v>
      </c>
      <c r="J352">
        <v>5</v>
      </c>
      <c r="K352">
        <v>446</v>
      </c>
      <c r="L352">
        <v>5.0100000000000001E-24</v>
      </c>
      <c r="M352">
        <v>104</v>
      </c>
      <c r="N352">
        <v>464</v>
      </c>
      <c r="O352">
        <v>96.120699999999999</v>
      </c>
      <c r="P352">
        <v>96.120699999999999</v>
      </c>
      <c r="Q352">
        <v>1693</v>
      </c>
    </row>
    <row r="353" spans="1:17" x14ac:dyDescent="0.35">
      <c r="A353" t="s">
        <v>15306</v>
      </c>
      <c r="B353" t="s">
        <v>15304</v>
      </c>
      <c r="C353" t="s">
        <v>15569</v>
      </c>
      <c r="D353">
        <v>21.082999999999998</v>
      </c>
      <c r="E353">
        <v>351</v>
      </c>
      <c r="F353">
        <v>214</v>
      </c>
      <c r="G353">
        <v>10</v>
      </c>
      <c r="H353">
        <v>145</v>
      </c>
      <c r="I353">
        <v>459</v>
      </c>
      <c r="J353">
        <v>2</v>
      </c>
      <c r="K353">
        <v>325</v>
      </c>
      <c r="L353">
        <v>6.0000000000000001E-3</v>
      </c>
      <c r="M353">
        <v>39.299999999999997</v>
      </c>
      <c r="N353">
        <v>464</v>
      </c>
      <c r="O353">
        <v>75.646600000000007</v>
      </c>
      <c r="P353">
        <v>75.646600000000007</v>
      </c>
      <c r="Q353">
        <v>2810</v>
      </c>
    </row>
    <row r="354" spans="1:17" x14ac:dyDescent="0.35">
      <c r="A354" t="s">
        <v>15570</v>
      </c>
      <c r="B354" t="s">
        <v>15571</v>
      </c>
      <c r="C354" t="s">
        <v>15572</v>
      </c>
      <c r="D354">
        <v>25.728000000000002</v>
      </c>
      <c r="E354">
        <v>206</v>
      </c>
      <c r="F354">
        <v>145</v>
      </c>
      <c r="G354">
        <v>3</v>
      </c>
      <c r="H354">
        <v>27</v>
      </c>
      <c r="I354">
        <v>232</v>
      </c>
      <c r="J354">
        <v>7</v>
      </c>
      <c r="K354">
        <v>204</v>
      </c>
      <c r="L354">
        <v>5.0599999999999998E-11</v>
      </c>
      <c r="M354">
        <v>61.2</v>
      </c>
      <c r="N354">
        <v>216</v>
      </c>
      <c r="O354">
        <v>95.370400000000004</v>
      </c>
      <c r="P354">
        <v>95.370400000000004</v>
      </c>
      <c r="Q354">
        <v>1236</v>
      </c>
    </row>
    <row r="355" spans="1:17" x14ac:dyDescent="0.35">
      <c r="A355" t="s">
        <v>15509</v>
      </c>
      <c r="B355" t="s">
        <v>15573</v>
      </c>
      <c r="C355" t="s">
        <v>15574</v>
      </c>
      <c r="D355">
        <v>27.367999999999999</v>
      </c>
      <c r="E355">
        <v>190</v>
      </c>
      <c r="F355">
        <v>105</v>
      </c>
      <c r="G355">
        <v>6</v>
      </c>
      <c r="H355">
        <v>580</v>
      </c>
      <c r="I355">
        <v>740</v>
      </c>
      <c r="J355">
        <v>12</v>
      </c>
      <c r="K355">
        <v>197</v>
      </c>
      <c r="L355">
        <v>0.64</v>
      </c>
      <c r="M355">
        <v>33.1</v>
      </c>
      <c r="N355">
        <v>259</v>
      </c>
      <c r="O355">
        <v>73.359099999999998</v>
      </c>
      <c r="P355">
        <v>73.359099999999998</v>
      </c>
      <c r="Q355">
        <v>2848</v>
      </c>
    </row>
    <row r="356" spans="1:17" x14ac:dyDescent="0.35">
      <c r="A356" t="s">
        <v>15034</v>
      </c>
      <c r="B356" t="s">
        <v>15573</v>
      </c>
      <c r="C356" t="s">
        <v>15574</v>
      </c>
      <c r="D356">
        <v>26.573</v>
      </c>
      <c r="E356">
        <v>143</v>
      </c>
      <c r="F356">
        <v>81</v>
      </c>
      <c r="G356">
        <v>6</v>
      </c>
      <c r="H356">
        <v>40</v>
      </c>
      <c r="I356">
        <v>160</v>
      </c>
      <c r="J356">
        <v>3</v>
      </c>
      <c r="K356">
        <v>143</v>
      </c>
      <c r="L356">
        <v>1.94E-4</v>
      </c>
      <c r="M356">
        <v>42.4</v>
      </c>
      <c r="N356">
        <v>259</v>
      </c>
      <c r="O356">
        <v>55.212400000000002</v>
      </c>
      <c r="P356">
        <v>55.212400000000002</v>
      </c>
      <c r="Q356">
        <v>899</v>
      </c>
    </row>
    <row r="357" spans="1:17" x14ac:dyDescent="0.35">
      <c r="A357" t="s">
        <v>15038</v>
      </c>
      <c r="B357" t="s">
        <v>15575</v>
      </c>
      <c r="C357" t="s">
        <v>15576</v>
      </c>
      <c r="D357">
        <v>26.481999999999999</v>
      </c>
      <c r="E357">
        <v>253</v>
      </c>
      <c r="F357">
        <v>152</v>
      </c>
      <c r="G357">
        <v>10</v>
      </c>
      <c r="H357">
        <v>373</v>
      </c>
      <c r="I357">
        <v>615</v>
      </c>
      <c r="J357">
        <v>4</v>
      </c>
      <c r="K357">
        <v>232</v>
      </c>
      <c r="L357">
        <v>1.31E-7</v>
      </c>
      <c r="M357">
        <v>54.7</v>
      </c>
      <c r="N357">
        <v>261</v>
      </c>
      <c r="O357">
        <v>96.934899999999999</v>
      </c>
      <c r="P357">
        <v>96.934899999999999</v>
      </c>
      <c r="Q357">
        <v>2727</v>
      </c>
    </row>
    <row r="358" spans="1:17" x14ac:dyDescent="0.35">
      <c r="A358" t="s">
        <v>15031</v>
      </c>
      <c r="B358" t="s">
        <v>15039</v>
      </c>
      <c r="C358" t="s">
        <v>15577</v>
      </c>
      <c r="D358">
        <v>23.265000000000001</v>
      </c>
      <c r="E358">
        <v>245</v>
      </c>
      <c r="F358">
        <v>144</v>
      </c>
      <c r="G358">
        <v>9</v>
      </c>
      <c r="H358">
        <v>6</v>
      </c>
      <c r="I358">
        <v>224</v>
      </c>
      <c r="J358">
        <v>7</v>
      </c>
      <c r="K358">
        <v>233</v>
      </c>
      <c r="L358">
        <v>3.1E-4</v>
      </c>
      <c r="M358">
        <v>41.6</v>
      </c>
      <c r="N358">
        <v>256</v>
      </c>
      <c r="O358">
        <v>95.703100000000006</v>
      </c>
      <c r="P358">
        <v>95.703100000000006</v>
      </c>
      <c r="Q358">
        <v>460</v>
      </c>
    </row>
    <row r="359" spans="1:17" x14ac:dyDescent="0.35">
      <c r="A359" t="s">
        <v>15244</v>
      </c>
      <c r="B359" t="s">
        <v>15304</v>
      </c>
      <c r="C359" t="s">
        <v>15578</v>
      </c>
      <c r="D359">
        <v>39.564999999999998</v>
      </c>
      <c r="E359">
        <v>460</v>
      </c>
      <c r="F359">
        <v>268</v>
      </c>
      <c r="G359">
        <v>7</v>
      </c>
      <c r="H359">
        <v>8</v>
      </c>
      <c r="I359">
        <v>465</v>
      </c>
      <c r="J359">
        <v>5</v>
      </c>
      <c r="K359">
        <v>456</v>
      </c>
      <c r="L359">
        <v>2.02E-107</v>
      </c>
      <c r="M359">
        <v>327</v>
      </c>
      <c r="N359">
        <v>464</v>
      </c>
      <c r="O359">
        <v>99.137900000000002</v>
      </c>
      <c r="P359">
        <v>99.137900000000002</v>
      </c>
      <c r="Q359">
        <v>1521</v>
      </c>
    </row>
    <row r="360" spans="1:17" x14ac:dyDescent="0.35">
      <c r="A360" t="s">
        <v>15247</v>
      </c>
      <c r="B360" t="s">
        <v>15304</v>
      </c>
      <c r="C360" t="s">
        <v>15578</v>
      </c>
      <c r="D360">
        <v>36.786000000000001</v>
      </c>
      <c r="E360">
        <v>473</v>
      </c>
      <c r="F360">
        <v>280</v>
      </c>
      <c r="G360">
        <v>4</v>
      </c>
      <c r="H360">
        <v>7</v>
      </c>
      <c r="I360">
        <v>479</v>
      </c>
      <c r="J360">
        <v>3</v>
      </c>
      <c r="K360">
        <v>456</v>
      </c>
      <c r="L360">
        <v>3.56E-97</v>
      </c>
      <c r="M360">
        <v>301</v>
      </c>
      <c r="N360">
        <v>464</v>
      </c>
      <c r="O360">
        <v>101.94</v>
      </c>
      <c r="P360">
        <v>101</v>
      </c>
      <c r="Q360">
        <v>1765</v>
      </c>
    </row>
    <row r="361" spans="1:17" x14ac:dyDescent="0.35">
      <c r="A361" t="s">
        <v>15249</v>
      </c>
      <c r="B361" t="s">
        <v>15304</v>
      </c>
      <c r="C361" t="s">
        <v>15578</v>
      </c>
      <c r="D361">
        <v>28.763999999999999</v>
      </c>
      <c r="E361">
        <v>445</v>
      </c>
      <c r="F361">
        <v>299</v>
      </c>
      <c r="G361">
        <v>10</v>
      </c>
      <c r="H361">
        <v>49</v>
      </c>
      <c r="I361">
        <v>483</v>
      </c>
      <c r="J361">
        <v>5</v>
      </c>
      <c r="K361">
        <v>441</v>
      </c>
      <c r="L361">
        <v>4.3599999999999999E-46</v>
      </c>
      <c r="M361">
        <v>167</v>
      </c>
      <c r="N361">
        <v>464</v>
      </c>
      <c r="O361">
        <v>95.905199999999994</v>
      </c>
      <c r="P361">
        <v>95.905199999999994</v>
      </c>
      <c r="Q361">
        <v>2495</v>
      </c>
    </row>
    <row r="362" spans="1:17" x14ac:dyDescent="0.35">
      <c r="A362" t="s">
        <v>15248</v>
      </c>
      <c r="B362" t="s">
        <v>15304</v>
      </c>
      <c r="C362" t="s">
        <v>15578</v>
      </c>
      <c r="D362">
        <v>25.780999999999999</v>
      </c>
      <c r="E362">
        <v>256</v>
      </c>
      <c r="F362">
        <v>145</v>
      </c>
      <c r="G362">
        <v>14</v>
      </c>
      <c r="H362">
        <v>226</v>
      </c>
      <c r="I362">
        <v>468</v>
      </c>
      <c r="J362">
        <v>134</v>
      </c>
      <c r="K362">
        <v>357</v>
      </c>
      <c r="L362">
        <v>2.2399999999999999E-8</v>
      </c>
      <c r="M362">
        <v>56.6</v>
      </c>
      <c r="N362">
        <v>464</v>
      </c>
      <c r="O362">
        <v>55.172400000000003</v>
      </c>
      <c r="P362">
        <v>55.172400000000003</v>
      </c>
      <c r="Q362">
        <v>22</v>
      </c>
    </row>
    <row r="363" spans="1:17" x14ac:dyDescent="0.35">
      <c r="A363" t="s">
        <v>15252</v>
      </c>
      <c r="B363" t="s">
        <v>15304</v>
      </c>
      <c r="C363" t="s">
        <v>15578</v>
      </c>
      <c r="D363">
        <v>22.422000000000001</v>
      </c>
      <c r="E363">
        <v>446</v>
      </c>
      <c r="F363">
        <v>333</v>
      </c>
      <c r="G363">
        <v>7</v>
      </c>
      <c r="H363">
        <v>11</v>
      </c>
      <c r="I363">
        <v>447</v>
      </c>
      <c r="J363">
        <v>5</v>
      </c>
      <c r="K363">
        <v>446</v>
      </c>
      <c r="L363">
        <v>8.6099999999999995E-24</v>
      </c>
      <c r="M363">
        <v>103</v>
      </c>
      <c r="N363">
        <v>464</v>
      </c>
      <c r="O363">
        <v>96.120699999999999</v>
      </c>
      <c r="P363">
        <v>96.120699999999999</v>
      </c>
      <c r="Q363">
        <v>1698</v>
      </c>
    </row>
    <row r="364" spans="1:17" x14ac:dyDescent="0.35">
      <c r="A364" t="s">
        <v>15306</v>
      </c>
      <c r="B364" t="s">
        <v>15304</v>
      </c>
      <c r="C364" t="s">
        <v>15578</v>
      </c>
      <c r="D364">
        <v>21.812999999999999</v>
      </c>
      <c r="E364">
        <v>353</v>
      </c>
      <c r="F364">
        <v>209</v>
      </c>
      <c r="G364">
        <v>11</v>
      </c>
      <c r="H364">
        <v>145</v>
      </c>
      <c r="I364">
        <v>459</v>
      </c>
      <c r="J364">
        <v>2</v>
      </c>
      <c r="K364">
        <v>325</v>
      </c>
      <c r="L364">
        <v>4.0000000000000001E-3</v>
      </c>
      <c r="M364">
        <v>40</v>
      </c>
      <c r="N364">
        <v>464</v>
      </c>
      <c r="O364">
        <v>76.077600000000004</v>
      </c>
      <c r="P364">
        <v>76.077600000000004</v>
      </c>
      <c r="Q364">
        <v>2808</v>
      </c>
    </row>
    <row r="365" spans="1:17" x14ac:dyDescent="0.35">
      <c r="A365" t="s">
        <v>15031</v>
      </c>
      <c r="B365" t="s">
        <v>15579</v>
      </c>
      <c r="C365" t="s">
        <v>15580</v>
      </c>
      <c r="D365">
        <v>23.864000000000001</v>
      </c>
      <c r="E365">
        <v>176</v>
      </c>
      <c r="F365">
        <v>114</v>
      </c>
      <c r="G365">
        <v>7</v>
      </c>
      <c r="H365">
        <v>1</v>
      </c>
      <c r="I365">
        <v>159</v>
      </c>
      <c r="J365">
        <v>1</v>
      </c>
      <c r="K365">
        <v>173</v>
      </c>
      <c r="L365">
        <v>8.6000000000000003E-5</v>
      </c>
      <c r="M365">
        <v>43.1</v>
      </c>
      <c r="N365">
        <v>253</v>
      </c>
      <c r="O365">
        <v>69.565200000000004</v>
      </c>
      <c r="P365">
        <v>69.565200000000004</v>
      </c>
      <c r="Q365">
        <v>400</v>
      </c>
    </row>
    <row r="366" spans="1:17" x14ac:dyDescent="0.35">
      <c r="A366" t="s">
        <v>15514</v>
      </c>
      <c r="B366" t="s">
        <v>15581</v>
      </c>
      <c r="C366" t="s">
        <v>15582</v>
      </c>
      <c r="D366">
        <v>28.986000000000001</v>
      </c>
      <c r="E366">
        <v>138</v>
      </c>
      <c r="F366">
        <v>83</v>
      </c>
      <c r="G366">
        <v>6</v>
      </c>
      <c r="H366">
        <v>952</v>
      </c>
      <c r="I366">
        <v>1077</v>
      </c>
      <c r="J366">
        <v>12</v>
      </c>
      <c r="K366">
        <v>146</v>
      </c>
      <c r="L366">
        <v>1</v>
      </c>
      <c r="M366">
        <v>33.1</v>
      </c>
      <c r="N366">
        <v>268</v>
      </c>
      <c r="O366">
        <v>51.4925</v>
      </c>
      <c r="P366">
        <v>51.4925</v>
      </c>
      <c r="Q366">
        <v>1836</v>
      </c>
    </row>
    <row r="367" spans="1:17" x14ac:dyDescent="0.35">
      <c r="A367" t="s">
        <v>15031</v>
      </c>
      <c r="B367" t="s">
        <v>15583</v>
      </c>
      <c r="C367" t="s">
        <v>15584</v>
      </c>
      <c r="D367">
        <v>23.507000000000001</v>
      </c>
      <c r="E367">
        <v>268</v>
      </c>
      <c r="F367">
        <v>170</v>
      </c>
      <c r="G367">
        <v>11</v>
      </c>
      <c r="H367">
        <v>1</v>
      </c>
      <c r="I367">
        <v>246</v>
      </c>
      <c r="J367">
        <v>1</v>
      </c>
      <c r="K367">
        <v>255</v>
      </c>
      <c r="L367">
        <v>2.4399999999999999E-4</v>
      </c>
      <c r="M367">
        <v>42</v>
      </c>
      <c r="N367">
        <v>257</v>
      </c>
      <c r="O367">
        <v>104.28</v>
      </c>
      <c r="P367">
        <v>101</v>
      </c>
      <c r="Q367">
        <v>445</v>
      </c>
    </row>
    <row r="368" spans="1:17" x14ac:dyDescent="0.35">
      <c r="A368" t="s">
        <v>15038</v>
      </c>
      <c r="B368" t="s">
        <v>15039</v>
      </c>
      <c r="C368" t="s">
        <v>15585</v>
      </c>
      <c r="D368">
        <v>26.548999999999999</v>
      </c>
      <c r="E368">
        <v>226</v>
      </c>
      <c r="F368">
        <v>145</v>
      </c>
      <c r="G368">
        <v>10</v>
      </c>
      <c r="H368">
        <v>394</v>
      </c>
      <c r="I368">
        <v>615</v>
      </c>
      <c r="J368">
        <v>3</v>
      </c>
      <c r="K368">
        <v>211</v>
      </c>
      <c r="L368">
        <v>5.4500000000000003E-6</v>
      </c>
      <c r="M368">
        <v>49.7</v>
      </c>
      <c r="N368">
        <v>240</v>
      </c>
      <c r="O368">
        <v>94.166700000000006</v>
      </c>
      <c r="P368">
        <v>94.166700000000006</v>
      </c>
      <c r="Q368">
        <v>2744</v>
      </c>
    </row>
    <row r="369" spans="1:19" x14ac:dyDescent="0.35">
      <c r="A369" t="s">
        <v>15031</v>
      </c>
      <c r="B369" t="s">
        <v>15039</v>
      </c>
      <c r="C369" t="s">
        <v>15586</v>
      </c>
      <c r="D369">
        <v>23.887</v>
      </c>
      <c r="E369">
        <v>247</v>
      </c>
      <c r="F369">
        <v>140</v>
      </c>
      <c r="G369">
        <v>9</v>
      </c>
      <c r="H369">
        <v>6</v>
      </c>
      <c r="I369">
        <v>224</v>
      </c>
      <c r="J369">
        <v>7</v>
      </c>
      <c r="K369">
        <v>233</v>
      </c>
      <c r="L369">
        <v>4.2599999999999999E-5</v>
      </c>
      <c r="M369">
        <v>44.3</v>
      </c>
      <c r="N369">
        <v>256</v>
      </c>
      <c r="O369">
        <v>96.484399999999994</v>
      </c>
      <c r="P369">
        <v>96.484399999999994</v>
      </c>
      <c r="Q369">
        <v>368</v>
      </c>
    </row>
    <row r="370" spans="1:19" x14ac:dyDescent="0.35">
      <c r="A370" t="s">
        <v>15038</v>
      </c>
      <c r="B370" t="s">
        <v>15078</v>
      </c>
      <c r="C370" t="s">
        <v>15587</v>
      </c>
      <c r="D370">
        <v>27.126000000000001</v>
      </c>
      <c r="E370">
        <v>247</v>
      </c>
      <c r="F370">
        <v>158</v>
      </c>
      <c r="G370">
        <v>10</v>
      </c>
      <c r="H370">
        <v>373</v>
      </c>
      <c r="I370">
        <v>615</v>
      </c>
      <c r="J370">
        <v>15</v>
      </c>
      <c r="K370">
        <v>243</v>
      </c>
      <c r="L370">
        <v>2.0400000000000001E-8</v>
      </c>
      <c r="M370">
        <v>57.4</v>
      </c>
      <c r="N370">
        <v>272</v>
      </c>
      <c r="O370">
        <v>90.808800000000005</v>
      </c>
      <c r="P370">
        <v>90.808800000000005</v>
      </c>
      <c r="Q370">
        <v>2710</v>
      </c>
    </row>
    <row r="371" spans="1:19" x14ac:dyDescent="0.35">
      <c r="A371" t="s">
        <v>15031</v>
      </c>
      <c r="B371" t="s">
        <v>15378</v>
      </c>
      <c r="C371" t="s">
        <v>15588</v>
      </c>
      <c r="D371">
        <v>27.518999999999998</v>
      </c>
      <c r="E371">
        <v>258</v>
      </c>
      <c r="F371">
        <v>153</v>
      </c>
      <c r="G371">
        <v>11</v>
      </c>
      <c r="H371">
        <v>1</v>
      </c>
      <c r="I371">
        <v>237</v>
      </c>
      <c r="J371">
        <v>1</v>
      </c>
      <c r="K371">
        <v>245</v>
      </c>
      <c r="L371">
        <v>4.9299999999999995E-10</v>
      </c>
      <c r="M371">
        <v>58.9</v>
      </c>
      <c r="N371">
        <v>256</v>
      </c>
      <c r="O371">
        <v>100.78100000000001</v>
      </c>
      <c r="P371">
        <v>101</v>
      </c>
      <c r="Q371">
        <v>61</v>
      </c>
    </row>
    <row r="372" spans="1:19" x14ac:dyDescent="0.35">
      <c r="A372" t="s">
        <v>15237</v>
      </c>
      <c r="B372" t="s">
        <v>15378</v>
      </c>
      <c r="C372" t="s">
        <v>15588</v>
      </c>
      <c r="D372">
        <v>23.902000000000001</v>
      </c>
      <c r="E372">
        <v>205</v>
      </c>
      <c r="F372">
        <v>117</v>
      </c>
      <c r="G372">
        <v>7</v>
      </c>
      <c r="H372">
        <v>54</v>
      </c>
      <c r="I372">
        <v>250</v>
      </c>
      <c r="J372">
        <v>2</v>
      </c>
      <c r="K372">
        <v>175</v>
      </c>
      <c r="L372">
        <v>0.31</v>
      </c>
      <c r="M372">
        <v>32.299999999999997</v>
      </c>
      <c r="N372">
        <v>256</v>
      </c>
      <c r="O372">
        <v>80.078100000000006</v>
      </c>
      <c r="P372">
        <v>80.078100000000006</v>
      </c>
      <c r="Q372">
        <v>526</v>
      </c>
    </row>
    <row r="373" spans="1:19" x14ac:dyDescent="0.35">
      <c r="A373" t="s">
        <v>15589</v>
      </c>
      <c r="B373" t="s">
        <v>15590</v>
      </c>
      <c r="C373" t="s">
        <v>15591</v>
      </c>
      <c r="D373">
        <v>28.332999999999998</v>
      </c>
      <c r="E373">
        <v>120</v>
      </c>
      <c r="F373">
        <v>81</v>
      </c>
      <c r="G373">
        <v>2</v>
      </c>
      <c r="H373">
        <v>11</v>
      </c>
      <c r="I373">
        <v>128</v>
      </c>
      <c r="J373">
        <v>30</v>
      </c>
      <c r="K373">
        <v>146</v>
      </c>
      <c r="L373">
        <v>0.32</v>
      </c>
      <c r="M373">
        <v>32.299999999999997</v>
      </c>
      <c r="N373">
        <v>148</v>
      </c>
      <c r="O373">
        <v>81.081100000000006</v>
      </c>
      <c r="P373">
        <v>81.081100000000006</v>
      </c>
      <c r="Q373">
        <v>1624</v>
      </c>
    </row>
    <row r="374" spans="1:19" x14ac:dyDescent="0.35">
      <c r="A374" t="s">
        <v>15192</v>
      </c>
      <c r="B374" t="s">
        <v>15592</v>
      </c>
      <c r="C374" t="s">
        <v>15593</v>
      </c>
      <c r="D374">
        <v>62.345999999999997</v>
      </c>
      <c r="E374">
        <v>162</v>
      </c>
      <c r="F374">
        <v>60</v>
      </c>
      <c r="G374">
        <v>1</v>
      </c>
      <c r="H374">
        <v>24</v>
      </c>
      <c r="I374">
        <v>185</v>
      </c>
      <c r="J374">
        <v>15</v>
      </c>
      <c r="K374">
        <v>175</v>
      </c>
      <c r="L374">
        <v>4.4900000000000002E-66</v>
      </c>
      <c r="M374">
        <v>200</v>
      </c>
      <c r="N374">
        <v>178</v>
      </c>
      <c r="O374">
        <v>91.011200000000002</v>
      </c>
      <c r="P374">
        <v>91.011200000000002</v>
      </c>
      <c r="Q374">
        <v>2417</v>
      </c>
      <c r="R374" t="s">
        <v>15496</v>
      </c>
      <c r="S374" t="s">
        <v>15497</v>
      </c>
    </row>
    <row r="375" spans="1:19" x14ac:dyDescent="0.35">
      <c r="A375" t="s">
        <v>15186</v>
      </c>
      <c r="B375" t="s">
        <v>15592</v>
      </c>
      <c r="C375" t="s">
        <v>15593</v>
      </c>
      <c r="D375">
        <v>43.826999999999998</v>
      </c>
      <c r="E375">
        <v>162</v>
      </c>
      <c r="F375">
        <v>89</v>
      </c>
      <c r="G375">
        <v>2</v>
      </c>
      <c r="H375">
        <v>11</v>
      </c>
      <c r="I375">
        <v>171</v>
      </c>
      <c r="J375">
        <v>15</v>
      </c>
      <c r="K375">
        <v>175</v>
      </c>
      <c r="L375">
        <v>1.8599999999999999E-35</v>
      </c>
      <c r="M375">
        <v>122</v>
      </c>
      <c r="N375">
        <v>178</v>
      </c>
      <c r="O375">
        <v>91.011200000000002</v>
      </c>
      <c r="P375">
        <v>91.011200000000002</v>
      </c>
      <c r="Q375">
        <v>1331</v>
      </c>
    </row>
    <row r="376" spans="1:19" x14ac:dyDescent="0.35">
      <c r="A376" t="s">
        <v>15133</v>
      </c>
      <c r="B376" t="s">
        <v>15592</v>
      </c>
      <c r="C376" t="s">
        <v>15593</v>
      </c>
      <c r="D376">
        <v>33.987000000000002</v>
      </c>
      <c r="E376">
        <v>153</v>
      </c>
      <c r="F376">
        <v>77</v>
      </c>
      <c r="G376">
        <v>7</v>
      </c>
      <c r="H376">
        <v>22</v>
      </c>
      <c r="I376">
        <v>156</v>
      </c>
      <c r="J376">
        <v>29</v>
      </c>
      <c r="K376">
        <v>175</v>
      </c>
      <c r="L376">
        <v>1.1799999999999999E-14</v>
      </c>
      <c r="M376">
        <v>67.8</v>
      </c>
      <c r="N376">
        <v>178</v>
      </c>
      <c r="O376">
        <v>85.955100000000002</v>
      </c>
      <c r="P376">
        <v>85.955100000000002</v>
      </c>
      <c r="Q376">
        <v>2535</v>
      </c>
    </row>
    <row r="377" spans="1:19" x14ac:dyDescent="0.35">
      <c r="A377" t="s">
        <v>15136</v>
      </c>
      <c r="B377" t="s">
        <v>15592</v>
      </c>
      <c r="C377" t="s">
        <v>15593</v>
      </c>
      <c r="D377">
        <v>32.292000000000002</v>
      </c>
      <c r="E377">
        <v>96</v>
      </c>
      <c r="F377">
        <v>47</v>
      </c>
      <c r="G377">
        <v>6</v>
      </c>
      <c r="H377">
        <v>10</v>
      </c>
      <c r="I377">
        <v>95</v>
      </c>
      <c r="J377">
        <v>35</v>
      </c>
      <c r="K377">
        <v>122</v>
      </c>
      <c r="L377">
        <v>6.3000000000000003E-4</v>
      </c>
      <c r="M377">
        <v>38.5</v>
      </c>
      <c r="N377">
        <v>178</v>
      </c>
      <c r="O377">
        <v>53.932600000000001</v>
      </c>
      <c r="P377">
        <v>53.932600000000001</v>
      </c>
      <c r="Q377">
        <v>1128</v>
      </c>
    </row>
    <row r="378" spans="1:19" x14ac:dyDescent="0.35">
      <c r="A378" t="s">
        <v>15070</v>
      </c>
      <c r="B378" t="s">
        <v>15594</v>
      </c>
      <c r="C378" t="s">
        <v>15595</v>
      </c>
      <c r="D378">
        <v>45.652000000000001</v>
      </c>
      <c r="E378">
        <v>230</v>
      </c>
      <c r="F378">
        <v>125</v>
      </c>
      <c r="G378">
        <v>0</v>
      </c>
      <c r="H378">
        <v>3</v>
      </c>
      <c r="I378">
        <v>232</v>
      </c>
      <c r="J378">
        <v>3</v>
      </c>
      <c r="K378">
        <v>232</v>
      </c>
      <c r="L378">
        <v>2.1800000000000001E-54</v>
      </c>
      <c r="M378">
        <v>187</v>
      </c>
      <c r="N378">
        <v>424</v>
      </c>
      <c r="O378">
        <v>54.2453</v>
      </c>
      <c r="P378">
        <v>54.2453</v>
      </c>
      <c r="Q378">
        <v>1978</v>
      </c>
    </row>
    <row r="379" spans="1:19" x14ac:dyDescent="0.35">
      <c r="A379" t="s">
        <v>15031</v>
      </c>
      <c r="B379" t="s">
        <v>15596</v>
      </c>
      <c r="C379" t="s">
        <v>15597</v>
      </c>
      <c r="D379">
        <v>26.422999999999998</v>
      </c>
      <c r="E379">
        <v>246</v>
      </c>
      <c r="F379">
        <v>148</v>
      </c>
      <c r="G379">
        <v>10</v>
      </c>
      <c r="H379">
        <v>1</v>
      </c>
      <c r="I379">
        <v>225</v>
      </c>
      <c r="J379">
        <v>1</v>
      </c>
      <c r="K379">
        <v>234</v>
      </c>
      <c r="L379">
        <v>3.7100000000000001E-10</v>
      </c>
      <c r="M379">
        <v>59.3</v>
      </c>
      <c r="N379">
        <v>256</v>
      </c>
      <c r="O379">
        <v>96.093800000000002</v>
      </c>
      <c r="P379">
        <v>96.093800000000002</v>
      </c>
      <c r="Q379">
        <v>56</v>
      </c>
    </row>
    <row r="380" spans="1:19" x14ac:dyDescent="0.35">
      <c r="A380" t="s">
        <v>15460</v>
      </c>
      <c r="B380" t="s">
        <v>15598</v>
      </c>
      <c r="C380" t="s">
        <v>15599</v>
      </c>
      <c r="D380">
        <v>33.823999999999998</v>
      </c>
      <c r="E380">
        <v>136</v>
      </c>
      <c r="F380">
        <v>80</v>
      </c>
      <c r="G380">
        <v>4</v>
      </c>
      <c r="H380">
        <v>42</v>
      </c>
      <c r="I380">
        <v>175</v>
      </c>
      <c r="J380">
        <v>9</v>
      </c>
      <c r="K380">
        <v>136</v>
      </c>
      <c r="L380">
        <v>1.5499999999999999E-15</v>
      </c>
      <c r="M380">
        <v>72</v>
      </c>
      <c r="N380">
        <v>216</v>
      </c>
      <c r="O380">
        <v>62.963000000000001</v>
      </c>
      <c r="P380">
        <v>62.963000000000001</v>
      </c>
      <c r="Q380">
        <v>2961</v>
      </c>
    </row>
    <row r="381" spans="1:19" x14ac:dyDescent="0.35">
      <c r="A381" t="s">
        <v>15181</v>
      </c>
      <c r="B381" t="s">
        <v>15340</v>
      </c>
      <c r="C381" t="s">
        <v>15600</v>
      </c>
      <c r="D381">
        <v>33.332999999999998</v>
      </c>
      <c r="E381">
        <v>60</v>
      </c>
      <c r="F381">
        <v>40</v>
      </c>
      <c r="G381">
        <v>0</v>
      </c>
      <c r="H381">
        <v>14</v>
      </c>
      <c r="I381">
        <v>73</v>
      </c>
      <c r="J381">
        <v>6</v>
      </c>
      <c r="K381">
        <v>65</v>
      </c>
      <c r="L381">
        <v>8.5500000000000005E-5</v>
      </c>
      <c r="M381">
        <v>42.4</v>
      </c>
      <c r="N381">
        <v>101</v>
      </c>
      <c r="O381">
        <v>59.405900000000003</v>
      </c>
      <c r="P381">
        <v>59.405900000000003</v>
      </c>
      <c r="Q381">
        <v>2958</v>
      </c>
    </row>
    <row r="382" spans="1:19" x14ac:dyDescent="0.35">
      <c r="A382" t="s">
        <v>15111</v>
      </c>
      <c r="B382" t="s">
        <v>15601</v>
      </c>
      <c r="C382" t="s">
        <v>15602</v>
      </c>
      <c r="D382">
        <v>24.074000000000002</v>
      </c>
      <c r="E382">
        <v>162</v>
      </c>
      <c r="F382">
        <v>87</v>
      </c>
      <c r="G382">
        <v>7</v>
      </c>
      <c r="H382">
        <v>7</v>
      </c>
      <c r="I382">
        <v>153</v>
      </c>
      <c r="J382">
        <v>6</v>
      </c>
      <c r="K382">
        <v>146</v>
      </c>
      <c r="L382">
        <v>0.16</v>
      </c>
      <c r="M382">
        <v>32</v>
      </c>
      <c r="N382">
        <v>206</v>
      </c>
      <c r="O382">
        <v>78.640799999999999</v>
      </c>
      <c r="P382">
        <v>78.640799999999999</v>
      </c>
      <c r="Q382">
        <v>1790</v>
      </c>
    </row>
    <row r="383" spans="1:19" x14ac:dyDescent="0.35">
      <c r="A383" t="s">
        <v>15031</v>
      </c>
      <c r="B383" t="s">
        <v>15603</v>
      </c>
      <c r="C383" t="s">
        <v>15604</v>
      </c>
      <c r="D383">
        <v>23.047000000000001</v>
      </c>
      <c r="E383">
        <v>256</v>
      </c>
      <c r="F383">
        <v>161</v>
      </c>
      <c r="G383">
        <v>8</v>
      </c>
      <c r="H383">
        <v>9</v>
      </c>
      <c r="I383">
        <v>245</v>
      </c>
      <c r="J383">
        <v>8</v>
      </c>
      <c r="K383">
        <v>246</v>
      </c>
      <c r="L383">
        <v>9.3500000000000003E-6</v>
      </c>
      <c r="M383">
        <v>46.2</v>
      </c>
      <c r="N383">
        <v>247</v>
      </c>
      <c r="O383">
        <v>103.64400000000001</v>
      </c>
      <c r="P383">
        <v>101</v>
      </c>
      <c r="Q383">
        <v>291</v>
      </c>
    </row>
    <row r="384" spans="1:19" x14ac:dyDescent="0.35">
      <c r="A384" t="s">
        <v>15046</v>
      </c>
      <c r="B384" t="s">
        <v>15605</v>
      </c>
      <c r="C384" t="s">
        <v>15606</v>
      </c>
      <c r="D384">
        <v>25.789000000000001</v>
      </c>
      <c r="E384">
        <v>190</v>
      </c>
      <c r="F384">
        <v>106</v>
      </c>
      <c r="G384">
        <v>5</v>
      </c>
      <c r="H384">
        <v>122</v>
      </c>
      <c r="I384">
        <v>297</v>
      </c>
      <c r="J384">
        <v>8</v>
      </c>
      <c r="K384">
        <v>176</v>
      </c>
      <c r="L384">
        <v>4.9899999999999997E-6</v>
      </c>
      <c r="M384">
        <v>47.8</v>
      </c>
      <c r="N384">
        <v>251</v>
      </c>
      <c r="O384">
        <v>75.697199999999995</v>
      </c>
      <c r="P384">
        <v>75.697199999999995</v>
      </c>
      <c r="Q384">
        <v>1268</v>
      </c>
    </row>
    <row r="385" spans="1:17" x14ac:dyDescent="0.35">
      <c r="A385" t="s">
        <v>15067</v>
      </c>
      <c r="B385" t="s">
        <v>15607</v>
      </c>
      <c r="C385" t="s">
        <v>15608</v>
      </c>
      <c r="D385">
        <v>23.178999999999998</v>
      </c>
      <c r="E385">
        <v>151</v>
      </c>
      <c r="F385">
        <v>99</v>
      </c>
      <c r="G385">
        <v>6</v>
      </c>
      <c r="H385">
        <v>195</v>
      </c>
      <c r="I385">
        <v>342</v>
      </c>
      <c r="J385">
        <v>122</v>
      </c>
      <c r="K385">
        <v>258</v>
      </c>
      <c r="L385">
        <v>0.36</v>
      </c>
      <c r="M385">
        <v>32.700000000000003</v>
      </c>
      <c r="N385">
        <v>262</v>
      </c>
      <c r="O385">
        <v>57.633600000000001</v>
      </c>
      <c r="P385">
        <v>57.633600000000001</v>
      </c>
      <c r="Q385">
        <v>2403</v>
      </c>
    </row>
    <row r="386" spans="1:17" x14ac:dyDescent="0.35">
      <c r="A386" t="s">
        <v>15037</v>
      </c>
      <c r="B386" t="s">
        <v>15609</v>
      </c>
      <c r="C386" t="s">
        <v>15610</v>
      </c>
      <c r="D386">
        <v>27.004000000000001</v>
      </c>
      <c r="E386">
        <v>237</v>
      </c>
      <c r="F386">
        <v>138</v>
      </c>
      <c r="G386">
        <v>10</v>
      </c>
      <c r="H386">
        <v>44</v>
      </c>
      <c r="I386">
        <v>262</v>
      </c>
      <c r="J386">
        <v>5</v>
      </c>
      <c r="K386">
        <v>224</v>
      </c>
      <c r="L386">
        <v>1.5300000000000001E-4</v>
      </c>
      <c r="M386">
        <v>43.1</v>
      </c>
      <c r="N386">
        <v>262</v>
      </c>
      <c r="O386">
        <v>90.457999999999998</v>
      </c>
      <c r="P386">
        <v>90.457999999999998</v>
      </c>
      <c r="Q386">
        <v>660</v>
      </c>
    </row>
    <row r="387" spans="1:17" x14ac:dyDescent="0.35">
      <c r="A387" t="s">
        <v>15031</v>
      </c>
      <c r="B387" t="s">
        <v>15400</v>
      </c>
      <c r="C387" t="s">
        <v>15611</v>
      </c>
      <c r="D387">
        <v>25.681000000000001</v>
      </c>
      <c r="E387">
        <v>257</v>
      </c>
      <c r="F387">
        <v>143</v>
      </c>
      <c r="G387">
        <v>10</v>
      </c>
      <c r="H387">
        <v>6</v>
      </c>
      <c r="I387">
        <v>237</v>
      </c>
      <c r="J387">
        <v>5</v>
      </c>
      <c r="K387">
        <v>238</v>
      </c>
      <c r="L387">
        <v>2.2800000000000001E-4</v>
      </c>
      <c r="M387">
        <v>42</v>
      </c>
      <c r="N387">
        <v>248</v>
      </c>
      <c r="O387">
        <v>103.629</v>
      </c>
      <c r="P387">
        <v>101</v>
      </c>
      <c r="Q387">
        <v>441</v>
      </c>
    </row>
    <row r="388" spans="1:17" x14ac:dyDescent="0.35">
      <c r="A388" t="s">
        <v>15038</v>
      </c>
      <c r="B388" t="s">
        <v>15039</v>
      </c>
      <c r="C388" t="s">
        <v>15612</v>
      </c>
      <c r="D388">
        <v>27.667999999999999</v>
      </c>
      <c r="E388">
        <v>253</v>
      </c>
      <c r="F388">
        <v>149</v>
      </c>
      <c r="G388">
        <v>11</v>
      </c>
      <c r="H388">
        <v>373</v>
      </c>
      <c r="I388">
        <v>615</v>
      </c>
      <c r="J388">
        <v>15</v>
      </c>
      <c r="K388">
        <v>243</v>
      </c>
      <c r="L388">
        <v>1.8899999999999999E-10</v>
      </c>
      <c r="M388">
        <v>63.5</v>
      </c>
      <c r="N388">
        <v>272</v>
      </c>
      <c r="O388">
        <v>93.014700000000005</v>
      </c>
      <c r="P388">
        <v>93.014700000000005</v>
      </c>
      <c r="Q388">
        <v>2658</v>
      </c>
    </row>
    <row r="389" spans="1:17" x14ac:dyDescent="0.35">
      <c r="A389" t="s">
        <v>15613</v>
      </c>
      <c r="B389" t="s">
        <v>15614</v>
      </c>
      <c r="C389" t="s">
        <v>15615</v>
      </c>
      <c r="D389">
        <v>26.428999999999998</v>
      </c>
      <c r="E389">
        <v>140</v>
      </c>
      <c r="F389">
        <v>77</v>
      </c>
      <c r="G389">
        <v>5</v>
      </c>
      <c r="H389">
        <v>311</v>
      </c>
      <c r="I389">
        <v>432</v>
      </c>
      <c r="J389">
        <v>19</v>
      </c>
      <c r="K389">
        <v>150</v>
      </c>
      <c r="L389">
        <v>0.5</v>
      </c>
      <c r="M389">
        <v>32.299999999999997</v>
      </c>
      <c r="N389">
        <v>200</v>
      </c>
      <c r="O389">
        <v>70</v>
      </c>
      <c r="P389">
        <v>70</v>
      </c>
      <c r="Q389">
        <v>2983</v>
      </c>
    </row>
    <row r="390" spans="1:17" x14ac:dyDescent="0.35">
      <c r="A390" t="s">
        <v>15616</v>
      </c>
      <c r="B390" t="s">
        <v>15614</v>
      </c>
      <c r="C390" t="s">
        <v>15615</v>
      </c>
      <c r="D390">
        <v>26.428999999999998</v>
      </c>
      <c r="E390">
        <v>140</v>
      </c>
      <c r="F390">
        <v>77</v>
      </c>
      <c r="G390">
        <v>5</v>
      </c>
      <c r="H390">
        <v>360</v>
      </c>
      <c r="I390">
        <v>481</v>
      </c>
      <c r="J390">
        <v>19</v>
      </c>
      <c r="K390">
        <v>150</v>
      </c>
      <c r="L390">
        <v>0.62</v>
      </c>
      <c r="M390">
        <v>32.299999999999997</v>
      </c>
      <c r="N390">
        <v>200</v>
      </c>
      <c r="O390">
        <v>70</v>
      </c>
      <c r="P390">
        <v>70</v>
      </c>
      <c r="Q390">
        <v>2</v>
      </c>
    </row>
    <row r="391" spans="1:17" x14ac:dyDescent="0.35">
      <c r="A391" t="s">
        <v>15070</v>
      </c>
      <c r="B391" t="s">
        <v>15617</v>
      </c>
      <c r="C391" t="s">
        <v>15618</v>
      </c>
      <c r="D391">
        <v>36.363999999999997</v>
      </c>
      <c r="E391">
        <v>231</v>
      </c>
      <c r="F391">
        <v>145</v>
      </c>
      <c r="G391">
        <v>1</v>
      </c>
      <c r="H391">
        <v>5</v>
      </c>
      <c r="I391">
        <v>233</v>
      </c>
      <c r="J391">
        <v>5</v>
      </c>
      <c r="K391">
        <v>235</v>
      </c>
      <c r="L391">
        <v>2.2899999999999999E-36</v>
      </c>
      <c r="M391">
        <v>139</v>
      </c>
      <c r="N391">
        <v>408</v>
      </c>
      <c r="O391">
        <v>56.617600000000003</v>
      </c>
      <c r="P391">
        <v>56.617600000000003</v>
      </c>
      <c r="Q391">
        <v>2034</v>
      </c>
    </row>
    <row r="392" spans="1:17" x14ac:dyDescent="0.35">
      <c r="A392" t="s">
        <v>15619</v>
      </c>
      <c r="B392" t="s">
        <v>15620</v>
      </c>
      <c r="C392" t="s">
        <v>15621</v>
      </c>
      <c r="D392">
        <v>46.154000000000003</v>
      </c>
      <c r="E392">
        <v>39</v>
      </c>
      <c r="F392">
        <v>16</v>
      </c>
      <c r="G392">
        <v>2</v>
      </c>
      <c r="H392">
        <v>40</v>
      </c>
      <c r="I392">
        <v>77</v>
      </c>
      <c r="J392">
        <v>7</v>
      </c>
      <c r="K392">
        <v>41</v>
      </c>
      <c r="L392">
        <v>0.72</v>
      </c>
      <c r="M392">
        <v>27.3</v>
      </c>
      <c r="N392">
        <v>69</v>
      </c>
      <c r="O392">
        <v>56.521700000000003</v>
      </c>
      <c r="P392">
        <v>56.521700000000003</v>
      </c>
      <c r="Q392">
        <v>1559</v>
      </c>
    </row>
    <row r="393" spans="1:17" x14ac:dyDescent="0.35">
      <c r="A393" t="s">
        <v>15622</v>
      </c>
      <c r="B393" t="s">
        <v>15620</v>
      </c>
      <c r="C393" t="s">
        <v>15621</v>
      </c>
      <c r="D393">
        <v>46.154000000000003</v>
      </c>
      <c r="E393">
        <v>39</v>
      </c>
      <c r="F393">
        <v>16</v>
      </c>
      <c r="G393">
        <v>2</v>
      </c>
      <c r="H393">
        <v>42</v>
      </c>
      <c r="I393">
        <v>79</v>
      </c>
      <c r="J393">
        <v>7</v>
      </c>
      <c r="K393">
        <v>41</v>
      </c>
      <c r="L393">
        <v>0.74</v>
      </c>
      <c r="M393">
        <v>27.3</v>
      </c>
      <c r="N393">
        <v>69</v>
      </c>
      <c r="O393">
        <v>56.521700000000003</v>
      </c>
      <c r="P393">
        <v>56.521700000000003</v>
      </c>
      <c r="Q393">
        <v>1819</v>
      </c>
    </row>
    <row r="394" spans="1:17" x14ac:dyDescent="0.35">
      <c r="A394" t="s">
        <v>15623</v>
      </c>
      <c r="B394" t="s">
        <v>15620</v>
      </c>
      <c r="C394" t="s">
        <v>15621</v>
      </c>
      <c r="D394">
        <v>33.898000000000003</v>
      </c>
      <c r="E394">
        <v>59</v>
      </c>
      <c r="F394">
        <v>39</v>
      </c>
      <c r="G394">
        <v>0</v>
      </c>
      <c r="H394">
        <v>461</v>
      </c>
      <c r="I394">
        <v>519</v>
      </c>
      <c r="J394">
        <v>5</v>
      </c>
      <c r="K394">
        <v>63</v>
      </c>
      <c r="L394">
        <v>0.13</v>
      </c>
      <c r="M394">
        <v>32.299999999999997</v>
      </c>
      <c r="N394">
        <v>69</v>
      </c>
      <c r="O394">
        <v>85.507199999999997</v>
      </c>
      <c r="P394">
        <v>85.507199999999997</v>
      </c>
      <c r="Q394">
        <v>615</v>
      </c>
    </row>
    <row r="395" spans="1:17" x14ac:dyDescent="0.35">
      <c r="A395" t="s">
        <v>15624</v>
      </c>
      <c r="B395" t="s">
        <v>15625</v>
      </c>
      <c r="C395" t="s">
        <v>15626</v>
      </c>
      <c r="D395">
        <v>25.454999999999998</v>
      </c>
      <c r="E395">
        <v>165</v>
      </c>
      <c r="F395">
        <v>89</v>
      </c>
      <c r="G395">
        <v>5</v>
      </c>
      <c r="H395">
        <v>347</v>
      </c>
      <c r="I395">
        <v>483</v>
      </c>
      <c r="J395">
        <v>93</v>
      </c>
      <c r="K395">
        <v>251</v>
      </c>
      <c r="L395">
        <v>0.26</v>
      </c>
      <c r="M395">
        <v>35</v>
      </c>
      <c r="N395">
        <v>278</v>
      </c>
      <c r="O395">
        <v>59.352499999999999</v>
      </c>
      <c r="P395">
        <v>59.352499999999999</v>
      </c>
      <c r="Q395">
        <v>14</v>
      </c>
    </row>
    <row r="396" spans="1:17" x14ac:dyDescent="0.35">
      <c r="A396" t="s">
        <v>15070</v>
      </c>
      <c r="B396" t="s">
        <v>15627</v>
      </c>
      <c r="C396" t="s">
        <v>15628</v>
      </c>
      <c r="D396">
        <v>25.212</v>
      </c>
      <c r="E396">
        <v>353</v>
      </c>
      <c r="F396">
        <v>222</v>
      </c>
      <c r="G396">
        <v>8</v>
      </c>
      <c r="H396">
        <v>3</v>
      </c>
      <c r="I396">
        <v>348</v>
      </c>
      <c r="J396">
        <v>6</v>
      </c>
      <c r="K396">
        <v>323</v>
      </c>
      <c r="L396">
        <v>5.4100000000000002E-20</v>
      </c>
      <c r="M396">
        <v>91.7</v>
      </c>
      <c r="N396">
        <v>373</v>
      </c>
      <c r="O396">
        <v>94.638099999999994</v>
      </c>
      <c r="P396">
        <v>94.638099999999994</v>
      </c>
      <c r="Q396">
        <v>2110</v>
      </c>
    </row>
    <row r="397" spans="1:17" x14ac:dyDescent="0.35">
      <c r="A397" t="s">
        <v>15070</v>
      </c>
      <c r="B397" t="s">
        <v>15629</v>
      </c>
      <c r="C397" t="s">
        <v>15630</v>
      </c>
      <c r="D397">
        <v>38.362000000000002</v>
      </c>
      <c r="E397">
        <v>232</v>
      </c>
      <c r="F397">
        <v>140</v>
      </c>
      <c r="G397">
        <v>1</v>
      </c>
      <c r="H397">
        <v>5</v>
      </c>
      <c r="I397">
        <v>233</v>
      </c>
      <c r="J397">
        <v>5</v>
      </c>
      <c r="K397">
        <v>236</v>
      </c>
      <c r="L397">
        <v>6.6400000000000004E-33</v>
      </c>
      <c r="M397">
        <v>126</v>
      </c>
      <c r="N397">
        <v>277</v>
      </c>
      <c r="O397">
        <v>83.754499999999993</v>
      </c>
      <c r="P397">
        <v>83.754499999999993</v>
      </c>
      <c r="Q397">
        <v>2063</v>
      </c>
    </row>
    <row r="398" spans="1:17" x14ac:dyDescent="0.35">
      <c r="A398" t="s">
        <v>15034</v>
      </c>
      <c r="B398" t="s">
        <v>15631</v>
      </c>
      <c r="C398" t="s">
        <v>15632</v>
      </c>
      <c r="D398">
        <v>28.312999999999999</v>
      </c>
      <c r="E398">
        <v>166</v>
      </c>
      <c r="F398">
        <v>99</v>
      </c>
      <c r="G398">
        <v>8</v>
      </c>
      <c r="H398">
        <v>40</v>
      </c>
      <c r="I398">
        <v>190</v>
      </c>
      <c r="J398">
        <v>3</v>
      </c>
      <c r="K398">
        <v>163</v>
      </c>
      <c r="L398">
        <v>5.1599999999999997E-6</v>
      </c>
      <c r="M398">
        <v>47.4</v>
      </c>
      <c r="N398">
        <v>255</v>
      </c>
      <c r="O398">
        <v>65.097999999999999</v>
      </c>
      <c r="P398">
        <v>65.097999999999999</v>
      </c>
      <c r="Q398">
        <v>794</v>
      </c>
    </row>
    <row r="399" spans="1:17" x14ac:dyDescent="0.35">
      <c r="A399" t="s">
        <v>15031</v>
      </c>
      <c r="B399" t="s">
        <v>15631</v>
      </c>
      <c r="C399" t="s">
        <v>15632</v>
      </c>
      <c r="D399">
        <v>25.67</v>
      </c>
      <c r="E399">
        <v>261</v>
      </c>
      <c r="F399">
        <v>164</v>
      </c>
      <c r="G399">
        <v>6</v>
      </c>
      <c r="H399">
        <v>6</v>
      </c>
      <c r="I399">
        <v>248</v>
      </c>
      <c r="J399">
        <v>3</v>
      </c>
      <c r="K399">
        <v>251</v>
      </c>
      <c r="L399">
        <v>6.1399999999999997E-7</v>
      </c>
      <c r="M399">
        <v>49.7</v>
      </c>
      <c r="N399">
        <v>255</v>
      </c>
      <c r="O399">
        <v>102.35299999999999</v>
      </c>
      <c r="P399">
        <v>101</v>
      </c>
      <c r="Q399">
        <v>189</v>
      </c>
    </row>
    <row r="400" spans="1:17" x14ac:dyDescent="0.35">
      <c r="A400" t="s">
        <v>15034</v>
      </c>
      <c r="B400" t="s">
        <v>15633</v>
      </c>
      <c r="C400" t="s">
        <v>15634</v>
      </c>
      <c r="D400">
        <v>28.369</v>
      </c>
      <c r="E400">
        <v>141</v>
      </c>
      <c r="F400">
        <v>77</v>
      </c>
      <c r="G400">
        <v>5</v>
      </c>
      <c r="H400">
        <v>36</v>
      </c>
      <c r="I400">
        <v>159</v>
      </c>
      <c r="J400">
        <v>1</v>
      </c>
      <c r="K400">
        <v>134</v>
      </c>
      <c r="L400">
        <v>2E-3</v>
      </c>
      <c r="M400">
        <v>39.299999999999997</v>
      </c>
      <c r="N400">
        <v>250</v>
      </c>
      <c r="O400">
        <v>56.4</v>
      </c>
      <c r="P400">
        <v>56.4</v>
      </c>
      <c r="Q400">
        <v>1005</v>
      </c>
    </row>
    <row r="401" spans="1:17" x14ac:dyDescent="0.35">
      <c r="A401" t="s">
        <v>15037</v>
      </c>
      <c r="B401" t="s">
        <v>15633</v>
      </c>
      <c r="C401" t="s">
        <v>15634</v>
      </c>
      <c r="D401">
        <v>23.81</v>
      </c>
      <c r="E401">
        <v>252</v>
      </c>
      <c r="F401">
        <v>143</v>
      </c>
      <c r="G401">
        <v>12</v>
      </c>
      <c r="H401">
        <v>41</v>
      </c>
      <c r="I401">
        <v>267</v>
      </c>
      <c r="J401">
        <v>2</v>
      </c>
      <c r="K401">
        <v>229</v>
      </c>
      <c r="L401">
        <v>6.02E-4</v>
      </c>
      <c r="M401">
        <v>41.2</v>
      </c>
      <c r="N401">
        <v>250</v>
      </c>
      <c r="O401">
        <v>100.8</v>
      </c>
      <c r="P401">
        <v>101</v>
      </c>
      <c r="Q401">
        <v>706</v>
      </c>
    </row>
    <row r="402" spans="1:17" x14ac:dyDescent="0.35">
      <c r="A402" t="s">
        <v>15176</v>
      </c>
      <c r="B402" t="s">
        <v>15635</v>
      </c>
      <c r="C402" t="s">
        <v>15636</v>
      </c>
      <c r="D402">
        <v>22.891999999999999</v>
      </c>
      <c r="E402">
        <v>83</v>
      </c>
      <c r="F402">
        <v>58</v>
      </c>
      <c r="G402">
        <v>2</v>
      </c>
      <c r="H402">
        <v>40</v>
      </c>
      <c r="I402">
        <v>121</v>
      </c>
      <c r="J402">
        <v>2</v>
      </c>
      <c r="K402">
        <v>79</v>
      </c>
      <c r="L402">
        <v>0.63</v>
      </c>
      <c r="M402">
        <v>30</v>
      </c>
      <c r="N402">
        <v>145</v>
      </c>
      <c r="O402">
        <v>57.241399999999999</v>
      </c>
      <c r="P402">
        <v>57.241399999999999</v>
      </c>
      <c r="Q402">
        <v>2924</v>
      </c>
    </row>
    <row r="403" spans="1:17" x14ac:dyDescent="0.35">
      <c r="A403" t="s">
        <v>15365</v>
      </c>
      <c r="B403" t="s">
        <v>15039</v>
      </c>
      <c r="C403" t="s">
        <v>15637</v>
      </c>
      <c r="D403">
        <v>32.726999999999997</v>
      </c>
      <c r="E403">
        <v>55</v>
      </c>
      <c r="F403">
        <v>31</v>
      </c>
      <c r="G403">
        <v>1</v>
      </c>
      <c r="H403">
        <v>159</v>
      </c>
      <c r="I403">
        <v>213</v>
      </c>
      <c r="J403">
        <v>6</v>
      </c>
      <c r="K403">
        <v>54</v>
      </c>
      <c r="L403">
        <v>0.97</v>
      </c>
      <c r="M403">
        <v>29.6</v>
      </c>
      <c r="N403">
        <v>72</v>
      </c>
      <c r="O403">
        <v>76.388900000000007</v>
      </c>
      <c r="P403">
        <v>76.388900000000007</v>
      </c>
      <c r="Q403">
        <v>1104</v>
      </c>
    </row>
    <row r="404" spans="1:17" x14ac:dyDescent="0.35">
      <c r="A404" t="s">
        <v>15049</v>
      </c>
      <c r="B404" t="s">
        <v>15638</v>
      </c>
      <c r="C404" t="s">
        <v>15639</v>
      </c>
      <c r="D404">
        <v>30.768999999999998</v>
      </c>
      <c r="E404">
        <v>143</v>
      </c>
      <c r="F404">
        <v>79</v>
      </c>
      <c r="G404">
        <v>7</v>
      </c>
      <c r="H404">
        <v>155</v>
      </c>
      <c r="I404">
        <v>288</v>
      </c>
      <c r="J404">
        <v>12</v>
      </c>
      <c r="K404">
        <v>143</v>
      </c>
      <c r="L404">
        <v>4.0000000000000001E-3</v>
      </c>
      <c r="M404">
        <v>38.9</v>
      </c>
      <c r="N404">
        <v>257</v>
      </c>
      <c r="O404">
        <v>55.642000000000003</v>
      </c>
      <c r="P404">
        <v>55.642000000000003</v>
      </c>
      <c r="Q404">
        <v>1919</v>
      </c>
    </row>
    <row r="405" spans="1:17" x14ac:dyDescent="0.35">
      <c r="A405" t="s">
        <v>15181</v>
      </c>
      <c r="B405" t="s">
        <v>15638</v>
      </c>
      <c r="C405" t="s">
        <v>15639</v>
      </c>
      <c r="D405">
        <v>26.922999999999998</v>
      </c>
      <c r="E405">
        <v>208</v>
      </c>
      <c r="F405">
        <v>117</v>
      </c>
      <c r="G405">
        <v>9</v>
      </c>
      <c r="H405">
        <v>330</v>
      </c>
      <c r="I405">
        <v>519</v>
      </c>
      <c r="J405">
        <v>7</v>
      </c>
      <c r="K405">
        <v>197</v>
      </c>
      <c r="L405">
        <v>2.7E-2</v>
      </c>
      <c r="M405">
        <v>37</v>
      </c>
      <c r="N405">
        <v>257</v>
      </c>
      <c r="O405">
        <v>80.933899999999994</v>
      </c>
      <c r="P405">
        <v>80.933899999999994</v>
      </c>
      <c r="Q405">
        <v>2957</v>
      </c>
    </row>
    <row r="406" spans="1:17" x14ac:dyDescent="0.35">
      <c r="A406" t="s">
        <v>15031</v>
      </c>
      <c r="B406" t="s">
        <v>15638</v>
      </c>
      <c r="C406" t="s">
        <v>15639</v>
      </c>
      <c r="D406">
        <v>25</v>
      </c>
      <c r="E406">
        <v>244</v>
      </c>
      <c r="F406">
        <v>143</v>
      </c>
      <c r="G406">
        <v>10</v>
      </c>
      <c r="H406">
        <v>6</v>
      </c>
      <c r="I406">
        <v>225</v>
      </c>
      <c r="J406">
        <v>7</v>
      </c>
      <c r="K406">
        <v>234</v>
      </c>
      <c r="L406">
        <v>4.0499999999999999E-7</v>
      </c>
      <c r="M406">
        <v>50.4</v>
      </c>
      <c r="N406">
        <v>257</v>
      </c>
      <c r="O406">
        <v>94.941599999999994</v>
      </c>
      <c r="P406">
        <v>94.941599999999994</v>
      </c>
      <c r="Q406">
        <v>174</v>
      </c>
    </row>
    <row r="407" spans="1:17" x14ac:dyDescent="0.35">
      <c r="A407" t="s">
        <v>15031</v>
      </c>
      <c r="B407" t="s">
        <v>15640</v>
      </c>
      <c r="C407" t="s">
        <v>15641</v>
      </c>
      <c r="D407">
        <v>29.411999999999999</v>
      </c>
      <c r="E407">
        <v>187</v>
      </c>
      <c r="F407">
        <v>95</v>
      </c>
      <c r="G407">
        <v>6</v>
      </c>
      <c r="H407">
        <v>6</v>
      </c>
      <c r="I407">
        <v>161</v>
      </c>
      <c r="J407">
        <v>3</v>
      </c>
      <c r="K407">
        <v>183</v>
      </c>
      <c r="L407">
        <v>7.0900000000000002E-5</v>
      </c>
      <c r="M407">
        <v>43.5</v>
      </c>
      <c r="N407">
        <v>249</v>
      </c>
      <c r="O407">
        <v>75.100399999999993</v>
      </c>
      <c r="P407">
        <v>75.100399999999993</v>
      </c>
      <c r="Q407">
        <v>391</v>
      </c>
    </row>
    <row r="408" spans="1:17" x14ac:dyDescent="0.35">
      <c r="A408" t="s">
        <v>15031</v>
      </c>
      <c r="B408" t="s">
        <v>15642</v>
      </c>
      <c r="C408" t="s">
        <v>15643</v>
      </c>
      <c r="D408">
        <v>24.809000000000001</v>
      </c>
      <c r="E408">
        <v>262</v>
      </c>
      <c r="F408">
        <v>159</v>
      </c>
      <c r="G408">
        <v>9</v>
      </c>
      <c r="H408">
        <v>9</v>
      </c>
      <c r="I408">
        <v>252</v>
      </c>
      <c r="J408">
        <v>2</v>
      </c>
      <c r="K408">
        <v>243</v>
      </c>
      <c r="L408">
        <v>4.6500000000000004E-6</v>
      </c>
      <c r="M408">
        <v>47</v>
      </c>
      <c r="N408">
        <v>243</v>
      </c>
      <c r="O408">
        <v>107.819</v>
      </c>
      <c r="P408">
        <v>101</v>
      </c>
      <c r="Q408">
        <v>256</v>
      </c>
    </row>
    <row r="409" spans="1:17" x14ac:dyDescent="0.35">
      <c r="A409" t="s">
        <v>15192</v>
      </c>
      <c r="B409" t="s">
        <v>15644</v>
      </c>
      <c r="C409" t="s">
        <v>15645</v>
      </c>
      <c r="D409">
        <v>24.823</v>
      </c>
      <c r="E409">
        <v>141</v>
      </c>
      <c r="F409">
        <v>86</v>
      </c>
      <c r="G409">
        <v>6</v>
      </c>
      <c r="H409">
        <v>30</v>
      </c>
      <c r="I409">
        <v>154</v>
      </c>
      <c r="J409">
        <v>9</v>
      </c>
      <c r="K409">
        <v>145</v>
      </c>
      <c r="L409">
        <v>1.2999999999999999E-2</v>
      </c>
      <c r="M409">
        <v>35</v>
      </c>
      <c r="N409">
        <v>155</v>
      </c>
      <c r="O409">
        <v>90.967699999999994</v>
      </c>
      <c r="P409">
        <v>90.967699999999994</v>
      </c>
      <c r="Q409">
        <v>2467</v>
      </c>
    </row>
    <row r="410" spans="1:17" x14ac:dyDescent="0.35">
      <c r="A410" t="s">
        <v>15133</v>
      </c>
      <c r="B410" t="s">
        <v>15644</v>
      </c>
      <c r="C410" t="s">
        <v>15645</v>
      </c>
      <c r="D410">
        <v>24.792999999999999</v>
      </c>
      <c r="E410">
        <v>121</v>
      </c>
      <c r="F410">
        <v>87</v>
      </c>
      <c r="G410">
        <v>1</v>
      </c>
      <c r="H410">
        <v>13</v>
      </c>
      <c r="I410">
        <v>129</v>
      </c>
      <c r="J410">
        <v>4</v>
      </c>
      <c r="K410">
        <v>124</v>
      </c>
      <c r="L410">
        <v>1.0700000000000001E-7</v>
      </c>
      <c r="M410">
        <v>48.9</v>
      </c>
      <c r="N410">
        <v>155</v>
      </c>
      <c r="O410">
        <v>78.064499999999995</v>
      </c>
      <c r="P410">
        <v>78.064499999999995</v>
      </c>
      <c r="Q410">
        <v>2557</v>
      </c>
    </row>
    <row r="411" spans="1:17" x14ac:dyDescent="0.35">
      <c r="A411" t="s">
        <v>15186</v>
      </c>
      <c r="B411" t="s">
        <v>15644</v>
      </c>
      <c r="C411" t="s">
        <v>15645</v>
      </c>
      <c r="D411">
        <v>23.881</v>
      </c>
      <c r="E411">
        <v>134</v>
      </c>
      <c r="F411">
        <v>89</v>
      </c>
      <c r="G411">
        <v>4</v>
      </c>
      <c r="H411">
        <v>17</v>
      </c>
      <c r="I411">
        <v>137</v>
      </c>
      <c r="J411">
        <v>9</v>
      </c>
      <c r="K411">
        <v>142</v>
      </c>
      <c r="L411">
        <v>4.0000000000000001E-3</v>
      </c>
      <c r="M411">
        <v>36.6</v>
      </c>
      <c r="N411">
        <v>155</v>
      </c>
      <c r="O411">
        <v>86.451599999999999</v>
      </c>
      <c r="P411">
        <v>86.451599999999999</v>
      </c>
      <c r="Q411">
        <v>1379</v>
      </c>
    </row>
    <row r="412" spans="1:17" x14ac:dyDescent="0.35">
      <c r="A412" t="s">
        <v>15034</v>
      </c>
      <c r="B412" t="s">
        <v>15646</v>
      </c>
      <c r="C412" t="s">
        <v>15647</v>
      </c>
      <c r="D412">
        <v>29.786999999999999</v>
      </c>
      <c r="E412">
        <v>141</v>
      </c>
      <c r="F412">
        <v>77</v>
      </c>
      <c r="G412">
        <v>5</v>
      </c>
      <c r="H412">
        <v>40</v>
      </c>
      <c r="I412">
        <v>160</v>
      </c>
      <c r="J412">
        <v>3</v>
      </c>
      <c r="K412">
        <v>141</v>
      </c>
      <c r="L412">
        <v>2E-3</v>
      </c>
      <c r="M412">
        <v>39.299999999999997</v>
      </c>
      <c r="N412">
        <v>255</v>
      </c>
      <c r="O412">
        <v>55.2941</v>
      </c>
      <c r="P412">
        <v>55.2941</v>
      </c>
      <c r="Q412">
        <v>1018</v>
      </c>
    </row>
    <row r="413" spans="1:17" x14ac:dyDescent="0.35">
      <c r="A413" t="s">
        <v>15038</v>
      </c>
      <c r="B413" t="s">
        <v>15648</v>
      </c>
      <c r="C413" t="s">
        <v>15649</v>
      </c>
      <c r="D413">
        <v>25.390999999999998</v>
      </c>
      <c r="E413">
        <v>256</v>
      </c>
      <c r="F413">
        <v>171</v>
      </c>
      <c r="G413">
        <v>10</v>
      </c>
      <c r="H413">
        <v>373</v>
      </c>
      <c r="I413">
        <v>625</v>
      </c>
      <c r="J413">
        <v>5</v>
      </c>
      <c r="K413">
        <v>243</v>
      </c>
      <c r="L413">
        <v>8.0599999999999999E-7</v>
      </c>
      <c r="M413">
        <v>52.4</v>
      </c>
      <c r="N413">
        <v>271</v>
      </c>
      <c r="O413">
        <v>94.4649</v>
      </c>
      <c r="P413">
        <v>94.4649</v>
      </c>
      <c r="Q413">
        <v>2737</v>
      </c>
    </row>
    <row r="414" spans="1:17" x14ac:dyDescent="0.35">
      <c r="A414" t="s">
        <v>15038</v>
      </c>
      <c r="B414" t="s">
        <v>15039</v>
      </c>
      <c r="C414" t="s">
        <v>15650</v>
      </c>
      <c r="D414">
        <v>26.613</v>
      </c>
      <c r="E414">
        <v>248</v>
      </c>
      <c r="F414">
        <v>158</v>
      </c>
      <c r="G414">
        <v>10</v>
      </c>
      <c r="H414">
        <v>373</v>
      </c>
      <c r="I414">
        <v>615</v>
      </c>
      <c r="J414">
        <v>15</v>
      </c>
      <c r="K414">
        <v>243</v>
      </c>
      <c r="L414">
        <v>9.0099999999999999E-10</v>
      </c>
      <c r="M414">
        <v>61.2</v>
      </c>
      <c r="N414">
        <v>272</v>
      </c>
      <c r="O414">
        <v>91.176500000000004</v>
      </c>
      <c r="P414">
        <v>91.176500000000004</v>
      </c>
      <c r="Q414">
        <v>2681</v>
      </c>
    </row>
    <row r="415" spans="1:17" x14ac:dyDescent="0.35">
      <c r="A415" t="s">
        <v>15031</v>
      </c>
      <c r="B415" t="s">
        <v>15445</v>
      </c>
      <c r="C415" t="s">
        <v>15651</v>
      </c>
      <c r="D415">
        <v>26.847999999999999</v>
      </c>
      <c r="E415">
        <v>257</v>
      </c>
      <c r="F415">
        <v>149</v>
      </c>
      <c r="G415">
        <v>10</v>
      </c>
      <c r="H415">
        <v>3</v>
      </c>
      <c r="I415">
        <v>235</v>
      </c>
      <c r="J415">
        <v>30</v>
      </c>
      <c r="K415">
        <v>271</v>
      </c>
      <c r="L415">
        <v>1.4600000000000001E-5</v>
      </c>
      <c r="M415">
        <v>45.8</v>
      </c>
      <c r="N415">
        <v>284</v>
      </c>
      <c r="O415">
        <v>90.492999999999995</v>
      </c>
      <c r="P415">
        <v>90.492999999999995</v>
      </c>
      <c r="Q415">
        <v>317</v>
      </c>
    </row>
    <row r="416" spans="1:17" x14ac:dyDescent="0.35">
      <c r="A416" t="s">
        <v>15652</v>
      </c>
      <c r="B416" t="s">
        <v>15653</v>
      </c>
      <c r="C416" t="s">
        <v>15654</v>
      </c>
      <c r="D416">
        <v>28.358000000000001</v>
      </c>
      <c r="E416">
        <v>134</v>
      </c>
      <c r="F416">
        <v>87</v>
      </c>
      <c r="G416">
        <v>4</v>
      </c>
      <c r="H416">
        <v>19</v>
      </c>
      <c r="I416">
        <v>151</v>
      </c>
      <c r="J416">
        <v>6</v>
      </c>
      <c r="K416">
        <v>131</v>
      </c>
      <c r="L416">
        <v>8.2000000000000003E-2</v>
      </c>
      <c r="M416">
        <v>34.700000000000003</v>
      </c>
      <c r="N416">
        <v>190</v>
      </c>
      <c r="O416">
        <v>70.526300000000006</v>
      </c>
      <c r="P416">
        <v>70.526300000000006</v>
      </c>
      <c r="Q416">
        <v>1167</v>
      </c>
    </row>
    <row r="417" spans="1:19" x14ac:dyDescent="0.35">
      <c r="A417" t="s">
        <v>15655</v>
      </c>
      <c r="B417" t="s">
        <v>15097</v>
      </c>
      <c r="C417" t="s">
        <v>15656</v>
      </c>
      <c r="D417">
        <v>31.169</v>
      </c>
      <c r="E417">
        <v>77</v>
      </c>
      <c r="F417">
        <v>48</v>
      </c>
      <c r="G417">
        <v>1</v>
      </c>
      <c r="H417">
        <v>245</v>
      </c>
      <c r="I417">
        <v>316</v>
      </c>
      <c r="J417">
        <v>18</v>
      </c>
      <c r="K417">
        <v>94</v>
      </c>
      <c r="L417">
        <v>0.87</v>
      </c>
      <c r="M417">
        <v>30.8</v>
      </c>
      <c r="N417">
        <v>149</v>
      </c>
      <c r="O417">
        <v>51.677900000000001</v>
      </c>
      <c r="P417">
        <v>51.677900000000001</v>
      </c>
      <c r="Q417">
        <v>1549</v>
      </c>
    </row>
    <row r="418" spans="1:19" x14ac:dyDescent="0.35">
      <c r="A418" t="s">
        <v>15038</v>
      </c>
      <c r="B418" t="s">
        <v>15657</v>
      </c>
      <c r="C418" t="s">
        <v>15658</v>
      </c>
      <c r="D418">
        <v>28.454999999999998</v>
      </c>
      <c r="E418">
        <v>246</v>
      </c>
      <c r="F418">
        <v>156</v>
      </c>
      <c r="G418">
        <v>9</v>
      </c>
      <c r="H418">
        <v>373</v>
      </c>
      <c r="I418">
        <v>615</v>
      </c>
      <c r="J418">
        <v>4</v>
      </c>
      <c r="K418">
        <v>232</v>
      </c>
      <c r="L418">
        <v>5.3800000000000001E-12</v>
      </c>
      <c r="M418">
        <v>68.2</v>
      </c>
      <c r="N418">
        <v>270</v>
      </c>
      <c r="O418">
        <v>91.111099999999993</v>
      </c>
      <c r="P418">
        <v>91.111099999999993</v>
      </c>
      <c r="Q418">
        <v>2616</v>
      </c>
    </row>
    <row r="419" spans="1:19" x14ac:dyDescent="0.35">
      <c r="A419" t="s">
        <v>15034</v>
      </c>
      <c r="B419" t="s">
        <v>15659</v>
      </c>
      <c r="C419" t="s">
        <v>15660</v>
      </c>
      <c r="D419">
        <v>29.370999999999999</v>
      </c>
      <c r="E419">
        <v>143</v>
      </c>
      <c r="F419">
        <v>77</v>
      </c>
      <c r="G419">
        <v>4</v>
      </c>
      <c r="H419">
        <v>40</v>
      </c>
      <c r="I419">
        <v>160</v>
      </c>
      <c r="J419">
        <v>3</v>
      </c>
      <c r="K419">
        <v>143</v>
      </c>
      <c r="L419">
        <v>2.1799999999999999E-6</v>
      </c>
      <c r="M419">
        <v>48.5</v>
      </c>
      <c r="N419">
        <v>257</v>
      </c>
      <c r="O419">
        <v>55.642000000000003</v>
      </c>
      <c r="P419">
        <v>55.642000000000003</v>
      </c>
      <c r="Q419">
        <v>779</v>
      </c>
    </row>
    <row r="420" spans="1:19" x14ac:dyDescent="0.35">
      <c r="A420" t="s">
        <v>15192</v>
      </c>
      <c r="B420" t="s">
        <v>15661</v>
      </c>
      <c r="C420" t="s">
        <v>15662</v>
      </c>
      <c r="D420">
        <v>59.872999999999998</v>
      </c>
      <c r="E420">
        <v>157</v>
      </c>
      <c r="F420">
        <v>61</v>
      </c>
      <c r="G420">
        <v>2</v>
      </c>
      <c r="H420">
        <v>31</v>
      </c>
      <c r="I420">
        <v>187</v>
      </c>
      <c r="J420">
        <v>21</v>
      </c>
      <c r="K420">
        <v>175</v>
      </c>
      <c r="L420">
        <v>2.02E-63</v>
      </c>
      <c r="M420">
        <v>194</v>
      </c>
      <c r="N420">
        <v>176</v>
      </c>
      <c r="O420">
        <v>89.204499999999996</v>
      </c>
      <c r="P420">
        <v>89.204499999999996</v>
      </c>
      <c r="Q420">
        <v>2421</v>
      </c>
      <c r="R420" t="s">
        <v>15663</v>
      </c>
      <c r="S420" t="s">
        <v>15497</v>
      </c>
    </row>
    <row r="421" spans="1:19" x14ac:dyDescent="0.35">
      <c r="A421" t="s">
        <v>15186</v>
      </c>
      <c r="B421" t="s">
        <v>15661</v>
      </c>
      <c r="C421" t="s">
        <v>15662</v>
      </c>
      <c r="D421">
        <v>42.581000000000003</v>
      </c>
      <c r="E421">
        <v>155</v>
      </c>
      <c r="F421">
        <v>86</v>
      </c>
      <c r="G421">
        <v>3</v>
      </c>
      <c r="H421">
        <v>18</v>
      </c>
      <c r="I421">
        <v>171</v>
      </c>
      <c r="J421">
        <v>21</v>
      </c>
      <c r="K421">
        <v>173</v>
      </c>
      <c r="L421">
        <v>2.32E-32</v>
      </c>
      <c r="M421">
        <v>114</v>
      </c>
      <c r="N421">
        <v>176</v>
      </c>
      <c r="O421">
        <v>88.068200000000004</v>
      </c>
      <c r="P421">
        <v>88.068200000000004</v>
      </c>
      <c r="Q421">
        <v>1338</v>
      </c>
    </row>
    <row r="422" spans="1:19" x14ac:dyDescent="0.35">
      <c r="A422" t="s">
        <v>15133</v>
      </c>
      <c r="B422" t="s">
        <v>15661</v>
      </c>
      <c r="C422" t="s">
        <v>15662</v>
      </c>
      <c r="D422">
        <v>32.432000000000002</v>
      </c>
      <c r="E422">
        <v>148</v>
      </c>
      <c r="F422">
        <v>85</v>
      </c>
      <c r="G422">
        <v>6</v>
      </c>
      <c r="H422">
        <v>22</v>
      </c>
      <c r="I422">
        <v>156</v>
      </c>
      <c r="J422">
        <v>28</v>
      </c>
      <c r="K422">
        <v>173</v>
      </c>
      <c r="L422">
        <v>6.4500000000000002E-12</v>
      </c>
      <c r="M422">
        <v>60.5</v>
      </c>
      <c r="N422">
        <v>176</v>
      </c>
      <c r="O422">
        <v>84.090900000000005</v>
      </c>
      <c r="P422">
        <v>84.090900000000005</v>
      </c>
      <c r="Q422">
        <v>2542</v>
      </c>
    </row>
    <row r="423" spans="1:19" x14ac:dyDescent="0.35">
      <c r="A423" t="s">
        <v>15136</v>
      </c>
      <c r="B423" t="s">
        <v>15661</v>
      </c>
      <c r="C423" t="s">
        <v>15662</v>
      </c>
      <c r="D423">
        <v>26.760999999999999</v>
      </c>
      <c r="E423">
        <v>142</v>
      </c>
      <c r="F423">
        <v>87</v>
      </c>
      <c r="G423">
        <v>7</v>
      </c>
      <c r="H423">
        <v>10</v>
      </c>
      <c r="I423">
        <v>142</v>
      </c>
      <c r="J423">
        <v>34</v>
      </c>
      <c r="K423">
        <v>167</v>
      </c>
      <c r="L423">
        <v>7.8E-2</v>
      </c>
      <c r="M423">
        <v>32.299999999999997</v>
      </c>
      <c r="N423">
        <v>176</v>
      </c>
      <c r="O423">
        <v>80.681799999999996</v>
      </c>
      <c r="P423">
        <v>80.681799999999996</v>
      </c>
      <c r="Q423">
        <v>1151</v>
      </c>
    </row>
    <row r="424" spans="1:19" x14ac:dyDescent="0.35">
      <c r="A424" t="s">
        <v>15034</v>
      </c>
      <c r="B424" t="s">
        <v>15664</v>
      </c>
      <c r="C424" t="s">
        <v>15665</v>
      </c>
      <c r="D424">
        <v>25.693999999999999</v>
      </c>
      <c r="E424">
        <v>144</v>
      </c>
      <c r="F424">
        <v>81</v>
      </c>
      <c r="G424">
        <v>5</v>
      </c>
      <c r="H424">
        <v>40</v>
      </c>
      <c r="I424">
        <v>160</v>
      </c>
      <c r="J424">
        <v>8</v>
      </c>
      <c r="K424">
        <v>148</v>
      </c>
      <c r="L424">
        <v>8.9599999999999999E-4</v>
      </c>
      <c r="M424">
        <v>40.4</v>
      </c>
      <c r="N424">
        <v>263</v>
      </c>
      <c r="O424">
        <v>54.752899999999997</v>
      </c>
      <c r="P424">
        <v>54.752899999999997</v>
      </c>
      <c r="Q424">
        <v>964</v>
      </c>
    </row>
    <row r="425" spans="1:19" x14ac:dyDescent="0.35">
      <c r="A425" t="s">
        <v>15038</v>
      </c>
      <c r="B425" t="s">
        <v>15657</v>
      </c>
      <c r="C425" t="s">
        <v>15666</v>
      </c>
      <c r="D425">
        <v>28.454999999999998</v>
      </c>
      <c r="E425">
        <v>246</v>
      </c>
      <c r="F425">
        <v>156</v>
      </c>
      <c r="G425">
        <v>9</v>
      </c>
      <c r="H425">
        <v>373</v>
      </c>
      <c r="I425">
        <v>615</v>
      </c>
      <c r="J425">
        <v>4</v>
      </c>
      <c r="K425">
        <v>232</v>
      </c>
      <c r="L425">
        <v>6.9000000000000001E-12</v>
      </c>
      <c r="M425">
        <v>67.8</v>
      </c>
      <c r="N425">
        <v>270</v>
      </c>
      <c r="O425">
        <v>91.111099999999993</v>
      </c>
      <c r="P425">
        <v>91.111099999999993</v>
      </c>
      <c r="Q425">
        <v>2619</v>
      </c>
    </row>
    <row r="426" spans="1:19" x14ac:dyDescent="0.35">
      <c r="A426" t="s">
        <v>15031</v>
      </c>
      <c r="B426" t="s">
        <v>15667</v>
      </c>
      <c r="C426" t="s">
        <v>15668</v>
      </c>
      <c r="D426">
        <v>29.24</v>
      </c>
      <c r="E426">
        <v>171</v>
      </c>
      <c r="F426">
        <v>96</v>
      </c>
      <c r="G426">
        <v>8</v>
      </c>
      <c r="H426">
        <v>6</v>
      </c>
      <c r="I426">
        <v>155</v>
      </c>
      <c r="J426">
        <v>3</v>
      </c>
      <c r="K426">
        <v>169</v>
      </c>
      <c r="L426">
        <v>1.07E-4</v>
      </c>
      <c r="M426">
        <v>42.7</v>
      </c>
      <c r="N426">
        <v>246</v>
      </c>
      <c r="O426">
        <v>69.512200000000007</v>
      </c>
      <c r="P426">
        <v>69.512200000000007</v>
      </c>
      <c r="Q426">
        <v>413</v>
      </c>
    </row>
    <row r="427" spans="1:19" x14ac:dyDescent="0.35">
      <c r="A427" t="s">
        <v>15038</v>
      </c>
      <c r="B427" t="s">
        <v>15547</v>
      </c>
      <c r="C427" t="s">
        <v>15669</v>
      </c>
      <c r="D427">
        <v>36.207000000000001</v>
      </c>
      <c r="E427">
        <v>58</v>
      </c>
      <c r="F427">
        <v>36</v>
      </c>
      <c r="G427">
        <v>1</v>
      </c>
      <c r="H427">
        <v>373</v>
      </c>
      <c r="I427">
        <v>430</v>
      </c>
      <c r="J427">
        <v>4</v>
      </c>
      <c r="K427">
        <v>60</v>
      </c>
      <c r="L427">
        <v>1.7000000000000001E-2</v>
      </c>
      <c r="M427">
        <v>35.4</v>
      </c>
      <c r="N427">
        <v>61</v>
      </c>
      <c r="O427">
        <v>95.081999999999994</v>
      </c>
      <c r="P427">
        <v>95.081999999999994</v>
      </c>
      <c r="Q427">
        <v>2752</v>
      </c>
    </row>
    <row r="428" spans="1:19" x14ac:dyDescent="0.35">
      <c r="A428" t="s">
        <v>15031</v>
      </c>
      <c r="B428" t="s">
        <v>15670</v>
      </c>
      <c r="C428" t="s">
        <v>15671</v>
      </c>
      <c r="D428">
        <v>23.581</v>
      </c>
      <c r="E428">
        <v>229</v>
      </c>
      <c r="F428">
        <v>146</v>
      </c>
      <c r="G428">
        <v>8</v>
      </c>
      <c r="H428">
        <v>6</v>
      </c>
      <c r="I428">
        <v>217</v>
      </c>
      <c r="J428">
        <v>5</v>
      </c>
      <c r="K428">
        <v>221</v>
      </c>
      <c r="L428">
        <v>6.29E-4</v>
      </c>
      <c r="M428">
        <v>40.799999999999997</v>
      </c>
      <c r="N428">
        <v>252</v>
      </c>
      <c r="O428">
        <v>90.873000000000005</v>
      </c>
      <c r="P428">
        <v>90.873000000000005</v>
      </c>
      <c r="Q428">
        <v>498</v>
      </c>
    </row>
    <row r="429" spans="1:19" x14ac:dyDescent="0.35">
      <c r="A429" t="s">
        <v>15070</v>
      </c>
      <c r="B429" t="s">
        <v>15672</v>
      </c>
      <c r="C429" t="s">
        <v>15673</v>
      </c>
      <c r="D429">
        <v>25.332999999999998</v>
      </c>
      <c r="E429">
        <v>225</v>
      </c>
      <c r="F429">
        <v>166</v>
      </c>
      <c r="G429">
        <v>2</v>
      </c>
      <c r="H429">
        <v>3</v>
      </c>
      <c r="I429">
        <v>227</v>
      </c>
      <c r="J429">
        <v>6</v>
      </c>
      <c r="K429">
        <v>228</v>
      </c>
      <c r="L429">
        <v>7.1300000000000002E-11</v>
      </c>
      <c r="M429">
        <v>63.9</v>
      </c>
      <c r="N429">
        <v>374</v>
      </c>
      <c r="O429">
        <v>60.160400000000003</v>
      </c>
      <c r="P429">
        <v>60.160400000000003</v>
      </c>
      <c r="Q429">
        <v>2228</v>
      </c>
    </row>
    <row r="430" spans="1:19" x14ac:dyDescent="0.35">
      <c r="A430" t="s">
        <v>15674</v>
      </c>
      <c r="B430" t="s">
        <v>15675</v>
      </c>
      <c r="C430" t="s">
        <v>15676</v>
      </c>
      <c r="D430">
        <v>29.786999999999999</v>
      </c>
      <c r="E430">
        <v>94</v>
      </c>
      <c r="F430">
        <v>50</v>
      </c>
      <c r="G430">
        <v>4</v>
      </c>
      <c r="H430">
        <v>210</v>
      </c>
      <c r="I430">
        <v>298</v>
      </c>
      <c r="J430">
        <v>30</v>
      </c>
      <c r="K430">
        <v>112</v>
      </c>
      <c r="L430">
        <v>0.52</v>
      </c>
      <c r="M430">
        <v>32</v>
      </c>
      <c r="N430">
        <v>175</v>
      </c>
      <c r="O430">
        <v>53.714300000000001</v>
      </c>
      <c r="P430">
        <v>53.714300000000001</v>
      </c>
      <c r="Q430">
        <v>1628</v>
      </c>
    </row>
    <row r="431" spans="1:19" x14ac:dyDescent="0.35">
      <c r="A431" t="s">
        <v>15070</v>
      </c>
      <c r="B431" t="s">
        <v>15677</v>
      </c>
      <c r="C431" t="s">
        <v>15678</v>
      </c>
      <c r="D431">
        <v>46.377000000000002</v>
      </c>
      <c r="E431">
        <v>69</v>
      </c>
      <c r="F431">
        <v>37</v>
      </c>
      <c r="G431">
        <v>0</v>
      </c>
      <c r="H431">
        <v>1</v>
      </c>
      <c r="I431">
        <v>69</v>
      </c>
      <c r="J431">
        <v>1</v>
      </c>
      <c r="K431">
        <v>69</v>
      </c>
      <c r="L431">
        <v>1.85E-14</v>
      </c>
      <c r="M431">
        <v>68.599999999999994</v>
      </c>
      <c r="N431">
        <v>70</v>
      </c>
      <c r="O431">
        <v>98.571399999999997</v>
      </c>
      <c r="P431">
        <v>98.571399999999997</v>
      </c>
      <c r="Q431">
        <v>2202</v>
      </c>
    </row>
    <row r="432" spans="1:19" x14ac:dyDescent="0.35">
      <c r="A432" t="s">
        <v>15509</v>
      </c>
      <c r="B432" t="s">
        <v>15679</v>
      </c>
      <c r="C432" t="s">
        <v>15680</v>
      </c>
      <c r="D432">
        <v>26.606000000000002</v>
      </c>
      <c r="E432">
        <v>109</v>
      </c>
      <c r="F432">
        <v>66</v>
      </c>
      <c r="G432">
        <v>4</v>
      </c>
      <c r="H432">
        <v>355</v>
      </c>
      <c r="I432">
        <v>454</v>
      </c>
      <c r="J432">
        <v>84</v>
      </c>
      <c r="K432">
        <v>187</v>
      </c>
      <c r="L432">
        <v>0.24</v>
      </c>
      <c r="M432">
        <v>34.299999999999997</v>
      </c>
      <c r="N432">
        <v>200</v>
      </c>
      <c r="O432">
        <v>54.5</v>
      </c>
      <c r="P432">
        <v>54.5</v>
      </c>
      <c r="Q432">
        <v>2839</v>
      </c>
    </row>
    <row r="433" spans="1:17" x14ac:dyDescent="0.35">
      <c r="A433" t="s">
        <v>15681</v>
      </c>
      <c r="B433" t="s">
        <v>15682</v>
      </c>
      <c r="C433" t="s">
        <v>15683</v>
      </c>
      <c r="D433">
        <v>31.324999999999999</v>
      </c>
      <c r="E433">
        <v>83</v>
      </c>
      <c r="F433">
        <v>54</v>
      </c>
      <c r="G433">
        <v>1</v>
      </c>
      <c r="H433">
        <v>166</v>
      </c>
      <c r="I433">
        <v>245</v>
      </c>
      <c r="J433">
        <v>56</v>
      </c>
      <c r="K433">
        <v>138</v>
      </c>
      <c r="L433">
        <v>0.37</v>
      </c>
      <c r="M433">
        <v>31.6</v>
      </c>
      <c r="N433">
        <v>155</v>
      </c>
      <c r="O433">
        <v>53.548400000000001</v>
      </c>
      <c r="P433">
        <v>53.548400000000001</v>
      </c>
      <c r="Q433">
        <v>1157</v>
      </c>
    </row>
    <row r="434" spans="1:17" x14ac:dyDescent="0.35">
      <c r="A434" t="s">
        <v>15684</v>
      </c>
      <c r="B434" t="s">
        <v>15685</v>
      </c>
      <c r="C434" t="s">
        <v>15686</v>
      </c>
      <c r="D434">
        <v>26.173999999999999</v>
      </c>
      <c r="E434">
        <v>149</v>
      </c>
      <c r="F434">
        <v>85</v>
      </c>
      <c r="G434">
        <v>6</v>
      </c>
      <c r="H434">
        <v>57</v>
      </c>
      <c r="I434">
        <v>195</v>
      </c>
      <c r="J434">
        <v>5</v>
      </c>
      <c r="K434">
        <v>138</v>
      </c>
      <c r="L434">
        <v>0.32</v>
      </c>
      <c r="M434">
        <v>33.1</v>
      </c>
      <c r="N434">
        <v>252</v>
      </c>
      <c r="O434">
        <v>59.127000000000002</v>
      </c>
      <c r="P434">
        <v>59.127000000000002</v>
      </c>
      <c r="Q434">
        <v>1797</v>
      </c>
    </row>
    <row r="435" spans="1:17" x14ac:dyDescent="0.35">
      <c r="A435" t="s">
        <v>15034</v>
      </c>
      <c r="B435" t="s">
        <v>15687</v>
      </c>
      <c r="C435" t="s">
        <v>15688</v>
      </c>
      <c r="D435">
        <v>28.472000000000001</v>
      </c>
      <c r="E435">
        <v>144</v>
      </c>
      <c r="F435">
        <v>77</v>
      </c>
      <c r="G435">
        <v>5</v>
      </c>
      <c r="H435">
        <v>40</v>
      </c>
      <c r="I435">
        <v>160</v>
      </c>
      <c r="J435">
        <v>3</v>
      </c>
      <c r="K435">
        <v>143</v>
      </c>
      <c r="L435">
        <v>5.2299999999999997E-5</v>
      </c>
      <c r="M435">
        <v>44.3</v>
      </c>
      <c r="N435">
        <v>259</v>
      </c>
      <c r="O435">
        <v>55.598500000000001</v>
      </c>
      <c r="P435">
        <v>55.598500000000001</v>
      </c>
      <c r="Q435">
        <v>845</v>
      </c>
    </row>
    <row r="436" spans="1:17" x14ac:dyDescent="0.35">
      <c r="A436" t="s">
        <v>15049</v>
      </c>
      <c r="B436" t="s">
        <v>15687</v>
      </c>
      <c r="C436" t="s">
        <v>15688</v>
      </c>
      <c r="D436">
        <v>27.326000000000001</v>
      </c>
      <c r="E436">
        <v>172</v>
      </c>
      <c r="F436">
        <v>97</v>
      </c>
      <c r="G436">
        <v>7</v>
      </c>
      <c r="H436">
        <v>155</v>
      </c>
      <c r="I436">
        <v>309</v>
      </c>
      <c r="J436">
        <v>8</v>
      </c>
      <c r="K436">
        <v>168</v>
      </c>
      <c r="L436">
        <v>1E-3</v>
      </c>
      <c r="M436">
        <v>40.799999999999997</v>
      </c>
      <c r="N436">
        <v>259</v>
      </c>
      <c r="O436">
        <v>66.409300000000002</v>
      </c>
      <c r="P436">
        <v>66.409300000000002</v>
      </c>
      <c r="Q436">
        <v>1882</v>
      </c>
    </row>
    <row r="437" spans="1:17" x14ac:dyDescent="0.35">
      <c r="A437" t="s">
        <v>15031</v>
      </c>
      <c r="B437" t="s">
        <v>15689</v>
      </c>
      <c r="C437" t="s">
        <v>15690</v>
      </c>
      <c r="D437">
        <v>24.065999999999999</v>
      </c>
      <c r="E437">
        <v>241</v>
      </c>
      <c r="F437">
        <v>153</v>
      </c>
      <c r="G437">
        <v>7</v>
      </c>
      <c r="H437">
        <v>5</v>
      </c>
      <c r="I437">
        <v>225</v>
      </c>
      <c r="J437">
        <v>4</v>
      </c>
      <c r="K437">
        <v>234</v>
      </c>
      <c r="L437">
        <v>5.7299999999999997E-8</v>
      </c>
      <c r="M437">
        <v>52.8</v>
      </c>
      <c r="N437">
        <v>256</v>
      </c>
      <c r="O437">
        <v>94.140600000000006</v>
      </c>
      <c r="P437">
        <v>94.140600000000006</v>
      </c>
      <c r="Q437">
        <v>133</v>
      </c>
    </row>
    <row r="438" spans="1:17" x14ac:dyDescent="0.35">
      <c r="A438" t="s">
        <v>15070</v>
      </c>
      <c r="B438" t="s">
        <v>15691</v>
      </c>
      <c r="C438" t="s">
        <v>15692</v>
      </c>
      <c r="D438">
        <v>24.382999999999999</v>
      </c>
      <c r="E438">
        <v>324</v>
      </c>
      <c r="F438">
        <v>193</v>
      </c>
      <c r="G438">
        <v>9</v>
      </c>
      <c r="H438">
        <v>3</v>
      </c>
      <c r="I438">
        <v>312</v>
      </c>
      <c r="J438">
        <v>6</v>
      </c>
      <c r="K438">
        <v>291</v>
      </c>
      <c r="L438">
        <v>2.2199999999999998E-12</v>
      </c>
      <c r="M438">
        <v>68.599999999999994</v>
      </c>
      <c r="N438">
        <v>377</v>
      </c>
      <c r="O438">
        <v>85.941599999999994</v>
      </c>
      <c r="P438">
        <v>85.941599999999994</v>
      </c>
      <c r="Q438">
        <v>2216</v>
      </c>
    </row>
    <row r="439" spans="1:17" x14ac:dyDescent="0.35">
      <c r="A439" t="s">
        <v>15312</v>
      </c>
      <c r="B439" t="s">
        <v>15693</v>
      </c>
      <c r="C439" t="s">
        <v>15694</v>
      </c>
      <c r="D439">
        <v>25</v>
      </c>
      <c r="E439">
        <v>172</v>
      </c>
      <c r="F439">
        <v>89</v>
      </c>
      <c r="G439">
        <v>6</v>
      </c>
      <c r="H439">
        <v>626</v>
      </c>
      <c r="I439">
        <v>788</v>
      </c>
      <c r="J439">
        <v>60</v>
      </c>
      <c r="K439">
        <v>200</v>
      </c>
      <c r="L439">
        <v>0.52</v>
      </c>
      <c r="M439">
        <v>34.299999999999997</v>
      </c>
      <c r="N439">
        <v>267</v>
      </c>
      <c r="O439">
        <v>64.419499999999999</v>
      </c>
      <c r="P439">
        <v>64.419499999999999</v>
      </c>
      <c r="Q439">
        <v>2345</v>
      </c>
    </row>
    <row r="440" spans="1:17" x14ac:dyDescent="0.35">
      <c r="A440" t="s">
        <v>15037</v>
      </c>
      <c r="B440" t="s">
        <v>15695</v>
      </c>
      <c r="C440" t="s">
        <v>15696</v>
      </c>
      <c r="D440">
        <v>24.210999999999999</v>
      </c>
      <c r="E440">
        <v>190</v>
      </c>
      <c r="F440">
        <v>119</v>
      </c>
      <c r="G440">
        <v>5</v>
      </c>
      <c r="H440">
        <v>44</v>
      </c>
      <c r="I440">
        <v>211</v>
      </c>
      <c r="J440">
        <v>4</v>
      </c>
      <c r="K440">
        <v>190</v>
      </c>
      <c r="L440">
        <v>2E-3</v>
      </c>
      <c r="M440">
        <v>40</v>
      </c>
      <c r="N440">
        <v>266</v>
      </c>
      <c r="O440">
        <v>71.428600000000003</v>
      </c>
      <c r="P440">
        <v>71.428600000000003</v>
      </c>
      <c r="Q440">
        <v>743</v>
      </c>
    </row>
    <row r="441" spans="1:17" x14ac:dyDescent="0.35">
      <c r="A441" t="s">
        <v>15697</v>
      </c>
      <c r="B441" t="s">
        <v>15698</v>
      </c>
      <c r="C441" t="s">
        <v>15699</v>
      </c>
      <c r="D441">
        <v>27.367999999999999</v>
      </c>
      <c r="E441">
        <v>95</v>
      </c>
      <c r="F441">
        <v>57</v>
      </c>
      <c r="G441">
        <v>4</v>
      </c>
      <c r="H441">
        <v>156</v>
      </c>
      <c r="I441">
        <v>241</v>
      </c>
      <c r="J441">
        <v>36</v>
      </c>
      <c r="K441">
        <v>127</v>
      </c>
      <c r="L441">
        <v>0.4</v>
      </c>
      <c r="M441">
        <v>33.5</v>
      </c>
      <c r="N441">
        <v>168</v>
      </c>
      <c r="O441">
        <v>56.547600000000003</v>
      </c>
      <c r="P441">
        <v>56.547600000000003</v>
      </c>
      <c r="Q441">
        <v>1733</v>
      </c>
    </row>
    <row r="442" spans="1:17" x14ac:dyDescent="0.35">
      <c r="A442" t="s">
        <v>15038</v>
      </c>
      <c r="B442" t="s">
        <v>15648</v>
      </c>
      <c r="C442" t="s">
        <v>15700</v>
      </c>
      <c r="D442">
        <v>26.422999999999998</v>
      </c>
      <c r="E442">
        <v>246</v>
      </c>
      <c r="F442">
        <v>161</v>
      </c>
      <c r="G442">
        <v>8</v>
      </c>
      <c r="H442">
        <v>373</v>
      </c>
      <c r="I442">
        <v>615</v>
      </c>
      <c r="J442">
        <v>4</v>
      </c>
      <c r="K442">
        <v>232</v>
      </c>
      <c r="L442">
        <v>1.2499999999999999E-7</v>
      </c>
      <c r="M442">
        <v>54.7</v>
      </c>
      <c r="N442">
        <v>261</v>
      </c>
      <c r="O442">
        <v>94.252899999999997</v>
      </c>
      <c r="P442">
        <v>94.252899999999997</v>
      </c>
      <c r="Q442">
        <v>2725</v>
      </c>
    </row>
    <row r="443" spans="1:17" x14ac:dyDescent="0.35">
      <c r="A443" t="s">
        <v>15156</v>
      </c>
      <c r="B443" t="s">
        <v>15701</v>
      </c>
      <c r="C443" t="s">
        <v>15702</v>
      </c>
      <c r="D443">
        <v>29.702999999999999</v>
      </c>
      <c r="E443">
        <v>101</v>
      </c>
      <c r="F443">
        <v>59</v>
      </c>
      <c r="G443">
        <v>3</v>
      </c>
      <c r="H443">
        <v>39</v>
      </c>
      <c r="I443">
        <v>131</v>
      </c>
      <c r="J443">
        <v>60</v>
      </c>
      <c r="K443">
        <v>156</v>
      </c>
      <c r="L443">
        <v>0.38</v>
      </c>
      <c r="M443">
        <v>30.4</v>
      </c>
      <c r="N443">
        <v>200</v>
      </c>
      <c r="O443">
        <v>50.5</v>
      </c>
      <c r="P443">
        <v>50.5</v>
      </c>
      <c r="Q443">
        <v>1597</v>
      </c>
    </row>
    <row r="444" spans="1:17" x14ac:dyDescent="0.35">
      <c r="A444" t="s">
        <v>15070</v>
      </c>
      <c r="B444" t="s">
        <v>15071</v>
      </c>
      <c r="C444" t="s">
        <v>15703</v>
      </c>
      <c r="D444">
        <v>36.796999999999997</v>
      </c>
      <c r="E444">
        <v>231</v>
      </c>
      <c r="F444">
        <v>144</v>
      </c>
      <c r="G444">
        <v>1</v>
      </c>
      <c r="H444">
        <v>5</v>
      </c>
      <c r="I444">
        <v>233</v>
      </c>
      <c r="J444">
        <v>5</v>
      </c>
      <c r="K444">
        <v>235</v>
      </c>
      <c r="L444">
        <v>3.5799999999999997E-33</v>
      </c>
      <c r="M444">
        <v>129</v>
      </c>
      <c r="N444">
        <v>396</v>
      </c>
      <c r="O444">
        <v>58.333300000000001</v>
      </c>
      <c r="P444">
        <v>58.333300000000001</v>
      </c>
      <c r="Q444">
        <v>2062</v>
      </c>
    </row>
    <row r="445" spans="1:17" x14ac:dyDescent="0.35">
      <c r="A445" t="s">
        <v>15031</v>
      </c>
      <c r="B445" t="s">
        <v>15704</v>
      </c>
      <c r="C445" t="s">
        <v>15705</v>
      </c>
      <c r="D445">
        <v>24.242000000000001</v>
      </c>
      <c r="E445">
        <v>198</v>
      </c>
      <c r="F445">
        <v>118</v>
      </c>
      <c r="G445">
        <v>7</v>
      </c>
      <c r="H445">
        <v>1</v>
      </c>
      <c r="I445">
        <v>178</v>
      </c>
      <c r="J445">
        <v>1</v>
      </c>
      <c r="K445">
        <v>186</v>
      </c>
      <c r="L445">
        <v>3.0000000000000001E-5</v>
      </c>
      <c r="M445">
        <v>44.7</v>
      </c>
      <c r="N445">
        <v>283</v>
      </c>
      <c r="O445">
        <v>69.964699999999993</v>
      </c>
      <c r="P445">
        <v>69.964699999999993</v>
      </c>
      <c r="Q445">
        <v>353</v>
      </c>
    </row>
    <row r="446" spans="1:17" x14ac:dyDescent="0.35">
      <c r="A446" t="s">
        <v>15031</v>
      </c>
      <c r="B446" t="s">
        <v>15706</v>
      </c>
      <c r="C446" t="s">
        <v>15707</v>
      </c>
      <c r="D446">
        <v>25.954000000000001</v>
      </c>
      <c r="E446">
        <v>262</v>
      </c>
      <c r="F446">
        <v>162</v>
      </c>
      <c r="G446">
        <v>8</v>
      </c>
      <c r="H446">
        <v>5</v>
      </c>
      <c r="I446">
        <v>245</v>
      </c>
      <c r="J446">
        <v>4</v>
      </c>
      <c r="K446">
        <v>254</v>
      </c>
      <c r="L446">
        <v>8.8099999999999996E-10</v>
      </c>
      <c r="M446">
        <v>58.2</v>
      </c>
      <c r="N446">
        <v>256</v>
      </c>
      <c r="O446">
        <v>102.34399999999999</v>
      </c>
      <c r="P446">
        <v>101</v>
      </c>
      <c r="Q446">
        <v>62</v>
      </c>
    </row>
    <row r="447" spans="1:17" x14ac:dyDescent="0.35">
      <c r="A447" t="s">
        <v>15070</v>
      </c>
      <c r="B447" t="s">
        <v>15708</v>
      </c>
      <c r="C447" t="s">
        <v>15709</v>
      </c>
      <c r="D447">
        <v>39.484999999999999</v>
      </c>
      <c r="E447">
        <v>233</v>
      </c>
      <c r="F447">
        <v>135</v>
      </c>
      <c r="G447">
        <v>4</v>
      </c>
      <c r="H447">
        <v>5</v>
      </c>
      <c r="I447">
        <v>233</v>
      </c>
      <c r="J447">
        <v>5</v>
      </c>
      <c r="K447">
        <v>235</v>
      </c>
      <c r="L447">
        <v>8.4600000000000002E-39</v>
      </c>
      <c r="M447">
        <v>145</v>
      </c>
      <c r="N447">
        <v>398</v>
      </c>
      <c r="O447">
        <v>58.542700000000004</v>
      </c>
      <c r="P447">
        <v>58.542700000000004</v>
      </c>
      <c r="Q447">
        <v>1998</v>
      </c>
    </row>
    <row r="448" spans="1:17" x14ac:dyDescent="0.35">
      <c r="A448" t="s">
        <v>15710</v>
      </c>
      <c r="B448" t="s">
        <v>15400</v>
      </c>
      <c r="C448" t="s">
        <v>15711</v>
      </c>
      <c r="D448">
        <v>25.166</v>
      </c>
      <c r="E448">
        <v>151</v>
      </c>
      <c r="F448">
        <v>76</v>
      </c>
      <c r="G448">
        <v>5</v>
      </c>
      <c r="H448">
        <v>144</v>
      </c>
      <c r="I448">
        <v>268</v>
      </c>
      <c r="J448">
        <v>25</v>
      </c>
      <c r="K448">
        <v>164</v>
      </c>
      <c r="L448">
        <v>0.5</v>
      </c>
      <c r="M448">
        <v>32</v>
      </c>
      <c r="N448">
        <v>208</v>
      </c>
      <c r="O448">
        <v>72.596199999999996</v>
      </c>
      <c r="P448">
        <v>72.596199999999996</v>
      </c>
      <c r="Q448">
        <v>1828</v>
      </c>
    </row>
    <row r="449" spans="1:17" x14ac:dyDescent="0.35">
      <c r="A449" t="s">
        <v>15034</v>
      </c>
      <c r="B449" t="s">
        <v>15712</v>
      </c>
      <c r="C449" t="s">
        <v>15713</v>
      </c>
      <c r="D449">
        <v>31.914999999999999</v>
      </c>
      <c r="E449">
        <v>141</v>
      </c>
      <c r="F449">
        <v>72</v>
      </c>
      <c r="G449">
        <v>6</v>
      </c>
      <c r="H449">
        <v>40</v>
      </c>
      <c r="I449">
        <v>160</v>
      </c>
      <c r="J449">
        <v>3</v>
      </c>
      <c r="K449">
        <v>139</v>
      </c>
      <c r="L449">
        <v>1E-3</v>
      </c>
      <c r="M449">
        <v>40</v>
      </c>
      <c r="N449">
        <v>259</v>
      </c>
      <c r="O449">
        <v>54.440199999999997</v>
      </c>
      <c r="P449">
        <v>54.440199999999997</v>
      </c>
      <c r="Q449">
        <v>977</v>
      </c>
    </row>
    <row r="450" spans="1:17" x14ac:dyDescent="0.35">
      <c r="A450" t="s">
        <v>15117</v>
      </c>
      <c r="B450" t="s">
        <v>15712</v>
      </c>
      <c r="C450" t="s">
        <v>15713</v>
      </c>
      <c r="D450">
        <v>22.605</v>
      </c>
      <c r="E450">
        <v>261</v>
      </c>
      <c r="F450">
        <v>145</v>
      </c>
      <c r="G450">
        <v>10</v>
      </c>
      <c r="H450">
        <v>6</v>
      </c>
      <c r="I450">
        <v>234</v>
      </c>
      <c r="J450">
        <v>2</v>
      </c>
      <c r="K450">
        <v>237</v>
      </c>
      <c r="L450">
        <v>0.04</v>
      </c>
      <c r="M450">
        <v>35.4</v>
      </c>
      <c r="N450">
        <v>259</v>
      </c>
      <c r="O450">
        <v>100.77200000000001</v>
      </c>
      <c r="P450">
        <v>101</v>
      </c>
      <c r="Q450">
        <v>1670</v>
      </c>
    </row>
    <row r="451" spans="1:17" x14ac:dyDescent="0.35">
      <c r="A451" t="s">
        <v>15031</v>
      </c>
      <c r="B451" t="s">
        <v>15714</v>
      </c>
      <c r="C451" t="s">
        <v>15715</v>
      </c>
      <c r="D451">
        <v>27.234000000000002</v>
      </c>
      <c r="E451">
        <v>235</v>
      </c>
      <c r="F451">
        <v>140</v>
      </c>
      <c r="G451">
        <v>12</v>
      </c>
      <c r="H451">
        <v>1</v>
      </c>
      <c r="I451">
        <v>217</v>
      </c>
      <c r="J451">
        <v>1</v>
      </c>
      <c r="K451">
        <v>222</v>
      </c>
      <c r="L451">
        <v>5.4200000000000002E-8</v>
      </c>
      <c r="M451">
        <v>52.8</v>
      </c>
      <c r="N451">
        <v>252</v>
      </c>
      <c r="O451">
        <v>93.254000000000005</v>
      </c>
      <c r="P451">
        <v>93.254000000000005</v>
      </c>
      <c r="Q451">
        <v>132</v>
      </c>
    </row>
    <row r="452" spans="1:17" x14ac:dyDescent="0.35">
      <c r="A452" t="s">
        <v>15031</v>
      </c>
      <c r="B452" t="s">
        <v>15716</v>
      </c>
      <c r="C452" t="s">
        <v>15717</v>
      </c>
      <c r="D452">
        <v>23.207000000000001</v>
      </c>
      <c r="E452">
        <v>237</v>
      </c>
      <c r="F452">
        <v>153</v>
      </c>
      <c r="G452">
        <v>8</v>
      </c>
      <c r="H452">
        <v>6</v>
      </c>
      <c r="I452">
        <v>225</v>
      </c>
      <c r="J452">
        <v>5</v>
      </c>
      <c r="K452">
        <v>229</v>
      </c>
      <c r="L452">
        <v>5.4899999999999995E-7</v>
      </c>
      <c r="M452">
        <v>49.7</v>
      </c>
      <c r="N452">
        <v>252</v>
      </c>
      <c r="O452">
        <v>94.047600000000003</v>
      </c>
      <c r="P452">
        <v>94.047600000000003</v>
      </c>
      <c r="Q452">
        <v>187</v>
      </c>
    </row>
    <row r="453" spans="1:17" x14ac:dyDescent="0.35">
      <c r="A453" t="s">
        <v>15055</v>
      </c>
      <c r="B453" t="s">
        <v>15718</v>
      </c>
      <c r="C453" t="s">
        <v>15719</v>
      </c>
      <c r="D453">
        <v>28.667000000000002</v>
      </c>
      <c r="E453">
        <v>150</v>
      </c>
      <c r="F453">
        <v>74</v>
      </c>
      <c r="G453">
        <v>6</v>
      </c>
      <c r="H453">
        <v>595</v>
      </c>
      <c r="I453">
        <v>719</v>
      </c>
      <c r="J453">
        <v>36</v>
      </c>
      <c r="K453">
        <v>177</v>
      </c>
      <c r="L453">
        <v>2.9000000000000001E-2</v>
      </c>
      <c r="M453">
        <v>37.700000000000003</v>
      </c>
      <c r="N453">
        <v>295</v>
      </c>
      <c r="O453">
        <v>50.847499999999997</v>
      </c>
      <c r="P453">
        <v>50.847499999999997</v>
      </c>
      <c r="Q453">
        <v>591</v>
      </c>
    </row>
    <row r="454" spans="1:17" x14ac:dyDescent="0.35">
      <c r="A454" t="s">
        <v>15046</v>
      </c>
      <c r="B454" t="s">
        <v>15720</v>
      </c>
      <c r="C454" t="s">
        <v>15721</v>
      </c>
      <c r="D454">
        <v>26.163</v>
      </c>
      <c r="E454">
        <v>172</v>
      </c>
      <c r="F454">
        <v>107</v>
      </c>
      <c r="G454">
        <v>6</v>
      </c>
      <c r="H454">
        <v>126</v>
      </c>
      <c r="I454">
        <v>286</v>
      </c>
      <c r="J454">
        <v>8</v>
      </c>
      <c r="K454">
        <v>170</v>
      </c>
      <c r="L454">
        <v>1.9E-6</v>
      </c>
      <c r="M454">
        <v>49.3</v>
      </c>
      <c r="N454">
        <v>255</v>
      </c>
      <c r="O454">
        <v>67.450999999999993</v>
      </c>
      <c r="P454">
        <v>67.450999999999993</v>
      </c>
      <c r="Q454">
        <v>1254</v>
      </c>
    </row>
    <row r="455" spans="1:17" x14ac:dyDescent="0.35">
      <c r="A455" t="s">
        <v>15070</v>
      </c>
      <c r="B455" t="s">
        <v>15722</v>
      </c>
      <c r="C455" t="s">
        <v>15723</v>
      </c>
      <c r="D455">
        <v>46.052999999999997</v>
      </c>
      <c r="E455">
        <v>228</v>
      </c>
      <c r="F455">
        <v>123</v>
      </c>
      <c r="G455">
        <v>0</v>
      </c>
      <c r="H455">
        <v>5</v>
      </c>
      <c r="I455">
        <v>232</v>
      </c>
      <c r="J455">
        <v>5</v>
      </c>
      <c r="K455">
        <v>232</v>
      </c>
      <c r="L455">
        <v>1.4900000000000001E-52</v>
      </c>
      <c r="M455">
        <v>182</v>
      </c>
      <c r="N455">
        <v>420</v>
      </c>
      <c r="O455">
        <v>54.285699999999999</v>
      </c>
      <c r="P455">
        <v>54.285699999999999</v>
      </c>
      <c r="Q455">
        <v>1981</v>
      </c>
    </row>
    <row r="456" spans="1:17" x14ac:dyDescent="0.35">
      <c r="A456" t="s">
        <v>15724</v>
      </c>
      <c r="B456" t="s">
        <v>15725</v>
      </c>
      <c r="C456" t="s">
        <v>15726</v>
      </c>
      <c r="D456">
        <v>28.09</v>
      </c>
      <c r="E456">
        <v>89</v>
      </c>
      <c r="F456">
        <v>50</v>
      </c>
      <c r="G456">
        <v>3</v>
      </c>
      <c r="H456">
        <v>77</v>
      </c>
      <c r="I456">
        <v>153</v>
      </c>
      <c r="J456">
        <v>39</v>
      </c>
      <c r="K456">
        <v>125</v>
      </c>
      <c r="L456">
        <v>0.8</v>
      </c>
      <c r="M456">
        <v>30.4</v>
      </c>
      <c r="N456">
        <v>156</v>
      </c>
      <c r="O456">
        <v>57.051299999999998</v>
      </c>
      <c r="P456">
        <v>57.051299999999998</v>
      </c>
      <c r="Q456">
        <v>2868</v>
      </c>
    </row>
    <row r="457" spans="1:17" x14ac:dyDescent="0.35">
      <c r="A457" t="s">
        <v>15727</v>
      </c>
      <c r="B457" t="s">
        <v>15728</v>
      </c>
      <c r="C457" t="s">
        <v>15729</v>
      </c>
      <c r="D457">
        <v>20.350999999999999</v>
      </c>
      <c r="E457">
        <v>285</v>
      </c>
      <c r="F457">
        <v>177</v>
      </c>
      <c r="G457">
        <v>7</v>
      </c>
      <c r="H457">
        <v>32</v>
      </c>
      <c r="I457">
        <v>296</v>
      </c>
      <c r="J457">
        <v>3</v>
      </c>
      <c r="K457">
        <v>257</v>
      </c>
      <c r="L457">
        <v>5.0000000000000001E-3</v>
      </c>
      <c r="M457">
        <v>38.1</v>
      </c>
      <c r="N457">
        <v>260</v>
      </c>
      <c r="O457">
        <v>109.61499999999999</v>
      </c>
      <c r="P457">
        <v>101</v>
      </c>
      <c r="Q457">
        <v>629</v>
      </c>
    </row>
    <row r="458" spans="1:17" x14ac:dyDescent="0.35">
      <c r="A458" t="s">
        <v>15031</v>
      </c>
      <c r="B458" t="s">
        <v>15648</v>
      </c>
      <c r="C458" t="s">
        <v>15730</v>
      </c>
      <c r="D458">
        <v>23.109000000000002</v>
      </c>
      <c r="E458">
        <v>238</v>
      </c>
      <c r="F458">
        <v>141</v>
      </c>
      <c r="G458">
        <v>9</v>
      </c>
      <c r="H458">
        <v>6</v>
      </c>
      <c r="I458">
        <v>217</v>
      </c>
      <c r="J458">
        <v>5</v>
      </c>
      <c r="K458">
        <v>226</v>
      </c>
      <c r="L458">
        <v>1.54E-4</v>
      </c>
      <c r="M458">
        <v>42.4</v>
      </c>
      <c r="N458">
        <v>257</v>
      </c>
      <c r="O458">
        <v>92.606999999999999</v>
      </c>
      <c r="P458">
        <v>92.606999999999999</v>
      </c>
      <c r="Q458">
        <v>430</v>
      </c>
    </row>
    <row r="459" spans="1:17" x14ac:dyDescent="0.35">
      <c r="A459" t="s">
        <v>15099</v>
      </c>
      <c r="B459" t="s">
        <v>15731</v>
      </c>
      <c r="C459" t="s">
        <v>15732</v>
      </c>
      <c r="D459">
        <v>28.312000000000001</v>
      </c>
      <c r="E459">
        <v>385</v>
      </c>
      <c r="F459">
        <v>233</v>
      </c>
      <c r="G459">
        <v>8</v>
      </c>
      <c r="H459">
        <v>43</v>
      </c>
      <c r="I459">
        <v>421</v>
      </c>
      <c r="J459">
        <v>7</v>
      </c>
      <c r="K459">
        <v>354</v>
      </c>
      <c r="L459">
        <v>2.8499999999999999E-37</v>
      </c>
      <c r="M459">
        <v>139</v>
      </c>
      <c r="N459">
        <v>380</v>
      </c>
      <c r="O459">
        <v>101.316</v>
      </c>
      <c r="P459">
        <v>101</v>
      </c>
      <c r="Q459">
        <v>2349</v>
      </c>
    </row>
    <row r="460" spans="1:17" x14ac:dyDescent="0.35">
      <c r="A460" t="s">
        <v>15031</v>
      </c>
      <c r="B460" t="s">
        <v>15733</v>
      </c>
      <c r="C460" t="s">
        <v>15734</v>
      </c>
      <c r="D460">
        <v>24.303000000000001</v>
      </c>
      <c r="E460">
        <v>251</v>
      </c>
      <c r="F460">
        <v>139</v>
      </c>
      <c r="G460">
        <v>7</v>
      </c>
      <c r="H460">
        <v>6</v>
      </c>
      <c r="I460">
        <v>225</v>
      </c>
      <c r="J460">
        <v>3</v>
      </c>
      <c r="K460">
        <v>233</v>
      </c>
      <c r="L460">
        <v>1.7099999999999999E-6</v>
      </c>
      <c r="M460">
        <v>48.5</v>
      </c>
      <c r="N460">
        <v>249</v>
      </c>
      <c r="O460">
        <v>100.803</v>
      </c>
      <c r="P460">
        <v>101</v>
      </c>
      <c r="Q460">
        <v>220</v>
      </c>
    </row>
    <row r="461" spans="1:17" x14ac:dyDescent="0.35">
      <c r="A461" t="s">
        <v>15034</v>
      </c>
      <c r="B461" t="s">
        <v>15735</v>
      </c>
      <c r="C461" t="s">
        <v>15736</v>
      </c>
      <c r="D461">
        <v>29.452000000000002</v>
      </c>
      <c r="E461">
        <v>146</v>
      </c>
      <c r="F461">
        <v>73</v>
      </c>
      <c r="G461">
        <v>7</v>
      </c>
      <c r="H461">
        <v>40</v>
      </c>
      <c r="I461">
        <v>160</v>
      </c>
      <c r="J461">
        <v>3</v>
      </c>
      <c r="K461">
        <v>143</v>
      </c>
      <c r="L461">
        <v>2.7500000000000001E-5</v>
      </c>
      <c r="M461">
        <v>45.1</v>
      </c>
      <c r="N461">
        <v>260</v>
      </c>
      <c r="O461">
        <v>56.153799999999997</v>
      </c>
      <c r="P461">
        <v>56.153799999999997</v>
      </c>
      <c r="Q461">
        <v>824</v>
      </c>
    </row>
    <row r="462" spans="1:17" x14ac:dyDescent="0.35">
      <c r="A462" t="s">
        <v>15509</v>
      </c>
      <c r="B462" t="s">
        <v>15735</v>
      </c>
      <c r="C462" t="s">
        <v>15736</v>
      </c>
      <c r="D462">
        <v>27</v>
      </c>
      <c r="E462">
        <v>200</v>
      </c>
      <c r="F462">
        <v>117</v>
      </c>
      <c r="G462">
        <v>7</v>
      </c>
      <c r="H462">
        <v>580</v>
      </c>
      <c r="I462">
        <v>752</v>
      </c>
      <c r="J462">
        <v>12</v>
      </c>
      <c r="K462">
        <v>209</v>
      </c>
      <c r="L462">
        <v>0.24</v>
      </c>
      <c r="M462">
        <v>34.700000000000003</v>
      </c>
      <c r="N462">
        <v>260</v>
      </c>
      <c r="O462">
        <v>76.923100000000005</v>
      </c>
      <c r="P462">
        <v>76.923100000000005</v>
      </c>
      <c r="Q462">
        <v>2840</v>
      </c>
    </row>
    <row r="463" spans="1:17" x14ac:dyDescent="0.35">
      <c r="A463" t="s">
        <v>15070</v>
      </c>
      <c r="B463" t="s">
        <v>15286</v>
      </c>
      <c r="C463" t="s">
        <v>15737</v>
      </c>
      <c r="D463">
        <v>33.677</v>
      </c>
      <c r="E463">
        <v>291</v>
      </c>
      <c r="F463">
        <v>184</v>
      </c>
      <c r="G463">
        <v>3</v>
      </c>
      <c r="H463">
        <v>5</v>
      </c>
      <c r="I463">
        <v>292</v>
      </c>
      <c r="J463">
        <v>5</v>
      </c>
      <c r="K463">
        <v>289</v>
      </c>
      <c r="L463">
        <v>1.03E-36</v>
      </c>
      <c r="M463">
        <v>139</v>
      </c>
      <c r="N463">
        <v>404</v>
      </c>
      <c r="O463">
        <v>72.029700000000005</v>
      </c>
      <c r="P463">
        <v>72.029700000000005</v>
      </c>
      <c r="Q463">
        <v>2026</v>
      </c>
    </row>
    <row r="464" spans="1:17" x14ac:dyDescent="0.35">
      <c r="A464" t="s">
        <v>15348</v>
      </c>
      <c r="B464" t="s">
        <v>15738</v>
      </c>
      <c r="C464" t="s">
        <v>15739</v>
      </c>
      <c r="D464">
        <v>28.477</v>
      </c>
      <c r="E464">
        <v>151</v>
      </c>
      <c r="F464">
        <v>102</v>
      </c>
      <c r="G464">
        <v>4</v>
      </c>
      <c r="H464">
        <v>12</v>
      </c>
      <c r="I464">
        <v>159</v>
      </c>
      <c r="J464">
        <v>2</v>
      </c>
      <c r="K464">
        <v>149</v>
      </c>
      <c r="L464">
        <v>4.6500000000000003E-4</v>
      </c>
      <c r="M464">
        <v>38.9</v>
      </c>
      <c r="N464">
        <v>150</v>
      </c>
      <c r="O464">
        <v>100.667</v>
      </c>
      <c r="P464">
        <v>101</v>
      </c>
      <c r="Q464">
        <v>1943</v>
      </c>
    </row>
    <row r="465" spans="1:17" x14ac:dyDescent="0.35">
      <c r="A465" t="s">
        <v>15514</v>
      </c>
      <c r="B465" t="s">
        <v>15581</v>
      </c>
      <c r="C465" t="s">
        <v>15740</v>
      </c>
      <c r="D465">
        <v>29.71</v>
      </c>
      <c r="E465">
        <v>138</v>
      </c>
      <c r="F465">
        <v>82</v>
      </c>
      <c r="G465">
        <v>5</v>
      </c>
      <c r="H465">
        <v>952</v>
      </c>
      <c r="I465">
        <v>1077</v>
      </c>
      <c r="J465">
        <v>12</v>
      </c>
      <c r="K465">
        <v>146</v>
      </c>
      <c r="L465">
        <v>0.91</v>
      </c>
      <c r="M465">
        <v>33.5</v>
      </c>
      <c r="N465">
        <v>268</v>
      </c>
      <c r="O465">
        <v>51.4925</v>
      </c>
      <c r="P465">
        <v>51.4925</v>
      </c>
      <c r="Q465">
        <v>1832</v>
      </c>
    </row>
    <row r="466" spans="1:17" x14ac:dyDescent="0.35">
      <c r="A466" t="s">
        <v>15566</v>
      </c>
      <c r="B466" t="s">
        <v>15741</v>
      </c>
      <c r="C466" t="s">
        <v>15742</v>
      </c>
      <c r="D466">
        <v>27.777999999999999</v>
      </c>
      <c r="E466">
        <v>162</v>
      </c>
      <c r="F466">
        <v>67</v>
      </c>
      <c r="G466">
        <v>4</v>
      </c>
      <c r="H466">
        <v>1</v>
      </c>
      <c r="I466">
        <v>112</v>
      </c>
      <c r="J466">
        <v>1</v>
      </c>
      <c r="K466">
        <v>162</v>
      </c>
      <c r="L466">
        <v>6.4099999999999997E-4</v>
      </c>
      <c r="M466">
        <v>41.2</v>
      </c>
      <c r="N466">
        <v>255</v>
      </c>
      <c r="O466">
        <v>63.529400000000003</v>
      </c>
      <c r="P466">
        <v>63.529400000000003</v>
      </c>
      <c r="Q466">
        <v>1571</v>
      </c>
    </row>
    <row r="467" spans="1:17" x14ac:dyDescent="0.35">
      <c r="A467" t="s">
        <v>15031</v>
      </c>
      <c r="B467" t="s">
        <v>15741</v>
      </c>
      <c r="C467" t="s">
        <v>15742</v>
      </c>
      <c r="D467">
        <v>26.937000000000001</v>
      </c>
      <c r="E467">
        <v>271</v>
      </c>
      <c r="F467">
        <v>154</v>
      </c>
      <c r="G467">
        <v>10</v>
      </c>
      <c r="H467">
        <v>4</v>
      </c>
      <c r="I467">
        <v>253</v>
      </c>
      <c r="J467">
        <v>2</v>
      </c>
      <c r="K467">
        <v>249</v>
      </c>
      <c r="L467">
        <v>1.2500000000000001E-6</v>
      </c>
      <c r="M467">
        <v>48.9</v>
      </c>
      <c r="N467">
        <v>255</v>
      </c>
      <c r="O467">
        <v>106.27500000000001</v>
      </c>
      <c r="P467">
        <v>101</v>
      </c>
      <c r="Q467">
        <v>205</v>
      </c>
    </row>
    <row r="468" spans="1:17" x14ac:dyDescent="0.35">
      <c r="A468" t="s">
        <v>15034</v>
      </c>
      <c r="B468" t="s">
        <v>15687</v>
      </c>
      <c r="C468" t="s">
        <v>15743</v>
      </c>
      <c r="D468">
        <v>28.472000000000001</v>
      </c>
      <c r="E468">
        <v>144</v>
      </c>
      <c r="F468">
        <v>77</v>
      </c>
      <c r="G468">
        <v>5</v>
      </c>
      <c r="H468">
        <v>40</v>
      </c>
      <c r="I468">
        <v>160</v>
      </c>
      <c r="J468">
        <v>3</v>
      </c>
      <c r="K468">
        <v>143</v>
      </c>
      <c r="L468">
        <v>5.3199999999999999E-5</v>
      </c>
      <c r="M468">
        <v>44.3</v>
      </c>
      <c r="N468">
        <v>259</v>
      </c>
      <c r="O468">
        <v>55.598500000000001</v>
      </c>
      <c r="P468">
        <v>55.598500000000001</v>
      </c>
      <c r="Q468">
        <v>847</v>
      </c>
    </row>
    <row r="469" spans="1:17" x14ac:dyDescent="0.35">
      <c r="A469" t="s">
        <v>15049</v>
      </c>
      <c r="B469" t="s">
        <v>15687</v>
      </c>
      <c r="C469" t="s">
        <v>15743</v>
      </c>
      <c r="D469">
        <v>27.326000000000001</v>
      </c>
      <c r="E469">
        <v>172</v>
      </c>
      <c r="F469">
        <v>97</v>
      </c>
      <c r="G469">
        <v>7</v>
      </c>
      <c r="H469">
        <v>155</v>
      </c>
      <c r="I469">
        <v>309</v>
      </c>
      <c r="J469">
        <v>8</v>
      </c>
      <c r="K469">
        <v>168</v>
      </c>
      <c r="L469">
        <v>1E-3</v>
      </c>
      <c r="M469">
        <v>40.799999999999997</v>
      </c>
      <c r="N469">
        <v>259</v>
      </c>
      <c r="O469">
        <v>66.409300000000002</v>
      </c>
      <c r="P469">
        <v>66.409300000000002</v>
      </c>
      <c r="Q469">
        <v>1878</v>
      </c>
    </row>
    <row r="470" spans="1:17" x14ac:dyDescent="0.35">
      <c r="A470" t="s">
        <v>15055</v>
      </c>
      <c r="B470" t="s">
        <v>15744</v>
      </c>
      <c r="C470" t="s">
        <v>15745</v>
      </c>
      <c r="D470">
        <v>26.875</v>
      </c>
      <c r="E470">
        <v>160</v>
      </c>
      <c r="F470">
        <v>84</v>
      </c>
      <c r="G470">
        <v>6</v>
      </c>
      <c r="H470">
        <v>587</v>
      </c>
      <c r="I470">
        <v>719</v>
      </c>
      <c r="J470">
        <v>6</v>
      </c>
      <c r="K470">
        <v>159</v>
      </c>
      <c r="L470">
        <v>0.44</v>
      </c>
      <c r="M470">
        <v>33.9</v>
      </c>
      <c r="N470">
        <v>274</v>
      </c>
      <c r="O470">
        <v>58.394199999999998</v>
      </c>
      <c r="P470">
        <v>58.394199999999998</v>
      </c>
      <c r="Q470">
        <v>606</v>
      </c>
    </row>
    <row r="471" spans="1:17" x14ac:dyDescent="0.35">
      <c r="A471" t="s">
        <v>15674</v>
      </c>
      <c r="B471" t="s">
        <v>15746</v>
      </c>
      <c r="C471" t="s">
        <v>15747</v>
      </c>
      <c r="D471">
        <v>29.786999999999999</v>
      </c>
      <c r="E471">
        <v>94</v>
      </c>
      <c r="F471">
        <v>50</v>
      </c>
      <c r="G471">
        <v>4</v>
      </c>
      <c r="H471">
        <v>210</v>
      </c>
      <c r="I471">
        <v>298</v>
      </c>
      <c r="J471">
        <v>3</v>
      </c>
      <c r="K471">
        <v>85</v>
      </c>
      <c r="L471">
        <v>0.12</v>
      </c>
      <c r="M471">
        <v>33.5</v>
      </c>
      <c r="N471">
        <v>148</v>
      </c>
      <c r="O471">
        <v>63.513500000000001</v>
      </c>
      <c r="P471">
        <v>63.513500000000001</v>
      </c>
      <c r="Q471">
        <v>1626</v>
      </c>
    </row>
    <row r="472" spans="1:17" x14ac:dyDescent="0.35">
      <c r="A472" t="s">
        <v>15055</v>
      </c>
      <c r="B472" t="s">
        <v>15748</v>
      </c>
      <c r="C472" t="s">
        <v>15749</v>
      </c>
      <c r="D472">
        <v>28.571000000000002</v>
      </c>
      <c r="E472">
        <v>217</v>
      </c>
      <c r="F472">
        <v>103</v>
      </c>
      <c r="G472">
        <v>10</v>
      </c>
      <c r="H472">
        <v>595</v>
      </c>
      <c r="I472">
        <v>771</v>
      </c>
      <c r="J472">
        <v>35</v>
      </c>
      <c r="K472">
        <v>239</v>
      </c>
      <c r="L472">
        <v>2E-3</v>
      </c>
      <c r="M472">
        <v>41.6</v>
      </c>
      <c r="N472">
        <v>301</v>
      </c>
      <c r="O472">
        <v>72.093000000000004</v>
      </c>
      <c r="P472">
        <v>72.093000000000004</v>
      </c>
      <c r="Q472">
        <v>574</v>
      </c>
    </row>
    <row r="473" spans="1:17" x14ac:dyDescent="0.35">
      <c r="A473" t="s">
        <v>15073</v>
      </c>
      <c r="B473" t="s">
        <v>15748</v>
      </c>
      <c r="C473" t="s">
        <v>15749</v>
      </c>
      <c r="D473">
        <v>25.789000000000001</v>
      </c>
      <c r="E473">
        <v>190</v>
      </c>
      <c r="F473">
        <v>99</v>
      </c>
      <c r="G473">
        <v>7</v>
      </c>
      <c r="H473">
        <v>56</v>
      </c>
      <c r="I473">
        <v>211</v>
      </c>
      <c r="J473">
        <v>39</v>
      </c>
      <c r="K473">
        <v>220</v>
      </c>
      <c r="L473">
        <v>8.4000000000000005E-2</v>
      </c>
      <c r="M473">
        <v>34.700000000000003</v>
      </c>
      <c r="N473">
        <v>301</v>
      </c>
      <c r="O473">
        <v>63.122900000000001</v>
      </c>
      <c r="P473">
        <v>63.122900000000001</v>
      </c>
      <c r="Q473">
        <v>2326</v>
      </c>
    </row>
    <row r="474" spans="1:17" x14ac:dyDescent="0.35">
      <c r="A474" t="s">
        <v>15244</v>
      </c>
      <c r="B474" t="s">
        <v>15304</v>
      </c>
      <c r="C474" t="s">
        <v>15750</v>
      </c>
      <c r="D474">
        <v>39.347999999999999</v>
      </c>
      <c r="E474">
        <v>460</v>
      </c>
      <c r="F474">
        <v>269</v>
      </c>
      <c r="G474">
        <v>7</v>
      </c>
      <c r="H474">
        <v>8</v>
      </c>
      <c r="I474">
        <v>465</v>
      </c>
      <c r="J474">
        <v>5</v>
      </c>
      <c r="K474">
        <v>456</v>
      </c>
      <c r="L474">
        <v>3.1699999999999999E-106</v>
      </c>
      <c r="M474">
        <v>323</v>
      </c>
      <c r="N474">
        <v>464</v>
      </c>
      <c r="O474">
        <v>99.137900000000002</v>
      </c>
      <c r="P474">
        <v>99.137900000000002</v>
      </c>
      <c r="Q474">
        <v>1534</v>
      </c>
    </row>
    <row r="475" spans="1:17" x14ac:dyDescent="0.35">
      <c r="A475" t="s">
        <v>15247</v>
      </c>
      <c r="B475" t="s">
        <v>15304</v>
      </c>
      <c r="C475" t="s">
        <v>15750</v>
      </c>
      <c r="D475">
        <v>36.786000000000001</v>
      </c>
      <c r="E475">
        <v>473</v>
      </c>
      <c r="F475">
        <v>280</v>
      </c>
      <c r="G475">
        <v>4</v>
      </c>
      <c r="H475">
        <v>7</v>
      </c>
      <c r="I475">
        <v>479</v>
      </c>
      <c r="J475">
        <v>3</v>
      </c>
      <c r="K475">
        <v>456</v>
      </c>
      <c r="L475">
        <v>8.5999999999999998E-98</v>
      </c>
      <c r="M475">
        <v>302</v>
      </c>
      <c r="N475">
        <v>464</v>
      </c>
      <c r="O475">
        <v>101.94</v>
      </c>
      <c r="P475">
        <v>101</v>
      </c>
      <c r="Q475">
        <v>1755</v>
      </c>
    </row>
    <row r="476" spans="1:17" x14ac:dyDescent="0.35">
      <c r="A476" t="s">
        <v>15249</v>
      </c>
      <c r="B476" t="s">
        <v>15304</v>
      </c>
      <c r="C476" t="s">
        <v>15750</v>
      </c>
      <c r="D476">
        <v>28.763999999999999</v>
      </c>
      <c r="E476">
        <v>445</v>
      </c>
      <c r="F476">
        <v>299</v>
      </c>
      <c r="G476">
        <v>10</v>
      </c>
      <c r="H476">
        <v>49</v>
      </c>
      <c r="I476">
        <v>483</v>
      </c>
      <c r="J476">
        <v>5</v>
      </c>
      <c r="K476">
        <v>441</v>
      </c>
      <c r="L476">
        <v>2.8500000000000001E-46</v>
      </c>
      <c r="M476">
        <v>168</v>
      </c>
      <c r="N476">
        <v>464</v>
      </c>
      <c r="O476">
        <v>95.905199999999994</v>
      </c>
      <c r="P476">
        <v>95.905199999999994</v>
      </c>
      <c r="Q476">
        <v>2492</v>
      </c>
    </row>
    <row r="477" spans="1:17" x14ac:dyDescent="0.35">
      <c r="A477" t="s">
        <v>15248</v>
      </c>
      <c r="B477" t="s">
        <v>15304</v>
      </c>
      <c r="C477" t="s">
        <v>15750</v>
      </c>
      <c r="D477">
        <v>25.780999999999999</v>
      </c>
      <c r="E477">
        <v>256</v>
      </c>
      <c r="F477">
        <v>145</v>
      </c>
      <c r="G477">
        <v>14</v>
      </c>
      <c r="H477">
        <v>226</v>
      </c>
      <c r="I477">
        <v>468</v>
      </c>
      <c r="J477">
        <v>134</v>
      </c>
      <c r="K477">
        <v>357</v>
      </c>
      <c r="L477">
        <v>2.18E-8</v>
      </c>
      <c r="M477">
        <v>57</v>
      </c>
      <c r="N477">
        <v>464</v>
      </c>
      <c r="O477">
        <v>55.172400000000003</v>
      </c>
      <c r="P477">
        <v>55.172400000000003</v>
      </c>
      <c r="Q477">
        <v>20</v>
      </c>
    </row>
    <row r="478" spans="1:17" x14ac:dyDescent="0.35">
      <c r="A478" t="s">
        <v>15252</v>
      </c>
      <c r="B478" t="s">
        <v>15304</v>
      </c>
      <c r="C478" t="s">
        <v>15750</v>
      </c>
      <c r="D478">
        <v>22.494</v>
      </c>
      <c r="E478">
        <v>449</v>
      </c>
      <c r="F478">
        <v>329</v>
      </c>
      <c r="G478">
        <v>8</v>
      </c>
      <c r="H478">
        <v>11</v>
      </c>
      <c r="I478">
        <v>447</v>
      </c>
      <c r="J478">
        <v>5</v>
      </c>
      <c r="K478">
        <v>446</v>
      </c>
      <c r="L478">
        <v>1.26E-23</v>
      </c>
      <c r="M478">
        <v>103</v>
      </c>
      <c r="N478">
        <v>464</v>
      </c>
      <c r="O478">
        <v>96.767200000000003</v>
      </c>
      <c r="P478">
        <v>96.767200000000003</v>
      </c>
      <c r="Q478">
        <v>1700</v>
      </c>
    </row>
    <row r="479" spans="1:17" x14ac:dyDescent="0.35">
      <c r="A479" t="s">
        <v>15306</v>
      </c>
      <c r="B479" t="s">
        <v>15304</v>
      </c>
      <c r="C479" t="s">
        <v>15750</v>
      </c>
      <c r="D479">
        <v>21.812999999999999</v>
      </c>
      <c r="E479">
        <v>353</v>
      </c>
      <c r="F479">
        <v>209</v>
      </c>
      <c r="G479">
        <v>11</v>
      </c>
      <c r="H479">
        <v>145</v>
      </c>
      <c r="I479">
        <v>459</v>
      </c>
      <c r="J479">
        <v>2</v>
      </c>
      <c r="K479">
        <v>325</v>
      </c>
      <c r="L479">
        <v>3.0000000000000001E-3</v>
      </c>
      <c r="M479">
        <v>40.4</v>
      </c>
      <c r="N479">
        <v>464</v>
      </c>
      <c r="O479">
        <v>76.077600000000004</v>
      </c>
      <c r="P479">
        <v>76.077600000000004</v>
      </c>
      <c r="Q479">
        <v>2807</v>
      </c>
    </row>
    <row r="480" spans="1:17" x14ac:dyDescent="0.35">
      <c r="A480" t="s">
        <v>15046</v>
      </c>
      <c r="B480" t="s">
        <v>15751</v>
      </c>
      <c r="C480" t="s">
        <v>15752</v>
      </c>
      <c r="D480">
        <v>34.783000000000001</v>
      </c>
      <c r="E480">
        <v>138</v>
      </c>
      <c r="F480">
        <v>64</v>
      </c>
      <c r="G480">
        <v>8</v>
      </c>
      <c r="H480">
        <v>126</v>
      </c>
      <c r="I480">
        <v>254</v>
      </c>
      <c r="J480">
        <v>10</v>
      </c>
      <c r="K480">
        <v>130</v>
      </c>
      <c r="L480">
        <v>6.9999999999999997E-7</v>
      </c>
      <c r="M480">
        <v>50.4</v>
      </c>
      <c r="N480">
        <v>255</v>
      </c>
      <c r="O480">
        <v>54.117600000000003</v>
      </c>
      <c r="P480">
        <v>54.117600000000003</v>
      </c>
      <c r="Q480">
        <v>1249</v>
      </c>
    </row>
    <row r="481" spans="1:18" x14ac:dyDescent="0.35">
      <c r="A481" t="s">
        <v>15031</v>
      </c>
      <c r="B481" t="s">
        <v>15751</v>
      </c>
      <c r="C481" t="s">
        <v>15752</v>
      </c>
      <c r="D481">
        <v>26.471</v>
      </c>
      <c r="E481">
        <v>170</v>
      </c>
      <c r="F481">
        <v>105</v>
      </c>
      <c r="G481">
        <v>6</v>
      </c>
      <c r="H481">
        <v>6</v>
      </c>
      <c r="I481">
        <v>159</v>
      </c>
      <c r="J481">
        <v>5</v>
      </c>
      <c r="K481">
        <v>170</v>
      </c>
      <c r="L481">
        <v>2.8200000000000002E-4</v>
      </c>
      <c r="M481">
        <v>41.6</v>
      </c>
      <c r="N481">
        <v>255</v>
      </c>
      <c r="O481">
        <v>66.666700000000006</v>
      </c>
      <c r="P481">
        <v>66.666700000000006</v>
      </c>
      <c r="Q481">
        <v>454</v>
      </c>
    </row>
    <row r="482" spans="1:18" x14ac:dyDescent="0.35">
      <c r="A482" t="s">
        <v>15046</v>
      </c>
      <c r="B482" t="s">
        <v>15753</v>
      </c>
      <c r="C482" t="s">
        <v>15754</v>
      </c>
      <c r="D482">
        <v>28.670999999999999</v>
      </c>
      <c r="E482">
        <v>143</v>
      </c>
      <c r="F482">
        <v>72</v>
      </c>
      <c r="G482">
        <v>5</v>
      </c>
      <c r="H482">
        <v>126</v>
      </c>
      <c r="I482">
        <v>254</v>
      </c>
      <c r="J482">
        <v>10</v>
      </c>
      <c r="K482">
        <v>136</v>
      </c>
      <c r="L482">
        <v>2.8799999999999999E-5</v>
      </c>
      <c r="M482">
        <v>45.4</v>
      </c>
      <c r="N482">
        <v>256</v>
      </c>
      <c r="O482">
        <v>55.859400000000001</v>
      </c>
      <c r="P482">
        <v>55.859400000000001</v>
      </c>
      <c r="Q482">
        <v>1292</v>
      </c>
    </row>
    <row r="483" spans="1:18" x14ac:dyDescent="0.35">
      <c r="A483" t="s">
        <v>15031</v>
      </c>
      <c r="B483" t="s">
        <v>15753</v>
      </c>
      <c r="C483" t="s">
        <v>15754</v>
      </c>
      <c r="D483">
        <v>25.82</v>
      </c>
      <c r="E483">
        <v>244</v>
      </c>
      <c r="F483">
        <v>147</v>
      </c>
      <c r="G483">
        <v>8</v>
      </c>
      <c r="H483">
        <v>6</v>
      </c>
      <c r="I483">
        <v>227</v>
      </c>
      <c r="J483">
        <v>5</v>
      </c>
      <c r="K483">
        <v>236</v>
      </c>
      <c r="L483">
        <v>1.63E-8</v>
      </c>
      <c r="M483">
        <v>54.3</v>
      </c>
      <c r="N483">
        <v>256</v>
      </c>
      <c r="O483">
        <v>95.3125</v>
      </c>
      <c r="P483">
        <v>95.3125</v>
      </c>
      <c r="Q483">
        <v>113</v>
      </c>
    </row>
    <row r="484" spans="1:18" x14ac:dyDescent="0.35">
      <c r="A484" t="s">
        <v>15133</v>
      </c>
      <c r="B484" t="s">
        <v>15755</v>
      </c>
      <c r="C484" t="s">
        <v>15756</v>
      </c>
      <c r="D484">
        <v>31.452000000000002</v>
      </c>
      <c r="E484">
        <v>124</v>
      </c>
      <c r="F484">
        <v>80</v>
      </c>
      <c r="G484">
        <v>3</v>
      </c>
      <c r="H484">
        <v>34</v>
      </c>
      <c r="I484">
        <v>157</v>
      </c>
      <c r="J484">
        <v>22</v>
      </c>
      <c r="K484">
        <v>140</v>
      </c>
      <c r="L484">
        <v>7.5099999999999998E-16</v>
      </c>
      <c r="M484">
        <v>70.099999999999994</v>
      </c>
      <c r="N484">
        <v>140</v>
      </c>
      <c r="O484">
        <v>88.571399999999997</v>
      </c>
      <c r="P484">
        <v>88.571399999999997</v>
      </c>
      <c r="Q484">
        <v>2531</v>
      </c>
    </row>
    <row r="485" spans="1:18" x14ac:dyDescent="0.35">
      <c r="A485" t="s">
        <v>15192</v>
      </c>
      <c r="B485" t="s">
        <v>15755</v>
      </c>
      <c r="C485" t="s">
        <v>15756</v>
      </c>
      <c r="D485">
        <v>29.032</v>
      </c>
      <c r="E485">
        <v>155</v>
      </c>
      <c r="F485">
        <v>82</v>
      </c>
      <c r="G485">
        <v>7</v>
      </c>
      <c r="H485">
        <v>36</v>
      </c>
      <c r="I485">
        <v>183</v>
      </c>
      <c r="J485">
        <v>4</v>
      </c>
      <c r="K485">
        <v>137</v>
      </c>
      <c r="L485">
        <v>6.4400000000000005E-11</v>
      </c>
      <c r="M485">
        <v>57.8</v>
      </c>
      <c r="N485">
        <v>140</v>
      </c>
      <c r="O485">
        <v>110.714</v>
      </c>
      <c r="P485">
        <v>101</v>
      </c>
      <c r="Q485">
        <v>2441</v>
      </c>
    </row>
    <row r="486" spans="1:18" x14ac:dyDescent="0.35">
      <c r="A486" t="s">
        <v>15136</v>
      </c>
      <c r="B486" t="s">
        <v>15755</v>
      </c>
      <c r="C486" t="s">
        <v>15756</v>
      </c>
      <c r="D486">
        <v>28.099</v>
      </c>
      <c r="E486">
        <v>121</v>
      </c>
      <c r="F486">
        <v>82</v>
      </c>
      <c r="G486">
        <v>3</v>
      </c>
      <c r="H486">
        <v>11</v>
      </c>
      <c r="I486">
        <v>130</v>
      </c>
      <c r="J486">
        <v>17</v>
      </c>
      <c r="K486">
        <v>133</v>
      </c>
      <c r="L486">
        <v>6.7400000000000003E-7</v>
      </c>
      <c r="M486">
        <v>46.2</v>
      </c>
      <c r="N486">
        <v>140</v>
      </c>
      <c r="O486">
        <v>86.428600000000003</v>
      </c>
      <c r="P486">
        <v>86.428600000000003</v>
      </c>
      <c r="Q486">
        <v>1113</v>
      </c>
    </row>
    <row r="487" spans="1:18" x14ac:dyDescent="0.35">
      <c r="A487" t="s">
        <v>15186</v>
      </c>
      <c r="B487" t="s">
        <v>15755</v>
      </c>
      <c r="C487" t="s">
        <v>15756</v>
      </c>
      <c r="D487">
        <v>27.678999999999998</v>
      </c>
      <c r="E487">
        <v>112</v>
      </c>
      <c r="F487">
        <v>73</v>
      </c>
      <c r="G487">
        <v>4</v>
      </c>
      <c r="H487">
        <v>19</v>
      </c>
      <c r="I487">
        <v>129</v>
      </c>
      <c r="J487">
        <v>4</v>
      </c>
      <c r="K487">
        <v>108</v>
      </c>
      <c r="L487">
        <v>8.3600000000000005E-4</v>
      </c>
      <c r="M487">
        <v>38.1</v>
      </c>
      <c r="N487">
        <v>140</v>
      </c>
      <c r="O487">
        <v>80</v>
      </c>
      <c r="P487">
        <v>80</v>
      </c>
      <c r="Q487">
        <v>1372</v>
      </c>
    </row>
    <row r="488" spans="1:18" x14ac:dyDescent="0.35">
      <c r="A488" t="s">
        <v>15049</v>
      </c>
      <c r="B488" t="s">
        <v>15757</v>
      </c>
      <c r="C488" t="s">
        <v>15758</v>
      </c>
      <c r="D488">
        <v>22.745000000000001</v>
      </c>
      <c r="E488">
        <v>255</v>
      </c>
      <c r="F488">
        <v>154</v>
      </c>
      <c r="G488">
        <v>10</v>
      </c>
      <c r="H488">
        <v>155</v>
      </c>
      <c r="I488">
        <v>388</v>
      </c>
      <c r="J488">
        <v>8</v>
      </c>
      <c r="K488">
        <v>240</v>
      </c>
      <c r="L488">
        <v>2E-3</v>
      </c>
      <c r="M488">
        <v>40.4</v>
      </c>
      <c r="N488">
        <v>254</v>
      </c>
      <c r="O488">
        <v>100.39400000000001</v>
      </c>
      <c r="P488">
        <v>101</v>
      </c>
      <c r="Q488">
        <v>1890</v>
      </c>
    </row>
    <row r="489" spans="1:18" x14ac:dyDescent="0.35">
      <c r="A489" t="s">
        <v>15031</v>
      </c>
      <c r="B489" t="s">
        <v>15759</v>
      </c>
      <c r="C489" t="s">
        <v>15760</v>
      </c>
      <c r="D489">
        <v>23.728999999999999</v>
      </c>
      <c r="E489">
        <v>236</v>
      </c>
      <c r="F489">
        <v>153</v>
      </c>
      <c r="G489">
        <v>8</v>
      </c>
      <c r="H489">
        <v>6</v>
      </c>
      <c r="I489">
        <v>225</v>
      </c>
      <c r="J489">
        <v>5</v>
      </c>
      <c r="K489">
        <v>229</v>
      </c>
      <c r="L489">
        <v>2.6400000000000001E-5</v>
      </c>
      <c r="M489">
        <v>44.7</v>
      </c>
      <c r="N489">
        <v>252</v>
      </c>
      <c r="O489">
        <v>93.650800000000004</v>
      </c>
      <c r="P489">
        <v>93.650800000000004</v>
      </c>
      <c r="Q489">
        <v>345</v>
      </c>
    </row>
    <row r="490" spans="1:18" x14ac:dyDescent="0.35">
      <c r="A490" t="s">
        <v>15192</v>
      </c>
      <c r="B490" t="s">
        <v>15661</v>
      </c>
      <c r="C490" t="s">
        <v>15761</v>
      </c>
      <c r="D490">
        <v>51.948</v>
      </c>
      <c r="E490">
        <v>154</v>
      </c>
      <c r="F490">
        <v>73</v>
      </c>
      <c r="G490">
        <v>1</v>
      </c>
      <c r="H490">
        <v>32</v>
      </c>
      <c r="I490">
        <v>185</v>
      </c>
      <c r="J490">
        <v>22</v>
      </c>
      <c r="K490">
        <v>174</v>
      </c>
      <c r="L490">
        <v>6.8199999999999999E-49</v>
      </c>
      <c r="M490">
        <v>157</v>
      </c>
      <c r="N490">
        <v>177</v>
      </c>
      <c r="O490">
        <v>87.005600000000001</v>
      </c>
      <c r="P490">
        <v>87.005600000000001</v>
      </c>
      <c r="Q490">
        <v>2431</v>
      </c>
      <c r="R490" t="s">
        <v>15519</v>
      </c>
    </row>
    <row r="491" spans="1:18" x14ac:dyDescent="0.35">
      <c r="A491" t="s">
        <v>15186</v>
      </c>
      <c r="B491" t="s">
        <v>15661</v>
      </c>
      <c r="C491" t="s">
        <v>15761</v>
      </c>
      <c r="D491">
        <v>37.661999999999999</v>
      </c>
      <c r="E491">
        <v>154</v>
      </c>
      <c r="F491">
        <v>94</v>
      </c>
      <c r="G491">
        <v>2</v>
      </c>
      <c r="H491">
        <v>19</v>
      </c>
      <c r="I491">
        <v>171</v>
      </c>
      <c r="J491">
        <v>22</v>
      </c>
      <c r="K491">
        <v>174</v>
      </c>
      <c r="L491">
        <v>3.2700000000000001E-28</v>
      </c>
      <c r="M491">
        <v>103</v>
      </c>
      <c r="N491">
        <v>177</v>
      </c>
      <c r="O491">
        <v>87.005600000000001</v>
      </c>
      <c r="P491">
        <v>87.005600000000001</v>
      </c>
      <c r="Q491">
        <v>1345</v>
      </c>
    </row>
    <row r="492" spans="1:18" x14ac:dyDescent="0.35">
      <c r="A492" t="s">
        <v>15133</v>
      </c>
      <c r="B492" t="s">
        <v>15661</v>
      </c>
      <c r="C492" t="s">
        <v>15761</v>
      </c>
      <c r="D492">
        <v>26.173999999999999</v>
      </c>
      <c r="E492">
        <v>149</v>
      </c>
      <c r="F492">
        <v>94</v>
      </c>
      <c r="G492">
        <v>6</v>
      </c>
      <c r="H492">
        <v>22</v>
      </c>
      <c r="I492">
        <v>156</v>
      </c>
      <c r="J492">
        <v>28</v>
      </c>
      <c r="K492">
        <v>174</v>
      </c>
      <c r="L492">
        <v>2.9699999999999999E-6</v>
      </c>
      <c r="M492">
        <v>45.4</v>
      </c>
      <c r="N492">
        <v>177</v>
      </c>
      <c r="O492">
        <v>84.180800000000005</v>
      </c>
      <c r="P492">
        <v>84.180800000000005</v>
      </c>
      <c r="Q492">
        <v>2563</v>
      </c>
    </row>
    <row r="493" spans="1:18" x14ac:dyDescent="0.35">
      <c r="A493" t="s">
        <v>15136</v>
      </c>
      <c r="B493" t="s">
        <v>15661</v>
      </c>
      <c r="C493" t="s">
        <v>15761</v>
      </c>
      <c r="D493">
        <v>21.359000000000002</v>
      </c>
      <c r="E493">
        <v>103</v>
      </c>
      <c r="F493">
        <v>77</v>
      </c>
      <c r="G493">
        <v>2</v>
      </c>
      <c r="H493">
        <v>11</v>
      </c>
      <c r="I493">
        <v>110</v>
      </c>
      <c r="J493">
        <v>35</v>
      </c>
      <c r="K493">
        <v>136</v>
      </c>
      <c r="L493">
        <v>3.3000000000000002E-2</v>
      </c>
      <c r="M493">
        <v>33.5</v>
      </c>
      <c r="N493">
        <v>177</v>
      </c>
      <c r="O493">
        <v>58.192100000000003</v>
      </c>
      <c r="P493">
        <v>58.192100000000003</v>
      </c>
      <c r="Q493">
        <v>1148</v>
      </c>
    </row>
    <row r="494" spans="1:18" x14ac:dyDescent="0.35">
      <c r="A494" t="s">
        <v>15762</v>
      </c>
      <c r="B494" t="s">
        <v>15763</v>
      </c>
      <c r="C494" t="s">
        <v>15764</v>
      </c>
      <c r="D494">
        <v>28.571000000000002</v>
      </c>
      <c r="E494">
        <v>147</v>
      </c>
      <c r="F494">
        <v>87</v>
      </c>
      <c r="G494">
        <v>6</v>
      </c>
      <c r="H494">
        <v>501</v>
      </c>
      <c r="I494">
        <v>642</v>
      </c>
      <c r="J494">
        <v>31</v>
      </c>
      <c r="K494">
        <v>164</v>
      </c>
      <c r="L494">
        <v>1</v>
      </c>
      <c r="M494">
        <v>32</v>
      </c>
      <c r="N494">
        <v>170</v>
      </c>
      <c r="O494">
        <v>86.470600000000005</v>
      </c>
      <c r="P494">
        <v>86.470600000000005</v>
      </c>
      <c r="Q494">
        <v>1742</v>
      </c>
    </row>
    <row r="495" spans="1:18" x14ac:dyDescent="0.35">
      <c r="A495" t="s">
        <v>15070</v>
      </c>
      <c r="B495" t="s">
        <v>15217</v>
      </c>
      <c r="C495" t="s">
        <v>15765</v>
      </c>
      <c r="D495">
        <v>26.315999999999999</v>
      </c>
      <c r="E495">
        <v>190</v>
      </c>
      <c r="F495">
        <v>138</v>
      </c>
      <c r="G495">
        <v>2</v>
      </c>
      <c r="H495">
        <v>38</v>
      </c>
      <c r="I495">
        <v>227</v>
      </c>
      <c r="J495">
        <v>39</v>
      </c>
      <c r="K495">
        <v>226</v>
      </c>
      <c r="L495">
        <v>1.1300000000000001E-11</v>
      </c>
      <c r="M495">
        <v>66.599999999999994</v>
      </c>
      <c r="N495">
        <v>367</v>
      </c>
      <c r="O495">
        <v>51.771099999999997</v>
      </c>
      <c r="P495">
        <v>51.771099999999997</v>
      </c>
      <c r="Q495">
        <v>2223</v>
      </c>
    </row>
    <row r="496" spans="1:18" x14ac:dyDescent="0.35">
      <c r="A496" t="s">
        <v>15176</v>
      </c>
      <c r="B496" t="s">
        <v>15766</v>
      </c>
      <c r="C496" t="s">
        <v>15767</v>
      </c>
      <c r="D496">
        <v>25</v>
      </c>
      <c r="E496">
        <v>152</v>
      </c>
      <c r="F496">
        <v>101</v>
      </c>
      <c r="G496">
        <v>7</v>
      </c>
      <c r="H496">
        <v>40</v>
      </c>
      <c r="I496">
        <v>187</v>
      </c>
      <c r="J496">
        <v>3</v>
      </c>
      <c r="K496">
        <v>145</v>
      </c>
      <c r="L496">
        <v>8.8599999999999996E-4</v>
      </c>
      <c r="M496">
        <v>38.5</v>
      </c>
      <c r="N496">
        <v>155</v>
      </c>
      <c r="O496">
        <v>98.064499999999995</v>
      </c>
      <c r="P496">
        <v>98.064499999999995</v>
      </c>
      <c r="Q496">
        <v>2911</v>
      </c>
    </row>
    <row r="497" spans="1:17" x14ac:dyDescent="0.35">
      <c r="A497" t="s">
        <v>15201</v>
      </c>
      <c r="B497" t="s">
        <v>15766</v>
      </c>
      <c r="C497" t="s">
        <v>15767</v>
      </c>
      <c r="D497">
        <v>21.053000000000001</v>
      </c>
      <c r="E497">
        <v>152</v>
      </c>
      <c r="F497">
        <v>107</v>
      </c>
      <c r="G497">
        <v>6</v>
      </c>
      <c r="H497">
        <v>30</v>
      </c>
      <c r="I497">
        <v>177</v>
      </c>
      <c r="J497">
        <v>3</v>
      </c>
      <c r="K497">
        <v>145</v>
      </c>
      <c r="L497">
        <v>0.43</v>
      </c>
      <c r="M497">
        <v>30.8</v>
      </c>
      <c r="N497">
        <v>155</v>
      </c>
      <c r="O497">
        <v>98.064499999999995</v>
      </c>
      <c r="P497">
        <v>98.064499999999995</v>
      </c>
      <c r="Q497">
        <v>1212</v>
      </c>
    </row>
    <row r="498" spans="1:17" x14ac:dyDescent="0.35">
      <c r="A498" t="s">
        <v>15038</v>
      </c>
      <c r="B498" t="s">
        <v>15768</v>
      </c>
      <c r="C498" t="s">
        <v>15769</v>
      </c>
      <c r="D498">
        <v>28.513999999999999</v>
      </c>
      <c r="E498">
        <v>249</v>
      </c>
      <c r="F498">
        <v>152</v>
      </c>
      <c r="G498">
        <v>10</v>
      </c>
      <c r="H498">
        <v>373</v>
      </c>
      <c r="I498">
        <v>615</v>
      </c>
      <c r="J498">
        <v>4</v>
      </c>
      <c r="K498">
        <v>232</v>
      </c>
      <c r="L498">
        <v>1.4500000000000001E-14</v>
      </c>
      <c r="M498">
        <v>75.5</v>
      </c>
      <c r="N498">
        <v>261</v>
      </c>
      <c r="O498">
        <v>95.402299999999997</v>
      </c>
      <c r="P498">
        <v>95.402299999999997</v>
      </c>
      <c r="Q498">
        <v>2605</v>
      </c>
    </row>
    <row r="499" spans="1:17" x14ac:dyDescent="0.35">
      <c r="A499" t="s">
        <v>15770</v>
      </c>
      <c r="B499" t="s">
        <v>15679</v>
      </c>
      <c r="C499" t="s">
        <v>15771</v>
      </c>
      <c r="D499">
        <v>28.681999999999999</v>
      </c>
      <c r="E499">
        <v>129</v>
      </c>
      <c r="F499">
        <v>64</v>
      </c>
      <c r="G499">
        <v>5</v>
      </c>
      <c r="H499">
        <v>201</v>
      </c>
      <c r="I499">
        <v>307</v>
      </c>
      <c r="J499">
        <v>59</v>
      </c>
      <c r="K499">
        <v>181</v>
      </c>
      <c r="L499">
        <v>0.19</v>
      </c>
      <c r="M499">
        <v>33.9</v>
      </c>
      <c r="N499">
        <v>200</v>
      </c>
      <c r="O499">
        <v>64.5</v>
      </c>
      <c r="P499">
        <v>64.5</v>
      </c>
      <c r="Q499">
        <v>1456</v>
      </c>
    </row>
    <row r="500" spans="1:17" x14ac:dyDescent="0.35">
      <c r="A500" t="s">
        <v>15031</v>
      </c>
      <c r="B500" t="s">
        <v>15378</v>
      </c>
      <c r="C500" t="s">
        <v>15772</v>
      </c>
      <c r="D500">
        <v>25.713999999999999</v>
      </c>
      <c r="E500">
        <v>245</v>
      </c>
      <c r="F500">
        <v>151</v>
      </c>
      <c r="G500">
        <v>8</v>
      </c>
      <c r="H500">
        <v>1</v>
      </c>
      <c r="I500">
        <v>225</v>
      </c>
      <c r="J500">
        <v>1</v>
      </c>
      <c r="K500">
        <v>234</v>
      </c>
      <c r="L500">
        <v>1.5400000000000001E-9</v>
      </c>
      <c r="M500">
        <v>57.4</v>
      </c>
      <c r="N500">
        <v>256</v>
      </c>
      <c r="O500">
        <v>95.703100000000006</v>
      </c>
      <c r="P500">
        <v>95.703100000000006</v>
      </c>
      <c r="Q500">
        <v>68</v>
      </c>
    </row>
    <row r="501" spans="1:17" x14ac:dyDescent="0.35">
      <c r="A501" t="s">
        <v>15237</v>
      </c>
      <c r="B501" t="s">
        <v>15378</v>
      </c>
      <c r="C501" t="s">
        <v>15772</v>
      </c>
      <c r="D501">
        <v>23.567</v>
      </c>
      <c r="E501">
        <v>157</v>
      </c>
      <c r="F501">
        <v>87</v>
      </c>
      <c r="G501">
        <v>6</v>
      </c>
      <c r="H501">
        <v>54</v>
      </c>
      <c r="I501">
        <v>205</v>
      </c>
      <c r="J501">
        <v>2</v>
      </c>
      <c r="K501">
        <v>130</v>
      </c>
      <c r="L501">
        <v>0.57999999999999996</v>
      </c>
      <c r="M501">
        <v>31.6</v>
      </c>
      <c r="N501">
        <v>256</v>
      </c>
      <c r="O501">
        <v>61.328099999999999</v>
      </c>
      <c r="P501">
        <v>61.328099999999999</v>
      </c>
      <c r="Q501">
        <v>529</v>
      </c>
    </row>
    <row r="502" spans="1:17" x14ac:dyDescent="0.35">
      <c r="A502" t="s">
        <v>15034</v>
      </c>
      <c r="B502" t="s">
        <v>15773</v>
      </c>
      <c r="C502" t="s">
        <v>15774</v>
      </c>
      <c r="D502">
        <v>25.873999999999999</v>
      </c>
      <c r="E502">
        <v>143</v>
      </c>
      <c r="F502">
        <v>82</v>
      </c>
      <c r="G502">
        <v>4</v>
      </c>
      <c r="H502">
        <v>40</v>
      </c>
      <c r="I502">
        <v>160</v>
      </c>
      <c r="J502">
        <v>3</v>
      </c>
      <c r="K502">
        <v>143</v>
      </c>
      <c r="L502">
        <v>2E-3</v>
      </c>
      <c r="M502">
        <v>39.299999999999997</v>
      </c>
      <c r="N502">
        <v>257</v>
      </c>
      <c r="O502">
        <v>55.642000000000003</v>
      </c>
      <c r="P502">
        <v>55.642000000000003</v>
      </c>
      <c r="Q502">
        <v>1021</v>
      </c>
    </row>
    <row r="503" spans="1:17" x14ac:dyDescent="0.35">
      <c r="A503" t="s">
        <v>15301</v>
      </c>
      <c r="B503" t="s">
        <v>15775</v>
      </c>
      <c r="C503" t="s">
        <v>15776</v>
      </c>
      <c r="D503">
        <v>27.585999999999999</v>
      </c>
      <c r="E503">
        <v>116</v>
      </c>
      <c r="F503">
        <v>57</v>
      </c>
      <c r="G503">
        <v>6</v>
      </c>
      <c r="H503">
        <v>120</v>
      </c>
      <c r="I503">
        <v>234</v>
      </c>
      <c r="J503">
        <v>10</v>
      </c>
      <c r="K503">
        <v>99</v>
      </c>
      <c r="L503">
        <v>7.5999999999999998E-2</v>
      </c>
      <c r="M503">
        <v>34.299999999999997</v>
      </c>
      <c r="N503">
        <v>150</v>
      </c>
      <c r="O503">
        <v>77.333299999999994</v>
      </c>
      <c r="P503">
        <v>77.333299999999994</v>
      </c>
      <c r="Q503">
        <v>1808</v>
      </c>
    </row>
    <row r="504" spans="1:17" x14ac:dyDescent="0.35">
      <c r="A504" t="s">
        <v>15070</v>
      </c>
      <c r="B504" t="s">
        <v>15777</v>
      </c>
      <c r="C504" t="s">
        <v>15778</v>
      </c>
      <c r="D504">
        <v>37.024000000000001</v>
      </c>
      <c r="E504">
        <v>289</v>
      </c>
      <c r="F504">
        <v>161</v>
      </c>
      <c r="G504">
        <v>5</v>
      </c>
      <c r="H504">
        <v>5</v>
      </c>
      <c r="I504">
        <v>291</v>
      </c>
      <c r="J504">
        <v>5</v>
      </c>
      <c r="K504">
        <v>274</v>
      </c>
      <c r="L504">
        <v>3.4800000000000001E-37</v>
      </c>
      <c r="M504">
        <v>141</v>
      </c>
      <c r="N504">
        <v>404</v>
      </c>
      <c r="O504">
        <v>71.534700000000001</v>
      </c>
      <c r="P504">
        <v>71.534700000000001</v>
      </c>
      <c r="Q504">
        <v>2019</v>
      </c>
    </row>
    <row r="505" spans="1:17" x14ac:dyDescent="0.35">
      <c r="A505" t="s">
        <v>15031</v>
      </c>
      <c r="B505" t="s">
        <v>15779</v>
      </c>
      <c r="C505" t="s">
        <v>15780</v>
      </c>
      <c r="D505">
        <v>25.713999999999999</v>
      </c>
      <c r="E505">
        <v>245</v>
      </c>
      <c r="F505">
        <v>151</v>
      </c>
      <c r="G505">
        <v>8</v>
      </c>
      <c r="H505">
        <v>1</v>
      </c>
      <c r="I505">
        <v>225</v>
      </c>
      <c r="J505">
        <v>1</v>
      </c>
      <c r="K505">
        <v>234</v>
      </c>
      <c r="L505">
        <v>2.3199999999999998E-9</v>
      </c>
      <c r="M505">
        <v>57</v>
      </c>
      <c r="N505">
        <v>256</v>
      </c>
      <c r="O505">
        <v>95.703100000000006</v>
      </c>
      <c r="P505">
        <v>95.703100000000006</v>
      </c>
      <c r="Q505">
        <v>73</v>
      </c>
    </row>
    <row r="506" spans="1:17" x14ac:dyDescent="0.35">
      <c r="A506" t="s">
        <v>15237</v>
      </c>
      <c r="B506" t="s">
        <v>15779</v>
      </c>
      <c r="C506" t="s">
        <v>15780</v>
      </c>
      <c r="D506">
        <v>24.375</v>
      </c>
      <c r="E506">
        <v>160</v>
      </c>
      <c r="F506">
        <v>82</v>
      </c>
      <c r="G506">
        <v>7</v>
      </c>
      <c r="H506">
        <v>54</v>
      </c>
      <c r="I506">
        <v>205</v>
      </c>
      <c r="J506">
        <v>2</v>
      </c>
      <c r="K506">
        <v>130</v>
      </c>
      <c r="L506">
        <v>0.86</v>
      </c>
      <c r="M506">
        <v>30.8</v>
      </c>
      <c r="N506">
        <v>256</v>
      </c>
      <c r="O506">
        <v>62.5</v>
      </c>
      <c r="P506">
        <v>62.5</v>
      </c>
      <c r="Q506">
        <v>542</v>
      </c>
    </row>
    <row r="507" spans="1:17" x14ac:dyDescent="0.35">
      <c r="A507" t="s">
        <v>15070</v>
      </c>
      <c r="B507" t="s">
        <v>15781</v>
      </c>
      <c r="C507" t="s">
        <v>15782</v>
      </c>
      <c r="D507">
        <v>25.295999999999999</v>
      </c>
      <c r="E507">
        <v>253</v>
      </c>
      <c r="F507">
        <v>182</v>
      </c>
      <c r="G507">
        <v>3</v>
      </c>
      <c r="H507">
        <v>1</v>
      </c>
      <c r="I507">
        <v>248</v>
      </c>
      <c r="J507">
        <v>4</v>
      </c>
      <c r="K507">
        <v>254</v>
      </c>
      <c r="L507">
        <v>1.81E-12</v>
      </c>
      <c r="M507">
        <v>68.900000000000006</v>
      </c>
      <c r="N507">
        <v>363</v>
      </c>
      <c r="O507">
        <v>69.697000000000003</v>
      </c>
      <c r="P507">
        <v>69.697000000000003</v>
      </c>
      <c r="Q507">
        <v>2215</v>
      </c>
    </row>
    <row r="508" spans="1:17" x14ac:dyDescent="0.35">
      <c r="A508" t="s">
        <v>15038</v>
      </c>
      <c r="B508" t="s">
        <v>15768</v>
      </c>
      <c r="C508" t="s">
        <v>15783</v>
      </c>
      <c r="D508">
        <v>28.513999999999999</v>
      </c>
      <c r="E508">
        <v>249</v>
      </c>
      <c r="F508">
        <v>152</v>
      </c>
      <c r="G508">
        <v>10</v>
      </c>
      <c r="H508">
        <v>373</v>
      </c>
      <c r="I508">
        <v>615</v>
      </c>
      <c r="J508">
        <v>4</v>
      </c>
      <c r="K508">
        <v>232</v>
      </c>
      <c r="L508">
        <v>1.09E-14</v>
      </c>
      <c r="M508">
        <v>75.900000000000006</v>
      </c>
      <c r="N508">
        <v>261</v>
      </c>
      <c r="O508">
        <v>95.402299999999997</v>
      </c>
      <c r="P508">
        <v>95.402299999999997</v>
      </c>
      <c r="Q508">
        <v>2604</v>
      </c>
    </row>
    <row r="509" spans="1:17" x14ac:dyDescent="0.35">
      <c r="A509" t="s">
        <v>15031</v>
      </c>
      <c r="B509" t="s">
        <v>15378</v>
      </c>
      <c r="C509" t="s">
        <v>15784</v>
      </c>
      <c r="D509">
        <v>25.713999999999999</v>
      </c>
      <c r="E509">
        <v>245</v>
      </c>
      <c r="F509">
        <v>151</v>
      </c>
      <c r="G509">
        <v>8</v>
      </c>
      <c r="H509">
        <v>1</v>
      </c>
      <c r="I509">
        <v>225</v>
      </c>
      <c r="J509">
        <v>1</v>
      </c>
      <c r="K509">
        <v>234</v>
      </c>
      <c r="L509">
        <v>4.5700000000000002E-10</v>
      </c>
      <c r="M509">
        <v>58.9</v>
      </c>
      <c r="N509">
        <v>256</v>
      </c>
      <c r="O509">
        <v>95.703100000000006</v>
      </c>
      <c r="P509">
        <v>95.703100000000006</v>
      </c>
      <c r="Q509">
        <v>58</v>
      </c>
    </row>
    <row r="510" spans="1:17" x14ac:dyDescent="0.35">
      <c r="A510" t="s">
        <v>15237</v>
      </c>
      <c r="B510" t="s">
        <v>15378</v>
      </c>
      <c r="C510" t="s">
        <v>15784</v>
      </c>
      <c r="D510">
        <v>23.567</v>
      </c>
      <c r="E510">
        <v>157</v>
      </c>
      <c r="F510">
        <v>87</v>
      </c>
      <c r="G510">
        <v>6</v>
      </c>
      <c r="H510">
        <v>54</v>
      </c>
      <c r="I510">
        <v>205</v>
      </c>
      <c r="J510">
        <v>2</v>
      </c>
      <c r="K510">
        <v>130</v>
      </c>
      <c r="L510">
        <v>0.6</v>
      </c>
      <c r="M510">
        <v>31.6</v>
      </c>
      <c r="N510">
        <v>256</v>
      </c>
      <c r="O510">
        <v>61.328099999999999</v>
      </c>
      <c r="P510">
        <v>61.328099999999999</v>
      </c>
      <c r="Q510">
        <v>531</v>
      </c>
    </row>
    <row r="511" spans="1:17" x14ac:dyDescent="0.35">
      <c r="A511" t="s">
        <v>15117</v>
      </c>
      <c r="B511" t="s">
        <v>15118</v>
      </c>
      <c r="C511" t="s">
        <v>15785</v>
      </c>
      <c r="D511">
        <v>25.347000000000001</v>
      </c>
      <c r="E511">
        <v>288</v>
      </c>
      <c r="F511">
        <v>139</v>
      </c>
      <c r="G511">
        <v>12</v>
      </c>
      <c r="H511">
        <v>6</v>
      </c>
      <c r="I511">
        <v>249</v>
      </c>
      <c r="J511">
        <v>2</v>
      </c>
      <c r="K511">
        <v>257</v>
      </c>
      <c r="L511">
        <v>1.4999999999999999E-2</v>
      </c>
      <c r="M511">
        <v>36.6</v>
      </c>
      <c r="N511">
        <v>272</v>
      </c>
      <c r="O511">
        <v>105.88200000000001</v>
      </c>
      <c r="P511">
        <v>101</v>
      </c>
      <c r="Q511">
        <v>1653</v>
      </c>
    </row>
    <row r="512" spans="1:17" x14ac:dyDescent="0.35">
      <c r="A512" t="s">
        <v>15270</v>
      </c>
      <c r="B512" t="s">
        <v>15786</v>
      </c>
      <c r="C512" t="s">
        <v>15787</v>
      </c>
      <c r="D512">
        <v>22.472000000000001</v>
      </c>
      <c r="E512">
        <v>89</v>
      </c>
      <c r="F512">
        <v>58</v>
      </c>
      <c r="G512">
        <v>3</v>
      </c>
      <c r="H512">
        <v>304</v>
      </c>
      <c r="I512">
        <v>389</v>
      </c>
      <c r="J512">
        <v>2</v>
      </c>
      <c r="K512">
        <v>82</v>
      </c>
      <c r="L512">
        <v>0.94</v>
      </c>
      <c r="M512">
        <v>31.2</v>
      </c>
      <c r="N512">
        <v>150</v>
      </c>
      <c r="O512">
        <v>59.333300000000001</v>
      </c>
      <c r="P512">
        <v>59.333300000000001</v>
      </c>
      <c r="Q512">
        <v>564</v>
      </c>
    </row>
    <row r="513" spans="1:17" x14ac:dyDescent="0.35">
      <c r="A513" t="s">
        <v>15031</v>
      </c>
      <c r="B513" t="s">
        <v>15642</v>
      </c>
      <c r="C513" t="s">
        <v>15788</v>
      </c>
      <c r="D513">
        <v>24.809000000000001</v>
      </c>
      <c r="E513">
        <v>262</v>
      </c>
      <c r="F513">
        <v>159</v>
      </c>
      <c r="G513">
        <v>9</v>
      </c>
      <c r="H513">
        <v>9</v>
      </c>
      <c r="I513">
        <v>252</v>
      </c>
      <c r="J513">
        <v>2</v>
      </c>
      <c r="K513">
        <v>243</v>
      </c>
      <c r="L513">
        <v>2.3E-6</v>
      </c>
      <c r="M513">
        <v>47.8</v>
      </c>
      <c r="N513">
        <v>243</v>
      </c>
      <c r="O513">
        <v>107.819</v>
      </c>
      <c r="P513">
        <v>101</v>
      </c>
      <c r="Q513">
        <v>233</v>
      </c>
    </row>
    <row r="514" spans="1:17" x14ac:dyDescent="0.35">
      <c r="A514" t="s">
        <v>15031</v>
      </c>
      <c r="B514" t="s">
        <v>15789</v>
      </c>
      <c r="C514" t="s">
        <v>15790</v>
      </c>
      <c r="D514">
        <v>27.419</v>
      </c>
      <c r="E514">
        <v>186</v>
      </c>
      <c r="F514">
        <v>99</v>
      </c>
      <c r="G514">
        <v>8</v>
      </c>
      <c r="H514">
        <v>1</v>
      </c>
      <c r="I514">
        <v>159</v>
      </c>
      <c r="J514">
        <v>1</v>
      </c>
      <c r="K514">
        <v>177</v>
      </c>
      <c r="L514">
        <v>1.4300000000000001E-4</v>
      </c>
      <c r="M514">
        <v>42.4</v>
      </c>
      <c r="N514">
        <v>227</v>
      </c>
      <c r="O514">
        <v>81.938299999999998</v>
      </c>
      <c r="P514">
        <v>81.938299999999998</v>
      </c>
      <c r="Q514">
        <v>425</v>
      </c>
    </row>
    <row r="515" spans="1:17" x14ac:dyDescent="0.35">
      <c r="A515" t="s">
        <v>15070</v>
      </c>
      <c r="B515" t="s">
        <v>15791</v>
      </c>
      <c r="C515" t="s">
        <v>15792</v>
      </c>
      <c r="D515">
        <v>37.930999999999997</v>
      </c>
      <c r="E515">
        <v>232</v>
      </c>
      <c r="F515">
        <v>141</v>
      </c>
      <c r="G515">
        <v>1</v>
      </c>
      <c r="H515">
        <v>5</v>
      </c>
      <c r="I515">
        <v>233</v>
      </c>
      <c r="J515">
        <v>5</v>
      </c>
      <c r="K515">
        <v>236</v>
      </c>
      <c r="L515">
        <v>2.6099999999999998E-38</v>
      </c>
      <c r="M515">
        <v>144</v>
      </c>
      <c r="N515">
        <v>396</v>
      </c>
      <c r="O515">
        <v>58.585900000000002</v>
      </c>
      <c r="P515">
        <v>58.585900000000002</v>
      </c>
      <c r="Q515">
        <v>2000</v>
      </c>
    </row>
    <row r="516" spans="1:17" x14ac:dyDescent="0.35">
      <c r="A516" t="s">
        <v>15697</v>
      </c>
      <c r="B516" t="s">
        <v>15793</v>
      </c>
      <c r="C516" t="s">
        <v>15794</v>
      </c>
      <c r="D516">
        <v>28.866</v>
      </c>
      <c r="E516">
        <v>97</v>
      </c>
      <c r="F516">
        <v>61</v>
      </c>
      <c r="G516">
        <v>4</v>
      </c>
      <c r="H516">
        <v>136</v>
      </c>
      <c r="I516">
        <v>232</v>
      </c>
      <c r="J516">
        <v>29</v>
      </c>
      <c r="K516">
        <v>117</v>
      </c>
      <c r="L516">
        <v>0.8</v>
      </c>
      <c r="M516">
        <v>32.299999999999997</v>
      </c>
      <c r="N516">
        <v>158</v>
      </c>
      <c r="O516">
        <v>61.392400000000002</v>
      </c>
      <c r="P516">
        <v>61.392400000000002</v>
      </c>
      <c r="Q516">
        <v>1735</v>
      </c>
    </row>
    <row r="517" spans="1:17" x14ac:dyDescent="0.35">
      <c r="A517" t="s">
        <v>15037</v>
      </c>
      <c r="B517" t="s">
        <v>15795</v>
      </c>
      <c r="C517" t="s">
        <v>15796</v>
      </c>
      <c r="D517">
        <v>25</v>
      </c>
      <c r="E517">
        <v>204</v>
      </c>
      <c r="F517">
        <v>116</v>
      </c>
      <c r="G517">
        <v>7</v>
      </c>
      <c r="H517">
        <v>44</v>
      </c>
      <c r="I517">
        <v>224</v>
      </c>
      <c r="J517">
        <v>3</v>
      </c>
      <c r="K517">
        <v>192</v>
      </c>
      <c r="L517">
        <v>3.0000000000000001E-3</v>
      </c>
      <c r="M517">
        <v>38.9</v>
      </c>
      <c r="N517">
        <v>261</v>
      </c>
      <c r="O517">
        <v>78.160899999999998</v>
      </c>
      <c r="P517">
        <v>78.160899999999998</v>
      </c>
      <c r="Q517">
        <v>766</v>
      </c>
    </row>
    <row r="518" spans="1:17" x14ac:dyDescent="0.35">
      <c r="A518" t="s">
        <v>15034</v>
      </c>
      <c r="B518" t="s">
        <v>15797</v>
      </c>
      <c r="C518" t="s">
        <v>15798</v>
      </c>
      <c r="D518">
        <v>26.667000000000002</v>
      </c>
      <c r="E518">
        <v>180</v>
      </c>
      <c r="F518">
        <v>105</v>
      </c>
      <c r="G518">
        <v>6</v>
      </c>
      <c r="H518">
        <v>40</v>
      </c>
      <c r="I518">
        <v>196</v>
      </c>
      <c r="J518">
        <v>4</v>
      </c>
      <c r="K518">
        <v>179</v>
      </c>
      <c r="L518">
        <v>3.0000000000000001E-3</v>
      </c>
      <c r="M518">
        <v>38.9</v>
      </c>
      <c r="N518">
        <v>257</v>
      </c>
      <c r="O518">
        <v>70.038899999999998</v>
      </c>
      <c r="P518">
        <v>70.038899999999998</v>
      </c>
      <c r="Q518">
        <v>1041</v>
      </c>
    </row>
    <row r="519" spans="1:17" x14ac:dyDescent="0.35">
      <c r="A519" t="s">
        <v>15176</v>
      </c>
      <c r="B519" t="s">
        <v>15799</v>
      </c>
      <c r="C519" t="s">
        <v>15800</v>
      </c>
      <c r="D519">
        <v>47.058999999999997</v>
      </c>
      <c r="E519">
        <v>153</v>
      </c>
      <c r="F519">
        <v>80</v>
      </c>
      <c r="G519">
        <v>1</v>
      </c>
      <c r="H519">
        <v>35</v>
      </c>
      <c r="I519">
        <v>187</v>
      </c>
      <c r="J519">
        <v>23</v>
      </c>
      <c r="K519">
        <v>174</v>
      </c>
      <c r="L519">
        <v>2.51E-46</v>
      </c>
      <c r="M519">
        <v>150</v>
      </c>
      <c r="N519">
        <v>175</v>
      </c>
      <c r="O519">
        <v>87.428600000000003</v>
      </c>
      <c r="P519">
        <v>87.428600000000003</v>
      </c>
      <c r="Q519">
        <v>2878</v>
      </c>
    </row>
    <row r="520" spans="1:17" x14ac:dyDescent="0.35">
      <c r="A520" t="s">
        <v>15201</v>
      </c>
      <c r="B520" t="s">
        <v>15799</v>
      </c>
      <c r="C520" t="s">
        <v>15800</v>
      </c>
      <c r="D520">
        <v>45.752000000000002</v>
      </c>
      <c r="E520">
        <v>153</v>
      </c>
      <c r="F520">
        <v>82</v>
      </c>
      <c r="G520">
        <v>1</v>
      </c>
      <c r="H520">
        <v>25</v>
      </c>
      <c r="I520">
        <v>177</v>
      </c>
      <c r="J520">
        <v>23</v>
      </c>
      <c r="K520">
        <v>174</v>
      </c>
      <c r="L520">
        <v>1.08E-45</v>
      </c>
      <c r="M520">
        <v>148</v>
      </c>
      <c r="N520">
        <v>175</v>
      </c>
      <c r="O520">
        <v>87.428600000000003</v>
      </c>
      <c r="P520">
        <v>87.428600000000003</v>
      </c>
      <c r="Q520">
        <v>1172</v>
      </c>
    </row>
    <row r="521" spans="1:17" x14ac:dyDescent="0.35">
      <c r="A521" t="s">
        <v>15801</v>
      </c>
      <c r="B521" t="s">
        <v>15039</v>
      </c>
      <c r="C521" t="s">
        <v>15802</v>
      </c>
      <c r="D521">
        <v>21.25</v>
      </c>
      <c r="E521">
        <v>80</v>
      </c>
      <c r="F521">
        <v>54</v>
      </c>
      <c r="G521">
        <v>1</v>
      </c>
      <c r="H521">
        <v>33</v>
      </c>
      <c r="I521">
        <v>112</v>
      </c>
      <c r="J521">
        <v>34</v>
      </c>
      <c r="K521">
        <v>104</v>
      </c>
      <c r="L521">
        <v>0.21</v>
      </c>
      <c r="M521">
        <v>30.4</v>
      </c>
      <c r="N521">
        <v>159</v>
      </c>
      <c r="O521">
        <v>50.314500000000002</v>
      </c>
      <c r="P521">
        <v>50.314500000000002</v>
      </c>
      <c r="Q521">
        <v>1722</v>
      </c>
    </row>
    <row r="522" spans="1:17" x14ac:dyDescent="0.35">
      <c r="A522" t="s">
        <v>15348</v>
      </c>
      <c r="B522" t="s">
        <v>15803</v>
      </c>
      <c r="C522" t="s">
        <v>15804</v>
      </c>
      <c r="D522">
        <v>24.792999999999999</v>
      </c>
      <c r="E522">
        <v>121</v>
      </c>
      <c r="F522">
        <v>85</v>
      </c>
      <c r="G522">
        <v>3</v>
      </c>
      <c r="H522">
        <v>16</v>
      </c>
      <c r="I522">
        <v>133</v>
      </c>
      <c r="J522">
        <v>5</v>
      </c>
      <c r="K522">
        <v>122</v>
      </c>
      <c r="L522">
        <v>0.83</v>
      </c>
      <c r="M522">
        <v>29.6</v>
      </c>
      <c r="N522">
        <v>143</v>
      </c>
      <c r="O522">
        <v>84.615399999999994</v>
      </c>
      <c r="P522">
        <v>84.615399999999994</v>
      </c>
      <c r="Q522">
        <v>1962</v>
      </c>
    </row>
    <row r="523" spans="1:17" x14ac:dyDescent="0.35">
      <c r="A523" t="s">
        <v>15070</v>
      </c>
      <c r="B523" t="s">
        <v>15217</v>
      </c>
      <c r="C523" t="s">
        <v>15805</v>
      </c>
      <c r="D523">
        <v>25.984000000000002</v>
      </c>
      <c r="E523">
        <v>254</v>
      </c>
      <c r="F523">
        <v>169</v>
      </c>
      <c r="G523">
        <v>5</v>
      </c>
      <c r="H523">
        <v>4</v>
      </c>
      <c r="I523">
        <v>249</v>
      </c>
      <c r="J523">
        <v>7</v>
      </c>
      <c r="K523">
        <v>249</v>
      </c>
      <c r="L523">
        <v>5.0300000000000003E-20</v>
      </c>
      <c r="M523">
        <v>91.7</v>
      </c>
      <c r="N523">
        <v>375</v>
      </c>
      <c r="O523">
        <v>67.7333</v>
      </c>
      <c r="P523">
        <v>67.7333</v>
      </c>
      <c r="Q523">
        <v>2109</v>
      </c>
    </row>
    <row r="524" spans="1:17" x14ac:dyDescent="0.35">
      <c r="A524" t="s">
        <v>15031</v>
      </c>
      <c r="B524" t="s">
        <v>15806</v>
      </c>
      <c r="C524" t="s">
        <v>15807</v>
      </c>
      <c r="D524">
        <v>25.306000000000001</v>
      </c>
      <c r="E524">
        <v>245</v>
      </c>
      <c r="F524">
        <v>152</v>
      </c>
      <c r="G524">
        <v>8</v>
      </c>
      <c r="H524">
        <v>1</v>
      </c>
      <c r="I524">
        <v>225</v>
      </c>
      <c r="J524">
        <v>1</v>
      </c>
      <c r="K524">
        <v>234</v>
      </c>
      <c r="L524">
        <v>2.8699999999999999E-8</v>
      </c>
      <c r="M524">
        <v>53.5</v>
      </c>
      <c r="N524">
        <v>256</v>
      </c>
      <c r="O524">
        <v>95.703100000000006</v>
      </c>
      <c r="P524">
        <v>95.703100000000006</v>
      </c>
      <c r="Q524">
        <v>124</v>
      </c>
    </row>
    <row r="525" spans="1:17" x14ac:dyDescent="0.35">
      <c r="A525" t="s">
        <v>15034</v>
      </c>
      <c r="B525" t="s">
        <v>15808</v>
      </c>
      <c r="C525" t="s">
        <v>15809</v>
      </c>
      <c r="D525">
        <v>26.388999999999999</v>
      </c>
      <c r="E525">
        <v>144</v>
      </c>
      <c r="F525">
        <v>80</v>
      </c>
      <c r="G525">
        <v>4</v>
      </c>
      <c r="H525">
        <v>40</v>
      </c>
      <c r="I525">
        <v>160</v>
      </c>
      <c r="J525">
        <v>3</v>
      </c>
      <c r="K525">
        <v>143</v>
      </c>
      <c r="L525">
        <v>5.0000000000000001E-3</v>
      </c>
      <c r="M525">
        <v>38.1</v>
      </c>
      <c r="N525">
        <v>258</v>
      </c>
      <c r="O525">
        <v>55.814</v>
      </c>
      <c r="P525">
        <v>55.814</v>
      </c>
      <c r="Q525">
        <v>1076</v>
      </c>
    </row>
    <row r="526" spans="1:17" x14ac:dyDescent="0.35">
      <c r="A526" t="s">
        <v>15031</v>
      </c>
      <c r="B526" t="s">
        <v>15810</v>
      </c>
      <c r="C526" t="s">
        <v>15811</v>
      </c>
      <c r="D526">
        <v>23.457000000000001</v>
      </c>
      <c r="E526">
        <v>243</v>
      </c>
      <c r="F526">
        <v>156</v>
      </c>
      <c r="G526">
        <v>8</v>
      </c>
      <c r="H526">
        <v>1</v>
      </c>
      <c r="I526">
        <v>224</v>
      </c>
      <c r="J526">
        <v>1</v>
      </c>
      <c r="K526">
        <v>232</v>
      </c>
      <c r="L526">
        <v>2.9900000000000002E-6</v>
      </c>
      <c r="M526">
        <v>47.8</v>
      </c>
      <c r="N526">
        <v>255</v>
      </c>
      <c r="O526">
        <v>95.2941</v>
      </c>
      <c r="P526">
        <v>95.2941</v>
      </c>
      <c r="Q526">
        <v>240</v>
      </c>
    </row>
    <row r="527" spans="1:17" x14ac:dyDescent="0.35">
      <c r="A527" t="s">
        <v>15136</v>
      </c>
      <c r="B527" t="s">
        <v>15443</v>
      </c>
      <c r="C527" t="s">
        <v>15812</v>
      </c>
      <c r="D527">
        <v>25.742999999999999</v>
      </c>
      <c r="E527">
        <v>101</v>
      </c>
      <c r="F527">
        <v>66</v>
      </c>
      <c r="G527">
        <v>4</v>
      </c>
      <c r="H527">
        <v>11</v>
      </c>
      <c r="I527">
        <v>109</v>
      </c>
      <c r="J527">
        <v>10</v>
      </c>
      <c r="K527">
        <v>103</v>
      </c>
      <c r="L527">
        <v>1E-3</v>
      </c>
      <c r="M527">
        <v>37.4</v>
      </c>
      <c r="N527">
        <v>138</v>
      </c>
      <c r="O527">
        <v>73.188400000000001</v>
      </c>
      <c r="P527">
        <v>73.188400000000001</v>
      </c>
      <c r="Q527">
        <v>1131</v>
      </c>
    </row>
    <row r="528" spans="1:17" x14ac:dyDescent="0.35">
      <c r="A528" t="s">
        <v>15031</v>
      </c>
      <c r="B528" t="s">
        <v>15813</v>
      </c>
      <c r="C528" t="s">
        <v>15814</v>
      </c>
      <c r="D528">
        <v>24.626999999999999</v>
      </c>
      <c r="E528">
        <v>268</v>
      </c>
      <c r="F528">
        <v>167</v>
      </c>
      <c r="G528">
        <v>11</v>
      </c>
      <c r="H528">
        <v>1</v>
      </c>
      <c r="I528">
        <v>246</v>
      </c>
      <c r="J528">
        <v>1</v>
      </c>
      <c r="K528">
        <v>255</v>
      </c>
      <c r="L528">
        <v>8.4500000000000004E-6</v>
      </c>
      <c r="M528">
        <v>46.2</v>
      </c>
      <c r="N528">
        <v>256</v>
      </c>
      <c r="O528">
        <v>104.688</v>
      </c>
      <c r="P528">
        <v>101</v>
      </c>
      <c r="Q528">
        <v>286</v>
      </c>
    </row>
    <row r="529" spans="1:17" x14ac:dyDescent="0.35">
      <c r="A529" t="s">
        <v>15038</v>
      </c>
      <c r="B529" t="s">
        <v>15815</v>
      </c>
      <c r="C529" t="s">
        <v>15816</v>
      </c>
      <c r="D529">
        <v>27.957000000000001</v>
      </c>
      <c r="E529">
        <v>279</v>
      </c>
      <c r="F529">
        <v>160</v>
      </c>
      <c r="G529">
        <v>13</v>
      </c>
      <c r="H529">
        <v>373</v>
      </c>
      <c r="I529">
        <v>640</v>
      </c>
      <c r="J529">
        <v>4</v>
      </c>
      <c r="K529">
        <v>252</v>
      </c>
      <c r="L529">
        <v>2.5599999999999998E-9</v>
      </c>
      <c r="M529">
        <v>60.1</v>
      </c>
      <c r="N529">
        <v>262</v>
      </c>
      <c r="O529">
        <v>106.489</v>
      </c>
      <c r="P529">
        <v>101</v>
      </c>
      <c r="Q529">
        <v>2695</v>
      </c>
    </row>
    <row r="530" spans="1:17" x14ac:dyDescent="0.35">
      <c r="A530" t="s">
        <v>15817</v>
      </c>
      <c r="B530" t="s">
        <v>15818</v>
      </c>
      <c r="C530" t="s">
        <v>15819</v>
      </c>
      <c r="D530">
        <v>25.675999999999998</v>
      </c>
      <c r="E530">
        <v>148</v>
      </c>
      <c r="F530">
        <v>100</v>
      </c>
      <c r="G530">
        <v>3</v>
      </c>
      <c r="H530">
        <v>230</v>
      </c>
      <c r="I530">
        <v>377</v>
      </c>
      <c r="J530">
        <v>95</v>
      </c>
      <c r="K530">
        <v>232</v>
      </c>
      <c r="L530">
        <v>0.43</v>
      </c>
      <c r="M530">
        <v>32.700000000000003</v>
      </c>
      <c r="N530">
        <v>288</v>
      </c>
      <c r="O530">
        <v>51.3889</v>
      </c>
      <c r="P530">
        <v>51.3889</v>
      </c>
      <c r="Q530">
        <v>1423</v>
      </c>
    </row>
    <row r="531" spans="1:17" x14ac:dyDescent="0.35">
      <c r="A531" t="s">
        <v>15070</v>
      </c>
      <c r="B531" t="s">
        <v>15820</v>
      </c>
      <c r="C531" t="s">
        <v>15821</v>
      </c>
      <c r="D531">
        <v>34.932000000000002</v>
      </c>
      <c r="E531">
        <v>292</v>
      </c>
      <c r="F531">
        <v>169</v>
      </c>
      <c r="G531">
        <v>3</v>
      </c>
      <c r="H531">
        <v>5</v>
      </c>
      <c r="I531">
        <v>280</v>
      </c>
      <c r="J531">
        <v>5</v>
      </c>
      <c r="K531">
        <v>291</v>
      </c>
      <c r="L531">
        <v>3.39E-38</v>
      </c>
      <c r="M531">
        <v>144</v>
      </c>
      <c r="N531">
        <v>404</v>
      </c>
      <c r="O531">
        <v>72.277199999999993</v>
      </c>
      <c r="P531">
        <v>72.277199999999993</v>
      </c>
      <c r="Q531">
        <v>2005</v>
      </c>
    </row>
    <row r="532" spans="1:17" x14ac:dyDescent="0.35">
      <c r="A532" t="s">
        <v>15073</v>
      </c>
      <c r="B532" t="s">
        <v>15822</v>
      </c>
      <c r="C532" t="s">
        <v>15823</v>
      </c>
      <c r="D532">
        <v>25.837</v>
      </c>
      <c r="E532">
        <v>209</v>
      </c>
      <c r="F532">
        <v>116</v>
      </c>
      <c r="G532">
        <v>8</v>
      </c>
      <c r="H532">
        <v>39</v>
      </c>
      <c r="I532">
        <v>219</v>
      </c>
      <c r="J532">
        <v>20</v>
      </c>
      <c r="K532">
        <v>217</v>
      </c>
      <c r="L532">
        <v>2.4E-2</v>
      </c>
      <c r="M532">
        <v>36.200000000000003</v>
      </c>
      <c r="N532">
        <v>293</v>
      </c>
      <c r="O532">
        <v>71.331100000000006</v>
      </c>
      <c r="P532">
        <v>71.331100000000006</v>
      </c>
      <c r="Q532">
        <v>2321</v>
      </c>
    </row>
    <row r="533" spans="1:17" x14ac:dyDescent="0.35">
      <c r="A533" t="s">
        <v>15037</v>
      </c>
      <c r="B533" t="s">
        <v>15797</v>
      </c>
      <c r="C533" t="s">
        <v>15824</v>
      </c>
      <c r="D533">
        <v>31.395</v>
      </c>
      <c r="E533">
        <v>86</v>
      </c>
      <c r="F533">
        <v>50</v>
      </c>
      <c r="G533">
        <v>3</v>
      </c>
      <c r="H533">
        <v>44</v>
      </c>
      <c r="I533">
        <v>129</v>
      </c>
      <c r="J533">
        <v>4</v>
      </c>
      <c r="K533">
        <v>80</v>
      </c>
      <c r="L533">
        <v>3.0000000000000001E-3</v>
      </c>
      <c r="M533">
        <v>37.4</v>
      </c>
      <c r="N533">
        <v>114</v>
      </c>
      <c r="O533">
        <v>75.438599999999994</v>
      </c>
      <c r="P533">
        <v>75.438599999999994</v>
      </c>
      <c r="Q533">
        <v>763</v>
      </c>
    </row>
    <row r="534" spans="1:17" x14ac:dyDescent="0.35">
      <c r="A534" t="s">
        <v>15031</v>
      </c>
      <c r="B534" t="s">
        <v>15289</v>
      </c>
      <c r="C534" t="s">
        <v>15825</v>
      </c>
      <c r="D534">
        <v>28.148</v>
      </c>
      <c r="E534">
        <v>135</v>
      </c>
      <c r="F534">
        <v>79</v>
      </c>
      <c r="G534">
        <v>6</v>
      </c>
      <c r="H534">
        <v>112</v>
      </c>
      <c r="I534">
        <v>243</v>
      </c>
      <c r="J534">
        <v>9</v>
      </c>
      <c r="K534">
        <v>128</v>
      </c>
      <c r="L534">
        <v>6.9499999999999998E-4</v>
      </c>
      <c r="M534">
        <v>39.299999999999997</v>
      </c>
      <c r="N534">
        <v>138</v>
      </c>
      <c r="O534">
        <v>97.826099999999997</v>
      </c>
      <c r="P534">
        <v>97.826099999999997</v>
      </c>
      <c r="Q534">
        <v>499</v>
      </c>
    </row>
    <row r="535" spans="1:17" x14ac:dyDescent="0.35">
      <c r="A535" t="s">
        <v>15826</v>
      </c>
      <c r="B535" t="s">
        <v>15827</v>
      </c>
      <c r="C535" t="s">
        <v>15828</v>
      </c>
      <c r="D535">
        <v>29.850999999999999</v>
      </c>
      <c r="E535">
        <v>134</v>
      </c>
      <c r="F535">
        <v>74</v>
      </c>
      <c r="G535">
        <v>6</v>
      </c>
      <c r="H535">
        <v>100</v>
      </c>
      <c r="I535">
        <v>218</v>
      </c>
      <c r="J535">
        <v>2</v>
      </c>
      <c r="K535">
        <v>130</v>
      </c>
      <c r="L535">
        <v>0.56999999999999995</v>
      </c>
      <c r="M535">
        <v>32.700000000000003</v>
      </c>
      <c r="N535">
        <v>249</v>
      </c>
      <c r="O535">
        <v>53.815300000000001</v>
      </c>
      <c r="P535">
        <v>53.815300000000001</v>
      </c>
      <c r="Q535">
        <v>614</v>
      </c>
    </row>
    <row r="536" spans="1:17" x14ac:dyDescent="0.35">
      <c r="A536" t="s">
        <v>15031</v>
      </c>
      <c r="B536" t="s">
        <v>15829</v>
      </c>
      <c r="C536" t="s">
        <v>15830</v>
      </c>
      <c r="D536">
        <v>27.745999999999999</v>
      </c>
      <c r="E536">
        <v>173</v>
      </c>
      <c r="F536">
        <v>105</v>
      </c>
      <c r="G536">
        <v>6</v>
      </c>
      <c r="H536">
        <v>5</v>
      </c>
      <c r="I536">
        <v>161</v>
      </c>
      <c r="J536">
        <v>9</v>
      </c>
      <c r="K536">
        <v>177</v>
      </c>
      <c r="L536">
        <v>2.9E-4</v>
      </c>
      <c r="M536">
        <v>41.6</v>
      </c>
      <c r="N536">
        <v>257</v>
      </c>
      <c r="O536">
        <v>67.315200000000004</v>
      </c>
      <c r="P536">
        <v>67.315200000000004</v>
      </c>
      <c r="Q536">
        <v>457</v>
      </c>
    </row>
    <row r="537" spans="1:17" x14ac:dyDescent="0.35">
      <c r="A537" t="s">
        <v>15046</v>
      </c>
      <c r="B537" t="s">
        <v>15829</v>
      </c>
      <c r="C537" t="s">
        <v>15830</v>
      </c>
      <c r="D537">
        <v>26.167999999999999</v>
      </c>
      <c r="E537">
        <v>214</v>
      </c>
      <c r="F537">
        <v>128</v>
      </c>
      <c r="G537">
        <v>7</v>
      </c>
      <c r="H537">
        <v>120</v>
      </c>
      <c r="I537">
        <v>327</v>
      </c>
      <c r="J537">
        <v>9</v>
      </c>
      <c r="K537">
        <v>198</v>
      </c>
      <c r="L537">
        <v>1.1600000000000001E-5</v>
      </c>
      <c r="M537">
        <v>47</v>
      </c>
      <c r="N537">
        <v>257</v>
      </c>
      <c r="O537">
        <v>83.268500000000003</v>
      </c>
      <c r="P537">
        <v>83.268500000000003</v>
      </c>
      <c r="Q537">
        <v>1282</v>
      </c>
    </row>
    <row r="538" spans="1:17" x14ac:dyDescent="0.35">
      <c r="A538" t="s">
        <v>15460</v>
      </c>
      <c r="B538" t="s">
        <v>15831</v>
      </c>
      <c r="C538" t="s">
        <v>15832</v>
      </c>
      <c r="D538">
        <v>29.323</v>
      </c>
      <c r="E538">
        <v>133</v>
      </c>
      <c r="F538">
        <v>82</v>
      </c>
      <c r="G538">
        <v>5</v>
      </c>
      <c r="H538">
        <v>41</v>
      </c>
      <c r="I538">
        <v>166</v>
      </c>
      <c r="J538">
        <v>6</v>
      </c>
      <c r="K538">
        <v>133</v>
      </c>
      <c r="L538">
        <v>3.0000000000000001E-3</v>
      </c>
      <c r="M538">
        <v>37</v>
      </c>
      <c r="N538">
        <v>150</v>
      </c>
      <c r="O538">
        <v>88.666700000000006</v>
      </c>
      <c r="P538">
        <v>88.666700000000006</v>
      </c>
      <c r="Q538">
        <v>2968</v>
      </c>
    </row>
    <row r="539" spans="1:17" x14ac:dyDescent="0.35">
      <c r="A539" t="s">
        <v>15133</v>
      </c>
      <c r="B539" t="s">
        <v>15833</v>
      </c>
      <c r="C539" t="s">
        <v>15834</v>
      </c>
      <c r="D539">
        <v>23.585000000000001</v>
      </c>
      <c r="E539">
        <v>106</v>
      </c>
      <c r="F539">
        <v>70</v>
      </c>
      <c r="G539">
        <v>5</v>
      </c>
      <c r="H539">
        <v>34</v>
      </c>
      <c r="I539">
        <v>130</v>
      </c>
      <c r="J539">
        <v>22</v>
      </c>
      <c r="K539">
        <v>125</v>
      </c>
      <c r="L539">
        <v>0.63</v>
      </c>
      <c r="M539">
        <v>29.6</v>
      </c>
      <c r="N539">
        <v>147</v>
      </c>
      <c r="O539">
        <v>72.108800000000002</v>
      </c>
      <c r="P539">
        <v>72.108800000000002</v>
      </c>
      <c r="Q539">
        <v>2583</v>
      </c>
    </row>
    <row r="540" spans="1:17" x14ac:dyDescent="0.35">
      <c r="A540" t="s">
        <v>15034</v>
      </c>
      <c r="B540" t="s">
        <v>15835</v>
      </c>
      <c r="C540" t="s">
        <v>15836</v>
      </c>
      <c r="D540">
        <v>29.077999999999999</v>
      </c>
      <c r="E540">
        <v>141</v>
      </c>
      <c r="F540">
        <v>78</v>
      </c>
      <c r="G540">
        <v>5</v>
      </c>
      <c r="H540">
        <v>40</v>
      </c>
      <c r="I540">
        <v>160</v>
      </c>
      <c r="J540">
        <v>3</v>
      </c>
      <c r="K540">
        <v>141</v>
      </c>
      <c r="L540">
        <v>7.0000000000000001E-3</v>
      </c>
      <c r="M540">
        <v>37.700000000000003</v>
      </c>
      <c r="N540">
        <v>255</v>
      </c>
      <c r="O540">
        <v>55.2941</v>
      </c>
      <c r="P540">
        <v>55.2941</v>
      </c>
      <c r="Q540">
        <v>1097</v>
      </c>
    </row>
    <row r="541" spans="1:17" x14ac:dyDescent="0.35">
      <c r="A541" t="s">
        <v>15037</v>
      </c>
      <c r="B541" t="s">
        <v>15835</v>
      </c>
      <c r="C541" t="s">
        <v>15836</v>
      </c>
      <c r="D541">
        <v>23.864000000000001</v>
      </c>
      <c r="E541">
        <v>264</v>
      </c>
      <c r="F541">
        <v>157</v>
      </c>
      <c r="G541">
        <v>9</v>
      </c>
      <c r="H541">
        <v>44</v>
      </c>
      <c r="I541">
        <v>282</v>
      </c>
      <c r="J541">
        <v>3</v>
      </c>
      <c r="K541">
        <v>247</v>
      </c>
      <c r="L541">
        <v>1.83E-4</v>
      </c>
      <c r="M541">
        <v>42.7</v>
      </c>
      <c r="N541">
        <v>255</v>
      </c>
      <c r="O541">
        <v>103.529</v>
      </c>
      <c r="P541">
        <v>101</v>
      </c>
      <c r="Q541">
        <v>663</v>
      </c>
    </row>
    <row r="542" spans="1:17" x14ac:dyDescent="0.35">
      <c r="A542" t="s">
        <v>15514</v>
      </c>
      <c r="B542" t="s">
        <v>15543</v>
      </c>
      <c r="C542" t="s">
        <v>15837</v>
      </c>
      <c r="D542">
        <v>28.986000000000001</v>
      </c>
      <c r="E542">
        <v>138</v>
      </c>
      <c r="F542">
        <v>83</v>
      </c>
      <c r="G542">
        <v>6</v>
      </c>
      <c r="H542">
        <v>952</v>
      </c>
      <c r="I542">
        <v>1077</v>
      </c>
      <c r="J542">
        <v>12</v>
      </c>
      <c r="K542">
        <v>146</v>
      </c>
      <c r="L542">
        <v>1</v>
      </c>
      <c r="M542">
        <v>33.1</v>
      </c>
      <c r="N542">
        <v>268</v>
      </c>
      <c r="O542">
        <v>51.4925</v>
      </c>
      <c r="P542">
        <v>51.4925</v>
      </c>
      <c r="Q542">
        <v>1840</v>
      </c>
    </row>
    <row r="543" spans="1:17" x14ac:dyDescent="0.35">
      <c r="A543" t="s">
        <v>15070</v>
      </c>
      <c r="B543" t="s">
        <v>15838</v>
      </c>
      <c r="C543" t="s">
        <v>15839</v>
      </c>
      <c r="D543">
        <v>38.462000000000003</v>
      </c>
      <c r="E543">
        <v>247</v>
      </c>
      <c r="F543">
        <v>142</v>
      </c>
      <c r="G543">
        <v>7</v>
      </c>
      <c r="H543">
        <v>3</v>
      </c>
      <c r="I543">
        <v>244</v>
      </c>
      <c r="J543">
        <v>3</v>
      </c>
      <c r="K543">
        <v>244</v>
      </c>
      <c r="L543">
        <v>2.9600000000000001E-38</v>
      </c>
      <c r="M543">
        <v>144</v>
      </c>
      <c r="N543">
        <v>401</v>
      </c>
      <c r="O543">
        <v>61.595999999999997</v>
      </c>
      <c r="P543">
        <v>61.595999999999997</v>
      </c>
      <c r="Q543">
        <v>2004</v>
      </c>
    </row>
    <row r="544" spans="1:17" x14ac:dyDescent="0.35">
      <c r="A544" t="s">
        <v>15840</v>
      </c>
      <c r="B544" t="s">
        <v>15841</v>
      </c>
      <c r="C544" t="s">
        <v>15842</v>
      </c>
      <c r="D544">
        <v>34.375</v>
      </c>
      <c r="E544">
        <v>64</v>
      </c>
      <c r="F544">
        <v>37</v>
      </c>
      <c r="G544">
        <v>3</v>
      </c>
      <c r="H544">
        <v>210</v>
      </c>
      <c r="I544">
        <v>269</v>
      </c>
      <c r="J544">
        <v>4</v>
      </c>
      <c r="K544">
        <v>66</v>
      </c>
      <c r="L544">
        <v>0.38</v>
      </c>
      <c r="M544">
        <v>31.2</v>
      </c>
      <c r="N544">
        <v>86</v>
      </c>
      <c r="O544">
        <v>74.418599999999998</v>
      </c>
      <c r="P544">
        <v>74.418599999999998</v>
      </c>
      <c r="Q544">
        <v>1507</v>
      </c>
    </row>
    <row r="545" spans="1:17" x14ac:dyDescent="0.35">
      <c r="A545" t="s">
        <v>15176</v>
      </c>
      <c r="B545" t="s">
        <v>15843</v>
      </c>
      <c r="C545" t="s">
        <v>15844</v>
      </c>
      <c r="D545">
        <v>39.765999999999998</v>
      </c>
      <c r="E545">
        <v>171</v>
      </c>
      <c r="F545">
        <v>102</v>
      </c>
      <c r="G545">
        <v>1</v>
      </c>
      <c r="H545">
        <v>17</v>
      </c>
      <c r="I545">
        <v>187</v>
      </c>
      <c r="J545">
        <v>5</v>
      </c>
      <c r="K545">
        <v>174</v>
      </c>
      <c r="L545">
        <v>7.0700000000000005E-45</v>
      </c>
      <c r="M545">
        <v>147</v>
      </c>
      <c r="N545">
        <v>175</v>
      </c>
      <c r="O545">
        <v>97.714299999999994</v>
      </c>
      <c r="P545">
        <v>97.714299999999994</v>
      </c>
      <c r="Q545">
        <v>2880</v>
      </c>
    </row>
    <row r="546" spans="1:17" x14ac:dyDescent="0.35">
      <c r="A546" t="s">
        <v>15201</v>
      </c>
      <c r="B546" t="s">
        <v>15843</v>
      </c>
      <c r="C546" t="s">
        <v>15844</v>
      </c>
      <c r="D546">
        <v>39.548000000000002</v>
      </c>
      <c r="E546">
        <v>177</v>
      </c>
      <c r="F546">
        <v>103</v>
      </c>
      <c r="G546">
        <v>2</v>
      </c>
      <c r="H546">
        <v>1</v>
      </c>
      <c r="I546">
        <v>177</v>
      </c>
      <c r="J546">
        <v>2</v>
      </c>
      <c r="K546">
        <v>174</v>
      </c>
      <c r="L546">
        <v>7.4900000000000005E-45</v>
      </c>
      <c r="M546">
        <v>146</v>
      </c>
      <c r="N546">
        <v>175</v>
      </c>
      <c r="O546">
        <v>101.143</v>
      </c>
      <c r="P546">
        <v>101</v>
      </c>
      <c r="Q546">
        <v>1175</v>
      </c>
    </row>
    <row r="547" spans="1:17" x14ac:dyDescent="0.35">
      <c r="A547" t="s">
        <v>15034</v>
      </c>
      <c r="B547" t="s">
        <v>15266</v>
      </c>
      <c r="C547" t="s">
        <v>15845</v>
      </c>
      <c r="D547">
        <v>29.370999999999999</v>
      </c>
      <c r="E547">
        <v>143</v>
      </c>
      <c r="F547">
        <v>77</v>
      </c>
      <c r="G547">
        <v>4</v>
      </c>
      <c r="H547">
        <v>40</v>
      </c>
      <c r="I547">
        <v>160</v>
      </c>
      <c r="J547">
        <v>3</v>
      </c>
      <c r="K547">
        <v>143</v>
      </c>
      <c r="L547">
        <v>2.3800000000000001E-6</v>
      </c>
      <c r="M547">
        <v>48.1</v>
      </c>
      <c r="N547">
        <v>261</v>
      </c>
      <c r="O547">
        <v>54.789299999999997</v>
      </c>
      <c r="P547">
        <v>54.789299999999997</v>
      </c>
      <c r="Q547">
        <v>785</v>
      </c>
    </row>
    <row r="548" spans="1:17" x14ac:dyDescent="0.35">
      <c r="A548" t="s">
        <v>15031</v>
      </c>
      <c r="B548" t="s">
        <v>15846</v>
      </c>
      <c r="C548" t="s">
        <v>15847</v>
      </c>
      <c r="D548">
        <v>25.207000000000001</v>
      </c>
      <c r="E548">
        <v>242</v>
      </c>
      <c r="F548">
        <v>132</v>
      </c>
      <c r="G548">
        <v>9</v>
      </c>
      <c r="H548">
        <v>9</v>
      </c>
      <c r="I548">
        <v>216</v>
      </c>
      <c r="J548">
        <v>6</v>
      </c>
      <c r="K548">
        <v>232</v>
      </c>
      <c r="L548">
        <v>1.9899999999999999E-5</v>
      </c>
      <c r="M548">
        <v>45.4</v>
      </c>
      <c r="N548">
        <v>269</v>
      </c>
      <c r="O548">
        <v>89.962800000000001</v>
      </c>
      <c r="P548">
        <v>89.962800000000001</v>
      </c>
      <c r="Q548">
        <v>332</v>
      </c>
    </row>
    <row r="549" spans="1:17" x14ac:dyDescent="0.35">
      <c r="A549" t="s">
        <v>15052</v>
      </c>
      <c r="B549" t="s">
        <v>15848</v>
      </c>
      <c r="C549" t="s">
        <v>15849</v>
      </c>
      <c r="D549">
        <v>30.652999999999999</v>
      </c>
      <c r="E549">
        <v>199</v>
      </c>
      <c r="F549">
        <v>99</v>
      </c>
      <c r="G549">
        <v>10</v>
      </c>
      <c r="H549">
        <v>448</v>
      </c>
      <c r="I549">
        <v>622</v>
      </c>
      <c r="J549">
        <v>1</v>
      </c>
      <c r="K549">
        <v>184</v>
      </c>
      <c r="L549">
        <v>1.01E-4</v>
      </c>
      <c r="M549">
        <v>45.4</v>
      </c>
      <c r="N549">
        <v>293</v>
      </c>
      <c r="O549">
        <v>67.918099999999995</v>
      </c>
      <c r="P549">
        <v>67.918099999999995</v>
      </c>
      <c r="Q549">
        <v>2265</v>
      </c>
    </row>
    <row r="550" spans="1:17" x14ac:dyDescent="0.35">
      <c r="A550" t="s">
        <v>15850</v>
      </c>
      <c r="B550" t="s">
        <v>15848</v>
      </c>
      <c r="C550" t="s">
        <v>15849</v>
      </c>
      <c r="D550">
        <v>26.347000000000001</v>
      </c>
      <c r="E550">
        <v>167</v>
      </c>
      <c r="F550">
        <v>95</v>
      </c>
      <c r="G550">
        <v>5</v>
      </c>
      <c r="H550">
        <v>55</v>
      </c>
      <c r="I550">
        <v>200</v>
      </c>
      <c r="J550">
        <v>43</v>
      </c>
      <c r="K550">
        <v>202</v>
      </c>
      <c r="L550">
        <v>0.66</v>
      </c>
      <c r="M550">
        <v>31.2</v>
      </c>
      <c r="N550">
        <v>293</v>
      </c>
      <c r="O550">
        <v>56.996600000000001</v>
      </c>
      <c r="P550">
        <v>56.996600000000001</v>
      </c>
      <c r="Q550">
        <v>2759</v>
      </c>
    </row>
    <row r="551" spans="1:17" x14ac:dyDescent="0.35">
      <c r="A551" t="s">
        <v>15056</v>
      </c>
      <c r="B551" t="s">
        <v>15848</v>
      </c>
      <c r="C551" t="s">
        <v>15849</v>
      </c>
      <c r="D551">
        <v>25.925999999999998</v>
      </c>
      <c r="E551">
        <v>162</v>
      </c>
      <c r="F551">
        <v>70</v>
      </c>
      <c r="G551">
        <v>6</v>
      </c>
      <c r="H551">
        <v>55</v>
      </c>
      <c r="I551">
        <v>170</v>
      </c>
      <c r="J551">
        <v>47</v>
      </c>
      <c r="K551">
        <v>204</v>
      </c>
      <c r="L551">
        <v>0.18</v>
      </c>
      <c r="M551">
        <v>34.299999999999997</v>
      </c>
      <c r="N551">
        <v>293</v>
      </c>
      <c r="O551">
        <v>55.290100000000002</v>
      </c>
      <c r="P551">
        <v>55.290100000000002</v>
      </c>
      <c r="Q551">
        <v>11</v>
      </c>
    </row>
    <row r="552" spans="1:17" x14ac:dyDescent="0.35">
      <c r="A552" t="s">
        <v>15070</v>
      </c>
      <c r="B552" t="s">
        <v>15851</v>
      </c>
      <c r="C552" t="s">
        <v>15852</v>
      </c>
      <c r="D552">
        <v>29.646000000000001</v>
      </c>
      <c r="E552">
        <v>226</v>
      </c>
      <c r="F552">
        <v>155</v>
      </c>
      <c r="G552">
        <v>4</v>
      </c>
      <c r="H552">
        <v>3</v>
      </c>
      <c r="I552">
        <v>227</v>
      </c>
      <c r="J552">
        <v>6</v>
      </c>
      <c r="K552">
        <v>228</v>
      </c>
      <c r="L552">
        <v>1.1700000000000001E-12</v>
      </c>
      <c r="M552">
        <v>69.3</v>
      </c>
      <c r="N552">
        <v>370</v>
      </c>
      <c r="O552">
        <v>61.081099999999999</v>
      </c>
      <c r="P552">
        <v>61.081099999999999</v>
      </c>
      <c r="Q552">
        <v>2214</v>
      </c>
    </row>
    <row r="553" spans="1:17" x14ac:dyDescent="0.35">
      <c r="A553" t="s">
        <v>15031</v>
      </c>
      <c r="B553" t="s">
        <v>15289</v>
      </c>
      <c r="C553" t="s">
        <v>15853</v>
      </c>
      <c r="D553">
        <v>24.138000000000002</v>
      </c>
      <c r="E553">
        <v>232</v>
      </c>
      <c r="F553">
        <v>142</v>
      </c>
      <c r="G553">
        <v>7</v>
      </c>
      <c r="H553">
        <v>6</v>
      </c>
      <c r="I553">
        <v>217</v>
      </c>
      <c r="J553">
        <v>5</v>
      </c>
      <c r="K553">
        <v>222</v>
      </c>
      <c r="L553">
        <v>1.0499999999999999E-5</v>
      </c>
      <c r="M553">
        <v>45.8</v>
      </c>
      <c r="N553">
        <v>252</v>
      </c>
      <c r="O553">
        <v>92.063500000000005</v>
      </c>
      <c r="P553">
        <v>92.063500000000005</v>
      </c>
      <c r="Q553">
        <v>295</v>
      </c>
    </row>
    <row r="554" spans="1:17" x14ac:dyDescent="0.35">
      <c r="A554" t="s">
        <v>15192</v>
      </c>
      <c r="B554" t="s">
        <v>15854</v>
      </c>
      <c r="C554" t="s">
        <v>15855</v>
      </c>
      <c r="D554">
        <v>27.972000000000001</v>
      </c>
      <c r="E554">
        <v>143</v>
      </c>
      <c r="F554">
        <v>87</v>
      </c>
      <c r="G554">
        <v>7</v>
      </c>
      <c r="H554">
        <v>38</v>
      </c>
      <c r="I554">
        <v>173</v>
      </c>
      <c r="J554">
        <v>6</v>
      </c>
      <c r="K554">
        <v>139</v>
      </c>
      <c r="L554">
        <v>0.34</v>
      </c>
      <c r="M554">
        <v>31.2</v>
      </c>
      <c r="N554">
        <v>154</v>
      </c>
      <c r="O554">
        <v>92.857100000000003</v>
      </c>
      <c r="P554">
        <v>92.857100000000003</v>
      </c>
      <c r="Q554">
        <v>2474</v>
      </c>
    </row>
    <row r="555" spans="1:17" x14ac:dyDescent="0.35">
      <c r="A555" t="s">
        <v>15856</v>
      </c>
      <c r="B555" t="s">
        <v>15857</v>
      </c>
      <c r="C555" t="s">
        <v>15858</v>
      </c>
      <c r="D555">
        <v>28.302</v>
      </c>
      <c r="E555">
        <v>106</v>
      </c>
      <c r="F555">
        <v>56</v>
      </c>
      <c r="G555">
        <v>3</v>
      </c>
      <c r="H555">
        <v>11</v>
      </c>
      <c r="I555">
        <v>96</v>
      </c>
      <c r="J555">
        <v>28</v>
      </c>
      <c r="K555">
        <v>133</v>
      </c>
      <c r="L555">
        <v>0.4</v>
      </c>
      <c r="M555">
        <v>32.299999999999997</v>
      </c>
      <c r="N555">
        <v>155</v>
      </c>
      <c r="O555">
        <v>68.387100000000004</v>
      </c>
      <c r="P555">
        <v>68.387100000000004</v>
      </c>
      <c r="Q555">
        <v>2301</v>
      </c>
    </row>
    <row r="556" spans="1:17" x14ac:dyDescent="0.35">
      <c r="A556" t="s">
        <v>15034</v>
      </c>
      <c r="B556" t="s">
        <v>15859</v>
      </c>
      <c r="C556" t="s">
        <v>15860</v>
      </c>
      <c r="D556">
        <v>25.49</v>
      </c>
      <c r="E556">
        <v>153</v>
      </c>
      <c r="F556">
        <v>90</v>
      </c>
      <c r="G556">
        <v>5</v>
      </c>
      <c r="H556">
        <v>40</v>
      </c>
      <c r="I556">
        <v>186</v>
      </c>
      <c r="J556">
        <v>8</v>
      </c>
      <c r="K556">
        <v>142</v>
      </c>
      <c r="L556">
        <v>5.0000000000000001E-3</v>
      </c>
      <c r="M556">
        <v>38.1</v>
      </c>
      <c r="N556">
        <v>264</v>
      </c>
      <c r="O556">
        <v>57.954500000000003</v>
      </c>
      <c r="P556">
        <v>57.954500000000003</v>
      </c>
      <c r="Q556">
        <v>1074</v>
      </c>
    </row>
    <row r="557" spans="1:17" x14ac:dyDescent="0.35">
      <c r="A557" t="s">
        <v>15031</v>
      </c>
      <c r="B557" t="s">
        <v>15383</v>
      </c>
      <c r="C557" t="s">
        <v>15861</v>
      </c>
      <c r="D557">
        <v>23.045000000000002</v>
      </c>
      <c r="E557">
        <v>243</v>
      </c>
      <c r="F557">
        <v>153</v>
      </c>
      <c r="G557">
        <v>7</v>
      </c>
      <c r="H557">
        <v>6</v>
      </c>
      <c r="I557">
        <v>226</v>
      </c>
      <c r="J557">
        <v>5</v>
      </c>
      <c r="K557">
        <v>235</v>
      </c>
      <c r="L557">
        <v>9.3700000000000001E-5</v>
      </c>
      <c r="M557">
        <v>43.1</v>
      </c>
      <c r="N557">
        <v>256</v>
      </c>
      <c r="O557">
        <v>94.921899999999994</v>
      </c>
      <c r="P557">
        <v>94.921899999999994</v>
      </c>
      <c r="Q557">
        <v>407</v>
      </c>
    </row>
    <row r="558" spans="1:17" x14ac:dyDescent="0.35">
      <c r="A558" t="s">
        <v>15070</v>
      </c>
      <c r="B558" t="s">
        <v>15862</v>
      </c>
      <c r="C558" t="s">
        <v>15863</v>
      </c>
      <c r="D558">
        <v>25.664000000000001</v>
      </c>
      <c r="E558">
        <v>226</v>
      </c>
      <c r="F558">
        <v>164</v>
      </c>
      <c r="G558">
        <v>3</v>
      </c>
      <c r="H558">
        <v>3</v>
      </c>
      <c r="I558">
        <v>227</v>
      </c>
      <c r="J558">
        <v>6</v>
      </c>
      <c r="K558">
        <v>228</v>
      </c>
      <c r="L558">
        <v>1.09E-9</v>
      </c>
      <c r="M558">
        <v>60.5</v>
      </c>
      <c r="N558">
        <v>367</v>
      </c>
      <c r="O558">
        <v>61.580399999999997</v>
      </c>
      <c r="P558">
        <v>61.580399999999997</v>
      </c>
      <c r="Q558">
        <v>2238</v>
      </c>
    </row>
    <row r="559" spans="1:17" x14ac:dyDescent="0.35">
      <c r="A559" t="s">
        <v>15348</v>
      </c>
      <c r="B559" t="s">
        <v>15864</v>
      </c>
      <c r="C559" t="s">
        <v>15865</v>
      </c>
      <c r="D559">
        <v>27.184000000000001</v>
      </c>
      <c r="E559">
        <v>103</v>
      </c>
      <c r="F559">
        <v>69</v>
      </c>
      <c r="G559">
        <v>3</v>
      </c>
      <c r="H559">
        <v>37</v>
      </c>
      <c r="I559">
        <v>135</v>
      </c>
      <c r="J559">
        <v>24</v>
      </c>
      <c r="K559">
        <v>124</v>
      </c>
      <c r="L559">
        <v>0.24</v>
      </c>
      <c r="M559">
        <v>31.2</v>
      </c>
      <c r="N559">
        <v>148</v>
      </c>
      <c r="O559">
        <v>69.5946</v>
      </c>
      <c r="P559">
        <v>69.5946</v>
      </c>
      <c r="Q559">
        <v>1956</v>
      </c>
    </row>
    <row r="560" spans="1:17" x14ac:dyDescent="0.35">
      <c r="A560" t="s">
        <v>15176</v>
      </c>
      <c r="B560" t="s">
        <v>15864</v>
      </c>
      <c r="C560" t="s">
        <v>15865</v>
      </c>
      <c r="D560">
        <v>24.667000000000002</v>
      </c>
      <c r="E560">
        <v>150</v>
      </c>
      <c r="F560">
        <v>93</v>
      </c>
      <c r="G560">
        <v>8</v>
      </c>
      <c r="H560">
        <v>40</v>
      </c>
      <c r="I560">
        <v>182</v>
      </c>
      <c r="J560">
        <v>3</v>
      </c>
      <c r="K560">
        <v>139</v>
      </c>
      <c r="L560">
        <v>8.1400000000000005E-4</v>
      </c>
      <c r="M560">
        <v>38.5</v>
      </c>
      <c r="N560">
        <v>148</v>
      </c>
      <c r="O560">
        <v>101.351</v>
      </c>
      <c r="P560">
        <v>101</v>
      </c>
      <c r="Q560">
        <v>2910</v>
      </c>
    </row>
    <row r="561" spans="1:17" x14ac:dyDescent="0.35">
      <c r="A561" t="s">
        <v>15263</v>
      </c>
      <c r="B561" t="s">
        <v>15866</v>
      </c>
      <c r="C561" t="s">
        <v>15867</v>
      </c>
      <c r="D561">
        <v>30.263000000000002</v>
      </c>
      <c r="E561">
        <v>76</v>
      </c>
      <c r="F561">
        <v>48</v>
      </c>
      <c r="G561">
        <v>2</v>
      </c>
      <c r="H561">
        <v>7</v>
      </c>
      <c r="I561">
        <v>79</v>
      </c>
      <c r="J561">
        <v>8</v>
      </c>
      <c r="K561">
        <v>81</v>
      </c>
      <c r="L561">
        <v>1.6E-2</v>
      </c>
      <c r="M561">
        <v>35.799999999999997</v>
      </c>
      <c r="N561">
        <v>83</v>
      </c>
      <c r="O561">
        <v>91.566299999999998</v>
      </c>
      <c r="P561">
        <v>91.566299999999998</v>
      </c>
      <c r="Q561">
        <v>1744</v>
      </c>
    </row>
    <row r="562" spans="1:17" x14ac:dyDescent="0.35">
      <c r="A562" t="s">
        <v>15365</v>
      </c>
      <c r="B562" t="s">
        <v>15039</v>
      </c>
      <c r="C562" t="s">
        <v>15868</v>
      </c>
      <c r="D562">
        <v>34.545000000000002</v>
      </c>
      <c r="E562">
        <v>55</v>
      </c>
      <c r="F562">
        <v>30</v>
      </c>
      <c r="G562">
        <v>1</v>
      </c>
      <c r="H562">
        <v>159</v>
      </c>
      <c r="I562">
        <v>213</v>
      </c>
      <c r="J562">
        <v>25</v>
      </c>
      <c r="K562">
        <v>73</v>
      </c>
      <c r="L562">
        <v>0.57999999999999996</v>
      </c>
      <c r="M562">
        <v>30.8</v>
      </c>
      <c r="N562">
        <v>91</v>
      </c>
      <c r="O562">
        <v>60.439599999999999</v>
      </c>
      <c r="P562">
        <v>60.439599999999999</v>
      </c>
      <c r="Q562">
        <v>1103</v>
      </c>
    </row>
    <row r="563" spans="1:17" x14ac:dyDescent="0.35">
      <c r="A563" t="s">
        <v>15070</v>
      </c>
      <c r="B563" t="s">
        <v>15869</v>
      </c>
      <c r="C563" t="s">
        <v>15870</v>
      </c>
      <c r="D563">
        <v>29.384</v>
      </c>
      <c r="E563">
        <v>211</v>
      </c>
      <c r="F563">
        <v>138</v>
      </c>
      <c r="G563">
        <v>3</v>
      </c>
      <c r="H563">
        <v>38</v>
      </c>
      <c r="I563">
        <v>239</v>
      </c>
      <c r="J563">
        <v>41</v>
      </c>
      <c r="K563">
        <v>249</v>
      </c>
      <c r="L563">
        <v>2.3900000000000001E-17</v>
      </c>
      <c r="M563">
        <v>84</v>
      </c>
      <c r="N563">
        <v>398</v>
      </c>
      <c r="O563">
        <v>53.015099999999997</v>
      </c>
      <c r="P563">
        <v>53.015099999999997</v>
      </c>
      <c r="Q563">
        <v>2157</v>
      </c>
    </row>
    <row r="564" spans="1:17" x14ac:dyDescent="0.35">
      <c r="A564" t="s">
        <v>15031</v>
      </c>
      <c r="B564" t="s">
        <v>15871</v>
      </c>
      <c r="C564" t="s">
        <v>15872</v>
      </c>
      <c r="D564">
        <v>26.103000000000002</v>
      </c>
      <c r="E564">
        <v>272</v>
      </c>
      <c r="F564">
        <v>143</v>
      </c>
      <c r="G564">
        <v>10</v>
      </c>
      <c r="H564">
        <v>4</v>
      </c>
      <c r="I564">
        <v>246</v>
      </c>
      <c r="J564">
        <v>1</v>
      </c>
      <c r="K564">
        <v>243</v>
      </c>
      <c r="L564">
        <v>3.4699999999999998E-4</v>
      </c>
      <c r="M564">
        <v>41.6</v>
      </c>
      <c r="N564">
        <v>252</v>
      </c>
      <c r="O564">
        <v>107.937</v>
      </c>
      <c r="P564">
        <v>101</v>
      </c>
      <c r="Q564">
        <v>467</v>
      </c>
    </row>
    <row r="565" spans="1:17" x14ac:dyDescent="0.35">
      <c r="A565" t="s">
        <v>15034</v>
      </c>
      <c r="B565" t="s">
        <v>15871</v>
      </c>
      <c r="C565" t="s">
        <v>15872</v>
      </c>
      <c r="D565">
        <v>25.446000000000002</v>
      </c>
      <c r="E565">
        <v>224</v>
      </c>
      <c r="F565">
        <v>130</v>
      </c>
      <c r="G565">
        <v>10</v>
      </c>
      <c r="H565">
        <v>39</v>
      </c>
      <c r="I565">
        <v>242</v>
      </c>
      <c r="J565">
        <v>2</v>
      </c>
      <c r="K565">
        <v>208</v>
      </c>
      <c r="L565">
        <v>7.0000000000000001E-3</v>
      </c>
      <c r="M565">
        <v>37.700000000000003</v>
      </c>
      <c r="N565">
        <v>252</v>
      </c>
      <c r="O565">
        <v>88.888900000000007</v>
      </c>
      <c r="P565">
        <v>88.888900000000007</v>
      </c>
      <c r="Q565">
        <v>1101</v>
      </c>
    </row>
    <row r="566" spans="1:17" x14ac:dyDescent="0.35">
      <c r="A566" t="s">
        <v>15117</v>
      </c>
      <c r="B566" t="s">
        <v>15871</v>
      </c>
      <c r="C566" t="s">
        <v>15872</v>
      </c>
      <c r="D566">
        <v>24.527999999999999</v>
      </c>
      <c r="E566">
        <v>265</v>
      </c>
      <c r="F566">
        <v>157</v>
      </c>
      <c r="G566">
        <v>11</v>
      </c>
      <c r="H566">
        <v>7</v>
      </c>
      <c r="I566">
        <v>252</v>
      </c>
      <c r="J566">
        <v>3</v>
      </c>
      <c r="K566">
        <v>243</v>
      </c>
      <c r="L566">
        <v>1.4E-2</v>
      </c>
      <c r="M566">
        <v>36.6</v>
      </c>
      <c r="N566">
        <v>252</v>
      </c>
      <c r="O566">
        <v>105.15900000000001</v>
      </c>
      <c r="P566">
        <v>101</v>
      </c>
      <c r="Q566">
        <v>1652</v>
      </c>
    </row>
    <row r="567" spans="1:17" x14ac:dyDescent="0.35">
      <c r="A567" t="s">
        <v>15873</v>
      </c>
      <c r="B567" t="s">
        <v>15874</v>
      </c>
      <c r="C567" t="s">
        <v>15875</v>
      </c>
      <c r="D567">
        <v>27.710999999999999</v>
      </c>
      <c r="E567">
        <v>83</v>
      </c>
      <c r="F567">
        <v>56</v>
      </c>
      <c r="G567">
        <v>2</v>
      </c>
      <c r="H567">
        <v>142</v>
      </c>
      <c r="I567">
        <v>224</v>
      </c>
      <c r="J567">
        <v>4</v>
      </c>
      <c r="K567">
        <v>82</v>
      </c>
      <c r="L567">
        <v>0.47</v>
      </c>
      <c r="M567">
        <v>32</v>
      </c>
      <c r="N567">
        <v>148</v>
      </c>
      <c r="O567">
        <v>56.081099999999999</v>
      </c>
      <c r="P567">
        <v>56.081099999999999</v>
      </c>
      <c r="Q567">
        <v>1162</v>
      </c>
    </row>
    <row r="568" spans="1:17" x14ac:dyDescent="0.35">
      <c r="A568" t="s">
        <v>15348</v>
      </c>
      <c r="B568" t="s">
        <v>15876</v>
      </c>
      <c r="C568" t="s">
        <v>15877</v>
      </c>
      <c r="D568">
        <v>20.492000000000001</v>
      </c>
      <c r="E568">
        <v>122</v>
      </c>
      <c r="F568">
        <v>91</v>
      </c>
      <c r="G568">
        <v>2</v>
      </c>
      <c r="H568">
        <v>41</v>
      </c>
      <c r="I568">
        <v>156</v>
      </c>
      <c r="J568">
        <v>29</v>
      </c>
      <c r="K568">
        <v>150</v>
      </c>
      <c r="L568">
        <v>0.24</v>
      </c>
      <c r="M568">
        <v>31.2</v>
      </c>
      <c r="N568">
        <v>150</v>
      </c>
      <c r="O568">
        <v>81.333299999999994</v>
      </c>
      <c r="P568">
        <v>81.333299999999994</v>
      </c>
      <c r="Q568">
        <v>1955</v>
      </c>
    </row>
    <row r="569" spans="1:17" x14ac:dyDescent="0.35">
      <c r="A569" t="s">
        <v>15049</v>
      </c>
      <c r="B569" t="s">
        <v>15878</v>
      </c>
      <c r="C569" t="s">
        <v>15879</v>
      </c>
      <c r="D569">
        <v>27.585999999999999</v>
      </c>
      <c r="E569">
        <v>174</v>
      </c>
      <c r="F569">
        <v>94</v>
      </c>
      <c r="G569">
        <v>6</v>
      </c>
      <c r="H569">
        <v>155</v>
      </c>
      <c r="I569">
        <v>309</v>
      </c>
      <c r="J569">
        <v>8</v>
      </c>
      <c r="K569">
        <v>168</v>
      </c>
      <c r="L569">
        <v>4.0000000000000001E-3</v>
      </c>
      <c r="M569">
        <v>39.299999999999997</v>
      </c>
      <c r="N569">
        <v>261</v>
      </c>
      <c r="O569">
        <v>66.666700000000006</v>
      </c>
      <c r="P569">
        <v>66.666700000000006</v>
      </c>
      <c r="Q569">
        <v>1914</v>
      </c>
    </row>
    <row r="570" spans="1:17" x14ac:dyDescent="0.35">
      <c r="A570" t="s">
        <v>15034</v>
      </c>
      <c r="B570" t="s">
        <v>15878</v>
      </c>
      <c r="C570" t="s">
        <v>15879</v>
      </c>
      <c r="D570">
        <v>26.573</v>
      </c>
      <c r="E570">
        <v>143</v>
      </c>
      <c r="F570">
        <v>81</v>
      </c>
      <c r="G570">
        <v>4</v>
      </c>
      <c r="H570">
        <v>40</v>
      </c>
      <c r="I570">
        <v>160</v>
      </c>
      <c r="J570">
        <v>3</v>
      </c>
      <c r="K570">
        <v>143</v>
      </c>
      <c r="L570">
        <v>3.0000000000000001E-3</v>
      </c>
      <c r="M570">
        <v>38.5</v>
      </c>
      <c r="N570">
        <v>261</v>
      </c>
      <c r="O570">
        <v>54.789299999999997</v>
      </c>
      <c r="P570">
        <v>54.789299999999997</v>
      </c>
      <c r="Q570">
        <v>1044</v>
      </c>
    </row>
    <row r="571" spans="1:17" x14ac:dyDescent="0.35">
      <c r="A571" t="s">
        <v>15031</v>
      </c>
      <c r="B571" t="s">
        <v>15188</v>
      </c>
      <c r="C571" t="s">
        <v>15880</v>
      </c>
      <c r="D571">
        <v>26.515000000000001</v>
      </c>
      <c r="E571">
        <v>264</v>
      </c>
      <c r="F571">
        <v>139</v>
      </c>
      <c r="G571">
        <v>8</v>
      </c>
      <c r="H571">
        <v>6</v>
      </c>
      <c r="I571">
        <v>236</v>
      </c>
      <c r="J571">
        <v>3</v>
      </c>
      <c r="K571">
        <v>244</v>
      </c>
      <c r="L571">
        <v>2.5199999999999998E-7</v>
      </c>
      <c r="M571">
        <v>50.8</v>
      </c>
      <c r="N571">
        <v>257</v>
      </c>
      <c r="O571">
        <v>102.724</v>
      </c>
      <c r="P571">
        <v>101</v>
      </c>
      <c r="Q571">
        <v>168</v>
      </c>
    </row>
    <row r="572" spans="1:17" x14ac:dyDescent="0.35">
      <c r="A572" t="s">
        <v>15037</v>
      </c>
      <c r="B572" t="s">
        <v>15188</v>
      </c>
      <c r="C572" t="s">
        <v>15880</v>
      </c>
      <c r="D572">
        <v>25.751000000000001</v>
      </c>
      <c r="E572">
        <v>233</v>
      </c>
      <c r="F572">
        <v>138</v>
      </c>
      <c r="G572">
        <v>7</v>
      </c>
      <c r="H572">
        <v>44</v>
      </c>
      <c r="I572">
        <v>254</v>
      </c>
      <c r="J572">
        <v>3</v>
      </c>
      <c r="K572">
        <v>222</v>
      </c>
      <c r="L572">
        <v>3.6400000000000001E-4</v>
      </c>
      <c r="M572">
        <v>42</v>
      </c>
      <c r="N572">
        <v>257</v>
      </c>
      <c r="O572">
        <v>90.661500000000004</v>
      </c>
      <c r="P572">
        <v>90.661500000000004</v>
      </c>
      <c r="Q572">
        <v>684</v>
      </c>
    </row>
    <row r="573" spans="1:17" x14ac:dyDescent="0.35">
      <c r="A573" t="s">
        <v>15038</v>
      </c>
      <c r="B573" t="s">
        <v>15841</v>
      </c>
      <c r="C573" t="s">
        <v>15881</v>
      </c>
      <c r="D573">
        <v>27.236000000000001</v>
      </c>
      <c r="E573">
        <v>246</v>
      </c>
      <c r="F573">
        <v>159</v>
      </c>
      <c r="G573">
        <v>9</v>
      </c>
      <c r="H573">
        <v>373</v>
      </c>
      <c r="I573">
        <v>615</v>
      </c>
      <c r="J573">
        <v>4</v>
      </c>
      <c r="K573">
        <v>232</v>
      </c>
      <c r="L573">
        <v>6.9699999999999996E-14</v>
      </c>
      <c r="M573">
        <v>73.599999999999994</v>
      </c>
      <c r="N573">
        <v>261</v>
      </c>
      <c r="O573">
        <v>94.252899999999997</v>
      </c>
      <c r="P573">
        <v>94.252899999999997</v>
      </c>
      <c r="Q573">
        <v>2607</v>
      </c>
    </row>
    <row r="574" spans="1:17" x14ac:dyDescent="0.35">
      <c r="A574" t="s">
        <v>15192</v>
      </c>
      <c r="B574" t="s">
        <v>15882</v>
      </c>
      <c r="C574" t="s">
        <v>15883</v>
      </c>
      <c r="D574">
        <v>24.690999999999999</v>
      </c>
      <c r="E574">
        <v>162</v>
      </c>
      <c r="F574">
        <v>92</v>
      </c>
      <c r="G574">
        <v>8</v>
      </c>
      <c r="H574">
        <v>39</v>
      </c>
      <c r="I574">
        <v>188</v>
      </c>
      <c r="J574">
        <v>5</v>
      </c>
      <c r="K574">
        <v>148</v>
      </c>
      <c r="L574">
        <v>0.79</v>
      </c>
      <c r="M574">
        <v>30</v>
      </c>
      <c r="N574">
        <v>150</v>
      </c>
      <c r="O574">
        <v>108</v>
      </c>
      <c r="P574">
        <v>101</v>
      </c>
      <c r="Q574">
        <v>2482</v>
      </c>
    </row>
    <row r="575" spans="1:17" x14ac:dyDescent="0.35">
      <c r="A575" t="s">
        <v>15049</v>
      </c>
      <c r="B575" t="s">
        <v>15884</v>
      </c>
      <c r="C575" t="s">
        <v>15885</v>
      </c>
      <c r="D575">
        <v>27.484999999999999</v>
      </c>
      <c r="E575">
        <v>171</v>
      </c>
      <c r="F575">
        <v>98</v>
      </c>
      <c r="G575">
        <v>6</v>
      </c>
      <c r="H575">
        <v>155</v>
      </c>
      <c r="I575">
        <v>309</v>
      </c>
      <c r="J575">
        <v>8</v>
      </c>
      <c r="K575">
        <v>168</v>
      </c>
      <c r="L575">
        <v>3.0000000000000001E-3</v>
      </c>
      <c r="M575">
        <v>39.700000000000003</v>
      </c>
      <c r="N575">
        <v>258</v>
      </c>
      <c r="O575">
        <v>66.2791</v>
      </c>
      <c r="P575">
        <v>66.2791</v>
      </c>
      <c r="Q575">
        <v>1901</v>
      </c>
    </row>
    <row r="576" spans="1:17" x14ac:dyDescent="0.35">
      <c r="A576" t="s">
        <v>15034</v>
      </c>
      <c r="B576" t="s">
        <v>15884</v>
      </c>
      <c r="C576" t="s">
        <v>15885</v>
      </c>
      <c r="D576">
        <v>26.573</v>
      </c>
      <c r="E576">
        <v>143</v>
      </c>
      <c r="F576">
        <v>81</v>
      </c>
      <c r="G576">
        <v>4</v>
      </c>
      <c r="H576">
        <v>40</v>
      </c>
      <c r="I576">
        <v>160</v>
      </c>
      <c r="J576">
        <v>3</v>
      </c>
      <c r="K576">
        <v>143</v>
      </c>
      <c r="L576">
        <v>4.0000000000000001E-3</v>
      </c>
      <c r="M576">
        <v>38.5</v>
      </c>
      <c r="N576">
        <v>258</v>
      </c>
      <c r="O576">
        <v>55.426400000000001</v>
      </c>
      <c r="P576">
        <v>55.426400000000001</v>
      </c>
      <c r="Q576">
        <v>1052</v>
      </c>
    </row>
    <row r="577" spans="1:17" x14ac:dyDescent="0.35">
      <c r="A577" t="s">
        <v>15886</v>
      </c>
      <c r="B577" t="s">
        <v>15887</v>
      </c>
      <c r="C577" t="s">
        <v>15888</v>
      </c>
      <c r="D577">
        <v>30</v>
      </c>
      <c r="E577">
        <v>100</v>
      </c>
      <c r="F577">
        <v>40</v>
      </c>
      <c r="G577">
        <v>6</v>
      </c>
      <c r="H577">
        <v>140</v>
      </c>
      <c r="I577">
        <v>230</v>
      </c>
      <c r="J577">
        <v>65</v>
      </c>
      <c r="K577">
        <v>143</v>
      </c>
      <c r="L577">
        <v>0.38</v>
      </c>
      <c r="M577">
        <v>31.6</v>
      </c>
      <c r="N577">
        <v>171</v>
      </c>
      <c r="O577">
        <v>58.479500000000002</v>
      </c>
      <c r="P577">
        <v>58.479500000000002</v>
      </c>
      <c r="Q577">
        <v>2791</v>
      </c>
    </row>
    <row r="578" spans="1:17" x14ac:dyDescent="0.35">
      <c r="A578" t="s">
        <v>15031</v>
      </c>
      <c r="B578" t="s">
        <v>15378</v>
      </c>
      <c r="C578" t="s">
        <v>15889</v>
      </c>
      <c r="D578">
        <v>25.713999999999999</v>
      </c>
      <c r="E578">
        <v>245</v>
      </c>
      <c r="F578">
        <v>151</v>
      </c>
      <c r="G578">
        <v>8</v>
      </c>
      <c r="H578">
        <v>1</v>
      </c>
      <c r="I578">
        <v>225</v>
      </c>
      <c r="J578">
        <v>1</v>
      </c>
      <c r="K578">
        <v>234</v>
      </c>
      <c r="L578">
        <v>3.41E-9</v>
      </c>
      <c r="M578">
        <v>56.2</v>
      </c>
      <c r="N578">
        <v>256</v>
      </c>
      <c r="O578">
        <v>95.703100000000006</v>
      </c>
      <c r="P578">
        <v>95.703100000000006</v>
      </c>
      <c r="Q578">
        <v>82</v>
      </c>
    </row>
    <row r="579" spans="1:17" x14ac:dyDescent="0.35">
      <c r="A579" t="s">
        <v>15237</v>
      </c>
      <c r="B579" t="s">
        <v>15378</v>
      </c>
      <c r="C579" t="s">
        <v>15889</v>
      </c>
      <c r="D579">
        <v>24.375</v>
      </c>
      <c r="E579">
        <v>160</v>
      </c>
      <c r="F579">
        <v>82</v>
      </c>
      <c r="G579">
        <v>7</v>
      </c>
      <c r="H579">
        <v>54</v>
      </c>
      <c r="I579">
        <v>205</v>
      </c>
      <c r="J579">
        <v>2</v>
      </c>
      <c r="K579">
        <v>130</v>
      </c>
      <c r="L579">
        <v>0.78</v>
      </c>
      <c r="M579">
        <v>31.2</v>
      </c>
      <c r="N579">
        <v>256</v>
      </c>
      <c r="O579">
        <v>62.5</v>
      </c>
      <c r="P579">
        <v>62.5</v>
      </c>
      <c r="Q579">
        <v>538</v>
      </c>
    </row>
    <row r="580" spans="1:17" x14ac:dyDescent="0.35">
      <c r="A580" t="s">
        <v>15034</v>
      </c>
      <c r="B580" t="s">
        <v>15687</v>
      </c>
      <c r="C580" t="s">
        <v>15890</v>
      </c>
      <c r="D580">
        <v>28.472000000000001</v>
      </c>
      <c r="E580">
        <v>144</v>
      </c>
      <c r="F580">
        <v>77</v>
      </c>
      <c r="G580">
        <v>5</v>
      </c>
      <c r="H580">
        <v>40</v>
      </c>
      <c r="I580">
        <v>160</v>
      </c>
      <c r="J580">
        <v>3</v>
      </c>
      <c r="K580">
        <v>143</v>
      </c>
      <c r="L580">
        <v>5.7200000000000001E-5</v>
      </c>
      <c r="M580">
        <v>44.3</v>
      </c>
      <c r="N580">
        <v>259</v>
      </c>
      <c r="O580">
        <v>55.598500000000001</v>
      </c>
      <c r="P580">
        <v>55.598500000000001</v>
      </c>
      <c r="Q580">
        <v>856</v>
      </c>
    </row>
    <row r="581" spans="1:17" x14ac:dyDescent="0.35">
      <c r="A581" t="s">
        <v>15049</v>
      </c>
      <c r="B581" t="s">
        <v>15687</v>
      </c>
      <c r="C581" t="s">
        <v>15890</v>
      </c>
      <c r="D581">
        <v>27.326000000000001</v>
      </c>
      <c r="E581">
        <v>172</v>
      </c>
      <c r="F581">
        <v>97</v>
      </c>
      <c r="G581">
        <v>7</v>
      </c>
      <c r="H581">
        <v>155</v>
      </c>
      <c r="I581">
        <v>309</v>
      </c>
      <c r="J581">
        <v>8</v>
      </c>
      <c r="K581">
        <v>168</v>
      </c>
      <c r="L581">
        <v>1E-3</v>
      </c>
      <c r="M581">
        <v>40.799999999999997</v>
      </c>
      <c r="N581">
        <v>259</v>
      </c>
      <c r="O581">
        <v>66.409300000000002</v>
      </c>
      <c r="P581">
        <v>66.409300000000002</v>
      </c>
      <c r="Q581">
        <v>1883</v>
      </c>
    </row>
    <row r="582" spans="1:17" x14ac:dyDescent="0.35">
      <c r="A582" t="s">
        <v>15038</v>
      </c>
      <c r="B582" t="s">
        <v>15039</v>
      </c>
      <c r="C582" t="s">
        <v>15891</v>
      </c>
      <c r="D582">
        <v>27.164999999999999</v>
      </c>
      <c r="E582">
        <v>254</v>
      </c>
      <c r="F582">
        <v>149</v>
      </c>
      <c r="G582">
        <v>11</v>
      </c>
      <c r="H582">
        <v>373</v>
      </c>
      <c r="I582">
        <v>615</v>
      </c>
      <c r="J582">
        <v>15</v>
      </c>
      <c r="K582">
        <v>243</v>
      </c>
      <c r="L582">
        <v>7.2299999999999998E-10</v>
      </c>
      <c r="M582">
        <v>61.6</v>
      </c>
      <c r="N582">
        <v>272</v>
      </c>
      <c r="O582">
        <v>93.382400000000004</v>
      </c>
      <c r="P582">
        <v>93.382400000000004</v>
      </c>
      <c r="Q582">
        <v>2678</v>
      </c>
    </row>
    <row r="583" spans="1:17" x14ac:dyDescent="0.35">
      <c r="A583" t="s">
        <v>15055</v>
      </c>
      <c r="B583" t="s">
        <v>15892</v>
      </c>
      <c r="C583" t="s">
        <v>15893</v>
      </c>
      <c r="D583">
        <v>28.757999999999999</v>
      </c>
      <c r="E583">
        <v>153</v>
      </c>
      <c r="F583">
        <v>83</v>
      </c>
      <c r="G583">
        <v>5</v>
      </c>
      <c r="H583">
        <v>587</v>
      </c>
      <c r="I583">
        <v>719</v>
      </c>
      <c r="J583">
        <v>25</v>
      </c>
      <c r="K583">
        <v>171</v>
      </c>
      <c r="L583">
        <v>4.0000000000000001E-3</v>
      </c>
      <c r="M583">
        <v>40.4</v>
      </c>
      <c r="N583">
        <v>289</v>
      </c>
      <c r="O583">
        <v>52.941200000000002</v>
      </c>
      <c r="P583">
        <v>52.941200000000002</v>
      </c>
      <c r="Q583">
        <v>579</v>
      </c>
    </row>
    <row r="584" spans="1:17" x14ac:dyDescent="0.35">
      <c r="A584" t="s">
        <v>15319</v>
      </c>
      <c r="B584" t="s">
        <v>15892</v>
      </c>
      <c r="C584" t="s">
        <v>15893</v>
      </c>
      <c r="D584">
        <v>25.949000000000002</v>
      </c>
      <c r="E584">
        <v>158</v>
      </c>
      <c r="F584">
        <v>83</v>
      </c>
      <c r="G584">
        <v>6</v>
      </c>
      <c r="H584">
        <v>49</v>
      </c>
      <c r="I584">
        <v>180</v>
      </c>
      <c r="J584">
        <v>36</v>
      </c>
      <c r="K584">
        <v>185</v>
      </c>
      <c r="L584">
        <v>0.36</v>
      </c>
      <c r="M584">
        <v>32.700000000000003</v>
      </c>
      <c r="N584">
        <v>289</v>
      </c>
      <c r="O584">
        <v>54.671300000000002</v>
      </c>
      <c r="P584">
        <v>54.671300000000002</v>
      </c>
      <c r="Q584">
        <v>1322</v>
      </c>
    </row>
    <row r="585" spans="1:17" x14ac:dyDescent="0.35">
      <c r="A585" t="s">
        <v>15034</v>
      </c>
      <c r="B585" t="s">
        <v>15894</v>
      </c>
      <c r="C585" t="s">
        <v>15895</v>
      </c>
      <c r="D585">
        <v>25</v>
      </c>
      <c r="E585">
        <v>260</v>
      </c>
      <c r="F585">
        <v>161</v>
      </c>
      <c r="G585">
        <v>7</v>
      </c>
      <c r="H585">
        <v>40</v>
      </c>
      <c r="I585">
        <v>274</v>
      </c>
      <c r="J585">
        <v>3</v>
      </c>
      <c r="K585">
        <v>253</v>
      </c>
      <c r="L585">
        <v>6.02E-6</v>
      </c>
      <c r="M585">
        <v>47</v>
      </c>
      <c r="N585">
        <v>260</v>
      </c>
      <c r="O585">
        <v>100</v>
      </c>
      <c r="P585">
        <v>100</v>
      </c>
      <c r="Q585">
        <v>797</v>
      </c>
    </row>
    <row r="586" spans="1:17" x14ac:dyDescent="0.35">
      <c r="A586" t="s">
        <v>15037</v>
      </c>
      <c r="B586" t="s">
        <v>15097</v>
      </c>
      <c r="C586" t="s">
        <v>15896</v>
      </c>
      <c r="D586">
        <v>24.125</v>
      </c>
      <c r="E586">
        <v>257</v>
      </c>
      <c r="F586">
        <v>147</v>
      </c>
      <c r="G586">
        <v>12</v>
      </c>
      <c r="H586">
        <v>41</v>
      </c>
      <c r="I586">
        <v>267</v>
      </c>
      <c r="J586">
        <v>2</v>
      </c>
      <c r="K586">
        <v>240</v>
      </c>
      <c r="L586">
        <v>4.2899999999999999E-5</v>
      </c>
      <c r="M586">
        <v>44.7</v>
      </c>
      <c r="N586">
        <v>263</v>
      </c>
      <c r="O586">
        <v>97.718599999999995</v>
      </c>
      <c r="P586">
        <v>97.718599999999995</v>
      </c>
      <c r="Q586">
        <v>641</v>
      </c>
    </row>
    <row r="587" spans="1:17" x14ac:dyDescent="0.35">
      <c r="A587" t="s">
        <v>15186</v>
      </c>
      <c r="B587" t="s">
        <v>15897</v>
      </c>
      <c r="C587" t="s">
        <v>15898</v>
      </c>
      <c r="D587">
        <v>27.777999999999999</v>
      </c>
      <c r="E587">
        <v>108</v>
      </c>
      <c r="F587">
        <v>71</v>
      </c>
      <c r="G587">
        <v>5</v>
      </c>
      <c r="H587">
        <v>23</v>
      </c>
      <c r="I587">
        <v>129</v>
      </c>
      <c r="J587">
        <v>17</v>
      </c>
      <c r="K587">
        <v>118</v>
      </c>
      <c r="L587">
        <v>5.0000000000000001E-3</v>
      </c>
      <c r="M587">
        <v>36.200000000000003</v>
      </c>
      <c r="N587">
        <v>159</v>
      </c>
      <c r="O587">
        <v>67.924499999999995</v>
      </c>
      <c r="P587">
        <v>67.924499999999995</v>
      </c>
      <c r="Q587">
        <v>1382</v>
      </c>
    </row>
    <row r="588" spans="1:17" x14ac:dyDescent="0.35">
      <c r="A588" t="s">
        <v>15031</v>
      </c>
      <c r="B588" t="s">
        <v>15642</v>
      </c>
      <c r="C588" t="s">
        <v>15899</v>
      </c>
      <c r="D588">
        <v>23.506</v>
      </c>
      <c r="E588">
        <v>251</v>
      </c>
      <c r="F588">
        <v>162</v>
      </c>
      <c r="G588">
        <v>7</v>
      </c>
      <c r="H588">
        <v>6</v>
      </c>
      <c r="I588">
        <v>238</v>
      </c>
      <c r="J588">
        <v>5</v>
      </c>
      <c r="K588">
        <v>243</v>
      </c>
      <c r="L588">
        <v>3.15E-5</v>
      </c>
      <c r="M588">
        <v>44.7</v>
      </c>
      <c r="N588">
        <v>250</v>
      </c>
      <c r="O588">
        <v>100.4</v>
      </c>
      <c r="P588">
        <v>101</v>
      </c>
      <c r="Q588">
        <v>357</v>
      </c>
    </row>
    <row r="589" spans="1:17" x14ac:dyDescent="0.35">
      <c r="A589" t="s">
        <v>15192</v>
      </c>
      <c r="B589" t="s">
        <v>15900</v>
      </c>
      <c r="C589" t="s">
        <v>15901</v>
      </c>
      <c r="D589">
        <v>26.548999999999999</v>
      </c>
      <c r="E589">
        <v>113</v>
      </c>
      <c r="F589">
        <v>69</v>
      </c>
      <c r="G589">
        <v>6</v>
      </c>
      <c r="H589">
        <v>36</v>
      </c>
      <c r="I589">
        <v>143</v>
      </c>
      <c r="J589">
        <v>3</v>
      </c>
      <c r="K589">
        <v>106</v>
      </c>
      <c r="L589">
        <v>4.0000000000000001E-3</v>
      </c>
      <c r="M589">
        <v>36.6</v>
      </c>
      <c r="N589">
        <v>151</v>
      </c>
      <c r="O589">
        <v>74.834400000000002</v>
      </c>
      <c r="P589">
        <v>74.834400000000002</v>
      </c>
      <c r="Q589">
        <v>2460</v>
      </c>
    </row>
    <row r="590" spans="1:17" x14ac:dyDescent="0.35">
      <c r="A590" t="s">
        <v>15186</v>
      </c>
      <c r="B590" t="s">
        <v>15900</v>
      </c>
      <c r="C590" t="s">
        <v>15901</v>
      </c>
      <c r="D590">
        <v>22.936</v>
      </c>
      <c r="E590">
        <v>109</v>
      </c>
      <c r="F590">
        <v>77</v>
      </c>
      <c r="G590">
        <v>4</v>
      </c>
      <c r="H590">
        <v>24</v>
      </c>
      <c r="I590">
        <v>129</v>
      </c>
      <c r="J590">
        <v>2</v>
      </c>
      <c r="K590">
        <v>106</v>
      </c>
      <c r="L590">
        <v>0.46</v>
      </c>
      <c r="M590">
        <v>30.4</v>
      </c>
      <c r="N590">
        <v>151</v>
      </c>
      <c r="O590">
        <v>72.185400000000001</v>
      </c>
      <c r="P590">
        <v>72.185400000000001</v>
      </c>
      <c r="Q590">
        <v>1402</v>
      </c>
    </row>
    <row r="591" spans="1:17" x14ac:dyDescent="0.35">
      <c r="A591" t="s">
        <v>15034</v>
      </c>
      <c r="B591" t="s">
        <v>15902</v>
      </c>
      <c r="C591" t="s">
        <v>15903</v>
      </c>
      <c r="D591">
        <v>30.282</v>
      </c>
      <c r="E591">
        <v>142</v>
      </c>
      <c r="F591">
        <v>75</v>
      </c>
      <c r="G591">
        <v>6</v>
      </c>
      <c r="H591">
        <v>40</v>
      </c>
      <c r="I591">
        <v>160</v>
      </c>
      <c r="J591">
        <v>3</v>
      </c>
      <c r="K591">
        <v>141</v>
      </c>
      <c r="L591">
        <v>7.6599999999999997E-4</v>
      </c>
      <c r="M591">
        <v>40.799999999999997</v>
      </c>
      <c r="N591">
        <v>260</v>
      </c>
      <c r="O591">
        <v>54.615400000000001</v>
      </c>
      <c r="P591">
        <v>54.615400000000001</v>
      </c>
      <c r="Q591">
        <v>961</v>
      </c>
    </row>
    <row r="592" spans="1:17" x14ac:dyDescent="0.35">
      <c r="A592" t="s">
        <v>15034</v>
      </c>
      <c r="B592" t="s">
        <v>15904</v>
      </c>
      <c r="C592" t="s">
        <v>15905</v>
      </c>
      <c r="D592">
        <v>26.143999999999998</v>
      </c>
      <c r="E592">
        <v>153</v>
      </c>
      <c r="F592">
        <v>89</v>
      </c>
      <c r="G592">
        <v>6</v>
      </c>
      <c r="H592">
        <v>40</v>
      </c>
      <c r="I592">
        <v>186</v>
      </c>
      <c r="J592">
        <v>10</v>
      </c>
      <c r="K592">
        <v>144</v>
      </c>
      <c r="L592">
        <v>4.0000000000000001E-3</v>
      </c>
      <c r="M592">
        <v>38.5</v>
      </c>
      <c r="N592">
        <v>267</v>
      </c>
      <c r="O592">
        <v>57.303400000000003</v>
      </c>
      <c r="P592">
        <v>57.303400000000003</v>
      </c>
      <c r="Q592">
        <v>1054</v>
      </c>
    </row>
    <row r="593" spans="1:17" x14ac:dyDescent="0.35">
      <c r="A593" t="s">
        <v>15046</v>
      </c>
      <c r="B593" t="s">
        <v>15097</v>
      </c>
      <c r="C593" t="s">
        <v>15906</v>
      </c>
      <c r="D593">
        <v>29.167000000000002</v>
      </c>
      <c r="E593">
        <v>144</v>
      </c>
      <c r="F593">
        <v>75</v>
      </c>
      <c r="G593">
        <v>5</v>
      </c>
      <c r="H593">
        <v>126</v>
      </c>
      <c r="I593">
        <v>254</v>
      </c>
      <c r="J593">
        <v>10</v>
      </c>
      <c r="K593">
        <v>141</v>
      </c>
      <c r="L593">
        <v>4.9400000000000001E-6</v>
      </c>
      <c r="M593">
        <v>48.1</v>
      </c>
      <c r="N593">
        <v>259</v>
      </c>
      <c r="O593">
        <v>55.598500000000001</v>
      </c>
      <c r="P593">
        <v>55.598500000000001</v>
      </c>
      <c r="Q593">
        <v>1267</v>
      </c>
    </row>
    <row r="594" spans="1:17" x14ac:dyDescent="0.35">
      <c r="A594" t="s">
        <v>15067</v>
      </c>
      <c r="B594" t="s">
        <v>15097</v>
      </c>
      <c r="C594" t="s">
        <v>15906</v>
      </c>
      <c r="D594">
        <v>27.5</v>
      </c>
      <c r="E594">
        <v>160</v>
      </c>
      <c r="F594">
        <v>99</v>
      </c>
      <c r="G594">
        <v>6</v>
      </c>
      <c r="H594">
        <v>189</v>
      </c>
      <c r="I594">
        <v>345</v>
      </c>
      <c r="J594">
        <v>113</v>
      </c>
      <c r="K594">
        <v>258</v>
      </c>
      <c r="L594">
        <v>0.2</v>
      </c>
      <c r="M594">
        <v>33.5</v>
      </c>
      <c r="N594">
        <v>259</v>
      </c>
      <c r="O594">
        <v>61.7761</v>
      </c>
      <c r="P594">
        <v>61.7761</v>
      </c>
      <c r="Q594">
        <v>2397</v>
      </c>
    </row>
    <row r="595" spans="1:17" x14ac:dyDescent="0.35">
      <c r="A595" t="s">
        <v>15907</v>
      </c>
      <c r="B595" t="s">
        <v>15367</v>
      </c>
      <c r="C595" t="s">
        <v>15908</v>
      </c>
      <c r="D595">
        <v>27.16</v>
      </c>
      <c r="E595">
        <v>162</v>
      </c>
      <c r="F595">
        <v>85</v>
      </c>
      <c r="G595">
        <v>7</v>
      </c>
      <c r="H595">
        <v>10</v>
      </c>
      <c r="I595">
        <v>139</v>
      </c>
      <c r="J595">
        <v>154</v>
      </c>
      <c r="K595">
        <v>314</v>
      </c>
      <c r="L595">
        <v>0.83</v>
      </c>
      <c r="M595">
        <v>32.299999999999997</v>
      </c>
      <c r="N595">
        <v>323</v>
      </c>
      <c r="O595">
        <v>50.154800000000002</v>
      </c>
      <c r="P595">
        <v>50.154800000000002</v>
      </c>
      <c r="Q595">
        <v>1682</v>
      </c>
    </row>
    <row r="596" spans="1:17" x14ac:dyDescent="0.35">
      <c r="A596" t="s">
        <v>15031</v>
      </c>
      <c r="B596" t="s">
        <v>15909</v>
      </c>
      <c r="C596" t="s">
        <v>15910</v>
      </c>
      <c r="D596">
        <v>26.122</v>
      </c>
      <c r="E596">
        <v>245</v>
      </c>
      <c r="F596">
        <v>150</v>
      </c>
      <c r="G596">
        <v>8</v>
      </c>
      <c r="H596">
        <v>1</v>
      </c>
      <c r="I596">
        <v>225</v>
      </c>
      <c r="J596">
        <v>1</v>
      </c>
      <c r="K596">
        <v>234</v>
      </c>
      <c r="L596">
        <v>7.54E-9</v>
      </c>
      <c r="M596">
        <v>55.5</v>
      </c>
      <c r="N596">
        <v>256</v>
      </c>
      <c r="O596">
        <v>95.703100000000006</v>
      </c>
      <c r="P596">
        <v>95.703100000000006</v>
      </c>
      <c r="Q596">
        <v>100</v>
      </c>
    </row>
    <row r="597" spans="1:17" x14ac:dyDescent="0.35">
      <c r="A597" t="s">
        <v>15237</v>
      </c>
      <c r="B597" t="s">
        <v>15909</v>
      </c>
      <c r="C597" t="s">
        <v>15910</v>
      </c>
      <c r="D597">
        <v>23.75</v>
      </c>
      <c r="E597">
        <v>160</v>
      </c>
      <c r="F597">
        <v>83</v>
      </c>
      <c r="G597">
        <v>7</v>
      </c>
      <c r="H597">
        <v>54</v>
      </c>
      <c r="I597">
        <v>205</v>
      </c>
      <c r="J597">
        <v>2</v>
      </c>
      <c r="K597">
        <v>130</v>
      </c>
      <c r="L597">
        <v>1</v>
      </c>
      <c r="M597">
        <v>30.8</v>
      </c>
      <c r="N597">
        <v>256</v>
      </c>
      <c r="O597">
        <v>62.5</v>
      </c>
      <c r="P597">
        <v>62.5</v>
      </c>
      <c r="Q597">
        <v>552</v>
      </c>
    </row>
    <row r="598" spans="1:17" x14ac:dyDescent="0.35">
      <c r="A598" t="s">
        <v>15070</v>
      </c>
      <c r="B598" t="s">
        <v>15911</v>
      </c>
      <c r="C598" t="s">
        <v>15912</v>
      </c>
      <c r="D598">
        <v>33.186</v>
      </c>
      <c r="E598">
        <v>226</v>
      </c>
      <c r="F598">
        <v>149</v>
      </c>
      <c r="G598">
        <v>2</v>
      </c>
      <c r="H598">
        <v>4</v>
      </c>
      <c r="I598">
        <v>229</v>
      </c>
      <c r="J598">
        <v>26</v>
      </c>
      <c r="K598">
        <v>249</v>
      </c>
      <c r="L598">
        <v>3.6600000000000002E-25</v>
      </c>
      <c r="M598">
        <v>107</v>
      </c>
      <c r="N598">
        <v>438</v>
      </c>
      <c r="O598">
        <v>51.598199999999999</v>
      </c>
      <c r="P598">
        <v>51.598199999999999</v>
      </c>
      <c r="Q598">
        <v>2084</v>
      </c>
    </row>
    <row r="599" spans="1:17" x14ac:dyDescent="0.35">
      <c r="A599" t="s">
        <v>15055</v>
      </c>
      <c r="B599" t="s">
        <v>15913</v>
      </c>
      <c r="C599" t="s">
        <v>15914</v>
      </c>
      <c r="D599">
        <v>27.806999999999999</v>
      </c>
      <c r="E599">
        <v>187</v>
      </c>
      <c r="F599">
        <v>85</v>
      </c>
      <c r="G599">
        <v>10</v>
      </c>
      <c r="H599">
        <v>571</v>
      </c>
      <c r="I599">
        <v>719</v>
      </c>
      <c r="J599">
        <v>25</v>
      </c>
      <c r="K599">
        <v>199</v>
      </c>
      <c r="L599">
        <v>0.4</v>
      </c>
      <c r="M599">
        <v>34.299999999999997</v>
      </c>
      <c r="N599">
        <v>326</v>
      </c>
      <c r="O599">
        <v>57.362000000000002</v>
      </c>
      <c r="P599">
        <v>57.362000000000002</v>
      </c>
      <c r="Q599">
        <v>605</v>
      </c>
    </row>
    <row r="600" spans="1:17" x14ac:dyDescent="0.35">
      <c r="A600" t="s">
        <v>15052</v>
      </c>
      <c r="B600" t="s">
        <v>15913</v>
      </c>
      <c r="C600" t="s">
        <v>15914</v>
      </c>
      <c r="D600">
        <v>27.236999999999998</v>
      </c>
      <c r="E600">
        <v>257</v>
      </c>
      <c r="F600">
        <v>128</v>
      </c>
      <c r="G600">
        <v>11</v>
      </c>
      <c r="H600">
        <v>464</v>
      </c>
      <c r="I600">
        <v>675</v>
      </c>
      <c r="J600">
        <v>15</v>
      </c>
      <c r="K600">
        <v>257</v>
      </c>
      <c r="L600">
        <v>1.6E-2</v>
      </c>
      <c r="M600">
        <v>38.5</v>
      </c>
      <c r="N600">
        <v>326</v>
      </c>
      <c r="O600">
        <v>78.834400000000002</v>
      </c>
      <c r="P600">
        <v>78.834400000000002</v>
      </c>
      <c r="Q600">
        <v>2274</v>
      </c>
    </row>
    <row r="601" spans="1:17" x14ac:dyDescent="0.35">
      <c r="A601" t="s">
        <v>15192</v>
      </c>
      <c r="B601" t="s">
        <v>15915</v>
      </c>
      <c r="C601" t="s">
        <v>15916</v>
      </c>
      <c r="D601">
        <v>26.315999999999999</v>
      </c>
      <c r="E601">
        <v>114</v>
      </c>
      <c r="F601">
        <v>53</v>
      </c>
      <c r="G601">
        <v>5</v>
      </c>
      <c r="H601">
        <v>44</v>
      </c>
      <c r="I601">
        <v>142</v>
      </c>
      <c r="J601">
        <v>8</v>
      </c>
      <c r="K601">
        <v>105</v>
      </c>
      <c r="L601">
        <v>0.36</v>
      </c>
      <c r="M601">
        <v>30.8</v>
      </c>
      <c r="N601">
        <v>144</v>
      </c>
      <c r="O601">
        <v>79.166700000000006</v>
      </c>
      <c r="P601">
        <v>79.166700000000006</v>
      </c>
      <c r="Q601">
        <v>2476</v>
      </c>
    </row>
    <row r="602" spans="1:17" x14ac:dyDescent="0.35">
      <c r="A602" t="s">
        <v>15201</v>
      </c>
      <c r="B602" t="s">
        <v>15917</v>
      </c>
      <c r="C602" t="s">
        <v>15918</v>
      </c>
      <c r="D602">
        <v>40.645000000000003</v>
      </c>
      <c r="E602">
        <v>155</v>
      </c>
      <c r="F602">
        <v>82</v>
      </c>
      <c r="G602">
        <v>5</v>
      </c>
      <c r="H602">
        <v>26</v>
      </c>
      <c r="I602">
        <v>177</v>
      </c>
      <c r="J602">
        <v>26</v>
      </c>
      <c r="K602">
        <v>173</v>
      </c>
      <c r="L602">
        <v>1.7499999999999999E-29</v>
      </c>
      <c r="M602">
        <v>107</v>
      </c>
      <c r="N602">
        <v>177</v>
      </c>
      <c r="O602">
        <v>87.570599999999999</v>
      </c>
      <c r="P602">
        <v>87.570599999999999</v>
      </c>
      <c r="Q602">
        <v>1189</v>
      </c>
    </row>
    <row r="603" spans="1:17" x14ac:dyDescent="0.35">
      <c r="A603" t="s">
        <v>15176</v>
      </c>
      <c r="B603" t="s">
        <v>15917</v>
      </c>
      <c r="C603" t="s">
        <v>15918</v>
      </c>
      <c r="D603">
        <v>37.5</v>
      </c>
      <c r="E603">
        <v>176</v>
      </c>
      <c r="F603">
        <v>100</v>
      </c>
      <c r="G603">
        <v>5</v>
      </c>
      <c r="H603">
        <v>18</v>
      </c>
      <c r="I603">
        <v>190</v>
      </c>
      <c r="J603">
        <v>8</v>
      </c>
      <c r="K603">
        <v>176</v>
      </c>
      <c r="L603">
        <v>2.22E-27</v>
      </c>
      <c r="M603">
        <v>102</v>
      </c>
      <c r="N603">
        <v>177</v>
      </c>
      <c r="O603">
        <v>99.435000000000002</v>
      </c>
      <c r="P603">
        <v>99.435000000000002</v>
      </c>
      <c r="Q603">
        <v>2899</v>
      </c>
    </row>
    <row r="604" spans="1:17" x14ac:dyDescent="0.35">
      <c r="A604" t="s">
        <v>15031</v>
      </c>
      <c r="B604" t="s">
        <v>15398</v>
      </c>
      <c r="C604" t="s">
        <v>15919</v>
      </c>
      <c r="D604">
        <v>25.713999999999999</v>
      </c>
      <c r="E604">
        <v>245</v>
      </c>
      <c r="F604">
        <v>151</v>
      </c>
      <c r="G604">
        <v>8</v>
      </c>
      <c r="H604">
        <v>1</v>
      </c>
      <c r="I604">
        <v>225</v>
      </c>
      <c r="J604">
        <v>1</v>
      </c>
      <c r="K604">
        <v>234</v>
      </c>
      <c r="L604">
        <v>1.3399999999999999E-9</v>
      </c>
      <c r="M604">
        <v>57.8</v>
      </c>
      <c r="N604">
        <v>256</v>
      </c>
      <c r="O604">
        <v>95.703100000000006</v>
      </c>
      <c r="P604">
        <v>95.703100000000006</v>
      </c>
      <c r="Q604">
        <v>65</v>
      </c>
    </row>
    <row r="605" spans="1:17" x14ac:dyDescent="0.35">
      <c r="A605" t="s">
        <v>15237</v>
      </c>
      <c r="B605" t="s">
        <v>15398</v>
      </c>
      <c r="C605" t="s">
        <v>15919</v>
      </c>
      <c r="D605">
        <v>23.567</v>
      </c>
      <c r="E605">
        <v>157</v>
      </c>
      <c r="F605">
        <v>87</v>
      </c>
      <c r="G605">
        <v>6</v>
      </c>
      <c r="H605">
        <v>54</v>
      </c>
      <c r="I605">
        <v>205</v>
      </c>
      <c r="J605">
        <v>2</v>
      </c>
      <c r="K605">
        <v>130</v>
      </c>
      <c r="L605">
        <v>0.59</v>
      </c>
      <c r="M605">
        <v>31.6</v>
      </c>
      <c r="N605">
        <v>256</v>
      </c>
      <c r="O605">
        <v>61.328099999999999</v>
      </c>
      <c r="P605">
        <v>61.328099999999999</v>
      </c>
      <c r="Q605">
        <v>530</v>
      </c>
    </row>
    <row r="606" spans="1:17" x14ac:dyDescent="0.35">
      <c r="A606" t="s">
        <v>15244</v>
      </c>
      <c r="B606" t="s">
        <v>15304</v>
      </c>
      <c r="C606" t="s">
        <v>15920</v>
      </c>
      <c r="D606">
        <v>39.347999999999999</v>
      </c>
      <c r="E606">
        <v>460</v>
      </c>
      <c r="F606">
        <v>269</v>
      </c>
      <c r="G606">
        <v>7</v>
      </c>
      <c r="H606">
        <v>8</v>
      </c>
      <c r="I606">
        <v>465</v>
      </c>
      <c r="J606">
        <v>5</v>
      </c>
      <c r="K606">
        <v>456</v>
      </c>
      <c r="L606">
        <v>2.42E-106</v>
      </c>
      <c r="M606">
        <v>324</v>
      </c>
      <c r="N606">
        <v>464</v>
      </c>
      <c r="O606">
        <v>99.137900000000002</v>
      </c>
      <c r="P606">
        <v>99.137900000000002</v>
      </c>
      <c r="Q606">
        <v>1533</v>
      </c>
    </row>
    <row r="607" spans="1:17" x14ac:dyDescent="0.35">
      <c r="A607" t="s">
        <v>15247</v>
      </c>
      <c r="B607" t="s">
        <v>15304</v>
      </c>
      <c r="C607" t="s">
        <v>15920</v>
      </c>
      <c r="D607">
        <v>36.786000000000001</v>
      </c>
      <c r="E607">
        <v>473</v>
      </c>
      <c r="F607">
        <v>280</v>
      </c>
      <c r="G607">
        <v>4</v>
      </c>
      <c r="H607">
        <v>7</v>
      </c>
      <c r="I607">
        <v>479</v>
      </c>
      <c r="J607">
        <v>3</v>
      </c>
      <c r="K607">
        <v>456</v>
      </c>
      <c r="L607">
        <v>5.5900000000000002E-98</v>
      </c>
      <c r="M607">
        <v>303</v>
      </c>
      <c r="N607">
        <v>464</v>
      </c>
      <c r="O607">
        <v>101.94</v>
      </c>
      <c r="P607">
        <v>101</v>
      </c>
      <c r="Q607">
        <v>1754</v>
      </c>
    </row>
    <row r="608" spans="1:17" x14ac:dyDescent="0.35">
      <c r="A608" t="s">
        <v>15249</v>
      </c>
      <c r="B608" t="s">
        <v>15304</v>
      </c>
      <c r="C608" t="s">
        <v>15920</v>
      </c>
      <c r="D608">
        <v>28.989000000000001</v>
      </c>
      <c r="E608">
        <v>445</v>
      </c>
      <c r="F608">
        <v>298</v>
      </c>
      <c r="G608">
        <v>10</v>
      </c>
      <c r="H608">
        <v>49</v>
      </c>
      <c r="I608">
        <v>483</v>
      </c>
      <c r="J608">
        <v>5</v>
      </c>
      <c r="K608">
        <v>441</v>
      </c>
      <c r="L608">
        <v>1.99E-46</v>
      </c>
      <c r="M608">
        <v>168</v>
      </c>
      <c r="N608">
        <v>464</v>
      </c>
      <c r="O608">
        <v>95.905199999999994</v>
      </c>
      <c r="P608">
        <v>95.905199999999994</v>
      </c>
      <c r="Q608">
        <v>2491</v>
      </c>
    </row>
    <row r="609" spans="1:18" x14ac:dyDescent="0.35">
      <c r="A609" t="s">
        <v>15248</v>
      </c>
      <c r="B609" t="s">
        <v>15304</v>
      </c>
      <c r="C609" t="s">
        <v>15920</v>
      </c>
      <c r="D609">
        <v>25.780999999999999</v>
      </c>
      <c r="E609">
        <v>256</v>
      </c>
      <c r="F609">
        <v>145</v>
      </c>
      <c r="G609">
        <v>14</v>
      </c>
      <c r="H609">
        <v>226</v>
      </c>
      <c r="I609">
        <v>468</v>
      </c>
      <c r="J609">
        <v>134</v>
      </c>
      <c r="K609">
        <v>357</v>
      </c>
      <c r="L609">
        <v>2.5699999999999999E-8</v>
      </c>
      <c r="M609">
        <v>56.6</v>
      </c>
      <c r="N609">
        <v>464</v>
      </c>
      <c r="O609">
        <v>55.172400000000003</v>
      </c>
      <c r="P609">
        <v>55.172400000000003</v>
      </c>
      <c r="Q609">
        <v>27</v>
      </c>
    </row>
    <row r="610" spans="1:18" x14ac:dyDescent="0.35">
      <c r="A610" t="s">
        <v>15252</v>
      </c>
      <c r="B610" t="s">
        <v>15304</v>
      </c>
      <c r="C610" t="s">
        <v>15920</v>
      </c>
      <c r="D610">
        <v>22.196999999999999</v>
      </c>
      <c r="E610">
        <v>446</v>
      </c>
      <c r="F610">
        <v>334</v>
      </c>
      <c r="G610">
        <v>7</v>
      </c>
      <c r="H610">
        <v>11</v>
      </c>
      <c r="I610">
        <v>447</v>
      </c>
      <c r="J610">
        <v>5</v>
      </c>
      <c r="K610">
        <v>446</v>
      </c>
      <c r="L610">
        <v>4.16E-23</v>
      </c>
      <c r="M610">
        <v>102</v>
      </c>
      <c r="N610">
        <v>464</v>
      </c>
      <c r="O610">
        <v>96.120699999999999</v>
      </c>
      <c r="P610">
        <v>96.120699999999999</v>
      </c>
      <c r="Q610">
        <v>1704</v>
      </c>
    </row>
    <row r="611" spans="1:18" x14ac:dyDescent="0.35">
      <c r="A611" t="s">
        <v>15306</v>
      </c>
      <c r="B611" t="s">
        <v>15304</v>
      </c>
      <c r="C611" t="s">
        <v>15920</v>
      </c>
      <c r="D611">
        <v>21.812999999999999</v>
      </c>
      <c r="E611">
        <v>353</v>
      </c>
      <c r="F611">
        <v>209</v>
      </c>
      <c r="G611">
        <v>11</v>
      </c>
      <c r="H611">
        <v>145</v>
      </c>
      <c r="I611">
        <v>459</v>
      </c>
      <c r="J611">
        <v>2</v>
      </c>
      <c r="K611">
        <v>325</v>
      </c>
      <c r="L611">
        <v>1E-3</v>
      </c>
      <c r="M611">
        <v>41.6</v>
      </c>
      <c r="N611">
        <v>464</v>
      </c>
      <c r="O611">
        <v>76.077600000000004</v>
      </c>
      <c r="P611">
        <v>76.077600000000004</v>
      </c>
      <c r="Q611">
        <v>2795</v>
      </c>
    </row>
    <row r="612" spans="1:18" x14ac:dyDescent="0.35">
      <c r="A612" t="s">
        <v>15034</v>
      </c>
      <c r="B612" t="s">
        <v>15097</v>
      </c>
      <c r="C612" t="s">
        <v>15921</v>
      </c>
      <c r="D612">
        <v>27.465</v>
      </c>
      <c r="E612">
        <v>142</v>
      </c>
      <c r="F612">
        <v>81</v>
      </c>
      <c r="G612">
        <v>6</v>
      </c>
      <c r="H612">
        <v>40</v>
      </c>
      <c r="I612">
        <v>160</v>
      </c>
      <c r="J612">
        <v>3</v>
      </c>
      <c r="K612">
        <v>143</v>
      </c>
      <c r="L612">
        <v>1.3100000000000001E-4</v>
      </c>
      <c r="M612">
        <v>43.1</v>
      </c>
      <c r="N612">
        <v>265</v>
      </c>
      <c r="O612">
        <v>53.584899999999998</v>
      </c>
      <c r="P612">
        <v>53.584899999999998</v>
      </c>
      <c r="Q612">
        <v>881</v>
      </c>
    </row>
    <row r="613" spans="1:18" x14ac:dyDescent="0.35">
      <c r="A613" t="s">
        <v>15034</v>
      </c>
      <c r="B613" t="s">
        <v>15922</v>
      </c>
      <c r="C613" t="s">
        <v>15923</v>
      </c>
      <c r="D613">
        <v>29.370999999999999</v>
      </c>
      <c r="E613">
        <v>143</v>
      </c>
      <c r="F613">
        <v>77</v>
      </c>
      <c r="G613">
        <v>4</v>
      </c>
      <c r="H613">
        <v>40</v>
      </c>
      <c r="I613">
        <v>160</v>
      </c>
      <c r="J613">
        <v>3</v>
      </c>
      <c r="K613">
        <v>143</v>
      </c>
      <c r="L613">
        <v>3.7500000000000001E-6</v>
      </c>
      <c r="M613">
        <v>47.8</v>
      </c>
      <c r="N613">
        <v>257</v>
      </c>
      <c r="O613">
        <v>55.642000000000003</v>
      </c>
      <c r="P613">
        <v>55.642000000000003</v>
      </c>
      <c r="Q613">
        <v>790</v>
      </c>
    </row>
    <row r="614" spans="1:18" x14ac:dyDescent="0.35">
      <c r="A614" t="s">
        <v>15038</v>
      </c>
      <c r="B614" t="s">
        <v>15367</v>
      </c>
      <c r="C614" t="s">
        <v>15924</v>
      </c>
      <c r="D614">
        <v>26.829000000000001</v>
      </c>
      <c r="E614">
        <v>246</v>
      </c>
      <c r="F614">
        <v>160</v>
      </c>
      <c r="G614">
        <v>9</v>
      </c>
      <c r="H614">
        <v>373</v>
      </c>
      <c r="I614">
        <v>615</v>
      </c>
      <c r="J614">
        <v>15</v>
      </c>
      <c r="K614">
        <v>243</v>
      </c>
      <c r="L614">
        <v>2.1299999999999999E-7</v>
      </c>
      <c r="M614">
        <v>54.3</v>
      </c>
      <c r="N614">
        <v>272</v>
      </c>
      <c r="O614">
        <v>90.441199999999995</v>
      </c>
      <c r="P614">
        <v>90.441199999999995</v>
      </c>
      <c r="Q614">
        <v>2729</v>
      </c>
    </row>
    <row r="615" spans="1:18" x14ac:dyDescent="0.35">
      <c r="A615" t="s">
        <v>15067</v>
      </c>
      <c r="B615" t="s">
        <v>15097</v>
      </c>
      <c r="C615" t="s">
        <v>15925</v>
      </c>
      <c r="D615">
        <v>26.994</v>
      </c>
      <c r="E615">
        <v>163</v>
      </c>
      <c r="F615">
        <v>98</v>
      </c>
      <c r="G615">
        <v>6</v>
      </c>
      <c r="H615">
        <v>188</v>
      </c>
      <c r="I615">
        <v>345</v>
      </c>
      <c r="J615">
        <v>115</v>
      </c>
      <c r="K615">
        <v>261</v>
      </c>
      <c r="L615">
        <v>8.5000000000000006E-2</v>
      </c>
      <c r="M615">
        <v>34.700000000000003</v>
      </c>
      <c r="N615">
        <v>263</v>
      </c>
      <c r="O615">
        <v>61.977200000000003</v>
      </c>
      <c r="P615">
        <v>61.977200000000003</v>
      </c>
      <c r="Q615">
        <v>2390</v>
      </c>
    </row>
    <row r="616" spans="1:18" x14ac:dyDescent="0.35">
      <c r="A616" t="s">
        <v>15031</v>
      </c>
      <c r="B616" t="s">
        <v>15926</v>
      </c>
      <c r="C616" t="s">
        <v>15927</v>
      </c>
      <c r="D616">
        <v>29.411999999999999</v>
      </c>
      <c r="E616">
        <v>170</v>
      </c>
      <c r="F616">
        <v>92</v>
      </c>
      <c r="G616">
        <v>5</v>
      </c>
      <c r="H616">
        <v>9</v>
      </c>
      <c r="I616">
        <v>155</v>
      </c>
      <c r="J616">
        <v>6</v>
      </c>
      <c r="K616">
        <v>170</v>
      </c>
      <c r="L616">
        <v>2.9000000000000002E-6</v>
      </c>
      <c r="M616">
        <v>47.8</v>
      </c>
      <c r="N616">
        <v>246</v>
      </c>
      <c r="O616">
        <v>69.105699999999999</v>
      </c>
      <c r="P616">
        <v>69.105699999999999</v>
      </c>
      <c r="Q616">
        <v>237</v>
      </c>
    </row>
    <row r="617" spans="1:18" x14ac:dyDescent="0.35">
      <c r="A617" t="s">
        <v>15031</v>
      </c>
      <c r="B617" t="s">
        <v>15928</v>
      </c>
      <c r="C617" t="s">
        <v>15929</v>
      </c>
      <c r="D617">
        <v>25.2</v>
      </c>
      <c r="E617">
        <v>250</v>
      </c>
      <c r="F617">
        <v>158</v>
      </c>
      <c r="G617">
        <v>9</v>
      </c>
      <c r="H617">
        <v>6</v>
      </c>
      <c r="I617">
        <v>237</v>
      </c>
      <c r="J617">
        <v>5</v>
      </c>
      <c r="K617">
        <v>243</v>
      </c>
      <c r="L617">
        <v>6.2100000000000002E-4</v>
      </c>
      <c r="M617">
        <v>40.799999999999997</v>
      </c>
      <c r="N617">
        <v>261</v>
      </c>
      <c r="O617">
        <v>95.785399999999996</v>
      </c>
      <c r="P617">
        <v>95.785399999999996</v>
      </c>
      <c r="Q617">
        <v>496</v>
      </c>
    </row>
    <row r="618" spans="1:18" x14ac:dyDescent="0.35">
      <c r="A618" t="s">
        <v>15930</v>
      </c>
      <c r="B618" t="s">
        <v>15931</v>
      </c>
      <c r="C618" t="s">
        <v>15932</v>
      </c>
      <c r="D618">
        <v>25.294</v>
      </c>
      <c r="E618">
        <v>170</v>
      </c>
      <c r="F618">
        <v>105</v>
      </c>
      <c r="G618">
        <v>4</v>
      </c>
      <c r="H618">
        <v>59</v>
      </c>
      <c r="I618">
        <v>224</v>
      </c>
      <c r="J618">
        <v>128</v>
      </c>
      <c r="K618">
        <v>279</v>
      </c>
      <c r="L618">
        <v>0.34</v>
      </c>
      <c r="M618">
        <v>32.700000000000003</v>
      </c>
      <c r="N618">
        <v>340</v>
      </c>
      <c r="O618">
        <v>50</v>
      </c>
      <c r="P618">
        <v>50</v>
      </c>
      <c r="Q618">
        <v>1325</v>
      </c>
    </row>
    <row r="619" spans="1:18" x14ac:dyDescent="0.35">
      <c r="A619" t="s">
        <v>15034</v>
      </c>
      <c r="B619" t="s">
        <v>15933</v>
      </c>
      <c r="C619" t="s">
        <v>15934</v>
      </c>
      <c r="D619">
        <v>27.396999999999998</v>
      </c>
      <c r="E619">
        <v>146</v>
      </c>
      <c r="F619">
        <v>76</v>
      </c>
      <c r="G619">
        <v>5</v>
      </c>
      <c r="H619">
        <v>40</v>
      </c>
      <c r="I619">
        <v>160</v>
      </c>
      <c r="J619">
        <v>3</v>
      </c>
      <c r="K619">
        <v>143</v>
      </c>
      <c r="L619">
        <v>2.0000000000000001E-4</v>
      </c>
      <c r="M619">
        <v>42.4</v>
      </c>
      <c r="N619">
        <v>256</v>
      </c>
      <c r="O619">
        <v>57.031199999999998</v>
      </c>
      <c r="P619">
        <v>57.031199999999998</v>
      </c>
      <c r="Q619">
        <v>904</v>
      </c>
    </row>
    <row r="620" spans="1:18" x14ac:dyDescent="0.35">
      <c r="A620" t="s">
        <v>15034</v>
      </c>
      <c r="B620" t="s">
        <v>15935</v>
      </c>
      <c r="C620" t="s">
        <v>15936</v>
      </c>
      <c r="D620">
        <v>28.472000000000001</v>
      </c>
      <c r="E620">
        <v>144</v>
      </c>
      <c r="F620">
        <v>77</v>
      </c>
      <c r="G620">
        <v>5</v>
      </c>
      <c r="H620">
        <v>40</v>
      </c>
      <c r="I620">
        <v>160</v>
      </c>
      <c r="J620">
        <v>3</v>
      </c>
      <c r="K620">
        <v>143</v>
      </c>
      <c r="L620">
        <v>6.0099999999999997E-5</v>
      </c>
      <c r="M620">
        <v>43.9</v>
      </c>
      <c r="N620">
        <v>252</v>
      </c>
      <c r="O620">
        <v>57.142899999999997</v>
      </c>
      <c r="P620">
        <v>57.142899999999997</v>
      </c>
      <c r="Q620">
        <v>858</v>
      </c>
    </row>
    <row r="621" spans="1:18" x14ac:dyDescent="0.35">
      <c r="A621" t="s">
        <v>15049</v>
      </c>
      <c r="B621" t="s">
        <v>15935</v>
      </c>
      <c r="C621" t="s">
        <v>15936</v>
      </c>
      <c r="D621">
        <v>27.326000000000001</v>
      </c>
      <c r="E621">
        <v>172</v>
      </c>
      <c r="F621">
        <v>97</v>
      </c>
      <c r="G621">
        <v>7</v>
      </c>
      <c r="H621">
        <v>155</v>
      </c>
      <c r="I621">
        <v>309</v>
      </c>
      <c r="J621">
        <v>8</v>
      </c>
      <c r="K621">
        <v>168</v>
      </c>
      <c r="L621">
        <v>1E-3</v>
      </c>
      <c r="M621">
        <v>40.799999999999997</v>
      </c>
      <c r="N621">
        <v>252</v>
      </c>
      <c r="O621">
        <v>68.254000000000005</v>
      </c>
      <c r="P621">
        <v>68.254000000000005</v>
      </c>
      <c r="Q621">
        <v>1879</v>
      </c>
    </row>
    <row r="622" spans="1:18" x14ac:dyDescent="0.35">
      <c r="A622" t="s">
        <v>15046</v>
      </c>
      <c r="B622" t="s">
        <v>15937</v>
      </c>
      <c r="C622" t="s">
        <v>15938</v>
      </c>
      <c r="D622">
        <v>55</v>
      </c>
      <c r="E622">
        <v>40</v>
      </c>
      <c r="F622">
        <v>18</v>
      </c>
      <c r="G622">
        <v>0</v>
      </c>
      <c r="H622">
        <v>126</v>
      </c>
      <c r="I622">
        <v>165</v>
      </c>
      <c r="J622">
        <v>8</v>
      </c>
      <c r="K622">
        <v>47</v>
      </c>
      <c r="L622">
        <v>1.0499999999999999E-5</v>
      </c>
      <c r="M622">
        <v>43.1</v>
      </c>
      <c r="N622">
        <v>58</v>
      </c>
      <c r="O622">
        <v>68.965500000000006</v>
      </c>
      <c r="P622">
        <v>68.965500000000006</v>
      </c>
      <c r="Q622">
        <v>1280</v>
      </c>
    </row>
    <row r="623" spans="1:18" x14ac:dyDescent="0.35">
      <c r="A623" t="s">
        <v>15067</v>
      </c>
      <c r="B623" t="s">
        <v>15937</v>
      </c>
      <c r="C623" t="s">
        <v>15938</v>
      </c>
      <c r="D623">
        <v>53.125</v>
      </c>
      <c r="E623">
        <v>32</v>
      </c>
      <c r="F623">
        <v>15</v>
      </c>
      <c r="G623">
        <v>0</v>
      </c>
      <c r="H623">
        <v>108</v>
      </c>
      <c r="I623">
        <v>139</v>
      </c>
      <c r="J623">
        <v>6</v>
      </c>
      <c r="K623">
        <v>37</v>
      </c>
      <c r="L623">
        <v>0.48</v>
      </c>
      <c r="M623">
        <v>29.6</v>
      </c>
      <c r="N623">
        <v>58</v>
      </c>
      <c r="O623">
        <v>55.172400000000003</v>
      </c>
      <c r="P623">
        <v>55.172400000000003</v>
      </c>
      <c r="Q623">
        <v>2408</v>
      </c>
    </row>
    <row r="624" spans="1:18" x14ac:dyDescent="0.35">
      <c r="A624" t="s">
        <v>15034</v>
      </c>
      <c r="B624" t="s">
        <v>15937</v>
      </c>
      <c r="C624" t="s">
        <v>15938</v>
      </c>
      <c r="D624">
        <v>52.777999999999999</v>
      </c>
      <c r="E624">
        <v>36</v>
      </c>
      <c r="F624">
        <v>17</v>
      </c>
      <c r="G624">
        <v>0</v>
      </c>
      <c r="H624">
        <v>40</v>
      </c>
      <c r="I624">
        <v>75</v>
      </c>
      <c r="J624">
        <v>3</v>
      </c>
      <c r="K624">
        <v>38</v>
      </c>
      <c r="L624">
        <v>5.6599999999999999E-4</v>
      </c>
      <c r="M624">
        <v>37.700000000000003</v>
      </c>
      <c r="N624">
        <v>58</v>
      </c>
      <c r="O624">
        <v>62.069000000000003</v>
      </c>
      <c r="P624">
        <v>62.069000000000003</v>
      </c>
      <c r="Q624">
        <v>944</v>
      </c>
      <c r="R624" t="s">
        <v>15939</v>
      </c>
    </row>
    <row r="625" spans="1:18" x14ac:dyDescent="0.35">
      <c r="A625" t="s">
        <v>15181</v>
      </c>
      <c r="B625" t="s">
        <v>15937</v>
      </c>
      <c r="C625" t="s">
        <v>15938</v>
      </c>
      <c r="D625">
        <v>50</v>
      </c>
      <c r="E625">
        <v>44</v>
      </c>
      <c r="F625">
        <v>22</v>
      </c>
      <c r="G625">
        <v>0</v>
      </c>
      <c r="H625">
        <v>330</v>
      </c>
      <c r="I625">
        <v>373</v>
      </c>
      <c r="J625">
        <v>3</v>
      </c>
      <c r="K625">
        <v>46</v>
      </c>
      <c r="L625">
        <v>1.7899999999999999E-4</v>
      </c>
      <c r="M625">
        <v>40</v>
      </c>
      <c r="N625">
        <v>58</v>
      </c>
      <c r="O625">
        <v>75.862099999999998</v>
      </c>
      <c r="P625">
        <v>75.862099999999998</v>
      </c>
      <c r="Q625">
        <v>2945</v>
      </c>
    </row>
    <row r="626" spans="1:18" x14ac:dyDescent="0.35">
      <c r="A626" t="s">
        <v>15940</v>
      </c>
      <c r="B626" t="s">
        <v>15937</v>
      </c>
      <c r="C626" t="s">
        <v>15938</v>
      </c>
      <c r="D626">
        <v>48.78</v>
      </c>
      <c r="E626">
        <v>41</v>
      </c>
      <c r="F626">
        <v>21</v>
      </c>
      <c r="G626">
        <v>0</v>
      </c>
      <c r="H626">
        <v>10</v>
      </c>
      <c r="I626">
        <v>50</v>
      </c>
      <c r="J626">
        <v>8</v>
      </c>
      <c r="K626">
        <v>48</v>
      </c>
      <c r="L626">
        <v>3.5500000000000001E-4</v>
      </c>
      <c r="M626">
        <v>38.1</v>
      </c>
      <c r="N626">
        <v>58</v>
      </c>
      <c r="O626">
        <v>70.689700000000002</v>
      </c>
      <c r="P626">
        <v>70.689700000000002</v>
      </c>
      <c r="Q626">
        <v>1607</v>
      </c>
    </row>
    <row r="627" spans="1:18" x14ac:dyDescent="0.35">
      <c r="A627" t="s">
        <v>15037</v>
      </c>
      <c r="B627" t="s">
        <v>15937</v>
      </c>
      <c r="C627" t="s">
        <v>15938</v>
      </c>
      <c r="D627">
        <v>48.718000000000004</v>
      </c>
      <c r="E627">
        <v>39</v>
      </c>
      <c r="F627">
        <v>20</v>
      </c>
      <c r="G627">
        <v>0</v>
      </c>
      <c r="H627">
        <v>44</v>
      </c>
      <c r="I627">
        <v>82</v>
      </c>
      <c r="J627">
        <v>3</v>
      </c>
      <c r="K627">
        <v>41</v>
      </c>
      <c r="L627">
        <v>4.3399999999999998E-4</v>
      </c>
      <c r="M627">
        <v>38.1</v>
      </c>
      <c r="N627">
        <v>58</v>
      </c>
      <c r="O627">
        <v>67.241399999999999</v>
      </c>
      <c r="P627">
        <v>67.241399999999999</v>
      </c>
      <c r="Q627">
        <v>690</v>
      </c>
      <c r="R627" t="s">
        <v>15941</v>
      </c>
    </row>
    <row r="628" spans="1:18" x14ac:dyDescent="0.35">
      <c r="A628" t="s">
        <v>15049</v>
      </c>
      <c r="B628" t="s">
        <v>15937</v>
      </c>
      <c r="C628" t="s">
        <v>15938</v>
      </c>
      <c r="D628">
        <v>47.619</v>
      </c>
      <c r="E628">
        <v>42</v>
      </c>
      <c r="F628">
        <v>22</v>
      </c>
      <c r="G628">
        <v>0</v>
      </c>
      <c r="H628">
        <v>155</v>
      </c>
      <c r="I628">
        <v>196</v>
      </c>
      <c r="J628">
        <v>8</v>
      </c>
      <c r="K628">
        <v>49</v>
      </c>
      <c r="L628">
        <v>2.03E-4</v>
      </c>
      <c r="M628">
        <v>39.700000000000003</v>
      </c>
      <c r="N628">
        <v>58</v>
      </c>
      <c r="O628">
        <v>72.413799999999995</v>
      </c>
      <c r="P628">
        <v>72.413799999999995</v>
      </c>
      <c r="Q628">
        <v>1851</v>
      </c>
    </row>
    <row r="629" spans="1:18" x14ac:dyDescent="0.35">
      <c r="A629" t="s">
        <v>15566</v>
      </c>
      <c r="B629" t="s">
        <v>15937</v>
      </c>
      <c r="C629" t="s">
        <v>15938</v>
      </c>
      <c r="D629">
        <v>47.17</v>
      </c>
      <c r="E629">
        <v>53</v>
      </c>
      <c r="F629">
        <v>16</v>
      </c>
      <c r="G629">
        <v>1</v>
      </c>
      <c r="H629">
        <v>9</v>
      </c>
      <c r="I629">
        <v>61</v>
      </c>
      <c r="J629">
        <v>8</v>
      </c>
      <c r="K629">
        <v>48</v>
      </c>
      <c r="L629">
        <v>9.8900000000000005E-5</v>
      </c>
      <c r="M629">
        <v>40</v>
      </c>
      <c r="N629">
        <v>58</v>
      </c>
      <c r="O629">
        <v>91.379300000000001</v>
      </c>
      <c r="P629">
        <v>91.379300000000001</v>
      </c>
      <c r="Q629">
        <v>1569</v>
      </c>
    </row>
    <row r="630" spans="1:18" x14ac:dyDescent="0.35">
      <c r="A630" t="s">
        <v>15181</v>
      </c>
      <c r="B630" t="s">
        <v>15937</v>
      </c>
      <c r="C630" t="s">
        <v>15938</v>
      </c>
      <c r="D630">
        <v>40.384999999999998</v>
      </c>
      <c r="E630">
        <v>52</v>
      </c>
      <c r="F630">
        <v>31</v>
      </c>
      <c r="G630">
        <v>0</v>
      </c>
      <c r="H630">
        <v>14</v>
      </c>
      <c r="I630">
        <v>65</v>
      </c>
      <c r="J630">
        <v>6</v>
      </c>
      <c r="K630">
        <v>57</v>
      </c>
      <c r="L630">
        <v>6.6499999999999999E-6</v>
      </c>
      <c r="M630">
        <v>43.9</v>
      </c>
      <c r="N630">
        <v>58</v>
      </c>
      <c r="O630">
        <v>89.655199999999994</v>
      </c>
      <c r="P630">
        <v>89.655199999999994</v>
      </c>
      <c r="Q630">
        <v>2944</v>
      </c>
    </row>
    <row r="631" spans="1:18" x14ac:dyDescent="0.35">
      <c r="A631" t="s">
        <v>15117</v>
      </c>
      <c r="B631" t="s">
        <v>15937</v>
      </c>
      <c r="C631" t="s">
        <v>15938</v>
      </c>
      <c r="D631">
        <v>40</v>
      </c>
      <c r="E631">
        <v>40</v>
      </c>
      <c r="F631">
        <v>24</v>
      </c>
      <c r="G631">
        <v>0</v>
      </c>
      <c r="H631">
        <v>6</v>
      </c>
      <c r="I631">
        <v>45</v>
      </c>
      <c r="J631">
        <v>2</v>
      </c>
      <c r="K631">
        <v>41</v>
      </c>
      <c r="L631">
        <v>4.1000000000000002E-2</v>
      </c>
      <c r="M631">
        <v>32.299999999999997</v>
      </c>
      <c r="N631">
        <v>58</v>
      </c>
      <c r="O631">
        <v>68.965500000000006</v>
      </c>
      <c r="P631">
        <v>68.965500000000006</v>
      </c>
      <c r="Q631">
        <v>1671</v>
      </c>
    </row>
    <row r="632" spans="1:18" x14ac:dyDescent="0.35">
      <c r="A632" t="s">
        <v>15034</v>
      </c>
      <c r="B632" t="s">
        <v>15942</v>
      </c>
      <c r="C632" t="s">
        <v>15943</v>
      </c>
      <c r="D632">
        <v>27.972000000000001</v>
      </c>
      <c r="E632">
        <v>143</v>
      </c>
      <c r="F632">
        <v>79</v>
      </c>
      <c r="G632">
        <v>4</v>
      </c>
      <c r="H632">
        <v>40</v>
      </c>
      <c r="I632">
        <v>160</v>
      </c>
      <c r="J632">
        <v>3</v>
      </c>
      <c r="K632">
        <v>143</v>
      </c>
      <c r="L632">
        <v>7.1400000000000002E-6</v>
      </c>
      <c r="M632">
        <v>47</v>
      </c>
      <c r="N632">
        <v>261</v>
      </c>
      <c r="O632">
        <v>54.789299999999997</v>
      </c>
      <c r="P632">
        <v>54.789299999999997</v>
      </c>
      <c r="Q632">
        <v>799</v>
      </c>
    </row>
    <row r="633" spans="1:18" x14ac:dyDescent="0.35">
      <c r="A633" t="s">
        <v>15038</v>
      </c>
      <c r="B633" t="s">
        <v>15944</v>
      </c>
      <c r="C633" t="s">
        <v>15945</v>
      </c>
      <c r="D633">
        <v>27.518999999999998</v>
      </c>
      <c r="E633">
        <v>258</v>
      </c>
      <c r="F633">
        <v>163</v>
      </c>
      <c r="G633">
        <v>10</v>
      </c>
      <c r="H633">
        <v>373</v>
      </c>
      <c r="I633">
        <v>625</v>
      </c>
      <c r="J633">
        <v>4</v>
      </c>
      <c r="K633">
        <v>242</v>
      </c>
      <c r="L633">
        <v>2.6000000000000001E-11</v>
      </c>
      <c r="M633">
        <v>65.900000000000006</v>
      </c>
      <c r="N633">
        <v>261</v>
      </c>
      <c r="O633">
        <v>98.8506</v>
      </c>
      <c r="P633">
        <v>98.8506</v>
      </c>
      <c r="Q633">
        <v>2631</v>
      </c>
    </row>
    <row r="634" spans="1:18" x14ac:dyDescent="0.35">
      <c r="A634" t="s">
        <v>15031</v>
      </c>
      <c r="B634" t="s">
        <v>15946</v>
      </c>
      <c r="C634" t="s">
        <v>15947</v>
      </c>
      <c r="D634">
        <v>24.609000000000002</v>
      </c>
      <c r="E634">
        <v>256</v>
      </c>
      <c r="F634">
        <v>138</v>
      </c>
      <c r="G634">
        <v>11</v>
      </c>
      <c r="H634">
        <v>1</v>
      </c>
      <c r="I634">
        <v>224</v>
      </c>
      <c r="J634">
        <v>1</v>
      </c>
      <c r="K634">
        <v>233</v>
      </c>
      <c r="L634">
        <v>2.0200000000000001E-6</v>
      </c>
      <c r="M634">
        <v>48.1</v>
      </c>
      <c r="N634">
        <v>256</v>
      </c>
      <c r="O634">
        <v>100</v>
      </c>
      <c r="P634">
        <v>100</v>
      </c>
      <c r="Q634">
        <v>227</v>
      </c>
    </row>
    <row r="635" spans="1:18" x14ac:dyDescent="0.35">
      <c r="A635" t="s">
        <v>15070</v>
      </c>
      <c r="B635" t="s">
        <v>15948</v>
      </c>
      <c r="C635" t="s">
        <v>15949</v>
      </c>
      <c r="D635">
        <v>37.395000000000003</v>
      </c>
      <c r="E635">
        <v>238</v>
      </c>
      <c r="F635">
        <v>146</v>
      </c>
      <c r="G635">
        <v>1</v>
      </c>
      <c r="H635">
        <v>5</v>
      </c>
      <c r="I635">
        <v>239</v>
      </c>
      <c r="J635">
        <v>5</v>
      </c>
      <c r="K635">
        <v>242</v>
      </c>
      <c r="L635">
        <v>1.9000000000000001E-34</v>
      </c>
      <c r="M635">
        <v>130</v>
      </c>
      <c r="N635">
        <v>268</v>
      </c>
      <c r="O635">
        <v>88.805999999999997</v>
      </c>
      <c r="P635">
        <v>88.805999999999997</v>
      </c>
      <c r="Q635">
        <v>2050</v>
      </c>
    </row>
    <row r="636" spans="1:18" x14ac:dyDescent="0.35">
      <c r="A636" t="s">
        <v>15034</v>
      </c>
      <c r="B636" t="s">
        <v>15950</v>
      </c>
      <c r="C636" t="s">
        <v>15951</v>
      </c>
      <c r="D636">
        <v>29.677</v>
      </c>
      <c r="E636">
        <v>155</v>
      </c>
      <c r="F636">
        <v>60</v>
      </c>
      <c r="G636">
        <v>4</v>
      </c>
      <c r="H636">
        <v>40</v>
      </c>
      <c r="I636">
        <v>160</v>
      </c>
      <c r="J636">
        <v>24</v>
      </c>
      <c r="K636">
        <v>163</v>
      </c>
      <c r="L636">
        <v>2.3099999999999999E-6</v>
      </c>
      <c r="M636">
        <v>48.5</v>
      </c>
      <c r="N636">
        <v>289</v>
      </c>
      <c r="O636">
        <v>53.633200000000002</v>
      </c>
      <c r="P636">
        <v>53.633200000000002</v>
      </c>
      <c r="Q636">
        <v>782</v>
      </c>
    </row>
    <row r="637" spans="1:18" x14ac:dyDescent="0.35">
      <c r="A637" t="s">
        <v>15049</v>
      </c>
      <c r="B637" t="s">
        <v>15950</v>
      </c>
      <c r="C637" t="s">
        <v>15951</v>
      </c>
      <c r="D637">
        <v>27.806999999999999</v>
      </c>
      <c r="E637">
        <v>187</v>
      </c>
      <c r="F637">
        <v>110</v>
      </c>
      <c r="G637">
        <v>9</v>
      </c>
      <c r="H637">
        <v>155</v>
      </c>
      <c r="I637">
        <v>326</v>
      </c>
      <c r="J637">
        <v>29</v>
      </c>
      <c r="K637">
        <v>205</v>
      </c>
      <c r="L637">
        <v>7.5199999999999996E-4</v>
      </c>
      <c r="M637">
        <v>41.6</v>
      </c>
      <c r="N637">
        <v>289</v>
      </c>
      <c r="O637">
        <v>64.7059</v>
      </c>
      <c r="P637">
        <v>64.7059</v>
      </c>
      <c r="Q637">
        <v>1864</v>
      </c>
    </row>
    <row r="638" spans="1:18" x14ac:dyDescent="0.35">
      <c r="A638" t="s">
        <v>15952</v>
      </c>
      <c r="B638" t="s">
        <v>15953</v>
      </c>
      <c r="C638" t="s">
        <v>15954</v>
      </c>
      <c r="D638">
        <v>25.888000000000002</v>
      </c>
      <c r="E638">
        <v>197</v>
      </c>
      <c r="F638">
        <v>122</v>
      </c>
      <c r="G638">
        <v>6</v>
      </c>
      <c r="H638">
        <v>200</v>
      </c>
      <c r="I638">
        <v>392</v>
      </c>
      <c r="J638">
        <v>84</v>
      </c>
      <c r="K638">
        <v>260</v>
      </c>
      <c r="L638">
        <v>0.79</v>
      </c>
      <c r="M638">
        <v>32</v>
      </c>
      <c r="N638">
        <v>285</v>
      </c>
      <c r="O638">
        <v>69.122799999999998</v>
      </c>
      <c r="P638">
        <v>69.122799999999998</v>
      </c>
      <c r="Q638">
        <v>1557</v>
      </c>
    </row>
    <row r="639" spans="1:18" x14ac:dyDescent="0.35">
      <c r="A639" t="s">
        <v>15038</v>
      </c>
      <c r="B639" t="s">
        <v>15815</v>
      </c>
      <c r="C639" t="s">
        <v>15955</v>
      </c>
      <c r="D639">
        <v>26.952999999999999</v>
      </c>
      <c r="E639">
        <v>256</v>
      </c>
      <c r="F639">
        <v>167</v>
      </c>
      <c r="G639">
        <v>8</v>
      </c>
      <c r="H639">
        <v>373</v>
      </c>
      <c r="I639">
        <v>625</v>
      </c>
      <c r="J639">
        <v>4</v>
      </c>
      <c r="K639">
        <v>242</v>
      </c>
      <c r="L639">
        <v>7.0000000000000004E-11</v>
      </c>
      <c r="M639">
        <v>64.7</v>
      </c>
      <c r="N639">
        <v>261</v>
      </c>
      <c r="O639">
        <v>98.084299999999999</v>
      </c>
      <c r="P639">
        <v>98.084299999999999</v>
      </c>
      <c r="Q639">
        <v>2646</v>
      </c>
    </row>
    <row r="640" spans="1:18" x14ac:dyDescent="0.35">
      <c r="A640" t="s">
        <v>15956</v>
      </c>
      <c r="B640" t="s">
        <v>15957</v>
      </c>
      <c r="C640" t="s">
        <v>15958</v>
      </c>
      <c r="D640">
        <v>32.222000000000001</v>
      </c>
      <c r="E640">
        <v>90</v>
      </c>
      <c r="F640">
        <v>48</v>
      </c>
      <c r="G640">
        <v>5</v>
      </c>
      <c r="H640">
        <v>390</v>
      </c>
      <c r="I640">
        <v>470</v>
      </c>
      <c r="J640">
        <v>14</v>
      </c>
      <c r="K640">
        <v>99</v>
      </c>
      <c r="L640">
        <v>0.16</v>
      </c>
      <c r="M640">
        <v>33.5</v>
      </c>
      <c r="N640">
        <v>147</v>
      </c>
      <c r="O640">
        <v>61.224499999999999</v>
      </c>
      <c r="P640">
        <v>61.224499999999999</v>
      </c>
      <c r="Q640">
        <v>1603</v>
      </c>
    </row>
    <row r="641" spans="1:18" x14ac:dyDescent="0.35">
      <c r="A641" t="s">
        <v>15055</v>
      </c>
      <c r="B641" t="s">
        <v>15748</v>
      </c>
      <c r="C641" t="s">
        <v>15959</v>
      </c>
      <c r="D641">
        <v>30.968</v>
      </c>
      <c r="E641">
        <v>155</v>
      </c>
      <c r="F641">
        <v>70</v>
      </c>
      <c r="G641">
        <v>6</v>
      </c>
      <c r="H641">
        <v>595</v>
      </c>
      <c r="I641">
        <v>719</v>
      </c>
      <c r="J641">
        <v>35</v>
      </c>
      <c r="K641">
        <v>182</v>
      </c>
      <c r="L641">
        <v>2.9000000000000001E-2</v>
      </c>
      <c r="M641">
        <v>37.700000000000003</v>
      </c>
      <c r="N641">
        <v>301</v>
      </c>
      <c r="O641">
        <v>51.494999999999997</v>
      </c>
      <c r="P641">
        <v>51.494999999999997</v>
      </c>
      <c r="Q641">
        <v>590</v>
      </c>
    </row>
    <row r="642" spans="1:18" x14ac:dyDescent="0.35">
      <c r="A642" t="s">
        <v>15192</v>
      </c>
      <c r="B642" t="s">
        <v>15960</v>
      </c>
      <c r="C642" t="s">
        <v>15961</v>
      </c>
      <c r="D642">
        <v>28.44</v>
      </c>
      <c r="E642">
        <v>109</v>
      </c>
      <c r="F642">
        <v>63</v>
      </c>
      <c r="G642">
        <v>5</v>
      </c>
      <c r="H642">
        <v>43</v>
      </c>
      <c r="I642">
        <v>146</v>
      </c>
      <c r="J642">
        <v>9</v>
      </c>
      <c r="K642">
        <v>107</v>
      </c>
      <c r="L642">
        <v>1.54E-4</v>
      </c>
      <c r="M642">
        <v>40.4</v>
      </c>
      <c r="N642">
        <v>150</v>
      </c>
      <c r="O642">
        <v>72.666700000000006</v>
      </c>
      <c r="P642">
        <v>72.666700000000006</v>
      </c>
      <c r="Q642">
        <v>2455</v>
      </c>
    </row>
    <row r="643" spans="1:18" x14ac:dyDescent="0.35">
      <c r="A643" t="s">
        <v>15031</v>
      </c>
      <c r="B643" t="s">
        <v>15437</v>
      </c>
      <c r="C643" t="s">
        <v>15962</v>
      </c>
      <c r="D643">
        <v>24.626999999999999</v>
      </c>
      <c r="E643">
        <v>268</v>
      </c>
      <c r="F643">
        <v>167</v>
      </c>
      <c r="G643">
        <v>11</v>
      </c>
      <c r="H643">
        <v>1</v>
      </c>
      <c r="I643">
        <v>246</v>
      </c>
      <c r="J643">
        <v>1</v>
      </c>
      <c r="K643">
        <v>255</v>
      </c>
      <c r="L643">
        <v>1.5999999999999999E-5</v>
      </c>
      <c r="M643">
        <v>45.4</v>
      </c>
      <c r="N643">
        <v>256</v>
      </c>
      <c r="O643">
        <v>104.688</v>
      </c>
      <c r="P643">
        <v>101</v>
      </c>
      <c r="Q643">
        <v>325</v>
      </c>
    </row>
    <row r="644" spans="1:18" x14ac:dyDescent="0.35">
      <c r="A644" t="s">
        <v>15034</v>
      </c>
      <c r="B644" t="s">
        <v>15485</v>
      </c>
      <c r="C644" t="s">
        <v>15963</v>
      </c>
      <c r="D644">
        <v>27.972000000000001</v>
      </c>
      <c r="E644">
        <v>143</v>
      </c>
      <c r="F644">
        <v>79</v>
      </c>
      <c r="G644">
        <v>6</v>
      </c>
      <c r="H644">
        <v>40</v>
      </c>
      <c r="I644">
        <v>160</v>
      </c>
      <c r="J644">
        <v>3</v>
      </c>
      <c r="K644">
        <v>143</v>
      </c>
      <c r="L644">
        <v>2E-3</v>
      </c>
      <c r="M644">
        <v>39.700000000000003</v>
      </c>
      <c r="N644">
        <v>258</v>
      </c>
      <c r="O644">
        <v>55.426400000000001</v>
      </c>
      <c r="P644">
        <v>55.426400000000001</v>
      </c>
      <c r="Q644">
        <v>994</v>
      </c>
    </row>
    <row r="645" spans="1:18" x14ac:dyDescent="0.35">
      <c r="A645" t="s">
        <v>15186</v>
      </c>
      <c r="B645" t="s">
        <v>15964</v>
      </c>
      <c r="C645" t="s">
        <v>15965</v>
      </c>
      <c r="D645">
        <v>28.704000000000001</v>
      </c>
      <c r="E645">
        <v>108</v>
      </c>
      <c r="F645">
        <v>70</v>
      </c>
      <c r="G645">
        <v>5</v>
      </c>
      <c r="H645">
        <v>23</v>
      </c>
      <c r="I645">
        <v>129</v>
      </c>
      <c r="J645">
        <v>17</v>
      </c>
      <c r="K645">
        <v>118</v>
      </c>
      <c r="L645">
        <v>4.0000000000000001E-3</v>
      </c>
      <c r="M645">
        <v>36.6</v>
      </c>
      <c r="N645">
        <v>159</v>
      </c>
      <c r="O645">
        <v>67.924499999999995</v>
      </c>
      <c r="P645">
        <v>67.924499999999995</v>
      </c>
      <c r="Q645">
        <v>1380</v>
      </c>
    </row>
    <row r="646" spans="1:18" x14ac:dyDescent="0.35">
      <c r="A646" t="s">
        <v>15038</v>
      </c>
      <c r="B646" t="s">
        <v>15657</v>
      </c>
      <c r="C646" t="s">
        <v>15966</v>
      </c>
      <c r="D646">
        <v>28.048999999999999</v>
      </c>
      <c r="E646">
        <v>246</v>
      </c>
      <c r="F646">
        <v>157</v>
      </c>
      <c r="G646">
        <v>9</v>
      </c>
      <c r="H646">
        <v>373</v>
      </c>
      <c r="I646">
        <v>615</v>
      </c>
      <c r="J646">
        <v>4</v>
      </c>
      <c r="K646">
        <v>232</v>
      </c>
      <c r="L646">
        <v>1.6500000000000001E-11</v>
      </c>
      <c r="M646">
        <v>66.599999999999994</v>
      </c>
      <c r="N646">
        <v>270</v>
      </c>
      <c r="O646">
        <v>91.111099999999993</v>
      </c>
      <c r="P646">
        <v>91.111099999999993</v>
      </c>
      <c r="Q646">
        <v>2627</v>
      </c>
    </row>
    <row r="647" spans="1:18" x14ac:dyDescent="0.35">
      <c r="A647" t="s">
        <v>15037</v>
      </c>
      <c r="B647" t="s">
        <v>15369</v>
      </c>
      <c r="C647" t="s">
        <v>15967</v>
      </c>
      <c r="D647">
        <v>32.432000000000002</v>
      </c>
      <c r="E647">
        <v>111</v>
      </c>
      <c r="F647">
        <v>56</v>
      </c>
      <c r="G647">
        <v>4</v>
      </c>
      <c r="H647">
        <v>44</v>
      </c>
      <c r="I647">
        <v>136</v>
      </c>
      <c r="J647">
        <v>3</v>
      </c>
      <c r="K647">
        <v>112</v>
      </c>
      <c r="L647">
        <v>2.6499999999999999E-4</v>
      </c>
      <c r="M647">
        <v>42</v>
      </c>
      <c r="N647">
        <v>204</v>
      </c>
      <c r="O647">
        <v>54.411799999999999</v>
      </c>
      <c r="P647">
        <v>54.411799999999999</v>
      </c>
      <c r="Q647">
        <v>672</v>
      </c>
    </row>
    <row r="648" spans="1:18" x14ac:dyDescent="0.35">
      <c r="A648" t="s">
        <v>15034</v>
      </c>
      <c r="B648" t="s">
        <v>15884</v>
      </c>
      <c r="C648" t="s">
        <v>15968</v>
      </c>
      <c r="D648">
        <v>29.452000000000002</v>
      </c>
      <c r="E648">
        <v>146</v>
      </c>
      <c r="F648">
        <v>73</v>
      </c>
      <c r="G648">
        <v>6</v>
      </c>
      <c r="H648">
        <v>40</v>
      </c>
      <c r="I648">
        <v>160</v>
      </c>
      <c r="J648">
        <v>3</v>
      </c>
      <c r="K648">
        <v>143</v>
      </c>
      <c r="L648">
        <v>1.2799999999999999E-4</v>
      </c>
      <c r="M648">
        <v>43.1</v>
      </c>
      <c r="N648">
        <v>256</v>
      </c>
      <c r="O648">
        <v>57.031199999999998</v>
      </c>
      <c r="P648">
        <v>57.031199999999998</v>
      </c>
      <c r="Q648">
        <v>880</v>
      </c>
    </row>
    <row r="649" spans="1:18" x14ac:dyDescent="0.35">
      <c r="A649" t="s">
        <v>15037</v>
      </c>
      <c r="B649" t="s">
        <v>15884</v>
      </c>
      <c r="C649" t="s">
        <v>15968</v>
      </c>
      <c r="D649">
        <v>24.545000000000002</v>
      </c>
      <c r="E649">
        <v>220</v>
      </c>
      <c r="F649">
        <v>128</v>
      </c>
      <c r="G649">
        <v>8</v>
      </c>
      <c r="H649">
        <v>44</v>
      </c>
      <c r="I649">
        <v>239</v>
      </c>
      <c r="J649">
        <v>3</v>
      </c>
      <c r="K649">
        <v>208</v>
      </c>
      <c r="L649">
        <v>1E-3</v>
      </c>
      <c r="M649">
        <v>40</v>
      </c>
      <c r="N649">
        <v>256</v>
      </c>
      <c r="O649">
        <v>85.9375</v>
      </c>
      <c r="P649">
        <v>85.9375</v>
      </c>
      <c r="Q649">
        <v>739</v>
      </c>
    </row>
    <row r="650" spans="1:18" x14ac:dyDescent="0.35">
      <c r="A650" t="s">
        <v>15034</v>
      </c>
      <c r="B650" t="s">
        <v>15969</v>
      </c>
      <c r="C650" t="s">
        <v>15970</v>
      </c>
      <c r="D650">
        <v>29.167000000000002</v>
      </c>
      <c r="E650">
        <v>144</v>
      </c>
      <c r="F650">
        <v>74</v>
      </c>
      <c r="G650">
        <v>6</v>
      </c>
      <c r="H650">
        <v>40</v>
      </c>
      <c r="I650">
        <v>160</v>
      </c>
      <c r="J650">
        <v>3</v>
      </c>
      <c r="K650">
        <v>141</v>
      </c>
      <c r="L650">
        <v>3.0000000000000001E-3</v>
      </c>
      <c r="M650">
        <v>38.9</v>
      </c>
      <c r="N650">
        <v>257</v>
      </c>
      <c r="O650">
        <v>56.031100000000002</v>
      </c>
      <c r="P650">
        <v>56.031100000000002</v>
      </c>
      <c r="Q650">
        <v>1035</v>
      </c>
    </row>
    <row r="651" spans="1:18" x14ac:dyDescent="0.35">
      <c r="A651" t="s">
        <v>15034</v>
      </c>
      <c r="B651" t="s">
        <v>15477</v>
      </c>
      <c r="C651" t="s">
        <v>15971</v>
      </c>
      <c r="D651">
        <v>29.577000000000002</v>
      </c>
      <c r="E651">
        <v>142</v>
      </c>
      <c r="F651">
        <v>76</v>
      </c>
      <c r="G651">
        <v>6</v>
      </c>
      <c r="H651">
        <v>40</v>
      </c>
      <c r="I651">
        <v>160</v>
      </c>
      <c r="J651">
        <v>3</v>
      </c>
      <c r="K651">
        <v>141</v>
      </c>
      <c r="L651">
        <v>2E-3</v>
      </c>
      <c r="M651">
        <v>39.700000000000003</v>
      </c>
      <c r="N651">
        <v>261</v>
      </c>
      <c r="O651">
        <v>54.406100000000002</v>
      </c>
      <c r="P651">
        <v>54.406100000000002</v>
      </c>
      <c r="Q651">
        <v>1003</v>
      </c>
    </row>
    <row r="652" spans="1:18" x14ac:dyDescent="0.35">
      <c r="A652" t="s">
        <v>15070</v>
      </c>
      <c r="B652" t="s">
        <v>15217</v>
      </c>
      <c r="C652" t="s">
        <v>15972</v>
      </c>
      <c r="D652">
        <v>24.658000000000001</v>
      </c>
      <c r="E652">
        <v>219</v>
      </c>
      <c r="F652">
        <v>163</v>
      </c>
      <c r="G652">
        <v>2</v>
      </c>
      <c r="H652">
        <v>9</v>
      </c>
      <c r="I652">
        <v>227</v>
      </c>
      <c r="J652">
        <v>10</v>
      </c>
      <c r="K652">
        <v>226</v>
      </c>
      <c r="L652">
        <v>9.7700000000000006E-12</v>
      </c>
      <c r="M652">
        <v>66.2</v>
      </c>
      <c r="N652">
        <v>322</v>
      </c>
      <c r="O652">
        <v>68.0124</v>
      </c>
      <c r="P652">
        <v>68.0124</v>
      </c>
      <c r="Q652">
        <v>2220</v>
      </c>
    </row>
    <row r="653" spans="1:18" x14ac:dyDescent="0.35">
      <c r="A653" t="s">
        <v>15034</v>
      </c>
      <c r="B653" t="s">
        <v>15400</v>
      </c>
      <c r="C653" t="s">
        <v>15973</v>
      </c>
      <c r="D653">
        <v>27.206</v>
      </c>
      <c r="E653">
        <v>136</v>
      </c>
      <c r="F653">
        <v>78</v>
      </c>
      <c r="G653">
        <v>5</v>
      </c>
      <c r="H653">
        <v>39</v>
      </c>
      <c r="I653">
        <v>159</v>
      </c>
      <c r="J653">
        <v>4</v>
      </c>
      <c r="K653">
        <v>133</v>
      </c>
      <c r="L653">
        <v>2E-3</v>
      </c>
      <c r="M653">
        <v>38.9</v>
      </c>
      <c r="N653">
        <v>248</v>
      </c>
      <c r="O653">
        <v>54.838700000000003</v>
      </c>
      <c r="P653">
        <v>54.838700000000003</v>
      </c>
      <c r="Q653">
        <v>1028</v>
      </c>
    </row>
    <row r="654" spans="1:18" x14ac:dyDescent="0.35">
      <c r="A654" t="s">
        <v>15031</v>
      </c>
      <c r="B654" t="s">
        <v>15400</v>
      </c>
      <c r="C654" t="s">
        <v>15973</v>
      </c>
      <c r="D654">
        <v>25.63</v>
      </c>
      <c r="E654">
        <v>238</v>
      </c>
      <c r="F654">
        <v>141</v>
      </c>
      <c r="G654">
        <v>10</v>
      </c>
      <c r="H654">
        <v>5</v>
      </c>
      <c r="I654">
        <v>223</v>
      </c>
      <c r="J654">
        <v>4</v>
      </c>
      <c r="K654">
        <v>224</v>
      </c>
      <c r="L654">
        <v>6.8700000000000003E-5</v>
      </c>
      <c r="M654">
        <v>43.5</v>
      </c>
      <c r="N654">
        <v>248</v>
      </c>
      <c r="O654">
        <v>95.967699999999994</v>
      </c>
      <c r="P654">
        <v>95.967699999999994</v>
      </c>
      <c r="Q654">
        <v>387</v>
      </c>
    </row>
    <row r="655" spans="1:18" x14ac:dyDescent="0.35">
      <c r="A655" t="s">
        <v>15192</v>
      </c>
      <c r="B655" t="s">
        <v>15974</v>
      </c>
      <c r="C655" t="s">
        <v>15975</v>
      </c>
      <c r="D655">
        <v>51.22</v>
      </c>
      <c r="E655">
        <v>164</v>
      </c>
      <c r="F655">
        <v>75</v>
      </c>
      <c r="G655">
        <v>4</v>
      </c>
      <c r="H655">
        <v>24</v>
      </c>
      <c r="I655">
        <v>186</v>
      </c>
      <c r="J655">
        <v>21</v>
      </c>
      <c r="K655">
        <v>180</v>
      </c>
      <c r="L655">
        <v>1.4399999999999999E-49</v>
      </c>
      <c r="M655">
        <v>159</v>
      </c>
      <c r="N655">
        <v>181</v>
      </c>
      <c r="O655">
        <v>90.607699999999994</v>
      </c>
      <c r="P655">
        <v>90.607699999999994</v>
      </c>
      <c r="Q655">
        <v>2430</v>
      </c>
      <c r="R655" t="s">
        <v>15519</v>
      </c>
    </row>
    <row r="656" spans="1:18" x14ac:dyDescent="0.35">
      <c r="A656" t="s">
        <v>15186</v>
      </c>
      <c r="B656" t="s">
        <v>15974</v>
      </c>
      <c r="C656" t="s">
        <v>15975</v>
      </c>
      <c r="D656">
        <v>45.512999999999998</v>
      </c>
      <c r="E656">
        <v>156</v>
      </c>
      <c r="F656">
        <v>81</v>
      </c>
      <c r="G656">
        <v>3</v>
      </c>
      <c r="H656">
        <v>19</v>
      </c>
      <c r="I656">
        <v>173</v>
      </c>
      <c r="J656">
        <v>29</v>
      </c>
      <c r="K656">
        <v>181</v>
      </c>
      <c r="L656">
        <v>3.2499999999999998E-31</v>
      </c>
      <c r="M656">
        <v>111</v>
      </c>
      <c r="N656">
        <v>181</v>
      </c>
      <c r="O656">
        <v>86.187799999999996</v>
      </c>
      <c r="P656">
        <v>86.187799999999996</v>
      </c>
      <c r="Q656">
        <v>1343</v>
      </c>
    </row>
    <row r="657" spans="1:17" x14ac:dyDescent="0.35">
      <c r="A657" t="s">
        <v>15133</v>
      </c>
      <c r="B657" t="s">
        <v>15974</v>
      </c>
      <c r="C657" t="s">
        <v>15975</v>
      </c>
      <c r="D657">
        <v>34.667000000000002</v>
      </c>
      <c r="E657">
        <v>150</v>
      </c>
      <c r="F657">
        <v>82</v>
      </c>
      <c r="G657">
        <v>5</v>
      </c>
      <c r="H657">
        <v>22</v>
      </c>
      <c r="I657">
        <v>158</v>
      </c>
      <c r="J657">
        <v>35</v>
      </c>
      <c r="K657">
        <v>181</v>
      </c>
      <c r="L657">
        <v>1.4399999999999999E-12</v>
      </c>
      <c r="M657">
        <v>62.4</v>
      </c>
      <c r="N657">
        <v>181</v>
      </c>
      <c r="O657">
        <v>82.872900000000001</v>
      </c>
      <c r="P657">
        <v>82.872900000000001</v>
      </c>
      <c r="Q657">
        <v>2540</v>
      </c>
    </row>
    <row r="658" spans="1:17" x14ac:dyDescent="0.35">
      <c r="A658" t="s">
        <v>15136</v>
      </c>
      <c r="B658" t="s">
        <v>15974</v>
      </c>
      <c r="C658" t="s">
        <v>15975</v>
      </c>
      <c r="D658">
        <v>25.341999999999999</v>
      </c>
      <c r="E658">
        <v>146</v>
      </c>
      <c r="F658">
        <v>95</v>
      </c>
      <c r="G658">
        <v>7</v>
      </c>
      <c r="H658">
        <v>4</v>
      </c>
      <c r="I658">
        <v>137</v>
      </c>
      <c r="J658">
        <v>33</v>
      </c>
      <c r="K658">
        <v>176</v>
      </c>
      <c r="L658">
        <v>3.5200000000000002E-5</v>
      </c>
      <c r="M658">
        <v>42</v>
      </c>
      <c r="N658">
        <v>181</v>
      </c>
      <c r="O658">
        <v>80.662999999999997</v>
      </c>
      <c r="P658">
        <v>80.662999999999997</v>
      </c>
      <c r="Q658">
        <v>1119</v>
      </c>
    </row>
    <row r="659" spans="1:17" x14ac:dyDescent="0.35">
      <c r="A659" t="s">
        <v>15031</v>
      </c>
      <c r="B659" t="s">
        <v>15976</v>
      </c>
      <c r="C659" t="s">
        <v>15977</v>
      </c>
      <c r="D659">
        <v>22.457999999999998</v>
      </c>
      <c r="E659">
        <v>236</v>
      </c>
      <c r="F659">
        <v>156</v>
      </c>
      <c r="G659">
        <v>8</v>
      </c>
      <c r="H659">
        <v>6</v>
      </c>
      <c r="I659">
        <v>225</v>
      </c>
      <c r="J659">
        <v>5</v>
      </c>
      <c r="K659">
        <v>229</v>
      </c>
      <c r="L659">
        <v>1.24E-5</v>
      </c>
      <c r="M659">
        <v>45.8</v>
      </c>
      <c r="N659">
        <v>252</v>
      </c>
      <c r="O659">
        <v>93.650800000000004</v>
      </c>
      <c r="P659">
        <v>93.650800000000004</v>
      </c>
      <c r="Q659">
        <v>308</v>
      </c>
    </row>
    <row r="660" spans="1:17" x14ac:dyDescent="0.35">
      <c r="A660" t="s">
        <v>15244</v>
      </c>
      <c r="B660" t="s">
        <v>15245</v>
      </c>
      <c r="C660" t="s">
        <v>15978</v>
      </c>
      <c r="D660">
        <v>39.381</v>
      </c>
      <c r="E660">
        <v>452</v>
      </c>
      <c r="F660">
        <v>258</v>
      </c>
      <c r="G660">
        <v>9</v>
      </c>
      <c r="H660">
        <v>19</v>
      </c>
      <c r="I660">
        <v>465</v>
      </c>
      <c r="J660">
        <v>16</v>
      </c>
      <c r="K660">
        <v>456</v>
      </c>
      <c r="L660">
        <v>5.4599999999999996E-100</v>
      </c>
      <c r="M660">
        <v>307</v>
      </c>
      <c r="N660">
        <v>461</v>
      </c>
      <c r="O660">
        <v>98.047700000000006</v>
      </c>
      <c r="P660">
        <v>98.047700000000006</v>
      </c>
      <c r="Q660">
        <v>1535</v>
      </c>
    </row>
    <row r="661" spans="1:17" x14ac:dyDescent="0.35">
      <c r="A661" t="s">
        <v>15247</v>
      </c>
      <c r="B661" t="s">
        <v>15245</v>
      </c>
      <c r="C661" t="s">
        <v>15978</v>
      </c>
      <c r="D661">
        <v>37.283999999999999</v>
      </c>
      <c r="E661">
        <v>464</v>
      </c>
      <c r="F661">
        <v>270</v>
      </c>
      <c r="G661">
        <v>6</v>
      </c>
      <c r="H661">
        <v>17</v>
      </c>
      <c r="I661">
        <v>479</v>
      </c>
      <c r="J661">
        <v>13</v>
      </c>
      <c r="K661">
        <v>456</v>
      </c>
      <c r="L661">
        <v>1.7200000000000001E-89</v>
      </c>
      <c r="M661">
        <v>281</v>
      </c>
      <c r="N661">
        <v>461</v>
      </c>
      <c r="O661">
        <v>100.651</v>
      </c>
      <c r="P661">
        <v>101</v>
      </c>
      <c r="Q661">
        <v>1773</v>
      </c>
    </row>
    <row r="662" spans="1:17" x14ac:dyDescent="0.35">
      <c r="A662" t="s">
        <v>15248</v>
      </c>
      <c r="B662" t="s">
        <v>15245</v>
      </c>
      <c r="C662" t="s">
        <v>15978</v>
      </c>
      <c r="D662">
        <v>27.626000000000001</v>
      </c>
      <c r="E662">
        <v>257</v>
      </c>
      <c r="F662">
        <v>150</v>
      </c>
      <c r="G662">
        <v>14</v>
      </c>
      <c r="H662">
        <v>278</v>
      </c>
      <c r="I662">
        <v>520</v>
      </c>
      <c r="J662">
        <v>170</v>
      </c>
      <c r="K662">
        <v>404</v>
      </c>
      <c r="L662">
        <v>2.2000000000000001E-7</v>
      </c>
      <c r="M662">
        <v>53.5</v>
      </c>
      <c r="N662">
        <v>461</v>
      </c>
      <c r="O662">
        <v>55.748399999999997</v>
      </c>
      <c r="P662">
        <v>55.748399999999997</v>
      </c>
      <c r="Q662">
        <v>40</v>
      </c>
    </row>
    <row r="663" spans="1:17" x14ac:dyDescent="0.35">
      <c r="A663" t="s">
        <v>15249</v>
      </c>
      <c r="B663" t="s">
        <v>15245</v>
      </c>
      <c r="C663" t="s">
        <v>15978</v>
      </c>
      <c r="D663">
        <v>27.021000000000001</v>
      </c>
      <c r="E663">
        <v>433</v>
      </c>
      <c r="F663">
        <v>302</v>
      </c>
      <c r="G663">
        <v>9</v>
      </c>
      <c r="H663">
        <v>59</v>
      </c>
      <c r="I663">
        <v>483</v>
      </c>
      <c r="J663">
        <v>15</v>
      </c>
      <c r="K663">
        <v>441</v>
      </c>
      <c r="L663">
        <v>2.6799999999999999E-42</v>
      </c>
      <c r="M663">
        <v>157</v>
      </c>
      <c r="N663">
        <v>461</v>
      </c>
      <c r="O663">
        <v>93.926199999999994</v>
      </c>
      <c r="P663">
        <v>93.926199999999994</v>
      </c>
      <c r="Q663">
        <v>2512</v>
      </c>
    </row>
    <row r="664" spans="1:17" x14ac:dyDescent="0.35">
      <c r="A664" t="s">
        <v>15250</v>
      </c>
      <c r="B664" t="s">
        <v>15245</v>
      </c>
      <c r="C664" t="s">
        <v>15978</v>
      </c>
      <c r="D664">
        <v>26.471</v>
      </c>
      <c r="E664">
        <v>238</v>
      </c>
      <c r="F664">
        <v>144</v>
      </c>
      <c r="G664">
        <v>9</v>
      </c>
      <c r="H664">
        <v>92</v>
      </c>
      <c r="I664">
        <v>316</v>
      </c>
      <c r="J664">
        <v>114</v>
      </c>
      <c r="K664">
        <v>333</v>
      </c>
      <c r="L664">
        <v>4.4699999999999997E-9</v>
      </c>
      <c r="M664">
        <v>58.5</v>
      </c>
      <c r="N664">
        <v>461</v>
      </c>
      <c r="O664">
        <v>51.626899999999999</v>
      </c>
      <c r="P664">
        <v>51.626899999999999</v>
      </c>
      <c r="Q664">
        <v>2366</v>
      </c>
    </row>
    <row r="665" spans="1:17" x14ac:dyDescent="0.35">
      <c r="A665" t="s">
        <v>15251</v>
      </c>
      <c r="B665" t="s">
        <v>15245</v>
      </c>
      <c r="C665" t="s">
        <v>15978</v>
      </c>
      <c r="D665">
        <v>25.478999999999999</v>
      </c>
      <c r="E665">
        <v>365</v>
      </c>
      <c r="F665">
        <v>223</v>
      </c>
      <c r="G665">
        <v>18</v>
      </c>
      <c r="H665">
        <v>67</v>
      </c>
      <c r="I665">
        <v>403</v>
      </c>
      <c r="J665">
        <v>98</v>
      </c>
      <c r="K665">
        <v>441</v>
      </c>
      <c r="L665">
        <v>7.7699999999999994E-9</v>
      </c>
      <c r="M665">
        <v>57.8</v>
      </c>
      <c r="N665">
        <v>461</v>
      </c>
      <c r="O665">
        <v>79.175700000000006</v>
      </c>
      <c r="P665">
        <v>79.175700000000006</v>
      </c>
      <c r="Q665">
        <v>2826</v>
      </c>
    </row>
    <row r="666" spans="1:17" x14ac:dyDescent="0.35">
      <c r="A666" t="s">
        <v>15252</v>
      </c>
      <c r="B666" t="s">
        <v>15245</v>
      </c>
      <c r="C666" t="s">
        <v>15978</v>
      </c>
      <c r="D666">
        <v>22.882999999999999</v>
      </c>
      <c r="E666">
        <v>437</v>
      </c>
      <c r="F666">
        <v>320</v>
      </c>
      <c r="G666">
        <v>10</v>
      </c>
      <c r="H666">
        <v>22</v>
      </c>
      <c r="I666">
        <v>447</v>
      </c>
      <c r="J666">
        <v>16</v>
      </c>
      <c r="K666">
        <v>446</v>
      </c>
      <c r="L666">
        <v>3.4600000000000001E-21</v>
      </c>
      <c r="M666">
        <v>96.3</v>
      </c>
      <c r="N666">
        <v>461</v>
      </c>
      <c r="O666">
        <v>94.793899999999994</v>
      </c>
      <c r="P666">
        <v>94.793899999999994</v>
      </c>
      <c r="Q666">
        <v>1708</v>
      </c>
    </row>
    <row r="667" spans="1:17" x14ac:dyDescent="0.35">
      <c r="A667" t="s">
        <v>15070</v>
      </c>
      <c r="B667" t="s">
        <v>15979</v>
      </c>
      <c r="C667" t="s">
        <v>15980</v>
      </c>
      <c r="D667">
        <v>38.094999999999999</v>
      </c>
      <c r="E667">
        <v>231</v>
      </c>
      <c r="F667">
        <v>141</v>
      </c>
      <c r="G667">
        <v>1</v>
      </c>
      <c r="H667">
        <v>5</v>
      </c>
      <c r="I667">
        <v>233</v>
      </c>
      <c r="J667">
        <v>5</v>
      </c>
      <c r="K667">
        <v>235</v>
      </c>
      <c r="L667">
        <v>4.06E-38</v>
      </c>
      <c r="M667">
        <v>143</v>
      </c>
      <c r="N667">
        <v>398</v>
      </c>
      <c r="O667">
        <v>58.040199999999999</v>
      </c>
      <c r="P667">
        <v>58.040199999999999</v>
      </c>
      <c r="Q667">
        <v>2006</v>
      </c>
    </row>
    <row r="668" spans="1:17" x14ac:dyDescent="0.35">
      <c r="A668" t="s">
        <v>15034</v>
      </c>
      <c r="B668" t="s">
        <v>15289</v>
      </c>
      <c r="C668" t="s">
        <v>15981</v>
      </c>
      <c r="D668">
        <v>24.353999999999999</v>
      </c>
      <c r="E668">
        <v>271</v>
      </c>
      <c r="F668">
        <v>152</v>
      </c>
      <c r="G668">
        <v>10</v>
      </c>
      <c r="H668">
        <v>40</v>
      </c>
      <c r="I668">
        <v>279</v>
      </c>
      <c r="J668">
        <v>3</v>
      </c>
      <c r="K668">
        <v>251</v>
      </c>
      <c r="L668">
        <v>3.0000000000000001E-3</v>
      </c>
      <c r="M668">
        <v>38.9</v>
      </c>
      <c r="N668">
        <v>255</v>
      </c>
      <c r="O668">
        <v>106.27500000000001</v>
      </c>
      <c r="P668">
        <v>101</v>
      </c>
      <c r="Q668">
        <v>1039</v>
      </c>
    </row>
    <row r="669" spans="1:17" x14ac:dyDescent="0.35">
      <c r="A669" t="s">
        <v>15031</v>
      </c>
      <c r="B669" t="s">
        <v>15982</v>
      </c>
      <c r="C669" t="s">
        <v>15983</v>
      </c>
      <c r="D669">
        <v>28.510999999999999</v>
      </c>
      <c r="E669">
        <v>235</v>
      </c>
      <c r="F669">
        <v>132</v>
      </c>
      <c r="G669">
        <v>8</v>
      </c>
      <c r="H669">
        <v>4</v>
      </c>
      <c r="I669">
        <v>218</v>
      </c>
      <c r="J669">
        <v>3</v>
      </c>
      <c r="K669">
        <v>221</v>
      </c>
      <c r="L669">
        <v>5.2700000000000004E-6</v>
      </c>
      <c r="M669">
        <v>47</v>
      </c>
      <c r="N669">
        <v>261</v>
      </c>
      <c r="O669">
        <v>90.038300000000007</v>
      </c>
      <c r="P669">
        <v>90.038300000000007</v>
      </c>
      <c r="Q669">
        <v>269</v>
      </c>
    </row>
    <row r="670" spans="1:17" x14ac:dyDescent="0.35">
      <c r="A670" t="s">
        <v>15037</v>
      </c>
      <c r="B670" t="s">
        <v>15982</v>
      </c>
      <c r="C670" t="s">
        <v>15983</v>
      </c>
      <c r="D670">
        <v>27.425999999999998</v>
      </c>
      <c r="E670">
        <v>237</v>
      </c>
      <c r="F670">
        <v>137</v>
      </c>
      <c r="G670">
        <v>10</v>
      </c>
      <c r="H670">
        <v>44</v>
      </c>
      <c r="I670">
        <v>262</v>
      </c>
      <c r="J670">
        <v>5</v>
      </c>
      <c r="K670">
        <v>224</v>
      </c>
      <c r="L670">
        <v>2.8200000000000002E-4</v>
      </c>
      <c r="M670">
        <v>42.4</v>
      </c>
      <c r="N670">
        <v>261</v>
      </c>
      <c r="O670">
        <v>90.804599999999994</v>
      </c>
      <c r="P670">
        <v>90.804599999999994</v>
      </c>
      <c r="Q670">
        <v>673</v>
      </c>
    </row>
    <row r="671" spans="1:17" x14ac:dyDescent="0.35">
      <c r="A671" t="s">
        <v>15049</v>
      </c>
      <c r="B671" t="s">
        <v>15984</v>
      </c>
      <c r="C671" t="s">
        <v>15985</v>
      </c>
      <c r="D671">
        <v>21.591000000000001</v>
      </c>
      <c r="E671">
        <v>264</v>
      </c>
      <c r="F671">
        <v>159</v>
      </c>
      <c r="G671">
        <v>7</v>
      </c>
      <c r="H671">
        <v>155</v>
      </c>
      <c r="I671">
        <v>400</v>
      </c>
      <c r="J671">
        <v>8</v>
      </c>
      <c r="K671">
        <v>241</v>
      </c>
      <c r="L671">
        <v>4.0000000000000001E-3</v>
      </c>
      <c r="M671">
        <v>39.299999999999997</v>
      </c>
      <c r="N671">
        <v>262</v>
      </c>
      <c r="O671">
        <v>100.76300000000001</v>
      </c>
      <c r="P671">
        <v>101</v>
      </c>
      <c r="Q671">
        <v>1917</v>
      </c>
    </row>
    <row r="672" spans="1:17" x14ac:dyDescent="0.35">
      <c r="A672" t="s">
        <v>15034</v>
      </c>
      <c r="B672" t="s">
        <v>15986</v>
      </c>
      <c r="C672" t="s">
        <v>15987</v>
      </c>
      <c r="D672">
        <v>28.472000000000001</v>
      </c>
      <c r="E672">
        <v>144</v>
      </c>
      <c r="F672">
        <v>77</v>
      </c>
      <c r="G672">
        <v>5</v>
      </c>
      <c r="H672">
        <v>40</v>
      </c>
      <c r="I672">
        <v>160</v>
      </c>
      <c r="J672">
        <v>3</v>
      </c>
      <c r="K672">
        <v>143</v>
      </c>
      <c r="L672">
        <v>4.6400000000000003E-5</v>
      </c>
      <c r="M672">
        <v>44.3</v>
      </c>
      <c r="N672">
        <v>259</v>
      </c>
      <c r="O672">
        <v>55.598500000000001</v>
      </c>
      <c r="P672">
        <v>55.598500000000001</v>
      </c>
      <c r="Q672">
        <v>836</v>
      </c>
    </row>
    <row r="673" spans="1:17" x14ac:dyDescent="0.35">
      <c r="A673" t="s">
        <v>15049</v>
      </c>
      <c r="B673" t="s">
        <v>15986</v>
      </c>
      <c r="C673" t="s">
        <v>15987</v>
      </c>
      <c r="D673">
        <v>27.326000000000001</v>
      </c>
      <c r="E673">
        <v>172</v>
      </c>
      <c r="F673">
        <v>97</v>
      </c>
      <c r="G673">
        <v>7</v>
      </c>
      <c r="H673">
        <v>155</v>
      </c>
      <c r="I673">
        <v>309</v>
      </c>
      <c r="J673">
        <v>8</v>
      </c>
      <c r="K673">
        <v>168</v>
      </c>
      <c r="L673">
        <v>1E-3</v>
      </c>
      <c r="M673">
        <v>41.2</v>
      </c>
      <c r="N673">
        <v>259</v>
      </c>
      <c r="O673">
        <v>66.409300000000002</v>
      </c>
      <c r="P673">
        <v>66.409300000000002</v>
      </c>
      <c r="Q673">
        <v>1868</v>
      </c>
    </row>
    <row r="674" spans="1:17" x14ac:dyDescent="0.35">
      <c r="A674" t="s">
        <v>15046</v>
      </c>
      <c r="B674" t="s">
        <v>15988</v>
      </c>
      <c r="C674" t="s">
        <v>15989</v>
      </c>
      <c r="D674">
        <v>44.828000000000003</v>
      </c>
      <c r="E674">
        <v>58</v>
      </c>
      <c r="F674">
        <v>30</v>
      </c>
      <c r="G674">
        <v>2</v>
      </c>
      <c r="H674">
        <v>118</v>
      </c>
      <c r="I674">
        <v>174</v>
      </c>
      <c r="J674">
        <v>3</v>
      </c>
      <c r="K674">
        <v>59</v>
      </c>
      <c r="L674">
        <v>4.2599999999999999E-6</v>
      </c>
      <c r="M674">
        <v>45.8</v>
      </c>
      <c r="N674">
        <v>113</v>
      </c>
      <c r="O674">
        <v>51.327399999999997</v>
      </c>
      <c r="P674">
        <v>51.327399999999997</v>
      </c>
      <c r="Q674">
        <v>1264</v>
      </c>
    </row>
    <row r="675" spans="1:17" x14ac:dyDescent="0.35">
      <c r="A675" t="s">
        <v>15237</v>
      </c>
      <c r="B675" t="s">
        <v>15988</v>
      </c>
      <c r="C675" t="s">
        <v>15989</v>
      </c>
      <c r="D675">
        <v>26.613</v>
      </c>
      <c r="E675">
        <v>124</v>
      </c>
      <c r="F675">
        <v>65</v>
      </c>
      <c r="G675">
        <v>5</v>
      </c>
      <c r="H675">
        <v>54</v>
      </c>
      <c r="I675">
        <v>172</v>
      </c>
      <c r="J675">
        <v>2</v>
      </c>
      <c r="K675">
        <v>104</v>
      </c>
      <c r="L675">
        <v>8.5999999999999993E-2</v>
      </c>
      <c r="M675">
        <v>32.700000000000003</v>
      </c>
      <c r="N675">
        <v>113</v>
      </c>
      <c r="O675">
        <v>109.735</v>
      </c>
      <c r="P675">
        <v>101</v>
      </c>
      <c r="Q675">
        <v>519</v>
      </c>
    </row>
    <row r="676" spans="1:17" x14ac:dyDescent="0.35">
      <c r="A676" t="s">
        <v>15117</v>
      </c>
      <c r="B676" t="s">
        <v>15118</v>
      </c>
      <c r="C676" t="s">
        <v>15990</v>
      </c>
      <c r="D676">
        <v>25.516999999999999</v>
      </c>
      <c r="E676">
        <v>290</v>
      </c>
      <c r="F676">
        <v>136</v>
      </c>
      <c r="G676">
        <v>16</v>
      </c>
      <c r="H676">
        <v>6</v>
      </c>
      <c r="I676">
        <v>249</v>
      </c>
      <c r="J676">
        <v>3</v>
      </c>
      <c r="K676">
        <v>258</v>
      </c>
      <c r="L676">
        <v>3.5999999999999997E-2</v>
      </c>
      <c r="M676">
        <v>35.4</v>
      </c>
      <c r="N676">
        <v>273</v>
      </c>
      <c r="O676">
        <v>106.227</v>
      </c>
      <c r="P676">
        <v>101</v>
      </c>
      <c r="Q676">
        <v>1666</v>
      </c>
    </row>
    <row r="677" spans="1:17" x14ac:dyDescent="0.35">
      <c r="A677" t="s">
        <v>15034</v>
      </c>
      <c r="B677" t="s">
        <v>15991</v>
      </c>
      <c r="C677" t="s">
        <v>15992</v>
      </c>
      <c r="D677">
        <v>29.370999999999999</v>
      </c>
      <c r="E677">
        <v>143</v>
      </c>
      <c r="F677">
        <v>77</v>
      </c>
      <c r="G677">
        <v>5</v>
      </c>
      <c r="H677">
        <v>40</v>
      </c>
      <c r="I677">
        <v>160</v>
      </c>
      <c r="J677">
        <v>3</v>
      </c>
      <c r="K677">
        <v>143</v>
      </c>
      <c r="L677">
        <v>3.6600000000000002E-5</v>
      </c>
      <c r="M677">
        <v>44.7</v>
      </c>
      <c r="N677">
        <v>259</v>
      </c>
      <c r="O677">
        <v>55.212400000000002</v>
      </c>
      <c r="P677">
        <v>55.212400000000002</v>
      </c>
      <c r="Q677">
        <v>831</v>
      </c>
    </row>
    <row r="678" spans="1:17" x14ac:dyDescent="0.35">
      <c r="A678" t="s">
        <v>15993</v>
      </c>
      <c r="B678" t="s">
        <v>15991</v>
      </c>
      <c r="C678" t="s">
        <v>15992</v>
      </c>
      <c r="D678">
        <v>22.01</v>
      </c>
      <c r="E678">
        <v>209</v>
      </c>
      <c r="F678">
        <v>138</v>
      </c>
      <c r="G678">
        <v>7</v>
      </c>
      <c r="H678">
        <v>1</v>
      </c>
      <c r="I678">
        <v>201</v>
      </c>
      <c r="J678">
        <v>56</v>
      </c>
      <c r="K678">
        <v>247</v>
      </c>
      <c r="L678">
        <v>0.53</v>
      </c>
      <c r="M678">
        <v>31.6</v>
      </c>
      <c r="N678">
        <v>259</v>
      </c>
      <c r="O678">
        <v>80.694999999999993</v>
      </c>
      <c r="P678">
        <v>80.694999999999993</v>
      </c>
      <c r="Q678">
        <v>2986</v>
      </c>
    </row>
    <row r="679" spans="1:17" x14ac:dyDescent="0.35">
      <c r="A679" t="s">
        <v>15514</v>
      </c>
      <c r="B679" t="s">
        <v>15994</v>
      </c>
      <c r="C679" t="s">
        <v>15995</v>
      </c>
      <c r="D679">
        <v>28.986000000000001</v>
      </c>
      <c r="E679">
        <v>138</v>
      </c>
      <c r="F679">
        <v>83</v>
      </c>
      <c r="G679">
        <v>6</v>
      </c>
      <c r="H679">
        <v>952</v>
      </c>
      <c r="I679">
        <v>1077</v>
      </c>
      <c r="J679">
        <v>12</v>
      </c>
      <c r="K679">
        <v>146</v>
      </c>
      <c r="L679">
        <v>0.28999999999999998</v>
      </c>
      <c r="M679">
        <v>34.299999999999997</v>
      </c>
      <c r="N679">
        <v>170</v>
      </c>
      <c r="O679">
        <v>81.176500000000004</v>
      </c>
      <c r="P679">
        <v>81.176500000000004</v>
      </c>
      <c r="Q679">
        <v>1829</v>
      </c>
    </row>
    <row r="680" spans="1:17" x14ac:dyDescent="0.35">
      <c r="A680" t="s">
        <v>15034</v>
      </c>
      <c r="B680" t="s">
        <v>15179</v>
      </c>
      <c r="C680" t="s">
        <v>15996</v>
      </c>
      <c r="D680">
        <v>27.879000000000001</v>
      </c>
      <c r="E680">
        <v>165</v>
      </c>
      <c r="F680">
        <v>93</v>
      </c>
      <c r="G680">
        <v>5</v>
      </c>
      <c r="H680">
        <v>40</v>
      </c>
      <c r="I680">
        <v>191</v>
      </c>
      <c r="J680">
        <v>3</v>
      </c>
      <c r="K680">
        <v>154</v>
      </c>
      <c r="L680">
        <v>1E-3</v>
      </c>
      <c r="M680">
        <v>39.700000000000003</v>
      </c>
      <c r="N680">
        <v>250</v>
      </c>
      <c r="O680">
        <v>66</v>
      </c>
      <c r="P680">
        <v>66</v>
      </c>
      <c r="Q680">
        <v>990</v>
      </c>
    </row>
    <row r="681" spans="1:17" x14ac:dyDescent="0.35">
      <c r="A681" t="s">
        <v>15031</v>
      </c>
      <c r="B681" t="s">
        <v>15179</v>
      </c>
      <c r="C681" t="s">
        <v>15996</v>
      </c>
      <c r="D681">
        <v>26.515000000000001</v>
      </c>
      <c r="E681">
        <v>264</v>
      </c>
      <c r="F681">
        <v>142</v>
      </c>
      <c r="G681">
        <v>10</v>
      </c>
      <c r="H681">
        <v>6</v>
      </c>
      <c r="I681">
        <v>241</v>
      </c>
      <c r="J681">
        <v>3</v>
      </c>
      <c r="K681">
        <v>242</v>
      </c>
      <c r="L681">
        <v>4.2200000000000003E-5</v>
      </c>
      <c r="M681">
        <v>44.3</v>
      </c>
      <c r="N681">
        <v>250</v>
      </c>
      <c r="O681">
        <v>105.6</v>
      </c>
      <c r="P681">
        <v>101</v>
      </c>
      <c r="Q681">
        <v>367</v>
      </c>
    </row>
    <row r="682" spans="1:17" x14ac:dyDescent="0.35">
      <c r="A682" t="s">
        <v>15038</v>
      </c>
      <c r="B682" t="s">
        <v>15648</v>
      </c>
      <c r="C682" t="s">
        <v>15997</v>
      </c>
      <c r="D682">
        <v>26.422999999999998</v>
      </c>
      <c r="E682">
        <v>246</v>
      </c>
      <c r="F682">
        <v>161</v>
      </c>
      <c r="G682">
        <v>8</v>
      </c>
      <c r="H682">
        <v>373</v>
      </c>
      <c r="I682">
        <v>615</v>
      </c>
      <c r="J682">
        <v>4</v>
      </c>
      <c r="K682">
        <v>232</v>
      </c>
      <c r="L682">
        <v>2.3799999999999999E-7</v>
      </c>
      <c r="M682">
        <v>53.9</v>
      </c>
      <c r="N682">
        <v>261</v>
      </c>
      <c r="O682">
        <v>94.252899999999997</v>
      </c>
      <c r="P682">
        <v>94.252899999999997</v>
      </c>
      <c r="Q682">
        <v>2730</v>
      </c>
    </row>
    <row r="683" spans="1:17" x14ac:dyDescent="0.35">
      <c r="A683" t="s">
        <v>15031</v>
      </c>
      <c r="B683" t="s">
        <v>15998</v>
      </c>
      <c r="C683" t="s">
        <v>15999</v>
      </c>
      <c r="D683">
        <v>23.529</v>
      </c>
      <c r="E683">
        <v>170</v>
      </c>
      <c r="F683">
        <v>119</v>
      </c>
      <c r="G683">
        <v>5</v>
      </c>
      <c r="H683">
        <v>67</v>
      </c>
      <c r="I683">
        <v>236</v>
      </c>
      <c r="J683">
        <v>53</v>
      </c>
      <c r="K683">
        <v>211</v>
      </c>
      <c r="L683">
        <v>1.2300000000000001E-5</v>
      </c>
      <c r="M683">
        <v>45.4</v>
      </c>
      <c r="N683">
        <v>223</v>
      </c>
      <c r="O683">
        <v>76.233199999999997</v>
      </c>
      <c r="P683">
        <v>76.233199999999997</v>
      </c>
      <c r="Q683">
        <v>307</v>
      </c>
    </row>
    <row r="684" spans="1:17" x14ac:dyDescent="0.35">
      <c r="A684" t="s">
        <v>16000</v>
      </c>
      <c r="B684" t="s">
        <v>16001</v>
      </c>
      <c r="C684" t="s">
        <v>16002</v>
      </c>
      <c r="D684">
        <v>25.806000000000001</v>
      </c>
      <c r="E684">
        <v>124</v>
      </c>
      <c r="F684">
        <v>71</v>
      </c>
      <c r="G684">
        <v>4</v>
      </c>
      <c r="H684">
        <v>377</v>
      </c>
      <c r="I684">
        <v>495</v>
      </c>
      <c r="J684">
        <v>93</v>
      </c>
      <c r="K684">
        <v>200</v>
      </c>
      <c r="L684">
        <v>0.67</v>
      </c>
      <c r="M684">
        <v>32.700000000000003</v>
      </c>
      <c r="N684">
        <v>246</v>
      </c>
      <c r="O684">
        <v>50.406500000000001</v>
      </c>
      <c r="P684">
        <v>50.406500000000001</v>
      </c>
      <c r="Q684">
        <v>1163</v>
      </c>
    </row>
    <row r="685" spans="1:17" x14ac:dyDescent="0.35">
      <c r="A685" t="s">
        <v>15034</v>
      </c>
      <c r="B685" t="s">
        <v>16003</v>
      </c>
      <c r="C685" t="s">
        <v>16004</v>
      </c>
      <c r="D685">
        <v>26.786000000000001</v>
      </c>
      <c r="E685">
        <v>224</v>
      </c>
      <c r="F685">
        <v>142</v>
      </c>
      <c r="G685">
        <v>5</v>
      </c>
      <c r="H685">
        <v>40</v>
      </c>
      <c r="I685">
        <v>247</v>
      </c>
      <c r="J685">
        <v>16</v>
      </c>
      <c r="K685">
        <v>233</v>
      </c>
      <c r="L685">
        <v>9.0600000000000007E-5</v>
      </c>
      <c r="M685">
        <v>43.5</v>
      </c>
      <c r="N685">
        <v>264</v>
      </c>
      <c r="O685">
        <v>84.848500000000001</v>
      </c>
      <c r="P685">
        <v>84.848500000000001</v>
      </c>
      <c r="Q685">
        <v>867</v>
      </c>
    </row>
    <row r="686" spans="1:17" x14ac:dyDescent="0.35">
      <c r="A686" t="s">
        <v>15566</v>
      </c>
      <c r="B686" t="s">
        <v>16003</v>
      </c>
      <c r="C686" t="s">
        <v>16004</v>
      </c>
      <c r="D686">
        <v>26.087</v>
      </c>
      <c r="E686">
        <v>207</v>
      </c>
      <c r="F686">
        <v>101</v>
      </c>
      <c r="G686">
        <v>4</v>
      </c>
      <c r="H686">
        <v>6</v>
      </c>
      <c r="I686">
        <v>160</v>
      </c>
      <c r="J686">
        <v>18</v>
      </c>
      <c r="K686">
        <v>224</v>
      </c>
      <c r="L686">
        <v>5.1999999999999997E-5</v>
      </c>
      <c r="M686">
        <v>44.7</v>
      </c>
      <c r="N686">
        <v>264</v>
      </c>
      <c r="O686">
        <v>78.409099999999995</v>
      </c>
      <c r="P686">
        <v>78.409099999999995</v>
      </c>
      <c r="Q686">
        <v>1568</v>
      </c>
    </row>
    <row r="687" spans="1:17" x14ac:dyDescent="0.35">
      <c r="A687" t="s">
        <v>15176</v>
      </c>
      <c r="B687" t="s">
        <v>16005</v>
      </c>
      <c r="C687" t="s">
        <v>16006</v>
      </c>
      <c r="D687">
        <v>41.04</v>
      </c>
      <c r="E687">
        <v>173</v>
      </c>
      <c r="F687">
        <v>96</v>
      </c>
      <c r="G687">
        <v>4</v>
      </c>
      <c r="H687">
        <v>16</v>
      </c>
      <c r="I687">
        <v>187</v>
      </c>
      <c r="J687">
        <v>7</v>
      </c>
      <c r="K687">
        <v>174</v>
      </c>
      <c r="L687">
        <v>3.7600000000000001E-43</v>
      </c>
      <c r="M687">
        <v>142</v>
      </c>
      <c r="N687">
        <v>176</v>
      </c>
      <c r="O687">
        <v>98.295500000000004</v>
      </c>
      <c r="P687">
        <v>98.295500000000004</v>
      </c>
      <c r="Q687">
        <v>2884</v>
      </c>
    </row>
    <row r="688" spans="1:17" x14ac:dyDescent="0.35">
      <c r="A688" t="s">
        <v>15201</v>
      </c>
      <c r="B688" t="s">
        <v>16005</v>
      </c>
      <c r="C688" t="s">
        <v>16006</v>
      </c>
      <c r="D688">
        <v>40.698</v>
      </c>
      <c r="E688">
        <v>172</v>
      </c>
      <c r="F688">
        <v>99</v>
      </c>
      <c r="G688">
        <v>3</v>
      </c>
      <c r="H688">
        <v>9</v>
      </c>
      <c r="I688">
        <v>179</v>
      </c>
      <c r="J688">
        <v>7</v>
      </c>
      <c r="K688">
        <v>176</v>
      </c>
      <c r="L688">
        <v>5.0099999999999999E-43</v>
      </c>
      <c r="M688">
        <v>142</v>
      </c>
      <c r="N688">
        <v>176</v>
      </c>
      <c r="O688">
        <v>97.7273</v>
      </c>
      <c r="P688">
        <v>97.7273</v>
      </c>
      <c r="Q688">
        <v>1177</v>
      </c>
    </row>
    <row r="689" spans="1:17" x14ac:dyDescent="0.35">
      <c r="A689" t="s">
        <v>15067</v>
      </c>
      <c r="B689" t="s">
        <v>16007</v>
      </c>
      <c r="C689" t="s">
        <v>16008</v>
      </c>
      <c r="D689">
        <v>28.484999999999999</v>
      </c>
      <c r="E689">
        <v>165</v>
      </c>
      <c r="F689">
        <v>90</v>
      </c>
      <c r="G689">
        <v>5</v>
      </c>
      <c r="H689">
        <v>108</v>
      </c>
      <c r="I689">
        <v>246</v>
      </c>
      <c r="J689">
        <v>6</v>
      </c>
      <c r="K689">
        <v>168</v>
      </c>
      <c r="L689">
        <v>0.55000000000000004</v>
      </c>
      <c r="M689">
        <v>32.299999999999997</v>
      </c>
      <c r="N689">
        <v>254</v>
      </c>
      <c r="O689">
        <v>64.960599999999999</v>
      </c>
      <c r="P689">
        <v>64.960599999999999</v>
      </c>
      <c r="Q689">
        <v>2409</v>
      </c>
    </row>
    <row r="690" spans="1:17" x14ac:dyDescent="0.35">
      <c r="A690" t="s">
        <v>15031</v>
      </c>
      <c r="B690" t="s">
        <v>16009</v>
      </c>
      <c r="C690" t="s">
        <v>16010</v>
      </c>
      <c r="D690">
        <v>25.713999999999999</v>
      </c>
      <c r="E690">
        <v>245</v>
      </c>
      <c r="F690">
        <v>151</v>
      </c>
      <c r="G690">
        <v>8</v>
      </c>
      <c r="H690">
        <v>1</v>
      </c>
      <c r="I690">
        <v>225</v>
      </c>
      <c r="J690">
        <v>1</v>
      </c>
      <c r="K690">
        <v>234</v>
      </c>
      <c r="L690">
        <v>3.5600000000000001E-8</v>
      </c>
      <c r="M690">
        <v>53.5</v>
      </c>
      <c r="N690">
        <v>256</v>
      </c>
      <c r="O690">
        <v>95.703100000000006</v>
      </c>
      <c r="P690">
        <v>95.703100000000006</v>
      </c>
      <c r="Q690">
        <v>127</v>
      </c>
    </row>
    <row r="691" spans="1:17" x14ac:dyDescent="0.35">
      <c r="A691" t="s">
        <v>15237</v>
      </c>
      <c r="B691" t="s">
        <v>16009</v>
      </c>
      <c r="C691" t="s">
        <v>16010</v>
      </c>
      <c r="D691">
        <v>24.375</v>
      </c>
      <c r="E691">
        <v>160</v>
      </c>
      <c r="F691">
        <v>82</v>
      </c>
      <c r="G691">
        <v>7</v>
      </c>
      <c r="H691">
        <v>54</v>
      </c>
      <c r="I691">
        <v>205</v>
      </c>
      <c r="J691">
        <v>2</v>
      </c>
      <c r="K691">
        <v>130</v>
      </c>
      <c r="L691">
        <v>0.15</v>
      </c>
      <c r="M691">
        <v>33.1</v>
      </c>
      <c r="N691">
        <v>256</v>
      </c>
      <c r="O691">
        <v>62.5</v>
      </c>
      <c r="P691">
        <v>62.5</v>
      </c>
      <c r="Q691">
        <v>520</v>
      </c>
    </row>
    <row r="692" spans="1:17" x14ac:dyDescent="0.35">
      <c r="A692" t="s">
        <v>15031</v>
      </c>
      <c r="B692" t="s">
        <v>16011</v>
      </c>
      <c r="C692" t="s">
        <v>16012</v>
      </c>
      <c r="D692">
        <v>22.510999999999999</v>
      </c>
      <c r="E692">
        <v>231</v>
      </c>
      <c r="F692">
        <v>150</v>
      </c>
      <c r="G692">
        <v>8</v>
      </c>
      <c r="H692">
        <v>1</v>
      </c>
      <c r="I692">
        <v>215</v>
      </c>
      <c r="J692">
        <v>1</v>
      </c>
      <c r="K692">
        <v>218</v>
      </c>
      <c r="L692">
        <v>5.7699999999999998E-6</v>
      </c>
      <c r="M692">
        <v>46.6</v>
      </c>
      <c r="N692">
        <v>250</v>
      </c>
      <c r="O692">
        <v>92.4</v>
      </c>
      <c r="P692">
        <v>92.4</v>
      </c>
      <c r="Q692">
        <v>273</v>
      </c>
    </row>
    <row r="693" spans="1:17" x14ac:dyDescent="0.35">
      <c r="A693" t="s">
        <v>15031</v>
      </c>
      <c r="B693" t="s">
        <v>16013</v>
      </c>
      <c r="C693" t="s">
        <v>16014</v>
      </c>
      <c r="D693">
        <v>25.306000000000001</v>
      </c>
      <c r="E693">
        <v>245</v>
      </c>
      <c r="F693">
        <v>152</v>
      </c>
      <c r="G693">
        <v>8</v>
      </c>
      <c r="H693">
        <v>1</v>
      </c>
      <c r="I693">
        <v>225</v>
      </c>
      <c r="J693">
        <v>1</v>
      </c>
      <c r="K693">
        <v>234</v>
      </c>
      <c r="L693">
        <v>8.2900000000000001E-9</v>
      </c>
      <c r="M693">
        <v>55.5</v>
      </c>
      <c r="N693">
        <v>256</v>
      </c>
      <c r="O693">
        <v>95.703100000000006</v>
      </c>
      <c r="P693">
        <v>95.703100000000006</v>
      </c>
      <c r="Q693">
        <v>102</v>
      </c>
    </row>
    <row r="694" spans="1:17" x14ac:dyDescent="0.35">
      <c r="A694" t="s">
        <v>15237</v>
      </c>
      <c r="B694" t="s">
        <v>16013</v>
      </c>
      <c r="C694" t="s">
        <v>16014</v>
      </c>
      <c r="D694">
        <v>23.75</v>
      </c>
      <c r="E694">
        <v>160</v>
      </c>
      <c r="F694">
        <v>83</v>
      </c>
      <c r="G694">
        <v>7</v>
      </c>
      <c r="H694">
        <v>54</v>
      </c>
      <c r="I694">
        <v>205</v>
      </c>
      <c r="J694">
        <v>2</v>
      </c>
      <c r="K694">
        <v>130</v>
      </c>
      <c r="L694">
        <v>0.8</v>
      </c>
      <c r="M694">
        <v>31.2</v>
      </c>
      <c r="N694">
        <v>256</v>
      </c>
      <c r="O694">
        <v>62.5</v>
      </c>
      <c r="P694">
        <v>62.5</v>
      </c>
      <c r="Q694">
        <v>539</v>
      </c>
    </row>
    <row r="695" spans="1:17" x14ac:dyDescent="0.35">
      <c r="A695" t="s">
        <v>15380</v>
      </c>
      <c r="B695" t="s">
        <v>15473</v>
      </c>
      <c r="C695" t="s">
        <v>16015</v>
      </c>
      <c r="D695">
        <v>26.846</v>
      </c>
      <c r="E695">
        <v>149</v>
      </c>
      <c r="F695">
        <v>96</v>
      </c>
      <c r="G695">
        <v>5</v>
      </c>
      <c r="H695">
        <v>71</v>
      </c>
      <c r="I695">
        <v>214</v>
      </c>
      <c r="J695">
        <v>23</v>
      </c>
      <c r="K695">
        <v>163</v>
      </c>
      <c r="L695">
        <v>9.9000000000000005E-2</v>
      </c>
      <c r="M695">
        <v>33.5</v>
      </c>
      <c r="N695">
        <v>272</v>
      </c>
      <c r="O695">
        <v>54.779400000000003</v>
      </c>
      <c r="P695">
        <v>54.779400000000003</v>
      </c>
      <c r="Q695">
        <v>1454</v>
      </c>
    </row>
    <row r="696" spans="1:17" x14ac:dyDescent="0.35">
      <c r="A696" t="s">
        <v>16016</v>
      </c>
      <c r="B696" t="s">
        <v>16017</v>
      </c>
      <c r="C696" t="s">
        <v>16018</v>
      </c>
      <c r="D696">
        <v>26.812000000000001</v>
      </c>
      <c r="E696">
        <v>138</v>
      </c>
      <c r="F696">
        <v>91</v>
      </c>
      <c r="G696">
        <v>6</v>
      </c>
      <c r="H696">
        <v>124</v>
      </c>
      <c r="I696">
        <v>257</v>
      </c>
      <c r="J696">
        <v>21</v>
      </c>
      <c r="K696">
        <v>152</v>
      </c>
      <c r="L696">
        <v>0.36</v>
      </c>
      <c r="M696">
        <v>31.6</v>
      </c>
      <c r="N696">
        <v>152</v>
      </c>
      <c r="O696">
        <v>90.789500000000004</v>
      </c>
      <c r="P696">
        <v>90.789500000000004</v>
      </c>
      <c r="Q696">
        <v>1414</v>
      </c>
    </row>
    <row r="697" spans="1:17" x14ac:dyDescent="0.35">
      <c r="A697" t="s">
        <v>16019</v>
      </c>
      <c r="B697" t="s">
        <v>16020</v>
      </c>
      <c r="C697" t="s">
        <v>16021</v>
      </c>
      <c r="D697">
        <v>27.885000000000002</v>
      </c>
      <c r="E697">
        <v>104</v>
      </c>
      <c r="F697">
        <v>56</v>
      </c>
      <c r="G697">
        <v>5</v>
      </c>
      <c r="H697">
        <v>12</v>
      </c>
      <c r="I697">
        <v>103</v>
      </c>
      <c r="J697">
        <v>9</v>
      </c>
      <c r="K697">
        <v>105</v>
      </c>
      <c r="L697">
        <v>0.43</v>
      </c>
      <c r="M697">
        <v>30.4</v>
      </c>
      <c r="N697">
        <v>168</v>
      </c>
      <c r="O697">
        <v>61.904800000000002</v>
      </c>
      <c r="P697">
        <v>61.904800000000002</v>
      </c>
      <c r="Q697">
        <v>1499</v>
      </c>
    </row>
    <row r="698" spans="1:17" x14ac:dyDescent="0.35">
      <c r="A698" t="s">
        <v>15031</v>
      </c>
      <c r="B698" t="s">
        <v>16022</v>
      </c>
      <c r="C698" t="s">
        <v>16023</v>
      </c>
      <c r="D698">
        <v>26.437000000000001</v>
      </c>
      <c r="E698">
        <v>174</v>
      </c>
      <c r="F698">
        <v>103</v>
      </c>
      <c r="G698">
        <v>5</v>
      </c>
      <c r="H698">
        <v>6</v>
      </c>
      <c r="I698">
        <v>158</v>
      </c>
      <c r="J698">
        <v>3</v>
      </c>
      <c r="K698">
        <v>172</v>
      </c>
      <c r="L698">
        <v>7.1999999999999996E-8</v>
      </c>
      <c r="M698">
        <v>52.4</v>
      </c>
      <c r="N698">
        <v>237</v>
      </c>
      <c r="O698">
        <v>73.417699999999996</v>
      </c>
      <c r="P698">
        <v>73.417699999999996</v>
      </c>
      <c r="Q698">
        <v>137</v>
      </c>
    </row>
    <row r="699" spans="1:17" x14ac:dyDescent="0.35">
      <c r="A699" t="s">
        <v>15055</v>
      </c>
      <c r="B699" t="s">
        <v>15748</v>
      </c>
      <c r="C699" t="s">
        <v>16024</v>
      </c>
      <c r="D699">
        <v>29.167000000000002</v>
      </c>
      <c r="E699">
        <v>216</v>
      </c>
      <c r="F699">
        <v>103</v>
      </c>
      <c r="G699">
        <v>9</v>
      </c>
      <c r="H699">
        <v>595</v>
      </c>
      <c r="I699">
        <v>771</v>
      </c>
      <c r="J699">
        <v>35</v>
      </c>
      <c r="K699">
        <v>239</v>
      </c>
      <c r="L699">
        <v>3.0000000000000001E-3</v>
      </c>
      <c r="M699">
        <v>40.799999999999997</v>
      </c>
      <c r="N699">
        <v>301</v>
      </c>
      <c r="O699">
        <v>71.760800000000003</v>
      </c>
      <c r="P699">
        <v>71.760800000000003</v>
      </c>
      <c r="Q699">
        <v>577</v>
      </c>
    </row>
    <row r="700" spans="1:17" x14ac:dyDescent="0.35">
      <c r="A700" t="s">
        <v>15073</v>
      </c>
      <c r="B700" t="s">
        <v>15748</v>
      </c>
      <c r="C700" t="s">
        <v>16024</v>
      </c>
      <c r="D700">
        <v>25.789000000000001</v>
      </c>
      <c r="E700">
        <v>190</v>
      </c>
      <c r="F700">
        <v>99</v>
      </c>
      <c r="G700">
        <v>7</v>
      </c>
      <c r="H700">
        <v>56</v>
      </c>
      <c r="I700">
        <v>211</v>
      </c>
      <c r="J700">
        <v>39</v>
      </c>
      <c r="K700">
        <v>220</v>
      </c>
      <c r="L700">
        <v>7.0999999999999994E-2</v>
      </c>
      <c r="M700">
        <v>35</v>
      </c>
      <c r="N700">
        <v>301</v>
      </c>
      <c r="O700">
        <v>63.122900000000001</v>
      </c>
      <c r="P700">
        <v>63.122900000000001</v>
      </c>
      <c r="Q700">
        <v>2324</v>
      </c>
    </row>
    <row r="701" spans="1:17" x14ac:dyDescent="0.35">
      <c r="A701" t="s">
        <v>15034</v>
      </c>
      <c r="B701" t="s">
        <v>16025</v>
      </c>
      <c r="C701" t="s">
        <v>16026</v>
      </c>
      <c r="D701">
        <v>28.472000000000001</v>
      </c>
      <c r="E701">
        <v>144</v>
      </c>
      <c r="F701">
        <v>77</v>
      </c>
      <c r="G701">
        <v>5</v>
      </c>
      <c r="H701">
        <v>40</v>
      </c>
      <c r="I701">
        <v>160</v>
      </c>
      <c r="J701">
        <v>3</v>
      </c>
      <c r="K701">
        <v>143</v>
      </c>
      <c r="L701">
        <v>4.99E-5</v>
      </c>
      <c r="M701">
        <v>44.3</v>
      </c>
      <c r="N701">
        <v>259</v>
      </c>
      <c r="O701">
        <v>55.598500000000001</v>
      </c>
      <c r="P701">
        <v>55.598500000000001</v>
      </c>
      <c r="Q701">
        <v>842</v>
      </c>
    </row>
    <row r="702" spans="1:17" x14ac:dyDescent="0.35">
      <c r="A702" t="s">
        <v>15049</v>
      </c>
      <c r="B702" t="s">
        <v>16025</v>
      </c>
      <c r="C702" t="s">
        <v>16026</v>
      </c>
      <c r="D702">
        <v>27.326000000000001</v>
      </c>
      <c r="E702">
        <v>172</v>
      </c>
      <c r="F702">
        <v>97</v>
      </c>
      <c r="G702">
        <v>7</v>
      </c>
      <c r="H702">
        <v>155</v>
      </c>
      <c r="I702">
        <v>309</v>
      </c>
      <c r="J702">
        <v>8</v>
      </c>
      <c r="K702">
        <v>168</v>
      </c>
      <c r="L702">
        <v>1E-3</v>
      </c>
      <c r="M702">
        <v>41.2</v>
      </c>
      <c r="N702">
        <v>259</v>
      </c>
      <c r="O702">
        <v>66.409300000000002</v>
      </c>
      <c r="P702">
        <v>66.409300000000002</v>
      </c>
      <c r="Q702">
        <v>1870</v>
      </c>
    </row>
    <row r="703" spans="1:17" x14ac:dyDescent="0.35">
      <c r="A703" t="s">
        <v>15034</v>
      </c>
      <c r="B703" t="s">
        <v>16027</v>
      </c>
      <c r="C703" t="s">
        <v>16028</v>
      </c>
      <c r="D703">
        <v>30.07</v>
      </c>
      <c r="E703">
        <v>143</v>
      </c>
      <c r="F703">
        <v>76</v>
      </c>
      <c r="G703">
        <v>6</v>
      </c>
      <c r="H703">
        <v>40</v>
      </c>
      <c r="I703">
        <v>160</v>
      </c>
      <c r="J703">
        <v>10</v>
      </c>
      <c r="K703">
        <v>150</v>
      </c>
      <c r="L703">
        <v>7.8200000000000003E-5</v>
      </c>
      <c r="M703">
        <v>43.9</v>
      </c>
      <c r="N703">
        <v>270</v>
      </c>
      <c r="O703">
        <v>52.963000000000001</v>
      </c>
      <c r="P703">
        <v>52.963000000000001</v>
      </c>
      <c r="Q703">
        <v>863</v>
      </c>
    </row>
    <row r="704" spans="1:17" x14ac:dyDescent="0.35">
      <c r="A704" t="s">
        <v>15212</v>
      </c>
      <c r="B704" t="s">
        <v>16029</v>
      </c>
      <c r="C704" t="s">
        <v>16030</v>
      </c>
      <c r="D704">
        <v>26.573</v>
      </c>
      <c r="E704">
        <v>143</v>
      </c>
      <c r="F704">
        <v>80</v>
      </c>
      <c r="G704">
        <v>7</v>
      </c>
      <c r="H704">
        <v>38</v>
      </c>
      <c r="I704">
        <v>172</v>
      </c>
      <c r="J704">
        <v>47</v>
      </c>
      <c r="K704">
        <v>172</v>
      </c>
      <c r="L704">
        <v>0.46</v>
      </c>
      <c r="M704">
        <v>32.700000000000003</v>
      </c>
      <c r="N704">
        <v>236</v>
      </c>
      <c r="O704">
        <v>60.593200000000003</v>
      </c>
      <c r="P704">
        <v>60.593200000000003</v>
      </c>
      <c r="Q704">
        <v>2304</v>
      </c>
    </row>
    <row r="705" spans="1:17" x14ac:dyDescent="0.35">
      <c r="A705" t="s">
        <v>16019</v>
      </c>
      <c r="B705" t="s">
        <v>16031</v>
      </c>
      <c r="C705" t="s">
        <v>16032</v>
      </c>
      <c r="D705">
        <v>20.437999999999999</v>
      </c>
      <c r="E705">
        <v>137</v>
      </c>
      <c r="F705">
        <v>93</v>
      </c>
      <c r="G705">
        <v>4</v>
      </c>
      <c r="H705">
        <v>12</v>
      </c>
      <c r="I705">
        <v>132</v>
      </c>
      <c r="J705">
        <v>9</v>
      </c>
      <c r="K705">
        <v>145</v>
      </c>
      <c r="L705">
        <v>1.9E-2</v>
      </c>
      <c r="M705">
        <v>34.299999999999997</v>
      </c>
      <c r="N705">
        <v>192</v>
      </c>
      <c r="O705">
        <v>71.354200000000006</v>
      </c>
      <c r="P705">
        <v>71.354200000000006</v>
      </c>
      <c r="Q705">
        <v>1480</v>
      </c>
    </row>
    <row r="706" spans="1:17" x14ac:dyDescent="0.35">
      <c r="A706" t="s">
        <v>15031</v>
      </c>
      <c r="B706" t="s">
        <v>16033</v>
      </c>
      <c r="C706" t="s">
        <v>16034</v>
      </c>
      <c r="D706">
        <v>25.62</v>
      </c>
      <c r="E706">
        <v>242</v>
      </c>
      <c r="F706">
        <v>135</v>
      </c>
      <c r="G706">
        <v>12</v>
      </c>
      <c r="H706">
        <v>6</v>
      </c>
      <c r="I706">
        <v>222</v>
      </c>
      <c r="J706">
        <v>4</v>
      </c>
      <c r="K706">
        <v>225</v>
      </c>
      <c r="L706">
        <v>7.0100000000000002E-4</v>
      </c>
      <c r="M706">
        <v>40.4</v>
      </c>
      <c r="N706">
        <v>252</v>
      </c>
      <c r="O706">
        <v>96.031700000000001</v>
      </c>
      <c r="P706">
        <v>96.031700000000001</v>
      </c>
      <c r="Q706">
        <v>500</v>
      </c>
    </row>
    <row r="707" spans="1:17" x14ac:dyDescent="0.35">
      <c r="A707" t="s">
        <v>15037</v>
      </c>
      <c r="B707" t="s">
        <v>16035</v>
      </c>
      <c r="C707" t="s">
        <v>16036</v>
      </c>
      <c r="D707">
        <v>26.582000000000001</v>
      </c>
      <c r="E707">
        <v>237</v>
      </c>
      <c r="F707">
        <v>136</v>
      </c>
      <c r="G707">
        <v>10</v>
      </c>
      <c r="H707">
        <v>44</v>
      </c>
      <c r="I707">
        <v>256</v>
      </c>
      <c r="J707">
        <v>3</v>
      </c>
      <c r="K707">
        <v>225</v>
      </c>
      <c r="L707">
        <v>2E-3</v>
      </c>
      <c r="M707">
        <v>39.299999999999997</v>
      </c>
      <c r="N707">
        <v>257</v>
      </c>
      <c r="O707">
        <v>92.2179</v>
      </c>
      <c r="P707">
        <v>92.2179</v>
      </c>
      <c r="Q707">
        <v>756</v>
      </c>
    </row>
    <row r="708" spans="1:17" x14ac:dyDescent="0.35">
      <c r="A708" t="s">
        <v>15070</v>
      </c>
      <c r="B708" t="s">
        <v>15217</v>
      </c>
      <c r="C708" t="s">
        <v>16037</v>
      </c>
      <c r="D708">
        <v>24.893000000000001</v>
      </c>
      <c r="E708">
        <v>233</v>
      </c>
      <c r="F708">
        <v>157</v>
      </c>
      <c r="G708">
        <v>4</v>
      </c>
      <c r="H708">
        <v>3</v>
      </c>
      <c r="I708">
        <v>227</v>
      </c>
      <c r="J708">
        <v>6</v>
      </c>
      <c r="K708">
        <v>228</v>
      </c>
      <c r="L708">
        <v>2.0700000000000001E-9</v>
      </c>
      <c r="M708">
        <v>59.3</v>
      </c>
      <c r="N708">
        <v>366</v>
      </c>
      <c r="O708">
        <v>63.661200000000001</v>
      </c>
      <c r="P708">
        <v>63.661200000000001</v>
      </c>
      <c r="Q708">
        <v>2242</v>
      </c>
    </row>
    <row r="709" spans="1:17" x14ac:dyDescent="0.35">
      <c r="A709" t="s">
        <v>15070</v>
      </c>
      <c r="B709" t="s">
        <v>16038</v>
      </c>
      <c r="C709" t="s">
        <v>16039</v>
      </c>
      <c r="D709">
        <v>28.084</v>
      </c>
      <c r="E709">
        <v>381</v>
      </c>
      <c r="F709">
        <v>251</v>
      </c>
      <c r="G709">
        <v>6</v>
      </c>
      <c r="H709">
        <v>4</v>
      </c>
      <c r="I709">
        <v>368</v>
      </c>
      <c r="J709">
        <v>5</v>
      </c>
      <c r="K709">
        <v>378</v>
      </c>
      <c r="L709">
        <v>1.12E-32</v>
      </c>
      <c r="M709">
        <v>128</v>
      </c>
      <c r="N709">
        <v>394</v>
      </c>
      <c r="O709">
        <v>96.700500000000005</v>
      </c>
      <c r="P709">
        <v>96.700500000000005</v>
      </c>
      <c r="Q709">
        <v>2065</v>
      </c>
    </row>
    <row r="710" spans="1:17" x14ac:dyDescent="0.35">
      <c r="A710" t="s">
        <v>15031</v>
      </c>
      <c r="B710" t="s">
        <v>16040</v>
      </c>
      <c r="C710" t="s">
        <v>16041</v>
      </c>
      <c r="D710">
        <v>26.471</v>
      </c>
      <c r="E710">
        <v>170</v>
      </c>
      <c r="F710">
        <v>106</v>
      </c>
      <c r="G710">
        <v>4</v>
      </c>
      <c r="H710">
        <v>4</v>
      </c>
      <c r="I710">
        <v>155</v>
      </c>
      <c r="J710">
        <v>1</v>
      </c>
      <c r="K710">
        <v>169</v>
      </c>
      <c r="L710">
        <v>1.11E-8</v>
      </c>
      <c r="M710">
        <v>54.7</v>
      </c>
      <c r="N710">
        <v>250</v>
      </c>
      <c r="O710">
        <v>68</v>
      </c>
      <c r="P710">
        <v>68</v>
      </c>
      <c r="Q710">
        <v>109</v>
      </c>
    </row>
    <row r="711" spans="1:17" x14ac:dyDescent="0.35">
      <c r="A711" t="s">
        <v>15037</v>
      </c>
      <c r="B711" t="s">
        <v>16040</v>
      </c>
      <c r="C711" t="s">
        <v>16041</v>
      </c>
      <c r="D711">
        <v>24.49</v>
      </c>
      <c r="E711">
        <v>245</v>
      </c>
      <c r="F711">
        <v>147</v>
      </c>
      <c r="G711">
        <v>11</v>
      </c>
      <c r="H711">
        <v>43</v>
      </c>
      <c r="I711">
        <v>267</v>
      </c>
      <c r="J711">
        <v>2</v>
      </c>
      <c r="K711">
        <v>228</v>
      </c>
      <c r="L711">
        <v>2E-3</v>
      </c>
      <c r="M711">
        <v>40</v>
      </c>
      <c r="N711">
        <v>250</v>
      </c>
      <c r="O711">
        <v>98</v>
      </c>
      <c r="P711">
        <v>98</v>
      </c>
      <c r="Q711">
        <v>744</v>
      </c>
    </row>
    <row r="712" spans="1:17" x14ac:dyDescent="0.35">
      <c r="A712" t="s">
        <v>15509</v>
      </c>
      <c r="B712" t="s">
        <v>16040</v>
      </c>
      <c r="C712" t="s">
        <v>16041</v>
      </c>
      <c r="D712">
        <v>24.364999999999998</v>
      </c>
      <c r="E712">
        <v>197</v>
      </c>
      <c r="F712">
        <v>117</v>
      </c>
      <c r="G712">
        <v>8</v>
      </c>
      <c r="H712">
        <v>580</v>
      </c>
      <c r="I712">
        <v>751</v>
      </c>
      <c r="J712">
        <v>12</v>
      </c>
      <c r="K712">
        <v>201</v>
      </c>
      <c r="L712">
        <v>0.21</v>
      </c>
      <c r="M712">
        <v>34.700000000000003</v>
      </c>
      <c r="N712">
        <v>250</v>
      </c>
      <c r="O712">
        <v>78.8</v>
      </c>
      <c r="P712">
        <v>78.8</v>
      </c>
      <c r="Q712">
        <v>2838</v>
      </c>
    </row>
    <row r="713" spans="1:17" x14ac:dyDescent="0.35">
      <c r="A713" t="s">
        <v>15046</v>
      </c>
      <c r="B713" t="s">
        <v>16040</v>
      </c>
      <c r="C713" t="s">
        <v>16041</v>
      </c>
      <c r="D713">
        <v>24</v>
      </c>
      <c r="E713">
        <v>175</v>
      </c>
      <c r="F713">
        <v>102</v>
      </c>
      <c r="G713">
        <v>4</v>
      </c>
      <c r="H713">
        <v>119</v>
      </c>
      <c r="I713">
        <v>279</v>
      </c>
      <c r="J713">
        <v>1</v>
      </c>
      <c r="K713">
        <v>158</v>
      </c>
      <c r="L713">
        <v>5.6400000000000002E-5</v>
      </c>
      <c r="M713">
        <v>44.7</v>
      </c>
      <c r="N713">
        <v>250</v>
      </c>
      <c r="O713">
        <v>70</v>
      </c>
      <c r="P713">
        <v>70</v>
      </c>
      <c r="Q713">
        <v>1300</v>
      </c>
    </row>
    <row r="714" spans="1:17" x14ac:dyDescent="0.35">
      <c r="A714" t="s">
        <v>15067</v>
      </c>
      <c r="B714" t="s">
        <v>16040</v>
      </c>
      <c r="C714" t="s">
        <v>16041</v>
      </c>
      <c r="D714">
        <v>21.756</v>
      </c>
      <c r="E714">
        <v>262</v>
      </c>
      <c r="F714">
        <v>166</v>
      </c>
      <c r="G714">
        <v>10</v>
      </c>
      <c r="H714">
        <v>103</v>
      </c>
      <c r="I714">
        <v>341</v>
      </c>
      <c r="J714">
        <v>1</v>
      </c>
      <c r="K714">
        <v>246</v>
      </c>
      <c r="L714">
        <v>0.4</v>
      </c>
      <c r="M714">
        <v>32.700000000000003</v>
      </c>
      <c r="N714">
        <v>250</v>
      </c>
      <c r="O714">
        <v>104.8</v>
      </c>
      <c r="P714">
        <v>101</v>
      </c>
      <c r="Q714">
        <v>2406</v>
      </c>
    </row>
    <row r="715" spans="1:17" x14ac:dyDescent="0.35">
      <c r="A715" t="s">
        <v>16042</v>
      </c>
      <c r="B715" t="s">
        <v>16043</v>
      </c>
      <c r="C715" t="s">
        <v>16044</v>
      </c>
      <c r="D715">
        <v>32.374000000000002</v>
      </c>
      <c r="E715">
        <v>139</v>
      </c>
      <c r="F715">
        <v>80</v>
      </c>
      <c r="G715">
        <v>7</v>
      </c>
      <c r="H715">
        <v>7</v>
      </c>
      <c r="I715">
        <v>138</v>
      </c>
      <c r="J715">
        <v>8</v>
      </c>
      <c r="K715">
        <v>139</v>
      </c>
      <c r="L715">
        <v>9.5000000000000001E-2</v>
      </c>
      <c r="M715">
        <v>33.1</v>
      </c>
      <c r="N715">
        <v>198</v>
      </c>
      <c r="O715">
        <v>70.201999999999998</v>
      </c>
      <c r="P715">
        <v>70.201999999999998</v>
      </c>
      <c r="Q715">
        <v>1749</v>
      </c>
    </row>
    <row r="716" spans="1:17" x14ac:dyDescent="0.35">
      <c r="A716" t="s">
        <v>15117</v>
      </c>
      <c r="B716" t="s">
        <v>16045</v>
      </c>
      <c r="C716" t="s">
        <v>16046</v>
      </c>
      <c r="D716">
        <v>21.771000000000001</v>
      </c>
      <c r="E716">
        <v>271</v>
      </c>
      <c r="F716">
        <v>168</v>
      </c>
      <c r="G716">
        <v>9</v>
      </c>
      <c r="H716">
        <v>6</v>
      </c>
      <c r="I716">
        <v>249</v>
      </c>
      <c r="J716">
        <v>2</v>
      </c>
      <c r="K716">
        <v>255</v>
      </c>
      <c r="L716">
        <v>3.6999999999999998E-2</v>
      </c>
      <c r="M716">
        <v>35.4</v>
      </c>
      <c r="N716">
        <v>264</v>
      </c>
      <c r="O716">
        <v>102.652</v>
      </c>
      <c r="P716">
        <v>101</v>
      </c>
      <c r="Q716">
        <v>1667</v>
      </c>
    </row>
    <row r="717" spans="1:17" x14ac:dyDescent="0.35">
      <c r="A717" t="s">
        <v>16047</v>
      </c>
      <c r="B717" t="s">
        <v>16048</v>
      </c>
      <c r="C717" t="s">
        <v>16049</v>
      </c>
      <c r="D717">
        <v>31.818000000000001</v>
      </c>
      <c r="E717">
        <v>110</v>
      </c>
      <c r="F717">
        <v>57</v>
      </c>
      <c r="G717">
        <v>3</v>
      </c>
      <c r="H717">
        <v>138</v>
      </c>
      <c r="I717">
        <v>238</v>
      </c>
      <c r="J717">
        <v>72</v>
      </c>
      <c r="K717">
        <v>172</v>
      </c>
      <c r="L717">
        <v>5.0999999999999997E-2</v>
      </c>
      <c r="M717">
        <v>35.799999999999997</v>
      </c>
      <c r="N717">
        <v>190</v>
      </c>
      <c r="O717">
        <v>57.8947</v>
      </c>
      <c r="P717">
        <v>57.8947</v>
      </c>
      <c r="Q717">
        <v>1605</v>
      </c>
    </row>
    <row r="718" spans="1:17" x14ac:dyDescent="0.35">
      <c r="A718" t="s">
        <v>15034</v>
      </c>
      <c r="B718" t="s">
        <v>15289</v>
      </c>
      <c r="C718" t="s">
        <v>16050</v>
      </c>
      <c r="D718">
        <v>29.786999999999999</v>
      </c>
      <c r="E718">
        <v>141</v>
      </c>
      <c r="F718">
        <v>75</v>
      </c>
      <c r="G718">
        <v>5</v>
      </c>
      <c r="H718">
        <v>41</v>
      </c>
      <c r="I718">
        <v>160</v>
      </c>
      <c r="J718">
        <v>4</v>
      </c>
      <c r="K718">
        <v>141</v>
      </c>
      <c r="L718">
        <v>6.0000000000000001E-3</v>
      </c>
      <c r="M718">
        <v>37.4</v>
      </c>
      <c r="N718">
        <v>178</v>
      </c>
      <c r="O718">
        <v>79.213499999999996</v>
      </c>
      <c r="P718">
        <v>79.213499999999996</v>
      </c>
      <c r="Q718">
        <v>1086</v>
      </c>
    </row>
    <row r="719" spans="1:17" x14ac:dyDescent="0.35">
      <c r="A719" t="s">
        <v>15070</v>
      </c>
      <c r="B719" t="s">
        <v>16051</v>
      </c>
      <c r="C719" t="s">
        <v>16052</v>
      </c>
      <c r="D719">
        <v>36.433999999999997</v>
      </c>
      <c r="E719">
        <v>258</v>
      </c>
      <c r="F719">
        <v>157</v>
      </c>
      <c r="G719">
        <v>2</v>
      </c>
      <c r="H719">
        <v>5</v>
      </c>
      <c r="I719">
        <v>260</v>
      </c>
      <c r="J719">
        <v>5</v>
      </c>
      <c r="K719">
        <v>257</v>
      </c>
      <c r="L719">
        <v>5.3800000000000003E-40</v>
      </c>
      <c r="M719">
        <v>149</v>
      </c>
      <c r="N719">
        <v>403</v>
      </c>
      <c r="O719">
        <v>64.019900000000007</v>
      </c>
      <c r="P719">
        <v>64.019900000000007</v>
      </c>
      <c r="Q719">
        <v>1992</v>
      </c>
    </row>
    <row r="720" spans="1:17" x14ac:dyDescent="0.35">
      <c r="A720" t="s">
        <v>15037</v>
      </c>
      <c r="B720" t="s">
        <v>16053</v>
      </c>
      <c r="C720" t="s">
        <v>16054</v>
      </c>
      <c r="D720">
        <v>27.326000000000001</v>
      </c>
      <c r="E720">
        <v>172</v>
      </c>
      <c r="F720">
        <v>104</v>
      </c>
      <c r="G720">
        <v>5</v>
      </c>
      <c r="H720">
        <v>44</v>
      </c>
      <c r="I720">
        <v>196</v>
      </c>
      <c r="J720">
        <v>3</v>
      </c>
      <c r="K720">
        <v>172</v>
      </c>
      <c r="L720">
        <v>4.9700000000000005E-4</v>
      </c>
      <c r="M720">
        <v>41.6</v>
      </c>
      <c r="N720">
        <v>262</v>
      </c>
      <c r="O720">
        <v>65.648899999999998</v>
      </c>
      <c r="P720">
        <v>65.648899999999998</v>
      </c>
      <c r="Q720">
        <v>696</v>
      </c>
    </row>
    <row r="721" spans="1:17" x14ac:dyDescent="0.35">
      <c r="A721" t="s">
        <v>15031</v>
      </c>
      <c r="B721" t="s">
        <v>16055</v>
      </c>
      <c r="C721" t="s">
        <v>16056</v>
      </c>
      <c r="D721">
        <v>25.306000000000001</v>
      </c>
      <c r="E721">
        <v>245</v>
      </c>
      <c r="F721">
        <v>152</v>
      </c>
      <c r="G721">
        <v>8</v>
      </c>
      <c r="H721">
        <v>1</v>
      </c>
      <c r="I721">
        <v>225</v>
      </c>
      <c r="J721">
        <v>1</v>
      </c>
      <c r="K721">
        <v>234</v>
      </c>
      <c r="L721">
        <v>6.0100000000000002E-8</v>
      </c>
      <c r="M721">
        <v>52.8</v>
      </c>
      <c r="N721">
        <v>256</v>
      </c>
      <c r="O721">
        <v>95.703100000000006</v>
      </c>
      <c r="P721">
        <v>95.703100000000006</v>
      </c>
      <c r="Q721">
        <v>136</v>
      </c>
    </row>
    <row r="722" spans="1:17" x14ac:dyDescent="0.35">
      <c r="A722" t="s">
        <v>16057</v>
      </c>
      <c r="B722" t="s">
        <v>16058</v>
      </c>
      <c r="C722" t="s">
        <v>16059</v>
      </c>
      <c r="D722">
        <v>32.192</v>
      </c>
      <c r="E722">
        <v>146</v>
      </c>
      <c r="F722">
        <v>70</v>
      </c>
      <c r="G722">
        <v>10</v>
      </c>
      <c r="H722">
        <v>82</v>
      </c>
      <c r="I722">
        <v>209</v>
      </c>
      <c r="J722">
        <v>5</v>
      </c>
      <c r="K722">
        <v>139</v>
      </c>
      <c r="L722">
        <v>0.75</v>
      </c>
      <c r="M722">
        <v>31.6</v>
      </c>
      <c r="N722">
        <v>210</v>
      </c>
      <c r="O722">
        <v>69.523799999999994</v>
      </c>
      <c r="P722">
        <v>69.523799999999994</v>
      </c>
      <c r="Q722">
        <v>2485</v>
      </c>
    </row>
    <row r="723" spans="1:17" x14ac:dyDescent="0.35">
      <c r="A723" t="s">
        <v>15244</v>
      </c>
      <c r="B723" t="s">
        <v>15304</v>
      </c>
      <c r="C723" t="s">
        <v>16060</v>
      </c>
      <c r="D723">
        <v>39.783000000000001</v>
      </c>
      <c r="E723">
        <v>460</v>
      </c>
      <c r="F723">
        <v>267</v>
      </c>
      <c r="G723">
        <v>7</v>
      </c>
      <c r="H723">
        <v>8</v>
      </c>
      <c r="I723">
        <v>465</v>
      </c>
      <c r="J723">
        <v>5</v>
      </c>
      <c r="K723">
        <v>456</v>
      </c>
      <c r="L723">
        <v>7.3100000000000005E-107</v>
      </c>
      <c r="M723">
        <v>325</v>
      </c>
      <c r="N723">
        <v>464</v>
      </c>
      <c r="O723">
        <v>99.137900000000002</v>
      </c>
      <c r="P723">
        <v>99.137900000000002</v>
      </c>
      <c r="Q723">
        <v>1528</v>
      </c>
    </row>
    <row r="724" spans="1:17" x14ac:dyDescent="0.35">
      <c r="A724" t="s">
        <v>15247</v>
      </c>
      <c r="B724" t="s">
        <v>15304</v>
      </c>
      <c r="C724" t="s">
        <v>16060</v>
      </c>
      <c r="D724">
        <v>36.363999999999997</v>
      </c>
      <c r="E724">
        <v>473</v>
      </c>
      <c r="F724">
        <v>282</v>
      </c>
      <c r="G724">
        <v>4</v>
      </c>
      <c r="H724">
        <v>7</v>
      </c>
      <c r="I724">
        <v>479</v>
      </c>
      <c r="J724">
        <v>3</v>
      </c>
      <c r="K724">
        <v>456</v>
      </c>
      <c r="L724">
        <v>5.2800000000000002E-96</v>
      </c>
      <c r="M724">
        <v>298</v>
      </c>
      <c r="N724">
        <v>464</v>
      </c>
      <c r="O724">
        <v>101.94</v>
      </c>
      <c r="P724">
        <v>101</v>
      </c>
      <c r="Q724">
        <v>1772</v>
      </c>
    </row>
    <row r="725" spans="1:17" x14ac:dyDescent="0.35">
      <c r="A725" t="s">
        <v>15249</v>
      </c>
      <c r="B725" t="s">
        <v>15304</v>
      </c>
      <c r="C725" t="s">
        <v>16060</v>
      </c>
      <c r="D725">
        <v>28.989000000000001</v>
      </c>
      <c r="E725">
        <v>445</v>
      </c>
      <c r="F725">
        <v>298</v>
      </c>
      <c r="G725">
        <v>10</v>
      </c>
      <c r="H725">
        <v>49</v>
      </c>
      <c r="I725">
        <v>483</v>
      </c>
      <c r="J725">
        <v>5</v>
      </c>
      <c r="K725">
        <v>441</v>
      </c>
      <c r="L725">
        <v>7.8899999999999997E-47</v>
      </c>
      <c r="M725">
        <v>169</v>
      </c>
      <c r="N725">
        <v>464</v>
      </c>
      <c r="O725">
        <v>95.905199999999994</v>
      </c>
      <c r="P725">
        <v>95.905199999999994</v>
      </c>
      <c r="Q725">
        <v>2488</v>
      </c>
    </row>
    <row r="726" spans="1:17" x14ac:dyDescent="0.35">
      <c r="A726" t="s">
        <v>15248</v>
      </c>
      <c r="B726" t="s">
        <v>15304</v>
      </c>
      <c r="C726" t="s">
        <v>16060</v>
      </c>
      <c r="D726">
        <v>25.780999999999999</v>
      </c>
      <c r="E726">
        <v>256</v>
      </c>
      <c r="F726">
        <v>145</v>
      </c>
      <c r="G726">
        <v>14</v>
      </c>
      <c r="H726">
        <v>226</v>
      </c>
      <c r="I726">
        <v>468</v>
      </c>
      <c r="J726">
        <v>134</v>
      </c>
      <c r="K726">
        <v>357</v>
      </c>
      <c r="L726">
        <v>3.1200000000000001E-8</v>
      </c>
      <c r="M726">
        <v>56.2</v>
      </c>
      <c r="N726">
        <v>464</v>
      </c>
      <c r="O726">
        <v>55.172400000000003</v>
      </c>
      <c r="P726">
        <v>55.172400000000003</v>
      </c>
      <c r="Q726">
        <v>29</v>
      </c>
    </row>
    <row r="727" spans="1:17" x14ac:dyDescent="0.35">
      <c r="A727" t="s">
        <v>15252</v>
      </c>
      <c r="B727" t="s">
        <v>15304</v>
      </c>
      <c r="C727" t="s">
        <v>16060</v>
      </c>
      <c r="D727">
        <v>21.972999999999999</v>
      </c>
      <c r="E727">
        <v>446</v>
      </c>
      <c r="F727">
        <v>335</v>
      </c>
      <c r="G727">
        <v>7</v>
      </c>
      <c r="H727">
        <v>11</v>
      </c>
      <c r="I727">
        <v>447</v>
      </c>
      <c r="J727">
        <v>5</v>
      </c>
      <c r="K727">
        <v>446</v>
      </c>
      <c r="L727">
        <v>2.7399999999999999E-22</v>
      </c>
      <c r="M727">
        <v>99.4</v>
      </c>
      <c r="N727">
        <v>464</v>
      </c>
      <c r="O727">
        <v>96.120699999999999</v>
      </c>
      <c r="P727">
        <v>96.120699999999999</v>
      </c>
      <c r="Q727">
        <v>1707</v>
      </c>
    </row>
    <row r="728" spans="1:17" x14ac:dyDescent="0.35">
      <c r="A728" t="s">
        <v>15306</v>
      </c>
      <c r="B728" t="s">
        <v>15304</v>
      </c>
      <c r="C728" t="s">
        <v>16060</v>
      </c>
      <c r="D728">
        <v>21.812999999999999</v>
      </c>
      <c r="E728">
        <v>353</v>
      </c>
      <c r="F728">
        <v>209</v>
      </c>
      <c r="G728">
        <v>11</v>
      </c>
      <c r="H728">
        <v>145</v>
      </c>
      <c r="I728">
        <v>459</v>
      </c>
      <c r="J728">
        <v>2</v>
      </c>
      <c r="K728">
        <v>325</v>
      </c>
      <c r="L728">
        <v>4.0000000000000001E-3</v>
      </c>
      <c r="M728">
        <v>39.700000000000003</v>
      </c>
      <c r="N728">
        <v>464</v>
      </c>
      <c r="O728">
        <v>76.077600000000004</v>
      </c>
      <c r="P728">
        <v>76.077600000000004</v>
      </c>
      <c r="Q728">
        <v>2809</v>
      </c>
    </row>
    <row r="729" spans="1:17" x14ac:dyDescent="0.35">
      <c r="A729" t="s">
        <v>15034</v>
      </c>
      <c r="B729" t="s">
        <v>16061</v>
      </c>
      <c r="C729" t="s">
        <v>16062</v>
      </c>
      <c r="D729">
        <v>24.895</v>
      </c>
      <c r="E729">
        <v>237</v>
      </c>
      <c r="F729">
        <v>155</v>
      </c>
      <c r="G729">
        <v>4</v>
      </c>
      <c r="H729">
        <v>40</v>
      </c>
      <c r="I729">
        <v>259</v>
      </c>
      <c r="J729">
        <v>3</v>
      </c>
      <c r="K729">
        <v>233</v>
      </c>
      <c r="L729">
        <v>1E-3</v>
      </c>
      <c r="M729">
        <v>39.700000000000003</v>
      </c>
      <c r="N729">
        <v>254</v>
      </c>
      <c r="O729">
        <v>93.307100000000005</v>
      </c>
      <c r="P729">
        <v>93.307100000000005</v>
      </c>
      <c r="Q729">
        <v>989</v>
      </c>
    </row>
    <row r="730" spans="1:17" x14ac:dyDescent="0.35">
      <c r="A730" t="s">
        <v>16019</v>
      </c>
      <c r="B730" t="s">
        <v>16031</v>
      </c>
      <c r="C730" t="s">
        <v>16063</v>
      </c>
      <c r="D730">
        <v>22.516999999999999</v>
      </c>
      <c r="E730">
        <v>151</v>
      </c>
      <c r="F730">
        <v>97</v>
      </c>
      <c r="G730">
        <v>5</v>
      </c>
      <c r="H730">
        <v>12</v>
      </c>
      <c r="I730">
        <v>145</v>
      </c>
      <c r="J730">
        <v>9</v>
      </c>
      <c r="K730">
        <v>156</v>
      </c>
      <c r="L730">
        <v>4.3999999999999997E-2</v>
      </c>
      <c r="M730">
        <v>33.5</v>
      </c>
      <c r="N730">
        <v>188</v>
      </c>
      <c r="O730">
        <v>80.319100000000006</v>
      </c>
      <c r="P730">
        <v>80.319100000000006</v>
      </c>
      <c r="Q730">
        <v>1482</v>
      </c>
    </row>
    <row r="731" spans="1:17" x14ac:dyDescent="0.35">
      <c r="A731" t="s">
        <v>15038</v>
      </c>
      <c r="B731" t="s">
        <v>16064</v>
      </c>
      <c r="C731" t="s">
        <v>16065</v>
      </c>
      <c r="D731">
        <v>28.454999999999998</v>
      </c>
      <c r="E731">
        <v>246</v>
      </c>
      <c r="F731">
        <v>156</v>
      </c>
      <c r="G731">
        <v>9</v>
      </c>
      <c r="H731">
        <v>373</v>
      </c>
      <c r="I731">
        <v>615</v>
      </c>
      <c r="J731">
        <v>4</v>
      </c>
      <c r="K731">
        <v>232</v>
      </c>
      <c r="L731">
        <v>5.0300000000000002E-10</v>
      </c>
      <c r="M731">
        <v>62</v>
      </c>
      <c r="N731">
        <v>270</v>
      </c>
      <c r="O731">
        <v>91.111099999999993</v>
      </c>
      <c r="P731">
        <v>91.111099999999993</v>
      </c>
      <c r="Q731">
        <v>2675</v>
      </c>
    </row>
    <row r="732" spans="1:17" x14ac:dyDescent="0.35">
      <c r="A732" t="s">
        <v>15556</v>
      </c>
      <c r="B732" t="s">
        <v>16066</v>
      </c>
      <c r="C732" t="s">
        <v>16067</v>
      </c>
      <c r="D732">
        <v>26.974</v>
      </c>
      <c r="E732">
        <v>152</v>
      </c>
      <c r="F732">
        <v>94</v>
      </c>
      <c r="G732">
        <v>6</v>
      </c>
      <c r="H732">
        <v>11</v>
      </c>
      <c r="I732">
        <v>153</v>
      </c>
      <c r="J732">
        <v>2</v>
      </c>
      <c r="K732">
        <v>145</v>
      </c>
      <c r="L732">
        <v>3.1E-2</v>
      </c>
      <c r="M732">
        <v>33.9</v>
      </c>
      <c r="N732">
        <v>221</v>
      </c>
      <c r="O732">
        <v>68.778300000000002</v>
      </c>
      <c r="P732">
        <v>68.778300000000002</v>
      </c>
      <c r="Q732">
        <v>1223</v>
      </c>
    </row>
    <row r="733" spans="1:17" x14ac:dyDescent="0.35">
      <c r="A733" t="s">
        <v>15559</v>
      </c>
      <c r="B733" t="s">
        <v>16066</v>
      </c>
      <c r="C733" t="s">
        <v>16067</v>
      </c>
      <c r="D733">
        <v>26.582000000000001</v>
      </c>
      <c r="E733">
        <v>158</v>
      </c>
      <c r="F733">
        <v>87</v>
      </c>
      <c r="G733">
        <v>7</v>
      </c>
      <c r="H733">
        <v>11</v>
      </c>
      <c r="I733">
        <v>153</v>
      </c>
      <c r="J733">
        <v>2</v>
      </c>
      <c r="K733">
        <v>145</v>
      </c>
      <c r="L733">
        <v>0.15</v>
      </c>
      <c r="M733">
        <v>32</v>
      </c>
      <c r="N733">
        <v>221</v>
      </c>
      <c r="O733">
        <v>71.493200000000002</v>
      </c>
      <c r="P733">
        <v>71.493200000000002</v>
      </c>
      <c r="Q733">
        <v>2930</v>
      </c>
    </row>
    <row r="734" spans="1:17" x14ac:dyDescent="0.35">
      <c r="A734" t="s">
        <v>15055</v>
      </c>
      <c r="B734" t="s">
        <v>16068</v>
      </c>
      <c r="C734" t="s">
        <v>16069</v>
      </c>
      <c r="D734">
        <v>29.411999999999999</v>
      </c>
      <c r="E734">
        <v>187</v>
      </c>
      <c r="F734">
        <v>92</v>
      </c>
      <c r="G734">
        <v>7</v>
      </c>
      <c r="H734">
        <v>561</v>
      </c>
      <c r="I734">
        <v>719</v>
      </c>
      <c r="J734">
        <v>5</v>
      </c>
      <c r="K734">
        <v>179</v>
      </c>
      <c r="L734">
        <v>2E-3</v>
      </c>
      <c r="M734">
        <v>41.2</v>
      </c>
      <c r="N734">
        <v>295</v>
      </c>
      <c r="O734">
        <v>63.389800000000001</v>
      </c>
      <c r="P734">
        <v>63.389800000000001</v>
      </c>
      <c r="Q734">
        <v>575</v>
      </c>
    </row>
    <row r="735" spans="1:17" x14ac:dyDescent="0.35">
      <c r="A735" t="s">
        <v>15052</v>
      </c>
      <c r="B735" t="s">
        <v>16068</v>
      </c>
      <c r="C735" t="s">
        <v>16069</v>
      </c>
      <c r="D735">
        <v>26.257000000000001</v>
      </c>
      <c r="E735">
        <v>179</v>
      </c>
      <c r="F735">
        <v>99</v>
      </c>
      <c r="G735">
        <v>6</v>
      </c>
      <c r="H735">
        <v>469</v>
      </c>
      <c r="I735">
        <v>621</v>
      </c>
      <c r="J735">
        <v>8</v>
      </c>
      <c r="K735">
        <v>179</v>
      </c>
      <c r="L735">
        <v>5.2999999999999999E-2</v>
      </c>
      <c r="M735">
        <v>37</v>
      </c>
      <c r="N735">
        <v>295</v>
      </c>
      <c r="O735">
        <v>60.677999999999997</v>
      </c>
      <c r="P735">
        <v>60.677999999999997</v>
      </c>
      <c r="Q735">
        <v>2281</v>
      </c>
    </row>
    <row r="736" spans="1:17" x14ac:dyDescent="0.35">
      <c r="A736" t="s">
        <v>15319</v>
      </c>
      <c r="B736" t="s">
        <v>16068</v>
      </c>
      <c r="C736" t="s">
        <v>16069</v>
      </c>
      <c r="D736">
        <v>25.478000000000002</v>
      </c>
      <c r="E736">
        <v>157</v>
      </c>
      <c r="F736">
        <v>82</v>
      </c>
      <c r="G736">
        <v>5</v>
      </c>
      <c r="H736">
        <v>20</v>
      </c>
      <c r="I736">
        <v>143</v>
      </c>
      <c r="J736">
        <v>5</v>
      </c>
      <c r="K736">
        <v>159</v>
      </c>
      <c r="L736">
        <v>0.22</v>
      </c>
      <c r="M736">
        <v>33.5</v>
      </c>
      <c r="N736">
        <v>295</v>
      </c>
      <c r="O736">
        <v>53.220300000000002</v>
      </c>
      <c r="P736">
        <v>53.220300000000002</v>
      </c>
      <c r="Q736">
        <v>1320</v>
      </c>
    </row>
    <row r="737" spans="1:17" x14ac:dyDescent="0.35">
      <c r="A737" t="s">
        <v>16070</v>
      </c>
      <c r="B737" t="s">
        <v>16071</v>
      </c>
      <c r="C737" t="s">
        <v>16072</v>
      </c>
      <c r="D737">
        <v>25.925999999999998</v>
      </c>
      <c r="E737">
        <v>135</v>
      </c>
      <c r="F737">
        <v>79</v>
      </c>
      <c r="G737">
        <v>6</v>
      </c>
      <c r="H737">
        <v>528</v>
      </c>
      <c r="I737">
        <v>654</v>
      </c>
      <c r="J737">
        <v>20</v>
      </c>
      <c r="K737">
        <v>141</v>
      </c>
      <c r="L737">
        <v>0.82</v>
      </c>
      <c r="M737">
        <v>32.299999999999997</v>
      </c>
      <c r="N737">
        <v>151</v>
      </c>
      <c r="O737">
        <v>89.403999999999996</v>
      </c>
      <c r="P737">
        <v>89.403999999999996</v>
      </c>
      <c r="Q737">
        <v>2977</v>
      </c>
    </row>
    <row r="738" spans="1:17" x14ac:dyDescent="0.35">
      <c r="A738" t="s">
        <v>16019</v>
      </c>
      <c r="B738" t="s">
        <v>16073</v>
      </c>
      <c r="C738" t="s">
        <v>16074</v>
      </c>
      <c r="D738">
        <v>21.332999999999998</v>
      </c>
      <c r="E738">
        <v>150</v>
      </c>
      <c r="F738">
        <v>91</v>
      </c>
      <c r="G738">
        <v>6</v>
      </c>
      <c r="H738">
        <v>4</v>
      </c>
      <c r="I738">
        <v>140</v>
      </c>
      <c r="J738">
        <v>3</v>
      </c>
      <c r="K738">
        <v>138</v>
      </c>
      <c r="L738">
        <v>0.11</v>
      </c>
      <c r="M738">
        <v>32.299999999999997</v>
      </c>
      <c r="N738">
        <v>176</v>
      </c>
      <c r="O738">
        <v>85.2273</v>
      </c>
      <c r="P738">
        <v>85.2273</v>
      </c>
      <c r="Q738">
        <v>1487</v>
      </c>
    </row>
    <row r="739" spans="1:17" x14ac:dyDescent="0.35">
      <c r="A739" t="s">
        <v>15038</v>
      </c>
      <c r="B739" t="s">
        <v>16075</v>
      </c>
      <c r="C739" t="s">
        <v>16076</v>
      </c>
      <c r="D739">
        <v>26.506</v>
      </c>
      <c r="E739">
        <v>249</v>
      </c>
      <c r="F739">
        <v>157</v>
      </c>
      <c r="G739">
        <v>10</v>
      </c>
      <c r="H739">
        <v>373</v>
      </c>
      <c r="I739">
        <v>615</v>
      </c>
      <c r="J739">
        <v>4</v>
      </c>
      <c r="K739">
        <v>232</v>
      </c>
      <c r="L739">
        <v>2.8299999999999999E-8</v>
      </c>
      <c r="M739">
        <v>56.6</v>
      </c>
      <c r="N739">
        <v>261</v>
      </c>
      <c r="O739">
        <v>95.402299999999997</v>
      </c>
      <c r="P739">
        <v>95.402299999999997</v>
      </c>
      <c r="Q739">
        <v>2712</v>
      </c>
    </row>
    <row r="740" spans="1:17" x14ac:dyDescent="0.35">
      <c r="A740" t="s">
        <v>15176</v>
      </c>
      <c r="B740" t="s">
        <v>16077</v>
      </c>
      <c r="C740" t="s">
        <v>16078</v>
      </c>
      <c r="D740">
        <v>43.790999999999997</v>
      </c>
      <c r="E740">
        <v>153</v>
      </c>
      <c r="F740">
        <v>85</v>
      </c>
      <c r="G740">
        <v>1</v>
      </c>
      <c r="H740">
        <v>35</v>
      </c>
      <c r="I740">
        <v>187</v>
      </c>
      <c r="J740">
        <v>23</v>
      </c>
      <c r="K740">
        <v>174</v>
      </c>
      <c r="L740">
        <v>6.2800000000000002E-44</v>
      </c>
      <c r="M740">
        <v>144</v>
      </c>
      <c r="N740">
        <v>175</v>
      </c>
      <c r="O740">
        <v>87.428600000000003</v>
      </c>
      <c r="P740">
        <v>87.428600000000003</v>
      </c>
      <c r="Q740">
        <v>2883</v>
      </c>
    </row>
    <row r="741" spans="1:17" x14ac:dyDescent="0.35">
      <c r="A741" t="s">
        <v>15201</v>
      </c>
      <c r="B741" t="s">
        <v>16077</v>
      </c>
      <c r="C741" t="s">
        <v>16078</v>
      </c>
      <c r="D741">
        <v>42.603999999999999</v>
      </c>
      <c r="E741">
        <v>169</v>
      </c>
      <c r="F741">
        <v>96</v>
      </c>
      <c r="G741">
        <v>1</v>
      </c>
      <c r="H741">
        <v>9</v>
      </c>
      <c r="I741">
        <v>177</v>
      </c>
      <c r="J741">
        <v>7</v>
      </c>
      <c r="K741">
        <v>174</v>
      </c>
      <c r="L741">
        <v>9.3000000000000003E-45</v>
      </c>
      <c r="M741">
        <v>146</v>
      </c>
      <c r="N741">
        <v>175</v>
      </c>
      <c r="O741">
        <v>96.571399999999997</v>
      </c>
      <c r="P741">
        <v>96.571399999999997</v>
      </c>
      <c r="Q741">
        <v>1176</v>
      </c>
    </row>
    <row r="742" spans="1:17" x14ac:dyDescent="0.35">
      <c r="A742" t="s">
        <v>15037</v>
      </c>
      <c r="B742" t="s">
        <v>15695</v>
      </c>
      <c r="C742" t="s">
        <v>16079</v>
      </c>
      <c r="D742">
        <v>24.210999999999999</v>
      </c>
      <c r="E742">
        <v>190</v>
      </c>
      <c r="F742">
        <v>119</v>
      </c>
      <c r="G742">
        <v>5</v>
      </c>
      <c r="H742">
        <v>44</v>
      </c>
      <c r="I742">
        <v>211</v>
      </c>
      <c r="J742">
        <v>4</v>
      </c>
      <c r="K742">
        <v>190</v>
      </c>
      <c r="L742">
        <v>1E-3</v>
      </c>
      <c r="M742">
        <v>40</v>
      </c>
      <c r="N742">
        <v>266</v>
      </c>
      <c r="O742">
        <v>71.428600000000003</v>
      </c>
      <c r="P742">
        <v>71.428600000000003</v>
      </c>
      <c r="Q742">
        <v>738</v>
      </c>
    </row>
    <row r="743" spans="1:17" x14ac:dyDescent="0.35">
      <c r="A743" t="s">
        <v>15111</v>
      </c>
      <c r="B743" t="s">
        <v>16080</v>
      </c>
      <c r="C743" t="s">
        <v>16081</v>
      </c>
      <c r="D743">
        <v>20.859000000000002</v>
      </c>
      <c r="E743">
        <v>163</v>
      </c>
      <c r="F743">
        <v>93</v>
      </c>
      <c r="G743">
        <v>7</v>
      </c>
      <c r="H743">
        <v>4</v>
      </c>
      <c r="I743">
        <v>151</v>
      </c>
      <c r="J743">
        <v>3</v>
      </c>
      <c r="K743">
        <v>144</v>
      </c>
      <c r="L743">
        <v>0.77</v>
      </c>
      <c r="M743">
        <v>29.6</v>
      </c>
      <c r="N743">
        <v>205</v>
      </c>
      <c r="O743">
        <v>79.512200000000007</v>
      </c>
      <c r="P743">
        <v>79.512200000000007</v>
      </c>
      <c r="Q743">
        <v>1795</v>
      </c>
    </row>
    <row r="744" spans="1:17" x14ac:dyDescent="0.35">
      <c r="A744" t="s">
        <v>15034</v>
      </c>
      <c r="B744" t="s">
        <v>16082</v>
      </c>
      <c r="C744" t="s">
        <v>16083</v>
      </c>
      <c r="D744">
        <v>25.693999999999999</v>
      </c>
      <c r="E744">
        <v>144</v>
      </c>
      <c r="F744">
        <v>81</v>
      </c>
      <c r="G744">
        <v>5</v>
      </c>
      <c r="H744">
        <v>40</v>
      </c>
      <c r="I744">
        <v>160</v>
      </c>
      <c r="J744">
        <v>8</v>
      </c>
      <c r="K744">
        <v>148</v>
      </c>
      <c r="L744">
        <v>6.4400000000000004E-4</v>
      </c>
      <c r="M744">
        <v>40.799999999999997</v>
      </c>
      <c r="N744">
        <v>262</v>
      </c>
      <c r="O744">
        <v>54.961799999999997</v>
      </c>
      <c r="P744">
        <v>54.961799999999997</v>
      </c>
      <c r="Q744">
        <v>950</v>
      </c>
    </row>
    <row r="745" spans="1:17" x14ac:dyDescent="0.35">
      <c r="A745" t="s">
        <v>15681</v>
      </c>
      <c r="B745" t="s">
        <v>15682</v>
      </c>
      <c r="C745" t="s">
        <v>16084</v>
      </c>
      <c r="D745">
        <v>31.25</v>
      </c>
      <c r="E745">
        <v>80</v>
      </c>
      <c r="F745">
        <v>52</v>
      </c>
      <c r="G745">
        <v>1</v>
      </c>
      <c r="H745">
        <v>168</v>
      </c>
      <c r="I745">
        <v>244</v>
      </c>
      <c r="J745">
        <v>58</v>
      </c>
      <c r="K745">
        <v>137</v>
      </c>
      <c r="L745">
        <v>0.23</v>
      </c>
      <c r="M745">
        <v>32.299999999999997</v>
      </c>
      <c r="N745">
        <v>155</v>
      </c>
      <c r="O745">
        <v>51.612900000000003</v>
      </c>
      <c r="P745">
        <v>51.612900000000003</v>
      </c>
      <c r="Q745">
        <v>1156</v>
      </c>
    </row>
    <row r="746" spans="1:17" x14ac:dyDescent="0.35">
      <c r="A746" t="s">
        <v>16085</v>
      </c>
      <c r="B746" t="s">
        <v>16086</v>
      </c>
      <c r="C746" t="s">
        <v>16087</v>
      </c>
      <c r="D746">
        <v>25.556000000000001</v>
      </c>
      <c r="E746">
        <v>90</v>
      </c>
      <c r="F746">
        <v>61</v>
      </c>
      <c r="G746">
        <v>1</v>
      </c>
      <c r="H746">
        <v>16</v>
      </c>
      <c r="I746">
        <v>99</v>
      </c>
      <c r="J746">
        <v>29</v>
      </c>
      <c r="K746">
        <v>118</v>
      </c>
      <c r="L746">
        <v>0.89</v>
      </c>
      <c r="M746">
        <v>28.9</v>
      </c>
      <c r="N746">
        <v>147</v>
      </c>
      <c r="O746">
        <v>61.224499999999999</v>
      </c>
      <c r="P746">
        <v>61.224499999999999</v>
      </c>
      <c r="Q746">
        <v>1721</v>
      </c>
    </row>
    <row r="747" spans="1:17" x14ac:dyDescent="0.35">
      <c r="A747" t="s">
        <v>15055</v>
      </c>
      <c r="B747" t="s">
        <v>16088</v>
      </c>
      <c r="C747" t="s">
        <v>16089</v>
      </c>
      <c r="D747">
        <v>31.013000000000002</v>
      </c>
      <c r="E747">
        <v>158</v>
      </c>
      <c r="F747">
        <v>67</v>
      </c>
      <c r="G747">
        <v>7</v>
      </c>
      <c r="H747">
        <v>605</v>
      </c>
      <c r="I747">
        <v>724</v>
      </c>
      <c r="J747">
        <v>52</v>
      </c>
      <c r="K747">
        <v>205</v>
      </c>
      <c r="L747">
        <v>1E-3</v>
      </c>
      <c r="M747">
        <v>42</v>
      </c>
      <c r="N747">
        <v>313</v>
      </c>
      <c r="O747">
        <v>50.479199999999999</v>
      </c>
      <c r="P747">
        <v>50.479199999999999</v>
      </c>
      <c r="Q747">
        <v>572</v>
      </c>
    </row>
    <row r="748" spans="1:17" x14ac:dyDescent="0.35">
      <c r="A748" t="s">
        <v>15073</v>
      </c>
      <c r="B748" t="s">
        <v>16088</v>
      </c>
      <c r="C748" t="s">
        <v>16089</v>
      </c>
      <c r="D748">
        <v>26.562000000000001</v>
      </c>
      <c r="E748">
        <v>192</v>
      </c>
      <c r="F748">
        <v>87</v>
      </c>
      <c r="G748">
        <v>10</v>
      </c>
      <c r="H748">
        <v>56</v>
      </c>
      <c r="I748">
        <v>203</v>
      </c>
      <c r="J748">
        <v>49</v>
      </c>
      <c r="K748">
        <v>230</v>
      </c>
      <c r="L748">
        <v>2.1999999999999999E-2</v>
      </c>
      <c r="M748">
        <v>36.6</v>
      </c>
      <c r="N748">
        <v>313</v>
      </c>
      <c r="O748">
        <v>61.341900000000003</v>
      </c>
      <c r="P748">
        <v>61.341900000000003</v>
      </c>
      <c r="Q748">
        <v>2319</v>
      </c>
    </row>
    <row r="749" spans="1:17" x14ac:dyDescent="0.35">
      <c r="A749" t="s">
        <v>15031</v>
      </c>
      <c r="B749" t="s">
        <v>16090</v>
      </c>
      <c r="C749" t="s">
        <v>16091</v>
      </c>
      <c r="D749">
        <v>25.713999999999999</v>
      </c>
      <c r="E749">
        <v>245</v>
      </c>
      <c r="F749">
        <v>151</v>
      </c>
      <c r="G749">
        <v>8</v>
      </c>
      <c r="H749">
        <v>1</v>
      </c>
      <c r="I749">
        <v>225</v>
      </c>
      <c r="J749">
        <v>1</v>
      </c>
      <c r="K749">
        <v>234</v>
      </c>
      <c r="L749">
        <v>2.52E-9</v>
      </c>
      <c r="M749">
        <v>56.6</v>
      </c>
      <c r="N749">
        <v>256</v>
      </c>
      <c r="O749">
        <v>95.703100000000006</v>
      </c>
      <c r="P749">
        <v>95.703100000000006</v>
      </c>
      <c r="Q749">
        <v>75</v>
      </c>
    </row>
    <row r="750" spans="1:17" x14ac:dyDescent="0.35">
      <c r="A750" t="s">
        <v>15237</v>
      </c>
      <c r="B750" t="s">
        <v>16090</v>
      </c>
      <c r="C750" t="s">
        <v>16091</v>
      </c>
      <c r="D750">
        <v>23.75</v>
      </c>
      <c r="E750">
        <v>160</v>
      </c>
      <c r="F750">
        <v>83</v>
      </c>
      <c r="G750">
        <v>7</v>
      </c>
      <c r="H750">
        <v>54</v>
      </c>
      <c r="I750">
        <v>205</v>
      </c>
      <c r="J750">
        <v>2</v>
      </c>
      <c r="K750">
        <v>130</v>
      </c>
      <c r="L750">
        <v>0.87</v>
      </c>
      <c r="M750">
        <v>30.8</v>
      </c>
      <c r="N750">
        <v>256</v>
      </c>
      <c r="O750">
        <v>62.5</v>
      </c>
      <c r="P750">
        <v>62.5</v>
      </c>
      <c r="Q750">
        <v>545</v>
      </c>
    </row>
    <row r="751" spans="1:17" x14ac:dyDescent="0.35">
      <c r="A751" t="s">
        <v>15117</v>
      </c>
      <c r="B751" t="s">
        <v>15289</v>
      </c>
      <c r="C751" t="s">
        <v>16092</v>
      </c>
      <c r="D751">
        <v>33.332999999999998</v>
      </c>
      <c r="E751">
        <v>51</v>
      </c>
      <c r="F751">
        <v>34</v>
      </c>
      <c r="G751">
        <v>0</v>
      </c>
      <c r="H751">
        <v>6</v>
      </c>
      <c r="I751">
        <v>56</v>
      </c>
      <c r="J751">
        <v>2</v>
      </c>
      <c r="K751">
        <v>52</v>
      </c>
      <c r="L751">
        <v>0.06</v>
      </c>
      <c r="M751">
        <v>32.700000000000003</v>
      </c>
      <c r="N751">
        <v>87</v>
      </c>
      <c r="O751">
        <v>58.620699999999999</v>
      </c>
      <c r="P751">
        <v>58.620699999999999</v>
      </c>
      <c r="Q751">
        <v>1680</v>
      </c>
    </row>
    <row r="752" spans="1:17" x14ac:dyDescent="0.35">
      <c r="A752" t="s">
        <v>15193</v>
      </c>
      <c r="B752" t="s">
        <v>15289</v>
      </c>
      <c r="C752" t="s">
        <v>16092</v>
      </c>
      <c r="D752">
        <v>32.692</v>
      </c>
      <c r="E752">
        <v>52</v>
      </c>
      <c r="F752">
        <v>32</v>
      </c>
      <c r="G752">
        <v>1</v>
      </c>
      <c r="H752">
        <v>307</v>
      </c>
      <c r="I752">
        <v>355</v>
      </c>
      <c r="J752">
        <v>3</v>
      </c>
      <c r="K752">
        <v>54</v>
      </c>
      <c r="L752">
        <v>0.27</v>
      </c>
      <c r="M752">
        <v>32</v>
      </c>
      <c r="N752">
        <v>87</v>
      </c>
      <c r="O752">
        <v>59.770099999999999</v>
      </c>
      <c r="P752">
        <v>59.770099999999999</v>
      </c>
      <c r="Q752">
        <v>8</v>
      </c>
    </row>
    <row r="753" spans="1:17" x14ac:dyDescent="0.35">
      <c r="A753" t="s">
        <v>15192</v>
      </c>
      <c r="B753" t="s">
        <v>16093</v>
      </c>
      <c r="C753" t="s">
        <v>16094</v>
      </c>
      <c r="D753">
        <v>27.152000000000001</v>
      </c>
      <c r="E753">
        <v>151</v>
      </c>
      <c r="F753">
        <v>84</v>
      </c>
      <c r="G753">
        <v>9</v>
      </c>
      <c r="H753">
        <v>44</v>
      </c>
      <c r="I753">
        <v>183</v>
      </c>
      <c r="J753">
        <v>10</v>
      </c>
      <c r="K753">
        <v>145</v>
      </c>
      <c r="L753">
        <v>0.97</v>
      </c>
      <c r="M753">
        <v>29.6</v>
      </c>
      <c r="N753">
        <v>154</v>
      </c>
      <c r="O753">
        <v>98.051900000000003</v>
      </c>
      <c r="P753">
        <v>98.051900000000003</v>
      </c>
      <c r="Q753">
        <v>2483</v>
      </c>
    </row>
    <row r="754" spans="1:17" x14ac:dyDescent="0.35">
      <c r="A754" t="s">
        <v>15886</v>
      </c>
      <c r="B754" t="s">
        <v>16095</v>
      </c>
      <c r="C754" t="s">
        <v>16096</v>
      </c>
      <c r="D754">
        <v>28.675999999999998</v>
      </c>
      <c r="E754">
        <v>136</v>
      </c>
      <c r="F754">
        <v>80</v>
      </c>
      <c r="G754">
        <v>3</v>
      </c>
      <c r="H754">
        <v>106</v>
      </c>
      <c r="I754">
        <v>229</v>
      </c>
      <c r="J754">
        <v>12</v>
      </c>
      <c r="K754">
        <v>142</v>
      </c>
      <c r="L754">
        <v>8.0000000000000002E-3</v>
      </c>
      <c r="M754">
        <v>36.6</v>
      </c>
      <c r="N754">
        <v>199</v>
      </c>
      <c r="O754">
        <v>68.341700000000003</v>
      </c>
      <c r="P754">
        <v>68.341700000000003</v>
      </c>
      <c r="Q754">
        <v>2785</v>
      </c>
    </row>
    <row r="755" spans="1:17" x14ac:dyDescent="0.35">
      <c r="A755" t="s">
        <v>15559</v>
      </c>
      <c r="B755" t="s">
        <v>16097</v>
      </c>
      <c r="C755" t="s">
        <v>16098</v>
      </c>
      <c r="D755">
        <v>23.332999999999998</v>
      </c>
      <c r="E755">
        <v>150</v>
      </c>
      <c r="F755">
        <v>103</v>
      </c>
      <c r="G755">
        <v>4</v>
      </c>
      <c r="H755">
        <v>6</v>
      </c>
      <c r="I755">
        <v>154</v>
      </c>
      <c r="J755">
        <v>2</v>
      </c>
      <c r="K755">
        <v>140</v>
      </c>
      <c r="L755">
        <v>0.9</v>
      </c>
      <c r="M755">
        <v>29.3</v>
      </c>
      <c r="N755">
        <v>158</v>
      </c>
      <c r="O755">
        <v>94.936700000000002</v>
      </c>
      <c r="P755">
        <v>94.936700000000002</v>
      </c>
      <c r="Q755">
        <v>2934</v>
      </c>
    </row>
    <row r="756" spans="1:17" x14ac:dyDescent="0.35">
      <c r="A756" t="s">
        <v>15031</v>
      </c>
      <c r="B756" t="s">
        <v>16099</v>
      </c>
      <c r="C756" t="s">
        <v>16100</v>
      </c>
      <c r="D756">
        <v>24.690999999999999</v>
      </c>
      <c r="E756">
        <v>243</v>
      </c>
      <c r="F756">
        <v>149</v>
      </c>
      <c r="G756">
        <v>9</v>
      </c>
      <c r="H756">
        <v>1</v>
      </c>
      <c r="I756">
        <v>225</v>
      </c>
      <c r="J756">
        <v>1</v>
      </c>
      <c r="K756">
        <v>227</v>
      </c>
      <c r="L756">
        <v>4.8600000000000001E-6</v>
      </c>
      <c r="M756">
        <v>47</v>
      </c>
      <c r="N756">
        <v>249</v>
      </c>
      <c r="O756">
        <v>97.590400000000002</v>
      </c>
      <c r="P756">
        <v>97.590400000000002</v>
      </c>
      <c r="Q756">
        <v>262</v>
      </c>
    </row>
    <row r="757" spans="1:17" x14ac:dyDescent="0.35">
      <c r="A757" t="s">
        <v>15038</v>
      </c>
      <c r="B757" t="s">
        <v>15223</v>
      </c>
      <c r="C757" t="s">
        <v>16101</v>
      </c>
      <c r="D757">
        <v>26.172000000000001</v>
      </c>
      <c r="E757">
        <v>256</v>
      </c>
      <c r="F757">
        <v>169</v>
      </c>
      <c r="G757">
        <v>8</v>
      </c>
      <c r="H757">
        <v>373</v>
      </c>
      <c r="I757">
        <v>625</v>
      </c>
      <c r="J757">
        <v>4</v>
      </c>
      <c r="K757">
        <v>242</v>
      </c>
      <c r="L757">
        <v>1.0600000000000001E-9</v>
      </c>
      <c r="M757">
        <v>61.2</v>
      </c>
      <c r="N757">
        <v>261</v>
      </c>
      <c r="O757">
        <v>98.084299999999999</v>
      </c>
      <c r="P757">
        <v>98.084299999999999</v>
      </c>
      <c r="Q757">
        <v>2683</v>
      </c>
    </row>
    <row r="758" spans="1:17" x14ac:dyDescent="0.35">
      <c r="A758" t="s">
        <v>15034</v>
      </c>
      <c r="B758" t="s">
        <v>16102</v>
      </c>
      <c r="C758" t="s">
        <v>16103</v>
      </c>
      <c r="D758">
        <v>27.777999999999999</v>
      </c>
      <c r="E758">
        <v>144</v>
      </c>
      <c r="F758">
        <v>78</v>
      </c>
      <c r="G758">
        <v>6</v>
      </c>
      <c r="H758">
        <v>40</v>
      </c>
      <c r="I758">
        <v>160</v>
      </c>
      <c r="J758">
        <v>3</v>
      </c>
      <c r="K758">
        <v>143</v>
      </c>
      <c r="L758">
        <v>2E-3</v>
      </c>
      <c r="M758">
        <v>39.700000000000003</v>
      </c>
      <c r="N758">
        <v>260</v>
      </c>
      <c r="O758">
        <v>55.384599999999999</v>
      </c>
      <c r="P758">
        <v>55.384599999999999</v>
      </c>
      <c r="Q758">
        <v>1004</v>
      </c>
    </row>
    <row r="759" spans="1:17" x14ac:dyDescent="0.35">
      <c r="A759" t="s">
        <v>15225</v>
      </c>
      <c r="B759" t="s">
        <v>15226</v>
      </c>
      <c r="C759" t="s">
        <v>16104</v>
      </c>
      <c r="D759">
        <v>26.207000000000001</v>
      </c>
      <c r="E759">
        <v>145</v>
      </c>
      <c r="F759">
        <v>98</v>
      </c>
      <c r="G759">
        <v>3</v>
      </c>
      <c r="H759">
        <v>23</v>
      </c>
      <c r="I759">
        <v>164</v>
      </c>
      <c r="J759">
        <v>24</v>
      </c>
      <c r="K759">
        <v>162</v>
      </c>
      <c r="L759">
        <v>0.28999999999999998</v>
      </c>
      <c r="M759">
        <v>33.5</v>
      </c>
      <c r="N759">
        <v>182</v>
      </c>
      <c r="O759">
        <v>79.670299999999997</v>
      </c>
      <c r="P759">
        <v>79.670299999999997</v>
      </c>
      <c r="Q759">
        <v>2780</v>
      </c>
    </row>
    <row r="760" spans="1:17" x14ac:dyDescent="0.35">
      <c r="A760" t="s">
        <v>15031</v>
      </c>
      <c r="B760" t="s">
        <v>15369</v>
      </c>
      <c r="C760" t="s">
        <v>16105</v>
      </c>
      <c r="D760">
        <v>25.6</v>
      </c>
      <c r="E760">
        <v>250</v>
      </c>
      <c r="F760">
        <v>148</v>
      </c>
      <c r="G760">
        <v>12</v>
      </c>
      <c r="H760">
        <v>6</v>
      </c>
      <c r="I760">
        <v>235</v>
      </c>
      <c r="J760">
        <v>5</v>
      </c>
      <c r="K760">
        <v>236</v>
      </c>
      <c r="L760">
        <v>1.74E-4</v>
      </c>
      <c r="M760">
        <v>42.4</v>
      </c>
      <c r="N760">
        <v>249</v>
      </c>
      <c r="O760">
        <v>100.402</v>
      </c>
      <c r="P760">
        <v>101</v>
      </c>
      <c r="Q760">
        <v>432</v>
      </c>
    </row>
    <row r="761" spans="1:17" x14ac:dyDescent="0.35">
      <c r="A761" t="s">
        <v>15088</v>
      </c>
      <c r="B761" t="s">
        <v>16106</v>
      </c>
      <c r="C761" t="s">
        <v>16107</v>
      </c>
      <c r="D761">
        <v>29.31</v>
      </c>
      <c r="E761">
        <v>116</v>
      </c>
      <c r="F761">
        <v>74</v>
      </c>
      <c r="G761">
        <v>5</v>
      </c>
      <c r="H761">
        <v>196</v>
      </c>
      <c r="I761">
        <v>311</v>
      </c>
      <c r="J761">
        <v>81</v>
      </c>
      <c r="K761">
        <v>188</v>
      </c>
      <c r="L761">
        <v>0.52</v>
      </c>
      <c r="M761">
        <v>32</v>
      </c>
      <c r="N761">
        <v>224</v>
      </c>
      <c r="O761">
        <v>51.785699999999999</v>
      </c>
      <c r="P761">
        <v>51.785699999999999</v>
      </c>
      <c r="Q761">
        <v>1513</v>
      </c>
    </row>
    <row r="762" spans="1:17" x14ac:dyDescent="0.35">
      <c r="A762" t="s">
        <v>15070</v>
      </c>
      <c r="B762" t="s">
        <v>16108</v>
      </c>
      <c r="C762" t="s">
        <v>16109</v>
      </c>
      <c r="D762">
        <v>28.888999999999999</v>
      </c>
      <c r="E762">
        <v>225</v>
      </c>
      <c r="F762">
        <v>158</v>
      </c>
      <c r="G762">
        <v>2</v>
      </c>
      <c r="H762">
        <v>3</v>
      </c>
      <c r="I762">
        <v>227</v>
      </c>
      <c r="J762">
        <v>6</v>
      </c>
      <c r="K762">
        <v>228</v>
      </c>
      <c r="L762">
        <v>2.8200000000000002E-19</v>
      </c>
      <c r="M762">
        <v>89.7</v>
      </c>
      <c r="N762">
        <v>386</v>
      </c>
      <c r="O762">
        <v>58.290199999999999</v>
      </c>
      <c r="P762">
        <v>58.290199999999999</v>
      </c>
      <c r="Q762">
        <v>2123</v>
      </c>
    </row>
    <row r="763" spans="1:17" x14ac:dyDescent="0.35">
      <c r="A763" t="s">
        <v>15034</v>
      </c>
      <c r="B763" t="s">
        <v>16110</v>
      </c>
      <c r="C763" t="s">
        <v>16111</v>
      </c>
      <c r="D763">
        <v>22.867999999999999</v>
      </c>
      <c r="E763">
        <v>258</v>
      </c>
      <c r="F763">
        <v>172</v>
      </c>
      <c r="G763">
        <v>9</v>
      </c>
      <c r="H763">
        <v>40</v>
      </c>
      <c r="I763">
        <v>275</v>
      </c>
      <c r="J763">
        <v>3</v>
      </c>
      <c r="K763">
        <v>255</v>
      </c>
      <c r="L763">
        <v>1E-3</v>
      </c>
      <c r="M763">
        <v>40</v>
      </c>
      <c r="N763">
        <v>257</v>
      </c>
      <c r="O763">
        <v>100.389</v>
      </c>
      <c r="P763">
        <v>101</v>
      </c>
      <c r="Q763">
        <v>983</v>
      </c>
    </row>
    <row r="764" spans="1:17" x14ac:dyDescent="0.35">
      <c r="A764" t="s">
        <v>16019</v>
      </c>
      <c r="B764" t="s">
        <v>16112</v>
      </c>
      <c r="C764" t="s">
        <v>16113</v>
      </c>
      <c r="D764">
        <v>28.873000000000001</v>
      </c>
      <c r="E764">
        <v>142</v>
      </c>
      <c r="F764">
        <v>94</v>
      </c>
      <c r="G764">
        <v>3</v>
      </c>
      <c r="H764">
        <v>8</v>
      </c>
      <c r="I764">
        <v>143</v>
      </c>
      <c r="J764">
        <v>5</v>
      </c>
      <c r="K764">
        <v>145</v>
      </c>
      <c r="L764">
        <v>1.6500000000000001E-6</v>
      </c>
      <c r="M764">
        <v>45.8</v>
      </c>
      <c r="N764">
        <v>161</v>
      </c>
      <c r="O764">
        <v>88.198800000000006</v>
      </c>
      <c r="P764">
        <v>88.198800000000006</v>
      </c>
      <c r="Q764">
        <v>1479</v>
      </c>
    </row>
    <row r="765" spans="1:17" x14ac:dyDescent="0.35">
      <c r="A765" t="s">
        <v>16114</v>
      </c>
      <c r="B765" t="s">
        <v>16115</v>
      </c>
      <c r="C765" t="s">
        <v>16116</v>
      </c>
      <c r="D765">
        <v>28.302</v>
      </c>
      <c r="E765">
        <v>106</v>
      </c>
      <c r="F765">
        <v>75</v>
      </c>
      <c r="G765">
        <v>1</v>
      </c>
      <c r="H765">
        <v>403</v>
      </c>
      <c r="I765">
        <v>508</v>
      </c>
      <c r="J765">
        <v>19</v>
      </c>
      <c r="K765">
        <v>123</v>
      </c>
      <c r="L765">
        <v>0.24</v>
      </c>
      <c r="M765">
        <v>33.5</v>
      </c>
      <c r="N765">
        <v>174</v>
      </c>
      <c r="O765">
        <v>60.919499999999999</v>
      </c>
      <c r="P765">
        <v>60.919499999999999</v>
      </c>
      <c r="Q765">
        <v>2260</v>
      </c>
    </row>
    <row r="766" spans="1:17" x14ac:dyDescent="0.35">
      <c r="A766" t="s">
        <v>16117</v>
      </c>
      <c r="B766" t="s">
        <v>16115</v>
      </c>
      <c r="C766" t="s">
        <v>16116</v>
      </c>
      <c r="D766">
        <v>28.148</v>
      </c>
      <c r="E766">
        <v>135</v>
      </c>
      <c r="F766">
        <v>83</v>
      </c>
      <c r="G766">
        <v>3</v>
      </c>
      <c r="H766">
        <v>187</v>
      </c>
      <c r="I766">
        <v>318</v>
      </c>
      <c r="J766">
        <v>20</v>
      </c>
      <c r="K766">
        <v>143</v>
      </c>
      <c r="L766">
        <v>0.56000000000000005</v>
      </c>
      <c r="M766">
        <v>33.9</v>
      </c>
      <c r="N766">
        <v>174</v>
      </c>
      <c r="O766">
        <v>77.586200000000005</v>
      </c>
      <c r="P766">
        <v>77.586200000000005</v>
      </c>
      <c r="Q766">
        <v>1463</v>
      </c>
    </row>
    <row r="767" spans="1:17" x14ac:dyDescent="0.35">
      <c r="A767" t="s">
        <v>15623</v>
      </c>
      <c r="B767" t="s">
        <v>15356</v>
      </c>
      <c r="C767" t="s">
        <v>16118</v>
      </c>
      <c r="D767">
        <v>28.925999999999998</v>
      </c>
      <c r="E767">
        <v>121</v>
      </c>
      <c r="F767">
        <v>65</v>
      </c>
      <c r="G767">
        <v>6</v>
      </c>
      <c r="H767">
        <v>461</v>
      </c>
      <c r="I767">
        <v>573</v>
      </c>
      <c r="J767">
        <v>3</v>
      </c>
      <c r="K767">
        <v>110</v>
      </c>
      <c r="L767">
        <v>1</v>
      </c>
      <c r="M767">
        <v>31.2</v>
      </c>
      <c r="N767">
        <v>130</v>
      </c>
      <c r="O767">
        <v>93.076899999999995</v>
      </c>
      <c r="P767">
        <v>93.076899999999995</v>
      </c>
      <c r="Q767">
        <v>618</v>
      </c>
    </row>
    <row r="768" spans="1:17" x14ac:dyDescent="0.35">
      <c r="A768" t="s">
        <v>15067</v>
      </c>
      <c r="B768" t="s">
        <v>16119</v>
      </c>
      <c r="C768" t="s">
        <v>16120</v>
      </c>
      <c r="D768">
        <v>27.710999999999999</v>
      </c>
      <c r="E768">
        <v>166</v>
      </c>
      <c r="F768">
        <v>90</v>
      </c>
      <c r="G768">
        <v>5</v>
      </c>
      <c r="H768">
        <v>108</v>
      </c>
      <c r="I768">
        <v>246</v>
      </c>
      <c r="J768">
        <v>6</v>
      </c>
      <c r="K768">
        <v>168</v>
      </c>
      <c r="L768">
        <v>4.9000000000000002E-2</v>
      </c>
      <c r="M768">
        <v>35.4</v>
      </c>
      <c r="N768">
        <v>254</v>
      </c>
      <c r="O768">
        <v>65.354299999999995</v>
      </c>
      <c r="P768">
        <v>65.354299999999995</v>
      </c>
      <c r="Q768">
        <v>2382</v>
      </c>
    </row>
    <row r="769" spans="1:17" x14ac:dyDescent="0.35">
      <c r="A769" t="s">
        <v>15034</v>
      </c>
      <c r="B769" t="s">
        <v>15411</v>
      </c>
      <c r="C769" t="s">
        <v>16121</v>
      </c>
      <c r="D769">
        <v>27.777999999999999</v>
      </c>
      <c r="E769">
        <v>198</v>
      </c>
      <c r="F769">
        <v>118</v>
      </c>
      <c r="G769">
        <v>7</v>
      </c>
      <c r="H769">
        <v>40</v>
      </c>
      <c r="I769">
        <v>218</v>
      </c>
      <c r="J769">
        <v>3</v>
      </c>
      <c r="K769">
        <v>194</v>
      </c>
      <c r="L769">
        <v>2E-3</v>
      </c>
      <c r="M769">
        <v>39.299999999999997</v>
      </c>
      <c r="N769">
        <v>264</v>
      </c>
      <c r="O769">
        <v>75</v>
      </c>
      <c r="P769">
        <v>75</v>
      </c>
      <c r="Q769">
        <v>1026</v>
      </c>
    </row>
    <row r="770" spans="1:17" x14ac:dyDescent="0.35">
      <c r="A770" t="s">
        <v>16122</v>
      </c>
      <c r="B770" t="s">
        <v>16123</v>
      </c>
      <c r="C770" t="s">
        <v>16124</v>
      </c>
      <c r="D770">
        <v>30.611999999999998</v>
      </c>
      <c r="E770">
        <v>98</v>
      </c>
      <c r="F770">
        <v>52</v>
      </c>
      <c r="G770">
        <v>5</v>
      </c>
      <c r="H770">
        <v>156</v>
      </c>
      <c r="I770">
        <v>246</v>
      </c>
      <c r="J770">
        <v>38</v>
      </c>
      <c r="K770">
        <v>126</v>
      </c>
      <c r="L770">
        <v>0.11</v>
      </c>
      <c r="M770">
        <v>33.9</v>
      </c>
      <c r="N770">
        <v>126</v>
      </c>
      <c r="O770">
        <v>77.777799999999999</v>
      </c>
      <c r="P770">
        <v>77.777799999999999</v>
      </c>
      <c r="Q770">
        <v>513</v>
      </c>
    </row>
    <row r="771" spans="1:17" x14ac:dyDescent="0.35">
      <c r="A771" t="s">
        <v>16125</v>
      </c>
      <c r="B771" t="s">
        <v>16123</v>
      </c>
      <c r="C771" t="s">
        <v>16124</v>
      </c>
      <c r="D771">
        <v>30.495999999999999</v>
      </c>
      <c r="E771">
        <v>141</v>
      </c>
      <c r="F771">
        <v>65</v>
      </c>
      <c r="G771">
        <v>6</v>
      </c>
      <c r="H771">
        <v>125</v>
      </c>
      <c r="I771">
        <v>250</v>
      </c>
      <c r="J771">
        <v>4</v>
      </c>
      <c r="K771">
        <v>126</v>
      </c>
      <c r="L771">
        <v>3.0000000000000001E-3</v>
      </c>
      <c r="M771">
        <v>38.5</v>
      </c>
      <c r="N771">
        <v>126</v>
      </c>
      <c r="O771">
        <v>111.905</v>
      </c>
      <c r="P771">
        <v>101</v>
      </c>
      <c r="Q771">
        <v>2596</v>
      </c>
    </row>
    <row r="772" spans="1:17" x14ac:dyDescent="0.35">
      <c r="A772" t="s">
        <v>15034</v>
      </c>
      <c r="B772" t="s">
        <v>16126</v>
      </c>
      <c r="C772" t="s">
        <v>16127</v>
      </c>
      <c r="D772">
        <v>29.486999999999998</v>
      </c>
      <c r="E772">
        <v>156</v>
      </c>
      <c r="F772">
        <v>79</v>
      </c>
      <c r="G772">
        <v>7</v>
      </c>
      <c r="H772">
        <v>29</v>
      </c>
      <c r="I772">
        <v>160</v>
      </c>
      <c r="J772">
        <v>15</v>
      </c>
      <c r="K772">
        <v>163</v>
      </c>
      <c r="L772">
        <v>2E-3</v>
      </c>
      <c r="M772">
        <v>39.299999999999997</v>
      </c>
      <c r="N772">
        <v>284</v>
      </c>
      <c r="O772">
        <v>54.929600000000001</v>
      </c>
      <c r="P772">
        <v>54.929600000000001</v>
      </c>
      <c r="Q772">
        <v>1015</v>
      </c>
    </row>
    <row r="773" spans="1:17" x14ac:dyDescent="0.35">
      <c r="A773" t="s">
        <v>15117</v>
      </c>
      <c r="B773" t="s">
        <v>16128</v>
      </c>
      <c r="C773" t="s">
        <v>16129</v>
      </c>
      <c r="D773">
        <v>30.928000000000001</v>
      </c>
      <c r="E773">
        <v>97</v>
      </c>
      <c r="F773">
        <v>51</v>
      </c>
      <c r="G773">
        <v>2</v>
      </c>
      <c r="H773">
        <v>1</v>
      </c>
      <c r="I773">
        <v>85</v>
      </c>
      <c r="J773">
        <v>1</v>
      </c>
      <c r="K773">
        <v>93</v>
      </c>
      <c r="L773">
        <v>4.2000000000000003E-2</v>
      </c>
      <c r="M773">
        <v>35</v>
      </c>
      <c r="N773">
        <v>188</v>
      </c>
      <c r="O773">
        <v>51.595700000000001</v>
      </c>
      <c r="P773">
        <v>51.595700000000001</v>
      </c>
      <c r="Q773">
        <v>1672</v>
      </c>
    </row>
    <row r="774" spans="1:17" x14ac:dyDescent="0.35">
      <c r="A774" t="s">
        <v>15031</v>
      </c>
      <c r="B774" t="s">
        <v>16128</v>
      </c>
      <c r="C774" t="s">
        <v>16129</v>
      </c>
      <c r="D774">
        <v>28.876999999999999</v>
      </c>
      <c r="E774">
        <v>187</v>
      </c>
      <c r="F774">
        <v>96</v>
      </c>
      <c r="G774">
        <v>6</v>
      </c>
      <c r="H774">
        <v>6</v>
      </c>
      <c r="I774">
        <v>161</v>
      </c>
      <c r="J774">
        <v>7</v>
      </c>
      <c r="K774">
        <v>187</v>
      </c>
      <c r="L774">
        <v>5.3799999999999997E-7</v>
      </c>
      <c r="M774">
        <v>49.3</v>
      </c>
      <c r="N774">
        <v>188</v>
      </c>
      <c r="O774">
        <v>99.468100000000007</v>
      </c>
      <c r="P774">
        <v>99.468100000000007</v>
      </c>
      <c r="Q774">
        <v>185</v>
      </c>
    </row>
    <row r="775" spans="1:17" x14ac:dyDescent="0.35">
      <c r="A775" t="s">
        <v>15244</v>
      </c>
      <c r="B775" t="s">
        <v>15245</v>
      </c>
      <c r="C775" t="s">
        <v>16130</v>
      </c>
      <c r="D775">
        <v>39.381</v>
      </c>
      <c r="E775">
        <v>452</v>
      </c>
      <c r="F775">
        <v>258</v>
      </c>
      <c r="G775">
        <v>9</v>
      </c>
      <c r="H775">
        <v>19</v>
      </c>
      <c r="I775">
        <v>465</v>
      </c>
      <c r="J775">
        <v>16</v>
      </c>
      <c r="K775">
        <v>456</v>
      </c>
      <c r="L775">
        <v>3.9200000000000002E-99</v>
      </c>
      <c r="M775">
        <v>305</v>
      </c>
      <c r="N775">
        <v>461</v>
      </c>
      <c r="O775">
        <v>98.047700000000006</v>
      </c>
      <c r="P775">
        <v>98.047700000000006</v>
      </c>
      <c r="Q775">
        <v>1547</v>
      </c>
    </row>
    <row r="776" spans="1:17" x14ac:dyDescent="0.35">
      <c r="A776" t="s">
        <v>15247</v>
      </c>
      <c r="B776" t="s">
        <v>15245</v>
      </c>
      <c r="C776" t="s">
        <v>16130</v>
      </c>
      <c r="D776">
        <v>36.853000000000002</v>
      </c>
      <c r="E776">
        <v>464</v>
      </c>
      <c r="F776">
        <v>272</v>
      </c>
      <c r="G776">
        <v>6</v>
      </c>
      <c r="H776">
        <v>17</v>
      </c>
      <c r="I776">
        <v>479</v>
      </c>
      <c r="J776">
        <v>13</v>
      </c>
      <c r="K776">
        <v>456</v>
      </c>
      <c r="L776">
        <v>1.42E-88</v>
      </c>
      <c r="M776">
        <v>278</v>
      </c>
      <c r="N776">
        <v>461</v>
      </c>
      <c r="O776">
        <v>100.651</v>
      </c>
      <c r="P776">
        <v>101</v>
      </c>
      <c r="Q776">
        <v>1783</v>
      </c>
    </row>
    <row r="777" spans="1:17" x14ac:dyDescent="0.35">
      <c r="A777" t="s">
        <v>15248</v>
      </c>
      <c r="B777" t="s">
        <v>15245</v>
      </c>
      <c r="C777" t="s">
        <v>16130</v>
      </c>
      <c r="D777">
        <v>27.626000000000001</v>
      </c>
      <c r="E777">
        <v>257</v>
      </c>
      <c r="F777">
        <v>150</v>
      </c>
      <c r="G777">
        <v>14</v>
      </c>
      <c r="H777">
        <v>278</v>
      </c>
      <c r="I777">
        <v>520</v>
      </c>
      <c r="J777">
        <v>170</v>
      </c>
      <c r="K777">
        <v>404</v>
      </c>
      <c r="L777">
        <v>2.1799999999999999E-7</v>
      </c>
      <c r="M777">
        <v>53.5</v>
      </c>
      <c r="N777">
        <v>461</v>
      </c>
      <c r="O777">
        <v>55.748399999999997</v>
      </c>
      <c r="P777">
        <v>55.748399999999997</v>
      </c>
      <c r="Q777">
        <v>39</v>
      </c>
    </row>
    <row r="778" spans="1:17" x14ac:dyDescent="0.35">
      <c r="A778" t="s">
        <v>15249</v>
      </c>
      <c r="B778" t="s">
        <v>15245</v>
      </c>
      <c r="C778" t="s">
        <v>16130</v>
      </c>
      <c r="D778">
        <v>26.835000000000001</v>
      </c>
      <c r="E778">
        <v>436</v>
      </c>
      <c r="F778">
        <v>305</v>
      </c>
      <c r="G778">
        <v>9</v>
      </c>
      <c r="H778">
        <v>59</v>
      </c>
      <c r="I778">
        <v>486</v>
      </c>
      <c r="J778">
        <v>15</v>
      </c>
      <c r="K778">
        <v>444</v>
      </c>
      <c r="L778">
        <v>2.0199999999999999E-41</v>
      </c>
      <c r="M778">
        <v>154</v>
      </c>
      <c r="N778">
        <v>461</v>
      </c>
      <c r="O778">
        <v>94.576999999999998</v>
      </c>
      <c r="P778">
        <v>94.576999999999998</v>
      </c>
      <c r="Q778">
        <v>2519</v>
      </c>
    </row>
    <row r="779" spans="1:17" x14ac:dyDescent="0.35">
      <c r="A779" t="s">
        <v>15250</v>
      </c>
      <c r="B779" t="s">
        <v>15245</v>
      </c>
      <c r="C779" t="s">
        <v>16130</v>
      </c>
      <c r="D779">
        <v>26.471</v>
      </c>
      <c r="E779">
        <v>238</v>
      </c>
      <c r="F779">
        <v>144</v>
      </c>
      <c r="G779">
        <v>9</v>
      </c>
      <c r="H779">
        <v>92</v>
      </c>
      <c r="I779">
        <v>316</v>
      </c>
      <c r="J779">
        <v>114</v>
      </c>
      <c r="K779">
        <v>333</v>
      </c>
      <c r="L779">
        <v>3.9499999999999998E-9</v>
      </c>
      <c r="M779">
        <v>58.5</v>
      </c>
      <c r="N779">
        <v>461</v>
      </c>
      <c r="O779">
        <v>51.626899999999999</v>
      </c>
      <c r="P779">
        <v>51.626899999999999</v>
      </c>
      <c r="Q779">
        <v>2360</v>
      </c>
    </row>
    <row r="780" spans="1:17" x14ac:dyDescent="0.35">
      <c r="A780" t="s">
        <v>15251</v>
      </c>
      <c r="B780" t="s">
        <v>15245</v>
      </c>
      <c r="C780" t="s">
        <v>16130</v>
      </c>
      <c r="D780">
        <v>25.478999999999999</v>
      </c>
      <c r="E780">
        <v>365</v>
      </c>
      <c r="F780">
        <v>223</v>
      </c>
      <c r="G780">
        <v>18</v>
      </c>
      <c r="H780">
        <v>67</v>
      </c>
      <c r="I780">
        <v>403</v>
      </c>
      <c r="J780">
        <v>98</v>
      </c>
      <c r="K780">
        <v>441</v>
      </c>
      <c r="L780">
        <v>6.5700000000000003E-9</v>
      </c>
      <c r="M780">
        <v>57.8</v>
      </c>
      <c r="N780">
        <v>461</v>
      </c>
      <c r="O780">
        <v>79.175700000000006</v>
      </c>
      <c r="P780">
        <v>79.175700000000006</v>
      </c>
      <c r="Q780">
        <v>2820</v>
      </c>
    </row>
    <row r="781" spans="1:17" x14ac:dyDescent="0.35">
      <c r="A781" t="s">
        <v>15252</v>
      </c>
      <c r="B781" t="s">
        <v>15245</v>
      </c>
      <c r="C781" t="s">
        <v>16130</v>
      </c>
      <c r="D781">
        <v>22.425999999999998</v>
      </c>
      <c r="E781">
        <v>437</v>
      </c>
      <c r="F781">
        <v>322</v>
      </c>
      <c r="G781">
        <v>10</v>
      </c>
      <c r="H781">
        <v>22</v>
      </c>
      <c r="I781">
        <v>447</v>
      </c>
      <c r="J781">
        <v>16</v>
      </c>
      <c r="K781">
        <v>446</v>
      </c>
      <c r="L781">
        <v>5.9500000000000001E-20</v>
      </c>
      <c r="M781">
        <v>92.4</v>
      </c>
      <c r="N781">
        <v>461</v>
      </c>
      <c r="O781">
        <v>94.793899999999994</v>
      </c>
      <c r="P781">
        <v>94.793899999999994</v>
      </c>
      <c r="Q781">
        <v>1720</v>
      </c>
    </row>
    <row r="782" spans="1:17" x14ac:dyDescent="0.35">
      <c r="A782" t="s">
        <v>15201</v>
      </c>
      <c r="B782" t="s">
        <v>15349</v>
      </c>
      <c r="C782" t="s">
        <v>16131</v>
      </c>
      <c r="D782">
        <v>31.852</v>
      </c>
      <c r="E782">
        <v>135</v>
      </c>
      <c r="F782">
        <v>67</v>
      </c>
      <c r="G782">
        <v>6</v>
      </c>
      <c r="H782">
        <v>31</v>
      </c>
      <c r="I782">
        <v>156</v>
      </c>
      <c r="J782">
        <v>4</v>
      </c>
      <c r="K782">
        <v>122</v>
      </c>
      <c r="L782">
        <v>1.0999999999999999E-2</v>
      </c>
      <c r="M782">
        <v>35.4</v>
      </c>
      <c r="N782">
        <v>150</v>
      </c>
      <c r="O782">
        <v>90</v>
      </c>
      <c r="P782">
        <v>90</v>
      </c>
      <c r="Q782">
        <v>1201</v>
      </c>
    </row>
    <row r="783" spans="1:17" x14ac:dyDescent="0.35">
      <c r="A783" t="s">
        <v>15186</v>
      </c>
      <c r="B783" t="s">
        <v>15349</v>
      </c>
      <c r="C783" t="s">
        <v>16131</v>
      </c>
      <c r="D783">
        <v>29.292999999999999</v>
      </c>
      <c r="E783">
        <v>99</v>
      </c>
      <c r="F783">
        <v>67</v>
      </c>
      <c r="G783">
        <v>2</v>
      </c>
      <c r="H783">
        <v>26</v>
      </c>
      <c r="I783">
        <v>123</v>
      </c>
      <c r="J783">
        <v>4</v>
      </c>
      <c r="K783">
        <v>100</v>
      </c>
      <c r="L783">
        <v>1.0200000000000001E-5</v>
      </c>
      <c r="M783">
        <v>43.5</v>
      </c>
      <c r="N783">
        <v>150</v>
      </c>
      <c r="O783">
        <v>66</v>
      </c>
      <c r="P783">
        <v>66</v>
      </c>
      <c r="Q783">
        <v>1361</v>
      </c>
    </row>
    <row r="784" spans="1:17" x14ac:dyDescent="0.35">
      <c r="A784" t="s">
        <v>15031</v>
      </c>
      <c r="B784" t="s">
        <v>16132</v>
      </c>
      <c r="C784" t="s">
        <v>16133</v>
      </c>
      <c r="D784">
        <v>30.055</v>
      </c>
      <c r="E784">
        <v>183</v>
      </c>
      <c r="F784">
        <v>99</v>
      </c>
      <c r="G784">
        <v>5</v>
      </c>
      <c r="H784">
        <v>6</v>
      </c>
      <c r="I784">
        <v>161</v>
      </c>
      <c r="J784">
        <v>3</v>
      </c>
      <c r="K784">
        <v>183</v>
      </c>
      <c r="L784">
        <v>1.1800000000000001E-5</v>
      </c>
      <c r="M784">
        <v>45.8</v>
      </c>
      <c r="N784">
        <v>242</v>
      </c>
      <c r="O784">
        <v>75.619799999999998</v>
      </c>
      <c r="P784">
        <v>75.619799999999998</v>
      </c>
      <c r="Q784">
        <v>303</v>
      </c>
    </row>
    <row r="785" spans="1:17" x14ac:dyDescent="0.35">
      <c r="A785" t="s">
        <v>15055</v>
      </c>
      <c r="B785" t="s">
        <v>16134</v>
      </c>
      <c r="C785" t="s">
        <v>16135</v>
      </c>
      <c r="D785">
        <v>30.821999999999999</v>
      </c>
      <c r="E785">
        <v>146</v>
      </c>
      <c r="F785">
        <v>67</v>
      </c>
      <c r="G785">
        <v>6</v>
      </c>
      <c r="H785">
        <v>605</v>
      </c>
      <c r="I785">
        <v>724</v>
      </c>
      <c r="J785">
        <v>45</v>
      </c>
      <c r="K785">
        <v>182</v>
      </c>
      <c r="L785">
        <v>4.7E-2</v>
      </c>
      <c r="M785">
        <v>37</v>
      </c>
      <c r="N785">
        <v>291</v>
      </c>
      <c r="O785">
        <v>50.171799999999998</v>
      </c>
      <c r="P785">
        <v>50.171799999999998</v>
      </c>
      <c r="Q785">
        <v>594</v>
      </c>
    </row>
    <row r="786" spans="1:17" x14ac:dyDescent="0.35">
      <c r="A786" t="s">
        <v>16136</v>
      </c>
      <c r="B786" t="s">
        <v>16134</v>
      </c>
      <c r="C786" t="s">
        <v>16135</v>
      </c>
      <c r="D786">
        <v>25.806000000000001</v>
      </c>
      <c r="E786">
        <v>155</v>
      </c>
      <c r="F786">
        <v>91</v>
      </c>
      <c r="G786">
        <v>5</v>
      </c>
      <c r="H786">
        <v>184</v>
      </c>
      <c r="I786">
        <v>333</v>
      </c>
      <c r="J786">
        <v>33</v>
      </c>
      <c r="K786">
        <v>168</v>
      </c>
      <c r="L786">
        <v>0.26</v>
      </c>
      <c r="M786">
        <v>34.299999999999997</v>
      </c>
      <c r="N786">
        <v>291</v>
      </c>
      <c r="O786">
        <v>53.264600000000002</v>
      </c>
      <c r="P786">
        <v>53.264600000000002</v>
      </c>
      <c r="Q786">
        <v>1620</v>
      </c>
    </row>
    <row r="787" spans="1:17" x14ac:dyDescent="0.35">
      <c r="A787" t="s">
        <v>15037</v>
      </c>
      <c r="B787" t="s">
        <v>16137</v>
      </c>
      <c r="C787" t="s">
        <v>16138</v>
      </c>
      <c r="D787">
        <v>24.555</v>
      </c>
      <c r="E787">
        <v>281</v>
      </c>
      <c r="F787">
        <v>162</v>
      </c>
      <c r="G787">
        <v>12</v>
      </c>
      <c r="H787">
        <v>35</v>
      </c>
      <c r="I787">
        <v>283</v>
      </c>
      <c r="J787">
        <v>26</v>
      </c>
      <c r="K787">
        <v>288</v>
      </c>
      <c r="L787">
        <v>3.0000000000000001E-3</v>
      </c>
      <c r="M787">
        <v>39.299999999999997</v>
      </c>
      <c r="N787">
        <v>292</v>
      </c>
      <c r="O787">
        <v>96.232900000000001</v>
      </c>
      <c r="P787">
        <v>96.232900000000001</v>
      </c>
      <c r="Q787">
        <v>759</v>
      </c>
    </row>
    <row r="788" spans="1:17" x14ac:dyDescent="0.35">
      <c r="A788" t="s">
        <v>15034</v>
      </c>
      <c r="B788" t="s">
        <v>16139</v>
      </c>
      <c r="C788" t="s">
        <v>16140</v>
      </c>
      <c r="D788">
        <v>25.120999999999999</v>
      </c>
      <c r="E788">
        <v>207</v>
      </c>
      <c r="F788">
        <v>115</v>
      </c>
      <c r="G788">
        <v>8</v>
      </c>
      <c r="H788">
        <v>40</v>
      </c>
      <c r="I788">
        <v>225</v>
      </c>
      <c r="J788">
        <v>9</v>
      </c>
      <c r="K788">
        <v>196</v>
      </c>
      <c r="L788">
        <v>6.0000000000000001E-3</v>
      </c>
      <c r="M788">
        <v>38.1</v>
      </c>
      <c r="N788">
        <v>265</v>
      </c>
      <c r="O788">
        <v>78.113200000000006</v>
      </c>
      <c r="P788">
        <v>78.113200000000006</v>
      </c>
      <c r="Q788">
        <v>1082</v>
      </c>
    </row>
    <row r="789" spans="1:17" x14ac:dyDescent="0.35">
      <c r="A789" t="s">
        <v>15070</v>
      </c>
      <c r="B789" t="s">
        <v>16141</v>
      </c>
      <c r="C789" t="s">
        <v>16142</v>
      </c>
      <c r="D789">
        <v>26.298999999999999</v>
      </c>
      <c r="E789">
        <v>308</v>
      </c>
      <c r="F789">
        <v>211</v>
      </c>
      <c r="G789">
        <v>5</v>
      </c>
      <c r="H789">
        <v>4</v>
      </c>
      <c r="I789">
        <v>302</v>
      </c>
      <c r="J789">
        <v>5</v>
      </c>
      <c r="K789">
        <v>305</v>
      </c>
      <c r="L789">
        <v>3.3900000000000001E-21</v>
      </c>
      <c r="M789">
        <v>95.5</v>
      </c>
      <c r="N789">
        <v>384</v>
      </c>
      <c r="O789">
        <v>80.208299999999994</v>
      </c>
      <c r="P789">
        <v>80.208299999999994</v>
      </c>
      <c r="Q789">
        <v>2103</v>
      </c>
    </row>
    <row r="790" spans="1:17" x14ac:dyDescent="0.35">
      <c r="A790" t="s">
        <v>15351</v>
      </c>
      <c r="B790" t="s">
        <v>16143</v>
      </c>
      <c r="C790" t="s">
        <v>16144</v>
      </c>
      <c r="D790">
        <v>33.332999999999998</v>
      </c>
      <c r="E790">
        <v>63</v>
      </c>
      <c r="F790">
        <v>34</v>
      </c>
      <c r="G790">
        <v>4</v>
      </c>
      <c r="H790">
        <v>280</v>
      </c>
      <c r="I790">
        <v>336</v>
      </c>
      <c r="J790">
        <v>52</v>
      </c>
      <c r="K790">
        <v>112</v>
      </c>
      <c r="L790">
        <v>0.92</v>
      </c>
      <c r="M790">
        <v>30.8</v>
      </c>
      <c r="N790">
        <v>116</v>
      </c>
      <c r="O790">
        <v>54.310299999999998</v>
      </c>
      <c r="P790">
        <v>54.310299999999998</v>
      </c>
      <c r="Q790">
        <v>1471</v>
      </c>
    </row>
    <row r="791" spans="1:17" x14ac:dyDescent="0.35">
      <c r="A791" t="s">
        <v>15509</v>
      </c>
      <c r="B791" t="s">
        <v>16145</v>
      </c>
      <c r="C791" t="s">
        <v>16146</v>
      </c>
      <c r="D791">
        <v>30.768999999999998</v>
      </c>
      <c r="E791">
        <v>208</v>
      </c>
      <c r="F791">
        <v>108</v>
      </c>
      <c r="G791">
        <v>8</v>
      </c>
      <c r="H791">
        <v>580</v>
      </c>
      <c r="I791">
        <v>756</v>
      </c>
      <c r="J791">
        <v>12</v>
      </c>
      <c r="K791">
        <v>214</v>
      </c>
      <c r="L791">
        <v>4.35E-5</v>
      </c>
      <c r="M791">
        <v>46.2</v>
      </c>
      <c r="N791">
        <v>260</v>
      </c>
      <c r="O791">
        <v>80</v>
      </c>
      <c r="P791">
        <v>80</v>
      </c>
      <c r="Q791">
        <v>2832</v>
      </c>
    </row>
    <row r="792" spans="1:17" x14ac:dyDescent="0.35">
      <c r="A792" t="s">
        <v>15038</v>
      </c>
      <c r="B792" t="s">
        <v>16147</v>
      </c>
      <c r="C792" t="s">
        <v>16148</v>
      </c>
      <c r="D792">
        <v>28.454999999999998</v>
      </c>
      <c r="E792">
        <v>246</v>
      </c>
      <c r="F792">
        <v>156</v>
      </c>
      <c r="G792">
        <v>9</v>
      </c>
      <c r="H792">
        <v>373</v>
      </c>
      <c r="I792">
        <v>615</v>
      </c>
      <c r="J792">
        <v>4</v>
      </c>
      <c r="K792">
        <v>232</v>
      </c>
      <c r="L792">
        <v>1.49E-10</v>
      </c>
      <c r="M792">
        <v>63.9</v>
      </c>
      <c r="N792">
        <v>270</v>
      </c>
      <c r="O792">
        <v>91.111099999999993</v>
      </c>
      <c r="P792">
        <v>91.111099999999993</v>
      </c>
      <c r="Q792">
        <v>2655</v>
      </c>
    </row>
    <row r="793" spans="1:17" x14ac:dyDescent="0.35">
      <c r="A793" t="s">
        <v>16149</v>
      </c>
      <c r="B793" t="s">
        <v>16150</v>
      </c>
      <c r="C793" t="s">
        <v>16151</v>
      </c>
      <c r="D793">
        <v>31.111000000000001</v>
      </c>
      <c r="E793">
        <v>90</v>
      </c>
      <c r="F793">
        <v>59</v>
      </c>
      <c r="G793">
        <v>2</v>
      </c>
      <c r="H793">
        <v>199</v>
      </c>
      <c r="I793">
        <v>288</v>
      </c>
      <c r="J793">
        <v>21</v>
      </c>
      <c r="K793">
        <v>107</v>
      </c>
      <c r="L793">
        <v>0.41</v>
      </c>
      <c r="M793">
        <v>32.299999999999997</v>
      </c>
      <c r="N793">
        <v>150</v>
      </c>
      <c r="O793">
        <v>60</v>
      </c>
      <c r="P793">
        <v>60</v>
      </c>
      <c r="Q793">
        <v>1687</v>
      </c>
    </row>
    <row r="794" spans="1:17" x14ac:dyDescent="0.35">
      <c r="A794" t="s">
        <v>15117</v>
      </c>
      <c r="B794" t="s">
        <v>16152</v>
      </c>
      <c r="C794" t="s">
        <v>16153</v>
      </c>
      <c r="D794">
        <v>26.053999999999998</v>
      </c>
      <c r="E794">
        <v>261</v>
      </c>
      <c r="F794">
        <v>162</v>
      </c>
      <c r="G794">
        <v>12</v>
      </c>
      <c r="H794">
        <v>6</v>
      </c>
      <c r="I794">
        <v>249</v>
      </c>
      <c r="J794">
        <v>2</v>
      </c>
      <c r="K794">
        <v>248</v>
      </c>
      <c r="L794">
        <v>1E-3</v>
      </c>
      <c r="M794">
        <v>40</v>
      </c>
      <c r="N794">
        <v>253</v>
      </c>
      <c r="O794">
        <v>103.16200000000001</v>
      </c>
      <c r="P794">
        <v>101</v>
      </c>
      <c r="Q794">
        <v>1641</v>
      </c>
    </row>
    <row r="795" spans="1:17" x14ac:dyDescent="0.35">
      <c r="A795" t="s">
        <v>15724</v>
      </c>
      <c r="B795" t="s">
        <v>16154</v>
      </c>
      <c r="C795" t="s">
        <v>16155</v>
      </c>
      <c r="D795">
        <v>23.404</v>
      </c>
      <c r="E795">
        <v>94</v>
      </c>
      <c r="F795">
        <v>69</v>
      </c>
      <c r="G795">
        <v>2</v>
      </c>
      <c r="H795">
        <v>44</v>
      </c>
      <c r="I795">
        <v>137</v>
      </c>
      <c r="J795">
        <v>21</v>
      </c>
      <c r="K795">
        <v>111</v>
      </c>
      <c r="L795">
        <v>1</v>
      </c>
      <c r="M795">
        <v>30.4</v>
      </c>
      <c r="N795">
        <v>182</v>
      </c>
      <c r="O795">
        <v>51.648400000000002</v>
      </c>
      <c r="P795">
        <v>51.648400000000002</v>
      </c>
      <c r="Q795">
        <v>2871</v>
      </c>
    </row>
    <row r="796" spans="1:17" x14ac:dyDescent="0.35">
      <c r="A796" t="s">
        <v>15049</v>
      </c>
      <c r="B796" t="s">
        <v>16156</v>
      </c>
      <c r="C796" t="s">
        <v>16157</v>
      </c>
      <c r="D796">
        <v>28.649000000000001</v>
      </c>
      <c r="E796">
        <v>185</v>
      </c>
      <c r="F796">
        <v>112</v>
      </c>
      <c r="G796">
        <v>10</v>
      </c>
      <c r="H796">
        <v>155</v>
      </c>
      <c r="I796">
        <v>326</v>
      </c>
      <c r="J796">
        <v>8</v>
      </c>
      <c r="K796">
        <v>185</v>
      </c>
      <c r="L796">
        <v>2E-3</v>
      </c>
      <c r="M796">
        <v>40</v>
      </c>
      <c r="N796">
        <v>260</v>
      </c>
      <c r="O796">
        <v>71.153800000000004</v>
      </c>
      <c r="P796">
        <v>71.153800000000004</v>
      </c>
      <c r="Q796">
        <v>1898</v>
      </c>
    </row>
    <row r="797" spans="1:17" x14ac:dyDescent="0.35">
      <c r="A797" t="s">
        <v>15514</v>
      </c>
      <c r="B797" t="s">
        <v>15543</v>
      </c>
      <c r="C797" t="s">
        <v>16158</v>
      </c>
      <c r="D797">
        <v>28.986000000000001</v>
      </c>
      <c r="E797">
        <v>138</v>
      </c>
      <c r="F797">
        <v>83</v>
      </c>
      <c r="G797">
        <v>6</v>
      </c>
      <c r="H797">
        <v>952</v>
      </c>
      <c r="I797">
        <v>1077</v>
      </c>
      <c r="J797">
        <v>12</v>
      </c>
      <c r="K797">
        <v>146</v>
      </c>
      <c r="L797">
        <v>0.96</v>
      </c>
      <c r="M797">
        <v>33.5</v>
      </c>
      <c r="N797">
        <v>268</v>
      </c>
      <c r="O797">
        <v>51.4925</v>
      </c>
      <c r="P797">
        <v>51.4925</v>
      </c>
      <c r="Q797">
        <v>1834</v>
      </c>
    </row>
    <row r="798" spans="1:17" x14ac:dyDescent="0.35">
      <c r="A798" t="s">
        <v>15031</v>
      </c>
      <c r="B798" t="s">
        <v>15078</v>
      </c>
      <c r="C798" t="s">
        <v>16159</v>
      </c>
      <c r="D798">
        <v>26.422999999999998</v>
      </c>
      <c r="E798">
        <v>246</v>
      </c>
      <c r="F798">
        <v>136</v>
      </c>
      <c r="G798">
        <v>9</v>
      </c>
      <c r="H798">
        <v>6</v>
      </c>
      <c r="I798">
        <v>224</v>
      </c>
      <c r="J798">
        <v>5</v>
      </c>
      <c r="K798">
        <v>232</v>
      </c>
      <c r="L798">
        <v>9.8900000000000005E-8</v>
      </c>
      <c r="M798">
        <v>52</v>
      </c>
      <c r="N798">
        <v>255</v>
      </c>
      <c r="O798">
        <v>96.470600000000005</v>
      </c>
      <c r="P798">
        <v>96.470600000000005</v>
      </c>
      <c r="Q798">
        <v>146</v>
      </c>
    </row>
    <row r="799" spans="1:17" x14ac:dyDescent="0.35">
      <c r="A799" t="s">
        <v>15031</v>
      </c>
      <c r="B799" t="s">
        <v>15827</v>
      </c>
      <c r="C799" t="s">
        <v>16160</v>
      </c>
      <c r="D799">
        <v>28.492000000000001</v>
      </c>
      <c r="E799">
        <v>179</v>
      </c>
      <c r="F799">
        <v>94</v>
      </c>
      <c r="G799">
        <v>5</v>
      </c>
      <c r="H799">
        <v>6</v>
      </c>
      <c r="I799">
        <v>155</v>
      </c>
      <c r="J799">
        <v>3</v>
      </c>
      <c r="K799">
        <v>176</v>
      </c>
      <c r="L799">
        <v>4.7700000000000001E-6</v>
      </c>
      <c r="M799">
        <v>47</v>
      </c>
      <c r="N799">
        <v>256</v>
      </c>
      <c r="O799">
        <v>69.921899999999994</v>
      </c>
      <c r="P799">
        <v>69.921899999999994</v>
      </c>
      <c r="Q799">
        <v>259</v>
      </c>
    </row>
    <row r="800" spans="1:17" x14ac:dyDescent="0.35">
      <c r="A800" t="s">
        <v>15034</v>
      </c>
      <c r="B800" t="s">
        <v>15827</v>
      </c>
      <c r="C800" t="s">
        <v>16160</v>
      </c>
      <c r="D800">
        <v>26.818000000000001</v>
      </c>
      <c r="E800">
        <v>220</v>
      </c>
      <c r="F800">
        <v>122</v>
      </c>
      <c r="G800">
        <v>10</v>
      </c>
      <c r="H800">
        <v>40</v>
      </c>
      <c r="I800">
        <v>233</v>
      </c>
      <c r="J800">
        <v>3</v>
      </c>
      <c r="K800">
        <v>209</v>
      </c>
      <c r="L800">
        <v>3.6899999999999998E-6</v>
      </c>
      <c r="M800">
        <v>47.8</v>
      </c>
      <c r="N800">
        <v>256</v>
      </c>
      <c r="O800">
        <v>85.9375</v>
      </c>
      <c r="P800">
        <v>85.9375</v>
      </c>
      <c r="Q800">
        <v>789</v>
      </c>
    </row>
    <row r="801" spans="1:17" x14ac:dyDescent="0.35">
      <c r="A801" t="s">
        <v>15037</v>
      </c>
      <c r="B801" t="s">
        <v>15827</v>
      </c>
      <c r="C801" t="s">
        <v>16160</v>
      </c>
      <c r="D801">
        <v>24.37</v>
      </c>
      <c r="E801">
        <v>238</v>
      </c>
      <c r="F801">
        <v>140</v>
      </c>
      <c r="G801">
        <v>10</v>
      </c>
      <c r="H801">
        <v>44</v>
      </c>
      <c r="I801">
        <v>256</v>
      </c>
      <c r="J801">
        <v>3</v>
      </c>
      <c r="K801">
        <v>225</v>
      </c>
      <c r="L801">
        <v>7.8099999999999998E-6</v>
      </c>
      <c r="M801">
        <v>47</v>
      </c>
      <c r="N801">
        <v>256</v>
      </c>
      <c r="O801">
        <v>92.968800000000002</v>
      </c>
      <c r="P801">
        <v>92.968800000000002</v>
      </c>
      <c r="Q801">
        <v>634</v>
      </c>
    </row>
    <row r="802" spans="1:17" x14ac:dyDescent="0.35">
      <c r="A802" t="s">
        <v>15117</v>
      </c>
      <c r="B802" t="s">
        <v>15827</v>
      </c>
      <c r="C802" t="s">
        <v>16160</v>
      </c>
      <c r="D802">
        <v>24.28</v>
      </c>
      <c r="E802">
        <v>243</v>
      </c>
      <c r="F802">
        <v>143</v>
      </c>
      <c r="G802">
        <v>10</v>
      </c>
      <c r="H802">
        <v>6</v>
      </c>
      <c r="I802">
        <v>223</v>
      </c>
      <c r="J802">
        <v>2</v>
      </c>
      <c r="K802">
        <v>228</v>
      </c>
      <c r="L802">
        <v>1E-3</v>
      </c>
      <c r="M802">
        <v>40.4</v>
      </c>
      <c r="N802">
        <v>256</v>
      </c>
      <c r="O802">
        <v>94.921899999999994</v>
      </c>
      <c r="P802">
        <v>94.921899999999994</v>
      </c>
      <c r="Q802">
        <v>1640</v>
      </c>
    </row>
    <row r="803" spans="1:17" x14ac:dyDescent="0.35">
      <c r="A803" t="s">
        <v>16122</v>
      </c>
      <c r="B803" t="s">
        <v>16161</v>
      </c>
      <c r="C803" t="s">
        <v>16162</v>
      </c>
      <c r="D803">
        <v>26.704999999999998</v>
      </c>
      <c r="E803">
        <v>176</v>
      </c>
      <c r="F803">
        <v>120</v>
      </c>
      <c r="G803">
        <v>6</v>
      </c>
      <c r="H803">
        <v>162</v>
      </c>
      <c r="I803">
        <v>334</v>
      </c>
      <c r="J803">
        <v>2</v>
      </c>
      <c r="K803">
        <v>171</v>
      </c>
      <c r="L803">
        <v>2.7499999999999998E-10</v>
      </c>
      <c r="M803">
        <v>61.6</v>
      </c>
      <c r="N803">
        <v>262</v>
      </c>
      <c r="O803">
        <v>67.175600000000003</v>
      </c>
      <c r="P803">
        <v>67.175600000000003</v>
      </c>
      <c r="Q803">
        <v>509</v>
      </c>
    </row>
    <row r="804" spans="1:17" x14ac:dyDescent="0.35">
      <c r="A804" t="s">
        <v>16125</v>
      </c>
      <c r="B804" t="s">
        <v>16161</v>
      </c>
      <c r="C804" t="s">
        <v>16162</v>
      </c>
      <c r="D804">
        <v>26.5</v>
      </c>
      <c r="E804">
        <v>200</v>
      </c>
      <c r="F804">
        <v>124</v>
      </c>
      <c r="G804">
        <v>8</v>
      </c>
      <c r="H804">
        <v>187</v>
      </c>
      <c r="I804">
        <v>380</v>
      </c>
      <c r="J804">
        <v>30</v>
      </c>
      <c r="K804">
        <v>212</v>
      </c>
      <c r="L804">
        <v>2.2399999999999999E-5</v>
      </c>
      <c r="M804">
        <v>46.6</v>
      </c>
      <c r="N804">
        <v>262</v>
      </c>
      <c r="O804">
        <v>76.335899999999995</v>
      </c>
      <c r="P804">
        <v>76.335899999999995</v>
      </c>
      <c r="Q804">
        <v>2593</v>
      </c>
    </row>
    <row r="805" spans="1:17" x14ac:dyDescent="0.35">
      <c r="A805" t="s">
        <v>15111</v>
      </c>
      <c r="B805" t="s">
        <v>15601</v>
      </c>
      <c r="C805" t="s">
        <v>16163</v>
      </c>
      <c r="D805">
        <v>22.36</v>
      </c>
      <c r="E805">
        <v>161</v>
      </c>
      <c r="F805">
        <v>90</v>
      </c>
      <c r="G805">
        <v>6</v>
      </c>
      <c r="H805">
        <v>7</v>
      </c>
      <c r="I805">
        <v>153</v>
      </c>
      <c r="J805">
        <v>6</v>
      </c>
      <c r="K805">
        <v>145</v>
      </c>
      <c r="L805">
        <v>5.6000000000000001E-2</v>
      </c>
      <c r="M805">
        <v>33.1</v>
      </c>
      <c r="N805">
        <v>207</v>
      </c>
      <c r="O805">
        <v>77.777799999999999</v>
      </c>
      <c r="P805">
        <v>77.777799999999999</v>
      </c>
      <c r="Q805">
        <v>1788</v>
      </c>
    </row>
    <row r="806" spans="1:17" x14ac:dyDescent="0.35">
      <c r="A806" t="s">
        <v>15034</v>
      </c>
      <c r="B806" t="s">
        <v>15433</v>
      </c>
      <c r="C806" t="s">
        <v>16164</v>
      </c>
      <c r="D806">
        <v>27.273</v>
      </c>
      <c r="E806">
        <v>143</v>
      </c>
      <c r="F806">
        <v>80</v>
      </c>
      <c r="G806">
        <v>5</v>
      </c>
      <c r="H806">
        <v>40</v>
      </c>
      <c r="I806">
        <v>160</v>
      </c>
      <c r="J806">
        <v>5</v>
      </c>
      <c r="K806">
        <v>145</v>
      </c>
      <c r="L806">
        <v>7.7600000000000002E-5</v>
      </c>
      <c r="M806">
        <v>43.5</v>
      </c>
      <c r="N806">
        <v>254</v>
      </c>
      <c r="O806">
        <v>56.299199999999999</v>
      </c>
      <c r="P806">
        <v>56.299199999999999</v>
      </c>
      <c r="Q806">
        <v>862</v>
      </c>
    </row>
    <row r="807" spans="1:17" x14ac:dyDescent="0.35">
      <c r="A807" t="s">
        <v>15037</v>
      </c>
      <c r="B807" t="s">
        <v>15433</v>
      </c>
      <c r="C807" t="s">
        <v>16164</v>
      </c>
      <c r="D807">
        <v>25.49</v>
      </c>
      <c r="E807">
        <v>204</v>
      </c>
      <c r="F807">
        <v>115</v>
      </c>
      <c r="G807">
        <v>7</v>
      </c>
      <c r="H807">
        <v>44</v>
      </c>
      <c r="I807">
        <v>224</v>
      </c>
      <c r="J807">
        <v>5</v>
      </c>
      <c r="K807">
        <v>194</v>
      </c>
      <c r="L807">
        <v>5.9599999999999996E-4</v>
      </c>
      <c r="M807">
        <v>41.2</v>
      </c>
      <c r="N807">
        <v>254</v>
      </c>
      <c r="O807">
        <v>80.314999999999998</v>
      </c>
      <c r="P807">
        <v>80.314999999999998</v>
      </c>
      <c r="Q807">
        <v>705</v>
      </c>
    </row>
    <row r="808" spans="1:17" x14ac:dyDescent="0.35">
      <c r="A808" t="s">
        <v>15038</v>
      </c>
      <c r="B808" t="s">
        <v>16165</v>
      </c>
      <c r="C808" t="s">
        <v>16166</v>
      </c>
      <c r="D808">
        <v>27.344000000000001</v>
      </c>
      <c r="E808">
        <v>256</v>
      </c>
      <c r="F808">
        <v>166</v>
      </c>
      <c r="G808">
        <v>8</v>
      </c>
      <c r="H808">
        <v>373</v>
      </c>
      <c r="I808">
        <v>625</v>
      </c>
      <c r="J808">
        <v>4</v>
      </c>
      <c r="K808">
        <v>242</v>
      </c>
      <c r="L808">
        <v>2.7499999999999998E-10</v>
      </c>
      <c r="M808">
        <v>62.8</v>
      </c>
      <c r="N808">
        <v>261</v>
      </c>
      <c r="O808">
        <v>98.084299999999999</v>
      </c>
      <c r="P808">
        <v>98.084299999999999</v>
      </c>
      <c r="Q808">
        <v>2667</v>
      </c>
    </row>
    <row r="809" spans="1:17" x14ac:dyDescent="0.35">
      <c r="A809" t="s">
        <v>15070</v>
      </c>
      <c r="B809" t="s">
        <v>16167</v>
      </c>
      <c r="C809" t="s">
        <v>16168</v>
      </c>
      <c r="D809">
        <v>26.222000000000001</v>
      </c>
      <c r="E809">
        <v>225</v>
      </c>
      <c r="F809">
        <v>164</v>
      </c>
      <c r="G809">
        <v>2</v>
      </c>
      <c r="H809">
        <v>3</v>
      </c>
      <c r="I809">
        <v>227</v>
      </c>
      <c r="J809">
        <v>15</v>
      </c>
      <c r="K809">
        <v>237</v>
      </c>
      <c r="L809">
        <v>1.23E-18</v>
      </c>
      <c r="M809">
        <v>87.8</v>
      </c>
      <c r="N809">
        <v>396</v>
      </c>
      <c r="O809">
        <v>56.818199999999997</v>
      </c>
      <c r="P809">
        <v>56.818199999999997</v>
      </c>
      <c r="Q809">
        <v>2135</v>
      </c>
    </row>
    <row r="810" spans="1:17" x14ac:dyDescent="0.35">
      <c r="A810" t="s">
        <v>15038</v>
      </c>
      <c r="B810" t="s">
        <v>15648</v>
      </c>
      <c r="C810" t="s">
        <v>16169</v>
      </c>
      <c r="D810">
        <v>26.721</v>
      </c>
      <c r="E810">
        <v>247</v>
      </c>
      <c r="F810">
        <v>159</v>
      </c>
      <c r="G810">
        <v>10</v>
      </c>
      <c r="H810">
        <v>373</v>
      </c>
      <c r="I810">
        <v>615</v>
      </c>
      <c r="J810">
        <v>4</v>
      </c>
      <c r="K810">
        <v>232</v>
      </c>
      <c r="L810">
        <v>2.3700000000000001E-10</v>
      </c>
      <c r="M810">
        <v>63.2</v>
      </c>
      <c r="N810">
        <v>261</v>
      </c>
      <c r="O810">
        <v>94.635999999999996</v>
      </c>
      <c r="P810">
        <v>94.635999999999996</v>
      </c>
      <c r="Q810">
        <v>2663</v>
      </c>
    </row>
    <row r="811" spans="1:17" x14ac:dyDescent="0.35">
      <c r="A811" t="s">
        <v>15886</v>
      </c>
      <c r="B811" t="s">
        <v>16170</v>
      </c>
      <c r="C811" t="s">
        <v>16171</v>
      </c>
      <c r="D811">
        <v>30.303000000000001</v>
      </c>
      <c r="E811">
        <v>99</v>
      </c>
      <c r="F811">
        <v>47</v>
      </c>
      <c r="G811">
        <v>5</v>
      </c>
      <c r="H811">
        <v>117</v>
      </c>
      <c r="I811">
        <v>214</v>
      </c>
      <c r="J811">
        <v>49</v>
      </c>
      <c r="K811">
        <v>126</v>
      </c>
      <c r="L811">
        <v>0.12</v>
      </c>
      <c r="M811">
        <v>32.700000000000003</v>
      </c>
      <c r="N811">
        <v>150</v>
      </c>
      <c r="O811">
        <v>66</v>
      </c>
      <c r="P811">
        <v>66</v>
      </c>
      <c r="Q811">
        <v>2789</v>
      </c>
    </row>
    <row r="812" spans="1:17" x14ac:dyDescent="0.35">
      <c r="A812" t="s">
        <v>16172</v>
      </c>
      <c r="B812" t="s">
        <v>16173</v>
      </c>
      <c r="C812" t="s">
        <v>16174</v>
      </c>
      <c r="D812">
        <v>26.922999999999998</v>
      </c>
      <c r="E812">
        <v>78</v>
      </c>
      <c r="F812">
        <v>54</v>
      </c>
      <c r="G812">
        <v>1</v>
      </c>
      <c r="H812">
        <v>3</v>
      </c>
      <c r="I812">
        <v>77</v>
      </c>
      <c r="J812">
        <v>4</v>
      </c>
      <c r="K812">
        <v>81</v>
      </c>
      <c r="L812">
        <v>0.43</v>
      </c>
      <c r="M812">
        <v>28.9</v>
      </c>
      <c r="N812">
        <v>93</v>
      </c>
      <c r="O812">
        <v>83.870999999999995</v>
      </c>
      <c r="P812">
        <v>83.870999999999995</v>
      </c>
      <c r="Q812">
        <v>1444</v>
      </c>
    </row>
    <row r="813" spans="1:17" x14ac:dyDescent="0.35">
      <c r="A813" t="s">
        <v>15031</v>
      </c>
      <c r="B813" t="s">
        <v>15188</v>
      </c>
      <c r="C813" t="s">
        <v>16175</v>
      </c>
      <c r="D813">
        <v>48</v>
      </c>
      <c r="E813">
        <v>50</v>
      </c>
      <c r="F813">
        <v>25</v>
      </c>
      <c r="G813">
        <v>1</v>
      </c>
      <c r="H813">
        <v>6</v>
      </c>
      <c r="I813">
        <v>55</v>
      </c>
      <c r="J813">
        <v>3</v>
      </c>
      <c r="K813">
        <v>51</v>
      </c>
      <c r="L813">
        <v>1.2799999999999999E-5</v>
      </c>
      <c r="M813">
        <v>43.1</v>
      </c>
      <c r="N813">
        <v>87</v>
      </c>
      <c r="O813">
        <v>57.471299999999999</v>
      </c>
      <c r="P813">
        <v>57.471299999999999</v>
      </c>
      <c r="Q813">
        <v>311</v>
      </c>
    </row>
    <row r="814" spans="1:17" x14ac:dyDescent="0.35">
      <c r="A814" t="s">
        <v>15181</v>
      </c>
      <c r="B814" t="s">
        <v>15188</v>
      </c>
      <c r="C814" t="s">
        <v>16175</v>
      </c>
      <c r="D814">
        <v>47.726999999999997</v>
      </c>
      <c r="E814">
        <v>44</v>
      </c>
      <c r="F814">
        <v>23</v>
      </c>
      <c r="G814">
        <v>0</v>
      </c>
      <c r="H814">
        <v>330</v>
      </c>
      <c r="I814">
        <v>373</v>
      </c>
      <c r="J814">
        <v>3</v>
      </c>
      <c r="K814">
        <v>46</v>
      </c>
      <c r="L814">
        <v>1.0399999999999999E-4</v>
      </c>
      <c r="M814">
        <v>41.6</v>
      </c>
      <c r="N814">
        <v>87</v>
      </c>
      <c r="O814">
        <v>50.5747</v>
      </c>
      <c r="P814">
        <v>50.5747</v>
      </c>
      <c r="Q814">
        <v>2936</v>
      </c>
    </row>
    <row r="815" spans="1:17" x14ac:dyDescent="0.35">
      <c r="A815" t="s">
        <v>15037</v>
      </c>
      <c r="B815" t="s">
        <v>15188</v>
      </c>
      <c r="C815" t="s">
        <v>16175</v>
      </c>
      <c r="D815">
        <v>43.182000000000002</v>
      </c>
      <c r="E815">
        <v>44</v>
      </c>
      <c r="F815">
        <v>25</v>
      </c>
      <c r="G815">
        <v>0</v>
      </c>
      <c r="H815">
        <v>44</v>
      </c>
      <c r="I815">
        <v>87</v>
      </c>
      <c r="J815">
        <v>3</v>
      </c>
      <c r="K815">
        <v>46</v>
      </c>
      <c r="L815">
        <v>5.3499999999999999E-4</v>
      </c>
      <c r="M815">
        <v>38.9</v>
      </c>
      <c r="N815">
        <v>87</v>
      </c>
      <c r="O815">
        <v>50.5747</v>
      </c>
      <c r="P815">
        <v>50.5747</v>
      </c>
      <c r="Q815">
        <v>702</v>
      </c>
    </row>
    <row r="816" spans="1:17" x14ac:dyDescent="0.35">
      <c r="A816" t="s">
        <v>15067</v>
      </c>
      <c r="B816" t="s">
        <v>15188</v>
      </c>
      <c r="C816" t="s">
        <v>16175</v>
      </c>
      <c r="D816">
        <v>39.725999999999999</v>
      </c>
      <c r="E816">
        <v>73</v>
      </c>
      <c r="F816">
        <v>33</v>
      </c>
      <c r="G816">
        <v>3</v>
      </c>
      <c r="H816">
        <v>108</v>
      </c>
      <c r="I816">
        <v>170</v>
      </c>
      <c r="J816">
        <v>6</v>
      </c>
      <c r="K816">
        <v>77</v>
      </c>
      <c r="L816">
        <v>6.0000000000000001E-3</v>
      </c>
      <c r="M816">
        <v>35.799999999999997</v>
      </c>
      <c r="N816">
        <v>87</v>
      </c>
      <c r="O816">
        <v>83.908000000000001</v>
      </c>
      <c r="P816">
        <v>83.908000000000001</v>
      </c>
      <c r="Q816">
        <v>2376</v>
      </c>
    </row>
    <row r="817" spans="1:17" x14ac:dyDescent="0.35">
      <c r="A817" t="s">
        <v>15940</v>
      </c>
      <c r="B817" t="s">
        <v>15188</v>
      </c>
      <c r="C817" t="s">
        <v>16175</v>
      </c>
      <c r="D817">
        <v>39.130000000000003</v>
      </c>
      <c r="E817">
        <v>46</v>
      </c>
      <c r="F817">
        <v>28</v>
      </c>
      <c r="G817">
        <v>0</v>
      </c>
      <c r="H817">
        <v>10</v>
      </c>
      <c r="I817">
        <v>55</v>
      </c>
      <c r="J817">
        <v>8</v>
      </c>
      <c r="K817">
        <v>53</v>
      </c>
      <c r="L817">
        <v>2E-3</v>
      </c>
      <c r="M817">
        <v>37</v>
      </c>
      <c r="N817">
        <v>87</v>
      </c>
      <c r="O817">
        <v>52.873600000000003</v>
      </c>
      <c r="P817">
        <v>52.873600000000003</v>
      </c>
      <c r="Q817">
        <v>1610</v>
      </c>
    </row>
    <row r="818" spans="1:17" x14ac:dyDescent="0.35">
      <c r="A818" t="s">
        <v>15181</v>
      </c>
      <c r="B818" t="s">
        <v>15188</v>
      </c>
      <c r="C818" t="s">
        <v>16175</v>
      </c>
      <c r="D818">
        <v>36.207000000000001</v>
      </c>
      <c r="E818">
        <v>58</v>
      </c>
      <c r="F818">
        <v>37</v>
      </c>
      <c r="G818">
        <v>0</v>
      </c>
      <c r="H818">
        <v>14</v>
      </c>
      <c r="I818">
        <v>71</v>
      </c>
      <c r="J818">
        <v>6</v>
      </c>
      <c r="K818">
        <v>63</v>
      </c>
      <c r="L818">
        <v>2.4999999999999999E-7</v>
      </c>
      <c r="M818">
        <v>48.9</v>
      </c>
      <c r="N818">
        <v>87</v>
      </c>
      <c r="O818">
        <v>66.666700000000006</v>
      </c>
      <c r="P818">
        <v>66.666700000000006</v>
      </c>
      <c r="Q818">
        <v>2935</v>
      </c>
    </row>
    <row r="819" spans="1:17" x14ac:dyDescent="0.35">
      <c r="A819" t="s">
        <v>15037</v>
      </c>
      <c r="B819" t="s">
        <v>16176</v>
      </c>
      <c r="C819" t="s">
        <v>16177</v>
      </c>
      <c r="D819">
        <v>24.164000000000001</v>
      </c>
      <c r="E819">
        <v>269</v>
      </c>
      <c r="F819">
        <v>150</v>
      </c>
      <c r="G819">
        <v>12</v>
      </c>
      <c r="H819">
        <v>44</v>
      </c>
      <c r="I819">
        <v>278</v>
      </c>
      <c r="J819">
        <v>3</v>
      </c>
      <c r="K819">
        <v>251</v>
      </c>
      <c r="L819">
        <v>7.2500000000000005E-7</v>
      </c>
      <c r="M819">
        <v>50.1</v>
      </c>
      <c r="N819">
        <v>251</v>
      </c>
      <c r="O819">
        <v>107.17100000000001</v>
      </c>
      <c r="P819">
        <v>101</v>
      </c>
      <c r="Q819">
        <v>633</v>
      </c>
    </row>
    <row r="820" spans="1:17" x14ac:dyDescent="0.35">
      <c r="A820" t="s">
        <v>15034</v>
      </c>
      <c r="B820" t="s">
        <v>15346</v>
      </c>
      <c r="C820" t="s">
        <v>16178</v>
      </c>
      <c r="D820">
        <v>29.370999999999999</v>
      </c>
      <c r="E820">
        <v>143</v>
      </c>
      <c r="F820">
        <v>77</v>
      </c>
      <c r="G820">
        <v>5</v>
      </c>
      <c r="H820">
        <v>41</v>
      </c>
      <c r="I820">
        <v>160</v>
      </c>
      <c r="J820">
        <v>7</v>
      </c>
      <c r="K820">
        <v>148</v>
      </c>
      <c r="L820">
        <v>4.6100000000000001E-7</v>
      </c>
      <c r="M820">
        <v>48.9</v>
      </c>
      <c r="N820">
        <v>157</v>
      </c>
      <c r="O820">
        <v>91.082800000000006</v>
      </c>
      <c r="P820">
        <v>91.082800000000006</v>
      </c>
      <c r="Q820">
        <v>775</v>
      </c>
    </row>
    <row r="821" spans="1:17" x14ac:dyDescent="0.35">
      <c r="A821" t="s">
        <v>15244</v>
      </c>
      <c r="B821" t="s">
        <v>15245</v>
      </c>
      <c r="C821" t="s">
        <v>16179</v>
      </c>
      <c r="D821">
        <v>38.938000000000002</v>
      </c>
      <c r="E821">
        <v>452</v>
      </c>
      <c r="F821">
        <v>260</v>
      </c>
      <c r="G821">
        <v>9</v>
      </c>
      <c r="H821">
        <v>19</v>
      </c>
      <c r="I821">
        <v>465</v>
      </c>
      <c r="J821">
        <v>16</v>
      </c>
      <c r="K821">
        <v>456</v>
      </c>
      <c r="L821">
        <v>2.6300000000000002E-99</v>
      </c>
      <c r="M821">
        <v>305</v>
      </c>
      <c r="N821">
        <v>461</v>
      </c>
      <c r="O821">
        <v>98.047700000000006</v>
      </c>
      <c r="P821">
        <v>98.047700000000006</v>
      </c>
      <c r="Q821">
        <v>1543</v>
      </c>
    </row>
    <row r="822" spans="1:17" x14ac:dyDescent="0.35">
      <c r="A822" t="s">
        <v>15247</v>
      </c>
      <c r="B822" t="s">
        <v>15245</v>
      </c>
      <c r="C822" t="s">
        <v>16179</v>
      </c>
      <c r="D822">
        <v>36.637999999999998</v>
      </c>
      <c r="E822">
        <v>464</v>
      </c>
      <c r="F822">
        <v>273</v>
      </c>
      <c r="G822">
        <v>6</v>
      </c>
      <c r="H822">
        <v>17</v>
      </c>
      <c r="I822">
        <v>479</v>
      </c>
      <c r="J822">
        <v>13</v>
      </c>
      <c r="K822">
        <v>456</v>
      </c>
      <c r="L822">
        <v>1.9999999999999999E-88</v>
      </c>
      <c r="M822">
        <v>278</v>
      </c>
      <c r="N822">
        <v>461</v>
      </c>
      <c r="O822">
        <v>100.651</v>
      </c>
      <c r="P822">
        <v>101</v>
      </c>
      <c r="Q822">
        <v>1785</v>
      </c>
    </row>
    <row r="823" spans="1:17" x14ac:dyDescent="0.35">
      <c r="A823" t="s">
        <v>15248</v>
      </c>
      <c r="B823" t="s">
        <v>15245</v>
      </c>
      <c r="C823" t="s">
        <v>16179</v>
      </c>
      <c r="D823">
        <v>27.626000000000001</v>
      </c>
      <c r="E823">
        <v>257</v>
      </c>
      <c r="F823">
        <v>150</v>
      </c>
      <c r="G823">
        <v>14</v>
      </c>
      <c r="H823">
        <v>278</v>
      </c>
      <c r="I823">
        <v>520</v>
      </c>
      <c r="J823">
        <v>170</v>
      </c>
      <c r="K823">
        <v>404</v>
      </c>
      <c r="L823">
        <v>2.28E-7</v>
      </c>
      <c r="M823">
        <v>53.5</v>
      </c>
      <c r="N823">
        <v>461</v>
      </c>
      <c r="O823">
        <v>55.748399999999997</v>
      </c>
      <c r="P823">
        <v>55.748399999999997</v>
      </c>
      <c r="Q823">
        <v>41</v>
      </c>
    </row>
    <row r="824" spans="1:17" x14ac:dyDescent="0.35">
      <c r="A824" t="s">
        <v>15249</v>
      </c>
      <c r="B824" t="s">
        <v>15245</v>
      </c>
      <c r="C824" t="s">
        <v>16179</v>
      </c>
      <c r="D824">
        <v>27.064</v>
      </c>
      <c r="E824">
        <v>436</v>
      </c>
      <c r="F824">
        <v>304</v>
      </c>
      <c r="G824">
        <v>9</v>
      </c>
      <c r="H824">
        <v>59</v>
      </c>
      <c r="I824">
        <v>486</v>
      </c>
      <c r="J824">
        <v>15</v>
      </c>
      <c r="K824">
        <v>444</v>
      </c>
      <c r="L824">
        <v>3.5099999999999998E-42</v>
      </c>
      <c r="M824">
        <v>156</v>
      </c>
      <c r="N824">
        <v>461</v>
      </c>
      <c r="O824">
        <v>94.576999999999998</v>
      </c>
      <c r="P824">
        <v>94.576999999999998</v>
      </c>
      <c r="Q824">
        <v>2514</v>
      </c>
    </row>
    <row r="825" spans="1:17" x14ac:dyDescent="0.35">
      <c r="A825" t="s">
        <v>15250</v>
      </c>
      <c r="B825" t="s">
        <v>15245</v>
      </c>
      <c r="C825" t="s">
        <v>16179</v>
      </c>
      <c r="D825">
        <v>26.471</v>
      </c>
      <c r="E825">
        <v>238</v>
      </c>
      <c r="F825">
        <v>144</v>
      </c>
      <c r="G825">
        <v>9</v>
      </c>
      <c r="H825">
        <v>92</v>
      </c>
      <c r="I825">
        <v>316</v>
      </c>
      <c r="J825">
        <v>114</v>
      </c>
      <c r="K825">
        <v>333</v>
      </c>
      <c r="L825">
        <v>3.9799999999999999E-9</v>
      </c>
      <c r="M825">
        <v>58.5</v>
      </c>
      <c r="N825">
        <v>461</v>
      </c>
      <c r="O825">
        <v>51.626899999999999</v>
      </c>
      <c r="P825">
        <v>51.626899999999999</v>
      </c>
      <c r="Q825">
        <v>2361</v>
      </c>
    </row>
    <row r="826" spans="1:17" x14ac:dyDescent="0.35">
      <c r="A826" t="s">
        <v>15251</v>
      </c>
      <c r="B826" t="s">
        <v>15245</v>
      </c>
      <c r="C826" t="s">
        <v>16179</v>
      </c>
      <c r="D826">
        <v>25.478999999999999</v>
      </c>
      <c r="E826">
        <v>365</v>
      </c>
      <c r="F826">
        <v>223</v>
      </c>
      <c r="G826">
        <v>18</v>
      </c>
      <c r="H826">
        <v>67</v>
      </c>
      <c r="I826">
        <v>403</v>
      </c>
      <c r="J826">
        <v>98</v>
      </c>
      <c r="K826">
        <v>441</v>
      </c>
      <c r="L826">
        <v>6.9900000000000001E-9</v>
      </c>
      <c r="M826">
        <v>57.8</v>
      </c>
      <c r="N826">
        <v>461</v>
      </c>
      <c r="O826">
        <v>79.175700000000006</v>
      </c>
      <c r="P826">
        <v>79.175700000000006</v>
      </c>
      <c r="Q826">
        <v>2821</v>
      </c>
    </row>
    <row r="827" spans="1:17" x14ac:dyDescent="0.35">
      <c r="A827" t="s">
        <v>15252</v>
      </c>
      <c r="B827" t="s">
        <v>15245</v>
      </c>
      <c r="C827" t="s">
        <v>16179</v>
      </c>
      <c r="D827">
        <v>22.425999999999998</v>
      </c>
      <c r="E827">
        <v>437</v>
      </c>
      <c r="F827">
        <v>322</v>
      </c>
      <c r="G827">
        <v>10</v>
      </c>
      <c r="H827">
        <v>22</v>
      </c>
      <c r="I827">
        <v>447</v>
      </c>
      <c r="J827">
        <v>16</v>
      </c>
      <c r="K827">
        <v>446</v>
      </c>
      <c r="L827">
        <v>1.84E-20</v>
      </c>
      <c r="M827">
        <v>94</v>
      </c>
      <c r="N827">
        <v>461</v>
      </c>
      <c r="O827">
        <v>94.793899999999994</v>
      </c>
      <c r="P827">
        <v>94.793899999999994</v>
      </c>
      <c r="Q827">
        <v>1719</v>
      </c>
    </row>
    <row r="828" spans="1:17" x14ac:dyDescent="0.35">
      <c r="A828" t="s">
        <v>15031</v>
      </c>
      <c r="B828" t="s">
        <v>16180</v>
      </c>
      <c r="C828" t="s">
        <v>16181</v>
      </c>
      <c r="D828">
        <v>24.152999999999999</v>
      </c>
      <c r="E828">
        <v>236</v>
      </c>
      <c r="F828">
        <v>152</v>
      </c>
      <c r="G828">
        <v>8</v>
      </c>
      <c r="H828">
        <v>6</v>
      </c>
      <c r="I828">
        <v>225</v>
      </c>
      <c r="J828">
        <v>5</v>
      </c>
      <c r="K828">
        <v>229</v>
      </c>
      <c r="L828">
        <v>9.5999999999999999E-8</v>
      </c>
      <c r="M828">
        <v>52</v>
      </c>
      <c r="N828">
        <v>252</v>
      </c>
      <c r="O828">
        <v>93.650800000000004</v>
      </c>
      <c r="P828">
        <v>93.650800000000004</v>
      </c>
      <c r="Q828">
        <v>145</v>
      </c>
    </row>
    <row r="829" spans="1:17" x14ac:dyDescent="0.35">
      <c r="A829" t="s">
        <v>15270</v>
      </c>
      <c r="B829" t="s">
        <v>15179</v>
      </c>
      <c r="C829" t="s">
        <v>16182</v>
      </c>
      <c r="D829">
        <v>25.974</v>
      </c>
      <c r="E829">
        <v>77</v>
      </c>
      <c r="F829">
        <v>48</v>
      </c>
      <c r="G829">
        <v>2</v>
      </c>
      <c r="H829">
        <v>304</v>
      </c>
      <c r="I829">
        <v>379</v>
      </c>
      <c r="J829">
        <v>2</v>
      </c>
      <c r="K829">
        <v>70</v>
      </c>
      <c r="L829">
        <v>0.3</v>
      </c>
      <c r="M829">
        <v>32.700000000000003</v>
      </c>
      <c r="N829">
        <v>149</v>
      </c>
      <c r="O829">
        <v>51.677900000000001</v>
      </c>
      <c r="P829">
        <v>51.677900000000001</v>
      </c>
      <c r="Q829">
        <v>560</v>
      </c>
    </row>
    <row r="830" spans="1:17" x14ac:dyDescent="0.35">
      <c r="A830" t="s">
        <v>15031</v>
      </c>
      <c r="B830" t="s">
        <v>16183</v>
      </c>
      <c r="C830" t="s">
        <v>16184</v>
      </c>
      <c r="D830">
        <v>22.609000000000002</v>
      </c>
      <c r="E830">
        <v>230</v>
      </c>
      <c r="F830">
        <v>150</v>
      </c>
      <c r="G830">
        <v>8</v>
      </c>
      <c r="H830">
        <v>1</v>
      </c>
      <c r="I830">
        <v>215</v>
      </c>
      <c r="J830">
        <v>1</v>
      </c>
      <c r="K830">
        <v>217</v>
      </c>
      <c r="L830">
        <v>4.4400000000000002E-5</v>
      </c>
      <c r="M830">
        <v>44.3</v>
      </c>
      <c r="N830">
        <v>249</v>
      </c>
      <c r="O830">
        <v>92.369500000000002</v>
      </c>
      <c r="P830">
        <v>92.369500000000002</v>
      </c>
      <c r="Q830">
        <v>370</v>
      </c>
    </row>
    <row r="831" spans="1:17" x14ac:dyDescent="0.35">
      <c r="A831" t="s">
        <v>15034</v>
      </c>
      <c r="B831" t="s">
        <v>16185</v>
      </c>
      <c r="C831" t="s">
        <v>16186</v>
      </c>
      <c r="D831">
        <v>27.856999999999999</v>
      </c>
      <c r="E831">
        <v>140</v>
      </c>
      <c r="F831">
        <v>82</v>
      </c>
      <c r="G831">
        <v>5</v>
      </c>
      <c r="H831">
        <v>40</v>
      </c>
      <c r="I831">
        <v>160</v>
      </c>
      <c r="J831">
        <v>3</v>
      </c>
      <c r="K831">
        <v>142</v>
      </c>
      <c r="L831">
        <v>6.69E-4</v>
      </c>
      <c r="M831">
        <v>40.799999999999997</v>
      </c>
      <c r="N831">
        <v>260</v>
      </c>
      <c r="O831">
        <v>53.846200000000003</v>
      </c>
      <c r="P831">
        <v>53.846200000000003</v>
      </c>
      <c r="Q831">
        <v>955</v>
      </c>
    </row>
    <row r="832" spans="1:17" x14ac:dyDescent="0.35">
      <c r="A832" t="s">
        <v>15046</v>
      </c>
      <c r="B832" t="s">
        <v>16187</v>
      </c>
      <c r="C832" t="s">
        <v>16188</v>
      </c>
      <c r="D832">
        <v>30.07</v>
      </c>
      <c r="E832">
        <v>143</v>
      </c>
      <c r="F832">
        <v>69</v>
      </c>
      <c r="G832">
        <v>5</v>
      </c>
      <c r="H832">
        <v>126</v>
      </c>
      <c r="I832">
        <v>254</v>
      </c>
      <c r="J832">
        <v>10</v>
      </c>
      <c r="K832">
        <v>135</v>
      </c>
      <c r="L832">
        <v>1.49E-5</v>
      </c>
      <c r="M832">
        <v>46.6</v>
      </c>
      <c r="N832">
        <v>255</v>
      </c>
      <c r="O832">
        <v>56.078400000000002</v>
      </c>
      <c r="P832">
        <v>56.078400000000002</v>
      </c>
      <c r="Q832">
        <v>1284</v>
      </c>
    </row>
    <row r="833" spans="1:17" x14ac:dyDescent="0.35">
      <c r="A833" t="s">
        <v>15117</v>
      </c>
      <c r="B833" t="s">
        <v>16187</v>
      </c>
      <c r="C833" t="s">
        <v>16188</v>
      </c>
      <c r="D833">
        <v>26.007000000000001</v>
      </c>
      <c r="E833">
        <v>273</v>
      </c>
      <c r="F833">
        <v>149</v>
      </c>
      <c r="G833">
        <v>12</v>
      </c>
      <c r="H833">
        <v>7</v>
      </c>
      <c r="I833">
        <v>250</v>
      </c>
      <c r="J833">
        <v>5</v>
      </c>
      <c r="K833">
        <v>253</v>
      </c>
      <c r="L833">
        <v>4.0000000000000001E-3</v>
      </c>
      <c r="M833">
        <v>38.5</v>
      </c>
      <c r="N833">
        <v>255</v>
      </c>
      <c r="O833">
        <v>107.059</v>
      </c>
      <c r="P833">
        <v>101</v>
      </c>
      <c r="Q833">
        <v>1644</v>
      </c>
    </row>
    <row r="834" spans="1:17" x14ac:dyDescent="0.35">
      <c r="A834" t="s">
        <v>15037</v>
      </c>
      <c r="B834" t="s">
        <v>16189</v>
      </c>
      <c r="C834" t="s">
        <v>16190</v>
      </c>
      <c r="D834">
        <v>27.614999999999998</v>
      </c>
      <c r="E834">
        <v>239</v>
      </c>
      <c r="F834">
        <v>134</v>
      </c>
      <c r="G834">
        <v>12</v>
      </c>
      <c r="H834">
        <v>44</v>
      </c>
      <c r="I834">
        <v>262</v>
      </c>
      <c r="J834">
        <v>4</v>
      </c>
      <c r="K834">
        <v>223</v>
      </c>
      <c r="L834">
        <v>4.5399999999999998E-4</v>
      </c>
      <c r="M834">
        <v>41.6</v>
      </c>
      <c r="N834">
        <v>258</v>
      </c>
      <c r="O834">
        <v>92.6357</v>
      </c>
      <c r="P834">
        <v>92.6357</v>
      </c>
      <c r="Q834">
        <v>691</v>
      </c>
    </row>
    <row r="835" spans="1:17" x14ac:dyDescent="0.35">
      <c r="A835" t="s">
        <v>15037</v>
      </c>
      <c r="B835" t="s">
        <v>16191</v>
      </c>
      <c r="C835" t="s">
        <v>16192</v>
      </c>
      <c r="D835">
        <v>27.614999999999998</v>
      </c>
      <c r="E835">
        <v>239</v>
      </c>
      <c r="F835">
        <v>134</v>
      </c>
      <c r="G835">
        <v>12</v>
      </c>
      <c r="H835">
        <v>44</v>
      </c>
      <c r="I835">
        <v>262</v>
      </c>
      <c r="J835">
        <v>4</v>
      </c>
      <c r="K835">
        <v>223</v>
      </c>
      <c r="L835">
        <v>5.4000000000000001E-4</v>
      </c>
      <c r="M835">
        <v>41.2</v>
      </c>
      <c r="N835">
        <v>258</v>
      </c>
      <c r="O835">
        <v>92.6357</v>
      </c>
      <c r="P835">
        <v>92.6357</v>
      </c>
      <c r="Q835">
        <v>703</v>
      </c>
    </row>
    <row r="836" spans="1:17" x14ac:dyDescent="0.35">
      <c r="A836" t="s">
        <v>15046</v>
      </c>
      <c r="B836" t="s">
        <v>16193</v>
      </c>
      <c r="C836" t="s">
        <v>16194</v>
      </c>
      <c r="D836">
        <v>28.187999999999999</v>
      </c>
      <c r="E836">
        <v>149</v>
      </c>
      <c r="F836">
        <v>87</v>
      </c>
      <c r="G836">
        <v>5</v>
      </c>
      <c r="H836">
        <v>126</v>
      </c>
      <c r="I836">
        <v>263</v>
      </c>
      <c r="J836">
        <v>8</v>
      </c>
      <c r="K836">
        <v>147</v>
      </c>
      <c r="L836">
        <v>3.0599999999999998E-5</v>
      </c>
      <c r="M836">
        <v>45.4</v>
      </c>
      <c r="N836">
        <v>262</v>
      </c>
      <c r="O836">
        <v>56.870199999999997</v>
      </c>
      <c r="P836">
        <v>56.870199999999997</v>
      </c>
      <c r="Q836">
        <v>1293</v>
      </c>
    </row>
    <row r="837" spans="1:17" x14ac:dyDescent="0.35">
      <c r="A837" t="s">
        <v>15031</v>
      </c>
      <c r="B837" t="s">
        <v>15182</v>
      </c>
      <c r="C837" t="s">
        <v>16195</v>
      </c>
      <c r="D837">
        <v>25.434000000000001</v>
      </c>
      <c r="E837">
        <v>173</v>
      </c>
      <c r="F837">
        <v>112</v>
      </c>
      <c r="G837">
        <v>5</v>
      </c>
      <c r="H837">
        <v>4</v>
      </c>
      <c r="I837">
        <v>160</v>
      </c>
      <c r="J837">
        <v>7</v>
      </c>
      <c r="K837">
        <v>178</v>
      </c>
      <c r="L837">
        <v>1.9300000000000002E-6</v>
      </c>
      <c r="M837">
        <v>48.1</v>
      </c>
      <c r="N837">
        <v>254</v>
      </c>
      <c r="O837">
        <v>68.110200000000006</v>
      </c>
      <c r="P837">
        <v>68.110200000000006</v>
      </c>
      <c r="Q837">
        <v>225</v>
      </c>
    </row>
    <row r="838" spans="1:17" x14ac:dyDescent="0.35">
      <c r="A838" t="s">
        <v>16196</v>
      </c>
      <c r="B838" t="s">
        <v>16197</v>
      </c>
      <c r="C838" t="s">
        <v>16198</v>
      </c>
      <c r="D838">
        <v>24.736999999999998</v>
      </c>
      <c r="E838">
        <v>190</v>
      </c>
      <c r="F838">
        <v>133</v>
      </c>
      <c r="G838">
        <v>6</v>
      </c>
      <c r="H838">
        <v>53</v>
      </c>
      <c r="I838">
        <v>235</v>
      </c>
      <c r="J838">
        <v>20</v>
      </c>
      <c r="K838">
        <v>206</v>
      </c>
      <c r="L838">
        <v>0.16</v>
      </c>
      <c r="M838">
        <v>33.1</v>
      </c>
      <c r="N838">
        <v>221</v>
      </c>
      <c r="O838">
        <v>85.972899999999996</v>
      </c>
      <c r="P838">
        <v>85.972899999999996</v>
      </c>
      <c r="Q838">
        <v>2588</v>
      </c>
    </row>
    <row r="839" spans="1:17" x14ac:dyDescent="0.35">
      <c r="A839" t="s">
        <v>15038</v>
      </c>
      <c r="B839" t="s">
        <v>16199</v>
      </c>
      <c r="C839" t="s">
        <v>16200</v>
      </c>
      <c r="D839">
        <v>25.193999999999999</v>
      </c>
      <c r="E839">
        <v>258</v>
      </c>
      <c r="F839">
        <v>156</v>
      </c>
      <c r="G839">
        <v>10</v>
      </c>
      <c r="H839">
        <v>373</v>
      </c>
      <c r="I839">
        <v>625</v>
      </c>
      <c r="J839">
        <v>1</v>
      </c>
      <c r="K839">
        <v>226</v>
      </c>
      <c r="L839">
        <v>1.42E-6</v>
      </c>
      <c r="M839">
        <v>51.2</v>
      </c>
      <c r="N839">
        <v>245</v>
      </c>
      <c r="O839">
        <v>105.306</v>
      </c>
      <c r="P839">
        <v>101</v>
      </c>
      <c r="Q839">
        <v>2739</v>
      </c>
    </row>
    <row r="840" spans="1:17" x14ac:dyDescent="0.35">
      <c r="A840" t="s">
        <v>15037</v>
      </c>
      <c r="B840" t="s">
        <v>16201</v>
      </c>
      <c r="C840" t="s">
        <v>16202</v>
      </c>
      <c r="D840">
        <v>27.004000000000001</v>
      </c>
      <c r="E840">
        <v>237</v>
      </c>
      <c r="F840">
        <v>138</v>
      </c>
      <c r="G840">
        <v>10</v>
      </c>
      <c r="H840">
        <v>44</v>
      </c>
      <c r="I840">
        <v>262</v>
      </c>
      <c r="J840">
        <v>3</v>
      </c>
      <c r="K840">
        <v>222</v>
      </c>
      <c r="L840">
        <v>1.63E-4</v>
      </c>
      <c r="M840">
        <v>43.1</v>
      </c>
      <c r="N840">
        <v>260</v>
      </c>
      <c r="O840">
        <v>91.153800000000004</v>
      </c>
      <c r="P840">
        <v>91.153800000000004</v>
      </c>
      <c r="Q840">
        <v>661</v>
      </c>
    </row>
    <row r="841" spans="1:17" x14ac:dyDescent="0.35">
      <c r="A841" t="s">
        <v>15509</v>
      </c>
      <c r="B841" t="s">
        <v>16203</v>
      </c>
      <c r="C841" t="s">
        <v>16204</v>
      </c>
      <c r="D841">
        <v>28.946999999999999</v>
      </c>
      <c r="E841">
        <v>190</v>
      </c>
      <c r="F841">
        <v>95</v>
      </c>
      <c r="G841">
        <v>7</v>
      </c>
      <c r="H841">
        <v>580</v>
      </c>
      <c r="I841">
        <v>740</v>
      </c>
      <c r="J841">
        <v>12</v>
      </c>
      <c r="K841">
        <v>190</v>
      </c>
      <c r="L841">
        <v>0.51</v>
      </c>
      <c r="M841">
        <v>33.5</v>
      </c>
      <c r="N841">
        <v>259</v>
      </c>
      <c r="O841">
        <v>73.359099999999998</v>
      </c>
      <c r="P841">
        <v>73.359099999999998</v>
      </c>
      <c r="Q841">
        <v>2845</v>
      </c>
    </row>
    <row r="842" spans="1:17" x14ac:dyDescent="0.35">
      <c r="A842" t="s">
        <v>15724</v>
      </c>
      <c r="B842" t="s">
        <v>16205</v>
      </c>
      <c r="C842" t="s">
        <v>16206</v>
      </c>
      <c r="D842">
        <v>23.170999999999999</v>
      </c>
      <c r="E842">
        <v>82</v>
      </c>
      <c r="F842">
        <v>56</v>
      </c>
      <c r="G842">
        <v>1</v>
      </c>
      <c r="H842">
        <v>63</v>
      </c>
      <c r="I842">
        <v>144</v>
      </c>
      <c r="J842">
        <v>22</v>
      </c>
      <c r="K842">
        <v>96</v>
      </c>
      <c r="L842">
        <v>9.7000000000000003E-2</v>
      </c>
      <c r="M842">
        <v>33.1</v>
      </c>
      <c r="N842">
        <v>157</v>
      </c>
      <c r="O842">
        <v>52.229300000000002</v>
      </c>
      <c r="P842">
        <v>52.229300000000002</v>
      </c>
      <c r="Q842">
        <v>2861</v>
      </c>
    </row>
    <row r="843" spans="1:17" x14ac:dyDescent="0.35">
      <c r="A843" t="s">
        <v>15762</v>
      </c>
      <c r="B843" t="s">
        <v>16207</v>
      </c>
      <c r="C843" t="s">
        <v>16208</v>
      </c>
      <c r="D843">
        <v>28.148</v>
      </c>
      <c r="E843">
        <v>135</v>
      </c>
      <c r="F843">
        <v>83</v>
      </c>
      <c r="G843">
        <v>5</v>
      </c>
      <c r="H843">
        <v>501</v>
      </c>
      <c r="I843">
        <v>632</v>
      </c>
      <c r="J843">
        <v>31</v>
      </c>
      <c r="K843">
        <v>154</v>
      </c>
      <c r="L843">
        <v>0.23</v>
      </c>
      <c r="M843">
        <v>33.9</v>
      </c>
      <c r="N843">
        <v>156</v>
      </c>
      <c r="O843">
        <v>86.538499999999999</v>
      </c>
      <c r="P843">
        <v>86.538499999999999</v>
      </c>
      <c r="Q843">
        <v>1741</v>
      </c>
    </row>
    <row r="844" spans="1:17" x14ac:dyDescent="0.35">
      <c r="A844" t="s">
        <v>15031</v>
      </c>
      <c r="B844" t="s">
        <v>15398</v>
      </c>
      <c r="C844" t="s">
        <v>16209</v>
      </c>
      <c r="D844">
        <v>25.306000000000001</v>
      </c>
      <c r="E844">
        <v>245</v>
      </c>
      <c r="F844">
        <v>152</v>
      </c>
      <c r="G844">
        <v>8</v>
      </c>
      <c r="H844">
        <v>1</v>
      </c>
      <c r="I844">
        <v>225</v>
      </c>
      <c r="J844">
        <v>1</v>
      </c>
      <c r="K844">
        <v>234</v>
      </c>
      <c r="L844">
        <v>3.1099999999999998E-9</v>
      </c>
      <c r="M844">
        <v>56.6</v>
      </c>
      <c r="N844">
        <v>256</v>
      </c>
      <c r="O844">
        <v>95.703100000000006</v>
      </c>
      <c r="P844">
        <v>95.703100000000006</v>
      </c>
      <c r="Q844">
        <v>79</v>
      </c>
    </row>
    <row r="845" spans="1:17" x14ac:dyDescent="0.35">
      <c r="A845" t="s">
        <v>15070</v>
      </c>
      <c r="B845" t="s">
        <v>16210</v>
      </c>
      <c r="C845" t="s">
        <v>16211</v>
      </c>
      <c r="D845">
        <v>25.158999999999999</v>
      </c>
      <c r="E845">
        <v>314</v>
      </c>
      <c r="F845">
        <v>216</v>
      </c>
      <c r="G845">
        <v>6</v>
      </c>
      <c r="H845">
        <v>3</v>
      </c>
      <c r="I845">
        <v>302</v>
      </c>
      <c r="J845">
        <v>6</v>
      </c>
      <c r="K845">
        <v>314</v>
      </c>
      <c r="L845">
        <v>9.8600000000000002E-17</v>
      </c>
      <c r="M845">
        <v>82</v>
      </c>
      <c r="N845">
        <v>371</v>
      </c>
      <c r="O845">
        <v>84.636099999999999</v>
      </c>
      <c r="P845">
        <v>84.636099999999999</v>
      </c>
      <c r="Q845">
        <v>2164</v>
      </c>
    </row>
    <row r="846" spans="1:17" x14ac:dyDescent="0.35">
      <c r="A846" t="s">
        <v>16212</v>
      </c>
      <c r="B846" t="s">
        <v>15915</v>
      </c>
      <c r="C846" t="s">
        <v>16213</v>
      </c>
      <c r="D846">
        <v>26.087</v>
      </c>
      <c r="E846">
        <v>92</v>
      </c>
      <c r="F846">
        <v>59</v>
      </c>
      <c r="G846">
        <v>2</v>
      </c>
      <c r="H846">
        <v>31</v>
      </c>
      <c r="I846">
        <v>113</v>
      </c>
      <c r="J846">
        <v>3</v>
      </c>
      <c r="K846">
        <v>94</v>
      </c>
      <c r="L846">
        <v>0.91</v>
      </c>
      <c r="M846">
        <v>29.6</v>
      </c>
      <c r="N846">
        <v>150</v>
      </c>
      <c r="O846">
        <v>61.333300000000001</v>
      </c>
      <c r="P846">
        <v>61.333300000000001</v>
      </c>
      <c r="Q846">
        <v>2309</v>
      </c>
    </row>
    <row r="847" spans="1:17" x14ac:dyDescent="0.35">
      <c r="A847" t="s">
        <v>15037</v>
      </c>
      <c r="B847" t="s">
        <v>16214</v>
      </c>
      <c r="C847" t="s">
        <v>16215</v>
      </c>
      <c r="D847">
        <v>27.686</v>
      </c>
      <c r="E847">
        <v>242</v>
      </c>
      <c r="F847">
        <v>133</v>
      </c>
      <c r="G847">
        <v>10</v>
      </c>
      <c r="H847">
        <v>44</v>
      </c>
      <c r="I847">
        <v>262</v>
      </c>
      <c r="J847">
        <v>3</v>
      </c>
      <c r="K847">
        <v>225</v>
      </c>
      <c r="L847">
        <v>3.3700000000000001E-4</v>
      </c>
      <c r="M847">
        <v>42</v>
      </c>
      <c r="N847">
        <v>250</v>
      </c>
      <c r="O847">
        <v>96.8</v>
      </c>
      <c r="P847">
        <v>96.8</v>
      </c>
      <c r="Q847">
        <v>678</v>
      </c>
    </row>
    <row r="848" spans="1:17" x14ac:dyDescent="0.35">
      <c r="A848" t="s">
        <v>16019</v>
      </c>
      <c r="B848" t="s">
        <v>16216</v>
      </c>
      <c r="C848" t="s">
        <v>16217</v>
      </c>
      <c r="D848">
        <v>25.734999999999999</v>
      </c>
      <c r="E848">
        <v>136</v>
      </c>
      <c r="F848">
        <v>87</v>
      </c>
      <c r="G848">
        <v>6</v>
      </c>
      <c r="H848">
        <v>3</v>
      </c>
      <c r="I848">
        <v>130</v>
      </c>
      <c r="J848">
        <v>2</v>
      </c>
      <c r="K848">
        <v>131</v>
      </c>
      <c r="L848">
        <v>6.7000000000000004E-2</v>
      </c>
      <c r="M848">
        <v>32.700000000000003</v>
      </c>
      <c r="N848">
        <v>148</v>
      </c>
      <c r="O848">
        <v>91.891900000000007</v>
      </c>
      <c r="P848">
        <v>91.891900000000007</v>
      </c>
      <c r="Q848">
        <v>1484</v>
      </c>
    </row>
    <row r="849" spans="1:17" x14ac:dyDescent="0.35">
      <c r="A849" t="s">
        <v>15566</v>
      </c>
      <c r="B849" t="s">
        <v>16218</v>
      </c>
      <c r="C849" t="s">
        <v>16219</v>
      </c>
      <c r="D849">
        <v>27.777999999999999</v>
      </c>
      <c r="E849">
        <v>162</v>
      </c>
      <c r="F849">
        <v>67</v>
      </c>
      <c r="G849">
        <v>4</v>
      </c>
      <c r="H849">
        <v>1</v>
      </c>
      <c r="I849">
        <v>112</v>
      </c>
      <c r="J849">
        <v>1</v>
      </c>
      <c r="K849">
        <v>162</v>
      </c>
      <c r="L849">
        <v>8.6799999999999996E-4</v>
      </c>
      <c r="M849">
        <v>40.799999999999997</v>
      </c>
      <c r="N849">
        <v>256</v>
      </c>
      <c r="O849">
        <v>63.281199999999998</v>
      </c>
      <c r="P849">
        <v>63.281199999999998</v>
      </c>
      <c r="Q849">
        <v>1573</v>
      </c>
    </row>
    <row r="850" spans="1:17" x14ac:dyDescent="0.35">
      <c r="A850" t="s">
        <v>15067</v>
      </c>
      <c r="B850" t="s">
        <v>16218</v>
      </c>
      <c r="C850" t="s">
        <v>16219</v>
      </c>
      <c r="D850">
        <v>24.18</v>
      </c>
      <c r="E850">
        <v>244</v>
      </c>
      <c r="F850">
        <v>126</v>
      </c>
      <c r="G850">
        <v>9</v>
      </c>
      <c r="H850">
        <v>108</v>
      </c>
      <c r="I850">
        <v>318</v>
      </c>
      <c r="J850">
        <v>7</v>
      </c>
      <c r="K850">
        <v>224</v>
      </c>
      <c r="L850">
        <v>0.21</v>
      </c>
      <c r="M850">
        <v>33.5</v>
      </c>
      <c r="N850">
        <v>256</v>
      </c>
      <c r="O850">
        <v>95.3125</v>
      </c>
      <c r="P850">
        <v>95.3125</v>
      </c>
      <c r="Q850">
        <v>2399</v>
      </c>
    </row>
    <row r="851" spans="1:17" x14ac:dyDescent="0.35">
      <c r="A851" t="s">
        <v>15070</v>
      </c>
      <c r="B851" t="s">
        <v>16220</v>
      </c>
      <c r="C851" t="s">
        <v>16221</v>
      </c>
      <c r="D851">
        <v>30.303000000000001</v>
      </c>
      <c r="E851">
        <v>231</v>
      </c>
      <c r="F851">
        <v>145</v>
      </c>
      <c r="G851">
        <v>4</v>
      </c>
      <c r="H851">
        <v>5</v>
      </c>
      <c r="I851">
        <v>228</v>
      </c>
      <c r="J851">
        <v>6</v>
      </c>
      <c r="K851">
        <v>227</v>
      </c>
      <c r="L851">
        <v>7.6799999999999998E-19</v>
      </c>
      <c r="M851">
        <v>88.2</v>
      </c>
      <c r="N851">
        <v>379</v>
      </c>
      <c r="O851">
        <v>60.9499</v>
      </c>
      <c r="P851">
        <v>60.9499</v>
      </c>
      <c r="Q851">
        <v>2130</v>
      </c>
    </row>
    <row r="852" spans="1:17" x14ac:dyDescent="0.35">
      <c r="A852" t="s">
        <v>15201</v>
      </c>
      <c r="B852" t="s">
        <v>16222</v>
      </c>
      <c r="C852" t="s">
        <v>16223</v>
      </c>
      <c r="D852">
        <v>44.784999999999997</v>
      </c>
      <c r="E852">
        <v>163</v>
      </c>
      <c r="F852">
        <v>89</v>
      </c>
      <c r="G852">
        <v>1</v>
      </c>
      <c r="H852">
        <v>15</v>
      </c>
      <c r="I852">
        <v>177</v>
      </c>
      <c r="J852">
        <v>13</v>
      </c>
      <c r="K852">
        <v>174</v>
      </c>
      <c r="L852">
        <v>7.3999999999999996E-48</v>
      </c>
      <c r="M852">
        <v>154</v>
      </c>
      <c r="N852">
        <v>175</v>
      </c>
      <c r="O852">
        <v>93.142899999999997</v>
      </c>
      <c r="P852">
        <v>93.142899999999997</v>
      </c>
      <c r="Q852">
        <v>1170</v>
      </c>
    </row>
    <row r="853" spans="1:17" x14ac:dyDescent="0.35">
      <c r="A853" t="s">
        <v>15176</v>
      </c>
      <c r="B853" t="s">
        <v>16222</v>
      </c>
      <c r="C853" t="s">
        <v>16223</v>
      </c>
      <c r="D853">
        <v>42.603999999999999</v>
      </c>
      <c r="E853">
        <v>169</v>
      </c>
      <c r="F853">
        <v>96</v>
      </c>
      <c r="G853">
        <v>1</v>
      </c>
      <c r="H853">
        <v>19</v>
      </c>
      <c r="I853">
        <v>187</v>
      </c>
      <c r="J853">
        <v>7</v>
      </c>
      <c r="K853">
        <v>174</v>
      </c>
      <c r="L853">
        <v>3.3700000000000002E-46</v>
      </c>
      <c r="M853">
        <v>150</v>
      </c>
      <c r="N853">
        <v>175</v>
      </c>
      <c r="O853">
        <v>96.571399999999997</v>
      </c>
      <c r="P853">
        <v>96.571399999999997</v>
      </c>
      <c r="Q853">
        <v>2879</v>
      </c>
    </row>
    <row r="854" spans="1:17" x14ac:dyDescent="0.35">
      <c r="A854" t="s">
        <v>16224</v>
      </c>
      <c r="B854" t="s">
        <v>16225</v>
      </c>
      <c r="C854" t="s">
        <v>16226</v>
      </c>
      <c r="D854">
        <v>29.167000000000002</v>
      </c>
      <c r="E854">
        <v>144</v>
      </c>
      <c r="F854">
        <v>80</v>
      </c>
      <c r="G854">
        <v>6</v>
      </c>
      <c r="H854">
        <v>501</v>
      </c>
      <c r="I854">
        <v>639</v>
      </c>
      <c r="J854">
        <v>48</v>
      </c>
      <c r="K854">
        <v>174</v>
      </c>
      <c r="L854">
        <v>0.21</v>
      </c>
      <c r="M854">
        <v>34.700000000000003</v>
      </c>
      <c r="N854">
        <v>288</v>
      </c>
      <c r="O854">
        <v>50</v>
      </c>
      <c r="P854">
        <v>50</v>
      </c>
      <c r="Q854">
        <v>1457</v>
      </c>
    </row>
    <row r="855" spans="1:17" x14ac:dyDescent="0.35">
      <c r="A855" t="s">
        <v>15556</v>
      </c>
      <c r="B855" t="s">
        <v>16227</v>
      </c>
      <c r="C855" t="s">
        <v>16228</v>
      </c>
      <c r="D855">
        <v>28.571000000000002</v>
      </c>
      <c r="E855">
        <v>91</v>
      </c>
      <c r="F855">
        <v>56</v>
      </c>
      <c r="G855">
        <v>4</v>
      </c>
      <c r="H855">
        <v>12</v>
      </c>
      <c r="I855">
        <v>101</v>
      </c>
      <c r="J855">
        <v>3</v>
      </c>
      <c r="K855">
        <v>85</v>
      </c>
      <c r="L855">
        <v>0.2</v>
      </c>
      <c r="M855">
        <v>31.2</v>
      </c>
      <c r="N855">
        <v>153</v>
      </c>
      <c r="O855">
        <v>59.4771</v>
      </c>
      <c r="P855">
        <v>59.4771</v>
      </c>
      <c r="Q855">
        <v>1225</v>
      </c>
    </row>
    <row r="856" spans="1:17" x14ac:dyDescent="0.35">
      <c r="A856" t="s">
        <v>15031</v>
      </c>
      <c r="B856" t="s">
        <v>15289</v>
      </c>
      <c r="C856" t="s">
        <v>16229</v>
      </c>
      <c r="D856">
        <v>24.582999999999998</v>
      </c>
      <c r="E856">
        <v>240</v>
      </c>
      <c r="F856">
        <v>145</v>
      </c>
      <c r="G856">
        <v>8</v>
      </c>
      <c r="H856">
        <v>6</v>
      </c>
      <c r="I856">
        <v>226</v>
      </c>
      <c r="J856">
        <v>4</v>
      </c>
      <c r="K856">
        <v>226</v>
      </c>
      <c r="L856">
        <v>3.59E-4</v>
      </c>
      <c r="M856">
        <v>41.2</v>
      </c>
      <c r="N856">
        <v>249</v>
      </c>
      <c r="O856">
        <v>96.385499999999993</v>
      </c>
      <c r="P856">
        <v>96.385499999999993</v>
      </c>
      <c r="Q856">
        <v>469</v>
      </c>
    </row>
    <row r="857" spans="1:17" x14ac:dyDescent="0.35">
      <c r="A857" t="s">
        <v>16230</v>
      </c>
      <c r="B857" t="s">
        <v>16231</v>
      </c>
      <c r="C857" t="s">
        <v>16232</v>
      </c>
      <c r="D857">
        <v>29.167000000000002</v>
      </c>
      <c r="E857">
        <v>96</v>
      </c>
      <c r="F857">
        <v>65</v>
      </c>
      <c r="G857">
        <v>2</v>
      </c>
      <c r="H857">
        <v>121</v>
      </c>
      <c r="I857">
        <v>216</v>
      </c>
      <c r="J857">
        <v>9</v>
      </c>
      <c r="K857">
        <v>101</v>
      </c>
      <c r="L857">
        <v>0.75</v>
      </c>
      <c r="M857">
        <v>30.8</v>
      </c>
      <c r="N857">
        <v>151</v>
      </c>
      <c r="O857">
        <v>63.5762</v>
      </c>
      <c r="P857">
        <v>63.5762</v>
      </c>
      <c r="Q857">
        <v>1106</v>
      </c>
    </row>
    <row r="858" spans="1:17" x14ac:dyDescent="0.35">
      <c r="A858" t="s">
        <v>16233</v>
      </c>
      <c r="B858" t="s">
        <v>15915</v>
      </c>
      <c r="C858" t="s">
        <v>16234</v>
      </c>
      <c r="D858">
        <v>30.337</v>
      </c>
      <c r="E858">
        <v>89</v>
      </c>
      <c r="F858">
        <v>54</v>
      </c>
      <c r="G858">
        <v>3</v>
      </c>
      <c r="H858">
        <v>23</v>
      </c>
      <c r="I858">
        <v>109</v>
      </c>
      <c r="J858">
        <v>8</v>
      </c>
      <c r="K858">
        <v>90</v>
      </c>
      <c r="L858">
        <v>0.96</v>
      </c>
      <c r="M858">
        <v>28.5</v>
      </c>
      <c r="N858">
        <v>150</v>
      </c>
      <c r="O858">
        <v>59.333300000000001</v>
      </c>
      <c r="P858">
        <v>59.333300000000001</v>
      </c>
      <c r="Q858">
        <v>1305</v>
      </c>
    </row>
    <row r="859" spans="1:17" x14ac:dyDescent="0.35">
      <c r="A859" t="s">
        <v>15031</v>
      </c>
      <c r="B859" t="s">
        <v>16235</v>
      </c>
      <c r="C859" t="s">
        <v>16236</v>
      </c>
      <c r="D859">
        <v>27.173999999999999</v>
      </c>
      <c r="E859">
        <v>184</v>
      </c>
      <c r="F859">
        <v>100</v>
      </c>
      <c r="G859">
        <v>7</v>
      </c>
      <c r="H859">
        <v>6</v>
      </c>
      <c r="I859">
        <v>155</v>
      </c>
      <c r="J859">
        <v>3</v>
      </c>
      <c r="K859">
        <v>186</v>
      </c>
      <c r="L859">
        <v>7.7999999999999999E-6</v>
      </c>
      <c r="M859">
        <v>46.6</v>
      </c>
      <c r="N859">
        <v>275</v>
      </c>
      <c r="O859">
        <v>66.909099999999995</v>
      </c>
      <c r="P859">
        <v>66.909099999999995</v>
      </c>
      <c r="Q859">
        <v>282</v>
      </c>
    </row>
    <row r="860" spans="1:17" x14ac:dyDescent="0.35">
      <c r="A860" t="s">
        <v>15031</v>
      </c>
      <c r="B860" t="s">
        <v>16003</v>
      </c>
      <c r="C860" t="s">
        <v>16237</v>
      </c>
      <c r="D860">
        <v>26.495999999999999</v>
      </c>
      <c r="E860">
        <v>234</v>
      </c>
      <c r="F860">
        <v>141</v>
      </c>
      <c r="G860">
        <v>10</v>
      </c>
      <c r="H860">
        <v>1</v>
      </c>
      <c r="I860">
        <v>216</v>
      </c>
      <c r="J860">
        <v>1</v>
      </c>
      <c r="K860">
        <v>221</v>
      </c>
      <c r="L860">
        <v>1.95E-5</v>
      </c>
      <c r="M860">
        <v>45.1</v>
      </c>
      <c r="N860">
        <v>252</v>
      </c>
      <c r="O860">
        <v>92.857100000000003</v>
      </c>
      <c r="P860">
        <v>92.857100000000003</v>
      </c>
      <c r="Q860">
        <v>330</v>
      </c>
    </row>
    <row r="861" spans="1:17" x14ac:dyDescent="0.35">
      <c r="A861" t="s">
        <v>15038</v>
      </c>
      <c r="B861" t="s">
        <v>16238</v>
      </c>
      <c r="C861" t="s">
        <v>16239</v>
      </c>
      <c r="D861">
        <v>29.501999999999999</v>
      </c>
      <c r="E861">
        <v>261</v>
      </c>
      <c r="F861">
        <v>154</v>
      </c>
      <c r="G861">
        <v>12</v>
      </c>
      <c r="H861">
        <v>373</v>
      </c>
      <c r="I861">
        <v>629</v>
      </c>
      <c r="J861">
        <v>4</v>
      </c>
      <c r="K861">
        <v>238</v>
      </c>
      <c r="L861">
        <v>3.3599999999999999E-11</v>
      </c>
      <c r="M861">
        <v>65.5</v>
      </c>
      <c r="N861">
        <v>268</v>
      </c>
      <c r="O861">
        <v>97.388099999999994</v>
      </c>
      <c r="P861">
        <v>97.388099999999994</v>
      </c>
      <c r="Q861">
        <v>2636</v>
      </c>
    </row>
    <row r="862" spans="1:17" x14ac:dyDescent="0.35">
      <c r="A862" t="s">
        <v>15070</v>
      </c>
      <c r="B862" t="s">
        <v>16240</v>
      </c>
      <c r="C862" t="s">
        <v>16241</v>
      </c>
      <c r="D862">
        <v>38.152999999999999</v>
      </c>
      <c r="E862">
        <v>249</v>
      </c>
      <c r="F862">
        <v>148</v>
      </c>
      <c r="G862">
        <v>4</v>
      </c>
      <c r="H862">
        <v>3</v>
      </c>
      <c r="I862">
        <v>247</v>
      </c>
      <c r="J862">
        <v>3</v>
      </c>
      <c r="K862">
        <v>249</v>
      </c>
      <c r="L862">
        <v>4.3400000000000002E-39</v>
      </c>
      <c r="M862">
        <v>144</v>
      </c>
      <c r="N862">
        <v>303</v>
      </c>
      <c r="O862">
        <v>82.178200000000004</v>
      </c>
      <c r="P862">
        <v>82.178200000000004</v>
      </c>
      <c r="Q862">
        <v>1997</v>
      </c>
    </row>
    <row r="863" spans="1:17" x14ac:dyDescent="0.35">
      <c r="A863" t="s">
        <v>15070</v>
      </c>
      <c r="B863" t="s">
        <v>15286</v>
      </c>
      <c r="C863" t="s">
        <v>16242</v>
      </c>
      <c r="D863">
        <v>33.904000000000003</v>
      </c>
      <c r="E863">
        <v>292</v>
      </c>
      <c r="F863">
        <v>181</v>
      </c>
      <c r="G863">
        <v>5</v>
      </c>
      <c r="H863">
        <v>5</v>
      </c>
      <c r="I863">
        <v>292</v>
      </c>
      <c r="J863">
        <v>5</v>
      </c>
      <c r="K863">
        <v>288</v>
      </c>
      <c r="L863">
        <v>1.01E-36</v>
      </c>
      <c r="M863">
        <v>139</v>
      </c>
      <c r="N863">
        <v>403</v>
      </c>
      <c r="O863">
        <v>72.456599999999995</v>
      </c>
      <c r="P863">
        <v>72.456599999999995</v>
      </c>
      <c r="Q863">
        <v>2025</v>
      </c>
    </row>
    <row r="864" spans="1:17" x14ac:dyDescent="0.35">
      <c r="A864" t="s">
        <v>15181</v>
      </c>
      <c r="B864" t="s">
        <v>15171</v>
      </c>
      <c r="C864" t="s">
        <v>16243</v>
      </c>
      <c r="D864">
        <v>39.506</v>
      </c>
      <c r="E864">
        <v>81</v>
      </c>
      <c r="F864">
        <v>38</v>
      </c>
      <c r="G864">
        <v>3</v>
      </c>
      <c r="H864">
        <v>332</v>
      </c>
      <c r="I864">
        <v>410</v>
      </c>
      <c r="J864">
        <v>5</v>
      </c>
      <c r="K864">
        <v>76</v>
      </c>
      <c r="L864">
        <v>2.9000000000000001E-2</v>
      </c>
      <c r="M864">
        <v>35.799999999999997</v>
      </c>
      <c r="N864">
        <v>135</v>
      </c>
      <c r="O864">
        <v>60</v>
      </c>
      <c r="P864">
        <v>60</v>
      </c>
      <c r="Q864">
        <v>2950</v>
      </c>
    </row>
    <row r="865" spans="1:17" x14ac:dyDescent="0.35">
      <c r="A865" t="s">
        <v>15046</v>
      </c>
      <c r="B865" t="s">
        <v>15171</v>
      </c>
      <c r="C865" t="s">
        <v>16243</v>
      </c>
      <c r="D865">
        <v>36.283000000000001</v>
      </c>
      <c r="E865">
        <v>113</v>
      </c>
      <c r="F865">
        <v>57</v>
      </c>
      <c r="G865">
        <v>3</v>
      </c>
      <c r="H865">
        <v>126</v>
      </c>
      <c r="I865">
        <v>238</v>
      </c>
      <c r="J865">
        <v>8</v>
      </c>
      <c r="K865">
        <v>105</v>
      </c>
      <c r="L865">
        <v>4.7200000000000002E-5</v>
      </c>
      <c r="M865">
        <v>43.1</v>
      </c>
      <c r="N865">
        <v>135</v>
      </c>
      <c r="O865">
        <v>83.703699999999998</v>
      </c>
      <c r="P865">
        <v>83.703699999999998</v>
      </c>
      <c r="Q865">
        <v>1296</v>
      </c>
    </row>
    <row r="866" spans="1:17" x14ac:dyDescent="0.35">
      <c r="A866" t="s">
        <v>15070</v>
      </c>
      <c r="B866" t="s">
        <v>16244</v>
      </c>
      <c r="C866" t="s">
        <v>16245</v>
      </c>
      <c r="D866">
        <v>34.320999999999998</v>
      </c>
      <c r="E866">
        <v>405</v>
      </c>
      <c r="F866">
        <v>236</v>
      </c>
      <c r="G866">
        <v>10</v>
      </c>
      <c r="H866">
        <v>5</v>
      </c>
      <c r="I866">
        <v>382</v>
      </c>
      <c r="J866">
        <v>5</v>
      </c>
      <c r="K866">
        <v>406</v>
      </c>
      <c r="L866">
        <v>3.6100000000000001E-53</v>
      </c>
      <c r="M866">
        <v>184</v>
      </c>
      <c r="N866">
        <v>420</v>
      </c>
      <c r="O866">
        <v>96.428600000000003</v>
      </c>
      <c r="P866">
        <v>96.428600000000003</v>
      </c>
      <c r="Q866">
        <v>1979</v>
      </c>
    </row>
    <row r="867" spans="1:17" x14ac:dyDescent="0.35">
      <c r="A867" t="s">
        <v>15192</v>
      </c>
      <c r="B867" t="s">
        <v>16246</v>
      </c>
      <c r="C867" t="s">
        <v>16247</v>
      </c>
      <c r="D867">
        <v>25.713999999999999</v>
      </c>
      <c r="E867">
        <v>105</v>
      </c>
      <c r="F867">
        <v>66</v>
      </c>
      <c r="G867">
        <v>5</v>
      </c>
      <c r="H867">
        <v>44</v>
      </c>
      <c r="I867">
        <v>143</v>
      </c>
      <c r="J867">
        <v>9</v>
      </c>
      <c r="K867">
        <v>106</v>
      </c>
      <c r="L867">
        <v>8.0000000000000002E-3</v>
      </c>
      <c r="M867">
        <v>35.799999999999997</v>
      </c>
      <c r="N867">
        <v>151</v>
      </c>
      <c r="O867">
        <v>69.5364</v>
      </c>
      <c r="P867">
        <v>69.5364</v>
      </c>
      <c r="Q867">
        <v>2464</v>
      </c>
    </row>
    <row r="868" spans="1:17" x14ac:dyDescent="0.35">
      <c r="A868" t="s">
        <v>15186</v>
      </c>
      <c r="B868" t="s">
        <v>16246</v>
      </c>
      <c r="C868" t="s">
        <v>16247</v>
      </c>
      <c r="D868">
        <v>23.853000000000002</v>
      </c>
      <c r="E868">
        <v>109</v>
      </c>
      <c r="F868">
        <v>76</v>
      </c>
      <c r="G868">
        <v>4</v>
      </c>
      <c r="H868">
        <v>24</v>
      </c>
      <c r="I868">
        <v>129</v>
      </c>
      <c r="J868">
        <v>2</v>
      </c>
      <c r="K868">
        <v>106</v>
      </c>
      <c r="L868">
        <v>0.38</v>
      </c>
      <c r="M868">
        <v>30.8</v>
      </c>
      <c r="N868">
        <v>151</v>
      </c>
      <c r="O868">
        <v>72.185400000000001</v>
      </c>
      <c r="P868">
        <v>72.185400000000001</v>
      </c>
      <c r="Q868">
        <v>1398</v>
      </c>
    </row>
    <row r="869" spans="1:17" x14ac:dyDescent="0.35">
      <c r="A869" t="s">
        <v>15070</v>
      </c>
      <c r="B869" t="s">
        <v>16248</v>
      </c>
      <c r="C869" t="s">
        <v>16249</v>
      </c>
      <c r="D869">
        <v>25.367999999999999</v>
      </c>
      <c r="E869">
        <v>272</v>
      </c>
      <c r="F869">
        <v>191</v>
      </c>
      <c r="G869">
        <v>4</v>
      </c>
      <c r="H869">
        <v>3</v>
      </c>
      <c r="I869">
        <v>274</v>
      </c>
      <c r="J869">
        <v>6</v>
      </c>
      <c r="K869">
        <v>265</v>
      </c>
      <c r="L869">
        <v>1.17E-14</v>
      </c>
      <c r="M869">
        <v>75.5</v>
      </c>
      <c r="N869">
        <v>371</v>
      </c>
      <c r="O869">
        <v>73.315399999999997</v>
      </c>
      <c r="P869">
        <v>73.315399999999997</v>
      </c>
      <c r="Q869">
        <v>2198</v>
      </c>
    </row>
    <row r="870" spans="1:17" x14ac:dyDescent="0.35">
      <c r="A870" t="s">
        <v>16250</v>
      </c>
      <c r="B870" t="s">
        <v>16251</v>
      </c>
      <c r="C870" t="s">
        <v>16252</v>
      </c>
      <c r="D870">
        <v>30.097000000000001</v>
      </c>
      <c r="E870">
        <v>103</v>
      </c>
      <c r="F870">
        <v>54</v>
      </c>
      <c r="G870">
        <v>3</v>
      </c>
      <c r="H870">
        <v>193</v>
      </c>
      <c r="I870">
        <v>295</v>
      </c>
      <c r="J870">
        <v>49</v>
      </c>
      <c r="K870">
        <v>133</v>
      </c>
      <c r="L870">
        <v>0.96</v>
      </c>
      <c r="M870">
        <v>32.299999999999997</v>
      </c>
      <c r="N870">
        <v>192</v>
      </c>
      <c r="O870">
        <v>53.645800000000001</v>
      </c>
      <c r="P870">
        <v>53.645800000000001</v>
      </c>
      <c r="Q870">
        <v>1438</v>
      </c>
    </row>
    <row r="871" spans="1:17" x14ac:dyDescent="0.35">
      <c r="A871" t="s">
        <v>15037</v>
      </c>
      <c r="B871" t="s">
        <v>16003</v>
      </c>
      <c r="C871" t="s">
        <v>16253</v>
      </c>
      <c r="D871">
        <v>25.321999999999999</v>
      </c>
      <c r="E871">
        <v>233</v>
      </c>
      <c r="F871">
        <v>141</v>
      </c>
      <c r="G871">
        <v>8</v>
      </c>
      <c r="H871">
        <v>44</v>
      </c>
      <c r="I871">
        <v>256</v>
      </c>
      <c r="J871">
        <v>3</v>
      </c>
      <c r="K871">
        <v>222</v>
      </c>
      <c r="L871">
        <v>6.3499999999999999E-5</v>
      </c>
      <c r="M871">
        <v>44.3</v>
      </c>
      <c r="N871">
        <v>251</v>
      </c>
      <c r="O871">
        <v>92.828699999999998</v>
      </c>
      <c r="P871">
        <v>92.828699999999998</v>
      </c>
      <c r="Q871">
        <v>646</v>
      </c>
    </row>
    <row r="872" spans="1:17" x14ac:dyDescent="0.35">
      <c r="A872" t="s">
        <v>15301</v>
      </c>
      <c r="B872" t="s">
        <v>16254</v>
      </c>
      <c r="C872" t="s">
        <v>16255</v>
      </c>
      <c r="D872">
        <v>26.724</v>
      </c>
      <c r="E872">
        <v>116</v>
      </c>
      <c r="F872">
        <v>58</v>
      </c>
      <c r="G872">
        <v>6</v>
      </c>
      <c r="H872">
        <v>120</v>
      </c>
      <c r="I872">
        <v>234</v>
      </c>
      <c r="J872">
        <v>10</v>
      </c>
      <c r="K872">
        <v>99</v>
      </c>
      <c r="L872">
        <v>0.7</v>
      </c>
      <c r="M872">
        <v>31.2</v>
      </c>
      <c r="N872">
        <v>150</v>
      </c>
      <c r="O872">
        <v>77.333299999999994</v>
      </c>
      <c r="P872">
        <v>77.333299999999994</v>
      </c>
      <c r="Q872">
        <v>1816</v>
      </c>
    </row>
    <row r="873" spans="1:17" x14ac:dyDescent="0.35">
      <c r="A873" t="s">
        <v>15201</v>
      </c>
      <c r="B873" t="s">
        <v>16256</v>
      </c>
      <c r="C873" t="s">
        <v>16257</v>
      </c>
      <c r="D873">
        <v>46</v>
      </c>
      <c r="E873">
        <v>150</v>
      </c>
      <c r="F873">
        <v>80</v>
      </c>
      <c r="G873">
        <v>1</v>
      </c>
      <c r="H873">
        <v>28</v>
      </c>
      <c r="I873">
        <v>177</v>
      </c>
      <c r="J873">
        <v>3</v>
      </c>
      <c r="K873">
        <v>151</v>
      </c>
      <c r="L873">
        <v>8.0899999999999998E-41</v>
      </c>
      <c r="M873">
        <v>135</v>
      </c>
      <c r="N873">
        <v>158</v>
      </c>
      <c r="O873">
        <v>94.936700000000002</v>
      </c>
      <c r="P873">
        <v>94.936700000000002</v>
      </c>
      <c r="Q873">
        <v>1180</v>
      </c>
    </row>
    <row r="874" spans="1:17" x14ac:dyDescent="0.35">
      <c r="A874" t="s">
        <v>15176</v>
      </c>
      <c r="B874" t="s">
        <v>16256</v>
      </c>
      <c r="C874" t="s">
        <v>16257</v>
      </c>
      <c r="D874">
        <v>43.332999999999998</v>
      </c>
      <c r="E874">
        <v>150</v>
      </c>
      <c r="F874">
        <v>84</v>
      </c>
      <c r="G874">
        <v>1</v>
      </c>
      <c r="H874">
        <v>38</v>
      </c>
      <c r="I874">
        <v>187</v>
      </c>
      <c r="J874">
        <v>3</v>
      </c>
      <c r="K874">
        <v>151</v>
      </c>
      <c r="L874">
        <v>1.3000000000000001E-38</v>
      </c>
      <c r="M874">
        <v>130</v>
      </c>
      <c r="N874">
        <v>158</v>
      </c>
      <c r="O874">
        <v>94.936700000000002</v>
      </c>
      <c r="P874">
        <v>94.936700000000002</v>
      </c>
      <c r="Q874">
        <v>2890</v>
      </c>
    </row>
    <row r="875" spans="1:17" x14ac:dyDescent="0.35">
      <c r="A875" t="s">
        <v>15070</v>
      </c>
      <c r="B875" t="s">
        <v>16258</v>
      </c>
      <c r="C875" t="s">
        <v>16259</v>
      </c>
      <c r="D875">
        <v>35.887</v>
      </c>
      <c r="E875">
        <v>248</v>
      </c>
      <c r="F875">
        <v>147</v>
      </c>
      <c r="G875">
        <v>4</v>
      </c>
      <c r="H875">
        <v>5</v>
      </c>
      <c r="I875">
        <v>241</v>
      </c>
      <c r="J875">
        <v>5</v>
      </c>
      <c r="K875">
        <v>251</v>
      </c>
      <c r="L875">
        <v>2.6499999999999998E-33</v>
      </c>
      <c r="M875">
        <v>130</v>
      </c>
      <c r="N875">
        <v>408</v>
      </c>
      <c r="O875">
        <v>60.784300000000002</v>
      </c>
      <c r="P875">
        <v>60.784300000000002</v>
      </c>
      <c r="Q875">
        <v>2060</v>
      </c>
    </row>
    <row r="876" spans="1:17" x14ac:dyDescent="0.35">
      <c r="A876" t="s">
        <v>16260</v>
      </c>
      <c r="B876" t="s">
        <v>16261</v>
      </c>
      <c r="C876" t="s">
        <v>16262</v>
      </c>
      <c r="D876">
        <v>28.916</v>
      </c>
      <c r="E876">
        <v>83</v>
      </c>
      <c r="F876">
        <v>54</v>
      </c>
      <c r="G876">
        <v>1</v>
      </c>
      <c r="H876">
        <v>55</v>
      </c>
      <c r="I876">
        <v>137</v>
      </c>
      <c r="J876">
        <v>40</v>
      </c>
      <c r="K876">
        <v>117</v>
      </c>
      <c r="L876">
        <v>5.2999999999999999E-2</v>
      </c>
      <c r="M876">
        <v>33.1</v>
      </c>
      <c r="N876">
        <v>122</v>
      </c>
      <c r="O876">
        <v>68.032799999999995</v>
      </c>
      <c r="P876">
        <v>68.032799999999995</v>
      </c>
      <c r="Q876">
        <v>2590</v>
      </c>
    </row>
    <row r="877" spans="1:17" x14ac:dyDescent="0.35">
      <c r="A877" t="s">
        <v>15062</v>
      </c>
      <c r="B877" t="s">
        <v>16263</v>
      </c>
      <c r="C877" t="s">
        <v>16264</v>
      </c>
      <c r="D877">
        <v>27.736999999999998</v>
      </c>
      <c r="E877">
        <v>137</v>
      </c>
      <c r="F877">
        <v>76</v>
      </c>
      <c r="G877">
        <v>7</v>
      </c>
      <c r="H877">
        <v>304</v>
      </c>
      <c r="I877">
        <v>420</v>
      </c>
      <c r="J877">
        <v>63</v>
      </c>
      <c r="K877">
        <v>196</v>
      </c>
      <c r="L877">
        <v>0.14000000000000001</v>
      </c>
      <c r="M877">
        <v>35</v>
      </c>
      <c r="N877">
        <v>261</v>
      </c>
      <c r="O877">
        <v>52.490400000000001</v>
      </c>
      <c r="P877">
        <v>52.490400000000001</v>
      </c>
      <c r="Q877">
        <v>2294</v>
      </c>
    </row>
    <row r="878" spans="1:17" x14ac:dyDescent="0.35">
      <c r="A878" t="s">
        <v>15117</v>
      </c>
      <c r="B878" t="s">
        <v>15118</v>
      </c>
      <c r="C878" t="s">
        <v>16265</v>
      </c>
      <c r="D878">
        <v>25.516999999999999</v>
      </c>
      <c r="E878">
        <v>290</v>
      </c>
      <c r="F878">
        <v>136</v>
      </c>
      <c r="G878">
        <v>15</v>
      </c>
      <c r="H878">
        <v>6</v>
      </c>
      <c r="I878">
        <v>249</v>
      </c>
      <c r="J878">
        <v>2</v>
      </c>
      <c r="K878">
        <v>257</v>
      </c>
      <c r="L878">
        <v>8.0000000000000002E-3</v>
      </c>
      <c r="M878">
        <v>37.4</v>
      </c>
      <c r="N878">
        <v>272</v>
      </c>
      <c r="O878">
        <v>106.61799999999999</v>
      </c>
      <c r="P878">
        <v>101</v>
      </c>
      <c r="Q878">
        <v>1647</v>
      </c>
    </row>
    <row r="879" spans="1:17" x14ac:dyDescent="0.35">
      <c r="A879" t="s">
        <v>15136</v>
      </c>
      <c r="B879" t="s">
        <v>16266</v>
      </c>
      <c r="C879" t="s">
        <v>16267</v>
      </c>
      <c r="D879">
        <v>31.007999999999999</v>
      </c>
      <c r="E879">
        <v>129</v>
      </c>
      <c r="F879">
        <v>78</v>
      </c>
      <c r="G879">
        <v>6</v>
      </c>
      <c r="H879">
        <v>11</v>
      </c>
      <c r="I879">
        <v>135</v>
      </c>
      <c r="J879">
        <v>16</v>
      </c>
      <c r="K879">
        <v>137</v>
      </c>
      <c r="L879">
        <v>2.8399999999999999E-6</v>
      </c>
      <c r="M879">
        <v>44.3</v>
      </c>
      <c r="N879">
        <v>143</v>
      </c>
      <c r="O879">
        <v>90.209800000000001</v>
      </c>
      <c r="P879">
        <v>90.209800000000001</v>
      </c>
      <c r="Q879">
        <v>1116</v>
      </c>
    </row>
    <row r="880" spans="1:17" x14ac:dyDescent="0.35">
      <c r="A880" t="s">
        <v>15133</v>
      </c>
      <c r="B880" t="s">
        <v>16266</v>
      </c>
      <c r="C880" t="s">
        <v>16267</v>
      </c>
      <c r="D880">
        <v>28.8</v>
      </c>
      <c r="E880">
        <v>125</v>
      </c>
      <c r="F880">
        <v>80</v>
      </c>
      <c r="G880">
        <v>4</v>
      </c>
      <c r="H880">
        <v>35</v>
      </c>
      <c r="I880">
        <v>155</v>
      </c>
      <c r="J880">
        <v>22</v>
      </c>
      <c r="K880">
        <v>141</v>
      </c>
      <c r="L880">
        <v>8.0599999999999999E-7</v>
      </c>
      <c r="M880">
        <v>46.2</v>
      </c>
      <c r="N880">
        <v>143</v>
      </c>
      <c r="O880">
        <v>87.412599999999998</v>
      </c>
      <c r="P880">
        <v>87.412599999999998</v>
      </c>
      <c r="Q880">
        <v>2561</v>
      </c>
    </row>
    <row r="881" spans="1:17" x14ac:dyDescent="0.35">
      <c r="A881" t="s">
        <v>15186</v>
      </c>
      <c r="B881" t="s">
        <v>16266</v>
      </c>
      <c r="C881" t="s">
        <v>16267</v>
      </c>
      <c r="D881">
        <v>24.074000000000002</v>
      </c>
      <c r="E881">
        <v>162</v>
      </c>
      <c r="F881">
        <v>98</v>
      </c>
      <c r="G881">
        <v>7</v>
      </c>
      <c r="H881">
        <v>17</v>
      </c>
      <c r="I881">
        <v>172</v>
      </c>
      <c r="J881">
        <v>1</v>
      </c>
      <c r="K881">
        <v>143</v>
      </c>
      <c r="L881">
        <v>4.5999999999999999E-2</v>
      </c>
      <c r="M881">
        <v>33.1</v>
      </c>
      <c r="N881">
        <v>143</v>
      </c>
      <c r="O881">
        <v>113.28700000000001</v>
      </c>
      <c r="P881">
        <v>101</v>
      </c>
      <c r="Q881">
        <v>1389</v>
      </c>
    </row>
    <row r="882" spans="1:17" x14ac:dyDescent="0.35">
      <c r="A882" t="s">
        <v>15192</v>
      </c>
      <c r="B882" t="s">
        <v>16266</v>
      </c>
      <c r="C882" t="s">
        <v>16267</v>
      </c>
      <c r="D882">
        <v>23.899000000000001</v>
      </c>
      <c r="E882">
        <v>159</v>
      </c>
      <c r="F882">
        <v>97</v>
      </c>
      <c r="G882">
        <v>6</v>
      </c>
      <c r="H882">
        <v>30</v>
      </c>
      <c r="I882">
        <v>183</v>
      </c>
      <c r="J882">
        <v>1</v>
      </c>
      <c r="K882">
        <v>140</v>
      </c>
      <c r="L882">
        <v>2.3499999999999999E-5</v>
      </c>
      <c r="M882">
        <v>42.7</v>
      </c>
      <c r="N882">
        <v>143</v>
      </c>
      <c r="O882">
        <v>111.18899999999999</v>
      </c>
      <c r="P882">
        <v>101</v>
      </c>
      <c r="Q882">
        <v>2453</v>
      </c>
    </row>
    <row r="883" spans="1:17" x14ac:dyDescent="0.35">
      <c r="A883" t="s">
        <v>15037</v>
      </c>
      <c r="B883" t="s">
        <v>16268</v>
      </c>
      <c r="C883" t="s">
        <v>16269</v>
      </c>
      <c r="D883">
        <v>25.207000000000001</v>
      </c>
      <c r="E883">
        <v>242</v>
      </c>
      <c r="F883">
        <v>127</v>
      </c>
      <c r="G883">
        <v>10</v>
      </c>
      <c r="H883">
        <v>44</v>
      </c>
      <c r="I883">
        <v>256</v>
      </c>
      <c r="J883">
        <v>3</v>
      </c>
      <c r="K883">
        <v>219</v>
      </c>
      <c r="L883">
        <v>2.0699999999999999E-4</v>
      </c>
      <c r="M883">
        <v>42.7</v>
      </c>
      <c r="N883">
        <v>253</v>
      </c>
      <c r="O883">
        <v>95.652199999999993</v>
      </c>
      <c r="P883">
        <v>95.652199999999993</v>
      </c>
      <c r="Q883">
        <v>666</v>
      </c>
    </row>
    <row r="884" spans="1:17" x14ac:dyDescent="0.35">
      <c r="A884" t="s">
        <v>15038</v>
      </c>
      <c r="B884" t="s">
        <v>15039</v>
      </c>
      <c r="C884" t="s">
        <v>16270</v>
      </c>
      <c r="D884">
        <v>28.062999999999999</v>
      </c>
      <c r="E884">
        <v>253</v>
      </c>
      <c r="F884">
        <v>148</v>
      </c>
      <c r="G884">
        <v>11</v>
      </c>
      <c r="H884">
        <v>373</v>
      </c>
      <c r="I884">
        <v>615</v>
      </c>
      <c r="J884">
        <v>15</v>
      </c>
      <c r="K884">
        <v>243</v>
      </c>
      <c r="L884">
        <v>6.2599999999999996E-11</v>
      </c>
      <c r="M884">
        <v>65.099999999999994</v>
      </c>
      <c r="N884">
        <v>272</v>
      </c>
      <c r="O884">
        <v>93.014700000000005</v>
      </c>
      <c r="P884">
        <v>93.014700000000005</v>
      </c>
      <c r="Q884">
        <v>2644</v>
      </c>
    </row>
    <row r="885" spans="1:17" x14ac:dyDescent="0.35">
      <c r="A885" t="s">
        <v>15136</v>
      </c>
      <c r="B885" t="s">
        <v>16271</v>
      </c>
      <c r="C885" t="s">
        <v>16272</v>
      </c>
      <c r="D885">
        <v>24.443999999999999</v>
      </c>
      <c r="E885">
        <v>135</v>
      </c>
      <c r="F885">
        <v>90</v>
      </c>
      <c r="G885">
        <v>6</v>
      </c>
      <c r="H885">
        <v>7</v>
      </c>
      <c r="I885">
        <v>136</v>
      </c>
      <c r="J885">
        <v>4</v>
      </c>
      <c r="K885">
        <v>131</v>
      </c>
      <c r="L885">
        <v>3.5000000000000003E-2</v>
      </c>
      <c r="M885">
        <v>33.1</v>
      </c>
      <c r="N885">
        <v>139</v>
      </c>
      <c r="O885">
        <v>97.122299999999996</v>
      </c>
      <c r="P885">
        <v>97.122299999999996</v>
      </c>
      <c r="Q885">
        <v>1149</v>
      </c>
    </row>
    <row r="886" spans="1:17" x14ac:dyDescent="0.35">
      <c r="A886" t="s">
        <v>15031</v>
      </c>
      <c r="B886" t="s">
        <v>15813</v>
      </c>
      <c r="C886" t="s">
        <v>16273</v>
      </c>
      <c r="D886">
        <v>25.306000000000001</v>
      </c>
      <c r="E886">
        <v>245</v>
      </c>
      <c r="F886">
        <v>152</v>
      </c>
      <c r="G886">
        <v>8</v>
      </c>
      <c r="H886">
        <v>1</v>
      </c>
      <c r="I886">
        <v>225</v>
      </c>
      <c r="J886">
        <v>1</v>
      </c>
      <c r="K886">
        <v>234</v>
      </c>
      <c r="L886">
        <v>1.8299999999999998E-8</v>
      </c>
      <c r="M886">
        <v>54.3</v>
      </c>
      <c r="N886">
        <v>256</v>
      </c>
      <c r="O886">
        <v>95.703100000000006</v>
      </c>
      <c r="P886">
        <v>95.703100000000006</v>
      </c>
      <c r="Q886">
        <v>118</v>
      </c>
    </row>
    <row r="887" spans="1:17" x14ac:dyDescent="0.35">
      <c r="A887" t="s">
        <v>15031</v>
      </c>
      <c r="B887" t="s">
        <v>15289</v>
      </c>
      <c r="C887" t="s">
        <v>16274</v>
      </c>
      <c r="D887">
        <v>22.672000000000001</v>
      </c>
      <c r="E887">
        <v>247</v>
      </c>
      <c r="F887">
        <v>161</v>
      </c>
      <c r="G887">
        <v>7</v>
      </c>
      <c r="H887">
        <v>6</v>
      </c>
      <c r="I887">
        <v>235</v>
      </c>
      <c r="J887">
        <v>3</v>
      </c>
      <c r="K887">
        <v>236</v>
      </c>
      <c r="L887">
        <v>2.8800000000000001E-4</v>
      </c>
      <c r="M887">
        <v>41.6</v>
      </c>
      <c r="N887">
        <v>249</v>
      </c>
      <c r="O887">
        <v>99.196799999999996</v>
      </c>
      <c r="P887">
        <v>99.196799999999996</v>
      </c>
      <c r="Q887">
        <v>456</v>
      </c>
    </row>
    <row r="888" spans="1:17" x14ac:dyDescent="0.35">
      <c r="A888" t="s">
        <v>15031</v>
      </c>
      <c r="B888" t="s">
        <v>16275</v>
      </c>
      <c r="C888" t="s">
        <v>16276</v>
      </c>
      <c r="D888">
        <v>28.74</v>
      </c>
      <c r="E888">
        <v>254</v>
      </c>
      <c r="F888">
        <v>129</v>
      </c>
      <c r="G888">
        <v>10</v>
      </c>
      <c r="H888">
        <v>6</v>
      </c>
      <c r="I888">
        <v>226</v>
      </c>
      <c r="J888">
        <v>3</v>
      </c>
      <c r="K888">
        <v>237</v>
      </c>
      <c r="L888">
        <v>9.9699999999999998E-5</v>
      </c>
      <c r="M888">
        <v>43.1</v>
      </c>
      <c r="N888">
        <v>262</v>
      </c>
      <c r="O888">
        <v>96.946600000000004</v>
      </c>
      <c r="P888">
        <v>96.946600000000004</v>
      </c>
      <c r="Q888">
        <v>408</v>
      </c>
    </row>
    <row r="889" spans="1:17" x14ac:dyDescent="0.35">
      <c r="A889" t="s">
        <v>15046</v>
      </c>
      <c r="B889" t="s">
        <v>16277</v>
      </c>
      <c r="C889" t="s">
        <v>16278</v>
      </c>
      <c r="D889">
        <v>27.777999999999999</v>
      </c>
      <c r="E889">
        <v>180</v>
      </c>
      <c r="F889">
        <v>111</v>
      </c>
      <c r="G889">
        <v>6</v>
      </c>
      <c r="H889">
        <v>126</v>
      </c>
      <c r="I889">
        <v>293</v>
      </c>
      <c r="J889">
        <v>8</v>
      </c>
      <c r="K889">
        <v>180</v>
      </c>
      <c r="L889">
        <v>4.0799999999999999E-6</v>
      </c>
      <c r="M889">
        <v>48.1</v>
      </c>
      <c r="N889">
        <v>262</v>
      </c>
      <c r="O889">
        <v>68.702299999999994</v>
      </c>
      <c r="P889">
        <v>68.702299999999994</v>
      </c>
      <c r="Q889">
        <v>1262</v>
      </c>
    </row>
    <row r="890" spans="1:17" x14ac:dyDescent="0.35">
      <c r="A890" t="s">
        <v>16279</v>
      </c>
      <c r="B890" t="s">
        <v>16280</v>
      </c>
      <c r="C890" t="s">
        <v>16281</v>
      </c>
      <c r="D890">
        <v>25.443999999999999</v>
      </c>
      <c r="E890">
        <v>169</v>
      </c>
      <c r="F890">
        <v>79</v>
      </c>
      <c r="G890">
        <v>7</v>
      </c>
      <c r="H890">
        <v>81</v>
      </c>
      <c r="I890">
        <v>219</v>
      </c>
      <c r="J890">
        <v>24</v>
      </c>
      <c r="K890">
        <v>175</v>
      </c>
      <c r="L890">
        <v>0.88</v>
      </c>
      <c r="M890">
        <v>31.2</v>
      </c>
      <c r="N890">
        <v>266</v>
      </c>
      <c r="O890">
        <v>63.533799999999999</v>
      </c>
      <c r="P890">
        <v>63.533799999999999</v>
      </c>
      <c r="Q890">
        <v>2763</v>
      </c>
    </row>
    <row r="891" spans="1:17" x14ac:dyDescent="0.35">
      <c r="A891" t="s">
        <v>15038</v>
      </c>
      <c r="B891" t="s">
        <v>16282</v>
      </c>
      <c r="C891" t="s">
        <v>16283</v>
      </c>
      <c r="D891">
        <v>26.373999999999999</v>
      </c>
      <c r="E891">
        <v>273</v>
      </c>
      <c r="F891">
        <v>169</v>
      </c>
      <c r="G891">
        <v>12</v>
      </c>
      <c r="H891">
        <v>373</v>
      </c>
      <c r="I891">
        <v>639</v>
      </c>
      <c r="J891">
        <v>4</v>
      </c>
      <c r="K891">
        <v>250</v>
      </c>
      <c r="L891">
        <v>7.3199999999999994E-8</v>
      </c>
      <c r="M891">
        <v>55.5</v>
      </c>
      <c r="N891">
        <v>261</v>
      </c>
      <c r="O891">
        <v>104.598</v>
      </c>
      <c r="P891">
        <v>101</v>
      </c>
      <c r="Q891">
        <v>2718</v>
      </c>
    </row>
    <row r="892" spans="1:17" x14ac:dyDescent="0.35">
      <c r="A892" t="s">
        <v>15034</v>
      </c>
      <c r="B892" t="s">
        <v>16284</v>
      </c>
      <c r="C892" t="s">
        <v>16285</v>
      </c>
      <c r="D892">
        <v>27.940999999999999</v>
      </c>
      <c r="E892">
        <v>204</v>
      </c>
      <c r="F892">
        <v>110</v>
      </c>
      <c r="G892">
        <v>8</v>
      </c>
      <c r="H892">
        <v>40</v>
      </c>
      <c r="I892">
        <v>218</v>
      </c>
      <c r="J892">
        <v>3</v>
      </c>
      <c r="K892">
        <v>194</v>
      </c>
      <c r="L892">
        <v>4.0000000000000001E-3</v>
      </c>
      <c r="M892">
        <v>38.5</v>
      </c>
      <c r="N892">
        <v>262</v>
      </c>
      <c r="O892">
        <v>77.8626</v>
      </c>
      <c r="P892">
        <v>77.8626</v>
      </c>
      <c r="Q892">
        <v>1066</v>
      </c>
    </row>
    <row r="893" spans="1:17" x14ac:dyDescent="0.35">
      <c r="A893" t="s">
        <v>15176</v>
      </c>
      <c r="B893" t="s">
        <v>16286</v>
      </c>
      <c r="C893" t="s">
        <v>16287</v>
      </c>
      <c r="D893">
        <v>41.176000000000002</v>
      </c>
      <c r="E893">
        <v>153</v>
      </c>
      <c r="F893">
        <v>89</v>
      </c>
      <c r="G893">
        <v>1</v>
      </c>
      <c r="H893">
        <v>35</v>
      </c>
      <c r="I893">
        <v>187</v>
      </c>
      <c r="J893">
        <v>23</v>
      </c>
      <c r="K893">
        <v>174</v>
      </c>
      <c r="L893">
        <v>3.8000000000000002E-42</v>
      </c>
      <c r="M893">
        <v>140</v>
      </c>
      <c r="N893">
        <v>175</v>
      </c>
      <c r="O893">
        <v>87.428600000000003</v>
      </c>
      <c r="P893">
        <v>87.428600000000003</v>
      </c>
      <c r="Q893">
        <v>2886</v>
      </c>
    </row>
    <row r="894" spans="1:17" x14ac:dyDescent="0.35">
      <c r="A894" t="s">
        <v>15201</v>
      </c>
      <c r="B894" t="s">
        <v>16286</v>
      </c>
      <c r="C894" t="s">
        <v>16287</v>
      </c>
      <c r="D894">
        <v>40.523000000000003</v>
      </c>
      <c r="E894">
        <v>153</v>
      </c>
      <c r="F894">
        <v>90</v>
      </c>
      <c r="G894">
        <v>1</v>
      </c>
      <c r="H894">
        <v>25</v>
      </c>
      <c r="I894">
        <v>177</v>
      </c>
      <c r="J894">
        <v>23</v>
      </c>
      <c r="K894">
        <v>174</v>
      </c>
      <c r="L894">
        <v>7.1100000000000003E-41</v>
      </c>
      <c r="M894">
        <v>136</v>
      </c>
      <c r="N894">
        <v>175</v>
      </c>
      <c r="O894">
        <v>87.428600000000003</v>
      </c>
      <c r="P894">
        <v>87.428600000000003</v>
      </c>
      <c r="Q894">
        <v>1179</v>
      </c>
    </row>
    <row r="895" spans="1:17" x14ac:dyDescent="0.35">
      <c r="A895" t="s">
        <v>15263</v>
      </c>
      <c r="B895" t="s">
        <v>16288</v>
      </c>
      <c r="C895" t="s">
        <v>16289</v>
      </c>
      <c r="D895">
        <v>32.927</v>
      </c>
      <c r="E895">
        <v>82</v>
      </c>
      <c r="F895">
        <v>51</v>
      </c>
      <c r="G895">
        <v>3</v>
      </c>
      <c r="H895">
        <v>1</v>
      </c>
      <c r="I895">
        <v>79</v>
      </c>
      <c r="J895">
        <v>1</v>
      </c>
      <c r="K895">
        <v>81</v>
      </c>
      <c r="L895">
        <v>2.9000000000000001E-2</v>
      </c>
      <c r="M895">
        <v>35</v>
      </c>
      <c r="N895">
        <v>84</v>
      </c>
      <c r="O895">
        <v>97.619</v>
      </c>
      <c r="P895">
        <v>97.619</v>
      </c>
      <c r="Q895">
        <v>1745</v>
      </c>
    </row>
    <row r="896" spans="1:17" x14ac:dyDescent="0.35">
      <c r="A896" t="s">
        <v>15034</v>
      </c>
      <c r="B896" t="s">
        <v>16290</v>
      </c>
      <c r="C896" t="s">
        <v>16291</v>
      </c>
      <c r="D896">
        <v>27.082999999999998</v>
      </c>
      <c r="E896">
        <v>144</v>
      </c>
      <c r="F896">
        <v>79</v>
      </c>
      <c r="G896">
        <v>5</v>
      </c>
      <c r="H896">
        <v>40</v>
      </c>
      <c r="I896">
        <v>160</v>
      </c>
      <c r="J896">
        <v>10</v>
      </c>
      <c r="K896">
        <v>150</v>
      </c>
      <c r="L896">
        <v>7.0000000000000001E-3</v>
      </c>
      <c r="M896">
        <v>37.700000000000003</v>
      </c>
      <c r="N896">
        <v>264</v>
      </c>
      <c r="O896">
        <v>54.545499999999997</v>
      </c>
      <c r="P896">
        <v>54.545499999999997</v>
      </c>
      <c r="Q896">
        <v>1100</v>
      </c>
    </row>
    <row r="897" spans="1:19" x14ac:dyDescent="0.35">
      <c r="A897" t="s">
        <v>15034</v>
      </c>
      <c r="B897" t="s">
        <v>15289</v>
      </c>
      <c r="C897" t="s">
        <v>16292</v>
      </c>
      <c r="D897">
        <v>25.882000000000001</v>
      </c>
      <c r="E897">
        <v>255</v>
      </c>
      <c r="F897">
        <v>156</v>
      </c>
      <c r="G897">
        <v>10</v>
      </c>
      <c r="H897">
        <v>36</v>
      </c>
      <c r="I897">
        <v>270</v>
      </c>
      <c r="J897">
        <v>1</v>
      </c>
      <c r="K897">
        <v>242</v>
      </c>
      <c r="L897">
        <v>3.0000000000000001E-3</v>
      </c>
      <c r="M897">
        <v>38.9</v>
      </c>
      <c r="N897">
        <v>254</v>
      </c>
      <c r="O897">
        <v>100.39400000000001</v>
      </c>
      <c r="P897">
        <v>101</v>
      </c>
      <c r="Q897">
        <v>1029</v>
      </c>
    </row>
    <row r="898" spans="1:19" x14ac:dyDescent="0.35">
      <c r="A898" t="s">
        <v>15031</v>
      </c>
      <c r="B898" t="s">
        <v>15289</v>
      </c>
      <c r="C898" t="s">
        <v>16292</v>
      </c>
      <c r="D898">
        <v>25.21</v>
      </c>
      <c r="E898">
        <v>238</v>
      </c>
      <c r="F898">
        <v>139</v>
      </c>
      <c r="G898">
        <v>10</v>
      </c>
      <c r="H898">
        <v>1</v>
      </c>
      <c r="I898">
        <v>216</v>
      </c>
      <c r="J898">
        <v>1</v>
      </c>
      <c r="K898">
        <v>221</v>
      </c>
      <c r="L898">
        <v>4.4299999999999999E-6</v>
      </c>
      <c r="M898">
        <v>47</v>
      </c>
      <c r="N898">
        <v>254</v>
      </c>
      <c r="O898">
        <v>93.700800000000001</v>
      </c>
      <c r="P898">
        <v>93.700800000000001</v>
      </c>
      <c r="Q898">
        <v>252</v>
      </c>
    </row>
    <row r="899" spans="1:19" x14ac:dyDescent="0.35">
      <c r="A899" t="s">
        <v>15201</v>
      </c>
      <c r="B899" t="s">
        <v>16293</v>
      </c>
      <c r="C899" t="s">
        <v>16294</v>
      </c>
      <c r="D899">
        <v>31.373000000000001</v>
      </c>
      <c r="E899">
        <v>102</v>
      </c>
      <c r="F899">
        <v>63</v>
      </c>
      <c r="G899">
        <v>4</v>
      </c>
      <c r="H899">
        <v>39</v>
      </c>
      <c r="I899">
        <v>138</v>
      </c>
      <c r="J899">
        <v>11</v>
      </c>
      <c r="K899">
        <v>107</v>
      </c>
      <c r="L899">
        <v>6.0999999999999999E-2</v>
      </c>
      <c r="M899">
        <v>33.5</v>
      </c>
      <c r="N899">
        <v>174</v>
      </c>
      <c r="O899">
        <v>58.620699999999999</v>
      </c>
      <c r="P899">
        <v>58.620699999999999</v>
      </c>
      <c r="Q899">
        <v>1205</v>
      </c>
    </row>
    <row r="900" spans="1:19" x14ac:dyDescent="0.35">
      <c r="A900" t="s">
        <v>15031</v>
      </c>
      <c r="B900" t="s">
        <v>16295</v>
      </c>
      <c r="C900" t="s">
        <v>16296</v>
      </c>
      <c r="D900">
        <v>29.411999999999999</v>
      </c>
      <c r="E900">
        <v>187</v>
      </c>
      <c r="F900">
        <v>95</v>
      </c>
      <c r="G900">
        <v>6</v>
      </c>
      <c r="H900">
        <v>6</v>
      </c>
      <c r="I900">
        <v>161</v>
      </c>
      <c r="J900">
        <v>3</v>
      </c>
      <c r="K900">
        <v>183</v>
      </c>
      <c r="L900">
        <v>1.22E-6</v>
      </c>
      <c r="M900">
        <v>48.9</v>
      </c>
      <c r="N900">
        <v>242</v>
      </c>
      <c r="O900">
        <v>77.2727</v>
      </c>
      <c r="P900">
        <v>77.2727</v>
      </c>
      <c r="Q900">
        <v>204</v>
      </c>
    </row>
    <row r="901" spans="1:19" x14ac:dyDescent="0.35">
      <c r="A901" t="s">
        <v>15031</v>
      </c>
      <c r="B901" t="s">
        <v>15179</v>
      </c>
      <c r="C901" t="s">
        <v>16297</v>
      </c>
      <c r="D901">
        <v>25.103000000000002</v>
      </c>
      <c r="E901">
        <v>243</v>
      </c>
      <c r="F901">
        <v>143</v>
      </c>
      <c r="G901">
        <v>10</v>
      </c>
      <c r="H901">
        <v>6</v>
      </c>
      <c r="I901">
        <v>226</v>
      </c>
      <c r="J901">
        <v>5</v>
      </c>
      <c r="K901">
        <v>230</v>
      </c>
      <c r="L901">
        <v>2.0000000000000002E-5</v>
      </c>
      <c r="M901">
        <v>45.1</v>
      </c>
      <c r="N901">
        <v>257</v>
      </c>
      <c r="O901">
        <v>94.552499999999995</v>
      </c>
      <c r="P901">
        <v>94.552499999999995</v>
      </c>
      <c r="Q901">
        <v>333</v>
      </c>
    </row>
    <row r="902" spans="1:19" x14ac:dyDescent="0.35">
      <c r="A902" t="s">
        <v>15031</v>
      </c>
      <c r="B902" t="s">
        <v>15946</v>
      </c>
      <c r="C902" t="s">
        <v>16298</v>
      </c>
      <c r="D902">
        <v>24.815000000000001</v>
      </c>
      <c r="E902">
        <v>270</v>
      </c>
      <c r="F902">
        <v>155</v>
      </c>
      <c r="G902">
        <v>12</v>
      </c>
      <c r="H902">
        <v>1</v>
      </c>
      <c r="I902">
        <v>240</v>
      </c>
      <c r="J902">
        <v>1</v>
      </c>
      <c r="K902">
        <v>252</v>
      </c>
      <c r="L902">
        <v>1.13E-4</v>
      </c>
      <c r="M902">
        <v>42.7</v>
      </c>
      <c r="N902">
        <v>256</v>
      </c>
      <c r="O902">
        <v>105.46899999999999</v>
      </c>
      <c r="P902">
        <v>101</v>
      </c>
      <c r="Q902">
        <v>417</v>
      </c>
    </row>
    <row r="903" spans="1:19" x14ac:dyDescent="0.35">
      <c r="A903" t="s">
        <v>15070</v>
      </c>
      <c r="B903" t="s">
        <v>15217</v>
      </c>
      <c r="C903" t="s">
        <v>16299</v>
      </c>
      <c r="D903">
        <v>25.777999999999999</v>
      </c>
      <c r="E903">
        <v>225</v>
      </c>
      <c r="F903">
        <v>165</v>
      </c>
      <c r="G903">
        <v>2</v>
      </c>
      <c r="H903">
        <v>3</v>
      </c>
      <c r="I903">
        <v>227</v>
      </c>
      <c r="J903">
        <v>6</v>
      </c>
      <c r="K903">
        <v>228</v>
      </c>
      <c r="L903">
        <v>2.24E-10</v>
      </c>
      <c r="M903">
        <v>62.4</v>
      </c>
      <c r="N903">
        <v>374</v>
      </c>
      <c r="O903">
        <v>60.160400000000003</v>
      </c>
      <c r="P903">
        <v>60.160400000000003</v>
      </c>
      <c r="Q903">
        <v>2233</v>
      </c>
    </row>
    <row r="904" spans="1:19" x14ac:dyDescent="0.35">
      <c r="A904" t="s">
        <v>15070</v>
      </c>
      <c r="B904" t="s">
        <v>16300</v>
      </c>
      <c r="C904" t="s">
        <v>16301</v>
      </c>
      <c r="D904">
        <v>27.434000000000001</v>
      </c>
      <c r="E904">
        <v>226</v>
      </c>
      <c r="F904">
        <v>162</v>
      </c>
      <c r="G904">
        <v>2</v>
      </c>
      <c r="H904">
        <v>4</v>
      </c>
      <c r="I904">
        <v>229</v>
      </c>
      <c r="J904">
        <v>5</v>
      </c>
      <c r="K904">
        <v>228</v>
      </c>
      <c r="L904">
        <v>6.2799999999999995E-14</v>
      </c>
      <c r="M904">
        <v>73.2</v>
      </c>
      <c r="N904">
        <v>364</v>
      </c>
      <c r="O904">
        <v>62.087899999999998</v>
      </c>
      <c r="P904">
        <v>62.087899999999998</v>
      </c>
      <c r="Q904">
        <v>2209</v>
      </c>
    </row>
    <row r="905" spans="1:19" x14ac:dyDescent="0.35">
      <c r="A905" t="s">
        <v>16302</v>
      </c>
      <c r="B905" t="s">
        <v>15352</v>
      </c>
      <c r="C905" t="s">
        <v>16303</v>
      </c>
      <c r="D905">
        <v>24.719000000000001</v>
      </c>
      <c r="E905">
        <v>89</v>
      </c>
      <c r="F905">
        <v>62</v>
      </c>
      <c r="G905">
        <v>2</v>
      </c>
      <c r="H905">
        <v>11</v>
      </c>
      <c r="I905">
        <v>99</v>
      </c>
      <c r="J905">
        <v>18</v>
      </c>
      <c r="K905">
        <v>101</v>
      </c>
      <c r="L905">
        <v>0.49</v>
      </c>
      <c r="M905">
        <v>31.6</v>
      </c>
      <c r="N905">
        <v>155</v>
      </c>
      <c r="O905">
        <v>57.419400000000003</v>
      </c>
      <c r="P905">
        <v>57.419400000000003</v>
      </c>
      <c r="Q905">
        <v>1930</v>
      </c>
    </row>
    <row r="906" spans="1:19" x14ac:dyDescent="0.35">
      <c r="A906" t="s">
        <v>15406</v>
      </c>
      <c r="B906" t="s">
        <v>15352</v>
      </c>
      <c r="C906" t="s">
        <v>16303</v>
      </c>
      <c r="D906">
        <v>23.077000000000002</v>
      </c>
      <c r="E906">
        <v>91</v>
      </c>
      <c r="F906">
        <v>65</v>
      </c>
      <c r="G906">
        <v>2</v>
      </c>
      <c r="H906">
        <v>11</v>
      </c>
      <c r="I906">
        <v>101</v>
      </c>
      <c r="J906">
        <v>18</v>
      </c>
      <c r="K906">
        <v>103</v>
      </c>
      <c r="L906">
        <v>0.9</v>
      </c>
      <c r="M906">
        <v>30.8</v>
      </c>
      <c r="N906">
        <v>155</v>
      </c>
      <c r="O906">
        <v>58.709699999999998</v>
      </c>
      <c r="P906">
        <v>58.709699999999998</v>
      </c>
      <c r="Q906">
        <v>625</v>
      </c>
    </row>
    <row r="907" spans="1:19" x14ac:dyDescent="0.35">
      <c r="A907" t="s">
        <v>15038</v>
      </c>
      <c r="B907" t="s">
        <v>15039</v>
      </c>
      <c r="C907" t="s">
        <v>16304</v>
      </c>
      <c r="D907">
        <v>26.103999999999999</v>
      </c>
      <c r="E907">
        <v>249</v>
      </c>
      <c r="F907">
        <v>158</v>
      </c>
      <c r="G907">
        <v>9</v>
      </c>
      <c r="H907">
        <v>373</v>
      </c>
      <c r="I907">
        <v>615</v>
      </c>
      <c r="J907">
        <v>4</v>
      </c>
      <c r="K907">
        <v>232</v>
      </c>
      <c r="L907">
        <v>3.3599999999999999E-7</v>
      </c>
      <c r="M907">
        <v>53.5</v>
      </c>
      <c r="N907">
        <v>261</v>
      </c>
      <c r="O907">
        <v>95.402299999999997</v>
      </c>
      <c r="P907">
        <v>95.402299999999997</v>
      </c>
      <c r="Q907">
        <v>2731</v>
      </c>
    </row>
    <row r="908" spans="1:19" x14ac:dyDescent="0.35">
      <c r="A908" t="s">
        <v>15031</v>
      </c>
      <c r="B908" t="s">
        <v>15078</v>
      </c>
      <c r="C908" t="s">
        <v>16305</v>
      </c>
      <c r="D908">
        <v>23.013000000000002</v>
      </c>
      <c r="E908">
        <v>239</v>
      </c>
      <c r="F908">
        <v>152</v>
      </c>
      <c r="G908">
        <v>9</v>
      </c>
      <c r="H908">
        <v>6</v>
      </c>
      <c r="I908">
        <v>224</v>
      </c>
      <c r="J908">
        <v>5</v>
      </c>
      <c r="K908">
        <v>231</v>
      </c>
      <c r="L908">
        <v>1.27E-5</v>
      </c>
      <c r="M908">
        <v>45.8</v>
      </c>
      <c r="N908">
        <v>254</v>
      </c>
      <c r="O908">
        <v>94.094499999999996</v>
      </c>
      <c r="P908">
        <v>94.094499999999996</v>
      </c>
      <c r="Q908">
        <v>310</v>
      </c>
    </row>
    <row r="909" spans="1:19" x14ac:dyDescent="0.35">
      <c r="A909" t="s">
        <v>15192</v>
      </c>
      <c r="B909" t="s">
        <v>16306</v>
      </c>
      <c r="C909" t="s">
        <v>16307</v>
      </c>
      <c r="D909">
        <v>61.783000000000001</v>
      </c>
      <c r="E909">
        <v>157</v>
      </c>
      <c r="F909">
        <v>58</v>
      </c>
      <c r="G909">
        <v>2</v>
      </c>
      <c r="H909">
        <v>29</v>
      </c>
      <c r="I909">
        <v>185</v>
      </c>
      <c r="J909">
        <v>19</v>
      </c>
      <c r="K909">
        <v>173</v>
      </c>
      <c r="L909">
        <v>6.6500000000000004E-63</v>
      </c>
      <c r="M909">
        <v>192</v>
      </c>
      <c r="N909">
        <v>176</v>
      </c>
      <c r="O909">
        <v>89.204499999999996</v>
      </c>
      <c r="P909">
        <v>89.204499999999996</v>
      </c>
      <c r="Q909">
        <v>2424</v>
      </c>
      <c r="R909" t="s">
        <v>15496</v>
      </c>
      <c r="S909" t="s">
        <v>15497</v>
      </c>
    </row>
    <row r="910" spans="1:19" x14ac:dyDescent="0.35">
      <c r="A910" t="s">
        <v>15186</v>
      </c>
      <c r="B910" t="s">
        <v>16306</v>
      </c>
      <c r="C910" t="s">
        <v>16307</v>
      </c>
      <c r="D910">
        <v>41.401000000000003</v>
      </c>
      <c r="E910">
        <v>157</v>
      </c>
      <c r="F910">
        <v>89</v>
      </c>
      <c r="G910">
        <v>3</v>
      </c>
      <c r="H910">
        <v>16</v>
      </c>
      <c r="I910">
        <v>171</v>
      </c>
      <c r="J910">
        <v>19</v>
      </c>
      <c r="K910">
        <v>173</v>
      </c>
      <c r="L910">
        <v>3.7300000000000001E-32</v>
      </c>
      <c r="M910">
        <v>113</v>
      </c>
      <c r="N910">
        <v>176</v>
      </c>
      <c r="O910">
        <v>89.204499999999996</v>
      </c>
      <c r="P910">
        <v>89.204499999999996</v>
      </c>
      <c r="Q910">
        <v>1339</v>
      </c>
    </row>
    <row r="911" spans="1:19" x14ac:dyDescent="0.35">
      <c r="A911" t="s">
        <v>15133</v>
      </c>
      <c r="B911" t="s">
        <v>16306</v>
      </c>
      <c r="C911" t="s">
        <v>16307</v>
      </c>
      <c r="D911">
        <v>31.757000000000001</v>
      </c>
      <c r="E911">
        <v>148</v>
      </c>
      <c r="F911">
        <v>86</v>
      </c>
      <c r="G911">
        <v>6</v>
      </c>
      <c r="H911">
        <v>22</v>
      </c>
      <c r="I911">
        <v>156</v>
      </c>
      <c r="J911">
        <v>28</v>
      </c>
      <c r="K911">
        <v>173</v>
      </c>
      <c r="L911">
        <v>2.17E-10</v>
      </c>
      <c r="M911">
        <v>56.6</v>
      </c>
      <c r="N911">
        <v>176</v>
      </c>
      <c r="O911">
        <v>84.090900000000005</v>
      </c>
      <c r="P911">
        <v>84.090900000000005</v>
      </c>
      <c r="Q911">
        <v>2550</v>
      </c>
    </row>
    <row r="912" spans="1:19" x14ac:dyDescent="0.35">
      <c r="A912" t="s">
        <v>15136</v>
      </c>
      <c r="B912" t="s">
        <v>16306</v>
      </c>
      <c r="C912" t="s">
        <v>16307</v>
      </c>
      <c r="D912">
        <v>29.67</v>
      </c>
      <c r="E912">
        <v>91</v>
      </c>
      <c r="F912">
        <v>54</v>
      </c>
      <c r="G912">
        <v>5</v>
      </c>
      <c r="H912">
        <v>10</v>
      </c>
      <c r="I912">
        <v>94</v>
      </c>
      <c r="J912">
        <v>34</v>
      </c>
      <c r="K912">
        <v>120</v>
      </c>
      <c r="L912">
        <v>5.0000000000000001E-3</v>
      </c>
      <c r="M912">
        <v>35.799999999999997</v>
      </c>
      <c r="N912">
        <v>176</v>
      </c>
      <c r="O912">
        <v>51.704500000000003</v>
      </c>
      <c r="P912">
        <v>51.704500000000003</v>
      </c>
      <c r="Q912">
        <v>1139</v>
      </c>
    </row>
    <row r="913" spans="1:17" x14ac:dyDescent="0.35">
      <c r="A913" t="s">
        <v>16308</v>
      </c>
      <c r="B913" t="s">
        <v>16309</v>
      </c>
      <c r="C913" t="s">
        <v>16310</v>
      </c>
      <c r="D913">
        <v>48.387</v>
      </c>
      <c r="E913">
        <v>31</v>
      </c>
      <c r="F913">
        <v>15</v>
      </c>
      <c r="G913">
        <v>1</v>
      </c>
      <c r="H913">
        <v>400</v>
      </c>
      <c r="I913">
        <v>429</v>
      </c>
      <c r="J913">
        <v>4</v>
      </c>
      <c r="K913">
        <v>34</v>
      </c>
      <c r="L913">
        <v>0.85</v>
      </c>
      <c r="M913">
        <v>29.6</v>
      </c>
      <c r="N913">
        <v>47</v>
      </c>
      <c r="O913">
        <v>65.957400000000007</v>
      </c>
      <c r="P913">
        <v>65.957400000000007</v>
      </c>
      <c r="Q913">
        <v>2487</v>
      </c>
    </row>
    <row r="914" spans="1:17" x14ac:dyDescent="0.35">
      <c r="A914" t="s">
        <v>16311</v>
      </c>
      <c r="B914" t="s">
        <v>16312</v>
      </c>
      <c r="C914" t="s">
        <v>16313</v>
      </c>
      <c r="D914">
        <v>27.082999999999998</v>
      </c>
      <c r="E914">
        <v>96</v>
      </c>
      <c r="F914">
        <v>68</v>
      </c>
      <c r="G914">
        <v>2</v>
      </c>
      <c r="H914">
        <v>10</v>
      </c>
      <c r="I914">
        <v>105</v>
      </c>
      <c r="J914">
        <v>16</v>
      </c>
      <c r="K914">
        <v>109</v>
      </c>
      <c r="L914">
        <v>0.52</v>
      </c>
      <c r="M914">
        <v>31.6</v>
      </c>
      <c r="N914">
        <v>146</v>
      </c>
      <c r="O914">
        <v>65.753399999999999</v>
      </c>
      <c r="P914">
        <v>65.753399999999999</v>
      </c>
      <c r="Q914">
        <v>2300</v>
      </c>
    </row>
    <row r="915" spans="1:17" x14ac:dyDescent="0.35">
      <c r="A915" t="s">
        <v>16314</v>
      </c>
      <c r="B915" t="s">
        <v>16315</v>
      </c>
      <c r="C915" t="s">
        <v>16316</v>
      </c>
      <c r="D915">
        <v>30.864000000000001</v>
      </c>
      <c r="E915">
        <v>81</v>
      </c>
      <c r="F915">
        <v>46</v>
      </c>
      <c r="G915">
        <v>3</v>
      </c>
      <c r="H915">
        <v>337</v>
      </c>
      <c r="I915">
        <v>416</v>
      </c>
      <c r="J915">
        <v>22</v>
      </c>
      <c r="K915">
        <v>93</v>
      </c>
      <c r="L915">
        <v>2.4E-2</v>
      </c>
      <c r="M915">
        <v>35.799999999999997</v>
      </c>
      <c r="N915">
        <v>130</v>
      </c>
      <c r="O915">
        <v>62.307699999999997</v>
      </c>
      <c r="P915">
        <v>62.307699999999997</v>
      </c>
      <c r="Q915">
        <v>2853</v>
      </c>
    </row>
    <row r="916" spans="1:17" x14ac:dyDescent="0.35">
      <c r="A916" t="s">
        <v>15031</v>
      </c>
      <c r="B916" t="s">
        <v>15295</v>
      </c>
      <c r="C916" t="s">
        <v>16317</v>
      </c>
      <c r="D916">
        <v>24.152999999999999</v>
      </c>
      <c r="E916">
        <v>236</v>
      </c>
      <c r="F916">
        <v>153</v>
      </c>
      <c r="G916">
        <v>7</v>
      </c>
      <c r="H916">
        <v>6</v>
      </c>
      <c r="I916">
        <v>225</v>
      </c>
      <c r="J916">
        <v>5</v>
      </c>
      <c r="K916">
        <v>230</v>
      </c>
      <c r="L916">
        <v>1.3999999999999999E-4</v>
      </c>
      <c r="M916">
        <v>42.7</v>
      </c>
      <c r="N916">
        <v>256</v>
      </c>
      <c r="O916">
        <v>92.1875</v>
      </c>
      <c r="P916">
        <v>92.1875</v>
      </c>
      <c r="Q916">
        <v>424</v>
      </c>
    </row>
    <row r="917" spans="1:17" x14ac:dyDescent="0.35">
      <c r="A917" t="s">
        <v>15034</v>
      </c>
      <c r="B917" t="s">
        <v>15646</v>
      </c>
      <c r="C917" t="s">
        <v>16318</v>
      </c>
      <c r="D917">
        <v>29.786999999999999</v>
      </c>
      <c r="E917">
        <v>141</v>
      </c>
      <c r="F917">
        <v>77</v>
      </c>
      <c r="G917">
        <v>5</v>
      </c>
      <c r="H917">
        <v>40</v>
      </c>
      <c r="I917">
        <v>160</v>
      </c>
      <c r="J917">
        <v>3</v>
      </c>
      <c r="K917">
        <v>141</v>
      </c>
      <c r="L917">
        <v>3.0000000000000001E-3</v>
      </c>
      <c r="M917">
        <v>38.9</v>
      </c>
      <c r="N917">
        <v>255</v>
      </c>
      <c r="O917">
        <v>55.2941</v>
      </c>
      <c r="P917">
        <v>55.2941</v>
      </c>
      <c r="Q917">
        <v>1036</v>
      </c>
    </row>
    <row r="918" spans="1:17" x14ac:dyDescent="0.35">
      <c r="A918" t="s">
        <v>15038</v>
      </c>
      <c r="B918" t="s">
        <v>15039</v>
      </c>
      <c r="C918" t="s">
        <v>16319</v>
      </c>
      <c r="D918">
        <v>27.757000000000001</v>
      </c>
      <c r="E918">
        <v>263</v>
      </c>
      <c r="F918">
        <v>156</v>
      </c>
      <c r="G918">
        <v>11</v>
      </c>
      <c r="H918">
        <v>373</v>
      </c>
      <c r="I918">
        <v>625</v>
      </c>
      <c r="J918">
        <v>15</v>
      </c>
      <c r="K918">
        <v>253</v>
      </c>
      <c r="L918">
        <v>3.1900000000000001E-11</v>
      </c>
      <c r="M918">
        <v>65.900000000000006</v>
      </c>
      <c r="N918">
        <v>272</v>
      </c>
      <c r="O918">
        <v>96.691199999999995</v>
      </c>
      <c r="P918">
        <v>96.691199999999995</v>
      </c>
      <c r="Q918">
        <v>2635</v>
      </c>
    </row>
    <row r="919" spans="1:17" x14ac:dyDescent="0.35">
      <c r="A919" t="s">
        <v>15034</v>
      </c>
      <c r="B919" t="s">
        <v>16320</v>
      </c>
      <c r="C919" t="s">
        <v>16321</v>
      </c>
      <c r="D919">
        <v>31.206</v>
      </c>
      <c r="E919">
        <v>141</v>
      </c>
      <c r="F919">
        <v>75</v>
      </c>
      <c r="G919">
        <v>5</v>
      </c>
      <c r="H919">
        <v>40</v>
      </c>
      <c r="I919">
        <v>160</v>
      </c>
      <c r="J919">
        <v>3</v>
      </c>
      <c r="K919">
        <v>141</v>
      </c>
      <c r="L919">
        <v>2E-3</v>
      </c>
      <c r="M919">
        <v>39.299999999999997</v>
      </c>
      <c r="N919">
        <v>255</v>
      </c>
      <c r="O919">
        <v>55.2941</v>
      </c>
      <c r="P919">
        <v>55.2941</v>
      </c>
      <c r="Q919">
        <v>1011</v>
      </c>
    </row>
    <row r="920" spans="1:17" x14ac:dyDescent="0.35">
      <c r="A920" t="s">
        <v>15037</v>
      </c>
      <c r="B920" t="s">
        <v>16320</v>
      </c>
      <c r="C920" t="s">
        <v>16321</v>
      </c>
      <c r="D920">
        <v>26.556000000000001</v>
      </c>
      <c r="E920">
        <v>241</v>
      </c>
      <c r="F920">
        <v>138</v>
      </c>
      <c r="G920">
        <v>10</v>
      </c>
      <c r="H920">
        <v>44</v>
      </c>
      <c r="I920">
        <v>264</v>
      </c>
      <c r="J920">
        <v>3</v>
      </c>
      <c r="K920">
        <v>224</v>
      </c>
      <c r="L920">
        <v>1E-3</v>
      </c>
      <c r="M920">
        <v>40.4</v>
      </c>
      <c r="N920">
        <v>255</v>
      </c>
      <c r="O920">
        <v>94.509799999999998</v>
      </c>
      <c r="P920">
        <v>94.509799999999998</v>
      </c>
      <c r="Q920">
        <v>731</v>
      </c>
    </row>
    <row r="921" spans="1:17" x14ac:dyDescent="0.35">
      <c r="A921" t="s">
        <v>15070</v>
      </c>
      <c r="B921" t="s">
        <v>16322</v>
      </c>
      <c r="C921" t="s">
        <v>16323</v>
      </c>
      <c r="D921">
        <v>27.948</v>
      </c>
      <c r="E921">
        <v>229</v>
      </c>
      <c r="F921">
        <v>163</v>
      </c>
      <c r="G921">
        <v>2</v>
      </c>
      <c r="H921">
        <v>1</v>
      </c>
      <c r="I921">
        <v>229</v>
      </c>
      <c r="J921">
        <v>2</v>
      </c>
      <c r="K921">
        <v>228</v>
      </c>
      <c r="L921">
        <v>1.06E-19</v>
      </c>
      <c r="M921">
        <v>90.9</v>
      </c>
      <c r="N921">
        <v>374</v>
      </c>
      <c r="O921">
        <v>61.229900000000001</v>
      </c>
      <c r="P921">
        <v>61.229900000000001</v>
      </c>
      <c r="Q921">
        <v>2120</v>
      </c>
    </row>
    <row r="922" spans="1:17" x14ac:dyDescent="0.35">
      <c r="A922" t="s">
        <v>15514</v>
      </c>
      <c r="B922" t="s">
        <v>15581</v>
      </c>
      <c r="C922" t="s">
        <v>16324</v>
      </c>
      <c r="D922">
        <v>28.986000000000001</v>
      </c>
      <c r="E922">
        <v>138</v>
      </c>
      <c r="F922">
        <v>83</v>
      </c>
      <c r="G922">
        <v>6</v>
      </c>
      <c r="H922">
        <v>952</v>
      </c>
      <c r="I922">
        <v>1077</v>
      </c>
      <c r="J922">
        <v>12</v>
      </c>
      <c r="K922">
        <v>146</v>
      </c>
      <c r="L922">
        <v>0.77</v>
      </c>
      <c r="M922">
        <v>33.5</v>
      </c>
      <c r="N922">
        <v>268</v>
      </c>
      <c r="O922">
        <v>51.4925</v>
      </c>
      <c r="P922">
        <v>51.4925</v>
      </c>
      <c r="Q922">
        <v>1830</v>
      </c>
    </row>
    <row r="923" spans="1:17" x14ac:dyDescent="0.35">
      <c r="A923" t="s">
        <v>15225</v>
      </c>
      <c r="B923" t="s">
        <v>15226</v>
      </c>
      <c r="C923" t="s">
        <v>16325</v>
      </c>
      <c r="D923">
        <v>26.896999999999998</v>
      </c>
      <c r="E923">
        <v>145</v>
      </c>
      <c r="F923">
        <v>97</v>
      </c>
      <c r="G923">
        <v>3</v>
      </c>
      <c r="H923">
        <v>23</v>
      </c>
      <c r="I923">
        <v>164</v>
      </c>
      <c r="J923">
        <v>24</v>
      </c>
      <c r="K923">
        <v>162</v>
      </c>
      <c r="L923">
        <v>0.12</v>
      </c>
      <c r="M923">
        <v>34.700000000000003</v>
      </c>
      <c r="N923">
        <v>182</v>
      </c>
      <c r="O923">
        <v>79.670299999999997</v>
      </c>
      <c r="P923">
        <v>79.670299999999997</v>
      </c>
      <c r="Q923">
        <v>2770</v>
      </c>
    </row>
    <row r="924" spans="1:17" x14ac:dyDescent="0.35">
      <c r="A924" t="s">
        <v>15514</v>
      </c>
      <c r="B924" t="s">
        <v>15581</v>
      </c>
      <c r="C924" t="s">
        <v>16326</v>
      </c>
      <c r="D924">
        <v>28.986000000000001</v>
      </c>
      <c r="E924">
        <v>138</v>
      </c>
      <c r="F924">
        <v>83</v>
      </c>
      <c r="G924">
        <v>6</v>
      </c>
      <c r="H924">
        <v>952</v>
      </c>
      <c r="I924">
        <v>1077</v>
      </c>
      <c r="J924">
        <v>12</v>
      </c>
      <c r="K924">
        <v>146</v>
      </c>
      <c r="L924">
        <v>0.95</v>
      </c>
      <c r="M924">
        <v>33.5</v>
      </c>
      <c r="N924">
        <v>268</v>
      </c>
      <c r="O924">
        <v>51.4925</v>
      </c>
      <c r="P924">
        <v>51.4925</v>
      </c>
      <c r="Q924">
        <v>1833</v>
      </c>
    </row>
    <row r="925" spans="1:17" x14ac:dyDescent="0.35">
      <c r="A925" t="s">
        <v>15034</v>
      </c>
      <c r="B925" t="s">
        <v>16327</v>
      </c>
      <c r="C925" t="s">
        <v>16328</v>
      </c>
      <c r="D925">
        <v>28.472000000000001</v>
      </c>
      <c r="E925">
        <v>144</v>
      </c>
      <c r="F925">
        <v>77</v>
      </c>
      <c r="G925">
        <v>5</v>
      </c>
      <c r="H925">
        <v>40</v>
      </c>
      <c r="I925">
        <v>160</v>
      </c>
      <c r="J925">
        <v>3</v>
      </c>
      <c r="K925">
        <v>143</v>
      </c>
      <c r="L925">
        <v>5.13E-5</v>
      </c>
      <c r="M925">
        <v>44.3</v>
      </c>
      <c r="N925">
        <v>259</v>
      </c>
      <c r="O925">
        <v>55.598500000000001</v>
      </c>
      <c r="P925">
        <v>55.598500000000001</v>
      </c>
      <c r="Q925">
        <v>844</v>
      </c>
    </row>
    <row r="926" spans="1:17" x14ac:dyDescent="0.35">
      <c r="A926" t="s">
        <v>15049</v>
      </c>
      <c r="B926" t="s">
        <v>16327</v>
      </c>
      <c r="C926" t="s">
        <v>16328</v>
      </c>
      <c r="D926">
        <v>26.744</v>
      </c>
      <c r="E926">
        <v>172</v>
      </c>
      <c r="F926">
        <v>98</v>
      </c>
      <c r="G926">
        <v>7</v>
      </c>
      <c r="H926">
        <v>155</v>
      </c>
      <c r="I926">
        <v>309</v>
      </c>
      <c r="J926">
        <v>8</v>
      </c>
      <c r="K926">
        <v>168</v>
      </c>
      <c r="L926">
        <v>4.0000000000000001E-3</v>
      </c>
      <c r="M926">
        <v>39.299999999999997</v>
      </c>
      <c r="N926">
        <v>259</v>
      </c>
      <c r="O926">
        <v>66.409300000000002</v>
      </c>
      <c r="P926">
        <v>66.409300000000002</v>
      </c>
      <c r="Q926">
        <v>1916</v>
      </c>
    </row>
    <row r="927" spans="1:17" x14ac:dyDescent="0.35">
      <c r="A927" t="s">
        <v>15037</v>
      </c>
      <c r="B927" t="s">
        <v>16327</v>
      </c>
      <c r="C927" t="s">
        <v>16328</v>
      </c>
      <c r="D927">
        <v>26.047000000000001</v>
      </c>
      <c r="E927">
        <v>215</v>
      </c>
      <c r="F927">
        <v>116</v>
      </c>
      <c r="G927">
        <v>8</v>
      </c>
      <c r="H927">
        <v>44</v>
      </c>
      <c r="I927">
        <v>229</v>
      </c>
      <c r="J927">
        <v>3</v>
      </c>
      <c r="K927">
        <v>203</v>
      </c>
      <c r="L927">
        <v>1E-3</v>
      </c>
      <c r="M927">
        <v>40.4</v>
      </c>
      <c r="N927">
        <v>259</v>
      </c>
      <c r="O927">
        <v>83.011600000000001</v>
      </c>
      <c r="P927">
        <v>83.011600000000001</v>
      </c>
      <c r="Q927">
        <v>728</v>
      </c>
    </row>
    <row r="928" spans="1:17" x14ac:dyDescent="0.35">
      <c r="A928" t="s">
        <v>15037</v>
      </c>
      <c r="B928" t="s">
        <v>15097</v>
      </c>
      <c r="C928" t="s">
        <v>16329</v>
      </c>
      <c r="D928">
        <v>26.295000000000002</v>
      </c>
      <c r="E928">
        <v>251</v>
      </c>
      <c r="F928">
        <v>138</v>
      </c>
      <c r="G928">
        <v>12</v>
      </c>
      <c r="H928">
        <v>41</v>
      </c>
      <c r="I928">
        <v>260</v>
      </c>
      <c r="J928">
        <v>3</v>
      </c>
      <c r="K928">
        <v>237</v>
      </c>
      <c r="L928">
        <v>6.8199999999999999E-4</v>
      </c>
      <c r="M928">
        <v>41.2</v>
      </c>
      <c r="N928">
        <v>262</v>
      </c>
      <c r="O928">
        <v>95.801500000000004</v>
      </c>
      <c r="P928">
        <v>95.801500000000004</v>
      </c>
      <c r="Q928">
        <v>710</v>
      </c>
    </row>
    <row r="929" spans="1:17" x14ac:dyDescent="0.35">
      <c r="A929" t="s">
        <v>15067</v>
      </c>
      <c r="B929" t="s">
        <v>15097</v>
      </c>
      <c r="C929" t="s">
        <v>16329</v>
      </c>
      <c r="D929">
        <v>24.113</v>
      </c>
      <c r="E929">
        <v>282</v>
      </c>
      <c r="F929">
        <v>151</v>
      </c>
      <c r="G929">
        <v>13</v>
      </c>
      <c r="H929">
        <v>100</v>
      </c>
      <c r="I929">
        <v>342</v>
      </c>
      <c r="J929">
        <v>2</v>
      </c>
      <c r="K929">
        <v>259</v>
      </c>
      <c r="L929">
        <v>0.42</v>
      </c>
      <c r="M929">
        <v>32.700000000000003</v>
      </c>
      <c r="N929">
        <v>262</v>
      </c>
      <c r="O929">
        <v>107.634</v>
      </c>
      <c r="P929">
        <v>101</v>
      </c>
      <c r="Q929">
        <v>2407</v>
      </c>
    </row>
    <row r="930" spans="1:17" x14ac:dyDescent="0.35">
      <c r="A930" t="s">
        <v>15031</v>
      </c>
      <c r="B930" t="s">
        <v>15716</v>
      </c>
      <c r="C930" t="s">
        <v>16330</v>
      </c>
      <c r="D930">
        <v>23.332999999999998</v>
      </c>
      <c r="E930">
        <v>240</v>
      </c>
      <c r="F930">
        <v>149</v>
      </c>
      <c r="G930">
        <v>10</v>
      </c>
      <c r="H930">
        <v>6</v>
      </c>
      <c r="I930">
        <v>225</v>
      </c>
      <c r="J930">
        <v>5</v>
      </c>
      <c r="K930">
        <v>229</v>
      </c>
      <c r="L930">
        <v>1.49E-5</v>
      </c>
      <c r="M930">
        <v>45.4</v>
      </c>
      <c r="N930">
        <v>252</v>
      </c>
      <c r="O930">
        <v>95.238100000000003</v>
      </c>
      <c r="P930">
        <v>95.238100000000003</v>
      </c>
      <c r="Q930">
        <v>318</v>
      </c>
    </row>
    <row r="931" spans="1:17" x14ac:dyDescent="0.35">
      <c r="A931" t="s">
        <v>15034</v>
      </c>
      <c r="B931" t="s">
        <v>16331</v>
      </c>
      <c r="C931" t="s">
        <v>16332</v>
      </c>
      <c r="D931">
        <v>27.082999999999998</v>
      </c>
      <c r="E931">
        <v>144</v>
      </c>
      <c r="F931">
        <v>79</v>
      </c>
      <c r="G931">
        <v>6</v>
      </c>
      <c r="H931">
        <v>40</v>
      </c>
      <c r="I931">
        <v>160</v>
      </c>
      <c r="J931">
        <v>3</v>
      </c>
      <c r="K931">
        <v>143</v>
      </c>
      <c r="L931">
        <v>1E-3</v>
      </c>
      <c r="M931">
        <v>40</v>
      </c>
      <c r="N931">
        <v>258</v>
      </c>
      <c r="O931">
        <v>55.814</v>
      </c>
      <c r="P931">
        <v>55.814</v>
      </c>
      <c r="Q931">
        <v>975</v>
      </c>
    </row>
    <row r="932" spans="1:17" x14ac:dyDescent="0.35">
      <c r="A932" t="s">
        <v>15037</v>
      </c>
      <c r="B932" t="s">
        <v>16331</v>
      </c>
      <c r="C932" t="s">
        <v>16332</v>
      </c>
      <c r="D932">
        <v>25.925999999999998</v>
      </c>
      <c r="E932">
        <v>216</v>
      </c>
      <c r="F932">
        <v>121</v>
      </c>
      <c r="G932">
        <v>8</v>
      </c>
      <c r="H932">
        <v>44</v>
      </c>
      <c r="I932">
        <v>234</v>
      </c>
      <c r="J932">
        <v>3</v>
      </c>
      <c r="K932">
        <v>204</v>
      </c>
      <c r="L932">
        <v>4.2299999999999998E-4</v>
      </c>
      <c r="M932">
        <v>41.6</v>
      </c>
      <c r="N932">
        <v>258</v>
      </c>
      <c r="O932">
        <v>83.7209</v>
      </c>
      <c r="P932">
        <v>83.7209</v>
      </c>
      <c r="Q932">
        <v>689</v>
      </c>
    </row>
    <row r="933" spans="1:17" x14ac:dyDescent="0.35">
      <c r="A933" t="s">
        <v>15031</v>
      </c>
      <c r="B933" t="s">
        <v>16333</v>
      </c>
      <c r="C933" t="s">
        <v>16334</v>
      </c>
      <c r="D933">
        <v>25.41</v>
      </c>
      <c r="E933">
        <v>244</v>
      </c>
      <c r="F933">
        <v>148</v>
      </c>
      <c r="G933">
        <v>8</v>
      </c>
      <c r="H933">
        <v>6</v>
      </c>
      <c r="I933">
        <v>227</v>
      </c>
      <c r="J933">
        <v>5</v>
      </c>
      <c r="K933">
        <v>236</v>
      </c>
      <c r="L933">
        <v>1.08E-7</v>
      </c>
      <c r="M933">
        <v>52</v>
      </c>
      <c r="N933">
        <v>256</v>
      </c>
      <c r="O933">
        <v>95.3125</v>
      </c>
      <c r="P933">
        <v>95.3125</v>
      </c>
      <c r="Q933">
        <v>150</v>
      </c>
    </row>
    <row r="934" spans="1:17" x14ac:dyDescent="0.35">
      <c r="A934" t="s">
        <v>15176</v>
      </c>
      <c r="B934" t="s">
        <v>16335</v>
      </c>
      <c r="C934" t="s">
        <v>16336</v>
      </c>
      <c r="D934">
        <v>34.615000000000002</v>
      </c>
      <c r="E934">
        <v>156</v>
      </c>
      <c r="F934">
        <v>96</v>
      </c>
      <c r="G934">
        <v>4</v>
      </c>
      <c r="H934">
        <v>36</v>
      </c>
      <c r="I934">
        <v>190</v>
      </c>
      <c r="J934">
        <v>2</v>
      </c>
      <c r="K934">
        <v>152</v>
      </c>
      <c r="L934">
        <v>4.1900000000000002E-26</v>
      </c>
      <c r="M934">
        <v>98.2</v>
      </c>
      <c r="N934">
        <v>153</v>
      </c>
      <c r="O934">
        <v>101.961</v>
      </c>
      <c r="P934">
        <v>101</v>
      </c>
      <c r="Q934">
        <v>2900</v>
      </c>
    </row>
    <row r="935" spans="1:17" x14ac:dyDescent="0.35">
      <c r="A935" t="s">
        <v>15201</v>
      </c>
      <c r="B935" t="s">
        <v>16335</v>
      </c>
      <c r="C935" t="s">
        <v>16336</v>
      </c>
      <c r="D935">
        <v>34.210999999999999</v>
      </c>
      <c r="E935">
        <v>152</v>
      </c>
      <c r="F935">
        <v>96</v>
      </c>
      <c r="G935">
        <v>3</v>
      </c>
      <c r="H935">
        <v>26</v>
      </c>
      <c r="I935">
        <v>177</v>
      </c>
      <c r="J935">
        <v>2</v>
      </c>
      <c r="K935">
        <v>149</v>
      </c>
      <c r="L935">
        <v>7.8499999999999998E-25</v>
      </c>
      <c r="M935">
        <v>94.7</v>
      </c>
      <c r="N935">
        <v>153</v>
      </c>
      <c r="O935">
        <v>99.346400000000003</v>
      </c>
      <c r="P935">
        <v>99.346400000000003</v>
      </c>
      <c r="Q935">
        <v>1193</v>
      </c>
    </row>
    <row r="936" spans="1:17" x14ac:dyDescent="0.35">
      <c r="A936" t="s">
        <v>15117</v>
      </c>
      <c r="B936" t="s">
        <v>15346</v>
      </c>
      <c r="C936" t="s">
        <v>16337</v>
      </c>
      <c r="D936">
        <v>21.324000000000002</v>
      </c>
      <c r="E936">
        <v>272</v>
      </c>
      <c r="F936">
        <v>166</v>
      </c>
      <c r="G936">
        <v>6</v>
      </c>
      <c r="H936">
        <v>6</v>
      </c>
      <c r="I936">
        <v>246</v>
      </c>
      <c r="J936">
        <v>3</v>
      </c>
      <c r="K936">
        <v>257</v>
      </c>
      <c r="L936">
        <v>3.2000000000000001E-2</v>
      </c>
      <c r="M936">
        <v>35.799999999999997</v>
      </c>
      <c r="N936">
        <v>267</v>
      </c>
      <c r="O936">
        <v>101.873</v>
      </c>
      <c r="P936">
        <v>101</v>
      </c>
      <c r="Q936">
        <v>1665</v>
      </c>
    </row>
    <row r="937" spans="1:17" x14ac:dyDescent="0.35">
      <c r="A937" t="s">
        <v>15070</v>
      </c>
      <c r="B937" t="s">
        <v>15217</v>
      </c>
      <c r="C937" t="s">
        <v>16338</v>
      </c>
      <c r="D937">
        <v>28.634</v>
      </c>
      <c r="E937">
        <v>227</v>
      </c>
      <c r="F937">
        <v>160</v>
      </c>
      <c r="G937">
        <v>2</v>
      </c>
      <c r="H937">
        <v>3</v>
      </c>
      <c r="I937">
        <v>229</v>
      </c>
      <c r="J937">
        <v>6</v>
      </c>
      <c r="K937">
        <v>230</v>
      </c>
      <c r="L937">
        <v>3.4899999999999998E-19</v>
      </c>
      <c r="M937">
        <v>89.4</v>
      </c>
      <c r="N937">
        <v>374</v>
      </c>
      <c r="O937">
        <v>60.6952</v>
      </c>
      <c r="P937">
        <v>60.6952</v>
      </c>
      <c r="Q937">
        <v>2125</v>
      </c>
    </row>
    <row r="938" spans="1:17" x14ac:dyDescent="0.35">
      <c r="A938" t="s">
        <v>15034</v>
      </c>
      <c r="B938" t="s">
        <v>15340</v>
      </c>
      <c r="C938" t="s">
        <v>16339</v>
      </c>
      <c r="D938">
        <v>24.39</v>
      </c>
      <c r="E938">
        <v>246</v>
      </c>
      <c r="F938">
        <v>159</v>
      </c>
      <c r="G938">
        <v>7</v>
      </c>
      <c r="H938">
        <v>40</v>
      </c>
      <c r="I938">
        <v>264</v>
      </c>
      <c r="J938">
        <v>3</v>
      </c>
      <c r="K938">
        <v>242</v>
      </c>
      <c r="L938">
        <v>6.0000000000000001E-3</v>
      </c>
      <c r="M938">
        <v>38.1</v>
      </c>
      <c r="N938">
        <v>252</v>
      </c>
      <c r="O938">
        <v>97.619</v>
      </c>
      <c r="P938">
        <v>97.619</v>
      </c>
      <c r="Q938">
        <v>1080</v>
      </c>
    </row>
    <row r="939" spans="1:17" x14ac:dyDescent="0.35">
      <c r="A939" t="s">
        <v>15034</v>
      </c>
      <c r="B939" t="s">
        <v>16003</v>
      </c>
      <c r="C939" t="s">
        <v>16340</v>
      </c>
      <c r="D939">
        <v>26.338999999999999</v>
      </c>
      <c r="E939">
        <v>224</v>
      </c>
      <c r="F939">
        <v>144</v>
      </c>
      <c r="G939">
        <v>5</v>
      </c>
      <c r="H939">
        <v>40</v>
      </c>
      <c r="I939">
        <v>247</v>
      </c>
      <c r="J939">
        <v>3</v>
      </c>
      <c r="K939">
        <v>221</v>
      </c>
      <c r="L939">
        <v>1.8699999999999999E-7</v>
      </c>
      <c r="M939">
        <v>51.6</v>
      </c>
      <c r="N939">
        <v>262</v>
      </c>
      <c r="O939">
        <v>85.496200000000002</v>
      </c>
      <c r="P939">
        <v>85.496200000000002</v>
      </c>
      <c r="Q939">
        <v>771</v>
      </c>
    </row>
    <row r="940" spans="1:17" x14ac:dyDescent="0.35">
      <c r="A940" t="s">
        <v>15067</v>
      </c>
      <c r="B940" t="s">
        <v>16003</v>
      </c>
      <c r="C940" t="s">
        <v>16340</v>
      </c>
      <c r="D940">
        <v>26.135999999999999</v>
      </c>
      <c r="E940">
        <v>264</v>
      </c>
      <c r="F940">
        <v>126</v>
      </c>
      <c r="G940">
        <v>14</v>
      </c>
      <c r="H940">
        <v>108</v>
      </c>
      <c r="I940">
        <v>331</v>
      </c>
      <c r="J940">
        <v>6</v>
      </c>
      <c r="K940">
        <v>240</v>
      </c>
      <c r="L940">
        <v>5.0000000000000001E-3</v>
      </c>
      <c r="M940">
        <v>38.5</v>
      </c>
      <c r="N940">
        <v>262</v>
      </c>
      <c r="O940">
        <v>100.76300000000001</v>
      </c>
      <c r="P940">
        <v>101</v>
      </c>
      <c r="Q940">
        <v>2375</v>
      </c>
    </row>
    <row r="941" spans="1:17" x14ac:dyDescent="0.35">
      <c r="A941" t="s">
        <v>15037</v>
      </c>
      <c r="B941" t="s">
        <v>16003</v>
      </c>
      <c r="C941" t="s">
        <v>16340</v>
      </c>
      <c r="D941">
        <v>25.738</v>
      </c>
      <c r="E941">
        <v>237</v>
      </c>
      <c r="F941">
        <v>143</v>
      </c>
      <c r="G941">
        <v>8</v>
      </c>
      <c r="H941">
        <v>44</v>
      </c>
      <c r="I941">
        <v>260</v>
      </c>
      <c r="J941">
        <v>3</v>
      </c>
      <c r="K941">
        <v>226</v>
      </c>
      <c r="L941">
        <v>4.75E-4</v>
      </c>
      <c r="M941">
        <v>41.6</v>
      </c>
      <c r="N941">
        <v>262</v>
      </c>
      <c r="O941">
        <v>90.457999999999998</v>
      </c>
      <c r="P941">
        <v>90.457999999999998</v>
      </c>
      <c r="Q941">
        <v>693</v>
      </c>
    </row>
    <row r="942" spans="1:17" x14ac:dyDescent="0.35">
      <c r="A942" t="s">
        <v>15037</v>
      </c>
      <c r="B942" t="s">
        <v>15902</v>
      </c>
      <c r="C942" t="s">
        <v>16341</v>
      </c>
      <c r="D942">
        <v>27.326000000000001</v>
      </c>
      <c r="E942">
        <v>172</v>
      </c>
      <c r="F942">
        <v>104</v>
      </c>
      <c r="G942">
        <v>5</v>
      </c>
      <c r="H942">
        <v>44</v>
      </c>
      <c r="I942">
        <v>196</v>
      </c>
      <c r="J942">
        <v>3</v>
      </c>
      <c r="K942">
        <v>172</v>
      </c>
      <c r="L942">
        <v>2E-3</v>
      </c>
      <c r="M942">
        <v>39.700000000000003</v>
      </c>
      <c r="N942">
        <v>252</v>
      </c>
      <c r="O942">
        <v>68.254000000000005</v>
      </c>
      <c r="P942">
        <v>68.254000000000005</v>
      </c>
      <c r="Q942">
        <v>749</v>
      </c>
    </row>
    <row r="943" spans="1:17" x14ac:dyDescent="0.35">
      <c r="A943" t="s">
        <v>15684</v>
      </c>
      <c r="B943" t="s">
        <v>15902</v>
      </c>
      <c r="C943" t="s">
        <v>16341</v>
      </c>
      <c r="D943">
        <v>26.173999999999999</v>
      </c>
      <c r="E943">
        <v>149</v>
      </c>
      <c r="F943">
        <v>85</v>
      </c>
      <c r="G943">
        <v>6</v>
      </c>
      <c r="H943">
        <v>57</v>
      </c>
      <c r="I943">
        <v>195</v>
      </c>
      <c r="J943">
        <v>5</v>
      </c>
      <c r="K943">
        <v>138</v>
      </c>
      <c r="L943">
        <v>0.56000000000000005</v>
      </c>
      <c r="M943">
        <v>32.299999999999997</v>
      </c>
      <c r="N943">
        <v>252</v>
      </c>
      <c r="O943">
        <v>59.127000000000002</v>
      </c>
      <c r="P943">
        <v>59.127000000000002</v>
      </c>
      <c r="Q943">
        <v>1801</v>
      </c>
    </row>
    <row r="944" spans="1:17" x14ac:dyDescent="0.35">
      <c r="A944" t="s">
        <v>15038</v>
      </c>
      <c r="B944" t="s">
        <v>16342</v>
      </c>
      <c r="C944" t="s">
        <v>16343</v>
      </c>
      <c r="D944">
        <v>28.295000000000002</v>
      </c>
      <c r="E944">
        <v>258</v>
      </c>
      <c r="F944">
        <v>161</v>
      </c>
      <c r="G944">
        <v>10</v>
      </c>
      <c r="H944">
        <v>373</v>
      </c>
      <c r="I944">
        <v>625</v>
      </c>
      <c r="J944">
        <v>4</v>
      </c>
      <c r="K944">
        <v>242</v>
      </c>
      <c r="L944">
        <v>1.0099999999999999E-12</v>
      </c>
      <c r="M944">
        <v>70.099999999999994</v>
      </c>
      <c r="N944">
        <v>261</v>
      </c>
      <c r="O944">
        <v>98.8506</v>
      </c>
      <c r="P944">
        <v>98.8506</v>
      </c>
      <c r="Q944">
        <v>2609</v>
      </c>
    </row>
    <row r="945" spans="1:17" x14ac:dyDescent="0.35">
      <c r="A945" t="s">
        <v>15034</v>
      </c>
      <c r="B945" t="s">
        <v>16344</v>
      </c>
      <c r="C945" t="s">
        <v>16345</v>
      </c>
      <c r="D945">
        <v>28.472000000000001</v>
      </c>
      <c r="E945">
        <v>144</v>
      </c>
      <c r="F945">
        <v>75</v>
      </c>
      <c r="G945">
        <v>6</v>
      </c>
      <c r="H945">
        <v>40</v>
      </c>
      <c r="I945">
        <v>160</v>
      </c>
      <c r="J945">
        <v>3</v>
      </c>
      <c r="K945">
        <v>141</v>
      </c>
      <c r="L945">
        <v>6.0000000000000001E-3</v>
      </c>
      <c r="M945">
        <v>37.700000000000003</v>
      </c>
      <c r="N945">
        <v>254</v>
      </c>
      <c r="O945">
        <v>56.692900000000002</v>
      </c>
      <c r="P945">
        <v>56.692900000000002</v>
      </c>
      <c r="Q945">
        <v>1088</v>
      </c>
    </row>
    <row r="946" spans="1:17" x14ac:dyDescent="0.35">
      <c r="A946" t="s">
        <v>15940</v>
      </c>
      <c r="B946" t="s">
        <v>16346</v>
      </c>
      <c r="C946" t="s">
        <v>16347</v>
      </c>
      <c r="D946">
        <v>38.298000000000002</v>
      </c>
      <c r="E946">
        <v>47</v>
      </c>
      <c r="F946">
        <v>29</v>
      </c>
      <c r="G946">
        <v>0</v>
      </c>
      <c r="H946">
        <v>10</v>
      </c>
      <c r="I946">
        <v>56</v>
      </c>
      <c r="J946">
        <v>8</v>
      </c>
      <c r="K946">
        <v>54</v>
      </c>
      <c r="L946">
        <v>5.0000000000000001E-3</v>
      </c>
      <c r="M946">
        <v>35.799999999999997</v>
      </c>
      <c r="N946">
        <v>92</v>
      </c>
      <c r="O946">
        <v>51.087000000000003</v>
      </c>
      <c r="P946">
        <v>51.087000000000003</v>
      </c>
      <c r="Q946">
        <v>1612</v>
      </c>
    </row>
    <row r="947" spans="1:17" x14ac:dyDescent="0.35">
      <c r="A947" t="s">
        <v>15031</v>
      </c>
      <c r="B947" t="s">
        <v>16348</v>
      </c>
      <c r="C947" t="s">
        <v>16349</v>
      </c>
      <c r="D947">
        <v>27.484999999999999</v>
      </c>
      <c r="E947">
        <v>171</v>
      </c>
      <c r="F947">
        <v>95</v>
      </c>
      <c r="G947">
        <v>6</v>
      </c>
      <c r="H947">
        <v>6</v>
      </c>
      <c r="I947">
        <v>155</v>
      </c>
      <c r="J947">
        <v>6</v>
      </c>
      <c r="K947">
        <v>168</v>
      </c>
      <c r="L947">
        <v>3.8999999999999999E-4</v>
      </c>
      <c r="M947">
        <v>41.2</v>
      </c>
      <c r="N947">
        <v>239</v>
      </c>
      <c r="O947">
        <v>71.548100000000005</v>
      </c>
      <c r="P947">
        <v>71.548100000000005</v>
      </c>
      <c r="Q947">
        <v>470</v>
      </c>
    </row>
    <row r="948" spans="1:17" x14ac:dyDescent="0.35">
      <c r="A948" t="s">
        <v>15070</v>
      </c>
      <c r="B948" t="s">
        <v>16350</v>
      </c>
      <c r="C948" t="s">
        <v>16351</v>
      </c>
      <c r="D948">
        <v>43.621000000000002</v>
      </c>
      <c r="E948">
        <v>243</v>
      </c>
      <c r="F948">
        <v>136</v>
      </c>
      <c r="G948">
        <v>1</v>
      </c>
      <c r="H948">
        <v>5</v>
      </c>
      <c r="I948">
        <v>246</v>
      </c>
      <c r="J948">
        <v>5</v>
      </c>
      <c r="K948">
        <v>247</v>
      </c>
      <c r="L948">
        <v>3.7300000000000003E-57</v>
      </c>
      <c r="M948">
        <v>195</v>
      </c>
      <c r="N948">
        <v>420</v>
      </c>
      <c r="O948">
        <v>57.857100000000003</v>
      </c>
      <c r="P948">
        <v>57.857100000000003</v>
      </c>
      <c r="Q948">
        <v>1970</v>
      </c>
    </row>
    <row r="949" spans="1:17" x14ac:dyDescent="0.35">
      <c r="A949" t="s">
        <v>15031</v>
      </c>
      <c r="B949" t="s">
        <v>15378</v>
      </c>
      <c r="C949" t="s">
        <v>16352</v>
      </c>
      <c r="D949">
        <v>24.815000000000001</v>
      </c>
      <c r="E949">
        <v>270</v>
      </c>
      <c r="F949">
        <v>155</v>
      </c>
      <c r="G949">
        <v>12</v>
      </c>
      <c r="H949">
        <v>1</v>
      </c>
      <c r="I949">
        <v>240</v>
      </c>
      <c r="J949">
        <v>1</v>
      </c>
      <c r="K949">
        <v>252</v>
      </c>
      <c r="L949">
        <v>1.45E-4</v>
      </c>
      <c r="M949">
        <v>42.7</v>
      </c>
      <c r="N949">
        <v>256</v>
      </c>
      <c r="O949">
        <v>105.46899999999999</v>
      </c>
      <c r="P949">
        <v>101</v>
      </c>
      <c r="Q949">
        <v>427</v>
      </c>
    </row>
    <row r="950" spans="1:17" x14ac:dyDescent="0.35">
      <c r="A950" t="s">
        <v>15046</v>
      </c>
      <c r="B950" t="s">
        <v>15238</v>
      </c>
      <c r="C950" t="s">
        <v>16353</v>
      </c>
      <c r="D950">
        <v>28.670999999999999</v>
      </c>
      <c r="E950">
        <v>143</v>
      </c>
      <c r="F950">
        <v>72</v>
      </c>
      <c r="G950">
        <v>6</v>
      </c>
      <c r="H950">
        <v>126</v>
      </c>
      <c r="I950">
        <v>254</v>
      </c>
      <c r="J950">
        <v>10</v>
      </c>
      <c r="K950">
        <v>136</v>
      </c>
      <c r="L950">
        <v>2.44E-5</v>
      </c>
      <c r="M950">
        <v>45.8</v>
      </c>
      <c r="N950">
        <v>256</v>
      </c>
      <c r="O950">
        <v>55.859400000000001</v>
      </c>
      <c r="P950">
        <v>55.859400000000001</v>
      </c>
      <c r="Q950">
        <v>1289</v>
      </c>
    </row>
    <row r="951" spans="1:17" x14ac:dyDescent="0.35">
      <c r="A951" t="s">
        <v>15176</v>
      </c>
      <c r="B951" t="s">
        <v>16354</v>
      </c>
      <c r="C951" t="s">
        <v>16355</v>
      </c>
      <c r="D951">
        <v>29.800999999999998</v>
      </c>
      <c r="E951">
        <v>151</v>
      </c>
      <c r="F951">
        <v>99</v>
      </c>
      <c r="G951">
        <v>3</v>
      </c>
      <c r="H951">
        <v>39</v>
      </c>
      <c r="I951">
        <v>187</v>
      </c>
      <c r="J951">
        <v>30</v>
      </c>
      <c r="K951">
        <v>175</v>
      </c>
      <c r="L951">
        <v>4.2999999999999999E-16</v>
      </c>
      <c r="M951">
        <v>72.8</v>
      </c>
      <c r="N951">
        <v>176</v>
      </c>
      <c r="O951">
        <v>85.795500000000004</v>
      </c>
      <c r="P951">
        <v>85.795500000000004</v>
      </c>
      <c r="Q951">
        <v>2906</v>
      </c>
    </row>
    <row r="952" spans="1:17" x14ac:dyDescent="0.35">
      <c r="A952" t="s">
        <v>15201</v>
      </c>
      <c r="B952" t="s">
        <v>16354</v>
      </c>
      <c r="C952" t="s">
        <v>16355</v>
      </c>
      <c r="D952">
        <v>28.946999999999999</v>
      </c>
      <c r="E952">
        <v>152</v>
      </c>
      <c r="F952">
        <v>99</v>
      </c>
      <c r="G952">
        <v>4</v>
      </c>
      <c r="H952">
        <v>29</v>
      </c>
      <c r="I952">
        <v>177</v>
      </c>
      <c r="J952">
        <v>30</v>
      </c>
      <c r="K952">
        <v>175</v>
      </c>
      <c r="L952">
        <v>9.6300000000000007E-15</v>
      </c>
      <c r="M952">
        <v>68.900000000000006</v>
      </c>
      <c r="N952">
        <v>176</v>
      </c>
      <c r="O952">
        <v>86.363600000000005</v>
      </c>
      <c r="P952">
        <v>86.363600000000005</v>
      </c>
      <c r="Q952">
        <v>1200</v>
      </c>
    </row>
    <row r="953" spans="1:17" x14ac:dyDescent="0.35">
      <c r="A953" t="s">
        <v>16356</v>
      </c>
      <c r="B953" t="s">
        <v>16357</v>
      </c>
      <c r="C953" t="s">
        <v>16358</v>
      </c>
      <c r="D953">
        <v>21.428999999999998</v>
      </c>
      <c r="E953">
        <v>98</v>
      </c>
      <c r="F953">
        <v>71</v>
      </c>
      <c r="G953">
        <v>3</v>
      </c>
      <c r="H953">
        <v>80</v>
      </c>
      <c r="I953">
        <v>172</v>
      </c>
      <c r="J953">
        <v>7</v>
      </c>
      <c r="K953">
        <v>103</v>
      </c>
      <c r="L953">
        <v>0.68</v>
      </c>
      <c r="M953">
        <v>31.6</v>
      </c>
      <c r="N953">
        <v>159</v>
      </c>
      <c r="O953">
        <v>61.635199999999998</v>
      </c>
      <c r="P953">
        <v>61.635199999999998</v>
      </c>
      <c r="Q953">
        <v>2350</v>
      </c>
    </row>
    <row r="954" spans="1:17" x14ac:dyDescent="0.35">
      <c r="A954" t="s">
        <v>15052</v>
      </c>
      <c r="B954" t="s">
        <v>15242</v>
      </c>
      <c r="C954" t="s">
        <v>16359</v>
      </c>
      <c r="D954">
        <v>28.667000000000002</v>
      </c>
      <c r="E954">
        <v>150</v>
      </c>
      <c r="F954">
        <v>82</v>
      </c>
      <c r="G954">
        <v>4</v>
      </c>
      <c r="H954">
        <v>500</v>
      </c>
      <c r="I954">
        <v>627</v>
      </c>
      <c r="J954">
        <v>32</v>
      </c>
      <c r="K954">
        <v>178</v>
      </c>
      <c r="L954">
        <v>0.1</v>
      </c>
      <c r="M954">
        <v>36.200000000000003</v>
      </c>
      <c r="N954">
        <v>291</v>
      </c>
      <c r="O954">
        <v>51.546399999999998</v>
      </c>
      <c r="P954">
        <v>51.546399999999998</v>
      </c>
      <c r="Q954">
        <v>2285</v>
      </c>
    </row>
    <row r="955" spans="1:17" x14ac:dyDescent="0.35">
      <c r="A955" t="s">
        <v>15046</v>
      </c>
      <c r="B955" t="s">
        <v>16360</v>
      </c>
      <c r="C955" t="s">
        <v>16361</v>
      </c>
      <c r="D955">
        <v>29.946999999999999</v>
      </c>
      <c r="E955">
        <v>187</v>
      </c>
      <c r="F955">
        <v>106</v>
      </c>
      <c r="G955">
        <v>7</v>
      </c>
      <c r="H955">
        <v>126</v>
      </c>
      <c r="I955">
        <v>297</v>
      </c>
      <c r="J955">
        <v>8</v>
      </c>
      <c r="K955">
        <v>184</v>
      </c>
      <c r="L955">
        <v>7.61E-7</v>
      </c>
      <c r="M955">
        <v>50.4</v>
      </c>
      <c r="N955">
        <v>259</v>
      </c>
      <c r="O955">
        <v>72.200800000000001</v>
      </c>
      <c r="P955">
        <v>72.200800000000001</v>
      </c>
      <c r="Q955">
        <v>1250</v>
      </c>
    </row>
    <row r="956" spans="1:17" x14ac:dyDescent="0.35">
      <c r="A956" t="s">
        <v>15031</v>
      </c>
      <c r="B956" t="s">
        <v>16362</v>
      </c>
      <c r="C956" t="s">
        <v>16363</v>
      </c>
      <c r="D956">
        <v>25.306000000000001</v>
      </c>
      <c r="E956">
        <v>245</v>
      </c>
      <c r="F956">
        <v>152</v>
      </c>
      <c r="G956">
        <v>8</v>
      </c>
      <c r="H956">
        <v>1</v>
      </c>
      <c r="I956">
        <v>225</v>
      </c>
      <c r="J956">
        <v>1</v>
      </c>
      <c r="K956">
        <v>234</v>
      </c>
      <c r="L956">
        <v>2.0099999999999999E-9</v>
      </c>
      <c r="M956">
        <v>57</v>
      </c>
      <c r="N956">
        <v>256</v>
      </c>
      <c r="O956">
        <v>95.703100000000006</v>
      </c>
      <c r="P956">
        <v>95.703100000000006</v>
      </c>
      <c r="Q956">
        <v>69</v>
      </c>
    </row>
    <row r="957" spans="1:17" x14ac:dyDescent="0.35">
      <c r="A957" t="s">
        <v>15237</v>
      </c>
      <c r="B957" t="s">
        <v>16362</v>
      </c>
      <c r="C957" t="s">
        <v>16363</v>
      </c>
      <c r="D957">
        <v>22.966999999999999</v>
      </c>
      <c r="E957">
        <v>209</v>
      </c>
      <c r="F957">
        <v>122</v>
      </c>
      <c r="G957">
        <v>7</v>
      </c>
      <c r="H957">
        <v>54</v>
      </c>
      <c r="I957">
        <v>254</v>
      </c>
      <c r="J957">
        <v>2</v>
      </c>
      <c r="K957">
        <v>179</v>
      </c>
      <c r="L957">
        <v>0.64</v>
      </c>
      <c r="M957">
        <v>31.2</v>
      </c>
      <c r="N957">
        <v>256</v>
      </c>
      <c r="O957">
        <v>81.640600000000006</v>
      </c>
      <c r="P957">
        <v>81.640600000000006</v>
      </c>
      <c r="Q957">
        <v>533</v>
      </c>
    </row>
    <row r="958" spans="1:17" x14ac:dyDescent="0.35">
      <c r="A958" t="s">
        <v>15034</v>
      </c>
      <c r="B958" t="s">
        <v>16364</v>
      </c>
      <c r="C958" t="s">
        <v>16365</v>
      </c>
      <c r="D958">
        <v>27.273</v>
      </c>
      <c r="E958">
        <v>143</v>
      </c>
      <c r="F958">
        <v>80</v>
      </c>
      <c r="G958">
        <v>6</v>
      </c>
      <c r="H958">
        <v>40</v>
      </c>
      <c r="I958">
        <v>160</v>
      </c>
      <c r="J958">
        <v>3</v>
      </c>
      <c r="K958">
        <v>143</v>
      </c>
      <c r="L958">
        <v>2E-3</v>
      </c>
      <c r="M958">
        <v>39.299999999999997</v>
      </c>
      <c r="N958">
        <v>257</v>
      </c>
      <c r="O958">
        <v>55.642000000000003</v>
      </c>
      <c r="P958">
        <v>55.642000000000003</v>
      </c>
      <c r="Q958">
        <v>1010</v>
      </c>
    </row>
    <row r="959" spans="1:17" x14ac:dyDescent="0.35">
      <c r="A959" t="s">
        <v>15034</v>
      </c>
      <c r="B959" t="s">
        <v>16366</v>
      </c>
      <c r="C959" t="s">
        <v>16367</v>
      </c>
      <c r="D959">
        <v>25.49</v>
      </c>
      <c r="E959">
        <v>153</v>
      </c>
      <c r="F959">
        <v>90</v>
      </c>
      <c r="G959">
        <v>4</v>
      </c>
      <c r="H959">
        <v>40</v>
      </c>
      <c r="I959">
        <v>186</v>
      </c>
      <c r="J959">
        <v>10</v>
      </c>
      <c r="K959">
        <v>144</v>
      </c>
      <c r="L959">
        <v>1.44E-4</v>
      </c>
      <c r="M959">
        <v>42.7</v>
      </c>
      <c r="N959">
        <v>266</v>
      </c>
      <c r="O959">
        <v>57.518799999999999</v>
      </c>
      <c r="P959">
        <v>57.518799999999999</v>
      </c>
      <c r="Q959">
        <v>884</v>
      </c>
    </row>
    <row r="960" spans="1:17" x14ac:dyDescent="0.35">
      <c r="A960" t="s">
        <v>15176</v>
      </c>
      <c r="B960" t="s">
        <v>16368</v>
      </c>
      <c r="C960" t="s">
        <v>16369</v>
      </c>
      <c r="D960">
        <v>24.515999999999998</v>
      </c>
      <c r="E960">
        <v>155</v>
      </c>
      <c r="F960">
        <v>102</v>
      </c>
      <c r="G960">
        <v>7</v>
      </c>
      <c r="H960">
        <v>40</v>
      </c>
      <c r="I960">
        <v>189</v>
      </c>
      <c r="J960">
        <v>3</v>
      </c>
      <c r="K960">
        <v>147</v>
      </c>
      <c r="L960">
        <v>3.5999999999999997E-2</v>
      </c>
      <c r="M960">
        <v>33.9</v>
      </c>
      <c r="N960">
        <v>148</v>
      </c>
      <c r="O960">
        <v>104.73</v>
      </c>
      <c r="P960">
        <v>101</v>
      </c>
      <c r="Q960">
        <v>2914</v>
      </c>
    </row>
    <row r="961" spans="1:17" x14ac:dyDescent="0.35">
      <c r="A961" t="s">
        <v>15031</v>
      </c>
      <c r="B961" t="s">
        <v>16370</v>
      </c>
      <c r="C961" t="s">
        <v>16371</v>
      </c>
      <c r="D961">
        <v>24.888999999999999</v>
      </c>
      <c r="E961">
        <v>225</v>
      </c>
      <c r="F961">
        <v>143</v>
      </c>
      <c r="G961">
        <v>8</v>
      </c>
      <c r="H961">
        <v>4</v>
      </c>
      <c r="I961">
        <v>212</v>
      </c>
      <c r="J961">
        <v>3</v>
      </c>
      <c r="K961">
        <v>217</v>
      </c>
      <c r="L961">
        <v>1.13E-5</v>
      </c>
      <c r="M961">
        <v>45.8</v>
      </c>
      <c r="N961">
        <v>252</v>
      </c>
      <c r="O961">
        <v>89.285700000000006</v>
      </c>
      <c r="P961">
        <v>89.285700000000006</v>
      </c>
      <c r="Q961">
        <v>299</v>
      </c>
    </row>
    <row r="962" spans="1:17" x14ac:dyDescent="0.35">
      <c r="A962" t="s">
        <v>16372</v>
      </c>
      <c r="B962" t="s">
        <v>16373</v>
      </c>
      <c r="C962" t="s">
        <v>16374</v>
      </c>
      <c r="D962">
        <v>31.428999999999998</v>
      </c>
      <c r="E962">
        <v>105</v>
      </c>
      <c r="F962">
        <v>66</v>
      </c>
      <c r="G962">
        <v>3</v>
      </c>
      <c r="H962">
        <v>180</v>
      </c>
      <c r="I962">
        <v>284</v>
      </c>
      <c r="J962">
        <v>5</v>
      </c>
      <c r="K962">
        <v>103</v>
      </c>
      <c r="L962">
        <v>0.21</v>
      </c>
      <c r="M962">
        <v>33.9</v>
      </c>
      <c r="N962">
        <v>158</v>
      </c>
      <c r="O962">
        <v>66.455699999999993</v>
      </c>
      <c r="P962">
        <v>66.455699999999993</v>
      </c>
      <c r="Q962">
        <v>2852</v>
      </c>
    </row>
    <row r="963" spans="1:17" x14ac:dyDescent="0.35">
      <c r="A963" t="s">
        <v>15055</v>
      </c>
      <c r="B963" t="s">
        <v>16375</v>
      </c>
      <c r="C963" t="s">
        <v>16376</v>
      </c>
      <c r="D963">
        <v>30.189</v>
      </c>
      <c r="E963">
        <v>159</v>
      </c>
      <c r="F963">
        <v>74</v>
      </c>
      <c r="G963">
        <v>6</v>
      </c>
      <c r="H963">
        <v>595</v>
      </c>
      <c r="I963">
        <v>719</v>
      </c>
      <c r="J963">
        <v>45</v>
      </c>
      <c r="K963">
        <v>200</v>
      </c>
      <c r="L963">
        <v>8.9999999999999993E-3</v>
      </c>
      <c r="M963">
        <v>39.700000000000003</v>
      </c>
      <c r="N963">
        <v>317</v>
      </c>
      <c r="O963">
        <v>50.157699999999998</v>
      </c>
      <c r="P963">
        <v>50.157699999999998</v>
      </c>
      <c r="Q963">
        <v>586</v>
      </c>
    </row>
    <row r="964" spans="1:17" x14ac:dyDescent="0.35">
      <c r="A964" t="s">
        <v>15319</v>
      </c>
      <c r="B964" t="s">
        <v>16375</v>
      </c>
      <c r="C964" t="s">
        <v>16376</v>
      </c>
      <c r="D964">
        <v>24.513999999999999</v>
      </c>
      <c r="E964">
        <v>257</v>
      </c>
      <c r="F964">
        <v>137</v>
      </c>
      <c r="G964">
        <v>10</v>
      </c>
      <c r="H964">
        <v>20</v>
      </c>
      <c r="I964">
        <v>230</v>
      </c>
      <c r="J964">
        <v>22</v>
      </c>
      <c r="K964">
        <v>267</v>
      </c>
      <c r="L964">
        <v>3.0000000000000001E-3</v>
      </c>
      <c r="M964">
        <v>39.299999999999997</v>
      </c>
      <c r="N964">
        <v>317</v>
      </c>
      <c r="O964">
        <v>81.072599999999994</v>
      </c>
      <c r="P964">
        <v>81.072599999999994</v>
      </c>
      <c r="Q964">
        <v>1316</v>
      </c>
    </row>
    <row r="965" spans="1:17" x14ac:dyDescent="0.35">
      <c r="A965" t="s">
        <v>15186</v>
      </c>
      <c r="B965" t="s">
        <v>16377</v>
      </c>
      <c r="C965" t="s">
        <v>16378</v>
      </c>
      <c r="D965">
        <v>26.49</v>
      </c>
      <c r="E965">
        <v>151</v>
      </c>
      <c r="F965">
        <v>100</v>
      </c>
      <c r="G965">
        <v>4</v>
      </c>
      <c r="H965">
        <v>20</v>
      </c>
      <c r="I965">
        <v>170</v>
      </c>
      <c r="J965">
        <v>14</v>
      </c>
      <c r="K965">
        <v>153</v>
      </c>
      <c r="L965">
        <v>1.4E-2</v>
      </c>
      <c r="M965">
        <v>35</v>
      </c>
      <c r="N965">
        <v>155</v>
      </c>
      <c r="O965">
        <v>97.419399999999996</v>
      </c>
      <c r="P965">
        <v>97.419399999999996</v>
      </c>
      <c r="Q965">
        <v>1387</v>
      </c>
    </row>
    <row r="966" spans="1:17" x14ac:dyDescent="0.35">
      <c r="A966" t="s">
        <v>15037</v>
      </c>
      <c r="B966" t="s">
        <v>15369</v>
      </c>
      <c r="C966" t="s">
        <v>16379</v>
      </c>
      <c r="D966">
        <v>28.358000000000001</v>
      </c>
      <c r="E966">
        <v>201</v>
      </c>
      <c r="F966">
        <v>107</v>
      </c>
      <c r="G966">
        <v>8</v>
      </c>
      <c r="H966">
        <v>44</v>
      </c>
      <c r="I966">
        <v>222</v>
      </c>
      <c r="J966">
        <v>3</v>
      </c>
      <c r="K966">
        <v>188</v>
      </c>
      <c r="L966">
        <v>1E-3</v>
      </c>
      <c r="M966">
        <v>40.4</v>
      </c>
      <c r="N966">
        <v>253</v>
      </c>
      <c r="O966">
        <v>79.446600000000004</v>
      </c>
      <c r="P966">
        <v>79.446600000000004</v>
      </c>
      <c r="Q966">
        <v>725</v>
      </c>
    </row>
    <row r="967" spans="1:17" x14ac:dyDescent="0.35">
      <c r="A967" t="s">
        <v>15070</v>
      </c>
      <c r="B967" t="s">
        <v>16380</v>
      </c>
      <c r="C967" t="s">
        <v>16381</v>
      </c>
      <c r="D967">
        <v>27.273</v>
      </c>
      <c r="E967">
        <v>341</v>
      </c>
      <c r="F967">
        <v>224</v>
      </c>
      <c r="G967">
        <v>8</v>
      </c>
      <c r="H967">
        <v>3</v>
      </c>
      <c r="I967">
        <v>337</v>
      </c>
      <c r="J967">
        <v>4</v>
      </c>
      <c r="K967">
        <v>326</v>
      </c>
      <c r="L967">
        <v>1.2500000000000001E-23</v>
      </c>
      <c r="M967">
        <v>102</v>
      </c>
      <c r="N967">
        <v>368</v>
      </c>
      <c r="O967">
        <v>92.662999999999997</v>
      </c>
      <c r="P967">
        <v>92.662999999999997</v>
      </c>
      <c r="Q967">
        <v>2089</v>
      </c>
    </row>
    <row r="968" spans="1:17" x14ac:dyDescent="0.35">
      <c r="A968" t="s">
        <v>15186</v>
      </c>
      <c r="B968" t="s">
        <v>16382</v>
      </c>
      <c r="C968" t="s">
        <v>16383</v>
      </c>
      <c r="D968">
        <v>33.898000000000003</v>
      </c>
      <c r="E968">
        <v>118</v>
      </c>
      <c r="F968">
        <v>70</v>
      </c>
      <c r="G968">
        <v>5</v>
      </c>
      <c r="H968">
        <v>23</v>
      </c>
      <c r="I968">
        <v>136</v>
      </c>
      <c r="J968">
        <v>3</v>
      </c>
      <c r="K968">
        <v>116</v>
      </c>
      <c r="L968">
        <v>3.9800000000000001E-11</v>
      </c>
      <c r="M968">
        <v>58.2</v>
      </c>
      <c r="N968">
        <v>148</v>
      </c>
      <c r="O968">
        <v>79.729699999999994</v>
      </c>
      <c r="P968">
        <v>79.729699999999994</v>
      </c>
      <c r="Q968">
        <v>1347</v>
      </c>
    </row>
    <row r="969" spans="1:17" x14ac:dyDescent="0.35">
      <c r="A969" t="s">
        <v>15192</v>
      </c>
      <c r="B969" t="s">
        <v>16382</v>
      </c>
      <c r="C969" t="s">
        <v>16383</v>
      </c>
      <c r="D969">
        <v>31.033999999999999</v>
      </c>
      <c r="E969">
        <v>116</v>
      </c>
      <c r="F969">
        <v>72</v>
      </c>
      <c r="G969">
        <v>6</v>
      </c>
      <c r="H969">
        <v>38</v>
      </c>
      <c r="I969">
        <v>149</v>
      </c>
      <c r="J969">
        <v>4</v>
      </c>
      <c r="K969">
        <v>115</v>
      </c>
      <c r="L969">
        <v>1.17E-5</v>
      </c>
      <c r="M969">
        <v>43.9</v>
      </c>
      <c r="N969">
        <v>148</v>
      </c>
      <c r="O969">
        <v>78.378399999999999</v>
      </c>
      <c r="P969">
        <v>78.378399999999999</v>
      </c>
      <c r="Q969">
        <v>2451</v>
      </c>
    </row>
    <row r="970" spans="1:17" x14ac:dyDescent="0.35">
      <c r="A970" t="s">
        <v>15133</v>
      </c>
      <c r="B970" t="s">
        <v>16382</v>
      </c>
      <c r="C970" t="s">
        <v>16383</v>
      </c>
      <c r="D970">
        <v>27.206</v>
      </c>
      <c r="E970">
        <v>136</v>
      </c>
      <c r="F970">
        <v>89</v>
      </c>
      <c r="G970">
        <v>6</v>
      </c>
      <c r="H970">
        <v>32</v>
      </c>
      <c r="I970">
        <v>159</v>
      </c>
      <c r="J970">
        <v>15</v>
      </c>
      <c r="K970">
        <v>148</v>
      </c>
      <c r="L970">
        <v>8.6500000000000001E-10</v>
      </c>
      <c r="M970">
        <v>54.3</v>
      </c>
      <c r="N970">
        <v>148</v>
      </c>
      <c r="O970">
        <v>91.891900000000007</v>
      </c>
      <c r="P970">
        <v>91.891900000000007</v>
      </c>
      <c r="Q970">
        <v>2552</v>
      </c>
    </row>
    <row r="971" spans="1:17" x14ac:dyDescent="0.35">
      <c r="A971" t="s">
        <v>15136</v>
      </c>
      <c r="B971" t="s">
        <v>16382</v>
      </c>
      <c r="C971" t="s">
        <v>16383</v>
      </c>
      <c r="D971">
        <v>23.187999999999999</v>
      </c>
      <c r="E971">
        <v>138</v>
      </c>
      <c r="F971">
        <v>98</v>
      </c>
      <c r="G971">
        <v>5</v>
      </c>
      <c r="H971">
        <v>11</v>
      </c>
      <c r="I971">
        <v>142</v>
      </c>
      <c r="J971">
        <v>12</v>
      </c>
      <c r="K971">
        <v>147</v>
      </c>
      <c r="L971">
        <v>0.72</v>
      </c>
      <c r="M971">
        <v>29.3</v>
      </c>
      <c r="N971">
        <v>148</v>
      </c>
      <c r="O971">
        <v>93.243200000000002</v>
      </c>
      <c r="P971">
        <v>93.243200000000002</v>
      </c>
      <c r="Q971">
        <v>1154</v>
      </c>
    </row>
    <row r="972" spans="1:17" x14ac:dyDescent="0.35">
      <c r="A972" t="s">
        <v>15031</v>
      </c>
      <c r="B972" t="s">
        <v>16384</v>
      </c>
      <c r="C972" t="s">
        <v>16385</v>
      </c>
      <c r="D972">
        <v>28.414999999999999</v>
      </c>
      <c r="E972">
        <v>183</v>
      </c>
      <c r="F972">
        <v>89</v>
      </c>
      <c r="G972">
        <v>8</v>
      </c>
      <c r="H972">
        <v>9</v>
      </c>
      <c r="I972">
        <v>155</v>
      </c>
      <c r="J972">
        <v>6</v>
      </c>
      <c r="K972">
        <v>182</v>
      </c>
      <c r="L972">
        <v>2.5999999999999998E-4</v>
      </c>
      <c r="M972">
        <v>42</v>
      </c>
      <c r="N972">
        <v>293</v>
      </c>
      <c r="O972">
        <v>62.457299999999996</v>
      </c>
      <c r="P972">
        <v>62.457299999999996</v>
      </c>
      <c r="Q972">
        <v>448</v>
      </c>
    </row>
    <row r="973" spans="1:17" x14ac:dyDescent="0.35">
      <c r="A973" t="s">
        <v>15070</v>
      </c>
      <c r="B973" t="s">
        <v>16386</v>
      </c>
      <c r="C973" t="s">
        <v>16387</v>
      </c>
      <c r="D973">
        <v>25.777999999999999</v>
      </c>
      <c r="E973">
        <v>225</v>
      </c>
      <c r="F973">
        <v>165</v>
      </c>
      <c r="G973">
        <v>2</v>
      </c>
      <c r="H973">
        <v>3</v>
      </c>
      <c r="I973">
        <v>227</v>
      </c>
      <c r="J973">
        <v>6</v>
      </c>
      <c r="K973">
        <v>228</v>
      </c>
      <c r="L973">
        <v>1.44E-18</v>
      </c>
      <c r="M973">
        <v>87.4</v>
      </c>
      <c r="N973">
        <v>373</v>
      </c>
      <c r="O973">
        <v>60.3217</v>
      </c>
      <c r="P973">
        <v>60.3217</v>
      </c>
      <c r="Q973">
        <v>2136</v>
      </c>
    </row>
    <row r="974" spans="1:17" x14ac:dyDescent="0.35">
      <c r="A974" t="s">
        <v>15031</v>
      </c>
      <c r="B974" t="s">
        <v>16388</v>
      </c>
      <c r="C974" t="s">
        <v>16389</v>
      </c>
      <c r="D974">
        <v>25.731000000000002</v>
      </c>
      <c r="E974">
        <v>171</v>
      </c>
      <c r="F974">
        <v>109</v>
      </c>
      <c r="G974">
        <v>5</v>
      </c>
      <c r="H974">
        <v>6</v>
      </c>
      <c r="I974">
        <v>160</v>
      </c>
      <c r="J974">
        <v>5</v>
      </c>
      <c r="K974">
        <v>173</v>
      </c>
      <c r="L974">
        <v>4.37E-4</v>
      </c>
      <c r="M974">
        <v>41.2</v>
      </c>
      <c r="N974">
        <v>267</v>
      </c>
      <c r="O974">
        <v>64.044899999999998</v>
      </c>
      <c r="P974">
        <v>64.044899999999998</v>
      </c>
      <c r="Q974">
        <v>481</v>
      </c>
    </row>
    <row r="975" spans="1:17" x14ac:dyDescent="0.35">
      <c r="A975" t="s">
        <v>15034</v>
      </c>
      <c r="B975" t="s">
        <v>16390</v>
      </c>
      <c r="C975" t="s">
        <v>16391</v>
      </c>
      <c r="D975">
        <v>26.506</v>
      </c>
      <c r="E975">
        <v>166</v>
      </c>
      <c r="F975">
        <v>102</v>
      </c>
      <c r="G975">
        <v>8</v>
      </c>
      <c r="H975">
        <v>40</v>
      </c>
      <c r="I975">
        <v>190</v>
      </c>
      <c r="J975">
        <v>3</v>
      </c>
      <c r="K975">
        <v>163</v>
      </c>
      <c r="L975">
        <v>6.0000000000000001E-3</v>
      </c>
      <c r="M975">
        <v>37.700000000000003</v>
      </c>
      <c r="N975">
        <v>255</v>
      </c>
      <c r="O975">
        <v>65.097999999999999</v>
      </c>
      <c r="P975">
        <v>65.097999999999999</v>
      </c>
      <c r="Q975">
        <v>1091</v>
      </c>
    </row>
    <row r="976" spans="1:17" x14ac:dyDescent="0.35">
      <c r="A976" t="s">
        <v>15031</v>
      </c>
      <c r="B976" t="s">
        <v>16390</v>
      </c>
      <c r="C976" t="s">
        <v>16391</v>
      </c>
      <c r="D976">
        <v>23.282</v>
      </c>
      <c r="E976">
        <v>262</v>
      </c>
      <c r="F976">
        <v>169</v>
      </c>
      <c r="G976">
        <v>6</v>
      </c>
      <c r="H976">
        <v>6</v>
      </c>
      <c r="I976">
        <v>248</v>
      </c>
      <c r="J976">
        <v>3</v>
      </c>
      <c r="K976">
        <v>251</v>
      </c>
      <c r="L976">
        <v>8.14E-5</v>
      </c>
      <c r="M976">
        <v>43.5</v>
      </c>
      <c r="N976">
        <v>255</v>
      </c>
      <c r="O976">
        <v>102.745</v>
      </c>
      <c r="P976">
        <v>101</v>
      </c>
      <c r="Q976">
        <v>397</v>
      </c>
    </row>
    <row r="977" spans="1:17" x14ac:dyDescent="0.35">
      <c r="A977" t="s">
        <v>15046</v>
      </c>
      <c r="B977" t="s">
        <v>16392</v>
      </c>
      <c r="C977" t="s">
        <v>16393</v>
      </c>
      <c r="D977">
        <v>30.481000000000002</v>
      </c>
      <c r="E977">
        <v>187</v>
      </c>
      <c r="F977">
        <v>105</v>
      </c>
      <c r="G977">
        <v>7</v>
      </c>
      <c r="H977">
        <v>126</v>
      </c>
      <c r="I977">
        <v>297</v>
      </c>
      <c r="J977">
        <v>8</v>
      </c>
      <c r="K977">
        <v>184</v>
      </c>
      <c r="L977">
        <v>1.42E-7</v>
      </c>
      <c r="M977">
        <v>52.8</v>
      </c>
      <c r="N977">
        <v>261</v>
      </c>
      <c r="O977">
        <v>71.647499999999994</v>
      </c>
      <c r="P977">
        <v>71.647499999999994</v>
      </c>
      <c r="Q977">
        <v>1241</v>
      </c>
    </row>
    <row r="978" spans="1:17" x14ac:dyDescent="0.35">
      <c r="A978" t="s">
        <v>15070</v>
      </c>
      <c r="B978" t="s">
        <v>15286</v>
      </c>
      <c r="C978" t="s">
        <v>16394</v>
      </c>
      <c r="D978">
        <v>33.677</v>
      </c>
      <c r="E978">
        <v>291</v>
      </c>
      <c r="F978">
        <v>184</v>
      </c>
      <c r="G978">
        <v>3</v>
      </c>
      <c r="H978">
        <v>5</v>
      </c>
      <c r="I978">
        <v>292</v>
      </c>
      <c r="J978">
        <v>5</v>
      </c>
      <c r="K978">
        <v>289</v>
      </c>
      <c r="L978">
        <v>7.8700000000000004E-37</v>
      </c>
      <c r="M978">
        <v>140</v>
      </c>
      <c r="N978">
        <v>404</v>
      </c>
      <c r="O978">
        <v>72.029700000000005</v>
      </c>
      <c r="P978">
        <v>72.029700000000005</v>
      </c>
      <c r="Q978">
        <v>2023</v>
      </c>
    </row>
    <row r="979" spans="1:17" x14ac:dyDescent="0.35">
      <c r="A979" t="s">
        <v>15034</v>
      </c>
      <c r="B979" t="s">
        <v>16395</v>
      </c>
      <c r="C979" t="s">
        <v>16396</v>
      </c>
      <c r="D979">
        <v>28.276</v>
      </c>
      <c r="E979">
        <v>145</v>
      </c>
      <c r="F979">
        <v>76</v>
      </c>
      <c r="G979">
        <v>5</v>
      </c>
      <c r="H979">
        <v>40</v>
      </c>
      <c r="I979">
        <v>160</v>
      </c>
      <c r="J979">
        <v>3</v>
      </c>
      <c r="K979">
        <v>143</v>
      </c>
      <c r="L979">
        <v>1.77E-5</v>
      </c>
      <c r="M979">
        <v>45.8</v>
      </c>
      <c r="N979">
        <v>261</v>
      </c>
      <c r="O979">
        <v>55.555599999999998</v>
      </c>
      <c r="P979">
        <v>55.555599999999998</v>
      </c>
      <c r="Q979">
        <v>816</v>
      </c>
    </row>
    <row r="980" spans="1:17" x14ac:dyDescent="0.35">
      <c r="A980" t="s">
        <v>15156</v>
      </c>
      <c r="B980" t="s">
        <v>16397</v>
      </c>
      <c r="C980" t="s">
        <v>16398</v>
      </c>
      <c r="D980">
        <v>30.693000000000001</v>
      </c>
      <c r="E980">
        <v>101</v>
      </c>
      <c r="F980">
        <v>58</v>
      </c>
      <c r="G980">
        <v>3</v>
      </c>
      <c r="H980">
        <v>39</v>
      </c>
      <c r="I980">
        <v>131</v>
      </c>
      <c r="J980">
        <v>60</v>
      </c>
      <c r="K980">
        <v>156</v>
      </c>
      <c r="L980">
        <v>0.17</v>
      </c>
      <c r="M980">
        <v>31.2</v>
      </c>
      <c r="N980">
        <v>202</v>
      </c>
      <c r="O980">
        <v>50</v>
      </c>
      <c r="P980">
        <v>50</v>
      </c>
      <c r="Q980">
        <v>1593</v>
      </c>
    </row>
    <row r="981" spans="1:17" x14ac:dyDescent="0.35">
      <c r="A981" t="s">
        <v>15031</v>
      </c>
      <c r="B981" t="s">
        <v>15445</v>
      </c>
      <c r="C981" t="s">
        <v>16399</v>
      </c>
      <c r="D981">
        <v>25.954000000000001</v>
      </c>
      <c r="E981">
        <v>262</v>
      </c>
      <c r="F981">
        <v>147</v>
      </c>
      <c r="G981">
        <v>12</v>
      </c>
      <c r="H981">
        <v>3</v>
      </c>
      <c r="I981">
        <v>237</v>
      </c>
      <c r="J981">
        <v>9</v>
      </c>
      <c r="K981">
        <v>250</v>
      </c>
      <c r="L981">
        <v>8.2999999999999998E-5</v>
      </c>
      <c r="M981">
        <v>43.5</v>
      </c>
      <c r="N981">
        <v>262</v>
      </c>
      <c r="O981">
        <v>100</v>
      </c>
      <c r="P981">
        <v>100</v>
      </c>
      <c r="Q981">
        <v>398</v>
      </c>
    </row>
    <row r="982" spans="1:17" x14ac:dyDescent="0.35">
      <c r="A982" t="s">
        <v>15037</v>
      </c>
      <c r="B982" t="s">
        <v>16400</v>
      </c>
      <c r="C982" t="s">
        <v>16401</v>
      </c>
      <c r="D982">
        <v>27.326000000000001</v>
      </c>
      <c r="E982">
        <v>172</v>
      </c>
      <c r="F982">
        <v>104</v>
      </c>
      <c r="G982">
        <v>5</v>
      </c>
      <c r="H982">
        <v>44</v>
      </c>
      <c r="I982">
        <v>196</v>
      </c>
      <c r="J982">
        <v>3</v>
      </c>
      <c r="K982">
        <v>172</v>
      </c>
      <c r="L982">
        <v>5.1000000000000004E-4</v>
      </c>
      <c r="M982">
        <v>41.6</v>
      </c>
      <c r="N982">
        <v>262</v>
      </c>
      <c r="O982">
        <v>65.648899999999998</v>
      </c>
      <c r="P982">
        <v>65.648899999999998</v>
      </c>
      <c r="Q982">
        <v>699</v>
      </c>
    </row>
    <row r="983" spans="1:17" x14ac:dyDescent="0.35">
      <c r="A983" t="s">
        <v>15070</v>
      </c>
      <c r="B983" t="s">
        <v>16402</v>
      </c>
      <c r="C983" t="s">
        <v>16403</v>
      </c>
      <c r="D983">
        <v>27.917000000000002</v>
      </c>
      <c r="E983">
        <v>240</v>
      </c>
      <c r="F983">
        <v>157</v>
      </c>
      <c r="G983">
        <v>4</v>
      </c>
      <c r="H983">
        <v>9</v>
      </c>
      <c r="I983">
        <v>245</v>
      </c>
      <c r="J983">
        <v>3</v>
      </c>
      <c r="K983">
        <v>229</v>
      </c>
      <c r="L983">
        <v>1.76E-16</v>
      </c>
      <c r="M983">
        <v>81.3</v>
      </c>
      <c r="N983">
        <v>398</v>
      </c>
      <c r="O983">
        <v>60.301499999999997</v>
      </c>
      <c r="P983">
        <v>60.301499999999997</v>
      </c>
      <c r="Q983">
        <v>2169</v>
      </c>
    </row>
    <row r="984" spans="1:17" x14ac:dyDescent="0.35">
      <c r="A984" t="s">
        <v>16404</v>
      </c>
      <c r="B984" t="s">
        <v>16405</v>
      </c>
      <c r="C984" t="s">
        <v>16406</v>
      </c>
      <c r="D984">
        <v>30.38</v>
      </c>
      <c r="E984">
        <v>79</v>
      </c>
      <c r="F984">
        <v>47</v>
      </c>
      <c r="G984">
        <v>3</v>
      </c>
      <c r="H984">
        <v>176</v>
      </c>
      <c r="I984">
        <v>254</v>
      </c>
      <c r="J984">
        <v>3</v>
      </c>
      <c r="K984">
        <v>73</v>
      </c>
      <c r="L984">
        <v>0.87</v>
      </c>
      <c r="M984">
        <v>30.4</v>
      </c>
      <c r="N984">
        <v>156</v>
      </c>
      <c r="O984">
        <v>50.640999999999998</v>
      </c>
      <c r="P984">
        <v>50.640999999999998</v>
      </c>
      <c r="Q984">
        <v>1505</v>
      </c>
    </row>
    <row r="985" spans="1:17" x14ac:dyDescent="0.35">
      <c r="A985" t="s">
        <v>15348</v>
      </c>
      <c r="B985" t="s">
        <v>15196</v>
      </c>
      <c r="C985" t="s">
        <v>16407</v>
      </c>
      <c r="D985">
        <v>31.776</v>
      </c>
      <c r="E985">
        <v>107</v>
      </c>
      <c r="F985">
        <v>67</v>
      </c>
      <c r="G985">
        <v>2</v>
      </c>
      <c r="H985">
        <v>16</v>
      </c>
      <c r="I985">
        <v>118</v>
      </c>
      <c r="J985">
        <v>6</v>
      </c>
      <c r="K985">
        <v>110</v>
      </c>
      <c r="L985">
        <v>1.2100000000000001E-6</v>
      </c>
      <c r="M985">
        <v>45.8</v>
      </c>
      <c r="N985">
        <v>146</v>
      </c>
      <c r="O985">
        <v>73.287700000000001</v>
      </c>
      <c r="P985">
        <v>73.287700000000001</v>
      </c>
      <c r="Q985">
        <v>1937</v>
      </c>
    </row>
    <row r="986" spans="1:17" x14ac:dyDescent="0.35">
      <c r="A986" t="s">
        <v>15031</v>
      </c>
      <c r="B986" t="s">
        <v>15289</v>
      </c>
      <c r="C986" t="s">
        <v>16408</v>
      </c>
      <c r="D986">
        <v>23.827999999999999</v>
      </c>
      <c r="E986">
        <v>256</v>
      </c>
      <c r="F986">
        <v>159</v>
      </c>
      <c r="G986">
        <v>8</v>
      </c>
      <c r="H986">
        <v>9</v>
      </c>
      <c r="I986">
        <v>245</v>
      </c>
      <c r="J986">
        <v>8</v>
      </c>
      <c r="K986">
        <v>246</v>
      </c>
      <c r="L986">
        <v>1.44E-6</v>
      </c>
      <c r="M986">
        <v>48.5</v>
      </c>
      <c r="N986">
        <v>248</v>
      </c>
      <c r="O986">
        <v>103.226</v>
      </c>
      <c r="P986">
        <v>101</v>
      </c>
      <c r="Q986">
        <v>211</v>
      </c>
    </row>
    <row r="987" spans="1:17" x14ac:dyDescent="0.35">
      <c r="A987" t="s">
        <v>15031</v>
      </c>
      <c r="B987" t="s">
        <v>16409</v>
      </c>
      <c r="C987" t="s">
        <v>16410</v>
      </c>
      <c r="D987">
        <v>25.190999999999999</v>
      </c>
      <c r="E987">
        <v>262</v>
      </c>
      <c r="F987">
        <v>133</v>
      </c>
      <c r="G987">
        <v>9</v>
      </c>
      <c r="H987">
        <v>6</v>
      </c>
      <c r="I987">
        <v>230</v>
      </c>
      <c r="J987">
        <v>3</v>
      </c>
      <c r="K987">
        <v>238</v>
      </c>
      <c r="L987">
        <v>8.78E-7</v>
      </c>
      <c r="M987">
        <v>49.3</v>
      </c>
      <c r="N987">
        <v>256</v>
      </c>
      <c r="O987">
        <v>102.34399999999999</v>
      </c>
      <c r="P987">
        <v>101</v>
      </c>
      <c r="Q987">
        <v>195</v>
      </c>
    </row>
    <row r="988" spans="1:17" x14ac:dyDescent="0.35">
      <c r="A988" t="s">
        <v>15186</v>
      </c>
      <c r="B988" t="s">
        <v>15964</v>
      </c>
      <c r="C988" t="s">
        <v>16411</v>
      </c>
      <c r="D988">
        <v>28.704000000000001</v>
      </c>
      <c r="E988">
        <v>108</v>
      </c>
      <c r="F988">
        <v>70</v>
      </c>
      <c r="G988">
        <v>5</v>
      </c>
      <c r="H988">
        <v>23</v>
      </c>
      <c r="I988">
        <v>129</v>
      </c>
      <c r="J988">
        <v>17</v>
      </c>
      <c r="K988">
        <v>118</v>
      </c>
      <c r="L988">
        <v>3.0000000000000001E-3</v>
      </c>
      <c r="M988">
        <v>36.6</v>
      </c>
      <c r="N988">
        <v>159</v>
      </c>
      <c r="O988">
        <v>67.924499999999995</v>
      </c>
      <c r="P988">
        <v>67.924499999999995</v>
      </c>
      <c r="Q988">
        <v>1378</v>
      </c>
    </row>
    <row r="989" spans="1:17" x14ac:dyDescent="0.35">
      <c r="A989" t="s">
        <v>15055</v>
      </c>
      <c r="B989" t="s">
        <v>16412</v>
      </c>
      <c r="C989" t="s">
        <v>16413</v>
      </c>
      <c r="D989">
        <v>29.53</v>
      </c>
      <c r="E989">
        <v>149</v>
      </c>
      <c r="F989">
        <v>72</v>
      </c>
      <c r="G989">
        <v>7</v>
      </c>
      <c r="H989">
        <v>598</v>
      </c>
      <c r="I989">
        <v>719</v>
      </c>
      <c r="J989">
        <v>34</v>
      </c>
      <c r="K989">
        <v>176</v>
      </c>
      <c r="L989">
        <v>9.7000000000000003E-2</v>
      </c>
      <c r="M989">
        <v>36.200000000000003</v>
      </c>
      <c r="N989">
        <v>294</v>
      </c>
      <c r="O989">
        <v>50.680300000000003</v>
      </c>
      <c r="P989">
        <v>50.680300000000003</v>
      </c>
      <c r="Q989">
        <v>599</v>
      </c>
    </row>
    <row r="990" spans="1:17" x14ac:dyDescent="0.35">
      <c r="A990" t="s">
        <v>15052</v>
      </c>
      <c r="B990" t="s">
        <v>16412</v>
      </c>
      <c r="C990" t="s">
        <v>16413</v>
      </c>
      <c r="D990">
        <v>24.690999999999999</v>
      </c>
      <c r="E990">
        <v>162</v>
      </c>
      <c r="F990">
        <v>92</v>
      </c>
      <c r="G990">
        <v>5</v>
      </c>
      <c r="H990">
        <v>501</v>
      </c>
      <c r="I990">
        <v>635</v>
      </c>
      <c r="J990">
        <v>36</v>
      </c>
      <c r="K990">
        <v>194</v>
      </c>
      <c r="L990">
        <v>3.5999999999999997E-2</v>
      </c>
      <c r="M990">
        <v>37.4</v>
      </c>
      <c r="N990">
        <v>294</v>
      </c>
      <c r="O990">
        <v>55.101999999999997</v>
      </c>
      <c r="P990">
        <v>55.101999999999997</v>
      </c>
      <c r="Q990">
        <v>2279</v>
      </c>
    </row>
    <row r="991" spans="1:17" x14ac:dyDescent="0.35">
      <c r="A991" t="s">
        <v>15244</v>
      </c>
      <c r="B991" t="s">
        <v>15245</v>
      </c>
      <c r="C991" t="s">
        <v>16414</v>
      </c>
      <c r="D991">
        <v>39.158999999999999</v>
      </c>
      <c r="E991">
        <v>452</v>
      </c>
      <c r="F991">
        <v>259</v>
      </c>
      <c r="G991">
        <v>9</v>
      </c>
      <c r="H991">
        <v>19</v>
      </c>
      <c r="I991">
        <v>465</v>
      </c>
      <c r="J991">
        <v>16</v>
      </c>
      <c r="K991">
        <v>456</v>
      </c>
      <c r="L991">
        <v>3.1600000000000001E-99</v>
      </c>
      <c r="M991">
        <v>305</v>
      </c>
      <c r="N991">
        <v>461</v>
      </c>
      <c r="O991">
        <v>98.047700000000006</v>
      </c>
      <c r="P991">
        <v>98.047700000000006</v>
      </c>
      <c r="Q991">
        <v>1545</v>
      </c>
    </row>
    <row r="992" spans="1:17" x14ac:dyDescent="0.35">
      <c r="A992" t="s">
        <v>15247</v>
      </c>
      <c r="B992" t="s">
        <v>15245</v>
      </c>
      <c r="C992" t="s">
        <v>16414</v>
      </c>
      <c r="D992">
        <v>36.637999999999998</v>
      </c>
      <c r="E992">
        <v>464</v>
      </c>
      <c r="F992">
        <v>273</v>
      </c>
      <c r="G992">
        <v>6</v>
      </c>
      <c r="H992">
        <v>17</v>
      </c>
      <c r="I992">
        <v>479</v>
      </c>
      <c r="J992">
        <v>13</v>
      </c>
      <c r="K992">
        <v>456</v>
      </c>
      <c r="L992">
        <v>1.6100000000000001E-88</v>
      </c>
      <c r="M992">
        <v>278</v>
      </c>
      <c r="N992">
        <v>461</v>
      </c>
      <c r="O992">
        <v>100.651</v>
      </c>
      <c r="P992">
        <v>101</v>
      </c>
      <c r="Q992">
        <v>1784</v>
      </c>
    </row>
    <row r="993" spans="1:17" x14ac:dyDescent="0.35">
      <c r="A993" t="s">
        <v>15248</v>
      </c>
      <c r="B993" t="s">
        <v>15245</v>
      </c>
      <c r="C993" t="s">
        <v>16414</v>
      </c>
      <c r="D993">
        <v>27.626000000000001</v>
      </c>
      <c r="E993">
        <v>257</v>
      </c>
      <c r="F993">
        <v>150</v>
      </c>
      <c r="G993">
        <v>14</v>
      </c>
      <c r="H993">
        <v>278</v>
      </c>
      <c r="I993">
        <v>520</v>
      </c>
      <c r="J993">
        <v>170</v>
      </c>
      <c r="K993">
        <v>404</v>
      </c>
      <c r="L993">
        <v>2.0800000000000001E-7</v>
      </c>
      <c r="M993">
        <v>53.5</v>
      </c>
      <c r="N993">
        <v>461</v>
      </c>
      <c r="O993">
        <v>55.748399999999997</v>
      </c>
      <c r="P993">
        <v>55.748399999999997</v>
      </c>
      <c r="Q993">
        <v>37</v>
      </c>
    </row>
    <row r="994" spans="1:17" x14ac:dyDescent="0.35">
      <c r="A994" t="s">
        <v>15249</v>
      </c>
      <c r="B994" t="s">
        <v>15245</v>
      </c>
      <c r="C994" t="s">
        <v>16414</v>
      </c>
      <c r="D994">
        <v>27.064</v>
      </c>
      <c r="E994">
        <v>436</v>
      </c>
      <c r="F994">
        <v>304</v>
      </c>
      <c r="G994">
        <v>9</v>
      </c>
      <c r="H994">
        <v>59</v>
      </c>
      <c r="I994">
        <v>486</v>
      </c>
      <c r="J994">
        <v>15</v>
      </c>
      <c r="K994">
        <v>444</v>
      </c>
      <c r="L994">
        <v>5.5800000000000002E-42</v>
      </c>
      <c r="M994">
        <v>156</v>
      </c>
      <c r="N994">
        <v>461</v>
      </c>
      <c r="O994">
        <v>94.576999999999998</v>
      </c>
      <c r="P994">
        <v>94.576999999999998</v>
      </c>
      <c r="Q994">
        <v>2516</v>
      </c>
    </row>
    <row r="995" spans="1:17" x14ac:dyDescent="0.35">
      <c r="A995" t="s">
        <v>15250</v>
      </c>
      <c r="B995" t="s">
        <v>15245</v>
      </c>
      <c r="C995" t="s">
        <v>16414</v>
      </c>
      <c r="D995">
        <v>26.471</v>
      </c>
      <c r="E995">
        <v>238</v>
      </c>
      <c r="F995">
        <v>144</v>
      </c>
      <c r="G995">
        <v>9</v>
      </c>
      <c r="H995">
        <v>92</v>
      </c>
      <c r="I995">
        <v>316</v>
      </c>
      <c r="J995">
        <v>114</v>
      </c>
      <c r="K995">
        <v>333</v>
      </c>
      <c r="L995">
        <v>3.9199999999999997E-9</v>
      </c>
      <c r="M995">
        <v>58.5</v>
      </c>
      <c r="N995">
        <v>461</v>
      </c>
      <c r="O995">
        <v>51.626899999999999</v>
      </c>
      <c r="P995">
        <v>51.626899999999999</v>
      </c>
      <c r="Q995">
        <v>2359</v>
      </c>
    </row>
    <row r="996" spans="1:17" x14ac:dyDescent="0.35">
      <c r="A996" t="s">
        <v>15251</v>
      </c>
      <c r="B996" t="s">
        <v>15245</v>
      </c>
      <c r="C996" t="s">
        <v>16414</v>
      </c>
      <c r="D996">
        <v>25.478999999999999</v>
      </c>
      <c r="E996">
        <v>365</v>
      </c>
      <c r="F996">
        <v>223</v>
      </c>
      <c r="G996">
        <v>18</v>
      </c>
      <c r="H996">
        <v>67</v>
      </c>
      <c r="I996">
        <v>403</v>
      </c>
      <c r="J996">
        <v>98</v>
      </c>
      <c r="K996">
        <v>441</v>
      </c>
      <c r="L996">
        <v>7.5699999999999993E-9</v>
      </c>
      <c r="M996">
        <v>57.8</v>
      </c>
      <c r="N996">
        <v>461</v>
      </c>
      <c r="O996">
        <v>79.175700000000006</v>
      </c>
      <c r="P996">
        <v>79.175700000000006</v>
      </c>
      <c r="Q996">
        <v>2825</v>
      </c>
    </row>
    <row r="997" spans="1:17" x14ac:dyDescent="0.35">
      <c r="A997" t="s">
        <v>15252</v>
      </c>
      <c r="B997" t="s">
        <v>15245</v>
      </c>
      <c r="C997" t="s">
        <v>16414</v>
      </c>
      <c r="D997">
        <v>22.654</v>
      </c>
      <c r="E997">
        <v>437</v>
      </c>
      <c r="F997">
        <v>321</v>
      </c>
      <c r="G997">
        <v>10</v>
      </c>
      <c r="H997">
        <v>22</v>
      </c>
      <c r="I997">
        <v>447</v>
      </c>
      <c r="J997">
        <v>16</v>
      </c>
      <c r="K997">
        <v>446</v>
      </c>
      <c r="L997">
        <v>1.08E-20</v>
      </c>
      <c r="M997">
        <v>94.7</v>
      </c>
      <c r="N997">
        <v>461</v>
      </c>
      <c r="O997">
        <v>94.793899999999994</v>
      </c>
      <c r="P997">
        <v>94.793899999999994</v>
      </c>
      <c r="Q997">
        <v>1716</v>
      </c>
    </row>
    <row r="998" spans="1:17" x14ac:dyDescent="0.35">
      <c r="A998" t="s">
        <v>15228</v>
      </c>
      <c r="B998" t="s">
        <v>16415</v>
      </c>
      <c r="C998" t="s">
        <v>16416</v>
      </c>
      <c r="D998">
        <v>29.032</v>
      </c>
      <c r="E998">
        <v>93</v>
      </c>
      <c r="F998">
        <v>56</v>
      </c>
      <c r="G998">
        <v>5</v>
      </c>
      <c r="H998">
        <v>26</v>
      </c>
      <c r="I998">
        <v>115</v>
      </c>
      <c r="J998">
        <v>43</v>
      </c>
      <c r="K998">
        <v>128</v>
      </c>
      <c r="L998">
        <v>0.53</v>
      </c>
      <c r="M998">
        <v>29.6</v>
      </c>
      <c r="N998">
        <v>166</v>
      </c>
      <c r="O998">
        <v>56.024099999999997</v>
      </c>
      <c r="P998">
        <v>56.024099999999997</v>
      </c>
      <c r="Q998">
        <v>1408</v>
      </c>
    </row>
    <row r="999" spans="1:17" x14ac:dyDescent="0.35">
      <c r="A999" t="s">
        <v>15212</v>
      </c>
      <c r="B999" t="s">
        <v>16261</v>
      </c>
      <c r="C999" t="s">
        <v>16417</v>
      </c>
      <c r="D999">
        <v>25.789000000000001</v>
      </c>
      <c r="E999">
        <v>190</v>
      </c>
      <c r="F999">
        <v>98</v>
      </c>
      <c r="G999">
        <v>10</v>
      </c>
      <c r="H999">
        <v>38</v>
      </c>
      <c r="I999">
        <v>201</v>
      </c>
      <c r="J999">
        <v>63</v>
      </c>
      <c r="K999">
        <v>235</v>
      </c>
      <c r="L999">
        <v>0.37</v>
      </c>
      <c r="M999">
        <v>32.700000000000003</v>
      </c>
      <c r="N999">
        <v>252</v>
      </c>
      <c r="O999">
        <v>75.396799999999999</v>
      </c>
      <c r="P999">
        <v>75.396799999999999</v>
      </c>
      <c r="Q999">
        <v>2303</v>
      </c>
    </row>
    <row r="1000" spans="1:17" x14ac:dyDescent="0.35">
      <c r="A1000" t="s">
        <v>16019</v>
      </c>
      <c r="B1000" t="s">
        <v>16418</v>
      </c>
      <c r="C1000" t="s">
        <v>16419</v>
      </c>
      <c r="D1000">
        <v>21.324000000000002</v>
      </c>
      <c r="E1000">
        <v>136</v>
      </c>
      <c r="F1000">
        <v>91</v>
      </c>
      <c r="G1000">
        <v>4</v>
      </c>
      <c r="H1000">
        <v>12</v>
      </c>
      <c r="I1000">
        <v>131</v>
      </c>
      <c r="J1000">
        <v>9</v>
      </c>
      <c r="K1000">
        <v>144</v>
      </c>
      <c r="L1000">
        <v>0.14000000000000001</v>
      </c>
      <c r="M1000">
        <v>32</v>
      </c>
      <c r="N1000">
        <v>193</v>
      </c>
      <c r="O1000">
        <v>70.466300000000004</v>
      </c>
      <c r="P1000">
        <v>70.466300000000004</v>
      </c>
      <c r="Q1000">
        <v>1491</v>
      </c>
    </row>
    <row r="1001" spans="1:17" x14ac:dyDescent="0.35">
      <c r="A1001" t="s">
        <v>15049</v>
      </c>
      <c r="B1001" t="s">
        <v>15276</v>
      </c>
      <c r="C1001" t="s">
        <v>16420</v>
      </c>
      <c r="D1001">
        <v>28.488</v>
      </c>
      <c r="E1001">
        <v>172</v>
      </c>
      <c r="F1001">
        <v>95</v>
      </c>
      <c r="G1001">
        <v>8</v>
      </c>
      <c r="H1001">
        <v>155</v>
      </c>
      <c r="I1001">
        <v>309</v>
      </c>
      <c r="J1001">
        <v>8</v>
      </c>
      <c r="K1001">
        <v>168</v>
      </c>
      <c r="L1001">
        <v>4.0000000000000001E-3</v>
      </c>
      <c r="M1001">
        <v>38.9</v>
      </c>
      <c r="N1001">
        <v>257</v>
      </c>
      <c r="O1001">
        <v>66.926100000000005</v>
      </c>
      <c r="P1001">
        <v>66.926100000000005</v>
      </c>
      <c r="Q1001">
        <v>1918</v>
      </c>
    </row>
    <row r="1002" spans="1:17" x14ac:dyDescent="0.35">
      <c r="A1002" t="s">
        <v>15034</v>
      </c>
      <c r="B1002" t="s">
        <v>15276</v>
      </c>
      <c r="C1002" t="s">
        <v>16420</v>
      </c>
      <c r="D1002">
        <v>28.477</v>
      </c>
      <c r="E1002">
        <v>151</v>
      </c>
      <c r="F1002">
        <v>68</v>
      </c>
      <c r="G1002">
        <v>6</v>
      </c>
      <c r="H1002">
        <v>40</v>
      </c>
      <c r="I1002">
        <v>160</v>
      </c>
      <c r="J1002">
        <v>3</v>
      </c>
      <c r="K1002">
        <v>143</v>
      </c>
      <c r="L1002">
        <v>3.5E-4</v>
      </c>
      <c r="M1002">
        <v>41.6</v>
      </c>
      <c r="N1002">
        <v>257</v>
      </c>
      <c r="O1002">
        <v>58.754899999999999</v>
      </c>
      <c r="P1002">
        <v>58.754899999999999</v>
      </c>
      <c r="Q1002">
        <v>930</v>
      </c>
    </row>
    <row r="1003" spans="1:17" x14ac:dyDescent="0.35">
      <c r="A1003" t="s">
        <v>15038</v>
      </c>
      <c r="B1003" t="s">
        <v>16421</v>
      </c>
      <c r="C1003" t="s">
        <v>16422</v>
      </c>
      <c r="D1003">
        <v>25.202999999999999</v>
      </c>
      <c r="E1003">
        <v>246</v>
      </c>
      <c r="F1003">
        <v>164</v>
      </c>
      <c r="G1003">
        <v>9</v>
      </c>
      <c r="H1003">
        <v>373</v>
      </c>
      <c r="I1003">
        <v>615</v>
      </c>
      <c r="J1003">
        <v>4</v>
      </c>
      <c r="K1003">
        <v>232</v>
      </c>
      <c r="L1003">
        <v>1.6899999999999999E-6</v>
      </c>
      <c r="M1003">
        <v>51.2</v>
      </c>
      <c r="N1003">
        <v>261</v>
      </c>
      <c r="O1003">
        <v>94.252899999999997</v>
      </c>
      <c r="P1003">
        <v>94.252899999999997</v>
      </c>
      <c r="Q1003">
        <v>2740</v>
      </c>
    </row>
    <row r="1004" spans="1:17" x14ac:dyDescent="0.35">
      <c r="A1004" t="s">
        <v>15244</v>
      </c>
      <c r="B1004" t="s">
        <v>15304</v>
      </c>
      <c r="C1004" t="s">
        <v>16423</v>
      </c>
      <c r="D1004">
        <v>39.347999999999999</v>
      </c>
      <c r="E1004">
        <v>460</v>
      </c>
      <c r="F1004">
        <v>269</v>
      </c>
      <c r="G1004">
        <v>7</v>
      </c>
      <c r="H1004">
        <v>8</v>
      </c>
      <c r="I1004">
        <v>465</v>
      </c>
      <c r="J1004">
        <v>5</v>
      </c>
      <c r="K1004">
        <v>456</v>
      </c>
      <c r="L1004">
        <v>1.32E-106</v>
      </c>
      <c r="M1004">
        <v>324</v>
      </c>
      <c r="N1004">
        <v>464</v>
      </c>
      <c r="O1004">
        <v>99.137900000000002</v>
      </c>
      <c r="P1004">
        <v>99.137900000000002</v>
      </c>
      <c r="Q1004">
        <v>1531</v>
      </c>
    </row>
    <row r="1005" spans="1:17" x14ac:dyDescent="0.35">
      <c r="A1005" t="s">
        <v>15247</v>
      </c>
      <c r="B1005" t="s">
        <v>15304</v>
      </c>
      <c r="C1005" t="s">
        <v>16423</v>
      </c>
      <c r="D1005">
        <v>36.575000000000003</v>
      </c>
      <c r="E1005">
        <v>473</v>
      </c>
      <c r="F1005">
        <v>281</v>
      </c>
      <c r="G1005">
        <v>4</v>
      </c>
      <c r="H1005">
        <v>7</v>
      </c>
      <c r="I1005">
        <v>479</v>
      </c>
      <c r="J1005">
        <v>3</v>
      </c>
      <c r="K1005">
        <v>456</v>
      </c>
      <c r="L1005">
        <v>2.05E-97</v>
      </c>
      <c r="M1005">
        <v>301</v>
      </c>
      <c r="N1005">
        <v>464</v>
      </c>
      <c r="O1005">
        <v>101.94</v>
      </c>
      <c r="P1005">
        <v>101</v>
      </c>
      <c r="Q1005">
        <v>1761</v>
      </c>
    </row>
    <row r="1006" spans="1:17" x14ac:dyDescent="0.35">
      <c r="A1006" t="s">
        <v>15249</v>
      </c>
      <c r="B1006" t="s">
        <v>15304</v>
      </c>
      <c r="C1006" t="s">
        <v>16423</v>
      </c>
      <c r="D1006">
        <v>28.763999999999999</v>
      </c>
      <c r="E1006">
        <v>445</v>
      </c>
      <c r="F1006">
        <v>299</v>
      </c>
      <c r="G1006">
        <v>10</v>
      </c>
      <c r="H1006">
        <v>49</v>
      </c>
      <c r="I1006">
        <v>483</v>
      </c>
      <c r="J1006">
        <v>5</v>
      </c>
      <c r="K1006">
        <v>441</v>
      </c>
      <c r="L1006">
        <v>3.7099999999999999E-46</v>
      </c>
      <c r="M1006">
        <v>167</v>
      </c>
      <c r="N1006">
        <v>464</v>
      </c>
      <c r="O1006">
        <v>95.905199999999994</v>
      </c>
      <c r="P1006">
        <v>95.905199999999994</v>
      </c>
      <c r="Q1006">
        <v>2494</v>
      </c>
    </row>
    <row r="1007" spans="1:17" x14ac:dyDescent="0.35">
      <c r="A1007" t="s">
        <v>15248</v>
      </c>
      <c r="B1007" t="s">
        <v>15304</v>
      </c>
      <c r="C1007" t="s">
        <v>16423</v>
      </c>
      <c r="D1007">
        <v>25.390999999999998</v>
      </c>
      <c r="E1007">
        <v>256</v>
      </c>
      <c r="F1007">
        <v>146</v>
      </c>
      <c r="G1007">
        <v>14</v>
      </c>
      <c r="H1007">
        <v>226</v>
      </c>
      <c r="I1007">
        <v>468</v>
      </c>
      <c r="J1007">
        <v>134</v>
      </c>
      <c r="K1007">
        <v>357</v>
      </c>
      <c r="L1007">
        <v>5.8500000000000001E-8</v>
      </c>
      <c r="M1007">
        <v>55.5</v>
      </c>
      <c r="N1007">
        <v>464</v>
      </c>
      <c r="O1007">
        <v>55.172400000000003</v>
      </c>
      <c r="P1007">
        <v>55.172400000000003</v>
      </c>
      <c r="Q1007">
        <v>34</v>
      </c>
    </row>
    <row r="1008" spans="1:17" x14ac:dyDescent="0.35">
      <c r="A1008" t="s">
        <v>15252</v>
      </c>
      <c r="B1008" t="s">
        <v>15304</v>
      </c>
      <c r="C1008" t="s">
        <v>16423</v>
      </c>
      <c r="D1008">
        <v>22.422000000000001</v>
      </c>
      <c r="E1008">
        <v>446</v>
      </c>
      <c r="F1008">
        <v>333</v>
      </c>
      <c r="G1008">
        <v>7</v>
      </c>
      <c r="H1008">
        <v>11</v>
      </c>
      <c r="I1008">
        <v>447</v>
      </c>
      <c r="J1008">
        <v>5</v>
      </c>
      <c r="K1008">
        <v>446</v>
      </c>
      <c r="L1008">
        <v>4.1900000000000003E-24</v>
      </c>
      <c r="M1008">
        <v>104</v>
      </c>
      <c r="N1008">
        <v>464</v>
      </c>
      <c r="O1008">
        <v>96.120699999999999</v>
      </c>
      <c r="P1008">
        <v>96.120699999999999</v>
      </c>
      <c r="Q1008">
        <v>1691</v>
      </c>
    </row>
    <row r="1009" spans="1:17" x14ac:dyDescent="0.35">
      <c r="A1009" t="s">
        <v>15306</v>
      </c>
      <c r="B1009" t="s">
        <v>15304</v>
      </c>
      <c r="C1009" t="s">
        <v>16423</v>
      </c>
      <c r="D1009">
        <v>21.812999999999999</v>
      </c>
      <c r="E1009">
        <v>353</v>
      </c>
      <c r="F1009">
        <v>209</v>
      </c>
      <c r="G1009">
        <v>11</v>
      </c>
      <c r="H1009">
        <v>145</v>
      </c>
      <c r="I1009">
        <v>459</v>
      </c>
      <c r="J1009">
        <v>2</v>
      </c>
      <c r="K1009">
        <v>325</v>
      </c>
      <c r="L1009">
        <v>2E-3</v>
      </c>
      <c r="M1009">
        <v>40.799999999999997</v>
      </c>
      <c r="N1009">
        <v>464</v>
      </c>
      <c r="O1009">
        <v>76.077600000000004</v>
      </c>
      <c r="P1009">
        <v>76.077600000000004</v>
      </c>
      <c r="Q1009">
        <v>2801</v>
      </c>
    </row>
    <row r="1010" spans="1:17" x14ac:dyDescent="0.35">
      <c r="A1010" t="s">
        <v>15034</v>
      </c>
      <c r="B1010" t="s">
        <v>16424</v>
      </c>
      <c r="C1010" t="s">
        <v>16425</v>
      </c>
      <c r="D1010">
        <v>27.363</v>
      </c>
      <c r="E1010">
        <v>201</v>
      </c>
      <c r="F1010">
        <v>121</v>
      </c>
      <c r="G1010">
        <v>7</v>
      </c>
      <c r="H1010">
        <v>40</v>
      </c>
      <c r="I1010">
        <v>221</v>
      </c>
      <c r="J1010">
        <v>3</v>
      </c>
      <c r="K1010">
        <v>197</v>
      </c>
      <c r="L1010">
        <v>4.99E-5</v>
      </c>
      <c r="M1010">
        <v>44.3</v>
      </c>
      <c r="N1010">
        <v>255</v>
      </c>
      <c r="O1010">
        <v>78.823499999999996</v>
      </c>
      <c r="P1010">
        <v>78.823499999999996</v>
      </c>
      <c r="Q1010">
        <v>841</v>
      </c>
    </row>
    <row r="1011" spans="1:17" x14ac:dyDescent="0.35">
      <c r="A1011" t="s">
        <v>15192</v>
      </c>
      <c r="B1011" t="s">
        <v>15915</v>
      </c>
      <c r="C1011" t="s">
        <v>16426</v>
      </c>
      <c r="D1011">
        <v>28.07</v>
      </c>
      <c r="E1011">
        <v>114</v>
      </c>
      <c r="F1011">
        <v>51</v>
      </c>
      <c r="G1011">
        <v>5</v>
      </c>
      <c r="H1011">
        <v>44</v>
      </c>
      <c r="I1011">
        <v>142</v>
      </c>
      <c r="J1011">
        <v>8</v>
      </c>
      <c r="K1011">
        <v>105</v>
      </c>
      <c r="L1011">
        <v>6.0999999999999999E-2</v>
      </c>
      <c r="M1011">
        <v>33.1</v>
      </c>
      <c r="N1011">
        <v>144</v>
      </c>
      <c r="O1011">
        <v>79.166700000000006</v>
      </c>
      <c r="P1011">
        <v>79.166700000000006</v>
      </c>
      <c r="Q1011">
        <v>2469</v>
      </c>
    </row>
    <row r="1012" spans="1:17" x14ac:dyDescent="0.35">
      <c r="A1012" t="s">
        <v>16019</v>
      </c>
      <c r="B1012" t="s">
        <v>16427</v>
      </c>
      <c r="C1012" t="s">
        <v>16428</v>
      </c>
      <c r="D1012">
        <v>21.324000000000002</v>
      </c>
      <c r="E1012">
        <v>136</v>
      </c>
      <c r="F1012">
        <v>91</v>
      </c>
      <c r="G1012">
        <v>4</v>
      </c>
      <c r="H1012">
        <v>12</v>
      </c>
      <c r="I1012">
        <v>131</v>
      </c>
      <c r="J1012">
        <v>5</v>
      </c>
      <c r="K1012">
        <v>140</v>
      </c>
      <c r="L1012">
        <v>0.34</v>
      </c>
      <c r="M1012">
        <v>30.8</v>
      </c>
      <c r="N1012">
        <v>192</v>
      </c>
      <c r="O1012">
        <v>70.833299999999994</v>
      </c>
      <c r="P1012">
        <v>70.833299999999994</v>
      </c>
      <c r="Q1012">
        <v>1496</v>
      </c>
    </row>
    <row r="1013" spans="1:17" x14ac:dyDescent="0.35">
      <c r="A1013" t="s">
        <v>15046</v>
      </c>
      <c r="B1013" t="s">
        <v>15238</v>
      </c>
      <c r="C1013" t="s">
        <v>16429</v>
      </c>
      <c r="D1013">
        <v>27.972000000000001</v>
      </c>
      <c r="E1013">
        <v>143</v>
      </c>
      <c r="F1013">
        <v>73</v>
      </c>
      <c r="G1013">
        <v>5</v>
      </c>
      <c r="H1013">
        <v>126</v>
      </c>
      <c r="I1013">
        <v>254</v>
      </c>
      <c r="J1013">
        <v>10</v>
      </c>
      <c r="K1013">
        <v>136</v>
      </c>
      <c r="L1013">
        <v>5.0000000000000002E-5</v>
      </c>
      <c r="M1013">
        <v>44.7</v>
      </c>
      <c r="N1013">
        <v>256</v>
      </c>
      <c r="O1013">
        <v>55.859400000000001</v>
      </c>
      <c r="P1013">
        <v>55.859400000000001</v>
      </c>
      <c r="Q1013">
        <v>1299</v>
      </c>
    </row>
    <row r="1014" spans="1:17" x14ac:dyDescent="0.35">
      <c r="A1014" t="s">
        <v>15031</v>
      </c>
      <c r="B1014" t="s">
        <v>15289</v>
      </c>
      <c r="C1014" t="s">
        <v>16430</v>
      </c>
      <c r="D1014">
        <v>29.411999999999999</v>
      </c>
      <c r="E1014">
        <v>170</v>
      </c>
      <c r="F1014">
        <v>92</v>
      </c>
      <c r="G1014">
        <v>7</v>
      </c>
      <c r="H1014">
        <v>9</v>
      </c>
      <c r="I1014">
        <v>155</v>
      </c>
      <c r="J1014">
        <v>6</v>
      </c>
      <c r="K1014">
        <v>170</v>
      </c>
      <c r="L1014">
        <v>1.3899999999999999E-4</v>
      </c>
      <c r="M1014">
        <v>42.7</v>
      </c>
      <c r="N1014">
        <v>246</v>
      </c>
      <c r="O1014">
        <v>69.105699999999999</v>
      </c>
      <c r="P1014">
        <v>69.105699999999999</v>
      </c>
      <c r="Q1014">
        <v>423</v>
      </c>
    </row>
    <row r="1015" spans="1:17" x14ac:dyDescent="0.35">
      <c r="A1015" t="s">
        <v>15034</v>
      </c>
      <c r="B1015" t="s">
        <v>16431</v>
      </c>
      <c r="C1015" t="s">
        <v>16432</v>
      </c>
      <c r="D1015">
        <v>26.388999999999999</v>
      </c>
      <c r="E1015">
        <v>144</v>
      </c>
      <c r="F1015">
        <v>80</v>
      </c>
      <c r="G1015">
        <v>5</v>
      </c>
      <c r="H1015">
        <v>40</v>
      </c>
      <c r="I1015">
        <v>160</v>
      </c>
      <c r="J1015">
        <v>8</v>
      </c>
      <c r="K1015">
        <v>148</v>
      </c>
      <c r="L1015">
        <v>3.6699999999999998E-4</v>
      </c>
      <c r="M1015">
        <v>41.6</v>
      </c>
      <c r="N1015">
        <v>262</v>
      </c>
      <c r="O1015">
        <v>54.961799999999997</v>
      </c>
      <c r="P1015">
        <v>54.961799999999997</v>
      </c>
      <c r="Q1015">
        <v>931</v>
      </c>
    </row>
    <row r="1016" spans="1:17" x14ac:dyDescent="0.35">
      <c r="A1016" t="s">
        <v>15031</v>
      </c>
      <c r="B1016" t="s">
        <v>16433</v>
      </c>
      <c r="C1016" t="s">
        <v>16434</v>
      </c>
      <c r="D1016">
        <v>26.667000000000002</v>
      </c>
      <c r="E1016">
        <v>225</v>
      </c>
      <c r="F1016">
        <v>138</v>
      </c>
      <c r="G1016">
        <v>8</v>
      </c>
      <c r="H1016">
        <v>1</v>
      </c>
      <c r="I1016">
        <v>210</v>
      </c>
      <c r="J1016">
        <v>1</v>
      </c>
      <c r="K1016">
        <v>213</v>
      </c>
      <c r="L1016">
        <v>1.52E-5</v>
      </c>
      <c r="M1016">
        <v>45.4</v>
      </c>
      <c r="N1016">
        <v>250</v>
      </c>
      <c r="O1016">
        <v>90</v>
      </c>
      <c r="P1016">
        <v>90</v>
      </c>
      <c r="Q1016">
        <v>320</v>
      </c>
    </row>
    <row r="1017" spans="1:17" x14ac:dyDescent="0.35">
      <c r="A1017" t="s">
        <v>15034</v>
      </c>
      <c r="B1017" t="s">
        <v>16433</v>
      </c>
      <c r="C1017" t="s">
        <v>16434</v>
      </c>
      <c r="D1017">
        <v>25.794</v>
      </c>
      <c r="E1017">
        <v>252</v>
      </c>
      <c r="F1017">
        <v>132</v>
      </c>
      <c r="G1017">
        <v>9</v>
      </c>
      <c r="H1017">
        <v>36</v>
      </c>
      <c r="I1017">
        <v>234</v>
      </c>
      <c r="J1017">
        <v>1</v>
      </c>
      <c r="K1017">
        <v>250</v>
      </c>
      <c r="L1017">
        <v>2.9100000000000003E-4</v>
      </c>
      <c r="M1017">
        <v>42</v>
      </c>
      <c r="N1017">
        <v>250</v>
      </c>
      <c r="O1017">
        <v>100.8</v>
      </c>
      <c r="P1017">
        <v>101</v>
      </c>
      <c r="Q1017">
        <v>919</v>
      </c>
    </row>
    <row r="1018" spans="1:17" x14ac:dyDescent="0.35">
      <c r="A1018" t="s">
        <v>16435</v>
      </c>
      <c r="B1018" t="s">
        <v>16436</v>
      </c>
      <c r="C1018" t="s">
        <v>16437</v>
      </c>
      <c r="D1018">
        <v>26.667000000000002</v>
      </c>
      <c r="E1018">
        <v>120</v>
      </c>
      <c r="F1018">
        <v>83</v>
      </c>
      <c r="G1018">
        <v>2</v>
      </c>
      <c r="H1018">
        <v>67</v>
      </c>
      <c r="I1018">
        <v>181</v>
      </c>
      <c r="J1018">
        <v>75</v>
      </c>
      <c r="K1018">
        <v>194</v>
      </c>
      <c r="L1018">
        <v>0.46</v>
      </c>
      <c r="M1018">
        <v>33.1</v>
      </c>
      <c r="N1018">
        <v>221</v>
      </c>
      <c r="O1018">
        <v>54.2986</v>
      </c>
      <c r="P1018">
        <v>54.2986</v>
      </c>
      <c r="Q1018">
        <v>567</v>
      </c>
    </row>
    <row r="1019" spans="1:17" x14ac:dyDescent="0.35">
      <c r="A1019" t="s">
        <v>15070</v>
      </c>
      <c r="B1019" t="s">
        <v>15217</v>
      </c>
      <c r="C1019" t="s">
        <v>16438</v>
      </c>
      <c r="D1019">
        <v>26.786000000000001</v>
      </c>
      <c r="E1019">
        <v>224</v>
      </c>
      <c r="F1019">
        <v>162</v>
      </c>
      <c r="G1019">
        <v>2</v>
      </c>
      <c r="H1019">
        <v>4</v>
      </c>
      <c r="I1019">
        <v>227</v>
      </c>
      <c r="J1019">
        <v>7</v>
      </c>
      <c r="K1019">
        <v>228</v>
      </c>
      <c r="L1019">
        <v>1.29E-19</v>
      </c>
      <c r="M1019">
        <v>90.5</v>
      </c>
      <c r="N1019">
        <v>375</v>
      </c>
      <c r="O1019">
        <v>59.7333</v>
      </c>
      <c r="P1019">
        <v>59.7333</v>
      </c>
      <c r="Q1019">
        <v>2121</v>
      </c>
    </row>
    <row r="1020" spans="1:17" x14ac:dyDescent="0.35">
      <c r="A1020" t="s">
        <v>15070</v>
      </c>
      <c r="B1020" t="s">
        <v>16439</v>
      </c>
      <c r="C1020" t="s">
        <v>16440</v>
      </c>
      <c r="D1020">
        <v>28.07</v>
      </c>
      <c r="E1020">
        <v>228</v>
      </c>
      <c r="F1020">
        <v>158</v>
      </c>
      <c r="G1020">
        <v>5</v>
      </c>
      <c r="H1020">
        <v>4</v>
      </c>
      <c r="I1020">
        <v>229</v>
      </c>
      <c r="J1020">
        <v>7</v>
      </c>
      <c r="K1020">
        <v>230</v>
      </c>
      <c r="L1020">
        <v>1.14E-16</v>
      </c>
      <c r="M1020">
        <v>81.599999999999994</v>
      </c>
      <c r="N1020">
        <v>366</v>
      </c>
      <c r="O1020">
        <v>62.295099999999998</v>
      </c>
      <c r="P1020">
        <v>62.295099999999998</v>
      </c>
      <c r="Q1020">
        <v>2167</v>
      </c>
    </row>
    <row r="1021" spans="1:17" x14ac:dyDescent="0.35">
      <c r="A1021" t="s">
        <v>15038</v>
      </c>
      <c r="B1021" t="s">
        <v>15547</v>
      </c>
      <c r="C1021" t="s">
        <v>16441</v>
      </c>
      <c r="D1021">
        <v>39.655000000000001</v>
      </c>
      <c r="E1021">
        <v>58</v>
      </c>
      <c r="F1021">
        <v>34</v>
      </c>
      <c r="G1021">
        <v>1</v>
      </c>
      <c r="H1021">
        <v>373</v>
      </c>
      <c r="I1021">
        <v>430</v>
      </c>
      <c r="J1021">
        <v>4</v>
      </c>
      <c r="K1021">
        <v>60</v>
      </c>
      <c r="L1021">
        <v>4.0000000000000001E-3</v>
      </c>
      <c r="M1021">
        <v>37.700000000000003</v>
      </c>
      <c r="N1021">
        <v>67</v>
      </c>
      <c r="O1021">
        <v>86.5672</v>
      </c>
      <c r="P1021">
        <v>86.5672</v>
      </c>
      <c r="Q1021">
        <v>2750</v>
      </c>
    </row>
    <row r="1022" spans="1:17" x14ac:dyDescent="0.35">
      <c r="A1022" t="s">
        <v>16136</v>
      </c>
      <c r="B1022" t="s">
        <v>16442</v>
      </c>
      <c r="C1022" t="s">
        <v>16443</v>
      </c>
      <c r="D1022">
        <v>23.111000000000001</v>
      </c>
      <c r="E1022">
        <v>225</v>
      </c>
      <c r="F1022">
        <v>115</v>
      </c>
      <c r="G1022">
        <v>7</v>
      </c>
      <c r="H1022">
        <v>184</v>
      </c>
      <c r="I1022">
        <v>367</v>
      </c>
      <c r="J1022">
        <v>33</v>
      </c>
      <c r="K1022">
        <v>240</v>
      </c>
      <c r="L1022">
        <v>0.6</v>
      </c>
      <c r="M1022">
        <v>33.1</v>
      </c>
      <c r="N1022">
        <v>294</v>
      </c>
      <c r="O1022">
        <v>76.530600000000007</v>
      </c>
      <c r="P1022">
        <v>76.530600000000007</v>
      </c>
      <c r="Q1022">
        <v>1623</v>
      </c>
    </row>
    <row r="1023" spans="1:17" x14ac:dyDescent="0.35">
      <c r="A1023" t="s">
        <v>15117</v>
      </c>
      <c r="B1023" t="s">
        <v>15579</v>
      </c>
      <c r="C1023" t="s">
        <v>16444</v>
      </c>
      <c r="D1023">
        <v>31.69</v>
      </c>
      <c r="E1023">
        <v>142</v>
      </c>
      <c r="F1023">
        <v>74</v>
      </c>
      <c r="G1023">
        <v>7</v>
      </c>
      <c r="H1023">
        <v>1</v>
      </c>
      <c r="I1023">
        <v>126</v>
      </c>
      <c r="J1023">
        <v>1</v>
      </c>
      <c r="K1023">
        <v>135</v>
      </c>
      <c r="L1023">
        <v>0.06</v>
      </c>
      <c r="M1023">
        <v>34.700000000000003</v>
      </c>
      <c r="N1023">
        <v>236</v>
      </c>
      <c r="O1023">
        <v>60.169499999999999</v>
      </c>
      <c r="P1023">
        <v>60.169499999999999</v>
      </c>
      <c r="Q1023">
        <v>1679</v>
      </c>
    </row>
    <row r="1024" spans="1:17" x14ac:dyDescent="0.35">
      <c r="A1024" t="s">
        <v>15031</v>
      </c>
      <c r="B1024" t="s">
        <v>15579</v>
      </c>
      <c r="C1024" t="s">
        <v>16444</v>
      </c>
      <c r="D1024">
        <v>22.158999999999999</v>
      </c>
      <c r="E1024">
        <v>176</v>
      </c>
      <c r="F1024">
        <v>119</v>
      </c>
      <c r="G1024">
        <v>4</v>
      </c>
      <c r="H1024">
        <v>1</v>
      </c>
      <c r="I1024">
        <v>159</v>
      </c>
      <c r="J1024">
        <v>1</v>
      </c>
      <c r="K1024">
        <v>175</v>
      </c>
      <c r="L1024">
        <v>2.9500000000000001E-4</v>
      </c>
      <c r="M1024">
        <v>41.6</v>
      </c>
      <c r="N1024">
        <v>236</v>
      </c>
      <c r="O1024">
        <v>74.576300000000003</v>
      </c>
      <c r="P1024">
        <v>74.576300000000003</v>
      </c>
      <c r="Q1024">
        <v>458</v>
      </c>
    </row>
    <row r="1025" spans="1:17" x14ac:dyDescent="0.35">
      <c r="A1025" t="s">
        <v>15037</v>
      </c>
      <c r="B1025" t="s">
        <v>16445</v>
      </c>
      <c r="C1025" t="s">
        <v>16446</v>
      </c>
      <c r="D1025">
        <v>27.847999999999999</v>
      </c>
      <c r="E1025">
        <v>237</v>
      </c>
      <c r="F1025">
        <v>136</v>
      </c>
      <c r="G1025">
        <v>10</v>
      </c>
      <c r="H1025">
        <v>44</v>
      </c>
      <c r="I1025">
        <v>262</v>
      </c>
      <c r="J1025">
        <v>5</v>
      </c>
      <c r="K1025">
        <v>224</v>
      </c>
      <c r="L1025">
        <v>2E-3</v>
      </c>
      <c r="M1025">
        <v>39.700000000000003</v>
      </c>
      <c r="N1025">
        <v>264</v>
      </c>
      <c r="O1025">
        <v>89.7727</v>
      </c>
      <c r="P1025">
        <v>89.7727</v>
      </c>
      <c r="Q1025">
        <v>748</v>
      </c>
    </row>
    <row r="1026" spans="1:17" x14ac:dyDescent="0.35">
      <c r="A1026" t="s">
        <v>15031</v>
      </c>
      <c r="B1026" t="s">
        <v>15398</v>
      </c>
      <c r="C1026" t="s">
        <v>16447</v>
      </c>
      <c r="D1026">
        <v>25.396999999999998</v>
      </c>
      <c r="E1026">
        <v>252</v>
      </c>
      <c r="F1026">
        <v>141</v>
      </c>
      <c r="G1026">
        <v>10</v>
      </c>
      <c r="H1026">
        <v>1</v>
      </c>
      <c r="I1026">
        <v>224</v>
      </c>
      <c r="J1026">
        <v>1</v>
      </c>
      <c r="K1026">
        <v>233</v>
      </c>
      <c r="L1026">
        <v>9.87E-10</v>
      </c>
      <c r="M1026">
        <v>58.2</v>
      </c>
      <c r="N1026">
        <v>256</v>
      </c>
      <c r="O1026">
        <v>98.4375</v>
      </c>
      <c r="P1026">
        <v>98.4375</v>
      </c>
      <c r="Q1026">
        <v>64</v>
      </c>
    </row>
    <row r="1027" spans="1:17" x14ac:dyDescent="0.35">
      <c r="A1027" t="s">
        <v>15034</v>
      </c>
      <c r="B1027" t="s">
        <v>16448</v>
      </c>
      <c r="C1027" t="s">
        <v>16449</v>
      </c>
      <c r="D1027">
        <v>25</v>
      </c>
      <c r="E1027">
        <v>260</v>
      </c>
      <c r="F1027">
        <v>161</v>
      </c>
      <c r="G1027">
        <v>7</v>
      </c>
      <c r="H1027">
        <v>40</v>
      </c>
      <c r="I1027">
        <v>274</v>
      </c>
      <c r="J1027">
        <v>3</v>
      </c>
      <c r="K1027">
        <v>253</v>
      </c>
      <c r="L1027">
        <v>5.8599999999999998E-6</v>
      </c>
      <c r="M1027">
        <v>47</v>
      </c>
      <c r="N1027">
        <v>260</v>
      </c>
      <c r="O1027">
        <v>100</v>
      </c>
      <c r="P1027">
        <v>100</v>
      </c>
      <c r="Q1027">
        <v>796</v>
      </c>
    </row>
    <row r="1028" spans="1:17" x14ac:dyDescent="0.35">
      <c r="A1028" t="s">
        <v>16450</v>
      </c>
      <c r="B1028" t="s">
        <v>16451</v>
      </c>
      <c r="C1028" t="s">
        <v>16452</v>
      </c>
      <c r="D1028">
        <v>27.472999999999999</v>
      </c>
      <c r="E1028">
        <v>91</v>
      </c>
      <c r="F1028">
        <v>49</v>
      </c>
      <c r="G1028">
        <v>3</v>
      </c>
      <c r="H1028">
        <v>8</v>
      </c>
      <c r="I1028">
        <v>91</v>
      </c>
      <c r="J1028">
        <v>60</v>
      </c>
      <c r="K1028">
        <v>140</v>
      </c>
      <c r="L1028">
        <v>0.24</v>
      </c>
      <c r="M1028">
        <v>30.4</v>
      </c>
      <c r="N1028">
        <v>169</v>
      </c>
      <c r="O1028">
        <v>53.846200000000003</v>
      </c>
      <c r="P1028">
        <v>53.846200000000003</v>
      </c>
      <c r="Q1028">
        <v>1459</v>
      </c>
    </row>
    <row r="1029" spans="1:17" x14ac:dyDescent="0.35">
      <c r="A1029" t="s">
        <v>15697</v>
      </c>
      <c r="B1029" t="s">
        <v>16451</v>
      </c>
      <c r="C1029" t="s">
        <v>16452</v>
      </c>
      <c r="D1029">
        <v>25.882000000000001</v>
      </c>
      <c r="E1029">
        <v>85</v>
      </c>
      <c r="F1029">
        <v>50</v>
      </c>
      <c r="G1029">
        <v>3</v>
      </c>
      <c r="H1029">
        <v>152</v>
      </c>
      <c r="I1029">
        <v>225</v>
      </c>
      <c r="J1029">
        <v>79</v>
      </c>
      <c r="K1029">
        <v>161</v>
      </c>
      <c r="L1029">
        <v>0.88</v>
      </c>
      <c r="M1029">
        <v>32.299999999999997</v>
      </c>
      <c r="N1029">
        <v>169</v>
      </c>
      <c r="O1029">
        <v>50.295900000000003</v>
      </c>
      <c r="P1029">
        <v>50.295900000000003</v>
      </c>
      <c r="Q1029">
        <v>1736</v>
      </c>
    </row>
    <row r="1030" spans="1:17" x14ac:dyDescent="0.35">
      <c r="A1030" t="s">
        <v>15031</v>
      </c>
      <c r="B1030" t="s">
        <v>16453</v>
      </c>
      <c r="C1030" t="s">
        <v>16454</v>
      </c>
      <c r="D1030">
        <v>25.091999999999999</v>
      </c>
      <c r="E1030">
        <v>271</v>
      </c>
      <c r="F1030">
        <v>153</v>
      </c>
      <c r="G1030">
        <v>11</v>
      </c>
      <c r="H1030">
        <v>1</v>
      </c>
      <c r="I1030">
        <v>240</v>
      </c>
      <c r="J1030">
        <v>1</v>
      </c>
      <c r="K1030">
        <v>252</v>
      </c>
      <c r="L1030">
        <v>9.9999999999999995E-8</v>
      </c>
      <c r="M1030">
        <v>52</v>
      </c>
      <c r="N1030">
        <v>256</v>
      </c>
      <c r="O1030">
        <v>105.85899999999999</v>
      </c>
      <c r="P1030">
        <v>101</v>
      </c>
      <c r="Q1030">
        <v>147</v>
      </c>
    </row>
    <row r="1031" spans="1:17" x14ac:dyDescent="0.35">
      <c r="A1031" t="s">
        <v>15038</v>
      </c>
      <c r="B1031" t="s">
        <v>16455</v>
      </c>
      <c r="C1031" t="s">
        <v>16456</v>
      </c>
      <c r="D1031">
        <v>26.481999999999999</v>
      </c>
      <c r="E1031">
        <v>253</v>
      </c>
      <c r="F1031">
        <v>152</v>
      </c>
      <c r="G1031">
        <v>10</v>
      </c>
      <c r="H1031">
        <v>373</v>
      </c>
      <c r="I1031">
        <v>615</v>
      </c>
      <c r="J1031">
        <v>4</v>
      </c>
      <c r="K1031">
        <v>232</v>
      </c>
      <c r="L1031">
        <v>7.9099999999999994E-9</v>
      </c>
      <c r="M1031">
        <v>58.5</v>
      </c>
      <c r="N1031">
        <v>261</v>
      </c>
      <c r="O1031">
        <v>96.934899999999999</v>
      </c>
      <c r="P1031">
        <v>96.934899999999999</v>
      </c>
      <c r="Q1031">
        <v>2702</v>
      </c>
    </row>
    <row r="1032" spans="1:17" x14ac:dyDescent="0.35">
      <c r="A1032" t="s">
        <v>15038</v>
      </c>
      <c r="B1032" t="s">
        <v>16457</v>
      </c>
      <c r="C1032" t="s">
        <v>16458</v>
      </c>
      <c r="D1032">
        <v>29.268000000000001</v>
      </c>
      <c r="E1032">
        <v>246</v>
      </c>
      <c r="F1032">
        <v>154</v>
      </c>
      <c r="G1032">
        <v>9</v>
      </c>
      <c r="H1032">
        <v>373</v>
      </c>
      <c r="I1032">
        <v>615</v>
      </c>
      <c r="J1032">
        <v>4</v>
      </c>
      <c r="K1032">
        <v>232</v>
      </c>
      <c r="L1032">
        <v>1.6799999999999998E-14</v>
      </c>
      <c r="M1032">
        <v>75.5</v>
      </c>
      <c r="N1032">
        <v>261</v>
      </c>
      <c r="O1032">
        <v>94.252899999999997</v>
      </c>
      <c r="P1032">
        <v>94.252899999999997</v>
      </c>
      <c r="Q1032">
        <v>2606</v>
      </c>
    </row>
    <row r="1033" spans="1:17" x14ac:dyDescent="0.35">
      <c r="A1033" t="s">
        <v>15038</v>
      </c>
      <c r="B1033" t="s">
        <v>16459</v>
      </c>
      <c r="C1033" t="s">
        <v>16460</v>
      </c>
      <c r="D1033">
        <v>27.344000000000001</v>
      </c>
      <c r="E1033">
        <v>256</v>
      </c>
      <c r="F1033">
        <v>166</v>
      </c>
      <c r="G1033">
        <v>8</v>
      </c>
      <c r="H1033">
        <v>373</v>
      </c>
      <c r="I1033">
        <v>625</v>
      </c>
      <c r="J1033">
        <v>4</v>
      </c>
      <c r="K1033">
        <v>242</v>
      </c>
      <c r="L1033">
        <v>7.9699999999999994E-11</v>
      </c>
      <c r="M1033">
        <v>64.3</v>
      </c>
      <c r="N1033">
        <v>261</v>
      </c>
      <c r="O1033">
        <v>98.084299999999999</v>
      </c>
      <c r="P1033">
        <v>98.084299999999999</v>
      </c>
      <c r="Q1033">
        <v>2649</v>
      </c>
    </row>
    <row r="1034" spans="1:17" x14ac:dyDescent="0.35">
      <c r="A1034" t="s">
        <v>15273</v>
      </c>
      <c r="B1034" t="s">
        <v>15986</v>
      </c>
      <c r="C1034" t="s">
        <v>16461</v>
      </c>
      <c r="D1034">
        <v>44.828000000000003</v>
      </c>
      <c r="E1034">
        <v>29</v>
      </c>
      <c r="F1034">
        <v>16</v>
      </c>
      <c r="G1034">
        <v>0</v>
      </c>
      <c r="H1034">
        <v>373</v>
      </c>
      <c r="I1034">
        <v>401</v>
      </c>
      <c r="J1034">
        <v>2</v>
      </c>
      <c r="K1034">
        <v>30</v>
      </c>
      <c r="L1034">
        <v>0.22</v>
      </c>
      <c r="M1034">
        <v>30.8</v>
      </c>
      <c r="N1034">
        <v>30</v>
      </c>
      <c r="O1034">
        <v>96.666700000000006</v>
      </c>
      <c r="P1034">
        <v>96.666700000000006</v>
      </c>
      <c r="Q1034">
        <v>1428</v>
      </c>
    </row>
    <row r="1035" spans="1:17" x14ac:dyDescent="0.35">
      <c r="A1035" t="s">
        <v>15041</v>
      </c>
      <c r="B1035" t="s">
        <v>16462</v>
      </c>
      <c r="C1035" t="s">
        <v>16463</v>
      </c>
      <c r="D1035">
        <v>34.375</v>
      </c>
      <c r="E1035">
        <v>64</v>
      </c>
      <c r="F1035">
        <v>37</v>
      </c>
      <c r="G1035">
        <v>2</v>
      </c>
      <c r="H1035">
        <v>199</v>
      </c>
      <c r="I1035">
        <v>258</v>
      </c>
      <c r="J1035">
        <v>1</v>
      </c>
      <c r="K1035">
        <v>63</v>
      </c>
      <c r="L1035">
        <v>0.25</v>
      </c>
      <c r="M1035">
        <v>32</v>
      </c>
      <c r="N1035">
        <v>104</v>
      </c>
      <c r="O1035">
        <v>61.538499999999999</v>
      </c>
      <c r="P1035">
        <v>61.538499999999999</v>
      </c>
      <c r="Q1035">
        <v>507</v>
      </c>
    </row>
    <row r="1036" spans="1:17" x14ac:dyDescent="0.35">
      <c r="A1036" t="s">
        <v>15186</v>
      </c>
      <c r="B1036" t="s">
        <v>15897</v>
      </c>
      <c r="C1036" t="s">
        <v>16464</v>
      </c>
      <c r="D1036">
        <v>27.777999999999999</v>
      </c>
      <c r="E1036">
        <v>108</v>
      </c>
      <c r="F1036">
        <v>71</v>
      </c>
      <c r="G1036">
        <v>5</v>
      </c>
      <c r="H1036">
        <v>23</v>
      </c>
      <c r="I1036">
        <v>129</v>
      </c>
      <c r="J1036">
        <v>17</v>
      </c>
      <c r="K1036">
        <v>118</v>
      </c>
      <c r="L1036">
        <v>5.0000000000000001E-3</v>
      </c>
      <c r="M1036">
        <v>36.200000000000003</v>
      </c>
      <c r="N1036">
        <v>159</v>
      </c>
      <c r="O1036">
        <v>67.924499999999995</v>
      </c>
      <c r="P1036">
        <v>67.924499999999995</v>
      </c>
      <c r="Q1036">
        <v>1381</v>
      </c>
    </row>
    <row r="1037" spans="1:17" x14ac:dyDescent="0.35">
      <c r="A1037" t="s">
        <v>15031</v>
      </c>
      <c r="B1037" t="s">
        <v>15648</v>
      </c>
      <c r="C1037" t="s">
        <v>16465</v>
      </c>
      <c r="D1037">
        <v>20.332000000000001</v>
      </c>
      <c r="E1037">
        <v>241</v>
      </c>
      <c r="F1037">
        <v>160</v>
      </c>
      <c r="G1037">
        <v>8</v>
      </c>
      <c r="H1037">
        <v>6</v>
      </c>
      <c r="I1037">
        <v>225</v>
      </c>
      <c r="J1037">
        <v>5</v>
      </c>
      <c r="K1037">
        <v>234</v>
      </c>
      <c r="L1037">
        <v>7.7299999999999995E-5</v>
      </c>
      <c r="M1037">
        <v>43.5</v>
      </c>
      <c r="N1037">
        <v>256</v>
      </c>
      <c r="O1037">
        <v>94.140600000000006</v>
      </c>
      <c r="P1037">
        <v>94.140600000000006</v>
      </c>
      <c r="Q1037">
        <v>395</v>
      </c>
    </row>
    <row r="1038" spans="1:17" x14ac:dyDescent="0.35">
      <c r="A1038" t="s">
        <v>15038</v>
      </c>
      <c r="B1038" t="s">
        <v>16466</v>
      </c>
      <c r="C1038" t="s">
        <v>16467</v>
      </c>
      <c r="D1038">
        <v>29.885000000000002</v>
      </c>
      <c r="E1038">
        <v>261</v>
      </c>
      <c r="F1038">
        <v>153</v>
      </c>
      <c r="G1038">
        <v>12</v>
      </c>
      <c r="H1038">
        <v>373</v>
      </c>
      <c r="I1038">
        <v>629</v>
      </c>
      <c r="J1038">
        <v>4</v>
      </c>
      <c r="K1038">
        <v>238</v>
      </c>
      <c r="L1038">
        <v>1.4E-11</v>
      </c>
      <c r="M1038">
        <v>66.599999999999994</v>
      </c>
      <c r="N1038">
        <v>268</v>
      </c>
      <c r="O1038">
        <v>97.388099999999994</v>
      </c>
      <c r="P1038">
        <v>97.388099999999994</v>
      </c>
      <c r="Q1038">
        <v>2625</v>
      </c>
    </row>
    <row r="1039" spans="1:17" x14ac:dyDescent="0.35">
      <c r="A1039" t="s">
        <v>15070</v>
      </c>
      <c r="B1039" t="s">
        <v>16468</v>
      </c>
      <c r="C1039" t="s">
        <v>16469</v>
      </c>
      <c r="D1039">
        <v>37.021000000000001</v>
      </c>
      <c r="E1039">
        <v>235</v>
      </c>
      <c r="F1039">
        <v>138</v>
      </c>
      <c r="G1039">
        <v>2</v>
      </c>
      <c r="H1039">
        <v>5</v>
      </c>
      <c r="I1039">
        <v>233</v>
      </c>
      <c r="J1039">
        <v>5</v>
      </c>
      <c r="K1039">
        <v>235</v>
      </c>
      <c r="L1039">
        <v>4.6400000000000002E-35</v>
      </c>
      <c r="M1039">
        <v>135</v>
      </c>
      <c r="N1039">
        <v>409</v>
      </c>
      <c r="O1039">
        <v>57.4572</v>
      </c>
      <c r="P1039">
        <v>57.4572</v>
      </c>
      <c r="Q1039">
        <v>2045</v>
      </c>
    </row>
    <row r="1040" spans="1:17" x14ac:dyDescent="0.35">
      <c r="A1040" t="s">
        <v>15034</v>
      </c>
      <c r="B1040" t="s">
        <v>16470</v>
      </c>
      <c r="C1040" t="s">
        <v>16471</v>
      </c>
      <c r="D1040">
        <v>28.571000000000002</v>
      </c>
      <c r="E1040">
        <v>210</v>
      </c>
      <c r="F1040">
        <v>100</v>
      </c>
      <c r="G1040">
        <v>9</v>
      </c>
      <c r="H1040">
        <v>40</v>
      </c>
      <c r="I1040">
        <v>218</v>
      </c>
      <c r="J1040">
        <v>3</v>
      </c>
      <c r="K1040">
        <v>193</v>
      </c>
      <c r="L1040">
        <v>5.4199999999999995E-4</v>
      </c>
      <c r="M1040">
        <v>41.2</v>
      </c>
      <c r="N1040">
        <v>255</v>
      </c>
      <c r="O1040">
        <v>82.352900000000005</v>
      </c>
      <c r="P1040">
        <v>82.352900000000005</v>
      </c>
      <c r="Q1040">
        <v>942</v>
      </c>
    </row>
    <row r="1041" spans="1:17" x14ac:dyDescent="0.35">
      <c r="A1041" t="s">
        <v>15067</v>
      </c>
      <c r="B1041" t="s">
        <v>16470</v>
      </c>
      <c r="C1041" t="s">
        <v>16471</v>
      </c>
      <c r="D1041">
        <v>27.210999999999999</v>
      </c>
      <c r="E1041">
        <v>147</v>
      </c>
      <c r="F1041">
        <v>69</v>
      </c>
      <c r="G1041">
        <v>6</v>
      </c>
      <c r="H1041">
        <v>104</v>
      </c>
      <c r="I1041">
        <v>218</v>
      </c>
      <c r="J1041">
        <v>3</v>
      </c>
      <c r="K1041">
        <v>143</v>
      </c>
      <c r="L1041">
        <v>8.1000000000000003E-2</v>
      </c>
      <c r="M1041">
        <v>34.700000000000003</v>
      </c>
      <c r="N1041">
        <v>255</v>
      </c>
      <c r="O1041">
        <v>57.647100000000002</v>
      </c>
      <c r="P1041">
        <v>57.647100000000002</v>
      </c>
      <c r="Q1041">
        <v>2389</v>
      </c>
    </row>
    <row r="1042" spans="1:17" x14ac:dyDescent="0.35">
      <c r="A1042" t="s">
        <v>15037</v>
      </c>
      <c r="B1042" t="s">
        <v>16472</v>
      </c>
      <c r="C1042" t="s">
        <v>16473</v>
      </c>
      <c r="D1042">
        <v>28.571000000000002</v>
      </c>
      <c r="E1042">
        <v>224</v>
      </c>
      <c r="F1042">
        <v>127</v>
      </c>
      <c r="G1042">
        <v>9</v>
      </c>
      <c r="H1042">
        <v>44</v>
      </c>
      <c r="I1042">
        <v>249</v>
      </c>
      <c r="J1042">
        <v>5</v>
      </c>
      <c r="K1042">
        <v>213</v>
      </c>
      <c r="L1042">
        <v>1.66E-5</v>
      </c>
      <c r="M1042">
        <v>45.8</v>
      </c>
      <c r="N1042">
        <v>261</v>
      </c>
      <c r="O1042">
        <v>85.823800000000006</v>
      </c>
      <c r="P1042">
        <v>85.823800000000006</v>
      </c>
      <c r="Q1042">
        <v>637</v>
      </c>
    </row>
    <row r="1043" spans="1:17" x14ac:dyDescent="0.35">
      <c r="A1043" t="s">
        <v>15049</v>
      </c>
      <c r="B1043" t="s">
        <v>16474</v>
      </c>
      <c r="C1043" t="s">
        <v>16475</v>
      </c>
      <c r="D1043">
        <v>25</v>
      </c>
      <c r="E1043">
        <v>236</v>
      </c>
      <c r="F1043">
        <v>131</v>
      </c>
      <c r="G1043">
        <v>8</v>
      </c>
      <c r="H1043">
        <v>142</v>
      </c>
      <c r="I1043">
        <v>371</v>
      </c>
      <c r="J1043">
        <v>32</v>
      </c>
      <c r="K1043">
        <v>227</v>
      </c>
      <c r="L1043">
        <v>4.4100000000000001E-6</v>
      </c>
      <c r="M1043">
        <v>48.5</v>
      </c>
      <c r="N1043">
        <v>301</v>
      </c>
      <c r="O1043">
        <v>78.405299999999997</v>
      </c>
      <c r="P1043">
        <v>78.405299999999997</v>
      </c>
      <c r="Q1043">
        <v>1841</v>
      </c>
    </row>
    <row r="1044" spans="1:17" x14ac:dyDescent="0.35">
      <c r="A1044" t="s">
        <v>15031</v>
      </c>
      <c r="B1044" t="s">
        <v>16476</v>
      </c>
      <c r="C1044" t="s">
        <v>16477</v>
      </c>
      <c r="D1044">
        <v>27.167999999999999</v>
      </c>
      <c r="E1044">
        <v>173</v>
      </c>
      <c r="F1044">
        <v>109</v>
      </c>
      <c r="G1044">
        <v>7</v>
      </c>
      <c r="H1044">
        <v>1</v>
      </c>
      <c r="I1044">
        <v>158</v>
      </c>
      <c r="J1044">
        <v>3</v>
      </c>
      <c r="K1044">
        <v>173</v>
      </c>
      <c r="L1044">
        <v>4.7999999999999998E-6</v>
      </c>
      <c r="M1044">
        <v>47</v>
      </c>
      <c r="N1044">
        <v>252</v>
      </c>
      <c r="O1044">
        <v>68.650800000000004</v>
      </c>
      <c r="P1044">
        <v>68.650800000000004</v>
      </c>
      <c r="Q1044">
        <v>260</v>
      </c>
    </row>
    <row r="1045" spans="1:17" x14ac:dyDescent="0.35">
      <c r="A1045" t="s">
        <v>15031</v>
      </c>
      <c r="B1045" t="s">
        <v>16478</v>
      </c>
      <c r="C1045" t="s">
        <v>16479</v>
      </c>
      <c r="D1045">
        <v>22.8</v>
      </c>
      <c r="E1045">
        <v>250</v>
      </c>
      <c r="F1045">
        <v>138</v>
      </c>
      <c r="G1045">
        <v>9</v>
      </c>
      <c r="H1045">
        <v>6</v>
      </c>
      <c r="I1045">
        <v>225</v>
      </c>
      <c r="J1045">
        <v>5</v>
      </c>
      <c r="K1045">
        <v>229</v>
      </c>
      <c r="L1045">
        <v>1.3900000000000001E-5</v>
      </c>
      <c r="M1045">
        <v>45.8</v>
      </c>
      <c r="N1045">
        <v>252</v>
      </c>
      <c r="O1045">
        <v>99.206299999999999</v>
      </c>
      <c r="P1045">
        <v>99.206299999999999</v>
      </c>
      <c r="Q1045">
        <v>315</v>
      </c>
    </row>
    <row r="1046" spans="1:17" x14ac:dyDescent="0.35">
      <c r="A1046" t="s">
        <v>15244</v>
      </c>
      <c r="B1046" t="s">
        <v>15304</v>
      </c>
      <c r="C1046" t="s">
        <v>16480</v>
      </c>
      <c r="D1046">
        <v>39.564999999999998</v>
      </c>
      <c r="E1046">
        <v>460</v>
      </c>
      <c r="F1046">
        <v>268</v>
      </c>
      <c r="G1046">
        <v>7</v>
      </c>
      <c r="H1046">
        <v>8</v>
      </c>
      <c r="I1046">
        <v>465</v>
      </c>
      <c r="J1046">
        <v>5</v>
      </c>
      <c r="K1046">
        <v>456</v>
      </c>
      <c r="L1046">
        <v>9.8100000000000004E-108</v>
      </c>
      <c r="M1046">
        <v>327</v>
      </c>
      <c r="N1046">
        <v>464</v>
      </c>
      <c r="O1046">
        <v>99.137900000000002</v>
      </c>
      <c r="P1046">
        <v>99.137900000000002</v>
      </c>
      <c r="Q1046">
        <v>1517</v>
      </c>
    </row>
    <row r="1047" spans="1:17" x14ac:dyDescent="0.35">
      <c r="A1047" t="s">
        <v>15247</v>
      </c>
      <c r="B1047" t="s">
        <v>15304</v>
      </c>
      <c r="C1047" t="s">
        <v>16480</v>
      </c>
      <c r="D1047">
        <v>36.363999999999997</v>
      </c>
      <c r="E1047">
        <v>473</v>
      </c>
      <c r="F1047">
        <v>282</v>
      </c>
      <c r="G1047">
        <v>4</v>
      </c>
      <c r="H1047">
        <v>7</v>
      </c>
      <c r="I1047">
        <v>479</v>
      </c>
      <c r="J1047">
        <v>3</v>
      </c>
      <c r="K1047">
        <v>456</v>
      </c>
      <c r="L1047">
        <v>2.5399999999999999E-96</v>
      </c>
      <c r="M1047">
        <v>298</v>
      </c>
      <c r="N1047">
        <v>464</v>
      </c>
      <c r="O1047">
        <v>101.94</v>
      </c>
      <c r="P1047">
        <v>101</v>
      </c>
      <c r="Q1047">
        <v>1771</v>
      </c>
    </row>
    <row r="1048" spans="1:17" x14ac:dyDescent="0.35">
      <c r="A1048" t="s">
        <v>15249</v>
      </c>
      <c r="B1048" t="s">
        <v>15304</v>
      </c>
      <c r="C1048" t="s">
        <v>16480</v>
      </c>
      <c r="D1048">
        <v>28.989000000000001</v>
      </c>
      <c r="E1048">
        <v>445</v>
      </c>
      <c r="F1048">
        <v>298</v>
      </c>
      <c r="G1048">
        <v>10</v>
      </c>
      <c r="H1048">
        <v>49</v>
      </c>
      <c r="I1048">
        <v>483</v>
      </c>
      <c r="J1048">
        <v>5</v>
      </c>
      <c r="K1048">
        <v>441</v>
      </c>
      <c r="L1048">
        <v>9.8700000000000002E-47</v>
      </c>
      <c r="M1048">
        <v>169</v>
      </c>
      <c r="N1048">
        <v>464</v>
      </c>
      <c r="O1048">
        <v>95.905199999999994</v>
      </c>
      <c r="P1048">
        <v>95.905199999999994</v>
      </c>
      <c r="Q1048">
        <v>2489</v>
      </c>
    </row>
    <row r="1049" spans="1:17" x14ac:dyDescent="0.35">
      <c r="A1049" t="s">
        <v>15248</v>
      </c>
      <c r="B1049" t="s">
        <v>15304</v>
      </c>
      <c r="C1049" t="s">
        <v>16480</v>
      </c>
      <c r="D1049">
        <v>25.847000000000001</v>
      </c>
      <c r="E1049">
        <v>236</v>
      </c>
      <c r="F1049">
        <v>134</v>
      </c>
      <c r="G1049">
        <v>12</v>
      </c>
      <c r="H1049">
        <v>226</v>
      </c>
      <c r="I1049">
        <v>449</v>
      </c>
      <c r="J1049">
        <v>134</v>
      </c>
      <c r="K1049">
        <v>340</v>
      </c>
      <c r="L1049">
        <v>2.9300000000000001E-8</v>
      </c>
      <c r="M1049">
        <v>56.6</v>
      </c>
      <c r="N1049">
        <v>464</v>
      </c>
      <c r="O1049">
        <v>50.862099999999998</v>
      </c>
      <c r="P1049">
        <v>50.862099999999998</v>
      </c>
      <c r="Q1049">
        <v>28</v>
      </c>
    </row>
    <row r="1050" spans="1:17" x14ac:dyDescent="0.35">
      <c r="A1050" t="s">
        <v>15355</v>
      </c>
      <c r="B1050" t="s">
        <v>15304</v>
      </c>
      <c r="C1050" t="s">
        <v>16480</v>
      </c>
      <c r="D1050">
        <v>25.103000000000002</v>
      </c>
      <c r="E1050">
        <v>243</v>
      </c>
      <c r="F1050">
        <v>146</v>
      </c>
      <c r="G1050">
        <v>12</v>
      </c>
      <c r="H1050">
        <v>85</v>
      </c>
      <c r="I1050">
        <v>317</v>
      </c>
      <c r="J1050">
        <v>110</v>
      </c>
      <c r="K1050">
        <v>326</v>
      </c>
      <c r="L1050">
        <v>0.11</v>
      </c>
      <c r="M1050">
        <v>34.700000000000003</v>
      </c>
      <c r="N1050">
        <v>464</v>
      </c>
      <c r="O1050">
        <v>52.370699999999999</v>
      </c>
      <c r="P1050">
        <v>52.370699999999999</v>
      </c>
      <c r="Q1050">
        <v>2876</v>
      </c>
    </row>
    <row r="1051" spans="1:17" x14ac:dyDescent="0.35">
      <c r="A1051" t="s">
        <v>15252</v>
      </c>
      <c r="B1051" t="s">
        <v>15304</v>
      </c>
      <c r="C1051" t="s">
        <v>16480</v>
      </c>
      <c r="D1051">
        <v>22.422000000000001</v>
      </c>
      <c r="E1051">
        <v>446</v>
      </c>
      <c r="F1051">
        <v>333</v>
      </c>
      <c r="G1051">
        <v>7</v>
      </c>
      <c r="H1051">
        <v>11</v>
      </c>
      <c r="I1051">
        <v>447</v>
      </c>
      <c r="J1051">
        <v>5</v>
      </c>
      <c r="K1051">
        <v>446</v>
      </c>
      <c r="L1051">
        <v>3.4499999999999997E-23</v>
      </c>
      <c r="M1051">
        <v>102</v>
      </c>
      <c r="N1051">
        <v>464</v>
      </c>
      <c r="O1051">
        <v>96.120699999999999</v>
      </c>
      <c r="P1051">
        <v>96.120699999999999</v>
      </c>
      <c r="Q1051">
        <v>1703</v>
      </c>
    </row>
    <row r="1052" spans="1:17" x14ac:dyDescent="0.35">
      <c r="A1052" t="s">
        <v>15306</v>
      </c>
      <c r="B1052" t="s">
        <v>15304</v>
      </c>
      <c r="C1052" t="s">
        <v>16480</v>
      </c>
      <c r="D1052">
        <v>21.812999999999999</v>
      </c>
      <c r="E1052">
        <v>353</v>
      </c>
      <c r="F1052">
        <v>209</v>
      </c>
      <c r="G1052">
        <v>11</v>
      </c>
      <c r="H1052">
        <v>145</v>
      </c>
      <c r="I1052">
        <v>459</v>
      </c>
      <c r="J1052">
        <v>2</v>
      </c>
      <c r="K1052">
        <v>325</v>
      </c>
      <c r="L1052">
        <v>2E-3</v>
      </c>
      <c r="M1052">
        <v>40.799999999999997</v>
      </c>
      <c r="N1052">
        <v>464</v>
      </c>
      <c r="O1052">
        <v>76.077600000000004</v>
      </c>
      <c r="P1052">
        <v>76.077600000000004</v>
      </c>
      <c r="Q1052">
        <v>2802</v>
      </c>
    </row>
    <row r="1053" spans="1:17" x14ac:dyDescent="0.35">
      <c r="A1053" t="s">
        <v>15034</v>
      </c>
      <c r="B1053" t="s">
        <v>15704</v>
      </c>
      <c r="C1053" t="s">
        <v>16481</v>
      </c>
      <c r="D1053">
        <v>23.81</v>
      </c>
      <c r="E1053">
        <v>231</v>
      </c>
      <c r="F1053">
        <v>143</v>
      </c>
      <c r="G1053">
        <v>6</v>
      </c>
      <c r="H1053">
        <v>40</v>
      </c>
      <c r="I1053">
        <v>249</v>
      </c>
      <c r="J1053">
        <v>3</v>
      </c>
      <c r="K1053">
        <v>221</v>
      </c>
      <c r="L1053">
        <v>3.4299999999999999E-4</v>
      </c>
      <c r="M1053">
        <v>41.6</v>
      </c>
      <c r="N1053">
        <v>246</v>
      </c>
      <c r="O1053">
        <v>93.9024</v>
      </c>
      <c r="P1053">
        <v>93.9024</v>
      </c>
      <c r="Q1053">
        <v>926</v>
      </c>
    </row>
    <row r="1054" spans="1:17" x14ac:dyDescent="0.35">
      <c r="A1054" t="s">
        <v>16482</v>
      </c>
      <c r="B1054" t="s">
        <v>15369</v>
      </c>
      <c r="C1054" t="s">
        <v>16483</v>
      </c>
      <c r="D1054">
        <v>32.558</v>
      </c>
      <c r="E1054">
        <v>86</v>
      </c>
      <c r="F1054">
        <v>56</v>
      </c>
      <c r="G1054">
        <v>2</v>
      </c>
      <c r="H1054">
        <v>5</v>
      </c>
      <c r="I1054">
        <v>90</v>
      </c>
      <c r="J1054">
        <v>34</v>
      </c>
      <c r="K1054">
        <v>117</v>
      </c>
      <c r="L1054">
        <v>0.86</v>
      </c>
      <c r="M1054">
        <v>31.6</v>
      </c>
      <c r="N1054">
        <v>157</v>
      </c>
      <c r="O1054">
        <v>54.777099999999997</v>
      </c>
      <c r="P1054">
        <v>54.777099999999997</v>
      </c>
      <c r="Q1054">
        <v>2293</v>
      </c>
    </row>
    <row r="1055" spans="1:17" x14ac:dyDescent="0.35">
      <c r="A1055" t="s">
        <v>15046</v>
      </c>
      <c r="B1055" t="s">
        <v>16484</v>
      </c>
      <c r="C1055" t="s">
        <v>16485</v>
      </c>
      <c r="D1055">
        <v>32.143000000000001</v>
      </c>
      <c r="E1055">
        <v>112</v>
      </c>
      <c r="F1055">
        <v>59</v>
      </c>
      <c r="G1055">
        <v>4</v>
      </c>
      <c r="H1055">
        <v>126</v>
      </c>
      <c r="I1055">
        <v>236</v>
      </c>
      <c r="J1055">
        <v>10</v>
      </c>
      <c r="K1055">
        <v>105</v>
      </c>
      <c r="L1055">
        <v>2.34E-6</v>
      </c>
      <c r="M1055">
        <v>48.5</v>
      </c>
      <c r="N1055">
        <v>219</v>
      </c>
      <c r="O1055">
        <v>51.141599999999997</v>
      </c>
      <c r="P1055">
        <v>51.141599999999997</v>
      </c>
      <c r="Q1055">
        <v>1257</v>
      </c>
    </row>
    <row r="1056" spans="1:17" x14ac:dyDescent="0.35">
      <c r="A1056" t="s">
        <v>15031</v>
      </c>
      <c r="B1056" t="s">
        <v>15289</v>
      </c>
      <c r="C1056" t="s">
        <v>16486</v>
      </c>
      <c r="D1056">
        <v>24.39</v>
      </c>
      <c r="E1056">
        <v>246</v>
      </c>
      <c r="F1056">
        <v>158</v>
      </c>
      <c r="G1056">
        <v>7</v>
      </c>
      <c r="H1056">
        <v>6</v>
      </c>
      <c r="I1056">
        <v>235</v>
      </c>
      <c r="J1056">
        <v>3</v>
      </c>
      <c r="K1056">
        <v>236</v>
      </c>
      <c r="L1056">
        <v>7.5000000000000002E-6</v>
      </c>
      <c r="M1056">
        <v>46.6</v>
      </c>
      <c r="N1056">
        <v>249</v>
      </c>
      <c r="O1056">
        <v>98.795199999999994</v>
      </c>
      <c r="P1056">
        <v>98.795199999999994</v>
      </c>
      <c r="Q1056">
        <v>280</v>
      </c>
    </row>
    <row r="1057" spans="1:17" x14ac:dyDescent="0.35">
      <c r="A1057" t="s">
        <v>15046</v>
      </c>
      <c r="B1057" t="s">
        <v>16487</v>
      </c>
      <c r="C1057" t="s">
        <v>16488</v>
      </c>
      <c r="D1057">
        <v>26.63</v>
      </c>
      <c r="E1057">
        <v>184</v>
      </c>
      <c r="F1057">
        <v>100</v>
      </c>
      <c r="G1057">
        <v>5</v>
      </c>
      <c r="H1057">
        <v>126</v>
      </c>
      <c r="I1057">
        <v>296</v>
      </c>
      <c r="J1057">
        <v>10</v>
      </c>
      <c r="K1057">
        <v>171</v>
      </c>
      <c r="L1057">
        <v>1.0699999999999999E-5</v>
      </c>
      <c r="M1057">
        <v>47</v>
      </c>
      <c r="N1057">
        <v>257</v>
      </c>
      <c r="O1057">
        <v>71.595299999999995</v>
      </c>
      <c r="P1057">
        <v>71.595299999999995</v>
      </c>
      <c r="Q1057">
        <v>1281</v>
      </c>
    </row>
    <row r="1058" spans="1:17" x14ac:dyDescent="0.35">
      <c r="A1058" t="s">
        <v>15034</v>
      </c>
      <c r="B1058" t="s">
        <v>16489</v>
      </c>
      <c r="C1058" t="s">
        <v>16490</v>
      </c>
      <c r="D1058">
        <v>24.091000000000001</v>
      </c>
      <c r="E1058">
        <v>220</v>
      </c>
      <c r="F1058">
        <v>138</v>
      </c>
      <c r="G1058">
        <v>7</v>
      </c>
      <c r="H1058">
        <v>40</v>
      </c>
      <c r="I1058">
        <v>237</v>
      </c>
      <c r="J1058">
        <v>3</v>
      </c>
      <c r="K1058">
        <v>215</v>
      </c>
      <c r="L1058">
        <v>4.2099999999999999E-4</v>
      </c>
      <c r="M1058">
        <v>41.6</v>
      </c>
      <c r="N1058">
        <v>260</v>
      </c>
      <c r="O1058">
        <v>84.615399999999994</v>
      </c>
      <c r="P1058">
        <v>84.615399999999994</v>
      </c>
      <c r="Q1058">
        <v>935</v>
      </c>
    </row>
    <row r="1059" spans="1:17" x14ac:dyDescent="0.35">
      <c r="A1059" t="s">
        <v>16491</v>
      </c>
      <c r="B1059" t="s">
        <v>16492</v>
      </c>
      <c r="C1059" t="s">
        <v>16493</v>
      </c>
      <c r="D1059">
        <v>38.960999999999999</v>
      </c>
      <c r="E1059">
        <v>77</v>
      </c>
      <c r="F1059">
        <v>40</v>
      </c>
      <c r="G1059">
        <v>3</v>
      </c>
      <c r="H1059">
        <v>114</v>
      </c>
      <c r="I1059">
        <v>187</v>
      </c>
      <c r="J1059">
        <v>23</v>
      </c>
      <c r="K1059">
        <v>95</v>
      </c>
      <c r="L1059">
        <v>0.49</v>
      </c>
      <c r="M1059">
        <v>31.6</v>
      </c>
      <c r="N1059">
        <v>96</v>
      </c>
      <c r="O1059">
        <v>80.208299999999994</v>
      </c>
      <c r="P1059">
        <v>80.208299999999994</v>
      </c>
      <c r="Q1059">
        <v>1737</v>
      </c>
    </row>
    <row r="1060" spans="1:17" x14ac:dyDescent="0.35">
      <c r="A1060" t="s">
        <v>15031</v>
      </c>
      <c r="B1060" t="s">
        <v>16494</v>
      </c>
      <c r="C1060" t="s">
        <v>16495</v>
      </c>
      <c r="D1060">
        <v>23.574000000000002</v>
      </c>
      <c r="E1060">
        <v>263</v>
      </c>
      <c r="F1060">
        <v>155</v>
      </c>
      <c r="G1060">
        <v>11</v>
      </c>
      <c r="H1060">
        <v>1</v>
      </c>
      <c r="I1060">
        <v>236</v>
      </c>
      <c r="J1060">
        <v>1</v>
      </c>
      <c r="K1060">
        <v>244</v>
      </c>
      <c r="L1060">
        <v>3.0599999999999998E-5</v>
      </c>
      <c r="M1060">
        <v>44.7</v>
      </c>
      <c r="N1060">
        <v>256</v>
      </c>
      <c r="O1060">
        <v>102.73399999999999</v>
      </c>
      <c r="P1060">
        <v>101</v>
      </c>
      <c r="Q1060">
        <v>355</v>
      </c>
    </row>
    <row r="1061" spans="1:17" x14ac:dyDescent="0.35">
      <c r="A1061" t="s">
        <v>15070</v>
      </c>
      <c r="B1061" t="s">
        <v>16496</v>
      </c>
      <c r="C1061" t="s">
        <v>16497</v>
      </c>
      <c r="D1061">
        <v>31.606000000000002</v>
      </c>
      <c r="E1061">
        <v>193</v>
      </c>
      <c r="F1061">
        <v>128</v>
      </c>
      <c r="G1061">
        <v>3</v>
      </c>
      <c r="H1061">
        <v>38</v>
      </c>
      <c r="I1061">
        <v>229</v>
      </c>
      <c r="J1061">
        <v>20</v>
      </c>
      <c r="K1061">
        <v>209</v>
      </c>
      <c r="L1061">
        <v>1.2199999999999999E-21</v>
      </c>
      <c r="M1061">
        <v>96.3</v>
      </c>
      <c r="N1061">
        <v>360</v>
      </c>
      <c r="O1061">
        <v>53.6111</v>
      </c>
      <c r="P1061">
        <v>53.6111</v>
      </c>
      <c r="Q1061">
        <v>2099</v>
      </c>
    </row>
    <row r="1062" spans="1:17" x14ac:dyDescent="0.35">
      <c r="A1062" t="s">
        <v>15031</v>
      </c>
      <c r="B1062" t="s">
        <v>15039</v>
      </c>
      <c r="C1062" t="s">
        <v>16498</v>
      </c>
      <c r="D1062">
        <v>25</v>
      </c>
      <c r="E1062">
        <v>240</v>
      </c>
      <c r="F1062">
        <v>146</v>
      </c>
      <c r="G1062">
        <v>10</v>
      </c>
      <c r="H1062">
        <v>6</v>
      </c>
      <c r="I1062">
        <v>224</v>
      </c>
      <c r="J1062">
        <v>5</v>
      </c>
      <c r="K1062">
        <v>231</v>
      </c>
      <c r="L1062">
        <v>8.0599999999999999E-7</v>
      </c>
      <c r="M1062">
        <v>49.3</v>
      </c>
      <c r="N1062">
        <v>254</v>
      </c>
      <c r="O1062">
        <v>94.488200000000006</v>
      </c>
      <c r="P1062">
        <v>94.488200000000006</v>
      </c>
      <c r="Q1062">
        <v>194</v>
      </c>
    </row>
    <row r="1063" spans="1:17" x14ac:dyDescent="0.35">
      <c r="A1063" t="s">
        <v>15192</v>
      </c>
      <c r="B1063" t="s">
        <v>16499</v>
      </c>
      <c r="C1063" t="s">
        <v>16500</v>
      </c>
      <c r="D1063">
        <v>21.154</v>
      </c>
      <c r="E1063">
        <v>156</v>
      </c>
      <c r="F1063">
        <v>109</v>
      </c>
      <c r="G1063">
        <v>4</v>
      </c>
      <c r="H1063">
        <v>38</v>
      </c>
      <c r="I1063">
        <v>188</v>
      </c>
      <c r="J1063">
        <v>3</v>
      </c>
      <c r="K1063">
        <v>149</v>
      </c>
      <c r="L1063">
        <v>0.11</v>
      </c>
      <c r="M1063">
        <v>32.700000000000003</v>
      </c>
      <c r="N1063">
        <v>195</v>
      </c>
      <c r="O1063">
        <v>80</v>
      </c>
      <c r="P1063">
        <v>80</v>
      </c>
      <c r="Q1063">
        <v>2472</v>
      </c>
    </row>
    <row r="1064" spans="1:17" x14ac:dyDescent="0.35">
      <c r="A1064" t="s">
        <v>15034</v>
      </c>
      <c r="B1064" t="s">
        <v>15400</v>
      </c>
      <c r="C1064" t="s">
        <v>16501</v>
      </c>
      <c r="D1064">
        <v>28.058</v>
      </c>
      <c r="E1064">
        <v>139</v>
      </c>
      <c r="F1064">
        <v>79</v>
      </c>
      <c r="G1064">
        <v>5</v>
      </c>
      <c r="H1064">
        <v>36</v>
      </c>
      <c r="I1064">
        <v>159</v>
      </c>
      <c r="J1064">
        <v>1</v>
      </c>
      <c r="K1064">
        <v>133</v>
      </c>
      <c r="L1064">
        <v>2E-3</v>
      </c>
      <c r="M1064">
        <v>39.700000000000003</v>
      </c>
      <c r="N1064">
        <v>248</v>
      </c>
      <c r="O1064">
        <v>56.048400000000001</v>
      </c>
      <c r="P1064">
        <v>56.048400000000001</v>
      </c>
      <c r="Q1064">
        <v>996</v>
      </c>
    </row>
    <row r="1065" spans="1:17" x14ac:dyDescent="0.35">
      <c r="A1065" t="s">
        <v>15070</v>
      </c>
      <c r="B1065" t="s">
        <v>15217</v>
      </c>
      <c r="C1065" t="s">
        <v>16502</v>
      </c>
      <c r="D1065">
        <v>25.332999999999998</v>
      </c>
      <c r="E1065">
        <v>225</v>
      </c>
      <c r="F1065">
        <v>166</v>
      </c>
      <c r="G1065">
        <v>2</v>
      </c>
      <c r="H1065">
        <v>3</v>
      </c>
      <c r="I1065">
        <v>227</v>
      </c>
      <c r="J1065">
        <v>6</v>
      </c>
      <c r="K1065">
        <v>228</v>
      </c>
      <c r="L1065">
        <v>4.49E-15</v>
      </c>
      <c r="M1065">
        <v>77</v>
      </c>
      <c r="N1065">
        <v>368</v>
      </c>
      <c r="O1065">
        <v>61.141300000000001</v>
      </c>
      <c r="P1065">
        <v>61.141300000000001</v>
      </c>
      <c r="Q1065">
        <v>2190</v>
      </c>
    </row>
    <row r="1066" spans="1:17" x14ac:dyDescent="0.35">
      <c r="A1066" t="s">
        <v>15038</v>
      </c>
      <c r="B1066" t="s">
        <v>15547</v>
      </c>
      <c r="C1066" t="s">
        <v>16503</v>
      </c>
      <c r="D1066">
        <v>27.236000000000001</v>
      </c>
      <c r="E1066">
        <v>246</v>
      </c>
      <c r="F1066">
        <v>159</v>
      </c>
      <c r="G1066">
        <v>9</v>
      </c>
      <c r="H1066">
        <v>373</v>
      </c>
      <c r="I1066">
        <v>615</v>
      </c>
      <c r="J1066">
        <v>4</v>
      </c>
      <c r="K1066">
        <v>232</v>
      </c>
      <c r="L1066">
        <v>2.11E-9</v>
      </c>
      <c r="M1066">
        <v>60.1</v>
      </c>
      <c r="N1066">
        <v>261</v>
      </c>
      <c r="O1066">
        <v>94.252899999999997</v>
      </c>
      <c r="P1066">
        <v>94.252899999999997</v>
      </c>
      <c r="Q1066">
        <v>2694</v>
      </c>
    </row>
    <row r="1067" spans="1:17" x14ac:dyDescent="0.35">
      <c r="A1067" t="s">
        <v>15176</v>
      </c>
      <c r="B1067" t="s">
        <v>16504</v>
      </c>
      <c r="C1067" t="s">
        <v>16505</v>
      </c>
      <c r="D1067">
        <v>27.027000000000001</v>
      </c>
      <c r="E1067">
        <v>111</v>
      </c>
      <c r="F1067">
        <v>71</v>
      </c>
      <c r="G1067">
        <v>4</v>
      </c>
      <c r="H1067">
        <v>41</v>
      </c>
      <c r="I1067">
        <v>148</v>
      </c>
      <c r="J1067">
        <v>3</v>
      </c>
      <c r="K1067">
        <v>106</v>
      </c>
      <c r="L1067">
        <v>0.45</v>
      </c>
      <c r="M1067">
        <v>31.2</v>
      </c>
      <c r="N1067">
        <v>216</v>
      </c>
      <c r="O1067">
        <v>51.3889</v>
      </c>
      <c r="P1067">
        <v>51.3889</v>
      </c>
      <c r="Q1067">
        <v>2922</v>
      </c>
    </row>
    <row r="1068" spans="1:17" x14ac:dyDescent="0.35">
      <c r="A1068" t="s">
        <v>15133</v>
      </c>
      <c r="B1068" t="s">
        <v>16506</v>
      </c>
      <c r="C1068" t="s">
        <v>16507</v>
      </c>
      <c r="D1068">
        <v>24.812000000000001</v>
      </c>
      <c r="E1068">
        <v>133</v>
      </c>
      <c r="F1068">
        <v>91</v>
      </c>
      <c r="G1068">
        <v>3</v>
      </c>
      <c r="H1068">
        <v>23</v>
      </c>
      <c r="I1068">
        <v>155</v>
      </c>
      <c r="J1068">
        <v>4</v>
      </c>
      <c r="K1068">
        <v>127</v>
      </c>
      <c r="L1068">
        <v>5.0000000000000001E-3</v>
      </c>
      <c r="M1068">
        <v>35.4</v>
      </c>
      <c r="N1068">
        <v>130</v>
      </c>
      <c r="O1068">
        <v>102.30800000000001</v>
      </c>
      <c r="P1068">
        <v>101</v>
      </c>
      <c r="Q1068">
        <v>2573</v>
      </c>
    </row>
    <row r="1069" spans="1:17" x14ac:dyDescent="0.35">
      <c r="A1069" t="s">
        <v>15031</v>
      </c>
      <c r="B1069" t="s">
        <v>16508</v>
      </c>
      <c r="C1069" t="s">
        <v>16509</v>
      </c>
      <c r="D1069">
        <v>24.082000000000001</v>
      </c>
      <c r="E1069">
        <v>245</v>
      </c>
      <c r="F1069">
        <v>159</v>
      </c>
      <c r="G1069">
        <v>7</v>
      </c>
      <c r="H1069">
        <v>9</v>
      </c>
      <c r="I1069">
        <v>238</v>
      </c>
      <c r="J1069">
        <v>8</v>
      </c>
      <c r="K1069">
        <v>240</v>
      </c>
      <c r="L1069">
        <v>1.5600000000000001E-6</v>
      </c>
      <c r="M1069">
        <v>48.5</v>
      </c>
      <c r="N1069">
        <v>249</v>
      </c>
      <c r="O1069">
        <v>98.393600000000006</v>
      </c>
      <c r="P1069">
        <v>98.393600000000006</v>
      </c>
      <c r="Q1069">
        <v>214</v>
      </c>
    </row>
    <row r="1070" spans="1:17" x14ac:dyDescent="0.35">
      <c r="A1070" t="s">
        <v>15070</v>
      </c>
      <c r="B1070" t="s">
        <v>16510</v>
      </c>
      <c r="C1070" t="s">
        <v>16511</v>
      </c>
      <c r="D1070">
        <v>26.05</v>
      </c>
      <c r="E1070">
        <v>238</v>
      </c>
      <c r="F1070">
        <v>171</v>
      </c>
      <c r="G1070">
        <v>3</v>
      </c>
      <c r="H1070">
        <v>4</v>
      </c>
      <c r="I1070">
        <v>238</v>
      </c>
      <c r="J1070">
        <v>7</v>
      </c>
      <c r="K1070">
        <v>242</v>
      </c>
      <c r="L1070">
        <v>6.4199999999999994E-14</v>
      </c>
      <c r="M1070">
        <v>73.599999999999994</v>
      </c>
      <c r="N1070">
        <v>373</v>
      </c>
      <c r="O1070">
        <v>63.807000000000002</v>
      </c>
      <c r="P1070">
        <v>63.807000000000002</v>
      </c>
      <c r="Q1070">
        <v>2210</v>
      </c>
    </row>
    <row r="1071" spans="1:17" x14ac:dyDescent="0.35">
      <c r="A1071" t="s">
        <v>15031</v>
      </c>
      <c r="B1071" t="s">
        <v>16512</v>
      </c>
      <c r="C1071" t="s">
        <v>16513</v>
      </c>
      <c r="D1071">
        <v>25.640999999999998</v>
      </c>
      <c r="E1071">
        <v>234</v>
      </c>
      <c r="F1071">
        <v>145</v>
      </c>
      <c r="G1071">
        <v>10</v>
      </c>
      <c r="H1071">
        <v>1</v>
      </c>
      <c r="I1071">
        <v>217</v>
      </c>
      <c r="J1071">
        <v>1</v>
      </c>
      <c r="K1071">
        <v>222</v>
      </c>
      <c r="L1071">
        <v>1.6400000000000001E-7</v>
      </c>
      <c r="M1071">
        <v>51.2</v>
      </c>
      <c r="N1071">
        <v>252</v>
      </c>
      <c r="O1071">
        <v>92.857100000000003</v>
      </c>
      <c r="P1071">
        <v>92.857100000000003</v>
      </c>
      <c r="Q1071">
        <v>155</v>
      </c>
    </row>
    <row r="1072" spans="1:17" x14ac:dyDescent="0.35">
      <c r="A1072" t="s">
        <v>15244</v>
      </c>
      <c r="B1072" t="s">
        <v>15304</v>
      </c>
      <c r="C1072" t="s">
        <v>16514</v>
      </c>
      <c r="D1072">
        <v>39.695999999999998</v>
      </c>
      <c r="E1072">
        <v>461</v>
      </c>
      <c r="F1072">
        <v>268</v>
      </c>
      <c r="G1072">
        <v>7</v>
      </c>
      <c r="H1072">
        <v>8</v>
      </c>
      <c r="I1072">
        <v>466</v>
      </c>
      <c r="J1072">
        <v>5</v>
      </c>
      <c r="K1072">
        <v>457</v>
      </c>
      <c r="L1072">
        <v>1.8199999999999999E-107</v>
      </c>
      <c r="M1072">
        <v>327</v>
      </c>
      <c r="N1072">
        <v>464</v>
      </c>
      <c r="O1072">
        <v>99.353399999999993</v>
      </c>
      <c r="P1072">
        <v>99.353399999999993</v>
      </c>
      <c r="Q1072">
        <v>1520</v>
      </c>
    </row>
    <row r="1073" spans="1:19" x14ac:dyDescent="0.35">
      <c r="A1073" t="s">
        <v>15247</v>
      </c>
      <c r="B1073" t="s">
        <v>15304</v>
      </c>
      <c r="C1073" t="s">
        <v>16514</v>
      </c>
      <c r="D1073">
        <v>36.709000000000003</v>
      </c>
      <c r="E1073">
        <v>474</v>
      </c>
      <c r="F1073">
        <v>281</v>
      </c>
      <c r="G1073">
        <v>4</v>
      </c>
      <c r="H1073">
        <v>7</v>
      </c>
      <c r="I1073">
        <v>480</v>
      </c>
      <c r="J1073">
        <v>3</v>
      </c>
      <c r="K1073">
        <v>457</v>
      </c>
      <c r="L1073">
        <v>1.55E-97</v>
      </c>
      <c r="M1073">
        <v>301</v>
      </c>
      <c r="N1073">
        <v>464</v>
      </c>
      <c r="O1073">
        <v>102.155</v>
      </c>
      <c r="P1073">
        <v>101</v>
      </c>
      <c r="Q1073">
        <v>1757</v>
      </c>
    </row>
    <row r="1074" spans="1:19" x14ac:dyDescent="0.35">
      <c r="A1074" t="s">
        <v>15249</v>
      </c>
      <c r="B1074" t="s">
        <v>15304</v>
      </c>
      <c r="C1074" t="s">
        <v>16514</v>
      </c>
      <c r="D1074">
        <v>28.763999999999999</v>
      </c>
      <c r="E1074">
        <v>445</v>
      </c>
      <c r="F1074">
        <v>299</v>
      </c>
      <c r="G1074">
        <v>10</v>
      </c>
      <c r="H1074">
        <v>49</v>
      </c>
      <c r="I1074">
        <v>483</v>
      </c>
      <c r="J1074">
        <v>5</v>
      </c>
      <c r="K1074">
        <v>441</v>
      </c>
      <c r="L1074">
        <v>5.3499999999999997E-46</v>
      </c>
      <c r="M1074">
        <v>167</v>
      </c>
      <c r="N1074">
        <v>464</v>
      </c>
      <c r="O1074">
        <v>95.905199999999994</v>
      </c>
      <c r="P1074">
        <v>95.905199999999994</v>
      </c>
      <c r="Q1074">
        <v>2496</v>
      </c>
    </row>
    <row r="1075" spans="1:19" x14ac:dyDescent="0.35">
      <c r="A1075" t="s">
        <v>15248</v>
      </c>
      <c r="B1075" t="s">
        <v>15304</v>
      </c>
      <c r="C1075" t="s">
        <v>16514</v>
      </c>
      <c r="D1075">
        <v>25.390999999999998</v>
      </c>
      <c r="E1075">
        <v>256</v>
      </c>
      <c r="F1075">
        <v>146</v>
      </c>
      <c r="G1075">
        <v>14</v>
      </c>
      <c r="H1075">
        <v>226</v>
      </c>
      <c r="I1075">
        <v>468</v>
      </c>
      <c r="J1075">
        <v>134</v>
      </c>
      <c r="K1075">
        <v>357</v>
      </c>
      <c r="L1075">
        <v>5.0899999999999999E-8</v>
      </c>
      <c r="M1075">
        <v>55.8</v>
      </c>
      <c r="N1075">
        <v>464</v>
      </c>
      <c r="O1075">
        <v>55.172400000000003</v>
      </c>
      <c r="P1075">
        <v>55.172400000000003</v>
      </c>
      <c r="Q1075">
        <v>31</v>
      </c>
    </row>
    <row r="1076" spans="1:19" x14ac:dyDescent="0.35">
      <c r="A1076" t="s">
        <v>15252</v>
      </c>
      <c r="B1076" t="s">
        <v>15304</v>
      </c>
      <c r="C1076" t="s">
        <v>16514</v>
      </c>
      <c r="D1076">
        <v>22.422000000000001</v>
      </c>
      <c r="E1076">
        <v>446</v>
      </c>
      <c r="F1076">
        <v>333</v>
      </c>
      <c r="G1076">
        <v>7</v>
      </c>
      <c r="H1076">
        <v>11</v>
      </c>
      <c r="I1076">
        <v>447</v>
      </c>
      <c r="J1076">
        <v>5</v>
      </c>
      <c r="K1076">
        <v>446</v>
      </c>
      <c r="L1076">
        <v>3.9300000000000003E-24</v>
      </c>
      <c r="M1076">
        <v>105</v>
      </c>
      <c r="N1076">
        <v>464</v>
      </c>
      <c r="O1076">
        <v>96.120699999999999</v>
      </c>
      <c r="P1076">
        <v>96.120699999999999</v>
      </c>
      <c r="Q1076">
        <v>1690</v>
      </c>
    </row>
    <row r="1077" spans="1:19" x14ac:dyDescent="0.35">
      <c r="A1077" t="s">
        <v>15306</v>
      </c>
      <c r="B1077" t="s">
        <v>15304</v>
      </c>
      <c r="C1077" t="s">
        <v>16514</v>
      </c>
      <c r="D1077">
        <v>21.812999999999999</v>
      </c>
      <c r="E1077">
        <v>353</v>
      </c>
      <c r="F1077">
        <v>209</v>
      </c>
      <c r="G1077">
        <v>11</v>
      </c>
      <c r="H1077">
        <v>145</v>
      </c>
      <c r="I1077">
        <v>459</v>
      </c>
      <c r="J1077">
        <v>2</v>
      </c>
      <c r="K1077">
        <v>325</v>
      </c>
      <c r="L1077">
        <v>2E-3</v>
      </c>
      <c r="M1077">
        <v>41.2</v>
      </c>
      <c r="N1077">
        <v>464</v>
      </c>
      <c r="O1077">
        <v>76.077600000000004</v>
      </c>
      <c r="P1077">
        <v>76.077600000000004</v>
      </c>
      <c r="Q1077">
        <v>2797</v>
      </c>
    </row>
    <row r="1078" spans="1:19" x14ac:dyDescent="0.35">
      <c r="A1078" t="s">
        <v>15034</v>
      </c>
      <c r="B1078" t="s">
        <v>16515</v>
      </c>
      <c r="C1078" t="s">
        <v>16516</v>
      </c>
      <c r="D1078">
        <v>26.388999999999999</v>
      </c>
      <c r="E1078">
        <v>144</v>
      </c>
      <c r="F1078">
        <v>80</v>
      </c>
      <c r="G1078">
        <v>5</v>
      </c>
      <c r="H1078">
        <v>40</v>
      </c>
      <c r="I1078">
        <v>160</v>
      </c>
      <c r="J1078">
        <v>8</v>
      </c>
      <c r="K1078">
        <v>148</v>
      </c>
      <c r="L1078">
        <v>2.5099999999999998E-4</v>
      </c>
      <c r="M1078">
        <v>42</v>
      </c>
      <c r="N1078">
        <v>262</v>
      </c>
      <c r="O1078">
        <v>54.961799999999997</v>
      </c>
      <c r="P1078">
        <v>54.961799999999997</v>
      </c>
      <c r="Q1078">
        <v>913</v>
      </c>
    </row>
    <row r="1079" spans="1:19" x14ac:dyDescent="0.35">
      <c r="A1079" t="s">
        <v>15192</v>
      </c>
      <c r="B1079" t="s">
        <v>16306</v>
      </c>
      <c r="C1079" t="s">
        <v>16517</v>
      </c>
      <c r="D1079">
        <v>61.146000000000001</v>
      </c>
      <c r="E1079">
        <v>157</v>
      </c>
      <c r="F1079">
        <v>59</v>
      </c>
      <c r="G1079">
        <v>2</v>
      </c>
      <c r="H1079">
        <v>29</v>
      </c>
      <c r="I1079">
        <v>185</v>
      </c>
      <c r="J1079">
        <v>19</v>
      </c>
      <c r="K1079">
        <v>173</v>
      </c>
      <c r="L1079">
        <v>6.84E-65</v>
      </c>
      <c r="M1079">
        <v>197</v>
      </c>
      <c r="N1079">
        <v>176</v>
      </c>
      <c r="O1079">
        <v>89.204499999999996</v>
      </c>
      <c r="P1079">
        <v>89.204499999999996</v>
      </c>
      <c r="Q1079">
        <v>2418</v>
      </c>
      <c r="R1079" t="s">
        <v>15496</v>
      </c>
      <c r="S1079" t="s">
        <v>15497</v>
      </c>
    </row>
    <row r="1080" spans="1:19" x14ac:dyDescent="0.35">
      <c r="A1080" t="s">
        <v>15186</v>
      </c>
      <c r="B1080" t="s">
        <v>16306</v>
      </c>
      <c r="C1080" t="s">
        <v>16517</v>
      </c>
      <c r="D1080">
        <v>41.401000000000003</v>
      </c>
      <c r="E1080">
        <v>157</v>
      </c>
      <c r="F1080">
        <v>89</v>
      </c>
      <c r="G1080">
        <v>3</v>
      </c>
      <c r="H1080">
        <v>16</v>
      </c>
      <c r="I1080">
        <v>171</v>
      </c>
      <c r="J1080">
        <v>19</v>
      </c>
      <c r="K1080">
        <v>173</v>
      </c>
      <c r="L1080">
        <v>4.0700000000000001E-33</v>
      </c>
      <c r="M1080">
        <v>116</v>
      </c>
      <c r="N1080">
        <v>176</v>
      </c>
      <c r="O1080">
        <v>89.204499999999996</v>
      </c>
      <c r="P1080">
        <v>89.204499999999996</v>
      </c>
      <c r="Q1080">
        <v>1335</v>
      </c>
    </row>
    <row r="1081" spans="1:19" x14ac:dyDescent="0.35">
      <c r="A1081" t="s">
        <v>15133</v>
      </c>
      <c r="B1081" t="s">
        <v>16306</v>
      </c>
      <c r="C1081" t="s">
        <v>16517</v>
      </c>
      <c r="D1081">
        <v>31.757000000000001</v>
      </c>
      <c r="E1081">
        <v>148</v>
      </c>
      <c r="F1081">
        <v>86</v>
      </c>
      <c r="G1081">
        <v>6</v>
      </c>
      <c r="H1081">
        <v>22</v>
      </c>
      <c r="I1081">
        <v>156</v>
      </c>
      <c r="J1081">
        <v>28</v>
      </c>
      <c r="K1081">
        <v>173</v>
      </c>
      <c r="L1081">
        <v>3.67E-11</v>
      </c>
      <c r="M1081">
        <v>58.5</v>
      </c>
      <c r="N1081">
        <v>176</v>
      </c>
      <c r="O1081">
        <v>84.090900000000005</v>
      </c>
      <c r="P1081">
        <v>84.090900000000005</v>
      </c>
      <c r="Q1081">
        <v>2545</v>
      </c>
    </row>
    <row r="1082" spans="1:19" x14ac:dyDescent="0.35">
      <c r="A1082" t="s">
        <v>15136</v>
      </c>
      <c r="B1082" t="s">
        <v>16306</v>
      </c>
      <c r="C1082" t="s">
        <v>16517</v>
      </c>
      <c r="D1082">
        <v>29.67</v>
      </c>
      <c r="E1082">
        <v>91</v>
      </c>
      <c r="F1082">
        <v>54</v>
      </c>
      <c r="G1082">
        <v>5</v>
      </c>
      <c r="H1082">
        <v>10</v>
      </c>
      <c r="I1082">
        <v>94</v>
      </c>
      <c r="J1082">
        <v>34</v>
      </c>
      <c r="K1082">
        <v>120</v>
      </c>
      <c r="L1082">
        <v>7.0000000000000001E-3</v>
      </c>
      <c r="M1082">
        <v>35.4</v>
      </c>
      <c r="N1082">
        <v>176</v>
      </c>
      <c r="O1082">
        <v>51.704500000000003</v>
      </c>
      <c r="P1082">
        <v>51.704500000000003</v>
      </c>
      <c r="Q1082">
        <v>1143</v>
      </c>
    </row>
    <row r="1083" spans="1:19" x14ac:dyDescent="0.35">
      <c r="A1083" t="s">
        <v>15192</v>
      </c>
      <c r="B1083" t="s">
        <v>16518</v>
      </c>
      <c r="C1083" t="s">
        <v>16519</v>
      </c>
      <c r="D1083">
        <v>29.702999999999999</v>
      </c>
      <c r="E1083">
        <v>101</v>
      </c>
      <c r="F1083">
        <v>66</v>
      </c>
      <c r="G1083">
        <v>3</v>
      </c>
      <c r="H1083">
        <v>45</v>
      </c>
      <c r="I1083">
        <v>143</v>
      </c>
      <c r="J1083">
        <v>10</v>
      </c>
      <c r="K1083">
        <v>107</v>
      </c>
      <c r="L1083">
        <v>1.2099999999999999E-5</v>
      </c>
      <c r="M1083">
        <v>43.9</v>
      </c>
      <c r="N1083">
        <v>157</v>
      </c>
      <c r="O1083">
        <v>64.331199999999995</v>
      </c>
      <c r="P1083">
        <v>64.331199999999995</v>
      </c>
      <c r="Q1083">
        <v>2452</v>
      </c>
    </row>
    <row r="1084" spans="1:19" x14ac:dyDescent="0.35">
      <c r="A1084" t="s">
        <v>15034</v>
      </c>
      <c r="B1084" t="s">
        <v>16520</v>
      </c>
      <c r="C1084" t="s">
        <v>16521</v>
      </c>
      <c r="D1084">
        <v>29.370999999999999</v>
      </c>
      <c r="E1084">
        <v>143</v>
      </c>
      <c r="F1084">
        <v>77</v>
      </c>
      <c r="G1084">
        <v>4</v>
      </c>
      <c r="H1084">
        <v>40</v>
      </c>
      <c r="I1084">
        <v>160</v>
      </c>
      <c r="J1084">
        <v>3</v>
      </c>
      <c r="K1084">
        <v>143</v>
      </c>
      <c r="L1084">
        <v>2.2800000000000002E-6</v>
      </c>
      <c r="M1084">
        <v>48.1</v>
      </c>
      <c r="N1084">
        <v>257</v>
      </c>
      <c r="O1084">
        <v>55.642000000000003</v>
      </c>
      <c r="P1084">
        <v>55.642000000000003</v>
      </c>
      <c r="Q1084">
        <v>780</v>
      </c>
    </row>
    <row r="1085" spans="1:19" x14ac:dyDescent="0.35">
      <c r="A1085" t="s">
        <v>15038</v>
      </c>
      <c r="B1085" t="s">
        <v>16522</v>
      </c>
      <c r="C1085" t="s">
        <v>16523</v>
      </c>
      <c r="D1085">
        <v>26.422999999999998</v>
      </c>
      <c r="E1085">
        <v>246</v>
      </c>
      <c r="F1085">
        <v>161</v>
      </c>
      <c r="G1085">
        <v>9</v>
      </c>
      <c r="H1085">
        <v>373</v>
      </c>
      <c r="I1085">
        <v>615</v>
      </c>
      <c r="J1085">
        <v>4</v>
      </c>
      <c r="K1085">
        <v>232</v>
      </c>
      <c r="L1085">
        <v>9.6299999999999995E-8</v>
      </c>
      <c r="M1085">
        <v>55.1</v>
      </c>
      <c r="N1085">
        <v>261</v>
      </c>
      <c r="O1085">
        <v>94.252899999999997</v>
      </c>
      <c r="P1085">
        <v>94.252899999999997</v>
      </c>
      <c r="Q1085">
        <v>2723</v>
      </c>
    </row>
    <row r="1086" spans="1:19" x14ac:dyDescent="0.35">
      <c r="A1086" t="s">
        <v>15070</v>
      </c>
      <c r="B1086" t="s">
        <v>16524</v>
      </c>
      <c r="C1086" t="s">
        <v>16525</v>
      </c>
      <c r="D1086">
        <v>27.957000000000001</v>
      </c>
      <c r="E1086">
        <v>279</v>
      </c>
      <c r="F1086">
        <v>183</v>
      </c>
      <c r="G1086">
        <v>7</v>
      </c>
      <c r="H1086">
        <v>37</v>
      </c>
      <c r="I1086">
        <v>302</v>
      </c>
      <c r="J1086">
        <v>39</v>
      </c>
      <c r="K1086">
        <v>312</v>
      </c>
      <c r="L1086">
        <v>5.6899999999999998E-16</v>
      </c>
      <c r="M1086">
        <v>79.7</v>
      </c>
      <c r="N1086">
        <v>369</v>
      </c>
      <c r="O1086">
        <v>75.609800000000007</v>
      </c>
      <c r="P1086">
        <v>75.609800000000007</v>
      </c>
      <c r="Q1086">
        <v>2177</v>
      </c>
    </row>
    <row r="1087" spans="1:19" x14ac:dyDescent="0.35">
      <c r="A1087" t="s">
        <v>16122</v>
      </c>
      <c r="B1087" t="s">
        <v>16526</v>
      </c>
      <c r="C1087" t="s">
        <v>16527</v>
      </c>
      <c r="D1087">
        <v>30.818000000000001</v>
      </c>
      <c r="E1087">
        <v>159</v>
      </c>
      <c r="F1087">
        <v>86</v>
      </c>
      <c r="G1087">
        <v>6</v>
      </c>
      <c r="H1087">
        <v>156</v>
      </c>
      <c r="I1087">
        <v>307</v>
      </c>
      <c r="J1087">
        <v>64</v>
      </c>
      <c r="K1087">
        <v>205</v>
      </c>
      <c r="L1087">
        <v>6.0599999999999998E-10</v>
      </c>
      <c r="M1087">
        <v>59.7</v>
      </c>
      <c r="N1087">
        <v>207</v>
      </c>
      <c r="O1087">
        <v>76.811599999999999</v>
      </c>
      <c r="P1087">
        <v>76.811599999999999</v>
      </c>
      <c r="Q1087">
        <v>511</v>
      </c>
    </row>
    <row r="1088" spans="1:19" x14ac:dyDescent="0.35">
      <c r="A1088" t="s">
        <v>16125</v>
      </c>
      <c r="B1088" t="s">
        <v>16526</v>
      </c>
      <c r="C1088" t="s">
        <v>16527</v>
      </c>
      <c r="D1088">
        <v>29.411999999999999</v>
      </c>
      <c r="E1088">
        <v>187</v>
      </c>
      <c r="F1088">
        <v>95</v>
      </c>
      <c r="G1088">
        <v>7</v>
      </c>
      <c r="H1088">
        <v>118</v>
      </c>
      <c r="I1088">
        <v>288</v>
      </c>
      <c r="J1088">
        <v>23</v>
      </c>
      <c r="K1088">
        <v>188</v>
      </c>
      <c r="L1088">
        <v>3.9400000000000001E-7</v>
      </c>
      <c r="M1088">
        <v>51.2</v>
      </c>
      <c r="N1088">
        <v>207</v>
      </c>
      <c r="O1088">
        <v>90.338200000000001</v>
      </c>
      <c r="P1088">
        <v>90.338200000000001</v>
      </c>
      <c r="Q1088">
        <v>2592</v>
      </c>
    </row>
    <row r="1089" spans="1:18" x14ac:dyDescent="0.35">
      <c r="A1089" t="s">
        <v>15034</v>
      </c>
      <c r="B1089" t="s">
        <v>16528</v>
      </c>
      <c r="C1089" t="s">
        <v>16529</v>
      </c>
      <c r="D1089">
        <v>26.573</v>
      </c>
      <c r="E1089">
        <v>143</v>
      </c>
      <c r="F1089">
        <v>81</v>
      </c>
      <c r="G1089">
        <v>5</v>
      </c>
      <c r="H1089">
        <v>40</v>
      </c>
      <c r="I1089">
        <v>160</v>
      </c>
      <c r="J1089">
        <v>5</v>
      </c>
      <c r="K1089">
        <v>145</v>
      </c>
      <c r="L1089">
        <v>7.0000000000000001E-3</v>
      </c>
      <c r="M1089">
        <v>37.700000000000003</v>
      </c>
      <c r="N1089">
        <v>258</v>
      </c>
      <c r="O1089">
        <v>55.426400000000001</v>
      </c>
      <c r="P1089">
        <v>55.426400000000001</v>
      </c>
      <c r="Q1089">
        <v>1099</v>
      </c>
    </row>
    <row r="1090" spans="1:18" x14ac:dyDescent="0.35">
      <c r="A1090" t="s">
        <v>15046</v>
      </c>
      <c r="B1090" t="s">
        <v>16530</v>
      </c>
      <c r="C1090" t="s">
        <v>16531</v>
      </c>
      <c r="D1090">
        <v>26.143999999999998</v>
      </c>
      <c r="E1090">
        <v>153</v>
      </c>
      <c r="F1090">
        <v>80</v>
      </c>
      <c r="G1090">
        <v>4</v>
      </c>
      <c r="H1090">
        <v>126</v>
      </c>
      <c r="I1090">
        <v>263</v>
      </c>
      <c r="J1090">
        <v>10</v>
      </c>
      <c r="K1090">
        <v>144</v>
      </c>
      <c r="L1090">
        <v>1.11E-6</v>
      </c>
      <c r="M1090">
        <v>50.1</v>
      </c>
      <c r="N1090">
        <v>259</v>
      </c>
      <c r="O1090">
        <v>59.073399999999999</v>
      </c>
      <c r="P1090">
        <v>59.073399999999999</v>
      </c>
      <c r="Q1090">
        <v>1253</v>
      </c>
    </row>
    <row r="1091" spans="1:18" x14ac:dyDescent="0.35">
      <c r="A1091" t="s">
        <v>15724</v>
      </c>
      <c r="B1091" t="s">
        <v>16532</v>
      </c>
      <c r="C1091" t="s">
        <v>16533</v>
      </c>
      <c r="D1091">
        <v>26.263000000000002</v>
      </c>
      <c r="E1091">
        <v>99</v>
      </c>
      <c r="F1091">
        <v>54</v>
      </c>
      <c r="G1091">
        <v>3</v>
      </c>
      <c r="H1091">
        <v>40</v>
      </c>
      <c r="I1091">
        <v>137</v>
      </c>
      <c r="J1091">
        <v>28</v>
      </c>
      <c r="K1091">
        <v>108</v>
      </c>
      <c r="L1091">
        <v>0.64</v>
      </c>
      <c r="M1091">
        <v>30.8</v>
      </c>
      <c r="N1091">
        <v>168</v>
      </c>
      <c r="O1091">
        <v>58.928600000000003</v>
      </c>
      <c r="P1091">
        <v>58.928600000000003</v>
      </c>
      <c r="Q1091">
        <v>2866</v>
      </c>
    </row>
    <row r="1092" spans="1:18" x14ac:dyDescent="0.35">
      <c r="A1092" t="s">
        <v>15301</v>
      </c>
      <c r="B1092" t="s">
        <v>16534</v>
      </c>
      <c r="C1092" t="s">
        <v>16535</v>
      </c>
      <c r="D1092">
        <v>27.585999999999999</v>
      </c>
      <c r="E1092">
        <v>116</v>
      </c>
      <c r="F1092">
        <v>57</v>
      </c>
      <c r="G1092">
        <v>6</v>
      </c>
      <c r="H1092">
        <v>120</v>
      </c>
      <c r="I1092">
        <v>234</v>
      </c>
      <c r="J1092">
        <v>10</v>
      </c>
      <c r="K1092">
        <v>99</v>
      </c>
      <c r="L1092">
        <v>0.66</v>
      </c>
      <c r="M1092">
        <v>31.2</v>
      </c>
      <c r="N1092">
        <v>150</v>
      </c>
      <c r="O1092">
        <v>77.333299999999994</v>
      </c>
      <c r="P1092">
        <v>77.333299999999994</v>
      </c>
      <c r="Q1092">
        <v>1812</v>
      </c>
    </row>
    <row r="1093" spans="1:18" x14ac:dyDescent="0.35">
      <c r="A1093" t="s">
        <v>15117</v>
      </c>
      <c r="B1093" t="s">
        <v>16536</v>
      </c>
      <c r="C1093" t="s">
        <v>16537</v>
      </c>
      <c r="D1093">
        <v>26.038</v>
      </c>
      <c r="E1093">
        <v>265</v>
      </c>
      <c r="F1093">
        <v>151</v>
      </c>
      <c r="G1093">
        <v>11</v>
      </c>
      <c r="H1093">
        <v>7</v>
      </c>
      <c r="I1093">
        <v>248</v>
      </c>
      <c r="J1093">
        <v>5</v>
      </c>
      <c r="K1093">
        <v>247</v>
      </c>
      <c r="L1093">
        <v>1.9E-2</v>
      </c>
      <c r="M1093">
        <v>36.200000000000003</v>
      </c>
      <c r="N1093">
        <v>250</v>
      </c>
      <c r="O1093">
        <v>106</v>
      </c>
      <c r="P1093">
        <v>101</v>
      </c>
      <c r="Q1093">
        <v>1657</v>
      </c>
    </row>
    <row r="1094" spans="1:18" x14ac:dyDescent="0.35">
      <c r="A1094" t="s">
        <v>15031</v>
      </c>
      <c r="B1094" t="s">
        <v>16536</v>
      </c>
      <c r="C1094" t="s">
        <v>16537</v>
      </c>
      <c r="D1094">
        <v>23.047000000000001</v>
      </c>
      <c r="E1094">
        <v>256</v>
      </c>
      <c r="F1094">
        <v>156</v>
      </c>
      <c r="G1094">
        <v>8</v>
      </c>
      <c r="H1094">
        <v>6</v>
      </c>
      <c r="I1094">
        <v>239</v>
      </c>
      <c r="J1094">
        <v>5</v>
      </c>
      <c r="K1094">
        <v>241</v>
      </c>
      <c r="L1094">
        <v>2.9999999999999997E-4</v>
      </c>
      <c r="M1094">
        <v>41.6</v>
      </c>
      <c r="N1094">
        <v>250</v>
      </c>
      <c r="O1094">
        <v>102.4</v>
      </c>
      <c r="P1094">
        <v>101</v>
      </c>
      <c r="Q1094">
        <v>459</v>
      </c>
    </row>
    <row r="1095" spans="1:18" x14ac:dyDescent="0.35">
      <c r="A1095" t="s">
        <v>15034</v>
      </c>
      <c r="B1095" t="s">
        <v>15687</v>
      </c>
      <c r="C1095" t="s">
        <v>16538</v>
      </c>
      <c r="D1095">
        <v>29.167000000000002</v>
      </c>
      <c r="E1095">
        <v>144</v>
      </c>
      <c r="F1095">
        <v>76</v>
      </c>
      <c r="G1095">
        <v>5</v>
      </c>
      <c r="H1095">
        <v>40</v>
      </c>
      <c r="I1095">
        <v>160</v>
      </c>
      <c r="J1095">
        <v>3</v>
      </c>
      <c r="K1095">
        <v>143</v>
      </c>
      <c r="L1095">
        <v>3.6600000000000002E-5</v>
      </c>
      <c r="M1095">
        <v>44.7</v>
      </c>
      <c r="N1095">
        <v>259</v>
      </c>
      <c r="O1095">
        <v>55.598500000000001</v>
      </c>
      <c r="P1095">
        <v>55.598500000000001</v>
      </c>
      <c r="Q1095">
        <v>830</v>
      </c>
    </row>
    <row r="1096" spans="1:18" x14ac:dyDescent="0.35">
      <c r="A1096" t="s">
        <v>15049</v>
      </c>
      <c r="B1096" t="s">
        <v>15687</v>
      </c>
      <c r="C1096" t="s">
        <v>16538</v>
      </c>
      <c r="D1096">
        <v>27.907</v>
      </c>
      <c r="E1096">
        <v>172</v>
      </c>
      <c r="F1096">
        <v>96</v>
      </c>
      <c r="G1096">
        <v>7</v>
      </c>
      <c r="H1096">
        <v>155</v>
      </c>
      <c r="I1096">
        <v>309</v>
      </c>
      <c r="J1096">
        <v>8</v>
      </c>
      <c r="K1096">
        <v>168</v>
      </c>
      <c r="L1096">
        <v>8.2899999999999998E-4</v>
      </c>
      <c r="M1096">
        <v>41.2</v>
      </c>
      <c r="N1096">
        <v>259</v>
      </c>
      <c r="O1096">
        <v>66.409300000000002</v>
      </c>
      <c r="P1096">
        <v>66.409300000000002</v>
      </c>
      <c r="Q1096">
        <v>1866</v>
      </c>
    </row>
    <row r="1097" spans="1:18" x14ac:dyDescent="0.35">
      <c r="A1097" t="s">
        <v>15037</v>
      </c>
      <c r="B1097" t="s">
        <v>15687</v>
      </c>
      <c r="C1097" t="s">
        <v>16538</v>
      </c>
      <c r="D1097">
        <v>25.581</v>
      </c>
      <c r="E1097">
        <v>215</v>
      </c>
      <c r="F1097">
        <v>117</v>
      </c>
      <c r="G1097">
        <v>8</v>
      </c>
      <c r="H1097">
        <v>44</v>
      </c>
      <c r="I1097">
        <v>229</v>
      </c>
      <c r="J1097">
        <v>3</v>
      </c>
      <c r="K1097">
        <v>203</v>
      </c>
      <c r="L1097">
        <v>3.0000000000000001E-3</v>
      </c>
      <c r="M1097">
        <v>39.299999999999997</v>
      </c>
      <c r="N1097">
        <v>259</v>
      </c>
      <c r="O1097">
        <v>83.011600000000001</v>
      </c>
      <c r="P1097">
        <v>83.011600000000001</v>
      </c>
      <c r="Q1097">
        <v>757</v>
      </c>
    </row>
    <row r="1098" spans="1:18" x14ac:dyDescent="0.35">
      <c r="A1098" t="s">
        <v>15228</v>
      </c>
      <c r="B1098" t="s">
        <v>16539</v>
      </c>
      <c r="C1098" t="s">
        <v>16540</v>
      </c>
      <c r="D1098">
        <v>31.111000000000001</v>
      </c>
      <c r="E1098">
        <v>90</v>
      </c>
      <c r="F1098">
        <v>57</v>
      </c>
      <c r="G1098">
        <v>3</v>
      </c>
      <c r="H1098">
        <v>26</v>
      </c>
      <c r="I1098">
        <v>115</v>
      </c>
      <c r="J1098">
        <v>44</v>
      </c>
      <c r="K1098">
        <v>128</v>
      </c>
      <c r="L1098">
        <v>0.28999999999999998</v>
      </c>
      <c r="M1098">
        <v>30.4</v>
      </c>
      <c r="N1098">
        <v>173</v>
      </c>
      <c r="O1098">
        <v>52.023099999999999</v>
      </c>
      <c r="P1098">
        <v>52.023099999999999</v>
      </c>
      <c r="Q1098">
        <v>1407</v>
      </c>
    </row>
    <row r="1099" spans="1:18" x14ac:dyDescent="0.35">
      <c r="A1099" t="s">
        <v>15034</v>
      </c>
      <c r="B1099" t="s">
        <v>15485</v>
      </c>
      <c r="C1099" t="s">
        <v>16541</v>
      </c>
      <c r="D1099">
        <v>59.259</v>
      </c>
      <c r="E1099">
        <v>27</v>
      </c>
      <c r="F1099">
        <v>11</v>
      </c>
      <c r="G1099">
        <v>0</v>
      </c>
      <c r="H1099">
        <v>41</v>
      </c>
      <c r="I1099">
        <v>67</v>
      </c>
      <c r="J1099">
        <v>4</v>
      </c>
      <c r="K1099">
        <v>30</v>
      </c>
      <c r="L1099">
        <v>4.0000000000000001E-3</v>
      </c>
      <c r="M1099">
        <v>34.700000000000003</v>
      </c>
      <c r="N1099">
        <v>30</v>
      </c>
      <c r="O1099">
        <v>90</v>
      </c>
      <c r="P1099">
        <v>90</v>
      </c>
      <c r="Q1099">
        <v>1063</v>
      </c>
      <c r="R1099" t="s">
        <v>15663</v>
      </c>
    </row>
    <row r="1100" spans="1:18" x14ac:dyDescent="0.35">
      <c r="A1100" t="s">
        <v>15034</v>
      </c>
      <c r="B1100" t="s">
        <v>16542</v>
      </c>
      <c r="C1100" t="s">
        <v>16543</v>
      </c>
      <c r="D1100">
        <v>28.369</v>
      </c>
      <c r="E1100">
        <v>141</v>
      </c>
      <c r="F1100">
        <v>79</v>
      </c>
      <c r="G1100">
        <v>5</v>
      </c>
      <c r="H1100">
        <v>40</v>
      </c>
      <c r="I1100">
        <v>160</v>
      </c>
      <c r="J1100">
        <v>3</v>
      </c>
      <c r="K1100">
        <v>141</v>
      </c>
      <c r="L1100">
        <v>4.0000000000000001E-3</v>
      </c>
      <c r="M1100">
        <v>38.5</v>
      </c>
      <c r="N1100">
        <v>262</v>
      </c>
      <c r="O1100">
        <v>53.816800000000001</v>
      </c>
      <c r="P1100">
        <v>53.816800000000001</v>
      </c>
      <c r="Q1100">
        <v>1059</v>
      </c>
    </row>
    <row r="1101" spans="1:18" x14ac:dyDescent="0.35">
      <c r="A1101" t="s">
        <v>15049</v>
      </c>
      <c r="B1101" t="s">
        <v>16344</v>
      </c>
      <c r="C1101" t="s">
        <v>16544</v>
      </c>
      <c r="D1101">
        <v>26.315999999999999</v>
      </c>
      <c r="E1101">
        <v>190</v>
      </c>
      <c r="F1101">
        <v>110</v>
      </c>
      <c r="G1101">
        <v>8</v>
      </c>
      <c r="H1101">
        <v>155</v>
      </c>
      <c r="I1101">
        <v>326</v>
      </c>
      <c r="J1101">
        <v>8</v>
      </c>
      <c r="K1101">
        <v>185</v>
      </c>
      <c r="L1101">
        <v>5.5000000000000002E-5</v>
      </c>
      <c r="M1101">
        <v>44.7</v>
      </c>
      <c r="N1101">
        <v>253</v>
      </c>
      <c r="O1101">
        <v>75.098799999999997</v>
      </c>
      <c r="P1101">
        <v>75.098799999999997</v>
      </c>
      <c r="Q1101">
        <v>1846</v>
      </c>
    </row>
    <row r="1102" spans="1:18" x14ac:dyDescent="0.35">
      <c r="A1102" t="s">
        <v>15049</v>
      </c>
      <c r="B1102" t="s">
        <v>16545</v>
      </c>
      <c r="C1102" t="s">
        <v>16546</v>
      </c>
      <c r="D1102">
        <v>26.148</v>
      </c>
      <c r="E1102">
        <v>283</v>
      </c>
      <c r="F1102">
        <v>150</v>
      </c>
      <c r="G1102">
        <v>14</v>
      </c>
      <c r="H1102">
        <v>155</v>
      </c>
      <c r="I1102">
        <v>412</v>
      </c>
      <c r="J1102">
        <v>8</v>
      </c>
      <c r="K1102">
        <v>256</v>
      </c>
      <c r="L1102">
        <v>3.0000000000000001E-3</v>
      </c>
      <c r="M1102">
        <v>39.700000000000003</v>
      </c>
      <c r="N1102">
        <v>260</v>
      </c>
      <c r="O1102">
        <v>108.846</v>
      </c>
      <c r="P1102">
        <v>101</v>
      </c>
      <c r="Q1102">
        <v>1899</v>
      </c>
    </row>
    <row r="1103" spans="1:18" x14ac:dyDescent="0.35">
      <c r="A1103" t="s">
        <v>15031</v>
      </c>
      <c r="B1103" t="s">
        <v>16547</v>
      </c>
      <c r="C1103" t="s">
        <v>16548</v>
      </c>
      <c r="D1103">
        <v>24.38</v>
      </c>
      <c r="E1103">
        <v>242</v>
      </c>
      <c r="F1103">
        <v>155</v>
      </c>
      <c r="G1103">
        <v>7</v>
      </c>
      <c r="H1103">
        <v>3</v>
      </c>
      <c r="I1103">
        <v>225</v>
      </c>
      <c r="J1103">
        <v>11</v>
      </c>
      <c r="K1103">
        <v>243</v>
      </c>
      <c r="L1103">
        <v>2.3200000000000001E-7</v>
      </c>
      <c r="M1103">
        <v>51.2</v>
      </c>
      <c r="N1103">
        <v>280</v>
      </c>
      <c r="O1103">
        <v>86.428600000000003</v>
      </c>
      <c r="P1103">
        <v>86.428600000000003</v>
      </c>
      <c r="Q1103">
        <v>164</v>
      </c>
    </row>
    <row r="1104" spans="1:18" x14ac:dyDescent="0.35">
      <c r="A1104" t="s">
        <v>15070</v>
      </c>
      <c r="B1104" t="s">
        <v>16405</v>
      </c>
      <c r="C1104" t="s">
        <v>16549</v>
      </c>
      <c r="D1104">
        <v>25.332999999999998</v>
      </c>
      <c r="E1104">
        <v>225</v>
      </c>
      <c r="F1104">
        <v>166</v>
      </c>
      <c r="G1104">
        <v>2</v>
      </c>
      <c r="H1104">
        <v>3</v>
      </c>
      <c r="I1104">
        <v>227</v>
      </c>
      <c r="J1104">
        <v>6</v>
      </c>
      <c r="K1104">
        <v>228</v>
      </c>
      <c r="L1104">
        <v>1.56E-16</v>
      </c>
      <c r="M1104">
        <v>81.3</v>
      </c>
      <c r="N1104">
        <v>373</v>
      </c>
      <c r="O1104">
        <v>60.3217</v>
      </c>
      <c r="P1104">
        <v>60.3217</v>
      </c>
      <c r="Q1104">
        <v>2168</v>
      </c>
    </row>
    <row r="1105" spans="1:17" x14ac:dyDescent="0.35">
      <c r="A1105" t="s">
        <v>15052</v>
      </c>
      <c r="B1105" t="s">
        <v>16550</v>
      </c>
      <c r="C1105" t="s">
        <v>16551</v>
      </c>
      <c r="D1105">
        <v>24.423999999999999</v>
      </c>
      <c r="E1105">
        <v>217</v>
      </c>
      <c r="F1105">
        <v>117</v>
      </c>
      <c r="G1105">
        <v>8</v>
      </c>
      <c r="H1105">
        <v>442</v>
      </c>
      <c r="I1105">
        <v>621</v>
      </c>
      <c r="J1105">
        <v>3</v>
      </c>
      <c r="K1105">
        <v>209</v>
      </c>
      <c r="L1105">
        <v>1E-3</v>
      </c>
      <c r="M1105">
        <v>42.7</v>
      </c>
      <c r="N1105">
        <v>425</v>
      </c>
      <c r="O1105">
        <v>51.058799999999998</v>
      </c>
      <c r="P1105">
        <v>51.058799999999998</v>
      </c>
      <c r="Q1105">
        <v>2267</v>
      </c>
    </row>
    <row r="1106" spans="1:17" x14ac:dyDescent="0.35">
      <c r="A1106" t="s">
        <v>15070</v>
      </c>
      <c r="B1106" t="s">
        <v>15617</v>
      </c>
      <c r="C1106" t="s">
        <v>16552</v>
      </c>
      <c r="D1106">
        <v>36.363999999999997</v>
      </c>
      <c r="E1106">
        <v>231</v>
      </c>
      <c r="F1106">
        <v>145</v>
      </c>
      <c r="G1106">
        <v>1</v>
      </c>
      <c r="H1106">
        <v>5</v>
      </c>
      <c r="I1106">
        <v>233</v>
      </c>
      <c r="J1106">
        <v>5</v>
      </c>
      <c r="K1106">
        <v>235</v>
      </c>
      <c r="L1106">
        <v>4.8999999999999997E-36</v>
      </c>
      <c r="M1106">
        <v>138</v>
      </c>
      <c r="N1106">
        <v>408</v>
      </c>
      <c r="O1106">
        <v>56.617600000000003</v>
      </c>
      <c r="P1106">
        <v>56.617600000000003</v>
      </c>
      <c r="Q1106">
        <v>2037</v>
      </c>
    </row>
    <row r="1107" spans="1:17" x14ac:dyDescent="0.35">
      <c r="A1107" t="s">
        <v>15034</v>
      </c>
      <c r="B1107" t="s">
        <v>16553</v>
      </c>
      <c r="C1107" t="s">
        <v>16554</v>
      </c>
      <c r="D1107">
        <v>26.573</v>
      </c>
      <c r="E1107">
        <v>143</v>
      </c>
      <c r="F1107">
        <v>81</v>
      </c>
      <c r="G1107">
        <v>4</v>
      </c>
      <c r="H1107">
        <v>40</v>
      </c>
      <c r="I1107">
        <v>160</v>
      </c>
      <c r="J1107">
        <v>3</v>
      </c>
      <c r="K1107">
        <v>143</v>
      </c>
      <c r="L1107">
        <v>1E-3</v>
      </c>
      <c r="M1107">
        <v>40.4</v>
      </c>
      <c r="N1107">
        <v>257</v>
      </c>
      <c r="O1107">
        <v>55.642000000000003</v>
      </c>
      <c r="P1107">
        <v>55.642000000000003</v>
      </c>
      <c r="Q1107">
        <v>966</v>
      </c>
    </row>
    <row r="1108" spans="1:17" x14ac:dyDescent="0.35">
      <c r="A1108" t="s">
        <v>15038</v>
      </c>
      <c r="B1108" t="s">
        <v>15815</v>
      </c>
      <c r="C1108" t="s">
        <v>16555</v>
      </c>
      <c r="D1108">
        <v>27.957000000000001</v>
      </c>
      <c r="E1108">
        <v>279</v>
      </c>
      <c r="F1108">
        <v>160</v>
      </c>
      <c r="G1108">
        <v>13</v>
      </c>
      <c r="H1108">
        <v>373</v>
      </c>
      <c r="I1108">
        <v>640</v>
      </c>
      <c r="J1108">
        <v>4</v>
      </c>
      <c r="K1108">
        <v>252</v>
      </c>
      <c r="L1108">
        <v>3.7E-9</v>
      </c>
      <c r="M1108">
        <v>59.3</v>
      </c>
      <c r="N1108">
        <v>262</v>
      </c>
      <c r="O1108">
        <v>106.489</v>
      </c>
      <c r="P1108">
        <v>101</v>
      </c>
      <c r="Q1108">
        <v>2697</v>
      </c>
    </row>
    <row r="1109" spans="1:17" x14ac:dyDescent="0.35">
      <c r="A1109" t="s">
        <v>15031</v>
      </c>
      <c r="B1109" t="s">
        <v>16556</v>
      </c>
      <c r="C1109" t="s">
        <v>16557</v>
      </c>
      <c r="D1109">
        <v>24.324000000000002</v>
      </c>
      <c r="E1109">
        <v>259</v>
      </c>
      <c r="F1109">
        <v>139</v>
      </c>
      <c r="G1109">
        <v>7</v>
      </c>
      <c r="H1109">
        <v>6</v>
      </c>
      <c r="I1109">
        <v>228</v>
      </c>
      <c r="J1109">
        <v>3</v>
      </c>
      <c r="K1109">
        <v>240</v>
      </c>
      <c r="L1109">
        <v>5.9699999999999999E-8</v>
      </c>
      <c r="M1109">
        <v>52.8</v>
      </c>
      <c r="N1109">
        <v>258</v>
      </c>
      <c r="O1109">
        <v>100.38800000000001</v>
      </c>
      <c r="P1109">
        <v>101</v>
      </c>
      <c r="Q1109">
        <v>135</v>
      </c>
    </row>
    <row r="1110" spans="1:17" x14ac:dyDescent="0.35">
      <c r="A1110" t="s">
        <v>15034</v>
      </c>
      <c r="B1110" t="s">
        <v>16558</v>
      </c>
      <c r="C1110" t="s">
        <v>16559</v>
      </c>
      <c r="D1110">
        <v>26.015999999999998</v>
      </c>
      <c r="E1110">
        <v>246</v>
      </c>
      <c r="F1110">
        <v>139</v>
      </c>
      <c r="G1110">
        <v>10</v>
      </c>
      <c r="H1110">
        <v>39</v>
      </c>
      <c r="I1110">
        <v>260</v>
      </c>
      <c r="J1110">
        <v>4</v>
      </c>
      <c r="K1110">
        <v>230</v>
      </c>
      <c r="L1110">
        <v>2.8299999999999999E-4</v>
      </c>
      <c r="M1110">
        <v>42</v>
      </c>
      <c r="N1110">
        <v>250</v>
      </c>
      <c r="O1110">
        <v>98.4</v>
      </c>
      <c r="P1110">
        <v>98.4</v>
      </c>
      <c r="Q1110">
        <v>918</v>
      </c>
    </row>
    <row r="1111" spans="1:17" x14ac:dyDescent="0.35">
      <c r="A1111" t="s">
        <v>15031</v>
      </c>
      <c r="B1111" t="s">
        <v>16558</v>
      </c>
      <c r="C1111" t="s">
        <v>16559</v>
      </c>
      <c r="D1111">
        <v>23.605</v>
      </c>
      <c r="E1111">
        <v>233</v>
      </c>
      <c r="F1111">
        <v>146</v>
      </c>
      <c r="G1111">
        <v>9</v>
      </c>
      <c r="H1111">
        <v>4</v>
      </c>
      <c r="I1111">
        <v>219</v>
      </c>
      <c r="J1111">
        <v>3</v>
      </c>
      <c r="K1111">
        <v>220</v>
      </c>
      <c r="L1111">
        <v>5.8E-4</v>
      </c>
      <c r="M1111">
        <v>40.799999999999997</v>
      </c>
      <c r="N1111">
        <v>250</v>
      </c>
      <c r="O1111">
        <v>93.2</v>
      </c>
      <c r="P1111">
        <v>93.2</v>
      </c>
      <c r="Q1111">
        <v>492</v>
      </c>
    </row>
    <row r="1112" spans="1:17" x14ac:dyDescent="0.35">
      <c r="A1112" t="s">
        <v>15031</v>
      </c>
      <c r="B1112" t="s">
        <v>15421</v>
      </c>
      <c r="C1112" t="s">
        <v>16560</v>
      </c>
      <c r="D1112">
        <v>25.713999999999999</v>
      </c>
      <c r="E1112">
        <v>245</v>
      </c>
      <c r="F1112">
        <v>151</v>
      </c>
      <c r="G1112">
        <v>8</v>
      </c>
      <c r="H1112">
        <v>1</v>
      </c>
      <c r="I1112">
        <v>225</v>
      </c>
      <c r="J1112">
        <v>1</v>
      </c>
      <c r="K1112">
        <v>234</v>
      </c>
      <c r="L1112">
        <v>2.7200000000000001E-9</v>
      </c>
      <c r="M1112">
        <v>56.6</v>
      </c>
      <c r="N1112">
        <v>256</v>
      </c>
      <c r="O1112">
        <v>95.703100000000006</v>
      </c>
      <c r="P1112">
        <v>95.703100000000006</v>
      </c>
      <c r="Q1112">
        <v>77</v>
      </c>
    </row>
    <row r="1113" spans="1:17" x14ac:dyDescent="0.35">
      <c r="A1113" t="s">
        <v>15237</v>
      </c>
      <c r="B1113" t="s">
        <v>15421</v>
      </c>
      <c r="C1113" t="s">
        <v>16560</v>
      </c>
      <c r="D1113">
        <v>23.445</v>
      </c>
      <c r="E1113">
        <v>209</v>
      </c>
      <c r="F1113">
        <v>121</v>
      </c>
      <c r="G1113">
        <v>7</v>
      </c>
      <c r="H1113">
        <v>54</v>
      </c>
      <c r="I1113">
        <v>254</v>
      </c>
      <c r="J1113">
        <v>2</v>
      </c>
      <c r="K1113">
        <v>179</v>
      </c>
      <c r="L1113">
        <v>0.4</v>
      </c>
      <c r="M1113">
        <v>32</v>
      </c>
      <c r="N1113">
        <v>256</v>
      </c>
      <c r="O1113">
        <v>81.640600000000006</v>
      </c>
      <c r="P1113">
        <v>81.640600000000006</v>
      </c>
      <c r="Q1113">
        <v>527</v>
      </c>
    </row>
    <row r="1114" spans="1:17" x14ac:dyDescent="0.35">
      <c r="A1114" t="s">
        <v>16561</v>
      </c>
      <c r="B1114" t="s">
        <v>16562</v>
      </c>
      <c r="C1114" t="s">
        <v>16563</v>
      </c>
      <c r="D1114">
        <v>34.783000000000001</v>
      </c>
      <c r="E1114">
        <v>92</v>
      </c>
      <c r="F1114">
        <v>45</v>
      </c>
      <c r="G1114">
        <v>5</v>
      </c>
      <c r="H1114">
        <v>136</v>
      </c>
      <c r="I1114">
        <v>219</v>
      </c>
      <c r="J1114">
        <v>30</v>
      </c>
      <c r="K1114">
        <v>114</v>
      </c>
      <c r="L1114">
        <v>0.41</v>
      </c>
      <c r="M1114">
        <v>31.2</v>
      </c>
      <c r="N1114">
        <v>147</v>
      </c>
      <c r="O1114">
        <v>62.585000000000001</v>
      </c>
      <c r="P1114">
        <v>62.585000000000001</v>
      </c>
      <c r="Q1114">
        <v>1580</v>
      </c>
    </row>
    <row r="1115" spans="1:17" x14ac:dyDescent="0.35">
      <c r="A1115" t="s">
        <v>15070</v>
      </c>
      <c r="B1115" t="s">
        <v>16322</v>
      </c>
      <c r="C1115" t="s">
        <v>16564</v>
      </c>
      <c r="D1115">
        <v>31.088000000000001</v>
      </c>
      <c r="E1115">
        <v>193</v>
      </c>
      <c r="F1115">
        <v>127</v>
      </c>
      <c r="G1115">
        <v>5</v>
      </c>
      <c r="H1115">
        <v>39</v>
      </c>
      <c r="I1115">
        <v>229</v>
      </c>
      <c r="J1115">
        <v>42</v>
      </c>
      <c r="K1115">
        <v>230</v>
      </c>
      <c r="L1115">
        <v>4.22E-16</v>
      </c>
      <c r="M1115">
        <v>80.099999999999994</v>
      </c>
      <c r="N1115">
        <v>366</v>
      </c>
      <c r="O1115">
        <v>52.732199999999999</v>
      </c>
      <c r="P1115">
        <v>52.732199999999999</v>
      </c>
      <c r="Q1115">
        <v>2175</v>
      </c>
    </row>
    <row r="1116" spans="1:17" x14ac:dyDescent="0.35">
      <c r="A1116" t="s">
        <v>16565</v>
      </c>
      <c r="B1116" t="s">
        <v>16566</v>
      </c>
      <c r="C1116" t="s">
        <v>16567</v>
      </c>
      <c r="D1116">
        <v>27.097000000000001</v>
      </c>
      <c r="E1116">
        <v>155</v>
      </c>
      <c r="F1116">
        <v>82</v>
      </c>
      <c r="G1116">
        <v>8</v>
      </c>
      <c r="H1116">
        <v>248</v>
      </c>
      <c r="I1116">
        <v>391</v>
      </c>
      <c r="J1116">
        <v>80</v>
      </c>
      <c r="K1116">
        <v>214</v>
      </c>
      <c r="L1116">
        <v>6.4000000000000001E-2</v>
      </c>
      <c r="M1116">
        <v>35.799999999999997</v>
      </c>
      <c r="N1116">
        <v>281</v>
      </c>
      <c r="O1116">
        <v>55.1601</v>
      </c>
      <c r="P1116">
        <v>55.1601</v>
      </c>
      <c r="Q1116">
        <v>1478</v>
      </c>
    </row>
    <row r="1117" spans="1:17" x14ac:dyDescent="0.35">
      <c r="A1117" t="s">
        <v>15566</v>
      </c>
      <c r="B1117" t="s">
        <v>16568</v>
      </c>
      <c r="C1117" t="s">
        <v>16569</v>
      </c>
      <c r="D1117">
        <v>29.63</v>
      </c>
      <c r="E1117">
        <v>162</v>
      </c>
      <c r="F1117">
        <v>64</v>
      </c>
      <c r="G1117">
        <v>5</v>
      </c>
      <c r="H1117">
        <v>1</v>
      </c>
      <c r="I1117">
        <v>112</v>
      </c>
      <c r="J1117">
        <v>1</v>
      </c>
      <c r="K1117">
        <v>162</v>
      </c>
      <c r="L1117">
        <v>5.5199999999999997E-4</v>
      </c>
      <c r="M1117">
        <v>41.2</v>
      </c>
      <c r="N1117">
        <v>256</v>
      </c>
      <c r="O1117">
        <v>63.281199999999998</v>
      </c>
      <c r="P1117">
        <v>63.281199999999998</v>
      </c>
      <c r="Q1117">
        <v>1570</v>
      </c>
    </row>
    <row r="1118" spans="1:17" x14ac:dyDescent="0.35">
      <c r="A1118" t="s">
        <v>16570</v>
      </c>
      <c r="B1118" t="s">
        <v>16571</v>
      </c>
      <c r="C1118" t="s">
        <v>16572</v>
      </c>
      <c r="D1118">
        <v>26.263000000000002</v>
      </c>
      <c r="E1118">
        <v>99</v>
      </c>
      <c r="F1118">
        <v>48</v>
      </c>
      <c r="G1118">
        <v>3</v>
      </c>
      <c r="H1118">
        <v>13</v>
      </c>
      <c r="I1118">
        <v>94</v>
      </c>
      <c r="J1118">
        <v>80</v>
      </c>
      <c r="K1118">
        <v>170</v>
      </c>
      <c r="L1118">
        <v>0.9</v>
      </c>
      <c r="M1118">
        <v>30</v>
      </c>
      <c r="N1118">
        <v>173</v>
      </c>
      <c r="O1118">
        <v>57.2254</v>
      </c>
      <c r="P1118">
        <v>57.2254</v>
      </c>
      <c r="Q1118">
        <v>1582</v>
      </c>
    </row>
    <row r="1119" spans="1:17" x14ac:dyDescent="0.35">
      <c r="A1119" t="s">
        <v>15034</v>
      </c>
      <c r="B1119" t="s">
        <v>16573</v>
      </c>
      <c r="C1119" t="s">
        <v>16574</v>
      </c>
      <c r="D1119">
        <v>24.806000000000001</v>
      </c>
      <c r="E1119">
        <v>258</v>
      </c>
      <c r="F1119">
        <v>164</v>
      </c>
      <c r="G1119">
        <v>7</v>
      </c>
      <c r="H1119">
        <v>40</v>
      </c>
      <c r="I1119">
        <v>274</v>
      </c>
      <c r="J1119">
        <v>3</v>
      </c>
      <c r="K1119">
        <v>253</v>
      </c>
      <c r="L1119">
        <v>5.5500000000000002E-6</v>
      </c>
      <c r="M1119">
        <v>47.4</v>
      </c>
      <c r="N1119">
        <v>260</v>
      </c>
      <c r="O1119">
        <v>99.230800000000002</v>
      </c>
      <c r="P1119">
        <v>99.230800000000002</v>
      </c>
      <c r="Q1119">
        <v>795</v>
      </c>
    </row>
    <row r="1120" spans="1:17" x14ac:dyDescent="0.35">
      <c r="A1120" t="s">
        <v>15559</v>
      </c>
      <c r="B1120" t="s">
        <v>15915</v>
      </c>
      <c r="C1120" t="s">
        <v>16575</v>
      </c>
      <c r="D1120">
        <v>31.033999999999999</v>
      </c>
      <c r="E1120">
        <v>116</v>
      </c>
      <c r="F1120">
        <v>65</v>
      </c>
      <c r="G1120">
        <v>6</v>
      </c>
      <c r="H1120">
        <v>12</v>
      </c>
      <c r="I1120">
        <v>123</v>
      </c>
      <c r="J1120">
        <v>3</v>
      </c>
      <c r="K1120">
        <v>107</v>
      </c>
      <c r="L1120">
        <v>3.0000000000000001E-3</v>
      </c>
      <c r="M1120">
        <v>36.6</v>
      </c>
      <c r="N1120">
        <v>146</v>
      </c>
      <c r="O1120">
        <v>79.452100000000002</v>
      </c>
      <c r="P1120">
        <v>79.452100000000002</v>
      </c>
      <c r="Q1120">
        <v>2927</v>
      </c>
    </row>
    <row r="1121" spans="1:17" x14ac:dyDescent="0.35">
      <c r="A1121" t="s">
        <v>15556</v>
      </c>
      <c r="B1121" t="s">
        <v>15915</v>
      </c>
      <c r="C1121" t="s">
        <v>16575</v>
      </c>
      <c r="D1121">
        <v>29.545000000000002</v>
      </c>
      <c r="E1121">
        <v>132</v>
      </c>
      <c r="F1121">
        <v>77</v>
      </c>
      <c r="G1121">
        <v>7</v>
      </c>
      <c r="H1121">
        <v>12</v>
      </c>
      <c r="I1121">
        <v>138</v>
      </c>
      <c r="J1121">
        <v>3</v>
      </c>
      <c r="K1121">
        <v>123</v>
      </c>
      <c r="L1121">
        <v>8.0000000000000002E-3</v>
      </c>
      <c r="M1121">
        <v>35</v>
      </c>
      <c r="N1121">
        <v>146</v>
      </c>
      <c r="O1121">
        <v>90.411000000000001</v>
      </c>
      <c r="P1121">
        <v>90.411000000000001</v>
      </c>
      <c r="Q1121">
        <v>1222</v>
      </c>
    </row>
    <row r="1122" spans="1:17" x14ac:dyDescent="0.35">
      <c r="A1122" t="s">
        <v>15031</v>
      </c>
      <c r="B1122" t="s">
        <v>15648</v>
      </c>
      <c r="C1122" t="s">
        <v>16576</v>
      </c>
      <c r="D1122">
        <v>23.867999999999999</v>
      </c>
      <c r="E1122">
        <v>243</v>
      </c>
      <c r="F1122">
        <v>143</v>
      </c>
      <c r="G1122">
        <v>9</v>
      </c>
      <c r="H1122">
        <v>6</v>
      </c>
      <c r="I1122">
        <v>222</v>
      </c>
      <c r="J1122">
        <v>5</v>
      </c>
      <c r="K1122">
        <v>231</v>
      </c>
      <c r="L1122">
        <v>7.6199999999999998E-4</v>
      </c>
      <c r="M1122">
        <v>40.4</v>
      </c>
      <c r="N1122">
        <v>257</v>
      </c>
      <c r="O1122">
        <v>94.552499999999995</v>
      </c>
      <c r="P1122">
        <v>94.552499999999995</v>
      </c>
      <c r="Q1122">
        <v>504</v>
      </c>
    </row>
    <row r="1123" spans="1:17" x14ac:dyDescent="0.35">
      <c r="A1123" t="s">
        <v>15031</v>
      </c>
      <c r="B1123" t="s">
        <v>15378</v>
      </c>
      <c r="C1123" t="s">
        <v>16577</v>
      </c>
      <c r="D1123">
        <v>25</v>
      </c>
      <c r="E1123">
        <v>248</v>
      </c>
      <c r="F1123">
        <v>149</v>
      </c>
      <c r="G1123">
        <v>9</v>
      </c>
      <c r="H1123">
        <v>1</v>
      </c>
      <c r="I1123">
        <v>225</v>
      </c>
      <c r="J1123">
        <v>1</v>
      </c>
      <c r="K1123">
        <v>234</v>
      </c>
      <c r="L1123">
        <v>2.2200000000000001E-5</v>
      </c>
      <c r="M1123">
        <v>45.1</v>
      </c>
      <c r="N1123">
        <v>256</v>
      </c>
      <c r="O1123">
        <v>96.875</v>
      </c>
      <c r="P1123">
        <v>96.875</v>
      </c>
      <c r="Q1123">
        <v>340</v>
      </c>
    </row>
    <row r="1124" spans="1:17" x14ac:dyDescent="0.35">
      <c r="A1124" t="s">
        <v>15031</v>
      </c>
      <c r="B1124" t="s">
        <v>15704</v>
      </c>
      <c r="C1124" t="s">
        <v>16578</v>
      </c>
      <c r="D1124">
        <v>27.196999999999999</v>
      </c>
      <c r="E1124">
        <v>239</v>
      </c>
      <c r="F1124">
        <v>131</v>
      </c>
      <c r="G1124">
        <v>12</v>
      </c>
      <c r="H1124">
        <v>9</v>
      </c>
      <c r="I1124">
        <v>225</v>
      </c>
      <c r="J1124">
        <v>8</v>
      </c>
      <c r="K1124">
        <v>225</v>
      </c>
      <c r="L1124">
        <v>1.4399999999999999E-7</v>
      </c>
      <c r="M1124">
        <v>51.6</v>
      </c>
      <c r="N1124">
        <v>247</v>
      </c>
      <c r="O1124">
        <v>96.761099999999999</v>
      </c>
      <c r="P1124">
        <v>96.761099999999999</v>
      </c>
      <c r="Q1124">
        <v>153</v>
      </c>
    </row>
    <row r="1125" spans="1:17" x14ac:dyDescent="0.35">
      <c r="A1125" t="s">
        <v>15046</v>
      </c>
      <c r="B1125" t="s">
        <v>15704</v>
      </c>
      <c r="C1125" t="s">
        <v>16578</v>
      </c>
      <c r="D1125">
        <v>21.925000000000001</v>
      </c>
      <c r="E1125">
        <v>187</v>
      </c>
      <c r="F1125">
        <v>111</v>
      </c>
      <c r="G1125">
        <v>5</v>
      </c>
      <c r="H1125">
        <v>126</v>
      </c>
      <c r="I1125">
        <v>297</v>
      </c>
      <c r="J1125">
        <v>10</v>
      </c>
      <c r="K1125">
        <v>176</v>
      </c>
      <c r="L1125">
        <v>1.0499999999999999E-5</v>
      </c>
      <c r="M1125">
        <v>47</v>
      </c>
      <c r="N1125">
        <v>247</v>
      </c>
      <c r="O1125">
        <v>75.708500000000001</v>
      </c>
      <c r="P1125">
        <v>75.708500000000001</v>
      </c>
      <c r="Q1125">
        <v>1279</v>
      </c>
    </row>
    <row r="1126" spans="1:17" x14ac:dyDescent="0.35">
      <c r="A1126" t="s">
        <v>15034</v>
      </c>
      <c r="B1126" t="s">
        <v>16579</v>
      </c>
      <c r="C1126" t="s">
        <v>16580</v>
      </c>
      <c r="D1126">
        <v>27.907</v>
      </c>
      <c r="E1126">
        <v>172</v>
      </c>
      <c r="F1126">
        <v>99</v>
      </c>
      <c r="G1126">
        <v>7</v>
      </c>
      <c r="H1126">
        <v>40</v>
      </c>
      <c r="I1126">
        <v>190</v>
      </c>
      <c r="J1126">
        <v>3</v>
      </c>
      <c r="K1126">
        <v>170</v>
      </c>
      <c r="L1126">
        <v>6.0000000000000001E-3</v>
      </c>
      <c r="M1126">
        <v>37.700000000000003</v>
      </c>
      <c r="N1126">
        <v>254</v>
      </c>
      <c r="O1126">
        <v>67.716499999999996</v>
      </c>
      <c r="P1126">
        <v>67.716499999999996</v>
      </c>
      <c r="Q1126">
        <v>1094</v>
      </c>
    </row>
    <row r="1127" spans="1:17" x14ac:dyDescent="0.35">
      <c r="A1127" t="s">
        <v>15031</v>
      </c>
      <c r="B1127" t="s">
        <v>16581</v>
      </c>
      <c r="C1127" t="s">
        <v>16582</v>
      </c>
      <c r="D1127">
        <v>25.573</v>
      </c>
      <c r="E1127">
        <v>262</v>
      </c>
      <c r="F1127">
        <v>132</v>
      </c>
      <c r="G1127">
        <v>8</v>
      </c>
      <c r="H1127">
        <v>6</v>
      </c>
      <c r="I1127">
        <v>230</v>
      </c>
      <c r="J1127">
        <v>3</v>
      </c>
      <c r="K1127">
        <v>238</v>
      </c>
      <c r="L1127">
        <v>4.7300000000000001E-7</v>
      </c>
      <c r="M1127">
        <v>50.1</v>
      </c>
      <c r="N1127">
        <v>258</v>
      </c>
      <c r="O1127">
        <v>101.55</v>
      </c>
      <c r="P1127">
        <v>101</v>
      </c>
      <c r="Q1127">
        <v>180</v>
      </c>
    </row>
    <row r="1128" spans="1:17" x14ac:dyDescent="0.35">
      <c r="A1128" t="s">
        <v>15031</v>
      </c>
      <c r="B1128" t="s">
        <v>15797</v>
      </c>
      <c r="C1128" t="s">
        <v>16583</v>
      </c>
      <c r="D1128">
        <v>24.701000000000001</v>
      </c>
      <c r="E1128">
        <v>251</v>
      </c>
      <c r="F1128">
        <v>144</v>
      </c>
      <c r="G1128">
        <v>9</v>
      </c>
      <c r="H1128">
        <v>6</v>
      </c>
      <c r="I1128">
        <v>225</v>
      </c>
      <c r="J1128">
        <v>5</v>
      </c>
      <c r="K1128">
        <v>241</v>
      </c>
      <c r="L1128">
        <v>7.7500000000000003E-6</v>
      </c>
      <c r="M1128">
        <v>46.6</v>
      </c>
      <c r="N1128">
        <v>263</v>
      </c>
      <c r="O1128">
        <v>95.437299999999993</v>
      </c>
      <c r="P1128">
        <v>95.437299999999993</v>
      </c>
      <c r="Q1128">
        <v>281</v>
      </c>
    </row>
    <row r="1129" spans="1:17" x14ac:dyDescent="0.35">
      <c r="A1129" t="s">
        <v>15038</v>
      </c>
      <c r="B1129" t="s">
        <v>15547</v>
      </c>
      <c r="C1129" t="s">
        <v>16584</v>
      </c>
      <c r="D1129">
        <v>27.236000000000001</v>
      </c>
      <c r="E1129">
        <v>246</v>
      </c>
      <c r="F1129">
        <v>159</v>
      </c>
      <c r="G1129">
        <v>9</v>
      </c>
      <c r="H1129">
        <v>373</v>
      </c>
      <c r="I1129">
        <v>615</v>
      </c>
      <c r="J1129">
        <v>4</v>
      </c>
      <c r="K1129">
        <v>232</v>
      </c>
      <c r="L1129">
        <v>4.9099999999999998E-9</v>
      </c>
      <c r="M1129">
        <v>58.9</v>
      </c>
      <c r="N1129">
        <v>261</v>
      </c>
      <c r="O1129">
        <v>94.252899999999997</v>
      </c>
      <c r="P1129">
        <v>94.252899999999997</v>
      </c>
      <c r="Q1129">
        <v>2698</v>
      </c>
    </row>
    <row r="1130" spans="1:17" x14ac:dyDescent="0.35">
      <c r="A1130" t="s">
        <v>16585</v>
      </c>
      <c r="B1130" t="s">
        <v>15039</v>
      </c>
      <c r="C1130" t="s">
        <v>16586</v>
      </c>
      <c r="D1130">
        <v>27.692</v>
      </c>
      <c r="E1130">
        <v>130</v>
      </c>
      <c r="F1130">
        <v>60</v>
      </c>
      <c r="G1130">
        <v>7</v>
      </c>
      <c r="H1130">
        <v>217</v>
      </c>
      <c r="I1130">
        <v>313</v>
      </c>
      <c r="J1130">
        <v>91</v>
      </c>
      <c r="K1130">
        <v>219</v>
      </c>
      <c r="L1130">
        <v>0.67</v>
      </c>
      <c r="M1130">
        <v>32</v>
      </c>
      <c r="N1130">
        <v>236</v>
      </c>
      <c r="O1130">
        <v>55.084699999999998</v>
      </c>
      <c r="P1130">
        <v>55.084699999999998</v>
      </c>
      <c r="Q1130">
        <v>1631</v>
      </c>
    </row>
    <row r="1131" spans="1:17" x14ac:dyDescent="0.35">
      <c r="A1131" t="s">
        <v>15801</v>
      </c>
      <c r="B1131" t="s">
        <v>16587</v>
      </c>
      <c r="C1131" t="s">
        <v>16588</v>
      </c>
      <c r="D1131">
        <v>22.548999999999999</v>
      </c>
      <c r="E1131">
        <v>102</v>
      </c>
      <c r="F1131">
        <v>72</v>
      </c>
      <c r="G1131">
        <v>3</v>
      </c>
      <c r="H1131">
        <v>24</v>
      </c>
      <c r="I1131">
        <v>122</v>
      </c>
      <c r="J1131">
        <v>14</v>
      </c>
      <c r="K1131">
        <v>111</v>
      </c>
      <c r="L1131">
        <v>0.77</v>
      </c>
      <c r="M1131">
        <v>28.9</v>
      </c>
      <c r="N1131">
        <v>130</v>
      </c>
      <c r="O1131">
        <v>78.461500000000001</v>
      </c>
      <c r="P1131">
        <v>78.461500000000001</v>
      </c>
      <c r="Q1131">
        <v>1725</v>
      </c>
    </row>
    <row r="1132" spans="1:17" x14ac:dyDescent="0.35">
      <c r="A1132" t="s">
        <v>15566</v>
      </c>
      <c r="B1132" t="s">
        <v>16589</v>
      </c>
      <c r="C1132" t="s">
        <v>16590</v>
      </c>
      <c r="D1132">
        <v>25.713999999999999</v>
      </c>
      <c r="E1132">
        <v>245</v>
      </c>
      <c r="F1132">
        <v>119</v>
      </c>
      <c r="G1132">
        <v>9</v>
      </c>
      <c r="H1132">
        <v>9</v>
      </c>
      <c r="I1132">
        <v>201</v>
      </c>
      <c r="J1132">
        <v>4</v>
      </c>
      <c r="K1132">
        <v>237</v>
      </c>
      <c r="L1132">
        <v>4.0000000000000001E-3</v>
      </c>
      <c r="M1132">
        <v>38.9</v>
      </c>
      <c r="N1132">
        <v>248</v>
      </c>
      <c r="O1132">
        <v>98.790300000000002</v>
      </c>
      <c r="P1132">
        <v>98.790300000000002</v>
      </c>
      <c r="Q1132">
        <v>1578</v>
      </c>
    </row>
    <row r="1133" spans="1:17" x14ac:dyDescent="0.35">
      <c r="A1133" t="s">
        <v>15031</v>
      </c>
      <c r="B1133" t="s">
        <v>16591</v>
      </c>
      <c r="C1133" t="s">
        <v>16592</v>
      </c>
      <c r="D1133">
        <v>30.27</v>
      </c>
      <c r="E1133">
        <v>185</v>
      </c>
      <c r="F1133">
        <v>91</v>
      </c>
      <c r="G1133">
        <v>8</v>
      </c>
      <c r="H1133">
        <v>6</v>
      </c>
      <c r="I1133">
        <v>160</v>
      </c>
      <c r="J1133">
        <v>3</v>
      </c>
      <c r="K1133">
        <v>179</v>
      </c>
      <c r="L1133">
        <v>3.3899999999999997E-5</v>
      </c>
      <c r="M1133">
        <v>44.3</v>
      </c>
      <c r="N1133">
        <v>252</v>
      </c>
      <c r="O1133">
        <v>73.412700000000001</v>
      </c>
      <c r="P1133">
        <v>73.412700000000001</v>
      </c>
      <c r="Q1133">
        <v>359</v>
      </c>
    </row>
    <row r="1134" spans="1:17" x14ac:dyDescent="0.35">
      <c r="A1134" t="s">
        <v>15037</v>
      </c>
      <c r="B1134" t="s">
        <v>16591</v>
      </c>
      <c r="C1134" t="s">
        <v>16592</v>
      </c>
      <c r="D1134">
        <v>26.54</v>
      </c>
      <c r="E1134">
        <v>211</v>
      </c>
      <c r="F1134">
        <v>116</v>
      </c>
      <c r="G1134">
        <v>9</v>
      </c>
      <c r="H1134">
        <v>44</v>
      </c>
      <c r="I1134">
        <v>229</v>
      </c>
      <c r="J1134">
        <v>3</v>
      </c>
      <c r="K1134">
        <v>199</v>
      </c>
      <c r="L1134">
        <v>8.6399999999999997E-4</v>
      </c>
      <c r="M1134">
        <v>40.799999999999997</v>
      </c>
      <c r="N1134">
        <v>252</v>
      </c>
      <c r="O1134">
        <v>83.730199999999996</v>
      </c>
      <c r="P1134">
        <v>83.730199999999996</v>
      </c>
      <c r="Q1134">
        <v>715</v>
      </c>
    </row>
    <row r="1135" spans="1:17" x14ac:dyDescent="0.35">
      <c r="A1135" t="s">
        <v>16593</v>
      </c>
      <c r="B1135" t="s">
        <v>15915</v>
      </c>
      <c r="C1135" t="s">
        <v>16594</v>
      </c>
      <c r="D1135">
        <v>30.263000000000002</v>
      </c>
      <c r="E1135">
        <v>76</v>
      </c>
      <c r="F1135">
        <v>44</v>
      </c>
      <c r="G1135">
        <v>3</v>
      </c>
      <c r="H1135">
        <v>106</v>
      </c>
      <c r="I1135">
        <v>173</v>
      </c>
      <c r="J1135">
        <v>51</v>
      </c>
      <c r="K1135">
        <v>125</v>
      </c>
      <c r="L1135">
        <v>0.42</v>
      </c>
      <c r="M1135">
        <v>31.2</v>
      </c>
      <c r="N1135">
        <v>146</v>
      </c>
      <c r="O1135">
        <v>52.0548</v>
      </c>
      <c r="P1135">
        <v>52.0548</v>
      </c>
      <c r="Q1135">
        <v>2979</v>
      </c>
    </row>
    <row r="1136" spans="1:17" x14ac:dyDescent="0.35">
      <c r="A1136" t="s">
        <v>15348</v>
      </c>
      <c r="B1136" t="s">
        <v>16595</v>
      </c>
      <c r="C1136" t="s">
        <v>16596</v>
      </c>
      <c r="D1136">
        <v>26.277000000000001</v>
      </c>
      <c r="E1136">
        <v>137</v>
      </c>
      <c r="F1136">
        <v>94</v>
      </c>
      <c r="G1136">
        <v>5</v>
      </c>
      <c r="H1136">
        <v>21</v>
      </c>
      <c r="I1136">
        <v>155</v>
      </c>
      <c r="J1136">
        <v>13</v>
      </c>
      <c r="K1136">
        <v>144</v>
      </c>
      <c r="L1136">
        <v>2.7E-2</v>
      </c>
      <c r="M1136">
        <v>33.9</v>
      </c>
      <c r="N1136">
        <v>149</v>
      </c>
      <c r="O1136">
        <v>91.946299999999994</v>
      </c>
      <c r="P1136">
        <v>91.946299999999994</v>
      </c>
      <c r="Q1136">
        <v>1949</v>
      </c>
    </row>
    <row r="1137" spans="1:19" x14ac:dyDescent="0.35">
      <c r="A1137" t="s">
        <v>15301</v>
      </c>
      <c r="B1137" t="s">
        <v>16534</v>
      </c>
      <c r="C1137" t="s">
        <v>16597</v>
      </c>
      <c r="D1137">
        <v>27.585999999999999</v>
      </c>
      <c r="E1137">
        <v>116</v>
      </c>
      <c r="F1137">
        <v>57</v>
      </c>
      <c r="G1137">
        <v>6</v>
      </c>
      <c r="H1137">
        <v>120</v>
      </c>
      <c r="I1137">
        <v>234</v>
      </c>
      <c r="J1137">
        <v>10</v>
      </c>
      <c r="K1137">
        <v>99</v>
      </c>
      <c r="L1137">
        <v>0.44</v>
      </c>
      <c r="M1137">
        <v>32</v>
      </c>
      <c r="N1137">
        <v>150</v>
      </c>
      <c r="O1137">
        <v>77.333299999999994</v>
      </c>
      <c r="P1137">
        <v>77.333299999999994</v>
      </c>
      <c r="Q1137">
        <v>1810</v>
      </c>
    </row>
    <row r="1138" spans="1:19" x14ac:dyDescent="0.35">
      <c r="A1138" t="s">
        <v>15037</v>
      </c>
      <c r="B1138" t="s">
        <v>15607</v>
      </c>
      <c r="C1138" t="s">
        <v>16598</v>
      </c>
      <c r="D1138">
        <v>24.513999999999999</v>
      </c>
      <c r="E1138">
        <v>257</v>
      </c>
      <c r="F1138">
        <v>145</v>
      </c>
      <c r="G1138">
        <v>13</v>
      </c>
      <c r="H1138">
        <v>41</v>
      </c>
      <c r="I1138">
        <v>267</v>
      </c>
      <c r="J1138">
        <v>2</v>
      </c>
      <c r="K1138">
        <v>239</v>
      </c>
      <c r="L1138">
        <v>1E-3</v>
      </c>
      <c r="M1138">
        <v>40.4</v>
      </c>
      <c r="N1138">
        <v>262</v>
      </c>
      <c r="O1138">
        <v>98.0916</v>
      </c>
      <c r="P1138">
        <v>98.0916</v>
      </c>
      <c r="Q1138">
        <v>730</v>
      </c>
    </row>
    <row r="1139" spans="1:19" x14ac:dyDescent="0.35">
      <c r="A1139" t="s">
        <v>15073</v>
      </c>
      <c r="B1139" t="s">
        <v>16599</v>
      </c>
      <c r="C1139" t="s">
        <v>16600</v>
      </c>
      <c r="D1139">
        <v>25.417000000000002</v>
      </c>
      <c r="E1139">
        <v>240</v>
      </c>
      <c r="F1139">
        <v>128</v>
      </c>
      <c r="G1139">
        <v>11</v>
      </c>
      <c r="H1139">
        <v>39</v>
      </c>
      <c r="I1139">
        <v>239</v>
      </c>
      <c r="J1139">
        <v>21</v>
      </c>
      <c r="K1139">
        <v>248</v>
      </c>
      <c r="L1139">
        <v>0.82</v>
      </c>
      <c r="M1139">
        <v>31.6</v>
      </c>
      <c r="N1139">
        <v>300</v>
      </c>
      <c r="O1139">
        <v>80</v>
      </c>
      <c r="P1139">
        <v>80</v>
      </c>
      <c r="Q1139">
        <v>2341</v>
      </c>
    </row>
    <row r="1140" spans="1:19" x14ac:dyDescent="0.35">
      <c r="A1140" t="s">
        <v>15117</v>
      </c>
      <c r="B1140" t="s">
        <v>15400</v>
      </c>
      <c r="C1140" t="s">
        <v>16601</v>
      </c>
      <c r="D1140">
        <v>23.827999999999999</v>
      </c>
      <c r="E1140">
        <v>256</v>
      </c>
      <c r="F1140">
        <v>152</v>
      </c>
      <c r="G1140">
        <v>10</v>
      </c>
      <c r="H1140">
        <v>6</v>
      </c>
      <c r="I1140">
        <v>234</v>
      </c>
      <c r="J1140">
        <v>2</v>
      </c>
      <c r="K1140">
        <v>241</v>
      </c>
      <c r="L1140">
        <v>1.9E-2</v>
      </c>
      <c r="M1140">
        <v>36.200000000000003</v>
      </c>
      <c r="N1140">
        <v>255</v>
      </c>
      <c r="O1140">
        <v>100.392</v>
      </c>
      <c r="P1140">
        <v>101</v>
      </c>
      <c r="Q1140">
        <v>1658</v>
      </c>
    </row>
    <row r="1141" spans="1:19" x14ac:dyDescent="0.35">
      <c r="A1141" t="s">
        <v>15031</v>
      </c>
      <c r="B1141" t="s">
        <v>16602</v>
      </c>
      <c r="C1141" t="s">
        <v>16603</v>
      </c>
      <c r="D1141">
        <v>23.396000000000001</v>
      </c>
      <c r="E1141">
        <v>265</v>
      </c>
      <c r="F1141">
        <v>148</v>
      </c>
      <c r="G1141">
        <v>10</v>
      </c>
      <c r="H1141">
        <v>6</v>
      </c>
      <c r="I1141">
        <v>240</v>
      </c>
      <c r="J1141">
        <v>5</v>
      </c>
      <c r="K1141">
        <v>244</v>
      </c>
      <c r="L1141">
        <v>4.4499999999999997E-4</v>
      </c>
      <c r="M1141">
        <v>41.2</v>
      </c>
      <c r="N1141">
        <v>250</v>
      </c>
      <c r="O1141">
        <v>106</v>
      </c>
      <c r="P1141">
        <v>101</v>
      </c>
      <c r="Q1141">
        <v>482</v>
      </c>
    </row>
    <row r="1142" spans="1:19" x14ac:dyDescent="0.35">
      <c r="A1142" t="s">
        <v>15034</v>
      </c>
      <c r="B1142" t="s">
        <v>16604</v>
      </c>
      <c r="C1142" t="s">
        <v>16605</v>
      </c>
      <c r="D1142">
        <v>30.821999999999999</v>
      </c>
      <c r="E1142">
        <v>146</v>
      </c>
      <c r="F1142">
        <v>71</v>
      </c>
      <c r="G1142">
        <v>6</v>
      </c>
      <c r="H1142">
        <v>40</v>
      </c>
      <c r="I1142">
        <v>160</v>
      </c>
      <c r="J1142">
        <v>3</v>
      </c>
      <c r="K1142">
        <v>143</v>
      </c>
      <c r="L1142">
        <v>2.36E-7</v>
      </c>
      <c r="M1142">
        <v>51.2</v>
      </c>
      <c r="N1142">
        <v>261</v>
      </c>
      <c r="O1142">
        <v>55.938699999999997</v>
      </c>
      <c r="P1142">
        <v>55.938699999999997</v>
      </c>
      <c r="Q1142">
        <v>773</v>
      </c>
    </row>
    <row r="1143" spans="1:19" x14ac:dyDescent="0.35">
      <c r="A1143" t="s">
        <v>15192</v>
      </c>
      <c r="B1143" t="s">
        <v>16606</v>
      </c>
      <c r="C1143" t="s">
        <v>16607</v>
      </c>
      <c r="D1143">
        <v>63.694000000000003</v>
      </c>
      <c r="E1143">
        <v>157</v>
      </c>
      <c r="F1143">
        <v>55</v>
      </c>
      <c r="G1143">
        <v>2</v>
      </c>
      <c r="H1143">
        <v>29</v>
      </c>
      <c r="I1143">
        <v>185</v>
      </c>
      <c r="J1143">
        <v>20</v>
      </c>
      <c r="K1143">
        <v>174</v>
      </c>
      <c r="L1143">
        <v>2.8699999999999999E-66</v>
      </c>
      <c r="M1143">
        <v>201</v>
      </c>
      <c r="N1143">
        <v>177</v>
      </c>
      <c r="O1143">
        <v>88.700599999999994</v>
      </c>
      <c r="P1143">
        <v>88.700599999999994</v>
      </c>
      <c r="Q1143">
        <v>2416</v>
      </c>
      <c r="R1143" t="s">
        <v>15496</v>
      </c>
      <c r="S1143" t="s">
        <v>15497</v>
      </c>
    </row>
    <row r="1144" spans="1:19" x14ac:dyDescent="0.35">
      <c r="A1144" t="s">
        <v>15186</v>
      </c>
      <c r="B1144" t="s">
        <v>16606</v>
      </c>
      <c r="C1144" t="s">
        <v>16607</v>
      </c>
      <c r="D1144">
        <v>43.125</v>
      </c>
      <c r="E1144">
        <v>160</v>
      </c>
      <c r="F1144">
        <v>88</v>
      </c>
      <c r="G1144">
        <v>3</v>
      </c>
      <c r="H1144">
        <v>13</v>
      </c>
      <c r="I1144">
        <v>171</v>
      </c>
      <c r="J1144">
        <v>17</v>
      </c>
      <c r="K1144">
        <v>174</v>
      </c>
      <c r="L1144">
        <v>3.7100000000000001E-33</v>
      </c>
      <c r="M1144">
        <v>116</v>
      </c>
      <c r="N1144">
        <v>177</v>
      </c>
      <c r="O1144">
        <v>90.395499999999998</v>
      </c>
      <c r="P1144">
        <v>90.395499999999998</v>
      </c>
      <c r="Q1144">
        <v>1334</v>
      </c>
    </row>
    <row r="1145" spans="1:19" x14ac:dyDescent="0.35">
      <c r="A1145" t="s">
        <v>15133</v>
      </c>
      <c r="B1145" t="s">
        <v>16606</v>
      </c>
      <c r="C1145" t="s">
        <v>16607</v>
      </c>
      <c r="D1145">
        <v>33.557000000000002</v>
      </c>
      <c r="E1145">
        <v>149</v>
      </c>
      <c r="F1145">
        <v>82</v>
      </c>
      <c r="G1145">
        <v>7</v>
      </c>
      <c r="H1145">
        <v>22</v>
      </c>
      <c r="I1145">
        <v>156</v>
      </c>
      <c r="J1145">
        <v>29</v>
      </c>
      <c r="K1145">
        <v>174</v>
      </c>
      <c r="L1145">
        <v>3.3800000000000002E-13</v>
      </c>
      <c r="M1145">
        <v>63.9</v>
      </c>
      <c r="N1145">
        <v>177</v>
      </c>
      <c r="O1145">
        <v>84.180800000000005</v>
      </c>
      <c r="P1145">
        <v>84.180800000000005</v>
      </c>
      <c r="Q1145">
        <v>2539</v>
      </c>
    </row>
    <row r="1146" spans="1:19" x14ac:dyDescent="0.35">
      <c r="A1146" t="s">
        <v>15038</v>
      </c>
      <c r="B1146" t="s">
        <v>16608</v>
      </c>
      <c r="C1146" t="s">
        <v>16609</v>
      </c>
      <c r="D1146">
        <v>30.952000000000002</v>
      </c>
      <c r="E1146">
        <v>252</v>
      </c>
      <c r="F1146">
        <v>142</v>
      </c>
      <c r="G1146">
        <v>12</v>
      </c>
      <c r="H1146">
        <v>373</v>
      </c>
      <c r="I1146">
        <v>615</v>
      </c>
      <c r="J1146">
        <v>4</v>
      </c>
      <c r="K1146">
        <v>232</v>
      </c>
      <c r="L1146">
        <v>1.53E-16</v>
      </c>
      <c r="M1146">
        <v>81.3</v>
      </c>
      <c r="N1146">
        <v>261</v>
      </c>
      <c r="O1146">
        <v>96.551699999999997</v>
      </c>
      <c r="P1146">
        <v>96.551699999999997</v>
      </c>
      <c r="Q1146">
        <v>2600</v>
      </c>
    </row>
    <row r="1147" spans="1:19" x14ac:dyDescent="0.35">
      <c r="A1147" t="s">
        <v>15046</v>
      </c>
      <c r="B1147" t="s">
        <v>15523</v>
      </c>
      <c r="C1147" t="s">
        <v>16610</v>
      </c>
      <c r="D1147">
        <v>25.654</v>
      </c>
      <c r="E1147">
        <v>191</v>
      </c>
      <c r="F1147">
        <v>110</v>
      </c>
      <c r="G1147">
        <v>4</v>
      </c>
      <c r="H1147">
        <v>126</v>
      </c>
      <c r="I1147">
        <v>297</v>
      </c>
      <c r="J1147">
        <v>8</v>
      </c>
      <c r="K1147">
        <v>185</v>
      </c>
      <c r="L1147">
        <v>6.4400000000000002E-6</v>
      </c>
      <c r="M1147">
        <v>47.8</v>
      </c>
      <c r="N1147">
        <v>258</v>
      </c>
      <c r="O1147">
        <v>74.031000000000006</v>
      </c>
      <c r="P1147">
        <v>74.031000000000006</v>
      </c>
      <c r="Q1147">
        <v>1271</v>
      </c>
    </row>
    <row r="1148" spans="1:19" x14ac:dyDescent="0.35">
      <c r="A1148" t="s">
        <v>16611</v>
      </c>
      <c r="B1148" t="s">
        <v>16612</v>
      </c>
      <c r="C1148" t="s">
        <v>16613</v>
      </c>
      <c r="D1148">
        <v>27.672999999999998</v>
      </c>
      <c r="E1148">
        <v>159</v>
      </c>
      <c r="F1148">
        <v>104</v>
      </c>
      <c r="G1148">
        <v>5</v>
      </c>
      <c r="H1148">
        <v>148</v>
      </c>
      <c r="I1148">
        <v>297</v>
      </c>
      <c r="J1148">
        <v>1</v>
      </c>
      <c r="K1148">
        <v>157</v>
      </c>
      <c r="L1148">
        <v>8.9999999999999993E-3</v>
      </c>
      <c r="M1148">
        <v>37</v>
      </c>
      <c r="N1148">
        <v>160</v>
      </c>
      <c r="O1148">
        <v>99.375</v>
      </c>
      <c r="P1148">
        <v>99.375</v>
      </c>
      <c r="Q1148">
        <v>612</v>
      </c>
    </row>
    <row r="1149" spans="1:19" x14ac:dyDescent="0.35">
      <c r="A1149" t="s">
        <v>15070</v>
      </c>
      <c r="B1149" t="s">
        <v>16614</v>
      </c>
      <c r="C1149" t="s">
        <v>16615</v>
      </c>
      <c r="D1149">
        <v>28.204999999999998</v>
      </c>
      <c r="E1149">
        <v>312</v>
      </c>
      <c r="F1149">
        <v>206</v>
      </c>
      <c r="G1149">
        <v>8</v>
      </c>
      <c r="H1149">
        <v>38</v>
      </c>
      <c r="I1149">
        <v>343</v>
      </c>
      <c r="J1149">
        <v>39</v>
      </c>
      <c r="K1149">
        <v>338</v>
      </c>
      <c r="L1149">
        <v>2.6399999999999999E-24</v>
      </c>
      <c r="M1149">
        <v>104</v>
      </c>
      <c r="N1149">
        <v>373</v>
      </c>
      <c r="O1149">
        <v>83.646100000000004</v>
      </c>
      <c r="P1149">
        <v>83.646100000000004</v>
      </c>
      <c r="Q1149">
        <v>2088</v>
      </c>
    </row>
    <row r="1150" spans="1:19" x14ac:dyDescent="0.35">
      <c r="A1150" t="s">
        <v>16616</v>
      </c>
      <c r="B1150" t="s">
        <v>16617</v>
      </c>
      <c r="C1150" t="s">
        <v>16618</v>
      </c>
      <c r="D1150">
        <v>25</v>
      </c>
      <c r="E1150">
        <v>148</v>
      </c>
      <c r="F1150">
        <v>87</v>
      </c>
      <c r="G1150">
        <v>6</v>
      </c>
      <c r="H1150">
        <v>66</v>
      </c>
      <c r="I1150">
        <v>209</v>
      </c>
      <c r="J1150">
        <v>111</v>
      </c>
      <c r="K1150">
        <v>238</v>
      </c>
      <c r="L1150">
        <v>0.31</v>
      </c>
      <c r="M1150">
        <v>33.5</v>
      </c>
      <c r="N1150">
        <v>253</v>
      </c>
      <c r="O1150">
        <v>58.497999999999998</v>
      </c>
      <c r="P1150">
        <v>58.497999999999998</v>
      </c>
      <c r="Q1150">
        <v>1105</v>
      </c>
    </row>
    <row r="1151" spans="1:19" x14ac:dyDescent="0.35">
      <c r="A1151" t="s">
        <v>15055</v>
      </c>
      <c r="B1151" t="s">
        <v>15748</v>
      </c>
      <c r="C1151" t="s">
        <v>16619</v>
      </c>
      <c r="D1151">
        <v>30.323</v>
      </c>
      <c r="E1151">
        <v>155</v>
      </c>
      <c r="F1151">
        <v>71</v>
      </c>
      <c r="G1151">
        <v>6</v>
      </c>
      <c r="H1151">
        <v>595</v>
      </c>
      <c r="I1151">
        <v>719</v>
      </c>
      <c r="J1151">
        <v>35</v>
      </c>
      <c r="K1151">
        <v>182</v>
      </c>
      <c r="L1151">
        <v>3.1E-2</v>
      </c>
      <c r="M1151">
        <v>37.700000000000003</v>
      </c>
      <c r="N1151">
        <v>301</v>
      </c>
      <c r="O1151">
        <v>51.494999999999997</v>
      </c>
      <c r="P1151">
        <v>51.494999999999997</v>
      </c>
      <c r="Q1151">
        <v>592</v>
      </c>
    </row>
    <row r="1152" spans="1:19" x14ac:dyDescent="0.35">
      <c r="A1152" t="s">
        <v>15031</v>
      </c>
      <c r="B1152" t="s">
        <v>15078</v>
      </c>
      <c r="C1152" t="s">
        <v>16620</v>
      </c>
      <c r="D1152">
        <v>22.5</v>
      </c>
      <c r="E1152">
        <v>240</v>
      </c>
      <c r="F1152">
        <v>152</v>
      </c>
      <c r="G1152">
        <v>9</v>
      </c>
      <c r="H1152">
        <v>6</v>
      </c>
      <c r="I1152">
        <v>224</v>
      </c>
      <c r="J1152">
        <v>7</v>
      </c>
      <c r="K1152">
        <v>233</v>
      </c>
      <c r="L1152">
        <v>5.41E-5</v>
      </c>
      <c r="M1152">
        <v>43.9</v>
      </c>
      <c r="N1152">
        <v>256</v>
      </c>
      <c r="O1152">
        <v>93.75</v>
      </c>
      <c r="P1152">
        <v>93.75</v>
      </c>
      <c r="Q1152">
        <v>379</v>
      </c>
    </row>
    <row r="1153" spans="1:17" x14ac:dyDescent="0.35">
      <c r="A1153" t="s">
        <v>15034</v>
      </c>
      <c r="B1153" t="s">
        <v>15894</v>
      </c>
      <c r="C1153" t="s">
        <v>16621</v>
      </c>
      <c r="D1153">
        <v>25</v>
      </c>
      <c r="E1153">
        <v>260</v>
      </c>
      <c r="F1153">
        <v>161</v>
      </c>
      <c r="G1153">
        <v>7</v>
      </c>
      <c r="H1153">
        <v>40</v>
      </c>
      <c r="I1153">
        <v>274</v>
      </c>
      <c r="J1153">
        <v>3</v>
      </c>
      <c r="K1153">
        <v>253</v>
      </c>
      <c r="L1153">
        <v>4.9300000000000002E-6</v>
      </c>
      <c r="M1153">
        <v>47.4</v>
      </c>
      <c r="N1153">
        <v>260</v>
      </c>
      <c r="O1153">
        <v>100</v>
      </c>
      <c r="P1153">
        <v>100</v>
      </c>
      <c r="Q1153">
        <v>792</v>
      </c>
    </row>
    <row r="1154" spans="1:17" x14ac:dyDescent="0.35">
      <c r="A1154" t="s">
        <v>15038</v>
      </c>
      <c r="B1154" t="s">
        <v>15815</v>
      </c>
      <c r="C1154" t="s">
        <v>16622</v>
      </c>
      <c r="D1154">
        <v>27.344000000000001</v>
      </c>
      <c r="E1154">
        <v>256</v>
      </c>
      <c r="F1154">
        <v>166</v>
      </c>
      <c r="G1154">
        <v>9</v>
      </c>
      <c r="H1154">
        <v>373</v>
      </c>
      <c r="I1154">
        <v>625</v>
      </c>
      <c r="J1154">
        <v>4</v>
      </c>
      <c r="K1154">
        <v>242</v>
      </c>
      <c r="L1154">
        <v>2.24E-10</v>
      </c>
      <c r="M1154">
        <v>63.2</v>
      </c>
      <c r="N1154">
        <v>261</v>
      </c>
      <c r="O1154">
        <v>98.084299999999999</v>
      </c>
      <c r="P1154">
        <v>98.084299999999999</v>
      </c>
      <c r="Q1154">
        <v>2661</v>
      </c>
    </row>
    <row r="1155" spans="1:17" x14ac:dyDescent="0.35">
      <c r="A1155" t="s">
        <v>15038</v>
      </c>
      <c r="B1155" t="s">
        <v>16623</v>
      </c>
      <c r="C1155" t="s">
        <v>16624</v>
      </c>
      <c r="D1155">
        <v>25.61</v>
      </c>
      <c r="E1155">
        <v>246</v>
      </c>
      <c r="F1155">
        <v>164</v>
      </c>
      <c r="G1155">
        <v>9</v>
      </c>
      <c r="H1155">
        <v>373</v>
      </c>
      <c r="I1155">
        <v>615</v>
      </c>
      <c r="J1155">
        <v>4</v>
      </c>
      <c r="K1155">
        <v>233</v>
      </c>
      <c r="L1155">
        <v>1.1200000000000001E-9</v>
      </c>
      <c r="M1155">
        <v>61.2</v>
      </c>
      <c r="N1155">
        <v>271</v>
      </c>
      <c r="O1155">
        <v>90.774900000000002</v>
      </c>
      <c r="P1155">
        <v>90.774900000000002</v>
      </c>
      <c r="Q1155">
        <v>2687</v>
      </c>
    </row>
    <row r="1156" spans="1:17" x14ac:dyDescent="0.35">
      <c r="A1156" t="s">
        <v>15038</v>
      </c>
      <c r="B1156" t="s">
        <v>16625</v>
      </c>
      <c r="C1156" t="s">
        <v>16626</v>
      </c>
      <c r="D1156">
        <v>25.61</v>
      </c>
      <c r="E1156">
        <v>246</v>
      </c>
      <c r="F1156">
        <v>163</v>
      </c>
      <c r="G1156">
        <v>9</v>
      </c>
      <c r="H1156">
        <v>373</v>
      </c>
      <c r="I1156">
        <v>615</v>
      </c>
      <c r="J1156">
        <v>4</v>
      </c>
      <c r="K1156">
        <v>232</v>
      </c>
      <c r="L1156">
        <v>3.6600000000000001E-6</v>
      </c>
      <c r="M1156">
        <v>50.4</v>
      </c>
      <c r="N1156">
        <v>261</v>
      </c>
      <c r="O1156">
        <v>94.252899999999997</v>
      </c>
      <c r="P1156">
        <v>94.252899999999997</v>
      </c>
      <c r="Q1156">
        <v>2742</v>
      </c>
    </row>
    <row r="1157" spans="1:17" x14ac:dyDescent="0.35">
      <c r="A1157" t="s">
        <v>16627</v>
      </c>
      <c r="B1157" t="s">
        <v>16625</v>
      </c>
      <c r="C1157" t="s">
        <v>16626</v>
      </c>
      <c r="D1157">
        <v>24.286000000000001</v>
      </c>
      <c r="E1157">
        <v>140</v>
      </c>
      <c r="F1157">
        <v>97</v>
      </c>
      <c r="G1157">
        <v>5</v>
      </c>
      <c r="H1157">
        <v>28</v>
      </c>
      <c r="I1157">
        <v>163</v>
      </c>
      <c r="J1157">
        <v>84</v>
      </c>
      <c r="K1157">
        <v>218</v>
      </c>
      <c r="L1157">
        <v>0.25</v>
      </c>
      <c r="M1157">
        <v>32.700000000000003</v>
      </c>
      <c r="N1157">
        <v>261</v>
      </c>
      <c r="O1157">
        <v>53.639800000000001</v>
      </c>
      <c r="P1157">
        <v>53.639800000000001</v>
      </c>
      <c r="Q1157">
        <v>1419</v>
      </c>
    </row>
    <row r="1158" spans="1:17" x14ac:dyDescent="0.35">
      <c r="A1158" t="s">
        <v>16628</v>
      </c>
      <c r="B1158" t="s">
        <v>16629</v>
      </c>
      <c r="C1158" t="s">
        <v>16630</v>
      </c>
      <c r="D1158">
        <v>29.93</v>
      </c>
      <c r="E1158">
        <v>284</v>
      </c>
      <c r="F1158">
        <v>198</v>
      </c>
      <c r="G1158">
        <v>1</v>
      </c>
      <c r="H1158">
        <v>7</v>
      </c>
      <c r="I1158">
        <v>289</v>
      </c>
      <c r="J1158">
        <v>4</v>
      </c>
      <c r="K1158">
        <v>287</v>
      </c>
      <c r="L1158">
        <v>6.0999999999999996E-32</v>
      </c>
      <c r="M1158">
        <v>120</v>
      </c>
      <c r="N1158">
        <v>291</v>
      </c>
      <c r="O1158">
        <v>97.594499999999996</v>
      </c>
      <c r="P1158">
        <v>97.594499999999996</v>
      </c>
      <c r="Q1158">
        <v>1418</v>
      </c>
    </row>
    <row r="1159" spans="1:17" x14ac:dyDescent="0.35">
      <c r="A1159" t="s">
        <v>16631</v>
      </c>
      <c r="B1159" t="s">
        <v>16629</v>
      </c>
      <c r="C1159" t="s">
        <v>16630</v>
      </c>
      <c r="D1159">
        <v>27.273</v>
      </c>
      <c r="E1159">
        <v>286</v>
      </c>
      <c r="F1159">
        <v>206</v>
      </c>
      <c r="G1159">
        <v>2</v>
      </c>
      <c r="H1159">
        <v>6</v>
      </c>
      <c r="I1159">
        <v>291</v>
      </c>
      <c r="J1159">
        <v>4</v>
      </c>
      <c r="K1159">
        <v>287</v>
      </c>
      <c r="L1159">
        <v>4.1200000000000002E-35</v>
      </c>
      <c r="M1159">
        <v>128</v>
      </c>
      <c r="N1159">
        <v>291</v>
      </c>
      <c r="O1159">
        <v>98.281800000000004</v>
      </c>
      <c r="P1159">
        <v>98.281800000000004</v>
      </c>
      <c r="Q1159">
        <v>1602</v>
      </c>
    </row>
    <row r="1160" spans="1:17" x14ac:dyDescent="0.35">
      <c r="A1160" t="s">
        <v>15038</v>
      </c>
      <c r="B1160" t="s">
        <v>15547</v>
      </c>
      <c r="C1160" t="s">
        <v>16632</v>
      </c>
      <c r="D1160">
        <v>26.638000000000002</v>
      </c>
      <c r="E1160">
        <v>229</v>
      </c>
      <c r="F1160">
        <v>147</v>
      </c>
      <c r="G1160">
        <v>9</v>
      </c>
      <c r="H1160">
        <v>401</v>
      </c>
      <c r="I1160">
        <v>625</v>
      </c>
      <c r="J1160">
        <v>10</v>
      </c>
      <c r="K1160">
        <v>221</v>
      </c>
      <c r="L1160">
        <v>6.2999999999999998E-6</v>
      </c>
      <c r="M1160">
        <v>49.3</v>
      </c>
      <c r="N1160">
        <v>240</v>
      </c>
      <c r="O1160">
        <v>95.416700000000006</v>
      </c>
      <c r="P1160">
        <v>95.416700000000006</v>
      </c>
      <c r="Q1160">
        <v>2745</v>
      </c>
    </row>
    <row r="1161" spans="1:17" x14ac:dyDescent="0.35">
      <c r="A1161" t="s">
        <v>15301</v>
      </c>
      <c r="B1161" t="s">
        <v>16633</v>
      </c>
      <c r="C1161" t="s">
        <v>16634</v>
      </c>
      <c r="D1161">
        <v>32.258000000000003</v>
      </c>
      <c r="E1161">
        <v>124</v>
      </c>
      <c r="F1161">
        <v>55</v>
      </c>
      <c r="G1161">
        <v>7</v>
      </c>
      <c r="H1161">
        <v>121</v>
      </c>
      <c r="I1161">
        <v>243</v>
      </c>
      <c r="J1161">
        <v>11</v>
      </c>
      <c r="K1161">
        <v>106</v>
      </c>
      <c r="L1161">
        <v>6.5000000000000002E-2</v>
      </c>
      <c r="M1161">
        <v>34.299999999999997</v>
      </c>
      <c r="N1161">
        <v>153</v>
      </c>
      <c r="O1161">
        <v>81.0458</v>
      </c>
      <c r="P1161">
        <v>81.0458</v>
      </c>
      <c r="Q1161">
        <v>1807</v>
      </c>
    </row>
    <row r="1162" spans="1:17" x14ac:dyDescent="0.35">
      <c r="A1162" t="s">
        <v>16635</v>
      </c>
      <c r="B1162" t="s">
        <v>16636</v>
      </c>
      <c r="C1162" t="s">
        <v>16637</v>
      </c>
      <c r="D1162">
        <v>25.503</v>
      </c>
      <c r="E1162">
        <v>149</v>
      </c>
      <c r="F1162">
        <v>93</v>
      </c>
      <c r="G1162">
        <v>6</v>
      </c>
      <c r="H1162">
        <v>27</v>
      </c>
      <c r="I1162">
        <v>163</v>
      </c>
      <c r="J1162">
        <v>3</v>
      </c>
      <c r="K1162">
        <v>145</v>
      </c>
      <c r="L1162">
        <v>0.17</v>
      </c>
      <c r="M1162">
        <v>32.299999999999997</v>
      </c>
      <c r="N1162">
        <v>239</v>
      </c>
      <c r="O1162">
        <v>62.3431</v>
      </c>
      <c r="P1162">
        <v>62.3431</v>
      </c>
      <c r="Q1162">
        <v>2298</v>
      </c>
    </row>
    <row r="1163" spans="1:17" x14ac:dyDescent="0.35">
      <c r="A1163" t="s">
        <v>15031</v>
      </c>
      <c r="B1163" t="s">
        <v>16638</v>
      </c>
      <c r="C1163" t="s">
        <v>16639</v>
      </c>
      <c r="D1163">
        <v>22.672000000000001</v>
      </c>
      <c r="E1163">
        <v>247</v>
      </c>
      <c r="F1163">
        <v>167</v>
      </c>
      <c r="G1163">
        <v>9</v>
      </c>
      <c r="H1163">
        <v>10</v>
      </c>
      <c r="I1163">
        <v>240</v>
      </c>
      <c r="J1163">
        <v>9</v>
      </c>
      <c r="K1163">
        <v>247</v>
      </c>
      <c r="L1163">
        <v>1.3799999999999999E-6</v>
      </c>
      <c r="M1163">
        <v>48.5</v>
      </c>
      <c r="N1163">
        <v>251</v>
      </c>
      <c r="O1163">
        <v>98.406400000000005</v>
      </c>
      <c r="P1163">
        <v>98.406400000000005</v>
      </c>
      <c r="Q1163">
        <v>209</v>
      </c>
    </row>
    <row r="1164" spans="1:17" x14ac:dyDescent="0.35">
      <c r="A1164" t="s">
        <v>15070</v>
      </c>
      <c r="B1164" t="s">
        <v>15217</v>
      </c>
      <c r="C1164" t="s">
        <v>16640</v>
      </c>
      <c r="D1164">
        <v>32.460999999999999</v>
      </c>
      <c r="E1164">
        <v>191</v>
      </c>
      <c r="F1164">
        <v>127</v>
      </c>
      <c r="G1164">
        <v>2</v>
      </c>
      <c r="H1164">
        <v>39</v>
      </c>
      <c r="I1164">
        <v>229</v>
      </c>
      <c r="J1164">
        <v>40</v>
      </c>
      <c r="K1164">
        <v>228</v>
      </c>
      <c r="L1164">
        <v>1.33E-17</v>
      </c>
      <c r="M1164">
        <v>84.7</v>
      </c>
      <c r="N1164">
        <v>382</v>
      </c>
      <c r="O1164">
        <v>50</v>
      </c>
      <c r="P1164">
        <v>50</v>
      </c>
      <c r="Q1164">
        <v>2151</v>
      </c>
    </row>
    <row r="1165" spans="1:17" x14ac:dyDescent="0.35">
      <c r="A1165" t="s">
        <v>16019</v>
      </c>
      <c r="B1165" t="s">
        <v>16641</v>
      </c>
      <c r="C1165" t="s">
        <v>16642</v>
      </c>
      <c r="D1165">
        <v>20.567</v>
      </c>
      <c r="E1165">
        <v>141</v>
      </c>
      <c r="F1165">
        <v>91</v>
      </c>
      <c r="G1165">
        <v>3</v>
      </c>
      <c r="H1165">
        <v>11</v>
      </c>
      <c r="I1165">
        <v>132</v>
      </c>
      <c r="J1165">
        <v>8</v>
      </c>
      <c r="K1165">
        <v>146</v>
      </c>
      <c r="L1165">
        <v>0.88</v>
      </c>
      <c r="M1165">
        <v>29.6</v>
      </c>
      <c r="N1165">
        <v>201</v>
      </c>
      <c r="O1165">
        <v>70.149299999999997</v>
      </c>
      <c r="P1165">
        <v>70.149299999999997</v>
      </c>
      <c r="Q1165">
        <v>1501</v>
      </c>
    </row>
    <row r="1166" spans="1:17" x14ac:dyDescent="0.35">
      <c r="A1166" t="s">
        <v>15070</v>
      </c>
      <c r="B1166" t="s">
        <v>16643</v>
      </c>
      <c r="C1166" t="s">
        <v>16644</v>
      </c>
      <c r="D1166">
        <v>40</v>
      </c>
      <c r="E1166">
        <v>235</v>
      </c>
      <c r="F1166">
        <v>132</v>
      </c>
      <c r="G1166">
        <v>3</v>
      </c>
      <c r="H1166">
        <v>5</v>
      </c>
      <c r="I1166">
        <v>233</v>
      </c>
      <c r="J1166">
        <v>5</v>
      </c>
      <c r="K1166">
        <v>236</v>
      </c>
      <c r="L1166">
        <v>2.3400000000000002E-34</v>
      </c>
      <c r="M1166">
        <v>133</v>
      </c>
      <c r="N1166">
        <v>395</v>
      </c>
      <c r="O1166">
        <v>59.493699999999997</v>
      </c>
      <c r="P1166">
        <v>59.493699999999997</v>
      </c>
      <c r="Q1166">
        <v>2052</v>
      </c>
    </row>
    <row r="1167" spans="1:17" x14ac:dyDescent="0.35">
      <c r="A1167" t="s">
        <v>15037</v>
      </c>
      <c r="B1167" t="s">
        <v>16645</v>
      </c>
      <c r="C1167" t="s">
        <v>16646</v>
      </c>
      <c r="D1167">
        <v>27.326000000000001</v>
      </c>
      <c r="E1167">
        <v>172</v>
      </c>
      <c r="F1167">
        <v>104</v>
      </c>
      <c r="G1167">
        <v>5</v>
      </c>
      <c r="H1167">
        <v>44</v>
      </c>
      <c r="I1167">
        <v>196</v>
      </c>
      <c r="J1167">
        <v>3</v>
      </c>
      <c r="K1167">
        <v>172</v>
      </c>
      <c r="L1167">
        <v>3.0000000000000001E-3</v>
      </c>
      <c r="M1167">
        <v>39.299999999999997</v>
      </c>
      <c r="N1167">
        <v>252</v>
      </c>
      <c r="O1167">
        <v>68.254000000000005</v>
      </c>
      <c r="P1167">
        <v>68.254000000000005</v>
      </c>
      <c r="Q1167">
        <v>758</v>
      </c>
    </row>
    <row r="1168" spans="1:17" x14ac:dyDescent="0.35">
      <c r="A1168" t="s">
        <v>15684</v>
      </c>
      <c r="B1168" t="s">
        <v>16645</v>
      </c>
      <c r="C1168" t="s">
        <v>16646</v>
      </c>
      <c r="D1168">
        <v>26.173999999999999</v>
      </c>
      <c r="E1168">
        <v>149</v>
      </c>
      <c r="F1168">
        <v>85</v>
      </c>
      <c r="G1168">
        <v>6</v>
      </c>
      <c r="H1168">
        <v>57</v>
      </c>
      <c r="I1168">
        <v>195</v>
      </c>
      <c r="J1168">
        <v>5</v>
      </c>
      <c r="K1168">
        <v>138</v>
      </c>
      <c r="L1168">
        <v>0.59</v>
      </c>
      <c r="M1168">
        <v>32</v>
      </c>
      <c r="N1168">
        <v>252</v>
      </c>
      <c r="O1168">
        <v>59.127000000000002</v>
      </c>
      <c r="P1168">
        <v>59.127000000000002</v>
      </c>
      <c r="Q1168">
        <v>1802</v>
      </c>
    </row>
    <row r="1169" spans="1:17" x14ac:dyDescent="0.35">
      <c r="A1169" t="s">
        <v>15652</v>
      </c>
      <c r="B1169" t="s">
        <v>16647</v>
      </c>
      <c r="C1169" t="s">
        <v>16648</v>
      </c>
      <c r="D1169">
        <v>29.71</v>
      </c>
      <c r="E1169">
        <v>138</v>
      </c>
      <c r="F1169">
        <v>88</v>
      </c>
      <c r="G1169">
        <v>4</v>
      </c>
      <c r="H1169">
        <v>15</v>
      </c>
      <c r="I1169">
        <v>151</v>
      </c>
      <c r="J1169">
        <v>2</v>
      </c>
      <c r="K1169">
        <v>131</v>
      </c>
      <c r="L1169">
        <v>0.11</v>
      </c>
      <c r="M1169">
        <v>34.299999999999997</v>
      </c>
      <c r="N1169">
        <v>190</v>
      </c>
      <c r="O1169">
        <v>72.631600000000006</v>
      </c>
      <c r="P1169">
        <v>72.631600000000006</v>
      </c>
      <c r="Q1169">
        <v>1168</v>
      </c>
    </row>
    <row r="1170" spans="1:17" x14ac:dyDescent="0.35">
      <c r="A1170" t="s">
        <v>15176</v>
      </c>
      <c r="B1170" t="s">
        <v>16649</v>
      </c>
      <c r="C1170" t="s">
        <v>16650</v>
      </c>
      <c r="D1170">
        <v>27.928000000000001</v>
      </c>
      <c r="E1170">
        <v>111</v>
      </c>
      <c r="F1170">
        <v>70</v>
      </c>
      <c r="G1170">
        <v>4</v>
      </c>
      <c r="H1170">
        <v>41</v>
      </c>
      <c r="I1170">
        <v>148</v>
      </c>
      <c r="J1170">
        <v>3</v>
      </c>
      <c r="K1170">
        <v>106</v>
      </c>
      <c r="L1170">
        <v>5.2999999999999999E-2</v>
      </c>
      <c r="M1170">
        <v>33.9</v>
      </c>
      <c r="N1170">
        <v>218</v>
      </c>
      <c r="O1170">
        <v>50.917400000000001</v>
      </c>
      <c r="P1170">
        <v>50.917400000000001</v>
      </c>
      <c r="Q1170">
        <v>2916</v>
      </c>
    </row>
    <row r="1171" spans="1:17" x14ac:dyDescent="0.35">
      <c r="A1171" t="s">
        <v>15070</v>
      </c>
      <c r="B1171" t="s">
        <v>15217</v>
      </c>
      <c r="C1171" t="s">
        <v>16651</v>
      </c>
      <c r="D1171">
        <v>23.789000000000001</v>
      </c>
      <c r="E1171">
        <v>227</v>
      </c>
      <c r="F1171">
        <v>171</v>
      </c>
      <c r="G1171">
        <v>2</v>
      </c>
      <c r="H1171">
        <v>1</v>
      </c>
      <c r="I1171">
        <v>227</v>
      </c>
      <c r="J1171">
        <v>2</v>
      </c>
      <c r="K1171">
        <v>226</v>
      </c>
      <c r="L1171">
        <v>1.0199999999999999E-11</v>
      </c>
      <c r="M1171">
        <v>66.2</v>
      </c>
      <c r="N1171">
        <v>314</v>
      </c>
      <c r="O1171">
        <v>72.293000000000006</v>
      </c>
      <c r="P1171">
        <v>72.293000000000006</v>
      </c>
      <c r="Q1171">
        <v>2221</v>
      </c>
    </row>
    <row r="1172" spans="1:17" x14ac:dyDescent="0.35">
      <c r="A1172" t="s">
        <v>15031</v>
      </c>
      <c r="B1172" t="s">
        <v>15289</v>
      </c>
      <c r="C1172" t="s">
        <v>16652</v>
      </c>
      <c r="D1172">
        <v>25.513999999999999</v>
      </c>
      <c r="E1172">
        <v>243</v>
      </c>
      <c r="F1172">
        <v>141</v>
      </c>
      <c r="G1172">
        <v>7</v>
      </c>
      <c r="H1172">
        <v>6</v>
      </c>
      <c r="I1172">
        <v>225</v>
      </c>
      <c r="J1172">
        <v>3</v>
      </c>
      <c r="K1172">
        <v>228</v>
      </c>
      <c r="L1172">
        <v>1.0499999999999999E-6</v>
      </c>
      <c r="M1172">
        <v>48.9</v>
      </c>
      <c r="N1172">
        <v>250</v>
      </c>
      <c r="O1172">
        <v>97.2</v>
      </c>
      <c r="P1172">
        <v>97.2</v>
      </c>
      <c r="Q1172">
        <v>198</v>
      </c>
    </row>
    <row r="1173" spans="1:17" x14ac:dyDescent="0.35">
      <c r="A1173" t="s">
        <v>15031</v>
      </c>
      <c r="B1173" t="s">
        <v>15378</v>
      </c>
      <c r="C1173" t="s">
        <v>16653</v>
      </c>
      <c r="D1173">
        <v>25.713999999999999</v>
      </c>
      <c r="E1173">
        <v>245</v>
      </c>
      <c r="F1173">
        <v>151</v>
      </c>
      <c r="G1173">
        <v>8</v>
      </c>
      <c r="H1173">
        <v>1</v>
      </c>
      <c r="I1173">
        <v>225</v>
      </c>
      <c r="J1173">
        <v>1</v>
      </c>
      <c r="K1173">
        <v>234</v>
      </c>
      <c r="L1173">
        <v>6.9999999999999998E-9</v>
      </c>
      <c r="M1173">
        <v>55.5</v>
      </c>
      <c r="N1173">
        <v>256</v>
      </c>
      <c r="O1173">
        <v>95.703100000000006</v>
      </c>
      <c r="P1173">
        <v>95.703100000000006</v>
      </c>
      <c r="Q1173">
        <v>98</v>
      </c>
    </row>
    <row r="1174" spans="1:17" x14ac:dyDescent="0.35">
      <c r="A1174" t="s">
        <v>15052</v>
      </c>
      <c r="B1174" t="s">
        <v>15913</v>
      </c>
      <c r="C1174" t="s">
        <v>16654</v>
      </c>
      <c r="D1174">
        <v>25.949000000000002</v>
      </c>
      <c r="E1174">
        <v>158</v>
      </c>
      <c r="F1174">
        <v>71</v>
      </c>
      <c r="G1174">
        <v>6</v>
      </c>
      <c r="H1174">
        <v>478</v>
      </c>
      <c r="I1174">
        <v>602</v>
      </c>
      <c r="J1174">
        <v>18</v>
      </c>
      <c r="K1174">
        <v>162</v>
      </c>
      <c r="L1174">
        <v>2.7E-2</v>
      </c>
      <c r="M1174">
        <v>37.700000000000003</v>
      </c>
      <c r="N1174">
        <v>306</v>
      </c>
      <c r="O1174">
        <v>51.634</v>
      </c>
      <c r="P1174">
        <v>51.634</v>
      </c>
      <c r="Q1174">
        <v>2276</v>
      </c>
    </row>
    <row r="1175" spans="1:17" x14ac:dyDescent="0.35">
      <c r="A1175" t="s">
        <v>15070</v>
      </c>
      <c r="B1175" t="s">
        <v>16655</v>
      </c>
      <c r="C1175" t="s">
        <v>16656</v>
      </c>
      <c r="D1175">
        <v>27.193000000000001</v>
      </c>
      <c r="E1175">
        <v>228</v>
      </c>
      <c r="F1175">
        <v>156</v>
      </c>
      <c r="G1175">
        <v>3</v>
      </c>
      <c r="H1175">
        <v>4</v>
      </c>
      <c r="I1175">
        <v>227</v>
      </c>
      <c r="J1175">
        <v>7</v>
      </c>
      <c r="K1175">
        <v>228</v>
      </c>
      <c r="L1175">
        <v>1.48E-18</v>
      </c>
      <c r="M1175">
        <v>87.4</v>
      </c>
      <c r="N1175">
        <v>375</v>
      </c>
      <c r="O1175">
        <v>60.8</v>
      </c>
      <c r="P1175">
        <v>60.8</v>
      </c>
      <c r="Q1175">
        <v>2137</v>
      </c>
    </row>
    <row r="1176" spans="1:17" x14ac:dyDescent="0.35">
      <c r="A1176" t="s">
        <v>16657</v>
      </c>
      <c r="B1176" t="s">
        <v>16658</v>
      </c>
      <c r="C1176" t="s">
        <v>16659</v>
      </c>
      <c r="D1176">
        <v>28.332999999999998</v>
      </c>
      <c r="E1176">
        <v>120</v>
      </c>
      <c r="F1176">
        <v>75</v>
      </c>
      <c r="G1176">
        <v>3</v>
      </c>
      <c r="H1176">
        <v>259</v>
      </c>
      <c r="I1176">
        <v>378</v>
      </c>
      <c r="J1176">
        <v>65</v>
      </c>
      <c r="K1176">
        <v>173</v>
      </c>
      <c r="L1176">
        <v>6.6000000000000003E-2</v>
      </c>
      <c r="M1176">
        <v>35.4</v>
      </c>
      <c r="N1176">
        <v>217</v>
      </c>
      <c r="O1176">
        <v>55.299500000000002</v>
      </c>
      <c r="P1176">
        <v>55.299500000000002</v>
      </c>
      <c r="Q1176">
        <v>2486</v>
      </c>
    </row>
    <row r="1177" spans="1:17" x14ac:dyDescent="0.35">
      <c r="A1177" t="s">
        <v>15192</v>
      </c>
      <c r="B1177" t="s">
        <v>16660</v>
      </c>
      <c r="C1177" t="s">
        <v>16661</v>
      </c>
      <c r="D1177">
        <v>27.358000000000001</v>
      </c>
      <c r="E1177">
        <v>106</v>
      </c>
      <c r="F1177">
        <v>65</v>
      </c>
      <c r="G1177">
        <v>5</v>
      </c>
      <c r="H1177">
        <v>43</v>
      </c>
      <c r="I1177">
        <v>143</v>
      </c>
      <c r="J1177">
        <v>8</v>
      </c>
      <c r="K1177">
        <v>106</v>
      </c>
      <c r="L1177">
        <v>4.0000000000000001E-3</v>
      </c>
      <c r="M1177">
        <v>36.6</v>
      </c>
      <c r="N1177">
        <v>148</v>
      </c>
      <c r="O1177">
        <v>71.621600000000001</v>
      </c>
      <c r="P1177">
        <v>71.621600000000001</v>
      </c>
      <c r="Q1177">
        <v>2459</v>
      </c>
    </row>
    <row r="1178" spans="1:17" x14ac:dyDescent="0.35">
      <c r="A1178" t="s">
        <v>15186</v>
      </c>
      <c r="B1178" t="s">
        <v>16660</v>
      </c>
      <c r="C1178" t="s">
        <v>16661</v>
      </c>
      <c r="D1178">
        <v>24.074000000000002</v>
      </c>
      <c r="E1178">
        <v>108</v>
      </c>
      <c r="F1178">
        <v>77</v>
      </c>
      <c r="G1178">
        <v>3</v>
      </c>
      <c r="H1178">
        <v>24</v>
      </c>
      <c r="I1178">
        <v>129</v>
      </c>
      <c r="J1178">
        <v>2</v>
      </c>
      <c r="K1178">
        <v>106</v>
      </c>
      <c r="L1178">
        <v>0.02</v>
      </c>
      <c r="M1178">
        <v>34.299999999999997</v>
      </c>
      <c r="N1178">
        <v>148</v>
      </c>
      <c r="O1178">
        <v>72.972999999999999</v>
      </c>
      <c r="P1178">
        <v>72.972999999999999</v>
      </c>
      <c r="Q1178">
        <v>1388</v>
      </c>
    </row>
    <row r="1179" spans="1:17" x14ac:dyDescent="0.35">
      <c r="A1179" t="s">
        <v>15049</v>
      </c>
      <c r="B1179" t="s">
        <v>16662</v>
      </c>
      <c r="C1179" t="s">
        <v>16663</v>
      </c>
      <c r="D1179">
        <v>28.488</v>
      </c>
      <c r="E1179">
        <v>172</v>
      </c>
      <c r="F1179">
        <v>95</v>
      </c>
      <c r="G1179">
        <v>8</v>
      </c>
      <c r="H1179">
        <v>155</v>
      </c>
      <c r="I1179">
        <v>309</v>
      </c>
      <c r="J1179">
        <v>8</v>
      </c>
      <c r="K1179">
        <v>168</v>
      </c>
      <c r="L1179">
        <v>1E-3</v>
      </c>
      <c r="M1179">
        <v>40.4</v>
      </c>
      <c r="N1179">
        <v>257</v>
      </c>
      <c r="O1179">
        <v>66.926100000000005</v>
      </c>
      <c r="P1179">
        <v>66.926100000000005</v>
      </c>
      <c r="Q1179">
        <v>1888</v>
      </c>
    </row>
    <row r="1180" spans="1:17" x14ac:dyDescent="0.35">
      <c r="A1180" t="s">
        <v>15034</v>
      </c>
      <c r="B1180" t="s">
        <v>16662</v>
      </c>
      <c r="C1180" t="s">
        <v>16663</v>
      </c>
      <c r="D1180">
        <v>28.477</v>
      </c>
      <c r="E1180">
        <v>151</v>
      </c>
      <c r="F1180">
        <v>68</v>
      </c>
      <c r="G1180">
        <v>6</v>
      </c>
      <c r="H1180">
        <v>40</v>
      </c>
      <c r="I1180">
        <v>160</v>
      </c>
      <c r="J1180">
        <v>3</v>
      </c>
      <c r="K1180">
        <v>143</v>
      </c>
      <c r="L1180">
        <v>2.3000000000000001E-4</v>
      </c>
      <c r="M1180">
        <v>42.4</v>
      </c>
      <c r="N1180">
        <v>257</v>
      </c>
      <c r="O1180">
        <v>58.754899999999999</v>
      </c>
      <c r="P1180">
        <v>58.754899999999999</v>
      </c>
      <c r="Q1180">
        <v>910</v>
      </c>
    </row>
    <row r="1181" spans="1:17" x14ac:dyDescent="0.35">
      <c r="A1181" t="s">
        <v>15031</v>
      </c>
      <c r="B1181" t="s">
        <v>15378</v>
      </c>
      <c r="C1181" t="s">
        <v>16664</v>
      </c>
      <c r="D1181">
        <v>25.794</v>
      </c>
      <c r="E1181">
        <v>252</v>
      </c>
      <c r="F1181">
        <v>140</v>
      </c>
      <c r="G1181">
        <v>10</v>
      </c>
      <c r="H1181">
        <v>1</v>
      </c>
      <c r="I1181">
        <v>224</v>
      </c>
      <c r="J1181">
        <v>1</v>
      </c>
      <c r="K1181">
        <v>233</v>
      </c>
      <c r="L1181">
        <v>4.8399999999999998E-10</v>
      </c>
      <c r="M1181">
        <v>58.9</v>
      </c>
      <c r="N1181">
        <v>256</v>
      </c>
      <c r="O1181">
        <v>98.4375</v>
      </c>
      <c r="P1181">
        <v>98.4375</v>
      </c>
      <c r="Q1181">
        <v>60</v>
      </c>
    </row>
    <row r="1182" spans="1:17" x14ac:dyDescent="0.35">
      <c r="A1182" t="s">
        <v>15034</v>
      </c>
      <c r="B1182" t="s">
        <v>16665</v>
      </c>
      <c r="C1182" t="s">
        <v>16666</v>
      </c>
      <c r="D1182">
        <v>29.577000000000002</v>
      </c>
      <c r="E1182">
        <v>142</v>
      </c>
      <c r="F1182">
        <v>76</v>
      </c>
      <c r="G1182">
        <v>6</v>
      </c>
      <c r="H1182">
        <v>40</v>
      </c>
      <c r="I1182">
        <v>160</v>
      </c>
      <c r="J1182">
        <v>3</v>
      </c>
      <c r="K1182">
        <v>141</v>
      </c>
      <c r="L1182">
        <v>4.0000000000000001E-3</v>
      </c>
      <c r="M1182">
        <v>38.5</v>
      </c>
      <c r="N1182">
        <v>256</v>
      </c>
      <c r="O1182">
        <v>55.468800000000002</v>
      </c>
      <c r="P1182">
        <v>55.468800000000002</v>
      </c>
      <c r="Q1182">
        <v>1062</v>
      </c>
    </row>
    <row r="1183" spans="1:17" x14ac:dyDescent="0.35">
      <c r="A1183" t="s">
        <v>15070</v>
      </c>
      <c r="B1183" t="s">
        <v>16667</v>
      </c>
      <c r="C1183" t="s">
        <v>16668</v>
      </c>
      <c r="D1183">
        <v>31.088000000000001</v>
      </c>
      <c r="E1183">
        <v>193</v>
      </c>
      <c r="F1183">
        <v>127</v>
      </c>
      <c r="G1183">
        <v>5</v>
      </c>
      <c r="H1183">
        <v>39</v>
      </c>
      <c r="I1183">
        <v>229</v>
      </c>
      <c r="J1183">
        <v>42</v>
      </c>
      <c r="K1183">
        <v>230</v>
      </c>
      <c r="L1183">
        <v>2.1400000000000001E-15</v>
      </c>
      <c r="M1183">
        <v>77.8</v>
      </c>
      <c r="N1183">
        <v>364</v>
      </c>
      <c r="O1183">
        <v>53.021999999999998</v>
      </c>
      <c r="P1183">
        <v>53.021999999999998</v>
      </c>
      <c r="Q1183">
        <v>2184</v>
      </c>
    </row>
    <row r="1184" spans="1:17" x14ac:dyDescent="0.35">
      <c r="A1184" t="s">
        <v>16669</v>
      </c>
      <c r="B1184" t="s">
        <v>16670</v>
      </c>
      <c r="C1184" t="s">
        <v>16671</v>
      </c>
      <c r="D1184">
        <v>27.273</v>
      </c>
      <c r="E1184">
        <v>99</v>
      </c>
      <c r="F1184">
        <v>64</v>
      </c>
      <c r="G1184">
        <v>2</v>
      </c>
      <c r="H1184">
        <v>23</v>
      </c>
      <c r="I1184">
        <v>114</v>
      </c>
      <c r="J1184">
        <v>28</v>
      </c>
      <c r="K1184">
        <v>125</v>
      </c>
      <c r="L1184">
        <v>0.89</v>
      </c>
      <c r="M1184">
        <v>30.4</v>
      </c>
      <c r="N1184">
        <v>145</v>
      </c>
      <c r="O1184">
        <v>68.275899999999993</v>
      </c>
      <c r="P1184">
        <v>68.275899999999993</v>
      </c>
      <c r="Q1184">
        <v>4</v>
      </c>
    </row>
    <row r="1185" spans="1:17" x14ac:dyDescent="0.35">
      <c r="A1185" t="s">
        <v>16672</v>
      </c>
      <c r="B1185" t="s">
        <v>16673</v>
      </c>
      <c r="C1185" t="s">
        <v>16674</v>
      </c>
      <c r="D1185">
        <v>24.690999999999999</v>
      </c>
      <c r="E1185">
        <v>81</v>
      </c>
      <c r="F1185">
        <v>53</v>
      </c>
      <c r="G1185">
        <v>2</v>
      </c>
      <c r="H1185">
        <v>206</v>
      </c>
      <c r="I1185">
        <v>286</v>
      </c>
      <c r="J1185">
        <v>19</v>
      </c>
      <c r="K1185">
        <v>91</v>
      </c>
      <c r="L1185">
        <v>0.65</v>
      </c>
      <c r="M1185">
        <v>31.2</v>
      </c>
      <c r="N1185">
        <v>159</v>
      </c>
      <c r="O1185">
        <v>50.943399999999997</v>
      </c>
      <c r="P1185">
        <v>50.943399999999997</v>
      </c>
      <c r="Q1185">
        <v>1406</v>
      </c>
    </row>
    <row r="1186" spans="1:17" x14ac:dyDescent="0.35">
      <c r="A1186" t="s">
        <v>15031</v>
      </c>
      <c r="B1186" t="s">
        <v>15642</v>
      </c>
      <c r="C1186" t="s">
        <v>16675</v>
      </c>
      <c r="D1186">
        <v>23.556000000000001</v>
      </c>
      <c r="E1186">
        <v>225</v>
      </c>
      <c r="F1186">
        <v>148</v>
      </c>
      <c r="G1186">
        <v>6</v>
      </c>
      <c r="H1186">
        <v>6</v>
      </c>
      <c r="I1186">
        <v>217</v>
      </c>
      <c r="J1186">
        <v>5</v>
      </c>
      <c r="K1186">
        <v>218</v>
      </c>
      <c r="L1186">
        <v>1.7099999999999999E-5</v>
      </c>
      <c r="M1186">
        <v>45.4</v>
      </c>
      <c r="N1186">
        <v>248</v>
      </c>
      <c r="O1186">
        <v>90.725800000000007</v>
      </c>
      <c r="P1186">
        <v>90.725800000000007</v>
      </c>
      <c r="Q1186">
        <v>326</v>
      </c>
    </row>
    <row r="1187" spans="1:17" x14ac:dyDescent="0.35">
      <c r="A1187" t="s">
        <v>15037</v>
      </c>
      <c r="B1187" t="s">
        <v>16676</v>
      </c>
      <c r="C1187" t="s">
        <v>16677</v>
      </c>
      <c r="D1187">
        <v>27.731000000000002</v>
      </c>
      <c r="E1187">
        <v>238</v>
      </c>
      <c r="F1187">
        <v>135</v>
      </c>
      <c r="G1187">
        <v>10</v>
      </c>
      <c r="H1187">
        <v>44</v>
      </c>
      <c r="I1187">
        <v>262</v>
      </c>
      <c r="J1187">
        <v>5</v>
      </c>
      <c r="K1187">
        <v>224</v>
      </c>
      <c r="L1187">
        <v>6.7699999999999998E-4</v>
      </c>
      <c r="M1187">
        <v>41.2</v>
      </c>
      <c r="N1187">
        <v>254</v>
      </c>
      <c r="O1187">
        <v>93.700800000000001</v>
      </c>
      <c r="P1187">
        <v>93.700800000000001</v>
      </c>
      <c r="Q1187">
        <v>709</v>
      </c>
    </row>
    <row r="1188" spans="1:17" x14ac:dyDescent="0.35">
      <c r="A1188" t="s">
        <v>15031</v>
      </c>
      <c r="B1188" t="s">
        <v>16676</v>
      </c>
      <c r="C1188" t="s">
        <v>16677</v>
      </c>
      <c r="D1188">
        <v>27.119</v>
      </c>
      <c r="E1188">
        <v>236</v>
      </c>
      <c r="F1188">
        <v>136</v>
      </c>
      <c r="G1188">
        <v>7</v>
      </c>
      <c r="H1188">
        <v>3</v>
      </c>
      <c r="I1188">
        <v>218</v>
      </c>
      <c r="J1188">
        <v>2</v>
      </c>
      <c r="K1188">
        <v>221</v>
      </c>
      <c r="L1188">
        <v>2.72E-7</v>
      </c>
      <c r="M1188">
        <v>50.8</v>
      </c>
      <c r="N1188">
        <v>254</v>
      </c>
      <c r="O1188">
        <v>92.913399999999996</v>
      </c>
      <c r="P1188">
        <v>92.913399999999996</v>
      </c>
      <c r="Q1188">
        <v>170</v>
      </c>
    </row>
    <row r="1189" spans="1:17" x14ac:dyDescent="0.35">
      <c r="A1189" t="s">
        <v>15192</v>
      </c>
      <c r="B1189" t="s">
        <v>16678</v>
      </c>
      <c r="C1189" t="s">
        <v>16679</v>
      </c>
      <c r="D1189">
        <v>34.694000000000003</v>
      </c>
      <c r="E1189">
        <v>147</v>
      </c>
      <c r="F1189">
        <v>76</v>
      </c>
      <c r="G1189">
        <v>6</v>
      </c>
      <c r="H1189">
        <v>44</v>
      </c>
      <c r="I1189">
        <v>184</v>
      </c>
      <c r="J1189">
        <v>9</v>
      </c>
      <c r="K1189">
        <v>141</v>
      </c>
      <c r="L1189">
        <v>2.6E-13</v>
      </c>
      <c r="M1189">
        <v>64.3</v>
      </c>
      <c r="N1189">
        <v>141</v>
      </c>
      <c r="O1189">
        <v>104.255</v>
      </c>
      <c r="P1189">
        <v>101</v>
      </c>
      <c r="Q1189">
        <v>2436</v>
      </c>
    </row>
    <row r="1190" spans="1:17" x14ac:dyDescent="0.35">
      <c r="A1190" t="s">
        <v>15133</v>
      </c>
      <c r="B1190" t="s">
        <v>16678</v>
      </c>
      <c r="C1190" t="s">
        <v>16679</v>
      </c>
      <c r="D1190">
        <v>29.687999999999999</v>
      </c>
      <c r="E1190">
        <v>128</v>
      </c>
      <c r="F1190">
        <v>79</v>
      </c>
      <c r="G1190">
        <v>7</v>
      </c>
      <c r="H1190">
        <v>37</v>
      </c>
      <c r="I1190">
        <v>158</v>
      </c>
      <c r="J1190">
        <v>18</v>
      </c>
      <c r="K1190">
        <v>140</v>
      </c>
      <c r="L1190">
        <v>1.3300000000000001E-4</v>
      </c>
      <c r="M1190">
        <v>40</v>
      </c>
      <c r="N1190">
        <v>141</v>
      </c>
      <c r="O1190">
        <v>90.780100000000004</v>
      </c>
      <c r="P1190">
        <v>90.780100000000004</v>
      </c>
      <c r="Q1190">
        <v>2568</v>
      </c>
    </row>
    <row r="1191" spans="1:17" x14ac:dyDescent="0.35">
      <c r="A1191" t="s">
        <v>15186</v>
      </c>
      <c r="B1191" t="s">
        <v>16678</v>
      </c>
      <c r="C1191" t="s">
        <v>16679</v>
      </c>
      <c r="D1191">
        <v>29.474</v>
      </c>
      <c r="E1191">
        <v>95</v>
      </c>
      <c r="F1191">
        <v>62</v>
      </c>
      <c r="G1191">
        <v>4</v>
      </c>
      <c r="H1191">
        <v>39</v>
      </c>
      <c r="I1191">
        <v>132</v>
      </c>
      <c r="J1191">
        <v>17</v>
      </c>
      <c r="K1191">
        <v>107</v>
      </c>
      <c r="L1191">
        <v>7.0199999999999999E-5</v>
      </c>
      <c r="M1191">
        <v>41.2</v>
      </c>
      <c r="N1191">
        <v>141</v>
      </c>
      <c r="O1191">
        <v>67.375900000000001</v>
      </c>
      <c r="P1191">
        <v>67.375900000000001</v>
      </c>
      <c r="Q1191">
        <v>1365</v>
      </c>
    </row>
    <row r="1192" spans="1:17" x14ac:dyDescent="0.35">
      <c r="A1192" t="s">
        <v>15136</v>
      </c>
      <c r="B1192" t="s">
        <v>16678</v>
      </c>
      <c r="C1192" t="s">
        <v>16679</v>
      </c>
      <c r="D1192">
        <v>27.940999999999999</v>
      </c>
      <c r="E1192">
        <v>136</v>
      </c>
      <c r="F1192">
        <v>95</v>
      </c>
      <c r="G1192">
        <v>3</v>
      </c>
      <c r="H1192">
        <v>7</v>
      </c>
      <c r="I1192">
        <v>141</v>
      </c>
      <c r="J1192">
        <v>6</v>
      </c>
      <c r="K1192">
        <v>139</v>
      </c>
      <c r="L1192">
        <v>3.3299999999999998E-7</v>
      </c>
      <c r="M1192">
        <v>47</v>
      </c>
      <c r="N1192">
        <v>141</v>
      </c>
      <c r="O1192">
        <v>96.453900000000004</v>
      </c>
      <c r="P1192">
        <v>96.453900000000004</v>
      </c>
      <c r="Q1192">
        <v>1112</v>
      </c>
    </row>
    <row r="1193" spans="1:17" x14ac:dyDescent="0.35">
      <c r="A1193" t="s">
        <v>15192</v>
      </c>
      <c r="B1193" t="s">
        <v>16680</v>
      </c>
      <c r="C1193" t="s">
        <v>16681</v>
      </c>
      <c r="D1193">
        <v>25.713999999999999</v>
      </c>
      <c r="E1193">
        <v>105</v>
      </c>
      <c r="F1193">
        <v>66</v>
      </c>
      <c r="G1193">
        <v>5</v>
      </c>
      <c r="H1193">
        <v>44</v>
      </c>
      <c r="I1193">
        <v>143</v>
      </c>
      <c r="J1193">
        <v>9</v>
      </c>
      <c r="K1193">
        <v>106</v>
      </c>
      <c r="L1193">
        <v>4.0000000000000001E-3</v>
      </c>
      <c r="M1193">
        <v>36.6</v>
      </c>
      <c r="N1193">
        <v>151</v>
      </c>
      <c r="O1193">
        <v>69.5364</v>
      </c>
      <c r="P1193">
        <v>69.5364</v>
      </c>
      <c r="Q1193">
        <v>2461</v>
      </c>
    </row>
    <row r="1194" spans="1:17" x14ac:dyDescent="0.35">
      <c r="A1194" t="s">
        <v>15186</v>
      </c>
      <c r="B1194" t="s">
        <v>16680</v>
      </c>
      <c r="C1194" t="s">
        <v>16681</v>
      </c>
      <c r="D1194">
        <v>22.936</v>
      </c>
      <c r="E1194">
        <v>109</v>
      </c>
      <c r="F1194">
        <v>77</v>
      </c>
      <c r="G1194">
        <v>4</v>
      </c>
      <c r="H1194">
        <v>24</v>
      </c>
      <c r="I1194">
        <v>129</v>
      </c>
      <c r="J1194">
        <v>2</v>
      </c>
      <c r="K1194">
        <v>106</v>
      </c>
      <c r="L1194">
        <v>0.46</v>
      </c>
      <c r="M1194">
        <v>30.4</v>
      </c>
      <c r="N1194">
        <v>151</v>
      </c>
      <c r="O1194">
        <v>72.185400000000001</v>
      </c>
      <c r="P1194">
        <v>72.185400000000001</v>
      </c>
      <c r="Q1194">
        <v>1401</v>
      </c>
    </row>
    <row r="1195" spans="1:17" x14ac:dyDescent="0.35">
      <c r="A1195" t="s">
        <v>15034</v>
      </c>
      <c r="B1195" t="s">
        <v>16027</v>
      </c>
      <c r="C1195" t="s">
        <v>16682</v>
      </c>
      <c r="D1195">
        <v>27.273</v>
      </c>
      <c r="E1195">
        <v>143</v>
      </c>
      <c r="F1195">
        <v>80</v>
      </c>
      <c r="G1195">
        <v>6</v>
      </c>
      <c r="H1195">
        <v>40</v>
      </c>
      <c r="I1195">
        <v>160</v>
      </c>
      <c r="J1195">
        <v>9</v>
      </c>
      <c r="K1195">
        <v>149</v>
      </c>
      <c r="L1195">
        <v>4.1899999999999999E-4</v>
      </c>
      <c r="M1195">
        <v>41.6</v>
      </c>
      <c r="N1195">
        <v>263</v>
      </c>
      <c r="O1195">
        <v>54.372599999999998</v>
      </c>
      <c r="P1195">
        <v>54.372599999999998</v>
      </c>
      <c r="Q1195">
        <v>934</v>
      </c>
    </row>
    <row r="1196" spans="1:17" x14ac:dyDescent="0.35">
      <c r="A1196" t="s">
        <v>15031</v>
      </c>
      <c r="B1196" t="s">
        <v>16027</v>
      </c>
      <c r="C1196" t="s">
        <v>16682</v>
      </c>
      <c r="D1196">
        <v>24.603000000000002</v>
      </c>
      <c r="E1196">
        <v>252</v>
      </c>
      <c r="F1196">
        <v>136</v>
      </c>
      <c r="G1196">
        <v>8</v>
      </c>
      <c r="H1196">
        <v>4</v>
      </c>
      <c r="I1196">
        <v>222</v>
      </c>
      <c r="J1196">
        <v>7</v>
      </c>
      <c r="K1196">
        <v>237</v>
      </c>
      <c r="L1196">
        <v>8.8900000000000006E-5</v>
      </c>
      <c r="M1196">
        <v>43.1</v>
      </c>
      <c r="N1196">
        <v>263</v>
      </c>
      <c r="O1196">
        <v>95.817499999999995</v>
      </c>
      <c r="P1196">
        <v>95.817499999999995</v>
      </c>
      <c r="Q1196">
        <v>403</v>
      </c>
    </row>
    <row r="1197" spans="1:17" x14ac:dyDescent="0.35">
      <c r="A1197" t="s">
        <v>15136</v>
      </c>
      <c r="B1197" t="s">
        <v>16077</v>
      </c>
      <c r="C1197" t="s">
        <v>16683</v>
      </c>
      <c r="D1197">
        <v>24.193999999999999</v>
      </c>
      <c r="E1197">
        <v>124</v>
      </c>
      <c r="F1197">
        <v>84</v>
      </c>
      <c r="G1197">
        <v>5</v>
      </c>
      <c r="H1197">
        <v>15</v>
      </c>
      <c r="I1197">
        <v>134</v>
      </c>
      <c r="J1197">
        <v>14</v>
      </c>
      <c r="K1197">
        <v>131</v>
      </c>
      <c r="L1197">
        <v>5.0000000000000001E-3</v>
      </c>
      <c r="M1197">
        <v>35.4</v>
      </c>
      <c r="N1197">
        <v>142</v>
      </c>
      <c r="O1197">
        <v>87.323899999999995</v>
      </c>
      <c r="P1197">
        <v>87.323899999999995</v>
      </c>
      <c r="Q1197">
        <v>1140</v>
      </c>
    </row>
    <row r="1198" spans="1:17" x14ac:dyDescent="0.35">
      <c r="A1198" t="s">
        <v>15070</v>
      </c>
      <c r="B1198" t="s">
        <v>15381</v>
      </c>
      <c r="C1198" t="s">
        <v>16684</v>
      </c>
      <c r="D1198">
        <v>36.957000000000001</v>
      </c>
      <c r="E1198">
        <v>92</v>
      </c>
      <c r="F1198">
        <v>58</v>
      </c>
      <c r="G1198">
        <v>0</v>
      </c>
      <c r="H1198">
        <v>38</v>
      </c>
      <c r="I1198">
        <v>129</v>
      </c>
      <c r="J1198">
        <v>39</v>
      </c>
      <c r="K1198">
        <v>130</v>
      </c>
      <c r="L1198">
        <v>9.5400000000000001E-11</v>
      </c>
      <c r="M1198">
        <v>60.8</v>
      </c>
      <c r="N1198">
        <v>168</v>
      </c>
      <c r="O1198">
        <v>54.761899999999997</v>
      </c>
      <c r="P1198">
        <v>54.761899999999997</v>
      </c>
      <c r="Q1198">
        <v>2230</v>
      </c>
    </row>
    <row r="1199" spans="1:17" x14ac:dyDescent="0.35">
      <c r="A1199" t="s">
        <v>15070</v>
      </c>
      <c r="B1199" t="s">
        <v>15381</v>
      </c>
      <c r="C1199" t="s">
        <v>16684</v>
      </c>
      <c r="D1199">
        <v>26.135999999999999</v>
      </c>
      <c r="E1199">
        <v>88</v>
      </c>
      <c r="F1199">
        <v>64</v>
      </c>
      <c r="G1199">
        <v>1</v>
      </c>
      <c r="H1199">
        <v>101</v>
      </c>
      <c r="I1199">
        <v>187</v>
      </c>
      <c r="J1199">
        <v>39</v>
      </c>
      <c r="K1199">
        <v>126</v>
      </c>
      <c r="L1199">
        <v>1.2E-2</v>
      </c>
      <c r="M1199">
        <v>37</v>
      </c>
      <c r="N1199">
        <v>168</v>
      </c>
      <c r="O1199">
        <v>52.381</v>
      </c>
      <c r="P1199">
        <v>52.381</v>
      </c>
      <c r="Q1199">
        <v>2231</v>
      </c>
    </row>
    <row r="1200" spans="1:17" x14ac:dyDescent="0.35">
      <c r="A1200" t="s">
        <v>15034</v>
      </c>
      <c r="B1200" t="s">
        <v>15346</v>
      </c>
      <c r="C1200" t="s">
        <v>16685</v>
      </c>
      <c r="D1200">
        <v>27.373999999999999</v>
      </c>
      <c r="E1200">
        <v>179</v>
      </c>
      <c r="F1200">
        <v>106</v>
      </c>
      <c r="G1200">
        <v>6</v>
      </c>
      <c r="H1200">
        <v>40</v>
      </c>
      <c r="I1200">
        <v>196</v>
      </c>
      <c r="J1200">
        <v>3</v>
      </c>
      <c r="K1200">
        <v>179</v>
      </c>
      <c r="L1200">
        <v>4.3199999999999998E-4</v>
      </c>
      <c r="M1200">
        <v>41.6</v>
      </c>
      <c r="N1200">
        <v>262</v>
      </c>
      <c r="O1200">
        <v>68.320599999999999</v>
      </c>
      <c r="P1200">
        <v>68.320599999999999</v>
      </c>
      <c r="Q1200">
        <v>936</v>
      </c>
    </row>
    <row r="1201" spans="1:17" x14ac:dyDescent="0.35">
      <c r="A1201" t="s">
        <v>15067</v>
      </c>
      <c r="B1201" t="s">
        <v>15346</v>
      </c>
      <c r="C1201" t="s">
        <v>16685</v>
      </c>
      <c r="D1201">
        <v>23.695</v>
      </c>
      <c r="E1201">
        <v>249</v>
      </c>
      <c r="F1201">
        <v>139</v>
      </c>
      <c r="G1201">
        <v>10</v>
      </c>
      <c r="H1201">
        <v>108</v>
      </c>
      <c r="I1201">
        <v>321</v>
      </c>
      <c r="J1201">
        <v>6</v>
      </c>
      <c r="K1201">
        <v>238</v>
      </c>
      <c r="L1201">
        <v>0.13</v>
      </c>
      <c r="M1201">
        <v>34.299999999999997</v>
      </c>
      <c r="N1201">
        <v>262</v>
      </c>
      <c r="O1201">
        <v>95.038200000000003</v>
      </c>
      <c r="P1201">
        <v>95.038200000000003</v>
      </c>
      <c r="Q1201">
        <v>2392</v>
      </c>
    </row>
    <row r="1202" spans="1:17" x14ac:dyDescent="0.35">
      <c r="A1202" t="s">
        <v>15046</v>
      </c>
      <c r="B1202" t="s">
        <v>16686</v>
      </c>
      <c r="C1202" t="s">
        <v>16687</v>
      </c>
      <c r="D1202">
        <v>27.972000000000001</v>
      </c>
      <c r="E1202">
        <v>143</v>
      </c>
      <c r="F1202">
        <v>73</v>
      </c>
      <c r="G1202">
        <v>5</v>
      </c>
      <c r="H1202">
        <v>126</v>
      </c>
      <c r="I1202">
        <v>254</v>
      </c>
      <c r="J1202">
        <v>10</v>
      </c>
      <c r="K1202">
        <v>136</v>
      </c>
      <c r="L1202">
        <v>6.7500000000000001E-5</v>
      </c>
      <c r="M1202">
        <v>44.3</v>
      </c>
      <c r="N1202">
        <v>256</v>
      </c>
      <c r="O1202">
        <v>55.859400000000001</v>
      </c>
      <c r="P1202">
        <v>55.859400000000001</v>
      </c>
      <c r="Q1202">
        <v>1303</v>
      </c>
    </row>
    <row r="1203" spans="1:17" x14ac:dyDescent="0.35">
      <c r="A1203" t="s">
        <v>15031</v>
      </c>
      <c r="B1203" t="s">
        <v>16686</v>
      </c>
      <c r="C1203" t="s">
        <v>16687</v>
      </c>
      <c r="D1203">
        <v>25.41</v>
      </c>
      <c r="E1203">
        <v>244</v>
      </c>
      <c r="F1203">
        <v>148</v>
      </c>
      <c r="G1203">
        <v>8</v>
      </c>
      <c r="H1203">
        <v>6</v>
      </c>
      <c r="I1203">
        <v>227</v>
      </c>
      <c r="J1203">
        <v>5</v>
      </c>
      <c r="K1203">
        <v>236</v>
      </c>
      <c r="L1203">
        <v>1.1000000000000001E-7</v>
      </c>
      <c r="M1203">
        <v>52</v>
      </c>
      <c r="N1203">
        <v>256</v>
      </c>
      <c r="O1203">
        <v>95.3125</v>
      </c>
      <c r="P1203">
        <v>95.3125</v>
      </c>
      <c r="Q1203">
        <v>151</v>
      </c>
    </row>
    <row r="1204" spans="1:17" x14ac:dyDescent="0.35">
      <c r="A1204" t="s">
        <v>15225</v>
      </c>
      <c r="B1204" t="s">
        <v>15226</v>
      </c>
      <c r="C1204" t="s">
        <v>16688</v>
      </c>
      <c r="D1204">
        <v>26.896999999999998</v>
      </c>
      <c r="E1204">
        <v>145</v>
      </c>
      <c r="F1204">
        <v>97</v>
      </c>
      <c r="G1204">
        <v>3</v>
      </c>
      <c r="H1204">
        <v>23</v>
      </c>
      <c r="I1204">
        <v>164</v>
      </c>
      <c r="J1204">
        <v>24</v>
      </c>
      <c r="K1204">
        <v>162</v>
      </c>
      <c r="L1204">
        <v>0.2</v>
      </c>
      <c r="M1204">
        <v>34.299999999999997</v>
      </c>
      <c r="N1204">
        <v>182</v>
      </c>
      <c r="O1204">
        <v>79.670299999999997</v>
      </c>
      <c r="P1204">
        <v>79.670299999999997</v>
      </c>
      <c r="Q1204">
        <v>2774</v>
      </c>
    </row>
    <row r="1205" spans="1:17" x14ac:dyDescent="0.35">
      <c r="A1205" t="s">
        <v>15192</v>
      </c>
      <c r="B1205" t="s">
        <v>16689</v>
      </c>
      <c r="C1205" t="s">
        <v>16690</v>
      </c>
      <c r="D1205">
        <v>24.667000000000002</v>
      </c>
      <c r="E1205">
        <v>150</v>
      </c>
      <c r="F1205">
        <v>95</v>
      </c>
      <c r="G1205">
        <v>7</v>
      </c>
      <c r="H1205">
        <v>44</v>
      </c>
      <c r="I1205">
        <v>186</v>
      </c>
      <c r="J1205">
        <v>10</v>
      </c>
      <c r="K1205">
        <v>148</v>
      </c>
      <c r="L1205">
        <v>0.47</v>
      </c>
      <c r="M1205">
        <v>30.4</v>
      </c>
      <c r="N1205">
        <v>154</v>
      </c>
      <c r="O1205">
        <v>97.402600000000007</v>
      </c>
      <c r="P1205">
        <v>97.402600000000007</v>
      </c>
      <c r="Q1205">
        <v>2478</v>
      </c>
    </row>
    <row r="1206" spans="1:17" x14ac:dyDescent="0.35">
      <c r="A1206" t="s">
        <v>15031</v>
      </c>
      <c r="B1206" t="s">
        <v>15039</v>
      </c>
      <c r="C1206" t="s">
        <v>16691</v>
      </c>
      <c r="D1206">
        <v>22.672000000000001</v>
      </c>
      <c r="E1206">
        <v>247</v>
      </c>
      <c r="F1206">
        <v>143</v>
      </c>
      <c r="G1206">
        <v>8</v>
      </c>
      <c r="H1206">
        <v>6</v>
      </c>
      <c r="I1206">
        <v>224</v>
      </c>
      <c r="J1206">
        <v>5</v>
      </c>
      <c r="K1206">
        <v>231</v>
      </c>
      <c r="L1206">
        <v>6.1600000000000001E-4</v>
      </c>
      <c r="M1206">
        <v>40.799999999999997</v>
      </c>
      <c r="N1206">
        <v>254</v>
      </c>
      <c r="O1206">
        <v>97.244100000000003</v>
      </c>
      <c r="P1206">
        <v>97.244100000000003</v>
      </c>
      <c r="Q1206">
        <v>495</v>
      </c>
    </row>
    <row r="1207" spans="1:17" x14ac:dyDescent="0.35">
      <c r="A1207" t="s">
        <v>15070</v>
      </c>
      <c r="B1207" t="s">
        <v>16692</v>
      </c>
      <c r="C1207" t="s">
        <v>16693</v>
      </c>
      <c r="D1207">
        <v>29.766999999999999</v>
      </c>
      <c r="E1207">
        <v>215</v>
      </c>
      <c r="F1207">
        <v>140</v>
      </c>
      <c r="G1207">
        <v>3</v>
      </c>
      <c r="H1207">
        <v>38</v>
      </c>
      <c r="I1207">
        <v>243</v>
      </c>
      <c r="J1207">
        <v>41</v>
      </c>
      <c r="K1207">
        <v>253</v>
      </c>
      <c r="L1207">
        <v>2.54E-18</v>
      </c>
      <c r="M1207">
        <v>86.7</v>
      </c>
      <c r="N1207">
        <v>375</v>
      </c>
      <c r="O1207">
        <v>57.333300000000001</v>
      </c>
      <c r="P1207">
        <v>57.333300000000001</v>
      </c>
      <c r="Q1207">
        <v>2142</v>
      </c>
    </row>
    <row r="1208" spans="1:17" x14ac:dyDescent="0.35">
      <c r="A1208" t="s">
        <v>15038</v>
      </c>
      <c r="B1208" t="s">
        <v>16694</v>
      </c>
      <c r="C1208" t="s">
        <v>16695</v>
      </c>
      <c r="D1208">
        <v>27.472999999999999</v>
      </c>
      <c r="E1208">
        <v>273</v>
      </c>
      <c r="F1208">
        <v>166</v>
      </c>
      <c r="G1208">
        <v>12</v>
      </c>
      <c r="H1208">
        <v>373</v>
      </c>
      <c r="I1208">
        <v>639</v>
      </c>
      <c r="J1208">
        <v>4</v>
      </c>
      <c r="K1208">
        <v>250</v>
      </c>
      <c r="L1208">
        <v>7.7400000000000005E-8</v>
      </c>
      <c r="M1208">
        <v>55.5</v>
      </c>
      <c r="N1208">
        <v>261</v>
      </c>
      <c r="O1208">
        <v>104.598</v>
      </c>
      <c r="P1208">
        <v>101</v>
      </c>
      <c r="Q1208">
        <v>2719</v>
      </c>
    </row>
    <row r="1209" spans="1:17" x14ac:dyDescent="0.35">
      <c r="A1209" t="s">
        <v>15031</v>
      </c>
      <c r="B1209" t="s">
        <v>16696</v>
      </c>
      <c r="C1209" t="s">
        <v>16697</v>
      </c>
      <c r="D1209">
        <v>24.690999999999999</v>
      </c>
      <c r="E1209">
        <v>243</v>
      </c>
      <c r="F1209">
        <v>149</v>
      </c>
      <c r="G1209">
        <v>9</v>
      </c>
      <c r="H1209">
        <v>1</v>
      </c>
      <c r="I1209">
        <v>225</v>
      </c>
      <c r="J1209">
        <v>1</v>
      </c>
      <c r="K1209">
        <v>227</v>
      </c>
      <c r="L1209">
        <v>1.44E-6</v>
      </c>
      <c r="M1209">
        <v>48.5</v>
      </c>
      <c r="N1209">
        <v>249</v>
      </c>
      <c r="O1209">
        <v>97.590400000000002</v>
      </c>
      <c r="P1209">
        <v>97.590400000000002</v>
      </c>
      <c r="Q1209">
        <v>212</v>
      </c>
    </row>
    <row r="1210" spans="1:17" x14ac:dyDescent="0.35">
      <c r="A1210" t="s">
        <v>15073</v>
      </c>
      <c r="B1210" t="s">
        <v>16698</v>
      </c>
      <c r="C1210" t="s">
        <v>16699</v>
      </c>
      <c r="D1210">
        <v>25.728000000000002</v>
      </c>
      <c r="E1210">
        <v>206</v>
      </c>
      <c r="F1210">
        <v>110</v>
      </c>
      <c r="G1210">
        <v>8</v>
      </c>
      <c r="H1210">
        <v>56</v>
      </c>
      <c r="I1210">
        <v>232</v>
      </c>
      <c r="J1210">
        <v>63</v>
      </c>
      <c r="K1210">
        <v>254</v>
      </c>
      <c r="L1210">
        <v>5.0000000000000001E-3</v>
      </c>
      <c r="M1210">
        <v>38.5</v>
      </c>
      <c r="N1210">
        <v>318</v>
      </c>
      <c r="O1210">
        <v>64.779899999999998</v>
      </c>
      <c r="P1210">
        <v>64.779899999999998</v>
      </c>
      <c r="Q1210">
        <v>2316</v>
      </c>
    </row>
    <row r="1211" spans="1:17" x14ac:dyDescent="0.35">
      <c r="A1211" t="s">
        <v>15070</v>
      </c>
      <c r="B1211" t="s">
        <v>15549</v>
      </c>
      <c r="C1211" t="s">
        <v>16700</v>
      </c>
      <c r="D1211">
        <v>24.690999999999999</v>
      </c>
      <c r="E1211">
        <v>324</v>
      </c>
      <c r="F1211">
        <v>209</v>
      </c>
      <c r="G1211">
        <v>10</v>
      </c>
      <c r="H1211">
        <v>38</v>
      </c>
      <c r="I1211">
        <v>343</v>
      </c>
      <c r="J1211">
        <v>20</v>
      </c>
      <c r="K1211">
        <v>326</v>
      </c>
      <c r="L1211">
        <v>6.3300000000000001E-17</v>
      </c>
      <c r="M1211">
        <v>82.4</v>
      </c>
      <c r="N1211">
        <v>361</v>
      </c>
      <c r="O1211">
        <v>89.750699999999995</v>
      </c>
      <c r="P1211">
        <v>89.750699999999995</v>
      </c>
      <c r="Q1211">
        <v>2160</v>
      </c>
    </row>
    <row r="1212" spans="1:17" x14ac:dyDescent="0.35">
      <c r="A1212" t="s">
        <v>15034</v>
      </c>
      <c r="B1212" t="s">
        <v>15648</v>
      </c>
      <c r="C1212" t="s">
        <v>16701</v>
      </c>
      <c r="D1212">
        <v>25.49</v>
      </c>
      <c r="E1212">
        <v>204</v>
      </c>
      <c r="F1212">
        <v>117</v>
      </c>
      <c r="G1212">
        <v>7</v>
      </c>
      <c r="H1212">
        <v>40</v>
      </c>
      <c r="I1212">
        <v>218</v>
      </c>
      <c r="J1212">
        <v>3</v>
      </c>
      <c r="K1212">
        <v>196</v>
      </c>
      <c r="L1212">
        <v>4.0000000000000001E-3</v>
      </c>
      <c r="M1212">
        <v>38.5</v>
      </c>
      <c r="N1212">
        <v>257</v>
      </c>
      <c r="O1212">
        <v>79.377399999999994</v>
      </c>
      <c r="P1212">
        <v>79.377399999999994</v>
      </c>
      <c r="Q1212">
        <v>1061</v>
      </c>
    </row>
    <row r="1213" spans="1:17" x14ac:dyDescent="0.35">
      <c r="A1213" t="s">
        <v>15052</v>
      </c>
      <c r="B1213" t="s">
        <v>16702</v>
      </c>
      <c r="C1213" t="s">
        <v>16703</v>
      </c>
      <c r="D1213">
        <v>27.606999999999999</v>
      </c>
      <c r="E1213">
        <v>163</v>
      </c>
      <c r="F1213">
        <v>79</v>
      </c>
      <c r="G1213">
        <v>4</v>
      </c>
      <c r="H1213">
        <v>501</v>
      </c>
      <c r="I1213">
        <v>627</v>
      </c>
      <c r="J1213">
        <v>46</v>
      </c>
      <c r="K1213">
        <v>205</v>
      </c>
      <c r="L1213">
        <v>7.0199999999999999E-5</v>
      </c>
      <c r="M1213">
        <v>46.2</v>
      </c>
      <c r="N1213">
        <v>315</v>
      </c>
      <c r="O1213">
        <v>51.746000000000002</v>
      </c>
      <c r="P1213">
        <v>51.746000000000002</v>
      </c>
      <c r="Q1213">
        <v>2263</v>
      </c>
    </row>
    <row r="1214" spans="1:17" x14ac:dyDescent="0.35">
      <c r="A1214" t="s">
        <v>15073</v>
      </c>
      <c r="B1214" t="s">
        <v>16702</v>
      </c>
      <c r="C1214" t="s">
        <v>16703</v>
      </c>
      <c r="D1214">
        <v>27.603999999999999</v>
      </c>
      <c r="E1214">
        <v>192</v>
      </c>
      <c r="F1214">
        <v>85</v>
      </c>
      <c r="G1214">
        <v>9</v>
      </c>
      <c r="H1214">
        <v>56</v>
      </c>
      <c r="I1214">
        <v>203</v>
      </c>
      <c r="J1214">
        <v>49</v>
      </c>
      <c r="K1214">
        <v>230</v>
      </c>
      <c r="L1214">
        <v>7.0000000000000001E-3</v>
      </c>
      <c r="M1214">
        <v>38.1</v>
      </c>
      <c r="N1214">
        <v>315</v>
      </c>
      <c r="O1214">
        <v>60.952399999999997</v>
      </c>
      <c r="P1214">
        <v>60.952399999999997</v>
      </c>
      <c r="Q1214">
        <v>2318</v>
      </c>
    </row>
    <row r="1215" spans="1:17" x14ac:dyDescent="0.35">
      <c r="A1215" t="s">
        <v>15038</v>
      </c>
      <c r="B1215" t="s">
        <v>15039</v>
      </c>
      <c r="C1215" t="s">
        <v>16704</v>
      </c>
      <c r="D1215">
        <v>27.273</v>
      </c>
      <c r="E1215">
        <v>253</v>
      </c>
      <c r="F1215">
        <v>150</v>
      </c>
      <c r="G1215">
        <v>11</v>
      </c>
      <c r="H1215">
        <v>373</v>
      </c>
      <c r="I1215">
        <v>615</v>
      </c>
      <c r="J1215">
        <v>15</v>
      </c>
      <c r="K1215">
        <v>243</v>
      </c>
      <c r="L1215">
        <v>3.8400000000000002E-10</v>
      </c>
      <c r="M1215">
        <v>62.4</v>
      </c>
      <c r="N1215">
        <v>272</v>
      </c>
      <c r="O1215">
        <v>93.014700000000005</v>
      </c>
      <c r="P1215">
        <v>93.014700000000005</v>
      </c>
      <c r="Q1215">
        <v>2670</v>
      </c>
    </row>
    <row r="1216" spans="1:17" x14ac:dyDescent="0.35">
      <c r="A1216" t="s">
        <v>15034</v>
      </c>
      <c r="B1216" t="s">
        <v>16189</v>
      </c>
      <c r="C1216" t="s">
        <v>16705</v>
      </c>
      <c r="D1216">
        <v>26.122</v>
      </c>
      <c r="E1216">
        <v>245</v>
      </c>
      <c r="F1216">
        <v>146</v>
      </c>
      <c r="G1216">
        <v>9</v>
      </c>
      <c r="H1216">
        <v>36</v>
      </c>
      <c r="I1216">
        <v>259</v>
      </c>
      <c r="J1216">
        <v>1</v>
      </c>
      <c r="K1216">
        <v>231</v>
      </c>
      <c r="L1216">
        <v>2.17E-6</v>
      </c>
      <c r="M1216">
        <v>48.5</v>
      </c>
      <c r="N1216">
        <v>250</v>
      </c>
      <c r="O1216">
        <v>98</v>
      </c>
      <c r="P1216">
        <v>98</v>
      </c>
      <c r="Q1216">
        <v>778</v>
      </c>
    </row>
    <row r="1217" spans="1:17" x14ac:dyDescent="0.35">
      <c r="A1217" t="s">
        <v>15031</v>
      </c>
      <c r="B1217" t="s">
        <v>16189</v>
      </c>
      <c r="C1217" t="s">
        <v>16705</v>
      </c>
      <c r="D1217">
        <v>25.321999999999999</v>
      </c>
      <c r="E1217">
        <v>233</v>
      </c>
      <c r="F1217">
        <v>131</v>
      </c>
      <c r="G1217">
        <v>8</v>
      </c>
      <c r="H1217">
        <v>1</v>
      </c>
      <c r="I1217">
        <v>210</v>
      </c>
      <c r="J1217">
        <v>1</v>
      </c>
      <c r="K1217">
        <v>213</v>
      </c>
      <c r="L1217">
        <v>2.7900000000000001E-4</v>
      </c>
      <c r="M1217">
        <v>41.6</v>
      </c>
      <c r="N1217">
        <v>250</v>
      </c>
      <c r="O1217">
        <v>93.2</v>
      </c>
      <c r="P1217">
        <v>93.2</v>
      </c>
      <c r="Q1217">
        <v>453</v>
      </c>
    </row>
    <row r="1218" spans="1:17" x14ac:dyDescent="0.35">
      <c r="A1218" t="s">
        <v>15034</v>
      </c>
      <c r="B1218" t="s">
        <v>16327</v>
      </c>
      <c r="C1218" t="s">
        <v>16706</v>
      </c>
      <c r="D1218">
        <v>28.472000000000001</v>
      </c>
      <c r="E1218">
        <v>144</v>
      </c>
      <c r="F1218">
        <v>77</v>
      </c>
      <c r="G1218">
        <v>5</v>
      </c>
      <c r="H1218">
        <v>40</v>
      </c>
      <c r="I1218">
        <v>160</v>
      </c>
      <c r="J1218">
        <v>3</v>
      </c>
      <c r="K1218">
        <v>143</v>
      </c>
      <c r="L1218">
        <v>4.8999999999999998E-5</v>
      </c>
      <c r="M1218">
        <v>44.3</v>
      </c>
      <c r="N1218">
        <v>259</v>
      </c>
      <c r="O1218">
        <v>55.598500000000001</v>
      </c>
      <c r="P1218">
        <v>55.598500000000001</v>
      </c>
      <c r="Q1218">
        <v>840</v>
      </c>
    </row>
    <row r="1219" spans="1:17" x14ac:dyDescent="0.35">
      <c r="A1219" t="s">
        <v>15049</v>
      </c>
      <c r="B1219" t="s">
        <v>16327</v>
      </c>
      <c r="C1219" t="s">
        <v>16706</v>
      </c>
      <c r="D1219">
        <v>27.326000000000001</v>
      </c>
      <c r="E1219">
        <v>172</v>
      </c>
      <c r="F1219">
        <v>97</v>
      </c>
      <c r="G1219">
        <v>7</v>
      </c>
      <c r="H1219">
        <v>155</v>
      </c>
      <c r="I1219">
        <v>309</v>
      </c>
      <c r="J1219">
        <v>8</v>
      </c>
      <c r="K1219">
        <v>168</v>
      </c>
      <c r="L1219">
        <v>1E-3</v>
      </c>
      <c r="M1219">
        <v>41.2</v>
      </c>
      <c r="N1219">
        <v>259</v>
      </c>
      <c r="O1219">
        <v>66.409300000000002</v>
      </c>
      <c r="P1219">
        <v>66.409300000000002</v>
      </c>
      <c r="Q1219">
        <v>1872</v>
      </c>
    </row>
    <row r="1220" spans="1:17" x14ac:dyDescent="0.35">
      <c r="A1220" t="s">
        <v>15225</v>
      </c>
      <c r="B1220" t="s">
        <v>15226</v>
      </c>
      <c r="C1220" t="s">
        <v>16707</v>
      </c>
      <c r="D1220">
        <v>26.896999999999998</v>
      </c>
      <c r="E1220">
        <v>145</v>
      </c>
      <c r="F1220">
        <v>97</v>
      </c>
      <c r="G1220">
        <v>3</v>
      </c>
      <c r="H1220">
        <v>23</v>
      </c>
      <c r="I1220">
        <v>164</v>
      </c>
      <c r="J1220">
        <v>24</v>
      </c>
      <c r="K1220">
        <v>162</v>
      </c>
      <c r="L1220">
        <v>0.28999999999999998</v>
      </c>
      <c r="M1220">
        <v>33.5</v>
      </c>
      <c r="N1220">
        <v>182</v>
      </c>
      <c r="O1220">
        <v>79.670299999999997</v>
      </c>
      <c r="P1220">
        <v>79.670299999999997</v>
      </c>
      <c r="Q1220">
        <v>2781</v>
      </c>
    </row>
    <row r="1221" spans="1:17" x14ac:dyDescent="0.35">
      <c r="A1221" t="s">
        <v>15055</v>
      </c>
      <c r="B1221" t="s">
        <v>16708</v>
      </c>
      <c r="C1221" t="s">
        <v>16709</v>
      </c>
      <c r="D1221">
        <v>27.465</v>
      </c>
      <c r="E1221">
        <v>142</v>
      </c>
      <c r="F1221">
        <v>70</v>
      </c>
      <c r="G1221">
        <v>6</v>
      </c>
      <c r="H1221">
        <v>605</v>
      </c>
      <c r="I1221">
        <v>719</v>
      </c>
      <c r="J1221">
        <v>24</v>
      </c>
      <c r="K1221">
        <v>159</v>
      </c>
      <c r="L1221">
        <v>0.51</v>
      </c>
      <c r="M1221">
        <v>33.9</v>
      </c>
      <c r="N1221">
        <v>274</v>
      </c>
      <c r="O1221">
        <v>51.824800000000003</v>
      </c>
      <c r="P1221">
        <v>51.824800000000003</v>
      </c>
      <c r="Q1221">
        <v>607</v>
      </c>
    </row>
    <row r="1222" spans="1:17" x14ac:dyDescent="0.35">
      <c r="A1222" t="s">
        <v>15034</v>
      </c>
      <c r="B1222" t="s">
        <v>16710</v>
      </c>
      <c r="C1222" t="s">
        <v>16711</v>
      </c>
      <c r="D1222">
        <v>24.215</v>
      </c>
      <c r="E1222">
        <v>223</v>
      </c>
      <c r="F1222">
        <v>146</v>
      </c>
      <c r="G1222">
        <v>8</v>
      </c>
      <c r="H1222">
        <v>40</v>
      </c>
      <c r="I1222">
        <v>247</v>
      </c>
      <c r="J1222">
        <v>3</v>
      </c>
      <c r="K1222">
        <v>217</v>
      </c>
      <c r="L1222">
        <v>2E-3</v>
      </c>
      <c r="M1222">
        <v>39.299999999999997</v>
      </c>
      <c r="N1222">
        <v>244</v>
      </c>
      <c r="O1222">
        <v>91.3934</v>
      </c>
      <c r="P1222">
        <v>91.3934</v>
      </c>
      <c r="Q1222">
        <v>1008</v>
      </c>
    </row>
    <row r="1223" spans="1:17" x14ac:dyDescent="0.35">
      <c r="A1223" t="s">
        <v>15038</v>
      </c>
      <c r="B1223" t="s">
        <v>15620</v>
      </c>
      <c r="C1223" t="s">
        <v>16712</v>
      </c>
      <c r="D1223">
        <v>31.373000000000001</v>
      </c>
      <c r="E1223">
        <v>102</v>
      </c>
      <c r="F1223">
        <v>62</v>
      </c>
      <c r="G1223">
        <v>3</v>
      </c>
      <c r="H1223">
        <v>748</v>
      </c>
      <c r="I1223">
        <v>848</v>
      </c>
      <c r="J1223">
        <v>1</v>
      </c>
      <c r="K1223">
        <v>95</v>
      </c>
      <c r="L1223">
        <v>0.53</v>
      </c>
      <c r="M1223">
        <v>33.5</v>
      </c>
      <c r="N1223">
        <v>164</v>
      </c>
      <c r="O1223">
        <v>62.195099999999996</v>
      </c>
      <c r="P1223">
        <v>62.195099999999996</v>
      </c>
      <c r="Q1223">
        <v>2756</v>
      </c>
    </row>
    <row r="1224" spans="1:17" x14ac:dyDescent="0.35">
      <c r="A1224" t="s">
        <v>15031</v>
      </c>
      <c r="B1224" t="s">
        <v>15620</v>
      </c>
      <c r="C1224" t="s">
        <v>16712</v>
      </c>
      <c r="D1224">
        <v>23.75</v>
      </c>
      <c r="E1224">
        <v>160</v>
      </c>
      <c r="F1224">
        <v>105</v>
      </c>
      <c r="G1224">
        <v>5</v>
      </c>
      <c r="H1224">
        <v>6</v>
      </c>
      <c r="I1224">
        <v>150</v>
      </c>
      <c r="J1224">
        <v>5</v>
      </c>
      <c r="K1224">
        <v>162</v>
      </c>
      <c r="L1224">
        <v>5.3899999999999998E-4</v>
      </c>
      <c r="M1224">
        <v>40</v>
      </c>
      <c r="N1224">
        <v>164</v>
      </c>
      <c r="O1224">
        <v>97.561000000000007</v>
      </c>
      <c r="P1224">
        <v>97.561000000000007</v>
      </c>
      <c r="Q1224">
        <v>488</v>
      </c>
    </row>
    <row r="1225" spans="1:17" x14ac:dyDescent="0.35">
      <c r="A1225" t="s">
        <v>15681</v>
      </c>
      <c r="B1225" t="s">
        <v>15682</v>
      </c>
      <c r="C1225" t="s">
        <v>16713</v>
      </c>
      <c r="D1225">
        <v>31.707000000000001</v>
      </c>
      <c r="E1225">
        <v>82</v>
      </c>
      <c r="F1225">
        <v>53</v>
      </c>
      <c r="G1225">
        <v>1</v>
      </c>
      <c r="H1225">
        <v>166</v>
      </c>
      <c r="I1225">
        <v>244</v>
      </c>
      <c r="J1225">
        <v>56</v>
      </c>
      <c r="K1225">
        <v>137</v>
      </c>
      <c r="L1225">
        <v>0.17</v>
      </c>
      <c r="M1225">
        <v>32.700000000000003</v>
      </c>
      <c r="N1225">
        <v>156</v>
      </c>
      <c r="O1225">
        <v>52.564100000000003</v>
      </c>
      <c r="P1225">
        <v>52.564100000000003</v>
      </c>
      <c r="Q1225">
        <v>1155</v>
      </c>
    </row>
    <row r="1226" spans="1:17" x14ac:dyDescent="0.35">
      <c r="A1226" t="s">
        <v>15031</v>
      </c>
      <c r="B1226" t="s">
        <v>16003</v>
      </c>
      <c r="C1226" t="s">
        <v>16714</v>
      </c>
      <c r="D1226">
        <v>25.763999999999999</v>
      </c>
      <c r="E1226">
        <v>229</v>
      </c>
      <c r="F1226">
        <v>149</v>
      </c>
      <c r="G1226">
        <v>9</v>
      </c>
      <c r="H1226">
        <v>1</v>
      </c>
      <c r="I1226">
        <v>216</v>
      </c>
      <c r="J1226">
        <v>1</v>
      </c>
      <c r="K1226">
        <v>221</v>
      </c>
      <c r="L1226">
        <v>3.82E-5</v>
      </c>
      <c r="M1226">
        <v>44.3</v>
      </c>
      <c r="N1226">
        <v>252</v>
      </c>
      <c r="O1226">
        <v>90.873000000000005</v>
      </c>
      <c r="P1226">
        <v>90.873000000000005</v>
      </c>
      <c r="Q1226">
        <v>364</v>
      </c>
    </row>
    <row r="1227" spans="1:17" x14ac:dyDescent="0.35">
      <c r="A1227" t="s">
        <v>15031</v>
      </c>
      <c r="B1227" t="s">
        <v>15356</v>
      </c>
      <c r="C1227" t="s">
        <v>16715</v>
      </c>
      <c r="D1227">
        <v>25</v>
      </c>
      <c r="E1227">
        <v>176</v>
      </c>
      <c r="F1227">
        <v>108</v>
      </c>
      <c r="G1227">
        <v>6</v>
      </c>
      <c r="H1227">
        <v>1</v>
      </c>
      <c r="I1227">
        <v>158</v>
      </c>
      <c r="J1227">
        <v>1</v>
      </c>
      <c r="K1227">
        <v>170</v>
      </c>
      <c r="L1227">
        <v>1.7699999999999999E-4</v>
      </c>
      <c r="M1227">
        <v>42.4</v>
      </c>
      <c r="N1227">
        <v>247</v>
      </c>
      <c r="O1227">
        <v>71.255099999999999</v>
      </c>
      <c r="P1227">
        <v>71.255099999999999</v>
      </c>
      <c r="Q1227">
        <v>433</v>
      </c>
    </row>
    <row r="1228" spans="1:17" x14ac:dyDescent="0.35">
      <c r="A1228" t="s">
        <v>15886</v>
      </c>
      <c r="B1228" t="s">
        <v>16251</v>
      </c>
      <c r="C1228" t="s">
        <v>16716</v>
      </c>
      <c r="D1228">
        <v>26.135999999999999</v>
      </c>
      <c r="E1228">
        <v>88</v>
      </c>
      <c r="F1228">
        <v>54</v>
      </c>
      <c r="G1228">
        <v>2</v>
      </c>
      <c r="H1228">
        <v>153</v>
      </c>
      <c r="I1228">
        <v>229</v>
      </c>
      <c r="J1228">
        <v>54</v>
      </c>
      <c r="K1228">
        <v>141</v>
      </c>
      <c r="L1228">
        <v>0.63</v>
      </c>
      <c r="M1228">
        <v>30.4</v>
      </c>
      <c r="N1228">
        <v>151</v>
      </c>
      <c r="O1228">
        <v>58.278100000000002</v>
      </c>
      <c r="P1228">
        <v>58.278100000000002</v>
      </c>
      <c r="Q1228">
        <v>2792</v>
      </c>
    </row>
    <row r="1229" spans="1:17" x14ac:dyDescent="0.35">
      <c r="A1229" t="s">
        <v>15034</v>
      </c>
      <c r="B1229" t="s">
        <v>15735</v>
      </c>
      <c r="C1229" t="s">
        <v>16717</v>
      </c>
      <c r="D1229">
        <v>30.556000000000001</v>
      </c>
      <c r="E1229">
        <v>144</v>
      </c>
      <c r="F1229">
        <v>74</v>
      </c>
      <c r="G1229">
        <v>7</v>
      </c>
      <c r="H1229">
        <v>40</v>
      </c>
      <c r="I1229">
        <v>160</v>
      </c>
      <c r="J1229">
        <v>3</v>
      </c>
      <c r="K1229">
        <v>143</v>
      </c>
      <c r="L1229">
        <v>4.8600000000000002E-5</v>
      </c>
      <c r="M1229">
        <v>44.3</v>
      </c>
      <c r="N1229">
        <v>257</v>
      </c>
      <c r="O1229">
        <v>56.031100000000002</v>
      </c>
      <c r="P1229">
        <v>56.031100000000002</v>
      </c>
      <c r="Q1229">
        <v>838</v>
      </c>
    </row>
    <row r="1230" spans="1:17" x14ac:dyDescent="0.35">
      <c r="A1230" t="s">
        <v>15117</v>
      </c>
      <c r="B1230" t="s">
        <v>15356</v>
      </c>
      <c r="C1230" t="s">
        <v>16718</v>
      </c>
      <c r="D1230">
        <v>23.792000000000002</v>
      </c>
      <c r="E1230">
        <v>269</v>
      </c>
      <c r="F1230">
        <v>154</v>
      </c>
      <c r="G1230">
        <v>11</v>
      </c>
      <c r="H1230">
        <v>5</v>
      </c>
      <c r="I1230">
        <v>248</v>
      </c>
      <c r="J1230">
        <v>3</v>
      </c>
      <c r="K1230">
        <v>245</v>
      </c>
      <c r="L1230">
        <v>5.8100000000000003E-5</v>
      </c>
      <c r="M1230">
        <v>43.9</v>
      </c>
      <c r="N1230">
        <v>247</v>
      </c>
      <c r="O1230">
        <v>108.907</v>
      </c>
      <c r="P1230">
        <v>101</v>
      </c>
      <c r="Q1230">
        <v>1636</v>
      </c>
    </row>
    <row r="1231" spans="1:17" x14ac:dyDescent="0.35">
      <c r="A1231" t="s">
        <v>15031</v>
      </c>
      <c r="B1231" t="s">
        <v>15356</v>
      </c>
      <c r="C1231" t="s">
        <v>16718</v>
      </c>
      <c r="D1231">
        <v>22.222000000000001</v>
      </c>
      <c r="E1231">
        <v>261</v>
      </c>
      <c r="F1231">
        <v>167</v>
      </c>
      <c r="G1231">
        <v>9</v>
      </c>
      <c r="H1231">
        <v>1</v>
      </c>
      <c r="I1231">
        <v>245</v>
      </c>
      <c r="J1231">
        <v>1</v>
      </c>
      <c r="K1231">
        <v>241</v>
      </c>
      <c r="L1231">
        <v>6.8300000000000007E-5</v>
      </c>
      <c r="M1231">
        <v>43.5</v>
      </c>
      <c r="N1231">
        <v>247</v>
      </c>
      <c r="O1231">
        <v>105.66800000000001</v>
      </c>
      <c r="P1231">
        <v>101</v>
      </c>
      <c r="Q1231">
        <v>386</v>
      </c>
    </row>
    <row r="1232" spans="1:17" x14ac:dyDescent="0.35">
      <c r="A1232" t="s">
        <v>15034</v>
      </c>
      <c r="B1232" t="s">
        <v>16003</v>
      </c>
      <c r="C1232" t="s">
        <v>16719</v>
      </c>
      <c r="D1232">
        <v>26.609000000000002</v>
      </c>
      <c r="E1232">
        <v>233</v>
      </c>
      <c r="F1232">
        <v>149</v>
      </c>
      <c r="G1232">
        <v>6</v>
      </c>
      <c r="H1232">
        <v>31</v>
      </c>
      <c r="I1232">
        <v>247</v>
      </c>
      <c r="J1232">
        <v>18</v>
      </c>
      <c r="K1232">
        <v>244</v>
      </c>
      <c r="L1232">
        <v>3.3100000000000001E-6</v>
      </c>
      <c r="M1232">
        <v>48.1</v>
      </c>
      <c r="N1232">
        <v>282</v>
      </c>
      <c r="O1232">
        <v>82.624099999999999</v>
      </c>
      <c r="P1232">
        <v>82.624099999999999</v>
      </c>
      <c r="Q1232">
        <v>787</v>
      </c>
    </row>
    <row r="1233" spans="1:17" x14ac:dyDescent="0.35">
      <c r="A1233" t="s">
        <v>15037</v>
      </c>
      <c r="B1233" t="s">
        <v>16003</v>
      </c>
      <c r="C1233" t="s">
        <v>16719</v>
      </c>
      <c r="D1233">
        <v>25.321999999999999</v>
      </c>
      <c r="E1233">
        <v>233</v>
      </c>
      <c r="F1233">
        <v>141</v>
      </c>
      <c r="G1233">
        <v>8</v>
      </c>
      <c r="H1233">
        <v>44</v>
      </c>
      <c r="I1233">
        <v>256</v>
      </c>
      <c r="J1233">
        <v>26</v>
      </c>
      <c r="K1233">
        <v>245</v>
      </c>
      <c r="L1233">
        <v>5.0299999999999997E-4</v>
      </c>
      <c r="M1233">
        <v>41.6</v>
      </c>
      <c r="N1233">
        <v>282</v>
      </c>
      <c r="O1233">
        <v>82.624099999999999</v>
      </c>
      <c r="P1233">
        <v>82.624099999999999</v>
      </c>
      <c r="Q1233">
        <v>698</v>
      </c>
    </row>
    <row r="1234" spans="1:17" x14ac:dyDescent="0.35">
      <c r="A1234" t="s">
        <v>15067</v>
      </c>
      <c r="B1234" t="s">
        <v>16003</v>
      </c>
      <c r="C1234" t="s">
        <v>16719</v>
      </c>
      <c r="D1234">
        <v>24.734999999999999</v>
      </c>
      <c r="E1234">
        <v>283</v>
      </c>
      <c r="F1234">
        <v>144</v>
      </c>
      <c r="G1234">
        <v>14</v>
      </c>
      <c r="H1234">
        <v>89</v>
      </c>
      <c r="I1234">
        <v>331</v>
      </c>
      <c r="J1234">
        <v>10</v>
      </c>
      <c r="K1234">
        <v>263</v>
      </c>
      <c r="L1234">
        <v>0.11</v>
      </c>
      <c r="M1234">
        <v>34.299999999999997</v>
      </c>
      <c r="N1234">
        <v>282</v>
      </c>
      <c r="O1234">
        <v>100.355</v>
      </c>
      <c r="P1234">
        <v>101</v>
      </c>
      <c r="Q1234">
        <v>2391</v>
      </c>
    </row>
    <row r="1235" spans="1:17" x14ac:dyDescent="0.35">
      <c r="A1235" t="s">
        <v>15031</v>
      </c>
      <c r="B1235" t="s">
        <v>16720</v>
      </c>
      <c r="C1235" t="s">
        <v>16721</v>
      </c>
      <c r="D1235">
        <v>26.866</v>
      </c>
      <c r="E1235">
        <v>268</v>
      </c>
      <c r="F1235">
        <v>124</v>
      </c>
      <c r="G1235">
        <v>12</v>
      </c>
      <c r="H1235">
        <v>6</v>
      </c>
      <c r="I1235">
        <v>231</v>
      </c>
      <c r="J1235">
        <v>3</v>
      </c>
      <c r="K1235">
        <v>240</v>
      </c>
      <c r="L1235">
        <v>5.4300000000000003E-7</v>
      </c>
      <c r="M1235">
        <v>50.1</v>
      </c>
      <c r="N1235">
        <v>258</v>
      </c>
      <c r="O1235">
        <v>103.876</v>
      </c>
      <c r="P1235">
        <v>101</v>
      </c>
      <c r="Q1235">
        <v>186</v>
      </c>
    </row>
    <row r="1236" spans="1:17" x14ac:dyDescent="0.35">
      <c r="A1236" t="s">
        <v>15034</v>
      </c>
      <c r="B1236" t="s">
        <v>16722</v>
      </c>
      <c r="C1236" t="s">
        <v>16723</v>
      </c>
      <c r="D1236">
        <v>31.206</v>
      </c>
      <c r="E1236">
        <v>141</v>
      </c>
      <c r="F1236">
        <v>75</v>
      </c>
      <c r="G1236">
        <v>5</v>
      </c>
      <c r="H1236">
        <v>40</v>
      </c>
      <c r="I1236">
        <v>160</v>
      </c>
      <c r="J1236">
        <v>3</v>
      </c>
      <c r="K1236">
        <v>141</v>
      </c>
      <c r="L1236">
        <v>2E-3</v>
      </c>
      <c r="M1236">
        <v>39.299999999999997</v>
      </c>
      <c r="N1236">
        <v>255</v>
      </c>
      <c r="O1236">
        <v>55.2941</v>
      </c>
      <c r="P1236">
        <v>55.2941</v>
      </c>
      <c r="Q1236">
        <v>1020</v>
      </c>
    </row>
    <row r="1237" spans="1:17" x14ac:dyDescent="0.35">
      <c r="A1237" t="s">
        <v>15037</v>
      </c>
      <c r="B1237" t="s">
        <v>16722</v>
      </c>
      <c r="C1237" t="s">
        <v>16723</v>
      </c>
      <c r="D1237">
        <v>26.556000000000001</v>
      </c>
      <c r="E1237">
        <v>241</v>
      </c>
      <c r="F1237">
        <v>138</v>
      </c>
      <c r="G1237">
        <v>10</v>
      </c>
      <c r="H1237">
        <v>44</v>
      </c>
      <c r="I1237">
        <v>264</v>
      </c>
      <c r="J1237">
        <v>3</v>
      </c>
      <c r="K1237">
        <v>224</v>
      </c>
      <c r="L1237">
        <v>1E-3</v>
      </c>
      <c r="M1237">
        <v>40.4</v>
      </c>
      <c r="N1237">
        <v>255</v>
      </c>
      <c r="O1237">
        <v>94.509799999999998</v>
      </c>
      <c r="P1237">
        <v>94.509799999999998</v>
      </c>
      <c r="Q1237">
        <v>729</v>
      </c>
    </row>
    <row r="1238" spans="1:17" x14ac:dyDescent="0.35">
      <c r="A1238" t="s">
        <v>15034</v>
      </c>
      <c r="B1238" t="s">
        <v>16724</v>
      </c>
      <c r="C1238" t="s">
        <v>16725</v>
      </c>
      <c r="D1238">
        <v>28.757999999999999</v>
      </c>
      <c r="E1238">
        <v>153</v>
      </c>
      <c r="F1238">
        <v>85</v>
      </c>
      <c r="G1238">
        <v>7</v>
      </c>
      <c r="H1238">
        <v>40</v>
      </c>
      <c r="I1238">
        <v>186</v>
      </c>
      <c r="J1238">
        <v>8</v>
      </c>
      <c r="K1238">
        <v>142</v>
      </c>
      <c r="L1238">
        <v>8.4400000000000002E-4</v>
      </c>
      <c r="M1238">
        <v>40.4</v>
      </c>
      <c r="N1238">
        <v>269</v>
      </c>
      <c r="O1238">
        <v>56.877299999999998</v>
      </c>
      <c r="P1238">
        <v>56.877299999999998</v>
      </c>
      <c r="Q1238">
        <v>963</v>
      </c>
    </row>
    <row r="1239" spans="1:17" x14ac:dyDescent="0.35">
      <c r="A1239" t="s">
        <v>15038</v>
      </c>
      <c r="B1239" t="s">
        <v>15367</v>
      </c>
      <c r="C1239" t="s">
        <v>16726</v>
      </c>
      <c r="D1239">
        <v>25</v>
      </c>
      <c r="E1239">
        <v>256</v>
      </c>
      <c r="F1239">
        <v>172</v>
      </c>
      <c r="G1239">
        <v>8</v>
      </c>
      <c r="H1239">
        <v>373</v>
      </c>
      <c r="I1239">
        <v>625</v>
      </c>
      <c r="J1239">
        <v>4</v>
      </c>
      <c r="K1239">
        <v>242</v>
      </c>
      <c r="L1239">
        <v>3.5199999999999998E-7</v>
      </c>
      <c r="M1239">
        <v>53.5</v>
      </c>
      <c r="N1239">
        <v>261</v>
      </c>
      <c r="O1239">
        <v>98.084299999999999</v>
      </c>
      <c r="P1239">
        <v>98.084299999999999</v>
      </c>
      <c r="Q1239">
        <v>2732</v>
      </c>
    </row>
    <row r="1240" spans="1:17" x14ac:dyDescent="0.35">
      <c r="A1240" t="s">
        <v>15031</v>
      </c>
      <c r="B1240" t="s">
        <v>16727</v>
      </c>
      <c r="C1240" t="s">
        <v>16728</v>
      </c>
      <c r="D1240">
        <v>25.713999999999999</v>
      </c>
      <c r="E1240">
        <v>245</v>
      </c>
      <c r="F1240">
        <v>151</v>
      </c>
      <c r="G1240">
        <v>8</v>
      </c>
      <c r="H1240">
        <v>1</v>
      </c>
      <c r="I1240">
        <v>225</v>
      </c>
      <c r="J1240">
        <v>1</v>
      </c>
      <c r="K1240">
        <v>234</v>
      </c>
      <c r="L1240">
        <v>3.29E-9</v>
      </c>
      <c r="M1240">
        <v>56.6</v>
      </c>
      <c r="N1240">
        <v>256</v>
      </c>
      <c r="O1240">
        <v>95.703100000000006</v>
      </c>
      <c r="P1240">
        <v>95.703100000000006</v>
      </c>
      <c r="Q1240">
        <v>80</v>
      </c>
    </row>
    <row r="1241" spans="1:17" x14ac:dyDescent="0.35">
      <c r="A1241" t="s">
        <v>15133</v>
      </c>
      <c r="B1241" t="s">
        <v>16729</v>
      </c>
      <c r="C1241" t="s">
        <v>16730</v>
      </c>
      <c r="D1241">
        <v>23.469000000000001</v>
      </c>
      <c r="E1241">
        <v>98</v>
      </c>
      <c r="F1241">
        <v>67</v>
      </c>
      <c r="G1241">
        <v>4</v>
      </c>
      <c r="H1241">
        <v>27</v>
      </c>
      <c r="I1241">
        <v>119</v>
      </c>
      <c r="J1241">
        <v>8</v>
      </c>
      <c r="K1241">
        <v>102</v>
      </c>
      <c r="L1241">
        <v>0.78</v>
      </c>
      <c r="M1241">
        <v>29.6</v>
      </c>
      <c r="N1241">
        <v>146</v>
      </c>
      <c r="O1241">
        <v>67.1233</v>
      </c>
      <c r="P1241">
        <v>67.1233</v>
      </c>
      <c r="Q1241">
        <v>2584</v>
      </c>
    </row>
    <row r="1242" spans="1:17" x14ac:dyDescent="0.35">
      <c r="A1242" t="s">
        <v>15133</v>
      </c>
      <c r="B1242" t="s">
        <v>16731</v>
      </c>
      <c r="C1242" t="s">
        <v>16732</v>
      </c>
      <c r="D1242">
        <v>32.090000000000003</v>
      </c>
      <c r="E1242">
        <v>134</v>
      </c>
      <c r="F1242">
        <v>83</v>
      </c>
      <c r="G1242">
        <v>4</v>
      </c>
      <c r="H1242">
        <v>26</v>
      </c>
      <c r="I1242">
        <v>155</v>
      </c>
      <c r="J1242">
        <v>7</v>
      </c>
      <c r="K1242">
        <v>136</v>
      </c>
      <c r="L1242">
        <v>8.3300000000000005E-17</v>
      </c>
      <c r="M1242">
        <v>72.8</v>
      </c>
      <c r="N1242">
        <v>138</v>
      </c>
      <c r="O1242">
        <v>97.101399999999998</v>
      </c>
      <c r="P1242">
        <v>97.101399999999998</v>
      </c>
      <c r="Q1242">
        <v>2527</v>
      </c>
    </row>
    <row r="1243" spans="1:17" x14ac:dyDescent="0.35">
      <c r="A1243" t="s">
        <v>15192</v>
      </c>
      <c r="B1243" t="s">
        <v>16731</v>
      </c>
      <c r="C1243" t="s">
        <v>16732</v>
      </c>
      <c r="D1243">
        <v>31.544</v>
      </c>
      <c r="E1243">
        <v>149</v>
      </c>
      <c r="F1243">
        <v>83</v>
      </c>
      <c r="G1243">
        <v>6</v>
      </c>
      <c r="H1243">
        <v>38</v>
      </c>
      <c r="I1243">
        <v>183</v>
      </c>
      <c r="J1243">
        <v>3</v>
      </c>
      <c r="K1243">
        <v>135</v>
      </c>
      <c r="L1243">
        <v>1.0599999999999999E-11</v>
      </c>
      <c r="M1243">
        <v>60.1</v>
      </c>
      <c r="N1243">
        <v>138</v>
      </c>
      <c r="O1243">
        <v>107.971</v>
      </c>
      <c r="P1243">
        <v>101</v>
      </c>
      <c r="Q1243">
        <v>2438</v>
      </c>
    </row>
    <row r="1244" spans="1:17" x14ac:dyDescent="0.35">
      <c r="A1244" t="s">
        <v>15186</v>
      </c>
      <c r="B1244" t="s">
        <v>16731</v>
      </c>
      <c r="C1244" t="s">
        <v>16732</v>
      </c>
      <c r="D1244">
        <v>26.207000000000001</v>
      </c>
      <c r="E1244">
        <v>145</v>
      </c>
      <c r="F1244">
        <v>89</v>
      </c>
      <c r="G1244">
        <v>6</v>
      </c>
      <c r="H1244">
        <v>29</v>
      </c>
      <c r="I1244">
        <v>170</v>
      </c>
      <c r="J1244">
        <v>7</v>
      </c>
      <c r="K1244">
        <v>136</v>
      </c>
      <c r="L1244">
        <v>1.3899999999999999E-4</v>
      </c>
      <c r="M1244">
        <v>40.4</v>
      </c>
      <c r="N1244">
        <v>138</v>
      </c>
      <c r="O1244">
        <v>105.072</v>
      </c>
      <c r="P1244">
        <v>101</v>
      </c>
      <c r="Q1244">
        <v>1369</v>
      </c>
    </row>
    <row r="1245" spans="1:17" x14ac:dyDescent="0.35">
      <c r="A1245" t="s">
        <v>15136</v>
      </c>
      <c r="B1245" t="s">
        <v>16731</v>
      </c>
      <c r="C1245" t="s">
        <v>16732</v>
      </c>
      <c r="D1245">
        <v>21.704999999999998</v>
      </c>
      <c r="E1245">
        <v>129</v>
      </c>
      <c r="F1245">
        <v>89</v>
      </c>
      <c r="G1245">
        <v>4</v>
      </c>
      <c r="H1245">
        <v>16</v>
      </c>
      <c r="I1245">
        <v>139</v>
      </c>
      <c r="J1245">
        <v>15</v>
      </c>
      <c r="K1245">
        <v>136</v>
      </c>
      <c r="L1245">
        <v>7.0000000000000001E-3</v>
      </c>
      <c r="M1245">
        <v>35</v>
      </c>
      <c r="N1245">
        <v>138</v>
      </c>
      <c r="O1245">
        <v>93.478300000000004</v>
      </c>
      <c r="P1245">
        <v>93.478300000000004</v>
      </c>
      <c r="Q1245">
        <v>1142</v>
      </c>
    </row>
    <row r="1246" spans="1:17" x14ac:dyDescent="0.35">
      <c r="A1246" t="s">
        <v>15034</v>
      </c>
      <c r="B1246" t="s">
        <v>15687</v>
      </c>
      <c r="C1246" t="s">
        <v>16733</v>
      </c>
      <c r="D1246">
        <v>28.472000000000001</v>
      </c>
      <c r="E1246">
        <v>144</v>
      </c>
      <c r="F1246">
        <v>77</v>
      </c>
      <c r="G1246">
        <v>5</v>
      </c>
      <c r="H1246">
        <v>40</v>
      </c>
      <c r="I1246">
        <v>160</v>
      </c>
      <c r="J1246">
        <v>3</v>
      </c>
      <c r="K1246">
        <v>143</v>
      </c>
      <c r="L1246">
        <v>5.52E-5</v>
      </c>
      <c r="M1246">
        <v>44.3</v>
      </c>
      <c r="N1246">
        <v>259</v>
      </c>
      <c r="O1246">
        <v>55.598500000000001</v>
      </c>
      <c r="P1246">
        <v>55.598500000000001</v>
      </c>
      <c r="Q1246">
        <v>852</v>
      </c>
    </row>
    <row r="1247" spans="1:17" x14ac:dyDescent="0.35">
      <c r="A1247" t="s">
        <v>15049</v>
      </c>
      <c r="B1247" t="s">
        <v>15687</v>
      </c>
      <c r="C1247" t="s">
        <v>16733</v>
      </c>
      <c r="D1247">
        <v>27.326000000000001</v>
      </c>
      <c r="E1247">
        <v>172</v>
      </c>
      <c r="F1247">
        <v>97</v>
      </c>
      <c r="G1247">
        <v>7</v>
      </c>
      <c r="H1247">
        <v>155</v>
      </c>
      <c r="I1247">
        <v>309</v>
      </c>
      <c r="J1247">
        <v>8</v>
      </c>
      <c r="K1247">
        <v>168</v>
      </c>
      <c r="L1247">
        <v>1E-3</v>
      </c>
      <c r="M1247">
        <v>40.799999999999997</v>
      </c>
      <c r="N1247">
        <v>259</v>
      </c>
      <c r="O1247">
        <v>66.409300000000002</v>
      </c>
      <c r="P1247">
        <v>66.409300000000002</v>
      </c>
      <c r="Q1247">
        <v>1876</v>
      </c>
    </row>
    <row r="1248" spans="1:17" x14ac:dyDescent="0.35">
      <c r="A1248" t="s">
        <v>15031</v>
      </c>
      <c r="B1248" t="s">
        <v>15078</v>
      </c>
      <c r="C1248" t="s">
        <v>16734</v>
      </c>
      <c r="D1248">
        <v>28.571000000000002</v>
      </c>
      <c r="E1248">
        <v>245</v>
      </c>
      <c r="F1248">
        <v>142</v>
      </c>
      <c r="G1248">
        <v>9</v>
      </c>
      <c r="H1248">
        <v>1</v>
      </c>
      <c r="I1248">
        <v>224</v>
      </c>
      <c r="J1248">
        <v>1</v>
      </c>
      <c r="K1248">
        <v>233</v>
      </c>
      <c r="L1248">
        <v>2.4099999999999998E-13</v>
      </c>
      <c r="M1248">
        <v>68.599999999999994</v>
      </c>
      <c r="N1248">
        <v>256</v>
      </c>
      <c r="O1248">
        <v>95.703100000000006</v>
      </c>
      <c r="P1248">
        <v>95.703100000000006</v>
      </c>
      <c r="Q1248">
        <v>49</v>
      </c>
    </row>
    <row r="1249" spans="1:17" x14ac:dyDescent="0.35">
      <c r="A1249" t="s">
        <v>15613</v>
      </c>
      <c r="B1249" t="s">
        <v>16735</v>
      </c>
      <c r="C1249" t="s">
        <v>16736</v>
      </c>
      <c r="D1249">
        <v>26.315999999999999</v>
      </c>
      <c r="E1249">
        <v>133</v>
      </c>
      <c r="F1249">
        <v>84</v>
      </c>
      <c r="G1249">
        <v>4</v>
      </c>
      <c r="H1249">
        <v>311</v>
      </c>
      <c r="I1249">
        <v>431</v>
      </c>
      <c r="J1249">
        <v>17</v>
      </c>
      <c r="K1249">
        <v>147</v>
      </c>
      <c r="L1249">
        <v>0.3</v>
      </c>
      <c r="M1249">
        <v>33.1</v>
      </c>
      <c r="N1249">
        <v>208</v>
      </c>
      <c r="O1249">
        <v>63.942300000000003</v>
      </c>
      <c r="P1249">
        <v>63.942300000000003</v>
      </c>
      <c r="Q1249">
        <v>2982</v>
      </c>
    </row>
    <row r="1250" spans="1:17" x14ac:dyDescent="0.35">
      <c r="A1250" t="s">
        <v>15616</v>
      </c>
      <c r="B1250" t="s">
        <v>16735</v>
      </c>
      <c r="C1250" t="s">
        <v>16736</v>
      </c>
      <c r="D1250">
        <v>26.315999999999999</v>
      </c>
      <c r="E1250">
        <v>133</v>
      </c>
      <c r="F1250">
        <v>84</v>
      </c>
      <c r="G1250">
        <v>4</v>
      </c>
      <c r="H1250">
        <v>360</v>
      </c>
      <c r="I1250">
        <v>480</v>
      </c>
      <c r="J1250">
        <v>17</v>
      </c>
      <c r="K1250">
        <v>147</v>
      </c>
      <c r="L1250">
        <v>0.44</v>
      </c>
      <c r="M1250">
        <v>32.700000000000003</v>
      </c>
      <c r="N1250">
        <v>208</v>
      </c>
      <c r="O1250">
        <v>63.942300000000003</v>
      </c>
      <c r="P1250">
        <v>63.942300000000003</v>
      </c>
      <c r="Q1250">
        <v>1</v>
      </c>
    </row>
    <row r="1251" spans="1:17" x14ac:dyDescent="0.35">
      <c r="A1251" t="s">
        <v>15319</v>
      </c>
      <c r="B1251" t="s">
        <v>16737</v>
      </c>
      <c r="C1251" t="s">
        <v>16738</v>
      </c>
      <c r="D1251">
        <v>26.744</v>
      </c>
      <c r="E1251">
        <v>172</v>
      </c>
      <c r="F1251">
        <v>94</v>
      </c>
      <c r="G1251">
        <v>5</v>
      </c>
      <c r="H1251">
        <v>49</v>
      </c>
      <c r="I1251">
        <v>199</v>
      </c>
      <c r="J1251">
        <v>50</v>
      </c>
      <c r="K1251">
        <v>210</v>
      </c>
      <c r="L1251">
        <v>6.2E-2</v>
      </c>
      <c r="M1251">
        <v>35</v>
      </c>
      <c r="N1251">
        <v>298</v>
      </c>
      <c r="O1251">
        <v>57.7181</v>
      </c>
      <c r="P1251">
        <v>57.7181</v>
      </c>
      <c r="Q1251">
        <v>1319</v>
      </c>
    </row>
    <row r="1252" spans="1:17" x14ac:dyDescent="0.35">
      <c r="A1252" t="s">
        <v>15073</v>
      </c>
      <c r="B1252" t="s">
        <v>16737</v>
      </c>
      <c r="C1252" t="s">
        <v>16738</v>
      </c>
      <c r="D1252">
        <v>24.664000000000001</v>
      </c>
      <c r="E1252">
        <v>223</v>
      </c>
      <c r="F1252">
        <v>123</v>
      </c>
      <c r="G1252">
        <v>8</v>
      </c>
      <c r="H1252">
        <v>13</v>
      </c>
      <c r="I1252">
        <v>209</v>
      </c>
      <c r="J1252">
        <v>14</v>
      </c>
      <c r="K1252">
        <v>217</v>
      </c>
      <c r="L1252">
        <v>9.2999999999999999E-2</v>
      </c>
      <c r="M1252">
        <v>34.700000000000003</v>
      </c>
      <c r="N1252">
        <v>298</v>
      </c>
      <c r="O1252">
        <v>74.8322</v>
      </c>
      <c r="P1252">
        <v>74.8322</v>
      </c>
      <c r="Q1252">
        <v>2329</v>
      </c>
    </row>
    <row r="1253" spans="1:17" x14ac:dyDescent="0.35">
      <c r="A1253" t="s">
        <v>15038</v>
      </c>
      <c r="B1253" t="s">
        <v>16459</v>
      </c>
      <c r="C1253" t="s">
        <v>16739</v>
      </c>
      <c r="D1253">
        <v>27.344000000000001</v>
      </c>
      <c r="E1253">
        <v>256</v>
      </c>
      <c r="F1253">
        <v>166</v>
      </c>
      <c r="G1253">
        <v>9</v>
      </c>
      <c r="H1253">
        <v>373</v>
      </c>
      <c r="I1253">
        <v>625</v>
      </c>
      <c r="J1253">
        <v>4</v>
      </c>
      <c r="K1253">
        <v>242</v>
      </c>
      <c r="L1253">
        <v>4.8299999999999997E-11</v>
      </c>
      <c r="M1253">
        <v>65.099999999999994</v>
      </c>
      <c r="N1253">
        <v>261</v>
      </c>
      <c r="O1253">
        <v>98.084299999999999</v>
      </c>
      <c r="P1253">
        <v>98.084299999999999</v>
      </c>
      <c r="Q1253">
        <v>2643</v>
      </c>
    </row>
    <row r="1254" spans="1:17" x14ac:dyDescent="0.35">
      <c r="A1254" t="s">
        <v>15067</v>
      </c>
      <c r="B1254" t="s">
        <v>16740</v>
      </c>
      <c r="C1254" t="s">
        <v>16741</v>
      </c>
      <c r="D1254">
        <v>27.879000000000001</v>
      </c>
      <c r="E1254">
        <v>165</v>
      </c>
      <c r="F1254">
        <v>89</v>
      </c>
      <c r="G1254">
        <v>5</v>
      </c>
      <c r="H1254">
        <v>108</v>
      </c>
      <c r="I1254">
        <v>245</v>
      </c>
      <c r="J1254">
        <v>6</v>
      </c>
      <c r="K1254">
        <v>167</v>
      </c>
      <c r="L1254">
        <v>7.5999999999999998E-2</v>
      </c>
      <c r="M1254">
        <v>34.700000000000003</v>
      </c>
      <c r="N1254">
        <v>254</v>
      </c>
      <c r="O1254">
        <v>64.960599999999999</v>
      </c>
      <c r="P1254">
        <v>64.960599999999999</v>
      </c>
      <c r="Q1254">
        <v>2388</v>
      </c>
    </row>
    <row r="1255" spans="1:17" x14ac:dyDescent="0.35">
      <c r="A1255" t="s">
        <v>15034</v>
      </c>
      <c r="B1255" t="s">
        <v>15687</v>
      </c>
      <c r="C1255" t="s">
        <v>16742</v>
      </c>
      <c r="D1255">
        <v>28.472000000000001</v>
      </c>
      <c r="E1255">
        <v>144</v>
      </c>
      <c r="F1255">
        <v>77</v>
      </c>
      <c r="G1255">
        <v>5</v>
      </c>
      <c r="H1255">
        <v>40</v>
      </c>
      <c r="I1255">
        <v>160</v>
      </c>
      <c r="J1255">
        <v>3</v>
      </c>
      <c r="K1255">
        <v>143</v>
      </c>
      <c r="L1255">
        <v>3.1600000000000002E-5</v>
      </c>
      <c r="M1255">
        <v>45.1</v>
      </c>
      <c r="N1255">
        <v>259</v>
      </c>
      <c r="O1255">
        <v>55.598500000000001</v>
      </c>
      <c r="P1255">
        <v>55.598500000000001</v>
      </c>
      <c r="Q1255">
        <v>828</v>
      </c>
    </row>
    <row r="1256" spans="1:17" x14ac:dyDescent="0.35">
      <c r="A1256" t="s">
        <v>15049</v>
      </c>
      <c r="B1256" t="s">
        <v>15687</v>
      </c>
      <c r="C1256" t="s">
        <v>16742</v>
      </c>
      <c r="D1256">
        <v>27.326000000000001</v>
      </c>
      <c r="E1256">
        <v>172</v>
      </c>
      <c r="F1256">
        <v>97</v>
      </c>
      <c r="G1256">
        <v>7</v>
      </c>
      <c r="H1256">
        <v>155</v>
      </c>
      <c r="I1256">
        <v>309</v>
      </c>
      <c r="J1256">
        <v>8</v>
      </c>
      <c r="K1256">
        <v>168</v>
      </c>
      <c r="L1256">
        <v>8.0699999999999999E-4</v>
      </c>
      <c r="M1256">
        <v>41.2</v>
      </c>
      <c r="N1256">
        <v>259</v>
      </c>
      <c r="O1256">
        <v>66.409300000000002</v>
      </c>
      <c r="P1256">
        <v>66.409300000000002</v>
      </c>
      <c r="Q1256">
        <v>1865</v>
      </c>
    </row>
    <row r="1257" spans="1:17" x14ac:dyDescent="0.35">
      <c r="A1257" t="s">
        <v>15037</v>
      </c>
      <c r="B1257" t="s">
        <v>15687</v>
      </c>
      <c r="C1257" t="s">
        <v>16742</v>
      </c>
      <c r="D1257">
        <v>25.581</v>
      </c>
      <c r="E1257">
        <v>215</v>
      </c>
      <c r="F1257">
        <v>117</v>
      </c>
      <c r="G1257">
        <v>8</v>
      </c>
      <c r="H1257">
        <v>44</v>
      </c>
      <c r="I1257">
        <v>229</v>
      </c>
      <c r="J1257">
        <v>3</v>
      </c>
      <c r="K1257">
        <v>203</v>
      </c>
      <c r="L1257">
        <v>2E-3</v>
      </c>
      <c r="M1257">
        <v>39.700000000000003</v>
      </c>
      <c r="N1257">
        <v>259</v>
      </c>
      <c r="O1257">
        <v>83.011600000000001</v>
      </c>
      <c r="P1257">
        <v>83.011600000000001</v>
      </c>
      <c r="Q1257">
        <v>752</v>
      </c>
    </row>
    <row r="1258" spans="1:17" x14ac:dyDescent="0.35">
      <c r="A1258" t="s">
        <v>15031</v>
      </c>
      <c r="B1258" t="s">
        <v>16743</v>
      </c>
      <c r="C1258" t="s">
        <v>16744</v>
      </c>
      <c r="D1258">
        <v>24.571000000000002</v>
      </c>
      <c r="E1258">
        <v>175</v>
      </c>
      <c r="F1258">
        <v>114</v>
      </c>
      <c r="G1258">
        <v>5</v>
      </c>
      <c r="H1258">
        <v>1</v>
      </c>
      <c r="I1258">
        <v>159</v>
      </c>
      <c r="J1258">
        <v>1</v>
      </c>
      <c r="K1258">
        <v>173</v>
      </c>
      <c r="L1258">
        <v>9.3400000000000004E-6</v>
      </c>
      <c r="M1258">
        <v>46.2</v>
      </c>
      <c r="N1258">
        <v>252</v>
      </c>
      <c r="O1258">
        <v>69.444400000000002</v>
      </c>
      <c r="P1258">
        <v>69.444400000000002</v>
      </c>
      <c r="Q1258">
        <v>290</v>
      </c>
    </row>
    <row r="1259" spans="1:17" x14ac:dyDescent="0.35">
      <c r="A1259" t="s">
        <v>15031</v>
      </c>
      <c r="B1259" t="s">
        <v>16745</v>
      </c>
      <c r="C1259" t="s">
        <v>16746</v>
      </c>
      <c r="D1259">
        <v>25.402999999999999</v>
      </c>
      <c r="E1259">
        <v>248</v>
      </c>
      <c r="F1259">
        <v>148</v>
      </c>
      <c r="G1259">
        <v>9</v>
      </c>
      <c r="H1259">
        <v>1</v>
      </c>
      <c r="I1259">
        <v>225</v>
      </c>
      <c r="J1259">
        <v>1</v>
      </c>
      <c r="K1259">
        <v>234</v>
      </c>
      <c r="L1259">
        <v>4.9100000000000004E-6</v>
      </c>
      <c r="M1259">
        <v>47</v>
      </c>
      <c r="N1259">
        <v>256</v>
      </c>
      <c r="O1259">
        <v>96.875</v>
      </c>
      <c r="P1259">
        <v>96.875</v>
      </c>
      <c r="Q1259">
        <v>266</v>
      </c>
    </row>
    <row r="1260" spans="1:17" x14ac:dyDescent="0.35">
      <c r="A1260" t="s">
        <v>15038</v>
      </c>
      <c r="B1260" t="s">
        <v>16747</v>
      </c>
      <c r="C1260" t="s">
        <v>16748</v>
      </c>
      <c r="D1260">
        <v>28.048999999999999</v>
      </c>
      <c r="E1260">
        <v>246</v>
      </c>
      <c r="F1260">
        <v>157</v>
      </c>
      <c r="G1260">
        <v>9</v>
      </c>
      <c r="H1260">
        <v>373</v>
      </c>
      <c r="I1260">
        <v>615</v>
      </c>
      <c r="J1260">
        <v>4</v>
      </c>
      <c r="K1260">
        <v>232</v>
      </c>
      <c r="L1260">
        <v>4.2299999999999999E-10</v>
      </c>
      <c r="M1260">
        <v>62.4</v>
      </c>
      <c r="N1260">
        <v>270</v>
      </c>
      <c r="O1260">
        <v>91.111099999999993</v>
      </c>
      <c r="P1260">
        <v>91.111099999999993</v>
      </c>
      <c r="Q1260">
        <v>2672</v>
      </c>
    </row>
    <row r="1261" spans="1:17" x14ac:dyDescent="0.35">
      <c r="A1261" t="s">
        <v>15509</v>
      </c>
      <c r="B1261" t="s">
        <v>16749</v>
      </c>
      <c r="C1261" t="s">
        <v>16750</v>
      </c>
      <c r="D1261">
        <v>28.866</v>
      </c>
      <c r="E1261">
        <v>194</v>
      </c>
      <c r="F1261">
        <v>97</v>
      </c>
      <c r="G1261">
        <v>7</v>
      </c>
      <c r="H1261">
        <v>580</v>
      </c>
      <c r="I1261">
        <v>740</v>
      </c>
      <c r="J1261">
        <v>12</v>
      </c>
      <c r="K1261">
        <v>197</v>
      </c>
      <c r="L1261">
        <v>4.3999999999999997E-2</v>
      </c>
      <c r="M1261">
        <v>37</v>
      </c>
      <c r="N1261">
        <v>258</v>
      </c>
      <c r="O1261">
        <v>75.193799999999996</v>
      </c>
      <c r="P1261">
        <v>75.193799999999996</v>
      </c>
      <c r="Q1261">
        <v>2837</v>
      </c>
    </row>
    <row r="1262" spans="1:17" x14ac:dyDescent="0.35">
      <c r="A1262" t="s">
        <v>15034</v>
      </c>
      <c r="B1262" t="s">
        <v>16749</v>
      </c>
      <c r="C1262" t="s">
        <v>16750</v>
      </c>
      <c r="D1262">
        <v>26.388999999999999</v>
      </c>
      <c r="E1262">
        <v>144</v>
      </c>
      <c r="F1262">
        <v>80</v>
      </c>
      <c r="G1262">
        <v>6</v>
      </c>
      <c r="H1262">
        <v>40</v>
      </c>
      <c r="I1262">
        <v>160</v>
      </c>
      <c r="J1262">
        <v>3</v>
      </c>
      <c r="K1262">
        <v>143</v>
      </c>
      <c r="L1262">
        <v>1E-3</v>
      </c>
      <c r="M1262">
        <v>40.4</v>
      </c>
      <c r="N1262">
        <v>258</v>
      </c>
      <c r="O1262">
        <v>55.814</v>
      </c>
      <c r="P1262">
        <v>55.814</v>
      </c>
      <c r="Q1262">
        <v>967</v>
      </c>
    </row>
    <row r="1263" spans="1:17" x14ac:dyDescent="0.35">
      <c r="A1263" t="s">
        <v>15070</v>
      </c>
      <c r="B1263" t="s">
        <v>15217</v>
      </c>
      <c r="C1263" t="s">
        <v>16751</v>
      </c>
      <c r="D1263">
        <v>25</v>
      </c>
      <c r="E1263">
        <v>320</v>
      </c>
      <c r="F1263">
        <v>213</v>
      </c>
      <c r="G1263">
        <v>10</v>
      </c>
      <c r="H1263">
        <v>38</v>
      </c>
      <c r="I1263">
        <v>343</v>
      </c>
      <c r="J1263">
        <v>20</v>
      </c>
      <c r="K1263">
        <v>326</v>
      </c>
      <c r="L1263">
        <v>6.57E-17</v>
      </c>
      <c r="M1263">
        <v>82.4</v>
      </c>
      <c r="N1263">
        <v>361</v>
      </c>
      <c r="O1263">
        <v>88.642700000000005</v>
      </c>
      <c r="P1263">
        <v>88.642700000000005</v>
      </c>
      <c r="Q1263">
        <v>2161</v>
      </c>
    </row>
    <row r="1264" spans="1:17" x14ac:dyDescent="0.35">
      <c r="A1264" t="s">
        <v>15031</v>
      </c>
      <c r="B1264" t="s">
        <v>15179</v>
      </c>
      <c r="C1264" t="s">
        <v>16752</v>
      </c>
      <c r="D1264">
        <v>29.943999999999999</v>
      </c>
      <c r="E1264">
        <v>177</v>
      </c>
      <c r="F1264">
        <v>100</v>
      </c>
      <c r="G1264">
        <v>9</v>
      </c>
      <c r="H1264">
        <v>1</v>
      </c>
      <c r="I1264">
        <v>158</v>
      </c>
      <c r="J1264">
        <v>1</v>
      </c>
      <c r="K1264">
        <v>172</v>
      </c>
      <c r="L1264">
        <v>1E-4</v>
      </c>
      <c r="M1264">
        <v>43.1</v>
      </c>
      <c r="N1264">
        <v>252</v>
      </c>
      <c r="O1264">
        <v>70.238100000000003</v>
      </c>
      <c r="P1264">
        <v>70.238100000000003</v>
      </c>
      <c r="Q1264">
        <v>409</v>
      </c>
    </row>
    <row r="1265" spans="1:17" x14ac:dyDescent="0.35">
      <c r="A1265" t="s">
        <v>15070</v>
      </c>
      <c r="B1265" t="s">
        <v>16280</v>
      </c>
      <c r="C1265" t="s">
        <v>16753</v>
      </c>
      <c r="D1265">
        <v>31.303999999999998</v>
      </c>
      <c r="E1265">
        <v>230</v>
      </c>
      <c r="F1265">
        <v>158</v>
      </c>
      <c r="G1265">
        <v>0</v>
      </c>
      <c r="H1265">
        <v>3</v>
      </c>
      <c r="I1265">
        <v>232</v>
      </c>
      <c r="J1265">
        <v>3</v>
      </c>
      <c r="K1265">
        <v>232</v>
      </c>
      <c r="L1265">
        <v>2.36E-28</v>
      </c>
      <c r="M1265">
        <v>115</v>
      </c>
      <c r="N1265">
        <v>362</v>
      </c>
      <c r="O1265">
        <v>63.535899999999998</v>
      </c>
      <c r="P1265">
        <v>63.535899999999998</v>
      </c>
      <c r="Q1265">
        <v>2077</v>
      </c>
    </row>
    <row r="1266" spans="1:17" x14ac:dyDescent="0.35">
      <c r="A1266" t="s">
        <v>16754</v>
      </c>
      <c r="B1266" t="s">
        <v>15352</v>
      </c>
      <c r="C1266" t="s">
        <v>16755</v>
      </c>
      <c r="D1266">
        <v>28.689</v>
      </c>
      <c r="E1266">
        <v>122</v>
      </c>
      <c r="F1266">
        <v>69</v>
      </c>
      <c r="G1266">
        <v>4</v>
      </c>
      <c r="H1266">
        <v>1002</v>
      </c>
      <c r="I1266">
        <v>1115</v>
      </c>
      <c r="J1266">
        <v>60</v>
      </c>
      <c r="K1266">
        <v>171</v>
      </c>
      <c r="L1266">
        <v>7.5999999999999998E-2</v>
      </c>
      <c r="M1266">
        <v>37.4</v>
      </c>
      <c r="N1266">
        <v>178</v>
      </c>
      <c r="O1266">
        <v>68.539299999999997</v>
      </c>
      <c r="P1266">
        <v>68.539299999999997</v>
      </c>
      <c r="Q1266">
        <v>1228</v>
      </c>
    </row>
    <row r="1267" spans="1:17" x14ac:dyDescent="0.35">
      <c r="A1267" t="s">
        <v>16756</v>
      </c>
      <c r="B1267" t="s">
        <v>16757</v>
      </c>
      <c r="C1267" t="s">
        <v>16758</v>
      </c>
      <c r="D1267">
        <v>23.256</v>
      </c>
      <c r="E1267">
        <v>129</v>
      </c>
      <c r="F1267">
        <v>84</v>
      </c>
      <c r="G1267">
        <v>1</v>
      </c>
      <c r="H1267">
        <v>69</v>
      </c>
      <c r="I1267">
        <v>197</v>
      </c>
      <c r="J1267">
        <v>7</v>
      </c>
      <c r="K1267">
        <v>120</v>
      </c>
      <c r="L1267">
        <v>0.14000000000000001</v>
      </c>
      <c r="M1267">
        <v>32.700000000000003</v>
      </c>
      <c r="N1267">
        <v>158</v>
      </c>
      <c r="O1267">
        <v>81.645600000000002</v>
      </c>
      <c r="P1267">
        <v>81.645600000000002</v>
      </c>
      <c r="Q1267">
        <v>1740</v>
      </c>
    </row>
    <row r="1268" spans="1:17" x14ac:dyDescent="0.35">
      <c r="A1268" t="s">
        <v>15034</v>
      </c>
      <c r="B1268" t="s">
        <v>16759</v>
      </c>
      <c r="C1268" t="s">
        <v>16760</v>
      </c>
      <c r="D1268">
        <v>26.388999999999999</v>
      </c>
      <c r="E1268">
        <v>144</v>
      </c>
      <c r="F1268">
        <v>80</v>
      </c>
      <c r="G1268">
        <v>6</v>
      </c>
      <c r="H1268">
        <v>40</v>
      </c>
      <c r="I1268">
        <v>160</v>
      </c>
      <c r="J1268">
        <v>3</v>
      </c>
      <c r="K1268">
        <v>143</v>
      </c>
      <c r="L1268">
        <v>1.6200000000000001E-4</v>
      </c>
      <c r="M1268">
        <v>42.7</v>
      </c>
      <c r="N1268">
        <v>259</v>
      </c>
      <c r="O1268">
        <v>55.598500000000001</v>
      </c>
      <c r="P1268">
        <v>55.598500000000001</v>
      </c>
      <c r="Q1268">
        <v>892</v>
      </c>
    </row>
    <row r="1269" spans="1:17" x14ac:dyDescent="0.35">
      <c r="A1269" t="s">
        <v>16761</v>
      </c>
      <c r="B1269" t="s">
        <v>16762</v>
      </c>
      <c r="C1269" t="s">
        <v>16763</v>
      </c>
      <c r="D1269">
        <v>22.436</v>
      </c>
      <c r="E1269">
        <v>156</v>
      </c>
      <c r="F1269">
        <v>103</v>
      </c>
      <c r="G1269">
        <v>5</v>
      </c>
      <c r="H1269">
        <v>98</v>
      </c>
      <c r="I1269">
        <v>251</v>
      </c>
      <c r="J1269">
        <v>13</v>
      </c>
      <c r="K1269">
        <v>152</v>
      </c>
      <c r="L1269">
        <v>0.15</v>
      </c>
      <c r="M1269">
        <v>33.1</v>
      </c>
      <c r="N1269">
        <v>163</v>
      </c>
      <c r="O1269">
        <v>95.705500000000001</v>
      </c>
      <c r="P1269">
        <v>95.705500000000001</v>
      </c>
      <c r="Q1269">
        <v>1445</v>
      </c>
    </row>
    <row r="1270" spans="1:17" x14ac:dyDescent="0.35">
      <c r="A1270" t="s">
        <v>15049</v>
      </c>
      <c r="B1270" t="s">
        <v>15795</v>
      </c>
      <c r="C1270" t="s">
        <v>16764</v>
      </c>
      <c r="D1270">
        <v>27.484999999999999</v>
      </c>
      <c r="E1270">
        <v>171</v>
      </c>
      <c r="F1270">
        <v>98</v>
      </c>
      <c r="G1270">
        <v>6</v>
      </c>
      <c r="H1270">
        <v>155</v>
      </c>
      <c r="I1270">
        <v>309</v>
      </c>
      <c r="J1270">
        <v>8</v>
      </c>
      <c r="K1270">
        <v>168</v>
      </c>
      <c r="L1270">
        <v>3.0000000000000001E-3</v>
      </c>
      <c r="M1270">
        <v>39.700000000000003</v>
      </c>
      <c r="N1270">
        <v>261</v>
      </c>
      <c r="O1270">
        <v>65.517200000000003</v>
      </c>
      <c r="P1270">
        <v>65.517200000000003</v>
      </c>
      <c r="Q1270">
        <v>1905</v>
      </c>
    </row>
    <row r="1271" spans="1:17" x14ac:dyDescent="0.35">
      <c r="A1271" t="s">
        <v>15034</v>
      </c>
      <c r="B1271" t="s">
        <v>15795</v>
      </c>
      <c r="C1271" t="s">
        <v>16764</v>
      </c>
      <c r="D1271">
        <v>26.573</v>
      </c>
      <c r="E1271">
        <v>143</v>
      </c>
      <c r="F1271">
        <v>81</v>
      </c>
      <c r="G1271">
        <v>4</v>
      </c>
      <c r="H1271">
        <v>40</v>
      </c>
      <c r="I1271">
        <v>160</v>
      </c>
      <c r="J1271">
        <v>3</v>
      </c>
      <c r="K1271">
        <v>143</v>
      </c>
      <c r="L1271">
        <v>4.0000000000000001E-3</v>
      </c>
      <c r="M1271">
        <v>38.5</v>
      </c>
      <c r="N1271">
        <v>261</v>
      </c>
      <c r="O1271">
        <v>54.789299999999997</v>
      </c>
      <c r="P1271">
        <v>54.789299999999997</v>
      </c>
      <c r="Q1271">
        <v>1053</v>
      </c>
    </row>
    <row r="1272" spans="1:17" x14ac:dyDescent="0.35">
      <c r="A1272" t="s">
        <v>15031</v>
      </c>
      <c r="B1272" t="s">
        <v>16765</v>
      </c>
      <c r="C1272" t="s">
        <v>16766</v>
      </c>
      <c r="D1272">
        <v>26.122</v>
      </c>
      <c r="E1272">
        <v>245</v>
      </c>
      <c r="F1272">
        <v>150</v>
      </c>
      <c r="G1272">
        <v>8</v>
      </c>
      <c r="H1272">
        <v>1</v>
      </c>
      <c r="I1272">
        <v>225</v>
      </c>
      <c r="J1272">
        <v>1</v>
      </c>
      <c r="K1272">
        <v>234</v>
      </c>
      <c r="L1272">
        <v>2.45E-9</v>
      </c>
      <c r="M1272">
        <v>57</v>
      </c>
      <c r="N1272">
        <v>256</v>
      </c>
      <c r="O1272">
        <v>95.703100000000006</v>
      </c>
      <c r="P1272">
        <v>95.703100000000006</v>
      </c>
      <c r="Q1272">
        <v>74</v>
      </c>
    </row>
    <row r="1273" spans="1:17" x14ac:dyDescent="0.35">
      <c r="A1273" t="s">
        <v>15237</v>
      </c>
      <c r="B1273" t="s">
        <v>16765</v>
      </c>
      <c r="C1273" t="s">
        <v>16766</v>
      </c>
      <c r="D1273">
        <v>23.75</v>
      </c>
      <c r="E1273">
        <v>160</v>
      </c>
      <c r="F1273">
        <v>83</v>
      </c>
      <c r="G1273">
        <v>7</v>
      </c>
      <c r="H1273">
        <v>54</v>
      </c>
      <c r="I1273">
        <v>205</v>
      </c>
      <c r="J1273">
        <v>2</v>
      </c>
      <c r="K1273">
        <v>130</v>
      </c>
      <c r="L1273">
        <v>0.82</v>
      </c>
      <c r="M1273">
        <v>30.8</v>
      </c>
      <c r="N1273">
        <v>256</v>
      </c>
      <c r="O1273">
        <v>62.5</v>
      </c>
      <c r="P1273">
        <v>62.5</v>
      </c>
      <c r="Q1273">
        <v>541</v>
      </c>
    </row>
    <row r="1274" spans="1:17" x14ac:dyDescent="0.35">
      <c r="A1274" t="s">
        <v>15070</v>
      </c>
      <c r="B1274" t="s">
        <v>16767</v>
      </c>
      <c r="C1274" t="s">
        <v>16768</v>
      </c>
      <c r="D1274">
        <v>37.661999999999999</v>
      </c>
      <c r="E1274">
        <v>231</v>
      </c>
      <c r="F1274">
        <v>143</v>
      </c>
      <c r="G1274">
        <v>1</v>
      </c>
      <c r="H1274">
        <v>4</v>
      </c>
      <c r="I1274">
        <v>233</v>
      </c>
      <c r="J1274">
        <v>4</v>
      </c>
      <c r="K1274">
        <v>234</v>
      </c>
      <c r="L1274">
        <v>2.5199999999999998E-37</v>
      </c>
      <c r="M1274">
        <v>141</v>
      </c>
      <c r="N1274">
        <v>410</v>
      </c>
      <c r="O1274">
        <v>56.341500000000003</v>
      </c>
      <c r="P1274">
        <v>56.341500000000003</v>
      </c>
      <c r="Q1274">
        <v>2015</v>
      </c>
    </row>
    <row r="1275" spans="1:17" x14ac:dyDescent="0.35">
      <c r="A1275" t="s">
        <v>15037</v>
      </c>
      <c r="B1275" t="s">
        <v>16769</v>
      </c>
      <c r="C1275" t="s">
        <v>16770</v>
      </c>
      <c r="D1275">
        <v>25.869</v>
      </c>
      <c r="E1275">
        <v>259</v>
      </c>
      <c r="F1275">
        <v>152</v>
      </c>
      <c r="G1275">
        <v>9</v>
      </c>
      <c r="H1275">
        <v>44</v>
      </c>
      <c r="I1275">
        <v>281</v>
      </c>
      <c r="J1275">
        <v>3</v>
      </c>
      <c r="K1275">
        <v>242</v>
      </c>
      <c r="L1275">
        <v>3.5300000000000002E-4</v>
      </c>
      <c r="M1275">
        <v>42</v>
      </c>
      <c r="N1275">
        <v>254</v>
      </c>
      <c r="O1275">
        <v>101.96899999999999</v>
      </c>
      <c r="P1275">
        <v>101</v>
      </c>
      <c r="Q1275">
        <v>681</v>
      </c>
    </row>
    <row r="1276" spans="1:17" x14ac:dyDescent="0.35">
      <c r="A1276" t="s">
        <v>15509</v>
      </c>
      <c r="B1276" t="s">
        <v>15573</v>
      </c>
      <c r="C1276" t="s">
        <v>16771</v>
      </c>
      <c r="D1276">
        <v>30.850999999999999</v>
      </c>
      <c r="E1276">
        <v>188</v>
      </c>
      <c r="F1276">
        <v>94</v>
      </c>
      <c r="G1276">
        <v>6</v>
      </c>
      <c r="H1276">
        <v>580</v>
      </c>
      <c r="I1276">
        <v>740</v>
      </c>
      <c r="J1276">
        <v>12</v>
      </c>
      <c r="K1276">
        <v>190</v>
      </c>
      <c r="L1276">
        <v>1.45E-5</v>
      </c>
      <c r="M1276">
        <v>47.8</v>
      </c>
      <c r="N1276">
        <v>257</v>
      </c>
      <c r="O1276">
        <v>73.151799999999994</v>
      </c>
      <c r="P1276">
        <v>73.151799999999994</v>
      </c>
      <c r="Q1276">
        <v>2831</v>
      </c>
    </row>
    <row r="1277" spans="1:17" x14ac:dyDescent="0.35">
      <c r="A1277" t="s">
        <v>15244</v>
      </c>
      <c r="B1277" t="s">
        <v>15304</v>
      </c>
      <c r="C1277" t="s">
        <v>16772</v>
      </c>
      <c r="D1277">
        <v>39.564999999999998</v>
      </c>
      <c r="E1277">
        <v>460</v>
      </c>
      <c r="F1277">
        <v>268</v>
      </c>
      <c r="G1277">
        <v>7</v>
      </c>
      <c r="H1277">
        <v>8</v>
      </c>
      <c r="I1277">
        <v>465</v>
      </c>
      <c r="J1277">
        <v>5</v>
      </c>
      <c r="K1277">
        <v>456</v>
      </c>
      <c r="L1277">
        <v>4.5000000000000002E-107</v>
      </c>
      <c r="M1277">
        <v>325</v>
      </c>
      <c r="N1277">
        <v>464</v>
      </c>
      <c r="O1277">
        <v>99.137900000000002</v>
      </c>
      <c r="P1277">
        <v>99.137900000000002</v>
      </c>
      <c r="Q1277">
        <v>1524</v>
      </c>
    </row>
    <row r="1278" spans="1:17" x14ac:dyDescent="0.35">
      <c r="A1278" t="s">
        <v>15247</v>
      </c>
      <c r="B1278" t="s">
        <v>15304</v>
      </c>
      <c r="C1278" t="s">
        <v>16772</v>
      </c>
      <c r="D1278">
        <v>36.575000000000003</v>
      </c>
      <c r="E1278">
        <v>473</v>
      </c>
      <c r="F1278">
        <v>281</v>
      </c>
      <c r="G1278">
        <v>4</v>
      </c>
      <c r="H1278">
        <v>7</v>
      </c>
      <c r="I1278">
        <v>479</v>
      </c>
      <c r="J1278">
        <v>3</v>
      </c>
      <c r="K1278">
        <v>456</v>
      </c>
      <c r="L1278">
        <v>2.44E-97</v>
      </c>
      <c r="M1278">
        <v>301</v>
      </c>
      <c r="N1278">
        <v>464</v>
      </c>
      <c r="O1278">
        <v>101.94</v>
      </c>
      <c r="P1278">
        <v>101</v>
      </c>
      <c r="Q1278">
        <v>1762</v>
      </c>
    </row>
    <row r="1279" spans="1:17" x14ac:dyDescent="0.35">
      <c r="A1279" t="s">
        <v>15249</v>
      </c>
      <c r="B1279" t="s">
        <v>15304</v>
      </c>
      <c r="C1279" t="s">
        <v>16772</v>
      </c>
      <c r="D1279">
        <v>28.763999999999999</v>
      </c>
      <c r="E1279">
        <v>445</v>
      </c>
      <c r="F1279">
        <v>299</v>
      </c>
      <c r="G1279">
        <v>10</v>
      </c>
      <c r="H1279">
        <v>49</v>
      </c>
      <c r="I1279">
        <v>483</v>
      </c>
      <c r="J1279">
        <v>5</v>
      </c>
      <c r="K1279">
        <v>441</v>
      </c>
      <c r="L1279">
        <v>5.4E-46</v>
      </c>
      <c r="M1279">
        <v>167</v>
      </c>
      <c r="N1279">
        <v>464</v>
      </c>
      <c r="O1279">
        <v>95.905199999999994</v>
      </c>
      <c r="P1279">
        <v>95.905199999999994</v>
      </c>
      <c r="Q1279">
        <v>2497</v>
      </c>
    </row>
    <row r="1280" spans="1:17" x14ac:dyDescent="0.35">
      <c r="A1280" t="s">
        <v>15248</v>
      </c>
      <c r="B1280" t="s">
        <v>15304</v>
      </c>
      <c r="C1280" t="s">
        <v>16772</v>
      </c>
      <c r="D1280">
        <v>25.780999999999999</v>
      </c>
      <c r="E1280">
        <v>256</v>
      </c>
      <c r="F1280">
        <v>145</v>
      </c>
      <c r="G1280">
        <v>14</v>
      </c>
      <c r="H1280">
        <v>226</v>
      </c>
      <c r="I1280">
        <v>468</v>
      </c>
      <c r="J1280">
        <v>134</v>
      </c>
      <c r="K1280">
        <v>357</v>
      </c>
      <c r="L1280">
        <v>2.1999999999999998E-8</v>
      </c>
      <c r="M1280">
        <v>57</v>
      </c>
      <c r="N1280">
        <v>464</v>
      </c>
      <c r="O1280">
        <v>55.172400000000003</v>
      </c>
      <c r="P1280">
        <v>55.172400000000003</v>
      </c>
      <c r="Q1280">
        <v>21</v>
      </c>
    </row>
    <row r="1281" spans="1:19" x14ac:dyDescent="0.35">
      <c r="A1281" t="s">
        <v>15252</v>
      </c>
      <c r="B1281" t="s">
        <v>15304</v>
      </c>
      <c r="C1281" t="s">
        <v>16772</v>
      </c>
      <c r="D1281">
        <v>22.422000000000001</v>
      </c>
      <c r="E1281">
        <v>446</v>
      </c>
      <c r="F1281">
        <v>333</v>
      </c>
      <c r="G1281">
        <v>7</v>
      </c>
      <c r="H1281">
        <v>11</v>
      </c>
      <c r="I1281">
        <v>447</v>
      </c>
      <c r="J1281">
        <v>5</v>
      </c>
      <c r="K1281">
        <v>446</v>
      </c>
      <c r="L1281">
        <v>5.98E-24</v>
      </c>
      <c r="M1281">
        <v>104</v>
      </c>
      <c r="N1281">
        <v>464</v>
      </c>
      <c r="O1281">
        <v>96.120699999999999</v>
      </c>
      <c r="P1281">
        <v>96.120699999999999</v>
      </c>
      <c r="Q1281">
        <v>1694</v>
      </c>
    </row>
    <row r="1282" spans="1:19" x14ac:dyDescent="0.35">
      <c r="A1282" t="s">
        <v>15306</v>
      </c>
      <c r="B1282" t="s">
        <v>15304</v>
      </c>
      <c r="C1282" t="s">
        <v>16772</v>
      </c>
      <c r="D1282">
        <v>21.812999999999999</v>
      </c>
      <c r="E1282">
        <v>353</v>
      </c>
      <c r="F1282">
        <v>209</v>
      </c>
      <c r="G1282">
        <v>11</v>
      </c>
      <c r="H1282">
        <v>145</v>
      </c>
      <c r="I1282">
        <v>459</v>
      </c>
      <c r="J1282">
        <v>2</v>
      </c>
      <c r="K1282">
        <v>325</v>
      </c>
      <c r="L1282">
        <v>2E-3</v>
      </c>
      <c r="M1282">
        <v>40.4</v>
      </c>
      <c r="N1282">
        <v>464</v>
      </c>
      <c r="O1282">
        <v>76.077600000000004</v>
      </c>
      <c r="P1282">
        <v>76.077600000000004</v>
      </c>
      <c r="Q1282">
        <v>2806</v>
      </c>
    </row>
    <row r="1283" spans="1:19" x14ac:dyDescent="0.35">
      <c r="A1283" t="s">
        <v>15031</v>
      </c>
      <c r="B1283" t="s">
        <v>15378</v>
      </c>
      <c r="C1283" t="s">
        <v>16773</v>
      </c>
      <c r="D1283">
        <v>25.306000000000001</v>
      </c>
      <c r="E1283">
        <v>245</v>
      </c>
      <c r="F1283">
        <v>152</v>
      </c>
      <c r="G1283">
        <v>8</v>
      </c>
      <c r="H1283">
        <v>1</v>
      </c>
      <c r="I1283">
        <v>225</v>
      </c>
      <c r="J1283">
        <v>1</v>
      </c>
      <c r="K1283">
        <v>234</v>
      </c>
      <c r="L1283">
        <v>5.3700000000000003E-9</v>
      </c>
      <c r="M1283">
        <v>55.8</v>
      </c>
      <c r="N1283">
        <v>256</v>
      </c>
      <c r="O1283">
        <v>95.703100000000006</v>
      </c>
      <c r="P1283">
        <v>95.703100000000006</v>
      </c>
      <c r="Q1283">
        <v>93</v>
      </c>
    </row>
    <row r="1284" spans="1:19" x14ac:dyDescent="0.35">
      <c r="A1284" t="s">
        <v>15393</v>
      </c>
      <c r="B1284" t="s">
        <v>15039</v>
      </c>
      <c r="C1284" t="s">
        <v>16774</v>
      </c>
      <c r="D1284">
        <v>28.742999999999999</v>
      </c>
      <c r="E1284">
        <v>167</v>
      </c>
      <c r="F1284">
        <v>85</v>
      </c>
      <c r="G1284">
        <v>9</v>
      </c>
      <c r="H1284">
        <v>22</v>
      </c>
      <c r="I1284">
        <v>178</v>
      </c>
      <c r="J1284">
        <v>51</v>
      </c>
      <c r="K1284">
        <v>193</v>
      </c>
      <c r="L1284">
        <v>0.5</v>
      </c>
      <c r="M1284">
        <v>32.700000000000003</v>
      </c>
      <c r="N1284">
        <v>254</v>
      </c>
      <c r="O1284">
        <v>65.748000000000005</v>
      </c>
      <c r="P1284">
        <v>65.748000000000005</v>
      </c>
      <c r="Q1284">
        <v>1555</v>
      </c>
    </row>
    <row r="1285" spans="1:19" x14ac:dyDescent="0.35">
      <c r="A1285" t="s">
        <v>15031</v>
      </c>
      <c r="B1285" t="s">
        <v>15039</v>
      </c>
      <c r="C1285" t="s">
        <v>16774</v>
      </c>
      <c r="D1285">
        <v>23.481999999999999</v>
      </c>
      <c r="E1285">
        <v>247</v>
      </c>
      <c r="F1285">
        <v>141</v>
      </c>
      <c r="G1285">
        <v>8</v>
      </c>
      <c r="H1285">
        <v>6</v>
      </c>
      <c r="I1285">
        <v>224</v>
      </c>
      <c r="J1285">
        <v>5</v>
      </c>
      <c r="K1285">
        <v>231</v>
      </c>
      <c r="L1285">
        <v>4.7200000000000002E-5</v>
      </c>
      <c r="M1285">
        <v>43.9</v>
      </c>
      <c r="N1285">
        <v>254</v>
      </c>
      <c r="O1285">
        <v>97.244100000000003</v>
      </c>
      <c r="P1285">
        <v>97.244100000000003</v>
      </c>
      <c r="Q1285">
        <v>375</v>
      </c>
    </row>
    <row r="1286" spans="1:19" x14ac:dyDescent="0.35">
      <c r="A1286" t="s">
        <v>15034</v>
      </c>
      <c r="B1286" t="s">
        <v>15902</v>
      </c>
      <c r="C1286" t="s">
        <v>16775</v>
      </c>
      <c r="D1286">
        <v>28.766999999999999</v>
      </c>
      <c r="E1286">
        <v>146</v>
      </c>
      <c r="F1286">
        <v>74</v>
      </c>
      <c r="G1286">
        <v>5</v>
      </c>
      <c r="H1286">
        <v>40</v>
      </c>
      <c r="I1286">
        <v>160</v>
      </c>
      <c r="J1286">
        <v>3</v>
      </c>
      <c r="K1286">
        <v>143</v>
      </c>
      <c r="L1286">
        <v>1.07E-4</v>
      </c>
      <c r="M1286">
        <v>43.1</v>
      </c>
      <c r="N1286">
        <v>257</v>
      </c>
      <c r="O1286">
        <v>56.8093</v>
      </c>
      <c r="P1286">
        <v>56.8093</v>
      </c>
      <c r="Q1286">
        <v>875</v>
      </c>
    </row>
    <row r="1287" spans="1:19" x14ac:dyDescent="0.35">
      <c r="A1287" t="s">
        <v>15049</v>
      </c>
      <c r="B1287" t="s">
        <v>15902</v>
      </c>
      <c r="C1287" t="s">
        <v>16775</v>
      </c>
      <c r="D1287">
        <v>27.684000000000001</v>
      </c>
      <c r="E1287">
        <v>177</v>
      </c>
      <c r="F1287">
        <v>90</v>
      </c>
      <c r="G1287">
        <v>7</v>
      </c>
      <c r="H1287">
        <v>155</v>
      </c>
      <c r="I1287">
        <v>309</v>
      </c>
      <c r="J1287">
        <v>8</v>
      </c>
      <c r="K1287">
        <v>168</v>
      </c>
      <c r="L1287">
        <v>4.6099999999999998E-4</v>
      </c>
      <c r="M1287">
        <v>42</v>
      </c>
      <c r="N1287">
        <v>257</v>
      </c>
      <c r="O1287">
        <v>68.871600000000001</v>
      </c>
      <c r="P1287">
        <v>68.871600000000001</v>
      </c>
      <c r="Q1287">
        <v>1857</v>
      </c>
    </row>
    <row r="1288" spans="1:19" x14ac:dyDescent="0.35">
      <c r="A1288" t="s">
        <v>15038</v>
      </c>
      <c r="B1288" t="s">
        <v>15039</v>
      </c>
      <c r="C1288" t="s">
        <v>16776</v>
      </c>
      <c r="D1288">
        <v>26.754000000000001</v>
      </c>
      <c r="E1288">
        <v>228</v>
      </c>
      <c r="F1288">
        <v>142</v>
      </c>
      <c r="G1288">
        <v>10</v>
      </c>
      <c r="H1288">
        <v>404</v>
      </c>
      <c r="I1288">
        <v>625</v>
      </c>
      <c r="J1288">
        <v>13</v>
      </c>
      <c r="K1288">
        <v>221</v>
      </c>
      <c r="L1288">
        <v>5.4200000000000002E-8</v>
      </c>
      <c r="M1288">
        <v>55.5</v>
      </c>
      <c r="N1288">
        <v>240</v>
      </c>
      <c r="O1288">
        <v>95</v>
      </c>
      <c r="P1288">
        <v>95</v>
      </c>
      <c r="Q1288">
        <v>2716</v>
      </c>
    </row>
    <row r="1289" spans="1:19" x14ac:dyDescent="0.35">
      <c r="A1289" t="s">
        <v>15192</v>
      </c>
      <c r="B1289" t="s">
        <v>16777</v>
      </c>
      <c r="C1289" t="s">
        <v>16778</v>
      </c>
      <c r="D1289">
        <v>60.377000000000002</v>
      </c>
      <c r="E1289">
        <v>159</v>
      </c>
      <c r="F1289">
        <v>61</v>
      </c>
      <c r="G1289">
        <v>2</v>
      </c>
      <c r="H1289">
        <v>29</v>
      </c>
      <c r="I1289">
        <v>187</v>
      </c>
      <c r="J1289">
        <v>19</v>
      </c>
      <c r="K1289">
        <v>175</v>
      </c>
      <c r="L1289">
        <v>4.5899999999999998E-63</v>
      </c>
      <c r="M1289">
        <v>192</v>
      </c>
      <c r="N1289">
        <v>176</v>
      </c>
      <c r="O1289">
        <v>90.340900000000005</v>
      </c>
      <c r="P1289">
        <v>90.340900000000005</v>
      </c>
      <c r="Q1289">
        <v>2422</v>
      </c>
      <c r="R1289" t="s">
        <v>15496</v>
      </c>
      <c r="S1289" t="s">
        <v>15497</v>
      </c>
    </row>
    <row r="1290" spans="1:19" x14ac:dyDescent="0.35">
      <c r="A1290" t="s">
        <v>15186</v>
      </c>
      <c r="B1290" t="s">
        <v>16777</v>
      </c>
      <c r="C1290" t="s">
        <v>16778</v>
      </c>
      <c r="D1290">
        <v>42.674999999999997</v>
      </c>
      <c r="E1290">
        <v>157</v>
      </c>
      <c r="F1290">
        <v>87</v>
      </c>
      <c r="G1290">
        <v>3</v>
      </c>
      <c r="H1290">
        <v>16</v>
      </c>
      <c r="I1290">
        <v>171</v>
      </c>
      <c r="J1290">
        <v>19</v>
      </c>
      <c r="K1290">
        <v>173</v>
      </c>
      <c r="L1290">
        <v>3.1399999999999999E-33</v>
      </c>
      <c r="M1290">
        <v>116</v>
      </c>
      <c r="N1290">
        <v>176</v>
      </c>
      <c r="O1290">
        <v>89.204499999999996</v>
      </c>
      <c r="P1290">
        <v>89.204499999999996</v>
      </c>
      <c r="Q1290">
        <v>1333</v>
      </c>
    </row>
    <row r="1291" spans="1:19" x14ac:dyDescent="0.35">
      <c r="A1291" t="s">
        <v>15133</v>
      </c>
      <c r="B1291" t="s">
        <v>16777</v>
      </c>
      <c r="C1291" t="s">
        <v>16778</v>
      </c>
      <c r="D1291">
        <v>31.081</v>
      </c>
      <c r="E1291">
        <v>148</v>
      </c>
      <c r="F1291">
        <v>87</v>
      </c>
      <c r="G1291">
        <v>6</v>
      </c>
      <c r="H1291">
        <v>22</v>
      </c>
      <c r="I1291">
        <v>156</v>
      </c>
      <c r="J1291">
        <v>28</v>
      </c>
      <c r="K1291">
        <v>173</v>
      </c>
      <c r="L1291">
        <v>1.09E-9</v>
      </c>
      <c r="M1291">
        <v>54.7</v>
      </c>
      <c r="N1291">
        <v>176</v>
      </c>
      <c r="O1291">
        <v>84.090900000000005</v>
      </c>
      <c r="P1291">
        <v>84.090900000000005</v>
      </c>
      <c r="Q1291">
        <v>2554</v>
      </c>
    </row>
    <row r="1292" spans="1:19" x14ac:dyDescent="0.35">
      <c r="A1292" t="s">
        <v>15136</v>
      </c>
      <c r="B1292" t="s">
        <v>16777</v>
      </c>
      <c r="C1292" t="s">
        <v>16778</v>
      </c>
      <c r="D1292">
        <v>30.768999999999998</v>
      </c>
      <c r="E1292">
        <v>91</v>
      </c>
      <c r="F1292">
        <v>53</v>
      </c>
      <c r="G1292">
        <v>5</v>
      </c>
      <c r="H1292">
        <v>10</v>
      </c>
      <c r="I1292">
        <v>94</v>
      </c>
      <c r="J1292">
        <v>34</v>
      </c>
      <c r="K1292">
        <v>120</v>
      </c>
      <c r="L1292">
        <v>7.7099999999999998E-4</v>
      </c>
      <c r="M1292">
        <v>38.1</v>
      </c>
      <c r="N1292">
        <v>176</v>
      </c>
      <c r="O1292">
        <v>51.704500000000003</v>
      </c>
      <c r="P1292">
        <v>51.704500000000003</v>
      </c>
      <c r="Q1292">
        <v>1129</v>
      </c>
    </row>
    <row r="1293" spans="1:19" x14ac:dyDescent="0.35">
      <c r="A1293" t="s">
        <v>15724</v>
      </c>
      <c r="B1293" t="s">
        <v>16779</v>
      </c>
      <c r="C1293" t="s">
        <v>16780</v>
      </c>
      <c r="D1293">
        <v>30.526</v>
      </c>
      <c r="E1293">
        <v>95</v>
      </c>
      <c r="F1293">
        <v>59</v>
      </c>
      <c r="G1293">
        <v>4</v>
      </c>
      <c r="H1293">
        <v>63</v>
      </c>
      <c r="I1293">
        <v>150</v>
      </c>
      <c r="J1293">
        <v>21</v>
      </c>
      <c r="K1293">
        <v>115</v>
      </c>
      <c r="L1293">
        <v>7.0000000000000001E-3</v>
      </c>
      <c r="M1293">
        <v>36.6</v>
      </c>
      <c r="N1293">
        <v>156</v>
      </c>
      <c r="O1293">
        <v>60.897399999999998</v>
      </c>
      <c r="P1293">
        <v>60.897399999999998</v>
      </c>
      <c r="Q1293">
        <v>2859</v>
      </c>
    </row>
    <row r="1294" spans="1:19" x14ac:dyDescent="0.35">
      <c r="A1294" t="s">
        <v>15514</v>
      </c>
      <c r="B1294" t="s">
        <v>16781</v>
      </c>
      <c r="C1294" t="s">
        <v>16782</v>
      </c>
      <c r="D1294">
        <v>29.196999999999999</v>
      </c>
      <c r="E1294">
        <v>137</v>
      </c>
      <c r="F1294">
        <v>82</v>
      </c>
      <c r="G1294">
        <v>6</v>
      </c>
      <c r="H1294">
        <v>952</v>
      </c>
      <c r="I1294">
        <v>1076</v>
      </c>
      <c r="J1294">
        <v>12</v>
      </c>
      <c r="K1294">
        <v>145</v>
      </c>
      <c r="L1294">
        <v>1</v>
      </c>
      <c r="M1294">
        <v>33.1</v>
      </c>
      <c r="N1294">
        <v>268</v>
      </c>
      <c r="O1294">
        <v>51.119399999999999</v>
      </c>
      <c r="P1294">
        <v>51.119399999999999</v>
      </c>
      <c r="Q1294">
        <v>1838</v>
      </c>
    </row>
    <row r="1295" spans="1:19" x14ac:dyDescent="0.35">
      <c r="A1295" t="s">
        <v>15031</v>
      </c>
      <c r="B1295" t="s">
        <v>16783</v>
      </c>
      <c r="C1295" t="s">
        <v>16784</v>
      </c>
      <c r="D1295">
        <v>22.457999999999998</v>
      </c>
      <c r="E1295">
        <v>236</v>
      </c>
      <c r="F1295">
        <v>156</v>
      </c>
      <c r="G1295">
        <v>8</v>
      </c>
      <c r="H1295">
        <v>6</v>
      </c>
      <c r="I1295">
        <v>225</v>
      </c>
      <c r="J1295">
        <v>5</v>
      </c>
      <c r="K1295">
        <v>229</v>
      </c>
      <c r="L1295">
        <v>1.19E-5</v>
      </c>
      <c r="M1295">
        <v>45.8</v>
      </c>
      <c r="N1295">
        <v>252</v>
      </c>
      <c r="O1295">
        <v>93.650800000000004</v>
      </c>
      <c r="P1295">
        <v>93.650800000000004</v>
      </c>
      <c r="Q1295">
        <v>304</v>
      </c>
    </row>
    <row r="1296" spans="1:19" x14ac:dyDescent="0.35">
      <c r="A1296" t="s">
        <v>15031</v>
      </c>
      <c r="B1296" t="s">
        <v>15579</v>
      </c>
      <c r="C1296" t="s">
        <v>16785</v>
      </c>
      <c r="D1296">
        <v>24.431999999999999</v>
      </c>
      <c r="E1296">
        <v>176</v>
      </c>
      <c r="F1296">
        <v>113</v>
      </c>
      <c r="G1296">
        <v>7</v>
      </c>
      <c r="H1296">
        <v>1</v>
      </c>
      <c r="I1296">
        <v>159</v>
      </c>
      <c r="J1296">
        <v>1</v>
      </c>
      <c r="K1296">
        <v>173</v>
      </c>
      <c r="L1296">
        <v>2.2900000000000001E-4</v>
      </c>
      <c r="M1296">
        <v>42</v>
      </c>
      <c r="N1296">
        <v>253</v>
      </c>
      <c r="O1296">
        <v>69.565200000000004</v>
      </c>
      <c r="P1296">
        <v>69.565200000000004</v>
      </c>
      <c r="Q1296">
        <v>442</v>
      </c>
    </row>
    <row r="1297" spans="1:17" x14ac:dyDescent="0.35">
      <c r="A1297" t="s">
        <v>15192</v>
      </c>
      <c r="B1297" t="s">
        <v>16786</v>
      </c>
      <c r="C1297" t="s">
        <v>16787</v>
      </c>
      <c r="D1297">
        <v>25.332999999999998</v>
      </c>
      <c r="E1297">
        <v>150</v>
      </c>
      <c r="F1297">
        <v>94</v>
      </c>
      <c r="G1297">
        <v>7</v>
      </c>
      <c r="H1297">
        <v>44</v>
      </c>
      <c r="I1297">
        <v>186</v>
      </c>
      <c r="J1297">
        <v>10</v>
      </c>
      <c r="K1297">
        <v>148</v>
      </c>
      <c r="L1297">
        <v>0.31</v>
      </c>
      <c r="M1297">
        <v>31.2</v>
      </c>
      <c r="N1297">
        <v>154</v>
      </c>
      <c r="O1297">
        <v>97.402600000000007</v>
      </c>
      <c r="P1297">
        <v>97.402600000000007</v>
      </c>
      <c r="Q1297">
        <v>2473</v>
      </c>
    </row>
    <row r="1298" spans="1:17" x14ac:dyDescent="0.35">
      <c r="A1298" t="s">
        <v>15348</v>
      </c>
      <c r="B1298" t="s">
        <v>16788</v>
      </c>
      <c r="C1298" t="s">
        <v>16789</v>
      </c>
      <c r="D1298">
        <v>28.689</v>
      </c>
      <c r="E1298">
        <v>122</v>
      </c>
      <c r="F1298">
        <v>79</v>
      </c>
      <c r="G1298">
        <v>4</v>
      </c>
      <c r="H1298">
        <v>37</v>
      </c>
      <c r="I1298">
        <v>155</v>
      </c>
      <c r="J1298">
        <v>23</v>
      </c>
      <c r="K1298">
        <v>139</v>
      </c>
      <c r="L1298">
        <v>0.78</v>
      </c>
      <c r="M1298">
        <v>29.6</v>
      </c>
      <c r="N1298">
        <v>147</v>
      </c>
      <c r="O1298">
        <v>82.993200000000002</v>
      </c>
      <c r="P1298">
        <v>82.993200000000002</v>
      </c>
      <c r="Q1298">
        <v>1961</v>
      </c>
    </row>
    <row r="1299" spans="1:17" x14ac:dyDescent="0.35">
      <c r="A1299" t="s">
        <v>15034</v>
      </c>
      <c r="B1299" t="s">
        <v>15289</v>
      </c>
      <c r="C1299" t="s">
        <v>16790</v>
      </c>
      <c r="D1299">
        <v>27.638000000000002</v>
      </c>
      <c r="E1299">
        <v>199</v>
      </c>
      <c r="F1299">
        <v>117</v>
      </c>
      <c r="G1299">
        <v>7</v>
      </c>
      <c r="H1299">
        <v>40</v>
      </c>
      <c r="I1299">
        <v>218</v>
      </c>
      <c r="J1299">
        <v>3</v>
      </c>
      <c r="K1299">
        <v>194</v>
      </c>
      <c r="L1299">
        <v>6.0000000000000001E-3</v>
      </c>
      <c r="M1299">
        <v>37.700000000000003</v>
      </c>
      <c r="N1299">
        <v>262</v>
      </c>
      <c r="O1299">
        <v>75.9542</v>
      </c>
      <c r="P1299">
        <v>75.9542</v>
      </c>
      <c r="Q1299">
        <v>1085</v>
      </c>
    </row>
    <row r="1300" spans="1:17" x14ac:dyDescent="0.35">
      <c r="A1300" t="s">
        <v>15133</v>
      </c>
      <c r="B1300" t="s">
        <v>15190</v>
      </c>
      <c r="C1300" t="s">
        <v>16791</v>
      </c>
      <c r="D1300">
        <v>26.966000000000001</v>
      </c>
      <c r="E1300">
        <v>89</v>
      </c>
      <c r="F1300">
        <v>59</v>
      </c>
      <c r="G1300">
        <v>2</v>
      </c>
      <c r="H1300">
        <v>67</v>
      </c>
      <c r="I1300">
        <v>155</v>
      </c>
      <c r="J1300">
        <v>45</v>
      </c>
      <c r="K1300">
        <v>127</v>
      </c>
      <c r="L1300">
        <v>0.5</v>
      </c>
      <c r="M1300">
        <v>30</v>
      </c>
      <c r="N1300">
        <v>130</v>
      </c>
      <c r="O1300">
        <v>68.461500000000001</v>
      </c>
      <c r="P1300">
        <v>68.461500000000001</v>
      </c>
      <c r="Q1300">
        <v>2581</v>
      </c>
    </row>
    <row r="1301" spans="1:17" x14ac:dyDescent="0.35">
      <c r="A1301" t="s">
        <v>15556</v>
      </c>
      <c r="B1301" t="s">
        <v>16792</v>
      </c>
      <c r="C1301" t="s">
        <v>16793</v>
      </c>
      <c r="D1301">
        <v>28.571000000000002</v>
      </c>
      <c r="E1301">
        <v>147</v>
      </c>
      <c r="F1301">
        <v>84</v>
      </c>
      <c r="G1301">
        <v>9</v>
      </c>
      <c r="H1301">
        <v>18</v>
      </c>
      <c r="I1301">
        <v>153</v>
      </c>
      <c r="J1301">
        <v>9</v>
      </c>
      <c r="K1301">
        <v>145</v>
      </c>
      <c r="L1301">
        <v>3.5000000000000003E-2</v>
      </c>
      <c r="M1301">
        <v>33.9</v>
      </c>
      <c r="N1301">
        <v>223</v>
      </c>
      <c r="O1301">
        <v>65.919300000000007</v>
      </c>
      <c r="P1301">
        <v>65.919300000000007</v>
      </c>
      <c r="Q1301">
        <v>1224</v>
      </c>
    </row>
    <row r="1302" spans="1:17" x14ac:dyDescent="0.35">
      <c r="A1302" t="s">
        <v>15186</v>
      </c>
      <c r="B1302" t="s">
        <v>15897</v>
      </c>
      <c r="C1302" t="s">
        <v>16794</v>
      </c>
      <c r="D1302">
        <v>28.704000000000001</v>
      </c>
      <c r="E1302">
        <v>108</v>
      </c>
      <c r="F1302">
        <v>70</v>
      </c>
      <c r="G1302">
        <v>5</v>
      </c>
      <c r="H1302">
        <v>23</v>
      </c>
      <c r="I1302">
        <v>129</v>
      </c>
      <c r="J1302">
        <v>17</v>
      </c>
      <c r="K1302">
        <v>118</v>
      </c>
      <c r="L1302">
        <v>1E-3</v>
      </c>
      <c r="M1302">
        <v>37.700000000000003</v>
      </c>
      <c r="N1302">
        <v>159</v>
      </c>
      <c r="O1302">
        <v>67.924499999999995</v>
      </c>
      <c r="P1302">
        <v>67.924499999999995</v>
      </c>
      <c r="Q1302">
        <v>1375</v>
      </c>
    </row>
    <row r="1303" spans="1:17" x14ac:dyDescent="0.35">
      <c r="A1303" t="s">
        <v>15031</v>
      </c>
      <c r="B1303" t="s">
        <v>16795</v>
      </c>
      <c r="C1303" t="s">
        <v>16796</v>
      </c>
      <c r="D1303">
        <v>29.282</v>
      </c>
      <c r="E1303">
        <v>181</v>
      </c>
      <c r="F1303">
        <v>91</v>
      </c>
      <c r="G1303">
        <v>6</v>
      </c>
      <c r="H1303">
        <v>6</v>
      </c>
      <c r="I1303">
        <v>155</v>
      </c>
      <c r="J1303">
        <v>3</v>
      </c>
      <c r="K1303">
        <v>177</v>
      </c>
      <c r="L1303">
        <v>7.6199999999999997E-7</v>
      </c>
      <c r="M1303">
        <v>49.3</v>
      </c>
      <c r="N1303">
        <v>242</v>
      </c>
      <c r="O1303">
        <v>74.793400000000005</v>
      </c>
      <c r="P1303">
        <v>74.793400000000005</v>
      </c>
      <c r="Q1303">
        <v>193</v>
      </c>
    </row>
    <row r="1304" spans="1:17" x14ac:dyDescent="0.35">
      <c r="A1304" t="s">
        <v>15055</v>
      </c>
      <c r="B1304" t="s">
        <v>16797</v>
      </c>
      <c r="C1304" t="s">
        <v>16798</v>
      </c>
      <c r="D1304">
        <v>30.323</v>
      </c>
      <c r="E1304">
        <v>155</v>
      </c>
      <c r="F1304">
        <v>71</v>
      </c>
      <c r="G1304">
        <v>6</v>
      </c>
      <c r="H1304">
        <v>595</v>
      </c>
      <c r="I1304">
        <v>719</v>
      </c>
      <c r="J1304">
        <v>35</v>
      </c>
      <c r="K1304">
        <v>182</v>
      </c>
      <c r="L1304">
        <v>3.1E-2</v>
      </c>
      <c r="M1304">
        <v>37.700000000000003</v>
      </c>
      <c r="N1304">
        <v>301</v>
      </c>
      <c r="O1304">
        <v>51.494999999999997</v>
      </c>
      <c r="P1304">
        <v>51.494999999999997</v>
      </c>
      <c r="Q1304">
        <v>593</v>
      </c>
    </row>
    <row r="1305" spans="1:17" x14ac:dyDescent="0.35">
      <c r="A1305" t="s">
        <v>15034</v>
      </c>
      <c r="B1305" t="s">
        <v>16277</v>
      </c>
      <c r="C1305" t="s">
        <v>16799</v>
      </c>
      <c r="D1305">
        <v>29.577000000000002</v>
      </c>
      <c r="E1305">
        <v>142</v>
      </c>
      <c r="F1305">
        <v>78</v>
      </c>
      <c r="G1305">
        <v>4</v>
      </c>
      <c r="H1305">
        <v>40</v>
      </c>
      <c r="I1305">
        <v>160</v>
      </c>
      <c r="J1305">
        <v>9</v>
      </c>
      <c r="K1305">
        <v>149</v>
      </c>
      <c r="L1305">
        <v>1.4200000000000001E-4</v>
      </c>
      <c r="M1305">
        <v>42.7</v>
      </c>
      <c r="N1305">
        <v>262</v>
      </c>
      <c r="O1305">
        <v>54.198500000000003</v>
      </c>
      <c r="P1305">
        <v>54.198500000000003</v>
      </c>
      <c r="Q1305">
        <v>883</v>
      </c>
    </row>
    <row r="1306" spans="1:17" x14ac:dyDescent="0.35">
      <c r="A1306" t="s">
        <v>15038</v>
      </c>
      <c r="B1306" t="s">
        <v>15039</v>
      </c>
      <c r="C1306" t="s">
        <v>16800</v>
      </c>
      <c r="D1306">
        <v>27.273</v>
      </c>
      <c r="E1306">
        <v>253</v>
      </c>
      <c r="F1306">
        <v>150</v>
      </c>
      <c r="G1306">
        <v>11</v>
      </c>
      <c r="H1306">
        <v>373</v>
      </c>
      <c r="I1306">
        <v>615</v>
      </c>
      <c r="J1306">
        <v>15</v>
      </c>
      <c r="K1306">
        <v>243</v>
      </c>
      <c r="L1306">
        <v>1.9500000000000001E-9</v>
      </c>
      <c r="M1306">
        <v>60.5</v>
      </c>
      <c r="N1306">
        <v>272</v>
      </c>
      <c r="O1306">
        <v>93.014700000000005</v>
      </c>
      <c r="P1306">
        <v>93.014700000000005</v>
      </c>
      <c r="Q1306">
        <v>2692</v>
      </c>
    </row>
    <row r="1307" spans="1:17" x14ac:dyDescent="0.35">
      <c r="A1307" t="s">
        <v>15684</v>
      </c>
      <c r="B1307" t="s">
        <v>15646</v>
      </c>
      <c r="C1307" t="s">
        <v>16801</v>
      </c>
      <c r="D1307">
        <v>26.173999999999999</v>
      </c>
      <c r="E1307">
        <v>149</v>
      </c>
      <c r="F1307">
        <v>85</v>
      </c>
      <c r="G1307">
        <v>6</v>
      </c>
      <c r="H1307">
        <v>57</v>
      </c>
      <c r="I1307">
        <v>195</v>
      </c>
      <c r="J1307">
        <v>5</v>
      </c>
      <c r="K1307">
        <v>138</v>
      </c>
      <c r="L1307">
        <v>0.64</v>
      </c>
      <c r="M1307">
        <v>32</v>
      </c>
      <c r="N1307">
        <v>252</v>
      </c>
      <c r="O1307">
        <v>59.127000000000002</v>
      </c>
      <c r="P1307">
        <v>59.127000000000002</v>
      </c>
      <c r="Q1307">
        <v>1803</v>
      </c>
    </row>
    <row r="1308" spans="1:17" x14ac:dyDescent="0.35">
      <c r="A1308" t="s">
        <v>15055</v>
      </c>
      <c r="B1308" t="s">
        <v>16802</v>
      </c>
      <c r="C1308" t="s">
        <v>16803</v>
      </c>
      <c r="D1308">
        <v>27.312999999999999</v>
      </c>
      <c r="E1308">
        <v>227</v>
      </c>
      <c r="F1308">
        <v>110</v>
      </c>
      <c r="G1308">
        <v>9</v>
      </c>
      <c r="H1308">
        <v>544</v>
      </c>
      <c r="I1308">
        <v>719</v>
      </c>
      <c r="J1308">
        <v>2</v>
      </c>
      <c r="K1308">
        <v>224</v>
      </c>
      <c r="L1308">
        <v>5.3999999999999999E-2</v>
      </c>
      <c r="M1308">
        <v>37</v>
      </c>
      <c r="N1308">
        <v>346</v>
      </c>
      <c r="O1308">
        <v>65.606899999999996</v>
      </c>
      <c r="P1308">
        <v>65.606899999999996</v>
      </c>
      <c r="Q1308">
        <v>595</v>
      </c>
    </row>
    <row r="1309" spans="1:17" x14ac:dyDescent="0.35">
      <c r="A1309" t="s">
        <v>15052</v>
      </c>
      <c r="B1309" t="s">
        <v>16802</v>
      </c>
      <c r="C1309" t="s">
        <v>16803</v>
      </c>
      <c r="D1309">
        <v>26.738</v>
      </c>
      <c r="E1309">
        <v>187</v>
      </c>
      <c r="F1309">
        <v>92</v>
      </c>
      <c r="G1309">
        <v>6</v>
      </c>
      <c r="H1309">
        <v>469</v>
      </c>
      <c r="I1309">
        <v>621</v>
      </c>
      <c r="J1309">
        <v>48</v>
      </c>
      <c r="K1309">
        <v>223</v>
      </c>
      <c r="L1309">
        <v>3.6600000000000002E-5</v>
      </c>
      <c r="M1309">
        <v>47</v>
      </c>
      <c r="N1309">
        <v>346</v>
      </c>
      <c r="O1309">
        <v>54.046199999999999</v>
      </c>
      <c r="P1309">
        <v>54.046199999999999</v>
      </c>
      <c r="Q1309">
        <v>2262</v>
      </c>
    </row>
    <row r="1310" spans="1:17" x14ac:dyDescent="0.35">
      <c r="A1310" t="s">
        <v>15136</v>
      </c>
      <c r="B1310" t="s">
        <v>16804</v>
      </c>
      <c r="C1310" t="s">
        <v>16805</v>
      </c>
      <c r="D1310">
        <v>25.253</v>
      </c>
      <c r="E1310">
        <v>99</v>
      </c>
      <c r="F1310">
        <v>69</v>
      </c>
      <c r="G1310">
        <v>3</v>
      </c>
      <c r="H1310">
        <v>11</v>
      </c>
      <c r="I1310">
        <v>109</v>
      </c>
      <c r="J1310">
        <v>10</v>
      </c>
      <c r="K1310">
        <v>103</v>
      </c>
      <c r="L1310">
        <v>5.0000000000000001E-3</v>
      </c>
      <c r="M1310">
        <v>35.4</v>
      </c>
      <c r="N1310">
        <v>138</v>
      </c>
      <c r="O1310">
        <v>71.739099999999993</v>
      </c>
      <c r="P1310">
        <v>71.739099999999993</v>
      </c>
      <c r="Q1310">
        <v>1138</v>
      </c>
    </row>
    <row r="1311" spans="1:17" x14ac:dyDescent="0.35">
      <c r="A1311" t="s">
        <v>15070</v>
      </c>
      <c r="B1311" t="s">
        <v>16806</v>
      </c>
      <c r="C1311" t="s">
        <v>16807</v>
      </c>
      <c r="D1311">
        <v>41.697000000000003</v>
      </c>
      <c r="E1311">
        <v>271</v>
      </c>
      <c r="F1311">
        <v>156</v>
      </c>
      <c r="G1311">
        <v>1</v>
      </c>
      <c r="H1311">
        <v>3</v>
      </c>
      <c r="I1311">
        <v>271</v>
      </c>
      <c r="J1311">
        <v>3</v>
      </c>
      <c r="K1311">
        <v>273</v>
      </c>
      <c r="L1311">
        <v>9.4700000000000001E-55</v>
      </c>
      <c r="M1311">
        <v>189</v>
      </c>
      <c r="N1311">
        <v>430</v>
      </c>
      <c r="O1311">
        <v>63.023299999999999</v>
      </c>
      <c r="P1311">
        <v>63.023299999999999</v>
      </c>
      <c r="Q1311">
        <v>1977</v>
      </c>
    </row>
    <row r="1312" spans="1:17" x14ac:dyDescent="0.35">
      <c r="A1312" t="s">
        <v>15046</v>
      </c>
      <c r="B1312" t="s">
        <v>16309</v>
      </c>
      <c r="C1312" t="s">
        <v>16808</v>
      </c>
      <c r="D1312">
        <v>27.907</v>
      </c>
      <c r="E1312">
        <v>215</v>
      </c>
      <c r="F1312">
        <v>140</v>
      </c>
      <c r="G1312">
        <v>6</v>
      </c>
      <c r="H1312">
        <v>123</v>
      </c>
      <c r="I1312">
        <v>326</v>
      </c>
      <c r="J1312">
        <v>3</v>
      </c>
      <c r="K1312">
        <v>213</v>
      </c>
      <c r="L1312">
        <v>6.3E-7</v>
      </c>
      <c r="M1312">
        <v>50.8</v>
      </c>
      <c r="N1312">
        <v>258</v>
      </c>
      <c r="O1312">
        <v>83.333299999999994</v>
      </c>
      <c r="P1312">
        <v>83.333299999999994</v>
      </c>
      <c r="Q1312">
        <v>1245</v>
      </c>
    </row>
    <row r="1313" spans="1:17" x14ac:dyDescent="0.35">
      <c r="A1313" t="s">
        <v>15460</v>
      </c>
      <c r="B1313" t="s">
        <v>16809</v>
      </c>
      <c r="C1313" t="s">
        <v>16810</v>
      </c>
      <c r="D1313">
        <v>27.007000000000001</v>
      </c>
      <c r="E1313">
        <v>137</v>
      </c>
      <c r="F1313">
        <v>91</v>
      </c>
      <c r="G1313">
        <v>4</v>
      </c>
      <c r="H1313">
        <v>41</v>
      </c>
      <c r="I1313">
        <v>175</v>
      </c>
      <c r="J1313">
        <v>7</v>
      </c>
      <c r="K1313">
        <v>136</v>
      </c>
      <c r="L1313">
        <v>2.3199999999999998E-9</v>
      </c>
      <c r="M1313">
        <v>55.1</v>
      </c>
      <c r="N1313">
        <v>217</v>
      </c>
      <c r="O1313">
        <v>63.133600000000001</v>
      </c>
      <c r="P1313">
        <v>63.133600000000001</v>
      </c>
      <c r="Q1313">
        <v>2967</v>
      </c>
    </row>
    <row r="1314" spans="1:17" x14ac:dyDescent="0.35">
      <c r="A1314" t="s">
        <v>15031</v>
      </c>
      <c r="B1314" t="s">
        <v>15378</v>
      </c>
      <c r="C1314" t="s">
        <v>16811</v>
      </c>
      <c r="D1314">
        <v>25</v>
      </c>
      <c r="E1314">
        <v>248</v>
      </c>
      <c r="F1314">
        <v>149</v>
      </c>
      <c r="G1314">
        <v>9</v>
      </c>
      <c r="H1314">
        <v>1</v>
      </c>
      <c r="I1314">
        <v>225</v>
      </c>
      <c r="J1314">
        <v>1</v>
      </c>
      <c r="K1314">
        <v>234</v>
      </c>
      <c r="L1314">
        <v>1.17E-5</v>
      </c>
      <c r="M1314">
        <v>45.8</v>
      </c>
      <c r="N1314">
        <v>256</v>
      </c>
      <c r="O1314">
        <v>96.875</v>
      </c>
      <c r="P1314">
        <v>96.875</v>
      </c>
      <c r="Q1314">
        <v>301</v>
      </c>
    </row>
    <row r="1315" spans="1:17" x14ac:dyDescent="0.35">
      <c r="A1315" t="s">
        <v>15070</v>
      </c>
      <c r="B1315" t="s">
        <v>16812</v>
      </c>
      <c r="C1315" t="s">
        <v>16813</v>
      </c>
      <c r="D1315">
        <v>37.826000000000001</v>
      </c>
      <c r="E1315">
        <v>230</v>
      </c>
      <c r="F1315">
        <v>142</v>
      </c>
      <c r="G1315">
        <v>1</v>
      </c>
      <c r="H1315">
        <v>5</v>
      </c>
      <c r="I1315">
        <v>233</v>
      </c>
      <c r="J1315">
        <v>5</v>
      </c>
      <c r="K1315">
        <v>234</v>
      </c>
      <c r="L1315">
        <v>2.7800000000000001E-37</v>
      </c>
      <c r="M1315">
        <v>141</v>
      </c>
      <c r="N1315">
        <v>410</v>
      </c>
      <c r="O1315">
        <v>56.0976</v>
      </c>
      <c r="P1315">
        <v>56.0976</v>
      </c>
      <c r="Q1315">
        <v>2016</v>
      </c>
    </row>
    <row r="1316" spans="1:17" x14ac:dyDescent="0.35">
      <c r="A1316" t="s">
        <v>16125</v>
      </c>
      <c r="B1316" t="s">
        <v>16814</v>
      </c>
      <c r="C1316" t="s">
        <v>16815</v>
      </c>
      <c r="D1316">
        <v>31.193000000000001</v>
      </c>
      <c r="E1316">
        <v>109</v>
      </c>
      <c r="F1316">
        <v>64</v>
      </c>
      <c r="G1316">
        <v>3</v>
      </c>
      <c r="H1316">
        <v>187</v>
      </c>
      <c r="I1316">
        <v>295</v>
      </c>
      <c r="J1316">
        <v>46</v>
      </c>
      <c r="K1316">
        <v>143</v>
      </c>
      <c r="L1316">
        <v>3.7399999999999998E-4</v>
      </c>
      <c r="M1316">
        <v>41.6</v>
      </c>
      <c r="N1316">
        <v>149</v>
      </c>
      <c r="O1316">
        <v>73.154399999999995</v>
      </c>
      <c r="P1316">
        <v>73.154399999999995</v>
      </c>
      <c r="Q1316">
        <v>2595</v>
      </c>
    </row>
    <row r="1317" spans="1:17" x14ac:dyDescent="0.35">
      <c r="A1317" t="s">
        <v>16122</v>
      </c>
      <c r="B1317" t="s">
        <v>16814</v>
      </c>
      <c r="C1317" t="s">
        <v>16815</v>
      </c>
      <c r="D1317">
        <v>30.07</v>
      </c>
      <c r="E1317">
        <v>143</v>
      </c>
      <c r="F1317">
        <v>92</v>
      </c>
      <c r="G1317">
        <v>4</v>
      </c>
      <c r="H1317">
        <v>156</v>
      </c>
      <c r="I1317">
        <v>295</v>
      </c>
      <c r="J1317">
        <v>12</v>
      </c>
      <c r="K1317">
        <v>149</v>
      </c>
      <c r="L1317">
        <v>5.1399999999999998E-10</v>
      </c>
      <c r="M1317">
        <v>58.5</v>
      </c>
      <c r="N1317">
        <v>149</v>
      </c>
      <c r="O1317">
        <v>95.973200000000006</v>
      </c>
      <c r="P1317">
        <v>95.973200000000006</v>
      </c>
      <c r="Q1317">
        <v>510</v>
      </c>
    </row>
    <row r="1318" spans="1:17" x14ac:dyDescent="0.35">
      <c r="A1318" t="s">
        <v>15038</v>
      </c>
      <c r="B1318" t="s">
        <v>16816</v>
      </c>
      <c r="C1318" t="s">
        <v>16817</v>
      </c>
      <c r="D1318">
        <v>33.654000000000003</v>
      </c>
      <c r="E1318">
        <v>104</v>
      </c>
      <c r="F1318">
        <v>63</v>
      </c>
      <c r="G1318">
        <v>3</v>
      </c>
      <c r="H1318">
        <v>373</v>
      </c>
      <c r="I1318">
        <v>473</v>
      </c>
      <c r="J1318">
        <v>4</v>
      </c>
      <c r="K1318">
        <v>104</v>
      </c>
      <c r="L1318">
        <v>1.15E-6</v>
      </c>
      <c r="M1318">
        <v>50.1</v>
      </c>
      <c r="N1318">
        <v>156</v>
      </c>
      <c r="O1318">
        <v>66.666700000000006</v>
      </c>
      <c r="P1318">
        <v>66.666700000000006</v>
      </c>
      <c r="Q1318">
        <v>2738</v>
      </c>
    </row>
    <row r="1319" spans="1:17" x14ac:dyDescent="0.35">
      <c r="A1319" t="s">
        <v>15156</v>
      </c>
      <c r="B1319" t="s">
        <v>16818</v>
      </c>
      <c r="C1319" t="s">
        <v>16819</v>
      </c>
      <c r="D1319">
        <v>30.337</v>
      </c>
      <c r="E1319">
        <v>89</v>
      </c>
      <c r="F1319">
        <v>54</v>
      </c>
      <c r="G1319">
        <v>2</v>
      </c>
      <c r="H1319">
        <v>39</v>
      </c>
      <c r="I1319">
        <v>123</v>
      </c>
      <c r="J1319">
        <v>9</v>
      </c>
      <c r="K1319">
        <v>93</v>
      </c>
      <c r="L1319">
        <v>0.48</v>
      </c>
      <c r="M1319">
        <v>30</v>
      </c>
      <c r="N1319">
        <v>162</v>
      </c>
      <c r="O1319">
        <v>54.938299999999998</v>
      </c>
      <c r="P1319">
        <v>54.938299999999998</v>
      </c>
      <c r="Q1319">
        <v>1598</v>
      </c>
    </row>
    <row r="1320" spans="1:17" x14ac:dyDescent="0.35">
      <c r="A1320" t="s">
        <v>15031</v>
      </c>
      <c r="B1320" t="s">
        <v>16566</v>
      </c>
      <c r="C1320" t="s">
        <v>16820</v>
      </c>
      <c r="D1320">
        <v>26.181999999999999</v>
      </c>
      <c r="E1320">
        <v>275</v>
      </c>
      <c r="F1320">
        <v>148</v>
      </c>
      <c r="G1320">
        <v>12</v>
      </c>
      <c r="H1320">
        <v>6</v>
      </c>
      <c r="I1320">
        <v>255</v>
      </c>
      <c r="J1320">
        <v>5</v>
      </c>
      <c r="K1320">
        <v>249</v>
      </c>
      <c r="L1320">
        <v>1.06E-4</v>
      </c>
      <c r="M1320">
        <v>43.1</v>
      </c>
      <c r="N1320">
        <v>249</v>
      </c>
      <c r="O1320">
        <v>110.44199999999999</v>
      </c>
      <c r="P1320">
        <v>101</v>
      </c>
      <c r="Q1320">
        <v>412</v>
      </c>
    </row>
    <row r="1321" spans="1:17" x14ac:dyDescent="0.35">
      <c r="A1321" t="s">
        <v>15201</v>
      </c>
      <c r="B1321" t="s">
        <v>16821</v>
      </c>
      <c r="C1321" t="s">
        <v>16822</v>
      </c>
      <c r="D1321">
        <v>35.625</v>
      </c>
      <c r="E1321">
        <v>160</v>
      </c>
      <c r="F1321">
        <v>92</v>
      </c>
      <c r="G1321">
        <v>7</v>
      </c>
      <c r="H1321">
        <v>26</v>
      </c>
      <c r="I1321">
        <v>180</v>
      </c>
      <c r="J1321">
        <v>26</v>
      </c>
      <c r="K1321">
        <v>179</v>
      </c>
      <c r="L1321">
        <v>6.0399999999999995E-20</v>
      </c>
      <c r="M1321">
        <v>82.8</v>
      </c>
      <c r="N1321">
        <v>181</v>
      </c>
      <c r="O1321">
        <v>88.397800000000004</v>
      </c>
      <c r="P1321">
        <v>88.397800000000004</v>
      </c>
      <c r="Q1321">
        <v>1195</v>
      </c>
    </row>
    <row r="1322" spans="1:17" x14ac:dyDescent="0.35">
      <c r="A1322" t="s">
        <v>15176</v>
      </c>
      <c r="B1322" t="s">
        <v>16821</v>
      </c>
      <c r="C1322" t="s">
        <v>16822</v>
      </c>
      <c r="D1322">
        <v>28.649000000000001</v>
      </c>
      <c r="E1322">
        <v>185</v>
      </c>
      <c r="F1322">
        <v>123</v>
      </c>
      <c r="G1322">
        <v>5</v>
      </c>
      <c r="H1322">
        <v>11</v>
      </c>
      <c r="I1322">
        <v>191</v>
      </c>
      <c r="J1322">
        <v>1</v>
      </c>
      <c r="K1322">
        <v>180</v>
      </c>
      <c r="L1322">
        <v>1.9199999999999999E-16</v>
      </c>
      <c r="M1322">
        <v>73.900000000000006</v>
      </c>
      <c r="N1322">
        <v>181</v>
      </c>
      <c r="O1322">
        <v>102.21</v>
      </c>
      <c r="P1322">
        <v>101</v>
      </c>
      <c r="Q1322">
        <v>2905</v>
      </c>
    </row>
    <row r="1323" spans="1:17" x14ac:dyDescent="0.35">
      <c r="A1323" t="s">
        <v>15070</v>
      </c>
      <c r="B1323" t="s">
        <v>16823</v>
      </c>
      <c r="C1323" t="s">
        <v>16824</v>
      </c>
      <c r="D1323">
        <v>39.834000000000003</v>
      </c>
      <c r="E1323">
        <v>241</v>
      </c>
      <c r="F1323">
        <v>142</v>
      </c>
      <c r="G1323">
        <v>3</v>
      </c>
      <c r="H1323">
        <v>5</v>
      </c>
      <c r="I1323">
        <v>244</v>
      </c>
      <c r="J1323">
        <v>5</v>
      </c>
      <c r="K1323">
        <v>243</v>
      </c>
      <c r="L1323">
        <v>2.1499999999999999E-41</v>
      </c>
      <c r="M1323">
        <v>152</v>
      </c>
      <c r="N1323">
        <v>410</v>
      </c>
      <c r="O1323">
        <v>58.780500000000004</v>
      </c>
      <c r="P1323">
        <v>58.780500000000004</v>
      </c>
      <c r="Q1323">
        <v>1990</v>
      </c>
    </row>
    <row r="1324" spans="1:17" x14ac:dyDescent="0.35">
      <c r="A1324" t="s">
        <v>15070</v>
      </c>
      <c r="B1324" t="s">
        <v>16825</v>
      </c>
      <c r="C1324" t="s">
        <v>16826</v>
      </c>
      <c r="D1324">
        <v>28.061</v>
      </c>
      <c r="E1324">
        <v>196</v>
      </c>
      <c r="F1324">
        <v>131</v>
      </c>
      <c r="G1324">
        <v>3</v>
      </c>
      <c r="H1324">
        <v>38</v>
      </c>
      <c r="I1324">
        <v>229</v>
      </c>
      <c r="J1324">
        <v>39</v>
      </c>
      <c r="K1324">
        <v>228</v>
      </c>
      <c r="L1324">
        <v>4.27E-13</v>
      </c>
      <c r="M1324">
        <v>70.900000000000006</v>
      </c>
      <c r="N1324">
        <v>366</v>
      </c>
      <c r="O1324">
        <v>53.551900000000003</v>
      </c>
      <c r="P1324">
        <v>53.551900000000003</v>
      </c>
      <c r="Q1324">
        <v>2213</v>
      </c>
    </row>
    <row r="1325" spans="1:17" x14ac:dyDescent="0.35">
      <c r="A1325" t="s">
        <v>15070</v>
      </c>
      <c r="B1325" t="s">
        <v>16827</v>
      </c>
      <c r="C1325" t="s">
        <v>16828</v>
      </c>
      <c r="D1325">
        <v>33.332999999999998</v>
      </c>
      <c r="E1325">
        <v>192</v>
      </c>
      <c r="F1325">
        <v>126</v>
      </c>
      <c r="G1325">
        <v>2</v>
      </c>
      <c r="H1325">
        <v>38</v>
      </c>
      <c r="I1325">
        <v>229</v>
      </c>
      <c r="J1325">
        <v>20</v>
      </c>
      <c r="K1325">
        <v>209</v>
      </c>
      <c r="L1325">
        <v>9.5400000000000001E-22</v>
      </c>
      <c r="M1325">
        <v>96.7</v>
      </c>
      <c r="N1325">
        <v>353</v>
      </c>
      <c r="O1325">
        <v>54.390900000000002</v>
      </c>
      <c r="P1325">
        <v>54.390900000000002</v>
      </c>
      <c r="Q1325">
        <v>2097</v>
      </c>
    </row>
    <row r="1326" spans="1:17" x14ac:dyDescent="0.35">
      <c r="A1326" t="s">
        <v>16565</v>
      </c>
      <c r="B1326" t="s">
        <v>16566</v>
      </c>
      <c r="C1326" t="s">
        <v>16829</v>
      </c>
      <c r="D1326">
        <v>29.486999999999998</v>
      </c>
      <c r="E1326">
        <v>156</v>
      </c>
      <c r="F1326">
        <v>83</v>
      </c>
      <c r="G1326">
        <v>8</v>
      </c>
      <c r="H1326">
        <v>248</v>
      </c>
      <c r="I1326">
        <v>391</v>
      </c>
      <c r="J1326">
        <v>8</v>
      </c>
      <c r="K1326">
        <v>148</v>
      </c>
      <c r="L1326">
        <v>4.8000000000000001E-2</v>
      </c>
      <c r="M1326">
        <v>35.799999999999997</v>
      </c>
      <c r="N1326">
        <v>213</v>
      </c>
      <c r="O1326">
        <v>73.239400000000003</v>
      </c>
      <c r="P1326">
        <v>73.239400000000003</v>
      </c>
      <c r="Q1326">
        <v>1477</v>
      </c>
    </row>
    <row r="1327" spans="1:17" x14ac:dyDescent="0.35">
      <c r="A1327" t="s">
        <v>15070</v>
      </c>
      <c r="B1327" t="s">
        <v>15169</v>
      </c>
      <c r="C1327" t="s">
        <v>16830</v>
      </c>
      <c r="D1327">
        <v>29.213000000000001</v>
      </c>
      <c r="E1327">
        <v>178</v>
      </c>
      <c r="F1327">
        <v>125</v>
      </c>
      <c r="G1327">
        <v>1</v>
      </c>
      <c r="H1327">
        <v>1</v>
      </c>
      <c r="I1327">
        <v>178</v>
      </c>
      <c r="J1327">
        <v>2</v>
      </c>
      <c r="K1327">
        <v>178</v>
      </c>
      <c r="L1327">
        <v>1.97E-11</v>
      </c>
      <c r="M1327">
        <v>63.2</v>
      </c>
      <c r="N1327">
        <v>182</v>
      </c>
      <c r="O1327">
        <v>97.802199999999999</v>
      </c>
      <c r="P1327">
        <v>97.802199999999999</v>
      </c>
      <c r="Q1327">
        <v>2225</v>
      </c>
    </row>
    <row r="1328" spans="1:17" x14ac:dyDescent="0.35">
      <c r="A1328" t="s">
        <v>15031</v>
      </c>
      <c r="B1328" t="s">
        <v>15289</v>
      </c>
      <c r="C1328" t="s">
        <v>16831</v>
      </c>
      <c r="D1328">
        <v>23.207000000000001</v>
      </c>
      <c r="E1328">
        <v>237</v>
      </c>
      <c r="F1328">
        <v>153</v>
      </c>
      <c r="G1328">
        <v>8</v>
      </c>
      <c r="H1328">
        <v>6</v>
      </c>
      <c r="I1328">
        <v>225</v>
      </c>
      <c r="J1328">
        <v>3</v>
      </c>
      <c r="K1328">
        <v>227</v>
      </c>
      <c r="L1328">
        <v>2.8600000000000001E-4</v>
      </c>
      <c r="M1328">
        <v>41.6</v>
      </c>
      <c r="N1328">
        <v>249</v>
      </c>
      <c r="O1328">
        <v>95.180700000000002</v>
      </c>
      <c r="P1328">
        <v>95.180700000000002</v>
      </c>
      <c r="Q1328">
        <v>455</v>
      </c>
    </row>
    <row r="1329" spans="1:17" x14ac:dyDescent="0.35">
      <c r="A1329" t="s">
        <v>15031</v>
      </c>
      <c r="B1329" t="s">
        <v>15340</v>
      </c>
      <c r="C1329" t="s">
        <v>16832</v>
      </c>
      <c r="D1329">
        <v>27.004000000000001</v>
      </c>
      <c r="E1329">
        <v>237</v>
      </c>
      <c r="F1329">
        <v>138</v>
      </c>
      <c r="G1329">
        <v>11</v>
      </c>
      <c r="H1329">
        <v>1</v>
      </c>
      <c r="I1329">
        <v>217</v>
      </c>
      <c r="J1329">
        <v>1</v>
      </c>
      <c r="K1329">
        <v>222</v>
      </c>
      <c r="L1329">
        <v>4.58E-8</v>
      </c>
      <c r="M1329">
        <v>53.1</v>
      </c>
      <c r="N1329">
        <v>252</v>
      </c>
      <c r="O1329">
        <v>94.047600000000003</v>
      </c>
      <c r="P1329">
        <v>94.047600000000003</v>
      </c>
      <c r="Q1329">
        <v>129</v>
      </c>
    </row>
    <row r="1330" spans="1:17" x14ac:dyDescent="0.35">
      <c r="A1330" t="s">
        <v>15225</v>
      </c>
      <c r="B1330" t="s">
        <v>15226</v>
      </c>
      <c r="C1330" t="s">
        <v>16833</v>
      </c>
      <c r="D1330">
        <v>26.896999999999998</v>
      </c>
      <c r="E1330">
        <v>145</v>
      </c>
      <c r="F1330">
        <v>97</v>
      </c>
      <c r="G1330">
        <v>3</v>
      </c>
      <c r="H1330">
        <v>23</v>
      </c>
      <c r="I1330">
        <v>164</v>
      </c>
      <c r="J1330">
        <v>24</v>
      </c>
      <c r="K1330">
        <v>162</v>
      </c>
      <c r="L1330">
        <v>9.9000000000000005E-2</v>
      </c>
      <c r="M1330">
        <v>35</v>
      </c>
      <c r="N1330">
        <v>182</v>
      </c>
      <c r="O1330">
        <v>79.670299999999997</v>
      </c>
      <c r="P1330">
        <v>79.670299999999997</v>
      </c>
      <c r="Q1330">
        <v>2766</v>
      </c>
    </row>
    <row r="1331" spans="1:17" x14ac:dyDescent="0.35">
      <c r="A1331" t="s">
        <v>15034</v>
      </c>
      <c r="B1331" t="s">
        <v>16694</v>
      </c>
      <c r="C1331" t="s">
        <v>16834</v>
      </c>
      <c r="D1331">
        <v>30.07</v>
      </c>
      <c r="E1331">
        <v>143</v>
      </c>
      <c r="F1331">
        <v>76</v>
      </c>
      <c r="G1331">
        <v>4</v>
      </c>
      <c r="H1331">
        <v>40</v>
      </c>
      <c r="I1331">
        <v>160</v>
      </c>
      <c r="J1331">
        <v>3</v>
      </c>
      <c r="K1331">
        <v>143</v>
      </c>
      <c r="L1331">
        <v>2.7300000000000001E-6</v>
      </c>
      <c r="M1331">
        <v>48.1</v>
      </c>
      <c r="N1331">
        <v>261</v>
      </c>
      <c r="O1331">
        <v>54.789299999999997</v>
      </c>
      <c r="P1331">
        <v>54.789299999999997</v>
      </c>
      <c r="Q1331">
        <v>786</v>
      </c>
    </row>
    <row r="1332" spans="1:17" x14ac:dyDescent="0.35">
      <c r="A1332" t="s">
        <v>15031</v>
      </c>
      <c r="B1332" t="s">
        <v>16835</v>
      </c>
      <c r="C1332" t="s">
        <v>16836</v>
      </c>
      <c r="D1332">
        <v>28.510999999999999</v>
      </c>
      <c r="E1332">
        <v>235</v>
      </c>
      <c r="F1332">
        <v>132</v>
      </c>
      <c r="G1332">
        <v>8</v>
      </c>
      <c r="H1332">
        <v>4</v>
      </c>
      <c r="I1332">
        <v>218</v>
      </c>
      <c r="J1332">
        <v>3</v>
      </c>
      <c r="K1332">
        <v>221</v>
      </c>
      <c r="L1332">
        <v>1.08E-6</v>
      </c>
      <c r="M1332">
        <v>48.9</v>
      </c>
      <c r="N1332">
        <v>261</v>
      </c>
      <c r="O1332">
        <v>90.038300000000007</v>
      </c>
      <c r="P1332">
        <v>90.038300000000007</v>
      </c>
      <c r="Q1332">
        <v>200</v>
      </c>
    </row>
    <row r="1333" spans="1:17" x14ac:dyDescent="0.35">
      <c r="A1333" t="s">
        <v>15037</v>
      </c>
      <c r="B1333" t="s">
        <v>16835</v>
      </c>
      <c r="C1333" t="s">
        <v>16836</v>
      </c>
      <c r="D1333">
        <v>28.125</v>
      </c>
      <c r="E1333">
        <v>224</v>
      </c>
      <c r="F1333">
        <v>128</v>
      </c>
      <c r="G1333">
        <v>9</v>
      </c>
      <c r="H1333">
        <v>44</v>
      </c>
      <c r="I1333">
        <v>249</v>
      </c>
      <c r="J1333">
        <v>5</v>
      </c>
      <c r="K1333">
        <v>213</v>
      </c>
      <c r="L1333">
        <v>9.91E-6</v>
      </c>
      <c r="M1333">
        <v>46.6</v>
      </c>
      <c r="N1333">
        <v>261</v>
      </c>
      <c r="O1333">
        <v>85.823800000000006</v>
      </c>
      <c r="P1333">
        <v>85.823800000000006</v>
      </c>
      <c r="Q1333">
        <v>635</v>
      </c>
    </row>
    <row r="1334" spans="1:17" x14ac:dyDescent="0.35">
      <c r="A1334" t="s">
        <v>15111</v>
      </c>
      <c r="B1334" t="s">
        <v>16837</v>
      </c>
      <c r="C1334" t="s">
        <v>16838</v>
      </c>
      <c r="D1334">
        <v>23.457000000000001</v>
      </c>
      <c r="E1334">
        <v>162</v>
      </c>
      <c r="F1334">
        <v>88</v>
      </c>
      <c r="G1334">
        <v>7</v>
      </c>
      <c r="H1334">
        <v>7</v>
      </c>
      <c r="I1334">
        <v>153</v>
      </c>
      <c r="J1334">
        <v>6</v>
      </c>
      <c r="K1334">
        <v>146</v>
      </c>
      <c r="L1334">
        <v>0.39</v>
      </c>
      <c r="M1334">
        <v>30.8</v>
      </c>
      <c r="N1334">
        <v>209</v>
      </c>
      <c r="O1334">
        <v>77.512</v>
      </c>
      <c r="P1334">
        <v>77.512</v>
      </c>
      <c r="Q1334">
        <v>1793</v>
      </c>
    </row>
    <row r="1335" spans="1:17" x14ac:dyDescent="0.35">
      <c r="A1335" t="s">
        <v>15031</v>
      </c>
      <c r="B1335" t="s">
        <v>15097</v>
      </c>
      <c r="C1335" t="s">
        <v>16839</v>
      </c>
      <c r="D1335">
        <v>22.49</v>
      </c>
      <c r="E1335">
        <v>249</v>
      </c>
      <c r="F1335">
        <v>151</v>
      </c>
      <c r="G1335">
        <v>9</v>
      </c>
      <c r="H1335">
        <v>6</v>
      </c>
      <c r="I1335">
        <v>225</v>
      </c>
      <c r="J1335">
        <v>5</v>
      </c>
      <c r="K1335">
        <v>240</v>
      </c>
      <c r="L1335">
        <v>4.3800000000000004E-6</v>
      </c>
      <c r="M1335">
        <v>47.4</v>
      </c>
      <c r="N1335">
        <v>263</v>
      </c>
      <c r="O1335">
        <v>94.6768</v>
      </c>
      <c r="P1335">
        <v>94.6768</v>
      </c>
      <c r="Q1335">
        <v>250</v>
      </c>
    </row>
    <row r="1336" spans="1:17" x14ac:dyDescent="0.35">
      <c r="A1336" t="s">
        <v>15070</v>
      </c>
      <c r="B1336" t="s">
        <v>16840</v>
      </c>
      <c r="C1336" t="s">
        <v>16841</v>
      </c>
      <c r="D1336">
        <v>37.228999999999999</v>
      </c>
      <c r="E1336">
        <v>231</v>
      </c>
      <c r="F1336">
        <v>143</v>
      </c>
      <c r="G1336">
        <v>1</v>
      </c>
      <c r="H1336">
        <v>5</v>
      </c>
      <c r="I1336">
        <v>233</v>
      </c>
      <c r="J1336">
        <v>5</v>
      </c>
      <c r="K1336">
        <v>235</v>
      </c>
      <c r="L1336">
        <v>3.2999999999999998E-37</v>
      </c>
      <c r="M1336">
        <v>141</v>
      </c>
      <c r="N1336">
        <v>410</v>
      </c>
      <c r="O1336">
        <v>56.341500000000003</v>
      </c>
      <c r="P1336">
        <v>56.341500000000003</v>
      </c>
      <c r="Q1336">
        <v>2018</v>
      </c>
    </row>
    <row r="1337" spans="1:17" x14ac:dyDescent="0.35">
      <c r="A1337" t="s">
        <v>15034</v>
      </c>
      <c r="B1337" t="s">
        <v>16842</v>
      </c>
      <c r="C1337" t="s">
        <v>16843</v>
      </c>
      <c r="D1337">
        <v>27.082999999999998</v>
      </c>
      <c r="E1337">
        <v>144</v>
      </c>
      <c r="F1337">
        <v>79</v>
      </c>
      <c r="G1337">
        <v>6</v>
      </c>
      <c r="H1337">
        <v>40</v>
      </c>
      <c r="I1337">
        <v>160</v>
      </c>
      <c r="J1337">
        <v>5</v>
      </c>
      <c r="K1337">
        <v>145</v>
      </c>
      <c r="L1337">
        <v>6.4800000000000003E-4</v>
      </c>
      <c r="M1337">
        <v>40.799999999999997</v>
      </c>
      <c r="N1337">
        <v>259</v>
      </c>
      <c r="O1337">
        <v>55.598500000000001</v>
      </c>
      <c r="P1337">
        <v>55.598500000000001</v>
      </c>
      <c r="Q1337">
        <v>951</v>
      </c>
    </row>
    <row r="1338" spans="1:17" x14ac:dyDescent="0.35">
      <c r="A1338" t="s">
        <v>16019</v>
      </c>
      <c r="B1338" t="s">
        <v>15827</v>
      </c>
      <c r="C1338" t="s">
        <v>16844</v>
      </c>
      <c r="D1338">
        <v>21.898</v>
      </c>
      <c r="E1338">
        <v>137</v>
      </c>
      <c r="F1338">
        <v>89</v>
      </c>
      <c r="G1338">
        <v>4</v>
      </c>
      <c r="H1338">
        <v>12</v>
      </c>
      <c r="I1338">
        <v>131</v>
      </c>
      <c r="J1338">
        <v>9</v>
      </c>
      <c r="K1338">
        <v>144</v>
      </c>
      <c r="L1338">
        <v>0.13</v>
      </c>
      <c r="M1338">
        <v>32</v>
      </c>
      <c r="N1338">
        <v>190</v>
      </c>
      <c r="O1338">
        <v>72.1053</v>
      </c>
      <c r="P1338">
        <v>72.1053</v>
      </c>
      <c r="Q1338">
        <v>1489</v>
      </c>
    </row>
    <row r="1339" spans="1:17" x14ac:dyDescent="0.35">
      <c r="A1339" t="s">
        <v>16845</v>
      </c>
      <c r="B1339" t="s">
        <v>16846</v>
      </c>
      <c r="C1339" t="s">
        <v>16847</v>
      </c>
      <c r="D1339">
        <v>23.943999999999999</v>
      </c>
      <c r="E1339">
        <v>142</v>
      </c>
      <c r="F1339">
        <v>77</v>
      </c>
      <c r="G1339">
        <v>4</v>
      </c>
      <c r="H1339">
        <v>57</v>
      </c>
      <c r="I1339">
        <v>190</v>
      </c>
      <c r="J1339">
        <v>113</v>
      </c>
      <c r="K1339">
        <v>231</v>
      </c>
      <c r="L1339">
        <v>0.54</v>
      </c>
      <c r="M1339">
        <v>31.2</v>
      </c>
      <c r="N1339">
        <v>283</v>
      </c>
      <c r="O1339">
        <v>50.176699999999997</v>
      </c>
      <c r="P1339">
        <v>50.176699999999997</v>
      </c>
      <c r="Q1339">
        <v>1306</v>
      </c>
    </row>
    <row r="1340" spans="1:17" x14ac:dyDescent="0.35">
      <c r="A1340" t="s">
        <v>15176</v>
      </c>
      <c r="B1340" t="s">
        <v>16848</v>
      </c>
      <c r="C1340" t="s">
        <v>16849</v>
      </c>
      <c r="D1340">
        <v>22.818999999999999</v>
      </c>
      <c r="E1340">
        <v>149</v>
      </c>
      <c r="F1340">
        <v>96</v>
      </c>
      <c r="G1340">
        <v>5</v>
      </c>
      <c r="H1340">
        <v>39</v>
      </c>
      <c r="I1340">
        <v>186</v>
      </c>
      <c r="J1340">
        <v>1</v>
      </c>
      <c r="K1340">
        <v>131</v>
      </c>
      <c r="L1340">
        <v>3.5999999999999997E-2</v>
      </c>
      <c r="M1340">
        <v>34.700000000000003</v>
      </c>
      <c r="N1340">
        <v>272</v>
      </c>
      <c r="O1340">
        <v>54.779400000000003</v>
      </c>
      <c r="P1340">
        <v>54.779400000000003</v>
      </c>
      <c r="Q1340">
        <v>2915</v>
      </c>
    </row>
    <row r="1341" spans="1:17" x14ac:dyDescent="0.35">
      <c r="A1341" t="s">
        <v>15201</v>
      </c>
      <c r="B1341" t="s">
        <v>16848</v>
      </c>
      <c r="C1341" t="s">
        <v>16849</v>
      </c>
      <c r="D1341">
        <v>22</v>
      </c>
      <c r="E1341">
        <v>150</v>
      </c>
      <c r="F1341">
        <v>96</v>
      </c>
      <c r="G1341">
        <v>6</v>
      </c>
      <c r="H1341">
        <v>29</v>
      </c>
      <c r="I1341">
        <v>176</v>
      </c>
      <c r="J1341">
        <v>1</v>
      </c>
      <c r="K1341">
        <v>131</v>
      </c>
      <c r="L1341">
        <v>0.83</v>
      </c>
      <c r="M1341">
        <v>30.4</v>
      </c>
      <c r="N1341">
        <v>272</v>
      </c>
      <c r="O1341">
        <v>55.147100000000002</v>
      </c>
      <c r="P1341">
        <v>55.147100000000002</v>
      </c>
      <c r="Q1341">
        <v>1218</v>
      </c>
    </row>
    <row r="1342" spans="1:17" x14ac:dyDescent="0.35">
      <c r="A1342" t="s">
        <v>16850</v>
      </c>
      <c r="B1342" t="s">
        <v>16851</v>
      </c>
      <c r="C1342" t="s">
        <v>16852</v>
      </c>
      <c r="D1342">
        <v>23.308</v>
      </c>
      <c r="E1342">
        <v>133</v>
      </c>
      <c r="F1342">
        <v>77</v>
      </c>
      <c r="G1342">
        <v>5</v>
      </c>
      <c r="H1342">
        <v>122</v>
      </c>
      <c r="I1342">
        <v>252</v>
      </c>
      <c r="J1342">
        <v>1</v>
      </c>
      <c r="K1342">
        <v>110</v>
      </c>
      <c r="L1342">
        <v>0.94</v>
      </c>
      <c r="M1342">
        <v>32</v>
      </c>
      <c r="N1342">
        <v>239</v>
      </c>
      <c r="O1342">
        <v>55.648499999999999</v>
      </c>
      <c r="P1342">
        <v>55.648499999999999</v>
      </c>
      <c r="Q1342">
        <v>2259</v>
      </c>
    </row>
    <row r="1343" spans="1:17" x14ac:dyDescent="0.35">
      <c r="A1343" t="s">
        <v>15034</v>
      </c>
      <c r="B1343" t="s">
        <v>16853</v>
      </c>
      <c r="C1343" t="s">
        <v>16854</v>
      </c>
      <c r="D1343">
        <v>28.873000000000001</v>
      </c>
      <c r="E1343">
        <v>142</v>
      </c>
      <c r="F1343">
        <v>79</v>
      </c>
      <c r="G1343">
        <v>5</v>
      </c>
      <c r="H1343">
        <v>40</v>
      </c>
      <c r="I1343">
        <v>160</v>
      </c>
      <c r="J1343">
        <v>9</v>
      </c>
      <c r="K1343">
        <v>149</v>
      </c>
      <c r="L1343">
        <v>3.0000000000000001E-3</v>
      </c>
      <c r="M1343">
        <v>39.299999999999997</v>
      </c>
      <c r="N1343">
        <v>266</v>
      </c>
      <c r="O1343">
        <v>53.383499999999998</v>
      </c>
      <c r="P1343">
        <v>53.383499999999998</v>
      </c>
      <c r="Q1343">
        <v>1030</v>
      </c>
    </row>
    <row r="1344" spans="1:17" x14ac:dyDescent="0.35">
      <c r="A1344" t="s">
        <v>15192</v>
      </c>
      <c r="B1344" t="s">
        <v>16855</v>
      </c>
      <c r="C1344" t="s">
        <v>16856</v>
      </c>
      <c r="D1344">
        <v>28.431000000000001</v>
      </c>
      <c r="E1344">
        <v>102</v>
      </c>
      <c r="F1344">
        <v>63</v>
      </c>
      <c r="G1344">
        <v>5</v>
      </c>
      <c r="H1344">
        <v>45</v>
      </c>
      <c r="I1344">
        <v>143</v>
      </c>
      <c r="J1344">
        <v>9</v>
      </c>
      <c r="K1344">
        <v>103</v>
      </c>
      <c r="L1344">
        <v>3.3000000000000002E-2</v>
      </c>
      <c r="M1344">
        <v>33.9</v>
      </c>
      <c r="N1344">
        <v>141</v>
      </c>
      <c r="O1344">
        <v>72.340400000000002</v>
      </c>
      <c r="P1344">
        <v>72.340400000000002</v>
      </c>
      <c r="Q1344">
        <v>2468</v>
      </c>
    </row>
    <row r="1345" spans="1:17" x14ac:dyDescent="0.35">
      <c r="A1345" t="s">
        <v>15136</v>
      </c>
      <c r="B1345" t="s">
        <v>16855</v>
      </c>
      <c r="C1345" t="s">
        <v>16856</v>
      </c>
      <c r="D1345">
        <v>27.722999999999999</v>
      </c>
      <c r="E1345">
        <v>101</v>
      </c>
      <c r="F1345">
        <v>70</v>
      </c>
      <c r="G1345">
        <v>2</v>
      </c>
      <c r="H1345">
        <v>7</v>
      </c>
      <c r="I1345">
        <v>106</v>
      </c>
      <c r="J1345">
        <v>5</v>
      </c>
      <c r="K1345">
        <v>103</v>
      </c>
      <c r="L1345">
        <v>1.05E-8</v>
      </c>
      <c r="M1345">
        <v>50.8</v>
      </c>
      <c r="N1345">
        <v>141</v>
      </c>
      <c r="O1345">
        <v>71.631200000000007</v>
      </c>
      <c r="P1345">
        <v>71.631200000000007</v>
      </c>
      <c r="Q1345">
        <v>1110</v>
      </c>
    </row>
    <row r="1346" spans="1:17" x14ac:dyDescent="0.35">
      <c r="A1346" t="s">
        <v>15133</v>
      </c>
      <c r="B1346" t="s">
        <v>16855</v>
      </c>
      <c r="C1346" t="s">
        <v>16856</v>
      </c>
      <c r="D1346">
        <v>25.773</v>
      </c>
      <c r="E1346">
        <v>97</v>
      </c>
      <c r="F1346">
        <v>70</v>
      </c>
      <c r="G1346">
        <v>2</v>
      </c>
      <c r="H1346">
        <v>34</v>
      </c>
      <c r="I1346">
        <v>129</v>
      </c>
      <c r="J1346">
        <v>14</v>
      </c>
      <c r="K1346">
        <v>109</v>
      </c>
      <c r="L1346">
        <v>3.5200000000000002E-6</v>
      </c>
      <c r="M1346">
        <v>44.7</v>
      </c>
      <c r="N1346">
        <v>141</v>
      </c>
      <c r="O1346">
        <v>68.794300000000007</v>
      </c>
      <c r="P1346">
        <v>68.794300000000007</v>
      </c>
      <c r="Q1346">
        <v>2564</v>
      </c>
    </row>
    <row r="1347" spans="1:17" x14ac:dyDescent="0.35">
      <c r="A1347" t="s">
        <v>15070</v>
      </c>
      <c r="B1347" t="s">
        <v>15167</v>
      </c>
      <c r="C1347" t="s">
        <v>16857</v>
      </c>
      <c r="D1347">
        <v>27.585999999999999</v>
      </c>
      <c r="E1347">
        <v>203</v>
      </c>
      <c r="F1347">
        <v>139</v>
      </c>
      <c r="G1347">
        <v>4</v>
      </c>
      <c r="H1347">
        <v>38</v>
      </c>
      <c r="I1347">
        <v>235</v>
      </c>
      <c r="J1347">
        <v>41</v>
      </c>
      <c r="K1347">
        <v>240</v>
      </c>
      <c r="L1347">
        <v>1.12E-10</v>
      </c>
      <c r="M1347">
        <v>63.5</v>
      </c>
      <c r="N1347">
        <v>366</v>
      </c>
      <c r="O1347">
        <v>55.464500000000001</v>
      </c>
      <c r="P1347">
        <v>55.464500000000001</v>
      </c>
      <c r="Q1347">
        <v>2232</v>
      </c>
    </row>
    <row r="1348" spans="1:17" x14ac:dyDescent="0.35">
      <c r="A1348" t="s">
        <v>15067</v>
      </c>
      <c r="B1348" t="s">
        <v>15829</v>
      </c>
      <c r="C1348" t="s">
        <v>16858</v>
      </c>
      <c r="D1348">
        <v>33.332999999999998</v>
      </c>
      <c r="E1348">
        <v>141</v>
      </c>
      <c r="F1348">
        <v>67</v>
      </c>
      <c r="G1348">
        <v>7</v>
      </c>
      <c r="H1348">
        <v>104</v>
      </c>
      <c r="I1348">
        <v>219</v>
      </c>
      <c r="J1348">
        <v>3</v>
      </c>
      <c r="K1348">
        <v>141</v>
      </c>
      <c r="L1348">
        <v>2.4E-2</v>
      </c>
      <c r="M1348">
        <v>36.200000000000003</v>
      </c>
      <c r="N1348">
        <v>226</v>
      </c>
      <c r="O1348">
        <v>62.389400000000002</v>
      </c>
      <c r="P1348">
        <v>62.389400000000002</v>
      </c>
      <c r="Q1348">
        <v>2379</v>
      </c>
    </row>
    <row r="1349" spans="1:17" x14ac:dyDescent="0.35">
      <c r="A1349" t="s">
        <v>15034</v>
      </c>
      <c r="B1349" t="s">
        <v>16859</v>
      </c>
      <c r="C1349" t="s">
        <v>16860</v>
      </c>
      <c r="D1349">
        <v>35.134999999999998</v>
      </c>
      <c r="E1349">
        <v>74</v>
      </c>
      <c r="F1349">
        <v>40</v>
      </c>
      <c r="G1349">
        <v>2</v>
      </c>
      <c r="H1349">
        <v>40</v>
      </c>
      <c r="I1349">
        <v>113</v>
      </c>
      <c r="J1349">
        <v>3</v>
      </c>
      <c r="K1349">
        <v>68</v>
      </c>
      <c r="L1349">
        <v>3.1300000000000002E-4</v>
      </c>
      <c r="M1349">
        <v>40.4</v>
      </c>
      <c r="N1349">
        <v>130</v>
      </c>
      <c r="O1349">
        <v>56.923099999999998</v>
      </c>
      <c r="P1349">
        <v>56.923099999999998</v>
      </c>
      <c r="Q1349">
        <v>922</v>
      </c>
    </row>
    <row r="1350" spans="1:17" x14ac:dyDescent="0.35">
      <c r="A1350" t="s">
        <v>16861</v>
      </c>
      <c r="B1350" t="s">
        <v>16859</v>
      </c>
      <c r="C1350" t="s">
        <v>16860</v>
      </c>
      <c r="D1350">
        <v>33.332999999999998</v>
      </c>
      <c r="E1350">
        <v>93</v>
      </c>
      <c r="F1350">
        <v>58</v>
      </c>
      <c r="G1350">
        <v>3</v>
      </c>
      <c r="H1350">
        <v>66</v>
      </c>
      <c r="I1350">
        <v>157</v>
      </c>
      <c r="J1350">
        <v>17</v>
      </c>
      <c r="K1350">
        <v>106</v>
      </c>
      <c r="L1350">
        <v>0.86</v>
      </c>
      <c r="M1350">
        <v>30.4</v>
      </c>
      <c r="N1350">
        <v>130</v>
      </c>
      <c r="O1350">
        <v>71.538499999999999</v>
      </c>
      <c r="P1350">
        <v>71.538499999999999</v>
      </c>
      <c r="Q1350">
        <v>2760</v>
      </c>
    </row>
    <row r="1351" spans="1:17" x14ac:dyDescent="0.35">
      <c r="A1351" t="s">
        <v>16862</v>
      </c>
      <c r="B1351" t="s">
        <v>15915</v>
      </c>
      <c r="C1351" t="s">
        <v>16863</v>
      </c>
      <c r="D1351">
        <v>28.946999999999999</v>
      </c>
      <c r="E1351">
        <v>76</v>
      </c>
      <c r="F1351">
        <v>45</v>
      </c>
      <c r="G1351">
        <v>2</v>
      </c>
      <c r="H1351">
        <v>338</v>
      </c>
      <c r="I1351">
        <v>412</v>
      </c>
      <c r="J1351">
        <v>31</v>
      </c>
      <c r="K1351">
        <v>98</v>
      </c>
      <c r="L1351">
        <v>0.64</v>
      </c>
      <c r="M1351">
        <v>31.6</v>
      </c>
      <c r="N1351">
        <v>146</v>
      </c>
      <c r="O1351">
        <v>52.0548</v>
      </c>
      <c r="P1351">
        <v>52.0548</v>
      </c>
      <c r="Q1351">
        <v>2872</v>
      </c>
    </row>
    <row r="1352" spans="1:17" x14ac:dyDescent="0.35">
      <c r="A1352" t="s">
        <v>15037</v>
      </c>
      <c r="B1352" t="s">
        <v>15646</v>
      </c>
      <c r="C1352" t="s">
        <v>16864</v>
      </c>
      <c r="D1352">
        <v>26.829000000000001</v>
      </c>
      <c r="E1352">
        <v>246</v>
      </c>
      <c r="F1352">
        <v>131</v>
      </c>
      <c r="G1352">
        <v>9</v>
      </c>
      <c r="H1352">
        <v>44</v>
      </c>
      <c r="I1352">
        <v>264</v>
      </c>
      <c r="J1352">
        <v>3</v>
      </c>
      <c r="K1352">
        <v>224</v>
      </c>
      <c r="L1352">
        <v>2.0599999999999999E-4</v>
      </c>
      <c r="M1352">
        <v>42.7</v>
      </c>
      <c r="N1352">
        <v>257</v>
      </c>
      <c r="O1352">
        <v>95.719800000000006</v>
      </c>
      <c r="P1352">
        <v>95.719800000000006</v>
      </c>
      <c r="Q1352">
        <v>665</v>
      </c>
    </row>
    <row r="1353" spans="1:17" x14ac:dyDescent="0.35">
      <c r="A1353" t="s">
        <v>16865</v>
      </c>
      <c r="B1353" t="s">
        <v>16866</v>
      </c>
      <c r="C1353" t="s">
        <v>16867</v>
      </c>
      <c r="D1353">
        <v>27.777999999999999</v>
      </c>
      <c r="E1353">
        <v>126</v>
      </c>
      <c r="F1353">
        <v>60</v>
      </c>
      <c r="G1353">
        <v>6</v>
      </c>
      <c r="H1353">
        <v>47</v>
      </c>
      <c r="I1353">
        <v>160</v>
      </c>
      <c r="J1353">
        <v>97</v>
      </c>
      <c r="K1353">
        <v>203</v>
      </c>
      <c r="L1353">
        <v>0.86</v>
      </c>
      <c r="M1353">
        <v>30.4</v>
      </c>
      <c r="N1353">
        <v>220</v>
      </c>
      <c r="O1353">
        <v>57.2727</v>
      </c>
      <c r="P1353">
        <v>57.2727</v>
      </c>
      <c r="Q1353">
        <v>1416</v>
      </c>
    </row>
    <row r="1354" spans="1:17" x14ac:dyDescent="0.35">
      <c r="A1354" t="s">
        <v>15067</v>
      </c>
      <c r="B1354" t="s">
        <v>15579</v>
      </c>
      <c r="C1354" t="s">
        <v>16868</v>
      </c>
      <c r="D1354">
        <v>27.879000000000001</v>
      </c>
      <c r="E1354">
        <v>165</v>
      </c>
      <c r="F1354">
        <v>89</v>
      </c>
      <c r="G1354">
        <v>5</v>
      </c>
      <c r="H1354">
        <v>108</v>
      </c>
      <c r="I1354">
        <v>245</v>
      </c>
      <c r="J1354">
        <v>6</v>
      </c>
      <c r="K1354">
        <v>167</v>
      </c>
      <c r="L1354">
        <v>0.2</v>
      </c>
      <c r="M1354">
        <v>33.5</v>
      </c>
      <c r="N1354">
        <v>254</v>
      </c>
      <c r="O1354">
        <v>64.960599999999999</v>
      </c>
      <c r="P1354">
        <v>64.960599999999999</v>
      </c>
      <c r="Q1354">
        <v>2398</v>
      </c>
    </row>
    <row r="1355" spans="1:17" x14ac:dyDescent="0.35">
      <c r="A1355" t="s">
        <v>15034</v>
      </c>
      <c r="B1355" t="s">
        <v>15329</v>
      </c>
      <c r="C1355" t="s">
        <v>16869</v>
      </c>
      <c r="D1355">
        <v>29.452000000000002</v>
      </c>
      <c r="E1355">
        <v>146</v>
      </c>
      <c r="F1355">
        <v>73</v>
      </c>
      <c r="G1355">
        <v>5</v>
      </c>
      <c r="H1355">
        <v>40</v>
      </c>
      <c r="I1355">
        <v>160</v>
      </c>
      <c r="J1355">
        <v>3</v>
      </c>
      <c r="K1355">
        <v>143</v>
      </c>
      <c r="L1355">
        <v>7.1899999999999998E-6</v>
      </c>
      <c r="M1355">
        <v>47</v>
      </c>
      <c r="N1355">
        <v>257</v>
      </c>
      <c r="O1355">
        <v>56.8093</v>
      </c>
      <c r="P1355">
        <v>56.8093</v>
      </c>
      <c r="Q1355">
        <v>800</v>
      </c>
    </row>
    <row r="1356" spans="1:17" x14ac:dyDescent="0.35">
      <c r="A1356" t="s">
        <v>15070</v>
      </c>
      <c r="B1356" t="s">
        <v>16870</v>
      </c>
      <c r="C1356" t="s">
        <v>16871</v>
      </c>
      <c r="D1356">
        <v>23.550999999999998</v>
      </c>
      <c r="E1356">
        <v>276</v>
      </c>
      <c r="F1356">
        <v>192</v>
      </c>
      <c r="G1356">
        <v>4</v>
      </c>
      <c r="H1356">
        <v>3</v>
      </c>
      <c r="I1356">
        <v>274</v>
      </c>
      <c r="J1356">
        <v>6</v>
      </c>
      <c r="K1356">
        <v>266</v>
      </c>
      <c r="L1356">
        <v>2.9500000000000001E-14</v>
      </c>
      <c r="M1356">
        <v>74.3</v>
      </c>
      <c r="N1356">
        <v>372</v>
      </c>
      <c r="O1356">
        <v>74.1935</v>
      </c>
      <c r="P1356">
        <v>74.1935</v>
      </c>
      <c r="Q1356">
        <v>2206</v>
      </c>
    </row>
    <row r="1357" spans="1:17" x14ac:dyDescent="0.35">
      <c r="A1357" t="s">
        <v>15244</v>
      </c>
      <c r="B1357" t="s">
        <v>15245</v>
      </c>
      <c r="C1357" t="s">
        <v>16872</v>
      </c>
      <c r="D1357">
        <v>39.381</v>
      </c>
      <c r="E1357">
        <v>452</v>
      </c>
      <c r="F1357">
        <v>258</v>
      </c>
      <c r="G1357">
        <v>9</v>
      </c>
      <c r="H1357">
        <v>19</v>
      </c>
      <c r="I1357">
        <v>465</v>
      </c>
      <c r="J1357">
        <v>16</v>
      </c>
      <c r="K1357">
        <v>456</v>
      </c>
      <c r="L1357">
        <v>7.7900000000000002E-100</v>
      </c>
      <c r="M1357">
        <v>307</v>
      </c>
      <c r="N1357">
        <v>461</v>
      </c>
      <c r="O1357">
        <v>98.047700000000006</v>
      </c>
      <c r="P1357">
        <v>98.047700000000006</v>
      </c>
      <c r="Q1357">
        <v>1537</v>
      </c>
    </row>
    <row r="1358" spans="1:17" x14ac:dyDescent="0.35">
      <c r="A1358" t="s">
        <v>15247</v>
      </c>
      <c r="B1358" t="s">
        <v>15245</v>
      </c>
      <c r="C1358" t="s">
        <v>16872</v>
      </c>
      <c r="D1358">
        <v>36.853000000000002</v>
      </c>
      <c r="E1358">
        <v>464</v>
      </c>
      <c r="F1358">
        <v>272</v>
      </c>
      <c r="G1358">
        <v>6</v>
      </c>
      <c r="H1358">
        <v>17</v>
      </c>
      <c r="I1358">
        <v>479</v>
      </c>
      <c r="J1358">
        <v>13</v>
      </c>
      <c r="K1358">
        <v>456</v>
      </c>
      <c r="L1358">
        <v>7.3000000000000005E-89</v>
      </c>
      <c r="M1358">
        <v>279</v>
      </c>
      <c r="N1358">
        <v>461</v>
      </c>
      <c r="O1358">
        <v>100.651</v>
      </c>
      <c r="P1358">
        <v>101</v>
      </c>
      <c r="Q1358">
        <v>1778</v>
      </c>
    </row>
    <row r="1359" spans="1:17" x14ac:dyDescent="0.35">
      <c r="A1359" t="s">
        <v>15248</v>
      </c>
      <c r="B1359" t="s">
        <v>15245</v>
      </c>
      <c r="C1359" t="s">
        <v>16872</v>
      </c>
      <c r="D1359">
        <v>27.626000000000001</v>
      </c>
      <c r="E1359">
        <v>257</v>
      </c>
      <c r="F1359">
        <v>150</v>
      </c>
      <c r="G1359">
        <v>14</v>
      </c>
      <c r="H1359">
        <v>278</v>
      </c>
      <c r="I1359">
        <v>520</v>
      </c>
      <c r="J1359">
        <v>170</v>
      </c>
      <c r="K1359">
        <v>404</v>
      </c>
      <c r="L1359">
        <v>2.2999999999999999E-7</v>
      </c>
      <c r="M1359">
        <v>53.5</v>
      </c>
      <c r="N1359">
        <v>461</v>
      </c>
      <c r="O1359">
        <v>55.748399999999997</v>
      </c>
      <c r="P1359">
        <v>55.748399999999997</v>
      </c>
      <c r="Q1359">
        <v>43</v>
      </c>
    </row>
    <row r="1360" spans="1:17" x14ac:dyDescent="0.35">
      <c r="A1360" t="s">
        <v>15249</v>
      </c>
      <c r="B1360" t="s">
        <v>15245</v>
      </c>
      <c r="C1360" t="s">
        <v>16872</v>
      </c>
      <c r="D1360">
        <v>27.064</v>
      </c>
      <c r="E1360">
        <v>436</v>
      </c>
      <c r="F1360">
        <v>304</v>
      </c>
      <c r="G1360">
        <v>9</v>
      </c>
      <c r="H1360">
        <v>59</v>
      </c>
      <c r="I1360">
        <v>486</v>
      </c>
      <c r="J1360">
        <v>15</v>
      </c>
      <c r="K1360">
        <v>444</v>
      </c>
      <c r="L1360">
        <v>1.2200000000000001E-42</v>
      </c>
      <c r="M1360">
        <v>158</v>
      </c>
      <c r="N1360">
        <v>461</v>
      </c>
      <c r="O1360">
        <v>94.576999999999998</v>
      </c>
      <c r="P1360">
        <v>94.576999999999998</v>
      </c>
      <c r="Q1360">
        <v>2507</v>
      </c>
    </row>
    <row r="1361" spans="1:17" x14ac:dyDescent="0.35">
      <c r="A1361" t="s">
        <v>15250</v>
      </c>
      <c r="B1361" t="s">
        <v>15245</v>
      </c>
      <c r="C1361" t="s">
        <v>16872</v>
      </c>
      <c r="D1361">
        <v>26.471</v>
      </c>
      <c r="E1361">
        <v>238</v>
      </c>
      <c r="F1361">
        <v>144</v>
      </c>
      <c r="G1361">
        <v>9</v>
      </c>
      <c r="H1361">
        <v>92</v>
      </c>
      <c r="I1361">
        <v>316</v>
      </c>
      <c r="J1361">
        <v>114</v>
      </c>
      <c r="K1361">
        <v>333</v>
      </c>
      <c r="L1361">
        <v>3.8799999999999998E-9</v>
      </c>
      <c r="M1361">
        <v>58.5</v>
      </c>
      <c r="N1361">
        <v>461</v>
      </c>
      <c r="O1361">
        <v>51.626899999999999</v>
      </c>
      <c r="P1361">
        <v>51.626899999999999</v>
      </c>
      <c r="Q1361">
        <v>2357</v>
      </c>
    </row>
    <row r="1362" spans="1:17" x14ac:dyDescent="0.35">
      <c r="A1362" t="s">
        <v>15251</v>
      </c>
      <c r="B1362" t="s">
        <v>15245</v>
      </c>
      <c r="C1362" t="s">
        <v>16872</v>
      </c>
      <c r="D1362">
        <v>25.478999999999999</v>
      </c>
      <c r="E1362">
        <v>365</v>
      </c>
      <c r="F1362">
        <v>223</v>
      </c>
      <c r="G1362">
        <v>18</v>
      </c>
      <c r="H1362">
        <v>67</v>
      </c>
      <c r="I1362">
        <v>403</v>
      </c>
      <c r="J1362">
        <v>98</v>
      </c>
      <c r="K1362">
        <v>441</v>
      </c>
      <c r="L1362">
        <v>8.2700000000000006E-9</v>
      </c>
      <c r="M1362">
        <v>57.4</v>
      </c>
      <c r="N1362">
        <v>461</v>
      </c>
      <c r="O1362">
        <v>79.175700000000006</v>
      </c>
      <c r="P1362">
        <v>79.175700000000006</v>
      </c>
      <c r="Q1362">
        <v>2827</v>
      </c>
    </row>
    <row r="1363" spans="1:17" x14ac:dyDescent="0.35">
      <c r="A1363" t="s">
        <v>15252</v>
      </c>
      <c r="B1363" t="s">
        <v>15245</v>
      </c>
      <c r="C1363" t="s">
        <v>16872</v>
      </c>
      <c r="D1363">
        <v>22.882999999999999</v>
      </c>
      <c r="E1363">
        <v>437</v>
      </c>
      <c r="F1363">
        <v>320</v>
      </c>
      <c r="G1363">
        <v>10</v>
      </c>
      <c r="H1363">
        <v>22</v>
      </c>
      <c r="I1363">
        <v>447</v>
      </c>
      <c r="J1363">
        <v>16</v>
      </c>
      <c r="K1363">
        <v>446</v>
      </c>
      <c r="L1363">
        <v>6.2900000000000001E-21</v>
      </c>
      <c r="M1363">
        <v>95.5</v>
      </c>
      <c r="N1363">
        <v>461</v>
      </c>
      <c r="O1363">
        <v>94.793899999999994</v>
      </c>
      <c r="P1363">
        <v>94.793899999999994</v>
      </c>
      <c r="Q1363">
        <v>1711</v>
      </c>
    </row>
    <row r="1364" spans="1:17" x14ac:dyDescent="0.35">
      <c r="A1364" t="s">
        <v>16873</v>
      </c>
      <c r="B1364" t="s">
        <v>16874</v>
      </c>
      <c r="C1364" t="s">
        <v>16875</v>
      </c>
      <c r="D1364">
        <v>31.292999999999999</v>
      </c>
      <c r="E1364">
        <v>294</v>
      </c>
      <c r="F1364">
        <v>186</v>
      </c>
      <c r="G1364">
        <v>5</v>
      </c>
      <c r="H1364">
        <v>134</v>
      </c>
      <c r="I1364">
        <v>422</v>
      </c>
      <c r="J1364">
        <v>110</v>
      </c>
      <c r="K1364">
        <v>392</v>
      </c>
      <c r="L1364">
        <v>2.0900000000000001E-25</v>
      </c>
      <c r="M1364">
        <v>109</v>
      </c>
      <c r="N1364">
        <v>481</v>
      </c>
      <c r="O1364">
        <v>61.122700000000002</v>
      </c>
      <c r="P1364">
        <v>61.122700000000002</v>
      </c>
      <c r="Q1364">
        <v>623</v>
      </c>
    </row>
    <row r="1365" spans="1:17" x14ac:dyDescent="0.35">
      <c r="A1365" t="s">
        <v>16876</v>
      </c>
      <c r="B1365" t="s">
        <v>16874</v>
      </c>
      <c r="C1365" t="s">
        <v>16875</v>
      </c>
      <c r="D1365">
        <v>28.195</v>
      </c>
      <c r="E1365">
        <v>266</v>
      </c>
      <c r="F1365">
        <v>171</v>
      </c>
      <c r="G1365">
        <v>10</v>
      </c>
      <c r="H1365">
        <v>131</v>
      </c>
      <c r="I1365">
        <v>384</v>
      </c>
      <c r="J1365">
        <v>116</v>
      </c>
      <c r="K1365">
        <v>373</v>
      </c>
      <c r="L1365">
        <v>6.8400000000000004E-8</v>
      </c>
      <c r="M1365">
        <v>55.5</v>
      </c>
      <c r="N1365">
        <v>481</v>
      </c>
      <c r="O1365">
        <v>55.301499999999997</v>
      </c>
      <c r="P1365">
        <v>55.301499999999997</v>
      </c>
      <c r="Q1365">
        <v>622</v>
      </c>
    </row>
    <row r="1366" spans="1:17" x14ac:dyDescent="0.35">
      <c r="A1366" t="s">
        <v>16877</v>
      </c>
      <c r="B1366" t="s">
        <v>16874</v>
      </c>
      <c r="C1366" t="s">
        <v>16875</v>
      </c>
      <c r="D1366">
        <v>26.158000000000001</v>
      </c>
      <c r="E1366">
        <v>367</v>
      </c>
      <c r="F1366">
        <v>223</v>
      </c>
      <c r="G1366">
        <v>13</v>
      </c>
      <c r="H1366">
        <v>135</v>
      </c>
      <c r="I1366">
        <v>475</v>
      </c>
      <c r="J1366">
        <v>121</v>
      </c>
      <c r="K1366">
        <v>465</v>
      </c>
      <c r="L1366">
        <v>9.7099999999999996E-12</v>
      </c>
      <c r="M1366">
        <v>67.400000000000006</v>
      </c>
      <c r="N1366">
        <v>481</v>
      </c>
      <c r="O1366">
        <v>76.299400000000006</v>
      </c>
      <c r="P1366">
        <v>76.299400000000006</v>
      </c>
      <c r="Q1366">
        <v>2353</v>
      </c>
    </row>
    <row r="1367" spans="1:17" x14ac:dyDescent="0.35">
      <c r="A1367" t="s">
        <v>16878</v>
      </c>
      <c r="B1367" t="s">
        <v>16874</v>
      </c>
      <c r="C1367" t="s">
        <v>16875</v>
      </c>
      <c r="D1367">
        <v>25.163</v>
      </c>
      <c r="E1367">
        <v>306</v>
      </c>
      <c r="F1367">
        <v>219</v>
      </c>
      <c r="G1367">
        <v>6</v>
      </c>
      <c r="H1367">
        <v>103</v>
      </c>
      <c r="I1367">
        <v>403</v>
      </c>
      <c r="J1367">
        <v>95</v>
      </c>
      <c r="K1367">
        <v>395</v>
      </c>
      <c r="L1367">
        <v>7.0600000000000003E-15</v>
      </c>
      <c r="M1367">
        <v>77</v>
      </c>
      <c r="N1367">
        <v>481</v>
      </c>
      <c r="O1367">
        <v>63.6175</v>
      </c>
      <c r="P1367">
        <v>63.6175</v>
      </c>
      <c r="Q1367">
        <v>2354</v>
      </c>
    </row>
    <row r="1368" spans="1:17" x14ac:dyDescent="0.35">
      <c r="A1368" t="s">
        <v>15070</v>
      </c>
      <c r="B1368" t="s">
        <v>16879</v>
      </c>
      <c r="C1368" t="s">
        <v>16880</v>
      </c>
      <c r="D1368">
        <v>35</v>
      </c>
      <c r="E1368">
        <v>220</v>
      </c>
      <c r="F1368">
        <v>128</v>
      </c>
      <c r="G1368">
        <v>2</v>
      </c>
      <c r="H1368">
        <v>5</v>
      </c>
      <c r="I1368">
        <v>216</v>
      </c>
      <c r="J1368">
        <v>5</v>
      </c>
      <c r="K1368">
        <v>217</v>
      </c>
      <c r="L1368">
        <v>7.9800000000000004E-25</v>
      </c>
      <c r="M1368">
        <v>106</v>
      </c>
      <c r="N1368">
        <v>399</v>
      </c>
      <c r="O1368">
        <v>55.137799999999999</v>
      </c>
      <c r="P1368">
        <v>55.137799999999999</v>
      </c>
      <c r="Q1368">
        <v>2085</v>
      </c>
    </row>
    <row r="1369" spans="1:17" x14ac:dyDescent="0.35">
      <c r="A1369" t="s">
        <v>15034</v>
      </c>
      <c r="B1369" t="s">
        <v>15238</v>
      </c>
      <c r="C1369" t="s">
        <v>16881</v>
      </c>
      <c r="D1369">
        <v>28.082000000000001</v>
      </c>
      <c r="E1369">
        <v>146</v>
      </c>
      <c r="F1369">
        <v>75</v>
      </c>
      <c r="G1369">
        <v>5</v>
      </c>
      <c r="H1369">
        <v>40</v>
      </c>
      <c r="I1369">
        <v>160</v>
      </c>
      <c r="J1369">
        <v>3</v>
      </c>
      <c r="K1369">
        <v>143</v>
      </c>
      <c r="L1369">
        <v>1.0399999999999999E-4</v>
      </c>
      <c r="M1369">
        <v>43.1</v>
      </c>
      <c r="N1369">
        <v>259</v>
      </c>
      <c r="O1369">
        <v>56.370699999999999</v>
      </c>
      <c r="P1369">
        <v>56.370699999999999</v>
      </c>
      <c r="Q1369">
        <v>872</v>
      </c>
    </row>
    <row r="1370" spans="1:17" x14ac:dyDescent="0.35">
      <c r="A1370" t="s">
        <v>15049</v>
      </c>
      <c r="B1370" t="s">
        <v>15238</v>
      </c>
      <c r="C1370" t="s">
        <v>16881</v>
      </c>
      <c r="D1370">
        <v>27.326000000000001</v>
      </c>
      <c r="E1370">
        <v>172</v>
      </c>
      <c r="F1370">
        <v>97</v>
      </c>
      <c r="G1370">
        <v>7</v>
      </c>
      <c r="H1370">
        <v>155</v>
      </c>
      <c r="I1370">
        <v>309</v>
      </c>
      <c r="J1370">
        <v>8</v>
      </c>
      <c r="K1370">
        <v>168</v>
      </c>
      <c r="L1370">
        <v>2E-3</v>
      </c>
      <c r="M1370">
        <v>40</v>
      </c>
      <c r="N1370">
        <v>259</v>
      </c>
      <c r="O1370">
        <v>66.409300000000002</v>
      </c>
      <c r="P1370">
        <v>66.409300000000002</v>
      </c>
      <c r="Q1370">
        <v>1896</v>
      </c>
    </row>
    <row r="1371" spans="1:17" x14ac:dyDescent="0.35">
      <c r="A1371" t="s">
        <v>15037</v>
      </c>
      <c r="B1371" t="s">
        <v>15238</v>
      </c>
      <c r="C1371" t="s">
        <v>16881</v>
      </c>
      <c r="D1371">
        <v>25.581</v>
      </c>
      <c r="E1371">
        <v>215</v>
      </c>
      <c r="F1371">
        <v>117</v>
      </c>
      <c r="G1371">
        <v>8</v>
      </c>
      <c r="H1371">
        <v>44</v>
      </c>
      <c r="I1371">
        <v>229</v>
      </c>
      <c r="J1371">
        <v>3</v>
      </c>
      <c r="K1371">
        <v>203</v>
      </c>
      <c r="L1371">
        <v>2E-3</v>
      </c>
      <c r="M1371">
        <v>40</v>
      </c>
      <c r="N1371">
        <v>259</v>
      </c>
      <c r="O1371">
        <v>83.011600000000001</v>
      </c>
      <c r="P1371">
        <v>83.011600000000001</v>
      </c>
      <c r="Q1371">
        <v>742</v>
      </c>
    </row>
    <row r="1372" spans="1:17" x14ac:dyDescent="0.35">
      <c r="A1372" t="s">
        <v>15031</v>
      </c>
      <c r="B1372" t="s">
        <v>16882</v>
      </c>
      <c r="C1372" t="s">
        <v>16883</v>
      </c>
      <c r="D1372">
        <v>24.896000000000001</v>
      </c>
      <c r="E1372">
        <v>241</v>
      </c>
      <c r="F1372">
        <v>150</v>
      </c>
      <c r="G1372">
        <v>10</v>
      </c>
      <c r="H1372">
        <v>1</v>
      </c>
      <c r="I1372">
        <v>225</v>
      </c>
      <c r="J1372">
        <v>1</v>
      </c>
      <c r="K1372">
        <v>226</v>
      </c>
      <c r="L1372">
        <v>2.6599999999999999E-5</v>
      </c>
      <c r="M1372">
        <v>44.7</v>
      </c>
      <c r="N1372">
        <v>248</v>
      </c>
      <c r="O1372">
        <v>97.177400000000006</v>
      </c>
      <c r="P1372">
        <v>97.177400000000006</v>
      </c>
      <c r="Q1372">
        <v>346</v>
      </c>
    </row>
    <row r="1373" spans="1:17" x14ac:dyDescent="0.35">
      <c r="A1373" t="s">
        <v>15181</v>
      </c>
      <c r="B1373" t="s">
        <v>16884</v>
      </c>
      <c r="C1373" t="s">
        <v>16885</v>
      </c>
      <c r="D1373">
        <v>31.332999999999998</v>
      </c>
      <c r="E1373">
        <v>150</v>
      </c>
      <c r="F1373">
        <v>76</v>
      </c>
      <c r="G1373">
        <v>6</v>
      </c>
      <c r="H1373">
        <v>13</v>
      </c>
      <c r="I1373">
        <v>142</v>
      </c>
      <c r="J1373">
        <v>5</v>
      </c>
      <c r="K1373">
        <v>147</v>
      </c>
      <c r="L1373">
        <v>3.6699999999999999E-7</v>
      </c>
      <c r="M1373">
        <v>52</v>
      </c>
      <c r="N1373">
        <v>258</v>
      </c>
      <c r="O1373">
        <v>58.139499999999998</v>
      </c>
      <c r="P1373">
        <v>58.139499999999998</v>
      </c>
      <c r="Q1373">
        <v>2937</v>
      </c>
    </row>
    <row r="1374" spans="1:17" x14ac:dyDescent="0.35">
      <c r="A1374" t="s">
        <v>15055</v>
      </c>
      <c r="B1374" t="s">
        <v>16886</v>
      </c>
      <c r="C1374" t="s">
        <v>16887</v>
      </c>
      <c r="D1374">
        <v>27.332999999999998</v>
      </c>
      <c r="E1374">
        <v>150</v>
      </c>
      <c r="F1374">
        <v>82</v>
      </c>
      <c r="G1374">
        <v>5</v>
      </c>
      <c r="H1374">
        <v>591</v>
      </c>
      <c r="I1374">
        <v>719</v>
      </c>
      <c r="J1374">
        <v>31</v>
      </c>
      <c r="K1374">
        <v>174</v>
      </c>
      <c r="L1374">
        <v>6.7000000000000004E-2</v>
      </c>
      <c r="M1374">
        <v>36.6</v>
      </c>
      <c r="N1374">
        <v>292</v>
      </c>
      <c r="O1374">
        <v>51.369900000000001</v>
      </c>
      <c r="P1374">
        <v>51.369900000000001</v>
      </c>
      <c r="Q1374">
        <v>597</v>
      </c>
    </row>
    <row r="1375" spans="1:17" x14ac:dyDescent="0.35">
      <c r="A1375" t="s">
        <v>15031</v>
      </c>
      <c r="B1375" t="s">
        <v>16888</v>
      </c>
      <c r="C1375" t="s">
        <v>16889</v>
      </c>
      <c r="D1375">
        <v>26.613</v>
      </c>
      <c r="E1375">
        <v>248</v>
      </c>
      <c r="F1375">
        <v>136</v>
      </c>
      <c r="G1375">
        <v>12</v>
      </c>
      <c r="H1375">
        <v>6</v>
      </c>
      <c r="I1375">
        <v>225</v>
      </c>
      <c r="J1375">
        <v>5</v>
      </c>
      <c r="K1375">
        <v>234</v>
      </c>
      <c r="L1375">
        <v>3.2600000000000001E-8</v>
      </c>
      <c r="M1375">
        <v>53.5</v>
      </c>
      <c r="N1375">
        <v>257</v>
      </c>
      <c r="O1375">
        <v>96.498099999999994</v>
      </c>
      <c r="P1375">
        <v>96.498099999999994</v>
      </c>
      <c r="Q1375">
        <v>126</v>
      </c>
    </row>
    <row r="1376" spans="1:17" x14ac:dyDescent="0.35">
      <c r="A1376" t="s">
        <v>16890</v>
      </c>
      <c r="B1376" t="s">
        <v>16891</v>
      </c>
      <c r="C1376" t="s">
        <v>16892</v>
      </c>
      <c r="D1376">
        <v>26.846</v>
      </c>
      <c r="E1376">
        <v>149</v>
      </c>
      <c r="F1376">
        <v>77</v>
      </c>
      <c r="G1376">
        <v>5</v>
      </c>
      <c r="H1376">
        <v>146</v>
      </c>
      <c r="I1376">
        <v>283</v>
      </c>
      <c r="J1376">
        <v>131</v>
      </c>
      <c r="K1376">
        <v>258</v>
      </c>
      <c r="L1376">
        <v>0.75</v>
      </c>
      <c r="M1376">
        <v>31.2</v>
      </c>
      <c r="N1376">
        <v>265</v>
      </c>
      <c r="O1376">
        <v>56.226399999999998</v>
      </c>
      <c r="P1376">
        <v>56.226399999999998</v>
      </c>
      <c r="Q1376">
        <v>1584</v>
      </c>
    </row>
    <row r="1377" spans="1:17" x14ac:dyDescent="0.35">
      <c r="A1377" t="s">
        <v>15034</v>
      </c>
      <c r="B1377" t="s">
        <v>16893</v>
      </c>
      <c r="C1377" t="s">
        <v>16894</v>
      </c>
      <c r="D1377">
        <v>29.677</v>
      </c>
      <c r="E1377">
        <v>155</v>
      </c>
      <c r="F1377">
        <v>60</v>
      </c>
      <c r="G1377">
        <v>4</v>
      </c>
      <c r="H1377">
        <v>40</v>
      </c>
      <c r="I1377">
        <v>160</v>
      </c>
      <c r="J1377">
        <v>3</v>
      </c>
      <c r="K1377">
        <v>142</v>
      </c>
      <c r="L1377">
        <v>2.1299999999999999E-6</v>
      </c>
      <c r="M1377">
        <v>48.5</v>
      </c>
      <c r="N1377">
        <v>268</v>
      </c>
      <c r="O1377">
        <v>57.835799999999999</v>
      </c>
      <c r="P1377">
        <v>57.835799999999999</v>
      </c>
      <c r="Q1377">
        <v>777</v>
      </c>
    </row>
    <row r="1378" spans="1:17" x14ac:dyDescent="0.35">
      <c r="A1378" t="s">
        <v>15049</v>
      </c>
      <c r="B1378" t="s">
        <v>16893</v>
      </c>
      <c r="C1378" t="s">
        <v>16894</v>
      </c>
      <c r="D1378">
        <v>27.806999999999999</v>
      </c>
      <c r="E1378">
        <v>187</v>
      </c>
      <c r="F1378">
        <v>110</v>
      </c>
      <c r="G1378">
        <v>9</v>
      </c>
      <c r="H1378">
        <v>155</v>
      </c>
      <c r="I1378">
        <v>326</v>
      </c>
      <c r="J1378">
        <v>8</v>
      </c>
      <c r="K1378">
        <v>184</v>
      </c>
      <c r="L1378">
        <v>6.2399999999999999E-4</v>
      </c>
      <c r="M1378">
        <v>41.6</v>
      </c>
      <c r="N1378">
        <v>268</v>
      </c>
      <c r="O1378">
        <v>69.7761</v>
      </c>
      <c r="P1378">
        <v>69.7761</v>
      </c>
      <c r="Q1378">
        <v>1863</v>
      </c>
    </row>
    <row r="1379" spans="1:17" x14ac:dyDescent="0.35">
      <c r="A1379" t="s">
        <v>15031</v>
      </c>
      <c r="B1379" t="s">
        <v>15369</v>
      </c>
      <c r="C1379" t="s">
        <v>16895</v>
      </c>
      <c r="D1379">
        <v>29.850999999999999</v>
      </c>
      <c r="E1379">
        <v>134</v>
      </c>
      <c r="F1379">
        <v>82</v>
      </c>
      <c r="G1379">
        <v>3</v>
      </c>
      <c r="H1379">
        <v>113</v>
      </c>
      <c r="I1379">
        <v>245</v>
      </c>
      <c r="J1379">
        <v>127</v>
      </c>
      <c r="K1379">
        <v>249</v>
      </c>
      <c r="L1379">
        <v>1.2300000000000001E-5</v>
      </c>
      <c r="M1379">
        <v>45.8</v>
      </c>
      <c r="N1379">
        <v>255</v>
      </c>
      <c r="O1379">
        <v>52.548999999999999</v>
      </c>
      <c r="P1379">
        <v>52.548999999999999</v>
      </c>
      <c r="Q1379">
        <v>306</v>
      </c>
    </row>
    <row r="1380" spans="1:17" x14ac:dyDescent="0.35">
      <c r="A1380" t="s">
        <v>15031</v>
      </c>
      <c r="B1380" t="s">
        <v>15332</v>
      </c>
      <c r="C1380" t="s">
        <v>16896</v>
      </c>
      <c r="D1380">
        <v>26</v>
      </c>
      <c r="E1380">
        <v>250</v>
      </c>
      <c r="F1380">
        <v>154</v>
      </c>
      <c r="G1380">
        <v>12</v>
      </c>
      <c r="H1380">
        <v>9</v>
      </c>
      <c r="I1380">
        <v>240</v>
      </c>
      <c r="J1380">
        <v>8</v>
      </c>
      <c r="K1380">
        <v>244</v>
      </c>
      <c r="L1380">
        <v>4.8899999999999998E-6</v>
      </c>
      <c r="M1380">
        <v>47</v>
      </c>
      <c r="N1380">
        <v>250</v>
      </c>
      <c r="O1380">
        <v>100</v>
      </c>
      <c r="P1380">
        <v>100</v>
      </c>
      <c r="Q1380">
        <v>264</v>
      </c>
    </row>
    <row r="1381" spans="1:17" x14ac:dyDescent="0.35">
      <c r="A1381" t="s">
        <v>15940</v>
      </c>
      <c r="B1381" t="s">
        <v>16897</v>
      </c>
      <c r="C1381" t="s">
        <v>16898</v>
      </c>
      <c r="D1381">
        <v>26.841999999999999</v>
      </c>
      <c r="E1381">
        <v>190</v>
      </c>
      <c r="F1381">
        <v>99</v>
      </c>
      <c r="G1381">
        <v>7</v>
      </c>
      <c r="H1381">
        <v>10</v>
      </c>
      <c r="I1381">
        <v>177</v>
      </c>
      <c r="J1381">
        <v>8</v>
      </c>
      <c r="K1381">
        <v>179</v>
      </c>
      <c r="L1381">
        <v>2.6600000000000001E-4</v>
      </c>
      <c r="M1381">
        <v>42</v>
      </c>
      <c r="N1381">
        <v>257</v>
      </c>
      <c r="O1381">
        <v>73.930000000000007</v>
      </c>
      <c r="P1381">
        <v>73.930000000000007</v>
      </c>
      <c r="Q1381">
        <v>1606</v>
      </c>
    </row>
    <row r="1382" spans="1:17" x14ac:dyDescent="0.35">
      <c r="A1382" t="s">
        <v>16899</v>
      </c>
      <c r="B1382" t="s">
        <v>16900</v>
      </c>
      <c r="C1382" t="s">
        <v>16901</v>
      </c>
      <c r="D1382">
        <v>27.396999999999998</v>
      </c>
      <c r="E1382">
        <v>73</v>
      </c>
      <c r="F1382">
        <v>50</v>
      </c>
      <c r="G1382">
        <v>1</v>
      </c>
      <c r="H1382">
        <v>82</v>
      </c>
      <c r="I1382">
        <v>154</v>
      </c>
      <c r="J1382">
        <v>27</v>
      </c>
      <c r="K1382">
        <v>96</v>
      </c>
      <c r="L1382">
        <v>0.21</v>
      </c>
      <c r="M1382">
        <v>31.2</v>
      </c>
      <c r="N1382">
        <v>138</v>
      </c>
      <c r="O1382">
        <v>52.898600000000002</v>
      </c>
      <c r="P1382">
        <v>52.898600000000002</v>
      </c>
      <c r="Q1382">
        <v>556</v>
      </c>
    </row>
    <row r="1383" spans="1:17" x14ac:dyDescent="0.35">
      <c r="A1383" t="s">
        <v>15070</v>
      </c>
      <c r="B1383" t="s">
        <v>16322</v>
      </c>
      <c r="C1383" t="s">
        <v>16902</v>
      </c>
      <c r="D1383">
        <v>29.248999999999999</v>
      </c>
      <c r="E1383">
        <v>253</v>
      </c>
      <c r="F1383">
        <v>163</v>
      </c>
      <c r="G1383">
        <v>7</v>
      </c>
      <c r="H1383">
        <v>4</v>
      </c>
      <c r="I1383">
        <v>249</v>
      </c>
      <c r="J1383">
        <v>7</v>
      </c>
      <c r="K1383">
        <v>250</v>
      </c>
      <c r="L1383">
        <v>1.1699999999999999E-18</v>
      </c>
      <c r="M1383">
        <v>87.8</v>
      </c>
      <c r="N1383">
        <v>366</v>
      </c>
      <c r="O1383">
        <v>69.125699999999995</v>
      </c>
      <c r="P1383">
        <v>69.125699999999995</v>
      </c>
      <c r="Q1383">
        <v>2133</v>
      </c>
    </row>
    <row r="1384" spans="1:17" x14ac:dyDescent="0.35">
      <c r="A1384" t="s">
        <v>15070</v>
      </c>
      <c r="B1384" t="s">
        <v>16903</v>
      </c>
      <c r="C1384" t="s">
        <v>16904</v>
      </c>
      <c r="D1384">
        <v>36.326999999999998</v>
      </c>
      <c r="E1384">
        <v>245</v>
      </c>
      <c r="F1384">
        <v>150</v>
      </c>
      <c r="G1384">
        <v>4</v>
      </c>
      <c r="H1384">
        <v>3</v>
      </c>
      <c r="I1384">
        <v>244</v>
      </c>
      <c r="J1384">
        <v>3</v>
      </c>
      <c r="K1384">
        <v>244</v>
      </c>
      <c r="L1384">
        <v>4.8399999999999998E-37</v>
      </c>
      <c r="M1384">
        <v>140</v>
      </c>
      <c r="N1384">
        <v>401</v>
      </c>
      <c r="O1384">
        <v>61.097299999999997</v>
      </c>
      <c r="P1384">
        <v>61.097299999999997</v>
      </c>
      <c r="Q1384">
        <v>2020</v>
      </c>
    </row>
    <row r="1385" spans="1:17" x14ac:dyDescent="0.35">
      <c r="A1385" t="s">
        <v>15038</v>
      </c>
      <c r="B1385" t="s">
        <v>16905</v>
      </c>
      <c r="C1385" t="s">
        <v>16906</v>
      </c>
      <c r="D1385">
        <v>26.422999999999998</v>
      </c>
      <c r="E1385">
        <v>246</v>
      </c>
      <c r="F1385">
        <v>161</v>
      </c>
      <c r="G1385">
        <v>8</v>
      </c>
      <c r="H1385">
        <v>373</v>
      </c>
      <c r="I1385">
        <v>615</v>
      </c>
      <c r="J1385">
        <v>4</v>
      </c>
      <c r="K1385">
        <v>232</v>
      </c>
      <c r="L1385">
        <v>3.8399999999999998E-12</v>
      </c>
      <c r="M1385">
        <v>68.2</v>
      </c>
      <c r="N1385">
        <v>261</v>
      </c>
      <c r="O1385">
        <v>94.252899999999997</v>
      </c>
      <c r="P1385">
        <v>94.252899999999997</v>
      </c>
      <c r="Q1385">
        <v>2614</v>
      </c>
    </row>
    <row r="1386" spans="1:17" x14ac:dyDescent="0.35">
      <c r="A1386" t="s">
        <v>15034</v>
      </c>
      <c r="B1386" t="s">
        <v>15935</v>
      </c>
      <c r="C1386" t="s">
        <v>16907</v>
      </c>
      <c r="D1386">
        <v>27.536000000000001</v>
      </c>
      <c r="E1386">
        <v>138</v>
      </c>
      <c r="F1386">
        <v>74</v>
      </c>
      <c r="G1386">
        <v>5</v>
      </c>
      <c r="H1386">
        <v>46</v>
      </c>
      <c r="I1386">
        <v>160</v>
      </c>
      <c r="J1386">
        <v>1</v>
      </c>
      <c r="K1386">
        <v>135</v>
      </c>
      <c r="L1386">
        <v>5.0000000000000001E-3</v>
      </c>
      <c r="M1386">
        <v>38.1</v>
      </c>
      <c r="N1386">
        <v>251</v>
      </c>
      <c r="O1386">
        <v>54.9801</v>
      </c>
      <c r="P1386">
        <v>54.9801</v>
      </c>
      <c r="Q1386">
        <v>1072</v>
      </c>
    </row>
    <row r="1387" spans="1:17" x14ac:dyDescent="0.35">
      <c r="A1387" t="s">
        <v>15049</v>
      </c>
      <c r="B1387" t="s">
        <v>15935</v>
      </c>
      <c r="C1387" t="s">
        <v>16907</v>
      </c>
      <c r="D1387">
        <v>26.901</v>
      </c>
      <c r="E1387">
        <v>171</v>
      </c>
      <c r="F1387">
        <v>97</v>
      </c>
      <c r="G1387">
        <v>7</v>
      </c>
      <c r="H1387">
        <v>156</v>
      </c>
      <c r="I1387">
        <v>309</v>
      </c>
      <c r="J1387">
        <v>1</v>
      </c>
      <c r="K1387">
        <v>160</v>
      </c>
      <c r="L1387">
        <v>4.0000000000000001E-3</v>
      </c>
      <c r="M1387">
        <v>39.299999999999997</v>
      </c>
      <c r="N1387">
        <v>251</v>
      </c>
      <c r="O1387">
        <v>68.127499999999998</v>
      </c>
      <c r="P1387">
        <v>68.127499999999998</v>
      </c>
      <c r="Q1387">
        <v>1915</v>
      </c>
    </row>
    <row r="1388" spans="1:17" x14ac:dyDescent="0.35">
      <c r="A1388" t="s">
        <v>15034</v>
      </c>
      <c r="B1388" t="s">
        <v>15687</v>
      </c>
      <c r="C1388" t="s">
        <v>16908</v>
      </c>
      <c r="D1388">
        <v>28.472000000000001</v>
      </c>
      <c r="E1388">
        <v>144</v>
      </c>
      <c r="F1388">
        <v>77</v>
      </c>
      <c r="G1388">
        <v>5</v>
      </c>
      <c r="H1388">
        <v>40</v>
      </c>
      <c r="I1388">
        <v>160</v>
      </c>
      <c r="J1388">
        <v>3</v>
      </c>
      <c r="K1388">
        <v>143</v>
      </c>
      <c r="L1388">
        <v>4.2799999999999997E-5</v>
      </c>
      <c r="M1388">
        <v>44.7</v>
      </c>
      <c r="N1388">
        <v>259</v>
      </c>
      <c r="O1388">
        <v>55.598500000000001</v>
      </c>
      <c r="P1388">
        <v>55.598500000000001</v>
      </c>
      <c r="Q1388">
        <v>835</v>
      </c>
    </row>
    <row r="1389" spans="1:17" x14ac:dyDescent="0.35">
      <c r="A1389" t="s">
        <v>15049</v>
      </c>
      <c r="B1389" t="s">
        <v>15687</v>
      </c>
      <c r="C1389" t="s">
        <v>16908</v>
      </c>
      <c r="D1389">
        <v>27.326000000000001</v>
      </c>
      <c r="E1389">
        <v>172</v>
      </c>
      <c r="F1389">
        <v>97</v>
      </c>
      <c r="G1389">
        <v>7</v>
      </c>
      <c r="H1389">
        <v>155</v>
      </c>
      <c r="I1389">
        <v>309</v>
      </c>
      <c r="J1389">
        <v>8</v>
      </c>
      <c r="K1389">
        <v>168</v>
      </c>
      <c r="L1389">
        <v>1E-3</v>
      </c>
      <c r="M1389">
        <v>40.4</v>
      </c>
      <c r="N1389">
        <v>259</v>
      </c>
      <c r="O1389">
        <v>66.409300000000002</v>
      </c>
      <c r="P1389">
        <v>66.409300000000002</v>
      </c>
      <c r="Q1389">
        <v>1886</v>
      </c>
    </row>
    <row r="1390" spans="1:17" x14ac:dyDescent="0.35">
      <c r="A1390" t="s">
        <v>15055</v>
      </c>
      <c r="B1390" t="s">
        <v>16909</v>
      </c>
      <c r="C1390" t="s">
        <v>16910</v>
      </c>
      <c r="D1390">
        <v>29.411999999999999</v>
      </c>
      <c r="E1390">
        <v>153</v>
      </c>
      <c r="F1390">
        <v>82</v>
      </c>
      <c r="G1390">
        <v>5</v>
      </c>
      <c r="H1390">
        <v>587</v>
      </c>
      <c r="I1390">
        <v>719</v>
      </c>
      <c r="J1390">
        <v>35</v>
      </c>
      <c r="K1390">
        <v>181</v>
      </c>
      <c r="L1390">
        <v>1.7000000000000001E-2</v>
      </c>
      <c r="M1390">
        <v>38.5</v>
      </c>
      <c r="N1390">
        <v>299</v>
      </c>
      <c r="O1390">
        <v>51.1706</v>
      </c>
      <c r="P1390">
        <v>51.1706</v>
      </c>
      <c r="Q1390">
        <v>588</v>
      </c>
    </row>
    <row r="1391" spans="1:17" x14ac:dyDescent="0.35">
      <c r="A1391" t="s">
        <v>15133</v>
      </c>
      <c r="B1391" t="s">
        <v>16911</v>
      </c>
      <c r="C1391" t="s">
        <v>16912</v>
      </c>
      <c r="D1391">
        <v>25</v>
      </c>
      <c r="E1391">
        <v>136</v>
      </c>
      <c r="F1391">
        <v>90</v>
      </c>
      <c r="G1391">
        <v>5</v>
      </c>
      <c r="H1391">
        <v>23</v>
      </c>
      <c r="I1391">
        <v>156</v>
      </c>
      <c r="J1391">
        <v>4</v>
      </c>
      <c r="K1391">
        <v>129</v>
      </c>
      <c r="L1391">
        <v>0.16</v>
      </c>
      <c r="M1391">
        <v>31.6</v>
      </c>
      <c r="N1391">
        <v>132</v>
      </c>
      <c r="O1391">
        <v>103.03</v>
      </c>
      <c r="P1391">
        <v>101</v>
      </c>
      <c r="Q1391">
        <v>2577</v>
      </c>
    </row>
    <row r="1392" spans="1:17" x14ac:dyDescent="0.35">
      <c r="A1392" t="s">
        <v>15136</v>
      </c>
      <c r="B1392" t="s">
        <v>16911</v>
      </c>
      <c r="C1392" t="s">
        <v>16912</v>
      </c>
      <c r="D1392">
        <v>24.242000000000001</v>
      </c>
      <c r="E1392">
        <v>132</v>
      </c>
      <c r="F1392">
        <v>86</v>
      </c>
      <c r="G1392">
        <v>5</v>
      </c>
      <c r="H1392">
        <v>10</v>
      </c>
      <c r="I1392">
        <v>139</v>
      </c>
      <c r="J1392">
        <v>9</v>
      </c>
      <c r="K1392">
        <v>128</v>
      </c>
      <c r="L1392">
        <v>3.15E-5</v>
      </c>
      <c r="M1392">
        <v>41.2</v>
      </c>
      <c r="N1392">
        <v>132</v>
      </c>
      <c r="O1392">
        <v>100</v>
      </c>
      <c r="P1392">
        <v>100</v>
      </c>
      <c r="Q1392">
        <v>1118</v>
      </c>
    </row>
    <row r="1393" spans="1:17" x14ac:dyDescent="0.35">
      <c r="A1393" t="s">
        <v>15031</v>
      </c>
      <c r="B1393" t="s">
        <v>16913</v>
      </c>
      <c r="C1393" t="s">
        <v>16914</v>
      </c>
      <c r="D1393">
        <v>28.177</v>
      </c>
      <c r="E1393">
        <v>181</v>
      </c>
      <c r="F1393">
        <v>91</v>
      </c>
      <c r="G1393">
        <v>6</v>
      </c>
      <c r="H1393">
        <v>6</v>
      </c>
      <c r="I1393">
        <v>155</v>
      </c>
      <c r="J1393">
        <v>3</v>
      </c>
      <c r="K1393">
        <v>175</v>
      </c>
      <c r="L1393">
        <v>2.4700000000000001E-5</v>
      </c>
      <c r="M1393">
        <v>45.1</v>
      </c>
      <c r="N1393">
        <v>257</v>
      </c>
      <c r="O1393">
        <v>70.427999999999997</v>
      </c>
      <c r="P1393">
        <v>70.427999999999997</v>
      </c>
      <c r="Q1393">
        <v>343</v>
      </c>
    </row>
    <row r="1394" spans="1:17" x14ac:dyDescent="0.35">
      <c r="A1394" t="s">
        <v>15038</v>
      </c>
      <c r="B1394" t="s">
        <v>15039</v>
      </c>
      <c r="C1394" t="s">
        <v>16915</v>
      </c>
      <c r="D1394">
        <v>27.53</v>
      </c>
      <c r="E1394">
        <v>247</v>
      </c>
      <c r="F1394">
        <v>157</v>
      </c>
      <c r="G1394">
        <v>11</v>
      </c>
      <c r="H1394">
        <v>373</v>
      </c>
      <c r="I1394">
        <v>615</v>
      </c>
      <c r="J1394">
        <v>15</v>
      </c>
      <c r="K1394">
        <v>243</v>
      </c>
      <c r="L1394">
        <v>1.1100000000000001E-9</v>
      </c>
      <c r="M1394">
        <v>61.2</v>
      </c>
      <c r="N1394">
        <v>272</v>
      </c>
      <c r="O1394">
        <v>90.808800000000005</v>
      </c>
      <c r="P1394">
        <v>90.808800000000005</v>
      </c>
      <c r="Q1394">
        <v>2686</v>
      </c>
    </row>
    <row r="1395" spans="1:17" x14ac:dyDescent="0.35">
      <c r="A1395" t="s">
        <v>15034</v>
      </c>
      <c r="B1395" t="s">
        <v>16568</v>
      </c>
      <c r="C1395" t="s">
        <v>16916</v>
      </c>
      <c r="D1395">
        <v>29.103999999999999</v>
      </c>
      <c r="E1395">
        <v>134</v>
      </c>
      <c r="F1395">
        <v>83</v>
      </c>
      <c r="G1395">
        <v>3</v>
      </c>
      <c r="H1395">
        <v>36</v>
      </c>
      <c r="I1395">
        <v>159</v>
      </c>
      <c r="J1395">
        <v>1</v>
      </c>
      <c r="K1395">
        <v>132</v>
      </c>
      <c r="L1395">
        <v>1.6099999999999998E-5</v>
      </c>
      <c r="M1395">
        <v>45.8</v>
      </c>
      <c r="N1395">
        <v>250</v>
      </c>
      <c r="O1395">
        <v>53.6</v>
      </c>
      <c r="P1395">
        <v>53.6</v>
      </c>
      <c r="Q1395">
        <v>814</v>
      </c>
    </row>
    <row r="1396" spans="1:17" x14ac:dyDescent="0.35">
      <c r="A1396" t="s">
        <v>15034</v>
      </c>
      <c r="B1396" t="s">
        <v>16917</v>
      </c>
      <c r="C1396" t="s">
        <v>16918</v>
      </c>
      <c r="D1396">
        <v>27.465</v>
      </c>
      <c r="E1396">
        <v>142</v>
      </c>
      <c r="F1396">
        <v>79</v>
      </c>
      <c r="G1396">
        <v>4</v>
      </c>
      <c r="H1396">
        <v>41</v>
      </c>
      <c r="I1396">
        <v>160</v>
      </c>
      <c r="J1396">
        <v>4</v>
      </c>
      <c r="K1396">
        <v>143</v>
      </c>
      <c r="L1396">
        <v>6.8499999999999995E-4</v>
      </c>
      <c r="M1396">
        <v>40.799999999999997</v>
      </c>
      <c r="N1396">
        <v>264</v>
      </c>
      <c r="O1396">
        <v>53.7879</v>
      </c>
      <c r="P1396">
        <v>53.7879</v>
      </c>
      <c r="Q1396">
        <v>957</v>
      </c>
    </row>
    <row r="1397" spans="1:17" x14ac:dyDescent="0.35">
      <c r="A1397" t="s">
        <v>15031</v>
      </c>
      <c r="B1397" t="s">
        <v>15378</v>
      </c>
      <c r="C1397" t="s">
        <v>16919</v>
      </c>
      <c r="D1397">
        <v>26.19</v>
      </c>
      <c r="E1397">
        <v>252</v>
      </c>
      <c r="F1397">
        <v>139</v>
      </c>
      <c r="G1397">
        <v>10</v>
      </c>
      <c r="H1397">
        <v>1</v>
      </c>
      <c r="I1397">
        <v>224</v>
      </c>
      <c r="J1397">
        <v>1</v>
      </c>
      <c r="K1397">
        <v>233</v>
      </c>
      <c r="L1397">
        <v>1.8999999999999999E-10</v>
      </c>
      <c r="M1397">
        <v>60.1</v>
      </c>
      <c r="N1397">
        <v>256</v>
      </c>
      <c r="O1397">
        <v>98.4375</v>
      </c>
      <c r="P1397">
        <v>98.4375</v>
      </c>
      <c r="Q1397">
        <v>54</v>
      </c>
    </row>
    <row r="1398" spans="1:17" x14ac:dyDescent="0.35">
      <c r="A1398" t="s">
        <v>15034</v>
      </c>
      <c r="B1398" t="s">
        <v>15076</v>
      </c>
      <c r="C1398" t="s">
        <v>16920</v>
      </c>
      <c r="D1398">
        <v>27.465</v>
      </c>
      <c r="E1398">
        <v>142</v>
      </c>
      <c r="F1398">
        <v>79</v>
      </c>
      <c r="G1398">
        <v>4</v>
      </c>
      <c r="H1398">
        <v>41</v>
      </c>
      <c r="I1398">
        <v>160</v>
      </c>
      <c r="J1398">
        <v>4</v>
      </c>
      <c r="K1398">
        <v>143</v>
      </c>
      <c r="L1398">
        <v>4.0000000000000001E-3</v>
      </c>
      <c r="M1398">
        <v>38.5</v>
      </c>
      <c r="N1398">
        <v>264</v>
      </c>
      <c r="O1398">
        <v>53.7879</v>
      </c>
      <c r="P1398">
        <v>53.7879</v>
      </c>
      <c r="Q1398">
        <v>1058</v>
      </c>
    </row>
    <row r="1399" spans="1:17" x14ac:dyDescent="0.35">
      <c r="A1399" t="s">
        <v>15070</v>
      </c>
      <c r="B1399" t="s">
        <v>16921</v>
      </c>
      <c r="C1399" t="s">
        <v>16922</v>
      </c>
      <c r="D1399">
        <v>31.102</v>
      </c>
      <c r="E1399">
        <v>254</v>
      </c>
      <c r="F1399">
        <v>157</v>
      </c>
      <c r="G1399">
        <v>7</v>
      </c>
      <c r="H1399">
        <v>3</v>
      </c>
      <c r="I1399">
        <v>246</v>
      </c>
      <c r="J1399">
        <v>4</v>
      </c>
      <c r="K1399">
        <v>249</v>
      </c>
      <c r="L1399">
        <v>7.6499999999999993E-15</v>
      </c>
      <c r="M1399">
        <v>76.3</v>
      </c>
      <c r="N1399">
        <v>385</v>
      </c>
      <c r="O1399">
        <v>65.974000000000004</v>
      </c>
      <c r="P1399">
        <v>65.974000000000004</v>
      </c>
      <c r="Q1399">
        <v>2196</v>
      </c>
    </row>
    <row r="1400" spans="1:17" x14ac:dyDescent="0.35">
      <c r="A1400" t="s">
        <v>15117</v>
      </c>
      <c r="B1400" t="s">
        <v>15118</v>
      </c>
      <c r="C1400" t="s">
        <v>16923</v>
      </c>
      <c r="D1400">
        <v>25.516999999999999</v>
      </c>
      <c r="E1400">
        <v>290</v>
      </c>
      <c r="F1400">
        <v>136</v>
      </c>
      <c r="G1400">
        <v>15</v>
      </c>
      <c r="H1400">
        <v>6</v>
      </c>
      <c r="I1400">
        <v>249</v>
      </c>
      <c r="J1400">
        <v>2</v>
      </c>
      <c r="K1400">
        <v>257</v>
      </c>
      <c r="L1400">
        <v>1.7999999999999999E-2</v>
      </c>
      <c r="M1400">
        <v>36.6</v>
      </c>
      <c r="N1400">
        <v>272</v>
      </c>
      <c r="O1400">
        <v>106.61799999999999</v>
      </c>
      <c r="P1400">
        <v>101</v>
      </c>
      <c r="Q1400">
        <v>1656</v>
      </c>
    </row>
    <row r="1401" spans="1:17" x14ac:dyDescent="0.35">
      <c r="A1401" t="s">
        <v>15031</v>
      </c>
      <c r="B1401" t="s">
        <v>16924</v>
      </c>
      <c r="C1401" t="s">
        <v>16925</v>
      </c>
      <c r="D1401">
        <v>26.119</v>
      </c>
      <c r="E1401">
        <v>268</v>
      </c>
      <c r="F1401">
        <v>151</v>
      </c>
      <c r="G1401">
        <v>11</v>
      </c>
      <c r="H1401">
        <v>6</v>
      </c>
      <c r="I1401">
        <v>245</v>
      </c>
      <c r="J1401">
        <v>3</v>
      </c>
      <c r="K1401">
        <v>251</v>
      </c>
      <c r="L1401">
        <v>4.6299999999999997E-6</v>
      </c>
      <c r="M1401">
        <v>47</v>
      </c>
      <c r="N1401">
        <v>259</v>
      </c>
      <c r="O1401">
        <v>103.47499999999999</v>
      </c>
      <c r="P1401">
        <v>101</v>
      </c>
      <c r="Q1401">
        <v>255</v>
      </c>
    </row>
    <row r="1402" spans="1:17" x14ac:dyDescent="0.35">
      <c r="A1402" t="s">
        <v>15031</v>
      </c>
      <c r="B1402" t="s">
        <v>15398</v>
      </c>
      <c r="C1402" t="s">
        <v>16926</v>
      </c>
      <c r="D1402">
        <v>25.306000000000001</v>
      </c>
      <c r="E1402">
        <v>245</v>
      </c>
      <c r="F1402">
        <v>152</v>
      </c>
      <c r="G1402">
        <v>8</v>
      </c>
      <c r="H1402">
        <v>1</v>
      </c>
      <c r="I1402">
        <v>225</v>
      </c>
      <c r="J1402">
        <v>1</v>
      </c>
      <c r="K1402">
        <v>234</v>
      </c>
      <c r="L1402">
        <v>7.3300000000000001E-9</v>
      </c>
      <c r="M1402">
        <v>55.5</v>
      </c>
      <c r="N1402">
        <v>256</v>
      </c>
      <c r="O1402">
        <v>95.703100000000006</v>
      </c>
      <c r="P1402">
        <v>95.703100000000006</v>
      </c>
      <c r="Q1402">
        <v>99</v>
      </c>
    </row>
    <row r="1403" spans="1:17" x14ac:dyDescent="0.35">
      <c r="A1403" t="s">
        <v>15038</v>
      </c>
      <c r="B1403" t="s">
        <v>15815</v>
      </c>
      <c r="C1403" t="s">
        <v>16927</v>
      </c>
      <c r="D1403">
        <v>27.957000000000001</v>
      </c>
      <c r="E1403">
        <v>279</v>
      </c>
      <c r="F1403">
        <v>160</v>
      </c>
      <c r="G1403">
        <v>13</v>
      </c>
      <c r="H1403">
        <v>373</v>
      </c>
      <c r="I1403">
        <v>640</v>
      </c>
      <c r="J1403">
        <v>4</v>
      </c>
      <c r="K1403">
        <v>252</v>
      </c>
      <c r="L1403">
        <v>1.2400000000000001E-9</v>
      </c>
      <c r="M1403">
        <v>60.8</v>
      </c>
      <c r="N1403">
        <v>262</v>
      </c>
      <c r="O1403">
        <v>106.489</v>
      </c>
      <c r="P1403">
        <v>101</v>
      </c>
      <c r="Q1403">
        <v>2689</v>
      </c>
    </row>
    <row r="1404" spans="1:17" x14ac:dyDescent="0.35">
      <c r="A1404" t="s">
        <v>15556</v>
      </c>
      <c r="B1404" t="s">
        <v>16928</v>
      </c>
      <c r="C1404" t="s">
        <v>16929</v>
      </c>
      <c r="D1404">
        <v>27.210999999999999</v>
      </c>
      <c r="E1404">
        <v>147</v>
      </c>
      <c r="F1404">
        <v>88</v>
      </c>
      <c r="G1404">
        <v>7</v>
      </c>
      <c r="H1404">
        <v>17</v>
      </c>
      <c r="I1404">
        <v>153</v>
      </c>
      <c r="J1404">
        <v>8</v>
      </c>
      <c r="K1404">
        <v>145</v>
      </c>
      <c r="L1404">
        <v>0.33</v>
      </c>
      <c r="M1404">
        <v>30.8</v>
      </c>
      <c r="N1404">
        <v>223</v>
      </c>
      <c r="O1404">
        <v>65.919300000000007</v>
      </c>
      <c r="P1404">
        <v>65.919300000000007</v>
      </c>
      <c r="Q1404">
        <v>1227</v>
      </c>
    </row>
    <row r="1405" spans="1:17" x14ac:dyDescent="0.35">
      <c r="A1405" t="s">
        <v>15070</v>
      </c>
      <c r="B1405" t="s">
        <v>16930</v>
      </c>
      <c r="C1405" t="s">
        <v>16931</v>
      </c>
      <c r="D1405">
        <v>24.779</v>
      </c>
      <c r="E1405">
        <v>226</v>
      </c>
      <c r="F1405">
        <v>166</v>
      </c>
      <c r="G1405">
        <v>3</v>
      </c>
      <c r="H1405">
        <v>3</v>
      </c>
      <c r="I1405">
        <v>227</v>
      </c>
      <c r="J1405">
        <v>6</v>
      </c>
      <c r="K1405">
        <v>228</v>
      </c>
      <c r="L1405">
        <v>3.5000000000000002E-14</v>
      </c>
      <c r="M1405">
        <v>74.3</v>
      </c>
      <c r="N1405">
        <v>373</v>
      </c>
      <c r="O1405">
        <v>60.589799999999997</v>
      </c>
      <c r="P1405">
        <v>60.589799999999997</v>
      </c>
      <c r="Q1405">
        <v>2208</v>
      </c>
    </row>
    <row r="1406" spans="1:17" x14ac:dyDescent="0.35">
      <c r="A1406" t="s">
        <v>15031</v>
      </c>
      <c r="B1406" t="s">
        <v>15648</v>
      </c>
      <c r="C1406" t="s">
        <v>16932</v>
      </c>
      <c r="D1406">
        <v>25.82</v>
      </c>
      <c r="E1406">
        <v>244</v>
      </c>
      <c r="F1406">
        <v>137</v>
      </c>
      <c r="G1406">
        <v>13</v>
      </c>
      <c r="H1406">
        <v>6</v>
      </c>
      <c r="I1406">
        <v>222</v>
      </c>
      <c r="J1406">
        <v>5</v>
      </c>
      <c r="K1406">
        <v>231</v>
      </c>
      <c r="L1406">
        <v>2.9000000000000002E-6</v>
      </c>
      <c r="M1406">
        <v>47.8</v>
      </c>
      <c r="N1406">
        <v>256</v>
      </c>
      <c r="O1406">
        <v>95.3125</v>
      </c>
      <c r="P1406">
        <v>95.3125</v>
      </c>
      <c r="Q1406">
        <v>238</v>
      </c>
    </row>
    <row r="1407" spans="1:17" x14ac:dyDescent="0.35">
      <c r="A1407" t="s">
        <v>15037</v>
      </c>
      <c r="B1407" t="s">
        <v>15171</v>
      </c>
      <c r="C1407" t="s">
        <v>16933</v>
      </c>
      <c r="D1407">
        <v>38.234999999999999</v>
      </c>
      <c r="E1407">
        <v>68</v>
      </c>
      <c r="F1407">
        <v>41</v>
      </c>
      <c r="G1407">
        <v>1</v>
      </c>
      <c r="H1407">
        <v>44</v>
      </c>
      <c r="I1407">
        <v>111</v>
      </c>
      <c r="J1407">
        <v>3</v>
      </c>
      <c r="K1407">
        <v>69</v>
      </c>
      <c r="L1407">
        <v>2E-3</v>
      </c>
      <c r="M1407">
        <v>38.5</v>
      </c>
      <c r="N1407">
        <v>134</v>
      </c>
      <c r="O1407">
        <v>50.746299999999998</v>
      </c>
      <c r="P1407">
        <v>50.746299999999998</v>
      </c>
      <c r="Q1407">
        <v>745</v>
      </c>
    </row>
    <row r="1408" spans="1:17" x14ac:dyDescent="0.35">
      <c r="A1408" t="s">
        <v>15301</v>
      </c>
      <c r="B1408" t="s">
        <v>16934</v>
      </c>
      <c r="C1408" t="s">
        <v>16935</v>
      </c>
      <c r="D1408">
        <v>26.724</v>
      </c>
      <c r="E1408">
        <v>116</v>
      </c>
      <c r="F1408">
        <v>58</v>
      </c>
      <c r="G1408">
        <v>6</v>
      </c>
      <c r="H1408">
        <v>120</v>
      </c>
      <c r="I1408">
        <v>234</v>
      </c>
      <c r="J1408">
        <v>10</v>
      </c>
      <c r="K1408">
        <v>99</v>
      </c>
      <c r="L1408">
        <v>0.75</v>
      </c>
      <c r="M1408">
        <v>31.2</v>
      </c>
      <c r="N1408">
        <v>150</v>
      </c>
      <c r="O1408">
        <v>77.333299999999994</v>
      </c>
      <c r="P1408">
        <v>77.333299999999994</v>
      </c>
      <c r="Q1408">
        <v>1817</v>
      </c>
    </row>
    <row r="1409" spans="1:17" x14ac:dyDescent="0.35">
      <c r="A1409" t="s">
        <v>15070</v>
      </c>
      <c r="B1409" t="s">
        <v>16936</v>
      </c>
      <c r="C1409" t="s">
        <v>16937</v>
      </c>
      <c r="D1409">
        <v>31.440999999999999</v>
      </c>
      <c r="E1409">
        <v>229</v>
      </c>
      <c r="F1409">
        <v>153</v>
      </c>
      <c r="G1409">
        <v>3</v>
      </c>
      <c r="H1409">
        <v>3</v>
      </c>
      <c r="I1409">
        <v>229</v>
      </c>
      <c r="J1409">
        <v>2</v>
      </c>
      <c r="K1409">
        <v>228</v>
      </c>
      <c r="L1409">
        <v>2.46E-21</v>
      </c>
      <c r="M1409">
        <v>95.9</v>
      </c>
      <c r="N1409">
        <v>380</v>
      </c>
      <c r="O1409">
        <v>60.263199999999998</v>
      </c>
      <c r="P1409">
        <v>60.263199999999998</v>
      </c>
      <c r="Q1409">
        <v>2102</v>
      </c>
    </row>
    <row r="1410" spans="1:17" x14ac:dyDescent="0.35">
      <c r="A1410" t="s">
        <v>16938</v>
      </c>
      <c r="B1410" t="s">
        <v>16939</v>
      </c>
      <c r="C1410" t="s">
        <v>16940</v>
      </c>
      <c r="D1410">
        <v>34.091000000000001</v>
      </c>
      <c r="E1410">
        <v>88</v>
      </c>
      <c r="F1410">
        <v>42</v>
      </c>
      <c r="G1410">
        <v>3</v>
      </c>
      <c r="H1410">
        <v>52</v>
      </c>
      <c r="I1410">
        <v>136</v>
      </c>
      <c r="J1410">
        <v>74</v>
      </c>
      <c r="K1410">
        <v>148</v>
      </c>
      <c r="L1410">
        <v>1.2999999999999999E-2</v>
      </c>
      <c r="M1410">
        <v>36.6</v>
      </c>
      <c r="N1410">
        <v>154</v>
      </c>
      <c r="O1410">
        <v>57.142899999999997</v>
      </c>
      <c r="P1410">
        <v>57.142899999999997</v>
      </c>
      <c r="Q1410">
        <v>1565</v>
      </c>
    </row>
    <row r="1411" spans="1:17" x14ac:dyDescent="0.35">
      <c r="A1411" t="s">
        <v>15046</v>
      </c>
      <c r="B1411" t="s">
        <v>16941</v>
      </c>
      <c r="C1411" t="s">
        <v>16942</v>
      </c>
      <c r="D1411">
        <v>29.946999999999999</v>
      </c>
      <c r="E1411">
        <v>187</v>
      </c>
      <c r="F1411">
        <v>106</v>
      </c>
      <c r="G1411">
        <v>7</v>
      </c>
      <c r="H1411">
        <v>126</v>
      </c>
      <c r="I1411">
        <v>297</v>
      </c>
      <c r="J1411">
        <v>8</v>
      </c>
      <c r="K1411">
        <v>184</v>
      </c>
      <c r="L1411">
        <v>6.5799999999999999E-7</v>
      </c>
      <c r="M1411">
        <v>50.4</v>
      </c>
      <c r="N1411">
        <v>259</v>
      </c>
      <c r="O1411">
        <v>72.200800000000001</v>
      </c>
      <c r="P1411">
        <v>72.200800000000001</v>
      </c>
      <c r="Q1411">
        <v>1247</v>
      </c>
    </row>
    <row r="1412" spans="1:17" x14ac:dyDescent="0.35">
      <c r="A1412" t="s">
        <v>15031</v>
      </c>
      <c r="B1412" t="s">
        <v>15378</v>
      </c>
      <c r="C1412" t="s">
        <v>16943</v>
      </c>
      <c r="D1412">
        <v>25.591000000000001</v>
      </c>
      <c r="E1412">
        <v>254</v>
      </c>
      <c r="F1412">
        <v>138</v>
      </c>
      <c r="G1412">
        <v>12</v>
      </c>
      <c r="H1412">
        <v>1</v>
      </c>
      <c r="I1412">
        <v>224</v>
      </c>
      <c r="J1412">
        <v>1</v>
      </c>
      <c r="K1412">
        <v>233</v>
      </c>
      <c r="L1412">
        <v>4.9100000000000004E-6</v>
      </c>
      <c r="M1412">
        <v>47</v>
      </c>
      <c r="N1412">
        <v>256</v>
      </c>
      <c r="O1412">
        <v>99.218800000000002</v>
      </c>
      <c r="P1412">
        <v>99.218800000000002</v>
      </c>
      <c r="Q1412">
        <v>265</v>
      </c>
    </row>
    <row r="1413" spans="1:17" x14ac:dyDescent="0.35">
      <c r="A1413" t="s">
        <v>15348</v>
      </c>
      <c r="B1413" t="s">
        <v>16804</v>
      </c>
      <c r="C1413" t="s">
        <v>16944</v>
      </c>
      <c r="D1413">
        <v>22.581</v>
      </c>
      <c r="E1413">
        <v>124</v>
      </c>
      <c r="F1413">
        <v>75</v>
      </c>
      <c r="G1413">
        <v>3</v>
      </c>
      <c r="H1413">
        <v>37</v>
      </c>
      <c r="I1413">
        <v>143</v>
      </c>
      <c r="J1413">
        <v>24</v>
      </c>
      <c r="K1413">
        <v>143</v>
      </c>
      <c r="L1413">
        <v>0.55000000000000004</v>
      </c>
      <c r="M1413">
        <v>30</v>
      </c>
      <c r="N1413">
        <v>143</v>
      </c>
      <c r="O1413">
        <v>86.713300000000004</v>
      </c>
      <c r="P1413">
        <v>86.713300000000004</v>
      </c>
      <c r="Q1413">
        <v>1958</v>
      </c>
    </row>
    <row r="1414" spans="1:17" x14ac:dyDescent="0.35">
      <c r="A1414" t="s">
        <v>16945</v>
      </c>
      <c r="B1414" t="s">
        <v>15188</v>
      </c>
      <c r="C1414" t="s">
        <v>16946</v>
      </c>
      <c r="D1414">
        <v>27.806999999999999</v>
      </c>
      <c r="E1414">
        <v>187</v>
      </c>
      <c r="F1414">
        <v>95</v>
      </c>
      <c r="G1414">
        <v>7</v>
      </c>
      <c r="H1414">
        <v>79</v>
      </c>
      <c r="I1414">
        <v>234</v>
      </c>
      <c r="J1414">
        <v>12</v>
      </c>
      <c r="K1414">
        <v>189</v>
      </c>
      <c r="L1414">
        <v>0.05</v>
      </c>
      <c r="M1414">
        <v>34.700000000000003</v>
      </c>
      <c r="N1414">
        <v>258</v>
      </c>
      <c r="O1414">
        <v>72.480599999999995</v>
      </c>
      <c r="P1414">
        <v>72.480599999999995</v>
      </c>
      <c r="Q1414">
        <v>2257</v>
      </c>
    </row>
    <row r="1415" spans="1:17" x14ac:dyDescent="0.35">
      <c r="A1415" t="s">
        <v>15070</v>
      </c>
      <c r="B1415" t="s">
        <v>16947</v>
      </c>
      <c r="C1415" t="s">
        <v>16948</v>
      </c>
      <c r="D1415">
        <v>28.318999999999999</v>
      </c>
      <c r="E1415">
        <v>226</v>
      </c>
      <c r="F1415">
        <v>160</v>
      </c>
      <c r="G1415">
        <v>2</v>
      </c>
      <c r="H1415">
        <v>4</v>
      </c>
      <c r="I1415">
        <v>229</v>
      </c>
      <c r="J1415">
        <v>5</v>
      </c>
      <c r="K1415">
        <v>228</v>
      </c>
      <c r="L1415">
        <v>7.1100000000000001E-19</v>
      </c>
      <c r="M1415">
        <v>88.2</v>
      </c>
      <c r="N1415">
        <v>366</v>
      </c>
      <c r="O1415">
        <v>61.748600000000003</v>
      </c>
      <c r="P1415">
        <v>61.748600000000003</v>
      </c>
      <c r="Q1415">
        <v>2129</v>
      </c>
    </row>
    <row r="1416" spans="1:17" x14ac:dyDescent="0.35">
      <c r="A1416" t="s">
        <v>15070</v>
      </c>
      <c r="B1416" t="s">
        <v>16949</v>
      </c>
      <c r="C1416" t="s">
        <v>16950</v>
      </c>
      <c r="D1416">
        <v>27.434000000000001</v>
      </c>
      <c r="E1416">
        <v>226</v>
      </c>
      <c r="F1416">
        <v>162</v>
      </c>
      <c r="G1416">
        <v>2</v>
      </c>
      <c r="H1416">
        <v>4</v>
      </c>
      <c r="I1416">
        <v>229</v>
      </c>
      <c r="J1416">
        <v>7</v>
      </c>
      <c r="K1416">
        <v>230</v>
      </c>
      <c r="L1416">
        <v>1.8999999999999999E-18</v>
      </c>
      <c r="M1416">
        <v>87</v>
      </c>
      <c r="N1416">
        <v>377</v>
      </c>
      <c r="O1416">
        <v>59.946899999999999</v>
      </c>
      <c r="P1416">
        <v>59.946899999999999</v>
      </c>
      <c r="Q1416">
        <v>2139</v>
      </c>
    </row>
    <row r="1417" spans="1:17" x14ac:dyDescent="0.35">
      <c r="A1417" t="s">
        <v>15031</v>
      </c>
      <c r="B1417" t="s">
        <v>16745</v>
      </c>
      <c r="C1417" t="s">
        <v>16951</v>
      </c>
      <c r="D1417">
        <v>26.122</v>
      </c>
      <c r="E1417">
        <v>245</v>
      </c>
      <c r="F1417">
        <v>148</v>
      </c>
      <c r="G1417">
        <v>10</v>
      </c>
      <c r="H1417">
        <v>1</v>
      </c>
      <c r="I1417">
        <v>224</v>
      </c>
      <c r="J1417">
        <v>1</v>
      </c>
      <c r="K1417">
        <v>233</v>
      </c>
      <c r="L1417">
        <v>1.74E-7</v>
      </c>
      <c r="M1417">
        <v>51.2</v>
      </c>
      <c r="N1417">
        <v>256</v>
      </c>
      <c r="O1417">
        <v>95.703100000000006</v>
      </c>
      <c r="P1417">
        <v>95.703100000000006</v>
      </c>
      <c r="Q1417">
        <v>158</v>
      </c>
    </row>
    <row r="1418" spans="1:17" x14ac:dyDescent="0.35">
      <c r="A1418" t="s">
        <v>15237</v>
      </c>
      <c r="B1418" t="s">
        <v>16745</v>
      </c>
      <c r="C1418" t="s">
        <v>16951</v>
      </c>
      <c r="D1418">
        <v>23.902000000000001</v>
      </c>
      <c r="E1418">
        <v>205</v>
      </c>
      <c r="F1418">
        <v>117</v>
      </c>
      <c r="G1418">
        <v>7</v>
      </c>
      <c r="H1418">
        <v>54</v>
      </c>
      <c r="I1418">
        <v>250</v>
      </c>
      <c r="J1418">
        <v>2</v>
      </c>
      <c r="K1418">
        <v>175</v>
      </c>
      <c r="L1418">
        <v>0.24</v>
      </c>
      <c r="M1418">
        <v>32.700000000000003</v>
      </c>
      <c r="N1418">
        <v>256</v>
      </c>
      <c r="O1418">
        <v>80.078100000000006</v>
      </c>
      <c r="P1418">
        <v>80.078100000000006</v>
      </c>
      <c r="Q1418">
        <v>525</v>
      </c>
    </row>
    <row r="1419" spans="1:17" x14ac:dyDescent="0.35">
      <c r="A1419" t="s">
        <v>15031</v>
      </c>
      <c r="B1419" t="s">
        <v>15295</v>
      </c>
      <c r="C1419" t="s">
        <v>16952</v>
      </c>
      <c r="D1419">
        <v>25.286999999999999</v>
      </c>
      <c r="E1419">
        <v>174</v>
      </c>
      <c r="F1419">
        <v>113</v>
      </c>
      <c r="G1419">
        <v>4</v>
      </c>
      <c r="H1419">
        <v>4</v>
      </c>
      <c r="I1419">
        <v>161</v>
      </c>
      <c r="J1419">
        <v>2</v>
      </c>
      <c r="K1419">
        <v>174</v>
      </c>
      <c r="L1419">
        <v>1.38E-5</v>
      </c>
      <c r="M1419">
        <v>45.8</v>
      </c>
      <c r="N1419">
        <v>251</v>
      </c>
      <c r="O1419">
        <v>69.322699999999998</v>
      </c>
      <c r="P1419">
        <v>69.322699999999998</v>
      </c>
      <c r="Q1419">
        <v>314</v>
      </c>
    </row>
    <row r="1420" spans="1:17" x14ac:dyDescent="0.35">
      <c r="A1420" t="s">
        <v>15034</v>
      </c>
      <c r="B1420" t="s">
        <v>16953</v>
      </c>
      <c r="C1420" t="s">
        <v>16954</v>
      </c>
      <c r="D1420">
        <v>28.571000000000002</v>
      </c>
      <c r="E1420">
        <v>140</v>
      </c>
      <c r="F1420">
        <v>80</v>
      </c>
      <c r="G1420">
        <v>5</v>
      </c>
      <c r="H1420">
        <v>40</v>
      </c>
      <c r="I1420">
        <v>160</v>
      </c>
      <c r="J1420">
        <v>3</v>
      </c>
      <c r="K1420">
        <v>141</v>
      </c>
      <c r="L1420">
        <v>1.75E-4</v>
      </c>
      <c r="M1420">
        <v>42.7</v>
      </c>
      <c r="N1420">
        <v>255</v>
      </c>
      <c r="O1420">
        <v>54.902000000000001</v>
      </c>
      <c r="P1420">
        <v>54.902000000000001</v>
      </c>
      <c r="Q1420">
        <v>894</v>
      </c>
    </row>
    <row r="1421" spans="1:17" x14ac:dyDescent="0.35">
      <c r="A1421" t="s">
        <v>15514</v>
      </c>
      <c r="B1421" t="s">
        <v>16955</v>
      </c>
      <c r="C1421" t="s">
        <v>16956</v>
      </c>
      <c r="D1421">
        <v>28.986000000000001</v>
      </c>
      <c r="E1421">
        <v>138</v>
      </c>
      <c r="F1421">
        <v>83</v>
      </c>
      <c r="G1421">
        <v>6</v>
      </c>
      <c r="H1421">
        <v>952</v>
      </c>
      <c r="I1421">
        <v>1077</v>
      </c>
      <c r="J1421">
        <v>12</v>
      </c>
      <c r="K1421">
        <v>146</v>
      </c>
      <c r="L1421">
        <v>1</v>
      </c>
      <c r="M1421">
        <v>33.1</v>
      </c>
      <c r="N1421">
        <v>268</v>
      </c>
      <c r="O1421">
        <v>51.4925</v>
      </c>
      <c r="P1421">
        <v>51.4925</v>
      </c>
      <c r="Q1421">
        <v>1837</v>
      </c>
    </row>
    <row r="1422" spans="1:17" x14ac:dyDescent="0.35">
      <c r="A1422" t="s">
        <v>15034</v>
      </c>
      <c r="B1422" t="s">
        <v>16957</v>
      </c>
      <c r="C1422" t="s">
        <v>16958</v>
      </c>
      <c r="D1422">
        <v>30.07</v>
      </c>
      <c r="E1422">
        <v>143</v>
      </c>
      <c r="F1422">
        <v>75</v>
      </c>
      <c r="G1422">
        <v>5</v>
      </c>
      <c r="H1422">
        <v>40</v>
      </c>
      <c r="I1422">
        <v>160</v>
      </c>
      <c r="J1422">
        <v>3</v>
      </c>
      <c r="K1422">
        <v>142</v>
      </c>
      <c r="L1422">
        <v>2E-3</v>
      </c>
      <c r="M1422">
        <v>39.700000000000003</v>
      </c>
      <c r="N1422">
        <v>254</v>
      </c>
      <c r="O1422">
        <v>56.299199999999999</v>
      </c>
      <c r="P1422">
        <v>56.299199999999999</v>
      </c>
      <c r="Q1422">
        <v>999</v>
      </c>
    </row>
    <row r="1423" spans="1:17" x14ac:dyDescent="0.35">
      <c r="A1423" t="s">
        <v>15049</v>
      </c>
      <c r="B1423" t="s">
        <v>16957</v>
      </c>
      <c r="C1423" t="s">
        <v>16958</v>
      </c>
      <c r="D1423">
        <v>26.315999999999999</v>
      </c>
      <c r="E1423">
        <v>190</v>
      </c>
      <c r="F1423">
        <v>109</v>
      </c>
      <c r="G1423">
        <v>7</v>
      </c>
      <c r="H1423">
        <v>155</v>
      </c>
      <c r="I1423">
        <v>326</v>
      </c>
      <c r="J1423">
        <v>8</v>
      </c>
      <c r="K1423">
        <v>184</v>
      </c>
      <c r="L1423">
        <v>3.0000000000000001E-3</v>
      </c>
      <c r="M1423">
        <v>39.700000000000003</v>
      </c>
      <c r="N1423">
        <v>254</v>
      </c>
      <c r="O1423">
        <v>74.803100000000001</v>
      </c>
      <c r="P1423">
        <v>74.803100000000001</v>
      </c>
      <c r="Q1423">
        <v>1904</v>
      </c>
    </row>
    <row r="1424" spans="1:17" x14ac:dyDescent="0.35">
      <c r="A1424" t="s">
        <v>15031</v>
      </c>
      <c r="B1424" t="s">
        <v>15603</v>
      </c>
      <c r="C1424" t="s">
        <v>16959</v>
      </c>
      <c r="D1424">
        <v>23.047000000000001</v>
      </c>
      <c r="E1424">
        <v>256</v>
      </c>
      <c r="F1424">
        <v>161</v>
      </c>
      <c r="G1424">
        <v>8</v>
      </c>
      <c r="H1424">
        <v>9</v>
      </c>
      <c r="I1424">
        <v>245</v>
      </c>
      <c r="J1424">
        <v>8</v>
      </c>
      <c r="K1424">
        <v>246</v>
      </c>
      <c r="L1424">
        <v>2.51E-5</v>
      </c>
      <c r="M1424">
        <v>44.7</v>
      </c>
      <c r="N1424">
        <v>247</v>
      </c>
      <c r="O1424">
        <v>103.64400000000001</v>
      </c>
      <c r="P1424">
        <v>101</v>
      </c>
      <c r="Q1424">
        <v>344</v>
      </c>
    </row>
    <row r="1425" spans="1:17" x14ac:dyDescent="0.35">
      <c r="A1425" t="s">
        <v>15117</v>
      </c>
      <c r="B1425" t="s">
        <v>15603</v>
      </c>
      <c r="C1425" t="s">
        <v>16959</v>
      </c>
      <c r="D1425">
        <v>22.53</v>
      </c>
      <c r="E1425">
        <v>253</v>
      </c>
      <c r="F1425">
        <v>174</v>
      </c>
      <c r="G1425">
        <v>9</v>
      </c>
      <c r="H1425">
        <v>7</v>
      </c>
      <c r="I1425">
        <v>248</v>
      </c>
      <c r="J1425">
        <v>5</v>
      </c>
      <c r="K1425">
        <v>246</v>
      </c>
      <c r="L1425">
        <v>4.5999999999999999E-2</v>
      </c>
      <c r="M1425">
        <v>35</v>
      </c>
      <c r="N1425">
        <v>247</v>
      </c>
      <c r="O1425">
        <v>102.429</v>
      </c>
      <c r="P1425">
        <v>101</v>
      </c>
      <c r="Q1425">
        <v>1675</v>
      </c>
    </row>
    <row r="1426" spans="1:17" x14ac:dyDescent="0.35">
      <c r="A1426" t="s">
        <v>15067</v>
      </c>
      <c r="B1426" t="s">
        <v>15481</v>
      </c>
      <c r="C1426" t="s">
        <v>16960</v>
      </c>
      <c r="D1426">
        <v>26.36</v>
      </c>
      <c r="E1426">
        <v>239</v>
      </c>
      <c r="F1426">
        <v>119</v>
      </c>
      <c r="G1426">
        <v>11</v>
      </c>
      <c r="H1426">
        <v>104</v>
      </c>
      <c r="I1426">
        <v>306</v>
      </c>
      <c r="J1426">
        <v>3</v>
      </c>
      <c r="K1426">
        <v>220</v>
      </c>
      <c r="L1426">
        <v>0.05</v>
      </c>
      <c r="M1426">
        <v>35.4</v>
      </c>
      <c r="N1426">
        <v>272</v>
      </c>
      <c r="O1426">
        <v>87.867599999999996</v>
      </c>
      <c r="P1426">
        <v>87.867599999999996</v>
      </c>
      <c r="Q1426">
        <v>2383</v>
      </c>
    </row>
    <row r="1427" spans="1:17" x14ac:dyDescent="0.35">
      <c r="A1427" t="s">
        <v>15038</v>
      </c>
      <c r="B1427" t="s">
        <v>15841</v>
      </c>
      <c r="C1427" t="s">
        <v>16961</v>
      </c>
      <c r="D1427">
        <v>27.236000000000001</v>
      </c>
      <c r="E1427">
        <v>246</v>
      </c>
      <c r="F1427">
        <v>159</v>
      </c>
      <c r="G1427">
        <v>9</v>
      </c>
      <c r="H1427">
        <v>373</v>
      </c>
      <c r="I1427">
        <v>615</v>
      </c>
      <c r="J1427">
        <v>4</v>
      </c>
      <c r="K1427">
        <v>232</v>
      </c>
      <c r="L1427">
        <v>1.03E-13</v>
      </c>
      <c r="M1427">
        <v>73.2</v>
      </c>
      <c r="N1427">
        <v>261</v>
      </c>
      <c r="O1427">
        <v>94.252899999999997</v>
      </c>
      <c r="P1427">
        <v>94.252899999999997</v>
      </c>
      <c r="Q1427">
        <v>2608</v>
      </c>
    </row>
    <row r="1428" spans="1:17" x14ac:dyDescent="0.35">
      <c r="A1428" t="s">
        <v>15176</v>
      </c>
      <c r="B1428" t="s">
        <v>16962</v>
      </c>
      <c r="C1428" t="s">
        <v>16963</v>
      </c>
      <c r="D1428">
        <v>23.404</v>
      </c>
      <c r="E1428">
        <v>141</v>
      </c>
      <c r="F1428">
        <v>95</v>
      </c>
      <c r="G1428">
        <v>5</v>
      </c>
      <c r="H1428">
        <v>41</v>
      </c>
      <c r="I1428">
        <v>177</v>
      </c>
      <c r="J1428">
        <v>1</v>
      </c>
      <c r="K1428">
        <v>132</v>
      </c>
      <c r="L1428">
        <v>6.3E-2</v>
      </c>
      <c r="M1428">
        <v>33.1</v>
      </c>
      <c r="N1428">
        <v>145</v>
      </c>
      <c r="O1428">
        <v>97.241399999999999</v>
      </c>
      <c r="P1428">
        <v>97.241399999999999</v>
      </c>
      <c r="Q1428">
        <v>2917</v>
      </c>
    </row>
    <row r="1429" spans="1:17" x14ac:dyDescent="0.35">
      <c r="A1429" t="s">
        <v>16964</v>
      </c>
      <c r="B1429" t="s">
        <v>15915</v>
      </c>
      <c r="C1429" t="s">
        <v>16965</v>
      </c>
      <c r="D1429">
        <v>28.571000000000002</v>
      </c>
      <c r="E1429">
        <v>112</v>
      </c>
      <c r="F1429">
        <v>74</v>
      </c>
      <c r="G1429">
        <v>3</v>
      </c>
      <c r="H1429">
        <v>168</v>
      </c>
      <c r="I1429">
        <v>274</v>
      </c>
      <c r="J1429">
        <v>39</v>
      </c>
      <c r="K1429">
        <v>149</v>
      </c>
      <c r="L1429">
        <v>5.7000000000000002E-2</v>
      </c>
      <c r="M1429">
        <v>34.700000000000003</v>
      </c>
      <c r="N1429">
        <v>151</v>
      </c>
      <c r="O1429">
        <v>74.172200000000004</v>
      </c>
      <c r="P1429">
        <v>74.172200000000004</v>
      </c>
      <c r="Q1429">
        <v>2591</v>
      </c>
    </row>
    <row r="1430" spans="1:17" x14ac:dyDescent="0.35">
      <c r="A1430" t="s">
        <v>15070</v>
      </c>
      <c r="B1430" t="s">
        <v>16966</v>
      </c>
      <c r="C1430" t="s">
        <v>16967</v>
      </c>
      <c r="D1430">
        <v>27.556000000000001</v>
      </c>
      <c r="E1430">
        <v>225</v>
      </c>
      <c r="F1430">
        <v>161</v>
      </c>
      <c r="G1430">
        <v>2</v>
      </c>
      <c r="H1430">
        <v>3</v>
      </c>
      <c r="I1430">
        <v>227</v>
      </c>
      <c r="J1430">
        <v>6</v>
      </c>
      <c r="K1430">
        <v>228</v>
      </c>
      <c r="L1430">
        <v>1.8299999999999999E-16</v>
      </c>
      <c r="M1430">
        <v>81.3</v>
      </c>
      <c r="N1430">
        <v>377</v>
      </c>
      <c r="O1430">
        <v>59.681699999999999</v>
      </c>
      <c r="P1430">
        <v>59.681699999999999</v>
      </c>
      <c r="Q1430">
        <v>2170</v>
      </c>
    </row>
    <row r="1431" spans="1:17" x14ac:dyDescent="0.35">
      <c r="A1431" t="s">
        <v>16968</v>
      </c>
      <c r="B1431" t="s">
        <v>16045</v>
      </c>
      <c r="C1431" t="s">
        <v>16969</v>
      </c>
      <c r="D1431">
        <v>23.187999999999999</v>
      </c>
      <c r="E1431">
        <v>138</v>
      </c>
      <c r="F1431">
        <v>94</v>
      </c>
      <c r="G1431">
        <v>5</v>
      </c>
      <c r="H1431">
        <v>62</v>
      </c>
      <c r="I1431">
        <v>199</v>
      </c>
      <c r="J1431">
        <v>93</v>
      </c>
      <c r="K1431">
        <v>218</v>
      </c>
      <c r="L1431">
        <v>0.41</v>
      </c>
      <c r="M1431">
        <v>33.1</v>
      </c>
      <c r="N1431">
        <v>250</v>
      </c>
      <c r="O1431">
        <v>55.2</v>
      </c>
      <c r="P1431">
        <v>55.2</v>
      </c>
      <c r="Q1431">
        <v>1968</v>
      </c>
    </row>
    <row r="1432" spans="1:17" x14ac:dyDescent="0.35">
      <c r="A1432" t="s">
        <v>15031</v>
      </c>
      <c r="B1432" t="s">
        <v>16045</v>
      </c>
      <c r="C1432" t="s">
        <v>16969</v>
      </c>
      <c r="D1432">
        <v>21.61</v>
      </c>
      <c r="E1432">
        <v>236</v>
      </c>
      <c r="F1432">
        <v>158</v>
      </c>
      <c r="G1432">
        <v>7</v>
      </c>
      <c r="H1432">
        <v>6</v>
      </c>
      <c r="I1432">
        <v>225</v>
      </c>
      <c r="J1432">
        <v>4</v>
      </c>
      <c r="K1432">
        <v>228</v>
      </c>
      <c r="L1432">
        <v>3.3400000000000002E-6</v>
      </c>
      <c r="M1432">
        <v>47.4</v>
      </c>
      <c r="N1432">
        <v>250</v>
      </c>
      <c r="O1432">
        <v>94.4</v>
      </c>
      <c r="P1432">
        <v>94.4</v>
      </c>
      <c r="Q1432">
        <v>243</v>
      </c>
    </row>
    <row r="1433" spans="1:17" x14ac:dyDescent="0.35">
      <c r="A1433" t="s">
        <v>15237</v>
      </c>
      <c r="B1433" t="s">
        <v>15367</v>
      </c>
      <c r="C1433" t="s">
        <v>16970</v>
      </c>
      <c r="D1433">
        <v>25.625</v>
      </c>
      <c r="E1433">
        <v>160</v>
      </c>
      <c r="F1433">
        <v>80</v>
      </c>
      <c r="G1433">
        <v>7</v>
      </c>
      <c r="H1433">
        <v>54</v>
      </c>
      <c r="I1433">
        <v>205</v>
      </c>
      <c r="J1433">
        <v>2</v>
      </c>
      <c r="K1433">
        <v>130</v>
      </c>
      <c r="L1433">
        <v>2.5000000000000001E-2</v>
      </c>
      <c r="M1433">
        <v>35.4</v>
      </c>
      <c r="N1433">
        <v>256</v>
      </c>
      <c r="O1433">
        <v>62.5</v>
      </c>
      <c r="P1433">
        <v>62.5</v>
      </c>
      <c r="Q1433">
        <v>518</v>
      </c>
    </row>
    <row r="1434" spans="1:17" x14ac:dyDescent="0.35">
      <c r="A1434" t="s">
        <v>15031</v>
      </c>
      <c r="B1434" t="s">
        <v>15367</v>
      </c>
      <c r="C1434" t="s">
        <v>16970</v>
      </c>
      <c r="D1434">
        <v>24.427</v>
      </c>
      <c r="E1434">
        <v>262</v>
      </c>
      <c r="F1434">
        <v>166</v>
      </c>
      <c r="G1434">
        <v>9</v>
      </c>
      <c r="H1434">
        <v>5</v>
      </c>
      <c r="I1434">
        <v>245</v>
      </c>
      <c r="J1434">
        <v>4</v>
      </c>
      <c r="K1434">
        <v>254</v>
      </c>
      <c r="L1434">
        <v>2.4900000000000001E-8</v>
      </c>
      <c r="M1434">
        <v>53.9</v>
      </c>
      <c r="N1434">
        <v>256</v>
      </c>
      <c r="O1434">
        <v>102.34399999999999</v>
      </c>
      <c r="P1434">
        <v>101</v>
      </c>
      <c r="Q1434">
        <v>120</v>
      </c>
    </row>
    <row r="1435" spans="1:17" x14ac:dyDescent="0.35">
      <c r="A1435" t="s">
        <v>15067</v>
      </c>
      <c r="B1435" t="s">
        <v>15367</v>
      </c>
      <c r="C1435" t="s">
        <v>16970</v>
      </c>
      <c r="D1435">
        <v>23.529</v>
      </c>
      <c r="E1435">
        <v>272</v>
      </c>
      <c r="F1435">
        <v>156</v>
      </c>
      <c r="G1435">
        <v>10</v>
      </c>
      <c r="H1435">
        <v>100</v>
      </c>
      <c r="I1435">
        <v>339</v>
      </c>
      <c r="J1435">
        <v>1</v>
      </c>
      <c r="K1435">
        <v>252</v>
      </c>
      <c r="L1435">
        <v>4.2000000000000003E-2</v>
      </c>
      <c r="M1435">
        <v>35.799999999999997</v>
      </c>
      <c r="N1435">
        <v>256</v>
      </c>
      <c r="O1435">
        <v>106.25</v>
      </c>
      <c r="P1435">
        <v>101</v>
      </c>
      <c r="Q1435">
        <v>2381</v>
      </c>
    </row>
    <row r="1436" spans="1:17" x14ac:dyDescent="0.35">
      <c r="A1436" t="s">
        <v>15201</v>
      </c>
      <c r="B1436" t="s">
        <v>16005</v>
      </c>
      <c r="C1436" t="s">
        <v>16971</v>
      </c>
      <c r="D1436">
        <v>42.308</v>
      </c>
      <c r="E1436">
        <v>156</v>
      </c>
      <c r="F1436">
        <v>87</v>
      </c>
      <c r="G1436">
        <v>3</v>
      </c>
      <c r="H1436">
        <v>25</v>
      </c>
      <c r="I1436">
        <v>179</v>
      </c>
      <c r="J1436">
        <v>23</v>
      </c>
      <c r="K1436">
        <v>176</v>
      </c>
      <c r="L1436">
        <v>1.53E-40</v>
      </c>
      <c r="M1436">
        <v>135</v>
      </c>
      <c r="N1436">
        <v>176</v>
      </c>
      <c r="O1436">
        <v>88.636399999999995</v>
      </c>
      <c r="P1436">
        <v>88.636399999999995</v>
      </c>
      <c r="Q1436">
        <v>1181</v>
      </c>
    </row>
    <row r="1437" spans="1:17" x14ac:dyDescent="0.35">
      <c r="A1437" t="s">
        <v>15176</v>
      </c>
      <c r="B1437" t="s">
        <v>16005</v>
      </c>
      <c r="C1437" t="s">
        <v>16971</v>
      </c>
      <c r="D1437">
        <v>41.558</v>
      </c>
      <c r="E1437">
        <v>154</v>
      </c>
      <c r="F1437">
        <v>87</v>
      </c>
      <c r="G1437">
        <v>3</v>
      </c>
      <c r="H1437">
        <v>35</v>
      </c>
      <c r="I1437">
        <v>187</v>
      </c>
      <c r="J1437">
        <v>23</v>
      </c>
      <c r="K1437">
        <v>174</v>
      </c>
      <c r="L1437">
        <v>8.6799999999999998E-40</v>
      </c>
      <c r="M1437">
        <v>134</v>
      </c>
      <c r="N1437">
        <v>176</v>
      </c>
      <c r="O1437">
        <v>87.5</v>
      </c>
      <c r="P1437">
        <v>87.5</v>
      </c>
      <c r="Q1437">
        <v>2888</v>
      </c>
    </row>
    <row r="1438" spans="1:17" x14ac:dyDescent="0.35">
      <c r="A1438" t="s">
        <v>16972</v>
      </c>
      <c r="B1438" t="s">
        <v>15215</v>
      </c>
      <c r="C1438" t="s">
        <v>16973</v>
      </c>
      <c r="D1438">
        <v>33.332999999999998</v>
      </c>
      <c r="E1438">
        <v>51</v>
      </c>
      <c r="F1438">
        <v>34</v>
      </c>
      <c r="G1438">
        <v>0</v>
      </c>
      <c r="H1438">
        <v>58</v>
      </c>
      <c r="I1438">
        <v>108</v>
      </c>
      <c r="J1438">
        <v>32</v>
      </c>
      <c r="K1438">
        <v>82</v>
      </c>
      <c r="L1438">
        <v>0.45</v>
      </c>
      <c r="M1438">
        <v>29.3</v>
      </c>
      <c r="N1438">
        <v>84</v>
      </c>
      <c r="O1438">
        <v>60.714300000000001</v>
      </c>
      <c r="P1438">
        <v>60.714300000000001</v>
      </c>
      <c r="Q1438">
        <v>1583</v>
      </c>
    </row>
    <row r="1439" spans="1:17" x14ac:dyDescent="0.35">
      <c r="A1439" t="s">
        <v>15034</v>
      </c>
      <c r="B1439" t="s">
        <v>16859</v>
      </c>
      <c r="C1439" t="s">
        <v>16974</v>
      </c>
      <c r="D1439">
        <v>28.670999999999999</v>
      </c>
      <c r="E1439">
        <v>143</v>
      </c>
      <c r="F1439">
        <v>78</v>
      </c>
      <c r="G1439">
        <v>7</v>
      </c>
      <c r="H1439">
        <v>40</v>
      </c>
      <c r="I1439">
        <v>160</v>
      </c>
      <c r="J1439">
        <v>7</v>
      </c>
      <c r="K1439">
        <v>147</v>
      </c>
      <c r="L1439">
        <v>4.0000000000000001E-3</v>
      </c>
      <c r="M1439">
        <v>38.1</v>
      </c>
      <c r="N1439">
        <v>223</v>
      </c>
      <c r="O1439">
        <v>64.125600000000006</v>
      </c>
      <c r="P1439">
        <v>64.125600000000006</v>
      </c>
      <c r="Q1439">
        <v>1068</v>
      </c>
    </row>
    <row r="1440" spans="1:17" x14ac:dyDescent="0.35">
      <c r="A1440" t="s">
        <v>15031</v>
      </c>
      <c r="B1440" t="s">
        <v>15648</v>
      </c>
      <c r="C1440" t="s">
        <v>16975</v>
      </c>
      <c r="D1440">
        <v>24.4</v>
      </c>
      <c r="E1440">
        <v>250</v>
      </c>
      <c r="F1440">
        <v>144</v>
      </c>
      <c r="G1440">
        <v>10</v>
      </c>
      <c r="H1440">
        <v>6</v>
      </c>
      <c r="I1440">
        <v>227</v>
      </c>
      <c r="J1440">
        <v>5</v>
      </c>
      <c r="K1440">
        <v>237</v>
      </c>
      <c r="L1440">
        <v>4.5000000000000003E-5</v>
      </c>
      <c r="M1440">
        <v>44.3</v>
      </c>
      <c r="N1440">
        <v>256</v>
      </c>
      <c r="O1440">
        <v>97.656199999999998</v>
      </c>
      <c r="P1440">
        <v>97.656199999999998</v>
      </c>
      <c r="Q1440">
        <v>371</v>
      </c>
    </row>
    <row r="1441" spans="1:17" x14ac:dyDescent="0.35">
      <c r="A1441" t="s">
        <v>16976</v>
      </c>
      <c r="B1441" t="s">
        <v>16977</v>
      </c>
      <c r="C1441" t="s">
        <v>16978</v>
      </c>
      <c r="D1441">
        <v>34.247</v>
      </c>
      <c r="E1441">
        <v>73</v>
      </c>
      <c r="F1441">
        <v>42</v>
      </c>
      <c r="G1441">
        <v>2</v>
      </c>
      <c r="H1441">
        <v>232</v>
      </c>
      <c r="I1441">
        <v>302</v>
      </c>
      <c r="J1441">
        <v>37</v>
      </c>
      <c r="K1441">
        <v>105</v>
      </c>
      <c r="L1441">
        <v>6.0999999999999999E-2</v>
      </c>
      <c r="M1441">
        <v>34.700000000000003</v>
      </c>
      <c r="N1441">
        <v>146</v>
      </c>
      <c r="O1441">
        <v>50</v>
      </c>
      <c r="P1441">
        <v>50</v>
      </c>
      <c r="Q1441">
        <v>1235</v>
      </c>
    </row>
    <row r="1442" spans="1:17" x14ac:dyDescent="0.35">
      <c r="A1442" t="s">
        <v>15031</v>
      </c>
      <c r="B1442" t="s">
        <v>16362</v>
      </c>
      <c r="C1442" t="s">
        <v>16979</v>
      </c>
      <c r="D1442">
        <v>25.794</v>
      </c>
      <c r="E1442">
        <v>252</v>
      </c>
      <c r="F1442">
        <v>140</v>
      </c>
      <c r="G1442">
        <v>10</v>
      </c>
      <c r="H1442">
        <v>1</v>
      </c>
      <c r="I1442">
        <v>224</v>
      </c>
      <c r="J1442">
        <v>1</v>
      </c>
      <c r="K1442">
        <v>233</v>
      </c>
      <c r="L1442">
        <v>4.5700000000000002E-10</v>
      </c>
      <c r="M1442">
        <v>58.9</v>
      </c>
      <c r="N1442">
        <v>256</v>
      </c>
      <c r="O1442">
        <v>98.4375</v>
      </c>
      <c r="P1442">
        <v>98.4375</v>
      </c>
      <c r="Q1442">
        <v>57</v>
      </c>
    </row>
    <row r="1443" spans="1:17" x14ac:dyDescent="0.35">
      <c r="A1443" t="s">
        <v>15055</v>
      </c>
      <c r="B1443" t="s">
        <v>16980</v>
      </c>
      <c r="C1443" t="s">
        <v>16981</v>
      </c>
      <c r="D1443">
        <v>27.210999999999999</v>
      </c>
      <c r="E1443">
        <v>147</v>
      </c>
      <c r="F1443">
        <v>78</v>
      </c>
      <c r="G1443">
        <v>6</v>
      </c>
      <c r="H1443">
        <v>596</v>
      </c>
      <c r="I1443">
        <v>719</v>
      </c>
      <c r="J1443">
        <v>34</v>
      </c>
      <c r="K1443">
        <v>174</v>
      </c>
      <c r="L1443">
        <v>0.13</v>
      </c>
      <c r="M1443">
        <v>35.799999999999997</v>
      </c>
      <c r="N1443">
        <v>292</v>
      </c>
      <c r="O1443">
        <v>50.342500000000001</v>
      </c>
      <c r="P1443">
        <v>50.342500000000001</v>
      </c>
      <c r="Q1443">
        <v>600</v>
      </c>
    </row>
    <row r="1444" spans="1:17" x14ac:dyDescent="0.35">
      <c r="A1444" t="s">
        <v>15117</v>
      </c>
      <c r="B1444" t="s">
        <v>16045</v>
      </c>
      <c r="C1444" t="s">
        <v>16982</v>
      </c>
      <c r="D1444">
        <v>21.771000000000001</v>
      </c>
      <c r="E1444">
        <v>271</v>
      </c>
      <c r="F1444">
        <v>168</v>
      </c>
      <c r="G1444">
        <v>9</v>
      </c>
      <c r="H1444">
        <v>6</v>
      </c>
      <c r="I1444">
        <v>249</v>
      </c>
      <c r="J1444">
        <v>2</v>
      </c>
      <c r="K1444">
        <v>255</v>
      </c>
      <c r="L1444">
        <v>3.9E-2</v>
      </c>
      <c r="M1444">
        <v>35.4</v>
      </c>
      <c r="N1444">
        <v>264</v>
      </c>
      <c r="O1444">
        <v>102.652</v>
      </c>
      <c r="P1444">
        <v>101</v>
      </c>
      <c r="Q1444">
        <v>1669</v>
      </c>
    </row>
    <row r="1445" spans="1:17" x14ac:dyDescent="0.35">
      <c r="A1445" t="s">
        <v>15031</v>
      </c>
      <c r="B1445" t="s">
        <v>16983</v>
      </c>
      <c r="C1445" t="s">
        <v>16984</v>
      </c>
      <c r="D1445">
        <v>24.722999999999999</v>
      </c>
      <c r="E1445">
        <v>271</v>
      </c>
      <c r="F1445">
        <v>154</v>
      </c>
      <c r="G1445">
        <v>11</v>
      </c>
      <c r="H1445">
        <v>1</v>
      </c>
      <c r="I1445">
        <v>240</v>
      </c>
      <c r="J1445">
        <v>1</v>
      </c>
      <c r="K1445">
        <v>252</v>
      </c>
      <c r="L1445">
        <v>6.4700000000000001E-7</v>
      </c>
      <c r="M1445">
        <v>49.7</v>
      </c>
      <c r="N1445">
        <v>256</v>
      </c>
      <c r="O1445">
        <v>105.85899999999999</v>
      </c>
      <c r="P1445">
        <v>101</v>
      </c>
      <c r="Q1445">
        <v>190</v>
      </c>
    </row>
    <row r="1446" spans="1:17" x14ac:dyDescent="0.35">
      <c r="A1446" t="s">
        <v>15049</v>
      </c>
      <c r="B1446" t="s">
        <v>16985</v>
      </c>
      <c r="C1446" t="s">
        <v>16986</v>
      </c>
      <c r="D1446">
        <v>26.901</v>
      </c>
      <c r="E1446">
        <v>171</v>
      </c>
      <c r="F1446">
        <v>99</v>
      </c>
      <c r="G1446">
        <v>6</v>
      </c>
      <c r="H1446">
        <v>155</v>
      </c>
      <c r="I1446">
        <v>309</v>
      </c>
      <c r="J1446">
        <v>8</v>
      </c>
      <c r="K1446">
        <v>168</v>
      </c>
      <c r="L1446">
        <v>5.0000000000000001E-3</v>
      </c>
      <c r="M1446">
        <v>38.9</v>
      </c>
      <c r="N1446">
        <v>264</v>
      </c>
      <c r="O1446">
        <v>64.7727</v>
      </c>
      <c r="P1446">
        <v>64.7727</v>
      </c>
      <c r="Q1446">
        <v>1920</v>
      </c>
    </row>
    <row r="1447" spans="1:17" x14ac:dyDescent="0.35">
      <c r="A1447" t="s">
        <v>15034</v>
      </c>
      <c r="B1447" t="s">
        <v>16985</v>
      </c>
      <c r="C1447" t="s">
        <v>16986</v>
      </c>
      <c r="D1447">
        <v>26.573</v>
      </c>
      <c r="E1447">
        <v>143</v>
      </c>
      <c r="F1447">
        <v>81</v>
      </c>
      <c r="G1447">
        <v>4</v>
      </c>
      <c r="H1447">
        <v>40</v>
      </c>
      <c r="I1447">
        <v>160</v>
      </c>
      <c r="J1447">
        <v>3</v>
      </c>
      <c r="K1447">
        <v>143</v>
      </c>
      <c r="L1447">
        <v>5.0000000000000001E-3</v>
      </c>
      <c r="M1447">
        <v>38.1</v>
      </c>
      <c r="N1447">
        <v>264</v>
      </c>
      <c r="O1447">
        <v>54.166699999999999</v>
      </c>
      <c r="P1447">
        <v>54.166699999999999</v>
      </c>
      <c r="Q1447">
        <v>1077</v>
      </c>
    </row>
    <row r="1448" spans="1:17" x14ac:dyDescent="0.35">
      <c r="A1448" t="s">
        <v>15038</v>
      </c>
      <c r="B1448" t="s">
        <v>15078</v>
      </c>
      <c r="C1448" t="s">
        <v>16987</v>
      </c>
      <c r="D1448">
        <v>25.969000000000001</v>
      </c>
      <c r="E1448">
        <v>258</v>
      </c>
      <c r="F1448">
        <v>167</v>
      </c>
      <c r="G1448">
        <v>10</v>
      </c>
      <c r="H1448">
        <v>373</v>
      </c>
      <c r="I1448">
        <v>625</v>
      </c>
      <c r="J1448">
        <v>15</v>
      </c>
      <c r="K1448">
        <v>253</v>
      </c>
      <c r="L1448">
        <v>1.5300000000000001E-9</v>
      </c>
      <c r="M1448">
        <v>60.8</v>
      </c>
      <c r="N1448">
        <v>272</v>
      </c>
      <c r="O1448">
        <v>94.852900000000005</v>
      </c>
      <c r="P1448">
        <v>94.852900000000005</v>
      </c>
      <c r="Q1448">
        <v>2691</v>
      </c>
    </row>
    <row r="1449" spans="1:17" x14ac:dyDescent="0.35">
      <c r="A1449" t="s">
        <v>15038</v>
      </c>
      <c r="B1449" t="s">
        <v>15039</v>
      </c>
      <c r="C1449" t="s">
        <v>16988</v>
      </c>
      <c r="D1449">
        <v>26.721</v>
      </c>
      <c r="E1449">
        <v>247</v>
      </c>
      <c r="F1449">
        <v>159</v>
      </c>
      <c r="G1449">
        <v>10</v>
      </c>
      <c r="H1449">
        <v>373</v>
      </c>
      <c r="I1449">
        <v>615</v>
      </c>
      <c r="J1449">
        <v>15</v>
      </c>
      <c r="K1449">
        <v>243</v>
      </c>
      <c r="L1449">
        <v>6.1099999999999998E-9</v>
      </c>
      <c r="M1449">
        <v>58.9</v>
      </c>
      <c r="N1449">
        <v>272</v>
      </c>
      <c r="O1449">
        <v>90.808800000000005</v>
      </c>
      <c r="P1449">
        <v>90.808800000000005</v>
      </c>
      <c r="Q1449">
        <v>2699</v>
      </c>
    </row>
    <row r="1450" spans="1:17" x14ac:dyDescent="0.35">
      <c r="A1450" t="s">
        <v>16989</v>
      </c>
      <c r="B1450" t="s">
        <v>16990</v>
      </c>
      <c r="C1450" t="s">
        <v>16991</v>
      </c>
      <c r="D1450">
        <v>26.350999999999999</v>
      </c>
      <c r="E1450">
        <v>148</v>
      </c>
      <c r="F1450">
        <v>93</v>
      </c>
      <c r="G1450">
        <v>4</v>
      </c>
      <c r="H1450">
        <v>62</v>
      </c>
      <c r="I1450">
        <v>194</v>
      </c>
      <c r="J1450">
        <v>115</v>
      </c>
      <c r="K1450">
        <v>261</v>
      </c>
      <c r="L1450">
        <v>0.15</v>
      </c>
      <c r="M1450">
        <v>33.1</v>
      </c>
      <c r="N1450">
        <v>296</v>
      </c>
      <c r="O1450">
        <v>50</v>
      </c>
      <c r="P1450">
        <v>50</v>
      </c>
      <c r="Q1450">
        <v>2484</v>
      </c>
    </row>
    <row r="1451" spans="1:17" x14ac:dyDescent="0.35">
      <c r="A1451" t="s">
        <v>15244</v>
      </c>
      <c r="B1451" t="s">
        <v>15304</v>
      </c>
      <c r="C1451" t="s">
        <v>16992</v>
      </c>
      <c r="D1451">
        <v>39.564999999999998</v>
      </c>
      <c r="E1451">
        <v>460</v>
      </c>
      <c r="F1451">
        <v>268</v>
      </c>
      <c r="G1451">
        <v>7</v>
      </c>
      <c r="H1451">
        <v>8</v>
      </c>
      <c r="I1451">
        <v>465</v>
      </c>
      <c r="J1451">
        <v>5</v>
      </c>
      <c r="K1451">
        <v>456</v>
      </c>
      <c r="L1451">
        <v>1.62E-106</v>
      </c>
      <c r="M1451">
        <v>324</v>
      </c>
      <c r="N1451">
        <v>464</v>
      </c>
      <c r="O1451">
        <v>99.137900000000002</v>
      </c>
      <c r="P1451">
        <v>99.137900000000002</v>
      </c>
      <c r="Q1451">
        <v>1532</v>
      </c>
    </row>
    <row r="1452" spans="1:17" x14ac:dyDescent="0.35">
      <c r="A1452" t="s">
        <v>15247</v>
      </c>
      <c r="B1452" t="s">
        <v>15304</v>
      </c>
      <c r="C1452" t="s">
        <v>16992</v>
      </c>
      <c r="D1452">
        <v>36.575000000000003</v>
      </c>
      <c r="E1452">
        <v>473</v>
      </c>
      <c r="F1452">
        <v>281</v>
      </c>
      <c r="G1452">
        <v>4</v>
      </c>
      <c r="H1452">
        <v>7</v>
      </c>
      <c r="I1452">
        <v>479</v>
      </c>
      <c r="J1452">
        <v>3</v>
      </c>
      <c r="K1452">
        <v>456</v>
      </c>
      <c r="L1452">
        <v>2.1399999999999999E-96</v>
      </c>
      <c r="M1452">
        <v>298</v>
      </c>
      <c r="N1452">
        <v>464</v>
      </c>
      <c r="O1452">
        <v>101.94</v>
      </c>
      <c r="P1452">
        <v>101</v>
      </c>
      <c r="Q1452">
        <v>1770</v>
      </c>
    </row>
    <row r="1453" spans="1:17" x14ac:dyDescent="0.35">
      <c r="A1453" t="s">
        <v>15249</v>
      </c>
      <c r="B1453" t="s">
        <v>15304</v>
      </c>
      <c r="C1453" t="s">
        <v>16992</v>
      </c>
      <c r="D1453">
        <v>28.539000000000001</v>
      </c>
      <c r="E1453">
        <v>445</v>
      </c>
      <c r="F1453">
        <v>300</v>
      </c>
      <c r="G1453">
        <v>10</v>
      </c>
      <c r="H1453">
        <v>49</v>
      </c>
      <c r="I1453">
        <v>483</v>
      </c>
      <c r="J1453">
        <v>5</v>
      </c>
      <c r="K1453">
        <v>441</v>
      </c>
      <c r="L1453">
        <v>9.5600000000000006E-45</v>
      </c>
      <c r="M1453">
        <v>164</v>
      </c>
      <c r="N1453">
        <v>464</v>
      </c>
      <c r="O1453">
        <v>95.905199999999994</v>
      </c>
      <c r="P1453">
        <v>95.905199999999994</v>
      </c>
      <c r="Q1453">
        <v>2506</v>
      </c>
    </row>
    <row r="1454" spans="1:17" x14ac:dyDescent="0.35">
      <c r="A1454" t="s">
        <v>15248</v>
      </c>
      <c r="B1454" t="s">
        <v>15304</v>
      </c>
      <c r="C1454" t="s">
        <v>16992</v>
      </c>
      <c r="D1454">
        <v>25.390999999999998</v>
      </c>
      <c r="E1454">
        <v>256</v>
      </c>
      <c r="F1454">
        <v>146</v>
      </c>
      <c r="G1454">
        <v>14</v>
      </c>
      <c r="H1454">
        <v>226</v>
      </c>
      <c r="I1454">
        <v>468</v>
      </c>
      <c r="J1454">
        <v>134</v>
      </c>
      <c r="K1454">
        <v>357</v>
      </c>
      <c r="L1454">
        <v>4.2699999999999999E-8</v>
      </c>
      <c r="M1454">
        <v>55.8</v>
      </c>
      <c r="N1454">
        <v>464</v>
      </c>
      <c r="O1454">
        <v>55.172400000000003</v>
      </c>
      <c r="P1454">
        <v>55.172400000000003</v>
      </c>
      <c r="Q1454">
        <v>30</v>
      </c>
    </row>
    <row r="1455" spans="1:17" x14ac:dyDescent="0.35">
      <c r="A1455" t="s">
        <v>15252</v>
      </c>
      <c r="B1455" t="s">
        <v>15304</v>
      </c>
      <c r="C1455" t="s">
        <v>16992</v>
      </c>
      <c r="D1455">
        <v>22.196999999999999</v>
      </c>
      <c r="E1455">
        <v>446</v>
      </c>
      <c r="F1455">
        <v>334</v>
      </c>
      <c r="G1455">
        <v>7</v>
      </c>
      <c r="H1455">
        <v>11</v>
      </c>
      <c r="I1455">
        <v>447</v>
      </c>
      <c r="J1455">
        <v>5</v>
      </c>
      <c r="K1455">
        <v>446</v>
      </c>
      <c r="L1455">
        <v>6.1500000000000001E-23</v>
      </c>
      <c r="M1455">
        <v>101</v>
      </c>
      <c r="N1455">
        <v>464</v>
      </c>
      <c r="O1455">
        <v>96.120699999999999</v>
      </c>
      <c r="P1455">
        <v>96.120699999999999</v>
      </c>
      <c r="Q1455">
        <v>1705</v>
      </c>
    </row>
    <row r="1456" spans="1:17" x14ac:dyDescent="0.35">
      <c r="A1456" t="s">
        <v>15306</v>
      </c>
      <c r="B1456" t="s">
        <v>15304</v>
      </c>
      <c r="C1456" t="s">
        <v>16992</v>
      </c>
      <c r="D1456">
        <v>21.812999999999999</v>
      </c>
      <c r="E1456">
        <v>353</v>
      </c>
      <c r="F1456">
        <v>209</v>
      </c>
      <c r="G1456">
        <v>11</v>
      </c>
      <c r="H1456">
        <v>145</v>
      </c>
      <c r="I1456">
        <v>459</v>
      </c>
      <c r="J1456">
        <v>2</v>
      </c>
      <c r="K1456">
        <v>325</v>
      </c>
      <c r="L1456">
        <v>1E-3</v>
      </c>
      <c r="M1456">
        <v>42</v>
      </c>
      <c r="N1456">
        <v>464</v>
      </c>
      <c r="O1456">
        <v>76.077600000000004</v>
      </c>
      <c r="P1456">
        <v>76.077600000000004</v>
      </c>
      <c r="Q1456">
        <v>2793</v>
      </c>
    </row>
    <row r="1457" spans="1:17" x14ac:dyDescent="0.35">
      <c r="A1457" t="s">
        <v>15067</v>
      </c>
      <c r="B1457" t="s">
        <v>16993</v>
      </c>
      <c r="C1457" t="s">
        <v>16994</v>
      </c>
      <c r="D1457">
        <v>27.835000000000001</v>
      </c>
      <c r="E1457">
        <v>194</v>
      </c>
      <c r="F1457">
        <v>104</v>
      </c>
      <c r="G1457">
        <v>7</v>
      </c>
      <c r="H1457">
        <v>108</v>
      </c>
      <c r="I1457">
        <v>269</v>
      </c>
      <c r="J1457">
        <v>6</v>
      </c>
      <c r="K1457">
        <v>195</v>
      </c>
      <c r="L1457">
        <v>0.28000000000000003</v>
      </c>
      <c r="M1457">
        <v>32.700000000000003</v>
      </c>
      <c r="N1457">
        <v>212</v>
      </c>
      <c r="O1457">
        <v>91.509399999999999</v>
      </c>
      <c r="P1457">
        <v>91.509399999999999</v>
      </c>
      <c r="Q1457">
        <v>2400</v>
      </c>
    </row>
    <row r="1458" spans="1:17" x14ac:dyDescent="0.35">
      <c r="A1458" t="s">
        <v>15031</v>
      </c>
      <c r="B1458" t="s">
        <v>15039</v>
      </c>
      <c r="C1458" t="s">
        <v>16995</v>
      </c>
      <c r="D1458">
        <v>23.236999999999998</v>
      </c>
      <c r="E1458">
        <v>241</v>
      </c>
      <c r="F1458">
        <v>149</v>
      </c>
      <c r="G1458">
        <v>10</v>
      </c>
      <c r="H1458">
        <v>6</v>
      </c>
      <c r="I1458">
        <v>224</v>
      </c>
      <c r="J1458">
        <v>5</v>
      </c>
      <c r="K1458">
        <v>231</v>
      </c>
      <c r="L1458">
        <v>3.96E-5</v>
      </c>
      <c r="M1458">
        <v>44.3</v>
      </c>
      <c r="N1458">
        <v>254</v>
      </c>
      <c r="O1458">
        <v>94.881900000000002</v>
      </c>
      <c r="P1458">
        <v>94.881900000000002</v>
      </c>
      <c r="Q1458">
        <v>366</v>
      </c>
    </row>
    <row r="1459" spans="1:17" x14ac:dyDescent="0.35">
      <c r="A1459" t="s">
        <v>16996</v>
      </c>
      <c r="B1459" t="s">
        <v>16997</v>
      </c>
      <c r="C1459" t="s">
        <v>16998</v>
      </c>
      <c r="D1459">
        <v>26.667000000000002</v>
      </c>
      <c r="E1459">
        <v>135</v>
      </c>
      <c r="F1459">
        <v>64</v>
      </c>
      <c r="G1459">
        <v>7</v>
      </c>
      <c r="H1459">
        <v>25</v>
      </c>
      <c r="I1459">
        <v>136</v>
      </c>
      <c r="J1459">
        <v>13</v>
      </c>
      <c r="K1459">
        <v>135</v>
      </c>
      <c r="L1459">
        <v>0.4</v>
      </c>
      <c r="M1459">
        <v>30.8</v>
      </c>
      <c r="N1459">
        <v>192</v>
      </c>
      <c r="O1459">
        <v>70.3125</v>
      </c>
      <c r="P1459">
        <v>70.3125</v>
      </c>
      <c r="Q1459">
        <v>2974</v>
      </c>
    </row>
    <row r="1460" spans="1:17" x14ac:dyDescent="0.35">
      <c r="A1460" t="s">
        <v>15181</v>
      </c>
      <c r="B1460" t="s">
        <v>16999</v>
      </c>
      <c r="C1460" t="s">
        <v>17000</v>
      </c>
      <c r="D1460">
        <v>26.471</v>
      </c>
      <c r="E1460">
        <v>170</v>
      </c>
      <c r="F1460">
        <v>100</v>
      </c>
      <c r="G1460">
        <v>5</v>
      </c>
      <c r="H1460">
        <v>13</v>
      </c>
      <c r="I1460">
        <v>160</v>
      </c>
      <c r="J1460">
        <v>5</v>
      </c>
      <c r="K1460">
        <v>171</v>
      </c>
      <c r="L1460">
        <v>1.8499999999999999E-5</v>
      </c>
      <c r="M1460">
        <v>47</v>
      </c>
      <c r="N1460">
        <v>263</v>
      </c>
      <c r="O1460">
        <v>64.638800000000003</v>
      </c>
      <c r="P1460">
        <v>64.638800000000003</v>
      </c>
      <c r="Q1460">
        <v>2949</v>
      </c>
    </row>
    <row r="1461" spans="1:17" x14ac:dyDescent="0.35">
      <c r="A1461" t="s">
        <v>15031</v>
      </c>
      <c r="B1461" t="s">
        <v>15779</v>
      </c>
      <c r="C1461" t="s">
        <v>17001</v>
      </c>
      <c r="D1461">
        <v>25.713999999999999</v>
      </c>
      <c r="E1461">
        <v>245</v>
      </c>
      <c r="F1461">
        <v>151</v>
      </c>
      <c r="G1461">
        <v>8</v>
      </c>
      <c r="H1461">
        <v>1</v>
      </c>
      <c r="I1461">
        <v>225</v>
      </c>
      <c r="J1461">
        <v>1</v>
      </c>
      <c r="K1461">
        <v>234</v>
      </c>
      <c r="L1461">
        <v>3.4499999999999999E-9</v>
      </c>
      <c r="M1461">
        <v>56.2</v>
      </c>
      <c r="N1461">
        <v>256</v>
      </c>
      <c r="O1461">
        <v>95.703100000000006</v>
      </c>
      <c r="P1461">
        <v>95.703100000000006</v>
      </c>
      <c r="Q1461">
        <v>83</v>
      </c>
    </row>
    <row r="1462" spans="1:17" x14ac:dyDescent="0.35">
      <c r="A1462" t="s">
        <v>15237</v>
      </c>
      <c r="B1462" t="s">
        <v>15779</v>
      </c>
      <c r="C1462" t="s">
        <v>17001</v>
      </c>
      <c r="D1462">
        <v>24.375</v>
      </c>
      <c r="E1462">
        <v>160</v>
      </c>
      <c r="F1462">
        <v>82</v>
      </c>
      <c r="G1462">
        <v>7</v>
      </c>
      <c r="H1462">
        <v>54</v>
      </c>
      <c r="I1462">
        <v>205</v>
      </c>
      <c r="J1462">
        <v>2</v>
      </c>
      <c r="K1462">
        <v>130</v>
      </c>
      <c r="L1462">
        <v>0.86</v>
      </c>
      <c r="M1462">
        <v>30.8</v>
      </c>
      <c r="N1462">
        <v>256</v>
      </c>
      <c r="O1462">
        <v>62.5</v>
      </c>
      <c r="P1462">
        <v>62.5</v>
      </c>
      <c r="Q1462">
        <v>543</v>
      </c>
    </row>
    <row r="1463" spans="1:17" x14ac:dyDescent="0.35">
      <c r="A1463" t="s">
        <v>15034</v>
      </c>
      <c r="B1463" t="s">
        <v>15902</v>
      </c>
      <c r="C1463" t="s">
        <v>17002</v>
      </c>
      <c r="D1463">
        <v>28.766999999999999</v>
      </c>
      <c r="E1463">
        <v>146</v>
      </c>
      <c r="F1463">
        <v>74</v>
      </c>
      <c r="G1463">
        <v>5</v>
      </c>
      <c r="H1463">
        <v>40</v>
      </c>
      <c r="I1463">
        <v>160</v>
      </c>
      <c r="J1463">
        <v>3</v>
      </c>
      <c r="K1463">
        <v>143</v>
      </c>
      <c r="L1463">
        <v>2.3E-5</v>
      </c>
      <c r="M1463">
        <v>45.4</v>
      </c>
      <c r="N1463">
        <v>257</v>
      </c>
      <c r="O1463">
        <v>56.8093</v>
      </c>
      <c r="P1463">
        <v>56.8093</v>
      </c>
      <c r="Q1463">
        <v>820</v>
      </c>
    </row>
    <row r="1464" spans="1:17" x14ac:dyDescent="0.35">
      <c r="A1464" t="s">
        <v>15031</v>
      </c>
      <c r="B1464" t="s">
        <v>15147</v>
      </c>
      <c r="C1464" t="s">
        <v>17003</v>
      </c>
      <c r="D1464">
        <v>24.806000000000001</v>
      </c>
      <c r="E1464">
        <v>258</v>
      </c>
      <c r="F1464">
        <v>151</v>
      </c>
      <c r="G1464">
        <v>8</v>
      </c>
      <c r="H1464">
        <v>5</v>
      </c>
      <c r="I1464">
        <v>236</v>
      </c>
      <c r="J1464">
        <v>4</v>
      </c>
      <c r="K1464">
        <v>244</v>
      </c>
      <c r="L1464">
        <v>2.5400000000000001E-11</v>
      </c>
      <c r="M1464">
        <v>62.8</v>
      </c>
      <c r="N1464">
        <v>256</v>
      </c>
      <c r="O1464">
        <v>100.78100000000001</v>
      </c>
      <c r="P1464">
        <v>101</v>
      </c>
      <c r="Q1464">
        <v>51</v>
      </c>
    </row>
    <row r="1465" spans="1:17" x14ac:dyDescent="0.35">
      <c r="A1465" t="s">
        <v>15237</v>
      </c>
      <c r="B1465" t="s">
        <v>15147</v>
      </c>
      <c r="C1465" t="s">
        <v>17003</v>
      </c>
      <c r="D1465">
        <v>24.375</v>
      </c>
      <c r="E1465">
        <v>160</v>
      </c>
      <c r="F1465">
        <v>82</v>
      </c>
      <c r="G1465">
        <v>7</v>
      </c>
      <c r="H1465">
        <v>54</v>
      </c>
      <c r="I1465">
        <v>205</v>
      </c>
      <c r="J1465">
        <v>2</v>
      </c>
      <c r="K1465">
        <v>130</v>
      </c>
      <c r="L1465">
        <v>0.15</v>
      </c>
      <c r="M1465">
        <v>33.1</v>
      </c>
      <c r="N1465">
        <v>256</v>
      </c>
      <c r="O1465">
        <v>62.5</v>
      </c>
      <c r="P1465">
        <v>62.5</v>
      </c>
      <c r="Q1465">
        <v>521</v>
      </c>
    </row>
    <row r="1466" spans="1:17" x14ac:dyDescent="0.35">
      <c r="A1466" t="s">
        <v>15031</v>
      </c>
      <c r="B1466" t="s">
        <v>17004</v>
      </c>
      <c r="C1466" t="s">
        <v>17005</v>
      </c>
      <c r="D1466">
        <v>26.901</v>
      </c>
      <c r="E1466">
        <v>171</v>
      </c>
      <c r="F1466">
        <v>109</v>
      </c>
      <c r="G1466">
        <v>4</v>
      </c>
      <c r="H1466">
        <v>6</v>
      </c>
      <c r="I1466">
        <v>161</v>
      </c>
      <c r="J1466">
        <v>5</v>
      </c>
      <c r="K1466">
        <v>174</v>
      </c>
      <c r="L1466">
        <v>4.9900000000000001E-7</v>
      </c>
      <c r="M1466">
        <v>50.1</v>
      </c>
      <c r="N1466">
        <v>250</v>
      </c>
      <c r="O1466">
        <v>68.400000000000006</v>
      </c>
      <c r="P1466">
        <v>68.400000000000006</v>
      </c>
      <c r="Q1466">
        <v>183</v>
      </c>
    </row>
    <row r="1467" spans="1:17" x14ac:dyDescent="0.35">
      <c r="A1467" t="s">
        <v>15301</v>
      </c>
      <c r="B1467" t="s">
        <v>17006</v>
      </c>
      <c r="C1467" t="s">
        <v>17007</v>
      </c>
      <c r="D1467">
        <v>27.585999999999999</v>
      </c>
      <c r="E1467">
        <v>116</v>
      </c>
      <c r="F1467">
        <v>57</v>
      </c>
      <c r="G1467">
        <v>6</v>
      </c>
      <c r="H1467">
        <v>120</v>
      </c>
      <c r="I1467">
        <v>234</v>
      </c>
      <c r="J1467">
        <v>10</v>
      </c>
      <c r="K1467">
        <v>99</v>
      </c>
      <c r="L1467">
        <v>0.69</v>
      </c>
      <c r="M1467">
        <v>31.2</v>
      </c>
      <c r="N1467">
        <v>150</v>
      </c>
      <c r="O1467">
        <v>77.333299999999994</v>
      </c>
      <c r="P1467">
        <v>77.333299999999994</v>
      </c>
      <c r="Q1467">
        <v>1815</v>
      </c>
    </row>
    <row r="1468" spans="1:17" x14ac:dyDescent="0.35">
      <c r="A1468" t="s">
        <v>15070</v>
      </c>
      <c r="B1468" t="s">
        <v>17008</v>
      </c>
      <c r="C1468" t="s">
        <v>17009</v>
      </c>
      <c r="D1468">
        <v>35.612000000000002</v>
      </c>
      <c r="E1468">
        <v>278</v>
      </c>
      <c r="F1468">
        <v>159</v>
      </c>
      <c r="G1468">
        <v>3</v>
      </c>
      <c r="H1468">
        <v>5</v>
      </c>
      <c r="I1468">
        <v>281</v>
      </c>
      <c r="J1468">
        <v>5</v>
      </c>
      <c r="K1468">
        <v>263</v>
      </c>
      <c r="L1468">
        <v>6.7299999999999998E-37</v>
      </c>
      <c r="M1468">
        <v>140</v>
      </c>
      <c r="N1468">
        <v>391</v>
      </c>
      <c r="O1468">
        <v>71.099699999999999</v>
      </c>
      <c r="P1468">
        <v>71.099699999999999</v>
      </c>
      <c r="Q1468">
        <v>2021</v>
      </c>
    </row>
    <row r="1469" spans="1:17" x14ac:dyDescent="0.35">
      <c r="A1469" t="s">
        <v>15037</v>
      </c>
      <c r="B1469" t="s">
        <v>17010</v>
      </c>
      <c r="C1469" t="s">
        <v>17011</v>
      </c>
      <c r="D1469">
        <v>24.715</v>
      </c>
      <c r="E1469">
        <v>263</v>
      </c>
      <c r="F1469">
        <v>157</v>
      </c>
      <c r="G1469">
        <v>12</v>
      </c>
      <c r="H1469">
        <v>44</v>
      </c>
      <c r="I1469">
        <v>282</v>
      </c>
      <c r="J1469">
        <v>8</v>
      </c>
      <c r="K1469">
        <v>253</v>
      </c>
      <c r="L1469">
        <v>3.0000000000000001E-3</v>
      </c>
      <c r="M1469">
        <v>39.299999999999997</v>
      </c>
      <c r="N1469">
        <v>262</v>
      </c>
      <c r="O1469">
        <v>100.38200000000001</v>
      </c>
      <c r="P1469">
        <v>101</v>
      </c>
      <c r="Q1469">
        <v>760</v>
      </c>
    </row>
    <row r="1470" spans="1:17" x14ac:dyDescent="0.35">
      <c r="A1470" t="s">
        <v>15034</v>
      </c>
      <c r="B1470" t="s">
        <v>17012</v>
      </c>
      <c r="C1470" t="s">
        <v>17013</v>
      </c>
      <c r="D1470">
        <v>27.396999999999998</v>
      </c>
      <c r="E1470">
        <v>146</v>
      </c>
      <c r="F1470">
        <v>76</v>
      </c>
      <c r="G1470">
        <v>5</v>
      </c>
      <c r="H1470">
        <v>40</v>
      </c>
      <c r="I1470">
        <v>160</v>
      </c>
      <c r="J1470">
        <v>3</v>
      </c>
      <c r="K1470">
        <v>143</v>
      </c>
      <c r="L1470">
        <v>3.3200000000000001E-5</v>
      </c>
      <c r="M1470">
        <v>44.7</v>
      </c>
      <c r="N1470">
        <v>256</v>
      </c>
      <c r="O1470">
        <v>57.031199999999998</v>
      </c>
      <c r="P1470">
        <v>57.031199999999998</v>
      </c>
      <c r="Q1470">
        <v>829</v>
      </c>
    </row>
    <row r="1471" spans="1:17" x14ac:dyDescent="0.35">
      <c r="A1471" t="s">
        <v>15037</v>
      </c>
      <c r="B1471" t="s">
        <v>17012</v>
      </c>
      <c r="C1471" t="s">
        <v>17013</v>
      </c>
      <c r="D1471">
        <v>25.248000000000001</v>
      </c>
      <c r="E1471">
        <v>202</v>
      </c>
      <c r="F1471">
        <v>114</v>
      </c>
      <c r="G1471">
        <v>7</v>
      </c>
      <c r="H1471">
        <v>44</v>
      </c>
      <c r="I1471">
        <v>222</v>
      </c>
      <c r="J1471">
        <v>3</v>
      </c>
      <c r="K1471">
        <v>190</v>
      </c>
      <c r="L1471">
        <v>2E-3</v>
      </c>
      <c r="M1471">
        <v>40</v>
      </c>
      <c r="N1471">
        <v>256</v>
      </c>
      <c r="O1471">
        <v>78.906199999999998</v>
      </c>
      <c r="P1471">
        <v>78.906199999999998</v>
      </c>
      <c r="Q1471">
        <v>746</v>
      </c>
    </row>
    <row r="1472" spans="1:17" x14ac:dyDescent="0.35">
      <c r="A1472" t="s">
        <v>17014</v>
      </c>
      <c r="B1472" t="s">
        <v>17015</v>
      </c>
      <c r="C1472" t="s">
        <v>17016</v>
      </c>
      <c r="D1472">
        <v>26.388999999999999</v>
      </c>
      <c r="E1472">
        <v>216</v>
      </c>
      <c r="F1472">
        <v>112</v>
      </c>
      <c r="G1472">
        <v>10</v>
      </c>
      <c r="H1472">
        <v>687</v>
      </c>
      <c r="I1472">
        <v>869</v>
      </c>
      <c r="J1472">
        <v>10</v>
      </c>
      <c r="K1472">
        <v>211</v>
      </c>
      <c r="L1472">
        <v>0.97</v>
      </c>
      <c r="M1472">
        <v>33.1</v>
      </c>
      <c r="N1472">
        <v>284</v>
      </c>
      <c r="O1472">
        <v>76.056299999999993</v>
      </c>
      <c r="P1472">
        <v>76.056299999999993</v>
      </c>
      <c r="Q1472">
        <v>558</v>
      </c>
    </row>
    <row r="1473" spans="1:17" x14ac:dyDescent="0.35">
      <c r="A1473" t="s">
        <v>15070</v>
      </c>
      <c r="B1473" t="s">
        <v>17017</v>
      </c>
      <c r="C1473" t="s">
        <v>17018</v>
      </c>
      <c r="D1473">
        <v>37.814999999999998</v>
      </c>
      <c r="E1473">
        <v>238</v>
      </c>
      <c r="F1473">
        <v>145</v>
      </c>
      <c r="G1473">
        <v>2</v>
      </c>
      <c r="H1473">
        <v>5</v>
      </c>
      <c r="I1473">
        <v>240</v>
      </c>
      <c r="J1473">
        <v>5</v>
      </c>
      <c r="K1473">
        <v>241</v>
      </c>
      <c r="L1473">
        <v>2.26E-37</v>
      </c>
      <c r="M1473">
        <v>141</v>
      </c>
      <c r="N1473">
        <v>408</v>
      </c>
      <c r="O1473">
        <v>58.333300000000001</v>
      </c>
      <c r="P1473">
        <v>58.333300000000001</v>
      </c>
      <c r="Q1473">
        <v>2014</v>
      </c>
    </row>
    <row r="1474" spans="1:17" x14ac:dyDescent="0.35">
      <c r="A1474" t="s">
        <v>15460</v>
      </c>
      <c r="B1474" t="s">
        <v>17019</v>
      </c>
      <c r="C1474" t="s">
        <v>17020</v>
      </c>
      <c r="D1474">
        <v>33.792999999999999</v>
      </c>
      <c r="E1474">
        <v>145</v>
      </c>
      <c r="F1474">
        <v>85</v>
      </c>
      <c r="G1474">
        <v>5</v>
      </c>
      <c r="H1474">
        <v>41</v>
      </c>
      <c r="I1474">
        <v>183</v>
      </c>
      <c r="J1474">
        <v>8</v>
      </c>
      <c r="K1474">
        <v>143</v>
      </c>
      <c r="L1474">
        <v>2.0500000000000002E-15</v>
      </c>
      <c r="M1474">
        <v>72.8</v>
      </c>
      <c r="N1474">
        <v>278</v>
      </c>
      <c r="O1474">
        <v>52.158299999999997</v>
      </c>
      <c r="P1474">
        <v>52.158299999999997</v>
      </c>
      <c r="Q1474">
        <v>2962</v>
      </c>
    </row>
    <row r="1475" spans="1:17" x14ac:dyDescent="0.35">
      <c r="A1475" t="s">
        <v>15886</v>
      </c>
      <c r="B1475" t="s">
        <v>17021</v>
      </c>
      <c r="C1475" t="s">
        <v>17022</v>
      </c>
      <c r="D1475">
        <v>29.71</v>
      </c>
      <c r="E1475">
        <v>138</v>
      </c>
      <c r="F1475">
        <v>69</v>
      </c>
      <c r="G1475">
        <v>5</v>
      </c>
      <c r="H1475">
        <v>109</v>
      </c>
      <c r="I1475">
        <v>229</v>
      </c>
      <c r="J1475">
        <v>15</v>
      </c>
      <c r="K1475">
        <v>141</v>
      </c>
      <c r="L1475">
        <v>9.1999999999999998E-2</v>
      </c>
      <c r="M1475">
        <v>33.1</v>
      </c>
      <c r="N1475">
        <v>145</v>
      </c>
      <c r="O1475">
        <v>95.172399999999996</v>
      </c>
      <c r="P1475">
        <v>95.172399999999996</v>
      </c>
      <c r="Q1475">
        <v>2788</v>
      </c>
    </row>
    <row r="1476" spans="1:17" x14ac:dyDescent="0.35">
      <c r="A1476" t="s">
        <v>15031</v>
      </c>
      <c r="B1476" t="s">
        <v>17023</v>
      </c>
      <c r="C1476" t="s">
        <v>17024</v>
      </c>
      <c r="D1476">
        <v>24.815000000000001</v>
      </c>
      <c r="E1476">
        <v>270</v>
      </c>
      <c r="F1476">
        <v>155</v>
      </c>
      <c r="G1476">
        <v>12</v>
      </c>
      <c r="H1476">
        <v>1</v>
      </c>
      <c r="I1476">
        <v>240</v>
      </c>
      <c r="J1476">
        <v>1</v>
      </c>
      <c r="K1476">
        <v>252</v>
      </c>
      <c r="L1476">
        <v>2.0599999999999999E-4</v>
      </c>
      <c r="M1476">
        <v>42</v>
      </c>
      <c r="N1476">
        <v>256</v>
      </c>
      <c r="O1476">
        <v>105.46899999999999</v>
      </c>
      <c r="P1476">
        <v>101</v>
      </c>
      <c r="Q1476">
        <v>437</v>
      </c>
    </row>
    <row r="1477" spans="1:17" x14ac:dyDescent="0.35">
      <c r="A1477" t="s">
        <v>17025</v>
      </c>
      <c r="B1477" t="s">
        <v>17026</v>
      </c>
      <c r="C1477" t="s">
        <v>17027</v>
      </c>
      <c r="D1477">
        <v>30.12</v>
      </c>
      <c r="E1477">
        <v>83</v>
      </c>
      <c r="F1477">
        <v>58</v>
      </c>
      <c r="G1477">
        <v>0</v>
      </c>
      <c r="H1477">
        <v>11</v>
      </c>
      <c r="I1477">
        <v>93</v>
      </c>
      <c r="J1477">
        <v>64</v>
      </c>
      <c r="K1477">
        <v>146</v>
      </c>
      <c r="L1477">
        <v>0.78</v>
      </c>
      <c r="M1477">
        <v>28.1</v>
      </c>
      <c r="N1477">
        <v>150</v>
      </c>
      <c r="O1477">
        <v>55.333300000000001</v>
      </c>
      <c r="P1477">
        <v>55.333300000000001</v>
      </c>
      <c r="Q1477">
        <v>2758</v>
      </c>
    </row>
    <row r="1478" spans="1:17" x14ac:dyDescent="0.35">
      <c r="A1478" t="s">
        <v>17028</v>
      </c>
      <c r="B1478" t="s">
        <v>17026</v>
      </c>
      <c r="C1478" t="s">
        <v>17027</v>
      </c>
      <c r="D1478">
        <v>24.675000000000001</v>
      </c>
      <c r="E1478">
        <v>77</v>
      </c>
      <c r="F1478">
        <v>56</v>
      </c>
      <c r="G1478">
        <v>1</v>
      </c>
      <c r="H1478">
        <v>179</v>
      </c>
      <c r="I1478">
        <v>255</v>
      </c>
      <c r="J1478">
        <v>47</v>
      </c>
      <c r="K1478">
        <v>121</v>
      </c>
      <c r="L1478">
        <v>1</v>
      </c>
      <c r="M1478">
        <v>30.4</v>
      </c>
      <c r="N1478">
        <v>150</v>
      </c>
      <c r="O1478">
        <v>51.333300000000001</v>
      </c>
      <c r="P1478">
        <v>51.333300000000001</v>
      </c>
      <c r="Q1478">
        <v>621</v>
      </c>
    </row>
    <row r="1479" spans="1:17" x14ac:dyDescent="0.35">
      <c r="A1479" t="s">
        <v>15038</v>
      </c>
      <c r="B1479" t="s">
        <v>17029</v>
      </c>
      <c r="C1479" t="s">
        <v>17030</v>
      </c>
      <c r="D1479">
        <v>27.823</v>
      </c>
      <c r="E1479">
        <v>248</v>
      </c>
      <c r="F1479">
        <v>155</v>
      </c>
      <c r="G1479">
        <v>10</v>
      </c>
      <c r="H1479">
        <v>373</v>
      </c>
      <c r="I1479">
        <v>615</v>
      </c>
      <c r="J1479">
        <v>4</v>
      </c>
      <c r="K1479">
        <v>232</v>
      </c>
      <c r="L1479">
        <v>1.6900000000000001E-12</v>
      </c>
      <c r="M1479">
        <v>69.3</v>
      </c>
      <c r="N1479">
        <v>261</v>
      </c>
      <c r="O1479">
        <v>95.019199999999998</v>
      </c>
      <c r="P1479">
        <v>95.019199999999998</v>
      </c>
      <c r="Q1479">
        <v>2610</v>
      </c>
    </row>
    <row r="1480" spans="1:17" x14ac:dyDescent="0.35">
      <c r="A1480" t="s">
        <v>16019</v>
      </c>
      <c r="B1480" t="s">
        <v>17031</v>
      </c>
      <c r="C1480" t="s">
        <v>17032</v>
      </c>
      <c r="D1480">
        <v>25.687999999999999</v>
      </c>
      <c r="E1480">
        <v>109</v>
      </c>
      <c r="F1480">
        <v>71</v>
      </c>
      <c r="G1480">
        <v>4</v>
      </c>
      <c r="H1480">
        <v>3</v>
      </c>
      <c r="I1480">
        <v>106</v>
      </c>
      <c r="J1480">
        <v>2</v>
      </c>
      <c r="K1480">
        <v>105</v>
      </c>
      <c r="L1480">
        <v>0.28999999999999998</v>
      </c>
      <c r="M1480">
        <v>30.8</v>
      </c>
      <c r="N1480">
        <v>148</v>
      </c>
      <c r="O1480">
        <v>73.648600000000002</v>
      </c>
      <c r="P1480">
        <v>73.648600000000002</v>
      </c>
      <c r="Q1480">
        <v>1494</v>
      </c>
    </row>
    <row r="1481" spans="1:17" x14ac:dyDescent="0.35">
      <c r="A1481" t="s">
        <v>15070</v>
      </c>
      <c r="B1481" t="s">
        <v>17033</v>
      </c>
      <c r="C1481" t="s">
        <v>17034</v>
      </c>
      <c r="D1481">
        <v>37.656999999999996</v>
      </c>
      <c r="E1481">
        <v>239</v>
      </c>
      <c r="F1481">
        <v>148</v>
      </c>
      <c r="G1481">
        <v>1</v>
      </c>
      <c r="H1481">
        <v>5</v>
      </c>
      <c r="I1481">
        <v>243</v>
      </c>
      <c r="J1481">
        <v>5</v>
      </c>
      <c r="K1481">
        <v>242</v>
      </c>
      <c r="L1481">
        <v>1.16E-37</v>
      </c>
      <c r="M1481">
        <v>142</v>
      </c>
      <c r="N1481">
        <v>410</v>
      </c>
      <c r="O1481">
        <v>58.292700000000004</v>
      </c>
      <c r="P1481">
        <v>58.292700000000004</v>
      </c>
      <c r="Q1481">
        <v>2010</v>
      </c>
    </row>
    <row r="1482" spans="1:17" x14ac:dyDescent="0.35">
      <c r="A1482" t="s">
        <v>15070</v>
      </c>
      <c r="B1482" t="s">
        <v>17035</v>
      </c>
      <c r="C1482" t="s">
        <v>17036</v>
      </c>
      <c r="D1482">
        <v>27.228000000000002</v>
      </c>
      <c r="E1482">
        <v>202</v>
      </c>
      <c r="F1482">
        <v>131</v>
      </c>
      <c r="G1482">
        <v>5</v>
      </c>
      <c r="H1482">
        <v>36</v>
      </c>
      <c r="I1482">
        <v>227</v>
      </c>
      <c r="J1482">
        <v>33</v>
      </c>
      <c r="K1482">
        <v>228</v>
      </c>
      <c r="L1482">
        <v>1.0399999999999999E-11</v>
      </c>
      <c r="M1482">
        <v>66.599999999999994</v>
      </c>
      <c r="N1482">
        <v>376</v>
      </c>
      <c r="O1482">
        <v>53.723399999999998</v>
      </c>
      <c r="P1482">
        <v>53.723399999999998</v>
      </c>
      <c r="Q1482">
        <v>2222</v>
      </c>
    </row>
    <row r="1483" spans="1:17" x14ac:dyDescent="0.35">
      <c r="A1483" t="s">
        <v>15070</v>
      </c>
      <c r="B1483" t="s">
        <v>15315</v>
      </c>
      <c r="C1483" t="s">
        <v>17037</v>
      </c>
      <c r="D1483">
        <v>24.359000000000002</v>
      </c>
      <c r="E1483">
        <v>234</v>
      </c>
      <c r="F1483">
        <v>157</v>
      </c>
      <c r="G1483">
        <v>5</v>
      </c>
      <c r="H1483">
        <v>3</v>
      </c>
      <c r="I1483">
        <v>227</v>
      </c>
      <c r="J1483">
        <v>6</v>
      </c>
      <c r="K1483">
        <v>228</v>
      </c>
      <c r="L1483">
        <v>3.3700000000000001E-9</v>
      </c>
      <c r="M1483">
        <v>58.9</v>
      </c>
      <c r="N1483">
        <v>367</v>
      </c>
      <c r="O1483">
        <v>63.760199999999998</v>
      </c>
      <c r="P1483">
        <v>63.760199999999998</v>
      </c>
      <c r="Q1483">
        <v>2244</v>
      </c>
    </row>
    <row r="1484" spans="1:17" x14ac:dyDescent="0.35">
      <c r="A1484" t="s">
        <v>15070</v>
      </c>
      <c r="B1484" t="s">
        <v>17038</v>
      </c>
      <c r="C1484" t="s">
        <v>17039</v>
      </c>
      <c r="D1484">
        <v>37.021000000000001</v>
      </c>
      <c r="E1484">
        <v>235</v>
      </c>
      <c r="F1484">
        <v>146</v>
      </c>
      <c r="G1484">
        <v>1</v>
      </c>
      <c r="H1484">
        <v>5</v>
      </c>
      <c r="I1484">
        <v>237</v>
      </c>
      <c r="J1484">
        <v>5</v>
      </c>
      <c r="K1484">
        <v>239</v>
      </c>
      <c r="L1484">
        <v>9.2700000000000004E-37</v>
      </c>
      <c r="M1484">
        <v>139</v>
      </c>
      <c r="N1484">
        <v>398</v>
      </c>
      <c r="O1484">
        <v>59.045200000000001</v>
      </c>
      <c r="P1484">
        <v>59.045200000000001</v>
      </c>
      <c r="Q1484">
        <v>2024</v>
      </c>
    </row>
    <row r="1485" spans="1:17" x14ac:dyDescent="0.35">
      <c r="A1485" t="s">
        <v>15263</v>
      </c>
      <c r="B1485" t="s">
        <v>17040</v>
      </c>
      <c r="C1485" t="s">
        <v>17041</v>
      </c>
      <c r="D1485">
        <v>23.81</v>
      </c>
      <c r="E1485">
        <v>105</v>
      </c>
      <c r="F1485">
        <v>56</v>
      </c>
      <c r="G1485">
        <v>2</v>
      </c>
      <c r="H1485">
        <v>5</v>
      </c>
      <c r="I1485">
        <v>99</v>
      </c>
      <c r="J1485">
        <v>6</v>
      </c>
      <c r="K1485">
        <v>96</v>
      </c>
      <c r="L1485">
        <v>0.3</v>
      </c>
      <c r="M1485">
        <v>33.9</v>
      </c>
      <c r="N1485">
        <v>158</v>
      </c>
      <c r="O1485">
        <v>66.455699999999993</v>
      </c>
      <c r="P1485">
        <v>66.455699999999993</v>
      </c>
      <c r="Q1485">
        <v>1748</v>
      </c>
    </row>
    <row r="1486" spans="1:17" x14ac:dyDescent="0.35">
      <c r="A1486" t="s">
        <v>15192</v>
      </c>
      <c r="B1486" t="s">
        <v>15915</v>
      </c>
      <c r="C1486" t="s">
        <v>17042</v>
      </c>
      <c r="D1486">
        <v>26.315999999999999</v>
      </c>
      <c r="E1486">
        <v>114</v>
      </c>
      <c r="F1486">
        <v>53</v>
      </c>
      <c r="G1486">
        <v>5</v>
      </c>
      <c r="H1486">
        <v>44</v>
      </c>
      <c r="I1486">
        <v>142</v>
      </c>
      <c r="J1486">
        <v>8</v>
      </c>
      <c r="K1486">
        <v>105</v>
      </c>
      <c r="L1486">
        <v>0.34</v>
      </c>
      <c r="M1486">
        <v>30.8</v>
      </c>
      <c r="N1486">
        <v>144</v>
      </c>
      <c r="O1486">
        <v>79.166700000000006</v>
      </c>
      <c r="P1486">
        <v>79.166700000000006</v>
      </c>
      <c r="Q1486">
        <v>2475</v>
      </c>
    </row>
    <row r="1487" spans="1:17" x14ac:dyDescent="0.35">
      <c r="A1487" t="s">
        <v>15031</v>
      </c>
      <c r="B1487" t="s">
        <v>16045</v>
      </c>
      <c r="C1487" t="s">
        <v>17043</v>
      </c>
      <c r="D1487">
        <v>25.097999999999999</v>
      </c>
      <c r="E1487">
        <v>255</v>
      </c>
      <c r="F1487">
        <v>155</v>
      </c>
      <c r="G1487">
        <v>11</v>
      </c>
      <c r="H1487">
        <v>6</v>
      </c>
      <c r="I1487">
        <v>240</v>
      </c>
      <c r="J1487">
        <v>4</v>
      </c>
      <c r="K1487">
        <v>242</v>
      </c>
      <c r="L1487">
        <v>1.18E-4</v>
      </c>
      <c r="M1487">
        <v>42.7</v>
      </c>
      <c r="N1487">
        <v>250</v>
      </c>
      <c r="O1487">
        <v>102</v>
      </c>
      <c r="P1487">
        <v>101</v>
      </c>
      <c r="Q1487">
        <v>418</v>
      </c>
    </row>
    <row r="1488" spans="1:17" x14ac:dyDescent="0.35">
      <c r="A1488" t="s">
        <v>15031</v>
      </c>
      <c r="B1488" t="s">
        <v>17044</v>
      </c>
      <c r="C1488" t="s">
        <v>17045</v>
      </c>
      <c r="D1488">
        <v>26.538</v>
      </c>
      <c r="E1488">
        <v>260</v>
      </c>
      <c r="F1488">
        <v>144</v>
      </c>
      <c r="G1488">
        <v>11</v>
      </c>
      <c r="H1488">
        <v>5</v>
      </c>
      <c r="I1488">
        <v>236</v>
      </c>
      <c r="J1488">
        <v>4</v>
      </c>
      <c r="K1488">
        <v>244</v>
      </c>
      <c r="L1488">
        <v>1.5300000000000001E-8</v>
      </c>
      <c r="M1488">
        <v>54.3</v>
      </c>
      <c r="N1488">
        <v>256</v>
      </c>
      <c r="O1488">
        <v>101.562</v>
      </c>
      <c r="P1488">
        <v>101</v>
      </c>
      <c r="Q1488">
        <v>111</v>
      </c>
    </row>
    <row r="1489" spans="1:17" x14ac:dyDescent="0.35">
      <c r="A1489" t="s">
        <v>15237</v>
      </c>
      <c r="B1489" t="s">
        <v>17044</v>
      </c>
      <c r="C1489" t="s">
        <v>17045</v>
      </c>
      <c r="D1489">
        <v>23.902000000000001</v>
      </c>
      <c r="E1489">
        <v>205</v>
      </c>
      <c r="F1489">
        <v>117</v>
      </c>
      <c r="G1489">
        <v>7</v>
      </c>
      <c r="H1489">
        <v>54</v>
      </c>
      <c r="I1489">
        <v>250</v>
      </c>
      <c r="J1489">
        <v>2</v>
      </c>
      <c r="K1489">
        <v>175</v>
      </c>
      <c r="L1489">
        <v>0.99</v>
      </c>
      <c r="M1489">
        <v>30.8</v>
      </c>
      <c r="N1489">
        <v>256</v>
      </c>
      <c r="O1489">
        <v>80.078100000000006</v>
      </c>
      <c r="P1489">
        <v>80.078100000000006</v>
      </c>
      <c r="Q1489">
        <v>549</v>
      </c>
    </row>
    <row r="1490" spans="1:17" x14ac:dyDescent="0.35">
      <c r="A1490" t="s">
        <v>15724</v>
      </c>
      <c r="B1490" t="s">
        <v>17046</v>
      </c>
      <c r="C1490" t="s">
        <v>17047</v>
      </c>
      <c r="D1490">
        <v>24.706</v>
      </c>
      <c r="E1490">
        <v>85</v>
      </c>
      <c r="F1490">
        <v>61</v>
      </c>
      <c r="G1490">
        <v>2</v>
      </c>
      <c r="H1490">
        <v>53</v>
      </c>
      <c r="I1490">
        <v>137</v>
      </c>
      <c r="J1490">
        <v>15</v>
      </c>
      <c r="K1490">
        <v>96</v>
      </c>
      <c r="L1490">
        <v>0.68</v>
      </c>
      <c r="M1490">
        <v>30.8</v>
      </c>
      <c r="N1490">
        <v>154</v>
      </c>
      <c r="O1490">
        <v>55.194800000000001</v>
      </c>
      <c r="P1490">
        <v>55.194800000000001</v>
      </c>
      <c r="Q1490">
        <v>2867</v>
      </c>
    </row>
    <row r="1491" spans="1:17" x14ac:dyDescent="0.35">
      <c r="A1491" t="s">
        <v>15034</v>
      </c>
      <c r="B1491" t="s">
        <v>15078</v>
      </c>
      <c r="C1491" t="s">
        <v>17048</v>
      </c>
      <c r="D1491">
        <v>25.768999999999998</v>
      </c>
      <c r="E1491">
        <v>260</v>
      </c>
      <c r="F1491">
        <v>147</v>
      </c>
      <c r="G1491">
        <v>14</v>
      </c>
      <c r="H1491">
        <v>39</v>
      </c>
      <c r="I1491">
        <v>272</v>
      </c>
      <c r="J1491">
        <v>4</v>
      </c>
      <c r="K1491">
        <v>243</v>
      </c>
      <c r="L1491">
        <v>3.0000000000000001E-3</v>
      </c>
      <c r="M1491">
        <v>38.9</v>
      </c>
      <c r="N1491">
        <v>251</v>
      </c>
      <c r="O1491">
        <v>103.586</v>
      </c>
      <c r="P1491">
        <v>101</v>
      </c>
      <c r="Q1491">
        <v>1042</v>
      </c>
    </row>
    <row r="1492" spans="1:17" x14ac:dyDescent="0.35">
      <c r="A1492" t="s">
        <v>15031</v>
      </c>
      <c r="B1492" t="s">
        <v>15078</v>
      </c>
      <c r="C1492" t="s">
        <v>17048</v>
      </c>
      <c r="D1492">
        <v>25.468</v>
      </c>
      <c r="E1492">
        <v>267</v>
      </c>
      <c r="F1492">
        <v>161</v>
      </c>
      <c r="G1492">
        <v>10</v>
      </c>
      <c r="H1492">
        <v>1</v>
      </c>
      <c r="I1492">
        <v>246</v>
      </c>
      <c r="J1492">
        <v>1</v>
      </c>
      <c r="K1492">
        <v>250</v>
      </c>
      <c r="L1492">
        <v>9.3600000000000002E-7</v>
      </c>
      <c r="M1492">
        <v>49.3</v>
      </c>
      <c r="N1492">
        <v>251</v>
      </c>
      <c r="O1492">
        <v>106.375</v>
      </c>
      <c r="P1492">
        <v>101</v>
      </c>
      <c r="Q1492">
        <v>197</v>
      </c>
    </row>
    <row r="1493" spans="1:17" x14ac:dyDescent="0.35">
      <c r="A1493" t="s">
        <v>15037</v>
      </c>
      <c r="B1493" t="s">
        <v>15078</v>
      </c>
      <c r="C1493" t="s">
        <v>17048</v>
      </c>
      <c r="D1493">
        <v>23.954000000000001</v>
      </c>
      <c r="E1493">
        <v>263</v>
      </c>
      <c r="F1493">
        <v>160</v>
      </c>
      <c r="G1493">
        <v>13</v>
      </c>
      <c r="H1493">
        <v>43</v>
      </c>
      <c r="I1493">
        <v>282</v>
      </c>
      <c r="J1493">
        <v>4</v>
      </c>
      <c r="K1493">
        <v>249</v>
      </c>
      <c r="L1493">
        <v>3.0299999999999999E-4</v>
      </c>
      <c r="M1493">
        <v>42</v>
      </c>
      <c r="N1493">
        <v>251</v>
      </c>
      <c r="O1493">
        <v>104.78100000000001</v>
      </c>
      <c r="P1493">
        <v>101</v>
      </c>
      <c r="Q1493">
        <v>676</v>
      </c>
    </row>
    <row r="1494" spans="1:17" x14ac:dyDescent="0.35">
      <c r="A1494" t="s">
        <v>17049</v>
      </c>
      <c r="B1494" t="s">
        <v>17050</v>
      </c>
      <c r="C1494" t="s">
        <v>17051</v>
      </c>
      <c r="D1494">
        <v>27.638000000000002</v>
      </c>
      <c r="E1494">
        <v>199</v>
      </c>
      <c r="F1494">
        <v>100</v>
      </c>
      <c r="G1494">
        <v>10</v>
      </c>
      <c r="H1494">
        <v>14</v>
      </c>
      <c r="I1494">
        <v>189</v>
      </c>
      <c r="J1494">
        <v>9</v>
      </c>
      <c r="K1494">
        <v>186</v>
      </c>
      <c r="L1494">
        <v>0.23</v>
      </c>
      <c r="M1494">
        <v>33.1</v>
      </c>
      <c r="N1494">
        <v>290</v>
      </c>
      <c r="O1494">
        <v>68.620699999999999</v>
      </c>
      <c r="P1494">
        <v>68.620699999999999</v>
      </c>
      <c r="Q1494">
        <v>2985</v>
      </c>
    </row>
    <row r="1495" spans="1:17" x14ac:dyDescent="0.35">
      <c r="A1495" t="s">
        <v>15684</v>
      </c>
      <c r="B1495" t="s">
        <v>17052</v>
      </c>
      <c r="C1495" t="s">
        <v>17053</v>
      </c>
      <c r="D1495">
        <v>25.85</v>
      </c>
      <c r="E1495">
        <v>147</v>
      </c>
      <c r="F1495">
        <v>92</v>
      </c>
      <c r="G1495">
        <v>6</v>
      </c>
      <c r="H1495">
        <v>51</v>
      </c>
      <c r="I1495">
        <v>192</v>
      </c>
      <c r="J1495">
        <v>1</v>
      </c>
      <c r="K1495">
        <v>135</v>
      </c>
      <c r="L1495">
        <v>0.67</v>
      </c>
      <c r="M1495">
        <v>32</v>
      </c>
      <c r="N1495">
        <v>250</v>
      </c>
      <c r="O1495">
        <v>58.8</v>
      </c>
      <c r="P1495">
        <v>58.8</v>
      </c>
      <c r="Q1495">
        <v>1805</v>
      </c>
    </row>
    <row r="1496" spans="1:17" x14ac:dyDescent="0.35">
      <c r="A1496" t="s">
        <v>15031</v>
      </c>
      <c r="B1496" t="s">
        <v>17054</v>
      </c>
      <c r="C1496" t="s">
        <v>17055</v>
      </c>
      <c r="D1496">
        <v>25.306000000000001</v>
      </c>
      <c r="E1496">
        <v>245</v>
      </c>
      <c r="F1496">
        <v>152</v>
      </c>
      <c r="G1496">
        <v>8</v>
      </c>
      <c r="H1496">
        <v>1</v>
      </c>
      <c r="I1496">
        <v>225</v>
      </c>
      <c r="J1496">
        <v>1</v>
      </c>
      <c r="K1496">
        <v>234</v>
      </c>
      <c r="L1496">
        <v>1.7800000000000001E-8</v>
      </c>
      <c r="M1496">
        <v>54.3</v>
      </c>
      <c r="N1496">
        <v>256</v>
      </c>
      <c r="O1496">
        <v>95.703100000000006</v>
      </c>
      <c r="P1496">
        <v>95.703100000000006</v>
      </c>
      <c r="Q1496">
        <v>115</v>
      </c>
    </row>
    <row r="1497" spans="1:17" x14ac:dyDescent="0.35">
      <c r="A1497" t="s">
        <v>17056</v>
      </c>
      <c r="B1497" t="s">
        <v>17057</v>
      </c>
      <c r="C1497" t="s">
        <v>17058</v>
      </c>
      <c r="D1497">
        <v>28.408999999999999</v>
      </c>
      <c r="E1497">
        <v>88</v>
      </c>
      <c r="F1497">
        <v>59</v>
      </c>
      <c r="G1497">
        <v>1</v>
      </c>
      <c r="H1497">
        <v>15</v>
      </c>
      <c r="I1497">
        <v>102</v>
      </c>
      <c r="J1497">
        <v>58</v>
      </c>
      <c r="K1497">
        <v>141</v>
      </c>
      <c r="L1497">
        <v>0.54</v>
      </c>
      <c r="M1497">
        <v>29.6</v>
      </c>
      <c r="N1497">
        <v>156</v>
      </c>
      <c r="O1497">
        <v>56.410299999999999</v>
      </c>
      <c r="P1497">
        <v>56.410299999999999</v>
      </c>
      <c r="Q1497">
        <v>1508</v>
      </c>
    </row>
    <row r="1498" spans="1:17" x14ac:dyDescent="0.35">
      <c r="A1498" t="s">
        <v>15046</v>
      </c>
      <c r="B1498" t="s">
        <v>15362</v>
      </c>
      <c r="C1498" t="s">
        <v>17059</v>
      </c>
      <c r="D1498">
        <v>27.972000000000001</v>
      </c>
      <c r="E1498">
        <v>143</v>
      </c>
      <c r="F1498">
        <v>73</v>
      </c>
      <c r="G1498">
        <v>5</v>
      </c>
      <c r="H1498">
        <v>126</v>
      </c>
      <c r="I1498">
        <v>254</v>
      </c>
      <c r="J1498">
        <v>10</v>
      </c>
      <c r="K1498">
        <v>136</v>
      </c>
      <c r="L1498">
        <v>2.5400000000000001E-5</v>
      </c>
      <c r="M1498">
        <v>45.8</v>
      </c>
      <c r="N1498">
        <v>255</v>
      </c>
      <c r="O1498">
        <v>56.078400000000002</v>
      </c>
      <c r="P1498">
        <v>56.078400000000002</v>
      </c>
      <c r="Q1498">
        <v>1290</v>
      </c>
    </row>
    <row r="1499" spans="1:17" x14ac:dyDescent="0.35">
      <c r="A1499" t="s">
        <v>15034</v>
      </c>
      <c r="B1499" t="s">
        <v>15280</v>
      </c>
      <c r="C1499" t="s">
        <v>17060</v>
      </c>
      <c r="D1499">
        <v>28.276</v>
      </c>
      <c r="E1499">
        <v>145</v>
      </c>
      <c r="F1499">
        <v>76</v>
      </c>
      <c r="G1499">
        <v>5</v>
      </c>
      <c r="H1499">
        <v>40</v>
      </c>
      <c r="I1499">
        <v>160</v>
      </c>
      <c r="J1499">
        <v>3</v>
      </c>
      <c r="K1499">
        <v>143</v>
      </c>
      <c r="L1499">
        <v>1.5200000000000001E-4</v>
      </c>
      <c r="M1499">
        <v>42.7</v>
      </c>
      <c r="N1499">
        <v>260</v>
      </c>
      <c r="O1499">
        <v>55.769199999999998</v>
      </c>
      <c r="P1499">
        <v>55.769199999999998</v>
      </c>
      <c r="Q1499">
        <v>887</v>
      </c>
    </row>
    <row r="1500" spans="1:17" x14ac:dyDescent="0.35">
      <c r="A1500" t="s">
        <v>15034</v>
      </c>
      <c r="B1500" t="s">
        <v>17061</v>
      </c>
      <c r="C1500" t="s">
        <v>17062</v>
      </c>
      <c r="D1500">
        <v>26.573</v>
      </c>
      <c r="E1500">
        <v>143</v>
      </c>
      <c r="F1500">
        <v>79</v>
      </c>
      <c r="G1500">
        <v>4</v>
      </c>
      <c r="H1500">
        <v>40</v>
      </c>
      <c r="I1500">
        <v>160</v>
      </c>
      <c r="J1500">
        <v>3</v>
      </c>
      <c r="K1500">
        <v>141</v>
      </c>
      <c r="L1500">
        <v>2E-3</v>
      </c>
      <c r="M1500">
        <v>39.700000000000003</v>
      </c>
      <c r="N1500">
        <v>255</v>
      </c>
      <c r="O1500">
        <v>56.078400000000002</v>
      </c>
      <c r="P1500">
        <v>56.078400000000002</v>
      </c>
      <c r="Q1500">
        <v>997</v>
      </c>
    </row>
    <row r="1501" spans="1:17" x14ac:dyDescent="0.35">
      <c r="A1501" t="s">
        <v>15038</v>
      </c>
      <c r="B1501" t="s">
        <v>15039</v>
      </c>
      <c r="C1501" t="s">
        <v>17063</v>
      </c>
      <c r="D1501">
        <v>27.667999999999999</v>
      </c>
      <c r="E1501">
        <v>253</v>
      </c>
      <c r="F1501">
        <v>149</v>
      </c>
      <c r="G1501">
        <v>11</v>
      </c>
      <c r="H1501">
        <v>373</v>
      </c>
      <c r="I1501">
        <v>615</v>
      </c>
      <c r="J1501">
        <v>15</v>
      </c>
      <c r="K1501">
        <v>243</v>
      </c>
      <c r="L1501">
        <v>2.4499999999999998E-10</v>
      </c>
      <c r="M1501">
        <v>63.2</v>
      </c>
      <c r="N1501">
        <v>272</v>
      </c>
      <c r="O1501">
        <v>93.014700000000005</v>
      </c>
      <c r="P1501">
        <v>93.014700000000005</v>
      </c>
      <c r="Q1501">
        <v>2664</v>
      </c>
    </row>
    <row r="1502" spans="1:17" x14ac:dyDescent="0.35">
      <c r="A1502" t="s">
        <v>15070</v>
      </c>
      <c r="B1502" t="s">
        <v>15217</v>
      </c>
      <c r="C1502" t="s">
        <v>17064</v>
      </c>
      <c r="D1502">
        <v>23.404</v>
      </c>
      <c r="E1502">
        <v>329</v>
      </c>
      <c r="F1502">
        <v>207</v>
      </c>
      <c r="G1502">
        <v>9</v>
      </c>
      <c r="H1502">
        <v>38</v>
      </c>
      <c r="I1502">
        <v>343</v>
      </c>
      <c r="J1502">
        <v>20</v>
      </c>
      <c r="K1502">
        <v>326</v>
      </c>
      <c r="L1502">
        <v>4.5500000000000002E-15</v>
      </c>
      <c r="M1502">
        <v>76.599999999999994</v>
      </c>
      <c r="N1502">
        <v>361</v>
      </c>
      <c r="O1502">
        <v>91.1357</v>
      </c>
      <c r="P1502">
        <v>91.1357</v>
      </c>
      <c r="Q1502">
        <v>2191</v>
      </c>
    </row>
    <row r="1503" spans="1:17" x14ac:dyDescent="0.35">
      <c r="A1503" t="s">
        <v>15186</v>
      </c>
      <c r="B1503" t="s">
        <v>17065</v>
      </c>
      <c r="C1503" t="s">
        <v>17066</v>
      </c>
      <c r="D1503">
        <v>25.658000000000001</v>
      </c>
      <c r="E1503">
        <v>152</v>
      </c>
      <c r="F1503">
        <v>100</v>
      </c>
      <c r="G1503">
        <v>6</v>
      </c>
      <c r="H1503">
        <v>24</v>
      </c>
      <c r="I1503">
        <v>170</v>
      </c>
      <c r="J1503">
        <v>2</v>
      </c>
      <c r="K1503">
        <v>145</v>
      </c>
      <c r="L1503">
        <v>8.61E-4</v>
      </c>
      <c r="M1503">
        <v>38.1</v>
      </c>
      <c r="N1503">
        <v>148</v>
      </c>
      <c r="O1503">
        <v>102.703</v>
      </c>
      <c r="P1503">
        <v>101</v>
      </c>
      <c r="Q1503">
        <v>1373</v>
      </c>
    </row>
    <row r="1504" spans="1:17" x14ac:dyDescent="0.35">
      <c r="A1504" t="s">
        <v>15038</v>
      </c>
      <c r="B1504" t="s">
        <v>15367</v>
      </c>
      <c r="C1504" t="s">
        <v>17067</v>
      </c>
      <c r="D1504">
        <v>34.615000000000002</v>
      </c>
      <c r="E1504">
        <v>104</v>
      </c>
      <c r="F1504">
        <v>62</v>
      </c>
      <c r="G1504">
        <v>3</v>
      </c>
      <c r="H1504">
        <v>373</v>
      </c>
      <c r="I1504">
        <v>473</v>
      </c>
      <c r="J1504">
        <v>4</v>
      </c>
      <c r="K1504">
        <v>104</v>
      </c>
      <c r="L1504">
        <v>4.5899999999999998E-5</v>
      </c>
      <c r="M1504">
        <v>44.3</v>
      </c>
      <c r="N1504">
        <v>105</v>
      </c>
      <c r="O1504">
        <v>99.047600000000003</v>
      </c>
      <c r="P1504">
        <v>99.047600000000003</v>
      </c>
      <c r="Q1504">
        <v>2747</v>
      </c>
    </row>
    <row r="1505" spans="1:17" x14ac:dyDescent="0.35">
      <c r="A1505" t="s">
        <v>15037</v>
      </c>
      <c r="B1505" t="s">
        <v>15097</v>
      </c>
      <c r="C1505" t="s">
        <v>17068</v>
      </c>
      <c r="D1505">
        <v>24.609000000000002</v>
      </c>
      <c r="E1505">
        <v>256</v>
      </c>
      <c r="F1505">
        <v>146</v>
      </c>
      <c r="G1505">
        <v>12</v>
      </c>
      <c r="H1505">
        <v>41</v>
      </c>
      <c r="I1505">
        <v>267</v>
      </c>
      <c r="J1505">
        <v>2</v>
      </c>
      <c r="K1505">
        <v>239</v>
      </c>
      <c r="L1505">
        <v>1E-3</v>
      </c>
      <c r="M1505">
        <v>40</v>
      </c>
      <c r="N1505">
        <v>261</v>
      </c>
      <c r="O1505">
        <v>98.084299999999999</v>
      </c>
      <c r="P1505">
        <v>98.084299999999999</v>
      </c>
      <c r="Q1505">
        <v>734</v>
      </c>
    </row>
    <row r="1506" spans="1:17" x14ac:dyDescent="0.35">
      <c r="A1506" t="s">
        <v>15067</v>
      </c>
      <c r="B1506" t="s">
        <v>15097</v>
      </c>
      <c r="C1506" t="s">
        <v>17068</v>
      </c>
      <c r="D1506">
        <v>23.602</v>
      </c>
      <c r="E1506">
        <v>161</v>
      </c>
      <c r="F1506">
        <v>106</v>
      </c>
      <c r="G1506">
        <v>5</v>
      </c>
      <c r="H1506">
        <v>188</v>
      </c>
      <c r="I1506">
        <v>345</v>
      </c>
      <c r="J1506">
        <v>115</v>
      </c>
      <c r="K1506">
        <v>261</v>
      </c>
      <c r="L1506">
        <v>6.0999999999999999E-2</v>
      </c>
      <c r="M1506">
        <v>35</v>
      </c>
      <c r="N1506">
        <v>261</v>
      </c>
      <c r="O1506">
        <v>61.6858</v>
      </c>
      <c r="P1506">
        <v>61.6858</v>
      </c>
      <c r="Q1506">
        <v>2385</v>
      </c>
    </row>
    <row r="1507" spans="1:17" x14ac:dyDescent="0.35">
      <c r="A1507" t="s">
        <v>17069</v>
      </c>
      <c r="B1507" t="s">
        <v>17070</v>
      </c>
      <c r="C1507" t="s">
        <v>17071</v>
      </c>
      <c r="D1507">
        <v>34.286000000000001</v>
      </c>
      <c r="E1507">
        <v>70</v>
      </c>
      <c r="F1507">
        <v>35</v>
      </c>
      <c r="G1507">
        <v>2</v>
      </c>
      <c r="H1507">
        <v>24</v>
      </c>
      <c r="I1507">
        <v>85</v>
      </c>
      <c r="J1507">
        <v>54</v>
      </c>
      <c r="K1507">
        <v>120</v>
      </c>
      <c r="L1507">
        <v>8.1000000000000003E-2</v>
      </c>
      <c r="M1507">
        <v>30.8</v>
      </c>
      <c r="N1507">
        <v>137</v>
      </c>
      <c r="O1507">
        <v>51.094900000000003</v>
      </c>
      <c r="P1507">
        <v>51.094900000000003</v>
      </c>
      <c r="Q1507">
        <v>619</v>
      </c>
    </row>
    <row r="1508" spans="1:17" x14ac:dyDescent="0.35">
      <c r="A1508" t="s">
        <v>15149</v>
      </c>
      <c r="B1508" t="s">
        <v>17072</v>
      </c>
      <c r="C1508" t="s">
        <v>17073</v>
      </c>
      <c r="D1508">
        <v>24.39</v>
      </c>
      <c r="E1508">
        <v>205</v>
      </c>
      <c r="F1508">
        <v>95</v>
      </c>
      <c r="G1508">
        <v>7</v>
      </c>
      <c r="H1508">
        <v>351</v>
      </c>
      <c r="I1508">
        <v>505</v>
      </c>
      <c r="J1508">
        <v>32</v>
      </c>
      <c r="K1508">
        <v>226</v>
      </c>
      <c r="L1508">
        <v>0.16</v>
      </c>
      <c r="M1508">
        <v>34.700000000000003</v>
      </c>
      <c r="N1508">
        <v>317</v>
      </c>
      <c r="O1508">
        <v>64.668800000000005</v>
      </c>
      <c r="P1508">
        <v>64.668800000000005</v>
      </c>
      <c r="Q1508">
        <v>1313</v>
      </c>
    </row>
    <row r="1509" spans="1:17" x14ac:dyDescent="0.35">
      <c r="A1509" t="s">
        <v>15031</v>
      </c>
      <c r="B1509" t="s">
        <v>17074</v>
      </c>
      <c r="C1509" t="s">
        <v>17075</v>
      </c>
      <c r="D1509">
        <v>25.137</v>
      </c>
      <c r="E1509">
        <v>183</v>
      </c>
      <c r="F1509">
        <v>105</v>
      </c>
      <c r="G1509">
        <v>5</v>
      </c>
      <c r="H1509">
        <v>6</v>
      </c>
      <c r="I1509">
        <v>158</v>
      </c>
      <c r="J1509">
        <v>3</v>
      </c>
      <c r="K1509">
        <v>183</v>
      </c>
      <c r="L1509">
        <v>5.0699999999999997E-8</v>
      </c>
      <c r="M1509">
        <v>52.8</v>
      </c>
      <c r="N1509">
        <v>244</v>
      </c>
      <c r="O1509">
        <v>75</v>
      </c>
      <c r="P1509">
        <v>75</v>
      </c>
      <c r="Q1509">
        <v>130</v>
      </c>
    </row>
    <row r="1510" spans="1:17" x14ac:dyDescent="0.35">
      <c r="A1510" t="s">
        <v>17076</v>
      </c>
      <c r="B1510" t="s">
        <v>15857</v>
      </c>
      <c r="C1510" t="s">
        <v>17077</v>
      </c>
      <c r="D1510">
        <v>27.358000000000001</v>
      </c>
      <c r="E1510">
        <v>106</v>
      </c>
      <c r="F1510">
        <v>64</v>
      </c>
      <c r="G1510">
        <v>2</v>
      </c>
      <c r="H1510">
        <v>614</v>
      </c>
      <c r="I1510">
        <v>719</v>
      </c>
      <c r="J1510">
        <v>104</v>
      </c>
      <c r="K1510">
        <v>196</v>
      </c>
      <c r="L1510">
        <v>0.87</v>
      </c>
      <c r="M1510">
        <v>32.700000000000003</v>
      </c>
      <c r="N1510">
        <v>207</v>
      </c>
      <c r="O1510">
        <v>51.207700000000003</v>
      </c>
      <c r="P1510">
        <v>51.207700000000003</v>
      </c>
      <c r="Q1510">
        <v>1926</v>
      </c>
    </row>
    <row r="1511" spans="1:17" x14ac:dyDescent="0.35">
      <c r="A1511" t="s">
        <v>15727</v>
      </c>
      <c r="B1511" t="s">
        <v>17078</v>
      </c>
      <c r="C1511" t="s">
        <v>17079</v>
      </c>
      <c r="D1511">
        <v>22.068999999999999</v>
      </c>
      <c r="E1511">
        <v>290</v>
      </c>
      <c r="F1511">
        <v>166</v>
      </c>
      <c r="G1511">
        <v>9</v>
      </c>
      <c r="H1511">
        <v>32</v>
      </c>
      <c r="I1511">
        <v>296</v>
      </c>
      <c r="J1511">
        <v>3</v>
      </c>
      <c r="K1511">
        <v>257</v>
      </c>
      <c r="L1511">
        <v>8.1600000000000005E-5</v>
      </c>
      <c r="M1511">
        <v>43.5</v>
      </c>
      <c r="N1511">
        <v>260</v>
      </c>
      <c r="O1511">
        <v>111.538</v>
      </c>
      <c r="P1511">
        <v>101</v>
      </c>
      <c r="Q1511">
        <v>628</v>
      </c>
    </row>
    <row r="1512" spans="1:17" x14ac:dyDescent="0.35">
      <c r="A1512" t="s">
        <v>15070</v>
      </c>
      <c r="B1512" t="s">
        <v>15549</v>
      </c>
      <c r="C1512" t="s">
        <v>17080</v>
      </c>
      <c r="D1512">
        <v>26.786000000000001</v>
      </c>
      <c r="E1512">
        <v>224</v>
      </c>
      <c r="F1512">
        <v>162</v>
      </c>
      <c r="G1512">
        <v>2</v>
      </c>
      <c r="H1512">
        <v>4</v>
      </c>
      <c r="I1512">
        <v>227</v>
      </c>
      <c r="J1512">
        <v>7</v>
      </c>
      <c r="K1512">
        <v>228</v>
      </c>
      <c r="L1512">
        <v>9.3099999999999997E-20</v>
      </c>
      <c r="M1512">
        <v>90.9</v>
      </c>
      <c r="N1512">
        <v>375</v>
      </c>
      <c r="O1512">
        <v>59.7333</v>
      </c>
      <c r="P1512">
        <v>59.7333</v>
      </c>
      <c r="Q1512">
        <v>2118</v>
      </c>
    </row>
    <row r="1513" spans="1:17" x14ac:dyDescent="0.35">
      <c r="A1513" t="s">
        <v>15031</v>
      </c>
      <c r="B1513" t="s">
        <v>17081</v>
      </c>
      <c r="C1513" t="s">
        <v>17082</v>
      </c>
      <c r="D1513">
        <v>23.292999999999999</v>
      </c>
      <c r="E1513">
        <v>249</v>
      </c>
      <c r="F1513">
        <v>163</v>
      </c>
      <c r="G1513">
        <v>8</v>
      </c>
      <c r="H1513">
        <v>10</v>
      </c>
      <c r="I1513">
        <v>240</v>
      </c>
      <c r="J1513">
        <v>9</v>
      </c>
      <c r="K1513">
        <v>247</v>
      </c>
      <c r="L1513">
        <v>1.5899999999999999E-4</v>
      </c>
      <c r="M1513">
        <v>42.4</v>
      </c>
      <c r="N1513">
        <v>251</v>
      </c>
      <c r="O1513">
        <v>99.203199999999995</v>
      </c>
      <c r="P1513">
        <v>99.203199999999995</v>
      </c>
      <c r="Q1513">
        <v>431</v>
      </c>
    </row>
    <row r="1514" spans="1:17" x14ac:dyDescent="0.35">
      <c r="A1514" t="s">
        <v>16593</v>
      </c>
      <c r="B1514" t="s">
        <v>15915</v>
      </c>
      <c r="C1514" t="s">
        <v>17083</v>
      </c>
      <c r="D1514">
        <v>30.667000000000002</v>
      </c>
      <c r="E1514">
        <v>75</v>
      </c>
      <c r="F1514">
        <v>45</v>
      </c>
      <c r="G1514">
        <v>2</v>
      </c>
      <c r="H1514">
        <v>106</v>
      </c>
      <c r="I1514">
        <v>173</v>
      </c>
      <c r="J1514">
        <v>51</v>
      </c>
      <c r="K1514">
        <v>125</v>
      </c>
      <c r="L1514">
        <v>0.95</v>
      </c>
      <c r="M1514">
        <v>30</v>
      </c>
      <c r="N1514">
        <v>146</v>
      </c>
      <c r="O1514">
        <v>51.369900000000001</v>
      </c>
      <c r="P1514">
        <v>51.369900000000001</v>
      </c>
      <c r="Q1514">
        <v>2980</v>
      </c>
    </row>
    <row r="1515" spans="1:17" x14ac:dyDescent="0.35">
      <c r="A1515" t="s">
        <v>15070</v>
      </c>
      <c r="B1515" t="s">
        <v>17084</v>
      </c>
      <c r="C1515" t="s">
        <v>17085</v>
      </c>
      <c r="D1515">
        <v>38.554000000000002</v>
      </c>
      <c r="E1515">
        <v>249</v>
      </c>
      <c r="F1515">
        <v>147</v>
      </c>
      <c r="G1515">
        <v>4</v>
      </c>
      <c r="H1515">
        <v>3</v>
      </c>
      <c r="I1515">
        <v>247</v>
      </c>
      <c r="J1515">
        <v>12</v>
      </c>
      <c r="K1515">
        <v>258</v>
      </c>
      <c r="L1515">
        <v>9.38E-40</v>
      </c>
      <c r="M1515">
        <v>148</v>
      </c>
      <c r="N1515">
        <v>419</v>
      </c>
      <c r="O1515">
        <v>59.427199999999999</v>
      </c>
      <c r="P1515">
        <v>59.427199999999999</v>
      </c>
      <c r="Q1515">
        <v>1994</v>
      </c>
    </row>
    <row r="1516" spans="1:17" x14ac:dyDescent="0.35">
      <c r="A1516" t="s">
        <v>15067</v>
      </c>
      <c r="B1516" t="s">
        <v>17086</v>
      </c>
      <c r="C1516" t="s">
        <v>17087</v>
      </c>
      <c r="D1516">
        <v>27.527999999999999</v>
      </c>
      <c r="E1516">
        <v>178</v>
      </c>
      <c r="F1516">
        <v>100</v>
      </c>
      <c r="G1516">
        <v>7</v>
      </c>
      <c r="H1516">
        <v>108</v>
      </c>
      <c r="I1516">
        <v>261</v>
      </c>
      <c r="J1516">
        <v>6</v>
      </c>
      <c r="K1516">
        <v>178</v>
      </c>
      <c r="L1516">
        <v>0.3</v>
      </c>
      <c r="M1516">
        <v>33.1</v>
      </c>
      <c r="N1516">
        <v>248</v>
      </c>
      <c r="O1516">
        <v>71.774199999999993</v>
      </c>
      <c r="P1516">
        <v>71.774199999999993</v>
      </c>
      <c r="Q1516">
        <v>2401</v>
      </c>
    </row>
    <row r="1517" spans="1:17" x14ac:dyDescent="0.35">
      <c r="A1517" t="s">
        <v>15192</v>
      </c>
      <c r="B1517" t="s">
        <v>17088</v>
      </c>
      <c r="C1517" t="s">
        <v>17089</v>
      </c>
      <c r="D1517">
        <v>28.946999999999999</v>
      </c>
      <c r="E1517">
        <v>76</v>
      </c>
      <c r="F1517">
        <v>49</v>
      </c>
      <c r="G1517">
        <v>3</v>
      </c>
      <c r="H1517">
        <v>38</v>
      </c>
      <c r="I1517">
        <v>112</v>
      </c>
      <c r="J1517">
        <v>2</v>
      </c>
      <c r="K1517">
        <v>73</v>
      </c>
      <c r="L1517">
        <v>1E-3</v>
      </c>
      <c r="M1517">
        <v>38.1</v>
      </c>
      <c r="N1517">
        <v>140</v>
      </c>
      <c r="O1517">
        <v>54.285699999999999</v>
      </c>
      <c r="P1517">
        <v>54.285699999999999</v>
      </c>
      <c r="Q1517">
        <v>2456</v>
      </c>
    </row>
    <row r="1518" spans="1:17" x14ac:dyDescent="0.35">
      <c r="A1518" t="s">
        <v>15186</v>
      </c>
      <c r="B1518" t="s">
        <v>17088</v>
      </c>
      <c r="C1518" t="s">
        <v>17089</v>
      </c>
      <c r="D1518">
        <v>27.273</v>
      </c>
      <c r="E1518">
        <v>110</v>
      </c>
      <c r="F1518">
        <v>72</v>
      </c>
      <c r="G1518">
        <v>4</v>
      </c>
      <c r="H1518">
        <v>24</v>
      </c>
      <c r="I1518">
        <v>129</v>
      </c>
      <c r="J1518">
        <v>1</v>
      </c>
      <c r="K1518">
        <v>106</v>
      </c>
      <c r="L1518">
        <v>2.9299999999999999E-6</v>
      </c>
      <c r="M1518">
        <v>45.1</v>
      </c>
      <c r="N1518">
        <v>140</v>
      </c>
      <c r="O1518">
        <v>78.571399999999997</v>
      </c>
      <c r="P1518">
        <v>78.571399999999997</v>
      </c>
      <c r="Q1518">
        <v>1358</v>
      </c>
    </row>
    <row r="1519" spans="1:17" x14ac:dyDescent="0.35">
      <c r="A1519" t="s">
        <v>15133</v>
      </c>
      <c r="B1519" t="s">
        <v>17088</v>
      </c>
      <c r="C1519" t="s">
        <v>17089</v>
      </c>
      <c r="D1519">
        <v>25</v>
      </c>
      <c r="E1519">
        <v>72</v>
      </c>
      <c r="F1519">
        <v>52</v>
      </c>
      <c r="G1519">
        <v>1</v>
      </c>
      <c r="H1519">
        <v>22</v>
      </c>
      <c r="I1519">
        <v>93</v>
      </c>
      <c r="J1519">
        <v>2</v>
      </c>
      <c r="K1519">
        <v>71</v>
      </c>
      <c r="L1519">
        <v>3.1E-2</v>
      </c>
      <c r="M1519">
        <v>33.5</v>
      </c>
      <c r="N1519">
        <v>140</v>
      </c>
      <c r="O1519">
        <v>51.428600000000003</v>
      </c>
      <c r="P1519">
        <v>51.428600000000003</v>
      </c>
      <c r="Q1519">
        <v>2576</v>
      </c>
    </row>
    <row r="1520" spans="1:17" x14ac:dyDescent="0.35">
      <c r="A1520" t="s">
        <v>15070</v>
      </c>
      <c r="B1520" t="s">
        <v>17090</v>
      </c>
      <c r="C1520" t="s">
        <v>17091</v>
      </c>
      <c r="D1520">
        <v>27.481000000000002</v>
      </c>
      <c r="E1520">
        <v>262</v>
      </c>
      <c r="F1520">
        <v>184</v>
      </c>
      <c r="G1520">
        <v>4</v>
      </c>
      <c r="H1520">
        <v>3</v>
      </c>
      <c r="I1520">
        <v>261</v>
      </c>
      <c r="J1520">
        <v>6</v>
      </c>
      <c r="K1520">
        <v>264</v>
      </c>
      <c r="L1520">
        <v>1.03E-20</v>
      </c>
      <c r="M1520">
        <v>94</v>
      </c>
      <c r="N1520">
        <v>373</v>
      </c>
      <c r="O1520">
        <v>70.241299999999995</v>
      </c>
      <c r="P1520">
        <v>70.241299999999995</v>
      </c>
      <c r="Q1520">
        <v>2105</v>
      </c>
    </row>
    <row r="1521" spans="1:17" x14ac:dyDescent="0.35">
      <c r="A1521" t="s">
        <v>15070</v>
      </c>
      <c r="B1521" t="s">
        <v>17092</v>
      </c>
      <c r="C1521" t="s">
        <v>17093</v>
      </c>
      <c r="D1521">
        <v>24.699000000000002</v>
      </c>
      <c r="E1521">
        <v>332</v>
      </c>
      <c r="F1521">
        <v>208</v>
      </c>
      <c r="G1521">
        <v>9</v>
      </c>
      <c r="H1521">
        <v>3</v>
      </c>
      <c r="I1521">
        <v>331</v>
      </c>
      <c r="J1521">
        <v>6</v>
      </c>
      <c r="K1521">
        <v>298</v>
      </c>
      <c r="L1521">
        <v>2.73E-16</v>
      </c>
      <c r="M1521">
        <v>80.5</v>
      </c>
      <c r="N1521">
        <v>371</v>
      </c>
      <c r="O1521">
        <v>89.487899999999996</v>
      </c>
      <c r="P1521">
        <v>89.487899999999996</v>
      </c>
      <c r="Q1521">
        <v>2172</v>
      </c>
    </row>
    <row r="1522" spans="1:17" x14ac:dyDescent="0.35">
      <c r="A1522" t="s">
        <v>15319</v>
      </c>
      <c r="B1522" t="s">
        <v>17094</v>
      </c>
      <c r="C1522" t="s">
        <v>17095</v>
      </c>
      <c r="D1522">
        <v>26.744</v>
      </c>
      <c r="E1522">
        <v>172</v>
      </c>
      <c r="F1522">
        <v>94</v>
      </c>
      <c r="G1522">
        <v>5</v>
      </c>
      <c r="H1522">
        <v>49</v>
      </c>
      <c r="I1522">
        <v>199</v>
      </c>
      <c r="J1522">
        <v>50</v>
      </c>
      <c r="K1522">
        <v>210</v>
      </c>
      <c r="L1522">
        <v>5.8000000000000003E-2</v>
      </c>
      <c r="M1522">
        <v>35.4</v>
      </c>
      <c r="N1522">
        <v>298</v>
      </c>
      <c r="O1522">
        <v>57.7181</v>
      </c>
      <c r="P1522">
        <v>57.7181</v>
      </c>
      <c r="Q1522">
        <v>1318</v>
      </c>
    </row>
    <row r="1523" spans="1:17" x14ac:dyDescent="0.35">
      <c r="A1523" t="s">
        <v>15073</v>
      </c>
      <c r="B1523" t="s">
        <v>17094</v>
      </c>
      <c r="C1523" t="s">
        <v>17095</v>
      </c>
      <c r="D1523">
        <v>24.664000000000001</v>
      </c>
      <c r="E1523">
        <v>223</v>
      </c>
      <c r="F1523">
        <v>123</v>
      </c>
      <c r="G1523">
        <v>8</v>
      </c>
      <c r="H1523">
        <v>13</v>
      </c>
      <c r="I1523">
        <v>209</v>
      </c>
      <c r="J1523">
        <v>14</v>
      </c>
      <c r="K1523">
        <v>217</v>
      </c>
      <c r="L1523">
        <v>0.15</v>
      </c>
      <c r="M1523">
        <v>33.9</v>
      </c>
      <c r="N1523">
        <v>298</v>
      </c>
      <c r="O1523">
        <v>74.8322</v>
      </c>
      <c r="P1523">
        <v>74.8322</v>
      </c>
      <c r="Q1523">
        <v>2330</v>
      </c>
    </row>
    <row r="1524" spans="1:17" x14ac:dyDescent="0.35">
      <c r="A1524" t="s">
        <v>15273</v>
      </c>
      <c r="B1524" t="s">
        <v>17096</v>
      </c>
      <c r="C1524" t="s">
        <v>17097</v>
      </c>
      <c r="D1524">
        <v>25.843</v>
      </c>
      <c r="E1524">
        <v>178</v>
      </c>
      <c r="F1524">
        <v>121</v>
      </c>
      <c r="G1524">
        <v>6</v>
      </c>
      <c r="H1524">
        <v>373</v>
      </c>
      <c r="I1524">
        <v>541</v>
      </c>
      <c r="J1524">
        <v>2</v>
      </c>
      <c r="K1524">
        <v>177</v>
      </c>
      <c r="L1524">
        <v>0.36</v>
      </c>
      <c r="M1524">
        <v>33.5</v>
      </c>
      <c r="N1524">
        <v>251</v>
      </c>
      <c r="O1524">
        <v>70.916300000000007</v>
      </c>
      <c r="P1524">
        <v>70.916300000000007</v>
      </c>
      <c r="Q1524">
        <v>1431</v>
      </c>
    </row>
    <row r="1525" spans="1:17" x14ac:dyDescent="0.35">
      <c r="A1525" t="s">
        <v>15301</v>
      </c>
      <c r="B1525" t="s">
        <v>17098</v>
      </c>
      <c r="C1525" t="s">
        <v>17099</v>
      </c>
      <c r="D1525">
        <v>30.434999999999999</v>
      </c>
      <c r="E1525">
        <v>115</v>
      </c>
      <c r="F1525">
        <v>53</v>
      </c>
      <c r="G1525">
        <v>6</v>
      </c>
      <c r="H1525">
        <v>121</v>
      </c>
      <c r="I1525">
        <v>234</v>
      </c>
      <c r="J1525">
        <v>11</v>
      </c>
      <c r="K1525">
        <v>99</v>
      </c>
      <c r="L1525">
        <v>0.92</v>
      </c>
      <c r="M1525">
        <v>30.8</v>
      </c>
      <c r="N1525">
        <v>150</v>
      </c>
      <c r="O1525">
        <v>76.666700000000006</v>
      </c>
      <c r="P1525">
        <v>76.666700000000006</v>
      </c>
      <c r="Q1525">
        <v>1818</v>
      </c>
    </row>
    <row r="1526" spans="1:17" x14ac:dyDescent="0.35">
      <c r="A1526" t="s">
        <v>17100</v>
      </c>
      <c r="B1526" t="s">
        <v>17101</v>
      </c>
      <c r="C1526" t="s">
        <v>17102</v>
      </c>
      <c r="D1526">
        <v>31.646000000000001</v>
      </c>
      <c r="E1526">
        <v>79</v>
      </c>
      <c r="F1526">
        <v>40</v>
      </c>
      <c r="G1526">
        <v>5</v>
      </c>
      <c r="H1526">
        <v>7</v>
      </c>
      <c r="I1526">
        <v>77</v>
      </c>
      <c r="J1526">
        <v>1</v>
      </c>
      <c r="K1526">
        <v>73</v>
      </c>
      <c r="L1526">
        <v>0.26</v>
      </c>
      <c r="M1526">
        <v>29.6</v>
      </c>
      <c r="N1526">
        <v>154</v>
      </c>
      <c r="O1526">
        <v>51.298699999999997</v>
      </c>
      <c r="P1526">
        <v>51.298699999999997</v>
      </c>
      <c r="Q1526">
        <v>2981</v>
      </c>
    </row>
    <row r="1527" spans="1:17" x14ac:dyDescent="0.35">
      <c r="A1527" t="s">
        <v>15034</v>
      </c>
      <c r="B1527" t="s">
        <v>15329</v>
      </c>
      <c r="C1527" t="s">
        <v>17103</v>
      </c>
      <c r="D1527">
        <v>28.766999999999999</v>
      </c>
      <c r="E1527">
        <v>146</v>
      </c>
      <c r="F1527">
        <v>74</v>
      </c>
      <c r="G1527">
        <v>5</v>
      </c>
      <c r="H1527">
        <v>40</v>
      </c>
      <c r="I1527">
        <v>160</v>
      </c>
      <c r="J1527">
        <v>3</v>
      </c>
      <c r="K1527">
        <v>143</v>
      </c>
      <c r="L1527">
        <v>1.03E-5</v>
      </c>
      <c r="M1527">
        <v>46.2</v>
      </c>
      <c r="N1527">
        <v>257</v>
      </c>
      <c r="O1527">
        <v>56.8093</v>
      </c>
      <c r="P1527">
        <v>56.8093</v>
      </c>
      <c r="Q1527">
        <v>809</v>
      </c>
    </row>
    <row r="1528" spans="1:17" x14ac:dyDescent="0.35">
      <c r="A1528" t="s">
        <v>15070</v>
      </c>
      <c r="B1528" t="s">
        <v>17104</v>
      </c>
      <c r="C1528" t="s">
        <v>17105</v>
      </c>
      <c r="D1528">
        <v>37.656999999999996</v>
      </c>
      <c r="E1528">
        <v>239</v>
      </c>
      <c r="F1528">
        <v>148</v>
      </c>
      <c r="G1528">
        <v>1</v>
      </c>
      <c r="H1528">
        <v>5</v>
      </c>
      <c r="I1528">
        <v>243</v>
      </c>
      <c r="J1528">
        <v>5</v>
      </c>
      <c r="K1528">
        <v>242</v>
      </c>
      <c r="L1528">
        <v>4.3099999999999999E-38</v>
      </c>
      <c r="M1528">
        <v>143</v>
      </c>
      <c r="N1528">
        <v>410</v>
      </c>
      <c r="O1528">
        <v>58.292700000000004</v>
      </c>
      <c r="P1528">
        <v>58.292700000000004</v>
      </c>
      <c r="Q1528">
        <v>2007</v>
      </c>
    </row>
    <row r="1529" spans="1:17" x14ac:dyDescent="0.35">
      <c r="A1529" t="s">
        <v>15031</v>
      </c>
      <c r="B1529" t="s">
        <v>17106</v>
      </c>
      <c r="C1529" t="s">
        <v>17107</v>
      </c>
      <c r="D1529">
        <v>27.099</v>
      </c>
      <c r="E1529">
        <v>262</v>
      </c>
      <c r="F1529">
        <v>163</v>
      </c>
      <c r="G1529">
        <v>5</v>
      </c>
      <c r="H1529">
        <v>2</v>
      </c>
      <c r="I1529">
        <v>245</v>
      </c>
      <c r="J1529">
        <v>8</v>
      </c>
      <c r="K1529">
        <v>259</v>
      </c>
      <c r="L1529">
        <v>2.1200000000000001E-9</v>
      </c>
      <c r="M1529">
        <v>57</v>
      </c>
      <c r="N1529">
        <v>262</v>
      </c>
      <c r="O1529">
        <v>100</v>
      </c>
      <c r="P1529">
        <v>100</v>
      </c>
      <c r="Q1529">
        <v>70</v>
      </c>
    </row>
    <row r="1530" spans="1:17" x14ac:dyDescent="0.35">
      <c r="A1530" t="s">
        <v>15037</v>
      </c>
      <c r="B1530" t="s">
        <v>17106</v>
      </c>
      <c r="C1530" t="s">
        <v>17107</v>
      </c>
      <c r="D1530">
        <v>25.780999999999999</v>
      </c>
      <c r="E1530">
        <v>256</v>
      </c>
      <c r="F1530">
        <v>149</v>
      </c>
      <c r="G1530">
        <v>14</v>
      </c>
      <c r="H1530">
        <v>34</v>
      </c>
      <c r="I1530">
        <v>267</v>
      </c>
      <c r="J1530">
        <v>2</v>
      </c>
      <c r="K1530">
        <v>238</v>
      </c>
      <c r="L1530">
        <v>2.1399999999999998E-5</v>
      </c>
      <c r="M1530">
        <v>45.8</v>
      </c>
      <c r="N1530">
        <v>262</v>
      </c>
      <c r="O1530">
        <v>97.709900000000005</v>
      </c>
      <c r="P1530">
        <v>97.709900000000005</v>
      </c>
      <c r="Q1530">
        <v>639</v>
      </c>
    </row>
    <row r="1531" spans="1:17" x14ac:dyDescent="0.35">
      <c r="A1531" t="s">
        <v>15034</v>
      </c>
      <c r="B1531" t="s">
        <v>17108</v>
      </c>
      <c r="C1531" t="s">
        <v>17109</v>
      </c>
      <c r="D1531">
        <v>25.789000000000001</v>
      </c>
      <c r="E1531">
        <v>190</v>
      </c>
      <c r="F1531">
        <v>109</v>
      </c>
      <c r="G1531">
        <v>8</v>
      </c>
      <c r="H1531">
        <v>40</v>
      </c>
      <c r="I1531">
        <v>203</v>
      </c>
      <c r="J1531">
        <v>3</v>
      </c>
      <c r="K1531">
        <v>186</v>
      </c>
      <c r="L1531">
        <v>8.8999999999999995E-6</v>
      </c>
      <c r="M1531">
        <v>46.6</v>
      </c>
      <c r="N1531">
        <v>251</v>
      </c>
      <c r="O1531">
        <v>75.697199999999995</v>
      </c>
      <c r="P1531">
        <v>75.697199999999995</v>
      </c>
      <c r="Q1531">
        <v>807</v>
      </c>
    </row>
    <row r="1532" spans="1:17" x14ac:dyDescent="0.35">
      <c r="A1532" t="s">
        <v>15034</v>
      </c>
      <c r="B1532" t="s">
        <v>17110</v>
      </c>
      <c r="C1532" t="s">
        <v>17111</v>
      </c>
      <c r="D1532">
        <v>26.396000000000001</v>
      </c>
      <c r="E1532">
        <v>197</v>
      </c>
      <c r="F1532">
        <v>112</v>
      </c>
      <c r="G1532">
        <v>8</v>
      </c>
      <c r="H1532">
        <v>40</v>
      </c>
      <c r="I1532">
        <v>206</v>
      </c>
      <c r="J1532">
        <v>3</v>
      </c>
      <c r="K1532">
        <v>196</v>
      </c>
      <c r="L1532">
        <v>6.0000000000000001E-3</v>
      </c>
      <c r="M1532">
        <v>37.700000000000003</v>
      </c>
      <c r="N1532">
        <v>255</v>
      </c>
      <c r="O1532">
        <v>77.254900000000006</v>
      </c>
      <c r="P1532">
        <v>77.254900000000006</v>
      </c>
      <c r="Q1532">
        <v>1090</v>
      </c>
    </row>
    <row r="1533" spans="1:17" x14ac:dyDescent="0.35">
      <c r="A1533" t="s">
        <v>15031</v>
      </c>
      <c r="B1533" t="s">
        <v>17112</v>
      </c>
      <c r="C1533" t="s">
        <v>17113</v>
      </c>
      <c r="D1533">
        <v>25.306000000000001</v>
      </c>
      <c r="E1533">
        <v>245</v>
      </c>
      <c r="F1533">
        <v>152</v>
      </c>
      <c r="G1533">
        <v>8</v>
      </c>
      <c r="H1533">
        <v>1</v>
      </c>
      <c r="I1533">
        <v>225</v>
      </c>
      <c r="J1533">
        <v>1</v>
      </c>
      <c r="K1533">
        <v>234</v>
      </c>
      <c r="L1533">
        <v>8.8100000000000001E-8</v>
      </c>
      <c r="M1533">
        <v>52.4</v>
      </c>
      <c r="N1533">
        <v>256</v>
      </c>
      <c r="O1533">
        <v>95.703100000000006</v>
      </c>
      <c r="P1533">
        <v>95.703100000000006</v>
      </c>
      <c r="Q1533">
        <v>142</v>
      </c>
    </row>
    <row r="1534" spans="1:17" x14ac:dyDescent="0.35">
      <c r="A1534" t="s">
        <v>16136</v>
      </c>
      <c r="B1534" t="s">
        <v>17114</v>
      </c>
      <c r="C1534" t="s">
        <v>17115</v>
      </c>
      <c r="D1534">
        <v>23.786000000000001</v>
      </c>
      <c r="E1534">
        <v>206</v>
      </c>
      <c r="F1534">
        <v>117</v>
      </c>
      <c r="G1534">
        <v>6</v>
      </c>
      <c r="H1534">
        <v>190</v>
      </c>
      <c r="I1534">
        <v>366</v>
      </c>
      <c r="J1534">
        <v>38</v>
      </c>
      <c r="K1534">
        <v>232</v>
      </c>
      <c r="L1534">
        <v>3.0000000000000001E-3</v>
      </c>
      <c r="M1534">
        <v>40.4</v>
      </c>
      <c r="N1534">
        <v>285</v>
      </c>
      <c r="O1534">
        <v>72.280699999999996</v>
      </c>
      <c r="P1534">
        <v>72.280699999999996</v>
      </c>
      <c r="Q1534">
        <v>1616</v>
      </c>
    </row>
    <row r="1535" spans="1:17" x14ac:dyDescent="0.35">
      <c r="A1535" t="s">
        <v>15073</v>
      </c>
      <c r="B1535" t="s">
        <v>17114</v>
      </c>
      <c r="C1535" t="s">
        <v>17115</v>
      </c>
      <c r="D1535">
        <v>22.759</v>
      </c>
      <c r="E1535">
        <v>145</v>
      </c>
      <c r="F1535">
        <v>86</v>
      </c>
      <c r="G1535">
        <v>4</v>
      </c>
      <c r="H1535">
        <v>31</v>
      </c>
      <c r="I1535">
        <v>149</v>
      </c>
      <c r="J1535">
        <v>11</v>
      </c>
      <c r="K1535">
        <v>155</v>
      </c>
      <c r="L1535">
        <v>2.1999999999999999E-2</v>
      </c>
      <c r="M1535">
        <v>36.6</v>
      </c>
      <c r="N1535">
        <v>285</v>
      </c>
      <c r="O1535">
        <v>50.877200000000002</v>
      </c>
      <c r="P1535">
        <v>50.877200000000002</v>
      </c>
      <c r="Q1535">
        <v>2320</v>
      </c>
    </row>
    <row r="1536" spans="1:17" x14ac:dyDescent="0.35">
      <c r="A1536" t="s">
        <v>15956</v>
      </c>
      <c r="B1536" t="s">
        <v>17114</v>
      </c>
      <c r="C1536" t="s">
        <v>17115</v>
      </c>
      <c r="D1536">
        <v>22.148</v>
      </c>
      <c r="E1536">
        <v>149</v>
      </c>
      <c r="F1536">
        <v>91</v>
      </c>
      <c r="G1536">
        <v>4</v>
      </c>
      <c r="H1536">
        <v>169</v>
      </c>
      <c r="I1536">
        <v>295</v>
      </c>
      <c r="J1536">
        <v>39</v>
      </c>
      <c r="K1536">
        <v>184</v>
      </c>
      <c r="L1536">
        <v>0.45</v>
      </c>
      <c r="M1536">
        <v>33.1</v>
      </c>
      <c r="N1536">
        <v>285</v>
      </c>
      <c r="O1536">
        <v>52.280700000000003</v>
      </c>
      <c r="P1536">
        <v>52.280700000000003</v>
      </c>
      <c r="Q1536">
        <v>1604</v>
      </c>
    </row>
    <row r="1537" spans="1:17" x14ac:dyDescent="0.35">
      <c r="A1537" t="s">
        <v>15133</v>
      </c>
      <c r="B1537" t="s">
        <v>15644</v>
      </c>
      <c r="C1537" t="s">
        <v>17116</v>
      </c>
      <c r="D1537">
        <v>24.347999999999999</v>
      </c>
      <c r="E1537">
        <v>115</v>
      </c>
      <c r="F1537">
        <v>83</v>
      </c>
      <c r="G1537">
        <v>1</v>
      </c>
      <c r="H1537">
        <v>13</v>
      </c>
      <c r="I1537">
        <v>123</v>
      </c>
      <c r="J1537">
        <v>4</v>
      </c>
      <c r="K1537">
        <v>118</v>
      </c>
      <c r="L1537">
        <v>3.8399999999999997E-6</v>
      </c>
      <c r="M1537">
        <v>44.7</v>
      </c>
      <c r="N1537">
        <v>155</v>
      </c>
      <c r="O1537">
        <v>74.1935</v>
      </c>
      <c r="P1537">
        <v>74.1935</v>
      </c>
      <c r="Q1537">
        <v>2565</v>
      </c>
    </row>
    <row r="1538" spans="1:17" x14ac:dyDescent="0.35">
      <c r="A1538" t="s">
        <v>15186</v>
      </c>
      <c r="B1538" t="s">
        <v>15644</v>
      </c>
      <c r="C1538" t="s">
        <v>17116</v>
      </c>
      <c r="D1538">
        <v>20.896000000000001</v>
      </c>
      <c r="E1538">
        <v>134</v>
      </c>
      <c r="F1538">
        <v>93</v>
      </c>
      <c r="G1538">
        <v>2</v>
      </c>
      <c r="H1538">
        <v>17</v>
      </c>
      <c r="I1538">
        <v>137</v>
      </c>
      <c r="J1538">
        <v>9</v>
      </c>
      <c r="K1538">
        <v>142</v>
      </c>
      <c r="L1538">
        <v>8.0000000000000002E-3</v>
      </c>
      <c r="M1538">
        <v>35.4</v>
      </c>
      <c r="N1538">
        <v>155</v>
      </c>
      <c r="O1538">
        <v>86.451599999999999</v>
      </c>
      <c r="P1538">
        <v>86.451599999999999</v>
      </c>
      <c r="Q1538">
        <v>1384</v>
      </c>
    </row>
    <row r="1539" spans="1:17" x14ac:dyDescent="0.35">
      <c r="A1539" t="s">
        <v>15052</v>
      </c>
      <c r="B1539" t="s">
        <v>17117</v>
      </c>
      <c r="C1539" t="s">
        <v>17118</v>
      </c>
      <c r="D1539">
        <v>23.242999999999999</v>
      </c>
      <c r="E1539">
        <v>185</v>
      </c>
      <c r="F1539">
        <v>113</v>
      </c>
      <c r="G1539">
        <v>5</v>
      </c>
      <c r="H1539">
        <v>500</v>
      </c>
      <c r="I1539">
        <v>659</v>
      </c>
      <c r="J1539">
        <v>34</v>
      </c>
      <c r="K1539">
        <v>214</v>
      </c>
      <c r="L1539">
        <v>0.64</v>
      </c>
      <c r="M1539">
        <v>33.5</v>
      </c>
      <c r="N1539">
        <v>293</v>
      </c>
      <c r="O1539">
        <v>63.139899999999997</v>
      </c>
      <c r="P1539">
        <v>63.139899999999997</v>
      </c>
      <c r="Q1539">
        <v>2292</v>
      </c>
    </row>
    <row r="1540" spans="1:17" x14ac:dyDescent="0.35">
      <c r="A1540" t="s">
        <v>15070</v>
      </c>
      <c r="B1540" t="s">
        <v>15617</v>
      </c>
      <c r="C1540" t="s">
        <v>17119</v>
      </c>
      <c r="D1540">
        <v>36.363999999999997</v>
      </c>
      <c r="E1540">
        <v>231</v>
      </c>
      <c r="F1540">
        <v>145</v>
      </c>
      <c r="G1540">
        <v>1</v>
      </c>
      <c r="H1540">
        <v>5</v>
      </c>
      <c r="I1540">
        <v>233</v>
      </c>
      <c r="J1540">
        <v>5</v>
      </c>
      <c r="K1540">
        <v>235</v>
      </c>
      <c r="L1540">
        <v>2.3599999999999998E-36</v>
      </c>
      <c r="M1540">
        <v>139</v>
      </c>
      <c r="N1540">
        <v>408</v>
      </c>
      <c r="O1540">
        <v>56.617600000000003</v>
      </c>
      <c r="P1540">
        <v>56.617600000000003</v>
      </c>
      <c r="Q1540">
        <v>2036</v>
      </c>
    </row>
    <row r="1541" spans="1:17" x14ac:dyDescent="0.35">
      <c r="A1541" t="s">
        <v>15133</v>
      </c>
      <c r="B1541" t="s">
        <v>17120</v>
      </c>
      <c r="C1541" t="s">
        <v>17121</v>
      </c>
      <c r="D1541">
        <v>35.862000000000002</v>
      </c>
      <c r="E1541">
        <v>145</v>
      </c>
      <c r="F1541">
        <v>83</v>
      </c>
      <c r="G1541">
        <v>5</v>
      </c>
      <c r="H1541">
        <v>12</v>
      </c>
      <c r="I1541">
        <v>148</v>
      </c>
      <c r="J1541">
        <v>13</v>
      </c>
      <c r="K1541">
        <v>155</v>
      </c>
      <c r="L1541">
        <v>7.8100000000000002E-17</v>
      </c>
      <c r="M1541">
        <v>73.2</v>
      </c>
      <c r="N1541">
        <v>164</v>
      </c>
      <c r="O1541">
        <v>88.414599999999993</v>
      </c>
      <c r="P1541">
        <v>88.414599999999993</v>
      </c>
      <c r="Q1541">
        <v>2526</v>
      </c>
    </row>
    <row r="1542" spans="1:17" x14ac:dyDescent="0.35">
      <c r="A1542" t="s">
        <v>15186</v>
      </c>
      <c r="B1542" t="s">
        <v>17120</v>
      </c>
      <c r="C1542" t="s">
        <v>17121</v>
      </c>
      <c r="D1542">
        <v>30.709</v>
      </c>
      <c r="E1542">
        <v>127</v>
      </c>
      <c r="F1542">
        <v>80</v>
      </c>
      <c r="G1542">
        <v>5</v>
      </c>
      <c r="H1542">
        <v>8</v>
      </c>
      <c r="I1542">
        <v>129</v>
      </c>
      <c r="J1542">
        <v>6</v>
      </c>
      <c r="K1542">
        <v>129</v>
      </c>
      <c r="L1542">
        <v>4.9599999999999999E-6</v>
      </c>
      <c r="M1542">
        <v>44.7</v>
      </c>
      <c r="N1542">
        <v>164</v>
      </c>
      <c r="O1542">
        <v>77.438999999999993</v>
      </c>
      <c r="P1542">
        <v>77.438999999999993</v>
      </c>
      <c r="Q1542">
        <v>1360</v>
      </c>
    </row>
    <row r="1543" spans="1:17" x14ac:dyDescent="0.35">
      <c r="A1543" t="s">
        <v>15192</v>
      </c>
      <c r="B1543" t="s">
        <v>17120</v>
      </c>
      <c r="C1543" t="s">
        <v>17121</v>
      </c>
      <c r="D1543">
        <v>26.49</v>
      </c>
      <c r="E1543">
        <v>151</v>
      </c>
      <c r="F1543">
        <v>94</v>
      </c>
      <c r="G1543">
        <v>6</v>
      </c>
      <c r="H1543">
        <v>38</v>
      </c>
      <c r="I1543">
        <v>183</v>
      </c>
      <c r="J1543">
        <v>23</v>
      </c>
      <c r="K1543">
        <v>161</v>
      </c>
      <c r="L1543">
        <v>3.3900000000000002E-6</v>
      </c>
      <c r="M1543">
        <v>45.4</v>
      </c>
      <c r="N1543">
        <v>164</v>
      </c>
      <c r="O1543">
        <v>92.0732</v>
      </c>
      <c r="P1543">
        <v>92.0732</v>
      </c>
      <c r="Q1543">
        <v>2450</v>
      </c>
    </row>
    <row r="1544" spans="1:17" x14ac:dyDescent="0.35">
      <c r="A1544" t="s">
        <v>15136</v>
      </c>
      <c r="B1544" t="s">
        <v>17120</v>
      </c>
      <c r="C1544" t="s">
        <v>17121</v>
      </c>
      <c r="D1544">
        <v>22.794</v>
      </c>
      <c r="E1544">
        <v>136</v>
      </c>
      <c r="F1544">
        <v>99</v>
      </c>
      <c r="G1544">
        <v>2</v>
      </c>
      <c r="H1544">
        <v>8</v>
      </c>
      <c r="I1544">
        <v>138</v>
      </c>
      <c r="J1544">
        <v>27</v>
      </c>
      <c r="K1544">
        <v>161</v>
      </c>
      <c r="L1544">
        <v>3.3200000000000001E-7</v>
      </c>
      <c r="M1544">
        <v>47.4</v>
      </c>
      <c r="N1544">
        <v>164</v>
      </c>
      <c r="O1544">
        <v>82.9268</v>
      </c>
      <c r="P1544">
        <v>82.9268</v>
      </c>
      <c r="Q1544">
        <v>1111</v>
      </c>
    </row>
    <row r="1545" spans="1:17" x14ac:dyDescent="0.35">
      <c r="A1545" t="s">
        <v>15070</v>
      </c>
      <c r="B1545" t="s">
        <v>15217</v>
      </c>
      <c r="C1545" t="s">
        <v>17122</v>
      </c>
      <c r="D1545">
        <v>23.404</v>
      </c>
      <c r="E1545">
        <v>329</v>
      </c>
      <c r="F1545">
        <v>207</v>
      </c>
      <c r="G1545">
        <v>9</v>
      </c>
      <c r="H1545">
        <v>38</v>
      </c>
      <c r="I1545">
        <v>343</v>
      </c>
      <c r="J1545">
        <v>20</v>
      </c>
      <c r="K1545">
        <v>326</v>
      </c>
      <c r="L1545">
        <v>4.9799999999999997E-15</v>
      </c>
      <c r="M1545">
        <v>76.599999999999994</v>
      </c>
      <c r="N1545">
        <v>361</v>
      </c>
      <c r="O1545">
        <v>91.1357</v>
      </c>
      <c r="P1545">
        <v>91.1357</v>
      </c>
      <c r="Q1545">
        <v>2193</v>
      </c>
    </row>
    <row r="1546" spans="1:17" x14ac:dyDescent="0.35">
      <c r="A1546" t="s">
        <v>17123</v>
      </c>
      <c r="B1546" t="s">
        <v>17124</v>
      </c>
      <c r="C1546" t="s">
        <v>17125</v>
      </c>
      <c r="D1546">
        <v>26.22</v>
      </c>
      <c r="E1546">
        <v>164</v>
      </c>
      <c r="F1546">
        <v>97</v>
      </c>
      <c r="G1546">
        <v>6</v>
      </c>
      <c r="H1546">
        <v>68</v>
      </c>
      <c r="I1546">
        <v>217</v>
      </c>
      <c r="J1546">
        <v>70</v>
      </c>
      <c r="K1546">
        <v>223</v>
      </c>
      <c r="L1546">
        <v>0.1</v>
      </c>
      <c r="M1546">
        <v>33.5</v>
      </c>
      <c r="N1546">
        <v>255</v>
      </c>
      <c r="O1546">
        <v>64.313699999999997</v>
      </c>
      <c r="P1546">
        <v>64.313699999999997</v>
      </c>
      <c r="Q1546">
        <v>1412</v>
      </c>
    </row>
    <row r="1547" spans="1:17" x14ac:dyDescent="0.35">
      <c r="A1547" t="s">
        <v>15031</v>
      </c>
      <c r="B1547" t="s">
        <v>17126</v>
      </c>
      <c r="C1547" t="s">
        <v>17127</v>
      </c>
      <c r="D1547">
        <v>24.701000000000001</v>
      </c>
      <c r="E1547">
        <v>251</v>
      </c>
      <c r="F1547">
        <v>146</v>
      </c>
      <c r="G1547">
        <v>9</v>
      </c>
      <c r="H1547">
        <v>1</v>
      </c>
      <c r="I1547">
        <v>225</v>
      </c>
      <c r="J1547">
        <v>1</v>
      </c>
      <c r="K1547">
        <v>234</v>
      </c>
      <c r="L1547">
        <v>2.2200000000000001E-5</v>
      </c>
      <c r="M1547">
        <v>45.1</v>
      </c>
      <c r="N1547">
        <v>256</v>
      </c>
      <c r="O1547">
        <v>98.046899999999994</v>
      </c>
      <c r="P1547">
        <v>98.046899999999994</v>
      </c>
      <c r="Q1547">
        <v>339</v>
      </c>
    </row>
    <row r="1548" spans="1:17" x14ac:dyDescent="0.35">
      <c r="A1548" t="s">
        <v>15049</v>
      </c>
      <c r="B1548" t="s">
        <v>17128</v>
      </c>
      <c r="C1548" t="s">
        <v>17129</v>
      </c>
      <c r="D1548">
        <v>24.152999999999999</v>
      </c>
      <c r="E1548">
        <v>236</v>
      </c>
      <c r="F1548">
        <v>133</v>
      </c>
      <c r="G1548">
        <v>8</v>
      </c>
      <c r="H1548">
        <v>142</v>
      </c>
      <c r="I1548">
        <v>371</v>
      </c>
      <c r="J1548">
        <v>32</v>
      </c>
      <c r="K1548">
        <v>227</v>
      </c>
      <c r="L1548">
        <v>1.29E-5</v>
      </c>
      <c r="M1548">
        <v>47</v>
      </c>
      <c r="N1548">
        <v>305</v>
      </c>
      <c r="O1548">
        <v>77.376999999999995</v>
      </c>
      <c r="P1548">
        <v>77.376999999999995</v>
      </c>
      <c r="Q1548">
        <v>1844</v>
      </c>
    </row>
    <row r="1549" spans="1:17" x14ac:dyDescent="0.35">
      <c r="A1549" t="s">
        <v>15034</v>
      </c>
      <c r="B1549" t="s">
        <v>15835</v>
      </c>
      <c r="C1549" t="s">
        <v>17130</v>
      </c>
      <c r="D1549">
        <v>29.077999999999999</v>
      </c>
      <c r="E1549">
        <v>141</v>
      </c>
      <c r="F1549">
        <v>78</v>
      </c>
      <c r="G1549">
        <v>5</v>
      </c>
      <c r="H1549">
        <v>40</v>
      </c>
      <c r="I1549">
        <v>160</v>
      </c>
      <c r="J1549">
        <v>3</v>
      </c>
      <c r="K1549">
        <v>141</v>
      </c>
      <c r="L1549">
        <v>6.0000000000000001E-3</v>
      </c>
      <c r="M1549">
        <v>37.700000000000003</v>
      </c>
      <c r="N1549">
        <v>255</v>
      </c>
      <c r="O1549">
        <v>55.2941</v>
      </c>
      <c r="P1549">
        <v>55.2941</v>
      </c>
      <c r="Q1549">
        <v>1093</v>
      </c>
    </row>
    <row r="1550" spans="1:17" x14ac:dyDescent="0.35">
      <c r="A1550" t="s">
        <v>17131</v>
      </c>
      <c r="B1550" t="s">
        <v>17132</v>
      </c>
      <c r="C1550" t="s">
        <v>17133</v>
      </c>
      <c r="D1550">
        <v>27.585999999999999</v>
      </c>
      <c r="E1550">
        <v>145</v>
      </c>
      <c r="F1550">
        <v>82</v>
      </c>
      <c r="G1550">
        <v>6</v>
      </c>
      <c r="H1550">
        <v>110</v>
      </c>
      <c r="I1550">
        <v>250</v>
      </c>
      <c r="J1550">
        <v>68</v>
      </c>
      <c r="K1550">
        <v>193</v>
      </c>
      <c r="L1550">
        <v>0.98</v>
      </c>
      <c r="M1550">
        <v>31.2</v>
      </c>
      <c r="N1550">
        <v>278</v>
      </c>
      <c r="O1550">
        <v>52.158299999999997</v>
      </c>
      <c r="P1550">
        <v>52.158299999999997</v>
      </c>
      <c r="Q1550">
        <v>2814</v>
      </c>
    </row>
    <row r="1551" spans="1:17" x14ac:dyDescent="0.35">
      <c r="A1551" t="s">
        <v>15031</v>
      </c>
      <c r="B1551" t="s">
        <v>17134</v>
      </c>
      <c r="C1551" t="s">
        <v>17135</v>
      </c>
      <c r="D1551">
        <v>24.016999999999999</v>
      </c>
      <c r="E1551">
        <v>229</v>
      </c>
      <c r="F1551">
        <v>141</v>
      </c>
      <c r="G1551">
        <v>9</v>
      </c>
      <c r="H1551">
        <v>6</v>
      </c>
      <c r="I1551">
        <v>215</v>
      </c>
      <c r="J1551">
        <v>5</v>
      </c>
      <c r="K1551">
        <v>219</v>
      </c>
      <c r="L1551">
        <v>8.8300000000000002E-6</v>
      </c>
      <c r="M1551">
        <v>46.2</v>
      </c>
      <c r="N1551">
        <v>252</v>
      </c>
      <c r="O1551">
        <v>90.873000000000005</v>
      </c>
      <c r="P1551">
        <v>90.873000000000005</v>
      </c>
      <c r="Q1551">
        <v>288</v>
      </c>
    </row>
    <row r="1552" spans="1:17" x14ac:dyDescent="0.35">
      <c r="A1552" t="s">
        <v>15117</v>
      </c>
      <c r="B1552" t="s">
        <v>17136</v>
      </c>
      <c r="C1552" t="s">
        <v>17137</v>
      </c>
      <c r="D1552">
        <v>33.094000000000001</v>
      </c>
      <c r="E1552">
        <v>139</v>
      </c>
      <c r="F1552">
        <v>76</v>
      </c>
      <c r="G1552">
        <v>6</v>
      </c>
      <c r="H1552">
        <v>1</v>
      </c>
      <c r="I1552">
        <v>126</v>
      </c>
      <c r="J1552">
        <v>1</v>
      </c>
      <c r="K1552">
        <v>135</v>
      </c>
      <c r="L1552">
        <v>4.0000000000000001E-3</v>
      </c>
      <c r="M1552">
        <v>38.1</v>
      </c>
      <c r="N1552">
        <v>255</v>
      </c>
      <c r="O1552">
        <v>54.509799999999998</v>
      </c>
      <c r="P1552">
        <v>54.509799999999998</v>
      </c>
      <c r="Q1552">
        <v>1645</v>
      </c>
    </row>
    <row r="1553" spans="1:17" x14ac:dyDescent="0.35">
      <c r="A1553" t="s">
        <v>15031</v>
      </c>
      <c r="B1553" t="s">
        <v>17136</v>
      </c>
      <c r="C1553" t="s">
        <v>17137</v>
      </c>
      <c r="D1553">
        <v>22.634</v>
      </c>
      <c r="E1553">
        <v>243</v>
      </c>
      <c r="F1553">
        <v>158</v>
      </c>
      <c r="G1553">
        <v>7</v>
      </c>
      <c r="H1553">
        <v>1</v>
      </c>
      <c r="I1553">
        <v>225</v>
      </c>
      <c r="J1553">
        <v>1</v>
      </c>
      <c r="K1553">
        <v>231</v>
      </c>
      <c r="L1553">
        <v>4.6499999999999999E-5</v>
      </c>
      <c r="M1553">
        <v>43.9</v>
      </c>
      <c r="N1553">
        <v>255</v>
      </c>
      <c r="O1553">
        <v>95.2941</v>
      </c>
      <c r="P1553">
        <v>95.2941</v>
      </c>
      <c r="Q1553">
        <v>374</v>
      </c>
    </row>
    <row r="1554" spans="1:17" x14ac:dyDescent="0.35">
      <c r="A1554" t="s">
        <v>15056</v>
      </c>
      <c r="B1554" t="s">
        <v>17138</v>
      </c>
      <c r="C1554" t="s">
        <v>17139</v>
      </c>
      <c r="D1554">
        <v>24.224</v>
      </c>
      <c r="E1554">
        <v>161</v>
      </c>
      <c r="F1554">
        <v>73</v>
      </c>
      <c r="G1554">
        <v>6</v>
      </c>
      <c r="H1554">
        <v>55</v>
      </c>
      <c r="I1554">
        <v>170</v>
      </c>
      <c r="J1554">
        <v>56</v>
      </c>
      <c r="K1554">
        <v>212</v>
      </c>
      <c r="L1554">
        <v>0.39</v>
      </c>
      <c r="M1554">
        <v>33.1</v>
      </c>
      <c r="N1554">
        <v>301</v>
      </c>
      <c r="O1554">
        <v>53.488399999999999</v>
      </c>
      <c r="P1554">
        <v>53.488399999999999</v>
      </c>
      <c r="Q1554">
        <v>12</v>
      </c>
    </row>
    <row r="1555" spans="1:17" x14ac:dyDescent="0.35">
      <c r="A1555" t="s">
        <v>15031</v>
      </c>
      <c r="B1555" t="s">
        <v>17140</v>
      </c>
      <c r="C1555" t="s">
        <v>17141</v>
      </c>
      <c r="D1555">
        <v>25.713999999999999</v>
      </c>
      <c r="E1555">
        <v>245</v>
      </c>
      <c r="F1555">
        <v>151</v>
      </c>
      <c r="G1555">
        <v>8</v>
      </c>
      <c r="H1555">
        <v>1</v>
      </c>
      <c r="I1555">
        <v>225</v>
      </c>
      <c r="J1555">
        <v>1</v>
      </c>
      <c r="K1555">
        <v>234</v>
      </c>
      <c r="L1555">
        <v>3.5499999999999999E-9</v>
      </c>
      <c r="M1555">
        <v>56.2</v>
      </c>
      <c r="N1555">
        <v>256</v>
      </c>
      <c r="O1555">
        <v>95.703100000000006</v>
      </c>
      <c r="P1555">
        <v>95.703100000000006</v>
      </c>
      <c r="Q1555">
        <v>84</v>
      </c>
    </row>
    <row r="1556" spans="1:17" x14ac:dyDescent="0.35">
      <c r="A1556" t="s">
        <v>15237</v>
      </c>
      <c r="B1556" t="s">
        <v>17140</v>
      </c>
      <c r="C1556" t="s">
        <v>17141</v>
      </c>
      <c r="D1556">
        <v>24.204000000000001</v>
      </c>
      <c r="E1556">
        <v>157</v>
      </c>
      <c r="F1556">
        <v>86</v>
      </c>
      <c r="G1556">
        <v>6</v>
      </c>
      <c r="H1556">
        <v>54</v>
      </c>
      <c r="I1556">
        <v>205</v>
      </c>
      <c r="J1556">
        <v>2</v>
      </c>
      <c r="K1556">
        <v>130</v>
      </c>
      <c r="L1556">
        <v>0.18</v>
      </c>
      <c r="M1556">
        <v>33.1</v>
      </c>
      <c r="N1556">
        <v>256</v>
      </c>
      <c r="O1556">
        <v>61.328099999999999</v>
      </c>
      <c r="P1556">
        <v>61.328099999999999</v>
      </c>
      <c r="Q1556">
        <v>522</v>
      </c>
    </row>
    <row r="1557" spans="1:17" x14ac:dyDescent="0.35">
      <c r="A1557" t="s">
        <v>15046</v>
      </c>
      <c r="B1557" t="s">
        <v>16553</v>
      </c>
      <c r="C1557" t="s">
        <v>17142</v>
      </c>
      <c r="D1557">
        <v>26.573</v>
      </c>
      <c r="E1557">
        <v>143</v>
      </c>
      <c r="F1557">
        <v>75</v>
      </c>
      <c r="G1557">
        <v>5</v>
      </c>
      <c r="H1557">
        <v>126</v>
      </c>
      <c r="I1557">
        <v>254</v>
      </c>
      <c r="J1557">
        <v>10</v>
      </c>
      <c r="K1557">
        <v>136</v>
      </c>
      <c r="L1557">
        <v>3.7299999999999999E-6</v>
      </c>
      <c r="M1557">
        <v>48.1</v>
      </c>
      <c r="N1557">
        <v>255</v>
      </c>
      <c r="O1557">
        <v>56.078400000000002</v>
      </c>
      <c r="P1557">
        <v>56.078400000000002</v>
      </c>
      <c r="Q1557">
        <v>1261</v>
      </c>
    </row>
    <row r="1558" spans="1:17" x14ac:dyDescent="0.35">
      <c r="A1558" t="s">
        <v>15348</v>
      </c>
      <c r="B1558" t="s">
        <v>17143</v>
      </c>
      <c r="C1558" t="s">
        <v>17144</v>
      </c>
      <c r="D1558">
        <v>31.148</v>
      </c>
      <c r="E1558">
        <v>122</v>
      </c>
      <c r="F1558">
        <v>64</v>
      </c>
      <c r="G1558">
        <v>8</v>
      </c>
      <c r="H1558">
        <v>43</v>
      </c>
      <c r="I1558">
        <v>156</v>
      </c>
      <c r="J1558">
        <v>30</v>
      </c>
      <c r="K1558">
        <v>139</v>
      </c>
      <c r="L1558">
        <v>0.26</v>
      </c>
      <c r="M1558">
        <v>30.8</v>
      </c>
      <c r="N1558">
        <v>141</v>
      </c>
      <c r="O1558">
        <v>86.524799999999999</v>
      </c>
      <c r="P1558">
        <v>86.524799999999999</v>
      </c>
      <c r="Q1558">
        <v>1957</v>
      </c>
    </row>
    <row r="1559" spans="1:17" x14ac:dyDescent="0.35">
      <c r="A1559" t="s">
        <v>15133</v>
      </c>
      <c r="B1559" t="s">
        <v>17143</v>
      </c>
      <c r="C1559" t="s">
        <v>17144</v>
      </c>
      <c r="D1559">
        <v>26.315999999999999</v>
      </c>
      <c r="E1559">
        <v>95</v>
      </c>
      <c r="F1559">
        <v>66</v>
      </c>
      <c r="G1559">
        <v>3</v>
      </c>
      <c r="H1559">
        <v>23</v>
      </c>
      <c r="I1559">
        <v>117</v>
      </c>
      <c r="J1559">
        <v>4</v>
      </c>
      <c r="K1559">
        <v>94</v>
      </c>
      <c r="L1559">
        <v>2E-3</v>
      </c>
      <c r="M1559">
        <v>37.4</v>
      </c>
      <c r="N1559">
        <v>141</v>
      </c>
      <c r="O1559">
        <v>67.375900000000001</v>
      </c>
      <c r="P1559">
        <v>67.375900000000001</v>
      </c>
      <c r="Q1559">
        <v>2570</v>
      </c>
    </row>
    <row r="1560" spans="1:17" x14ac:dyDescent="0.35">
      <c r="A1560" t="s">
        <v>15031</v>
      </c>
      <c r="B1560" t="s">
        <v>15289</v>
      </c>
      <c r="C1560" t="s">
        <v>17145</v>
      </c>
      <c r="D1560">
        <v>26.538</v>
      </c>
      <c r="E1560">
        <v>260</v>
      </c>
      <c r="F1560">
        <v>161</v>
      </c>
      <c r="G1560">
        <v>10</v>
      </c>
      <c r="H1560">
        <v>1</v>
      </c>
      <c r="I1560">
        <v>241</v>
      </c>
      <c r="J1560">
        <v>1</v>
      </c>
      <c r="K1560">
        <v>249</v>
      </c>
      <c r="L1560">
        <v>2.88E-11</v>
      </c>
      <c r="M1560">
        <v>62.4</v>
      </c>
      <c r="N1560">
        <v>252</v>
      </c>
      <c r="O1560">
        <v>103.175</v>
      </c>
      <c r="P1560">
        <v>101</v>
      </c>
      <c r="Q1560">
        <v>52</v>
      </c>
    </row>
    <row r="1561" spans="1:17" x14ac:dyDescent="0.35">
      <c r="A1561" t="s">
        <v>15034</v>
      </c>
      <c r="B1561" t="s">
        <v>17146</v>
      </c>
      <c r="C1561" t="s">
        <v>17147</v>
      </c>
      <c r="D1561">
        <v>25.49</v>
      </c>
      <c r="E1561">
        <v>153</v>
      </c>
      <c r="F1561">
        <v>90</v>
      </c>
      <c r="G1561">
        <v>5</v>
      </c>
      <c r="H1561">
        <v>40</v>
      </c>
      <c r="I1561">
        <v>186</v>
      </c>
      <c r="J1561">
        <v>8</v>
      </c>
      <c r="K1561">
        <v>142</v>
      </c>
      <c r="L1561">
        <v>4.0000000000000001E-3</v>
      </c>
      <c r="M1561">
        <v>38.5</v>
      </c>
      <c r="N1561">
        <v>265</v>
      </c>
      <c r="O1561">
        <v>57.735799999999998</v>
      </c>
      <c r="P1561">
        <v>57.735799999999998</v>
      </c>
      <c r="Q1561">
        <v>1055</v>
      </c>
    </row>
    <row r="1562" spans="1:17" x14ac:dyDescent="0.35">
      <c r="A1562" t="s">
        <v>15034</v>
      </c>
      <c r="B1562" t="s">
        <v>17148</v>
      </c>
      <c r="C1562" t="s">
        <v>17149</v>
      </c>
      <c r="D1562">
        <v>28.766999999999999</v>
      </c>
      <c r="E1562">
        <v>146</v>
      </c>
      <c r="F1562">
        <v>74</v>
      </c>
      <c r="G1562">
        <v>5</v>
      </c>
      <c r="H1562">
        <v>40</v>
      </c>
      <c r="I1562">
        <v>160</v>
      </c>
      <c r="J1562">
        <v>3</v>
      </c>
      <c r="K1562">
        <v>143</v>
      </c>
      <c r="L1562">
        <v>3.1399999999999998E-5</v>
      </c>
      <c r="M1562">
        <v>45.1</v>
      </c>
      <c r="N1562">
        <v>261</v>
      </c>
      <c r="O1562">
        <v>55.938699999999997</v>
      </c>
      <c r="P1562">
        <v>55.938699999999997</v>
      </c>
      <c r="Q1562">
        <v>827</v>
      </c>
    </row>
    <row r="1563" spans="1:17" x14ac:dyDescent="0.35">
      <c r="A1563" t="s">
        <v>17150</v>
      </c>
      <c r="B1563" t="s">
        <v>15557</v>
      </c>
      <c r="C1563" t="s">
        <v>17151</v>
      </c>
      <c r="D1563">
        <v>31.469000000000001</v>
      </c>
      <c r="E1563">
        <v>143</v>
      </c>
      <c r="F1563">
        <v>66</v>
      </c>
      <c r="G1563">
        <v>7</v>
      </c>
      <c r="H1563">
        <v>92</v>
      </c>
      <c r="I1563">
        <v>222</v>
      </c>
      <c r="J1563">
        <v>10</v>
      </c>
      <c r="K1563">
        <v>132</v>
      </c>
      <c r="L1563">
        <v>1</v>
      </c>
      <c r="M1563">
        <v>31.2</v>
      </c>
      <c r="N1563">
        <v>144</v>
      </c>
      <c r="O1563">
        <v>99.305599999999998</v>
      </c>
      <c r="P1563">
        <v>99.305599999999998</v>
      </c>
      <c r="Q1563">
        <v>1510</v>
      </c>
    </row>
    <row r="1564" spans="1:17" x14ac:dyDescent="0.35">
      <c r="A1564" t="s">
        <v>15186</v>
      </c>
      <c r="B1564" t="s">
        <v>15897</v>
      </c>
      <c r="C1564" t="s">
        <v>17152</v>
      </c>
      <c r="D1564">
        <v>30.631</v>
      </c>
      <c r="E1564">
        <v>111</v>
      </c>
      <c r="F1564">
        <v>64</v>
      </c>
      <c r="G1564">
        <v>6</v>
      </c>
      <c r="H1564">
        <v>23</v>
      </c>
      <c r="I1564">
        <v>129</v>
      </c>
      <c r="J1564">
        <v>17</v>
      </c>
      <c r="K1564">
        <v>118</v>
      </c>
      <c r="L1564">
        <v>4.2599999999999999E-5</v>
      </c>
      <c r="M1564">
        <v>42</v>
      </c>
      <c r="N1564">
        <v>159</v>
      </c>
      <c r="O1564">
        <v>69.811300000000003</v>
      </c>
      <c r="P1564">
        <v>69.811300000000003</v>
      </c>
      <c r="Q1564">
        <v>1363</v>
      </c>
    </row>
    <row r="1565" spans="1:17" x14ac:dyDescent="0.35">
      <c r="A1565" t="s">
        <v>15070</v>
      </c>
      <c r="B1565" t="s">
        <v>17153</v>
      </c>
      <c r="C1565" t="s">
        <v>17154</v>
      </c>
      <c r="D1565">
        <v>27.823</v>
      </c>
      <c r="E1565">
        <v>248</v>
      </c>
      <c r="F1565">
        <v>156</v>
      </c>
      <c r="G1565">
        <v>7</v>
      </c>
      <c r="H1565">
        <v>101</v>
      </c>
      <c r="I1565">
        <v>348</v>
      </c>
      <c r="J1565">
        <v>6</v>
      </c>
      <c r="K1565">
        <v>230</v>
      </c>
      <c r="L1565">
        <v>1.3300000000000001E-14</v>
      </c>
      <c r="M1565">
        <v>74.3</v>
      </c>
      <c r="N1565">
        <v>272</v>
      </c>
      <c r="O1565">
        <v>91.176500000000004</v>
      </c>
      <c r="P1565">
        <v>91.176500000000004</v>
      </c>
      <c r="Q1565">
        <v>2200</v>
      </c>
    </row>
    <row r="1566" spans="1:17" x14ac:dyDescent="0.35">
      <c r="A1566" t="s">
        <v>17155</v>
      </c>
      <c r="B1566" t="s">
        <v>17156</v>
      </c>
      <c r="C1566" t="s">
        <v>17157</v>
      </c>
      <c r="D1566">
        <v>24.138000000000002</v>
      </c>
      <c r="E1566">
        <v>116</v>
      </c>
      <c r="F1566">
        <v>62</v>
      </c>
      <c r="G1566">
        <v>3</v>
      </c>
      <c r="H1566">
        <v>157</v>
      </c>
      <c r="I1566">
        <v>252</v>
      </c>
      <c r="J1566">
        <v>32</v>
      </c>
      <c r="K1566">
        <v>141</v>
      </c>
      <c r="L1566">
        <v>0.32</v>
      </c>
      <c r="M1566">
        <v>31.6</v>
      </c>
      <c r="N1566">
        <v>150</v>
      </c>
      <c r="O1566">
        <v>77.333299999999994</v>
      </c>
      <c r="P1566">
        <v>77.333299999999994</v>
      </c>
      <c r="Q1566">
        <v>2589</v>
      </c>
    </row>
    <row r="1567" spans="1:17" x14ac:dyDescent="0.35">
      <c r="A1567" t="s">
        <v>15244</v>
      </c>
      <c r="B1567" t="s">
        <v>15245</v>
      </c>
      <c r="C1567" t="s">
        <v>17158</v>
      </c>
      <c r="D1567">
        <v>39.158999999999999</v>
      </c>
      <c r="E1567">
        <v>452</v>
      </c>
      <c r="F1567">
        <v>259</v>
      </c>
      <c r="G1567">
        <v>9</v>
      </c>
      <c r="H1567">
        <v>19</v>
      </c>
      <c r="I1567">
        <v>465</v>
      </c>
      <c r="J1567">
        <v>16</v>
      </c>
      <c r="K1567">
        <v>456</v>
      </c>
      <c r="L1567">
        <v>1.1700000000000001E-99</v>
      </c>
      <c r="M1567">
        <v>306</v>
      </c>
      <c r="N1567">
        <v>461</v>
      </c>
      <c r="O1567">
        <v>98.047700000000006</v>
      </c>
      <c r="P1567">
        <v>98.047700000000006</v>
      </c>
      <c r="Q1567">
        <v>1540</v>
      </c>
    </row>
    <row r="1568" spans="1:17" x14ac:dyDescent="0.35">
      <c r="A1568" t="s">
        <v>15247</v>
      </c>
      <c r="B1568" t="s">
        <v>15245</v>
      </c>
      <c r="C1568" t="s">
        <v>17158</v>
      </c>
      <c r="D1568">
        <v>36.853000000000002</v>
      </c>
      <c r="E1568">
        <v>464</v>
      </c>
      <c r="F1568">
        <v>272</v>
      </c>
      <c r="G1568">
        <v>6</v>
      </c>
      <c r="H1568">
        <v>17</v>
      </c>
      <c r="I1568">
        <v>479</v>
      </c>
      <c r="J1568">
        <v>13</v>
      </c>
      <c r="K1568">
        <v>456</v>
      </c>
      <c r="L1568">
        <v>7.3000000000000005E-89</v>
      </c>
      <c r="M1568">
        <v>279</v>
      </c>
      <c r="N1568">
        <v>461</v>
      </c>
      <c r="O1568">
        <v>100.651</v>
      </c>
      <c r="P1568">
        <v>101</v>
      </c>
      <c r="Q1568">
        <v>1779</v>
      </c>
    </row>
    <row r="1569" spans="1:17" x14ac:dyDescent="0.35">
      <c r="A1569" t="s">
        <v>15248</v>
      </c>
      <c r="B1569" t="s">
        <v>15245</v>
      </c>
      <c r="C1569" t="s">
        <v>17158</v>
      </c>
      <c r="D1569">
        <v>27.626000000000001</v>
      </c>
      <c r="E1569">
        <v>257</v>
      </c>
      <c r="F1569">
        <v>150</v>
      </c>
      <c r="G1569">
        <v>14</v>
      </c>
      <c r="H1569">
        <v>278</v>
      </c>
      <c r="I1569">
        <v>520</v>
      </c>
      <c r="J1569">
        <v>170</v>
      </c>
      <c r="K1569">
        <v>404</v>
      </c>
      <c r="L1569">
        <v>2.2999999999999999E-7</v>
      </c>
      <c r="M1569">
        <v>53.5</v>
      </c>
      <c r="N1569">
        <v>461</v>
      </c>
      <c r="O1569">
        <v>55.748399999999997</v>
      </c>
      <c r="P1569">
        <v>55.748399999999997</v>
      </c>
      <c r="Q1569">
        <v>44</v>
      </c>
    </row>
    <row r="1570" spans="1:17" x14ac:dyDescent="0.35">
      <c r="A1570" t="s">
        <v>15249</v>
      </c>
      <c r="B1570" t="s">
        <v>15245</v>
      </c>
      <c r="C1570" t="s">
        <v>17158</v>
      </c>
      <c r="D1570">
        <v>27.064</v>
      </c>
      <c r="E1570">
        <v>436</v>
      </c>
      <c r="F1570">
        <v>304</v>
      </c>
      <c r="G1570">
        <v>9</v>
      </c>
      <c r="H1570">
        <v>59</v>
      </c>
      <c r="I1570">
        <v>486</v>
      </c>
      <c r="J1570">
        <v>15</v>
      </c>
      <c r="K1570">
        <v>444</v>
      </c>
      <c r="L1570">
        <v>2.3200000000000001E-42</v>
      </c>
      <c r="M1570">
        <v>157</v>
      </c>
      <c r="N1570">
        <v>461</v>
      </c>
      <c r="O1570">
        <v>94.576999999999998</v>
      </c>
      <c r="P1570">
        <v>94.576999999999998</v>
      </c>
      <c r="Q1570">
        <v>2511</v>
      </c>
    </row>
    <row r="1571" spans="1:17" x14ac:dyDescent="0.35">
      <c r="A1571" t="s">
        <v>15250</v>
      </c>
      <c r="B1571" t="s">
        <v>15245</v>
      </c>
      <c r="C1571" t="s">
        <v>17158</v>
      </c>
      <c r="D1571">
        <v>26.471</v>
      </c>
      <c r="E1571">
        <v>238</v>
      </c>
      <c r="F1571">
        <v>144</v>
      </c>
      <c r="G1571">
        <v>9</v>
      </c>
      <c r="H1571">
        <v>92</v>
      </c>
      <c r="I1571">
        <v>316</v>
      </c>
      <c r="J1571">
        <v>114</v>
      </c>
      <c r="K1571">
        <v>333</v>
      </c>
      <c r="L1571">
        <v>3.8799999999999998E-9</v>
      </c>
      <c r="M1571">
        <v>58.5</v>
      </c>
      <c r="N1571">
        <v>461</v>
      </c>
      <c r="O1571">
        <v>51.626899999999999</v>
      </c>
      <c r="P1571">
        <v>51.626899999999999</v>
      </c>
      <c r="Q1571">
        <v>2358</v>
      </c>
    </row>
    <row r="1572" spans="1:17" x14ac:dyDescent="0.35">
      <c r="A1572" t="s">
        <v>15251</v>
      </c>
      <c r="B1572" t="s">
        <v>15245</v>
      </c>
      <c r="C1572" t="s">
        <v>17158</v>
      </c>
      <c r="D1572">
        <v>25.478999999999999</v>
      </c>
      <c r="E1572">
        <v>365</v>
      </c>
      <c r="F1572">
        <v>223</v>
      </c>
      <c r="G1572">
        <v>18</v>
      </c>
      <c r="H1572">
        <v>67</v>
      </c>
      <c r="I1572">
        <v>403</v>
      </c>
      <c r="J1572">
        <v>98</v>
      </c>
      <c r="K1572">
        <v>441</v>
      </c>
      <c r="L1572">
        <v>8.2700000000000006E-9</v>
      </c>
      <c r="M1572">
        <v>57.4</v>
      </c>
      <c r="N1572">
        <v>461</v>
      </c>
      <c r="O1572">
        <v>79.175700000000006</v>
      </c>
      <c r="P1572">
        <v>79.175700000000006</v>
      </c>
      <c r="Q1572">
        <v>2829</v>
      </c>
    </row>
    <row r="1573" spans="1:17" x14ac:dyDescent="0.35">
      <c r="A1573" t="s">
        <v>15252</v>
      </c>
      <c r="B1573" t="s">
        <v>15245</v>
      </c>
      <c r="C1573" t="s">
        <v>17158</v>
      </c>
      <c r="D1573">
        <v>22.654</v>
      </c>
      <c r="E1573">
        <v>437</v>
      </c>
      <c r="F1573">
        <v>321</v>
      </c>
      <c r="G1573">
        <v>10</v>
      </c>
      <c r="H1573">
        <v>22</v>
      </c>
      <c r="I1573">
        <v>447</v>
      </c>
      <c r="J1573">
        <v>16</v>
      </c>
      <c r="K1573">
        <v>446</v>
      </c>
      <c r="L1573">
        <v>8.2100000000000005E-21</v>
      </c>
      <c r="M1573">
        <v>95.1</v>
      </c>
      <c r="N1573">
        <v>461</v>
      </c>
      <c r="O1573">
        <v>94.793899999999994</v>
      </c>
      <c r="P1573">
        <v>94.793899999999994</v>
      </c>
      <c r="Q1573">
        <v>1714</v>
      </c>
    </row>
    <row r="1574" spans="1:17" x14ac:dyDescent="0.35">
      <c r="A1574" t="s">
        <v>15034</v>
      </c>
      <c r="B1574" t="s">
        <v>15179</v>
      </c>
      <c r="C1574" t="s">
        <v>17159</v>
      </c>
      <c r="D1574">
        <v>27.545000000000002</v>
      </c>
      <c r="E1574">
        <v>167</v>
      </c>
      <c r="F1574">
        <v>95</v>
      </c>
      <c r="G1574">
        <v>5</v>
      </c>
      <c r="H1574">
        <v>40</v>
      </c>
      <c r="I1574">
        <v>193</v>
      </c>
      <c r="J1574">
        <v>3</v>
      </c>
      <c r="K1574">
        <v>156</v>
      </c>
      <c r="L1574">
        <v>3.0000000000000001E-3</v>
      </c>
      <c r="M1574">
        <v>38.9</v>
      </c>
      <c r="N1574">
        <v>248</v>
      </c>
      <c r="O1574">
        <v>67.338700000000003</v>
      </c>
      <c r="P1574">
        <v>67.338700000000003</v>
      </c>
      <c r="Q1574">
        <v>1034</v>
      </c>
    </row>
    <row r="1575" spans="1:17" x14ac:dyDescent="0.35">
      <c r="A1575" t="s">
        <v>15031</v>
      </c>
      <c r="B1575" t="s">
        <v>15179</v>
      </c>
      <c r="C1575" t="s">
        <v>17159</v>
      </c>
      <c r="D1575">
        <v>26.937000000000001</v>
      </c>
      <c r="E1575">
        <v>271</v>
      </c>
      <c r="F1575">
        <v>132</v>
      </c>
      <c r="G1575">
        <v>12</v>
      </c>
      <c r="H1575">
        <v>6</v>
      </c>
      <c r="I1575">
        <v>241</v>
      </c>
      <c r="J1575">
        <v>3</v>
      </c>
      <c r="K1575">
        <v>242</v>
      </c>
      <c r="L1575">
        <v>1.5500000000000001E-5</v>
      </c>
      <c r="M1575">
        <v>45.4</v>
      </c>
      <c r="N1575">
        <v>248</v>
      </c>
      <c r="O1575">
        <v>109.274</v>
      </c>
      <c r="P1575">
        <v>101</v>
      </c>
      <c r="Q1575">
        <v>322</v>
      </c>
    </row>
    <row r="1576" spans="1:17" x14ac:dyDescent="0.35">
      <c r="A1576" t="s">
        <v>15070</v>
      </c>
      <c r="B1576" t="s">
        <v>17160</v>
      </c>
      <c r="C1576" t="s">
        <v>17161</v>
      </c>
      <c r="D1576">
        <v>37.447000000000003</v>
      </c>
      <c r="E1576">
        <v>235</v>
      </c>
      <c r="F1576">
        <v>138</v>
      </c>
      <c r="G1576">
        <v>3</v>
      </c>
      <c r="H1576">
        <v>5</v>
      </c>
      <c r="I1576">
        <v>233</v>
      </c>
      <c r="J1576">
        <v>5</v>
      </c>
      <c r="K1576">
        <v>236</v>
      </c>
      <c r="L1576">
        <v>2.0499999999999998E-31</v>
      </c>
      <c r="M1576">
        <v>125</v>
      </c>
      <c r="N1576">
        <v>400</v>
      </c>
      <c r="O1576">
        <v>58.75</v>
      </c>
      <c r="P1576">
        <v>58.75</v>
      </c>
      <c r="Q1576">
        <v>2068</v>
      </c>
    </row>
    <row r="1577" spans="1:17" x14ac:dyDescent="0.35">
      <c r="A1577" t="s">
        <v>15070</v>
      </c>
      <c r="B1577" t="s">
        <v>17162</v>
      </c>
      <c r="C1577" t="s">
        <v>17163</v>
      </c>
      <c r="D1577">
        <v>37.348999999999997</v>
      </c>
      <c r="E1577">
        <v>249</v>
      </c>
      <c r="F1577">
        <v>149</v>
      </c>
      <c r="G1577">
        <v>3</v>
      </c>
      <c r="H1577">
        <v>5</v>
      </c>
      <c r="I1577">
        <v>249</v>
      </c>
      <c r="J1577">
        <v>5</v>
      </c>
      <c r="K1577">
        <v>250</v>
      </c>
      <c r="L1577">
        <v>2.6399999999999999E-38</v>
      </c>
      <c r="M1577">
        <v>144</v>
      </c>
      <c r="N1577">
        <v>402</v>
      </c>
      <c r="O1577">
        <v>61.940300000000001</v>
      </c>
      <c r="P1577">
        <v>61.940300000000001</v>
      </c>
      <c r="Q1577">
        <v>2001</v>
      </c>
    </row>
    <row r="1578" spans="1:17" x14ac:dyDescent="0.35">
      <c r="A1578" t="s">
        <v>15201</v>
      </c>
      <c r="B1578" t="s">
        <v>16293</v>
      </c>
      <c r="C1578" t="s">
        <v>17164</v>
      </c>
      <c r="D1578">
        <v>31.373000000000001</v>
      </c>
      <c r="E1578">
        <v>102</v>
      </c>
      <c r="F1578">
        <v>63</v>
      </c>
      <c r="G1578">
        <v>4</v>
      </c>
      <c r="H1578">
        <v>39</v>
      </c>
      <c r="I1578">
        <v>138</v>
      </c>
      <c r="J1578">
        <v>11</v>
      </c>
      <c r="K1578">
        <v>107</v>
      </c>
      <c r="L1578">
        <v>5.8000000000000003E-2</v>
      </c>
      <c r="M1578">
        <v>33.5</v>
      </c>
      <c r="N1578">
        <v>173</v>
      </c>
      <c r="O1578">
        <v>58.959499999999998</v>
      </c>
      <c r="P1578">
        <v>58.959499999999998</v>
      </c>
      <c r="Q1578">
        <v>1203</v>
      </c>
    </row>
    <row r="1579" spans="1:17" x14ac:dyDescent="0.35">
      <c r="A1579" t="s">
        <v>15031</v>
      </c>
      <c r="B1579" t="s">
        <v>15846</v>
      </c>
      <c r="C1579" t="s">
        <v>17165</v>
      </c>
      <c r="D1579">
        <v>26.562000000000001</v>
      </c>
      <c r="E1579">
        <v>256</v>
      </c>
      <c r="F1579">
        <v>161</v>
      </c>
      <c r="G1579">
        <v>9</v>
      </c>
      <c r="H1579">
        <v>6</v>
      </c>
      <c r="I1579">
        <v>246</v>
      </c>
      <c r="J1579">
        <v>5</v>
      </c>
      <c r="K1579">
        <v>248</v>
      </c>
      <c r="L1579">
        <v>1.7900000000000001E-8</v>
      </c>
      <c r="M1579">
        <v>54.3</v>
      </c>
      <c r="N1579">
        <v>249</v>
      </c>
      <c r="O1579">
        <v>102.81100000000001</v>
      </c>
      <c r="P1579">
        <v>101</v>
      </c>
      <c r="Q1579">
        <v>116</v>
      </c>
    </row>
    <row r="1580" spans="1:17" x14ac:dyDescent="0.35">
      <c r="A1580" t="s">
        <v>15117</v>
      </c>
      <c r="B1580" t="s">
        <v>15846</v>
      </c>
      <c r="C1580" t="s">
        <v>17165</v>
      </c>
      <c r="D1580">
        <v>22.78</v>
      </c>
      <c r="E1580">
        <v>259</v>
      </c>
      <c r="F1580">
        <v>173</v>
      </c>
      <c r="G1580">
        <v>10</v>
      </c>
      <c r="H1580">
        <v>5</v>
      </c>
      <c r="I1580">
        <v>249</v>
      </c>
      <c r="J1580">
        <v>3</v>
      </c>
      <c r="K1580">
        <v>248</v>
      </c>
      <c r="L1580">
        <v>4.0000000000000001E-3</v>
      </c>
      <c r="M1580">
        <v>38.5</v>
      </c>
      <c r="N1580">
        <v>249</v>
      </c>
      <c r="O1580">
        <v>104.01600000000001</v>
      </c>
      <c r="P1580">
        <v>101</v>
      </c>
      <c r="Q1580">
        <v>1643</v>
      </c>
    </row>
    <row r="1581" spans="1:17" x14ac:dyDescent="0.35">
      <c r="A1581" t="s">
        <v>15038</v>
      </c>
      <c r="B1581" t="s">
        <v>17166</v>
      </c>
      <c r="C1581" t="s">
        <v>17167</v>
      </c>
      <c r="D1581">
        <v>25.295999999999999</v>
      </c>
      <c r="E1581">
        <v>253</v>
      </c>
      <c r="F1581">
        <v>155</v>
      </c>
      <c r="G1581">
        <v>10</v>
      </c>
      <c r="H1581">
        <v>373</v>
      </c>
      <c r="I1581">
        <v>615</v>
      </c>
      <c r="J1581">
        <v>4</v>
      </c>
      <c r="K1581">
        <v>232</v>
      </c>
      <c r="L1581">
        <v>1.3E-7</v>
      </c>
      <c r="M1581">
        <v>54.7</v>
      </c>
      <c r="N1581">
        <v>261</v>
      </c>
      <c r="O1581">
        <v>96.934899999999999</v>
      </c>
      <c r="P1581">
        <v>96.934899999999999</v>
      </c>
      <c r="Q1581">
        <v>2726</v>
      </c>
    </row>
    <row r="1582" spans="1:17" x14ac:dyDescent="0.35">
      <c r="A1582" t="s">
        <v>15070</v>
      </c>
      <c r="B1582" t="s">
        <v>15217</v>
      </c>
      <c r="C1582" t="s">
        <v>17168</v>
      </c>
      <c r="D1582">
        <v>31.004000000000001</v>
      </c>
      <c r="E1582">
        <v>229</v>
      </c>
      <c r="F1582">
        <v>156</v>
      </c>
      <c r="G1582">
        <v>2</v>
      </c>
      <c r="H1582">
        <v>1</v>
      </c>
      <c r="I1582">
        <v>229</v>
      </c>
      <c r="J1582">
        <v>4</v>
      </c>
      <c r="K1582">
        <v>230</v>
      </c>
      <c r="L1582">
        <v>1.7999999999999999E-22</v>
      </c>
      <c r="M1582">
        <v>99</v>
      </c>
      <c r="N1582">
        <v>371</v>
      </c>
      <c r="O1582">
        <v>61.725099999999998</v>
      </c>
      <c r="P1582">
        <v>61.725099999999998</v>
      </c>
      <c r="Q1582">
        <v>2093</v>
      </c>
    </row>
    <row r="1583" spans="1:17" x14ac:dyDescent="0.35">
      <c r="A1583" t="s">
        <v>17169</v>
      </c>
      <c r="B1583" t="s">
        <v>17170</v>
      </c>
      <c r="C1583" t="s">
        <v>17171</v>
      </c>
      <c r="D1583">
        <v>29.936</v>
      </c>
      <c r="E1583">
        <v>157</v>
      </c>
      <c r="F1583">
        <v>87</v>
      </c>
      <c r="G1583">
        <v>6</v>
      </c>
      <c r="H1583">
        <v>87</v>
      </c>
      <c r="I1583">
        <v>233</v>
      </c>
      <c r="J1583">
        <v>48</v>
      </c>
      <c r="K1583">
        <v>191</v>
      </c>
      <c r="L1583">
        <v>8.5999999999999993E-2</v>
      </c>
      <c r="M1583">
        <v>35.4</v>
      </c>
      <c r="N1583">
        <v>292</v>
      </c>
      <c r="O1583">
        <v>53.767099999999999</v>
      </c>
      <c r="P1583">
        <v>53.767099999999999</v>
      </c>
      <c r="Q1583">
        <v>1585</v>
      </c>
    </row>
    <row r="1584" spans="1:17" x14ac:dyDescent="0.35">
      <c r="A1584" t="s">
        <v>15038</v>
      </c>
      <c r="B1584" t="s">
        <v>16459</v>
      </c>
      <c r="C1584" t="s">
        <v>17172</v>
      </c>
      <c r="D1584">
        <v>27.734000000000002</v>
      </c>
      <c r="E1584">
        <v>256</v>
      </c>
      <c r="F1584">
        <v>165</v>
      </c>
      <c r="G1584">
        <v>9</v>
      </c>
      <c r="H1584">
        <v>373</v>
      </c>
      <c r="I1584">
        <v>625</v>
      </c>
      <c r="J1584">
        <v>4</v>
      </c>
      <c r="K1584">
        <v>242</v>
      </c>
      <c r="L1584">
        <v>2.9300000000000002E-10</v>
      </c>
      <c r="M1584">
        <v>62.8</v>
      </c>
      <c r="N1584">
        <v>261</v>
      </c>
      <c r="O1584">
        <v>98.084299999999999</v>
      </c>
      <c r="P1584">
        <v>98.084299999999999</v>
      </c>
      <c r="Q1584">
        <v>2668</v>
      </c>
    </row>
    <row r="1585" spans="1:17" x14ac:dyDescent="0.35">
      <c r="A1585" t="s">
        <v>15046</v>
      </c>
      <c r="B1585" t="s">
        <v>17173</v>
      </c>
      <c r="C1585" t="s">
        <v>17174</v>
      </c>
      <c r="D1585">
        <v>27.623999999999999</v>
      </c>
      <c r="E1585">
        <v>181</v>
      </c>
      <c r="F1585">
        <v>108</v>
      </c>
      <c r="G1585">
        <v>7</v>
      </c>
      <c r="H1585">
        <v>126</v>
      </c>
      <c r="I1585">
        <v>297</v>
      </c>
      <c r="J1585">
        <v>10</v>
      </c>
      <c r="K1585">
        <v>176</v>
      </c>
      <c r="L1585">
        <v>8.5499999999999995E-6</v>
      </c>
      <c r="M1585">
        <v>47</v>
      </c>
      <c r="N1585">
        <v>251</v>
      </c>
      <c r="O1585">
        <v>72.111599999999996</v>
      </c>
      <c r="P1585">
        <v>72.111599999999996</v>
      </c>
      <c r="Q1585">
        <v>1277</v>
      </c>
    </row>
    <row r="1586" spans="1:17" x14ac:dyDescent="0.35">
      <c r="A1586" t="s">
        <v>15049</v>
      </c>
      <c r="B1586" t="s">
        <v>17173</v>
      </c>
      <c r="C1586" t="s">
        <v>17174</v>
      </c>
      <c r="D1586">
        <v>22.727</v>
      </c>
      <c r="E1586">
        <v>264</v>
      </c>
      <c r="F1586">
        <v>153</v>
      </c>
      <c r="G1586">
        <v>9</v>
      </c>
      <c r="H1586">
        <v>155</v>
      </c>
      <c r="I1586">
        <v>404</v>
      </c>
      <c r="J1586">
        <v>10</v>
      </c>
      <c r="K1586">
        <v>236</v>
      </c>
      <c r="L1586">
        <v>3.0000000000000001E-3</v>
      </c>
      <c r="M1586">
        <v>39.299999999999997</v>
      </c>
      <c r="N1586">
        <v>251</v>
      </c>
      <c r="O1586">
        <v>105.179</v>
      </c>
      <c r="P1586">
        <v>101</v>
      </c>
      <c r="Q1586">
        <v>1909</v>
      </c>
    </row>
    <row r="1587" spans="1:17" x14ac:dyDescent="0.35">
      <c r="A1587" t="s">
        <v>15070</v>
      </c>
      <c r="B1587" t="s">
        <v>16949</v>
      </c>
      <c r="C1587" t="s">
        <v>17175</v>
      </c>
      <c r="D1587">
        <v>27.434000000000001</v>
      </c>
      <c r="E1587">
        <v>226</v>
      </c>
      <c r="F1587">
        <v>162</v>
      </c>
      <c r="G1587">
        <v>2</v>
      </c>
      <c r="H1587">
        <v>4</v>
      </c>
      <c r="I1587">
        <v>229</v>
      </c>
      <c r="J1587">
        <v>7</v>
      </c>
      <c r="K1587">
        <v>230</v>
      </c>
      <c r="L1587">
        <v>2.2900000000000001E-18</v>
      </c>
      <c r="M1587">
        <v>87</v>
      </c>
      <c r="N1587">
        <v>377</v>
      </c>
      <c r="O1587">
        <v>59.946899999999999</v>
      </c>
      <c r="P1587">
        <v>59.946899999999999</v>
      </c>
      <c r="Q1587">
        <v>2141</v>
      </c>
    </row>
    <row r="1588" spans="1:17" x14ac:dyDescent="0.35">
      <c r="A1588" t="s">
        <v>15176</v>
      </c>
      <c r="B1588" t="s">
        <v>17176</v>
      </c>
      <c r="C1588" t="s">
        <v>17177</v>
      </c>
      <c r="D1588">
        <v>33.552999999999997</v>
      </c>
      <c r="E1588">
        <v>152</v>
      </c>
      <c r="F1588">
        <v>93</v>
      </c>
      <c r="G1588">
        <v>4</v>
      </c>
      <c r="H1588">
        <v>36</v>
      </c>
      <c r="I1588">
        <v>187</v>
      </c>
      <c r="J1588">
        <v>2</v>
      </c>
      <c r="K1588">
        <v>145</v>
      </c>
      <c r="L1588">
        <v>7.7300000000000005E-19</v>
      </c>
      <c r="M1588">
        <v>79.3</v>
      </c>
      <c r="N1588">
        <v>147</v>
      </c>
      <c r="O1588">
        <v>103.401</v>
      </c>
      <c r="P1588">
        <v>101</v>
      </c>
      <c r="Q1588">
        <v>2903</v>
      </c>
    </row>
    <row r="1589" spans="1:17" x14ac:dyDescent="0.35">
      <c r="A1589" t="s">
        <v>15201</v>
      </c>
      <c r="B1589" t="s">
        <v>17176</v>
      </c>
      <c r="C1589" t="s">
        <v>17177</v>
      </c>
      <c r="D1589">
        <v>33.552999999999997</v>
      </c>
      <c r="E1589">
        <v>152</v>
      </c>
      <c r="F1589">
        <v>93</v>
      </c>
      <c r="G1589">
        <v>4</v>
      </c>
      <c r="H1589">
        <v>26</v>
      </c>
      <c r="I1589">
        <v>177</v>
      </c>
      <c r="J1589">
        <v>2</v>
      </c>
      <c r="K1589">
        <v>145</v>
      </c>
      <c r="L1589">
        <v>3.3800000000000002E-17</v>
      </c>
      <c r="M1589">
        <v>74.7</v>
      </c>
      <c r="N1589">
        <v>147</v>
      </c>
      <c r="O1589">
        <v>103.401</v>
      </c>
      <c r="P1589">
        <v>101</v>
      </c>
      <c r="Q1589">
        <v>1198</v>
      </c>
    </row>
    <row r="1590" spans="1:17" x14ac:dyDescent="0.35">
      <c r="A1590" t="s">
        <v>15037</v>
      </c>
      <c r="B1590" t="s">
        <v>15129</v>
      </c>
      <c r="C1590" t="s">
        <v>17178</v>
      </c>
      <c r="D1590">
        <v>28.033000000000001</v>
      </c>
      <c r="E1590">
        <v>239</v>
      </c>
      <c r="F1590">
        <v>133</v>
      </c>
      <c r="G1590">
        <v>12</v>
      </c>
      <c r="H1590">
        <v>44</v>
      </c>
      <c r="I1590">
        <v>262</v>
      </c>
      <c r="J1590">
        <v>4</v>
      </c>
      <c r="K1590">
        <v>223</v>
      </c>
      <c r="L1590">
        <v>2.9999999999999997E-4</v>
      </c>
      <c r="M1590">
        <v>42</v>
      </c>
      <c r="N1590">
        <v>258</v>
      </c>
      <c r="O1590">
        <v>92.6357</v>
      </c>
      <c r="P1590">
        <v>92.6357</v>
      </c>
      <c r="Q1590">
        <v>675</v>
      </c>
    </row>
    <row r="1591" spans="1:17" x14ac:dyDescent="0.35">
      <c r="A1591" t="s">
        <v>15038</v>
      </c>
      <c r="B1591" t="s">
        <v>17179</v>
      </c>
      <c r="C1591" t="s">
        <v>17180</v>
      </c>
      <c r="D1591">
        <v>27.641999999999999</v>
      </c>
      <c r="E1591">
        <v>246</v>
      </c>
      <c r="F1591">
        <v>158</v>
      </c>
      <c r="G1591">
        <v>10</v>
      </c>
      <c r="H1591">
        <v>373</v>
      </c>
      <c r="I1591">
        <v>615</v>
      </c>
      <c r="J1591">
        <v>4</v>
      </c>
      <c r="K1591">
        <v>232</v>
      </c>
      <c r="L1591">
        <v>2.5799999999999999E-10</v>
      </c>
      <c r="M1591">
        <v>62.8</v>
      </c>
      <c r="N1591">
        <v>261</v>
      </c>
      <c r="O1591">
        <v>94.252899999999997</v>
      </c>
      <c r="P1591">
        <v>94.252899999999997</v>
      </c>
      <c r="Q1591">
        <v>2666</v>
      </c>
    </row>
    <row r="1592" spans="1:17" x14ac:dyDescent="0.35">
      <c r="A1592" t="s">
        <v>15034</v>
      </c>
      <c r="B1592" t="s">
        <v>17181</v>
      </c>
      <c r="C1592" t="s">
        <v>17182</v>
      </c>
      <c r="D1592">
        <v>29.73</v>
      </c>
      <c r="E1592">
        <v>148</v>
      </c>
      <c r="F1592">
        <v>69</v>
      </c>
      <c r="G1592">
        <v>6</v>
      </c>
      <c r="H1592">
        <v>40</v>
      </c>
      <c r="I1592">
        <v>160</v>
      </c>
      <c r="J1592">
        <v>26</v>
      </c>
      <c r="K1592">
        <v>165</v>
      </c>
      <c r="L1592">
        <v>1E-3</v>
      </c>
      <c r="M1592">
        <v>40.4</v>
      </c>
      <c r="N1592">
        <v>282</v>
      </c>
      <c r="O1592">
        <v>52.482300000000002</v>
      </c>
      <c r="P1592">
        <v>52.482300000000002</v>
      </c>
      <c r="Q1592">
        <v>965</v>
      </c>
    </row>
    <row r="1593" spans="1:17" x14ac:dyDescent="0.35">
      <c r="A1593" t="s">
        <v>15070</v>
      </c>
      <c r="B1593" t="s">
        <v>17183</v>
      </c>
      <c r="C1593" t="s">
        <v>17184</v>
      </c>
      <c r="D1593">
        <v>35.454999999999998</v>
      </c>
      <c r="E1593">
        <v>220</v>
      </c>
      <c r="F1593">
        <v>127</v>
      </c>
      <c r="G1593">
        <v>2</v>
      </c>
      <c r="H1593">
        <v>5</v>
      </c>
      <c r="I1593">
        <v>216</v>
      </c>
      <c r="J1593">
        <v>5</v>
      </c>
      <c r="K1593">
        <v>217</v>
      </c>
      <c r="L1593">
        <v>5.5800000000000003E-26</v>
      </c>
      <c r="M1593">
        <v>109</v>
      </c>
      <c r="N1593">
        <v>399</v>
      </c>
      <c r="O1593">
        <v>55.137799999999999</v>
      </c>
      <c r="P1593">
        <v>55.137799999999999</v>
      </c>
      <c r="Q1593">
        <v>2080</v>
      </c>
    </row>
    <row r="1594" spans="1:17" x14ac:dyDescent="0.35">
      <c r="A1594" t="s">
        <v>15181</v>
      </c>
      <c r="B1594" t="s">
        <v>17185</v>
      </c>
      <c r="C1594" t="s">
        <v>17186</v>
      </c>
      <c r="D1594">
        <v>27.059000000000001</v>
      </c>
      <c r="E1594">
        <v>170</v>
      </c>
      <c r="F1594">
        <v>99</v>
      </c>
      <c r="G1594">
        <v>5</v>
      </c>
      <c r="H1594">
        <v>13</v>
      </c>
      <c r="I1594">
        <v>160</v>
      </c>
      <c r="J1594">
        <v>9</v>
      </c>
      <c r="K1594">
        <v>175</v>
      </c>
      <c r="L1594">
        <v>1.3599999999999999E-6</v>
      </c>
      <c r="M1594">
        <v>50.4</v>
      </c>
      <c r="N1594">
        <v>263</v>
      </c>
      <c r="O1594">
        <v>64.638800000000003</v>
      </c>
      <c r="P1594">
        <v>64.638800000000003</v>
      </c>
      <c r="Q1594">
        <v>2939</v>
      </c>
    </row>
    <row r="1595" spans="1:17" x14ac:dyDescent="0.35">
      <c r="A1595" t="s">
        <v>17187</v>
      </c>
      <c r="B1595" t="s">
        <v>17188</v>
      </c>
      <c r="C1595" t="s">
        <v>17189</v>
      </c>
      <c r="D1595">
        <v>22.222000000000001</v>
      </c>
      <c r="E1595">
        <v>108</v>
      </c>
      <c r="F1595">
        <v>78</v>
      </c>
      <c r="G1595">
        <v>2</v>
      </c>
      <c r="H1595">
        <v>3</v>
      </c>
      <c r="I1595">
        <v>107</v>
      </c>
      <c r="J1595">
        <v>12</v>
      </c>
      <c r="K1595">
        <v>116</v>
      </c>
      <c r="L1595">
        <v>0.42</v>
      </c>
      <c r="M1595">
        <v>30</v>
      </c>
      <c r="N1595">
        <v>167</v>
      </c>
      <c r="O1595">
        <v>64.670699999999997</v>
      </c>
      <c r="P1595">
        <v>64.670699999999997</v>
      </c>
      <c r="Q1595">
        <v>1446</v>
      </c>
    </row>
    <row r="1596" spans="1:17" x14ac:dyDescent="0.35">
      <c r="A1596" t="s">
        <v>15031</v>
      </c>
      <c r="B1596" t="s">
        <v>15421</v>
      </c>
      <c r="C1596" t="s">
        <v>17190</v>
      </c>
      <c r="D1596">
        <v>26.515000000000001</v>
      </c>
      <c r="E1596">
        <v>264</v>
      </c>
      <c r="F1596">
        <v>148</v>
      </c>
      <c r="G1596">
        <v>12</v>
      </c>
      <c r="H1596">
        <v>1</v>
      </c>
      <c r="I1596">
        <v>237</v>
      </c>
      <c r="J1596">
        <v>1</v>
      </c>
      <c r="K1596">
        <v>245</v>
      </c>
      <c r="L1596">
        <v>6.0100000000000001E-6</v>
      </c>
      <c r="M1596">
        <v>46.6</v>
      </c>
      <c r="N1596">
        <v>256</v>
      </c>
      <c r="O1596">
        <v>103.125</v>
      </c>
      <c r="P1596">
        <v>101</v>
      </c>
      <c r="Q1596">
        <v>276</v>
      </c>
    </row>
    <row r="1597" spans="1:17" x14ac:dyDescent="0.35">
      <c r="A1597" t="s">
        <v>15201</v>
      </c>
      <c r="B1597" t="s">
        <v>17191</v>
      </c>
      <c r="C1597" t="s">
        <v>17192</v>
      </c>
      <c r="D1597">
        <v>25.225000000000001</v>
      </c>
      <c r="E1597">
        <v>111</v>
      </c>
      <c r="F1597">
        <v>77</v>
      </c>
      <c r="G1597">
        <v>3</v>
      </c>
      <c r="H1597">
        <v>29</v>
      </c>
      <c r="I1597">
        <v>138</v>
      </c>
      <c r="J1597">
        <v>1</v>
      </c>
      <c r="K1597">
        <v>106</v>
      </c>
      <c r="L1597">
        <v>0.61</v>
      </c>
      <c r="M1597">
        <v>30.4</v>
      </c>
      <c r="N1597">
        <v>211</v>
      </c>
      <c r="O1597">
        <v>52.6066</v>
      </c>
      <c r="P1597">
        <v>52.6066</v>
      </c>
      <c r="Q1597">
        <v>1215</v>
      </c>
    </row>
    <row r="1598" spans="1:17" x14ac:dyDescent="0.35">
      <c r="A1598" t="s">
        <v>15070</v>
      </c>
      <c r="B1598" t="s">
        <v>15320</v>
      </c>
      <c r="C1598" t="s">
        <v>17193</v>
      </c>
      <c r="D1598">
        <v>28.8</v>
      </c>
      <c r="E1598">
        <v>125</v>
      </c>
      <c r="F1598">
        <v>89</v>
      </c>
      <c r="G1598">
        <v>0</v>
      </c>
      <c r="H1598">
        <v>1</v>
      </c>
      <c r="I1598">
        <v>125</v>
      </c>
      <c r="J1598">
        <v>4</v>
      </c>
      <c r="K1598">
        <v>128</v>
      </c>
      <c r="L1598">
        <v>1.85E-7</v>
      </c>
      <c r="M1598">
        <v>50.8</v>
      </c>
      <c r="N1598">
        <v>144</v>
      </c>
      <c r="O1598">
        <v>86.805599999999998</v>
      </c>
      <c r="P1598">
        <v>86.805599999999998</v>
      </c>
      <c r="Q1598">
        <v>2249</v>
      </c>
    </row>
    <row r="1599" spans="1:17" x14ac:dyDescent="0.35">
      <c r="A1599" t="s">
        <v>15070</v>
      </c>
      <c r="B1599" t="s">
        <v>17194</v>
      </c>
      <c r="C1599" t="s">
        <v>17195</v>
      </c>
      <c r="D1599">
        <v>26.068000000000001</v>
      </c>
      <c r="E1599">
        <v>234</v>
      </c>
      <c r="F1599">
        <v>164</v>
      </c>
      <c r="G1599">
        <v>4</v>
      </c>
      <c r="H1599">
        <v>4</v>
      </c>
      <c r="I1599">
        <v>232</v>
      </c>
      <c r="J1599">
        <v>20</v>
      </c>
      <c r="K1599">
        <v>249</v>
      </c>
      <c r="L1599">
        <v>9.9900000000000006E-16</v>
      </c>
      <c r="M1599">
        <v>79</v>
      </c>
      <c r="N1599">
        <v>377</v>
      </c>
      <c r="O1599">
        <v>62.069000000000003</v>
      </c>
      <c r="P1599">
        <v>62.069000000000003</v>
      </c>
      <c r="Q1599">
        <v>2180</v>
      </c>
    </row>
    <row r="1600" spans="1:17" x14ac:dyDescent="0.35">
      <c r="A1600" t="s">
        <v>15176</v>
      </c>
      <c r="B1600" t="s">
        <v>17196</v>
      </c>
      <c r="C1600" t="s">
        <v>17197</v>
      </c>
      <c r="D1600">
        <v>39.645000000000003</v>
      </c>
      <c r="E1600">
        <v>169</v>
      </c>
      <c r="F1600">
        <v>97</v>
      </c>
      <c r="G1600">
        <v>4</v>
      </c>
      <c r="H1600">
        <v>19</v>
      </c>
      <c r="I1600">
        <v>187</v>
      </c>
      <c r="J1600">
        <v>12</v>
      </c>
      <c r="K1600">
        <v>175</v>
      </c>
      <c r="L1600">
        <v>1.7700000000000001E-36</v>
      </c>
      <c r="M1600">
        <v>125</v>
      </c>
      <c r="N1600">
        <v>176</v>
      </c>
      <c r="O1600">
        <v>96.0227</v>
      </c>
      <c r="P1600">
        <v>96.0227</v>
      </c>
      <c r="Q1600">
        <v>2893</v>
      </c>
    </row>
    <row r="1601" spans="1:17" x14ac:dyDescent="0.35">
      <c r="A1601" t="s">
        <v>15201</v>
      </c>
      <c r="B1601" t="s">
        <v>17196</v>
      </c>
      <c r="C1601" t="s">
        <v>17197</v>
      </c>
      <c r="D1601">
        <v>37.869999999999997</v>
      </c>
      <c r="E1601">
        <v>169</v>
      </c>
      <c r="F1601">
        <v>101</v>
      </c>
      <c r="G1601">
        <v>3</v>
      </c>
      <c r="H1601">
        <v>10</v>
      </c>
      <c r="I1601">
        <v>178</v>
      </c>
      <c r="J1601">
        <v>12</v>
      </c>
      <c r="K1601">
        <v>176</v>
      </c>
      <c r="L1601">
        <v>4.2199999999999999E-35</v>
      </c>
      <c r="M1601">
        <v>121</v>
      </c>
      <c r="N1601">
        <v>176</v>
      </c>
      <c r="O1601">
        <v>96.0227</v>
      </c>
      <c r="P1601">
        <v>96.0227</v>
      </c>
      <c r="Q1601">
        <v>1185</v>
      </c>
    </row>
    <row r="1602" spans="1:17" x14ac:dyDescent="0.35">
      <c r="A1602" t="s">
        <v>16019</v>
      </c>
      <c r="B1602" t="s">
        <v>16031</v>
      </c>
      <c r="C1602" t="s">
        <v>17198</v>
      </c>
      <c r="D1602">
        <v>21.018999999999998</v>
      </c>
      <c r="E1602">
        <v>157</v>
      </c>
      <c r="F1602">
        <v>102</v>
      </c>
      <c r="G1602">
        <v>5</v>
      </c>
      <c r="H1602">
        <v>12</v>
      </c>
      <c r="I1602">
        <v>151</v>
      </c>
      <c r="J1602">
        <v>9</v>
      </c>
      <c r="K1602">
        <v>160</v>
      </c>
      <c r="L1602">
        <v>0.14000000000000001</v>
      </c>
      <c r="M1602">
        <v>32</v>
      </c>
      <c r="N1602">
        <v>188</v>
      </c>
      <c r="O1602">
        <v>83.510599999999997</v>
      </c>
      <c r="P1602">
        <v>83.510599999999997</v>
      </c>
      <c r="Q1602">
        <v>1490</v>
      </c>
    </row>
    <row r="1603" spans="1:17" x14ac:dyDescent="0.35">
      <c r="A1603" t="s">
        <v>15031</v>
      </c>
      <c r="B1603" t="s">
        <v>17199</v>
      </c>
      <c r="C1603" t="s">
        <v>17200</v>
      </c>
      <c r="D1603">
        <v>29.189</v>
      </c>
      <c r="E1603">
        <v>185</v>
      </c>
      <c r="F1603">
        <v>93</v>
      </c>
      <c r="G1603">
        <v>7</v>
      </c>
      <c r="H1603">
        <v>6</v>
      </c>
      <c r="I1603">
        <v>160</v>
      </c>
      <c r="J1603">
        <v>3</v>
      </c>
      <c r="K1603">
        <v>179</v>
      </c>
      <c r="L1603">
        <v>8.3999999999999995E-5</v>
      </c>
      <c r="M1603">
        <v>43.1</v>
      </c>
      <c r="N1603">
        <v>252</v>
      </c>
      <c r="O1603">
        <v>73.412700000000001</v>
      </c>
      <c r="P1603">
        <v>73.412700000000001</v>
      </c>
      <c r="Q1603">
        <v>399</v>
      </c>
    </row>
    <row r="1604" spans="1:17" x14ac:dyDescent="0.35">
      <c r="A1604" t="s">
        <v>15212</v>
      </c>
      <c r="B1604" t="s">
        <v>17199</v>
      </c>
      <c r="C1604" t="s">
        <v>17200</v>
      </c>
      <c r="D1604">
        <v>26.573</v>
      </c>
      <c r="E1604">
        <v>143</v>
      </c>
      <c r="F1604">
        <v>80</v>
      </c>
      <c r="G1604">
        <v>7</v>
      </c>
      <c r="H1604">
        <v>38</v>
      </c>
      <c r="I1604">
        <v>172</v>
      </c>
      <c r="J1604">
        <v>63</v>
      </c>
      <c r="K1604">
        <v>188</v>
      </c>
      <c r="L1604">
        <v>0.54</v>
      </c>
      <c r="M1604">
        <v>32.299999999999997</v>
      </c>
      <c r="N1604">
        <v>252</v>
      </c>
      <c r="O1604">
        <v>56.746000000000002</v>
      </c>
      <c r="P1604">
        <v>56.746000000000002</v>
      </c>
      <c r="Q1604">
        <v>2305</v>
      </c>
    </row>
    <row r="1605" spans="1:17" x14ac:dyDescent="0.35">
      <c r="A1605" t="s">
        <v>15031</v>
      </c>
      <c r="B1605" t="s">
        <v>17201</v>
      </c>
      <c r="C1605" t="s">
        <v>17202</v>
      </c>
      <c r="D1605">
        <v>24.614999999999998</v>
      </c>
      <c r="E1605">
        <v>260</v>
      </c>
      <c r="F1605">
        <v>132</v>
      </c>
      <c r="G1605">
        <v>10</v>
      </c>
      <c r="H1605">
        <v>3</v>
      </c>
      <c r="I1605">
        <v>226</v>
      </c>
      <c r="J1605">
        <v>10</v>
      </c>
      <c r="K1605">
        <v>241</v>
      </c>
      <c r="L1605">
        <v>5.53E-4</v>
      </c>
      <c r="M1605">
        <v>40.799999999999997</v>
      </c>
      <c r="N1605">
        <v>264</v>
      </c>
      <c r="O1605">
        <v>98.484800000000007</v>
      </c>
      <c r="P1605">
        <v>98.484800000000007</v>
      </c>
      <c r="Q1605">
        <v>490</v>
      </c>
    </row>
    <row r="1606" spans="1:17" x14ac:dyDescent="0.35">
      <c r="A1606" t="s">
        <v>15192</v>
      </c>
      <c r="B1606" t="s">
        <v>17203</v>
      </c>
      <c r="C1606" t="s">
        <v>17204</v>
      </c>
      <c r="D1606">
        <v>27.585999999999999</v>
      </c>
      <c r="E1606">
        <v>116</v>
      </c>
      <c r="F1606">
        <v>73</v>
      </c>
      <c r="G1606">
        <v>5</v>
      </c>
      <c r="H1606">
        <v>44</v>
      </c>
      <c r="I1606">
        <v>153</v>
      </c>
      <c r="J1606">
        <v>14</v>
      </c>
      <c r="K1606">
        <v>124</v>
      </c>
      <c r="L1606">
        <v>8.9999999999999993E-3</v>
      </c>
      <c r="M1606">
        <v>35.799999999999997</v>
      </c>
      <c r="N1606">
        <v>154</v>
      </c>
      <c r="O1606">
        <v>75.324700000000007</v>
      </c>
      <c r="P1606">
        <v>75.324700000000007</v>
      </c>
      <c r="Q1606">
        <v>2465</v>
      </c>
    </row>
    <row r="1607" spans="1:17" x14ac:dyDescent="0.35">
      <c r="A1607" t="s">
        <v>15186</v>
      </c>
      <c r="B1607" t="s">
        <v>17203</v>
      </c>
      <c r="C1607" t="s">
        <v>17204</v>
      </c>
      <c r="D1607">
        <v>26.364000000000001</v>
      </c>
      <c r="E1607">
        <v>110</v>
      </c>
      <c r="F1607">
        <v>68</v>
      </c>
      <c r="G1607">
        <v>3</v>
      </c>
      <c r="H1607">
        <v>63</v>
      </c>
      <c r="I1607">
        <v>172</v>
      </c>
      <c r="J1607">
        <v>53</v>
      </c>
      <c r="K1607">
        <v>149</v>
      </c>
      <c r="L1607">
        <v>0.32</v>
      </c>
      <c r="M1607">
        <v>30.8</v>
      </c>
      <c r="N1607">
        <v>154</v>
      </c>
      <c r="O1607">
        <v>71.428600000000003</v>
      </c>
      <c r="P1607">
        <v>71.428600000000003</v>
      </c>
      <c r="Q1607">
        <v>1395</v>
      </c>
    </row>
    <row r="1608" spans="1:17" x14ac:dyDescent="0.35">
      <c r="A1608" t="s">
        <v>15070</v>
      </c>
      <c r="B1608" t="s">
        <v>15549</v>
      </c>
      <c r="C1608" t="s">
        <v>17205</v>
      </c>
      <c r="D1608">
        <v>25.523</v>
      </c>
      <c r="E1608">
        <v>239</v>
      </c>
      <c r="F1608">
        <v>164</v>
      </c>
      <c r="G1608">
        <v>4</v>
      </c>
      <c r="H1608">
        <v>3</v>
      </c>
      <c r="I1608">
        <v>233</v>
      </c>
      <c r="J1608">
        <v>6</v>
      </c>
      <c r="K1608">
        <v>238</v>
      </c>
      <c r="L1608">
        <v>5.8700000000000003E-15</v>
      </c>
      <c r="M1608">
        <v>76.599999999999994</v>
      </c>
      <c r="N1608">
        <v>389</v>
      </c>
      <c r="O1608">
        <v>61.439599999999999</v>
      </c>
      <c r="P1608">
        <v>61.439599999999999</v>
      </c>
      <c r="Q1608">
        <v>2194</v>
      </c>
    </row>
    <row r="1609" spans="1:17" x14ac:dyDescent="0.35">
      <c r="A1609" t="s">
        <v>15117</v>
      </c>
      <c r="B1609" t="s">
        <v>17206</v>
      </c>
      <c r="C1609" t="s">
        <v>17207</v>
      </c>
      <c r="D1609">
        <v>28.571000000000002</v>
      </c>
      <c r="E1609">
        <v>224</v>
      </c>
      <c r="F1609">
        <v>122</v>
      </c>
      <c r="G1609">
        <v>14</v>
      </c>
      <c r="H1609">
        <v>6</v>
      </c>
      <c r="I1609">
        <v>196</v>
      </c>
      <c r="J1609">
        <v>4</v>
      </c>
      <c r="K1609">
        <v>222</v>
      </c>
      <c r="L1609">
        <v>2.9000000000000001E-2</v>
      </c>
      <c r="M1609">
        <v>35.799999999999997</v>
      </c>
      <c r="N1609">
        <v>249</v>
      </c>
      <c r="O1609">
        <v>89.959800000000001</v>
      </c>
      <c r="P1609">
        <v>89.959800000000001</v>
      </c>
      <c r="Q1609">
        <v>1663</v>
      </c>
    </row>
    <row r="1610" spans="1:17" x14ac:dyDescent="0.35">
      <c r="A1610" t="s">
        <v>15049</v>
      </c>
      <c r="B1610" t="s">
        <v>15276</v>
      </c>
      <c r="C1610" t="s">
        <v>17208</v>
      </c>
      <c r="D1610">
        <v>28.488</v>
      </c>
      <c r="E1610">
        <v>172</v>
      </c>
      <c r="F1610">
        <v>95</v>
      </c>
      <c r="G1610">
        <v>8</v>
      </c>
      <c r="H1610">
        <v>155</v>
      </c>
      <c r="I1610">
        <v>309</v>
      </c>
      <c r="J1610">
        <v>8</v>
      </c>
      <c r="K1610">
        <v>168</v>
      </c>
      <c r="L1610">
        <v>3.0000000000000001E-3</v>
      </c>
      <c r="M1610">
        <v>39.700000000000003</v>
      </c>
      <c r="N1610">
        <v>257</v>
      </c>
      <c r="O1610">
        <v>66.926100000000005</v>
      </c>
      <c r="P1610">
        <v>66.926100000000005</v>
      </c>
      <c r="Q1610">
        <v>1902</v>
      </c>
    </row>
    <row r="1611" spans="1:17" x14ac:dyDescent="0.35">
      <c r="A1611" t="s">
        <v>15034</v>
      </c>
      <c r="B1611" t="s">
        <v>15276</v>
      </c>
      <c r="C1611" t="s">
        <v>17208</v>
      </c>
      <c r="D1611">
        <v>28.477</v>
      </c>
      <c r="E1611">
        <v>151</v>
      </c>
      <c r="F1611">
        <v>68</v>
      </c>
      <c r="G1611">
        <v>6</v>
      </c>
      <c r="H1611">
        <v>40</v>
      </c>
      <c r="I1611">
        <v>160</v>
      </c>
      <c r="J1611">
        <v>3</v>
      </c>
      <c r="K1611">
        <v>143</v>
      </c>
      <c r="L1611">
        <v>1.92E-4</v>
      </c>
      <c r="M1611">
        <v>42.4</v>
      </c>
      <c r="N1611">
        <v>257</v>
      </c>
      <c r="O1611">
        <v>58.754899999999999</v>
      </c>
      <c r="P1611">
        <v>58.754899999999999</v>
      </c>
      <c r="Q1611">
        <v>898</v>
      </c>
    </row>
    <row r="1612" spans="1:17" x14ac:dyDescent="0.35">
      <c r="A1612" t="s">
        <v>15038</v>
      </c>
      <c r="B1612" t="s">
        <v>17209</v>
      </c>
      <c r="C1612" t="s">
        <v>17210</v>
      </c>
      <c r="D1612">
        <v>27.838999999999999</v>
      </c>
      <c r="E1612">
        <v>273</v>
      </c>
      <c r="F1612">
        <v>165</v>
      </c>
      <c r="G1612">
        <v>12</v>
      </c>
      <c r="H1612">
        <v>373</v>
      </c>
      <c r="I1612">
        <v>639</v>
      </c>
      <c r="J1612">
        <v>4</v>
      </c>
      <c r="K1612">
        <v>250</v>
      </c>
      <c r="L1612">
        <v>8.2900000000000001E-9</v>
      </c>
      <c r="M1612">
        <v>58.5</v>
      </c>
      <c r="N1612">
        <v>261</v>
      </c>
      <c r="O1612">
        <v>104.598</v>
      </c>
      <c r="P1612">
        <v>101</v>
      </c>
      <c r="Q1612">
        <v>2703</v>
      </c>
    </row>
    <row r="1613" spans="1:17" x14ac:dyDescent="0.35">
      <c r="A1613" t="s">
        <v>15038</v>
      </c>
      <c r="B1613" t="s">
        <v>17211</v>
      </c>
      <c r="C1613" t="s">
        <v>17212</v>
      </c>
      <c r="D1613">
        <v>25.969000000000001</v>
      </c>
      <c r="E1613">
        <v>258</v>
      </c>
      <c r="F1613">
        <v>167</v>
      </c>
      <c r="G1613">
        <v>9</v>
      </c>
      <c r="H1613">
        <v>373</v>
      </c>
      <c r="I1613">
        <v>625</v>
      </c>
      <c r="J1613">
        <v>4</v>
      </c>
      <c r="K1613">
        <v>242</v>
      </c>
      <c r="L1613">
        <v>8.0100000000000003E-10</v>
      </c>
      <c r="M1613">
        <v>61.2</v>
      </c>
      <c r="N1613">
        <v>261</v>
      </c>
      <c r="O1613">
        <v>98.8506</v>
      </c>
      <c r="P1613">
        <v>98.8506</v>
      </c>
      <c r="Q1613">
        <v>2679</v>
      </c>
    </row>
    <row r="1614" spans="1:17" x14ac:dyDescent="0.35">
      <c r="A1614" t="s">
        <v>15049</v>
      </c>
      <c r="B1614" t="s">
        <v>16662</v>
      </c>
      <c r="C1614" t="s">
        <v>17213</v>
      </c>
      <c r="D1614">
        <v>28.488</v>
      </c>
      <c r="E1614">
        <v>172</v>
      </c>
      <c r="F1614">
        <v>95</v>
      </c>
      <c r="G1614">
        <v>8</v>
      </c>
      <c r="H1614">
        <v>155</v>
      </c>
      <c r="I1614">
        <v>309</v>
      </c>
      <c r="J1614">
        <v>8</v>
      </c>
      <c r="K1614">
        <v>168</v>
      </c>
      <c r="L1614">
        <v>1E-3</v>
      </c>
      <c r="M1614">
        <v>40.4</v>
      </c>
      <c r="N1614">
        <v>257</v>
      </c>
      <c r="O1614">
        <v>66.926100000000005</v>
      </c>
      <c r="P1614">
        <v>66.926100000000005</v>
      </c>
      <c r="Q1614">
        <v>1887</v>
      </c>
    </row>
    <row r="1615" spans="1:17" x14ac:dyDescent="0.35">
      <c r="A1615" t="s">
        <v>15034</v>
      </c>
      <c r="B1615" t="s">
        <v>16662</v>
      </c>
      <c r="C1615" t="s">
        <v>17213</v>
      </c>
      <c r="D1615">
        <v>28.477</v>
      </c>
      <c r="E1615">
        <v>151</v>
      </c>
      <c r="F1615">
        <v>68</v>
      </c>
      <c r="G1615">
        <v>6</v>
      </c>
      <c r="H1615">
        <v>40</v>
      </c>
      <c r="I1615">
        <v>160</v>
      </c>
      <c r="J1615">
        <v>3</v>
      </c>
      <c r="K1615">
        <v>143</v>
      </c>
      <c r="L1615">
        <v>2.4600000000000002E-4</v>
      </c>
      <c r="M1615">
        <v>42</v>
      </c>
      <c r="N1615">
        <v>257</v>
      </c>
      <c r="O1615">
        <v>58.754899999999999</v>
      </c>
      <c r="P1615">
        <v>58.754899999999999</v>
      </c>
      <c r="Q1615">
        <v>912</v>
      </c>
    </row>
    <row r="1616" spans="1:17" x14ac:dyDescent="0.35">
      <c r="A1616" t="s">
        <v>15034</v>
      </c>
      <c r="B1616" t="s">
        <v>17214</v>
      </c>
      <c r="C1616" t="s">
        <v>17215</v>
      </c>
      <c r="D1616">
        <v>25.396999999999998</v>
      </c>
      <c r="E1616">
        <v>252</v>
      </c>
      <c r="F1616">
        <v>133</v>
      </c>
      <c r="G1616">
        <v>8</v>
      </c>
      <c r="H1616">
        <v>36</v>
      </c>
      <c r="I1616">
        <v>234</v>
      </c>
      <c r="J1616">
        <v>1</v>
      </c>
      <c r="K1616">
        <v>250</v>
      </c>
      <c r="L1616">
        <v>1.6500000000000001E-5</v>
      </c>
      <c r="M1616">
        <v>45.8</v>
      </c>
      <c r="N1616">
        <v>250</v>
      </c>
      <c r="O1616">
        <v>100.8</v>
      </c>
      <c r="P1616">
        <v>101</v>
      </c>
      <c r="Q1616">
        <v>815</v>
      </c>
    </row>
    <row r="1617" spans="1:17" x14ac:dyDescent="0.35">
      <c r="A1617" t="s">
        <v>16042</v>
      </c>
      <c r="B1617" t="s">
        <v>17216</v>
      </c>
      <c r="C1617" t="s">
        <v>17217</v>
      </c>
      <c r="D1617">
        <v>33.094000000000001</v>
      </c>
      <c r="E1617">
        <v>139</v>
      </c>
      <c r="F1617">
        <v>79</v>
      </c>
      <c r="G1617">
        <v>7</v>
      </c>
      <c r="H1617">
        <v>7</v>
      </c>
      <c r="I1617">
        <v>138</v>
      </c>
      <c r="J1617">
        <v>8</v>
      </c>
      <c r="K1617">
        <v>139</v>
      </c>
      <c r="L1617">
        <v>0.43</v>
      </c>
      <c r="M1617">
        <v>31.2</v>
      </c>
      <c r="N1617">
        <v>198</v>
      </c>
      <c r="O1617">
        <v>70.201999999999998</v>
      </c>
      <c r="P1617">
        <v>70.201999999999998</v>
      </c>
      <c r="Q1617">
        <v>1750</v>
      </c>
    </row>
    <row r="1618" spans="1:17" x14ac:dyDescent="0.35">
      <c r="A1618" t="s">
        <v>15031</v>
      </c>
      <c r="B1618" t="s">
        <v>17218</v>
      </c>
      <c r="C1618" t="s">
        <v>17219</v>
      </c>
      <c r="D1618">
        <v>29.73</v>
      </c>
      <c r="E1618">
        <v>185</v>
      </c>
      <c r="F1618">
        <v>92</v>
      </c>
      <c r="G1618">
        <v>8</v>
      </c>
      <c r="H1618">
        <v>6</v>
      </c>
      <c r="I1618">
        <v>160</v>
      </c>
      <c r="J1618">
        <v>3</v>
      </c>
      <c r="K1618">
        <v>179</v>
      </c>
      <c r="L1618">
        <v>6.8999999999999997E-5</v>
      </c>
      <c r="M1618">
        <v>43.5</v>
      </c>
      <c r="N1618">
        <v>253</v>
      </c>
      <c r="O1618">
        <v>73.122500000000002</v>
      </c>
      <c r="P1618">
        <v>73.122500000000002</v>
      </c>
      <c r="Q1618">
        <v>389</v>
      </c>
    </row>
    <row r="1619" spans="1:17" x14ac:dyDescent="0.35">
      <c r="A1619" t="s">
        <v>15212</v>
      </c>
      <c r="B1619" t="s">
        <v>17218</v>
      </c>
      <c r="C1619" t="s">
        <v>17219</v>
      </c>
      <c r="D1619">
        <v>26.388999999999999</v>
      </c>
      <c r="E1619">
        <v>144</v>
      </c>
      <c r="F1619">
        <v>81</v>
      </c>
      <c r="G1619">
        <v>7</v>
      </c>
      <c r="H1619">
        <v>37</v>
      </c>
      <c r="I1619">
        <v>172</v>
      </c>
      <c r="J1619">
        <v>62</v>
      </c>
      <c r="K1619">
        <v>188</v>
      </c>
      <c r="L1619">
        <v>0.83</v>
      </c>
      <c r="M1619">
        <v>32</v>
      </c>
      <c r="N1619">
        <v>253</v>
      </c>
      <c r="O1619">
        <v>56.917000000000002</v>
      </c>
      <c r="P1619">
        <v>56.917000000000002</v>
      </c>
      <c r="Q1619">
        <v>2306</v>
      </c>
    </row>
    <row r="1620" spans="1:17" x14ac:dyDescent="0.35">
      <c r="A1620" t="s">
        <v>15031</v>
      </c>
      <c r="B1620" t="s">
        <v>15109</v>
      </c>
      <c r="C1620" t="s">
        <v>17220</v>
      </c>
      <c r="D1620">
        <v>23.553999999999998</v>
      </c>
      <c r="E1620">
        <v>242</v>
      </c>
      <c r="F1620">
        <v>153</v>
      </c>
      <c r="G1620">
        <v>7</v>
      </c>
      <c r="H1620">
        <v>5</v>
      </c>
      <c r="I1620">
        <v>225</v>
      </c>
      <c r="J1620">
        <v>4</v>
      </c>
      <c r="K1620">
        <v>234</v>
      </c>
      <c r="L1620">
        <v>2.2000000000000001E-7</v>
      </c>
      <c r="M1620">
        <v>51.2</v>
      </c>
      <c r="N1620">
        <v>256</v>
      </c>
      <c r="O1620">
        <v>94.531199999999998</v>
      </c>
      <c r="P1620">
        <v>94.531199999999998</v>
      </c>
      <c r="Q1620">
        <v>163</v>
      </c>
    </row>
    <row r="1621" spans="1:17" x14ac:dyDescent="0.35">
      <c r="A1621" t="s">
        <v>15070</v>
      </c>
      <c r="B1621" t="s">
        <v>17221</v>
      </c>
      <c r="C1621" t="s">
        <v>17222</v>
      </c>
      <c r="D1621">
        <v>37.5</v>
      </c>
      <c r="E1621">
        <v>232</v>
      </c>
      <c r="F1621">
        <v>142</v>
      </c>
      <c r="G1621">
        <v>1</v>
      </c>
      <c r="H1621">
        <v>5</v>
      </c>
      <c r="I1621">
        <v>233</v>
      </c>
      <c r="J1621">
        <v>5</v>
      </c>
      <c r="K1621">
        <v>236</v>
      </c>
      <c r="L1621">
        <v>1.1E-32</v>
      </c>
      <c r="M1621">
        <v>128</v>
      </c>
      <c r="N1621">
        <v>396</v>
      </c>
      <c r="O1621">
        <v>58.585900000000002</v>
      </c>
      <c r="P1621">
        <v>58.585900000000002</v>
      </c>
      <c r="Q1621">
        <v>2064</v>
      </c>
    </row>
    <row r="1622" spans="1:17" x14ac:dyDescent="0.35">
      <c r="A1622" t="s">
        <v>15031</v>
      </c>
      <c r="B1622" t="s">
        <v>15078</v>
      </c>
      <c r="C1622" t="s">
        <v>17223</v>
      </c>
      <c r="D1622">
        <v>23.013000000000002</v>
      </c>
      <c r="E1622">
        <v>239</v>
      </c>
      <c r="F1622">
        <v>152</v>
      </c>
      <c r="G1622">
        <v>9</v>
      </c>
      <c r="H1622">
        <v>6</v>
      </c>
      <c r="I1622">
        <v>224</v>
      </c>
      <c r="J1622">
        <v>5</v>
      </c>
      <c r="K1622">
        <v>231</v>
      </c>
      <c r="L1622">
        <v>1.2099999999999999E-5</v>
      </c>
      <c r="M1622">
        <v>45.8</v>
      </c>
      <c r="N1622">
        <v>254</v>
      </c>
      <c r="O1622">
        <v>94.094499999999996</v>
      </c>
      <c r="P1622">
        <v>94.094499999999996</v>
      </c>
      <c r="Q1622">
        <v>305</v>
      </c>
    </row>
    <row r="1623" spans="1:17" x14ac:dyDescent="0.35">
      <c r="A1623" t="s">
        <v>15070</v>
      </c>
      <c r="B1623" t="s">
        <v>17224</v>
      </c>
      <c r="C1623" t="s">
        <v>17225</v>
      </c>
      <c r="D1623">
        <v>37.398000000000003</v>
      </c>
      <c r="E1623">
        <v>246</v>
      </c>
      <c r="F1623">
        <v>151</v>
      </c>
      <c r="G1623">
        <v>3</v>
      </c>
      <c r="H1623">
        <v>3</v>
      </c>
      <c r="I1623">
        <v>246</v>
      </c>
      <c r="J1623">
        <v>3</v>
      </c>
      <c r="K1623">
        <v>247</v>
      </c>
      <c r="L1623">
        <v>6.1399999999999999E-34</v>
      </c>
      <c r="M1623">
        <v>132</v>
      </c>
      <c r="N1623">
        <v>403</v>
      </c>
      <c r="O1623">
        <v>61.042200000000001</v>
      </c>
      <c r="P1623">
        <v>61.042200000000001</v>
      </c>
      <c r="Q1623">
        <v>2056</v>
      </c>
    </row>
    <row r="1624" spans="1:17" x14ac:dyDescent="0.35">
      <c r="A1624" t="s">
        <v>15034</v>
      </c>
      <c r="B1624" t="s">
        <v>17226</v>
      </c>
      <c r="C1624" t="s">
        <v>17227</v>
      </c>
      <c r="D1624">
        <v>29.786999999999999</v>
      </c>
      <c r="E1624">
        <v>141</v>
      </c>
      <c r="F1624">
        <v>77</v>
      </c>
      <c r="G1624">
        <v>5</v>
      </c>
      <c r="H1624">
        <v>40</v>
      </c>
      <c r="I1624">
        <v>160</v>
      </c>
      <c r="J1624">
        <v>3</v>
      </c>
      <c r="K1624">
        <v>141</v>
      </c>
      <c r="L1624">
        <v>3.0000000000000001E-3</v>
      </c>
      <c r="M1624">
        <v>38.9</v>
      </c>
      <c r="N1624">
        <v>255</v>
      </c>
      <c r="O1624">
        <v>55.2941</v>
      </c>
      <c r="P1624">
        <v>55.2941</v>
      </c>
      <c r="Q1624">
        <v>1040</v>
      </c>
    </row>
    <row r="1625" spans="1:17" x14ac:dyDescent="0.35">
      <c r="A1625" t="s">
        <v>15070</v>
      </c>
      <c r="B1625" t="s">
        <v>17008</v>
      </c>
      <c r="C1625" t="s">
        <v>17228</v>
      </c>
      <c r="D1625">
        <v>34.432000000000002</v>
      </c>
      <c r="E1625">
        <v>273</v>
      </c>
      <c r="F1625">
        <v>160</v>
      </c>
      <c r="G1625">
        <v>3</v>
      </c>
      <c r="H1625">
        <v>5</v>
      </c>
      <c r="I1625">
        <v>259</v>
      </c>
      <c r="J1625">
        <v>5</v>
      </c>
      <c r="K1625">
        <v>276</v>
      </c>
      <c r="L1625">
        <v>1.9999999999999999E-36</v>
      </c>
      <c r="M1625">
        <v>139</v>
      </c>
      <c r="N1625">
        <v>401</v>
      </c>
      <c r="O1625">
        <v>68.079800000000006</v>
      </c>
      <c r="P1625">
        <v>68.079800000000006</v>
      </c>
      <c r="Q1625">
        <v>2033</v>
      </c>
    </row>
    <row r="1626" spans="1:17" x14ac:dyDescent="0.35">
      <c r="A1626" t="s">
        <v>15070</v>
      </c>
      <c r="B1626" t="s">
        <v>17229</v>
      </c>
      <c r="C1626" t="s">
        <v>17230</v>
      </c>
      <c r="D1626">
        <v>39.076000000000001</v>
      </c>
      <c r="E1626">
        <v>238</v>
      </c>
      <c r="F1626">
        <v>130</v>
      </c>
      <c r="G1626">
        <v>4</v>
      </c>
      <c r="H1626">
        <v>5</v>
      </c>
      <c r="I1626">
        <v>233</v>
      </c>
      <c r="J1626">
        <v>5</v>
      </c>
      <c r="K1626">
        <v>236</v>
      </c>
      <c r="L1626">
        <v>6.0199999999999999E-29</v>
      </c>
      <c r="M1626">
        <v>118</v>
      </c>
      <c r="N1626">
        <v>411</v>
      </c>
      <c r="O1626">
        <v>57.907499999999999</v>
      </c>
      <c r="P1626">
        <v>57.907499999999999</v>
      </c>
      <c r="Q1626">
        <v>2076</v>
      </c>
    </row>
    <row r="1627" spans="1:17" x14ac:dyDescent="0.35">
      <c r="A1627" t="s">
        <v>15031</v>
      </c>
      <c r="B1627" t="s">
        <v>17231</v>
      </c>
      <c r="C1627" t="s">
        <v>17232</v>
      </c>
      <c r="D1627">
        <v>24.706</v>
      </c>
      <c r="E1627">
        <v>170</v>
      </c>
      <c r="F1627">
        <v>111</v>
      </c>
      <c r="G1627">
        <v>5</v>
      </c>
      <c r="H1627">
        <v>1</v>
      </c>
      <c r="I1627">
        <v>155</v>
      </c>
      <c r="J1627">
        <v>1</v>
      </c>
      <c r="K1627">
        <v>168</v>
      </c>
      <c r="L1627">
        <v>1.2899999999999999E-6</v>
      </c>
      <c r="M1627">
        <v>48.5</v>
      </c>
      <c r="N1627">
        <v>249</v>
      </c>
      <c r="O1627">
        <v>68.273099999999999</v>
      </c>
      <c r="P1627">
        <v>68.273099999999999</v>
      </c>
      <c r="Q1627">
        <v>208</v>
      </c>
    </row>
    <row r="1628" spans="1:17" x14ac:dyDescent="0.35">
      <c r="A1628" t="s">
        <v>15724</v>
      </c>
      <c r="B1628" t="s">
        <v>17233</v>
      </c>
      <c r="C1628" t="s">
        <v>17234</v>
      </c>
      <c r="D1628">
        <v>29.167000000000002</v>
      </c>
      <c r="E1628">
        <v>96</v>
      </c>
      <c r="F1628">
        <v>62</v>
      </c>
      <c r="G1628">
        <v>2</v>
      </c>
      <c r="H1628">
        <v>37</v>
      </c>
      <c r="I1628">
        <v>126</v>
      </c>
      <c r="J1628">
        <v>14</v>
      </c>
      <c r="K1628">
        <v>109</v>
      </c>
      <c r="L1628">
        <v>0.41</v>
      </c>
      <c r="M1628">
        <v>31.6</v>
      </c>
      <c r="N1628">
        <v>168</v>
      </c>
      <c r="O1628">
        <v>57.142899999999997</v>
      </c>
      <c r="P1628">
        <v>57.142899999999997</v>
      </c>
      <c r="Q1628">
        <v>2865</v>
      </c>
    </row>
    <row r="1629" spans="1:17" x14ac:dyDescent="0.35">
      <c r="A1629" t="s">
        <v>17235</v>
      </c>
      <c r="B1629" t="s">
        <v>17236</v>
      </c>
      <c r="C1629" t="s">
        <v>17237</v>
      </c>
      <c r="D1629">
        <v>25.300999999999998</v>
      </c>
      <c r="E1629">
        <v>166</v>
      </c>
      <c r="F1629">
        <v>96</v>
      </c>
      <c r="G1629">
        <v>6</v>
      </c>
      <c r="H1629">
        <v>60</v>
      </c>
      <c r="I1629">
        <v>223</v>
      </c>
      <c r="J1629">
        <v>125</v>
      </c>
      <c r="K1629">
        <v>264</v>
      </c>
      <c r="L1629">
        <v>0.13</v>
      </c>
      <c r="M1629">
        <v>33.9</v>
      </c>
      <c r="N1629">
        <v>288</v>
      </c>
      <c r="O1629">
        <v>57.6389</v>
      </c>
      <c r="P1629">
        <v>57.6389</v>
      </c>
      <c r="Q1629">
        <v>517</v>
      </c>
    </row>
    <row r="1630" spans="1:17" x14ac:dyDescent="0.35">
      <c r="A1630" t="s">
        <v>15031</v>
      </c>
      <c r="B1630" t="s">
        <v>17238</v>
      </c>
      <c r="C1630" t="s">
        <v>17239</v>
      </c>
      <c r="D1630">
        <v>25.818000000000001</v>
      </c>
      <c r="E1630">
        <v>275</v>
      </c>
      <c r="F1630">
        <v>155</v>
      </c>
      <c r="G1630">
        <v>13</v>
      </c>
      <c r="H1630">
        <v>1</v>
      </c>
      <c r="I1630">
        <v>246</v>
      </c>
      <c r="J1630">
        <v>1</v>
      </c>
      <c r="K1630">
        <v>255</v>
      </c>
      <c r="L1630">
        <v>2.0999999999999999E-5</v>
      </c>
      <c r="M1630">
        <v>45.1</v>
      </c>
      <c r="N1630">
        <v>256</v>
      </c>
      <c r="O1630">
        <v>107.422</v>
      </c>
      <c r="P1630">
        <v>101</v>
      </c>
      <c r="Q1630">
        <v>336</v>
      </c>
    </row>
    <row r="1631" spans="1:17" x14ac:dyDescent="0.35">
      <c r="A1631" t="s">
        <v>15038</v>
      </c>
      <c r="B1631" t="s">
        <v>15367</v>
      </c>
      <c r="C1631" t="s">
        <v>17240</v>
      </c>
      <c r="D1631">
        <v>28.372</v>
      </c>
      <c r="E1631">
        <v>215</v>
      </c>
      <c r="F1631">
        <v>134</v>
      </c>
      <c r="G1631">
        <v>9</v>
      </c>
      <c r="H1631">
        <v>373</v>
      </c>
      <c r="I1631">
        <v>583</v>
      </c>
      <c r="J1631">
        <v>4</v>
      </c>
      <c r="K1631">
        <v>202</v>
      </c>
      <c r="L1631">
        <v>3.3899999999999999E-8</v>
      </c>
      <c r="M1631">
        <v>55.5</v>
      </c>
      <c r="N1631">
        <v>204</v>
      </c>
      <c r="O1631">
        <v>105.392</v>
      </c>
      <c r="P1631">
        <v>101</v>
      </c>
      <c r="Q1631">
        <v>2713</v>
      </c>
    </row>
    <row r="1632" spans="1:17" x14ac:dyDescent="0.35">
      <c r="A1632" t="s">
        <v>15038</v>
      </c>
      <c r="B1632" t="s">
        <v>15648</v>
      </c>
      <c r="C1632" t="s">
        <v>17241</v>
      </c>
      <c r="D1632">
        <v>26.613</v>
      </c>
      <c r="E1632">
        <v>248</v>
      </c>
      <c r="F1632">
        <v>158</v>
      </c>
      <c r="G1632">
        <v>9</v>
      </c>
      <c r="H1632">
        <v>373</v>
      </c>
      <c r="I1632">
        <v>615</v>
      </c>
      <c r="J1632">
        <v>4</v>
      </c>
      <c r="K1632">
        <v>232</v>
      </c>
      <c r="L1632">
        <v>1.09E-9</v>
      </c>
      <c r="M1632">
        <v>60.8</v>
      </c>
      <c r="N1632">
        <v>261</v>
      </c>
      <c r="O1632">
        <v>95.019199999999998</v>
      </c>
      <c r="P1632">
        <v>95.019199999999998</v>
      </c>
      <c r="Q1632">
        <v>2685</v>
      </c>
    </row>
    <row r="1633" spans="1:19" x14ac:dyDescent="0.35">
      <c r="A1633" t="s">
        <v>15034</v>
      </c>
      <c r="B1633" t="s">
        <v>17242</v>
      </c>
      <c r="C1633" t="s">
        <v>17243</v>
      </c>
      <c r="D1633">
        <v>24.809000000000001</v>
      </c>
      <c r="E1633">
        <v>262</v>
      </c>
      <c r="F1633">
        <v>165</v>
      </c>
      <c r="G1633">
        <v>7</v>
      </c>
      <c r="H1633">
        <v>36</v>
      </c>
      <c r="I1633">
        <v>279</v>
      </c>
      <c r="J1633">
        <v>1</v>
      </c>
      <c r="K1633">
        <v>248</v>
      </c>
      <c r="L1633">
        <v>1.34E-5</v>
      </c>
      <c r="M1633">
        <v>45.8</v>
      </c>
      <c r="N1633">
        <v>250</v>
      </c>
      <c r="O1633">
        <v>104.8</v>
      </c>
      <c r="P1633">
        <v>101</v>
      </c>
      <c r="Q1633">
        <v>811</v>
      </c>
    </row>
    <row r="1634" spans="1:19" x14ac:dyDescent="0.35">
      <c r="A1634" t="s">
        <v>15055</v>
      </c>
      <c r="B1634" t="s">
        <v>17244</v>
      </c>
      <c r="C1634" t="s">
        <v>17245</v>
      </c>
      <c r="D1634">
        <v>27.273</v>
      </c>
      <c r="E1634">
        <v>187</v>
      </c>
      <c r="F1634">
        <v>94</v>
      </c>
      <c r="G1634">
        <v>7</v>
      </c>
      <c r="H1634">
        <v>568</v>
      </c>
      <c r="I1634">
        <v>719</v>
      </c>
      <c r="J1634">
        <v>20</v>
      </c>
      <c r="K1634">
        <v>199</v>
      </c>
      <c r="L1634">
        <v>0.62</v>
      </c>
      <c r="M1634">
        <v>33.5</v>
      </c>
      <c r="N1634">
        <v>316</v>
      </c>
      <c r="O1634">
        <v>59.177199999999999</v>
      </c>
      <c r="P1634">
        <v>59.177199999999999</v>
      </c>
      <c r="Q1634">
        <v>609</v>
      </c>
    </row>
    <row r="1635" spans="1:19" x14ac:dyDescent="0.35">
      <c r="A1635" t="s">
        <v>15034</v>
      </c>
      <c r="B1635" t="s">
        <v>17246</v>
      </c>
      <c r="C1635" t="s">
        <v>17247</v>
      </c>
      <c r="D1635">
        <v>28.358000000000001</v>
      </c>
      <c r="E1635">
        <v>134</v>
      </c>
      <c r="F1635">
        <v>84</v>
      </c>
      <c r="G1635">
        <v>3</v>
      </c>
      <c r="H1635">
        <v>36</v>
      </c>
      <c r="I1635">
        <v>159</v>
      </c>
      <c r="J1635">
        <v>1</v>
      </c>
      <c r="K1635">
        <v>132</v>
      </c>
      <c r="L1635">
        <v>5.0899999999999997E-5</v>
      </c>
      <c r="M1635">
        <v>44.3</v>
      </c>
      <c r="N1635">
        <v>250</v>
      </c>
      <c r="O1635">
        <v>53.6</v>
      </c>
      <c r="P1635">
        <v>53.6</v>
      </c>
      <c r="Q1635">
        <v>843</v>
      </c>
    </row>
    <row r="1636" spans="1:19" x14ac:dyDescent="0.35">
      <c r="A1636" t="s">
        <v>15031</v>
      </c>
      <c r="B1636" t="s">
        <v>17246</v>
      </c>
      <c r="C1636" t="s">
        <v>17247</v>
      </c>
      <c r="D1636">
        <v>23.867999999999999</v>
      </c>
      <c r="E1636">
        <v>243</v>
      </c>
      <c r="F1636">
        <v>152</v>
      </c>
      <c r="G1636">
        <v>7</v>
      </c>
      <c r="H1636">
        <v>1</v>
      </c>
      <c r="I1636">
        <v>225</v>
      </c>
      <c r="J1636">
        <v>1</v>
      </c>
      <c r="K1636">
        <v>228</v>
      </c>
      <c r="L1636">
        <v>5.5600000000000003E-5</v>
      </c>
      <c r="M1636">
        <v>43.9</v>
      </c>
      <c r="N1636">
        <v>250</v>
      </c>
      <c r="O1636">
        <v>97.2</v>
      </c>
      <c r="P1636">
        <v>97.2</v>
      </c>
      <c r="Q1636">
        <v>380</v>
      </c>
    </row>
    <row r="1637" spans="1:19" x14ac:dyDescent="0.35">
      <c r="A1637" t="s">
        <v>15031</v>
      </c>
      <c r="B1637" t="s">
        <v>16045</v>
      </c>
      <c r="C1637" t="s">
        <v>17248</v>
      </c>
      <c r="D1637">
        <v>23.83</v>
      </c>
      <c r="E1637">
        <v>235</v>
      </c>
      <c r="F1637">
        <v>154</v>
      </c>
      <c r="G1637">
        <v>8</v>
      </c>
      <c r="H1637">
        <v>6</v>
      </c>
      <c r="I1637">
        <v>225</v>
      </c>
      <c r="J1637">
        <v>4</v>
      </c>
      <c r="K1637">
        <v>228</v>
      </c>
      <c r="L1637">
        <v>2.9900000000000002E-7</v>
      </c>
      <c r="M1637">
        <v>50.4</v>
      </c>
      <c r="N1637">
        <v>250</v>
      </c>
      <c r="O1637">
        <v>94</v>
      </c>
      <c r="P1637">
        <v>94</v>
      </c>
      <c r="Q1637">
        <v>171</v>
      </c>
    </row>
    <row r="1638" spans="1:19" x14ac:dyDescent="0.35">
      <c r="A1638" t="s">
        <v>15034</v>
      </c>
      <c r="B1638" t="s">
        <v>16568</v>
      </c>
      <c r="C1638" t="s">
        <v>17249</v>
      </c>
      <c r="D1638">
        <v>29.850999999999999</v>
      </c>
      <c r="E1638">
        <v>134</v>
      </c>
      <c r="F1638">
        <v>82</v>
      </c>
      <c r="G1638">
        <v>3</v>
      </c>
      <c r="H1638">
        <v>36</v>
      </c>
      <c r="I1638">
        <v>159</v>
      </c>
      <c r="J1638">
        <v>1</v>
      </c>
      <c r="K1638">
        <v>132</v>
      </c>
      <c r="L1638">
        <v>1.9700000000000001E-5</v>
      </c>
      <c r="M1638">
        <v>45.4</v>
      </c>
      <c r="N1638">
        <v>250</v>
      </c>
      <c r="O1638">
        <v>53.6</v>
      </c>
      <c r="P1638">
        <v>53.6</v>
      </c>
      <c r="Q1638">
        <v>818</v>
      </c>
    </row>
    <row r="1639" spans="1:19" x14ac:dyDescent="0.35">
      <c r="A1639" t="s">
        <v>17250</v>
      </c>
      <c r="B1639" t="s">
        <v>15648</v>
      </c>
      <c r="C1639" t="s">
        <v>17251</v>
      </c>
      <c r="D1639">
        <v>26.573</v>
      </c>
      <c r="E1639">
        <v>143</v>
      </c>
      <c r="F1639">
        <v>92</v>
      </c>
      <c r="G1639">
        <v>6</v>
      </c>
      <c r="H1639">
        <v>159</v>
      </c>
      <c r="I1639">
        <v>289</v>
      </c>
      <c r="J1639">
        <v>95</v>
      </c>
      <c r="K1639">
        <v>236</v>
      </c>
      <c r="L1639">
        <v>0.5</v>
      </c>
      <c r="M1639">
        <v>32</v>
      </c>
      <c r="N1639">
        <v>256</v>
      </c>
      <c r="O1639">
        <v>55.859400000000001</v>
      </c>
      <c r="P1639">
        <v>55.859400000000001</v>
      </c>
      <c r="Q1639">
        <v>553</v>
      </c>
    </row>
    <row r="1640" spans="1:19" x14ac:dyDescent="0.35">
      <c r="A1640" t="s">
        <v>15031</v>
      </c>
      <c r="B1640" t="s">
        <v>15648</v>
      </c>
      <c r="C1640" t="s">
        <v>17251</v>
      </c>
      <c r="D1640">
        <v>22.041</v>
      </c>
      <c r="E1640">
        <v>245</v>
      </c>
      <c r="F1640">
        <v>153</v>
      </c>
      <c r="G1640">
        <v>8</v>
      </c>
      <c r="H1640">
        <v>6</v>
      </c>
      <c r="I1640">
        <v>226</v>
      </c>
      <c r="J1640">
        <v>5</v>
      </c>
      <c r="K1640">
        <v>235</v>
      </c>
      <c r="L1640">
        <v>9.0999999999999993E-6</v>
      </c>
      <c r="M1640">
        <v>46.2</v>
      </c>
      <c r="N1640">
        <v>256</v>
      </c>
      <c r="O1640">
        <v>95.703100000000006</v>
      </c>
      <c r="P1640">
        <v>95.703100000000006</v>
      </c>
      <c r="Q1640">
        <v>289</v>
      </c>
    </row>
    <row r="1641" spans="1:19" x14ac:dyDescent="0.35">
      <c r="A1641" t="s">
        <v>15038</v>
      </c>
      <c r="B1641" t="s">
        <v>17252</v>
      </c>
      <c r="C1641" t="s">
        <v>17253</v>
      </c>
      <c r="D1641">
        <v>28.048999999999999</v>
      </c>
      <c r="E1641">
        <v>246</v>
      </c>
      <c r="F1641">
        <v>157</v>
      </c>
      <c r="G1641">
        <v>9</v>
      </c>
      <c r="H1641">
        <v>373</v>
      </c>
      <c r="I1641">
        <v>615</v>
      </c>
      <c r="J1641">
        <v>4</v>
      </c>
      <c r="K1641">
        <v>232</v>
      </c>
      <c r="L1641">
        <v>4.3000000000000001E-10</v>
      </c>
      <c r="M1641">
        <v>62.4</v>
      </c>
      <c r="N1641">
        <v>270</v>
      </c>
      <c r="O1641">
        <v>91.111099999999993</v>
      </c>
      <c r="P1641">
        <v>91.111099999999993</v>
      </c>
      <c r="Q1641">
        <v>2673</v>
      </c>
    </row>
    <row r="1642" spans="1:19" x14ac:dyDescent="0.35">
      <c r="A1642" t="s">
        <v>15034</v>
      </c>
      <c r="B1642" t="s">
        <v>15289</v>
      </c>
      <c r="C1642" t="s">
        <v>17254</v>
      </c>
      <c r="D1642">
        <v>30.07</v>
      </c>
      <c r="E1642">
        <v>143</v>
      </c>
      <c r="F1642">
        <v>74</v>
      </c>
      <c r="G1642">
        <v>7</v>
      </c>
      <c r="H1642">
        <v>40</v>
      </c>
      <c r="I1642">
        <v>160</v>
      </c>
      <c r="J1642">
        <v>3</v>
      </c>
      <c r="K1642">
        <v>141</v>
      </c>
      <c r="L1642">
        <v>2.2000000000000001E-4</v>
      </c>
      <c r="M1642">
        <v>42.4</v>
      </c>
      <c r="N1642">
        <v>253</v>
      </c>
      <c r="O1642">
        <v>56.521700000000003</v>
      </c>
      <c r="P1642">
        <v>56.521700000000003</v>
      </c>
      <c r="Q1642">
        <v>907</v>
      </c>
    </row>
    <row r="1643" spans="1:19" x14ac:dyDescent="0.35">
      <c r="A1643" t="s">
        <v>15037</v>
      </c>
      <c r="B1643" t="s">
        <v>15289</v>
      </c>
      <c r="C1643" t="s">
        <v>17254</v>
      </c>
      <c r="D1643">
        <v>26.922999999999998</v>
      </c>
      <c r="E1643">
        <v>234</v>
      </c>
      <c r="F1643">
        <v>135</v>
      </c>
      <c r="G1643">
        <v>9</v>
      </c>
      <c r="H1643">
        <v>44</v>
      </c>
      <c r="I1643">
        <v>254</v>
      </c>
      <c r="J1643">
        <v>3</v>
      </c>
      <c r="K1643">
        <v>223</v>
      </c>
      <c r="L1643">
        <v>6.4200000000000002E-5</v>
      </c>
      <c r="M1643">
        <v>44.3</v>
      </c>
      <c r="N1643">
        <v>253</v>
      </c>
      <c r="O1643">
        <v>92.490099999999998</v>
      </c>
      <c r="P1643">
        <v>92.490099999999998</v>
      </c>
      <c r="Q1643">
        <v>647</v>
      </c>
    </row>
    <row r="1644" spans="1:19" x14ac:dyDescent="0.35">
      <c r="A1644" t="s">
        <v>15031</v>
      </c>
      <c r="B1644" t="s">
        <v>15289</v>
      </c>
      <c r="C1644" t="s">
        <v>17254</v>
      </c>
      <c r="D1644">
        <v>25.292000000000002</v>
      </c>
      <c r="E1644">
        <v>257</v>
      </c>
      <c r="F1644">
        <v>131</v>
      </c>
      <c r="G1644">
        <v>9</v>
      </c>
      <c r="H1644">
        <v>9</v>
      </c>
      <c r="I1644">
        <v>229</v>
      </c>
      <c r="J1644">
        <v>6</v>
      </c>
      <c r="K1644">
        <v>237</v>
      </c>
      <c r="L1644">
        <v>5.6999999999999996E-6</v>
      </c>
      <c r="M1644">
        <v>47</v>
      </c>
      <c r="N1644">
        <v>253</v>
      </c>
      <c r="O1644">
        <v>101.581</v>
      </c>
      <c r="P1644">
        <v>101</v>
      </c>
      <c r="Q1644">
        <v>271</v>
      </c>
    </row>
    <row r="1645" spans="1:19" x14ac:dyDescent="0.35">
      <c r="A1645" t="s">
        <v>15031</v>
      </c>
      <c r="B1645" t="s">
        <v>17255</v>
      </c>
      <c r="C1645" t="s">
        <v>17256</v>
      </c>
      <c r="D1645">
        <v>28.837</v>
      </c>
      <c r="E1645">
        <v>215</v>
      </c>
      <c r="F1645">
        <v>101</v>
      </c>
      <c r="G1645">
        <v>10</v>
      </c>
      <c r="H1645">
        <v>6</v>
      </c>
      <c r="I1645">
        <v>176</v>
      </c>
      <c r="J1645">
        <v>3</v>
      </c>
      <c r="K1645">
        <v>209</v>
      </c>
      <c r="L1645">
        <v>4.6E-5</v>
      </c>
      <c r="M1645">
        <v>44.3</v>
      </c>
      <c r="N1645">
        <v>259</v>
      </c>
      <c r="O1645">
        <v>83.011600000000001</v>
      </c>
      <c r="P1645">
        <v>83.011600000000001</v>
      </c>
      <c r="Q1645">
        <v>373</v>
      </c>
    </row>
    <row r="1646" spans="1:19" x14ac:dyDescent="0.35">
      <c r="A1646" t="s">
        <v>15031</v>
      </c>
      <c r="B1646" t="s">
        <v>17257</v>
      </c>
      <c r="C1646" t="s">
        <v>17258</v>
      </c>
      <c r="D1646">
        <v>26.23</v>
      </c>
      <c r="E1646">
        <v>183</v>
      </c>
      <c r="F1646">
        <v>101</v>
      </c>
      <c r="G1646">
        <v>7</v>
      </c>
      <c r="H1646">
        <v>6</v>
      </c>
      <c r="I1646">
        <v>158</v>
      </c>
      <c r="J1646">
        <v>4</v>
      </c>
      <c r="K1646">
        <v>182</v>
      </c>
      <c r="L1646">
        <v>4.2299999999999998E-4</v>
      </c>
      <c r="M1646">
        <v>41.2</v>
      </c>
      <c r="N1646">
        <v>256</v>
      </c>
      <c r="O1646">
        <v>71.484399999999994</v>
      </c>
      <c r="P1646">
        <v>71.484399999999994</v>
      </c>
      <c r="Q1646">
        <v>479</v>
      </c>
    </row>
    <row r="1647" spans="1:19" x14ac:dyDescent="0.35">
      <c r="A1647" t="s">
        <v>15192</v>
      </c>
      <c r="B1647" t="s">
        <v>17259</v>
      </c>
      <c r="C1647" t="s">
        <v>17260</v>
      </c>
      <c r="D1647">
        <v>60.377000000000002</v>
      </c>
      <c r="E1647">
        <v>159</v>
      </c>
      <c r="F1647">
        <v>61</v>
      </c>
      <c r="G1647">
        <v>2</v>
      </c>
      <c r="H1647">
        <v>29</v>
      </c>
      <c r="I1647">
        <v>187</v>
      </c>
      <c r="J1647">
        <v>19</v>
      </c>
      <c r="K1647">
        <v>175</v>
      </c>
      <c r="L1647">
        <v>3.0000000000000001E-62</v>
      </c>
      <c r="M1647">
        <v>191</v>
      </c>
      <c r="N1647">
        <v>176</v>
      </c>
      <c r="O1647">
        <v>90.340900000000005</v>
      </c>
      <c r="P1647">
        <v>90.340900000000005</v>
      </c>
      <c r="Q1647">
        <v>2425</v>
      </c>
      <c r="R1647" t="s">
        <v>17259</v>
      </c>
      <c r="S1647" t="s">
        <v>15497</v>
      </c>
    </row>
    <row r="1648" spans="1:19" x14ac:dyDescent="0.35">
      <c r="A1648" t="s">
        <v>15186</v>
      </c>
      <c r="B1648" t="s">
        <v>17259</v>
      </c>
      <c r="C1648" t="s">
        <v>17260</v>
      </c>
      <c r="D1648">
        <v>40.764000000000003</v>
      </c>
      <c r="E1648">
        <v>157</v>
      </c>
      <c r="F1648">
        <v>90</v>
      </c>
      <c r="G1648">
        <v>3</v>
      </c>
      <c r="H1648">
        <v>16</v>
      </c>
      <c r="I1648">
        <v>171</v>
      </c>
      <c r="J1648">
        <v>19</v>
      </c>
      <c r="K1648">
        <v>173</v>
      </c>
      <c r="L1648">
        <v>1.4900000000000001E-31</v>
      </c>
      <c r="M1648">
        <v>112</v>
      </c>
      <c r="N1648">
        <v>176</v>
      </c>
      <c r="O1648">
        <v>89.204499999999996</v>
      </c>
      <c r="P1648">
        <v>89.204499999999996</v>
      </c>
      <c r="Q1648">
        <v>1342</v>
      </c>
    </row>
    <row r="1649" spans="1:17" x14ac:dyDescent="0.35">
      <c r="A1649" t="s">
        <v>15133</v>
      </c>
      <c r="B1649" t="s">
        <v>17259</v>
      </c>
      <c r="C1649" t="s">
        <v>17260</v>
      </c>
      <c r="D1649">
        <v>31.081</v>
      </c>
      <c r="E1649">
        <v>148</v>
      </c>
      <c r="F1649">
        <v>87</v>
      </c>
      <c r="G1649">
        <v>6</v>
      </c>
      <c r="H1649">
        <v>22</v>
      </c>
      <c r="I1649">
        <v>156</v>
      </c>
      <c r="J1649">
        <v>28</v>
      </c>
      <c r="K1649">
        <v>173</v>
      </c>
      <c r="L1649">
        <v>1.0999999999999999E-9</v>
      </c>
      <c r="M1649">
        <v>54.7</v>
      </c>
      <c r="N1649">
        <v>176</v>
      </c>
      <c r="O1649">
        <v>84.090900000000005</v>
      </c>
      <c r="P1649">
        <v>84.090900000000005</v>
      </c>
      <c r="Q1649">
        <v>2555</v>
      </c>
    </row>
    <row r="1650" spans="1:17" x14ac:dyDescent="0.35">
      <c r="A1650" t="s">
        <v>15136</v>
      </c>
      <c r="B1650" t="s">
        <v>17259</v>
      </c>
      <c r="C1650" t="s">
        <v>17260</v>
      </c>
      <c r="D1650">
        <v>29.67</v>
      </c>
      <c r="E1650">
        <v>91</v>
      </c>
      <c r="F1650">
        <v>54</v>
      </c>
      <c r="G1650">
        <v>5</v>
      </c>
      <c r="H1650">
        <v>10</v>
      </c>
      <c r="I1650">
        <v>94</v>
      </c>
      <c r="J1650">
        <v>34</v>
      </c>
      <c r="K1650">
        <v>120</v>
      </c>
      <c r="L1650">
        <v>2E-3</v>
      </c>
      <c r="M1650">
        <v>37</v>
      </c>
      <c r="N1650">
        <v>176</v>
      </c>
      <c r="O1650">
        <v>51.704500000000003</v>
      </c>
      <c r="P1650">
        <v>51.704500000000003</v>
      </c>
      <c r="Q1650">
        <v>1133</v>
      </c>
    </row>
    <row r="1651" spans="1:17" x14ac:dyDescent="0.35">
      <c r="A1651" t="s">
        <v>15031</v>
      </c>
      <c r="B1651" t="s">
        <v>15078</v>
      </c>
      <c r="C1651" t="s">
        <v>17261</v>
      </c>
      <c r="D1651">
        <v>21.721</v>
      </c>
      <c r="E1651">
        <v>244</v>
      </c>
      <c r="F1651">
        <v>159</v>
      </c>
      <c r="G1651">
        <v>7</v>
      </c>
      <c r="H1651">
        <v>1</v>
      </c>
      <c r="I1651">
        <v>224</v>
      </c>
      <c r="J1651">
        <v>1</v>
      </c>
      <c r="K1651">
        <v>232</v>
      </c>
      <c r="L1651">
        <v>6.41E-5</v>
      </c>
      <c r="M1651">
        <v>43.5</v>
      </c>
      <c r="N1651">
        <v>255</v>
      </c>
      <c r="O1651">
        <v>95.686300000000003</v>
      </c>
      <c r="P1651">
        <v>95.686300000000003</v>
      </c>
      <c r="Q1651">
        <v>385</v>
      </c>
    </row>
    <row r="1652" spans="1:17" x14ac:dyDescent="0.35">
      <c r="A1652" t="s">
        <v>15046</v>
      </c>
      <c r="B1652" t="s">
        <v>17262</v>
      </c>
      <c r="C1652" t="s">
        <v>17263</v>
      </c>
      <c r="D1652">
        <v>26.140999999999998</v>
      </c>
      <c r="E1652">
        <v>241</v>
      </c>
      <c r="F1652">
        <v>139</v>
      </c>
      <c r="G1652">
        <v>9</v>
      </c>
      <c r="H1652">
        <v>126</v>
      </c>
      <c r="I1652">
        <v>337</v>
      </c>
      <c r="J1652">
        <v>15</v>
      </c>
      <c r="K1652">
        <v>245</v>
      </c>
      <c r="L1652">
        <v>6.7000000000000002E-5</v>
      </c>
      <c r="M1652">
        <v>44.7</v>
      </c>
      <c r="N1652">
        <v>258</v>
      </c>
      <c r="O1652">
        <v>93.410899999999998</v>
      </c>
      <c r="P1652">
        <v>93.410899999999998</v>
      </c>
      <c r="Q1652">
        <v>1302</v>
      </c>
    </row>
    <row r="1653" spans="1:17" x14ac:dyDescent="0.35">
      <c r="A1653" t="s">
        <v>15049</v>
      </c>
      <c r="B1653" t="s">
        <v>17262</v>
      </c>
      <c r="C1653" t="s">
        <v>17263</v>
      </c>
      <c r="D1653">
        <v>25.821999999999999</v>
      </c>
      <c r="E1653">
        <v>213</v>
      </c>
      <c r="F1653">
        <v>113</v>
      </c>
      <c r="G1653">
        <v>9</v>
      </c>
      <c r="H1653">
        <v>139</v>
      </c>
      <c r="I1653">
        <v>329</v>
      </c>
      <c r="J1653">
        <v>4</v>
      </c>
      <c r="K1653">
        <v>193</v>
      </c>
      <c r="L1653">
        <v>4.0000000000000001E-3</v>
      </c>
      <c r="M1653">
        <v>39.299999999999997</v>
      </c>
      <c r="N1653">
        <v>258</v>
      </c>
      <c r="O1653">
        <v>82.558099999999996</v>
      </c>
      <c r="P1653">
        <v>82.558099999999996</v>
      </c>
      <c r="Q1653">
        <v>1913</v>
      </c>
    </row>
    <row r="1654" spans="1:17" x14ac:dyDescent="0.35">
      <c r="A1654" t="s">
        <v>15681</v>
      </c>
      <c r="B1654" t="s">
        <v>15682</v>
      </c>
      <c r="C1654" t="s">
        <v>17264</v>
      </c>
      <c r="D1654">
        <v>32.098999999999997</v>
      </c>
      <c r="E1654">
        <v>81</v>
      </c>
      <c r="F1654">
        <v>52</v>
      </c>
      <c r="G1654">
        <v>1</v>
      </c>
      <c r="H1654">
        <v>168</v>
      </c>
      <c r="I1654">
        <v>245</v>
      </c>
      <c r="J1654">
        <v>58</v>
      </c>
      <c r="K1654">
        <v>138</v>
      </c>
      <c r="L1654">
        <v>0.61</v>
      </c>
      <c r="M1654">
        <v>31.2</v>
      </c>
      <c r="N1654">
        <v>155</v>
      </c>
      <c r="O1654">
        <v>52.258099999999999</v>
      </c>
      <c r="P1654">
        <v>52.258099999999999</v>
      </c>
      <c r="Q1654">
        <v>1159</v>
      </c>
    </row>
    <row r="1655" spans="1:17" x14ac:dyDescent="0.35">
      <c r="A1655" t="s">
        <v>15034</v>
      </c>
      <c r="B1655" t="s">
        <v>15329</v>
      </c>
      <c r="C1655" t="s">
        <v>17265</v>
      </c>
      <c r="D1655">
        <v>29.452000000000002</v>
      </c>
      <c r="E1655">
        <v>146</v>
      </c>
      <c r="F1655">
        <v>73</v>
      </c>
      <c r="G1655">
        <v>5</v>
      </c>
      <c r="H1655">
        <v>40</v>
      </c>
      <c r="I1655">
        <v>160</v>
      </c>
      <c r="J1655">
        <v>3</v>
      </c>
      <c r="K1655">
        <v>143</v>
      </c>
      <c r="L1655">
        <v>9.9000000000000001E-6</v>
      </c>
      <c r="M1655">
        <v>46.2</v>
      </c>
      <c r="N1655">
        <v>257</v>
      </c>
      <c r="O1655">
        <v>56.8093</v>
      </c>
      <c r="P1655">
        <v>56.8093</v>
      </c>
      <c r="Q1655">
        <v>808</v>
      </c>
    </row>
    <row r="1656" spans="1:17" x14ac:dyDescent="0.35">
      <c r="A1656" t="s">
        <v>15067</v>
      </c>
      <c r="B1656" t="s">
        <v>15299</v>
      </c>
      <c r="C1656" t="s">
        <v>17266</v>
      </c>
      <c r="D1656">
        <v>27.777999999999999</v>
      </c>
      <c r="E1656">
        <v>198</v>
      </c>
      <c r="F1656">
        <v>105</v>
      </c>
      <c r="G1656">
        <v>8</v>
      </c>
      <c r="H1656">
        <v>106</v>
      </c>
      <c r="I1656">
        <v>269</v>
      </c>
      <c r="J1656">
        <v>4</v>
      </c>
      <c r="K1656">
        <v>197</v>
      </c>
      <c r="L1656">
        <v>4.0000000000000001E-3</v>
      </c>
      <c r="M1656">
        <v>38.9</v>
      </c>
      <c r="N1656">
        <v>268</v>
      </c>
      <c r="O1656">
        <v>73.880600000000001</v>
      </c>
      <c r="P1656">
        <v>73.880600000000001</v>
      </c>
      <c r="Q1656">
        <v>2374</v>
      </c>
    </row>
    <row r="1657" spans="1:17" x14ac:dyDescent="0.35">
      <c r="A1657" t="s">
        <v>15270</v>
      </c>
      <c r="B1657" t="s">
        <v>17267</v>
      </c>
      <c r="C1657" t="s">
        <v>17268</v>
      </c>
      <c r="D1657">
        <v>28.036999999999999</v>
      </c>
      <c r="E1657">
        <v>107</v>
      </c>
      <c r="F1657">
        <v>65</v>
      </c>
      <c r="G1657">
        <v>7</v>
      </c>
      <c r="H1657">
        <v>317</v>
      </c>
      <c r="I1657">
        <v>418</v>
      </c>
      <c r="J1657">
        <v>14</v>
      </c>
      <c r="K1657">
        <v>113</v>
      </c>
      <c r="L1657">
        <v>0.33</v>
      </c>
      <c r="M1657">
        <v>32.299999999999997</v>
      </c>
      <c r="N1657">
        <v>143</v>
      </c>
      <c r="O1657">
        <v>74.825199999999995</v>
      </c>
      <c r="P1657">
        <v>74.825199999999995</v>
      </c>
      <c r="Q1657">
        <v>562</v>
      </c>
    </row>
    <row r="1658" spans="1:17" x14ac:dyDescent="0.35">
      <c r="A1658" t="s">
        <v>17269</v>
      </c>
      <c r="B1658" t="s">
        <v>17270</v>
      </c>
      <c r="C1658" t="s">
        <v>17271</v>
      </c>
      <c r="D1658">
        <v>31.818000000000001</v>
      </c>
      <c r="E1658">
        <v>110</v>
      </c>
      <c r="F1658">
        <v>66</v>
      </c>
      <c r="G1658">
        <v>5</v>
      </c>
      <c r="H1658">
        <v>95</v>
      </c>
      <c r="I1658">
        <v>199</v>
      </c>
      <c r="J1658">
        <v>31</v>
      </c>
      <c r="K1658">
        <v>136</v>
      </c>
      <c r="L1658">
        <v>2E-3</v>
      </c>
      <c r="M1658">
        <v>38.1</v>
      </c>
      <c r="N1658">
        <v>145</v>
      </c>
      <c r="O1658">
        <v>75.862099999999998</v>
      </c>
      <c r="P1658">
        <v>75.862099999999998</v>
      </c>
      <c r="Q1658">
        <v>554</v>
      </c>
    </row>
    <row r="1659" spans="1:17" x14ac:dyDescent="0.35">
      <c r="A1659" t="s">
        <v>15348</v>
      </c>
      <c r="B1659" t="s">
        <v>17270</v>
      </c>
      <c r="C1659" t="s">
        <v>17271</v>
      </c>
      <c r="D1659">
        <v>28.302</v>
      </c>
      <c r="E1659">
        <v>106</v>
      </c>
      <c r="F1659">
        <v>72</v>
      </c>
      <c r="G1659">
        <v>3</v>
      </c>
      <c r="H1659">
        <v>54</v>
      </c>
      <c r="I1659">
        <v>157</v>
      </c>
      <c r="J1659">
        <v>40</v>
      </c>
      <c r="K1659">
        <v>143</v>
      </c>
      <c r="L1659">
        <v>6.0999999999999999E-2</v>
      </c>
      <c r="M1659">
        <v>32.700000000000003</v>
      </c>
      <c r="N1659">
        <v>145</v>
      </c>
      <c r="O1659">
        <v>73.103399999999993</v>
      </c>
      <c r="P1659">
        <v>73.103399999999993</v>
      </c>
      <c r="Q1659">
        <v>1951</v>
      </c>
    </row>
    <row r="1660" spans="1:17" x14ac:dyDescent="0.35">
      <c r="A1660" t="s">
        <v>15176</v>
      </c>
      <c r="B1660" t="s">
        <v>17272</v>
      </c>
      <c r="C1660" t="s">
        <v>17273</v>
      </c>
      <c r="D1660">
        <v>23.239000000000001</v>
      </c>
      <c r="E1660">
        <v>142</v>
      </c>
      <c r="F1660">
        <v>96</v>
      </c>
      <c r="G1660">
        <v>5</v>
      </c>
      <c r="H1660">
        <v>40</v>
      </c>
      <c r="I1660">
        <v>177</v>
      </c>
      <c r="J1660">
        <v>14</v>
      </c>
      <c r="K1660">
        <v>146</v>
      </c>
      <c r="L1660">
        <v>0.03</v>
      </c>
      <c r="M1660">
        <v>34.299999999999997</v>
      </c>
      <c r="N1660">
        <v>159</v>
      </c>
      <c r="O1660">
        <v>89.308199999999999</v>
      </c>
      <c r="P1660">
        <v>89.308199999999999</v>
      </c>
      <c r="Q1660">
        <v>2913</v>
      </c>
    </row>
    <row r="1661" spans="1:17" x14ac:dyDescent="0.35">
      <c r="A1661" t="s">
        <v>15031</v>
      </c>
      <c r="B1661" t="s">
        <v>15378</v>
      </c>
      <c r="C1661" t="s">
        <v>17274</v>
      </c>
      <c r="D1661">
        <v>24.065999999999999</v>
      </c>
      <c r="E1661">
        <v>241</v>
      </c>
      <c r="F1661">
        <v>153</v>
      </c>
      <c r="G1661">
        <v>7</v>
      </c>
      <c r="H1661">
        <v>5</v>
      </c>
      <c r="I1661">
        <v>225</v>
      </c>
      <c r="J1661">
        <v>4</v>
      </c>
      <c r="K1661">
        <v>234</v>
      </c>
      <c r="L1661">
        <v>2.6300000000000001E-8</v>
      </c>
      <c r="M1661">
        <v>53.9</v>
      </c>
      <c r="N1661">
        <v>256</v>
      </c>
      <c r="O1661">
        <v>94.140600000000006</v>
      </c>
      <c r="P1661">
        <v>94.140600000000006</v>
      </c>
      <c r="Q1661">
        <v>121</v>
      </c>
    </row>
    <row r="1662" spans="1:17" x14ac:dyDescent="0.35">
      <c r="A1662" t="s">
        <v>15237</v>
      </c>
      <c r="B1662" t="s">
        <v>15378</v>
      </c>
      <c r="C1662" t="s">
        <v>17274</v>
      </c>
      <c r="D1662">
        <v>22.488</v>
      </c>
      <c r="E1662">
        <v>209</v>
      </c>
      <c r="F1662">
        <v>123</v>
      </c>
      <c r="G1662">
        <v>7</v>
      </c>
      <c r="H1662">
        <v>54</v>
      </c>
      <c r="I1662">
        <v>254</v>
      </c>
      <c r="J1662">
        <v>2</v>
      </c>
      <c r="K1662">
        <v>179</v>
      </c>
      <c r="L1662">
        <v>0.48</v>
      </c>
      <c r="M1662">
        <v>31.6</v>
      </c>
      <c r="N1662">
        <v>256</v>
      </c>
      <c r="O1662">
        <v>81.640600000000006</v>
      </c>
      <c r="P1662">
        <v>81.640600000000006</v>
      </c>
      <c r="Q1662">
        <v>528</v>
      </c>
    </row>
    <row r="1663" spans="1:17" x14ac:dyDescent="0.35">
      <c r="A1663" t="s">
        <v>15049</v>
      </c>
      <c r="B1663" t="s">
        <v>17275</v>
      </c>
      <c r="C1663" t="s">
        <v>17276</v>
      </c>
      <c r="D1663">
        <v>28.488</v>
      </c>
      <c r="E1663">
        <v>172</v>
      </c>
      <c r="F1663">
        <v>95</v>
      </c>
      <c r="G1663">
        <v>8</v>
      </c>
      <c r="H1663">
        <v>155</v>
      </c>
      <c r="I1663">
        <v>309</v>
      </c>
      <c r="J1663">
        <v>8</v>
      </c>
      <c r="K1663">
        <v>168</v>
      </c>
      <c r="L1663">
        <v>2E-3</v>
      </c>
      <c r="M1663">
        <v>40.4</v>
      </c>
      <c r="N1663">
        <v>261</v>
      </c>
      <c r="O1663">
        <v>65.900400000000005</v>
      </c>
      <c r="P1663">
        <v>65.900400000000005</v>
      </c>
      <c r="Q1663">
        <v>1891</v>
      </c>
    </row>
    <row r="1664" spans="1:17" x14ac:dyDescent="0.35">
      <c r="A1664" t="s">
        <v>15034</v>
      </c>
      <c r="B1664" t="s">
        <v>17275</v>
      </c>
      <c r="C1664" t="s">
        <v>17276</v>
      </c>
      <c r="D1664">
        <v>28.082000000000001</v>
      </c>
      <c r="E1664">
        <v>146</v>
      </c>
      <c r="F1664">
        <v>75</v>
      </c>
      <c r="G1664">
        <v>5</v>
      </c>
      <c r="H1664">
        <v>40</v>
      </c>
      <c r="I1664">
        <v>160</v>
      </c>
      <c r="J1664">
        <v>3</v>
      </c>
      <c r="K1664">
        <v>143</v>
      </c>
      <c r="L1664">
        <v>1.07E-4</v>
      </c>
      <c r="M1664">
        <v>43.1</v>
      </c>
      <c r="N1664">
        <v>261</v>
      </c>
      <c r="O1664">
        <v>55.938699999999997</v>
      </c>
      <c r="P1664">
        <v>55.938699999999997</v>
      </c>
      <c r="Q1664">
        <v>874</v>
      </c>
    </row>
    <row r="1665" spans="1:19" x14ac:dyDescent="0.35">
      <c r="A1665" t="s">
        <v>15034</v>
      </c>
      <c r="B1665" t="s">
        <v>17277</v>
      </c>
      <c r="C1665" t="s">
        <v>17278</v>
      </c>
      <c r="D1665">
        <v>29.053999999999998</v>
      </c>
      <c r="E1665">
        <v>148</v>
      </c>
      <c r="F1665">
        <v>71</v>
      </c>
      <c r="G1665">
        <v>5</v>
      </c>
      <c r="H1665">
        <v>40</v>
      </c>
      <c r="I1665">
        <v>160</v>
      </c>
      <c r="J1665">
        <v>3</v>
      </c>
      <c r="K1665">
        <v>143</v>
      </c>
      <c r="L1665">
        <v>1.84E-4</v>
      </c>
      <c r="M1665">
        <v>42.7</v>
      </c>
      <c r="N1665">
        <v>260</v>
      </c>
      <c r="O1665">
        <v>56.923099999999998</v>
      </c>
      <c r="P1665">
        <v>56.923099999999998</v>
      </c>
      <c r="Q1665">
        <v>897</v>
      </c>
    </row>
    <row r="1666" spans="1:19" x14ac:dyDescent="0.35">
      <c r="A1666" t="s">
        <v>15049</v>
      </c>
      <c r="B1666" t="s">
        <v>17277</v>
      </c>
      <c r="C1666" t="s">
        <v>17278</v>
      </c>
      <c r="D1666">
        <v>28.161000000000001</v>
      </c>
      <c r="E1666">
        <v>174</v>
      </c>
      <c r="F1666">
        <v>93</v>
      </c>
      <c r="G1666">
        <v>7</v>
      </c>
      <c r="H1666">
        <v>155</v>
      </c>
      <c r="I1666">
        <v>309</v>
      </c>
      <c r="J1666">
        <v>8</v>
      </c>
      <c r="K1666">
        <v>168</v>
      </c>
      <c r="L1666">
        <v>4.0000000000000001E-3</v>
      </c>
      <c r="M1666">
        <v>39.299999999999997</v>
      </c>
      <c r="N1666">
        <v>260</v>
      </c>
      <c r="O1666">
        <v>66.923100000000005</v>
      </c>
      <c r="P1666">
        <v>66.923100000000005</v>
      </c>
      <c r="Q1666">
        <v>1912</v>
      </c>
    </row>
    <row r="1667" spans="1:19" x14ac:dyDescent="0.35">
      <c r="A1667" t="s">
        <v>15037</v>
      </c>
      <c r="B1667" t="s">
        <v>17277</v>
      </c>
      <c r="C1667" t="s">
        <v>17278</v>
      </c>
      <c r="D1667">
        <v>25.216999999999999</v>
      </c>
      <c r="E1667">
        <v>230</v>
      </c>
      <c r="F1667">
        <v>121</v>
      </c>
      <c r="G1667">
        <v>9</v>
      </c>
      <c r="H1667">
        <v>44</v>
      </c>
      <c r="I1667">
        <v>236</v>
      </c>
      <c r="J1667">
        <v>3</v>
      </c>
      <c r="K1667">
        <v>218</v>
      </c>
      <c r="L1667">
        <v>3.0000000000000001E-3</v>
      </c>
      <c r="M1667">
        <v>39.299999999999997</v>
      </c>
      <c r="N1667">
        <v>260</v>
      </c>
      <c r="O1667">
        <v>88.461500000000001</v>
      </c>
      <c r="P1667">
        <v>88.461500000000001</v>
      </c>
      <c r="Q1667">
        <v>762</v>
      </c>
    </row>
    <row r="1668" spans="1:19" x14ac:dyDescent="0.35">
      <c r="A1668" t="s">
        <v>16019</v>
      </c>
      <c r="B1668" t="s">
        <v>17279</v>
      </c>
      <c r="C1668" t="s">
        <v>17280</v>
      </c>
      <c r="D1668">
        <v>25.734999999999999</v>
      </c>
      <c r="E1668">
        <v>136</v>
      </c>
      <c r="F1668">
        <v>87</v>
      </c>
      <c r="G1668">
        <v>6</v>
      </c>
      <c r="H1668">
        <v>3</v>
      </c>
      <c r="I1668">
        <v>130</v>
      </c>
      <c r="J1668">
        <v>2</v>
      </c>
      <c r="K1668">
        <v>131</v>
      </c>
      <c r="L1668">
        <v>7.2999999999999995E-2</v>
      </c>
      <c r="M1668">
        <v>32.299999999999997</v>
      </c>
      <c r="N1668">
        <v>148</v>
      </c>
      <c r="O1668">
        <v>91.891900000000007</v>
      </c>
      <c r="P1668">
        <v>91.891900000000007</v>
      </c>
      <c r="Q1668">
        <v>1486</v>
      </c>
    </row>
    <row r="1669" spans="1:19" x14ac:dyDescent="0.35">
      <c r="A1669" t="s">
        <v>15034</v>
      </c>
      <c r="B1669" t="s">
        <v>17281</v>
      </c>
      <c r="C1669" t="s">
        <v>17282</v>
      </c>
      <c r="D1669">
        <v>26.388999999999999</v>
      </c>
      <c r="E1669">
        <v>144</v>
      </c>
      <c r="F1669">
        <v>80</v>
      </c>
      <c r="G1669">
        <v>5</v>
      </c>
      <c r="H1669">
        <v>40</v>
      </c>
      <c r="I1669">
        <v>160</v>
      </c>
      <c r="J1669">
        <v>8</v>
      </c>
      <c r="K1669">
        <v>148</v>
      </c>
      <c r="L1669">
        <v>2.3800000000000001E-4</v>
      </c>
      <c r="M1669">
        <v>42.4</v>
      </c>
      <c r="N1669">
        <v>262</v>
      </c>
      <c r="O1669">
        <v>54.961799999999997</v>
      </c>
      <c r="P1669">
        <v>54.961799999999997</v>
      </c>
      <c r="Q1669">
        <v>911</v>
      </c>
    </row>
    <row r="1670" spans="1:19" x14ac:dyDescent="0.35">
      <c r="A1670" t="s">
        <v>15192</v>
      </c>
      <c r="B1670" t="s">
        <v>16306</v>
      </c>
      <c r="C1670" t="s">
        <v>17283</v>
      </c>
      <c r="D1670">
        <v>61.783000000000001</v>
      </c>
      <c r="E1670">
        <v>157</v>
      </c>
      <c r="F1670">
        <v>58</v>
      </c>
      <c r="G1670">
        <v>2</v>
      </c>
      <c r="H1670">
        <v>29</v>
      </c>
      <c r="I1670">
        <v>185</v>
      </c>
      <c r="J1670">
        <v>19</v>
      </c>
      <c r="K1670">
        <v>173</v>
      </c>
      <c r="L1670">
        <v>5.1700000000000002E-63</v>
      </c>
      <c r="M1670">
        <v>192</v>
      </c>
      <c r="N1670">
        <v>176</v>
      </c>
      <c r="O1670">
        <v>89.204499999999996</v>
      </c>
      <c r="P1670">
        <v>89.204499999999996</v>
      </c>
      <c r="Q1670">
        <v>2423</v>
      </c>
      <c r="R1670" t="s">
        <v>15496</v>
      </c>
      <c r="S1670" t="s">
        <v>15497</v>
      </c>
    </row>
    <row r="1671" spans="1:19" x14ac:dyDescent="0.35">
      <c r="A1671" t="s">
        <v>15186</v>
      </c>
      <c r="B1671" t="s">
        <v>16306</v>
      </c>
      <c r="C1671" t="s">
        <v>17283</v>
      </c>
      <c r="D1671">
        <v>41.401000000000003</v>
      </c>
      <c r="E1671">
        <v>157</v>
      </c>
      <c r="F1671">
        <v>89</v>
      </c>
      <c r="G1671">
        <v>3</v>
      </c>
      <c r="H1671">
        <v>16</v>
      </c>
      <c r="I1671">
        <v>171</v>
      </c>
      <c r="J1671">
        <v>19</v>
      </c>
      <c r="K1671">
        <v>173</v>
      </c>
      <c r="L1671">
        <v>3.9000000000000001E-32</v>
      </c>
      <c r="M1671">
        <v>113</v>
      </c>
      <c r="N1671">
        <v>176</v>
      </c>
      <c r="O1671">
        <v>89.204499999999996</v>
      </c>
      <c r="P1671">
        <v>89.204499999999996</v>
      </c>
      <c r="Q1671">
        <v>1340</v>
      </c>
    </row>
    <row r="1672" spans="1:19" x14ac:dyDescent="0.35">
      <c r="A1672" t="s">
        <v>15133</v>
      </c>
      <c r="B1672" t="s">
        <v>16306</v>
      </c>
      <c r="C1672" t="s">
        <v>17283</v>
      </c>
      <c r="D1672">
        <v>31.757000000000001</v>
      </c>
      <c r="E1672">
        <v>148</v>
      </c>
      <c r="F1672">
        <v>86</v>
      </c>
      <c r="G1672">
        <v>6</v>
      </c>
      <c r="H1672">
        <v>22</v>
      </c>
      <c r="I1672">
        <v>156</v>
      </c>
      <c r="J1672">
        <v>28</v>
      </c>
      <c r="K1672">
        <v>173</v>
      </c>
      <c r="L1672">
        <v>2.0600000000000001E-10</v>
      </c>
      <c r="M1672">
        <v>56.6</v>
      </c>
      <c r="N1672">
        <v>176</v>
      </c>
      <c r="O1672">
        <v>84.090900000000005</v>
      </c>
      <c r="P1672">
        <v>84.090900000000005</v>
      </c>
      <c r="Q1672">
        <v>2549</v>
      </c>
    </row>
    <row r="1673" spans="1:19" x14ac:dyDescent="0.35">
      <c r="A1673" t="s">
        <v>15136</v>
      </c>
      <c r="B1673" t="s">
        <v>16306</v>
      </c>
      <c r="C1673" t="s">
        <v>17283</v>
      </c>
      <c r="D1673">
        <v>29.67</v>
      </c>
      <c r="E1673">
        <v>91</v>
      </c>
      <c r="F1673">
        <v>54</v>
      </c>
      <c r="G1673">
        <v>5</v>
      </c>
      <c r="H1673">
        <v>10</v>
      </c>
      <c r="I1673">
        <v>94</v>
      </c>
      <c r="J1673">
        <v>34</v>
      </c>
      <c r="K1673">
        <v>120</v>
      </c>
      <c r="L1673">
        <v>6.0000000000000001E-3</v>
      </c>
      <c r="M1673">
        <v>35.4</v>
      </c>
      <c r="N1673">
        <v>176</v>
      </c>
      <c r="O1673">
        <v>51.704500000000003</v>
      </c>
      <c r="P1673">
        <v>51.704500000000003</v>
      </c>
      <c r="Q1673">
        <v>1141</v>
      </c>
    </row>
    <row r="1674" spans="1:19" x14ac:dyDescent="0.35">
      <c r="A1674" t="s">
        <v>15038</v>
      </c>
      <c r="B1674" t="s">
        <v>17284</v>
      </c>
      <c r="C1674" t="s">
        <v>17285</v>
      </c>
      <c r="D1674">
        <v>28.111999999999998</v>
      </c>
      <c r="E1674">
        <v>249</v>
      </c>
      <c r="F1674">
        <v>153</v>
      </c>
      <c r="G1674">
        <v>10</v>
      </c>
      <c r="H1674">
        <v>373</v>
      </c>
      <c r="I1674">
        <v>615</v>
      </c>
      <c r="J1674">
        <v>4</v>
      </c>
      <c r="K1674">
        <v>232</v>
      </c>
      <c r="L1674">
        <v>3.4600000000000002E-12</v>
      </c>
      <c r="M1674">
        <v>68.599999999999994</v>
      </c>
      <c r="N1674">
        <v>261</v>
      </c>
      <c r="O1674">
        <v>95.402299999999997</v>
      </c>
      <c r="P1674">
        <v>95.402299999999997</v>
      </c>
      <c r="Q1674">
        <v>2613</v>
      </c>
    </row>
    <row r="1675" spans="1:19" x14ac:dyDescent="0.35">
      <c r="A1675" t="s">
        <v>15176</v>
      </c>
      <c r="B1675" t="s">
        <v>17286</v>
      </c>
      <c r="C1675" t="s">
        <v>17287</v>
      </c>
      <c r="D1675">
        <v>31.579000000000001</v>
      </c>
      <c r="E1675">
        <v>76</v>
      </c>
      <c r="F1675">
        <v>43</v>
      </c>
      <c r="G1675">
        <v>4</v>
      </c>
      <c r="H1675">
        <v>40</v>
      </c>
      <c r="I1675">
        <v>112</v>
      </c>
      <c r="J1675">
        <v>3</v>
      </c>
      <c r="K1675">
        <v>72</v>
      </c>
      <c r="L1675">
        <v>0.2</v>
      </c>
      <c r="M1675">
        <v>31.6</v>
      </c>
      <c r="N1675">
        <v>143</v>
      </c>
      <c r="O1675">
        <v>53.146900000000002</v>
      </c>
      <c r="P1675">
        <v>53.146900000000002</v>
      </c>
      <c r="Q1675">
        <v>2918</v>
      </c>
    </row>
    <row r="1676" spans="1:19" x14ac:dyDescent="0.35">
      <c r="A1676" t="s">
        <v>15348</v>
      </c>
      <c r="B1676" t="s">
        <v>17286</v>
      </c>
      <c r="C1676" t="s">
        <v>17287</v>
      </c>
      <c r="D1676">
        <v>26.277000000000001</v>
      </c>
      <c r="E1676">
        <v>137</v>
      </c>
      <c r="F1676">
        <v>94</v>
      </c>
      <c r="G1676">
        <v>5</v>
      </c>
      <c r="H1676">
        <v>21</v>
      </c>
      <c r="I1676">
        <v>153</v>
      </c>
      <c r="J1676">
        <v>10</v>
      </c>
      <c r="K1676">
        <v>143</v>
      </c>
      <c r="L1676">
        <v>3.0000000000000001E-3</v>
      </c>
      <c r="M1676">
        <v>36.6</v>
      </c>
      <c r="N1676">
        <v>143</v>
      </c>
      <c r="O1676">
        <v>95.804199999999994</v>
      </c>
      <c r="P1676">
        <v>95.804199999999994</v>
      </c>
      <c r="Q1676">
        <v>1944</v>
      </c>
    </row>
    <row r="1677" spans="1:19" x14ac:dyDescent="0.35">
      <c r="A1677" t="s">
        <v>15201</v>
      </c>
      <c r="B1677" t="s">
        <v>17286</v>
      </c>
      <c r="C1677" t="s">
        <v>17287</v>
      </c>
      <c r="D1677">
        <v>24.59</v>
      </c>
      <c r="E1677">
        <v>122</v>
      </c>
      <c r="F1677">
        <v>81</v>
      </c>
      <c r="G1677">
        <v>5</v>
      </c>
      <c r="H1677">
        <v>30</v>
      </c>
      <c r="I1677">
        <v>150</v>
      </c>
      <c r="J1677">
        <v>3</v>
      </c>
      <c r="K1677">
        <v>114</v>
      </c>
      <c r="L1677">
        <v>0.15</v>
      </c>
      <c r="M1677">
        <v>32</v>
      </c>
      <c r="N1677">
        <v>143</v>
      </c>
      <c r="O1677">
        <v>85.314700000000002</v>
      </c>
      <c r="P1677">
        <v>85.314700000000002</v>
      </c>
      <c r="Q1677">
        <v>1208</v>
      </c>
    </row>
    <row r="1678" spans="1:19" x14ac:dyDescent="0.35">
      <c r="A1678" t="s">
        <v>16019</v>
      </c>
      <c r="B1678" t="s">
        <v>17288</v>
      </c>
      <c r="C1678" t="s">
        <v>17289</v>
      </c>
      <c r="D1678">
        <v>22.695</v>
      </c>
      <c r="E1678">
        <v>141</v>
      </c>
      <c r="F1678">
        <v>88</v>
      </c>
      <c r="G1678">
        <v>3</v>
      </c>
      <c r="H1678">
        <v>11</v>
      </c>
      <c r="I1678">
        <v>132</v>
      </c>
      <c r="J1678">
        <v>8</v>
      </c>
      <c r="K1678">
        <v>146</v>
      </c>
      <c r="L1678">
        <v>5.8000000000000003E-2</v>
      </c>
      <c r="M1678">
        <v>33.1</v>
      </c>
      <c r="N1678">
        <v>201</v>
      </c>
      <c r="O1678">
        <v>70.149299999999997</v>
      </c>
      <c r="P1678">
        <v>70.149299999999997</v>
      </c>
      <c r="Q1678">
        <v>1483</v>
      </c>
    </row>
    <row r="1679" spans="1:19" x14ac:dyDescent="0.35">
      <c r="A1679" t="s">
        <v>15055</v>
      </c>
      <c r="B1679" t="s">
        <v>17290</v>
      </c>
      <c r="C1679" t="s">
        <v>17291</v>
      </c>
      <c r="D1679">
        <v>28.75</v>
      </c>
      <c r="E1679">
        <v>160</v>
      </c>
      <c r="F1679">
        <v>84</v>
      </c>
      <c r="G1679">
        <v>6</v>
      </c>
      <c r="H1679">
        <v>580</v>
      </c>
      <c r="I1679">
        <v>719</v>
      </c>
      <c r="J1679">
        <v>22</v>
      </c>
      <c r="K1679">
        <v>171</v>
      </c>
      <c r="L1679">
        <v>7.0000000000000001E-3</v>
      </c>
      <c r="M1679">
        <v>39.700000000000003</v>
      </c>
      <c r="N1679">
        <v>289</v>
      </c>
      <c r="O1679">
        <v>55.363300000000002</v>
      </c>
      <c r="P1679">
        <v>55.363300000000002</v>
      </c>
      <c r="Q1679">
        <v>583</v>
      </c>
    </row>
    <row r="1680" spans="1:19" x14ac:dyDescent="0.35">
      <c r="A1680" t="s">
        <v>15034</v>
      </c>
      <c r="B1680" t="s">
        <v>17292</v>
      </c>
      <c r="C1680" t="s">
        <v>17293</v>
      </c>
      <c r="D1680">
        <v>26.95</v>
      </c>
      <c r="E1680">
        <v>141</v>
      </c>
      <c r="F1680">
        <v>81</v>
      </c>
      <c r="G1680">
        <v>6</v>
      </c>
      <c r="H1680">
        <v>40</v>
      </c>
      <c r="I1680">
        <v>160</v>
      </c>
      <c r="J1680">
        <v>3</v>
      </c>
      <c r="K1680">
        <v>141</v>
      </c>
      <c r="L1680">
        <v>2E-3</v>
      </c>
      <c r="M1680">
        <v>39.299999999999997</v>
      </c>
      <c r="N1680">
        <v>261</v>
      </c>
      <c r="O1680">
        <v>54.023000000000003</v>
      </c>
      <c r="P1680">
        <v>54.023000000000003</v>
      </c>
      <c r="Q1680">
        <v>1019</v>
      </c>
    </row>
    <row r="1681" spans="1:18" x14ac:dyDescent="0.35">
      <c r="A1681" t="s">
        <v>15201</v>
      </c>
      <c r="B1681" t="s">
        <v>17294</v>
      </c>
      <c r="C1681" t="s">
        <v>17295</v>
      </c>
      <c r="D1681">
        <v>44.444000000000003</v>
      </c>
      <c r="E1681">
        <v>153</v>
      </c>
      <c r="F1681">
        <v>83</v>
      </c>
      <c r="G1681">
        <v>2</v>
      </c>
      <c r="H1681">
        <v>25</v>
      </c>
      <c r="I1681">
        <v>177</v>
      </c>
      <c r="J1681">
        <v>23</v>
      </c>
      <c r="K1681">
        <v>173</v>
      </c>
      <c r="L1681">
        <v>2.7100000000000003E-38</v>
      </c>
      <c r="M1681">
        <v>129</v>
      </c>
      <c r="N1681">
        <v>175</v>
      </c>
      <c r="O1681">
        <v>87.428600000000003</v>
      </c>
      <c r="P1681">
        <v>87.428600000000003</v>
      </c>
      <c r="Q1681">
        <v>1182</v>
      </c>
    </row>
    <row r="1682" spans="1:18" x14ac:dyDescent="0.35">
      <c r="A1682" t="s">
        <v>15176</v>
      </c>
      <c r="B1682" t="s">
        <v>17294</v>
      </c>
      <c r="C1682" t="s">
        <v>17295</v>
      </c>
      <c r="D1682">
        <v>43.790999999999997</v>
      </c>
      <c r="E1682">
        <v>153</v>
      </c>
      <c r="F1682">
        <v>84</v>
      </c>
      <c r="G1682">
        <v>2</v>
      </c>
      <c r="H1682">
        <v>35</v>
      </c>
      <c r="I1682">
        <v>187</v>
      </c>
      <c r="J1682">
        <v>23</v>
      </c>
      <c r="K1682">
        <v>173</v>
      </c>
      <c r="L1682">
        <v>8.8999999999999995E-40</v>
      </c>
      <c r="M1682">
        <v>134</v>
      </c>
      <c r="N1682">
        <v>175</v>
      </c>
      <c r="O1682">
        <v>87.428600000000003</v>
      </c>
      <c r="P1682">
        <v>87.428600000000003</v>
      </c>
      <c r="Q1682">
        <v>2889</v>
      </c>
    </row>
    <row r="1683" spans="1:18" x14ac:dyDescent="0.35">
      <c r="A1683" t="s">
        <v>15192</v>
      </c>
      <c r="B1683" t="s">
        <v>17296</v>
      </c>
      <c r="C1683" t="s">
        <v>17297</v>
      </c>
      <c r="D1683">
        <v>22.785</v>
      </c>
      <c r="E1683">
        <v>158</v>
      </c>
      <c r="F1683">
        <v>91</v>
      </c>
      <c r="G1683">
        <v>5</v>
      </c>
      <c r="H1683">
        <v>44</v>
      </c>
      <c r="I1683">
        <v>186</v>
      </c>
      <c r="J1683">
        <v>12</v>
      </c>
      <c r="K1683">
        <v>153</v>
      </c>
      <c r="L1683">
        <v>0.53</v>
      </c>
      <c r="M1683">
        <v>30.4</v>
      </c>
      <c r="N1683">
        <v>154</v>
      </c>
      <c r="O1683">
        <v>102.59699999999999</v>
      </c>
      <c r="P1683">
        <v>101</v>
      </c>
      <c r="Q1683">
        <v>2480</v>
      </c>
    </row>
    <row r="1684" spans="1:18" x14ac:dyDescent="0.35">
      <c r="A1684" t="s">
        <v>17298</v>
      </c>
      <c r="B1684" t="s">
        <v>17299</v>
      </c>
      <c r="C1684" t="s">
        <v>17300</v>
      </c>
      <c r="D1684">
        <v>34.722000000000001</v>
      </c>
      <c r="E1684">
        <v>72</v>
      </c>
      <c r="F1684">
        <v>42</v>
      </c>
      <c r="G1684">
        <v>3</v>
      </c>
      <c r="H1684">
        <v>3</v>
      </c>
      <c r="I1684">
        <v>71</v>
      </c>
      <c r="J1684">
        <v>15</v>
      </c>
      <c r="K1684">
        <v>84</v>
      </c>
      <c r="L1684">
        <v>0.14000000000000001</v>
      </c>
      <c r="M1684">
        <v>29.6</v>
      </c>
      <c r="N1684">
        <v>144</v>
      </c>
      <c r="O1684">
        <v>50</v>
      </c>
      <c r="P1684">
        <v>50</v>
      </c>
      <c r="Q1684">
        <v>1558</v>
      </c>
    </row>
    <row r="1685" spans="1:18" x14ac:dyDescent="0.35">
      <c r="A1685" t="s">
        <v>15133</v>
      </c>
      <c r="B1685" t="s">
        <v>17299</v>
      </c>
      <c r="C1685" t="s">
        <v>17300</v>
      </c>
      <c r="D1685">
        <v>31.428999999999998</v>
      </c>
      <c r="E1685">
        <v>105</v>
      </c>
      <c r="F1685">
        <v>65</v>
      </c>
      <c r="G1685">
        <v>3</v>
      </c>
      <c r="H1685">
        <v>29</v>
      </c>
      <c r="I1685">
        <v>128</v>
      </c>
      <c r="J1685">
        <v>11</v>
      </c>
      <c r="K1685">
        <v>113</v>
      </c>
      <c r="L1685">
        <v>9.0399999999999998E-10</v>
      </c>
      <c r="M1685">
        <v>54.3</v>
      </c>
      <c r="N1685">
        <v>144</v>
      </c>
      <c r="O1685">
        <v>72.916700000000006</v>
      </c>
      <c r="P1685">
        <v>72.916700000000006</v>
      </c>
      <c r="Q1685">
        <v>2553</v>
      </c>
    </row>
    <row r="1686" spans="1:18" x14ac:dyDescent="0.35">
      <c r="A1686" t="s">
        <v>15192</v>
      </c>
      <c r="B1686" t="s">
        <v>17299</v>
      </c>
      <c r="C1686" t="s">
        <v>17300</v>
      </c>
      <c r="D1686">
        <v>28.670999999999999</v>
      </c>
      <c r="E1686">
        <v>143</v>
      </c>
      <c r="F1686">
        <v>89</v>
      </c>
      <c r="G1686">
        <v>5</v>
      </c>
      <c r="H1686">
        <v>45</v>
      </c>
      <c r="I1686">
        <v>184</v>
      </c>
      <c r="J1686">
        <v>11</v>
      </c>
      <c r="K1686">
        <v>143</v>
      </c>
      <c r="L1686">
        <v>2.3699999999999999E-9</v>
      </c>
      <c r="M1686">
        <v>53.9</v>
      </c>
      <c r="N1686">
        <v>144</v>
      </c>
      <c r="O1686">
        <v>99.305599999999998</v>
      </c>
      <c r="P1686">
        <v>99.305599999999998</v>
      </c>
      <c r="Q1686">
        <v>2446</v>
      </c>
    </row>
    <row r="1687" spans="1:18" x14ac:dyDescent="0.35">
      <c r="A1687" t="s">
        <v>15186</v>
      </c>
      <c r="B1687" t="s">
        <v>17299</v>
      </c>
      <c r="C1687" t="s">
        <v>17300</v>
      </c>
      <c r="D1687">
        <v>26.05</v>
      </c>
      <c r="E1687">
        <v>119</v>
      </c>
      <c r="F1687">
        <v>81</v>
      </c>
      <c r="G1687">
        <v>3</v>
      </c>
      <c r="H1687">
        <v>29</v>
      </c>
      <c r="I1687">
        <v>144</v>
      </c>
      <c r="J1687">
        <v>8</v>
      </c>
      <c r="K1687">
        <v>122</v>
      </c>
      <c r="L1687">
        <v>6.7300000000000003E-11</v>
      </c>
      <c r="M1687">
        <v>57.8</v>
      </c>
      <c r="N1687">
        <v>144</v>
      </c>
      <c r="O1687">
        <v>82.638900000000007</v>
      </c>
      <c r="P1687">
        <v>82.638900000000007</v>
      </c>
      <c r="Q1687">
        <v>1348</v>
      </c>
    </row>
    <row r="1688" spans="1:18" x14ac:dyDescent="0.35">
      <c r="A1688" t="s">
        <v>15038</v>
      </c>
      <c r="B1688" t="s">
        <v>17301</v>
      </c>
      <c r="C1688" t="s">
        <v>17302</v>
      </c>
      <c r="D1688">
        <v>25.202999999999999</v>
      </c>
      <c r="E1688">
        <v>246</v>
      </c>
      <c r="F1688">
        <v>164</v>
      </c>
      <c r="G1688">
        <v>9</v>
      </c>
      <c r="H1688">
        <v>373</v>
      </c>
      <c r="I1688">
        <v>615</v>
      </c>
      <c r="J1688">
        <v>4</v>
      </c>
      <c r="K1688">
        <v>232</v>
      </c>
      <c r="L1688">
        <v>8.8300000000000005E-5</v>
      </c>
      <c r="M1688">
        <v>46.2</v>
      </c>
      <c r="N1688">
        <v>261</v>
      </c>
      <c r="O1688">
        <v>94.252899999999997</v>
      </c>
      <c r="P1688">
        <v>94.252899999999997</v>
      </c>
      <c r="Q1688">
        <v>2748</v>
      </c>
    </row>
    <row r="1689" spans="1:18" x14ac:dyDescent="0.35">
      <c r="A1689" t="s">
        <v>15067</v>
      </c>
      <c r="B1689" t="s">
        <v>17303</v>
      </c>
      <c r="C1689" t="s">
        <v>17304</v>
      </c>
      <c r="D1689">
        <v>25.888000000000002</v>
      </c>
      <c r="E1689">
        <v>197</v>
      </c>
      <c r="F1689">
        <v>103</v>
      </c>
      <c r="G1689">
        <v>8</v>
      </c>
      <c r="H1689">
        <v>108</v>
      </c>
      <c r="I1689">
        <v>269</v>
      </c>
      <c r="J1689">
        <v>6</v>
      </c>
      <c r="K1689">
        <v>194</v>
      </c>
      <c r="L1689">
        <v>4.0000000000000001E-3</v>
      </c>
      <c r="M1689">
        <v>38.9</v>
      </c>
      <c r="N1689">
        <v>267</v>
      </c>
      <c r="O1689">
        <v>73.782799999999995</v>
      </c>
      <c r="P1689">
        <v>73.782799999999995</v>
      </c>
      <c r="Q1689">
        <v>2373</v>
      </c>
    </row>
    <row r="1690" spans="1:18" x14ac:dyDescent="0.35">
      <c r="A1690" t="s">
        <v>15201</v>
      </c>
      <c r="B1690" t="s">
        <v>17305</v>
      </c>
      <c r="C1690" t="s">
        <v>17306</v>
      </c>
      <c r="D1690">
        <v>55.618000000000002</v>
      </c>
      <c r="E1690">
        <v>178</v>
      </c>
      <c r="F1690">
        <v>75</v>
      </c>
      <c r="G1690">
        <v>2</v>
      </c>
      <c r="H1690">
        <v>5</v>
      </c>
      <c r="I1690">
        <v>182</v>
      </c>
      <c r="J1690">
        <v>6</v>
      </c>
      <c r="K1690">
        <v>179</v>
      </c>
      <c r="L1690">
        <v>3.72E-64</v>
      </c>
      <c r="M1690">
        <v>195</v>
      </c>
      <c r="N1690">
        <v>179</v>
      </c>
      <c r="O1690">
        <v>99.441299999999998</v>
      </c>
      <c r="P1690">
        <v>99.441299999999998</v>
      </c>
      <c r="Q1690">
        <v>1169</v>
      </c>
      <c r="R1690" t="s">
        <v>15519</v>
      </c>
    </row>
    <row r="1691" spans="1:18" x14ac:dyDescent="0.35">
      <c r="A1691" t="s">
        <v>15176</v>
      </c>
      <c r="B1691" t="s">
        <v>17305</v>
      </c>
      <c r="C1691" t="s">
        <v>17306</v>
      </c>
      <c r="D1691">
        <v>54.706000000000003</v>
      </c>
      <c r="E1691">
        <v>170</v>
      </c>
      <c r="F1691">
        <v>76</v>
      </c>
      <c r="G1691">
        <v>1</v>
      </c>
      <c r="H1691">
        <v>18</v>
      </c>
      <c r="I1691">
        <v>187</v>
      </c>
      <c r="J1691">
        <v>6</v>
      </c>
      <c r="K1691">
        <v>174</v>
      </c>
      <c r="L1691">
        <v>2.2E-64</v>
      </c>
      <c r="M1691">
        <v>196</v>
      </c>
      <c r="N1691">
        <v>179</v>
      </c>
      <c r="O1691">
        <v>94.972099999999998</v>
      </c>
      <c r="P1691">
        <v>94.972099999999998</v>
      </c>
      <c r="Q1691">
        <v>2877</v>
      </c>
      <c r="R1691" t="s">
        <v>15519</v>
      </c>
    </row>
    <row r="1692" spans="1:18" x14ac:dyDescent="0.35">
      <c r="A1692" t="s">
        <v>17307</v>
      </c>
      <c r="B1692" t="s">
        <v>17308</v>
      </c>
      <c r="C1692" t="s">
        <v>17309</v>
      </c>
      <c r="D1692">
        <v>29.103999999999999</v>
      </c>
      <c r="E1692">
        <v>134</v>
      </c>
      <c r="F1692">
        <v>75</v>
      </c>
      <c r="G1692">
        <v>5</v>
      </c>
      <c r="H1692">
        <v>271</v>
      </c>
      <c r="I1692">
        <v>389</v>
      </c>
      <c r="J1692">
        <v>11</v>
      </c>
      <c r="K1692">
        <v>139</v>
      </c>
      <c r="L1692">
        <v>0.86</v>
      </c>
      <c r="M1692">
        <v>31.6</v>
      </c>
      <c r="N1692">
        <v>171</v>
      </c>
      <c r="O1692">
        <v>78.3626</v>
      </c>
      <c r="P1692">
        <v>78.3626</v>
      </c>
      <c r="Q1692">
        <v>1633</v>
      </c>
    </row>
    <row r="1693" spans="1:18" x14ac:dyDescent="0.35">
      <c r="A1693" t="s">
        <v>15046</v>
      </c>
      <c r="B1693" t="s">
        <v>15289</v>
      </c>
      <c r="C1693" t="s">
        <v>17310</v>
      </c>
      <c r="D1693">
        <v>25.713999999999999</v>
      </c>
      <c r="E1693">
        <v>210</v>
      </c>
      <c r="F1693">
        <v>127</v>
      </c>
      <c r="G1693">
        <v>6</v>
      </c>
      <c r="H1693">
        <v>126</v>
      </c>
      <c r="I1693">
        <v>317</v>
      </c>
      <c r="J1693">
        <v>8</v>
      </c>
      <c r="K1693">
        <v>206</v>
      </c>
      <c r="L1693">
        <v>2.2800000000000002E-6</v>
      </c>
      <c r="M1693">
        <v>48.9</v>
      </c>
      <c r="N1693">
        <v>259</v>
      </c>
      <c r="O1693">
        <v>81.081100000000006</v>
      </c>
      <c r="P1693">
        <v>81.081100000000006</v>
      </c>
      <c r="Q1693">
        <v>1256</v>
      </c>
    </row>
    <row r="1694" spans="1:18" x14ac:dyDescent="0.35">
      <c r="A1694" t="s">
        <v>15031</v>
      </c>
      <c r="B1694" t="s">
        <v>15289</v>
      </c>
      <c r="C1694" t="s">
        <v>17311</v>
      </c>
      <c r="D1694">
        <v>26.829000000000001</v>
      </c>
      <c r="E1694">
        <v>205</v>
      </c>
      <c r="F1694">
        <v>120</v>
      </c>
      <c r="G1694">
        <v>9</v>
      </c>
      <c r="H1694">
        <v>9</v>
      </c>
      <c r="I1694">
        <v>193</v>
      </c>
      <c r="J1694">
        <v>8</v>
      </c>
      <c r="K1694">
        <v>202</v>
      </c>
      <c r="L1694">
        <v>2.83E-5</v>
      </c>
      <c r="M1694">
        <v>44.7</v>
      </c>
      <c r="N1694">
        <v>265</v>
      </c>
      <c r="O1694">
        <v>77.358500000000006</v>
      </c>
      <c r="P1694">
        <v>77.358500000000006</v>
      </c>
      <c r="Q1694">
        <v>347</v>
      </c>
    </row>
    <row r="1695" spans="1:18" x14ac:dyDescent="0.35">
      <c r="A1695" t="s">
        <v>15034</v>
      </c>
      <c r="B1695" t="s">
        <v>15485</v>
      </c>
      <c r="C1695" t="s">
        <v>17312</v>
      </c>
      <c r="D1695">
        <v>29.370999999999999</v>
      </c>
      <c r="E1695">
        <v>143</v>
      </c>
      <c r="F1695">
        <v>77</v>
      </c>
      <c r="G1695">
        <v>7</v>
      </c>
      <c r="H1695">
        <v>40</v>
      </c>
      <c r="I1695">
        <v>160</v>
      </c>
      <c r="J1695">
        <v>3</v>
      </c>
      <c r="K1695">
        <v>143</v>
      </c>
      <c r="L1695">
        <v>4.71E-5</v>
      </c>
      <c r="M1695">
        <v>44.3</v>
      </c>
      <c r="N1695">
        <v>258</v>
      </c>
      <c r="O1695">
        <v>55.426400000000001</v>
      </c>
      <c r="P1695">
        <v>55.426400000000001</v>
      </c>
      <c r="Q1695">
        <v>837</v>
      </c>
    </row>
    <row r="1696" spans="1:18" x14ac:dyDescent="0.35">
      <c r="A1696" t="s">
        <v>15070</v>
      </c>
      <c r="B1696" t="s">
        <v>17313</v>
      </c>
      <c r="C1696" t="s">
        <v>17314</v>
      </c>
      <c r="D1696">
        <v>27.585999999999999</v>
      </c>
      <c r="E1696">
        <v>348</v>
      </c>
      <c r="F1696">
        <v>229</v>
      </c>
      <c r="G1696">
        <v>7</v>
      </c>
      <c r="H1696">
        <v>1</v>
      </c>
      <c r="I1696">
        <v>348</v>
      </c>
      <c r="J1696">
        <v>4</v>
      </c>
      <c r="K1696">
        <v>328</v>
      </c>
      <c r="L1696">
        <v>1.4099999999999999E-25</v>
      </c>
      <c r="M1696">
        <v>107</v>
      </c>
      <c r="N1696">
        <v>370</v>
      </c>
      <c r="O1696">
        <v>94.054100000000005</v>
      </c>
      <c r="P1696">
        <v>94.054100000000005</v>
      </c>
      <c r="Q1696">
        <v>2083</v>
      </c>
    </row>
    <row r="1697" spans="1:17" x14ac:dyDescent="0.35">
      <c r="A1697" t="s">
        <v>15034</v>
      </c>
      <c r="B1697" t="s">
        <v>17315</v>
      </c>
      <c r="C1697" t="s">
        <v>17316</v>
      </c>
      <c r="D1697">
        <v>30.07</v>
      </c>
      <c r="E1697">
        <v>143</v>
      </c>
      <c r="F1697">
        <v>74</v>
      </c>
      <c r="G1697">
        <v>7</v>
      </c>
      <c r="H1697">
        <v>40</v>
      </c>
      <c r="I1697">
        <v>160</v>
      </c>
      <c r="J1697">
        <v>3</v>
      </c>
      <c r="K1697">
        <v>141</v>
      </c>
      <c r="L1697">
        <v>4.0000000000000001E-3</v>
      </c>
      <c r="M1697">
        <v>38.5</v>
      </c>
      <c r="N1697">
        <v>261</v>
      </c>
      <c r="O1697">
        <v>54.789299999999997</v>
      </c>
      <c r="P1697">
        <v>54.789299999999997</v>
      </c>
      <c r="Q1697">
        <v>1064</v>
      </c>
    </row>
    <row r="1698" spans="1:17" x14ac:dyDescent="0.35">
      <c r="A1698" t="s">
        <v>15031</v>
      </c>
      <c r="B1698" t="s">
        <v>15648</v>
      </c>
      <c r="C1698" t="s">
        <v>17317</v>
      </c>
      <c r="D1698">
        <v>24.291</v>
      </c>
      <c r="E1698">
        <v>247</v>
      </c>
      <c r="F1698">
        <v>148</v>
      </c>
      <c r="G1698">
        <v>9</v>
      </c>
      <c r="H1698">
        <v>6</v>
      </c>
      <c r="I1698">
        <v>227</v>
      </c>
      <c r="J1698">
        <v>5</v>
      </c>
      <c r="K1698">
        <v>237</v>
      </c>
      <c r="L1698">
        <v>4.9900000000000001E-7</v>
      </c>
      <c r="M1698">
        <v>50.1</v>
      </c>
      <c r="N1698">
        <v>256</v>
      </c>
      <c r="O1698">
        <v>96.484399999999994</v>
      </c>
      <c r="P1698">
        <v>96.484399999999994</v>
      </c>
      <c r="Q1698">
        <v>182</v>
      </c>
    </row>
    <row r="1699" spans="1:17" x14ac:dyDescent="0.35">
      <c r="A1699" t="s">
        <v>15038</v>
      </c>
      <c r="B1699" t="s">
        <v>15648</v>
      </c>
      <c r="C1699" t="s">
        <v>17318</v>
      </c>
      <c r="D1699">
        <v>26.613</v>
      </c>
      <c r="E1699">
        <v>248</v>
      </c>
      <c r="F1699">
        <v>158</v>
      </c>
      <c r="G1699">
        <v>9</v>
      </c>
      <c r="H1699">
        <v>373</v>
      </c>
      <c r="I1699">
        <v>615</v>
      </c>
      <c r="J1699">
        <v>4</v>
      </c>
      <c r="K1699">
        <v>232</v>
      </c>
      <c r="L1699">
        <v>2.0800000000000001E-10</v>
      </c>
      <c r="M1699">
        <v>63.2</v>
      </c>
      <c r="N1699">
        <v>261</v>
      </c>
      <c r="O1699">
        <v>95.019199999999998</v>
      </c>
      <c r="P1699">
        <v>95.019199999999998</v>
      </c>
      <c r="Q1699">
        <v>2660</v>
      </c>
    </row>
    <row r="1700" spans="1:17" x14ac:dyDescent="0.35">
      <c r="A1700" t="s">
        <v>17319</v>
      </c>
      <c r="B1700" t="s">
        <v>15359</v>
      </c>
      <c r="C1700" t="s">
        <v>17320</v>
      </c>
      <c r="D1700">
        <v>26.19</v>
      </c>
      <c r="E1700">
        <v>84</v>
      </c>
      <c r="F1700">
        <v>52</v>
      </c>
      <c r="G1700">
        <v>5</v>
      </c>
      <c r="H1700">
        <v>15</v>
      </c>
      <c r="I1700">
        <v>91</v>
      </c>
      <c r="J1700">
        <v>68</v>
      </c>
      <c r="K1700">
        <v>148</v>
      </c>
      <c r="L1700">
        <v>0.99</v>
      </c>
      <c r="M1700">
        <v>28.1</v>
      </c>
      <c r="N1700">
        <v>168</v>
      </c>
      <c r="O1700">
        <v>50</v>
      </c>
      <c r="P1700">
        <v>50</v>
      </c>
      <c r="Q1700">
        <v>1560</v>
      </c>
    </row>
    <row r="1701" spans="1:17" x14ac:dyDescent="0.35">
      <c r="A1701" t="s">
        <v>15034</v>
      </c>
      <c r="B1701" t="s">
        <v>17321</v>
      </c>
      <c r="C1701" t="s">
        <v>17322</v>
      </c>
      <c r="D1701">
        <v>26.95</v>
      </c>
      <c r="E1701">
        <v>141</v>
      </c>
      <c r="F1701">
        <v>81</v>
      </c>
      <c r="G1701">
        <v>4</v>
      </c>
      <c r="H1701">
        <v>40</v>
      </c>
      <c r="I1701">
        <v>160</v>
      </c>
      <c r="J1701">
        <v>3</v>
      </c>
      <c r="K1701">
        <v>141</v>
      </c>
      <c r="L1701">
        <v>2.7700000000000001E-4</v>
      </c>
      <c r="M1701">
        <v>42</v>
      </c>
      <c r="N1701">
        <v>255</v>
      </c>
      <c r="O1701">
        <v>55.2941</v>
      </c>
      <c r="P1701">
        <v>55.2941</v>
      </c>
      <c r="Q1701">
        <v>916</v>
      </c>
    </row>
    <row r="1702" spans="1:17" x14ac:dyDescent="0.35">
      <c r="A1702" t="s">
        <v>15031</v>
      </c>
      <c r="B1702" t="s">
        <v>15841</v>
      </c>
      <c r="C1702" t="s">
        <v>17323</v>
      </c>
      <c r="D1702">
        <v>24.314</v>
      </c>
      <c r="E1702">
        <v>255</v>
      </c>
      <c r="F1702">
        <v>166</v>
      </c>
      <c r="G1702">
        <v>7</v>
      </c>
      <c r="H1702">
        <v>6</v>
      </c>
      <c r="I1702">
        <v>246</v>
      </c>
      <c r="J1702">
        <v>3</v>
      </c>
      <c r="K1702">
        <v>244</v>
      </c>
      <c r="L1702">
        <v>8.8800000000000004E-5</v>
      </c>
      <c r="M1702">
        <v>43.1</v>
      </c>
      <c r="N1702">
        <v>248</v>
      </c>
      <c r="O1702">
        <v>102.82299999999999</v>
      </c>
      <c r="P1702">
        <v>101</v>
      </c>
      <c r="Q1702">
        <v>402</v>
      </c>
    </row>
    <row r="1703" spans="1:17" x14ac:dyDescent="0.35">
      <c r="A1703" t="s">
        <v>15037</v>
      </c>
      <c r="B1703" t="s">
        <v>17324</v>
      </c>
      <c r="C1703" t="s">
        <v>17325</v>
      </c>
      <c r="D1703">
        <v>27.861000000000001</v>
      </c>
      <c r="E1703">
        <v>201</v>
      </c>
      <c r="F1703">
        <v>108</v>
      </c>
      <c r="G1703">
        <v>8</v>
      </c>
      <c r="H1703">
        <v>44</v>
      </c>
      <c r="I1703">
        <v>222</v>
      </c>
      <c r="J1703">
        <v>3</v>
      </c>
      <c r="K1703">
        <v>188</v>
      </c>
      <c r="L1703">
        <v>1E-3</v>
      </c>
      <c r="M1703">
        <v>40.4</v>
      </c>
      <c r="N1703">
        <v>253</v>
      </c>
      <c r="O1703">
        <v>79.446600000000004</v>
      </c>
      <c r="P1703">
        <v>79.446600000000004</v>
      </c>
      <c r="Q1703">
        <v>718</v>
      </c>
    </row>
    <row r="1704" spans="1:17" x14ac:dyDescent="0.35">
      <c r="A1704" t="s">
        <v>15067</v>
      </c>
      <c r="B1704" t="s">
        <v>17326</v>
      </c>
      <c r="C1704" t="s">
        <v>17327</v>
      </c>
      <c r="D1704">
        <v>23.954000000000001</v>
      </c>
      <c r="E1704">
        <v>263</v>
      </c>
      <c r="F1704">
        <v>141</v>
      </c>
      <c r="G1704">
        <v>13</v>
      </c>
      <c r="H1704">
        <v>108</v>
      </c>
      <c r="I1704">
        <v>337</v>
      </c>
      <c r="J1704">
        <v>7</v>
      </c>
      <c r="K1704">
        <v>243</v>
      </c>
      <c r="L1704">
        <v>0.69</v>
      </c>
      <c r="M1704">
        <v>32</v>
      </c>
      <c r="N1704">
        <v>252</v>
      </c>
      <c r="O1704">
        <v>104.36499999999999</v>
      </c>
      <c r="P1704">
        <v>101</v>
      </c>
      <c r="Q1704">
        <v>2412</v>
      </c>
    </row>
    <row r="1705" spans="1:17" x14ac:dyDescent="0.35">
      <c r="A1705" t="s">
        <v>15034</v>
      </c>
      <c r="B1705" t="s">
        <v>15485</v>
      </c>
      <c r="C1705" t="s">
        <v>17328</v>
      </c>
      <c r="D1705">
        <v>25.876999999999999</v>
      </c>
      <c r="E1705">
        <v>228</v>
      </c>
      <c r="F1705">
        <v>124</v>
      </c>
      <c r="G1705">
        <v>10</v>
      </c>
      <c r="H1705">
        <v>40</v>
      </c>
      <c r="I1705">
        <v>238</v>
      </c>
      <c r="J1705">
        <v>3</v>
      </c>
      <c r="K1705">
        <v>214</v>
      </c>
      <c r="L1705">
        <v>4.2200000000000003E-5</v>
      </c>
      <c r="M1705">
        <v>44.7</v>
      </c>
      <c r="N1705">
        <v>260</v>
      </c>
      <c r="O1705">
        <v>87.692300000000003</v>
      </c>
      <c r="P1705">
        <v>87.692300000000003</v>
      </c>
      <c r="Q1705">
        <v>834</v>
      </c>
    </row>
    <row r="1706" spans="1:17" x14ac:dyDescent="0.35">
      <c r="A1706" t="s">
        <v>15037</v>
      </c>
      <c r="B1706" t="s">
        <v>15646</v>
      </c>
      <c r="C1706" t="s">
        <v>17329</v>
      </c>
      <c r="D1706">
        <v>26.140999999999998</v>
      </c>
      <c r="E1706">
        <v>241</v>
      </c>
      <c r="F1706">
        <v>139</v>
      </c>
      <c r="G1706">
        <v>8</v>
      </c>
      <c r="H1706">
        <v>44</v>
      </c>
      <c r="I1706">
        <v>264</v>
      </c>
      <c r="J1706">
        <v>3</v>
      </c>
      <c r="K1706">
        <v>224</v>
      </c>
      <c r="L1706">
        <v>3.39E-4</v>
      </c>
      <c r="M1706">
        <v>42</v>
      </c>
      <c r="N1706">
        <v>257</v>
      </c>
      <c r="O1706">
        <v>93.774299999999997</v>
      </c>
      <c r="P1706">
        <v>93.774299999999997</v>
      </c>
      <c r="Q1706">
        <v>679</v>
      </c>
    </row>
    <row r="1707" spans="1:17" x14ac:dyDescent="0.35">
      <c r="A1707" t="s">
        <v>15046</v>
      </c>
      <c r="B1707" t="s">
        <v>16530</v>
      </c>
      <c r="C1707" t="s">
        <v>17330</v>
      </c>
      <c r="D1707">
        <v>26.143999999999998</v>
      </c>
      <c r="E1707">
        <v>153</v>
      </c>
      <c r="F1707">
        <v>80</v>
      </c>
      <c r="G1707">
        <v>4</v>
      </c>
      <c r="H1707">
        <v>126</v>
      </c>
      <c r="I1707">
        <v>263</v>
      </c>
      <c r="J1707">
        <v>10</v>
      </c>
      <c r="K1707">
        <v>144</v>
      </c>
      <c r="L1707">
        <v>8.2600000000000001E-7</v>
      </c>
      <c r="M1707">
        <v>50.4</v>
      </c>
      <c r="N1707">
        <v>259</v>
      </c>
      <c r="O1707">
        <v>59.073399999999999</v>
      </c>
      <c r="P1707">
        <v>59.073399999999999</v>
      </c>
      <c r="Q1707">
        <v>1251</v>
      </c>
    </row>
    <row r="1708" spans="1:17" x14ac:dyDescent="0.35">
      <c r="A1708" t="s">
        <v>15031</v>
      </c>
      <c r="B1708" t="s">
        <v>17081</v>
      </c>
      <c r="C1708" t="s">
        <v>17331</v>
      </c>
      <c r="D1708">
        <v>25.103000000000002</v>
      </c>
      <c r="E1708">
        <v>243</v>
      </c>
      <c r="F1708">
        <v>142</v>
      </c>
      <c r="G1708">
        <v>7</v>
      </c>
      <c r="H1708">
        <v>6</v>
      </c>
      <c r="I1708">
        <v>225</v>
      </c>
      <c r="J1708">
        <v>3</v>
      </c>
      <c r="K1708">
        <v>228</v>
      </c>
      <c r="L1708">
        <v>3.9500000000000003E-6</v>
      </c>
      <c r="M1708">
        <v>47.4</v>
      </c>
      <c r="N1708">
        <v>250</v>
      </c>
      <c r="O1708">
        <v>97.2</v>
      </c>
      <c r="P1708">
        <v>97.2</v>
      </c>
      <c r="Q1708">
        <v>246</v>
      </c>
    </row>
    <row r="1709" spans="1:17" x14ac:dyDescent="0.35">
      <c r="A1709" t="s">
        <v>15034</v>
      </c>
      <c r="B1709" t="s">
        <v>17332</v>
      </c>
      <c r="C1709" t="s">
        <v>17333</v>
      </c>
      <c r="D1709">
        <v>27.745999999999999</v>
      </c>
      <c r="E1709">
        <v>173</v>
      </c>
      <c r="F1709">
        <v>99</v>
      </c>
      <c r="G1709">
        <v>5</v>
      </c>
      <c r="H1709">
        <v>40</v>
      </c>
      <c r="I1709">
        <v>190</v>
      </c>
      <c r="J1709">
        <v>3</v>
      </c>
      <c r="K1709">
        <v>171</v>
      </c>
      <c r="L1709">
        <v>3.0499999999999999E-4</v>
      </c>
      <c r="M1709">
        <v>42</v>
      </c>
      <c r="N1709">
        <v>263</v>
      </c>
      <c r="O1709">
        <v>65.779499999999999</v>
      </c>
      <c r="P1709">
        <v>65.779499999999999</v>
      </c>
      <c r="Q1709">
        <v>921</v>
      </c>
    </row>
    <row r="1710" spans="1:17" x14ac:dyDescent="0.35">
      <c r="A1710" t="s">
        <v>15034</v>
      </c>
      <c r="B1710" t="s">
        <v>17334</v>
      </c>
      <c r="C1710" t="s">
        <v>17335</v>
      </c>
      <c r="D1710">
        <v>25.693999999999999</v>
      </c>
      <c r="E1710">
        <v>144</v>
      </c>
      <c r="F1710">
        <v>81</v>
      </c>
      <c r="G1710">
        <v>5</v>
      </c>
      <c r="H1710">
        <v>40</v>
      </c>
      <c r="I1710">
        <v>160</v>
      </c>
      <c r="J1710">
        <v>8</v>
      </c>
      <c r="K1710">
        <v>148</v>
      </c>
      <c r="L1710">
        <v>1E-3</v>
      </c>
      <c r="M1710">
        <v>40</v>
      </c>
      <c r="N1710">
        <v>262</v>
      </c>
      <c r="O1710">
        <v>54.961799999999997</v>
      </c>
      <c r="P1710">
        <v>54.961799999999997</v>
      </c>
      <c r="Q1710">
        <v>986</v>
      </c>
    </row>
    <row r="1711" spans="1:17" x14ac:dyDescent="0.35">
      <c r="A1711" t="s">
        <v>17336</v>
      </c>
      <c r="B1711" t="s">
        <v>17337</v>
      </c>
      <c r="C1711" t="s">
        <v>17338</v>
      </c>
      <c r="D1711">
        <v>25.654</v>
      </c>
      <c r="E1711">
        <v>191</v>
      </c>
      <c r="F1711">
        <v>108</v>
      </c>
      <c r="G1711">
        <v>8</v>
      </c>
      <c r="H1711">
        <v>247</v>
      </c>
      <c r="I1711">
        <v>414</v>
      </c>
      <c r="J1711">
        <v>25</v>
      </c>
      <c r="K1711">
        <v>204</v>
      </c>
      <c r="L1711">
        <v>0.12</v>
      </c>
      <c r="M1711">
        <v>35</v>
      </c>
      <c r="N1711">
        <v>306</v>
      </c>
      <c r="O1711">
        <v>62.418300000000002</v>
      </c>
      <c r="P1711">
        <v>62.418300000000002</v>
      </c>
      <c r="Q1711">
        <v>1441</v>
      </c>
    </row>
    <row r="1712" spans="1:17" x14ac:dyDescent="0.35">
      <c r="A1712" t="s">
        <v>17339</v>
      </c>
      <c r="B1712" t="s">
        <v>17337</v>
      </c>
      <c r="C1712" t="s">
        <v>17338</v>
      </c>
      <c r="D1712">
        <v>24.581</v>
      </c>
      <c r="E1712">
        <v>179</v>
      </c>
      <c r="F1712">
        <v>107</v>
      </c>
      <c r="G1712">
        <v>7</v>
      </c>
      <c r="H1712">
        <v>262</v>
      </c>
      <c r="I1712">
        <v>417</v>
      </c>
      <c r="J1712">
        <v>25</v>
      </c>
      <c r="K1712">
        <v>198</v>
      </c>
      <c r="L1712">
        <v>0.52</v>
      </c>
      <c r="M1712">
        <v>33.1</v>
      </c>
      <c r="N1712">
        <v>306</v>
      </c>
      <c r="O1712">
        <v>58.496699999999997</v>
      </c>
      <c r="P1712">
        <v>58.496699999999997</v>
      </c>
      <c r="Q1712">
        <v>1823</v>
      </c>
    </row>
    <row r="1713" spans="1:17" x14ac:dyDescent="0.35">
      <c r="A1713" t="s">
        <v>15031</v>
      </c>
      <c r="B1713" t="s">
        <v>15648</v>
      </c>
      <c r="C1713" t="s">
        <v>17340</v>
      </c>
      <c r="D1713">
        <v>24.715</v>
      </c>
      <c r="E1713">
        <v>263</v>
      </c>
      <c r="F1713">
        <v>163</v>
      </c>
      <c r="G1713">
        <v>11</v>
      </c>
      <c r="H1713">
        <v>6</v>
      </c>
      <c r="I1713">
        <v>246</v>
      </c>
      <c r="J1713">
        <v>5</v>
      </c>
      <c r="K1713">
        <v>254</v>
      </c>
      <c r="L1713">
        <v>1.6400000000000001E-7</v>
      </c>
      <c r="M1713">
        <v>51.6</v>
      </c>
      <c r="N1713">
        <v>255</v>
      </c>
      <c r="O1713">
        <v>103.137</v>
      </c>
      <c r="P1713">
        <v>101</v>
      </c>
      <c r="Q1713">
        <v>156</v>
      </c>
    </row>
    <row r="1714" spans="1:17" x14ac:dyDescent="0.35">
      <c r="A1714" t="s">
        <v>15070</v>
      </c>
      <c r="B1714" t="s">
        <v>15450</v>
      </c>
      <c r="C1714" t="s">
        <v>17341</v>
      </c>
      <c r="D1714">
        <v>39.223999999999997</v>
      </c>
      <c r="E1714">
        <v>232</v>
      </c>
      <c r="F1714">
        <v>138</v>
      </c>
      <c r="G1714">
        <v>1</v>
      </c>
      <c r="H1714">
        <v>5</v>
      </c>
      <c r="I1714">
        <v>233</v>
      </c>
      <c r="J1714">
        <v>5</v>
      </c>
      <c r="K1714">
        <v>236</v>
      </c>
      <c r="L1714">
        <v>2.17E-34</v>
      </c>
      <c r="M1714">
        <v>133</v>
      </c>
      <c r="N1714">
        <v>398</v>
      </c>
      <c r="O1714">
        <v>58.291499999999999</v>
      </c>
      <c r="P1714">
        <v>58.291499999999999</v>
      </c>
      <c r="Q1714">
        <v>2051</v>
      </c>
    </row>
    <row r="1715" spans="1:17" x14ac:dyDescent="0.35">
      <c r="A1715" t="s">
        <v>15038</v>
      </c>
      <c r="B1715" t="s">
        <v>17342</v>
      </c>
      <c r="C1715" t="s">
        <v>17343</v>
      </c>
      <c r="D1715">
        <v>27.236000000000001</v>
      </c>
      <c r="E1715">
        <v>246</v>
      </c>
      <c r="F1715">
        <v>159</v>
      </c>
      <c r="G1715">
        <v>9</v>
      </c>
      <c r="H1715">
        <v>373</v>
      </c>
      <c r="I1715">
        <v>615</v>
      </c>
      <c r="J1715">
        <v>4</v>
      </c>
      <c r="K1715">
        <v>232</v>
      </c>
      <c r="L1715">
        <v>1.7100000000000001E-8</v>
      </c>
      <c r="M1715">
        <v>57.4</v>
      </c>
      <c r="N1715">
        <v>261</v>
      </c>
      <c r="O1715">
        <v>94.252899999999997</v>
      </c>
      <c r="P1715">
        <v>94.252899999999997</v>
      </c>
      <c r="Q1715">
        <v>2709</v>
      </c>
    </row>
    <row r="1716" spans="1:17" x14ac:dyDescent="0.35">
      <c r="A1716" t="s">
        <v>16279</v>
      </c>
      <c r="B1716" t="s">
        <v>15217</v>
      </c>
      <c r="C1716" t="s">
        <v>17344</v>
      </c>
      <c r="D1716">
        <v>28.058</v>
      </c>
      <c r="E1716">
        <v>139</v>
      </c>
      <c r="F1716">
        <v>60</v>
      </c>
      <c r="G1716">
        <v>7</v>
      </c>
      <c r="H1716">
        <v>106</v>
      </c>
      <c r="I1716">
        <v>219</v>
      </c>
      <c r="J1716">
        <v>50</v>
      </c>
      <c r="K1716">
        <v>173</v>
      </c>
      <c r="L1716">
        <v>1</v>
      </c>
      <c r="M1716">
        <v>31.2</v>
      </c>
      <c r="N1716">
        <v>262</v>
      </c>
      <c r="O1716">
        <v>53.053400000000003</v>
      </c>
      <c r="P1716">
        <v>53.053400000000003</v>
      </c>
      <c r="Q1716">
        <v>2764</v>
      </c>
    </row>
    <row r="1717" spans="1:17" x14ac:dyDescent="0.35">
      <c r="A1717" t="s">
        <v>15038</v>
      </c>
      <c r="B1717" t="s">
        <v>15233</v>
      </c>
      <c r="C1717" t="s">
        <v>17345</v>
      </c>
      <c r="D1717">
        <v>28.454999999999998</v>
      </c>
      <c r="E1717">
        <v>246</v>
      </c>
      <c r="F1717">
        <v>156</v>
      </c>
      <c r="G1717">
        <v>9</v>
      </c>
      <c r="H1717">
        <v>373</v>
      </c>
      <c r="I1717">
        <v>615</v>
      </c>
      <c r="J1717">
        <v>4</v>
      </c>
      <c r="K1717">
        <v>232</v>
      </c>
      <c r="L1717">
        <v>8.0599999999999998E-11</v>
      </c>
      <c r="M1717">
        <v>64.7</v>
      </c>
      <c r="N1717">
        <v>270</v>
      </c>
      <c r="O1717">
        <v>91.111099999999993</v>
      </c>
      <c r="P1717">
        <v>91.111099999999993</v>
      </c>
      <c r="Q1717">
        <v>2650</v>
      </c>
    </row>
    <row r="1718" spans="1:17" x14ac:dyDescent="0.35">
      <c r="A1718" t="s">
        <v>15034</v>
      </c>
      <c r="B1718" t="s">
        <v>15687</v>
      </c>
      <c r="C1718" t="s">
        <v>17346</v>
      </c>
      <c r="D1718">
        <v>28.472000000000001</v>
      </c>
      <c r="E1718">
        <v>144</v>
      </c>
      <c r="F1718">
        <v>77</v>
      </c>
      <c r="G1718">
        <v>5</v>
      </c>
      <c r="H1718">
        <v>40</v>
      </c>
      <c r="I1718">
        <v>160</v>
      </c>
      <c r="J1718">
        <v>3</v>
      </c>
      <c r="K1718">
        <v>143</v>
      </c>
      <c r="L1718">
        <v>4.8600000000000002E-5</v>
      </c>
      <c r="M1718">
        <v>44.3</v>
      </c>
      <c r="N1718">
        <v>259</v>
      </c>
      <c r="O1718">
        <v>55.598500000000001</v>
      </c>
      <c r="P1718">
        <v>55.598500000000001</v>
      </c>
      <c r="Q1718">
        <v>839</v>
      </c>
    </row>
    <row r="1719" spans="1:17" x14ac:dyDescent="0.35">
      <c r="A1719" t="s">
        <v>15049</v>
      </c>
      <c r="B1719" t="s">
        <v>15687</v>
      </c>
      <c r="C1719" t="s">
        <v>17346</v>
      </c>
      <c r="D1719">
        <v>27.326000000000001</v>
      </c>
      <c r="E1719">
        <v>172</v>
      </c>
      <c r="F1719">
        <v>97</v>
      </c>
      <c r="G1719">
        <v>7</v>
      </c>
      <c r="H1719">
        <v>155</v>
      </c>
      <c r="I1719">
        <v>309</v>
      </c>
      <c r="J1719">
        <v>8</v>
      </c>
      <c r="K1719">
        <v>168</v>
      </c>
      <c r="L1719">
        <v>1E-3</v>
      </c>
      <c r="M1719">
        <v>40.799999999999997</v>
      </c>
      <c r="N1719">
        <v>259</v>
      </c>
      <c r="O1719">
        <v>66.409300000000002</v>
      </c>
      <c r="P1719">
        <v>66.409300000000002</v>
      </c>
      <c r="Q1719">
        <v>1873</v>
      </c>
    </row>
    <row r="1720" spans="1:17" x14ac:dyDescent="0.35">
      <c r="A1720" t="s">
        <v>15031</v>
      </c>
      <c r="B1720" t="s">
        <v>17347</v>
      </c>
      <c r="C1720" t="s">
        <v>17348</v>
      </c>
      <c r="D1720">
        <v>23.134</v>
      </c>
      <c r="E1720">
        <v>268</v>
      </c>
      <c r="F1720">
        <v>168</v>
      </c>
      <c r="G1720">
        <v>9</v>
      </c>
      <c r="H1720">
        <v>6</v>
      </c>
      <c r="I1720">
        <v>245</v>
      </c>
      <c r="J1720">
        <v>5</v>
      </c>
      <c r="K1720">
        <v>262</v>
      </c>
      <c r="L1720">
        <v>1.84E-4</v>
      </c>
      <c r="M1720">
        <v>42.4</v>
      </c>
      <c r="N1720">
        <v>265</v>
      </c>
      <c r="O1720">
        <v>101.13200000000001</v>
      </c>
      <c r="P1720">
        <v>101</v>
      </c>
      <c r="Q1720">
        <v>434</v>
      </c>
    </row>
    <row r="1721" spans="1:17" x14ac:dyDescent="0.35">
      <c r="A1721" t="s">
        <v>15201</v>
      </c>
      <c r="B1721" t="s">
        <v>16005</v>
      </c>
      <c r="C1721" t="s">
        <v>17349</v>
      </c>
      <c r="D1721">
        <v>42.948999999999998</v>
      </c>
      <c r="E1721">
        <v>156</v>
      </c>
      <c r="F1721">
        <v>86</v>
      </c>
      <c r="G1721">
        <v>3</v>
      </c>
      <c r="H1721">
        <v>25</v>
      </c>
      <c r="I1721">
        <v>179</v>
      </c>
      <c r="J1721">
        <v>23</v>
      </c>
      <c r="K1721">
        <v>176</v>
      </c>
      <c r="L1721">
        <v>1.84E-41</v>
      </c>
      <c r="M1721">
        <v>137</v>
      </c>
      <c r="N1721">
        <v>176</v>
      </c>
      <c r="O1721">
        <v>88.636399999999995</v>
      </c>
      <c r="P1721">
        <v>88.636399999999995</v>
      </c>
      <c r="Q1721">
        <v>1178</v>
      </c>
    </row>
    <row r="1722" spans="1:17" x14ac:dyDescent="0.35">
      <c r="A1722" t="s">
        <v>15176</v>
      </c>
      <c r="B1722" t="s">
        <v>16005</v>
      </c>
      <c r="C1722" t="s">
        <v>17349</v>
      </c>
      <c r="D1722">
        <v>42.207999999999998</v>
      </c>
      <c r="E1722">
        <v>154</v>
      </c>
      <c r="F1722">
        <v>86</v>
      </c>
      <c r="G1722">
        <v>3</v>
      </c>
      <c r="H1722">
        <v>35</v>
      </c>
      <c r="I1722">
        <v>187</v>
      </c>
      <c r="J1722">
        <v>23</v>
      </c>
      <c r="K1722">
        <v>174</v>
      </c>
      <c r="L1722">
        <v>5.9400000000000001E-40</v>
      </c>
      <c r="M1722">
        <v>134</v>
      </c>
      <c r="N1722">
        <v>176</v>
      </c>
      <c r="O1722">
        <v>87.5</v>
      </c>
      <c r="P1722">
        <v>87.5</v>
      </c>
      <c r="Q1722">
        <v>2887</v>
      </c>
    </row>
    <row r="1723" spans="1:17" x14ac:dyDescent="0.35">
      <c r="A1723" t="s">
        <v>15031</v>
      </c>
      <c r="B1723" t="s">
        <v>15289</v>
      </c>
      <c r="C1723" t="s">
        <v>17350</v>
      </c>
      <c r="D1723">
        <v>23.887</v>
      </c>
      <c r="E1723">
        <v>247</v>
      </c>
      <c r="F1723">
        <v>158</v>
      </c>
      <c r="G1723">
        <v>7</v>
      </c>
      <c r="H1723">
        <v>6</v>
      </c>
      <c r="I1723">
        <v>235</v>
      </c>
      <c r="J1723">
        <v>15</v>
      </c>
      <c r="K1723">
        <v>248</v>
      </c>
      <c r="L1723">
        <v>9.31E-5</v>
      </c>
      <c r="M1723">
        <v>43.1</v>
      </c>
      <c r="N1723">
        <v>261</v>
      </c>
      <c r="O1723">
        <v>94.635999999999996</v>
      </c>
      <c r="P1723">
        <v>94.635999999999996</v>
      </c>
      <c r="Q1723">
        <v>406</v>
      </c>
    </row>
    <row r="1724" spans="1:17" x14ac:dyDescent="0.35">
      <c r="A1724" t="s">
        <v>15031</v>
      </c>
      <c r="B1724" t="s">
        <v>15547</v>
      </c>
      <c r="C1724" t="s">
        <v>17351</v>
      </c>
      <c r="D1724">
        <v>25.581</v>
      </c>
      <c r="E1724">
        <v>258</v>
      </c>
      <c r="F1724">
        <v>158</v>
      </c>
      <c r="G1724">
        <v>9</v>
      </c>
      <c r="H1724">
        <v>1</v>
      </c>
      <c r="I1724">
        <v>237</v>
      </c>
      <c r="J1724">
        <v>1</v>
      </c>
      <c r="K1724">
        <v>245</v>
      </c>
      <c r="L1724">
        <v>2.6200000000000001E-9</v>
      </c>
      <c r="M1724">
        <v>56.6</v>
      </c>
      <c r="N1724">
        <v>256</v>
      </c>
      <c r="O1724">
        <v>100.78100000000001</v>
      </c>
      <c r="P1724">
        <v>101</v>
      </c>
      <c r="Q1724">
        <v>76</v>
      </c>
    </row>
    <row r="1725" spans="1:17" x14ac:dyDescent="0.35">
      <c r="A1725" t="s">
        <v>15031</v>
      </c>
      <c r="B1725" t="s">
        <v>15078</v>
      </c>
      <c r="C1725" t="s">
        <v>17352</v>
      </c>
      <c r="D1725">
        <v>23.867999999999999</v>
      </c>
      <c r="E1725">
        <v>243</v>
      </c>
      <c r="F1725">
        <v>155</v>
      </c>
      <c r="G1725">
        <v>8</v>
      </c>
      <c r="H1725">
        <v>1</v>
      </c>
      <c r="I1725">
        <v>224</v>
      </c>
      <c r="J1725">
        <v>1</v>
      </c>
      <c r="K1725">
        <v>232</v>
      </c>
      <c r="L1725">
        <v>1.06E-6</v>
      </c>
      <c r="M1725">
        <v>48.9</v>
      </c>
      <c r="N1725">
        <v>255</v>
      </c>
      <c r="O1725">
        <v>95.2941</v>
      </c>
      <c r="P1725">
        <v>95.2941</v>
      </c>
      <c r="Q1725">
        <v>199</v>
      </c>
    </row>
    <row r="1726" spans="1:17" x14ac:dyDescent="0.35">
      <c r="A1726" t="s">
        <v>15697</v>
      </c>
      <c r="B1726" t="s">
        <v>17353</v>
      </c>
      <c r="C1726" t="s">
        <v>17354</v>
      </c>
      <c r="D1726">
        <v>32.786999999999999</v>
      </c>
      <c r="E1726">
        <v>61</v>
      </c>
      <c r="F1726">
        <v>37</v>
      </c>
      <c r="G1726">
        <v>2</v>
      </c>
      <c r="H1726">
        <v>171</v>
      </c>
      <c r="I1726">
        <v>231</v>
      </c>
      <c r="J1726">
        <v>2</v>
      </c>
      <c r="K1726">
        <v>58</v>
      </c>
      <c r="L1726">
        <v>0.35</v>
      </c>
      <c r="M1726">
        <v>32.299999999999997</v>
      </c>
      <c r="N1726">
        <v>96</v>
      </c>
      <c r="O1726">
        <v>63.541699999999999</v>
      </c>
      <c r="P1726">
        <v>63.541699999999999</v>
      </c>
      <c r="Q1726">
        <v>1731</v>
      </c>
    </row>
    <row r="1727" spans="1:17" x14ac:dyDescent="0.35">
      <c r="A1727" t="s">
        <v>15566</v>
      </c>
      <c r="B1727" t="s">
        <v>16309</v>
      </c>
      <c r="C1727" t="s">
        <v>17355</v>
      </c>
      <c r="D1727">
        <v>54.545000000000002</v>
      </c>
      <c r="E1727">
        <v>44</v>
      </c>
      <c r="F1727">
        <v>17</v>
      </c>
      <c r="G1727">
        <v>1</v>
      </c>
      <c r="H1727">
        <v>9</v>
      </c>
      <c r="I1727">
        <v>49</v>
      </c>
      <c r="J1727">
        <v>9</v>
      </c>
      <c r="K1727">
        <v>52</v>
      </c>
      <c r="L1727">
        <v>1E-3</v>
      </c>
      <c r="M1727">
        <v>37</v>
      </c>
      <c r="N1727">
        <v>65</v>
      </c>
      <c r="O1727">
        <v>67.692300000000003</v>
      </c>
      <c r="P1727">
        <v>67.692300000000003</v>
      </c>
      <c r="Q1727">
        <v>1576</v>
      </c>
    </row>
    <row r="1728" spans="1:17" x14ac:dyDescent="0.35">
      <c r="A1728" t="s">
        <v>15046</v>
      </c>
      <c r="B1728" t="s">
        <v>16309</v>
      </c>
      <c r="C1728" t="s">
        <v>17355</v>
      </c>
      <c r="D1728">
        <v>52.273000000000003</v>
      </c>
      <c r="E1728">
        <v>44</v>
      </c>
      <c r="F1728">
        <v>21</v>
      </c>
      <c r="G1728">
        <v>0</v>
      </c>
      <c r="H1728">
        <v>126</v>
      </c>
      <c r="I1728">
        <v>169</v>
      </c>
      <c r="J1728">
        <v>9</v>
      </c>
      <c r="K1728">
        <v>52</v>
      </c>
      <c r="L1728">
        <v>4.2200000000000003E-5</v>
      </c>
      <c r="M1728">
        <v>41.6</v>
      </c>
      <c r="N1728">
        <v>65</v>
      </c>
      <c r="O1728">
        <v>67.692300000000003</v>
      </c>
      <c r="P1728">
        <v>67.692300000000003</v>
      </c>
      <c r="Q1728">
        <v>1294</v>
      </c>
    </row>
    <row r="1729" spans="1:17" x14ac:dyDescent="0.35">
      <c r="A1729" t="s">
        <v>15940</v>
      </c>
      <c r="B1729" t="s">
        <v>16309</v>
      </c>
      <c r="C1729" t="s">
        <v>17355</v>
      </c>
      <c r="D1729">
        <v>50</v>
      </c>
      <c r="E1729">
        <v>50</v>
      </c>
      <c r="F1729">
        <v>24</v>
      </c>
      <c r="G1729">
        <v>1</v>
      </c>
      <c r="H1729">
        <v>1</v>
      </c>
      <c r="I1729">
        <v>50</v>
      </c>
      <c r="J1729">
        <v>1</v>
      </c>
      <c r="K1729">
        <v>49</v>
      </c>
      <c r="L1729">
        <v>7.3999999999999999E-4</v>
      </c>
      <c r="M1729">
        <v>37.4</v>
      </c>
      <c r="N1729">
        <v>65</v>
      </c>
      <c r="O1729">
        <v>76.923100000000005</v>
      </c>
      <c r="P1729">
        <v>76.923100000000005</v>
      </c>
      <c r="Q1729">
        <v>1609</v>
      </c>
    </row>
    <row r="1730" spans="1:17" x14ac:dyDescent="0.35">
      <c r="A1730" t="s">
        <v>15181</v>
      </c>
      <c r="B1730" t="s">
        <v>16309</v>
      </c>
      <c r="C1730" t="s">
        <v>17355</v>
      </c>
      <c r="D1730">
        <v>45.652000000000001</v>
      </c>
      <c r="E1730">
        <v>46</v>
      </c>
      <c r="F1730">
        <v>25</v>
      </c>
      <c r="G1730">
        <v>0</v>
      </c>
      <c r="H1730">
        <v>11</v>
      </c>
      <c r="I1730">
        <v>56</v>
      </c>
      <c r="J1730">
        <v>4</v>
      </c>
      <c r="K1730">
        <v>49</v>
      </c>
      <c r="L1730">
        <v>3.0599999999999999E-6</v>
      </c>
      <c r="M1730">
        <v>45.1</v>
      </c>
      <c r="N1730">
        <v>65</v>
      </c>
      <c r="O1730">
        <v>70.769199999999998</v>
      </c>
      <c r="P1730">
        <v>70.769199999999998</v>
      </c>
      <c r="Q1730">
        <v>2941</v>
      </c>
    </row>
    <row r="1731" spans="1:17" x14ac:dyDescent="0.35">
      <c r="A1731" t="s">
        <v>15181</v>
      </c>
      <c r="B1731" t="s">
        <v>16309</v>
      </c>
      <c r="C1731" t="s">
        <v>17355</v>
      </c>
      <c r="D1731">
        <v>43.548000000000002</v>
      </c>
      <c r="E1731">
        <v>62</v>
      </c>
      <c r="F1731">
        <v>33</v>
      </c>
      <c r="G1731">
        <v>1</v>
      </c>
      <c r="H1731">
        <v>332</v>
      </c>
      <c r="I1731">
        <v>393</v>
      </c>
      <c r="J1731">
        <v>6</v>
      </c>
      <c r="K1731">
        <v>65</v>
      </c>
      <c r="L1731">
        <v>1E-3</v>
      </c>
      <c r="M1731">
        <v>38.1</v>
      </c>
      <c r="N1731">
        <v>65</v>
      </c>
      <c r="O1731">
        <v>95.384600000000006</v>
      </c>
      <c r="P1731">
        <v>95.384600000000006</v>
      </c>
      <c r="Q1731">
        <v>2942</v>
      </c>
    </row>
    <row r="1732" spans="1:17" x14ac:dyDescent="0.35">
      <c r="A1732" t="s">
        <v>15049</v>
      </c>
      <c r="B1732" t="s">
        <v>16309</v>
      </c>
      <c r="C1732" t="s">
        <v>17355</v>
      </c>
      <c r="D1732">
        <v>43.182000000000002</v>
      </c>
      <c r="E1732">
        <v>44</v>
      </c>
      <c r="F1732">
        <v>25</v>
      </c>
      <c r="G1732">
        <v>0</v>
      </c>
      <c r="H1732">
        <v>155</v>
      </c>
      <c r="I1732">
        <v>198</v>
      </c>
      <c r="J1732">
        <v>9</v>
      </c>
      <c r="K1732">
        <v>52</v>
      </c>
      <c r="L1732">
        <v>2E-3</v>
      </c>
      <c r="M1732">
        <v>37</v>
      </c>
      <c r="N1732">
        <v>65</v>
      </c>
      <c r="O1732">
        <v>67.692300000000003</v>
      </c>
      <c r="P1732">
        <v>67.692300000000003</v>
      </c>
      <c r="Q1732">
        <v>1894</v>
      </c>
    </row>
    <row r="1733" spans="1:17" x14ac:dyDescent="0.35">
      <c r="A1733" t="s">
        <v>15623</v>
      </c>
      <c r="B1733" t="s">
        <v>16309</v>
      </c>
      <c r="C1733" t="s">
        <v>17355</v>
      </c>
      <c r="D1733">
        <v>41.176000000000002</v>
      </c>
      <c r="E1733">
        <v>51</v>
      </c>
      <c r="F1733">
        <v>29</v>
      </c>
      <c r="G1733">
        <v>1</v>
      </c>
      <c r="H1733">
        <v>461</v>
      </c>
      <c r="I1733">
        <v>511</v>
      </c>
      <c r="J1733">
        <v>4</v>
      </c>
      <c r="K1733">
        <v>53</v>
      </c>
      <c r="L1733">
        <v>0.16</v>
      </c>
      <c r="M1733">
        <v>32</v>
      </c>
      <c r="N1733">
        <v>65</v>
      </c>
      <c r="O1733">
        <v>78.461500000000001</v>
      </c>
      <c r="P1733">
        <v>78.461500000000001</v>
      </c>
      <c r="Q1733">
        <v>616</v>
      </c>
    </row>
    <row r="1734" spans="1:17" x14ac:dyDescent="0.35">
      <c r="A1734" t="s">
        <v>17356</v>
      </c>
      <c r="B1734" t="s">
        <v>16309</v>
      </c>
      <c r="C1734" t="s">
        <v>17355</v>
      </c>
      <c r="D1734">
        <v>38.182000000000002</v>
      </c>
      <c r="E1734">
        <v>55</v>
      </c>
      <c r="F1734">
        <v>25</v>
      </c>
      <c r="G1734">
        <v>1</v>
      </c>
      <c r="H1734">
        <v>10</v>
      </c>
      <c r="I1734">
        <v>55</v>
      </c>
      <c r="J1734">
        <v>6</v>
      </c>
      <c r="K1734">
        <v>60</v>
      </c>
      <c r="L1734">
        <v>0.65</v>
      </c>
      <c r="M1734">
        <v>29.6</v>
      </c>
      <c r="N1734">
        <v>65</v>
      </c>
      <c r="O1734">
        <v>84.615399999999994</v>
      </c>
      <c r="P1734">
        <v>84.615399999999994</v>
      </c>
      <c r="Q1734">
        <v>1826</v>
      </c>
    </row>
    <row r="1735" spans="1:17" x14ac:dyDescent="0.35">
      <c r="A1735" t="s">
        <v>15117</v>
      </c>
      <c r="B1735" t="s">
        <v>16309</v>
      </c>
      <c r="C1735" t="s">
        <v>17355</v>
      </c>
      <c r="D1735">
        <v>35.713999999999999</v>
      </c>
      <c r="E1735">
        <v>42</v>
      </c>
      <c r="F1735">
        <v>27</v>
      </c>
      <c r="G1735">
        <v>0</v>
      </c>
      <c r="H1735">
        <v>4</v>
      </c>
      <c r="I1735">
        <v>45</v>
      </c>
      <c r="J1735">
        <v>1</v>
      </c>
      <c r="K1735">
        <v>42</v>
      </c>
      <c r="L1735">
        <v>2.7E-2</v>
      </c>
      <c r="M1735">
        <v>33.1</v>
      </c>
      <c r="N1735">
        <v>65</v>
      </c>
      <c r="O1735">
        <v>64.615399999999994</v>
      </c>
      <c r="P1735">
        <v>64.615399999999994</v>
      </c>
      <c r="Q1735">
        <v>1662</v>
      </c>
    </row>
    <row r="1736" spans="1:17" x14ac:dyDescent="0.35">
      <c r="A1736" t="s">
        <v>15149</v>
      </c>
      <c r="B1736" t="s">
        <v>17357</v>
      </c>
      <c r="C1736" t="s">
        <v>17358</v>
      </c>
      <c r="D1736">
        <v>28.571000000000002</v>
      </c>
      <c r="E1736">
        <v>189</v>
      </c>
      <c r="F1736">
        <v>86</v>
      </c>
      <c r="G1736">
        <v>8</v>
      </c>
      <c r="H1736">
        <v>348</v>
      </c>
      <c r="I1736">
        <v>495</v>
      </c>
      <c r="J1736">
        <v>30</v>
      </c>
      <c r="K1736">
        <v>210</v>
      </c>
      <c r="L1736">
        <v>8.0000000000000002E-3</v>
      </c>
      <c r="M1736">
        <v>38.9</v>
      </c>
      <c r="N1736">
        <v>299</v>
      </c>
      <c r="O1736">
        <v>63.210700000000003</v>
      </c>
      <c r="P1736">
        <v>63.210700000000003</v>
      </c>
      <c r="Q1736">
        <v>1308</v>
      </c>
    </row>
    <row r="1737" spans="1:17" x14ac:dyDescent="0.35">
      <c r="A1737" t="s">
        <v>15192</v>
      </c>
      <c r="B1737" t="s">
        <v>17359</v>
      </c>
      <c r="C1737" t="s">
        <v>17360</v>
      </c>
      <c r="D1737">
        <v>30.495999999999999</v>
      </c>
      <c r="E1737">
        <v>141</v>
      </c>
      <c r="F1737">
        <v>79</v>
      </c>
      <c r="G1737">
        <v>6</v>
      </c>
      <c r="H1737">
        <v>43</v>
      </c>
      <c r="I1737">
        <v>181</v>
      </c>
      <c r="J1737">
        <v>8</v>
      </c>
      <c r="K1737">
        <v>131</v>
      </c>
      <c r="L1737">
        <v>2.5599999999999998E-9</v>
      </c>
      <c r="M1737">
        <v>53.5</v>
      </c>
      <c r="N1737">
        <v>136</v>
      </c>
      <c r="O1737">
        <v>103.676</v>
      </c>
      <c r="P1737">
        <v>101</v>
      </c>
      <c r="Q1737">
        <v>2447</v>
      </c>
    </row>
    <row r="1738" spans="1:17" x14ac:dyDescent="0.35">
      <c r="A1738" t="s">
        <v>15133</v>
      </c>
      <c r="B1738" t="s">
        <v>17359</v>
      </c>
      <c r="C1738" t="s">
        <v>17360</v>
      </c>
      <c r="D1738">
        <v>29.457000000000001</v>
      </c>
      <c r="E1738">
        <v>129</v>
      </c>
      <c r="F1738">
        <v>87</v>
      </c>
      <c r="G1738">
        <v>3</v>
      </c>
      <c r="H1738">
        <v>27</v>
      </c>
      <c r="I1738">
        <v>154</v>
      </c>
      <c r="J1738">
        <v>8</v>
      </c>
      <c r="K1738">
        <v>133</v>
      </c>
      <c r="L1738">
        <v>1.3E-13</v>
      </c>
      <c r="M1738">
        <v>64.3</v>
      </c>
      <c r="N1738">
        <v>136</v>
      </c>
      <c r="O1738">
        <v>94.852900000000005</v>
      </c>
      <c r="P1738">
        <v>94.852900000000005</v>
      </c>
      <c r="Q1738">
        <v>2537</v>
      </c>
    </row>
    <row r="1739" spans="1:17" x14ac:dyDescent="0.35">
      <c r="A1739" t="s">
        <v>15186</v>
      </c>
      <c r="B1739" t="s">
        <v>17359</v>
      </c>
      <c r="C1739" t="s">
        <v>17360</v>
      </c>
      <c r="D1739">
        <v>29.245000000000001</v>
      </c>
      <c r="E1739">
        <v>106</v>
      </c>
      <c r="F1739">
        <v>67</v>
      </c>
      <c r="G1739">
        <v>4</v>
      </c>
      <c r="H1739">
        <v>29</v>
      </c>
      <c r="I1739">
        <v>133</v>
      </c>
      <c r="J1739">
        <v>7</v>
      </c>
      <c r="K1739">
        <v>105</v>
      </c>
      <c r="L1739">
        <v>2.2100000000000001E-4</v>
      </c>
      <c r="M1739">
        <v>39.700000000000003</v>
      </c>
      <c r="N1739">
        <v>136</v>
      </c>
      <c r="O1739">
        <v>77.941199999999995</v>
      </c>
      <c r="P1739">
        <v>77.941199999999995</v>
      </c>
      <c r="Q1739">
        <v>1370</v>
      </c>
    </row>
    <row r="1740" spans="1:17" x14ac:dyDescent="0.35">
      <c r="A1740" t="s">
        <v>15136</v>
      </c>
      <c r="B1740" t="s">
        <v>17359</v>
      </c>
      <c r="C1740" t="s">
        <v>17360</v>
      </c>
      <c r="D1740">
        <v>21.805</v>
      </c>
      <c r="E1740">
        <v>133</v>
      </c>
      <c r="F1740">
        <v>98</v>
      </c>
      <c r="G1740">
        <v>4</v>
      </c>
      <c r="H1740">
        <v>8</v>
      </c>
      <c r="I1740">
        <v>138</v>
      </c>
      <c r="J1740">
        <v>5</v>
      </c>
      <c r="K1740">
        <v>133</v>
      </c>
      <c r="L1740">
        <v>1E-3</v>
      </c>
      <c r="M1740">
        <v>37.4</v>
      </c>
      <c r="N1740">
        <v>136</v>
      </c>
      <c r="O1740">
        <v>97.7941</v>
      </c>
      <c r="P1740">
        <v>97.7941</v>
      </c>
      <c r="Q1740">
        <v>1130</v>
      </c>
    </row>
    <row r="1741" spans="1:17" x14ac:dyDescent="0.35">
      <c r="A1741" t="s">
        <v>15031</v>
      </c>
      <c r="B1741" t="s">
        <v>17361</v>
      </c>
      <c r="C1741" t="s">
        <v>17362</v>
      </c>
      <c r="D1741">
        <v>24.690999999999999</v>
      </c>
      <c r="E1741">
        <v>243</v>
      </c>
      <c r="F1741">
        <v>156</v>
      </c>
      <c r="G1741">
        <v>10</v>
      </c>
      <c r="H1741">
        <v>1</v>
      </c>
      <c r="I1741">
        <v>227</v>
      </c>
      <c r="J1741">
        <v>1</v>
      </c>
      <c r="K1741">
        <v>232</v>
      </c>
      <c r="L1741">
        <v>6.1099999999999999E-6</v>
      </c>
      <c r="M1741">
        <v>46.6</v>
      </c>
      <c r="N1741">
        <v>252</v>
      </c>
      <c r="O1741">
        <v>96.428600000000003</v>
      </c>
      <c r="P1741">
        <v>96.428600000000003</v>
      </c>
      <c r="Q1741">
        <v>277</v>
      </c>
    </row>
    <row r="1742" spans="1:17" x14ac:dyDescent="0.35">
      <c r="A1742" t="s">
        <v>15031</v>
      </c>
      <c r="B1742" t="s">
        <v>17363</v>
      </c>
      <c r="C1742" t="s">
        <v>17364</v>
      </c>
      <c r="D1742">
        <v>25.306000000000001</v>
      </c>
      <c r="E1742">
        <v>245</v>
      </c>
      <c r="F1742">
        <v>152</v>
      </c>
      <c r="G1742">
        <v>8</v>
      </c>
      <c r="H1742">
        <v>1</v>
      </c>
      <c r="I1742">
        <v>225</v>
      </c>
      <c r="J1742">
        <v>1</v>
      </c>
      <c r="K1742">
        <v>234</v>
      </c>
      <c r="L1742">
        <v>1.6199999999999999E-8</v>
      </c>
      <c r="M1742">
        <v>54.3</v>
      </c>
      <c r="N1742">
        <v>256</v>
      </c>
      <c r="O1742">
        <v>95.703100000000006</v>
      </c>
      <c r="P1742">
        <v>95.703100000000006</v>
      </c>
      <c r="Q1742">
        <v>112</v>
      </c>
    </row>
    <row r="1743" spans="1:17" x14ac:dyDescent="0.35">
      <c r="A1743" t="s">
        <v>15237</v>
      </c>
      <c r="B1743" t="s">
        <v>17363</v>
      </c>
      <c r="C1743" t="s">
        <v>17364</v>
      </c>
      <c r="D1743">
        <v>23.75</v>
      </c>
      <c r="E1743">
        <v>160</v>
      </c>
      <c r="F1743">
        <v>83</v>
      </c>
      <c r="G1743">
        <v>7</v>
      </c>
      <c r="H1743">
        <v>54</v>
      </c>
      <c r="I1743">
        <v>205</v>
      </c>
      <c r="J1743">
        <v>2</v>
      </c>
      <c r="K1743">
        <v>130</v>
      </c>
      <c r="L1743">
        <v>0.97</v>
      </c>
      <c r="M1743">
        <v>30.8</v>
      </c>
      <c r="N1743">
        <v>256</v>
      </c>
      <c r="O1743">
        <v>62.5</v>
      </c>
      <c r="P1743">
        <v>62.5</v>
      </c>
      <c r="Q1743">
        <v>548</v>
      </c>
    </row>
    <row r="1744" spans="1:17" x14ac:dyDescent="0.35">
      <c r="A1744" t="s">
        <v>15133</v>
      </c>
      <c r="B1744" t="s">
        <v>17365</v>
      </c>
      <c r="C1744" t="s">
        <v>17366</v>
      </c>
      <c r="D1744">
        <v>31.579000000000001</v>
      </c>
      <c r="E1744">
        <v>171</v>
      </c>
      <c r="F1744">
        <v>98</v>
      </c>
      <c r="G1744">
        <v>6</v>
      </c>
      <c r="H1744">
        <v>2</v>
      </c>
      <c r="I1744">
        <v>155</v>
      </c>
      <c r="J1744">
        <v>23</v>
      </c>
      <c r="K1744">
        <v>191</v>
      </c>
      <c r="L1744">
        <v>4.4500000000000001E-15</v>
      </c>
      <c r="M1744">
        <v>69.3</v>
      </c>
      <c r="N1744">
        <v>193</v>
      </c>
      <c r="O1744">
        <v>88.600999999999999</v>
      </c>
      <c r="P1744">
        <v>88.600999999999999</v>
      </c>
      <c r="Q1744">
        <v>2533</v>
      </c>
    </row>
    <row r="1745" spans="1:19" x14ac:dyDescent="0.35">
      <c r="A1745" t="s">
        <v>15186</v>
      </c>
      <c r="B1745" t="s">
        <v>17365</v>
      </c>
      <c r="C1745" t="s">
        <v>17366</v>
      </c>
      <c r="D1745">
        <v>31.297999999999998</v>
      </c>
      <c r="E1745">
        <v>131</v>
      </c>
      <c r="F1745">
        <v>78</v>
      </c>
      <c r="G1745">
        <v>5</v>
      </c>
      <c r="H1745">
        <v>4</v>
      </c>
      <c r="I1745">
        <v>129</v>
      </c>
      <c r="J1745">
        <v>35</v>
      </c>
      <c r="K1745">
        <v>158</v>
      </c>
      <c r="L1745">
        <v>8.6600000000000001E-10</v>
      </c>
      <c r="M1745">
        <v>55.5</v>
      </c>
      <c r="N1745">
        <v>193</v>
      </c>
      <c r="O1745">
        <v>67.875600000000006</v>
      </c>
      <c r="P1745">
        <v>67.875600000000006</v>
      </c>
      <c r="Q1745">
        <v>1349</v>
      </c>
    </row>
    <row r="1746" spans="1:19" x14ac:dyDescent="0.35">
      <c r="A1746" t="s">
        <v>15192</v>
      </c>
      <c r="B1746" t="s">
        <v>17365</v>
      </c>
      <c r="C1746" t="s">
        <v>17366</v>
      </c>
      <c r="D1746">
        <v>27.745999999999999</v>
      </c>
      <c r="E1746">
        <v>173</v>
      </c>
      <c r="F1746">
        <v>104</v>
      </c>
      <c r="G1746">
        <v>6</v>
      </c>
      <c r="H1746">
        <v>16</v>
      </c>
      <c r="I1746">
        <v>183</v>
      </c>
      <c r="J1746">
        <v>34</v>
      </c>
      <c r="K1746">
        <v>190</v>
      </c>
      <c r="L1746">
        <v>2.48E-8</v>
      </c>
      <c r="M1746">
        <v>52</v>
      </c>
      <c r="N1746">
        <v>193</v>
      </c>
      <c r="O1746">
        <v>89.637299999999996</v>
      </c>
      <c r="P1746">
        <v>89.637299999999996</v>
      </c>
      <c r="Q1746">
        <v>2449</v>
      </c>
    </row>
    <row r="1747" spans="1:19" x14ac:dyDescent="0.35">
      <c r="A1747" t="s">
        <v>15136</v>
      </c>
      <c r="B1747" t="s">
        <v>17365</v>
      </c>
      <c r="C1747" t="s">
        <v>17366</v>
      </c>
      <c r="D1747">
        <v>27.736999999999998</v>
      </c>
      <c r="E1747">
        <v>137</v>
      </c>
      <c r="F1747">
        <v>93</v>
      </c>
      <c r="G1747">
        <v>3</v>
      </c>
      <c r="H1747">
        <v>8</v>
      </c>
      <c r="I1747">
        <v>139</v>
      </c>
      <c r="J1747">
        <v>56</v>
      </c>
      <c r="K1747">
        <v>191</v>
      </c>
      <c r="L1747">
        <v>7.0599999999999994E-11</v>
      </c>
      <c r="M1747">
        <v>57.8</v>
      </c>
      <c r="N1747">
        <v>193</v>
      </c>
      <c r="O1747">
        <v>70.984499999999997</v>
      </c>
      <c r="P1747">
        <v>70.984499999999997</v>
      </c>
      <c r="Q1747">
        <v>1107</v>
      </c>
    </row>
    <row r="1748" spans="1:19" x14ac:dyDescent="0.35">
      <c r="A1748" t="s">
        <v>15031</v>
      </c>
      <c r="B1748" t="s">
        <v>17367</v>
      </c>
      <c r="C1748" t="s">
        <v>17368</v>
      </c>
      <c r="D1748">
        <v>26.087</v>
      </c>
      <c r="E1748">
        <v>253</v>
      </c>
      <c r="F1748">
        <v>135</v>
      </c>
      <c r="G1748">
        <v>9</v>
      </c>
      <c r="H1748">
        <v>6</v>
      </c>
      <c r="I1748">
        <v>225</v>
      </c>
      <c r="J1748">
        <v>3</v>
      </c>
      <c r="K1748">
        <v>236</v>
      </c>
      <c r="L1748">
        <v>1.1E-4</v>
      </c>
      <c r="M1748">
        <v>43.1</v>
      </c>
      <c r="N1748">
        <v>257</v>
      </c>
      <c r="O1748">
        <v>98.443600000000004</v>
      </c>
      <c r="P1748">
        <v>98.443600000000004</v>
      </c>
      <c r="Q1748">
        <v>414</v>
      </c>
    </row>
    <row r="1749" spans="1:19" x14ac:dyDescent="0.35">
      <c r="A1749" t="s">
        <v>15817</v>
      </c>
      <c r="B1749" t="s">
        <v>17369</v>
      </c>
      <c r="C1749" t="s">
        <v>17370</v>
      </c>
      <c r="D1749">
        <v>27.381</v>
      </c>
      <c r="E1749">
        <v>168</v>
      </c>
      <c r="F1749">
        <v>112</v>
      </c>
      <c r="G1749">
        <v>3</v>
      </c>
      <c r="H1749">
        <v>206</v>
      </c>
      <c r="I1749">
        <v>373</v>
      </c>
      <c r="J1749">
        <v>71</v>
      </c>
      <c r="K1749">
        <v>228</v>
      </c>
      <c r="L1749">
        <v>0.22</v>
      </c>
      <c r="M1749">
        <v>33.9</v>
      </c>
      <c r="N1749">
        <v>288</v>
      </c>
      <c r="O1749">
        <v>58.333300000000001</v>
      </c>
      <c r="P1749">
        <v>58.333300000000001</v>
      </c>
      <c r="Q1749">
        <v>1421</v>
      </c>
    </row>
    <row r="1750" spans="1:19" x14ac:dyDescent="0.35">
      <c r="A1750" t="s">
        <v>15724</v>
      </c>
      <c r="B1750" t="s">
        <v>17371</v>
      </c>
      <c r="C1750" t="s">
        <v>17372</v>
      </c>
      <c r="D1750">
        <v>29.126000000000001</v>
      </c>
      <c r="E1750">
        <v>103</v>
      </c>
      <c r="F1750">
        <v>54</v>
      </c>
      <c r="G1750">
        <v>5</v>
      </c>
      <c r="H1750">
        <v>47</v>
      </c>
      <c r="I1750">
        <v>148</v>
      </c>
      <c r="J1750">
        <v>10</v>
      </c>
      <c r="K1750">
        <v>94</v>
      </c>
      <c r="L1750">
        <v>4.0000000000000001E-3</v>
      </c>
      <c r="M1750">
        <v>37.4</v>
      </c>
      <c r="N1750">
        <v>154</v>
      </c>
      <c r="O1750">
        <v>66.883099999999999</v>
      </c>
      <c r="P1750">
        <v>66.883099999999999</v>
      </c>
      <c r="Q1750">
        <v>2857</v>
      </c>
    </row>
    <row r="1751" spans="1:19" x14ac:dyDescent="0.35">
      <c r="A1751" t="s">
        <v>15192</v>
      </c>
      <c r="B1751" t="s">
        <v>15443</v>
      </c>
      <c r="C1751" t="s">
        <v>17373</v>
      </c>
      <c r="D1751">
        <v>67.924999999999997</v>
      </c>
      <c r="E1751">
        <v>159</v>
      </c>
      <c r="F1751">
        <v>49</v>
      </c>
      <c r="G1751">
        <v>2</v>
      </c>
      <c r="H1751">
        <v>29</v>
      </c>
      <c r="I1751">
        <v>186</v>
      </c>
      <c r="J1751">
        <v>34</v>
      </c>
      <c r="K1751">
        <v>191</v>
      </c>
      <c r="L1751">
        <v>4.5999999999999998E-73</v>
      </c>
      <c r="M1751">
        <v>219</v>
      </c>
      <c r="N1751">
        <v>193</v>
      </c>
      <c r="O1751">
        <v>82.383399999999995</v>
      </c>
      <c r="P1751">
        <v>82.383399999999995</v>
      </c>
      <c r="Q1751">
        <v>2415</v>
      </c>
      <c r="R1751" t="s">
        <v>15496</v>
      </c>
      <c r="S1751" t="s">
        <v>15497</v>
      </c>
    </row>
    <row r="1752" spans="1:19" x14ac:dyDescent="0.35">
      <c r="A1752" t="s">
        <v>15186</v>
      </c>
      <c r="B1752" t="s">
        <v>15443</v>
      </c>
      <c r="C1752" t="s">
        <v>17373</v>
      </c>
      <c r="D1752">
        <v>45.679000000000002</v>
      </c>
      <c r="E1752">
        <v>162</v>
      </c>
      <c r="F1752">
        <v>85</v>
      </c>
      <c r="G1752">
        <v>3</v>
      </c>
      <c r="H1752">
        <v>12</v>
      </c>
      <c r="I1752">
        <v>171</v>
      </c>
      <c r="J1752">
        <v>30</v>
      </c>
      <c r="K1752">
        <v>190</v>
      </c>
      <c r="L1752">
        <v>2.4499999999999999E-39</v>
      </c>
      <c r="M1752">
        <v>132</v>
      </c>
      <c r="N1752">
        <v>193</v>
      </c>
      <c r="O1752">
        <v>83.937799999999996</v>
      </c>
      <c r="P1752">
        <v>83.937799999999996</v>
      </c>
      <c r="Q1752">
        <v>1326</v>
      </c>
    </row>
    <row r="1753" spans="1:19" x14ac:dyDescent="0.35">
      <c r="A1753" t="s">
        <v>15133</v>
      </c>
      <c r="B1753" t="s">
        <v>15443</v>
      </c>
      <c r="C1753" t="s">
        <v>17373</v>
      </c>
      <c r="D1753">
        <v>37.012999999999998</v>
      </c>
      <c r="E1753">
        <v>154</v>
      </c>
      <c r="F1753">
        <v>76</v>
      </c>
      <c r="G1753">
        <v>8</v>
      </c>
      <c r="H1753">
        <v>21</v>
      </c>
      <c r="I1753">
        <v>157</v>
      </c>
      <c r="J1753">
        <v>42</v>
      </c>
      <c r="K1753">
        <v>191</v>
      </c>
      <c r="L1753">
        <v>1.11E-16</v>
      </c>
      <c r="M1753">
        <v>73.599999999999994</v>
      </c>
      <c r="N1753">
        <v>193</v>
      </c>
      <c r="O1753">
        <v>79.792699999999996</v>
      </c>
      <c r="P1753">
        <v>79.792699999999996</v>
      </c>
      <c r="Q1753">
        <v>2528</v>
      </c>
    </row>
    <row r="1754" spans="1:19" x14ac:dyDescent="0.35">
      <c r="A1754" t="s">
        <v>15136</v>
      </c>
      <c r="B1754" t="s">
        <v>15443</v>
      </c>
      <c r="C1754" t="s">
        <v>17373</v>
      </c>
      <c r="D1754">
        <v>27.585999999999999</v>
      </c>
      <c r="E1754">
        <v>145</v>
      </c>
      <c r="F1754">
        <v>90</v>
      </c>
      <c r="G1754">
        <v>7</v>
      </c>
      <c r="H1754">
        <v>10</v>
      </c>
      <c r="I1754">
        <v>141</v>
      </c>
      <c r="J1754">
        <v>49</v>
      </c>
      <c r="K1754">
        <v>191</v>
      </c>
      <c r="L1754">
        <v>1.5100000000000001E-4</v>
      </c>
      <c r="M1754">
        <v>40</v>
      </c>
      <c r="N1754">
        <v>193</v>
      </c>
      <c r="O1754">
        <v>75.129499999999993</v>
      </c>
      <c r="P1754">
        <v>75.129499999999993</v>
      </c>
      <c r="Q1754">
        <v>1123</v>
      </c>
    </row>
    <row r="1755" spans="1:19" x14ac:dyDescent="0.35">
      <c r="A1755" t="s">
        <v>15697</v>
      </c>
      <c r="B1755" t="s">
        <v>17374</v>
      </c>
      <c r="C1755" t="s">
        <v>17375</v>
      </c>
      <c r="D1755">
        <v>29</v>
      </c>
      <c r="E1755">
        <v>100</v>
      </c>
      <c r="F1755">
        <v>63</v>
      </c>
      <c r="G1755">
        <v>4</v>
      </c>
      <c r="H1755">
        <v>163</v>
      </c>
      <c r="I1755">
        <v>255</v>
      </c>
      <c r="J1755">
        <v>7</v>
      </c>
      <c r="K1755">
        <v>105</v>
      </c>
      <c r="L1755">
        <v>9.7000000000000003E-2</v>
      </c>
      <c r="M1755">
        <v>35.799999999999997</v>
      </c>
      <c r="N1755">
        <v>198</v>
      </c>
      <c r="O1755">
        <v>50.505099999999999</v>
      </c>
      <c r="P1755">
        <v>50.505099999999999</v>
      </c>
      <c r="Q1755">
        <v>1729</v>
      </c>
    </row>
    <row r="1756" spans="1:19" x14ac:dyDescent="0.35">
      <c r="A1756" t="s">
        <v>16019</v>
      </c>
      <c r="B1756" t="s">
        <v>17376</v>
      </c>
      <c r="C1756" t="s">
        <v>17377</v>
      </c>
      <c r="D1756">
        <v>22.059000000000001</v>
      </c>
      <c r="E1756">
        <v>136</v>
      </c>
      <c r="F1756">
        <v>90</v>
      </c>
      <c r="G1756">
        <v>4</v>
      </c>
      <c r="H1756">
        <v>12</v>
      </c>
      <c r="I1756">
        <v>131</v>
      </c>
      <c r="J1756">
        <v>9</v>
      </c>
      <c r="K1756">
        <v>144</v>
      </c>
      <c r="L1756">
        <v>0.26</v>
      </c>
      <c r="M1756">
        <v>31.2</v>
      </c>
      <c r="N1756">
        <v>193</v>
      </c>
      <c r="O1756">
        <v>70.466300000000004</v>
      </c>
      <c r="P1756">
        <v>70.466300000000004</v>
      </c>
      <c r="Q1756">
        <v>1493</v>
      </c>
    </row>
    <row r="1757" spans="1:19" x14ac:dyDescent="0.35">
      <c r="A1757" t="s">
        <v>15038</v>
      </c>
      <c r="B1757" t="s">
        <v>15648</v>
      </c>
      <c r="C1757" t="s">
        <v>17378</v>
      </c>
      <c r="D1757">
        <v>27.015999999999998</v>
      </c>
      <c r="E1757">
        <v>248</v>
      </c>
      <c r="F1757">
        <v>157</v>
      </c>
      <c r="G1757">
        <v>9</v>
      </c>
      <c r="H1757">
        <v>373</v>
      </c>
      <c r="I1757">
        <v>615</v>
      </c>
      <c r="J1757">
        <v>4</v>
      </c>
      <c r="K1757">
        <v>232</v>
      </c>
      <c r="L1757">
        <v>1.28E-10</v>
      </c>
      <c r="M1757">
        <v>63.9</v>
      </c>
      <c r="N1757">
        <v>261</v>
      </c>
      <c r="O1757">
        <v>95.019199999999998</v>
      </c>
      <c r="P1757">
        <v>95.019199999999998</v>
      </c>
      <c r="Q1757">
        <v>2653</v>
      </c>
    </row>
    <row r="1758" spans="1:19" x14ac:dyDescent="0.35">
      <c r="A1758" t="s">
        <v>15034</v>
      </c>
      <c r="B1758" t="s">
        <v>17379</v>
      </c>
      <c r="C1758" t="s">
        <v>17380</v>
      </c>
      <c r="D1758">
        <v>26.573</v>
      </c>
      <c r="E1758">
        <v>143</v>
      </c>
      <c r="F1758">
        <v>81</v>
      </c>
      <c r="G1758">
        <v>4</v>
      </c>
      <c r="H1758">
        <v>40</v>
      </c>
      <c r="I1758">
        <v>160</v>
      </c>
      <c r="J1758">
        <v>3</v>
      </c>
      <c r="K1758">
        <v>143</v>
      </c>
      <c r="L1758">
        <v>1E-3</v>
      </c>
      <c r="M1758">
        <v>40.4</v>
      </c>
      <c r="N1758">
        <v>257</v>
      </c>
      <c r="O1758">
        <v>55.642000000000003</v>
      </c>
      <c r="P1758">
        <v>55.642000000000003</v>
      </c>
      <c r="Q1758">
        <v>971</v>
      </c>
    </row>
    <row r="1759" spans="1:19" x14ac:dyDescent="0.35">
      <c r="A1759" t="s">
        <v>15031</v>
      </c>
      <c r="B1759" t="s">
        <v>15733</v>
      </c>
      <c r="C1759" t="s">
        <v>17381</v>
      </c>
      <c r="D1759">
        <v>27.196999999999999</v>
      </c>
      <c r="E1759">
        <v>239</v>
      </c>
      <c r="F1759">
        <v>139</v>
      </c>
      <c r="G1759">
        <v>6</v>
      </c>
      <c r="H1759">
        <v>6</v>
      </c>
      <c r="I1759">
        <v>224</v>
      </c>
      <c r="J1759">
        <v>3</v>
      </c>
      <c r="K1759">
        <v>226</v>
      </c>
      <c r="L1759">
        <v>1.6999999999999999E-7</v>
      </c>
      <c r="M1759">
        <v>51.2</v>
      </c>
      <c r="N1759">
        <v>258</v>
      </c>
      <c r="O1759">
        <v>92.6357</v>
      </c>
      <c r="P1759">
        <v>92.6357</v>
      </c>
      <c r="Q1759">
        <v>157</v>
      </c>
    </row>
    <row r="1760" spans="1:19" x14ac:dyDescent="0.35">
      <c r="A1760" t="s">
        <v>15037</v>
      </c>
      <c r="B1760" t="s">
        <v>15733</v>
      </c>
      <c r="C1760" t="s">
        <v>17381</v>
      </c>
      <c r="D1760">
        <v>26.548999999999999</v>
      </c>
      <c r="E1760">
        <v>226</v>
      </c>
      <c r="F1760">
        <v>130</v>
      </c>
      <c r="G1760">
        <v>8</v>
      </c>
      <c r="H1760">
        <v>44</v>
      </c>
      <c r="I1760">
        <v>249</v>
      </c>
      <c r="J1760">
        <v>3</v>
      </c>
      <c r="K1760">
        <v>212</v>
      </c>
      <c r="L1760">
        <v>8.7900000000000001E-4</v>
      </c>
      <c r="M1760">
        <v>40.799999999999997</v>
      </c>
      <c r="N1760">
        <v>258</v>
      </c>
      <c r="O1760">
        <v>87.596900000000005</v>
      </c>
      <c r="P1760">
        <v>87.596900000000005</v>
      </c>
      <c r="Q1760">
        <v>716</v>
      </c>
    </row>
    <row r="1761" spans="1:17" x14ac:dyDescent="0.35">
      <c r="A1761" t="s">
        <v>15070</v>
      </c>
      <c r="B1761" t="s">
        <v>15217</v>
      </c>
      <c r="C1761" t="s">
        <v>17382</v>
      </c>
      <c r="D1761">
        <v>24.658000000000001</v>
      </c>
      <c r="E1761">
        <v>219</v>
      </c>
      <c r="F1761">
        <v>163</v>
      </c>
      <c r="G1761">
        <v>2</v>
      </c>
      <c r="H1761">
        <v>9</v>
      </c>
      <c r="I1761">
        <v>227</v>
      </c>
      <c r="J1761">
        <v>10</v>
      </c>
      <c r="K1761">
        <v>226</v>
      </c>
      <c r="L1761">
        <v>2.41E-12</v>
      </c>
      <c r="M1761">
        <v>68.599999999999994</v>
      </c>
      <c r="N1761">
        <v>367</v>
      </c>
      <c r="O1761">
        <v>59.673000000000002</v>
      </c>
      <c r="P1761">
        <v>59.673000000000002</v>
      </c>
      <c r="Q1761">
        <v>2217</v>
      </c>
    </row>
    <row r="1762" spans="1:17" x14ac:dyDescent="0.35">
      <c r="A1762" t="s">
        <v>17383</v>
      </c>
      <c r="B1762" t="s">
        <v>17384</v>
      </c>
      <c r="C1762" t="s">
        <v>17385</v>
      </c>
      <c r="D1762">
        <v>27.550999999999998</v>
      </c>
      <c r="E1762">
        <v>98</v>
      </c>
      <c r="F1762">
        <v>62</v>
      </c>
      <c r="G1762">
        <v>3</v>
      </c>
      <c r="H1762">
        <v>56</v>
      </c>
      <c r="I1762">
        <v>151</v>
      </c>
      <c r="J1762">
        <v>31</v>
      </c>
      <c r="K1762">
        <v>121</v>
      </c>
      <c r="L1762">
        <v>0.47</v>
      </c>
      <c r="M1762">
        <v>31.2</v>
      </c>
      <c r="N1762">
        <v>121</v>
      </c>
      <c r="O1762">
        <v>80.991699999999994</v>
      </c>
      <c r="P1762">
        <v>80.991699999999994</v>
      </c>
      <c r="Q1762">
        <v>2988</v>
      </c>
    </row>
    <row r="1763" spans="1:17" x14ac:dyDescent="0.35">
      <c r="A1763" t="s">
        <v>15186</v>
      </c>
      <c r="B1763" t="s">
        <v>17386</v>
      </c>
      <c r="C1763" t="s">
        <v>17387</v>
      </c>
      <c r="D1763">
        <v>21.93</v>
      </c>
      <c r="E1763">
        <v>114</v>
      </c>
      <c r="F1763">
        <v>74</v>
      </c>
      <c r="G1763">
        <v>3</v>
      </c>
      <c r="H1763">
        <v>26</v>
      </c>
      <c r="I1763">
        <v>133</v>
      </c>
      <c r="J1763">
        <v>4</v>
      </c>
      <c r="K1763">
        <v>108</v>
      </c>
      <c r="L1763">
        <v>0.47</v>
      </c>
      <c r="M1763">
        <v>30.4</v>
      </c>
      <c r="N1763">
        <v>143</v>
      </c>
      <c r="O1763">
        <v>79.720299999999995</v>
      </c>
      <c r="P1763">
        <v>79.720299999999995</v>
      </c>
      <c r="Q1763">
        <v>1403</v>
      </c>
    </row>
    <row r="1764" spans="1:17" x14ac:dyDescent="0.35">
      <c r="A1764" t="s">
        <v>15034</v>
      </c>
      <c r="B1764" t="s">
        <v>17388</v>
      </c>
      <c r="C1764" t="s">
        <v>17389</v>
      </c>
      <c r="D1764">
        <v>28.387</v>
      </c>
      <c r="E1764">
        <v>155</v>
      </c>
      <c r="F1764">
        <v>62</v>
      </c>
      <c r="G1764">
        <v>4</v>
      </c>
      <c r="H1764">
        <v>40</v>
      </c>
      <c r="I1764">
        <v>160</v>
      </c>
      <c r="J1764">
        <v>3</v>
      </c>
      <c r="K1764">
        <v>142</v>
      </c>
      <c r="L1764">
        <v>2E-3</v>
      </c>
      <c r="M1764">
        <v>39.299999999999997</v>
      </c>
      <c r="N1764">
        <v>258</v>
      </c>
      <c r="O1764">
        <v>60.077500000000001</v>
      </c>
      <c r="P1764">
        <v>60.077500000000001</v>
      </c>
      <c r="Q1764">
        <v>1006</v>
      </c>
    </row>
    <row r="1765" spans="1:17" x14ac:dyDescent="0.35">
      <c r="A1765" t="s">
        <v>15046</v>
      </c>
      <c r="B1765" t="s">
        <v>17388</v>
      </c>
      <c r="C1765" t="s">
        <v>17389</v>
      </c>
      <c r="D1765">
        <v>27.273</v>
      </c>
      <c r="E1765">
        <v>187</v>
      </c>
      <c r="F1765">
        <v>111</v>
      </c>
      <c r="G1765">
        <v>5</v>
      </c>
      <c r="H1765">
        <v>126</v>
      </c>
      <c r="I1765">
        <v>297</v>
      </c>
      <c r="J1765">
        <v>8</v>
      </c>
      <c r="K1765">
        <v>184</v>
      </c>
      <c r="L1765">
        <v>8.2400000000000007E-6</v>
      </c>
      <c r="M1765">
        <v>47.4</v>
      </c>
      <c r="N1765">
        <v>258</v>
      </c>
      <c r="O1765">
        <v>72.480599999999995</v>
      </c>
      <c r="P1765">
        <v>72.480599999999995</v>
      </c>
      <c r="Q1765">
        <v>1275</v>
      </c>
    </row>
    <row r="1766" spans="1:17" x14ac:dyDescent="0.35">
      <c r="A1766" t="s">
        <v>15186</v>
      </c>
      <c r="B1766" t="s">
        <v>17390</v>
      </c>
      <c r="C1766" t="s">
        <v>17391</v>
      </c>
      <c r="D1766">
        <v>28.704000000000001</v>
      </c>
      <c r="E1766">
        <v>108</v>
      </c>
      <c r="F1766">
        <v>70</v>
      </c>
      <c r="G1766">
        <v>5</v>
      </c>
      <c r="H1766">
        <v>23</v>
      </c>
      <c r="I1766">
        <v>129</v>
      </c>
      <c r="J1766">
        <v>17</v>
      </c>
      <c r="K1766">
        <v>118</v>
      </c>
      <c r="L1766">
        <v>3.0000000000000001E-3</v>
      </c>
      <c r="M1766">
        <v>37</v>
      </c>
      <c r="N1766">
        <v>159</v>
      </c>
      <c r="O1766">
        <v>67.924499999999995</v>
      </c>
      <c r="P1766">
        <v>67.924499999999995</v>
      </c>
      <c r="Q1766">
        <v>1377</v>
      </c>
    </row>
    <row r="1767" spans="1:17" x14ac:dyDescent="0.35">
      <c r="A1767" t="s">
        <v>15070</v>
      </c>
      <c r="B1767" t="s">
        <v>17392</v>
      </c>
      <c r="C1767" t="s">
        <v>17393</v>
      </c>
      <c r="D1767">
        <v>39.149000000000001</v>
      </c>
      <c r="E1767">
        <v>235</v>
      </c>
      <c r="F1767">
        <v>134</v>
      </c>
      <c r="G1767">
        <v>3</v>
      </c>
      <c r="H1767">
        <v>5</v>
      </c>
      <c r="I1767">
        <v>233</v>
      </c>
      <c r="J1767">
        <v>5</v>
      </c>
      <c r="K1767">
        <v>236</v>
      </c>
      <c r="L1767">
        <v>1.35E-36</v>
      </c>
      <c r="M1767">
        <v>139</v>
      </c>
      <c r="N1767">
        <v>400</v>
      </c>
      <c r="O1767">
        <v>58.75</v>
      </c>
      <c r="P1767">
        <v>58.75</v>
      </c>
      <c r="Q1767">
        <v>2029</v>
      </c>
    </row>
    <row r="1768" spans="1:17" x14ac:dyDescent="0.35">
      <c r="A1768" t="s">
        <v>15049</v>
      </c>
      <c r="B1768" t="s">
        <v>17394</v>
      </c>
      <c r="C1768" t="s">
        <v>17395</v>
      </c>
      <c r="D1768">
        <v>27.603999999999999</v>
      </c>
      <c r="E1768">
        <v>192</v>
      </c>
      <c r="F1768">
        <v>105</v>
      </c>
      <c r="G1768">
        <v>7</v>
      </c>
      <c r="H1768">
        <v>155</v>
      </c>
      <c r="I1768">
        <v>326</v>
      </c>
      <c r="J1768">
        <v>8</v>
      </c>
      <c r="K1768">
        <v>185</v>
      </c>
      <c r="L1768">
        <v>3.6900000000000002E-4</v>
      </c>
      <c r="M1768">
        <v>42.4</v>
      </c>
      <c r="N1768">
        <v>261</v>
      </c>
      <c r="O1768">
        <v>73.563199999999995</v>
      </c>
      <c r="P1768">
        <v>73.563199999999995</v>
      </c>
      <c r="Q1768">
        <v>1854</v>
      </c>
    </row>
    <row r="1769" spans="1:17" x14ac:dyDescent="0.35">
      <c r="A1769" t="s">
        <v>15046</v>
      </c>
      <c r="B1769" t="s">
        <v>17394</v>
      </c>
      <c r="C1769" t="s">
        <v>17395</v>
      </c>
      <c r="D1769">
        <v>27.225000000000001</v>
      </c>
      <c r="E1769">
        <v>191</v>
      </c>
      <c r="F1769">
        <v>109</v>
      </c>
      <c r="G1769">
        <v>5</v>
      </c>
      <c r="H1769">
        <v>126</v>
      </c>
      <c r="I1769">
        <v>298</v>
      </c>
      <c r="J1769">
        <v>8</v>
      </c>
      <c r="K1769">
        <v>186</v>
      </c>
      <c r="L1769">
        <v>8.3100000000000001E-6</v>
      </c>
      <c r="M1769">
        <v>47.4</v>
      </c>
      <c r="N1769">
        <v>261</v>
      </c>
      <c r="O1769">
        <v>73.180099999999996</v>
      </c>
      <c r="P1769">
        <v>73.180099999999996</v>
      </c>
      <c r="Q1769">
        <v>1276</v>
      </c>
    </row>
    <row r="1770" spans="1:17" x14ac:dyDescent="0.35">
      <c r="A1770" t="s">
        <v>15034</v>
      </c>
      <c r="B1770" t="s">
        <v>17396</v>
      </c>
      <c r="C1770" t="s">
        <v>17397</v>
      </c>
      <c r="D1770">
        <v>26.866</v>
      </c>
      <c r="E1770">
        <v>201</v>
      </c>
      <c r="F1770">
        <v>122</v>
      </c>
      <c r="G1770">
        <v>7</v>
      </c>
      <c r="H1770">
        <v>40</v>
      </c>
      <c r="I1770">
        <v>221</v>
      </c>
      <c r="J1770">
        <v>3</v>
      </c>
      <c r="K1770">
        <v>197</v>
      </c>
      <c r="L1770">
        <v>2.5999999999999998E-4</v>
      </c>
      <c r="M1770">
        <v>42</v>
      </c>
      <c r="N1770">
        <v>255</v>
      </c>
      <c r="O1770">
        <v>78.823499999999996</v>
      </c>
      <c r="P1770">
        <v>78.823499999999996</v>
      </c>
      <c r="Q1770">
        <v>914</v>
      </c>
    </row>
    <row r="1771" spans="1:17" x14ac:dyDescent="0.35">
      <c r="A1771" t="s">
        <v>15073</v>
      </c>
      <c r="B1771" t="s">
        <v>17398</v>
      </c>
      <c r="C1771" t="s">
        <v>17399</v>
      </c>
      <c r="D1771">
        <v>31.297999999999998</v>
      </c>
      <c r="E1771">
        <v>131</v>
      </c>
      <c r="F1771">
        <v>66</v>
      </c>
      <c r="G1771">
        <v>7</v>
      </c>
      <c r="H1771">
        <v>121</v>
      </c>
      <c r="I1771">
        <v>243</v>
      </c>
      <c r="J1771">
        <v>12</v>
      </c>
      <c r="K1771">
        <v>126</v>
      </c>
      <c r="L1771">
        <v>1E-3</v>
      </c>
      <c r="M1771">
        <v>39.700000000000003</v>
      </c>
      <c r="N1771">
        <v>169</v>
      </c>
      <c r="O1771">
        <v>77.514799999999994</v>
      </c>
      <c r="P1771">
        <v>77.514799999999994</v>
      </c>
      <c r="Q1771">
        <v>2313</v>
      </c>
    </row>
    <row r="1772" spans="1:17" x14ac:dyDescent="0.35">
      <c r="A1772" t="s">
        <v>15038</v>
      </c>
      <c r="B1772" t="s">
        <v>17400</v>
      </c>
      <c r="C1772" t="s">
        <v>17401</v>
      </c>
      <c r="D1772">
        <v>25.295999999999999</v>
      </c>
      <c r="E1772">
        <v>253</v>
      </c>
      <c r="F1772">
        <v>155</v>
      </c>
      <c r="G1772">
        <v>10</v>
      </c>
      <c r="H1772">
        <v>373</v>
      </c>
      <c r="I1772">
        <v>615</v>
      </c>
      <c r="J1772">
        <v>4</v>
      </c>
      <c r="K1772">
        <v>232</v>
      </c>
      <c r="L1772">
        <v>8.0999999999999997E-8</v>
      </c>
      <c r="M1772">
        <v>55.5</v>
      </c>
      <c r="N1772">
        <v>261</v>
      </c>
      <c r="O1772">
        <v>96.934899999999999</v>
      </c>
      <c r="P1772">
        <v>96.934899999999999</v>
      </c>
      <c r="Q1772">
        <v>2721</v>
      </c>
    </row>
    <row r="1773" spans="1:17" x14ac:dyDescent="0.35">
      <c r="A1773" t="s">
        <v>15038</v>
      </c>
      <c r="B1773" t="s">
        <v>15547</v>
      </c>
      <c r="C1773" t="s">
        <v>17402</v>
      </c>
      <c r="D1773">
        <v>36.207000000000001</v>
      </c>
      <c r="E1773">
        <v>58</v>
      </c>
      <c r="F1773">
        <v>36</v>
      </c>
      <c r="G1773">
        <v>1</v>
      </c>
      <c r="H1773">
        <v>373</v>
      </c>
      <c r="I1773">
        <v>430</v>
      </c>
      <c r="J1773">
        <v>4</v>
      </c>
      <c r="K1773">
        <v>60</v>
      </c>
      <c r="L1773">
        <v>2.1999999999999999E-2</v>
      </c>
      <c r="M1773">
        <v>35.4</v>
      </c>
      <c r="N1773">
        <v>63</v>
      </c>
      <c r="O1773">
        <v>92.063500000000005</v>
      </c>
      <c r="P1773">
        <v>92.063500000000005</v>
      </c>
      <c r="Q1773">
        <v>2753</v>
      </c>
    </row>
    <row r="1774" spans="1:17" x14ac:dyDescent="0.35">
      <c r="A1774" t="s">
        <v>15070</v>
      </c>
      <c r="B1774" t="s">
        <v>15334</v>
      </c>
      <c r="C1774" t="s">
        <v>17403</v>
      </c>
      <c r="D1774">
        <v>30.263000000000002</v>
      </c>
      <c r="E1774">
        <v>152</v>
      </c>
      <c r="F1774">
        <v>105</v>
      </c>
      <c r="G1774">
        <v>1</v>
      </c>
      <c r="H1774">
        <v>38</v>
      </c>
      <c r="I1774">
        <v>189</v>
      </c>
      <c r="J1774">
        <v>21</v>
      </c>
      <c r="K1774">
        <v>171</v>
      </c>
      <c r="L1774">
        <v>7.6599999999999999E-11</v>
      </c>
      <c r="M1774">
        <v>61.2</v>
      </c>
      <c r="N1774">
        <v>172</v>
      </c>
      <c r="O1774">
        <v>88.372100000000003</v>
      </c>
      <c r="P1774">
        <v>88.372100000000003</v>
      </c>
      <c r="Q1774">
        <v>2229</v>
      </c>
    </row>
    <row r="1775" spans="1:17" x14ac:dyDescent="0.35">
      <c r="A1775" t="s">
        <v>15070</v>
      </c>
      <c r="B1775" t="s">
        <v>17404</v>
      </c>
      <c r="C1775" t="s">
        <v>17405</v>
      </c>
      <c r="D1775">
        <v>25.221</v>
      </c>
      <c r="E1775">
        <v>226</v>
      </c>
      <c r="F1775">
        <v>165</v>
      </c>
      <c r="G1775">
        <v>3</v>
      </c>
      <c r="H1775">
        <v>3</v>
      </c>
      <c r="I1775">
        <v>227</v>
      </c>
      <c r="J1775">
        <v>6</v>
      </c>
      <c r="K1775">
        <v>228</v>
      </c>
      <c r="L1775">
        <v>1.5400000000000001E-9</v>
      </c>
      <c r="M1775">
        <v>59.7</v>
      </c>
      <c r="N1775">
        <v>367</v>
      </c>
      <c r="O1775">
        <v>61.580399999999997</v>
      </c>
      <c r="P1775">
        <v>61.580399999999997</v>
      </c>
      <c r="Q1775">
        <v>2239</v>
      </c>
    </row>
    <row r="1776" spans="1:17" x14ac:dyDescent="0.35">
      <c r="A1776" t="s">
        <v>15117</v>
      </c>
      <c r="B1776" t="s">
        <v>15118</v>
      </c>
      <c r="C1776" t="s">
        <v>17406</v>
      </c>
      <c r="D1776">
        <v>25</v>
      </c>
      <c r="E1776">
        <v>288</v>
      </c>
      <c r="F1776">
        <v>140</v>
      </c>
      <c r="G1776">
        <v>12</v>
      </c>
      <c r="H1776">
        <v>6</v>
      </c>
      <c r="I1776">
        <v>249</v>
      </c>
      <c r="J1776">
        <v>3</v>
      </c>
      <c r="K1776">
        <v>258</v>
      </c>
      <c r="L1776">
        <v>4.4999999999999998E-2</v>
      </c>
      <c r="M1776">
        <v>35</v>
      </c>
      <c r="N1776">
        <v>273</v>
      </c>
      <c r="O1776">
        <v>105.495</v>
      </c>
      <c r="P1776">
        <v>101</v>
      </c>
      <c r="Q1776">
        <v>1674</v>
      </c>
    </row>
    <row r="1777" spans="1:17" x14ac:dyDescent="0.35">
      <c r="A1777" t="s">
        <v>16968</v>
      </c>
      <c r="B1777" t="s">
        <v>16045</v>
      </c>
      <c r="C1777" t="s">
        <v>17407</v>
      </c>
      <c r="D1777">
        <v>21.853999999999999</v>
      </c>
      <c r="E1777">
        <v>151</v>
      </c>
      <c r="F1777">
        <v>114</v>
      </c>
      <c r="G1777">
        <v>4</v>
      </c>
      <c r="H1777">
        <v>51</v>
      </c>
      <c r="I1777">
        <v>200</v>
      </c>
      <c r="J1777">
        <v>1</v>
      </c>
      <c r="K1777">
        <v>148</v>
      </c>
      <c r="L1777">
        <v>0.33</v>
      </c>
      <c r="M1777">
        <v>32.700000000000003</v>
      </c>
      <c r="N1777">
        <v>183</v>
      </c>
      <c r="O1777">
        <v>82.5137</v>
      </c>
      <c r="P1777">
        <v>82.5137</v>
      </c>
      <c r="Q1777">
        <v>1967</v>
      </c>
    </row>
    <row r="1778" spans="1:17" x14ac:dyDescent="0.35">
      <c r="A1778" t="s">
        <v>15037</v>
      </c>
      <c r="B1778" t="s">
        <v>15369</v>
      </c>
      <c r="C1778" t="s">
        <v>17408</v>
      </c>
      <c r="D1778">
        <v>39.706000000000003</v>
      </c>
      <c r="E1778">
        <v>68</v>
      </c>
      <c r="F1778">
        <v>40</v>
      </c>
      <c r="G1778">
        <v>1</v>
      </c>
      <c r="H1778">
        <v>44</v>
      </c>
      <c r="I1778">
        <v>111</v>
      </c>
      <c r="J1778">
        <v>3</v>
      </c>
      <c r="K1778">
        <v>69</v>
      </c>
      <c r="L1778">
        <v>1E-3</v>
      </c>
      <c r="M1778">
        <v>38.9</v>
      </c>
      <c r="N1778">
        <v>112</v>
      </c>
      <c r="O1778">
        <v>60.714300000000001</v>
      </c>
      <c r="P1778">
        <v>60.714300000000001</v>
      </c>
      <c r="Q1778">
        <v>721</v>
      </c>
    </row>
    <row r="1779" spans="1:17" x14ac:dyDescent="0.35">
      <c r="A1779" t="s">
        <v>15181</v>
      </c>
      <c r="B1779" t="s">
        <v>15369</v>
      </c>
      <c r="C1779" t="s">
        <v>17408</v>
      </c>
      <c r="D1779">
        <v>36.207000000000001</v>
      </c>
      <c r="E1779">
        <v>58</v>
      </c>
      <c r="F1779">
        <v>37</v>
      </c>
      <c r="G1779">
        <v>0</v>
      </c>
      <c r="H1779">
        <v>14</v>
      </c>
      <c r="I1779">
        <v>71</v>
      </c>
      <c r="J1779">
        <v>6</v>
      </c>
      <c r="K1779">
        <v>63</v>
      </c>
      <c r="L1779">
        <v>3.5899999999999998E-5</v>
      </c>
      <c r="M1779">
        <v>43.5</v>
      </c>
      <c r="N1779">
        <v>112</v>
      </c>
      <c r="O1779">
        <v>51.785699999999999</v>
      </c>
      <c r="P1779">
        <v>51.785699999999999</v>
      </c>
      <c r="Q1779">
        <v>2952</v>
      </c>
    </row>
    <row r="1780" spans="1:17" x14ac:dyDescent="0.35">
      <c r="A1780" t="s">
        <v>15031</v>
      </c>
      <c r="B1780" t="s">
        <v>15720</v>
      </c>
      <c r="C1780" t="s">
        <v>17409</v>
      </c>
      <c r="D1780">
        <v>23.346</v>
      </c>
      <c r="E1780">
        <v>257</v>
      </c>
      <c r="F1780">
        <v>171</v>
      </c>
      <c r="G1780">
        <v>9</v>
      </c>
      <c r="H1780">
        <v>6</v>
      </c>
      <c r="I1780">
        <v>246</v>
      </c>
      <c r="J1780">
        <v>5</v>
      </c>
      <c r="K1780">
        <v>251</v>
      </c>
      <c r="L1780">
        <v>5.8199999999999998E-5</v>
      </c>
      <c r="M1780">
        <v>43.9</v>
      </c>
      <c r="N1780">
        <v>252</v>
      </c>
      <c r="O1780">
        <v>101.98399999999999</v>
      </c>
      <c r="P1780">
        <v>101</v>
      </c>
      <c r="Q1780">
        <v>382</v>
      </c>
    </row>
    <row r="1781" spans="1:17" x14ac:dyDescent="0.35">
      <c r="A1781" t="s">
        <v>15070</v>
      </c>
      <c r="B1781" t="s">
        <v>15549</v>
      </c>
      <c r="C1781" t="s">
        <v>17410</v>
      </c>
      <c r="D1781">
        <v>25</v>
      </c>
      <c r="E1781">
        <v>320</v>
      </c>
      <c r="F1781">
        <v>213</v>
      </c>
      <c r="G1781">
        <v>10</v>
      </c>
      <c r="H1781">
        <v>38</v>
      </c>
      <c r="I1781">
        <v>343</v>
      </c>
      <c r="J1781">
        <v>20</v>
      </c>
      <c r="K1781">
        <v>326</v>
      </c>
      <c r="L1781">
        <v>5.1199999999999999E-17</v>
      </c>
      <c r="M1781">
        <v>82.8</v>
      </c>
      <c r="N1781">
        <v>361</v>
      </c>
      <c r="O1781">
        <v>88.642700000000005</v>
      </c>
      <c r="P1781">
        <v>88.642700000000005</v>
      </c>
      <c r="Q1781">
        <v>2158</v>
      </c>
    </row>
    <row r="1782" spans="1:17" x14ac:dyDescent="0.35">
      <c r="A1782" t="s">
        <v>15225</v>
      </c>
      <c r="B1782" t="s">
        <v>15226</v>
      </c>
      <c r="C1782" t="s">
        <v>17411</v>
      </c>
      <c r="D1782">
        <v>26.896999999999998</v>
      </c>
      <c r="E1782">
        <v>145</v>
      </c>
      <c r="F1782">
        <v>97</v>
      </c>
      <c r="G1782">
        <v>3</v>
      </c>
      <c r="H1782">
        <v>23</v>
      </c>
      <c r="I1782">
        <v>164</v>
      </c>
      <c r="J1782">
        <v>24</v>
      </c>
      <c r="K1782">
        <v>162</v>
      </c>
      <c r="L1782">
        <v>0.24</v>
      </c>
      <c r="M1782">
        <v>33.9</v>
      </c>
      <c r="N1782">
        <v>182</v>
      </c>
      <c r="O1782">
        <v>79.670299999999997</v>
      </c>
      <c r="P1782">
        <v>79.670299999999997</v>
      </c>
      <c r="Q1782">
        <v>2778</v>
      </c>
    </row>
    <row r="1783" spans="1:17" x14ac:dyDescent="0.35">
      <c r="A1783" t="s">
        <v>15034</v>
      </c>
      <c r="B1783" t="s">
        <v>17412</v>
      </c>
      <c r="C1783" t="s">
        <v>17413</v>
      </c>
      <c r="D1783">
        <v>26.388999999999999</v>
      </c>
      <c r="E1783">
        <v>144</v>
      </c>
      <c r="F1783">
        <v>80</v>
      </c>
      <c r="G1783">
        <v>5</v>
      </c>
      <c r="H1783">
        <v>40</v>
      </c>
      <c r="I1783">
        <v>160</v>
      </c>
      <c r="J1783">
        <v>8</v>
      </c>
      <c r="K1783">
        <v>148</v>
      </c>
      <c r="L1783">
        <v>6.0999999999999997E-4</v>
      </c>
      <c r="M1783">
        <v>40.799999999999997</v>
      </c>
      <c r="N1783">
        <v>262</v>
      </c>
      <c r="O1783">
        <v>54.961799999999997</v>
      </c>
      <c r="P1783">
        <v>54.961799999999997</v>
      </c>
      <c r="Q1783">
        <v>947</v>
      </c>
    </row>
    <row r="1784" spans="1:17" x14ac:dyDescent="0.35">
      <c r="A1784" t="s">
        <v>15031</v>
      </c>
      <c r="B1784" t="s">
        <v>15648</v>
      </c>
      <c r="C1784" t="s">
        <v>17414</v>
      </c>
      <c r="D1784">
        <v>25.41</v>
      </c>
      <c r="E1784">
        <v>244</v>
      </c>
      <c r="F1784">
        <v>138</v>
      </c>
      <c r="G1784">
        <v>13</v>
      </c>
      <c r="H1784">
        <v>6</v>
      </c>
      <c r="I1784">
        <v>222</v>
      </c>
      <c r="J1784">
        <v>5</v>
      </c>
      <c r="K1784">
        <v>231</v>
      </c>
      <c r="L1784">
        <v>1.4E-5</v>
      </c>
      <c r="M1784">
        <v>45.8</v>
      </c>
      <c r="N1784">
        <v>256</v>
      </c>
      <c r="O1784">
        <v>95.3125</v>
      </c>
      <c r="P1784">
        <v>95.3125</v>
      </c>
      <c r="Q1784">
        <v>316</v>
      </c>
    </row>
    <row r="1785" spans="1:17" x14ac:dyDescent="0.35">
      <c r="A1785" t="s">
        <v>15052</v>
      </c>
      <c r="B1785" t="s">
        <v>17415</v>
      </c>
      <c r="C1785" t="s">
        <v>17416</v>
      </c>
      <c r="D1785">
        <v>26.38</v>
      </c>
      <c r="E1785">
        <v>163</v>
      </c>
      <c r="F1785">
        <v>90</v>
      </c>
      <c r="G1785">
        <v>6</v>
      </c>
      <c r="H1785">
        <v>484</v>
      </c>
      <c r="I1785">
        <v>621</v>
      </c>
      <c r="J1785">
        <v>19</v>
      </c>
      <c r="K1785">
        <v>176</v>
      </c>
      <c r="L1785">
        <v>1.4999999999999999E-2</v>
      </c>
      <c r="M1785">
        <v>38.5</v>
      </c>
      <c r="N1785">
        <v>293</v>
      </c>
      <c r="O1785">
        <v>55.631399999999999</v>
      </c>
      <c r="P1785">
        <v>55.631399999999999</v>
      </c>
      <c r="Q1785">
        <v>2273</v>
      </c>
    </row>
    <row r="1786" spans="1:17" x14ac:dyDescent="0.35">
      <c r="A1786" t="s">
        <v>15073</v>
      </c>
      <c r="B1786" t="s">
        <v>17415</v>
      </c>
      <c r="C1786" t="s">
        <v>17416</v>
      </c>
      <c r="D1786">
        <v>25.966999999999999</v>
      </c>
      <c r="E1786">
        <v>181</v>
      </c>
      <c r="F1786">
        <v>105</v>
      </c>
      <c r="G1786">
        <v>6</v>
      </c>
      <c r="H1786">
        <v>45</v>
      </c>
      <c r="I1786">
        <v>204</v>
      </c>
      <c r="J1786">
        <v>35</v>
      </c>
      <c r="K1786">
        <v>207</v>
      </c>
      <c r="L1786">
        <v>8.5999999999999993E-2</v>
      </c>
      <c r="M1786">
        <v>34.700000000000003</v>
      </c>
      <c r="N1786">
        <v>293</v>
      </c>
      <c r="O1786">
        <v>61.774700000000003</v>
      </c>
      <c r="P1786">
        <v>61.774700000000003</v>
      </c>
      <c r="Q1786">
        <v>2327</v>
      </c>
    </row>
    <row r="1787" spans="1:17" x14ac:dyDescent="0.35">
      <c r="A1787" t="s">
        <v>15273</v>
      </c>
      <c r="B1787" t="s">
        <v>17417</v>
      </c>
      <c r="C1787" t="s">
        <v>17418</v>
      </c>
      <c r="D1787">
        <v>25.773</v>
      </c>
      <c r="E1787">
        <v>194</v>
      </c>
      <c r="F1787">
        <v>108</v>
      </c>
      <c r="G1787">
        <v>7</v>
      </c>
      <c r="H1787">
        <v>373</v>
      </c>
      <c r="I1787">
        <v>556</v>
      </c>
      <c r="J1787">
        <v>3</v>
      </c>
      <c r="K1787">
        <v>170</v>
      </c>
      <c r="L1787">
        <v>6.3E-2</v>
      </c>
      <c r="M1787">
        <v>36.200000000000003</v>
      </c>
      <c r="N1787">
        <v>272</v>
      </c>
      <c r="O1787">
        <v>71.323499999999996</v>
      </c>
      <c r="P1787">
        <v>71.323499999999996</v>
      </c>
      <c r="Q1787">
        <v>1426</v>
      </c>
    </row>
    <row r="1788" spans="1:17" x14ac:dyDescent="0.35">
      <c r="A1788" t="s">
        <v>15117</v>
      </c>
      <c r="B1788" t="s">
        <v>15182</v>
      </c>
      <c r="C1788" t="s">
        <v>17419</v>
      </c>
      <c r="D1788">
        <v>26.492999999999999</v>
      </c>
      <c r="E1788">
        <v>268</v>
      </c>
      <c r="F1788">
        <v>147</v>
      </c>
      <c r="G1788">
        <v>14</v>
      </c>
      <c r="H1788">
        <v>7</v>
      </c>
      <c r="I1788">
        <v>248</v>
      </c>
      <c r="J1788">
        <v>5</v>
      </c>
      <c r="K1788">
        <v>248</v>
      </c>
      <c r="L1788">
        <v>3.7999999999999999E-2</v>
      </c>
      <c r="M1788">
        <v>35.4</v>
      </c>
      <c r="N1788">
        <v>251</v>
      </c>
      <c r="O1788">
        <v>106.773</v>
      </c>
      <c r="P1788">
        <v>101</v>
      </c>
      <c r="Q1788">
        <v>1668</v>
      </c>
    </row>
    <row r="1789" spans="1:17" x14ac:dyDescent="0.35">
      <c r="A1789" t="s">
        <v>15070</v>
      </c>
      <c r="B1789" t="s">
        <v>17420</v>
      </c>
      <c r="C1789" t="s">
        <v>17421</v>
      </c>
      <c r="D1789">
        <v>41.637</v>
      </c>
      <c r="E1789">
        <v>281</v>
      </c>
      <c r="F1789">
        <v>149</v>
      </c>
      <c r="G1789">
        <v>2</v>
      </c>
      <c r="H1789">
        <v>3</v>
      </c>
      <c r="I1789">
        <v>283</v>
      </c>
      <c r="J1789">
        <v>3</v>
      </c>
      <c r="K1789">
        <v>268</v>
      </c>
      <c r="L1789">
        <v>6.1699999999999997E-52</v>
      </c>
      <c r="M1789">
        <v>181</v>
      </c>
      <c r="N1789">
        <v>418</v>
      </c>
      <c r="O1789">
        <v>67.224900000000005</v>
      </c>
      <c r="P1789">
        <v>67.224900000000005</v>
      </c>
      <c r="Q1789">
        <v>1984</v>
      </c>
    </row>
    <row r="1790" spans="1:17" x14ac:dyDescent="0.35">
      <c r="A1790" t="s">
        <v>16754</v>
      </c>
      <c r="B1790" t="s">
        <v>17422</v>
      </c>
      <c r="C1790" t="s">
        <v>17423</v>
      </c>
      <c r="D1790">
        <v>28.689</v>
      </c>
      <c r="E1790">
        <v>122</v>
      </c>
      <c r="F1790">
        <v>69</v>
      </c>
      <c r="G1790">
        <v>4</v>
      </c>
      <c r="H1790">
        <v>1002</v>
      </c>
      <c r="I1790">
        <v>1115</v>
      </c>
      <c r="J1790">
        <v>60</v>
      </c>
      <c r="K1790">
        <v>171</v>
      </c>
      <c r="L1790">
        <v>7.5999999999999998E-2</v>
      </c>
      <c r="M1790">
        <v>37.4</v>
      </c>
      <c r="N1790">
        <v>178</v>
      </c>
      <c r="O1790">
        <v>68.539299999999997</v>
      </c>
      <c r="P1790">
        <v>68.539299999999997</v>
      </c>
      <c r="Q1790">
        <v>1229</v>
      </c>
    </row>
    <row r="1791" spans="1:17" x14ac:dyDescent="0.35">
      <c r="A1791" t="s">
        <v>15192</v>
      </c>
      <c r="B1791" t="s">
        <v>15915</v>
      </c>
      <c r="C1791" t="s">
        <v>17424</v>
      </c>
      <c r="D1791">
        <v>26.315999999999999</v>
      </c>
      <c r="E1791">
        <v>114</v>
      </c>
      <c r="F1791">
        <v>53</v>
      </c>
      <c r="G1791">
        <v>5</v>
      </c>
      <c r="H1791">
        <v>44</v>
      </c>
      <c r="I1791">
        <v>142</v>
      </c>
      <c r="J1791">
        <v>8</v>
      </c>
      <c r="K1791">
        <v>105</v>
      </c>
      <c r="L1791">
        <v>0.45</v>
      </c>
      <c r="M1791">
        <v>30.4</v>
      </c>
      <c r="N1791">
        <v>127</v>
      </c>
      <c r="O1791">
        <v>89.763800000000003</v>
      </c>
      <c r="P1791">
        <v>89.763800000000003</v>
      </c>
      <c r="Q1791">
        <v>2477</v>
      </c>
    </row>
    <row r="1792" spans="1:17" x14ac:dyDescent="0.35">
      <c r="A1792" t="s">
        <v>15070</v>
      </c>
      <c r="B1792" t="s">
        <v>17425</v>
      </c>
      <c r="C1792" t="s">
        <v>17426</v>
      </c>
      <c r="D1792">
        <v>36.39</v>
      </c>
      <c r="E1792">
        <v>349</v>
      </c>
      <c r="F1792">
        <v>184</v>
      </c>
      <c r="G1792">
        <v>6</v>
      </c>
      <c r="H1792">
        <v>4</v>
      </c>
      <c r="I1792">
        <v>338</v>
      </c>
      <c r="J1792">
        <v>4</v>
      </c>
      <c r="K1792">
        <v>328</v>
      </c>
      <c r="L1792">
        <v>1.0499999999999999E-52</v>
      </c>
      <c r="M1792">
        <v>182</v>
      </c>
      <c r="N1792">
        <v>375</v>
      </c>
      <c r="O1792">
        <v>93.066699999999997</v>
      </c>
      <c r="P1792">
        <v>93.066699999999997</v>
      </c>
      <c r="Q1792">
        <v>1980</v>
      </c>
    </row>
    <row r="1793" spans="1:17" x14ac:dyDescent="0.35">
      <c r="A1793" t="s">
        <v>15034</v>
      </c>
      <c r="B1793" t="s">
        <v>15329</v>
      </c>
      <c r="C1793" t="s">
        <v>17427</v>
      </c>
      <c r="D1793">
        <v>29.452000000000002</v>
      </c>
      <c r="E1793">
        <v>146</v>
      </c>
      <c r="F1793">
        <v>73</v>
      </c>
      <c r="G1793">
        <v>5</v>
      </c>
      <c r="H1793">
        <v>40</v>
      </c>
      <c r="I1793">
        <v>160</v>
      </c>
      <c r="J1793">
        <v>3</v>
      </c>
      <c r="K1793">
        <v>143</v>
      </c>
      <c r="L1793">
        <v>7.7999999999999999E-6</v>
      </c>
      <c r="M1793">
        <v>46.6</v>
      </c>
      <c r="N1793">
        <v>257</v>
      </c>
      <c r="O1793">
        <v>56.8093</v>
      </c>
      <c r="P1793">
        <v>56.8093</v>
      </c>
      <c r="Q1793">
        <v>805</v>
      </c>
    </row>
    <row r="1794" spans="1:17" x14ac:dyDescent="0.35">
      <c r="A1794" t="s">
        <v>15201</v>
      </c>
      <c r="B1794" t="s">
        <v>17428</v>
      </c>
      <c r="C1794" t="s">
        <v>17429</v>
      </c>
      <c r="D1794">
        <v>23.853000000000002</v>
      </c>
      <c r="E1794">
        <v>109</v>
      </c>
      <c r="F1794">
        <v>76</v>
      </c>
      <c r="G1794">
        <v>4</v>
      </c>
      <c r="H1794">
        <v>30</v>
      </c>
      <c r="I1794">
        <v>138</v>
      </c>
      <c r="J1794">
        <v>3</v>
      </c>
      <c r="K1794">
        <v>104</v>
      </c>
      <c r="L1794">
        <v>0.11</v>
      </c>
      <c r="M1794">
        <v>32.299999999999997</v>
      </c>
      <c r="N1794">
        <v>143</v>
      </c>
      <c r="O1794">
        <v>76.223799999999997</v>
      </c>
      <c r="P1794">
        <v>76.223799999999997</v>
      </c>
      <c r="Q1794">
        <v>1207</v>
      </c>
    </row>
    <row r="1795" spans="1:17" x14ac:dyDescent="0.35">
      <c r="A1795" t="s">
        <v>15031</v>
      </c>
      <c r="B1795" t="s">
        <v>15946</v>
      </c>
      <c r="C1795" t="s">
        <v>17430</v>
      </c>
      <c r="D1795">
        <v>24.609000000000002</v>
      </c>
      <c r="E1795">
        <v>256</v>
      </c>
      <c r="F1795">
        <v>138</v>
      </c>
      <c r="G1795">
        <v>11</v>
      </c>
      <c r="H1795">
        <v>1</v>
      </c>
      <c r="I1795">
        <v>224</v>
      </c>
      <c r="J1795">
        <v>1</v>
      </c>
      <c r="K1795">
        <v>233</v>
      </c>
      <c r="L1795">
        <v>2.0999999999999998E-6</v>
      </c>
      <c r="M1795">
        <v>48.1</v>
      </c>
      <c r="N1795">
        <v>256</v>
      </c>
      <c r="O1795">
        <v>100</v>
      </c>
      <c r="P1795">
        <v>100</v>
      </c>
      <c r="Q1795">
        <v>229</v>
      </c>
    </row>
    <row r="1796" spans="1:17" x14ac:dyDescent="0.35">
      <c r="A1796" t="s">
        <v>15031</v>
      </c>
      <c r="B1796" t="s">
        <v>17431</v>
      </c>
      <c r="C1796" t="s">
        <v>17432</v>
      </c>
      <c r="D1796">
        <v>24</v>
      </c>
      <c r="E1796">
        <v>175</v>
      </c>
      <c r="F1796">
        <v>112</v>
      </c>
      <c r="G1796">
        <v>5</v>
      </c>
      <c r="H1796">
        <v>4</v>
      </c>
      <c r="I1796">
        <v>160</v>
      </c>
      <c r="J1796">
        <v>1</v>
      </c>
      <c r="K1796">
        <v>172</v>
      </c>
      <c r="L1796">
        <v>6.9300000000000004E-5</v>
      </c>
      <c r="M1796">
        <v>43.5</v>
      </c>
      <c r="N1796">
        <v>250</v>
      </c>
      <c r="O1796">
        <v>70</v>
      </c>
      <c r="P1796">
        <v>70</v>
      </c>
      <c r="Q1796">
        <v>390</v>
      </c>
    </row>
    <row r="1797" spans="1:17" x14ac:dyDescent="0.35">
      <c r="A1797" t="s">
        <v>15801</v>
      </c>
      <c r="B1797" t="s">
        <v>15712</v>
      </c>
      <c r="C1797" t="s">
        <v>17433</v>
      </c>
      <c r="D1797">
        <v>27.173999999999999</v>
      </c>
      <c r="E1797">
        <v>92</v>
      </c>
      <c r="F1797">
        <v>58</v>
      </c>
      <c r="G1797">
        <v>3</v>
      </c>
      <c r="H1797">
        <v>31</v>
      </c>
      <c r="I1797">
        <v>121</v>
      </c>
      <c r="J1797">
        <v>8</v>
      </c>
      <c r="K1797">
        <v>91</v>
      </c>
      <c r="L1797">
        <v>0.4</v>
      </c>
      <c r="M1797">
        <v>29.6</v>
      </c>
      <c r="N1797">
        <v>151</v>
      </c>
      <c r="O1797">
        <v>60.927199999999999</v>
      </c>
      <c r="P1797">
        <v>60.927199999999999</v>
      </c>
      <c r="Q1797">
        <v>1723</v>
      </c>
    </row>
    <row r="1798" spans="1:17" x14ac:dyDescent="0.35">
      <c r="A1798" t="s">
        <v>15176</v>
      </c>
      <c r="B1798" t="s">
        <v>17434</v>
      </c>
      <c r="C1798" t="s">
        <v>17435</v>
      </c>
      <c r="D1798">
        <v>36.600999999999999</v>
      </c>
      <c r="E1798">
        <v>153</v>
      </c>
      <c r="F1798">
        <v>93</v>
      </c>
      <c r="G1798">
        <v>2</v>
      </c>
      <c r="H1798">
        <v>36</v>
      </c>
      <c r="I1798">
        <v>188</v>
      </c>
      <c r="J1798">
        <v>26</v>
      </c>
      <c r="K1798">
        <v>174</v>
      </c>
      <c r="L1798">
        <v>1.1600000000000001E-28</v>
      </c>
      <c r="M1798">
        <v>105</v>
      </c>
      <c r="N1798">
        <v>177</v>
      </c>
      <c r="O1798">
        <v>86.440700000000007</v>
      </c>
      <c r="P1798">
        <v>86.440700000000007</v>
      </c>
      <c r="Q1798">
        <v>2898</v>
      </c>
    </row>
    <row r="1799" spans="1:17" x14ac:dyDescent="0.35">
      <c r="A1799" t="s">
        <v>15201</v>
      </c>
      <c r="B1799" t="s">
        <v>17434</v>
      </c>
      <c r="C1799" t="s">
        <v>17435</v>
      </c>
      <c r="D1799">
        <v>36.537999999999997</v>
      </c>
      <c r="E1799">
        <v>156</v>
      </c>
      <c r="F1799">
        <v>95</v>
      </c>
      <c r="G1799">
        <v>2</v>
      </c>
      <c r="H1799">
        <v>26</v>
      </c>
      <c r="I1799">
        <v>181</v>
      </c>
      <c r="J1799">
        <v>26</v>
      </c>
      <c r="K1799">
        <v>177</v>
      </c>
      <c r="L1799">
        <v>1.09E-27</v>
      </c>
      <c r="M1799">
        <v>102</v>
      </c>
      <c r="N1799">
        <v>177</v>
      </c>
      <c r="O1799">
        <v>88.135599999999997</v>
      </c>
      <c r="P1799">
        <v>88.135599999999997</v>
      </c>
      <c r="Q1799">
        <v>1191</v>
      </c>
    </row>
    <row r="1800" spans="1:17" x14ac:dyDescent="0.35">
      <c r="A1800" t="s">
        <v>17436</v>
      </c>
      <c r="B1800" t="s">
        <v>17437</v>
      </c>
      <c r="C1800" t="s">
        <v>17438</v>
      </c>
      <c r="D1800">
        <v>30.201000000000001</v>
      </c>
      <c r="E1800">
        <v>149</v>
      </c>
      <c r="F1800">
        <v>86</v>
      </c>
      <c r="G1800">
        <v>5</v>
      </c>
      <c r="H1800">
        <v>18</v>
      </c>
      <c r="I1800">
        <v>161</v>
      </c>
      <c r="J1800">
        <v>14</v>
      </c>
      <c r="K1800">
        <v>149</v>
      </c>
      <c r="L1800">
        <v>0.11</v>
      </c>
      <c r="M1800">
        <v>33.9</v>
      </c>
      <c r="N1800">
        <v>298</v>
      </c>
      <c r="O1800">
        <v>50</v>
      </c>
      <c r="P1800">
        <v>50</v>
      </c>
      <c r="Q1800">
        <v>1473</v>
      </c>
    </row>
    <row r="1801" spans="1:17" x14ac:dyDescent="0.35">
      <c r="A1801" t="s">
        <v>15067</v>
      </c>
      <c r="B1801" t="s">
        <v>15182</v>
      </c>
      <c r="C1801" t="s">
        <v>17439</v>
      </c>
      <c r="D1801">
        <v>25.766999999999999</v>
      </c>
      <c r="E1801">
        <v>163</v>
      </c>
      <c r="F1801">
        <v>99</v>
      </c>
      <c r="G1801">
        <v>8</v>
      </c>
      <c r="H1801">
        <v>189</v>
      </c>
      <c r="I1801">
        <v>345</v>
      </c>
      <c r="J1801">
        <v>116</v>
      </c>
      <c r="K1801">
        <v>262</v>
      </c>
      <c r="L1801">
        <v>0.56999999999999995</v>
      </c>
      <c r="M1801">
        <v>32.299999999999997</v>
      </c>
      <c r="N1801">
        <v>262</v>
      </c>
      <c r="O1801">
        <v>62.213700000000003</v>
      </c>
      <c r="P1801">
        <v>62.213700000000003</v>
      </c>
      <c r="Q1801">
        <v>2410</v>
      </c>
    </row>
    <row r="1802" spans="1:17" x14ac:dyDescent="0.35">
      <c r="A1802" t="s">
        <v>15117</v>
      </c>
      <c r="B1802" t="s">
        <v>15118</v>
      </c>
      <c r="C1802" t="s">
        <v>17440</v>
      </c>
      <c r="D1802">
        <v>25.26</v>
      </c>
      <c r="E1802">
        <v>289</v>
      </c>
      <c r="F1802">
        <v>138</v>
      </c>
      <c r="G1802">
        <v>12</v>
      </c>
      <c r="H1802">
        <v>6</v>
      </c>
      <c r="I1802">
        <v>249</v>
      </c>
      <c r="J1802">
        <v>2</v>
      </c>
      <c r="K1802">
        <v>257</v>
      </c>
      <c r="L1802">
        <v>1.0999999999999999E-2</v>
      </c>
      <c r="M1802">
        <v>37</v>
      </c>
      <c r="N1802">
        <v>272</v>
      </c>
      <c r="O1802">
        <v>106.25</v>
      </c>
      <c r="P1802">
        <v>101</v>
      </c>
      <c r="Q1802">
        <v>1649</v>
      </c>
    </row>
    <row r="1803" spans="1:17" x14ac:dyDescent="0.35">
      <c r="A1803" t="s">
        <v>15034</v>
      </c>
      <c r="B1803" t="s">
        <v>15841</v>
      </c>
      <c r="C1803" t="s">
        <v>17441</v>
      </c>
      <c r="D1803">
        <v>27.972000000000001</v>
      </c>
      <c r="E1803">
        <v>143</v>
      </c>
      <c r="F1803">
        <v>79</v>
      </c>
      <c r="G1803">
        <v>4</v>
      </c>
      <c r="H1803">
        <v>40</v>
      </c>
      <c r="I1803">
        <v>160</v>
      </c>
      <c r="J1803">
        <v>3</v>
      </c>
      <c r="K1803">
        <v>143</v>
      </c>
      <c r="L1803">
        <v>7.8399999999999997E-4</v>
      </c>
      <c r="M1803">
        <v>40.4</v>
      </c>
      <c r="N1803">
        <v>252</v>
      </c>
      <c r="O1803">
        <v>56.746000000000002</v>
      </c>
      <c r="P1803">
        <v>56.746000000000002</v>
      </c>
      <c r="Q1803">
        <v>962</v>
      </c>
    </row>
    <row r="1804" spans="1:17" x14ac:dyDescent="0.35">
      <c r="A1804" t="s">
        <v>15049</v>
      </c>
      <c r="B1804" t="s">
        <v>15841</v>
      </c>
      <c r="C1804" t="s">
        <v>17441</v>
      </c>
      <c r="D1804">
        <v>26.146999999999998</v>
      </c>
      <c r="E1804">
        <v>218</v>
      </c>
      <c r="F1804">
        <v>128</v>
      </c>
      <c r="G1804">
        <v>9</v>
      </c>
      <c r="H1804">
        <v>155</v>
      </c>
      <c r="I1804">
        <v>350</v>
      </c>
      <c r="J1804">
        <v>8</v>
      </c>
      <c r="K1804">
        <v>214</v>
      </c>
      <c r="L1804">
        <v>3.79E-4</v>
      </c>
      <c r="M1804">
        <v>42.4</v>
      </c>
      <c r="N1804">
        <v>252</v>
      </c>
      <c r="O1804">
        <v>86.507900000000006</v>
      </c>
      <c r="P1804">
        <v>86.507900000000006</v>
      </c>
      <c r="Q1804">
        <v>1856</v>
      </c>
    </row>
    <row r="1805" spans="1:17" x14ac:dyDescent="0.35">
      <c r="A1805" t="s">
        <v>15156</v>
      </c>
      <c r="B1805" t="s">
        <v>15161</v>
      </c>
      <c r="C1805" t="s">
        <v>17442</v>
      </c>
      <c r="D1805">
        <v>31.25</v>
      </c>
      <c r="E1805">
        <v>96</v>
      </c>
      <c r="F1805">
        <v>54</v>
      </c>
      <c r="G1805">
        <v>3</v>
      </c>
      <c r="H1805">
        <v>39</v>
      </c>
      <c r="I1805">
        <v>126</v>
      </c>
      <c r="J1805">
        <v>60</v>
      </c>
      <c r="K1805">
        <v>151</v>
      </c>
      <c r="L1805">
        <v>0.11</v>
      </c>
      <c r="M1805">
        <v>32</v>
      </c>
      <c r="N1805">
        <v>190</v>
      </c>
      <c r="O1805">
        <v>50.526299999999999</v>
      </c>
      <c r="P1805">
        <v>50.526299999999999</v>
      </c>
      <c r="Q1805">
        <v>1591</v>
      </c>
    </row>
    <row r="1806" spans="1:17" x14ac:dyDescent="0.35">
      <c r="A1806" t="s">
        <v>15034</v>
      </c>
      <c r="B1806" t="s">
        <v>17443</v>
      </c>
      <c r="C1806" t="s">
        <v>17444</v>
      </c>
      <c r="D1806">
        <v>28.670999999999999</v>
      </c>
      <c r="E1806">
        <v>143</v>
      </c>
      <c r="F1806">
        <v>76</v>
      </c>
      <c r="G1806">
        <v>5</v>
      </c>
      <c r="H1806">
        <v>41</v>
      </c>
      <c r="I1806">
        <v>160</v>
      </c>
      <c r="J1806">
        <v>4</v>
      </c>
      <c r="K1806">
        <v>143</v>
      </c>
      <c r="L1806">
        <v>2.9899999999999998E-5</v>
      </c>
      <c r="M1806">
        <v>44.3</v>
      </c>
      <c r="N1806">
        <v>175</v>
      </c>
      <c r="O1806">
        <v>81.714299999999994</v>
      </c>
      <c r="P1806">
        <v>81.714299999999994</v>
      </c>
      <c r="Q1806">
        <v>825</v>
      </c>
    </row>
    <row r="1807" spans="1:17" x14ac:dyDescent="0.35">
      <c r="A1807" t="s">
        <v>17336</v>
      </c>
      <c r="B1807" t="s">
        <v>17445</v>
      </c>
      <c r="C1807" t="s">
        <v>17446</v>
      </c>
      <c r="D1807">
        <v>29.032</v>
      </c>
      <c r="E1807">
        <v>155</v>
      </c>
      <c r="F1807">
        <v>80</v>
      </c>
      <c r="G1807">
        <v>5</v>
      </c>
      <c r="H1807">
        <v>222</v>
      </c>
      <c r="I1807">
        <v>351</v>
      </c>
      <c r="J1807">
        <v>9</v>
      </c>
      <c r="K1807">
        <v>158</v>
      </c>
      <c r="L1807">
        <v>4.7E-2</v>
      </c>
      <c r="M1807">
        <v>36.6</v>
      </c>
      <c r="N1807">
        <v>298</v>
      </c>
      <c r="O1807">
        <v>52.013399999999997</v>
      </c>
      <c r="P1807">
        <v>52.013399999999997</v>
      </c>
      <c r="Q1807">
        <v>1440</v>
      </c>
    </row>
    <row r="1808" spans="1:17" x14ac:dyDescent="0.35">
      <c r="A1808" t="s">
        <v>15886</v>
      </c>
      <c r="B1808" t="s">
        <v>17447</v>
      </c>
      <c r="C1808" t="s">
        <v>17448</v>
      </c>
      <c r="D1808">
        <v>28.148</v>
      </c>
      <c r="E1808">
        <v>135</v>
      </c>
      <c r="F1808">
        <v>80</v>
      </c>
      <c r="G1808">
        <v>3</v>
      </c>
      <c r="H1808">
        <v>107</v>
      </c>
      <c r="I1808">
        <v>229</v>
      </c>
      <c r="J1808">
        <v>13</v>
      </c>
      <c r="K1808">
        <v>142</v>
      </c>
      <c r="L1808">
        <v>3.2000000000000001E-2</v>
      </c>
      <c r="M1808">
        <v>34.700000000000003</v>
      </c>
      <c r="N1808">
        <v>199</v>
      </c>
      <c r="O1808">
        <v>67.839200000000005</v>
      </c>
      <c r="P1808">
        <v>67.839200000000005</v>
      </c>
      <c r="Q1808">
        <v>2786</v>
      </c>
    </row>
    <row r="1809" spans="1:17" x14ac:dyDescent="0.35">
      <c r="A1809" t="s">
        <v>15070</v>
      </c>
      <c r="B1809" t="s">
        <v>16350</v>
      </c>
      <c r="C1809" t="s">
        <v>17449</v>
      </c>
      <c r="D1809">
        <v>45.613999999999997</v>
      </c>
      <c r="E1809">
        <v>228</v>
      </c>
      <c r="F1809">
        <v>124</v>
      </c>
      <c r="G1809">
        <v>0</v>
      </c>
      <c r="H1809">
        <v>5</v>
      </c>
      <c r="I1809">
        <v>232</v>
      </c>
      <c r="J1809">
        <v>5</v>
      </c>
      <c r="K1809">
        <v>232</v>
      </c>
      <c r="L1809">
        <v>7.1399999999999999E-57</v>
      </c>
      <c r="M1809">
        <v>194</v>
      </c>
      <c r="N1809">
        <v>420</v>
      </c>
      <c r="O1809">
        <v>54.285699999999999</v>
      </c>
      <c r="P1809">
        <v>54.285699999999999</v>
      </c>
      <c r="Q1809">
        <v>1973</v>
      </c>
    </row>
    <row r="1810" spans="1:17" x14ac:dyDescent="0.35">
      <c r="A1810" t="s">
        <v>15348</v>
      </c>
      <c r="B1810" t="s">
        <v>15261</v>
      </c>
      <c r="C1810" t="s">
        <v>17450</v>
      </c>
      <c r="D1810">
        <v>32.759</v>
      </c>
      <c r="E1810">
        <v>116</v>
      </c>
      <c r="F1810">
        <v>72</v>
      </c>
      <c r="G1810">
        <v>4</v>
      </c>
      <c r="H1810">
        <v>9</v>
      </c>
      <c r="I1810">
        <v>122</v>
      </c>
      <c r="J1810">
        <v>3</v>
      </c>
      <c r="K1810">
        <v>114</v>
      </c>
      <c r="L1810">
        <v>2.0900000000000001E-7</v>
      </c>
      <c r="M1810">
        <v>48.1</v>
      </c>
      <c r="N1810">
        <v>148</v>
      </c>
      <c r="O1810">
        <v>78.378399999999999</v>
      </c>
      <c r="P1810">
        <v>78.378399999999999</v>
      </c>
      <c r="Q1810">
        <v>1934</v>
      </c>
    </row>
    <row r="1811" spans="1:17" x14ac:dyDescent="0.35">
      <c r="A1811" t="s">
        <v>15031</v>
      </c>
      <c r="B1811" t="s">
        <v>15039</v>
      </c>
      <c r="C1811" t="s">
        <v>17451</v>
      </c>
      <c r="D1811">
        <v>23.651</v>
      </c>
      <c r="E1811">
        <v>241</v>
      </c>
      <c r="F1811">
        <v>156</v>
      </c>
      <c r="G1811">
        <v>6</v>
      </c>
      <c r="H1811">
        <v>6</v>
      </c>
      <c r="I1811">
        <v>227</v>
      </c>
      <c r="J1811">
        <v>5</v>
      </c>
      <c r="K1811">
        <v>236</v>
      </c>
      <c r="L1811">
        <v>4.8600000000000001E-6</v>
      </c>
      <c r="M1811">
        <v>47</v>
      </c>
      <c r="N1811">
        <v>256</v>
      </c>
      <c r="O1811">
        <v>94.140600000000006</v>
      </c>
      <c r="P1811">
        <v>94.140600000000006</v>
      </c>
      <c r="Q1811">
        <v>263</v>
      </c>
    </row>
    <row r="1812" spans="1:17" x14ac:dyDescent="0.35">
      <c r="A1812" t="s">
        <v>15037</v>
      </c>
      <c r="B1812" t="s">
        <v>17452</v>
      </c>
      <c r="C1812" t="s">
        <v>17453</v>
      </c>
      <c r="D1812">
        <v>26.295999999999999</v>
      </c>
      <c r="E1812">
        <v>270</v>
      </c>
      <c r="F1812">
        <v>151</v>
      </c>
      <c r="G1812">
        <v>12</v>
      </c>
      <c r="H1812">
        <v>41</v>
      </c>
      <c r="I1812">
        <v>279</v>
      </c>
      <c r="J1812">
        <v>2</v>
      </c>
      <c r="K1812">
        <v>254</v>
      </c>
      <c r="L1812">
        <v>2.05E-7</v>
      </c>
      <c r="M1812">
        <v>51.6</v>
      </c>
      <c r="N1812">
        <v>261</v>
      </c>
      <c r="O1812">
        <v>103.44799999999999</v>
      </c>
      <c r="P1812">
        <v>101</v>
      </c>
      <c r="Q1812">
        <v>630</v>
      </c>
    </row>
    <row r="1813" spans="1:17" x14ac:dyDescent="0.35">
      <c r="A1813" t="s">
        <v>15176</v>
      </c>
      <c r="B1813" t="s">
        <v>17454</v>
      </c>
      <c r="C1813" t="s">
        <v>17455</v>
      </c>
      <c r="D1813">
        <v>43.790999999999997</v>
      </c>
      <c r="E1813">
        <v>153</v>
      </c>
      <c r="F1813">
        <v>85</v>
      </c>
      <c r="G1813">
        <v>1</v>
      </c>
      <c r="H1813">
        <v>35</v>
      </c>
      <c r="I1813">
        <v>187</v>
      </c>
      <c r="J1813">
        <v>23</v>
      </c>
      <c r="K1813">
        <v>174</v>
      </c>
      <c r="L1813">
        <v>3.3399999999999998E-44</v>
      </c>
      <c r="M1813">
        <v>145</v>
      </c>
      <c r="N1813">
        <v>175</v>
      </c>
      <c r="O1813">
        <v>87.428600000000003</v>
      </c>
      <c r="P1813">
        <v>87.428600000000003</v>
      </c>
      <c r="Q1813">
        <v>2881</v>
      </c>
    </row>
    <row r="1814" spans="1:17" x14ac:dyDescent="0.35">
      <c r="A1814" t="s">
        <v>15201</v>
      </c>
      <c r="B1814" t="s">
        <v>17454</v>
      </c>
      <c r="C1814" t="s">
        <v>17455</v>
      </c>
      <c r="D1814">
        <v>42.603999999999999</v>
      </c>
      <c r="E1814">
        <v>169</v>
      </c>
      <c r="F1814">
        <v>96</v>
      </c>
      <c r="G1814">
        <v>1</v>
      </c>
      <c r="H1814">
        <v>9</v>
      </c>
      <c r="I1814">
        <v>177</v>
      </c>
      <c r="J1814">
        <v>7</v>
      </c>
      <c r="K1814">
        <v>174</v>
      </c>
      <c r="L1814">
        <v>4.2999999999999999E-45</v>
      </c>
      <c r="M1814">
        <v>147</v>
      </c>
      <c r="N1814">
        <v>175</v>
      </c>
      <c r="O1814">
        <v>96.571399999999997</v>
      </c>
      <c r="P1814">
        <v>96.571399999999997</v>
      </c>
      <c r="Q1814">
        <v>1174</v>
      </c>
    </row>
    <row r="1815" spans="1:17" x14ac:dyDescent="0.35">
      <c r="A1815" t="s">
        <v>15037</v>
      </c>
      <c r="B1815" t="s">
        <v>17456</v>
      </c>
      <c r="C1815" t="s">
        <v>17457</v>
      </c>
      <c r="D1815">
        <v>27.326000000000001</v>
      </c>
      <c r="E1815">
        <v>172</v>
      </c>
      <c r="F1815">
        <v>104</v>
      </c>
      <c r="G1815">
        <v>5</v>
      </c>
      <c r="H1815">
        <v>44</v>
      </c>
      <c r="I1815">
        <v>196</v>
      </c>
      <c r="J1815">
        <v>3</v>
      </c>
      <c r="K1815">
        <v>172</v>
      </c>
      <c r="L1815">
        <v>2E-3</v>
      </c>
      <c r="M1815">
        <v>39.700000000000003</v>
      </c>
      <c r="N1815">
        <v>252</v>
      </c>
      <c r="O1815">
        <v>68.254000000000005</v>
      </c>
      <c r="P1815">
        <v>68.254000000000005</v>
      </c>
      <c r="Q1815">
        <v>751</v>
      </c>
    </row>
    <row r="1816" spans="1:17" x14ac:dyDescent="0.35">
      <c r="A1816" t="s">
        <v>15684</v>
      </c>
      <c r="B1816" t="s">
        <v>17456</v>
      </c>
      <c r="C1816" t="s">
        <v>17457</v>
      </c>
      <c r="D1816">
        <v>26.173999999999999</v>
      </c>
      <c r="E1816">
        <v>149</v>
      </c>
      <c r="F1816">
        <v>85</v>
      </c>
      <c r="G1816">
        <v>6</v>
      </c>
      <c r="H1816">
        <v>57</v>
      </c>
      <c r="I1816">
        <v>195</v>
      </c>
      <c r="J1816">
        <v>5</v>
      </c>
      <c r="K1816">
        <v>138</v>
      </c>
      <c r="L1816">
        <v>0.41</v>
      </c>
      <c r="M1816">
        <v>32.700000000000003</v>
      </c>
      <c r="N1816">
        <v>252</v>
      </c>
      <c r="O1816">
        <v>59.127000000000002</v>
      </c>
      <c r="P1816">
        <v>59.127000000000002</v>
      </c>
      <c r="Q1816">
        <v>1798</v>
      </c>
    </row>
    <row r="1817" spans="1:17" x14ac:dyDescent="0.35">
      <c r="A1817" t="s">
        <v>15031</v>
      </c>
      <c r="B1817" t="s">
        <v>17458</v>
      </c>
      <c r="C1817" t="s">
        <v>17459</v>
      </c>
      <c r="D1817">
        <v>23.984999999999999</v>
      </c>
      <c r="E1817">
        <v>271</v>
      </c>
      <c r="F1817">
        <v>163</v>
      </c>
      <c r="G1817">
        <v>10</v>
      </c>
      <c r="H1817">
        <v>1</v>
      </c>
      <c r="I1817">
        <v>246</v>
      </c>
      <c r="J1817">
        <v>1</v>
      </c>
      <c r="K1817">
        <v>253</v>
      </c>
      <c r="L1817">
        <v>2.0699999999999998E-5</v>
      </c>
      <c r="M1817">
        <v>45.1</v>
      </c>
      <c r="N1817">
        <v>255</v>
      </c>
      <c r="O1817">
        <v>106.27500000000001</v>
      </c>
      <c r="P1817">
        <v>101</v>
      </c>
      <c r="Q1817">
        <v>335</v>
      </c>
    </row>
    <row r="1818" spans="1:17" x14ac:dyDescent="0.35">
      <c r="A1818" t="s">
        <v>16136</v>
      </c>
      <c r="B1818" t="s">
        <v>17460</v>
      </c>
      <c r="C1818" t="s">
        <v>17461</v>
      </c>
      <c r="D1818">
        <v>26.49</v>
      </c>
      <c r="E1818">
        <v>151</v>
      </c>
      <c r="F1818">
        <v>81</v>
      </c>
      <c r="G1818">
        <v>5</v>
      </c>
      <c r="H1818">
        <v>184</v>
      </c>
      <c r="I1818">
        <v>325</v>
      </c>
      <c r="J1818">
        <v>38</v>
      </c>
      <c r="K1818">
        <v>167</v>
      </c>
      <c r="L1818">
        <v>0.28999999999999998</v>
      </c>
      <c r="M1818">
        <v>34.299999999999997</v>
      </c>
      <c r="N1818">
        <v>294</v>
      </c>
      <c r="O1818">
        <v>51.360500000000002</v>
      </c>
      <c r="P1818">
        <v>51.360500000000002</v>
      </c>
      <c r="Q1818">
        <v>1621</v>
      </c>
    </row>
    <row r="1819" spans="1:17" x14ac:dyDescent="0.35">
      <c r="A1819" t="s">
        <v>15073</v>
      </c>
      <c r="B1819" t="s">
        <v>17460</v>
      </c>
      <c r="C1819" t="s">
        <v>17461</v>
      </c>
      <c r="D1819">
        <v>24.091000000000001</v>
      </c>
      <c r="E1819">
        <v>220</v>
      </c>
      <c r="F1819">
        <v>115</v>
      </c>
      <c r="G1819">
        <v>9</v>
      </c>
      <c r="H1819">
        <v>53</v>
      </c>
      <c r="I1819">
        <v>238</v>
      </c>
      <c r="J1819">
        <v>43</v>
      </c>
      <c r="K1819">
        <v>244</v>
      </c>
      <c r="L1819">
        <v>0.97</v>
      </c>
      <c r="M1819">
        <v>31.2</v>
      </c>
      <c r="N1819">
        <v>294</v>
      </c>
      <c r="O1819">
        <v>74.829899999999995</v>
      </c>
      <c r="P1819">
        <v>74.829899999999995</v>
      </c>
      <c r="Q1819">
        <v>2342</v>
      </c>
    </row>
    <row r="1820" spans="1:17" x14ac:dyDescent="0.35">
      <c r="A1820" t="s">
        <v>15034</v>
      </c>
      <c r="B1820" t="s">
        <v>15411</v>
      </c>
      <c r="C1820" t="s">
        <v>17462</v>
      </c>
      <c r="D1820">
        <v>27.777999999999999</v>
      </c>
      <c r="E1820">
        <v>144</v>
      </c>
      <c r="F1820">
        <v>78</v>
      </c>
      <c r="G1820">
        <v>7</v>
      </c>
      <c r="H1820">
        <v>40</v>
      </c>
      <c r="I1820">
        <v>160</v>
      </c>
      <c r="J1820">
        <v>3</v>
      </c>
      <c r="K1820">
        <v>143</v>
      </c>
      <c r="L1820">
        <v>4.35E-4</v>
      </c>
      <c r="M1820">
        <v>41.6</v>
      </c>
      <c r="N1820">
        <v>257</v>
      </c>
      <c r="O1820">
        <v>56.031100000000002</v>
      </c>
      <c r="P1820">
        <v>56.031100000000002</v>
      </c>
      <c r="Q1820">
        <v>937</v>
      </c>
    </row>
    <row r="1821" spans="1:17" x14ac:dyDescent="0.35">
      <c r="A1821" t="s">
        <v>15031</v>
      </c>
      <c r="B1821" t="s">
        <v>15946</v>
      </c>
      <c r="C1821" t="s">
        <v>17463</v>
      </c>
      <c r="D1821">
        <v>25.713999999999999</v>
      </c>
      <c r="E1821">
        <v>245</v>
      </c>
      <c r="F1821">
        <v>151</v>
      </c>
      <c r="G1821">
        <v>8</v>
      </c>
      <c r="H1821">
        <v>1</v>
      </c>
      <c r="I1821">
        <v>225</v>
      </c>
      <c r="J1821">
        <v>1</v>
      </c>
      <c r="K1821">
        <v>234</v>
      </c>
      <c r="L1821">
        <v>5.6800000000000002E-9</v>
      </c>
      <c r="M1821">
        <v>55.8</v>
      </c>
      <c r="N1821">
        <v>256</v>
      </c>
      <c r="O1821">
        <v>95.703100000000006</v>
      </c>
      <c r="P1821">
        <v>95.703100000000006</v>
      </c>
      <c r="Q1821">
        <v>95</v>
      </c>
    </row>
    <row r="1822" spans="1:17" x14ac:dyDescent="0.35">
      <c r="A1822" t="s">
        <v>15070</v>
      </c>
      <c r="B1822" t="s">
        <v>15549</v>
      </c>
      <c r="C1822" t="s">
        <v>17464</v>
      </c>
      <c r="D1822">
        <v>30.434999999999999</v>
      </c>
      <c r="E1822">
        <v>92</v>
      </c>
      <c r="F1822">
        <v>61</v>
      </c>
      <c r="G1822">
        <v>2</v>
      </c>
      <c r="H1822">
        <v>99</v>
      </c>
      <c r="I1822">
        <v>189</v>
      </c>
      <c r="J1822">
        <v>41</v>
      </c>
      <c r="K1822">
        <v>130</v>
      </c>
      <c r="L1822">
        <v>1.4E-2</v>
      </c>
      <c r="M1822">
        <v>36.6</v>
      </c>
      <c r="N1822">
        <v>158</v>
      </c>
      <c r="O1822">
        <v>58.227800000000002</v>
      </c>
      <c r="P1822">
        <v>58.227800000000002</v>
      </c>
      <c r="Q1822">
        <v>2252</v>
      </c>
    </row>
    <row r="1823" spans="1:17" x14ac:dyDescent="0.35">
      <c r="A1823" t="s">
        <v>15070</v>
      </c>
      <c r="B1823" t="s">
        <v>15549</v>
      </c>
      <c r="C1823" t="s">
        <v>17464</v>
      </c>
      <c r="D1823">
        <v>26.23</v>
      </c>
      <c r="E1823">
        <v>122</v>
      </c>
      <c r="F1823">
        <v>90</v>
      </c>
      <c r="G1823">
        <v>0</v>
      </c>
      <c r="H1823">
        <v>4</v>
      </c>
      <c r="I1823">
        <v>125</v>
      </c>
      <c r="J1823">
        <v>7</v>
      </c>
      <c r="K1823">
        <v>128</v>
      </c>
      <c r="L1823">
        <v>2.6600000000000003E-7</v>
      </c>
      <c r="M1823">
        <v>50.4</v>
      </c>
      <c r="N1823">
        <v>158</v>
      </c>
      <c r="O1823">
        <v>77.215199999999996</v>
      </c>
      <c r="P1823">
        <v>77.215199999999996</v>
      </c>
      <c r="Q1823">
        <v>2251</v>
      </c>
    </row>
    <row r="1824" spans="1:17" x14ac:dyDescent="0.35">
      <c r="A1824" t="s">
        <v>15176</v>
      </c>
      <c r="B1824" t="s">
        <v>17465</v>
      </c>
      <c r="C1824" t="s">
        <v>17466</v>
      </c>
      <c r="D1824">
        <v>45.033000000000001</v>
      </c>
      <c r="E1824">
        <v>151</v>
      </c>
      <c r="F1824">
        <v>80</v>
      </c>
      <c r="G1824">
        <v>3</v>
      </c>
      <c r="H1824">
        <v>37</v>
      </c>
      <c r="I1824">
        <v>187</v>
      </c>
      <c r="J1824">
        <v>2</v>
      </c>
      <c r="K1824">
        <v>149</v>
      </c>
      <c r="L1824">
        <v>2.9100000000000001E-38</v>
      </c>
      <c r="M1824">
        <v>129</v>
      </c>
      <c r="N1824">
        <v>150</v>
      </c>
      <c r="O1824">
        <v>100.667</v>
      </c>
      <c r="P1824">
        <v>101</v>
      </c>
      <c r="Q1824">
        <v>2892</v>
      </c>
    </row>
    <row r="1825" spans="1:17" x14ac:dyDescent="0.35">
      <c r="A1825" t="s">
        <v>15201</v>
      </c>
      <c r="B1825" t="s">
        <v>17465</v>
      </c>
      <c r="C1825" t="s">
        <v>17466</v>
      </c>
      <c r="D1825">
        <v>42</v>
      </c>
      <c r="E1825">
        <v>150</v>
      </c>
      <c r="F1825">
        <v>84</v>
      </c>
      <c r="G1825">
        <v>3</v>
      </c>
      <c r="H1825">
        <v>28</v>
      </c>
      <c r="I1825">
        <v>177</v>
      </c>
      <c r="J1825">
        <v>3</v>
      </c>
      <c r="K1825">
        <v>149</v>
      </c>
      <c r="L1825">
        <v>7.4199999999999994E-36</v>
      </c>
      <c r="M1825">
        <v>122</v>
      </c>
      <c r="N1825">
        <v>150</v>
      </c>
      <c r="O1825">
        <v>100</v>
      </c>
      <c r="P1825">
        <v>100</v>
      </c>
      <c r="Q1825">
        <v>1184</v>
      </c>
    </row>
    <row r="1826" spans="1:17" x14ac:dyDescent="0.35">
      <c r="A1826" t="s">
        <v>15034</v>
      </c>
      <c r="B1826" t="s">
        <v>17467</v>
      </c>
      <c r="C1826" t="s">
        <v>17468</v>
      </c>
      <c r="D1826">
        <v>29.370999999999999</v>
      </c>
      <c r="E1826">
        <v>143</v>
      </c>
      <c r="F1826">
        <v>76</v>
      </c>
      <c r="G1826">
        <v>4</v>
      </c>
      <c r="H1826">
        <v>40</v>
      </c>
      <c r="I1826">
        <v>160</v>
      </c>
      <c r="J1826">
        <v>3</v>
      </c>
      <c r="K1826">
        <v>142</v>
      </c>
      <c r="L1826">
        <v>2.05E-4</v>
      </c>
      <c r="M1826">
        <v>42.4</v>
      </c>
      <c r="N1826">
        <v>259</v>
      </c>
      <c r="O1826">
        <v>55.212400000000002</v>
      </c>
      <c r="P1826">
        <v>55.212400000000002</v>
      </c>
      <c r="Q1826">
        <v>905</v>
      </c>
    </row>
    <row r="1827" spans="1:17" x14ac:dyDescent="0.35">
      <c r="A1827" t="s">
        <v>15034</v>
      </c>
      <c r="B1827" t="s">
        <v>17469</v>
      </c>
      <c r="C1827" t="s">
        <v>17470</v>
      </c>
      <c r="D1827">
        <v>28.507000000000001</v>
      </c>
      <c r="E1827">
        <v>221</v>
      </c>
      <c r="F1827">
        <v>130</v>
      </c>
      <c r="G1827">
        <v>12</v>
      </c>
      <c r="H1827">
        <v>40</v>
      </c>
      <c r="I1827">
        <v>242</v>
      </c>
      <c r="J1827">
        <v>3</v>
      </c>
      <c r="K1827">
        <v>213</v>
      </c>
      <c r="L1827">
        <v>1.55E-4</v>
      </c>
      <c r="M1827">
        <v>42.7</v>
      </c>
      <c r="N1827">
        <v>252</v>
      </c>
      <c r="O1827">
        <v>87.698400000000007</v>
      </c>
      <c r="P1827">
        <v>87.698400000000007</v>
      </c>
      <c r="Q1827">
        <v>889</v>
      </c>
    </row>
    <row r="1828" spans="1:17" x14ac:dyDescent="0.35">
      <c r="A1828" t="s">
        <v>16019</v>
      </c>
      <c r="B1828" t="s">
        <v>17471</v>
      </c>
      <c r="C1828" t="s">
        <v>17472</v>
      </c>
      <c r="D1828">
        <v>24.786000000000001</v>
      </c>
      <c r="E1828">
        <v>117</v>
      </c>
      <c r="F1828">
        <v>68</v>
      </c>
      <c r="G1828">
        <v>4</v>
      </c>
      <c r="H1828">
        <v>1</v>
      </c>
      <c r="I1828">
        <v>107</v>
      </c>
      <c r="J1828">
        <v>1</v>
      </c>
      <c r="K1828">
        <v>107</v>
      </c>
      <c r="L1828">
        <v>0.49</v>
      </c>
      <c r="M1828">
        <v>30</v>
      </c>
      <c r="N1828">
        <v>155</v>
      </c>
      <c r="O1828">
        <v>75.483900000000006</v>
      </c>
      <c r="P1828">
        <v>75.483900000000006</v>
      </c>
      <c r="Q1828">
        <v>1500</v>
      </c>
    </row>
    <row r="1829" spans="1:17" x14ac:dyDescent="0.35">
      <c r="A1829" t="s">
        <v>15067</v>
      </c>
      <c r="B1829" t="s">
        <v>17473</v>
      </c>
      <c r="C1829" t="s">
        <v>17474</v>
      </c>
      <c r="D1829">
        <v>27.210999999999999</v>
      </c>
      <c r="E1829">
        <v>147</v>
      </c>
      <c r="F1829">
        <v>74</v>
      </c>
      <c r="G1829">
        <v>5</v>
      </c>
      <c r="H1829">
        <v>104</v>
      </c>
      <c r="I1829">
        <v>218</v>
      </c>
      <c r="J1829">
        <v>3</v>
      </c>
      <c r="K1829">
        <v>148</v>
      </c>
      <c r="L1829">
        <v>0.14000000000000001</v>
      </c>
      <c r="M1829">
        <v>33.9</v>
      </c>
      <c r="N1829">
        <v>268</v>
      </c>
      <c r="O1829">
        <v>54.850700000000003</v>
      </c>
      <c r="P1829">
        <v>54.850700000000003</v>
      </c>
      <c r="Q1829">
        <v>2393</v>
      </c>
    </row>
    <row r="1830" spans="1:17" x14ac:dyDescent="0.35">
      <c r="A1830" t="s">
        <v>15034</v>
      </c>
      <c r="B1830" t="s">
        <v>17475</v>
      </c>
      <c r="C1830" t="s">
        <v>17476</v>
      </c>
      <c r="D1830">
        <v>28.082000000000001</v>
      </c>
      <c r="E1830">
        <v>146</v>
      </c>
      <c r="F1830">
        <v>75</v>
      </c>
      <c r="G1830">
        <v>5</v>
      </c>
      <c r="H1830">
        <v>40</v>
      </c>
      <c r="I1830">
        <v>160</v>
      </c>
      <c r="J1830">
        <v>3</v>
      </c>
      <c r="K1830">
        <v>143</v>
      </c>
      <c r="L1830">
        <v>3.4000000000000002E-4</v>
      </c>
      <c r="M1830">
        <v>41.6</v>
      </c>
      <c r="N1830">
        <v>261</v>
      </c>
      <c r="O1830">
        <v>55.938699999999997</v>
      </c>
      <c r="P1830">
        <v>55.938699999999997</v>
      </c>
      <c r="Q1830">
        <v>925</v>
      </c>
    </row>
    <row r="1831" spans="1:17" x14ac:dyDescent="0.35">
      <c r="A1831" t="s">
        <v>15070</v>
      </c>
      <c r="B1831" t="s">
        <v>15268</v>
      </c>
      <c r="C1831" t="s">
        <v>17477</v>
      </c>
      <c r="D1831">
        <v>38.362000000000002</v>
      </c>
      <c r="E1831">
        <v>232</v>
      </c>
      <c r="F1831">
        <v>140</v>
      </c>
      <c r="G1831">
        <v>1</v>
      </c>
      <c r="H1831">
        <v>5</v>
      </c>
      <c r="I1831">
        <v>233</v>
      </c>
      <c r="J1831">
        <v>5</v>
      </c>
      <c r="K1831">
        <v>236</v>
      </c>
      <c r="L1831">
        <v>1.52E-32</v>
      </c>
      <c r="M1831">
        <v>128</v>
      </c>
      <c r="N1831">
        <v>400</v>
      </c>
      <c r="O1831">
        <v>58</v>
      </c>
      <c r="P1831">
        <v>58</v>
      </c>
      <c r="Q1831">
        <v>2067</v>
      </c>
    </row>
    <row r="1832" spans="1:17" x14ac:dyDescent="0.35">
      <c r="A1832" t="s">
        <v>15070</v>
      </c>
      <c r="B1832" t="s">
        <v>16350</v>
      </c>
      <c r="C1832" t="s">
        <v>17478</v>
      </c>
      <c r="D1832">
        <v>45.491999999999997</v>
      </c>
      <c r="E1832">
        <v>244</v>
      </c>
      <c r="F1832">
        <v>133</v>
      </c>
      <c r="G1832">
        <v>0</v>
      </c>
      <c r="H1832">
        <v>3</v>
      </c>
      <c r="I1832">
        <v>246</v>
      </c>
      <c r="J1832">
        <v>3</v>
      </c>
      <c r="K1832">
        <v>246</v>
      </c>
      <c r="L1832">
        <v>1.0999999999999999E-50</v>
      </c>
      <c r="M1832">
        <v>178</v>
      </c>
      <c r="N1832">
        <v>437</v>
      </c>
      <c r="O1832">
        <v>55.8352</v>
      </c>
      <c r="P1832">
        <v>55.8352</v>
      </c>
      <c r="Q1832">
        <v>1987</v>
      </c>
    </row>
    <row r="1833" spans="1:17" x14ac:dyDescent="0.35">
      <c r="A1833" t="s">
        <v>15070</v>
      </c>
      <c r="B1833" t="s">
        <v>17479</v>
      </c>
      <c r="C1833" t="s">
        <v>17480</v>
      </c>
      <c r="D1833">
        <v>27.777999999999999</v>
      </c>
      <c r="E1833">
        <v>234</v>
      </c>
      <c r="F1833">
        <v>163</v>
      </c>
      <c r="G1833">
        <v>3</v>
      </c>
      <c r="H1833">
        <v>9</v>
      </c>
      <c r="I1833">
        <v>238</v>
      </c>
      <c r="J1833">
        <v>12</v>
      </c>
      <c r="K1833">
        <v>243</v>
      </c>
      <c r="L1833">
        <v>7.7699999999999995E-18</v>
      </c>
      <c r="M1833">
        <v>85.1</v>
      </c>
      <c r="N1833">
        <v>371</v>
      </c>
      <c r="O1833">
        <v>63.072800000000001</v>
      </c>
      <c r="P1833">
        <v>63.072800000000001</v>
      </c>
      <c r="Q1833">
        <v>2146</v>
      </c>
    </row>
    <row r="1834" spans="1:17" x14ac:dyDescent="0.35">
      <c r="A1834" t="s">
        <v>15460</v>
      </c>
      <c r="B1834" t="s">
        <v>17481</v>
      </c>
      <c r="C1834" t="s">
        <v>17482</v>
      </c>
      <c r="D1834">
        <v>27.451000000000001</v>
      </c>
      <c r="E1834">
        <v>102</v>
      </c>
      <c r="F1834">
        <v>64</v>
      </c>
      <c r="G1834">
        <v>5</v>
      </c>
      <c r="H1834">
        <v>42</v>
      </c>
      <c r="I1834">
        <v>139</v>
      </c>
      <c r="J1834">
        <v>8</v>
      </c>
      <c r="K1834">
        <v>103</v>
      </c>
      <c r="L1834">
        <v>5.0999999999999997E-2</v>
      </c>
      <c r="M1834">
        <v>33.1</v>
      </c>
      <c r="N1834">
        <v>131</v>
      </c>
      <c r="O1834">
        <v>77.8626</v>
      </c>
      <c r="P1834">
        <v>77.8626</v>
      </c>
      <c r="Q1834">
        <v>2970</v>
      </c>
    </row>
    <row r="1835" spans="1:17" x14ac:dyDescent="0.35">
      <c r="A1835" t="s">
        <v>17483</v>
      </c>
      <c r="B1835" t="s">
        <v>17484</v>
      </c>
      <c r="C1835" t="s">
        <v>17485</v>
      </c>
      <c r="D1835">
        <v>26.373999999999999</v>
      </c>
      <c r="E1835">
        <v>91</v>
      </c>
      <c r="F1835">
        <v>54</v>
      </c>
      <c r="G1835">
        <v>3</v>
      </c>
      <c r="H1835">
        <v>100</v>
      </c>
      <c r="I1835">
        <v>185</v>
      </c>
      <c r="J1835">
        <v>63</v>
      </c>
      <c r="K1835">
        <v>145</v>
      </c>
      <c r="L1835">
        <v>0.26</v>
      </c>
      <c r="M1835">
        <v>31.2</v>
      </c>
      <c r="N1835">
        <v>154</v>
      </c>
      <c r="O1835">
        <v>59.090899999999998</v>
      </c>
      <c r="P1835">
        <v>59.090899999999998</v>
      </c>
      <c r="Q1835">
        <v>1234</v>
      </c>
    </row>
    <row r="1836" spans="1:17" x14ac:dyDescent="0.35">
      <c r="A1836" t="s">
        <v>15070</v>
      </c>
      <c r="B1836" t="s">
        <v>15827</v>
      </c>
      <c r="C1836" t="s">
        <v>17486</v>
      </c>
      <c r="D1836">
        <v>39.406999999999996</v>
      </c>
      <c r="E1836">
        <v>236</v>
      </c>
      <c r="F1836">
        <v>139</v>
      </c>
      <c r="G1836">
        <v>2</v>
      </c>
      <c r="H1836">
        <v>5</v>
      </c>
      <c r="I1836">
        <v>236</v>
      </c>
      <c r="J1836">
        <v>5</v>
      </c>
      <c r="K1836">
        <v>240</v>
      </c>
      <c r="L1836">
        <v>5.5700000000000003E-35</v>
      </c>
      <c r="M1836">
        <v>135</v>
      </c>
      <c r="N1836">
        <v>420</v>
      </c>
      <c r="O1836">
        <v>56.1905</v>
      </c>
      <c r="P1836">
        <v>56.1905</v>
      </c>
      <c r="Q1836">
        <v>2047</v>
      </c>
    </row>
    <row r="1837" spans="1:17" x14ac:dyDescent="0.35">
      <c r="A1837" t="s">
        <v>15067</v>
      </c>
      <c r="B1837" t="s">
        <v>16022</v>
      </c>
      <c r="C1837" t="s">
        <v>17487</v>
      </c>
      <c r="D1837">
        <v>26.449000000000002</v>
      </c>
      <c r="E1837">
        <v>276</v>
      </c>
      <c r="F1837">
        <v>141</v>
      </c>
      <c r="G1837">
        <v>12</v>
      </c>
      <c r="H1837">
        <v>106</v>
      </c>
      <c r="I1837">
        <v>342</v>
      </c>
      <c r="J1837">
        <v>4</v>
      </c>
      <c r="K1837">
        <v>256</v>
      </c>
      <c r="L1837">
        <v>2.8600000000000001E-4</v>
      </c>
      <c r="M1837">
        <v>42.4</v>
      </c>
      <c r="N1837">
        <v>268</v>
      </c>
      <c r="O1837">
        <v>102.985</v>
      </c>
      <c r="P1837">
        <v>101</v>
      </c>
      <c r="Q1837">
        <v>2371</v>
      </c>
    </row>
    <row r="1838" spans="1:17" x14ac:dyDescent="0.35">
      <c r="A1838" t="s">
        <v>15070</v>
      </c>
      <c r="B1838" t="s">
        <v>15320</v>
      </c>
      <c r="C1838" t="s">
        <v>17488</v>
      </c>
      <c r="D1838">
        <v>25.137</v>
      </c>
      <c r="E1838">
        <v>366</v>
      </c>
      <c r="F1838">
        <v>210</v>
      </c>
      <c r="G1838">
        <v>10</v>
      </c>
      <c r="H1838">
        <v>3</v>
      </c>
      <c r="I1838">
        <v>350</v>
      </c>
      <c r="J1838">
        <v>6</v>
      </c>
      <c r="K1838">
        <v>325</v>
      </c>
      <c r="L1838">
        <v>2.11E-15</v>
      </c>
      <c r="M1838">
        <v>77.8</v>
      </c>
      <c r="N1838">
        <v>373</v>
      </c>
      <c r="O1838">
        <v>98.1233</v>
      </c>
      <c r="P1838">
        <v>98.1233</v>
      </c>
      <c r="Q1838">
        <v>2183</v>
      </c>
    </row>
    <row r="1839" spans="1:17" x14ac:dyDescent="0.35">
      <c r="A1839" t="s">
        <v>15034</v>
      </c>
      <c r="B1839" t="s">
        <v>15933</v>
      </c>
      <c r="C1839" t="s">
        <v>17489</v>
      </c>
      <c r="D1839">
        <v>27.585999999999999</v>
      </c>
      <c r="E1839">
        <v>145</v>
      </c>
      <c r="F1839">
        <v>75</v>
      </c>
      <c r="G1839">
        <v>5</v>
      </c>
      <c r="H1839">
        <v>41</v>
      </c>
      <c r="I1839">
        <v>160</v>
      </c>
      <c r="J1839">
        <v>4</v>
      </c>
      <c r="K1839">
        <v>143</v>
      </c>
      <c r="L1839">
        <v>2.09E-5</v>
      </c>
      <c r="M1839">
        <v>45.4</v>
      </c>
      <c r="N1839">
        <v>256</v>
      </c>
      <c r="O1839">
        <v>56.640599999999999</v>
      </c>
      <c r="P1839">
        <v>56.640599999999999</v>
      </c>
      <c r="Q1839">
        <v>819</v>
      </c>
    </row>
    <row r="1840" spans="1:17" x14ac:dyDescent="0.35">
      <c r="A1840" t="s">
        <v>15034</v>
      </c>
      <c r="B1840" t="s">
        <v>15289</v>
      </c>
      <c r="C1840" t="s">
        <v>17490</v>
      </c>
      <c r="D1840">
        <v>22.466999999999999</v>
      </c>
      <c r="E1840">
        <v>227</v>
      </c>
      <c r="F1840">
        <v>141</v>
      </c>
      <c r="G1840">
        <v>6</v>
      </c>
      <c r="H1840">
        <v>40</v>
      </c>
      <c r="I1840">
        <v>246</v>
      </c>
      <c r="J1840">
        <v>3</v>
      </c>
      <c r="K1840">
        <v>214</v>
      </c>
      <c r="L1840">
        <v>1E-3</v>
      </c>
      <c r="M1840">
        <v>40.4</v>
      </c>
      <c r="N1840">
        <v>254</v>
      </c>
      <c r="O1840">
        <v>89.370099999999994</v>
      </c>
      <c r="P1840">
        <v>89.370099999999994</v>
      </c>
      <c r="Q1840">
        <v>973</v>
      </c>
    </row>
    <row r="1841" spans="1:17" x14ac:dyDescent="0.35">
      <c r="A1841" t="s">
        <v>15049</v>
      </c>
      <c r="B1841" t="s">
        <v>15411</v>
      </c>
      <c r="C1841" t="s">
        <v>17491</v>
      </c>
      <c r="D1841">
        <v>26.943000000000001</v>
      </c>
      <c r="E1841">
        <v>193</v>
      </c>
      <c r="F1841">
        <v>105</v>
      </c>
      <c r="G1841">
        <v>7</v>
      </c>
      <c r="H1841">
        <v>155</v>
      </c>
      <c r="I1841">
        <v>326</v>
      </c>
      <c r="J1841">
        <v>8</v>
      </c>
      <c r="K1841">
        <v>185</v>
      </c>
      <c r="L1841">
        <v>2E-3</v>
      </c>
      <c r="M1841">
        <v>40</v>
      </c>
      <c r="N1841">
        <v>259</v>
      </c>
      <c r="O1841">
        <v>74.517399999999995</v>
      </c>
      <c r="P1841">
        <v>74.517399999999995</v>
      </c>
      <c r="Q1841">
        <v>1895</v>
      </c>
    </row>
    <row r="1842" spans="1:17" x14ac:dyDescent="0.35">
      <c r="A1842" t="s">
        <v>15244</v>
      </c>
      <c r="B1842" t="s">
        <v>15245</v>
      </c>
      <c r="C1842" t="s">
        <v>17492</v>
      </c>
      <c r="D1842">
        <v>39.158999999999999</v>
      </c>
      <c r="E1842">
        <v>452</v>
      </c>
      <c r="F1842">
        <v>259</v>
      </c>
      <c r="G1842">
        <v>9</v>
      </c>
      <c r="H1842">
        <v>19</v>
      </c>
      <c r="I1842">
        <v>465</v>
      </c>
      <c r="J1842">
        <v>16</v>
      </c>
      <c r="K1842">
        <v>456</v>
      </c>
      <c r="L1842">
        <v>2.7199999999999998E-99</v>
      </c>
      <c r="M1842">
        <v>305</v>
      </c>
      <c r="N1842">
        <v>461</v>
      </c>
      <c r="O1842">
        <v>98.047700000000006</v>
      </c>
      <c r="P1842">
        <v>98.047700000000006</v>
      </c>
      <c r="Q1842">
        <v>1544</v>
      </c>
    </row>
    <row r="1843" spans="1:17" x14ac:dyDescent="0.35">
      <c r="A1843" t="s">
        <v>15247</v>
      </c>
      <c r="B1843" t="s">
        <v>15245</v>
      </c>
      <c r="C1843" t="s">
        <v>17492</v>
      </c>
      <c r="D1843">
        <v>36.853000000000002</v>
      </c>
      <c r="E1843">
        <v>464</v>
      </c>
      <c r="F1843">
        <v>272</v>
      </c>
      <c r="G1843">
        <v>6</v>
      </c>
      <c r="H1843">
        <v>17</v>
      </c>
      <c r="I1843">
        <v>479</v>
      </c>
      <c r="J1843">
        <v>13</v>
      </c>
      <c r="K1843">
        <v>456</v>
      </c>
      <c r="L1843">
        <v>1.3299999999999999E-88</v>
      </c>
      <c r="M1843">
        <v>278</v>
      </c>
      <c r="N1843">
        <v>461</v>
      </c>
      <c r="O1843">
        <v>100.651</v>
      </c>
      <c r="P1843">
        <v>101</v>
      </c>
      <c r="Q1843">
        <v>1781</v>
      </c>
    </row>
    <row r="1844" spans="1:17" x14ac:dyDescent="0.35">
      <c r="A1844" t="s">
        <v>15248</v>
      </c>
      <c r="B1844" t="s">
        <v>15245</v>
      </c>
      <c r="C1844" t="s">
        <v>17492</v>
      </c>
      <c r="D1844">
        <v>27.236999999999998</v>
      </c>
      <c r="E1844">
        <v>257</v>
      </c>
      <c r="F1844">
        <v>151</v>
      </c>
      <c r="G1844">
        <v>14</v>
      </c>
      <c r="H1844">
        <v>278</v>
      </c>
      <c r="I1844">
        <v>520</v>
      </c>
      <c r="J1844">
        <v>170</v>
      </c>
      <c r="K1844">
        <v>404</v>
      </c>
      <c r="L1844">
        <v>5.9999999999999997E-7</v>
      </c>
      <c r="M1844">
        <v>52.4</v>
      </c>
      <c r="N1844">
        <v>461</v>
      </c>
      <c r="O1844">
        <v>55.748399999999997</v>
      </c>
      <c r="P1844">
        <v>55.748399999999997</v>
      </c>
      <c r="Q1844">
        <v>48</v>
      </c>
    </row>
    <row r="1845" spans="1:17" x14ac:dyDescent="0.35">
      <c r="A1845" t="s">
        <v>15249</v>
      </c>
      <c r="B1845" t="s">
        <v>15245</v>
      </c>
      <c r="C1845" t="s">
        <v>17492</v>
      </c>
      <c r="D1845">
        <v>26.667000000000002</v>
      </c>
      <c r="E1845">
        <v>435</v>
      </c>
      <c r="F1845">
        <v>307</v>
      </c>
      <c r="G1845">
        <v>8</v>
      </c>
      <c r="H1845">
        <v>59</v>
      </c>
      <c r="I1845">
        <v>486</v>
      </c>
      <c r="J1845">
        <v>15</v>
      </c>
      <c r="K1845">
        <v>444</v>
      </c>
      <c r="L1845">
        <v>9.2200000000000005E-42</v>
      </c>
      <c r="M1845">
        <v>155</v>
      </c>
      <c r="N1845">
        <v>461</v>
      </c>
      <c r="O1845">
        <v>94.360100000000003</v>
      </c>
      <c r="P1845">
        <v>94.360100000000003</v>
      </c>
      <c r="Q1845">
        <v>2518</v>
      </c>
    </row>
    <row r="1846" spans="1:17" x14ac:dyDescent="0.35">
      <c r="A1846" t="s">
        <v>15250</v>
      </c>
      <c r="B1846" t="s">
        <v>15245</v>
      </c>
      <c r="C1846" t="s">
        <v>17492</v>
      </c>
      <c r="D1846">
        <v>26.471</v>
      </c>
      <c r="E1846">
        <v>238</v>
      </c>
      <c r="F1846">
        <v>144</v>
      </c>
      <c r="G1846">
        <v>9</v>
      </c>
      <c r="H1846">
        <v>92</v>
      </c>
      <c r="I1846">
        <v>316</v>
      </c>
      <c r="J1846">
        <v>114</v>
      </c>
      <c r="K1846">
        <v>333</v>
      </c>
      <c r="L1846">
        <v>4.8799999999999997E-9</v>
      </c>
      <c r="M1846">
        <v>58.2</v>
      </c>
      <c r="N1846">
        <v>461</v>
      </c>
      <c r="O1846">
        <v>51.626899999999999</v>
      </c>
      <c r="P1846">
        <v>51.626899999999999</v>
      </c>
      <c r="Q1846">
        <v>2369</v>
      </c>
    </row>
    <row r="1847" spans="1:17" x14ac:dyDescent="0.35">
      <c r="A1847" t="s">
        <v>15251</v>
      </c>
      <c r="B1847" t="s">
        <v>15245</v>
      </c>
      <c r="C1847" t="s">
        <v>17492</v>
      </c>
      <c r="D1847">
        <v>25.204999999999998</v>
      </c>
      <c r="E1847">
        <v>365</v>
      </c>
      <c r="F1847">
        <v>224</v>
      </c>
      <c r="G1847">
        <v>18</v>
      </c>
      <c r="H1847">
        <v>67</v>
      </c>
      <c r="I1847">
        <v>403</v>
      </c>
      <c r="J1847">
        <v>98</v>
      </c>
      <c r="K1847">
        <v>441</v>
      </c>
      <c r="L1847">
        <v>1.8699999999999999E-8</v>
      </c>
      <c r="M1847">
        <v>56.2</v>
      </c>
      <c r="N1847">
        <v>461</v>
      </c>
      <c r="O1847">
        <v>79.175700000000006</v>
      </c>
      <c r="P1847">
        <v>79.175700000000006</v>
      </c>
      <c r="Q1847">
        <v>2830</v>
      </c>
    </row>
    <row r="1848" spans="1:17" x14ac:dyDescent="0.35">
      <c r="A1848" t="s">
        <v>15252</v>
      </c>
      <c r="B1848" t="s">
        <v>15245</v>
      </c>
      <c r="C1848" t="s">
        <v>17492</v>
      </c>
      <c r="D1848">
        <v>22.603000000000002</v>
      </c>
      <c r="E1848">
        <v>438</v>
      </c>
      <c r="F1848">
        <v>320</v>
      </c>
      <c r="G1848">
        <v>11</v>
      </c>
      <c r="H1848">
        <v>22</v>
      </c>
      <c r="I1848">
        <v>447</v>
      </c>
      <c r="J1848">
        <v>16</v>
      </c>
      <c r="K1848">
        <v>446</v>
      </c>
      <c r="L1848">
        <v>1.15E-20</v>
      </c>
      <c r="M1848">
        <v>94.7</v>
      </c>
      <c r="N1848">
        <v>461</v>
      </c>
      <c r="O1848">
        <v>95.010800000000003</v>
      </c>
      <c r="P1848">
        <v>95.010800000000003</v>
      </c>
      <c r="Q1848">
        <v>1717</v>
      </c>
    </row>
    <row r="1849" spans="1:17" x14ac:dyDescent="0.35">
      <c r="A1849" t="s">
        <v>15117</v>
      </c>
      <c r="B1849" t="s">
        <v>17493</v>
      </c>
      <c r="C1849" t="s">
        <v>17494</v>
      </c>
      <c r="D1849">
        <v>27.972000000000001</v>
      </c>
      <c r="E1849">
        <v>143</v>
      </c>
      <c r="F1849">
        <v>69</v>
      </c>
      <c r="G1849">
        <v>4</v>
      </c>
      <c r="H1849">
        <v>1</v>
      </c>
      <c r="I1849">
        <v>135</v>
      </c>
      <c r="J1849">
        <v>1</v>
      </c>
      <c r="K1849">
        <v>117</v>
      </c>
      <c r="L1849">
        <v>1.6E-2</v>
      </c>
      <c r="M1849">
        <v>36.6</v>
      </c>
      <c r="N1849">
        <v>259</v>
      </c>
      <c r="O1849">
        <v>55.212400000000002</v>
      </c>
      <c r="P1849">
        <v>55.212400000000002</v>
      </c>
      <c r="Q1849">
        <v>1654</v>
      </c>
    </row>
    <row r="1850" spans="1:17" x14ac:dyDescent="0.35">
      <c r="A1850" t="s">
        <v>15031</v>
      </c>
      <c r="B1850" t="s">
        <v>17495</v>
      </c>
      <c r="C1850" t="s">
        <v>17496</v>
      </c>
      <c r="D1850">
        <v>26.471</v>
      </c>
      <c r="E1850">
        <v>272</v>
      </c>
      <c r="F1850">
        <v>129</v>
      </c>
      <c r="G1850">
        <v>12</v>
      </c>
      <c r="H1850">
        <v>6</v>
      </c>
      <c r="I1850">
        <v>236</v>
      </c>
      <c r="J1850">
        <v>3</v>
      </c>
      <c r="K1850">
        <v>244</v>
      </c>
      <c r="L1850">
        <v>1.4499999999999999E-7</v>
      </c>
      <c r="M1850">
        <v>51.6</v>
      </c>
      <c r="N1850">
        <v>257</v>
      </c>
      <c r="O1850">
        <v>105.837</v>
      </c>
      <c r="P1850">
        <v>101</v>
      </c>
      <c r="Q1850">
        <v>154</v>
      </c>
    </row>
    <row r="1851" spans="1:17" x14ac:dyDescent="0.35">
      <c r="A1851" t="s">
        <v>15037</v>
      </c>
      <c r="B1851" t="s">
        <v>17495</v>
      </c>
      <c r="C1851" t="s">
        <v>17496</v>
      </c>
      <c r="D1851">
        <v>26.21</v>
      </c>
      <c r="E1851">
        <v>248</v>
      </c>
      <c r="F1851">
        <v>138</v>
      </c>
      <c r="G1851">
        <v>10</v>
      </c>
      <c r="H1851">
        <v>44</v>
      </c>
      <c r="I1851">
        <v>266</v>
      </c>
      <c r="J1851">
        <v>3</v>
      </c>
      <c r="K1851">
        <v>230</v>
      </c>
      <c r="L1851">
        <v>7.6500000000000003E-5</v>
      </c>
      <c r="M1851">
        <v>43.9</v>
      </c>
      <c r="N1851">
        <v>257</v>
      </c>
      <c r="O1851">
        <v>96.498099999999994</v>
      </c>
      <c r="P1851">
        <v>96.498099999999994</v>
      </c>
      <c r="Q1851">
        <v>649</v>
      </c>
    </row>
    <row r="1852" spans="1:17" x14ac:dyDescent="0.35">
      <c r="A1852" t="s">
        <v>15031</v>
      </c>
      <c r="B1852" t="s">
        <v>15289</v>
      </c>
      <c r="C1852" t="s">
        <v>17497</v>
      </c>
      <c r="D1852">
        <v>24.690999999999999</v>
      </c>
      <c r="E1852">
        <v>243</v>
      </c>
      <c r="F1852">
        <v>143</v>
      </c>
      <c r="G1852">
        <v>7</v>
      </c>
      <c r="H1852">
        <v>6</v>
      </c>
      <c r="I1852">
        <v>225</v>
      </c>
      <c r="J1852">
        <v>3</v>
      </c>
      <c r="K1852">
        <v>228</v>
      </c>
      <c r="L1852">
        <v>1.7900000000000001E-5</v>
      </c>
      <c r="M1852">
        <v>45.4</v>
      </c>
      <c r="N1852">
        <v>250</v>
      </c>
      <c r="O1852">
        <v>97.2</v>
      </c>
      <c r="P1852">
        <v>97.2</v>
      </c>
      <c r="Q1852">
        <v>328</v>
      </c>
    </row>
    <row r="1853" spans="1:17" x14ac:dyDescent="0.35">
      <c r="A1853" t="s">
        <v>15133</v>
      </c>
      <c r="B1853" t="s">
        <v>17498</v>
      </c>
      <c r="C1853" t="s">
        <v>17499</v>
      </c>
      <c r="D1853">
        <v>30.713999999999999</v>
      </c>
      <c r="E1853">
        <v>140</v>
      </c>
      <c r="F1853">
        <v>91</v>
      </c>
      <c r="G1853">
        <v>4</v>
      </c>
      <c r="H1853">
        <v>22</v>
      </c>
      <c r="I1853">
        <v>159</v>
      </c>
      <c r="J1853">
        <v>2</v>
      </c>
      <c r="K1853">
        <v>137</v>
      </c>
      <c r="L1853">
        <v>2.1499999999999999E-12</v>
      </c>
      <c r="M1853">
        <v>61.2</v>
      </c>
      <c r="N1853">
        <v>143</v>
      </c>
      <c r="O1853">
        <v>97.902100000000004</v>
      </c>
      <c r="P1853">
        <v>97.902100000000004</v>
      </c>
      <c r="Q1853">
        <v>2541</v>
      </c>
    </row>
    <row r="1854" spans="1:17" x14ac:dyDescent="0.35">
      <c r="A1854" t="s">
        <v>15136</v>
      </c>
      <c r="B1854" t="s">
        <v>17498</v>
      </c>
      <c r="C1854" t="s">
        <v>17499</v>
      </c>
      <c r="D1854">
        <v>30</v>
      </c>
      <c r="E1854">
        <v>120</v>
      </c>
      <c r="F1854">
        <v>66</v>
      </c>
      <c r="G1854">
        <v>6</v>
      </c>
      <c r="H1854">
        <v>20</v>
      </c>
      <c r="I1854">
        <v>128</v>
      </c>
      <c r="J1854">
        <v>14</v>
      </c>
      <c r="K1854">
        <v>126</v>
      </c>
      <c r="L1854">
        <v>1.39E-6</v>
      </c>
      <c r="M1854">
        <v>45.4</v>
      </c>
      <c r="N1854">
        <v>143</v>
      </c>
      <c r="O1854">
        <v>83.9161</v>
      </c>
      <c r="P1854">
        <v>83.9161</v>
      </c>
      <c r="Q1854">
        <v>1115</v>
      </c>
    </row>
    <row r="1855" spans="1:17" x14ac:dyDescent="0.35">
      <c r="A1855" t="s">
        <v>15186</v>
      </c>
      <c r="B1855" t="s">
        <v>17498</v>
      </c>
      <c r="C1855" t="s">
        <v>17499</v>
      </c>
      <c r="D1855">
        <v>27.451000000000001</v>
      </c>
      <c r="E1855">
        <v>153</v>
      </c>
      <c r="F1855">
        <v>91</v>
      </c>
      <c r="G1855">
        <v>7</v>
      </c>
      <c r="H1855">
        <v>24</v>
      </c>
      <c r="I1855">
        <v>173</v>
      </c>
      <c r="J1855">
        <v>1</v>
      </c>
      <c r="K1855">
        <v>136</v>
      </c>
      <c r="L1855">
        <v>1.8600000000000001E-5</v>
      </c>
      <c r="M1855">
        <v>42.7</v>
      </c>
      <c r="N1855">
        <v>143</v>
      </c>
      <c r="O1855">
        <v>106.99299999999999</v>
      </c>
      <c r="P1855">
        <v>101</v>
      </c>
      <c r="Q1855">
        <v>1362</v>
      </c>
    </row>
    <row r="1856" spans="1:17" x14ac:dyDescent="0.35">
      <c r="A1856" t="s">
        <v>15038</v>
      </c>
      <c r="B1856" t="s">
        <v>17500</v>
      </c>
      <c r="C1856" t="s">
        <v>17501</v>
      </c>
      <c r="D1856">
        <v>26.74</v>
      </c>
      <c r="E1856">
        <v>273</v>
      </c>
      <c r="F1856">
        <v>173</v>
      </c>
      <c r="G1856">
        <v>11</v>
      </c>
      <c r="H1856">
        <v>373</v>
      </c>
      <c r="I1856">
        <v>641</v>
      </c>
      <c r="J1856">
        <v>4</v>
      </c>
      <c r="K1856">
        <v>253</v>
      </c>
      <c r="L1856">
        <v>2.0500000000000002E-9</v>
      </c>
      <c r="M1856">
        <v>60.1</v>
      </c>
      <c r="N1856">
        <v>262</v>
      </c>
      <c r="O1856">
        <v>104.19799999999999</v>
      </c>
      <c r="P1856">
        <v>101</v>
      </c>
      <c r="Q1856">
        <v>2693</v>
      </c>
    </row>
    <row r="1857" spans="1:17" x14ac:dyDescent="0.35">
      <c r="A1857" t="s">
        <v>15201</v>
      </c>
      <c r="B1857" t="s">
        <v>17502</v>
      </c>
      <c r="C1857" t="s">
        <v>17503</v>
      </c>
      <c r="D1857">
        <v>32.143000000000001</v>
      </c>
      <c r="E1857">
        <v>112</v>
      </c>
      <c r="F1857">
        <v>54</v>
      </c>
      <c r="G1857">
        <v>7</v>
      </c>
      <c r="H1857">
        <v>31</v>
      </c>
      <c r="I1857">
        <v>127</v>
      </c>
      <c r="J1857">
        <v>4</v>
      </c>
      <c r="K1857">
        <v>108</v>
      </c>
      <c r="L1857">
        <v>0.19</v>
      </c>
      <c r="M1857">
        <v>31.6</v>
      </c>
      <c r="N1857">
        <v>144</v>
      </c>
      <c r="O1857">
        <v>77.777799999999999</v>
      </c>
      <c r="P1857">
        <v>77.777799999999999</v>
      </c>
      <c r="Q1857">
        <v>1209</v>
      </c>
    </row>
    <row r="1858" spans="1:17" x14ac:dyDescent="0.35">
      <c r="A1858" t="s">
        <v>15176</v>
      </c>
      <c r="B1858" t="s">
        <v>17502</v>
      </c>
      <c r="C1858" t="s">
        <v>17503</v>
      </c>
      <c r="D1858">
        <v>27.193000000000001</v>
      </c>
      <c r="E1858">
        <v>114</v>
      </c>
      <c r="F1858">
        <v>61</v>
      </c>
      <c r="G1858">
        <v>5</v>
      </c>
      <c r="H1858">
        <v>41</v>
      </c>
      <c r="I1858">
        <v>139</v>
      </c>
      <c r="J1858">
        <v>4</v>
      </c>
      <c r="K1858">
        <v>110</v>
      </c>
      <c r="L1858">
        <v>0.73</v>
      </c>
      <c r="M1858">
        <v>30</v>
      </c>
      <c r="N1858">
        <v>144</v>
      </c>
      <c r="O1858">
        <v>79.166700000000006</v>
      </c>
      <c r="P1858">
        <v>79.166700000000006</v>
      </c>
      <c r="Q1858">
        <v>2925</v>
      </c>
    </row>
    <row r="1859" spans="1:17" x14ac:dyDescent="0.35">
      <c r="A1859" t="s">
        <v>15031</v>
      </c>
      <c r="B1859" t="s">
        <v>17504</v>
      </c>
      <c r="C1859" t="s">
        <v>17505</v>
      </c>
      <c r="D1859">
        <v>24.901</v>
      </c>
      <c r="E1859">
        <v>253</v>
      </c>
      <c r="F1859">
        <v>140</v>
      </c>
      <c r="G1859">
        <v>9</v>
      </c>
      <c r="H1859">
        <v>7</v>
      </c>
      <c r="I1859">
        <v>228</v>
      </c>
      <c r="J1859">
        <v>4</v>
      </c>
      <c r="K1859">
        <v>237</v>
      </c>
      <c r="L1859">
        <v>6.1200000000000003E-7</v>
      </c>
      <c r="M1859">
        <v>49.7</v>
      </c>
      <c r="N1859">
        <v>250</v>
      </c>
      <c r="O1859">
        <v>101.2</v>
      </c>
      <c r="P1859">
        <v>101</v>
      </c>
      <c r="Q1859">
        <v>188</v>
      </c>
    </row>
    <row r="1860" spans="1:17" x14ac:dyDescent="0.35">
      <c r="A1860" t="s">
        <v>15031</v>
      </c>
      <c r="B1860" t="s">
        <v>17506</v>
      </c>
      <c r="C1860" t="s">
        <v>17507</v>
      </c>
      <c r="D1860">
        <v>25.702999999999999</v>
      </c>
      <c r="E1860">
        <v>249</v>
      </c>
      <c r="F1860">
        <v>133</v>
      </c>
      <c r="G1860">
        <v>10</v>
      </c>
      <c r="H1860">
        <v>6</v>
      </c>
      <c r="I1860">
        <v>222</v>
      </c>
      <c r="J1860">
        <v>3</v>
      </c>
      <c r="K1860">
        <v>231</v>
      </c>
      <c r="L1860">
        <v>3.2499999999999998E-6</v>
      </c>
      <c r="M1860">
        <v>47.4</v>
      </c>
      <c r="N1860">
        <v>250</v>
      </c>
      <c r="O1860">
        <v>99.6</v>
      </c>
      <c r="P1860">
        <v>99.6</v>
      </c>
      <c r="Q1860">
        <v>241</v>
      </c>
    </row>
    <row r="1861" spans="1:17" x14ac:dyDescent="0.35">
      <c r="A1861" t="s">
        <v>15273</v>
      </c>
      <c r="B1861" t="s">
        <v>17508</v>
      </c>
      <c r="C1861" t="s">
        <v>17509</v>
      </c>
      <c r="D1861">
        <v>33.332999999999998</v>
      </c>
      <c r="E1861">
        <v>57</v>
      </c>
      <c r="F1861">
        <v>34</v>
      </c>
      <c r="G1861">
        <v>2</v>
      </c>
      <c r="H1861">
        <v>373</v>
      </c>
      <c r="I1861">
        <v>425</v>
      </c>
      <c r="J1861">
        <v>2</v>
      </c>
      <c r="K1861">
        <v>58</v>
      </c>
      <c r="L1861">
        <v>0.59</v>
      </c>
      <c r="M1861">
        <v>31.6</v>
      </c>
      <c r="N1861">
        <v>113</v>
      </c>
      <c r="O1861">
        <v>50.442500000000003</v>
      </c>
      <c r="P1861">
        <v>50.442500000000003</v>
      </c>
      <c r="Q1861">
        <v>1434</v>
      </c>
    </row>
    <row r="1862" spans="1:17" x14ac:dyDescent="0.35">
      <c r="A1862" t="s">
        <v>15070</v>
      </c>
      <c r="B1862" t="s">
        <v>15217</v>
      </c>
      <c r="C1862" t="s">
        <v>17510</v>
      </c>
      <c r="D1862">
        <v>25.523</v>
      </c>
      <c r="E1862">
        <v>239</v>
      </c>
      <c r="F1862">
        <v>164</v>
      </c>
      <c r="G1862">
        <v>4</v>
      </c>
      <c r="H1862">
        <v>3</v>
      </c>
      <c r="I1862">
        <v>233</v>
      </c>
      <c r="J1862">
        <v>6</v>
      </c>
      <c r="K1862">
        <v>238</v>
      </c>
      <c r="L1862">
        <v>2.5199999999999999E-14</v>
      </c>
      <c r="M1862">
        <v>74.7</v>
      </c>
      <c r="N1862">
        <v>389</v>
      </c>
      <c r="O1862">
        <v>61.439599999999999</v>
      </c>
      <c r="P1862">
        <v>61.439599999999999</v>
      </c>
      <c r="Q1862">
        <v>2205</v>
      </c>
    </row>
    <row r="1863" spans="1:17" x14ac:dyDescent="0.35">
      <c r="A1863" t="s">
        <v>15031</v>
      </c>
      <c r="B1863" t="s">
        <v>15573</v>
      </c>
      <c r="C1863" t="s">
        <v>17511</v>
      </c>
      <c r="D1863">
        <v>22.867999999999999</v>
      </c>
      <c r="E1863">
        <v>258</v>
      </c>
      <c r="F1863">
        <v>163</v>
      </c>
      <c r="G1863">
        <v>9</v>
      </c>
      <c r="H1863">
        <v>5</v>
      </c>
      <c r="I1863">
        <v>240</v>
      </c>
      <c r="J1863">
        <v>4</v>
      </c>
      <c r="K1863">
        <v>247</v>
      </c>
      <c r="L1863">
        <v>2.05E-5</v>
      </c>
      <c r="M1863">
        <v>45.1</v>
      </c>
      <c r="N1863">
        <v>255</v>
      </c>
      <c r="O1863">
        <v>101.176</v>
      </c>
      <c r="P1863">
        <v>101</v>
      </c>
      <c r="Q1863">
        <v>334</v>
      </c>
    </row>
    <row r="1864" spans="1:17" x14ac:dyDescent="0.35">
      <c r="A1864" t="s">
        <v>15070</v>
      </c>
      <c r="B1864" t="s">
        <v>17512</v>
      </c>
      <c r="C1864" t="s">
        <v>17513</v>
      </c>
      <c r="D1864">
        <v>37.021000000000001</v>
      </c>
      <c r="E1864">
        <v>235</v>
      </c>
      <c r="F1864">
        <v>139</v>
      </c>
      <c r="G1864">
        <v>3</v>
      </c>
      <c r="H1864">
        <v>5</v>
      </c>
      <c r="I1864">
        <v>233</v>
      </c>
      <c r="J1864">
        <v>5</v>
      </c>
      <c r="K1864">
        <v>236</v>
      </c>
      <c r="L1864">
        <v>1.31E-32</v>
      </c>
      <c r="M1864">
        <v>128</v>
      </c>
      <c r="N1864">
        <v>401</v>
      </c>
      <c r="O1864">
        <v>58.603499999999997</v>
      </c>
      <c r="P1864">
        <v>58.603499999999997</v>
      </c>
      <c r="Q1864">
        <v>2066</v>
      </c>
    </row>
    <row r="1865" spans="1:17" x14ac:dyDescent="0.35">
      <c r="A1865" t="s">
        <v>15117</v>
      </c>
      <c r="B1865" t="s">
        <v>17514</v>
      </c>
      <c r="C1865" t="s">
        <v>17515</v>
      </c>
      <c r="D1865">
        <v>23.346</v>
      </c>
      <c r="E1865">
        <v>257</v>
      </c>
      <c r="F1865">
        <v>170</v>
      </c>
      <c r="G1865">
        <v>11</v>
      </c>
      <c r="H1865">
        <v>5</v>
      </c>
      <c r="I1865">
        <v>246</v>
      </c>
      <c r="J1865">
        <v>3</v>
      </c>
      <c r="K1865">
        <v>247</v>
      </c>
      <c r="L1865">
        <v>1.2999999999999999E-2</v>
      </c>
      <c r="M1865">
        <v>36.6</v>
      </c>
      <c r="N1865">
        <v>251</v>
      </c>
      <c r="O1865">
        <v>102.39</v>
      </c>
      <c r="P1865">
        <v>101</v>
      </c>
      <c r="Q1865">
        <v>1651</v>
      </c>
    </row>
    <row r="1866" spans="1:17" x14ac:dyDescent="0.35">
      <c r="A1866" t="s">
        <v>15031</v>
      </c>
      <c r="B1866" t="s">
        <v>17516</v>
      </c>
      <c r="C1866" t="s">
        <v>17517</v>
      </c>
      <c r="D1866">
        <v>29.189</v>
      </c>
      <c r="E1866">
        <v>185</v>
      </c>
      <c r="F1866">
        <v>93</v>
      </c>
      <c r="G1866">
        <v>8</v>
      </c>
      <c r="H1866">
        <v>6</v>
      </c>
      <c r="I1866">
        <v>160</v>
      </c>
      <c r="J1866">
        <v>3</v>
      </c>
      <c r="K1866">
        <v>179</v>
      </c>
      <c r="L1866">
        <v>5.77E-5</v>
      </c>
      <c r="M1866">
        <v>43.9</v>
      </c>
      <c r="N1866">
        <v>252</v>
      </c>
      <c r="O1866">
        <v>73.412700000000001</v>
      </c>
      <c r="P1866">
        <v>73.412700000000001</v>
      </c>
      <c r="Q1866">
        <v>381</v>
      </c>
    </row>
    <row r="1867" spans="1:17" x14ac:dyDescent="0.35">
      <c r="A1867" t="s">
        <v>15031</v>
      </c>
      <c r="B1867" t="s">
        <v>17518</v>
      </c>
      <c r="C1867" t="s">
        <v>17519</v>
      </c>
      <c r="D1867">
        <v>27.95</v>
      </c>
      <c r="E1867">
        <v>161</v>
      </c>
      <c r="F1867">
        <v>88</v>
      </c>
      <c r="G1867">
        <v>7</v>
      </c>
      <c r="H1867">
        <v>6</v>
      </c>
      <c r="I1867">
        <v>143</v>
      </c>
      <c r="J1867">
        <v>12</v>
      </c>
      <c r="K1867">
        <v>167</v>
      </c>
      <c r="L1867">
        <v>4.9299999999999995E-4</v>
      </c>
      <c r="M1867">
        <v>40.4</v>
      </c>
      <c r="N1867">
        <v>190</v>
      </c>
      <c r="O1867">
        <v>84.736800000000002</v>
      </c>
      <c r="P1867">
        <v>84.736800000000002</v>
      </c>
      <c r="Q1867">
        <v>484</v>
      </c>
    </row>
    <row r="1868" spans="1:17" x14ac:dyDescent="0.35">
      <c r="A1868" t="s">
        <v>15034</v>
      </c>
      <c r="B1868" t="s">
        <v>15163</v>
      </c>
      <c r="C1868" t="s">
        <v>17520</v>
      </c>
      <c r="D1868">
        <v>24.873000000000001</v>
      </c>
      <c r="E1868">
        <v>197</v>
      </c>
      <c r="F1868">
        <v>115</v>
      </c>
      <c r="G1868">
        <v>6</v>
      </c>
      <c r="H1868">
        <v>40</v>
      </c>
      <c r="I1868">
        <v>206</v>
      </c>
      <c r="J1868">
        <v>3</v>
      </c>
      <c r="K1868">
        <v>196</v>
      </c>
      <c r="L1868">
        <v>4.0000000000000001E-3</v>
      </c>
      <c r="M1868">
        <v>38.5</v>
      </c>
      <c r="N1868">
        <v>256</v>
      </c>
      <c r="O1868">
        <v>76.953100000000006</v>
      </c>
      <c r="P1868">
        <v>76.953100000000006</v>
      </c>
      <c r="Q1868">
        <v>1057</v>
      </c>
    </row>
    <row r="1869" spans="1:17" x14ac:dyDescent="0.35">
      <c r="A1869" t="s">
        <v>15225</v>
      </c>
      <c r="B1869" t="s">
        <v>15226</v>
      </c>
      <c r="C1869" t="s">
        <v>17521</v>
      </c>
      <c r="D1869">
        <v>26.896999999999998</v>
      </c>
      <c r="E1869">
        <v>145</v>
      </c>
      <c r="F1869">
        <v>97</v>
      </c>
      <c r="G1869">
        <v>3</v>
      </c>
      <c r="H1869">
        <v>23</v>
      </c>
      <c r="I1869">
        <v>164</v>
      </c>
      <c r="J1869">
        <v>24</v>
      </c>
      <c r="K1869">
        <v>162</v>
      </c>
      <c r="L1869">
        <v>0.18</v>
      </c>
      <c r="M1869">
        <v>34.299999999999997</v>
      </c>
      <c r="N1869">
        <v>182</v>
      </c>
      <c r="O1869">
        <v>79.670299999999997</v>
      </c>
      <c r="P1869">
        <v>79.670299999999997</v>
      </c>
      <c r="Q1869">
        <v>2773</v>
      </c>
    </row>
    <row r="1870" spans="1:17" x14ac:dyDescent="0.35">
      <c r="A1870" t="s">
        <v>15031</v>
      </c>
      <c r="B1870" t="s">
        <v>17522</v>
      </c>
      <c r="C1870" t="s">
        <v>17523</v>
      </c>
      <c r="D1870">
        <v>26.587</v>
      </c>
      <c r="E1870">
        <v>252</v>
      </c>
      <c r="F1870">
        <v>138</v>
      </c>
      <c r="G1870">
        <v>10</v>
      </c>
      <c r="H1870">
        <v>1</v>
      </c>
      <c r="I1870">
        <v>224</v>
      </c>
      <c r="J1870">
        <v>1</v>
      </c>
      <c r="K1870">
        <v>233</v>
      </c>
      <c r="L1870">
        <v>1.4000000000000001E-10</v>
      </c>
      <c r="M1870">
        <v>60.5</v>
      </c>
      <c r="N1870">
        <v>256</v>
      </c>
      <c r="O1870">
        <v>98.4375</v>
      </c>
      <c r="P1870">
        <v>98.4375</v>
      </c>
      <c r="Q1870">
        <v>53</v>
      </c>
    </row>
    <row r="1871" spans="1:17" x14ac:dyDescent="0.35">
      <c r="A1871" t="s">
        <v>15133</v>
      </c>
      <c r="B1871" t="s">
        <v>17524</v>
      </c>
      <c r="C1871" t="s">
        <v>17525</v>
      </c>
      <c r="D1871">
        <v>22.047000000000001</v>
      </c>
      <c r="E1871">
        <v>127</v>
      </c>
      <c r="F1871">
        <v>91</v>
      </c>
      <c r="G1871">
        <v>2</v>
      </c>
      <c r="H1871">
        <v>32</v>
      </c>
      <c r="I1871">
        <v>153</v>
      </c>
      <c r="J1871">
        <v>31</v>
      </c>
      <c r="K1871">
        <v>154</v>
      </c>
      <c r="L1871">
        <v>1.4999999999999999E-2</v>
      </c>
      <c r="M1871">
        <v>34.700000000000003</v>
      </c>
      <c r="N1871">
        <v>163</v>
      </c>
      <c r="O1871">
        <v>77.914100000000005</v>
      </c>
      <c r="P1871">
        <v>77.914100000000005</v>
      </c>
      <c r="Q1871">
        <v>2575</v>
      </c>
    </row>
    <row r="1872" spans="1:17" x14ac:dyDescent="0.35">
      <c r="A1872" t="s">
        <v>15031</v>
      </c>
      <c r="B1872" t="s">
        <v>17526</v>
      </c>
      <c r="C1872" t="s">
        <v>17527</v>
      </c>
      <c r="D1872">
        <v>24.696000000000002</v>
      </c>
      <c r="E1872">
        <v>247</v>
      </c>
      <c r="F1872">
        <v>153</v>
      </c>
      <c r="G1872">
        <v>9</v>
      </c>
      <c r="H1872">
        <v>1</v>
      </c>
      <c r="I1872">
        <v>226</v>
      </c>
      <c r="J1872">
        <v>1</v>
      </c>
      <c r="K1872">
        <v>235</v>
      </c>
      <c r="L1872">
        <v>1.06E-7</v>
      </c>
      <c r="M1872">
        <v>52</v>
      </c>
      <c r="N1872">
        <v>256</v>
      </c>
      <c r="O1872">
        <v>96.484399999999994</v>
      </c>
      <c r="P1872">
        <v>96.484399999999994</v>
      </c>
      <c r="Q1872">
        <v>149</v>
      </c>
    </row>
    <row r="1873" spans="1:17" x14ac:dyDescent="0.35">
      <c r="A1873" t="s">
        <v>15348</v>
      </c>
      <c r="B1873" t="s">
        <v>17528</v>
      </c>
      <c r="C1873" t="s">
        <v>17529</v>
      </c>
      <c r="D1873">
        <v>29.800999999999998</v>
      </c>
      <c r="E1873">
        <v>151</v>
      </c>
      <c r="F1873">
        <v>81</v>
      </c>
      <c r="G1873">
        <v>7</v>
      </c>
      <c r="H1873">
        <v>16</v>
      </c>
      <c r="I1873">
        <v>155</v>
      </c>
      <c r="J1873">
        <v>19</v>
      </c>
      <c r="K1873">
        <v>155</v>
      </c>
      <c r="L1873">
        <v>4.0000000000000001E-3</v>
      </c>
      <c r="M1873">
        <v>36.200000000000003</v>
      </c>
      <c r="N1873">
        <v>157</v>
      </c>
      <c r="O1873">
        <v>96.178299999999993</v>
      </c>
      <c r="P1873">
        <v>96.178299999999993</v>
      </c>
      <c r="Q1873">
        <v>1945</v>
      </c>
    </row>
    <row r="1874" spans="1:17" x14ac:dyDescent="0.35">
      <c r="A1874" t="s">
        <v>15037</v>
      </c>
      <c r="B1874" t="s">
        <v>17530</v>
      </c>
      <c r="C1874" t="s">
        <v>17531</v>
      </c>
      <c r="D1874">
        <v>28.099</v>
      </c>
      <c r="E1874">
        <v>242</v>
      </c>
      <c r="F1874">
        <v>138</v>
      </c>
      <c r="G1874">
        <v>11</v>
      </c>
      <c r="H1874">
        <v>44</v>
      </c>
      <c r="I1874">
        <v>262</v>
      </c>
      <c r="J1874">
        <v>3</v>
      </c>
      <c r="K1874">
        <v>231</v>
      </c>
      <c r="L1874">
        <v>6.2299999999999996E-4</v>
      </c>
      <c r="M1874">
        <v>41.2</v>
      </c>
      <c r="N1874">
        <v>260</v>
      </c>
      <c r="O1874">
        <v>93.076899999999995</v>
      </c>
      <c r="P1874">
        <v>93.076899999999995</v>
      </c>
      <c r="Q1874">
        <v>708</v>
      </c>
    </row>
    <row r="1875" spans="1:17" x14ac:dyDescent="0.35">
      <c r="A1875" t="s">
        <v>15031</v>
      </c>
      <c r="B1875" t="s">
        <v>15547</v>
      </c>
      <c r="C1875" t="s">
        <v>17532</v>
      </c>
      <c r="D1875">
        <v>22.481000000000002</v>
      </c>
      <c r="E1875">
        <v>258</v>
      </c>
      <c r="F1875">
        <v>166</v>
      </c>
      <c r="G1875">
        <v>8</v>
      </c>
      <c r="H1875">
        <v>1</v>
      </c>
      <c r="I1875">
        <v>237</v>
      </c>
      <c r="J1875">
        <v>1</v>
      </c>
      <c r="K1875">
        <v>245</v>
      </c>
      <c r="L1875">
        <v>3.2499999999999999E-4</v>
      </c>
      <c r="M1875">
        <v>41.6</v>
      </c>
      <c r="N1875">
        <v>256</v>
      </c>
      <c r="O1875">
        <v>100.78100000000001</v>
      </c>
      <c r="P1875">
        <v>101</v>
      </c>
      <c r="Q1875">
        <v>464</v>
      </c>
    </row>
    <row r="1876" spans="1:17" x14ac:dyDescent="0.35">
      <c r="A1876" t="s">
        <v>15037</v>
      </c>
      <c r="B1876" t="s">
        <v>16848</v>
      </c>
      <c r="C1876" t="s">
        <v>17533</v>
      </c>
      <c r="D1876">
        <v>25.506</v>
      </c>
      <c r="E1876">
        <v>247</v>
      </c>
      <c r="F1876">
        <v>148</v>
      </c>
      <c r="G1876">
        <v>9</v>
      </c>
      <c r="H1876">
        <v>44</v>
      </c>
      <c r="I1876">
        <v>266</v>
      </c>
      <c r="J1876">
        <v>3</v>
      </c>
      <c r="K1876">
        <v>237</v>
      </c>
      <c r="L1876">
        <v>1E-3</v>
      </c>
      <c r="M1876">
        <v>40</v>
      </c>
      <c r="N1876">
        <v>257</v>
      </c>
      <c r="O1876">
        <v>96.108900000000006</v>
      </c>
      <c r="P1876">
        <v>96.108900000000006</v>
      </c>
      <c r="Q1876">
        <v>737</v>
      </c>
    </row>
    <row r="1877" spans="1:17" x14ac:dyDescent="0.35">
      <c r="A1877" t="s">
        <v>15181</v>
      </c>
      <c r="B1877" t="s">
        <v>17534</v>
      </c>
      <c r="C1877" t="s">
        <v>17535</v>
      </c>
      <c r="D1877">
        <v>42.552999999999997</v>
      </c>
      <c r="E1877">
        <v>47</v>
      </c>
      <c r="F1877">
        <v>27</v>
      </c>
      <c r="G1877">
        <v>0</v>
      </c>
      <c r="H1877">
        <v>11</v>
      </c>
      <c r="I1877">
        <v>57</v>
      </c>
      <c r="J1877">
        <v>3</v>
      </c>
      <c r="K1877">
        <v>49</v>
      </c>
      <c r="L1877">
        <v>2.23E-4</v>
      </c>
      <c r="M1877">
        <v>40.799999999999997</v>
      </c>
      <c r="N1877">
        <v>92</v>
      </c>
      <c r="O1877">
        <v>51.087000000000003</v>
      </c>
      <c r="P1877">
        <v>51.087000000000003</v>
      </c>
      <c r="Q1877">
        <v>2951</v>
      </c>
    </row>
    <row r="1878" spans="1:17" x14ac:dyDescent="0.35">
      <c r="A1878" t="s">
        <v>15070</v>
      </c>
      <c r="B1878" t="s">
        <v>15315</v>
      </c>
      <c r="C1878" t="s">
        <v>17536</v>
      </c>
      <c r="D1878">
        <v>25.664000000000001</v>
      </c>
      <c r="E1878">
        <v>226</v>
      </c>
      <c r="F1878">
        <v>164</v>
      </c>
      <c r="G1878">
        <v>3</v>
      </c>
      <c r="H1878">
        <v>3</v>
      </c>
      <c r="I1878">
        <v>227</v>
      </c>
      <c r="J1878">
        <v>6</v>
      </c>
      <c r="K1878">
        <v>228</v>
      </c>
      <c r="L1878">
        <v>9.3299999999999998E-10</v>
      </c>
      <c r="M1878">
        <v>60.5</v>
      </c>
      <c r="N1878">
        <v>367</v>
      </c>
      <c r="O1878">
        <v>61.580399999999997</v>
      </c>
      <c r="P1878">
        <v>61.580399999999997</v>
      </c>
      <c r="Q1878">
        <v>2237</v>
      </c>
    </row>
    <row r="1879" spans="1:17" x14ac:dyDescent="0.35">
      <c r="A1879" t="s">
        <v>15038</v>
      </c>
      <c r="B1879" t="s">
        <v>15078</v>
      </c>
      <c r="C1879" t="s">
        <v>17537</v>
      </c>
      <c r="D1879">
        <v>26.07</v>
      </c>
      <c r="E1879">
        <v>257</v>
      </c>
      <c r="F1879">
        <v>168</v>
      </c>
      <c r="G1879">
        <v>10</v>
      </c>
      <c r="H1879">
        <v>373</v>
      </c>
      <c r="I1879">
        <v>625</v>
      </c>
      <c r="J1879">
        <v>15</v>
      </c>
      <c r="K1879">
        <v>253</v>
      </c>
      <c r="L1879">
        <v>7.8500000000000007E-12</v>
      </c>
      <c r="M1879">
        <v>67.8</v>
      </c>
      <c r="N1879">
        <v>272</v>
      </c>
      <c r="O1879">
        <v>94.485299999999995</v>
      </c>
      <c r="P1879">
        <v>94.485299999999995</v>
      </c>
      <c r="Q1879">
        <v>2621</v>
      </c>
    </row>
    <row r="1880" spans="1:17" x14ac:dyDescent="0.35">
      <c r="A1880" t="s">
        <v>17538</v>
      </c>
      <c r="B1880" t="s">
        <v>17539</v>
      </c>
      <c r="C1880" t="s">
        <v>17540</v>
      </c>
      <c r="D1880">
        <v>26.19</v>
      </c>
      <c r="E1880">
        <v>168</v>
      </c>
      <c r="F1880">
        <v>87</v>
      </c>
      <c r="G1880">
        <v>5</v>
      </c>
      <c r="H1880">
        <v>224</v>
      </c>
      <c r="I1880">
        <v>356</v>
      </c>
      <c r="J1880">
        <v>22</v>
      </c>
      <c r="K1880">
        <v>187</v>
      </c>
      <c r="L1880">
        <v>9.2999999999999999E-2</v>
      </c>
      <c r="M1880">
        <v>35.4</v>
      </c>
      <c r="N1880">
        <v>215</v>
      </c>
      <c r="O1880">
        <v>78.139499999999998</v>
      </c>
      <c r="P1880">
        <v>78.139499999999998</v>
      </c>
      <c r="Q1880">
        <v>516</v>
      </c>
    </row>
    <row r="1881" spans="1:17" x14ac:dyDescent="0.35">
      <c r="A1881" t="s">
        <v>15034</v>
      </c>
      <c r="B1881" t="s">
        <v>17541</v>
      </c>
      <c r="C1881" t="s">
        <v>17542</v>
      </c>
      <c r="D1881">
        <v>26.623000000000001</v>
      </c>
      <c r="E1881">
        <v>154</v>
      </c>
      <c r="F1881">
        <v>65</v>
      </c>
      <c r="G1881">
        <v>4</v>
      </c>
      <c r="H1881">
        <v>40</v>
      </c>
      <c r="I1881">
        <v>160</v>
      </c>
      <c r="J1881">
        <v>3</v>
      </c>
      <c r="K1881">
        <v>141</v>
      </c>
      <c r="L1881">
        <v>4.0000000000000001E-3</v>
      </c>
      <c r="M1881">
        <v>38.5</v>
      </c>
      <c r="N1881">
        <v>256</v>
      </c>
      <c r="O1881">
        <v>60.156199999999998</v>
      </c>
      <c r="P1881">
        <v>60.156199999999998</v>
      </c>
      <c r="Q1881">
        <v>1060</v>
      </c>
    </row>
    <row r="1882" spans="1:17" x14ac:dyDescent="0.35">
      <c r="A1882" t="s">
        <v>15186</v>
      </c>
      <c r="B1882" t="s">
        <v>17543</v>
      </c>
      <c r="C1882" t="s">
        <v>17544</v>
      </c>
      <c r="D1882">
        <v>23.422999999999998</v>
      </c>
      <c r="E1882">
        <v>111</v>
      </c>
      <c r="F1882">
        <v>79</v>
      </c>
      <c r="G1882">
        <v>3</v>
      </c>
      <c r="H1882">
        <v>26</v>
      </c>
      <c r="I1882">
        <v>133</v>
      </c>
      <c r="J1882">
        <v>32</v>
      </c>
      <c r="K1882">
        <v>139</v>
      </c>
      <c r="L1882">
        <v>0.71</v>
      </c>
      <c r="M1882">
        <v>30</v>
      </c>
      <c r="N1882">
        <v>181</v>
      </c>
      <c r="O1882">
        <v>61.326000000000001</v>
      </c>
      <c r="P1882">
        <v>61.326000000000001</v>
      </c>
      <c r="Q1882">
        <v>1404</v>
      </c>
    </row>
    <row r="1883" spans="1:17" x14ac:dyDescent="0.35">
      <c r="A1883" t="s">
        <v>15038</v>
      </c>
      <c r="B1883" t="s">
        <v>17545</v>
      </c>
      <c r="C1883" t="s">
        <v>17546</v>
      </c>
      <c r="D1883">
        <v>27.641999999999999</v>
      </c>
      <c r="E1883">
        <v>246</v>
      </c>
      <c r="F1883">
        <v>158</v>
      </c>
      <c r="G1883">
        <v>9</v>
      </c>
      <c r="H1883">
        <v>373</v>
      </c>
      <c r="I1883">
        <v>615</v>
      </c>
      <c r="J1883">
        <v>4</v>
      </c>
      <c r="K1883">
        <v>232</v>
      </c>
      <c r="L1883">
        <v>6.2900000000000004E-9</v>
      </c>
      <c r="M1883">
        <v>58.5</v>
      </c>
      <c r="N1883">
        <v>261</v>
      </c>
      <c r="O1883">
        <v>94.252899999999997</v>
      </c>
      <c r="P1883">
        <v>94.252899999999997</v>
      </c>
      <c r="Q1883">
        <v>2700</v>
      </c>
    </row>
    <row r="1884" spans="1:17" x14ac:dyDescent="0.35">
      <c r="A1884" t="s">
        <v>15070</v>
      </c>
      <c r="B1884" t="s">
        <v>16614</v>
      </c>
      <c r="C1884" t="s">
        <v>17547</v>
      </c>
      <c r="D1884">
        <v>26.129000000000001</v>
      </c>
      <c r="E1884">
        <v>310</v>
      </c>
      <c r="F1884">
        <v>215</v>
      </c>
      <c r="G1884">
        <v>6</v>
      </c>
      <c r="H1884">
        <v>38</v>
      </c>
      <c r="I1884">
        <v>343</v>
      </c>
      <c r="J1884">
        <v>39</v>
      </c>
      <c r="K1884">
        <v>338</v>
      </c>
      <c r="L1884">
        <v>1.59E-22</v>
      </c>
      <c r="M1884">
        <v>99</v>
      </c>
      <c r="N1884">
        <v>373</v>
      </c>
      <c r="O1884">
        <v>83.109899999999996</v>
      </c>
      <c r="P1884">
        <v>83.109899999999996</v>
      </c>
      <c r="Q1884">
        <v>2092</v>
      </c>
    </row>
    <row r="1885" spans="1:17" x14ac:dyDescent="0.35">
      <c r="A1885" t="s">
        <v>15034</v>
      </c>
      <c r="B1885" t="s">
        <v>17548</v>
      </c>
      <c r="C1885" t="s">
        <v>17549</v>
      </c>
      <c r="D1885">
        <v>31.724</v>
      </c>
      <c r="E1885">
        <v>145</v>
      </c>
      <c r="F1885">
        <v>71</v>
      </c>
      <c r="G1885">
        <v>7</v>
      </c>
      <c r="H1885">
        <v>40</v>
      </c>
      <c r="I1885">
        <v>160</v>
      </c>
      <c r="J1885">
        <v>8</v>
      </c>
      <c r="K1885">
        <v>148</v>
      </c>
      <c r="L1885">
        <v>1E-3</v>
      </c>
      <c r="M1885">
        <v>40.4</v>
      </c>
      <c r="N1885">
        <v>264</v>
      </c>
      <c r="O1885">
        <v>54.924199999999999</v>
      </c>
      <c r="P1885">
        <v>54.924199999999999</v>
      </c>
      <c r="Q1885">
        <v>972</v>
      </c>
    </row>
    <row r="1886" spans="1:17" x14ac:dyDescent="0.35">
      <c r="A1886" t="s">
        <v>17550</v>
      </c>
      <c r="B1886" t="s">
        <v>17551</v>
      </c>
      <c r="C1886" t="s">
        <v>17552</v>
      </c>
      <c r="D1886">
        <v>32.835999999999999</v>
      </c>
      <c r="E1886">
        <v>67</v>
      </c>
      <c r="F1886">
        <v>42</v>
      </c>
      <c r="G1886">
        <v>1</v>
      </c>
      <c r="H1886">
        <v>77</v>
      </c>
      <c r="I1886">
        <v>140</v>
      </c>
      <c r="J1886">
        <v>1</v>
      </c>
      <c r="K1886">
        <v>67</v>
      </c>
      <c r="L1886">
        <v>5.5E-2</v>
      </c>
      <c r="M1886">
        <v>33.1</v>
      </c>
      <c r="N1886">
        <v>99</v>
      </c>
      <c r="O1886">
        <v>67.6768</v>
      </c>
      <c r="P1886">
        <v>67.6768</v>
      </c>
      <c r="Q1886">
        <v>1927</v>
      </c>
    </row>
    <row r="1887" spans="1:17" x14ac:dyDescent="0.35">
      <c r="A1887" t="s">
        <v>17553</v>
      </c>
      <c r="B1887" t="s">
        <v>15340</v>
      </c>
      <c r="C1887" t="s">
        <v>17554</v>
      </c>
      <c r="D1887">
        <v>26.135999999999999</v>
      </c>
      <c r="E1887">
        <v>88</v>
      </c>
      <c r="F1887">
        <v>52</v>
      </c>
      <c r="G1887">
        <v>4</v>
      </c>
      <c r="H1887">
        <v>247</v>
      </c>
      <c r="I1887">
        <v>327</v>
      </c>
      <c r="J1887">
        <v>1</v>
      </c>
      <c r="K1887">
        <v>82</v>
      </c>
      <c r="L1887">
        <v>0.28000000000000003</v>
      </c>
      <c r="M1887">
        <v>32.299999999999997</v>
      </c>
      <c r="N1887">
        <v>119</v>
      </c>
      <c r="O1887">
        <v>73.949600000000004</v>
      </c>
      <c r="P1887">
        <v>73.949600000000004</v>
      </c>
      <c r="Q1887">
        <v>1825</v>
      </c>
    </row>
    <row r="1888" spans="1:17" x14ac:dyDescent="0.35">
      <c r="A1888" t="s">
        <v>15070</v>
      </c>
      <c r="B1888" t="s">
        <v>15217</v>
      </c>
      <c r="C1888" t="s">
        <v>17555</v>
      </c>
      <c r="D1888">
        <v>25.523</v>
      </c>
      <c r="E1888">
        <v>239</v>
      </c>
      <c r="F1888">
        <v>164</v>
      </c>
      <c r="G1888">
        <v>4</v>
      </c>
      <c r="H1888">
        <v>3</v>
      </c>
      <c r="I1888">
        <v>233</v>
      </c>
      <c r="J1888">
        <v>6</v>
      </c>
      <c r="K1888">
        <v>238</v>
      </c>
      <c r="L1888">
        <v>1.28E-14</v>
      </c>
      <c r="M1888">
        <v>75.5</v>
      </c>
      <c r="N1888">
        <v>383</v>
      </c>
      <c r="O1888">
        <v>62.402099999999997</v>
      </c>
      <c r="P1888">
        <v>62.402099999999997</v>
      </c>
      <c r="Q1888">
        <v>2199</v>
      </c>
    </row>
    <row r="1889" spans="1:17" x14ac:dyDescent="0.35">
      <c r="A1889" t="s">
        <v>15070</v>
      </c>
      <c r="B1889" t="s">
        <v>17556</v>
      </c>
      <c r="C1889" t="s">
        <v>17557</v>
      </c>
      <c r="D1889">
        <v>29.384</v>
      </c>
      <c r="E1889">
        <v>211</v>
      </c>
      <c r="F1889">
        <v>138</v>
      </c>
      <c r="G1889">
        <v>3</v>
      </c>
      <c r="H1889">
        <v>38</v>
      </c>
      <c r="I1889">
        <v>239</v>
      </c>
      <c r="J1889">
        <v>41</v>
      </c>
      <c r="K1889">
        <v>249</v>
      </c>
      <c r="L1889">
        <v>1.99E-17</v>
      </c>
      <c r="M1889">
        <v>84.3</v>
      </c>
      <c r="N1889">
        <v>398</v>
      </c>
      <c r="O1889">
        <v>53.015099999999997</v>
      </c>
      <c r="P1889">
        <v>53.015099999999997</v>
      </c>
      <c r="Q1889">
        <v>2155</v>
      </c>
    </row>
    <row r="1890" spans="1:17" x14ac:dyDescent="0.35">
      <c r="A1890" t="s">
        <v>15070</v>
      </c>
      <c r="B1890" t="s">
        <v>17558</v>
      </c>
      <c r="C1890" t="s">
        <v>17559</v>
      </c>
      <c r="D1890">
        <v>28.488</v>
      </c>
      <c r="E1890">
        <v>344</v>
      </c>
      <c r="F1890">
        <v>222</v>
      </c>
      <c r="G1890">
        <v>6</v>
      </c>
      <c r="H1890">
        <v>4</v>
      </c>
      <c r="I1890">
        <v>337</v>
      </c>
      <c r="J1890">
        <v>5</v>
      </c>
      <c r="K1890">
        <v>334</v>
      </c>
      <c r="L1890">
        <v>2.1100000000000001E-27</v>
      </c>
      <c r="M1890">
        <v>113</v>
      </c>
      <c r="N1890">
        <v>377</v>
      </c>
      <c r="O1890">
        <v>91.246700000000004</v>
      </c>
      <c r="P1890">
        <v>91.246700000000004</v>
      </c>
      <c r="Q1890">
        <v>2079</v>
      </c>
    </row>
    <row r="1891" spans="1:17" x14ac:dyDescent="0.35">
      <c r="A1891" t="s">
        <v>15031</v>
      </c>
      <c r="B1891" t="s">
        <v>17106</v>
      </c>
      <c r="C1891" t="s">
        <v>17560</v>
      </c>
      <c r="D1891">
        <v>25.207000000000001</v>
      </c>
      <c r="E1891">
        <v>242</v>
      </c>
      <c r="F1891">
        <v>147</v>
      </c>
      <c r="G1891">
        <v>10</v>
      </c>
      <c r="H1891">
        <v>5</v>
      </c>
      <c r="I1891">
        <v>225</v>
      </c>
      <c r="J1891">
        <v>11</v>
      </c>
      <c r="K1891">
        <v>239</v>
      </c>
      <c r="L1891">
        <v>3.58E-7</v>
      </c>
      <c r="M1891">
        <v>50.4</v>
      </c>
      <c r="N1891">
        <v>265</v>
      </c>
      <c r="O1891">
        <v>91.320800000000006</v>
      </c>
      <c r="P1891">
        <v>91.320800000000006</v>
      </c>
      <c r="Q1891">
        <v>173</v>
      </c>
    </row>
    <row r="1892" spans="1:17" x14ac:dyDescent="0.35">
      <c r="A1892" t="s">
        <v>15046</v>
      </c>
      <c r="B1892" t="s">
        <v>17561</v>
      </c>
      <c r="C1892" t="s">
        <v>17562</v>
      </c>
      <c r="D1892">
        <v>28.082000000000001</v>
      </c>
      <c r="E1892">
        <v>146</v>
      </c>
      <c r="F1892">
        <v>74</v>
      </c>
      <c r="G1892">
        <v>5</v>
      </c>
      <c r="H1892">
        <v>123</v>
      </c>
      <c r="I1892">
        <v>254</v>
      </c>
      <c r="J1892">
        <v>7</v>
      </c>
      <c r="K1892">
        <v>135</v>
      </c>
      <c r="L1892">
        <v>6.9200000000000002E-5</v>
      </c>
      <c r="M1892">
        <v>44.7</v>
      </c>
      <c r="N1892">
        <v>266</v>
      </c>
      <c r="O1892">
        <v>54.8872</v>
      </c>
      <c r="P1892">
        <v>54.8872</v>
      </c>
      <c r="Q1892">
        <v>1304</v>
      </c>
    </row>
    <row r="1893" spans="1:17" x14ac:dyDescent="0.35">
      <c r="A1893" t="s">
        <v>15031</v>
      </c>
      <c r="B1893" t="s">
        <v>17563</v>
      </c>
      <c r="C1893" t="s">
        <v>17564</v>
      </c>
      <c r="D1893">
        <v>26.562000000000001</v>
      </c>
      <c r="E1893">
        <v>256</v>
      </c>
      <c r="F1893">
        <v>154</v>
      </c>
      <c r="G1893">
        <v>10</v>
      </c>
      <c r="H1893">
        <v>6</v>
      </c>
      <c r="I1893">
        <v>245</v>
      </c>
      <c r="J1893">
        <v>5</v>
      </c>
      <c r="K1893">
        <v>242</v>
      </c>
      <c r="L1893">
        <v>9.7499999999999998E-6</v>
      </c>
      <c r="M1893">
        <v>46.2</v>
      </c>
      <c r="N1893">
        <v>248</v>
      </c>
      <c r="O1893">
        <v>103.226</v>
      </c>
      <c r="P1893">
        <v>101</v>
      </c>
      <c r="Q1893">
        <v>294</v>
      </c>
    </row>
    <row r="1894" spans="1:17" x14ac:dyDescent="0.35">
      <c r="A1894" t="s">
        <v>16070</v>
      </c>
      <c r="B1894" t="s">
        <v>17565</v>
      </c>
      <c r="C1894" t="s">
        <v>17566</v>
      </c>
      <c r="D1894">
        <v>28.260999999999999</v>
      </c>
      <c r="E1894">
        <v>138</v>
      </c>
      <c r="F1894">
        <v>78</v>
      </c>
      <c r="G1894">
        <v>6</v>
      </c>
      <c r="H1894">
        <v>528</v>
      </c>
      <c r="I1894">
        <v>657</v>
      </c>
      <c r="J1894">
        <v>20</v>
      </c>
      <c r="K1894">
        <v>144</v>
      </c>
      <c r="L1894">
        <v>1</v>
      </c>
      <c r="M1894">
        <v>32</v>
      </c>
      <c r="N1894">
        <v>151</v>
      </c>
      <c r="O1894">
        <v>91.390699999999995</v>
      </c>
      <c r="P1894">
        <v>91.390699999999995</v>
      </c>
      <c r="Q1894">
        <v>2978</v>
      </c>
    </row>
    <row r="1895" spans="1:17" x14ac:dyDescent="0.35">
      <c r="A1895" t="s">
        <v>15031</v>
      </c>
      <c r="B1895" t="s">
        <v>15398</v>
      </c>
      <c r="C1895" t="s">
        <v>17567</v>
      </c>
      <c r="D1895">
        <v>25.306000000000001</v>
      </c>
      <c r="E1895">
        <v>245</v>
      </c>
      <c r="F1895">
        <v>152</v>
      </c>
      <c r="G1895">
        <v>8</v>
      </c>
      <c r="H1895">
        <v>1</v>
      </c>
      <c r="I1895">
        <v>225</v>
      </c>
      <c r="J1895">
        <v>1</v>
      </c>
      <c r="K1895">
        <v>234</v>
      </c>
      <c r="L1895">
        <v>4.9799999999999998E-9</v>
      </c>
      <c r="M1895">
        <v>55.8</v>
      </c>
      <c r="N1895">
        <v>256</v>
      </c>
      <c r="O1895">
        <v>95.703100000000006</v>
      </c>
      <c r="P1895">
        <v>95.703100000000006</v>
      </c>
      <c r="Q1895">
        <v>91</v>
      </c>
    </row>
    <row r="1896" spans="1:17" x14ac:dyDescent="0.35">
      <c r="A1896" t="s">
        <v>15070</v>
      </c>
      <c r="B1896" t="s">
        <v>17568</v>
      </c>
      <c r="C1896" t="s">
        <v>17569</v>
      </c>
      <c r="D1896">
        <v>28.443999999999999</v>
      </c>
      <c r="E1896">
        <v>225</v>
      </c>
      <c r="F1896">
        <v>159</v>
      </c>
      <c r="G1896">
        <v>2</v>
      </c>
      <c r="H1896">
        <v>5</v>
      </c>
      <c r="I1896">
        <v>229</v>
      </c>
      <c r="J1896">
        <v>8</v>
      </c>
      <c r="K1896">
        <v>230</v>
      </c>
      <c r="L1896">
        <v>4.3299999999999999E-20</v>
      </c>
      <c r="M1896">
        <v>92</v>
      </c>
      <c r="N1896">
        <v>375</v>
      </c>
      <c r="O1896">
        <v>60</v>
      </c>
      <c r="P1896">
        <v>60</v>
      </c>
      <c r="Q1896">
        <v>2107</v>
      </c>
    </row>
    <row r="1897" spans="1:17" x14ac:dyDescent="0.35">
      <c r="A1897" t="s">
        <v>15088</v>
      </c>
      <c r="B1897" t="s">
        <v>16106</v>
      </c>
      <c r="C1897" t="s">
        <v>17570</v>
      </c>
      <c r="D1897">
        <v>29.31</v>
      </c>
      <c r="E1897">
        <v>116</v>
      </c>
      <c r="F1897">
        <v>74</v>
      </c>
      <c r="G1897">
        <v>5</v>
      </c>
      <c r="H1897">
        <v>196</v>
      </c>
      <c r="I1897">
        <v>311</v>
      </c>
      <c r="J1897">
        <v>81</v>
      </c>
      <c r="K1897">
        <v>188</v>
      </c>
      <c r="L1897">
        <v>0.51</v>
      </c>
      <c r="M1897">
        <v>32</v>
      </c>
      <c r="N1897">
        <v>224</v>
      </c>
      <c r="O1897">
        <v>51.785699999999999</v>
      </c>
      <c r="P1897">
        <v>51.785699999999999</v>
      </c>
      <c r="Q1897">
        <v>1512</v>
      </c>
    </row>
    <row r="1898" spans="1:17" x14ac:dyDescent="0.35">
      <c r="A1898" t="s">
        <v>15201</v>
      </c>
      <c r="B1898" t="s">
        <v>17571</v>
      </c>
      <c r="C1898" t="s">
        <v>17572</v>
      </c>
      <c r="D1898">
        <v>22.297000000000001</v>
      </c>
      <c r="E1898">
        <v>148</v>
      </c>
      <c r="F1898">
        <v>95</v>
      </c>
      <c r="G1898">
        <v>3</v>
      </c>
      <c r="H1898">
        <v>31</v>
      </c>
      <c r="I1898">
        <v>177</v>
      </c>
      <c r="J1898">
        <v>3</v>
      </c>
      <c r="K1898">
        <v>131</v>
      </c>
      <c r="L1898">
        <v>0.35</v>
      </c>
      <c r="M1898">
        <v>31.2</v>
      </c>
      <c r="N1898">
        <v>236</v>
      </c>
      <c r="O1898">
        <v>62.7119</v>
      </c>
      <c r="P1898">
        <v>62.7119</v>
      </c>
      <c r="Q1898">
        <v>1210</v>
      </c>
    </row>
    <row r="1899" spans="1:17" x14ac:dyDescent="0.35">
      <c r="A1899" t="s">
        <v>15031</v>
      </c>
      <c r="B1899" t="s">
        <v>17573</v>
      </c>
      <c r="C1899" t="s">
        <v>17574</v>
      </c>
      <c r="D1899">
        <v>23.75</v>
      </c>
      <c r="E1899">
        <v>240</v>
      </c>
      <c r="F1899">
        <v>143</v>
      </c>
      <c r="G1899">
        <v>9</v>
      </c>
      <c r="H1899">
        <v>6</v>
      </c>
      <c r="I1899">
        <v>224</v>
      </c>
      <c r="J1899">
        <v>5</v>
      </c>
      <c r="K1899">
        <v>225</v>
      </c>
      <c r="L1899">
        <v>2.9E-5</v>
      </c>
      <c r="M1899">
        <v>44.7</v>
      </c>
      <c r="N1899">
        <v>252</v>
      </c>
      <c r="O1899">
        <v>95.238100000000003</v>
      </c>
      <c r="P1899">
        <v>95.238100000000003</v>
      </c>
      <c r="Q1899">
        <v>349</v>
      </c>
    </row>
    <row r="1900" spans="1:17" x14ac:dyDescent="0.35">
      <c r="A1900" t="s">
        <v>15031</v>
      </c>
      <c r="B1900" t="s">
        <v>15704</v>
      </c>
      <c r="C1900" t="s">
        <v>17575</v>
      </c>
      <c r="D1900">
        <v>26.556000000000001</v>
      </c>
      <c r="E1900">
        <v>241</v>
      </c>
      <c r="F1900">
        <v>142</v>
      </c>
      <c r="G1900">
        <v>9</v>
      </c>
      <c r="H1900">
        <v>5</v>
      </c>
      <c r="I1900">
        <v>226</v>
      </c>
      <c r="J1900">
        <v>4</v>
      </c>
      <c r="K1900">
        <v>228</v>
      </c>
      <c r="L1900">
        <v>3.9400000000000002E-5</v>
      </c>
      <c r="M1900">
        <v>44.3</v>
      </c>
      <c r="N1900">
        <v>251</v>
      </c>
      <c r="O1900">
        <v>96.015900000000002</v>
      </c>
      <c r="P1900">
        <v>96.015900000000002</v>
      </c>
      <c r="Q1900">
        <v>365</v>
      </c>
    </row>
    <row r="1901" spans="1:17" x14ac:dyDescent="0.35">
      <c r="A1901" t="s">
        <v>15070</v>
      </c>
      <c r="B1901" t="s">
        <v>17576</v>
      </c>
      <c r="C1901" t="s">
        <v>17577</v>
      </c>
      <c r="D1901">
        <v>28.696000000000002</v>
      </c>
      <c r="E1901">
        <v>230</v>
      </c>
      <c r="F1901">
        <v>156</v>
      </c>
      <c r="G1901">
        <v>4</v>
      </c>
      <c r="H1901">
        <v>3</v>
      </c>
      <c r="I1901">
        <v>229</v>
      </c>
      <c r="J1901">
        <v>4</v>
      </c>
      <c r="K1901">
        <v>228</v>
      </c>
      <c r="L1901">
        <v>5.34E-16</v>
      </c>
      <c r="M1901">
        <v>79.7</v>
      </c>
      <c r="N1901">
        <v>384</v>
      </c>
      <c r="O1901">
        <v>59.895800000000001</v>
      </c>
      <c r="P1901">
        <v>59.895800000000001</v>
      </c>
      <c r="Q1901">
        <v>2176</v>
      </c>
    </row>
    <row r="1902" spans="1:17" x14ac:dyDescent="0.35">
      <c r="A1902" t="s">
        <v>15031</v>
      </c>
      <c r="B1902" t="s">
        <v>15642</v>
      </c>
      <c r="C1902" t="s">
        <v>17578</v>
      </c>
      <c r="D1902">
        <v>25.911000000000001</v>
      </c>
      <c r="E1902">
        <v>247</v>
      </c>
      <c r="F1902">
        <v>155</v>
      </c>
      <c r="G1902">
        <v>9</v>
      </c>
      <c r="H1902">
        <v>6</v>
      </c>
      <c r="I1902">
        <v>237</v>
      </c>
      <c r="J1902">
        <v>5</v>
      </c>
      <c r="K1902">
        <v>238</v>
      </c>
      <c r="L1902">
        <v>9.6500000000000008E-10</v>
      </c>
      <c r="M1902">
        <v>57.8</v>
      </c>
      <c r="N1902">
        <v>251</v>
      </c>
      <c r="O1902">
        <v>98.406400000000005</v>
      </c>
      <c r="P1902">
        <v>98.406400000000005</v>
      </c>
      <c r="Q1902">
        <v>63</v>
      </c>
    </row>
    <row r="1903" spans="1:17" x14ac:dyDescent="0.35">
      <c r="A1903" t="s">
        <v>17579</v>
      </c>
      <c r="B1903" t="s">
        <v>17580</v>
      </c>
      <c r="C1903" t="s">
        <v>17581</v>
      </c>
      <c r="D1903">
        <v>29.292999999999999</v>
      </c>
      <c r="E1903">
        <v>99</v>
      </c>
      <c r="F1903">
        <v>52</v>
      </c>
      <c r="G1903">
        <v>5</v>
      </c>
      <c r="H1903">
        <v>56</v>
      </c>
      <c r="I1903">
        <v>140</v>
      </c>
      <c r="J1903">
        <v>44</v>
      </c>
      <c r="K1903">
        <v>138</v>
      </c>
      <c r="L1903">
        <v>0.46</v>
      </c>
      <c r="M1903">
        <v>32</v>
      </c>
      <c r="N1903">
        <v>172</v>
      </c>
      <c r="O1903">
        <v>57.558100000000003</v>
      </c>
      <c r="P1903">
        <v>57.558100000000003</v>
      </c>
      <c r="Q1903">
        <v>1550</v>
      </c>
    </row>
    <row r="1904" spans="1:17" x14ac:dyDescent="0.35">
      <c r="A1904" t="s">
        <v>16196</v>
      </c>
      <c r="B1904" t="s">
        <v>17582</v>
      </c>
      <c r="C1904" t="s">
        <v>17583</v>
      </c>
      <c r="D1904">
        <v>27.895</v>
      </c>
      <c r="E1904">
        <v>190</v>
      </c>
      <c r="F1904">
        <v>118</v>
      </c>
      <c r="G1904">
        <v>9</v>
      </c>
      <c r="H1904">
        <v>53</v>
      </c>
      <c r="I1904">
        <v>235</v>
      </c>
      <c r="J1904">
        <v>20</v>
      </c>
      <c r="K1904">
        <v>197</v>
      </c>
      <c r="L1904">
        <v>6.9999999999999999E-4</v>
      </c>
      <c r="M1904">
        <v>40</v>
      </c>
      <c r="N1904">
        <v>212</v>
      </c>
      <c r="O1904">
        <v>89.622600000000006</v>
      </c>
      <c r="P1904">
        <v>89.622600000000006</v>
      </c>
      <c r="Q1904">
        <v>2587</v>
      </c>
    </row>
    <row r="1905" spans="1:18" x14ac:dyDescent="0.35">
      <c r="A1905" t="s">
        <v>15192</v>
      </c>
      <c r="B1905" t="s">
        <v>17584</v>
      </c>
      <c r="C1905" t="s">
        <v>17585</v>
      </c>
      <c r="D1905">
        <v>49.143000000000001</v>
      </c>
      <c r="E1905">
        <v>175</v>
      </c>
      <c r="F1905">
        <v>79</v>
      </c>
      <c r="G1905">
        <v>5</v>
      </c>
      <c r="H1905">
        <v>12</v>
      </c>
      <c r="I1905">
        <v>185</v>
      </c>
      <c r="J1905">
        <v>15</v>
      </c>
      <c r="K1905">
        <v>180</v>
      </c>
      <c r="L1905">
        <v>7.6399999999999999E-48</v>
      </c>
      <c r="M1905">
        <v>154</v>
      </c>
      <c r="N1905">
        <v>182</v>
      </c>
      <c r="O1905">
        <v>96.153800000000004</v>
      </c>
      <c r="P1905">
        <v>96.153800000000004</v>
      </c>
      <c r="Q1905">
        <v>2432</v>
      </c>
      <c r="R1905" t="s">
        <v>15519</v>
      </c>
    </row>
    <row r="1906" spans="1:18" x14ac:dyDescent="0.35">
      <c r="A1906" t="s">
        <v>15186</v>
      </c>
      <c r="B1906" t="s">
        <v>17584</v>
      </c>
      <c r="C1906" t="s">
        <v>17585</v>
      </c>
      <c r="D1906">
        <v>43.023000000000003</v>
      </c>
      <c r="E1906">
        <v>172</v>
      </c>
      <c r="F1906">
        <v>90</v>
      </c>
      <c r="G1906">
        <v>4</v>
      </c>
      <c r="H1906">
        <v>7</v>
      </c>
      <c r="I1906">
        <v>173</v>
      </c>
      <c r="J1906">
        <v>14</v>
      </c>
      <c r="K1906">
        <v>182</v>
      </c>
      <c r="L1906">
        <v>2.24E-34</v>
      </c>
      <c r="M1906">
        <v>119</v>
      </c>
      <c r="N1906">
        <v>182</v>
      </c>
      <c r="O1906">
        <v>94.505499999999998</v>
      </c>
      <c r="P1906">
        <v>94.505499999999998</v>
      </c>
      <c r="Q1906">
        <v>1332</v>
      </c>
    </row>
    <row r="1907" spans="1:18" x14ac:dyDescent="0.35">
      <c r="A1907" t="s">
        <v>15133</v>
      </c>
      <c r="B1907" t="s">
        <v>17584</v>
      </c>
      <c r="C1907" t="s">
        <v>17585</v>
      </c>
      <c r="D1907">
        <v>32.53</v>
      </c>
      <c r="E1907">
        <v>166</v>
      </c>
      <c r="F1907">
        <v>95</v>
      </c>
      <c r="G1907">
        <v>5</v>
      </c>
      <c r="H1907">
        <v>9</v>
      </c>
      <c r="I1907">
        <v>158</v>
      </c>
      <c r="J1907">
        <v>18</v>
      </c>
      <c r="K1907">
        <v>182</v>
      </c>
      <c r="L1907">
        <v>1.96E-14</v>
      </c>
      <c r="M1907">
        <v>67.400000000000006</v>
      </c>
      <c r="N1907">
        <v>182</v>
      </c>
      <c r="O1907">
        <v>91.208799999999997</v>
      </c>
      <c r="P1907">
        <v>91.208799999999997</v>
      </c>
      <c r="Q1907">
        <v>2536</v>
      </c>
    </row>
    <row r="1908" spans="1:18" x14ac:dyDescent="0.35">
      <c r="A1908" t="s">
        <v>15136</v>
      </c>
      <c r="B1908" t="s">
        <v>17584</v>
      </c>
      <c r="C1908" t="s">
        <v>17585</v>
      </c>
      <c r="D1908">
        <v>26.428999999999998</v>
      </c>
      <c r="E1908">
        <v>140</v>
      </c>
      <c r="F1908">
        <v>91</v>
      </c>
      <c r="G1908">
        <v>6</v>
      </c>
      <c r="H1908">
        <v>8</v>
      </c>
      <c r="I1908">
        <v>137</v>
      </c>
      <c r="J1908">
        <v>40</v>
      </c>
      <c r="K1908">
        <v>177</v>
      </c>
      <c r="L1908">
        <v>5.1100000000000002E-5</v>
      </c>
      <c r="M1908">
        <v>41.6</v>
      </c>
      <c r="N1908">
        <v>182</v>
      </c>
      <c r="O1908">
        <v>76.923100000000005</v>
      </c>
      <c r="P1908">
        <v>76.923100000000005</v>
      </c>
      <c r="Q1908">
        <v>1121</v>
      </c>
    </row>
    <row r="1909" spans="1:18" x14ac:dyDescent="0.35">
      <c r="A1909" t="s">
        <v>17586</v>
      </c>
      <c r="B1909" t="s">
        <v>17587</v>
      </c>
      <c r="C1909" t="s">
        <v>17588</v>
      </c>
      <c r="D1909">
        <v>36.667000000000002</v>
      </c>
      <c r="E1909">
        <v>90</v>
      </c>
      <c r="F1909">
        <v>46</v>
      </c>
      <c r="G1909">
        <v>5</v>
      </c>
      <c r="H1909">
        <v>163</v>
      </c>
      <c r="I1909">
        <v>244</v>
      </c>
      <c r="J1909">
        <v>71</v>
      </c>
      <c r="K1909">
        <v>157</v>
      </c>
      <c r="L1909">
        <v>0.23</v>
      </c>
      <c r="M1909">
        <v>33.5</v>
      </c>
      <c r="N1909">
        <v>162</v>
      </c>
      <c r="O1909">
        <v>55.555599999999998</v>
      </c>
      <c r="P1909">
        <v>55.555599999999998</v>
      </c>
      <c r="Q1909">
        <v>2959</v>
      </c>
    </row>
    <row r="1910" spans="1:18" x14ac:dyDescent="0.35">
      <c r="A1910" t="s">
        <v>15034</v>
      </c>
      <c r="B1910" t="s">
        <v>17589</v>
      </c>
      <c r="C1910" t="s">
        <v>17590</v>
      </c>
      <c r="D1910">
        <v>27.082999999999998</v>
      </c>
      <c r="E1910">
        <v>144</v>
      </c>
      <c r="F1910">
        <v>79</v>
      </c>
      <c r="G1910">
        <v>5</v>
      </c>
      <c r="H1910">
        <v>40</v>
      </c>
      <c r="I1910">
        <v>160</v>
      </c>
      <c r="J1910">
        <v>8</v>
      </c>
      <c r="K1910">
        <v>148</v>
      </c>
      <c r="L1910">
        <v>9.3999999999999994E-5</v>
      </c>
      <c r="M1910">
        <v>43.5</v>
      </c>
      <c r="N1910">
        <v>262</v>
      </c>
      <c r="O1910">
        <v>54.961799999999997</v>
      </c>
      <c r="P1910">
        <v>54.961799999999997</v>
      </c>
      <c r="Q1910">
        <v>868</v>
      </c>
    </row>
    <row r="1911" spans="1:18" x14ac:dyDescent="0.35">
      <c r="A1911" t="s">
        <v>15031</v>
      </c>
      <c r="B1911" t="s">
        <v>17591</v>
      </c>
      <c r="C1911" t="s">
        <v>17592</v>
      </c>
      <c r="D1911">
        <v>27.273</v>
      </c>
      <c r="E1911">
        <v>231</v>
      </c>
      <c r="F1911">
        <v>141</v>
      </c>
      <c r="G1911">
        <v>9</v>
      </c>
      <c r="H1911">
        <v>1</v>
      </c>
      <c r="I1911">
        <v>213</v>
      </c>
      <c r="J1911">
        <v>1</v>
      </c>
      <c r="K1911">
        <v>222</v>
      </c>
      <c r="L1911">
        <v>1.06E-4</v>
      </c>
      <c r="M1911">
        <v>43.1</v>
      </c>
      <c r="N1911">
        <v>250</v>
      </c>
      <c r="O1911">
        <v>92.4</v>
      </c>
      <c r="P1911">
        <v>92.4</v>
      </c>
      <c r="Q1911">
        <v>411</v>
      </c>
    </row>
    <row r="1912" spans="1:18" x14ac:dyDescent="0.35">
      <c r="A1912" t="s">
        <v>15034</v>
      </c>
      <c r="B1912" t="s">
        <v>17591</v>
      </c>
      <c r="C1912" t="s">
        <v>17592</v>
      </c>
      <c r="D1912">
        <v>25.513999999999999</v>
      </c>
      <c r="E1912">
        <v>243</v>
      </c>
      <c r="F1912">
        <v>150</v>
      </c>
      <c r="G1912">
        <v>9</v>
      </c>
      <c r="H1912">
        <v>36</v>
      </c>
      <c r="I1912">
        <v>259</v>
      </c>
      <c r="J1912">
        <v>1</v>
      </c>
      <c r="K1912">
        <v>231</v>
      </c>
      <c r="L1912">
        <v>3.0199999999999999E-5</v>
      </c>
      <c r="M1912">
        <v>45.1</v>
      </c>
      <c r="N1912">
        <v>250</v>
      </c>
      <c r="O1912">
        <v>97.2</v>
      </c>
      <c r="P1912">
        <v>97.2</v>
      </c>
      <c r="Q1912">
        <v>826</v>
      </c>
    </row>
    <row r="1913" spans="1:18" x14ac:dyDescent="0.35">
      <c r="A1913" t="s">
        <v>15034</v>
      </c>
      <c r="B1913" t="s">
        <v>17593</v>
      </c>
      <c r="C1913" t="s">
        <v>17594</v>
      </c>
      <c r="D1913">
        <v>27.66</v>
      </c>
      <c r="E1913">
        <v>141</v>
      </c>
      <c r="F1913">
        <v>80</v>
      </c>
      <c r="G1913">
        <v>6</v>
      </c>
      <c r="H1913">
        <v>40</v>
      </c>
      <c r="I1913">
        <v>160</v>
      </c>
      <c r="J1913">
        <v>3</v>
      </c>
      <c r="K1913">
        <v>141</v>
      </c>
      <c r="L1913">
        <v>3.0000000000000001E-3</v>
      </c>
      <c r="M1913">
        <v>39.299999999999997</v>
      </c>
      <c r="N1913">
        <v>269</v>
      </c>
      <c r="O1913">
        <v>52.416400000000003</v>
      </c>
      <c r="P1913">
        <v>52.416400000000003</v>
      </c>
      <c r="Q1913">
        <v>1031</v>
      </c>
    </row>
    <row r="1914" spans="1:18" x14ac:dyDescent="0.35">
      <c r="A1914" t="s">
        <v>15070</v>
      </c>
      <c r="B1914" t="s">
        <v>17595</v>
      </c>
      <c r="C1914" t="s">
        <v>17596</v>
      </c>
      <c r="D1914">
        <v>31.466000000000001</v>
      </c>
      <c r="E1914">
        <v>232</v>
      </c>
      <c r="F1914">
        <v>148</v>
      </c>
      <c r="G1914">
        <v>5</v>
      </c>
      <c r="H1914">
        <v>19</v>
      </c>
      <c r="I1914">
        <v>246</v>
      </c>
      <c r="J1914">
        <v>1</v>
      </c>
      <c r="K1914">
        <v>225</v>
      </c>
      <c r="L1914">
        <v>1.1399999999999999E-21</v>
      </c>
      <c r="M1914">
        <v>97.1</v>
      </c>
      <c r="N1914">
        <v>409</v>
      </c>
      <c r="O1914">
        <v>56.723700000000001</v>
      </c>
      <c r="P1914">
        <v>56.723700000000001</v>
      </c>
      <c r="Q1914">
        <v>2098</v>
      </c>
    </row>
    <row r="1915" spans="1:18" x14ac:dyDescent="0.35">
      <c r="A1915" t="s">
        <v>15697</v>
      </c>
      <c r="B1915" t="s">
        <v>17597</v>
      </c>
      <c r="C1915" t="s">
        <v>17598</v>
      </c>
      <c r="D1915">
        <v>25.806000000000001</v>
      </c>
      <c r="E1915">
        <v>93</v>
      </c>
      <c r="F1915">
        <v>49</v>
      </c>
      <c r="G1915">
        <v>4</v>
      </c>
      <c r="H1915">
        <v>163</v>
      </c>
      <c r="I1915">
        <v>251</v>
      </c>
      <c r="J1915">
        <v>6</v>
      </c>
      <c r="K1915">
        <v>82</v>
      </c>
      <c r="L1915">
        <v>3.0000000000000001E-3</v>
      </c>
      <c r="M1915">
        <v>39.700000000000003</v>
      </c>
      <c r="N1915">
        <v>154</v>
      </c>
      <c r="O1915">
        <v>60.389600000000002</v>
      </c>
      <c r="P1915">
        <v>60.389600000000002</v>
      </c>
      <c r="Q1915">
        <v>1727</v>
      </c>
    </row>
    <row r="1916" spans="1:18" x14ac:dyDescent="0.35">
      <c r="A1916" t="s">
        <v>15031</v>
      </c>
      <c r="B1916" t="s">
        <v>17599</v>
      </c>
      <c r="C1916" t="s">
        <v>17600</v>
      </c>
      <c r="D1916">
        <v>27.869</v>
      </c>
      <c r="E1916">
        <v>183</v>
      </c>
      <c r="F1916">
        <v>90</v>
      </c>
      <c r="G1916">
        <v>8</v>
      </c>
      <c r="H1916">
        <v>9</v>
      </c>
      <c r="I1916">
        <v>155</v>
      </c>
      <c r="J1916">
        <v>6</v>
      </c>
      <c r="K1916">
        <v>182</v>
      </c>
      <c r="L1916">
        <v>5.6099999999999998E-4</v>
      </c>
      <c r="M1916">
        <v>40.799999999999997</v>
      </c>
      <c r="N1916">
        <v>293</v>
      </c>
      <c r="O1916">
        <v>62.457299999999996</v>
      </c>
      <c r="P1916">
        <v>62.457299999999996</v>
      </c>
      <c r="Q1916">
        <v>491</v>
      </c>
    </row>
    <row r="1917" spans="1:18" x14ac:dyDescent="0.35">
      <c r="A1917" t="s">
        <v>15070</v>
      </c>
      <c r="B1917" t="s">
        <v>17601</v>
      </c>
      <c r="C1917" t="s">
        <v>17602</v>
      </c>
      <c r="D1917">
        <v>29.391999999999999</v>
      </c>
      <c r="E1917">
        <v>296</v>
      </c>
      <c r="F1917">
        <v>185</v>
      </c>
      <c r="G1917">
        <v>8</v>
      </c>
      <c r="H1917">
        <v>9</v>
      </c>
      <c r="I1917">
        <v>293</v>
      </c>
      <c r="J1917">
        <v>10</v>
      </c>
      <c r="K1917">
        <v>292</v>
      </c>
      <c r="L1917">
        <v>5.0599999999999996E-22</v>
      </c>
      <c r="M1917">
        <v>97.8</v>
      </c>
      <c r="N1917">
        <v>375</v>
      </c>
      <c r="O1917">
        <v>78.933300000000003</v>
      </c>
      <c r="P1917">
        <v>78.933300000000003</v>
      </c>
      <c r="Q1917">
        <v>2094</v>
      </c>
    </row>
    <row r="1918" spans="1:18" x14ac:dyDescent="0.35">
      <c r="A1918" t="s">
        <v>15248</v>
      </c>
      <c r="B1918" t="s">
        <v>17603</v>
      </c>
      <c r="C1918" t="s">
        <v>17604</v>
      </c>
      <c r="D1918">
        <v>30.356999999999999</v>
      </c>
      <c r="E1918">
        <v>336</v>
      </c>
      <c r="F1918">
        <v>185</v>
      </c>
      <c r="G1918">
        <v>11</v>
      </c>
      <c r="H1918">
        <v>128</v>
      </c>
      <c r="I1918">
        <v>446</v>
      </c>
      <c r="J1918">
        <v>13</v>
      </c>
      <c r="K1918">
        <v>316</v>
      </c>
      <c r="L1918">
        <v>2.3099999999999999E-34</v>
      </c>
      <c r="M1918">
        <v>134</v>
      </c>
      <c r="N1918">
        <v>420</v>
      </c>
      <c r="O1918">
        <v>80</v>
      </c>
      <c r="P1918">
        <v>80</v>
      </c>
      <c r="Q1918">
        <v>15</v>
      </c>
    </row>
    <row r="1919" spans="1:18" x14ac:dyDescent="0.35">
      <c r="A1919" t="s">
        <v>15250</v>
      </c>
      <c r="B1919" t="s">
        <v>17603</v>
      </c>
      <c r="C1919" t="s">
        <v>17604</v>
      </c>
      <c r="D1919">
        <v>27.599</v>
      </c>
      <c r="E1919">
        <v>279</v>
      </c>
      <c r="F1919">
        <v>198</v>
      </c>
      <c r="G1919">
        <v>4</v>
      </c>
      <c r="H1919">
        <v>15</v>
      </c>
      <c r="I1919">
        <v>292</v>
      </c>
      <c r="J1919">
        <v>16</v>
      </c>
      <c r="K1919">
        <v>291</v>
      </c>
      <c r="L1919">
        <v>1.1800000000000001E-30</v>
      </c>
      <c r="M1919">
        <v>122</v>
      </c>
      <c r="N1919">
        <v>420</v>
      </c>
      <c r="O1919">
        <v>66.428600000000003</v>
      </c>
      <c r="P1919">
        <v>66.428600000000003</v>
      </c>
      <c r="Q1919">
        <v>2355</v>
      </c>
    </row>
    <row r="1920" spans="1:18" x14ac:dyDescent="0.35">
      <c r="A1920" t="s">
        <v>15251</v>
      </c>
      <c r="B1920" t="s">
        <v>17603</v>
      </c>
      <c r="C1920" t="s">
        <v>17604</v>
      </c>
      <c r="D1920">
        <v>24.863</v>
      </c>
      <c r="E1920">
        <v>366</v>
      </c>
      <c r="F1920">
        <v>266</v>
      </c>
      <c r="G1920">
        <v>4</v>
      </c>
      <c r="H1920">
        <v>6</v>
      </c>
      <c r="I1920">
        <v>368</v>
      </c>
      <c r="J1920">
        <v>15</v>
      </c>
      <c r="K1920">
        <v>374</v>
      </c>
      <c r="L1920">
        <v>1.53E-33</v>
      </c>
      <c r="M1920">
        <v>130</v>
      </c>
      <c r="N1920">
        <v>420</v>
      </c>
      <c r="O1920">
        <v>87.142899999999997</v>
      </c>
      <c r="P1920">
        <v>87.142899999999997</v>
      </c>
      <c r="Q1920">
        <v>2816</v>
      </c>
    </row>
    <row r="1921" spans="1:17" x14ac:dyDescent="0.35">
      <c r="A1921" t="s">
        <v>15249</v>
      </c>
      <c r="B1921" t="s">
        <v>17603</v>
      </c>
      <c r="C1921" t="s">
        <v>17604</v>
      </c>
      <c r="D1921">
        <v>18.302</v>
      </c>
      <c r="E1921">
        <v>377</v>
      </c>
      <c r="F1921">
        <v>242</v>
      </c>
      <c r="G1921">
        <v>12</v>
      </c>
      <c r="H1921">
        <v>49</v>
      </c>
      <c r="I1921">
        <v>403</v>
      </c>
      <c r="J1921">
        <v>16</v>
      </c>
      <c r="K1921">
        <v>348</v>
      </c>
      <c r="L1921">
        <v>8.3799999999999994E-6</v>
      </c>
      <c r="M1921">
        <v>48.5</v>
      </c>
      <c r="N1921">
        <v>420</v>
      </c>
      <c r="O1921">
        <v>89.761899999999997</v>
      </c>
      <c r="P1921">
        <v>89.761899999999997</v>
      </c>
      <c r="Q1921">
        <v>2521</v>
      </c>
    </row>
    <row r="1922" spans="1:17" x14ac:dyDescent="0.35">
      <c r="A1922" t="s">
        <v>15034</v>
      </c>
      <c r="B1922" t="s">
        <v>15687</v>
      </c>
      <c r="C1922" t="s">
        <v>17605</v>
      </c>
      <c r="D1922">
        <v>28.472000000000001</v>
      </c>
      <c r="E1922">
        <v>144</v>
      </c>
      <c r="F1922">
        <v>77</v>
      </c>
      <c r="G1922">
        <v>5</v>
      </c>
      <c r="H1922">
        <v>40</v>
      </c>
      <c r="I1922">
        <v>160</v>
      </c>
      <c r="J1922">
        <v>3</v>
      </c>
      <c r="K1922">
        <v>143</v>
      </c>
      <c r="L1922">
        <v>5.4200000000000003E-5</v>
      </c>
      <c r="M1922">
        <v>44.3</v>
      </c>
      <c r="N1922">
        <v>259</v>
      </c>
      <c r="O1922">
        <v>55.598500000000001</v>
      </c>
      <c r="P1922">
        <v>55.598500000000001</v>
      </c>
      <c r="Q1922">
        <v>848</v>
      </c>
    </row>
    <row r="1923" spans="1:17" x14ac:dyDescent="0.35">
      <c r="A1923" t="s">
        <v>15049</v>
      </c>
      <c r="B1923" t="s">
        <v>15687</v>
      </c>
      <c r="C1923" t="s">
        <v>17605</v>
      </c>
      <c r="D1923">
        <v>27.326000000000001</v>
      </c>
      <c r="E1923">
        <v>172</v>
      </c>
      <c r="F1923">
        <v>97</v>
      </c>
      <c r="G1923">
        <v>7</v>
      </c>
      <c r="H1923">
        <v>155</v>
      </c>
      <c r="I1923">
        <v>309</v>
      </c>
      <c r="J1923">
        <v>8</v>
      </c>
      <c r="K1923">
        <v>168</v>
      </c>
      <c r="L1923">
        <v>8.3600000000000005E-4</v>
      </c>
      <c r="M1923">
        <v>41.2</v>
      </c>
      <c r="N1923">
        <v>259</v>
      </c>
      <c r="O1923">
        <v>66.409300000000002</v>
      </c>
      <c r="P1923">
        <v>66.409300000000002</v>
      </c>
      <c r="Q1923">
        <v>1867</v>
      </c>
    </row>
    <row r="1924" spans="1:17" x14ac:dyDescent="0.35">
      <c r="A1924" t="s">
        <v>15031</v>
      </c>
      <c r="B1924" t="s">
        <v>17606</v>
      </c>
      <c r="C1924" t="s">
        <v>17607</v>
      </c>
      <c r="D1924">
        <v>25.768999999999998</v>
      </c>
      <c r="E1924">
        <v>260</v>
      </c>
      <c r="F1924">
        <v>134</v>
      </c>
      <c r="G1924">
        <v>11</v>
      </c>
      <c r="H1924">
        <v>6</v>
      </c>
      <c r="I1924">
        <v>235</v>
      </c>
      <c r="J1924">
        <v>5</v>
      </c>
      <c r="K1924">
        <v>235</v>
      </c>
      <c r="L1924">
        <v>1.1000000000000001E-6</v>
      </c>
      <c r="M1924">
        <v>48.9</v>
      </c>
      <c r="N1924">
        <v>248</v>
      </c>
      <c r="O1924">
        <v>104.839</v>
      </c>
      <c r="P1924">
        <v>101</v>
      </c>
      <c r="Q1924">
        <v>201</v>
      </c>
    </row>
    <row r="1925" spans="1:17" x14ac:dyDescent="0.35">
      <c r="A1925" t="s">
        <v>15034</v>
      </c>
      <c r="B1925" t="s">
        <v>17608</v>
      </c>
      <c r="C1925" t="s">
        <v>17609</v>
      </c>
      <c r="D1925">
        <v>30.07</v>
      </c>
      <c r="E1925">
        <v>143</v>
      </c>
      <c r="F1925">
        <v>75</v>
      </c>
      <c r="G1925">
        <v>5</v>
      </c>
      <c r="H1925">
        <v>40</v>
      </c>
      <c r="I1925">
        <v>160</v>
      </c>
      <c r="J1925">
        <v>3</v>
      </c>
      <c r="K1925">
        <v>142</v>
      </c>
      <c r="L1925">
        <v>2E-3</v>
      </c>
      <c r="M1925">
        <v>39.700000000000003</v>
      </c>
      <c r="N1925">
        <v>264</v>
      </c>
      <c r="O1925">
        <v>54.166699999999999</v>
      </c>
      <c r="P1925">
        <v>54.166699999999999</v>
      </c>
      <c r="Q1925">
        <v>1001</v>
      </c>
    </row>
    <row r="1926" spans="1:17" x14ac:dyDescent="0.35">
      <c r="A1926" t="s">
        <v>15038</v>
      </c>
      <c r="B1926" t="s">
        <v>16459</v>
      </c>
      <c r="C1926" t="s">
        <v>17610</v>
      </c>
      <c r="D1926">
        <v>28.015999999999998</v>
      </c>
      <c r="E1926">
        <v>257</v>
      </c>
      <c r="F1926">
        <v>163</v>
      </c>
      <c r="G1926">
        <v>10</v>
      </c>
      <c r="H1926">
        <v>373</v>
      </c>
      <c r="I1926">
        <v>625</v>
      </c>
      <c r="J1926">
        <v>4</v>
      </c>
      <c r="K1926">
        <v>242</v>
      </c>
      <c r="L1926">
        <v>1.0600000000000001E-9</v>
      </c>
      <c r="M1926">
        <v>61.2</v>
      </c>
      <c r="N1926">
        <v>261</v>
      </c>
      <c r="O1926">
        <v>98.467399999999998</v>
      </c>
      <c r="P1926">
        <v>98.467399999999998</v>
      </c>
      <c r="Q1926">
        <v>2684</v>
      </c>
    </row>
    <row r="1927" spans="1:17" x14ac:dyDescent="0.35">
      <c r="A1927" t="s">
        <v>17611</v>
      </c>
      <c r="B1927" t="s">
        <v>17612</v>
      </c>
      <c r="C1927" t="s">
        <v>17613</v>
      </c>
      <c r="D1927">
        <v>30.38</v>
      </c>
      <c r="E1927">
        <v>79</v>
      </c>
      <c r="F1927">
        <v>40</v>
      </c>
      <c r="G1927">
        <v>1</v>
      </c>
      <c r="H1927">
        <v>60</v>
      </c>
      <c r="I1927">
        <v>123</v>
      </c>
      <c r="J1927">
        <v>5</v>
      </c>
      <c r="K1927">
        <v>83</v>
      </c>
      <c r="L1927">
        <v>7.9000000000000001E-2</v>
      </c>
      <c r="M1927">
        <v>32.299999999999997</v>
      </c>
      <c r="N1927">
        <v>132</v>
      </c>
      <c r="O1927">
        <v>59.848500000000001</v>
      </c>
      <c r="P1927">
        <v>59.848500000000001</v>
      </c>
      <c r="Q1927">
        <v>2352</v>
      </c>
    </row>
    <row r="1928" spans="1:17" x14ac:dyDescent="0.35">
      <c r="A1928" t="s">
        <v>17614</v>
      </c>
      <c r="B1928" t="s">
        <v>17612</v>
      </c>
      <c r="C1928" t="s">
        <v>17613</v>
      </c>
      <c r="D1928">
        <v>29.73</v>
      </c>
      <c r="E1928">
        <v>74</v>
      </c>
      <c r="F1928">
        <v>43</v>
      </c>
      <c r="G1928">
        <v>3</v>
      </c>
      <c r="H1928">
        <v>19</v>
      </c>
      <c r="I1928">
        <v>85</v>
      </c>
      <c r="J1928">
        <v>2</v>
      </c>
      <c r="K1928">
        <v>73</v>
      </c>
      <c r="L1928">
        <v>0.19</v>
      </c>
      <c r="M1928">
        <v>30</v>
      </c>
      <c r="N1928">
        <v>132</v>
      </c>
      <c r="O1928">
        <v>56.060600000000001</v>
      </c>
      <c r="P1928">
        <v>56.060600000000001</v>
      </c>
      <c r="Q1928">
        <v>1684</v>
      </c>
    </row>
    <row r="1929" spans="1:17" x14ac:dyDescent="0.35">
      <c r="A1929" t="s">
        <v>15697</v>
      </c>
      <c r="B1929" t="s">
        <v>17612</v>
      </c>
      <c r="C1929" t="s">
        <v>17613</v>
      </c>
      <c r="D1929">
        <v>26.388999999999999</v>
      </c>
      <c r="E1929">
        <v>72</v>
      </c>
      <c r="F1929">
        <v>39</v>
      </c>
      <c r="G1929">
        <v>2</v>
      </c>
      <c r="H1929">
        <v>163</v>
      </c>
      <c r="I1929">
        <v>221</v>
      </c>
      <c r="J1929">
        <v>3</v>
      </c>
      <c r="K1929">
        <v>73</v>
      </c>
      <c r="L1929">
        <v>0.37</v>
      </c>
      <c r="M1929">
        <v>33.1</v>
      </c>
      <c r="N1929">
        <v>132</v>
      </c>
      <c r="O1929">
        <v>54.545499999999997</v>
      </c>
      <c r="P1929">
        <v>54.545499999999997</v>
      </c>
      <c r="Q1929">
        <v>1732</v>
      </c>
    </row>
    <row r="1930" spans="1:17" x14ac:dyDescent="0.35">
      <c r="A1930" t="s">
        <v>15070</v>
      </c>
      <c r="B1930" t="s">
        <v>16280</v>
      </c>
      <c r="C1930" t="s">
        <v>17615</v>
      </c>
      <c r="D1930">
        <v>31.818000000000001</v>
      </c>
      <c r="E1930">
        <v>176</v>
      </c>
      <c r="F1930">
        <v>118</v>
      </c>
      <c r="G1930">
        <v>2</v>
      </c>
      <c r="H1930">
        <v>54</v>
      </c>
      <c r="I1930">
        <v>229</v>
      </c>
      <c r="J1930">
        <v>55</v>
      </c>
      <c r="K1930">
        <v>228</v>
      </c>
      <c r="L1930">
        <v>2.1300000000000001E-16</v>
      </c>
      <c r="M1930">
        <v>79.7</v>
      </c>
      <c r="N1930">
        <v>293</v>
      </c>
      <c r="O1930">
        <v>60.068300000000001</v>
      </c>
      <c r="P1930">
        <v>60.068300000000001</v>
      </c>
      <c r="Q1930">
        <v>2171</v>
      </c>
    </row>
    <row r="1931" spans="1:17" x14ac:dyDescent="0.35">
      <c r="A1931" t="s">
        <v>15176</v>
      </c>
      <c r="B1931" t="s">
        <v>17270</v>
      </c>
      <c r="C1931" t="s">
        <v>17616</v>
      </c>
      <c r="D1931">
        <v>25.454999999999998</v>
      </c>
      <c r="E1931">
        <v>110</v>
      </c>
      <c r="F1931">
        <v>52</v>
      </c>
      <c r="G1931">
        <v>5</v>
      </c>
      <c r="H1931">
        <v>40</v>
      </c>
      <c r="I1931">
        <v>123</v>
      </c>
      <c r="J1931">
        <v>3</v>
      </c>
      <c r="K1931">
        <v>108</v>
      </c>
      <c r="L1931">
        <v>0.55000000000000004</v>
      </c>
      <c r="M1931">
        <v>30.4</v>
      </c>
      <c r="N1931">
        <v>148</v>
      </c>
      <c r="O1931">
        <v>74.324299999999994</v>
      </c>
      <c r="P1931">
        <v>74.324299999999994</v>
      </c>
      <c r="Q1931">
        <v>2923</v>
      </c>
    </row>
    <row r="1932" spans="1:17" x14ac:dyDescent="0.35">
      <c r="A1932" t="s">
        <v>15348</v>
      </c>
      <c r="B1932" t="s">
        <v>17617</v>
      </c>
      <c r="C1932" t="s">
        <v>17618</v>
      </c>
      <c r="D1932">
        <v>31.731000000000002</v>
      </c>
      <c r="E1932">
        <v>104</v>
      </c>
      <c r="F1932">
        <v>65</v>
      </c>
      <c r="G1932">
        <v>2</v>
      </c>
      <c r="H1932">
        <v>16</v>
      </c>
      <c r="I1932">
        <v>115</v>
      </c>
      <c r="J1932">
        <v>6</v>
      </c>
      <c r="K1932">
        <v>107</v>
      </c>
      <c r="L1932">
        <v>3.4E-8</v>
      </c>
      <c r="M1932">
        <v>50.1</v>
      </c>
      <c r="N1932">
        <v>148</v>
      </c>
      <c r="O1932">
        <v>70.270300000000006</v>
      </c>
      <c r="P1932">
        <v>70.270300000000006</v>
      </c>
      <c r="Q1932">
        <v>1933</v>
      </c>
    </row>
    <row r="1933" spans="1:17" x14ac:dyDescent="0.35">
      <c r="A1933" t="s">
        <v>15034</v>
      </c>
      <c r="B1933" t="s">
        <v>17619</v>
      </c>
      <c r="C1933" t="s">
        <v>17620</v>
      </c>
      <c r="D1933">
        <v>27.396999999999998</v>
      </c>
      <c r="E1933">
        <v>146</v>
      </c>
      <c r="F1933">
        <v>76</v>
      </c>
      <c r="G1933">
        <v>5</v>
      </c>
      <c r="H1933">
        <v>40</v>
      </c>
      <c r="I1933">
        <v>160</v>
      </c>
      <c r="J1933">
        <v>3</v>
      </c>
      <c r="K1933">
        <v>143</v>
      </c>
      <c r="L1933">
        <v>9.9500000000000006E-5</v>
      </c>
      <c r="M1933">
        <v>43.5</v>
      </c>
      <c r="N1933">
        <v>269</v>
      </c>
      <c r="O1933">
        <v>54.275100000000002</v>
      </c>
      <c r="P1933">
        <v>54.275100000000002</v>
      </c>
      <c r="Q1933">
        <v>870</v>
      </c>
    </row>
    <row r="1934" spans="1:17" x14ac:dyDescent="0.35">
      <c r="A1934" t="s">
        <v>15070</v>
      </c>
      <c r="B1934" t="s">
        <v>17621</v>
      </c>
      <c r="C1934" t="s">
        <v>17622</v>
      </c>
      <c r="D1934">
        <v>36.402000000000001</v>
      </c>
      <c r="E1934">
        <v>239</v>
      </c>
      <c r="F1934">
        <v>148</v>
      </c>
      <c r="G1934">
        <v>2</v>
      </c>
      <c r="H1934">
        <v>4</v>
      </c>
      <c r="I1934">
        <v>238</v>
      </c>
      <c r="J1934">
        <v>4</v>
      </c>
      <c r="K1934">
        <v>242</v>
      </c>
      <c r="L1934">
        <v>3.1799999999999998E-33</v>
      </c>
      <c r="M1934">
        <v>130</v>
      </c>
      <c r="N1934">
        <v>396</v>
      </c>
      <c r="O1934">
        <v>60.353499999999997</v>
      </c>
      <c r="P1934">
        <v>60.353499999999997</v>
      </c>
      <c r="Q1934">
        <v>2061</v>
      </c>
    </row>
    <row r="1935" spans="1:17" x14ac:dyDescent="0.35">
      <c r="A1935" t="s">
        <v>15186</v>
      </c>
      <c r="B1935" t="s">
        <v>17623</v>
      </c>
      <c r="C1935" t="s">
        <v>17624</v>
      </c>
      <c r="D1935">
        <v>30.768999999999998</v>
      </c>
      <c r="E1935">
        <v>104</v>
      </c>
      <c r="F1935">
        <v>59</v>
      </c>
      <c r="G1935">
        <v>3</v>
      </c>
      <c r="H1935">
        <v>26</v>
      </c>
      <c r="I1935">
        <v>123</v>
      </c>
      <c r="J1935">
        <v>4</v>
      </c>
      <c r="K1935">
        <v>100</v>
      </c>
      <c r="L1935">
        <v>2.2100000000000001E-4</v>
      </c>
      <c r="M1935">
        <v>40</v>
      </c>
      <c r="N1935">
        <v>150</v>
      </c>
      <c r="O1935">
        <v>69.333299999999994</v>
      </c>
      <c r="P1935">
        <v>69.333299999999994</v>
      </c>
      <c r="Q1935">
        <v>1371</v>
      </c>
    </row>
    <row r="1936" spans="1:17" x14ac:dyDescent="0.35">
      <c r="A1936" t="s">
        <v>15201</v>
      </c>
      <c r="B1936" t="s">
        <v>17623</v>
      </c>
      <c r="C1936" t="s">
        <v>17624</v>
      </c>
      <c r="D1936">
        <v>28.675999999999998</v>
      </c>
      <c r="E1936">
        <v>136</v>
      </c>
      <c r="F1936">
        <v>72</v>
      </c>
      <c r="G1936">
        <v>6</v>
      </c>
      <c r="H1936">
        <v>31</v>
      </c>
      <c r="I1936">
        <v>157</v>
      </c>
      <c r="J1936">
        <v>4</v>
      </c>
      <c r="K1936">
        <v>123</v>
      </c>
      <c r="L1936">
        <v>0.71</v>
      </c>
      <c r="M1936">
        <v>30</v>
      </c>
      <c r="N1936">
        <v>150</v>
      </c>
      <c r="O1936">
        <v>90.666700000000006</v>
      </c>
      <c r="P1936">
        <v>90.666700000000006</v>
      </c>
      <c r="Q1936">
        <v>1216</v>
      </c>
    </row>
    <row r="1937" spans="1:17" x14ac:dyDescent="0.35">
      <c r="A1937" t="s">
        <v>15225</v>
      </c>
      <c r="B1937" t="s">
        <v>15226</v>
      </c>
      <c r="C1937" t="s">
        <v>17625</v>
      </c>
      <c r="D1937">
        <v>26.896999999999998</v>
      </c>
      <c r="E1937">
        <v>145</v>
      </c>
      <c r="F1937">
        <v>97</v>
      </c>
      <c r="G1937">
        <v>3</v>
      </c>
      <c r="H1937">
        <v>23</v>
      </c>
      <c r="I1937">
        <v>164</v>
      </c>
      <c r="J1937">
        <v>24</v>
      </c>
      <c r="K1937">
        <v>162</v>
      </c>
      <c r="L1937">
        <v>0.1</v>
      </c>
      <c r="M1937">
        <v>35</v>
      </c>
      <c r="N1937">
        <v>182</v>
      </c>
      <c r="O1937">
        <v>79.670299999999997</v>
      </c>
      <c r="P1937">
        <v>79.670299999999997</v>
      </c>
      <c r="Q1937">
        <v>2767</v>
      </c>
    </row>
    <row r="1938" spans="1:17" x14ac:dyDescent="0.35">
      <c r="A1938" t="s">
        <v>15133</v>
      </c>
      <c r="B1938" t="s">
        <v>15644</v>
      </c>
      <c r="C1938" t="s">
        <v>17626</v>
      </c>
      <c r="D1938">
        <v>33.845999999999997</v>
      </c>
      <c r="E1938">
        <v>130</v>
      </c>
      <c r="F1938">
        <v>80</v>
      </c>
      <c r="G1938">
        <v>4</v>
      </c>
      <c r="H1938">
        <v>27</v>
      </c>
      <c r="I1938">
        <v>154</v>
      </c>
      <c r="J1938">
        <v>8</v>
      </c>
      <c r="K1938">
        <v>133</v>
      </c>
      <c r="L1938">
        <v>1.19E-17</v>
      </c>
      <c r="M1938">
        <v>74.7</v>
      </c>
      <c r="N1938">
        <v>136</v>
      </c>
      <c r="O1938">
        <v>95.588200000000001</v>
      </c>
      <c r="P1938">
        <v>95.588200000000001</v>
      </c>
      <c r="Q1938">
        <v>2523</v>
      </c>
    </row>
    <row r="1939" spans="1:17" x14ac:dyDescent="0.35">
      <c r="A1939" t="s">
        <v>15186</v>
      </c>
      <c r="B1939" t="s">
        <v>15644</v>
      </c>
      <c r="C1939" t="s">
        <v>17626</v>
      </c>
      <c r="D1939">
        <v>32.075000000000003</v>
      </c>
      <c r="E1939">
        <v>106</v>
      </c>
      <c r="F1939">
        <v>64</v>
      </c>
      <c r="G1939">
        <v>4</v>
      </c>
      <c r="H1939">
        <v>29</v>
      </c>
      <c r="I1939">
        <v>133</v>
      </c>
      <c r="J1939">
        <v>7</v>
      </c>
      <c r="K1939">
        <v>105</v>
      </c>
      <c r="L1939">
        <v>2.6000000000000001E-6</v>
      </c>
      <c r="M1939">
        <v>45.1</v>
      </c>
      <c r="N1939">
        <v>136</v>
      </c>
      <c r="O1939">
        <v>77.941199999999995</v>
      </c>
      <c r="P1939">
        <v>77.941199999999995</v>
      </c>
      <c r="Q1939">
        <v>1357</v>
      </c>
    </row>
    <row r="1940" spans="1:17" x14ac:dyDescent="0.35">
      <c r="A1940" t="s">
        <v>15192</v>
      </c>
      <c r="B1940" t="s">
        <v>15644</v>
      </c>
      <c r="C1940" t="s">
        <v>17626</v>
      </c>
      <c r="D1940">
        <v>30.495999999999999</v>
      </c>
      <c r="E1940">
        <v>141</v>
      </c>
      <c r="F1940">
        <v>79</v>
      </c>
      <c r="G1940">
        <v>6</v>
      </c>
      <c r="H1940">
        <v>43</v>
      </c>
      <c r="I1940">
        <v>181</v>
      </c>
      <c r="J1940">
        <v>8</v>
      </c>
      <c r="K1940">
        <v>131</v>
      </c>
      <c r="L1940">
        <v>2.0200000000000001E-9</v>
      </c>
      <c r="M1940">
        <v>53.9</v>
      </c>
      <c r="N1940">
        <v>136</v>
      </c>
      <c r="O1940">
        <v>103.676</v>
      </c>
      <c r="P1940">
        <v>101</v>
      </c>
      <c r="Q1940">
        <v>2445</v>
      </c>
    </row>
    <row r="1941" spans="1:17" x14ac:dyDescent="0.35">
      <c r="A1941" t="s">
        <v>15187</v>
      </c>
      <c r="B1941" t="s">
        <v>15644</v>
      </c>
      <c r="C1941" t="s">
        <v>17626</v>
      </c>
      <c r="D1941">
        <v>28.571000000000002</v>
      </c>
      <c r="E1941">
        <v>105</v>
      </c>
      <c r="F1941">
        <v>55</v>
      </c>
      <c r="G1941">
        <v>4</v>
      </c>
      <c r="H1941">
        <v>320</v>
      </c>
      <c r="I1941">
        <v>406</v>
      </c>
      <c r="J1941">
        <v>28</v>
      </c>
      <c r="K1941">
        <v>130</v>
      </c>
      <c r="L1941">
        <v>0.18</v>
      </c>
      <c r="M1941">
        <v>33.9</v>
      </c>
      <c r="N1941">
        <v>136</v>
      </c>
      <c r="O1941">
        <v>77.2059</v>
      </c>
      <c r="P1941">
        <v>77.2059</v>
      </c>
      <c r="Q1941">
        <v>1562</v>
      </c>
    </row>
    <row r="1942" spans="1:17" x14ac:dyDescent="0.35">
      <c r="A1942" t="s">
        <v>15136</v>
      </c>
      <c r="B1942" t="s">
        <v>15644</v>
      </c>
      <c r="C1942" t="s">
        <v>17626</v>
      </c>
      <c r="D1942">
        <v>21.053000000000001</v>
      </c>
      <c r="E1942">
        <v>133</v>
      </c>
      <c r="F1942">
        <v>99</v>
      </c>
      <c r="G1942">
        <v>4</v>
      </c>
      <c r="H1942">
        <v>8</v>
      </c>
      <c r="I1942">
        <v>138</v>
      </c>
      <c r="J1942">
        <v>5</v>
      </c>
      <c r="K1942">
        <v>133</v>
      </c>
      <c r="L1942">
        <v>1.7000000000000001E-2</v>
      </c>
      <c r="M1942">
        <v>33.9</v>
      </c>
      <c r="N1942">
        <v>136</v>
      </c>
      <c r="O1942">
        <v>97.7941</v>
      </c>
      <c r="P1942">
        <v>97.7941</v>
      </c>
      <c r="Q1942">
        <v>1147</v>
      </c>
    </row>
    <row r="1943" spans="1:17" x14ac:dyDescent="0.35">
      <c r="A1943" t="s">
        <v>15031</v>
      </c>
      <c r="B1943" t="s">
        <v>16218</v>
      </c>
      <c r="C1943" t="s">
        <v>17627</v>
      </c>
      <c r="D1943">
        <v>24.896000000000001</v>
      </c>
      <c r="E1943">
        <v>241</v>
      </c>
      <c r="F1943">
        <v>152</v>
      </c>
      <c r="G1943">
        <v>7</v>
      </c>
      <c r="H1943">
        <v>1</v>
      </c>
      <c r="I1943">
        <v>225</v>
      </c>
      <c r="J1943">
        <v>1</v>
      </c>
      <c r="K1943">
        <v>228</v>
      </c>
      <c r="L1943">
        <v>9.4099999999999997E-6</v>
      </c>
      <c r="M1943">
        <v>46.2</v>
      </c>
      <c r="N1943">
        <v>250</v>
      </c>
      <c r="O1943">
        <v>96.4</v>
      </c>
      <c r="P1943">
        <v>96.4</v>
      </c>
      <c r="Q1943">
        <v>292</v>
      </c>
    </row>
    <row r="1944" spans="1:17" x14ac:dyDescent="0.35">
      <c r="A1944" t="s">
        <v>15034</v>
      </c>
      <c r="B1944" t="s">
        <v>16218</v>
      </c>
      <c r="C1944" t="s">
        <v>17627</v>
      </c>
      <c r="D1944">
        <v>24.706</v>
      </c>
      <c r="E1944">
        <v>255</v>
      </c>
      <c r="F1944">
        <v>159</v>
      </c>
      <c r="G1944">
        <v>7</v>
      </c>
      <c r="H1944">
        <v>36</v>
      </c>
      <c r="I1944">
        <v>268</v>
      </c>
      <c r="J1944">
        <v>1</v>
      </c>
      <c r="K1944">
        <v>244</v>
      </c>
      <c r="L1944">
        <v>2.5599999999999999E-5</v>
      </c>
      <c r="M1944">
        <v>45.1</v>
      </c>
      <c r="N1944">
        <v>250</v>
      </c>
      <c r="O1944">
        <v>102</v>
      </c>
      <c r="P1944">
        <v>101</v>
      </c>
      <c r="Q1944">
        <v>822</v>
      </c>
    </row>
    <row r="1945" spans="1:17" x14ac:dyDescent="0.35">
      <c r="A1945" t="s">
        <v>15034</v>
      </c>
      <c r="B1945" t="s">
        <v>15841</v>
      </c>
      <c r="C1945" t="s">
        <v>17628</v>
      </c>
      <c r="D1945">
        <v>27.273</v>
      </c>
      <c r="E1945">
        <v>143</v>
      </c>
      <c r="F1945">
        <v>80</v>
      </c>
      <c r="G1945">
        <v>4</v>
      </c>
      <c r="H1945">
        <v>40</v>
      </c>
      <c r="I1945">
        <v>160</v>
      </c>
      <c r="J1945">
        <v>3</v>
      </c>
      <c r="K1945">
        <v>143</v>
      </c>
      <c r="L1945">
        <v>1E-3</v>
      </c>
      <c r="M1945">
        <v>40</v>
      </c>
      <c r="N1945">
        <v>252</v>
      </c>
      <c r="O1945">
        <v>56.746000000000002</v>
      </c>
      <c r="P1945">
        <v>56.746000000000002</v>
      </c>
      <c r="Q1945">
        <v>980</v>
      </c>
    </row>
    <row r="1946" spans="1:17" x14ac:dyDescent="0.35">
      <c r="A1946" t="s">
        <v>15049</v>
      </c>
      <c r="B1946" t="s">
        <v>15841</v>
      </c>
      <c r="C1946" t="s">
        <v>17628</v>
      </c>
      <c r="D1946">
        <v>25.687999999999999</v>
      </c>
      <c r="E1946">
        <v>218</v>
      </c>
      <c r="F1946">
        <v>129</v>
      </c>
      <c r="G1946">
        <v>9</v>
      </c>
      <c r="H1946">
        <v>155</v>
      </c>
      <c r="I1946">
        <v>350</v>
      </c>
      <c r="J1946">
        <v>8</v>
      </c>
      <c r="K1946">
        <v>214</v>
      </c>
      <c r="L1946">
        <v>5.2499999999999997E-4</v>
      </c>
      <c r="M1946">
        <v>42</v>
      </c>
      <c r="N1946">
        <v>252</v>
      </c>
      <c r="O1946">
        <v>86.507900000000006</v>
      </c>
      <c r="P1946">
        <v>86.507900000000006</v>
      </c>
      <c r="Q1946">
        <v>1859</v>
      </c>
    </row>
    <row r="1947" spans="1:17" x14ac:dyDescent="0.35">
      <c r="A1947" t="s">
        <v>16019</v>
      </c>
      <c r="B1947" t="s">
        <v>17629</v>
      </c>
      <c r="C1947" t="s">
        <v>17630</v>
      </c>
      <c r="D1947">
        <v>21.428999999999998</v>
      </c>
      <c r="E1947">
        <v>140</v>
      </c>
      <c r="F1947">
        <v>89</v>
      </c>
      <c r="G1947">
        <v>4</v>
      </c>
      <c r="H1947">
        <v>12</v>
      </c>
      <c r="I1947">
        <v>132</v>
      </c>
      <c r="J1947">
        <v>9</v>
      </c>
      <c r="K1947">
        <v>146</v>
      </c>
      <c r="L1947">
        <v>0.97</v>
      </c>
      <c r="M1947">
        <v>29.3</v>
      </c>
      <c r="N1947">
        <v>195</v>
      </c>
      <c r="O1947">
        <v>71.794899999999998</v>
      </c>
      <c r="P1947">
        <v>71.794899999999998</v>
      </c>
      <c r="Q1947">
        <v>1503</v>
      </c>
    </row>
    <row r="1948" spans="1:17" x14ac:dyDescent="0.35">
      <c r="A1948" t="s">
        <v>16899</v>
      </c>
      <c r="B1948" t="s">
        <v>16251</v>
      </c>
      <c r="C1948" t="s">
        <v>17631</v>
      </c>
      <c r="D1948">
        <v>26.667000000000002</v>
      </c>
      <c r="E1948">
        <v>75</v>
      </c>
      <c r="F1948">
        <v>52</v>
      </c>
      <c r="G1948">
        <v>1</v>
      </c>
      <c r="H1948">
        <v>80</v>
      </c>
      <c r="I1948">
        <v>154</v>
      </c>
      <c r="J1948">
        <v>31</v>
      </c>
      <c r="K1948">
        <v>102</v>
      </c>
      <c r="L1948">
        <v>0.39</v>
      </c>
      <c r="M1948">
        <v>30.4</v>
      </c>
      <c r="N1948">
        <v>144</v>
      </c>
      <c r="O1948">
        <v>52.083300000000001</v>
      </c>
      <c r="P1948">
        <v>52.083300000000001</v>
      </c>
      <c r="Q1948">
        <v>557</v>
      </c>
    </row>
    <row r="1949" spans="1:17" x14ac:dyDescent="0.35">
      <c r="A1949" t="s">
        <v>15037</v>
      </c>
      <c r="B1949" t="s">
        <v>15797</v>
      </c>
      <c r="C1949" t="s">
        <v>17632</v>
      </c>
      <c r="D1949">
        <v>26.07</v>
      </c>
      <c r="E1949">
        <v>257</v>
      </c>
      <c r="F1949">
        <v>142</v>
      </c>
      <c r="G1949">
        <v>13</v>
      </c>
      <c r="H1949">
        <v>41</v>
      </c>
      <c r="I1949">
        <v>267</v>
      </c>
      <c r="J1949">
        <v>2</v>
      </c>
      <c r="K1949">
        <v>240</v>
      </c>
      <c r="L1949">
        <v>3.1700000000000001E-4</v>
      </c>
      <c r="M1949">
        <v>42</v>
      </c>
      <c r="N1949">
        <v>265</v>
      </c>
      <c r="O1949">
        <v>96.981099999999998</v>
      </c>
      <c r="P1949">
        <v>96.981099999999998</v>
      </c>
      <c r="Q1949">
        <v>677</v>
      </c>
    </row>
    <row r="1950" spans="1:17" x14ac:dyDescent="0.35">
      <c r="A1950" t="s">
        <v>15031</v>
      </c>
      <c r="B1950" t="s">
        <v>15797</v>
      </c>
      <c r="C1950" t="s">
        <v>17632</v>
      </c>
      <c r="D1950">
        <v>23.715</v>
      </c>
      <c r="E1950">
        <v>253</v>
      </c>
      <c r="F1950">
        <v>144</v>
      </c>
      <c r="G1950">
        <v>9</v>
      </c>
      <c r="H1950">
        <v>6</v>
      </c>
      <c r="I1950">
        <v>225</v>
      </c>
      <c r="J1950">
        <v>5</v>
      </c>
      <c r="K1950">
        <v>241</v>
      </c>
      <c r="L1950">
        <v>1.1399999999999999E-5</v>
      </c>
      <c r="M1950">
        <v>45.8</v>
      </c>
      <c r="N1950">
        <v>265</v>
      </c>
      <c r="O1950">
        <v>95.471699999999998</v>
      </c>
      <c r="P1950">
        <v>95.471699999999998</v>
      </c>
      <c r="Q1950">
        <v>300</v>
      </c>
    </row>
    <row r="1951" spans="1:17" x14ac:dyDescent="0.35">
      <c r="A1951" t="s">
        <v>16754</v>
      </c>
      <c r="B1951" t="s">
        <v>15352</v>
      </c>
      <c r="C1951" t="s">
        <v>17633</v>
      </c>
      <c r="D1951">
        <v>27.869</v>
      </c>
      <c r="E1951">
        <v>122</v>
      </c>
      <c r="F1951">
        <v>70</v>
      </c>
      <c r="G1951">
        <v>4</v>
      </c>
      <c r="H1951">
        <v>1002</v>
      </c>
      <c r="I1951">
        <v>1115</v>
      </c>
      <c r="J1951">
        <v>60</v>
      </c>
      <c r="K1951">
        <v>171</v>
      </c>
      <c r="L1951">
        <v>0.28000000000000003</v>
      </c>
      <c r="M1951">
        <v>35.799999999999997</v>
      </c>
      <c r="N1951">
        <v>178</v>
      </c>
      <c r="O1951">
        <v>68.539299999999997</v>
      </c>
      <c r="P1951">
        <v>68.539299999999997</v>
      </c>
      <c r="Q1951">
        <v>1230</v>
      </c>
    </row>
    <row r="1952" spans="1:17" x14ac:dyDescent="0.35">
      <c r="A1952" t="s">
        <v>15038</v>
      </c>
      <c r="B1952" t="s">
        <v>15039</v>
      </c>
      <c r="C1952" t="s">
        <v>17634</v>
      </c>
      <c r="D1952">
        <v>36.207000000000001</v>
      </c>
      <c r="E1952">
        <v>58</v>
      </c>
      <c r="F1952">
        <v>36</v>
      </c>
      <c r="G1952">
        <v>1</v>
      </c>
      <c r="H1952">
        <v>373</v>
      </c>
      <c r="I1952">
        <v>430</v>
      </c>
      <c r="J1952">
        <v>4</v>
      </c>
      <c r="K1952">
        <v>60</v>
      </c>
      <c r="L1952">
        <v>4.5999999999999999E-2</v>
      </c>
      <c r="M1952">
        <v>34.299999999999997</v>
      </c>
      <c r="N1952">
        <v>63</v>
      </c>
      <c r="O1952">
        <v>92.063500000000005</v>
      </c>
      <c r="P1952">
        <v>92.063500000000005</v>
      </c>
      <c r="Q1952">
        <v>2754</v>
      </c>
    </row>
    <row r="1953" spans="1:17" x14ac:dyDescent="0.35">
      <c r="A1953" t="s">
        <v>15034</v>
      </c>
      <c r="B1953" t="s">
        <v>17081</v>
      </c>
      <c r="C1953" t="s">
        <v>17635</v>
      </c>
      <c r="D1953">
        <v>25</v>
      </c>
      <c r="E1953">
        <v>264</v>
      </c>
      <c r="F1953">
        <v>153</v>
      </c>
      <c r="G1953">
        <v>10</v>
      </c>
      <c r="H1953">
        <v>40</v>
      </c>
      <c r="I1953">
        <v>269</v>
      </c>
      <c r="J1953">
        <v>7</v>
      </c>
      <c r="K1953">
        <v>259</v>
      </c>
      <c r="L1953">
        <v>1.4899999999999999E-4</v>
      </c>
      <c r="M1953">
        <v>42.7</v>
      </c>
      <c r="N1953">
        <v>268</v>
      </c>
      <c r="O1953">
        <v>98.507499999999993</v>
      </c>
      <c r="P1953">
        <v>98.507499999999993</v>
      </c>
      <c r="Q1953">
        <v>885</v>
      </c>
    </row>
    <row r="1954" spans="1:17" x14ac:dyDescent="0.35">
      <c r="A1954" t="s">
        <v>16865</v>
      </c>
      <c r="B1954" t="s">
        <v>16866</v>
      </c>
      <c r="C1954" t="s">
        <v>17636</v>
      </c>
      <c r="D1954">
        <v>27.777999999999999</v>
      </c>
      <c r="E1954">
        <v>126</v>
      </c>
      <c r="F1954">
        <v>60</v>
      </c>
      <c r="G1954">
        <v>6</v>
      </c>
      <c r="H1954">
        <v>47</v>
      </c>
      <c r="I1954">
        <v>160</v>
      </c>
      <c r="J1954">
        <v>97</v>
      </c>
      <c r="K1954">
        <v>203</v>
      </c>
      <c r="L1954">
        <v>0.88</v>
      </c>
      <c r="M1954">
        <v>30.4</v>
      </c>
      <c r="N1954">
        <v>220</v>
      </c>
      <c r="O1954">
        <v>57.2727</v>
      </c>
      <c r="P1954">
        <v>57.2727</v>
      </c>
      <c r="Q1954">
        <v>1417</v>
      </c>
    </row>
    <row r="1955" spans="1:17" x14ac:dyDescent="0.35">
      <c r="A1955" t="s">
        <v>15031</v>
      </c>
      <c r="B1955" t="s">
        <v>16882</v>
      </c>
      <c r="C1955" t="s">
        <v>17637</v>
      </c>
      <c r="D1955">
        <v>27.841000000000001</v>
      </c>
      <c r="E1955">
        <v>176</v>
      </c>
      <c r="F1955">
        <v>109</v>
      </c>
      <c r="G1955">
        <v>7</v>
      </c>
      <c r="H1955">
        <v>1</v>
      </c>
      <c r="I1955">
        <v>161</v>
      </c>
      <c r="J1955">
        <v>1</v>
      </c>
      <c r="K1955">
        <v>173</v>
      </c>
      <c r="L1955">
        <v>8.6799999999999996E-5</v>
      </c>
      <c r="M1955">
        <v>43.1</v>
      </c>
      <c r="N1955">
        <v>247</v>
      </c>
      <c r="O1955">
        <v>71.255099999999999</v>
      </c>
      <c r="P1955">
        <v>71.255099999999999</v>
      </c>
      <c r="Q1955">
        <v>401</v>
      </c>
    </row>
    <row r="1956" spans="1:17" x14ac:dyDescent="0.35">
      <c r="A1956" t="s">
        <v>15031</v>
      </c>
      <c r="B1956" t="s">
        <v>17638</v>
      </c>
      <c r="C1956" t="s">
        <v>17639</v>
      </c>
      <c r="D1956">
        <v>23.376999999999999</v>
      </c>
      <c r="E1956">
        <v>231</v>
      </c>
      <c r="F1956">
        <v>148</v>
      </c>
      <c r="G1956">
        <v>8</v>
      </c>
      <c r="H1956">
        <v>1</v>
      </c>
      <c r="I1956">
        <v>215</v>
      </c>
      <c r="J1956">
        <v>1</v>
      </c>
      <c r="K1956">
        <v>218</v>
      </c>
      <c r="L1956">
        <v>1.2100000000000001E-6</v>
      </c>
      <c r="M1956">
        <v>48.9</v>
      </c>
      <c r="N1956">
        <v>250</v>
      </c>
      <c r="O1956">
        <v>92.4</v>
      </c>
      <c r="P1956">
        <v>92.4</v>
      </c>
      <c r="Q1956">
        <v>203</v>
      </c>
    </row>
    <row r="1957" spans="1:17" x14ac:dyDescent="0.35">
      <c r="A1957" t="s">
        <v>15225</v>
      </c>
      <c r="B1957" t="s">
        <v>15226</v>
      </c>
      <c r="C1957" t="s">
        <v>17640</v>
      </c>
      <c r="D1957">
        <v>26.896999999999998</v>
      </c>
      <c r="E1957">
        <v>145</v>
      </c>
      <c r="F1957">
        <v>97</v>
      </c>
      <c r="G1957">
        <v>3</v>
      </c>
      <c r="H1957">
        <v>23</v>
      </c>
      <c r="I1957">
        <v>164</v>
      </c>
      <c r="J1957">
        <v>24</v>
      </c>
      <c r="K1957">
        <v>162</v>
      </c>
      <c r="L1957">
        <v>0.21</v>
      </c>
      <c r="M1957">
        <v>33.9</v>
      </c>
      <c r="N1957">
        <v>182</v>
      </c>
      <c r="O1957">
        <v>79.670299999999997</v>
      </c>
      <c r="P1957">
        <v>79.670299999999997</v>
      </c>
      <c r="Q1957">
        <v>2775</v>
      </c>
    </row>
    <row r="1958" spans="1:17" x14ac:dyDescent="0.35">
      <c r="A1958" t="s">
        <v>15031</v>
      </c>
      <c r="B1958" t="s">
        <v>16119</v>
      </c>
      <c r="C1958" t="s">
        <v>17641</v>
      </c>
      <c r="D1958">
        <v>23.428999999999998</v>
      </c>
      <c r="E1958">
        <v>175</v>
      </c>
      <c r="F1958">
        <v>116</v>
      </c>
      <c r="G1958">
        <v>5</v>
      </c>
      <c r="H1958">
        <v>1</v>
      </c>
      <c r="I1958">
        <v>159</v>
      </c>
      <c r="J1958">
        <v>1</v>
      </c>
      <c r="K1958">
        <v>173</v>
      </c>
      <c r="L1958">
        <v>3.21E-4</v>
      </c>
      <c r="M1958">
        <v>41.6</v>
      </c>
      <c r="N1958">
        <v>253</v>
      </c>
      <c r="O1958">
        <v>69.17</v>
      </c>
      <c r="P1958">
        <v>69.17</v>
      </c>
      <c r="Q1958">
        <v>463</v>
      </c>
    </row>
    <row r="1959" spans="1:17" x14ac:dyDescent="0.35">
      <c r="A1959" t="s">
        <v>15031</v>
      </c>
      <c r="B1959" t="s">
        <v>17642</v>
      </c>
      <c r="C1959" t="s">
        <v>17643</v>
      </c>
      <c r="D1959">
        <v>24.576000000000001</v>
      </c>
      <c r="E1959">
        <v>236</v>
      </c>
      <c r="F1959">
        <v>151</v>
      </c>
      <c r="G1959">
        <v>7</v>
      </c>
      <c r="H1959">
        <v>6</v>
      </c>
      <c r="I1959">
        <v>225</v>
      </c>
      <c r="J1959">
        <v>5</v>
      </c>
      <c r="K1959">
        <v>229</v>
      </c>
      <c r="L1959">
        <v>2.2900000000000001E-6</v>
      </c>
      <c r="M1959">
        <v>48.1</v>
      </c>
      <c r="N1959">
        <v>252</v>
      </c>
      <c r="O1959">
        <v>93.650800000000004</v>
      </c>
      <c r="P1959">
        <v>93.650800000000004</v>
      </c>
      <c r="Q1959">
        <v>232</v>
      </c>
    </row>
    <row r="1960" spans="1:17" x14ac:dyDescent="0.35">
      <c r="A1960" t="s">
        <v>15070</v>
      </c>
      <c r="B1960" t="s">
        <v>17008</v>
      </c>
      <c r="C1960" t="s">
        <v>17644</v>
      </c>
      <c r="D1960">
        <v>38.792999999999999</v>
      </c>
      <c r="E1960">
        <v>232</v>
      </c>
      <c r="F1960">
        <v>139</v>
      </c>
      <c r="G1960">
        <v>1</v>
      </c>
      <c r="H1960">
        <v>5</v>
      </c>
      <c r="I1960">
        <v>233</v>
      </c>
      <c r="J1960">
        <v>5</v>
      </c>
      <c r="K1960">
        <v>236</v>
      </c>
      <c r="L1960">
        <v>9.1499999999999998E-42</v>
      </c>
      <c r="M1960">
        <v>153</v>
      </c>
      <c r="N1960">
        <v>405</v>
      </c>
      <c r="O1960">
        <v>57.283999999999999</v>
      </c>
      <c r="P1960">
        <v>57.283999999999999</v>
      </c>
      <c r="Q1960">
        <v>1989</v>
      </c>
    </row>
    <row r="1961" spans="1:17" x14ac:dyDescent="0.35">
      <c r="A1961" t="s">
        <v>15509</v>
      </c>
      <c r="B1961" t="s">
        <v>15735</v>
      </c>
      <c r="C1961" t="s">
        <v>17645</v>
      </c>
      <c r="D1961">
        <v>29.744</v>
      </c>
      <c r="E1961">
        <v>195</v>
      </c>
      <c r="F1961">
        <v>94</v>
      </c>
      <c r="G1961">
        <v>9</v>
      </c>
      <c r="H1961">
        <v>580</v>
      </c>
      <c r="I1961">
        <v>740</v>
      </c>
      <c r="J1961">
        <v>12</v>
      </c>
      <c r="K1961">
        <v>197</v>
      </c>
      <c r="L1961">
        <v>0.59</v>
      </c>
      <c r="M1961">
        <v>33.5</v>
      </c>
      <c r="N1961">
        <v>260</v>
      </c>
      <c r="O1961">
        <v>75</v>
      </c>
      <c r="P1961">
        <v>75</v>
      </c>
      <c r="Q1961">
        <v>2847</v>
      </c>
    </row>
    <row r="1962" spans="1:17" x14ac:dyDescent="0.35">
      <c r="A1962" t="s">
        <v>15260</v>
      </c>
      <c r="B1962" t="s">
        <v>17646</v>
      </c>
      <c r="C1962" t="s">
        <v>17647</v>
      </c>
      <c r="D1962">
        <v>27.777999999999999</v>
      </c>
      <c r="E1962">
        <v>108</v>
      </c>
      <c r="F1962">
        <v>70</v>
      </c>
      <c r="G1962">
        <v>2</v>
      </c>
      <c r="H1962">
        <v>315</v>
      </c>
      <c r="I1962">
        <v>420</v>
      </c>
      <c r="J1962">
        <v>19</v>
      </c>
      <c r="K1962">
        <v>120</v>
      </c>
      <c r="L1962">
        <v>0.96</v>
      </c>
      <c r="M1962">
        <v>31.6</v>
      </c>
      <c r="N1962">
        <v>162</v>
      </c>
      <c r="O1962">
        <v>66.666700000000006</v>
      </c>
      <c r="P1962">
        <v>66.666700000000006</v>
      </c>
      <c r="Q1962">
        <v>1932</v>
      </c>
    </row>
    <row r="1963" spans="1:17" x14ac:dyDescent="0.35">
      <c r="A1963" t="s">
        <v>15136</v>
      </c>
      <c r="B1963" t="s">
        <v>17648</v>
      </c>
      <c r="C1963" t="s">
        <v>17649</v>
      </c>
      <c r="D1963">
        <v>26.984000000000002</v>
      </c>
      <c r="E1963">
        <v>126</v>
      </c>
      <c r="F1963">
        <v>78</v>
      </c>
      <c r="G1963">
        <v>7</v>
      </c>
      <c r="H1963">
        <v>16</v>
      </c>
      <c r="I1963">
        <v>139</v>
      </c>
      <c r="J1963">
        <v>15</v>
      </c>
      <c r="K1963">
        <v>128</v>
      </c>
      <c r="L1963">
        <v>1.2999999999999999E-2</v>
      </c>
      <c r="M1963">
        <v>34.299999999999997</v>
      </c>
      <c r="N1963">
        <v>135</v>
      </c>
      <c r="O1963">
        <v>93.333299999999994</v>
      </c>
      <c r="P1963">
        <v>93.333299999999994</v>
      </c>
      <c r="Q1963">
        <v>1146</v>
      </c>
    </row>
    <row r="1964" spans="1:17" x14ac:dyDescent="0.35">
      <c r="A1964" t="s">
        <v>15133</v>
      </c>
      <c r="B1964" t="s">
        <v>17648</v>
      </c>
      <c r="C1964" t="s">
        <v>17649</v>
      </c>
      <c r="D1964">
        <v>24.638000000000002</v>
      </c>
      <c r="E1964">
        <v>138</v>
      </c>
      <c r="F1964">
        <v>92</v>
      </c>
      <c r="G1964">
        <v>4</v>
      </c>
      <c r="H1964">
        <v>25</v>
      </c>
      <c r="I1964">
        <v>160</v>
      </c>
      <c r="J1964">
        <v>6</v>
      </c>
      <c r="K1964">
        <v>133</v>
      </c>
      <c r="L1964">
        <v>4.0000000000000001E-3</v>
      </c>
      <c r="M1964">
        <v>36.200000000000003</v>
      </c>
      <c r="N1964">
        <v>135</v>
      </c>
      <c r="O1964">
        <v>102.22199999999999</v>
      </c>
      <c r="P1964">
        <v>101</v>
      </c>
      <c r="Q1964">
        <v>2572</v>
      </c>
    </row>
    <row r="1965" spans="1:17" x14ac:dyDescent="0.35">
      <c r="A1965" t="s">
        <v>15031</v>
      </c>
      <c r="B1965" t="s">
        <v>15871</v>
      </c>
      <c r="C1965" t="s">
        <v>17650</v>
      </c>
      <c r="D1965">
        <v>24.314</v>
      </c>
      <c r="E1965">
        <v>255</v>
      </c>
      <c r="F1965">
        <v>166</v>
      </c>
      <c r="G1965">
        <v>7</v>
      </c>
      <c r="H1965">
        <v>6</v>
      </c>
      <c r="I1965">
        <v>246</v>
      </c>
      <c r="J1965">
        <v>3</v>
      </c>
      <c r="K1965">
        <v>244</v>
      </c>
      <c r="L1965">
        <v>3.1099999999999997E-5</v>
      </c>
      <c r="M1965">
        <v>44.7</v>
      </c>
      <c r="N1965">
        <v>248</v>
      </c>
      <c r="O1965">
        <v>102.82299999999999</v>
      </c>
      <c r="P1965">
        <v>101</v>
      </c>
      <c r="Q1965">
        <v>356</v>
      </c>
    </row>
    <row r="1966" spans="1:17" x14ac:dyDescent="0.35">
      <c r="A1966" t="s">
        <v>15201</v>
      </c>
      <c r="B1966" t="s">
        <v>17651</v>
      </c>
      <c r="C1966" t="s">
        <v>17652</v>
      </c>
      <c r="D1966">
        <v>40.645000000000003</v>
      </c>
      <c r="E1966">
        <v>155</v>
      </c>
      <c r="F1966">
        <v>82</v>
      </c>
      <c r="G1966">
        <v>5</v>
      </c>
      <c r="H1966">
        <v>26</v>
      </c>
      <c r="I1966">
        <v>177</v>
      </c>
      <c r="J1966">
        <v>26</v>
      </c>
      <c r="K1966">
        <v>173</v>
      </c>
      <c r="L1966">
        <v>5.7600000000000001E-30</v>
      </c>
      <c r="M1966">
        <v>108</v>
      </c>
      <c r="N1966">
        <v>177</v>
      </c>
      <c r="O1966">
        <v>87.570599999999999</v>
      </c>
      <c r="P1966">
        <v>87.570599999999999</v>
      </c>
      <c r="Q1966">
        <v>1187</v>
      </c>
    </row>
    <row r="1967" spans="1:17" x14ac:dyDescent="0.35">
      <c r="A1967" t="s">
        <v>15176</v>
      </c>
      <c r="B1967" t="s">
        <v>17651</v>
      </c>
      <c r="C1967" t="s">
        <v>17652</v>
      </c>
      <c r="D1967">
        <v>39.241</v>
      </c>
      <c r="E1967">
        <v>158</v>
      </c>
      <c r="F1967">
        <v>86</v>
      </c>
      <c r="G1967">
        <v>5</v>
      </c>
      <c r="H1967">
        <v>36</v>
      </c>
      <c r="I1967">
        <v>190</v>
      </c>
      <c r="J1967">
        <v>26</v>
      </c>
      <c r="K1967">
        <v>176</v>
      </c>
      <c r="L1967">
        <v>1.4600000000000001E-29</v>
      </c>
      <c r="M1967">
        <v>107</v>
      </c>
      <c r="N1967">
        <v>177</v>
      </c>
      <c r="O1967">
        <v>89.265500000000003</v>
      </c>
      <c r="P1967">
        <v>89.265500000000003</v>
      </c>
      <c r="Q1967">
        <v>2897</v>
      </c>
    </row>
    <row r="1968" spans="1:17" x14ac:dyDescent="0.35">
      <c r="A1968" t="s">
        <v>15037</v>
      </c>
      <c r="B1968" t="s">
        <v>17653</v>
      </c>
      <c r="C1968" t="s">
        <v>17654</v>
      </c>
      <c r="D1968">
        <v>27.326000000000001</v>
      </c>
      <c r="E1968">
        <v>172</v>
      </c>
      <c r="F1968">
        <v>104</v>
      </c>
      <c r="G1968">
        <v>5</v>
      </c>
      <c r="H1968">
        <v>44</v>
      </c>
      <c r="I1968">
        <v>196</v>
      </c>
      <c r="J1968">
        <v>3</v>
      </c>
      <c r="K1968">
        <v>172</v>
      </c>
      <c r="L1968">
        <v>3.6900000000000002E-4</v>
      </c>
      <c r="M1968">
        <v>42</v>
      </c>
      <c r="N1968">
        <v>262</v>
      </c>
      <c r="O1968">
        <v>65.648899999999998</v>
      </c>
      <c r="P1968">
        <v>65.648899999999998</v>
      </c>
      <c r="Q1968">
        <v>686</v>
      </c>
    </row>
    <row r="1969" spans="1:17" x14ac:dyDescent="0.35">
      <c r="A1969" t="s">
        <v>15038</v>
      </c>
      <c r="B1969" t="s">
        <v>16905</v>
      </c>
      <c r="C1969" t="s">
        <v>17655</v>
      </c>
      <c r="D1969">
        <v>26.015999999999998</v>
      </c>
      <c r="E1969">
        <v>246</v>
      </c>
      <c r="F1969">
        <v>162</v>
      </c>
      <c r="G1969">
        <v>8</v>
      </c>
      <c r="H1969">
        <v>373</v>
      </c>
      <c r="I1969">
        <v>615</v>
      </c>
      <c r="J1969">
        <v>4</v>
      </c>
      <c r="K1969">
        <v>232</v>
      </c>
      <c r="L1969">
        <v>3.9E-10</v>
      </c>
      <c r="M1969">
        <v>62.4</v>
      </c>
      <c r="N1969">
        <v>261</v>
      </c>
      <c r="O1969">
        <v>94.252899999999997</v>
      </c>
      <c r="P1969">
        <v>94.252899999999997</v>
      </c>
      <c r="Q1969">
        <v>2671</v>
      </c>
    </row>
    <row r="1970" spans="1:17" x14ac:dyDescent="0.35">
      <c r="A1970" t="s">
        <v>15070</v>
      </c>
      <c r="B1970" t="s">
        <v>17656</v>
      </c>
      <c r="C1970" t="s">
        <v>17657</v>
      </c>
      <c r="D1970">
        <v>27.948</v>
      </c>
      <c r="E1970">
        <v>229</v>
      </c>
      <c r="F1970">
        <v>163</v>
      </c>
      <c r="G1970">
        <v>2</v>
      </c>
      <c r="H1970">
        <v>1</v>
      </c>
      <c r="I1970">
        <v>229</v>
      </c>
      <c r="J1970">
        <v>2</v>
      </c>
      <c r="K1970">
        <v>228</v>
      </c>
      <c r="L1970">
        <v>9.1299999999999998E-20</v>
      </c>
      <c r="M1970">
        <v>90.9</v>
      </c>
      <c r="N1970">
        <v>374</v>
      </c>
      <c r="O1970">
        <v>61.229900000000001</v>
      </c>
      <c r="P1970">
        <v>61.229900000000001</v>
      </c>
      <c r="Q1970">
        <v>2116</v>
      </c>
    </row>
    <row r="1971" spans="1:17" x14ac:dyDescent="0.35">
      <c r="A1971" t="s">
        <v>15031</v>
      </c>
      <c r="B1971" t="s">
        <v>15299</v>
      </c>
      <c r="C1971" t="s">
        <v>17658</v>
      </c>
      <c r="D1971">
        <v>25.434000000000001</v>
      </c>
      <c r="E1971">
        <v>173</v>
      </c>
      <c r="F1971">
        <v>100</v>
      </c>
      <c r="G1971">
        <v>6</v>
      </c>
      <c r="H1971">
        <v>6</v>
      </c>
      <c r="I1971">
        <v>155</v>
      </c>
      <c r="J1971">
        <v>3</v>
      </c>
      <c r="K1971">
        <v>169</v>
      </c>
      <c r="L1971">
        <v>2.3800000000000001E-4</v>
      </c>
      <c r="M1971">
        <v>42</v>
      </c>
      <c r="N1971">
        <v>245</v>
      </c>
      <c r="O1971">
        <v>70.612200000000001</v>
      </c>
      <c r="P1971">
        <v>70.612200000000001</v>
      </c>
      <c r="Q1971">
        <v>444</v>
      </c>
    </row>
    <row r="1972" spans="1:17" x14ac:dyDescent="0.35">
      <c r="A1972" t="s">
        <v>17069</v>
      </c>
      <c r="B1972" t="s">
        <v>17659</v>
      </c>
      <c r="C1972" t="s">
        <v>17660</v>
      </c>
      <c r="D1972">
        <v>28.204999999999998</v>
      </c>
      <c r="E1972">
        <v>78</v>
      </c>
      <c r="F1972">
        <v>45</v>
      </c>
      <c r="G1972">
        <v>2</v>
      </c>
      <c r="H1972">
        <v>16</v>
      </c>
      <c r="I1972">
        <v>85</v>
      </c>
      <c r="J1972">
        <v>40</v>
      </c>
      <c r="K1972">
        <v>114</v>
      </c>
      <c r="L1972">
        <v>0.27</v>
      </c>
      <c r="M1972">
        <v>29.3</v>
      </c>
      <c r="N1972">
        <v>135</v>
      </c>
      <c r="O1972">
        <v>57.777799999999999</v>
      </c>
      <c r="P1972">
        <v>57.777799999999999</v>
      </c>
      <c r="Q1972">
        <v>620</v>
      </c>
    </row>
    <row r="1973" spans="1:17" x14ac:dyDescent="0.35">
      <c r="A1973" t="s">
        <v>15034</v>
      </c>
      <c r="B1973" t="s">
        <v>17661</v>
      </c>
      <c r="C1973" t="s">
        <v>17662</v>
      </c>
      <c r="D1973">
        <v>30.282</v>
      </c>
      <c r="E1973">
        <v>142</v>
      </c>
      <c r="F1973">
        <v>76</v>
      </c>
      <c r="G1973">
        <v>6</v>
      </c>
      <c r="H1973">
        <v>40</v>
      </c>
      <c r="I1973">
        <v>160</v>
      </c>
      <c r="J1973">
        <v>30</v>
      </c>
      <c r="K1973">
        <v>169</v>
      </c>
      <c r="L1973">
        <v>6.5600000000000001E-4</v>
      </c>
      <c r="M1973">
        <v>40.799999999999997</v>
      </c>
      <c r="N1973">
        <v>283</v>
      </c>
      <c r="O1973">
        <v>50.176699999999997</v>
      </c>
      <c r="P1973">
        <v>50.176699999999997</v>
      </c>
      <c r="Q1973">
        <v>954</v>
      </c>
    </row>
    <row r="1974" spans="1:17" x14ac:dyDescent="0.35">
      <c r="A1974" t="s">
        <v>15046</v>
      </c>
      <c r="B1974" t="s">
        <v>16608</v>
      </c>
      <c r="C1974" t="s">
        <v>17663</v>
      </c>
      <c r="D1974">
        <v>28.082000000000001</v>
      </c>
      <c r="E1974">
        <v>146</v>
      </c>
      <c r="F1974">
        <v>74</v>
      </c>
      <c r="G1974">
        <v>5</v>
      </c>
      <c r="H1974">
        <v>123</v>
      </c>
      <c r="I1974">
        <v>254</v>
      </c>
      <c r="J1974">
        <v>7</v>
      </c>
      <c r="K1974">
        <v>135</v>
      </c>
      <c r="L1974">
        <v>4.4499999999999997E-5</v>
      </c>
      <c r="M1974">
        <v>45.1</v>
      </c>
      <c r="N1974">
        <v>266</v>
      </c>
      <c r="O1974">
        <v>54.8872</v>
      </c>
      <c r="P1974">
        <v>54.8872</v>
      </c>
      <c r="Q1974">
        <v>1295</v>
      </c>
    </row>
    <row r="1975" spans="1:17" x14ac:dyDescent="0.35">
      <c r="A1975" t="s">
        <v>15111</v>
      </c>
      <c r="B1975" t="s">
        <v>17664</v>
      </c>
      <c r="C1975" t="s">
        <v>17665</v>
      </c>
      <c r="D1975">
        <v>27.407</v>
      </c>
      <c r="E1975">
        <v>135</v>
      </c>
      <c r="F1975">
        <v>65</v>
      </c>
      <c r="G1975">
        <v>8</v>
      </c>
      <c r="H1975">
        <v>23</v>
      </c>
      <c r="I1975">
        <v>144</v>
      </c>
      <c r="J1975">
        <v>22</v>
      </c>
      <c r="K1975">
        <v>136</v>
      </c>
      <c r="L1975">
        <v>0.65</v>
      </c>
      <c r="M1975">
        <v>30</v>
      </c>
      <c r="N1975">
        <v>167</v>
      </c>
      <c r="O1975">
        <v>80.838300000000004</v>
      </c>
      <c r="P1975">
        <v>80.838300000000004</v>
      </c>
      <c r="Q1975">
        <v>1794</v>
      </c>
    </row>
    <row r="1976" spans="1:17" x14ac:dyDescent="0.35">
      <c r="A1976" t="s">
        <v>15228</v>
      </c>
      <c r="B1976" t="s">
        <v>17666</v>
      </c>
      <c r="C1976" t="s">
        <v>17667</v>
      </c>
      <c r="D1976">
        <v>25.454999999999998</v>
      </c>
      <c r="E1976">
        <v>110</v>
      </c>
      <c r="F1976">
        <v>71</v>
      </c>
      <c r="G1976">
        <v>3</v>
      </c>
      <c r="H1976">
        <v>12</v>
      </c>
      <c r="I1976">
        <v>115</v>
      </c>
      <c r="J1976">
        <v>23</v>
      </c>
      <c r="K1976">
        <v>127</v>
      </c>
      <c r="L1976">
        <v>0.96</v>
      </c>
      <c r="M1976">
        <v>28.9</v>
      </c>
      <c r="N1976">
        <v>163</v>
      </c>
      <c r="O1976">
        <v>67.484700000000004</v>
      </c>
      <c r="P1976">
        <v>67.484700000000004</v>
      </c>
      <c r="Q1976">
        <v>1411</v>
      </c>
    </row>
    <row r="1977" spans="1:17" x14ac:dyDescent="0.35">
      <c r="A1977" t="s">
        <v>15031</v>
      </c>
      <c r="B1977" t="s">
        <v>17668</v>
      </c>
      <c r="C1977" t="s">
        <v>17669</v>
      </c>
      <c r="D1977">
        <v>26.471</v>
      </c>
      <c r="E1977">
        <v>272</v>
      </c>
      <c r="F1977">
        <v>129</v>
      </c>
      <c r="G1977">
        <v>12</v>
      </c>
      <c r="H1977">
        <v>6</v>
      </c>
      <c r="I1977">
        <v>236</v>
      </c>
      <c r="J1977">
        <v>3</v>
      </c>
      <c r="K1977">
        <v>244</v>
      </c>
      <c r="L1977">
        <v>1.4399999999999999E-7</v>
      </c>
      <c r="M1977">
        <v>51.6</v>
      </c>
      <c r="N1977">
        <v>255</v>
      </c>
      <c r="O1977">
        <v>106.667</v>
      </c>
      <c r="P1977">
        <v>101</v>
      </c>
      <c r="Q1977">
        <v>152</v>
      </c>
    </row>
    <row r="1978" spans="1:17" x14ac:dyDescent="0.35">
      <c r="A1978" t="s">
        <v>15037</v>
      </c>
      <c r="B1978" t="s">
        <v>17668</v>
      </c>
      <c r="C1978" t="s">
        <v>17669</v>
      </c>
      <c r="D1978">
        <v>26.21</v>
      </c>
      <c r="E1978">
        <v>248</v>
      </c>
      <c r="F1978">
        <v>138</v>
      </c>
      <c r="G1978">
        <v>10</v>
      </c>
      <c r="H1978">
        <v>44</v>
      </c>
      <c r="I1978">
        <v>266</v>
      </c>
      <c r="J1978">
        <v>3</v>
      </c>
      <c r="K1978">
        <v>230</v>
      </c>
      <c r="L1978">
        <v>8.2200000000000006E-5</v>
      </c>
      <c r="M1978">
        <v>43.9</v>
      </c>
      <c r="N1978">
        <v>255</v>
      </c>
      <c r="O1978">
        <v>97.254900000000006</v>
      </c>
      <c r="P1978">
        <v>97.254900000000006</v>
      </c>
      <c r="Q1978">
        <v>650</v>
      </c>
    </row>
    <row r="1979" spans="1:17" x14ac:dyDescent="0.35">
      <c r="A1979" t="s">
        <v>15070</v>
      </c>
      <c r="B1979" t="s">
        <v>17670</v>
      </c>
      <c r="C1979" t="s">
        <v>17671</v>
      </c>
      <c r="D1979">
        <v>36.530999999999999</v>
      </c>
      <c r="E1979">
        <v>271</v>
      </c>
      <c r="F1979">
        <v>156</v>
      </c>
      <c r="G1979">
        <v>2</v>
      </c>
      <c r="H1979">
        <v>5</v>
      </c>
      <c r="I1979">
        <v>259</v>
      </c>
      <c r="J1979">
        <v>5</v>
      </c>
      <c r="K1979">
        <v>275</v>
      </c>
      <c r="L1979">
        <v>1.26E-39</v>
      </c>
      <c r="M1979">
        <v>147</v>
      </c>
      <c r="N1979">
        <v>404</v>
      </c>
      <c r="O1979">
        <v>67.0792</v>
      </c>
      <c r="P1979">
        <v>67.0792</v>
      </c>
      <c r="Q1979">
        <v>1996</v>
      </c>
    </row>
    <row r="1980" spans="1:17" x14ac:dyDescent="0.35">
      <c r="A1980" t="s">
        <v>15038</v>
      </c>
      <c r="B1980" t="s">
        <v>15657</v>
      </c>
      <c r="C1980" t="s">
        <v>17672</v>
      </c>
      <c r="D1980">
        <v>28.454999999999998</v>
      </c>
      <c r="E1980">
        <v>246</v>
      </c>
      <c r="F1980">
        <v>156</v>
      </c>
      <c r="G1980">
        <v>9</v>
      </c>
      <c r="H1980">
        <v>373</v>
      </c>
      <c r="I1980">
        <v>615</v>
      </c>
      <c r="J1980">
        <v>4</v>
      </c>
      <c r="K1980">
        <v>232</v>
      </c>
      <c r="L1980">
        <v>5.9000000000000003E-12</v>
      </c>
      <c r="M1980">
        <v>67.8</v>
      </c>
      <c r="N1980">
        <v>270</v>
      </c>
      <c r="O1980">
        <v>91.111099999999993</v>
      </c>
      <c r="P1980">
        <v>91.111099999999993</v>
      </c>
      <c r="Q1980">
        <v>2618</v>
      </c>
    </row>
    <row r="1981" spans="1:17" x14ac:dyDescent="0.35">
      <c r="A1981" t="s">
        <v>15037</v>
      </c>
      <c r="B1981" t="s">
        <v>17673</v>
      </c>
      <c r="C1981" t="s">
        <v>17674</v>
      </c>
      <c r="D1981">
        <v>26.047000000000001</v>
      </c>
      <c r="E1981">
        <v>215</v>
      </c>
      <c r="F1981">
        <v>116</v>
      </c>
      <c r="G1981">
        <v>8</v>
      </c>
      <c r="H1981">
        <v>44</v>
      </c>
      <c r="I1981">
        <v>229</v>
      </c>
      <c r="J1981">
        <v>3</v>
      </c>
      <c r="K1981">
        <v>203</v>
      </c>
      <c r="L1981">
        <v>1E-3</v>
      </c>
      <c r="M1981">
        <v>40.4</v>
      </c>
      <c r="N1981">
        <v>257</v>
      </c>
      <c r="O1981">
        <v>83.657600000000002</v>
      </c>
      <c r="P1981">
        <v>83.657600000000002</v>
      </c>
      <c r="Q1981">
        <v>719</v>
      </c>
    </row>
    <row r="1982" spans="1:17" x14ac:dyDescent="0.35">
      <c r="A1982" t="s">
        <v>15034</v>
      </c>
      <c r="B1982" t="s">
        <v>17673</v>
      </c>
      <c r="C1982" t="s">
        <v>17674</v>
      </c>
      <c r="D1982">
        <v>25.175000000000001</v>
      </c>
      <c r="E1982">
        <v>143</v>
      </c>
      <c r="F1982">
        <v>83</v>
      </c>
      <c r="G1982">
        <v>4</v>
      </c>
      <c r="H1982">
        <v>40</v>
      </c>
      <c r="I1982">
        <v>160</v>
      </c>
      <c r="J1982">
        <v>3</v>
      </c>
      <c r="K1982">
        <v>143</v>
      </c>
      <c r="L1982">
        <v>1.03E-4</v>
      </c>
      <c r="M1982">
        <v>43.1</v>
      </c>
      <c r="N1982">
        <v>257</v>
      </c>
      <c r="O1982">
        <v>55.642000000000003</v>
      </c>
      <c r="P1982">
        <v>55.642000000000003</v>
      </c>
      <c r="Q1982">
        <v>871</v>
      </c>
    </row>
    <row r="1983" spans="1:17" x14ac:dyDescent="0.35">
      <c r="A1983" t="s">
        <v>15070</v>
      </c>
      <c r="B1983" t="s">
        <v>17675</v>
      </c>
      <c r="C1983" t="s">
        <v>17676</v>
      </c>
      <c r="D1983">
        <v>38.982999999999997</v>
      </c>
      <c r="E1983">
        <v>236</v>
      </c>
      <c r="F1983">
        <v>135</v>
      </c>
      <c r="G1983">
        <v>3</v>
      </c>
      <c r="H1983">
        <v>5</v>
      </c>
      <c r="I1983">
        <v>234</v>
      </c>
      <c r="J1983">
        <v>5</v>
      </c>
      <c r="K1983">
        <v>237</v>
      </c>
      <c r="L1983">
        <v>6.01E-38</v>
      </c>
      <c r="M1983">
        <v>143</v>
      </c>
      <c r="N1983">
        <v>400</v>
      </c>
      <c r="O1983">
        <v>59</v>
      </c>
      <c r="P1983">
        <v>59</v>
      </c>
      <c r="Q1983">
        <v>2008</v>
      </c>
    </row>
    <row r="1984" spans="1:17" x14ac:dyDescent="0.35">
      <c r="A1984" t="s">
        <v>15070</v>
      </c>
      <c r="B1984" t="s">
        <v>17677</v>
      </c>
      <c r="C1984" t="s">
        <v>17678</v>
      </c>
      <c r="D1984">
        <v>37.661999999999999</v>
      </c>
      <c r="E1984">
        <v>231</v>
      </c>
      <c r="F1984">
        <v>142</v>
      </c>
      <c r="G1984">
        <v>1</v>
      </c>
      <c r="H1984">
        <v>5</v>
      </c>
      <c r="I1984">
        <v>233</v>
      </c>
      <c r="J1984">
        <v>5</v>
      </c>
      <c r="K1984">
        <v>235</v>
      </c>
      <c r="L1984">
        <v>7.8200000000000002E-37</v>
      </c>
      <c r="M1984">
        <v>140</v>
      </c>
      <c r="N1984">
        <v>411</v>
      </c>
      <c r="O1984">
        <v>56.2044</v>
      </c>
      <c r="P1984">
        <v>56.2044</v>
      </c>
      <c r="Q1984">
        <v>2022</v>
      </c>
    </row>
    <row r="1985" spans="1:17" x14ac:dyDescent="0.35">
      <c r="A1985" t="s">
        <v>15037</v>
      </c>
      <c r="B1985" t="s">
        <v>15097</v>
      </c>
      <c r="C1985" t="s">
        <v>17679</v>
      </c>
      <c r="D1985">
        <v>24.408999999999999</v>
      </c>
      <c r="E1985">
        <v>254</v>
      </c>
      <c r="F1985">
        <v>146</v>
      </c>
      <c r="G1985">
        <v>13</v>
      </c>
      <c r="H1985">
        <v>41</v>
      </c>
      <c r="I1985">
        <v>267</v>
      </c>
      <c r="J1985">
        <v>2</v>
      </c>
      <c r="K1985">
        <v>236</v>
      </c>
      <c r="L1985">
        <v>3.6699999999999998E-4</v>
      </c>
      <c r="M1985">
        <v>42</v>
      </c>
      <c r="N1985">
        <v>261</v>
      </c>
      <c r="O1985">
        <v>97.317999999999998</v>
      </c>
      <c r="P1985">
        <v>97.317999999999998</v>
      </c>
      <c r="Q1985">
        <v>685</v>
      </c>
    </row>
    <row r="1986" spans="1:17" x14ac:dyDescent="0.35">
      <c r="A1986" t="s">
        <v>15031</v>
      </c>
      <c r="B1986" t="s">
        <v>15097</v>
      </c>
      <c r="C1986" t="s">
        <v>17679</v>
      </c>
      <c r="D1986">
        <v>24.074000000000002</v>
      </c>
      <c r="E1986">
        <v>270</v>
      </c>
      <c r="F1986">
        <v>171</v>
      </c>
      <c r="G1986">
        <v>9</v>
      </c>
      <c r="H1986">
        <v>1</v>
      </c>
      <c r="I1986">
        <v>247</v>
      </c>
      <c r="J1986">
        <v>1</v>
      </c>
      <c r="K1986">
        <v>259</v>
      </c>
      <c r="L1986">
        <v>1.0699999999999999E-5</v>
      </c>
      <c r="M1986">
        <v>46.2</v>
      </c>
      <c r="N1986">
        <v>261</v>
      </c>
      <c r="O1986">
        <v>103.44799999999999</v>
      </c>
      <c r="P1986">
        <v>101</v>
      </c>
      <c r="Q1986">
        <v>296</v>
      </c>
    </row>
    <row r="1987" spans="1:17" x14ac:dyDescent="0.35">
      <c r="A1987" t="s">
        <v>15073</v>
      </c>
      <c r="B1987" t="s">
        <v>15913</v>
      </c>
      <c r="C1987" t="s">
        <v>17680</v>
      </c>
      <c r="D1987">
        <v>24.167000000000002</v>
      </c>
      <c r="E1987">
        <v>240</v>
      </c>
      <c r="F1987">
        <v>118</v>
      </c>
      <c r="G1987">
        <v>9</v>
      </c>
      <c r="H1987">
        <v>56</v>
      </c>
      <c r="I1987">
        <v>265</v>
      </c>
      <c r="J1987">
        <v>42</v>
      </c>
      <c r="K1987">
        <v>247</v>
      </c>
      <c r="L1987">
        <v>7.0000000000000001E-3</v>
      </c>
      <c r="M1987">
        <v>38.1</v>
      </c>
      <c r="N1987">
        <v>297</v>
      </c>
      <c r="O1987">
        <v>80.808099999999996</v>
      </c>
      <c r="P1987">
        <v>80.808099999999996</v>
      </c>
      <c r="Q1987">
        <v>2317</v>
      </c>
    </row>
    <row r="1988" spans="1:17" x14ac:dyDescent="0.35">
      <c r="A1988" t="s">
        <v>16136</v>
      </c>
      <c r="B1988" t="s">
        <v>15913</v>
      </c>
      <c r="C1988" t="s">
        <v>17680</v>
      </c>
      <c r="D1988">
        <v>23.98</v>
      </c>
      <c r="E1988">
        <v>196</v>
      </c>
      <c r="F1988">
        <v>114</v>
      </c>
      <c r="G1988">
        <v>7</v>
      </c>
      <c r="H1988">
        <v>155</v>
      </c>
      <c r="I1988">
        <v>344</v>
      </c>
      <c r="J1988">
        <v>6</v>
      </c>
      <c r="K1988">
        <v>172</v>
      </c>
      <c r="L1988">
        <v>3.5000000000000003E-2</v>
      </c>
      <c r="M1988">
        <v>37</v>
      </c>
      <c r="N1988">
        <v>297</v>
      </c>
      <c r="O1988">
        <v>65.993300000000005</v>
      </c>
      <c r="P1988">
        <v>65.993300000000005</v>
      </c>
      <c r="Q1988">
        <v>1617</v>
      </c>
    </row>
    <row r="1989" spans="1:17" x14ac:dyDescent="0.35">
      <c r="A1989" t="s">
        <v>15052</v>
      </c>
      <c r="B1989" t="s">
        <v>15913</v>
      </c>
      <c r="C1989" t="s">
        <v>17680</v>
      </c>
      <c r="D1989">
        <v>21.853999999999999</v>
      </c>
      <c r="E1989">
        <v>151</v>
      </c>
      <c r="F1989">
        <v>94</v>
      </c>
      <c r="G1989">
        <v>4</v>
      </c>
      <c r="H1989">
        <v>501</v>
      </c>
      <c r="I1989">
        <v>630</v>
      </c>
      <c r="J1989">
        <v>39</v>
      </c>
      <c r="K1989">
        <v>186</v>
      </c>
      <c r="L1989">
        <v>4.2999999999999997E-2</v>
      </c>
      <c r="M1989">
        <v>37.4</v>
      </c>
      <c r="N1989">
        <v>297</v>
      </c>
      <c r="O1989">
        <v>50.841799999999999</v>
      </c>
      <c r="P1989">
        <v>50.841799999999999</v>
      </c>
      <c r="Q1989">
        <v>2280</v>
      </c>
    </row>
    <row r="1990" spans="1:17" x14ac:dyDescent="0.35">
      <c r="A1990" t="s">
        <v>15556</v>
      </c>
      <c r="B1990" t="s">
        <v>15179</v>
      </c>
      <c r="C1990" t="s">
        <v>17681</v>
      </c>
      <c r="D1990">
        <v>30.356999999999999</v>
      </c>
      <c r="E1990">
        <v>112</v>
      </c>
      <c r="F1990">
        <v>73</v>
      </c>
      <c r="G1990">
        <v>4</v>
      </c>
      <c r="H1990">
        <v>11</v>
      </c>
      <c r="I1990">
        <v>122</v>
      </c>
      <c r="J1990">
        <v>2</v>
      </c>
      <c r="K1990">
        <v>108</v>
      </c>
      <c r="L1990">
        <v>4.0000000000000001E-3</v>
      </c>
      <c r="M1990">
        <v>35.799999999999997</v>
      </c>
      <c r="N1990">
        <v>150</v>
      </c>
      <c r="O1990">
        <v>74.666700000000006</v>
      </c>
      <c r="P1990">
        <v>74.666700000000006</v>
      </c>
      <c r="Q1990">
        <v>1220</v>
      </c>
    </row>
    <row r="1991" spans="1:17" x14ac:dyDescent="0.35">
      <c r="A1991" t="s">
        <v>15559</v>
      </c>
      <c r="B1991" t="s">
        <v>15179</v>
      </c>
      <c r="C1991" t="s">
        <v>17681</v>
      </c>
      <c r="D1991">
        <v>28.448</v>
      </c>
      <c r="E1991">
        <v>116</v>
      </c>
      <c r="F1991">
        <v>78</v>
      </c>
      <c r="G1991">
        <v>4</v>
      </c>
      <c r="H1991">
        <v>11</v>
      </c>
      <c r="I1991">
        <v>126</v>
      </c>
      <c r="J1991">
        <v>2</v>
      </c>
      <c r="K1991">
        <v>112</v>
      </c>
      <c r="L1991">
        <v>3.9E-2</v>
      </c>
      <c r="M1991">
        <v>33.1</v>
      </c>
      <c r="N1991">
        <v>150</v>
      </c>
      <c r="O1991">
        <v>77.333299999999994</v>
      </c>
      <c r="P1991">
        <v>77.333299999999994</v>
      </c>
      <c r="Q1991">
        <v>2929</v>
      </c>
    </row>
    <row r="1992" spans="1:17" x14ac:dyDescent="0.35">
      <c r="A1992" t="s">
        <v>15049</v>
      </c>
      <c r="B1992" t="s">
        <v>15797</v>
      </c>
      <c r="C1992" t="s">
        <v>17682</v>
      </c>
      <c r="D1992">
        <v>25.827999999999999</v>
      </c>
      <c r="E1992">
        <v>151</v>
      </c>
      <c r="F1992">
        <v>84</v>
      </c>
      <c r="G1992">
        <v>7</v>
      </c>
      <c r="H1992">
        <v>155</v>
      </c>
      <c r="I1992">
        <v>288</v>
      </c>
      <c r="J1992">
        <v>10</v>
      </c>
      <c r="K1992">
        <v>149</v>
      </c>
      <c r="L1992">
        <v>3.0000000000000001E-3</v>
      </c>
      <c r="M1992">
        <v>39.700000000000003</v>
      </c>
      <c r="N1992">
        <v>261</v>
      </c>
      <c r="O1992">
        <v>57.854399999999998</v>
      </c>
      <c r="P1992">
        <v>57.854399999999998</v>
      </c>
      <c r="Q1992">
        <v>1903</v>
      </c>
    </row>
    <row r="1993" spans="1:17" x14ac:dyDescent="0.35">
      <c r="A1993" t="s">
        <v>15037</v>
      </c>
      <c r="B1993" t="s">
        <v>15797</v>
      </c>
      <c r="C1993" t="s">
        <v>17682</v>
      </c>
      <c r="D1993">
        <v>23.922000000000001</v>
      </c>
      <c r="E1993">
        <v>255</v>
      </c>
      <c r="F1993">
        <v>149</v>
      </c>
      <c r="G1993">
        <v>12</v>
      </c>
      <c r="H1993">
        <v>41</v>
      </c>
      <c r="I1993">
        <v>267</v>
      </c>
      <c r="J1993">
        <v>2</v>
      </c>
      <c r="K1993">
        <v>239</v>
      </c>
      <c r="L1993">
        <v>4.0000000000000001E-3</v>
      </c>
      <c r="M1993">
        <v>38.9</v>
      </c>
      <c r="N1993">
        <v>261</v>
      </c>
      <c r="O1993">
        <v>97.701099999999997</v>
      </c>
      <c r="P1993">
        <v>97.701099999999997</v>
      </c>
      <c r="Q1993">
        <v>769</v>
      </c>
    </row>
    <row r="1994" spans="1:17" x14ac:dyDescent="0.35">
      <c r="A1994" t="s">
        <v>15034</v>
      </c>
      <c r="B1994" t="s">
        <v>17683</v>
      </c>
      <c r="C1994" t="s">
        <v>17684</v>
      </c>
      <c r="D1994">
        <v>30.282</v>
      </c>
      <c r="E1994">
        <v>142</v>
      </c>
      <c r="F1994">
        <v>75</v>
      </c>
      <c r="G1994">
        <v>6</v>
      </c>
      <c r="H1994">
        <v>40</v>
      </c>
      <c r="I1994">
        <v>160</v>
      </c>
      <c r="J1994">
        <v>3</v>
      </c>
      <c r="K1994">
        <v>141</v>
      </c>
      <c r="L1994">
        <v>1.54E-4</v>
      </c>
      <c r="M1994">
        <v>42.7</v>
      </c>
      <c r="N1994">
        <v>256</v>
      </c>
      <c r="O1994">
        <v>55.468800000000002</v>
      </c>
      <c r="P1994">
        <v>55.468800000000002</v>
      </c>
      <c r="Q1994">
        <v>888</v>
      </c>
    </row>
    <row r="1995" spans="1:17" x14ac:dyDescent="0.35">
      <c r="A1995" t="s">
        <v>15038</v>
      </c>
      <c r="B1995" t="s">
        <v>17685</v>
      </c>
      <c r="C1995" t="s">
        <v>17686</v>
      </c>
      <c r="D1995">
        <v>25.202999999999999</v>
      </c>
      <c r="E1995">
        <v>246</v>
      </c>
      <c r="F1995">
        <v>165</v>
      </c>
      <c r="G1995">
        <v>9</v>
      </c>
      <c r="H1995">
        <v>373</v>
      </c>
      <c r="I1995">
        <v>615</v>
      </c>
      <c r="J1995">
        <v>4</v>
      </c>
      <c r="K1995">
        <v>233</v>
      </c>
      <c r="L1995">
        <v>8.9500000000000007E-9</v>
      </c>
      <c r="M1995">
        <v>58.5</v>
      </c>
      <c r="N1995">
        <v>271</v>
      </c>
      <c r="O1995">
        <v>90.774900000000002</v>
      </c>
      <c r="P1995">
        <v>90.774900000000002</v>
      </c>
      <c r="Q1995">
        <v>2705</v>
      </c>
    </row>
    <row r="1996" spans="1:17" x14ac:dyDescent="0.35">
      <c r="A1996" t="s">
        <v>15192</v>
      </c>
      <c r="B1996" t="s">
        <v>15196</v>
      </c>
      <c r="C1996" t="s">
        <v>17687</v>
      </c>
      <c r="D1996">
        <v>28.125</v>
      </c>
      <c r="E1996">
        <v>96</v>
      </c>
      <c r="F1996">
        <v>59</v>
      </c>
      <c r="G1996">
        <v>3</v>
      </c>
      <c r="H1996">
        <v>37</v>
      </c>
      <c r="I1996">
        <v>125</v>
      </c>
      <c r="J1996">
        <v>3</v>
      </c>
      <c r="K1996">
        <v>95</v>
      </c>
      <c r="L1996">
        <v>2E-3</v>
      </c>
      <c r="M1996">
        <v>37.4</v>
      </c>
      <c r="N1996">
        <v>145</v>
      </c>
      <c r="O1996">
        <v>66.206900000000005</v>
      </c>
      <c r="P1996">
        <v>66.206900000000005</v>
      </c>
      <c r="Q1996">
        <v>2458</v>
      </c>
    </row>
    <row r="1997" spans="1:17" x14ac:dyDescent="0.35">
      <c r="A1997" t="s">
        <v>16212</v>
      </c>
      <c r="B1997" t="s">
        <v>15915</v>
      </c>
      <c r="C1997" t="s">
        <v>17688</v>
      </c>
      <c r="D1997">
        <v>26.087</v>
      </c>
      <c r="E1997">
        <v>92</v>
      </c>
      <c r="F1997">
        <v>59</v>
      </c>
      <c r="G1997">
        <v>2</v>
      </c>
      <c r="H1997">
        <v>31</v>
      </c>
      <c r="I1997">
        <v>113</v>
      </c>
      <c r="J1997">
        <v>3</v>
      </c>
      <c r="K1997">
        <v>94</v>
      </c>
      <c r="L1997">
        <v>0.39</v>
      </c>
      <c r="M1997">
        <v>30.8</v>
      </c>
      <c r="N1997">
        <v>150</v>
      </c>
      <c r="O1997">
        <v>61.333300000000001</v>
      </c>
      <c r="P1997">
        <v>61.333300000000001</v>
      </c>
      <c r="Q1997">
        <v>2308</v>
      </c>
    </row>
    <row r="1998" spans="1:17" x14ac:dyDescent="0.35">
      <c r="A1998" t="s">
        <v>15055</v>
      </c>
      <c r="B1998" t="s">
        <v>17689</v>
      </c>
      <c r="C1998" t="s">
        <v>17690</v>
      </c>
      <c r="D1998">
        <v>28.09</v>
      </c>
      <c r="E1998">
        <v>178</v>
      </c>
      <c r="F1998">
        <v>97</v>
      </c>
      <c r="G1998">
        <v>6</v>
      </c>
      <c r="H1998">
        <v>564</v>
      </c>
      <c r="I1998">
        <v>719</v>
      </c>
      <c r="J1998">
        <v>14</v>
      </c>
      <c r="K1998">
        <v>182</v>
      </c>
      <c r="L1998">
        <v>6.0000000000000001E-3</v>
      </c>
      <c r="M1998">
        <v>40</v>
      </c>
      <c r="N1998">
        <v>300</v>
      </c>
      <c r="O1998">
        <v>59.333300000000001</v>
      </c>
      <c r="P1998">
        <v>59.333300000000001</v>
      </c>
      <c r="Q1998">
        <v>582</v>
      </c>
    </row>
    <row r="1999" spans="1:17" x14ac:dyDescent="0.35">
      <c r="A1999" t="s">
        <v>15319</v>
      </c>
      <c r="B1999" t="s">
        <v>17689</v>
      </c>
      <c r="C1999" t="s">
        <v>17690</v>
      </c>
      <c r="D1999">
        <v>23.585000000000001</v>
      </c>
      <c r="E1999">
        <v>212</v>
      </c>
      <c r="F1999">
        <v>125</v>
      </c>
      <c r="G1999">
        <v>7</v>
      </c>
      <c r="H1999">
        <v>49</v>
      </c>
      <c r="I1999">
        <v>230</v>
      </c>
      <c r="J1999">
        <v>45</v>
      </c>
      <c r="K1999">
        <v>249</v>
      </c>
      <c r="L1999">
        <v>0.95</v>
      </c>
      <c r="M1999">
        <v>31.6</v>
      </c>
      <c r="N1999">
        <v>300</v>
      </c>
      <c r="O1999">
        <v>70.666700000000006</v>
      </c>
      <c r="P1999">
        <v>70.666700000000006</v>
      </c>
      <c r="Q1999">
        <v>1324</v>
      </c>
    </row>
    <row r="2000" spans="1:17" x14ac:dyDescent="0.35">
      <c r="A2000" t="s">
        <v>15052</v>
      </c>
      <c r="B2000" t="s">
        <v>17689</v>
      </c>
      <c r="C2000" t="s">
        <v>17690</v>
      </c>
      <c r="D2000">
        <v>23.164000000000001</v>
      </c>
      <c r="E2000">
        <v>177</v>
      </c>
      <c r="F2000">
        <v>108</v>
      </c>
      <c r="G2000">
        <v>4</v>
      </c>
      <c r="H2000">
        <v>472</v>
      </c>
      <c r="I2000">
        <v>627</v>
      </c>
      <c r="J2000">
        <v>18</v>
      </c>
      <c r="K2000">
        <v>187</v>
      </c>
      <c r="L2000">
        <v>0.01</v>
      </c>
      <c r="M2000">
        <v>39.299999999999997</v>
      </c>
      <c r="N2000">
        <v>300</v>
      </c>
      <c r="O2000">
        <v>59</v>
      </c>
      <c r="P2000">
        <v>59</v>
      </c>
      <c r="Q2000">
        <v>2270</v>
      </c>
    </row>
    <row r="2001" spans="1:17" x14ac:dyDescent="0.35">
      <c r="A2001" t="s">
        <v>15031</v>
      </c>
      <c r="B2001" t="s">
        <v>17691</v>
      </c>
      <c r="C2001" t="s">
        <v>17692</v>
      </c>
      <c r="D2001">
        <v>24.050999999999998</v>
      </c>
      <c r="E2001">
        <v>237</v>
      </c>
      <c r="F2001">
        <v>146</v>
      </c>
      <c r="G2001">
        <v>11</v>
      </c>
      <c r="H2001">
        <v>6</v>
      </c>
      <c r="I2001">
        <v>224</v>
      </c>
      <c r="J2001">
        <v>5</v>
      </c>
      <c r="K2001">
        <v>225</v>
      </c>
      <c r="L2001">
        <v>2.0100000000000001E-4</v>
      </c>
      <c r="M2001">
        <v>42</v>
      </c>
      <c r="N2001">
        <v>248</v>
      </c>
      <c r="O2001">
        <v>95.564499999999995</v>
      </c>
      <c r="P2001">
        <v>95.564499999999995</v>
      </c>
      <c r="Q2001">
        <v>436</v>
      </c>
    </row>
    <row r="2002" spans="1:17" x14ac:dyDescent="0.35">
      <c r="A2002" t="s">
        <v>15724</v>
      </c>
      <c r="B2002" t="s">
        <v>17693</v>
      </c>
      <c r="C2002" t="s">
        <v>17694</v>
      </c>
      <c r="D2002">
        <v>24.762</v>
      </c>
      <c r="E2002">
        <v>105</v>
      </c>
      <c r="F2002">
        <v>76</v>
      </c>
      <c r="G2002">
        <v>3</v>
      </c>
      <c r="H2002">
        <v>34</v>
      </c>
      <c r="I2002">
        <v>137</v>
      </c>
      <c r="J2002">
        <v>9</v>
      </c>
      <c r="K2002">
        <v>111</v>
      </c>
      <c r="L2002">
        <v>0.23</v>
      </c>
      <c r="M2002">
        <v>32.299999999999997</v>
      </c>
      <c r="N2002">
        <v>171</v>
      </c>
      <c r="O2002">
        <v>61.403500000000001</v>
      </c>
      <c r="P2002">
        <v>61.403500000000001</v>
      </c>
      <c r="Q2002">
        <v>2863</v>
      </c>
    </row>
    <row r="2003" spans="1:17" x14ac:dyDescent="0.35">
      <c r="A2003" t="s">
        <v>15037</v>
      </c>
      <c r="B2003" t="s">
        <v>15182</v>
      </c>
      <c r="C2003" t="s">
        <v>17695</v>
      </c>
      <c r="D2003">
        <v>27.059000000000001</v>
      </c>
      <c r="E2003">
        <v>255</v>
      </c>
      <c r="F2003">
        <v>132</v>
      </c>
      <c r="G2003">
        <v>12</v>
      </c>
      <c r="H2003">
        <v>44</v>
      </c>
      <c r="I2003">
        <v>263</v>
      </c>
      <c r="J2003">
        <v>3</v>
      </c>
      <c r="K2003">
        <v>238</v>
      </c>
      <c r="L2003">
        <v>1E-4</v>
      </c>
      <c r="M2003">
        <v>43.5</v>
      </c>
      <c r="N2003">
        <v>258</v>
      </c>
      <c r="O2003">
        <v>98.837199999999996</v>
      </c>
      <c r="P2003">
        <v>98.837199999999996</v>
      </c>
      <c r="Q2003">
        <v>653</v>
      </c>
    </row>
    <row r="2004" spans="1:17" x14ac:dyDescent="0.35">
      <c r="A2004" t="s">
        <v>16491</v>
      </c>
      <c r="B2004" t="s">
        <v>17696</v>
      </c>
      <c r="C2004" t="s">
        <v>17697</v>
      </c>
      <c r="D2004">
        <v>25.332999999999998</v>
      </c>
      <c r="E2004">
        <v>150</v>
      </c>
      <c r="F2004">
        <v>80</v>
      </c>
      <c r="G2004">
        <v>5</v>
      </c>
      <c r="H2004">
        <v>386</v>
      </c>
      <c r="I2004">
        <v>526</v>
      </c>
      <c r="J2004">
        <v>147</v>
      </c>
      <c r="K2004">
        <v>273</v>
      </c>
      <c r="L2004">
        <v>0.89</v>
      </c>
      <c r="M2004">
        <v>32.700000000000003</v>
      </c>
      <c r="N2004">
        <v>289</v>
      </c>
      <c r="O2004">
        <v>51.903100000000002</v>
      </c>
      <c r="P2004">
        <v>51.903100000000002</v>
      </c>
      <c r="Q2004">
        <v>1738</v>
      </c>
    </row>
    <row r="2005" spans="1:17" x14ac:dyDescent="0.35">
      <c r="A2005" t="s">
        <v>15070</v>
      </c>
      <c r="B2005" t="s">
        <v>17698</v>
      </c>
      <c r="C2005" t="s">
        <v>17699</v>
      </c>
      <c r="D2005">
        <v>40.725999999999999</v>
      </c>
      <c r="E2005">
        <v>248</v>
      </c>
      <c r="F2005">
        <v>132</v>
      </c>
      <c r="G2005">
        <v>8</v>
      </c>
      <c r="H2005">
        <v>5</v>
      </c>
      <c r="I2005">
        <v>243</v>
      </c>
      <c r="J2005">
        <v>5</v>
      </c>
      <c r="K2005">
        <v>246</v>
      </c>
      <c r="L2005">
        <v>1.1300000000000001E-39</v>
      </c>
      <c r="M2005">
        <v>147</v>
      </c>
      <c r="N2005">
        <v>399</v>
      </c>
      <c r="O2005">
        <v>62.1554</v>
      </c>
      <c r="P2005">
        <v>62.1554</v>
      </c>
      <c r="Q2005">
        <v>1995</v>
      </c>
    </row>
    <row r="2006" spans="1:17" x14ac:dyDescent="0.35">
      <c r="A2006" t="s">
        <v>17700</v>
      </c>
      <c r="B2006" t="s">
        <v>15369</v>
      </c>
      <c r="C2006" t="s">
        <v>17701</v>
      </c>
      <c r="D2006">
        <v>27.777999999999999</v>
      </c>
      <c r="E2006">
        <v>72</v>
      </c>
      <c r="F2006">
        <v>52</v>
      </c>
      <c r="G2006">
        <v>0</v>
      </c>
      <c r="H2006">
        <v>92</v>
      </c>
      <c r="I2006">
        <v>163</v>
      </c>
      <c r="J2006">
        <v>41</v>
      </c>
      <c r="K2006">
        <v>112</v>
      </c>
      <c r="L2006">
        <v>0.22</v>
      </c>
      <c r="M2006">
        <v>31.2</v>
      </c>
      <c r="N2006">
        <v>139</v>
      </c>
      <c r="O2006">
        <v>51.7986</v>
      </c>
      <c r="P2006">
        <v>51.7986</v>
      </c>
      <c r="Q2006">
        <v>3</v>
      </c>
    </row>
    <row r="2007" spans="1:17" x14ac:dyDescent="0.35">
      <c r="A2007" t="s">
        <v>15031</v>
      </c>
      <c r="B2007" t="s">
        <v>17702</v>
      </c>
      <c r="C2007" t="s">
        <v>17703</v>
      </c>
      <c r="D2007">
        <v>26.471</v>
      </c>
      <c r="E2007">
        <v>272</v>
      </c>
      <c r="F2007">
        <v>129</v>
      </c>
      <c r="G2007">
        <v>12</v>
      </c>
      <c r="H2007">
        <v>6</v>
      </c>
      <c r="I2007">
        <v>236</v>
      </c>
      <c r="J2007">
        <v>3</v>
      </c>
      <c r="K2007">
        <v>244</v>
      </c>
      <c r="L2007">
        <v>1.8900000000000001E-7</v>
      </c>
      <c r="M2007">
        <v>51.2</v>
      </c>
      <c r="N2007">
        <v>257</v>
      </c>
      <c r="O2007">
        <v>105.837</v>
      </c>
      <c r="P2007">
        <v>101</v>
      </c>
      <c r="Q2007">
        <v>161</v>
      </c>
    </row>
    <row r="2008" spans="1:17" x14ac:dyDescent="0.35">
      <c r="A2008" t="s">
        <v>15037</v>
      </c>
      <c r="B2008" t="s">
        <v>17702</v>
      </c>
      <c r="C2008" t="s">
        <v>17703</v>
      </c>
      <c r="D2008">
        <v>25.702999999999999</v>
      </c>
      <c r="E2008">
        <v>249</v>
      </c>
      <c r="F2008">
        <v>138</v>
      </c>
      <c r="G2008">
        <v>11</v>
      </c>
      <c r="H2008">
        <v>44</v>
      </c>
      <c r="I2008">
        <v>266</v>
      </c>
      <c r="J2008">
        <v>3</v>
      </c>
      <c r="K2008">
        <v>230</v>
      </c>
      <c r="L2008">
        <v>9.09E-5</v>
      </c>
      <c r="M2008">
        <v>43.9</v>
      </c>
      <c r="N2008">
        <v>257</v>
      </c>
      <c r="O2008">
        <v>96.887200000000007</v>
      </c>
      <c r="P2008">
        <v>96.887200000000007</v>
      </c>
      <c r="Q2008">
        <v>651</v>
      </c>
    </row>
    <row r="2009" spans="1:17" x14ac:dyDescent="0.35">
      <c r="A2009" t="s">
        <v>15697</v>
      </c>
      <c r="B2009" t="s">
        <v>17704</v>
      </c>
      <c r="C2009" t="s">
        <v>17705</v>
      </c>
      <c r="D2009">
        <v>29.63</v>
      </c>
      <c r="E2009">
        <v>108</v>
      </c>
      <c r="F2009">
        <v>61</v>
      </c>
      <c r="G2009">
        <v>5</v>
      </c>
      <c r="H2009">
        <v>168</v>
      </c>
      <c r="I2009">
        <v>264</v>
      </c>
      <c r="J2009">
        <v>49</v>
      </c>
      <c r="K2009">
        <v>152</v>
      </c>
      <c r="L2009">
        <v>0.74</v>
      </c>
      <c r="M2009">
        <v>32.700000000000003</v>
      </c>
      <c r="N2009">
        <v>175</v>
      </c>
      <c r="O2009">
        <v>61.714300000000001</v>
      </c>
      <c r="P2009">
        <v>61.714300000000001</v>
      </c>
      <c r="Q2009">
        <v>1734</v>
      </c>
    </row>
    <row r="2010" spans="1:17" x14ac:dyDescent="0.35">
      <c r="A2010" t="s">
        <v>17483</v>
      </c>
      <c r="B2010" t="s">
        <v>17706</v>
      </c>
      <c r="C2010" t="s">
        <v>17707</v>
      </c>
      <c r="D2010">
        <v>22.917000000000002</v>
      </c>
      <c r="E2010">
        <v>144</v>
      </c>
      <c r="F2010">
        <v>86</v>
      </c>
      <c r="G2010">
        <v>5</v>
      </c>
      <c r="H2010">
        <v>50</v>
      </c>
      <c r="I2010">
        <v>185</v>
      </c>
      <c r="J2010">
        <v>8</v>
      </c>
      <c r="K2010">
        <v>134</v>
      </c>
      <c r="L2010">
        <v>3.5999999999999997E-2</v>
      </c>
      <c r="M2010">
        <v>33.9</v>
      </c>
      <c r="N2010">
        <v>154</v>
      </c>
      <c r="O2010">
        <v>93.506500000000003</v>
      </c>
      <c r="P2010">
        <v>93.506500000000003</v>
      </c>
      <c r="Q2010">
        <v>1233</v>
      </c>
    </row>
    <row r="2011" spans="1:17" x14ac:dyDescent="0.35">
      <c r="A2011" t="s">
        <v>16019</v>
      </c>
      <c r="B2011" t="s">
        <v>17708</v>
      </c>
      <c r="C2011" t="s">
        <v>17709</v>
      </c>
      <c r="D2011">
        <v>26.213999999999999</v>
      </c>
      <c r="E2011">
        <v>103</v>
      </c>
      <c r="F2011">
        <v>67</v>
      </c>
      <c r="G2011">
        <v>2</v>
      </c>
      <c r="H2011">
        <v>12</v>
      </c>
      <c r="I2011">
        <v>109</v>
      </c>
      <c r="J2011">
        <v>9</v>
      </c>
      <c r="K2011">
        <v>107</v>
      </c>
      <c r="L2011">
        <v>0.43</v>
      </c>
      <c r="M2011">
        <v>30.4</v>
      </c>
      <c r="N2011">
        <v>153</v>
      </c>
      <c r="O2011">
        <v>67.320300000000003</v>
      </c>
      <c r="P2011">
        <v>67.320300000000003</v>
      </c>
      <c r="Q2011">
        <v>1498</v>
      </c>
    </row>
    <row r="2012" spans="1:17" x14ac:dyDescent="0.35">
      <c r="A2012" t="s">
        <v>15070</v>
      </c>
      <c r="B2012" t="s">
        <v>17710</v>
      </c>
      <c r="C2012" t="s">
        <v>17711</v>
      </c>
      <c r="D2012">
        <v>44.634999999999998</v>
      </c>
      <c r="E2012">
        <v>233</v>
      </c>
      <c r="F2012">
        <v>129</v>
      </c>
      <c r="G2012">
        <v>0</v>
      </c>
      <c r="H2012">
        <v>3</v>
      </c>
      <c r="I2012">
        <v>235</v>
      </c>
      <c r="J2012">
        <v>3</v>
      </c>
      <c r="K2012">
        <v>235</v>
      </c>
      <c r="L2012">
        <v>3E-52</v>
      </c>
      <c r="M2012">
        <v>182</v>
      </c>
      <c r="N2012">
        <v>422</v>
      </c>
      <c r="O2012">
        <v>55.213299999999997</v>
      </c>
      <c r="P2012">
        <v>55.213299999999997</v>
      </c>
      <c r="Q2012">
        <v>1982</v>
      </c>
    </row>
    <row r="2013" spans="1:17" x14ac:dyDescent="0.35">
      <c r="A2013" t="s">
        <v>16019</v>
      </c>
      <c r="B2013" t="s">
        <v>17712</v>
      </c>
      <c r="C2013" t="s">
        <v>17713</v>
      </c>
      <c r="D2013">
        <v>26.922999999999998</v>
      </c>
      <c r="E2013">
        <v>104</v>
      </c>
      <c r="F2013">
        <v>57</v>
      </c>
      <c r="G2013">
        <v>5</v>
      </c>
      <c r="H2013">
        <v>12</v>
      </c>
      <c r="I2013">
        <v>103</v>
      </c>
      <c r="J2013">
        <v>9</v>
      </c>
      <c r="K2013">
        <v>105</v>
      </c>
      <c r="L2013">
        <v>1</v>
      </c>
      <c r="M2013">
        <v>29.3</v>
      </c>
      <c r="N2013">
        <v>168</v>
      </c>
      <c r="O2013">
        <v>61.904800000000002</v>
      </c>
      <c r="P2013">
        <v>61.904800000000002</v>
      </c>
      <c r="Q2013">
        <v>1504</v>
      </c>
    </row>
    <row r="2014" spans="1:17" x14ac:dyDescent="0.35">
      <c r="A2014" t="s">
        <v>15348</v>
      </c>
      <c r="B2014" t="s">
        <v>15179</v>
      </c>
      <c r="C2014" t="s">
        <v>17714</v>
      </c>
      <c r="D2014">
        <v>30.38</v>
      </c>
      <c r="E2014">
        <v>79</v>
      </c>
      <c r="F2014">
        <v>50</v>
      </c>
      <c r="G2014">
        <v>2</v>
      </c>
      <c r="H2014">
        <v>45</v>
      </c>
      <c r="I2014">
        <v>118</v>
      </c>
      <c r="J2014">
        <v>33</v>
      </c>
      <c r="K2014">
        <v>111</v>
      </c>
      <c r="L2014">
        <v>0.59</v>
      </c>
      <c r="M2014">
        <v>30</v>
      </c>
      <c r="N2014">
        <v>156</v>
      </c>
      <c r="O2014">
        <v>50.640999999999998</v>
      </c>
      <c r="P2014">
        <v>50.640999999999998</v>
      </c>
      <c r="Q2014">
        <v>1959</v>
      </c>
    </row>
    <row r="2015" spans="1:17" x14ac:dyDescent="0.35">
      <c r="A2015" t="s">
        <v>15034</v>
      </c>
      <c r="B2015" t="s">
        <v>15871</v>
      </c>
      <c r="C2015" t="s">
        <v>17715</v>
      </c>
      <c r="D2015">
        <v>28.369</v>
      </c>
      <c r="E2015">
        <v>141</v>
      </c>
      <c r="F2015">
        <v>80</v>
      </c>
      <c r="G2015">
        <v>4</v>
      </c>
      <c r="H2015">
        <v>40</v>
      </c>
      <c r="I2015">
        <v>160</v>
      </c>
      <c r="J2015">
        <v>3</v>
      </c>
      <c r="K2015">
        <v>142</v>
      </c>
      <c r="L2015">
        <v>1E-3</v>
      </c>
      <c r="M2015">
        <v>40.4</v>
      </c>
      <c r="N2015">
        <v>272</v>
      </c>
      <c r="O2015">
        <v>51.838200000000001</v>
      </c>
      <c r="P2015">
        <v>51.838200000000001</v>
      </c>
      <c r="Q2015">
        <v>976</v>
      </c>
    </row>
    <row r="2016" spans="1:17" x14ac:dyDescent="0.35">
      <c r="A2016" t="s">
        <v>15049</v>
      </c>
      <c r="B2016" t="s">
        <v>15871</v>
      </c>
      <c r="C2016" t="s">
        <v>17715</v>
      </c>
      <c r="D2016">
        <v>23.611000000000001</v>
      </c>
      <c r="E2016">
        <v>216</v>
      </c>
      <c r="F2016">
        <v>129</v>
      </c>
      <c r="G2016">
        <v>7</v>
      </c>
      <c r="H2016">
        <v>155</v>
      </c>
      <c r="I2016">
        <v>349</v>
      </c>
      <c r="J2016">
        <v>8</v>
      </c>
      <c r="K2016">
        <v>208</v>
      </c>
      <c r="L2016">
        <v>3.0000000000000001E-3</v>
      </c>
      <c r="M2016">
        <v>39.700000000000003</v>
      </c>
      <c r="N2016">
        <v>272</v>
      </c>
      <c r="O2016">
        <v>79.411799999999999</v>
      </c>
      <c r="P2016">
        <v>79.411799999999999</v>
      </c>
      <c r="Q2016">
        <v>1908</v>
      </c>
    </row>
    <row r="2017" spans="1:17" x14ac:dyDescent="0.35">
      <c r="A2017" t="s">
        <v>15034</v>
      </c>
      <c r="B2017" t="s">
        <v>17716</v>
      </c>
      <c r="C2017" t="s">
        <v>17717</v>
      </c>
      <c r="D2017">
        <v>27.606999999999999</v>
      </c>
      <c r="E2017">
        <v>163</v>
      </c>
      <c r="F2017">
        <v>73</v>
      </c>
      <c r="G2017">
        <v>6</v>
      </c>
      <c r="H2017">
        <v>30</v>
      </c>
      <c r="I2017">
        <v>160</v>
      </c>
      <c r="J2017">
        <v>38</v>
      </c>
      <c r="K2017">
        <v>187</v>
      </c>
      <c r="L2017">
        <v>6.0000000000000001E-3</v>
      </c>
      <c r="M2017">
        <v>38.1</v>
      </c>
      <c r="N2017">
        <v>303</v>
      </c>
      <c r="O2017">
        <v>53.795400000000001</v>
      </c>
      <c r="P2017">
        <v>53.795400000000001</v>
      </c>
      <c r="Q2017">
        <v>1092</v>
      </c>
    </row>
    <row r="2018" spans="1:17" x14ac:dyDescent="0.35">
      <c r="A2018" t="s">
        <v>15073</v>
      </c>
      <c r="B2018" t="s">
        <v>17718</v>
      </c>
      <c r="C2018" t="s">
        <v>17719</v>
      </c>
      <c r="D2018">
        <v>24</v>
      </c>
      <c r="E2018">
        <v>200</v>
      </c>
      <c r="F2018">
        <v>113</v>
      </c>
      <c r="G2018">
        <v>8</v>
      </c>
      <c r="H2018">
        <v>121</v>
      </c>
      <c r="I2018">
        <v>318</v>
      </c>
      <c r="J2018">
        <v>144</v>
      </c>
      <c r="K2018">
        <v>306</v>
      </c>
      <c r="L2018">
        <v>0.44</v>
      </c>
      <c r="M2018">
        <v>32.299999999999997</v>
      </c>
      <c r="N2018">
        <v>319</v>
      </c>
      <c r="O2018">
        <v>62.695900000000002</v>
      </c>
      <c r="P2018">
        <v>62.695900000000002</v>
      </c>
      <c r="Q2018">
        <v>2338</v>
      </c>
    </row>
    <row r="2019" spans="1:17" x14ac:dyDescent="0.35">
      <c r="A2019" t="s">
        <v>15055</v>
      </c>
      <c r="B2019" t="s">
        <v>17720</v>
      </c>
      <c r="C2019" t="s">
        <v>17721</v>
      </c>
      <c r="D2019">
        <v>26.667000000000002</v>
      </c>
      <c r="E2019">
        <v>225</v>
      </c>
      <c r="F2019">
        <v>123</v>
      </c>
      <c r="G2019">
        <v>10</v>
      </c>
      <c r="H2019">
        <v>578</v>
      </c>
      <c r="I2019">
        <v>772</v>
      </c>
      <c r="J2019">
        <v>23</v>
      </c>
      <c r="K2019">
        <v>235</v>
      </c>
      <c r="L2019">
        <v>6.3E-2</v>
      </c>
      <c r="M2019">
        <v>36.6</v>
      </c>
      <c r="N2019">
        <v>289</v>
      </c>
      <c r="O2019">
        <v>77.854699999999994</v>
      </c>
      <c r="P2019">
        <v>77.854699999999994</v>
      </c>
      <c r="Q2019">
        <v>596</v>
      </c>
    </row>
    <row r="2020" spans="1:17" x14ac:dyDescent="0.35">
      <c r="A2020" t="s">
        <v>15052</v>
      </c>
      <c r="B2020" t="s">
        <v>17720</v>
      </c>
      <c r="C2020" t="s">
        <v>17721</v>
      </c>
      <c r="D2020">
        <v>25.516999999999999</v>
      </c>
      <c r="E2020">
        <v>145</v>
      </c>
      <c r="F2020">
        <v>82</v>
      </c>
      <c r="G2020">
        <v>4</v>
      </c>
      <c r="H2020">
        <v>500</v>
      </c>
      <c r="I2020">
        <v>621</v>
      </c>
      <c r="J2020">
        <v>36</v>
      </c>
      <c r="K2020">
        <v>177</v>
      </c>
      <c r="L2020">
        <v>0.3</v>
      </c>
      <c r="M2020">
        <v>34.700000000000003</v>
      </c>
      <c r="N2020">
        <v>289</v>
      </c>
      <c r="O2020">
        <v>50.173000000000002</v>
      </c>
      <c r="P2020">
        <v>50.173000000000002</v>
      </c>
      <c r="Q2020">
        <v>2288</v>
      </c>
    </row>
    <row r="2021" spans="1:17" x14ac:dyDescent="0.35">
      <c r="A2021" t="s">
        <v>15073</v>
      </c>
      <c r="B2021" t="s">
        <v>17720</v>
      </c>
      <c r="C2021" t="s">
        <v>17721</v>
      </c>
      <c r="D2021">
        <v>25.248000000000001</v>
      </c>
      <c r="E2021">
        <v>202</v>
      </c>
      <c r="F2021">
        <v>111</v>
      </c>
      <c r="G2021">
        <v>7</v>
      </c>
      <c r="H2021">
        <v>56</v>
      </c>
      <c r="I2021">
        <v>229</v>
      </c>
      <c r="J2021">
        <v>40</v>
      </c>
      <c r="K2021">
        <v>229</v>
      </c>
      <c r="L2021">
        <v>0.77</v>
      </c>
      <c r="M2021">
        <v>31.6</v>
      </c>
      <c r="N2021">
        <v>289</v>
      </c>
      <c r="O2021">
        <v>69.896199999999993</v>
      </c>
      <c r="P2021">
        <v>69.896199999999993</v>
      </c>
      <c r="Q2021">
        <v>2340</v>
      </c>
    </row>
    <row r="2022" spans="1:17" x14ac:dyDescent="0.35">
      <c r="A2022" t="s">
        <v>15070</v>
      </c>
      <c r="B2022" t="s">
        <v>17722</v>
      </c>
      <c r="C2022" t="s">
        <v>17723</v>
      </c>
      <c r="D2022">
        <v>25.207000000000001</v>
      </c>
      <c r="E2022">
        <v>242</v>
      </c>
      <c r="F2022">
        <v>178</v>
      </c>
      <c r="G2022">
        <v>3</v>
      </c>
      <c r="H2022">
        <v>3</v>
      </c>
      <c r="I2022">
        <v>243</v>
      </c>
      <c r="J2022">
        <v>6</v>
      </c>
      <c r="K2022">
        <v>245</v>
      </c>
      <c r="L2022">
        <v>1.34E-17</v>
      </c>
      <c r="M2022">
        <v>84.7</v>
      </c>
      <c r="N2022">
        <v>373</v>
      </c>
      <c r="O2022">
        <v>64.879400000000004</v>
      </c>
      <c r="P2022">
        <v>64.879400000000004</v>
      </c>
      <c r="Q2022">
        <v>2152</v>
      </c>
    </row>
    <row r="2023" spans="1:17" x14ac:dyDescent="0.35">
      <c r="A2023" t="s">
        <v>15514</v>
      </c>
      <c r="B2023" t="s">
        <v>15543</v>
      </c>
      <c r="C2023" t="s">
        <v>17724</v>
      </c>
      <c r="D2023">
        <v>28.986000000000001</v>
      </c>
      <c r="E2023">
        <v>138</v>
      </c>
      <c r="F2023">
        <v>83</v>
      </c>
      <c r="G2023">
        <v>6</v>
      </c>
      <c r="H2023">
        <v>952</v>
      </c>
      <c r="I2023">
        <v>1077</v>
      </c>
      <c r="J2023">
        <v>12</v>
      </c>
      <c r="K2023">
        <v>146</v>
      </c>
      <c r="L2023">
        <v>1</v>
      </c>
      <c r="M2023">
        <v>33.1</v>
      </c>
      <c r="N2023">
        <v>268</v>
      </c>
      <c r="O2023">
        <v>51.4925</v>
      </c>
      <c r="P2023">
        <v>51.4925</v>
      </c>
      <c r="Q2023">
        <v>1839</v>
      </c>
    </row>
    <row r="2024" spans="1:17" x14ac:dyDescent="0.35">
      <c r="A2024" t="s">
        <v>15244</v>
      </c>
      <c r="B2024" t="s">
        <v>15245</v>
      </c>
      <c r="C2024" t="s">
        <v>17725</v>
      </c>
      <c r="D2024">
        <v>39.158999999999999</v>
      </c>
      <c r="E2024">
        <v>452</v>
      </c>
      <c r="F2024">
        <v>259</v>
      </c>
      <c r="G2024">
        <v>9</v>
      </c>
      <c r="H2024">
        <v>19</v>
      </c>
      <c r="I2024">
        <v>465</v>
      </c>
      <c r="J2024">
        <v>16</v>
      </c>
      <c r="K2024">
        <v>456</v>
      </c>
      <c r="L2024">
        <v>5.6999999999999997E-100</v>
      </c>
      <c r="M2024">
        <v>307</v>
      </c>
      <c r="N2024">
        <v>461</v>
      </c>
      <c r="O2024">
        <v>98.047700000000006</v>
      </c>
      <c r="P2024">
        <v>98.047700000000006</v>
      </c>
      <c r="Q2024">
        <v>1536</v>
      </c>
    </row>
    <row r="2025" spans="1:17" x14ac:dyDescent="0.35">
      <c r="A2025" t="s">
        <v>15247</v>
      </c>
      <c r="B2025" t="s">
        <v>15245</v>
      </c>
      <c r="C2025" t="s">
        <v>17725</v>
      </c>
      <c r="D2025">
        <v>37.069000000000003</v>
      </c>
      <c r="E2025">
        <v>464</v>
      </c>
      <c r="F2025">
        <v>271</v>
      </c>
      <c r="G2025">
        <v>6</v>
      </c>
      <c r="H2025">
        <v>17</v>
      </c>
      <c r="I2025">
        <v>479</v>
      </c>
      <c r="J2025">
        <v>13</v>
      </c>
      <c r="K2025">
        <v>456</v>
      </c>
      <c r="L2025">
        <v>3.3399999999999998E-89</v>
      </c>
      <c r="M2025">
        <v>280</v>
      </c>
      <c r="N2025">
        <v>461</v>
      </c>
      <c r="O2025">
        <v>100.651</v>
      </c>
      <c r="P2025">
        <v>101</v>
      </c>
      <c r="Q2025">
        <v>1774</v>
      </c>
    </row>
    <row r="2026" spans="1:17" x14ac:dyDescent="0.35">
      <c r="A2026" t="s">
        <v>15248</v>
      </c>
      <c r="B2026" t="s">
        <v>15245</v>
      </c>
      <c r="C2026" t="s">
        <v>17725</v>
      </c>
      <c r="D2026">
        <v>27.626000000000001</v>
      </c>
      <c r="E2026">
        <v>257</v>
      </c>
      <c r="F2026">
        <v>150</v>
      </c>
      <c r="G2026">
        <v>14</v>
      </c>
      <c r="H2026">
        <v>278</v>
      </c>
      <c r="I2026">
        <v>520</v>
      </c>
      <c r="J2026">
        <v>170</v>
      </c>
      <c r="K2026">
        <v>404</v>
      </c>
      <c r="L2026">
        <v>2.28E-7</v>
      </c>
      <c r="M2026">
        <v>53.5</v>
      </c>
      <c r="N2026">
        <v>461</v>
      </c>
      <c r="O2026">
        <v>55.748399999999997</v>
      </c>
      <c r="P2026">
        <v>55.748399999999997</v>
      </c>
      <c r="Q2026">
        <v>42</v>
      </c>
    </row>
    <row r="2027" spans="1:17" x14ac:dyDescent="0.35">
      <c r="A2027" t="s">
        <v>15249</v>
      </c>
      <c r="B2027" t="s">
        <v>15245</v>
      </c>
      <c r="C2027" t="s">
        <v>17725</v>
      </c>
      <c r="D2027">
        <v>27.021000000000001</v>
      </c>
      <c r="E2027">
        <v>433</v>
      </c>
      <c r="F2027">
        <v>302</v>
      </c>
      <c r="G2027">
        <v>9</v>
      </c>
      <c r="H2027">
        <v>59</v>
      </c>
      <c r="I2027">
        <v>483</v>
      </c>
      <c r="J2027">
        <v>15</v>
      </c>
      <c r="K2027">
        <v>441</v>
      </c>
      <c r="L2027">
        <v>4.2499999999999998E-42</v>
      </c>
      <c r="M2027">
        <v>156</v>
      </c>
      <c r="N2027">
        <v>461</v>
      </c>
      <c r="O2027">
        <v>93.926199999999994</v>
      </c>
      <c r="P2027">
        <v>93.926199999999994</v>
      </c>
      <c r="Q2027">
        <v>2515</v>
      </c>
    </row>
    <row r="2028" spans="1:17" x14ac:dyDescent="0.35">
      <c r="A2028" t="s">
        <v>15250</v>
      </c>
      <c r="B2028" t="s">
        <v>15245</v>
      </c>
      <c r="C2028" t="s">
        <v>17725</v>
      </c>
      <c r="D2028">
        <v>26.471</v>
      </c>
      <c r="E2028">
        <v>238</v>
      </c>
      <c r="F2028">
        <v>144</v>
      </c>
      <c r="G2028">
        <v>9</v>
      </c>
      <c r="H2028">
        <v>92</v>
      </c>
      <c r="I2028">
        <v>316</v>
      </c>
      <c r="J2028">
        <v>114</v>
      </c>
      <c r="K2028">
        <v>333</v>
      </c>
      <c r="L2028">
        <v>3.9799999999999999E-9</v>
      </c>
      <c r="M2028">
        <v>58.5</v>
      </c>
      <c r="N2028">
        <v>461</v>
      </c>
      <c r="O2028">
        <v>51.626899999999999</v>
      </c>
      <c r="P2028">
        <v>51.626899999999999</v>
      </c>
      <c r="Q2028">
        <v>2362</v>
      </c>
    </row>
    <row r="2029" spans="1:17" x14ac:dyDescent="0.35">
      <c r="A2029" t="s">
        <v>15251</v>
      </c>
      <c r="B2029" t="s">
        <v>15245</v>
      </c>
      <c r="C2029" t="s">
        <v>17725</v>
      </c>
      <c r="D2029">
        <v>25.478999999999999</v>
      </c>
      <c r="E2029">
        <v>365</v>
      </c>
      <c r="F2029">
        <v>223</v>
      </c>
      <c r="G2029">
        <v>18</v>
      </c>
      <c r="H2029">
        <v>67</v>
      </c>
      <c r="I2029">
        <v>403</v>
      </c>
      <c r="J2029">
        <v>98</v>
      </c>
      <c r="K2029">
        <v>441</v>
      </c>
      <c r="L2029">
        <v>6.9900000000000001E-9</v>
      </c>
      <c r="M2029">
        <v>57.8</v>
      </c>
      <c r="N2029">
        <v>461</v>
      </c>
      <c r="O2029">
        <v>79.175700000000006</v>
      </c>
      <c r="P2029">
        <v>79.175700000000006</v>
      </c>
      <c r="Q2029">
        <v>2822</v>
      </c>
    </row>
    <row r="2030" spans="1:17" x14ac:dyDescent="0.35">
      <c r="A2030" t="s">
        <v>15252</v>
      </c>
      <c r="B2030" t="s">
        <v>15245</v>
      </c>
      <c r="C2030" t="s">
        <v>17725</v>
      </c>
      <c r="D2030">
        <v>22.654</v>
      </c>
      <c r="E2030">
        <v>437</v>
      </c>
      <c r="F2030">
        <v>321</v>
      </c>
      <c r="G2030">
        <v>10</v>
      </c>
      <c r="H2030">
        <v>22</v>
      </c>
      <c r="I2030">
        <v>447</v>
      </c>
      <c r="J2030">
        <v>16</v>
      </c>
      <c r="K2030">
        <v>446</v>
      </c>
      <c r="L2030">
        <v>4.8200000000000004E-21</v>
      </c>
      <c r="M2030">
        <v>95.9</v>
      </c>
      <c r="N2030">
        <v>461</v>
      </c>
      <c r="O2030">
        <v>94.793899999999994</v>
      </c>
      <c r="P2030">
        <v>94.793899999999994</v>
      </c>
      <c r="Q2030">
        <v>1709</v>
      </c>
    </row>
    <row r="2031" spans="1:17" x14ac:dyDescent="0.35">
      <c r="A2031" t="s">
        <v>15055</v>
      </c>
      <c r="B2031" t="s">
        <v>17726</v>
      </c>
      <c r="C2031" t="s">
        <v>17727</v>
      </c>
      <c r="D2031">
        <v>28.757999999999999</v>
      </c>
      <c r="E2031">
        <v>153</v>
      </c>
      <c r="F2031">
        <v>83</v>
      </c>
      <c r="G2031">
        <v>5</v>
      </c>
      <c r="H2031">
        <v>587</v>
      </c>
      <c r="I2031">
        <v>719</v>
      </c>
      <c r="J2031">
        <v>25</v>
      </c>
      <c r="K2031">
        <v>171</v>
      </c>
      <c r="L2031">
        <v>4.0000000000000001E-3</v>
      </c>
      <c r="M2031">
        <v>40.4</v>
      </c>
      <c r="N2031">
        <v>289</v>
      </c>
      <c r="O2031">
        <v>52.941200000000002</v>
      </c>
      <c r="P2031">
        <v>52.941200000000002</v>
      </c>
      <c r="Q2031">
        <v>578</v>
      </c>
    </row>
    <row r="2032" spans="1:17" x14ac:dyDescent="0.35">
      <c r="A2032" t="s">
        <v>15073</v>
      </c>
      <c r="B2032" t="s">
        <v>17726</v>
      </c>
      <c r="C2032" t="s">
        <v>17727</v>
      </c>
      <c r="D2032">
        <v>26.437000000000001</v>
      </c>
      <c r="E2032">
        <v>174</v>
      </c>
      <c r="F2032">
        <v>95</v>
      </c>
      <c r="G2032">
        <v>7</v>
      </c>
      <c r="H2032">
        <v>56</v>
      </c>
      <c r="I2032">
        <v>204</v>
      </c>
      <c r="J2032">
        <v>37</v>
      </c>
      <c r="K2032">
        <v>202</v>
      </c>
      <c r="L2032">
        <v>0.27</v>
      </c>
      <c r="M2032">
        <v>33.1</v>
      </c>
      <c r="N2032">
        <v>289</v>
      </c>
      <c r="O2032">
        <v>60.207599999999999</v>
      </c>
      <c r="P2032">
        <v>60.207599999999999</v>
      </c>
      <c r="Q2032">
        <v>2332</v>
      </c>
    </row>
    <row r="2033" spans="1:17" x14ac:dyDescent="0.35">
      <c r="A2033" t="s">
        <v>15038</v>
      </c>
      <c r="B2033" t="s">
        <v>15648</v>
      </c>
      <c r="C2033" t="s">
        <v>17728</v>
      </c>
      <c r="D2033">
        <v>25.547000000000001</v>
      </c>
      <c r="E2033">
        <v>274</v>
      </c>
      <c r="F2033">
        <v>172</v>
      </c>
      <c r="G2033">
        <v>12</v>
      </c>
      <c r="H2033">
        <v>373</v>
      </c>
      <c r="I2033">
        <v>640</v>
      </c>
      <c r="J2033">
        <v>4</v>
      </c>
      <c r="K2033">
        <v>251</v>
      </c>
      <c r="L2033">
        <v>4.2599999999999998E-7</v>
      </c>
      <c r="M2033">
        <v>53.1</v>
      </c>
      <c r="N2033">
        <v>261</v>
      </c>
      <c r="O2033">
        <v>104.98099999999999</v>
      </c>
      <c r="P2033">
        <v>101</v>
      </c>
      <c r="Q2033">
        <v>2734</v>
      </c>
    </row>
    <row r="2034" spans="1:17" x14ac:dyDescent="0.35">
      <c r="A2034" t="s">
        <v>17729</v>
      </c>
      <c r="B2034" t="s">
        <v>15217</v>
      </c>
      <c r="C2034" t="s">
        <v>17730</v>
      </c>
      <c r="D2034">
        <v>26.606000000000002</v>
      </c>
      <c r="E2034">
        <v>109</v>
      </c>
      <c r="F2034">
        <v>57</v>
      </c>
      <c r="G2034">
        <v>5</v>
      </c>
      <c r="H2034">
        <v>92</v>
      </c>
      <c r="I2034">
        <v>185</v>
      </c>
      <c r="J2034">
        <v>4</v>
      </c>
      <c r="K2034">
        <v>104</v>
      </c>
      <c r="L2034">
        <v>0.33</v>
      </c>
      <c r="M2034">
        <v>31.6</v>
      </c>
      <c r="N2034">
        <v>191</v>
      </c>
      <c r="O2034">
        <v>57.068100000000001</v>
      </c>
      <c r="P2034">
        <v>57.068100000000001</v>
      </c>
      <c r="Q2034">
        <v>1726</v>
      </c>
    </row>
    <row r="2035" spans="1:17" x14ac:dyDescent="0.35">
      <c r="A2035" t="s">
        <v>15067</v>
      </c>
      <c r="B2035" t="s">
        <v>17731</v>
      </c>
      <c r="C2035" t="s">
        <v>17732</v>
      </c>
      <c r="D2035">
        <v>24.771000000000001</v>
      </c>
      <c r="E2035">
        <v>109</v>
      </c>
      <c r="F2035">
        <v>70</v>
      </c>
      <c r="G2035">
        <v>4</v>
      </c>
      <c r="H2035">
        <v>237</v>
      </c>
      <c r="I2035">
        <v>345</v>
      </c>
      <c r="J2035">
        <v>19</v>
      </c>
      <c r="K2035">
        <v>115</v>
      </c>
      <c r="L2035">
        <v>0.69</v>
      </c>
      <c r="M2035">
        <v>30.8</v>
      </c>
      <c r="N2035">
        <v>117</v>
      </c>
      <c r="O2035">
        <v>93.162400000000005</v>
      </c>
      <c r="P2035">
        <v>93.162400000000005</v>
      </c>
      <c r="Q2035">
        <v>2413</v>
      </c>
    </row>
    <row r="2036" spans="1:17" x14ac:dyDescent="0.35">
      <c r="A2036" t="s">
        <v>15724</v>
      </c>
      <c r="B2036" t="s">
        <v>17733</v>
      </c>
      <c r="C2036" t="s">
        <v>17734</v>
      </c>
      <c r="D2036">
        <v>23.332999999999998</v>
      </c>
      <c r="E2036">
        <v>90</v>
      </c>
      <c r="F2036">
        <v>62</v>
      </c>
      <c r="G2036">
        <v>2</v>
      </c>
      <c r="H2036">
        <v>79</v>
      </c>
      <c r="I2036">
        <v>162</v>
      </c>
      <c r="J2036">
        <v>47</v>
      </c>
      <c r="K2036">
        <v>135</v>
      </c>
      <c r="L2036">
        <v>0.19</v>
      </c>
      <c r="M2036">
        <v>32.299999999999997</v>
      </c>
      <c r="N2036">
        <v>167</v>
      </c>
      <c r="O2036">
        <v>53.892200000000003</v>
      </c>
      <c r="P2036">
        <v>53.892200000000003</v>
      </c>
      <c r="Q2036">
        <v>2862</v>
      </c>
    </row>
    <row r="2037" spans="1:17" x14ac:dyDescent="0.35">
      <c r="A2037" t="s">
        <v>15244</v>
      </c>
      <c r="B2037" t="s">
        <v>15245</v>
      </c>
      <c r="C2037" t="s">
        <v>17735</v>
      </c>
      <c r="D2037">
        <v>39.381</v>
      </c>
      <c r="E2037">
        <v>452</v>
      </c>
      <c r="F2037">
        <v>258</v>
      </c>
      <c r="G2037">
        <v>9</v>
      </c>
      <c r="H2037">
        <v>19</v>
      </c>
      <c r="I2037">
        <v>465</v>
      </c>
      <c r="J2037">
        <v>16</v>
      </c>
      <c r="K2037">
        <v>456</v>
      </c>
      <c r="L2037">
        <v>9.1600000000000003E-100</v>
      </c>
      <c r="M2037">
        <v>306</v>
      </c>
      <c r="N2037">
        <v>461</v>
      </c>
      <c r="O2037">
        <v>98.047700000000006</v>
      </c>
      <c r="P2037">
        <v>98.047700000000006</v>
      </c>
      <c r="Q2037">
        <v>1539</v>
      </c>
    </row>
    <row r="2038" spans="1:17" x14ac:dyDescent="0.35">
      <c r="A2038" t="s">
        <v>15247</v>
      </c>
      <c r="B2038" t="s">
        <v>15245</v>
      </c>
      <c r="C2038" t="s">
        <v>17735</v>
      </c>
      <c r="D2038">
        <v>37.069000000000003</v>
      </c>
      <c r="E2038">
        <v>464</v>
      </c>
      <c r="F2038">
        <v>271</v>
      </c>
      <c r="G2038">
        <v>6</v>
      </c>
      <c r="H2038">
        <v>17</v>
      </c>
      <c r="I2038">
        <v>479</v>
      </c>
      <c r="J2038">
        <v>13</v>
      </c>
      <c r="K2038">
        <v>456</v>
      </c>
      <c r="L2038">
        <v>3.5199999999999998E-89</v>
      </c>
      <c r="M2038">
        <v>280</v>
      </c>
      <c r="N2038">
        <v>461</v>
      </c>
      <c r="O2038">
        <v>100.651</v>
      </c>
      <c r="P2038">
        <v>101</v>
      </c>
      <c r="Q2038">
        <v>1775</v>
      </c>
    </row>
    <row r="2039" spans="1:17" x14ac:dyDescent="0.35">
      <c r="A2039" t="s">
        <v>15248</v>
      </c>
      <c r="B2039" t="s">
        <v>15245</v>
      </c>
      <c r="C2039" t="s">
        <v>17735</v>
      </c>
      <c r="D2039">
        <v>27.626000000000001</v>
      </c>
      <c r="E2039">
        <v>257</v>
      </c>
      <c r="F2039">
        <v>150</v>
      </c>
      <c r="G2039">
        <v>14</v>
      </c>
      <c r="H2039">
        <v>278</v>
      </c>
      <c r="I2039">
        <v>520</v>
      </c>
      <c r="J2039">
        <v>170</v>
      </c>
      <c r="K2039">
        <v>404</v>
      </c>
      <c r="L2039">
        <v>2.1400000000000001E-7</v>
      </c>
      <c r="M2039">
        <v>53.5</v>
      </c>
      <c r="N2039">
        <v>461</v>
      </c>
      <c r="O2039">
        <v>55.748399999999997</v>
      </c>
      <c r="P2039">
        <v>55.748399999999997</v>
      </c>
      <c r="Q2039">
        <v>38</v>
      </c>
    </row>
    <row r="2040" spans="1:17" x14ac:dyDescent="0.35">
      <c r="A2040" t="s">
        <v>15249</v>
      </c>
      <c r="B2040" t="s">
        <v>15245</v>
      </c>
      <c r="C2040" t="s">
        <v>17735</v>
      </c>
      <c r="D2040">
        <v>27.064</v>
      </c>
      <c r="E2040">
        <v>436</v>
      </c>
      <c r="F2040">
        <v>304</v>
      </c>
      <c r="G2040">
        <v>9</v>
      </c>
      <c r="H2040">
        <v>59</v>
      </c>
      <c r="I2040">
        <v>486</v>
      </c>
      <c r="J2040">
        <v>15</v>
      </c>
      <c r="K2040">
        <v>444</v>
      </c>
      <c r="L2040">
        <v>1.8199999999999998E-42</v>
      </c>
      <c r="M2040">
        <v>157</v>
      </c>
      <c r="N2040">
        <v>461</v>
      </c>
      <c r="O2040">
        <v>94.576999999999998</v>
      </c>
      <c r="P2040">
        <v>94.576999999999998</v>
      </c>
      <c r="Q2040">
        <v>2509</v>
      </c>
    </row>
    <row r="2041" spans="1:17" x14ac:dyDescent="0.35">
      <c r="A2041" t="s">
        <v>15250</v>
      </c>
      <c r="B2041" t="s">
        <v>15245</v>
      </c>
      <c r="C2041" t="s">
        <v>17735</v>
      </c>
      <c r="D2041">
        <v>26.471</v>
      </c>
      <c r="E2041">
        <v>238</v>
      </c>
      <c r="F2041">
        <v>144</v>
      </c>
      <c r="G2041">
        <v>9</v>
      </c>
      <c r="H2041">
        <v>92</v>
      </c>
      <c r="I2041">
        <v>316</v>
      </c>
      <c r="J2041">
        <v>114</v>
      </c>
      <c r="K2041">
        <v>333</v>
      </c>
      <c r="L2041">
        <v>4.3100000000000002E-9</v>
      </c>
      <c r="M2041">
        <v>58.5</v>
      </c>
      <c r="N2041">
        <v>461</v>
      </c>
      <c r="O2041">
        <v>51.626899999999999</v>
      </c>
      <c r="P2041">
        <v>51.626899999999999</v>
      </c>
      <c r="Q2041">
        <v>2365</v>
      </c>
    </row>
    <row r="2042" spans="1:17" x14ac:dyDescent="0.35">
      <c r="A2042" t="s">
        <v>15251</v>
      </c>
      <c r="B2042" t="s">
        <v>15245</v>
      </c>
      <c r="C2042" t="s">
        <v>17735</v>
      </c>
      <c r="D2042">
        <v>25.478999999999999</v>
      </c>
      <c r="E2042">
        <v>365</v>
      </c>
      <c r="F2042">
        <v>223</v>
      </c>
      <c r="G2042">
        <v>18</v>
      </c>
      <c r="H2042">
        <v>67</v>
      </c>
      <c r="I2042">
        <v>403</v>
      </c>
      <c r="J2042">
        <v>98</v>
      </c>
      <c r="K2042">
        <v>441</v>
      </c>
      <c r="L2042">
        <v>8.2700000000000006E-9</v>
      </c>
      <c r="M2042">
        <v>57.4</v>
      </c>
      <c r="N2042">
        <v>461</v>
      </c>
      <c r="O2042">
        <v>79.175700000000006</v>
      </c>
      <c r="P2042">
        <v>79.175700000000006</v>
      </c>
      <c r="Q2042">
        <v>2828</v>
      </c>
    </row>
    <row r="2043" spans="1:17" x14ac:dyDescent="0.35">
      <c r="A2043" t="s">
        <v>15252</v>
      </c>
      <c r="B2043" t="s">
        <v>15245</v>
      </c>
      <c r="C2043" t="s">
        <v>17735</v>
      </c>
      <c r="D2043">
        <v>22.882999999999999</v>
      </c>
      <c r="E2043">
        <v>437</v>
      </c>
      <c r="F2043">
        <v>320</v>
      </c>
      <c r="G2043">
        <v>10</v>
      </c>
      <c r="H2043">
        <v>22</v>
      </c>
      <c r="I2043">
        <v>447</v>
      </c>
      <c r="J2043">
        <v>16</v>
      </c>
      <c r="K2043">
        <v>446</v>
      </c>
      <c r="L2043">
        <v>5.8500000000000001E-21</v>
      </c>
      <c r="M2043">
        <v>95.5</v>
      </c>
      <c r="N2043">
        <v>461</v>
      </c>
      <c r="O2043">
        <v>94.793899999999994</v>
      </c>
      <c r="P2043">
        <v>94.793899999999994</v>
      </c>
      <c r="Q2043">
        <v>1710</v>
      </c>
    </row>
    <row r="2044" spans="1:17" x14ac:dyDescent="0.35">
      <c r="A2044" t="s">
        <v>15117</v>
      </c>
      <c r="B2044" t="s">
        <v>16187</v>
      </c>
      <c r="C2044" t="s">
        <v>17736</v>
      </c>
      <c r="D2044">
        <v>24.905999999999999</v>
      </c>
      <c r="E2044">
        <v>265</v>
      </c>
      <c r="F2044">
        <v>162</v>
      </c>
      <c r="G2044">
        <v>10</v>
      </c>
      <c r="H2044">
        <v>7</v>
      </c>
      <c r="I2044">
        <v>250</v>
      </c>
      <c r="J2044">
        <v>5</v>
      </c>
      <c r="K2044">
        <v>253</v>
      </c>
      <c r="L2044">
        <v>3.0000000000000001E-3</v>
      </c>
      <c r="M2044">
        <v>38.9</v>
      </c>
      <c r="N2044">
        <v>254</v>
      </c>
      <c r="O2044">
        <v>104.331</v>
      </c>
      <c r="P2044">
        <v>101</v>
      </c>
      <c r="Q2044">
        <v>1642</v>
      </c>
    </row>
    <row r="2045" spans="1:17" x14ac:dyDescent="0.35">
      <c r="A2045" t="s">
        <v>15031</v>
      </c>
      <c r="B2045" t="s">
        <v>16187</v>
      </c>
      <c r="C2045" t="s">
        <v>17736</v>
      </c>
      <c r="D2045">
        <v>20.832999999999998</v>
      </c>
      <c r="E2045">
        <v>240</v>
      </c>
      <c r="F2045">
        <v>159</v>
      </c>
      <c r="G2045">
        <v>7</v>
      </c>
      <c r="H2045">
        <v>6</v>
      </c>
      <c r="I2045">
        <v>226</v>
      </c>
      <c r="J2045">
        <v>5</v>
      </c>
      <c r="K2045">
        <v>232</v>
      </c>
      <c r="L2045">
        <v>1.3899999999999999E-4</v>
      </c>
      <c r="M2045">
        <v>42.7</v>
      </c>
      <c r="N2045">
        <v>254</v>
      </c>
      <c r="O2045">
        <v>94.488200000000006</v>
      </c>
      <c r="P2045">
        <v>94.488200000000006</v>
      </c>
      <c r="Q2045">
        <v>422</v>
      </c>
    </row>
    <row r="2046" spans="1:17" x14ac:dyDescent="0.35">
      <c r="A2046" t="s">
        <v>15037</v>
      </c>
      <c r="B2046" t="s">
        <v>17737</v>
      </c>
      <c r="C2046" t="s">
        <v>17738</v>
      </c>
      <c r="D2046">
        <v>27.614999999999998</v>
      </c>
      <c r="E2046">
        <v>239</v>
      </c>
      <c r="F2046">
        <v>134</v>
      </c>
      <c r="G2046">
        <v>12</v>
      </c>
      <c r="H2046">
        <v>44</v>
      </c>
      <c r="I2046">
        <v>262</v>
      </c>
      <c r="J2046">
        <v>4</v>
      </c>
      <c r="K2046">
        <v>223</v>
      </c>
      <c r="L2046">
        <v>3.59E-4</v>
      </c>
      <c r="M2046">
        <v>42</v>
      </c>
      <c r="N2046">
        <v>258</v>
      </c>
      <c r="O2046">
        <v>92.6357</v>
      </c>
      <c r="P2046">
        <v>92.6357</v>
      </c>
      <c r="Q2046">
        <v>682</v>
      </c>
    </row>
    <row r="2047" spans="1:17" x14ac:dyDescent="0.35">
      <c r="A2047" t="s">
        <v>17739</v>
      </c>
      <c r="B2047" t="s">
        <v>17740</v>
      </c>
      <c r="C2047" t="s">
        <v>17741</v>
      </c>
      <c r="D2047">
        <v>22.702999999999999</v>
      </c>
      <c r="E2047">
        <v>185</v>
      </c>
      <c r="F2047">
        <v>113</v>
      </c>
      <c r="G2047">
        <v>8</v>
      </c>
      <c r="H2047">
        <v>841</v>
      </c>
      <c r="I2047">
        <v>1017</v>
      </c>
      <c r="J2047">
        <v>68</v>
      </c>
      <c r="K2047">
        <v>230</v>
      </c>
      <c r="L2047">
        <v>1</v>
      </c>
      <c r="M2047">
        <v>33.1</v>
      </c>
      <c r="N2047">
        <v>269</v>
      </c>
      <c r="O2047">
        <v>68.773200000000003</v>
      </c>
      <c r="P2047">
        <v>68.773200000000003</v>
      </c>
      <c r="Q2047">
        <v>1458</v>
      </c>
    </row>
    <row r="2048" spans="1:17" x14ac:dyDescent="0.35">
      <c r="A2048" t="s">
        <v>15038</v>
      </c>
      <c r="B2048" t="s">
        <v>17742</v>
      </c>
      <c r="C2048" t="s">
        <v>17743</v>
      </c>
      <c r="D2048">
        <v>27.027000000000001</v>
      </c>
      <c r="E2048">
        <v>259</v>
      </c>
      <c r="F2048">
        <v>163</v>
      </c>
      <c r="G2048">
        <v>9</v>
      </c>
      <c r="H2048">
        <v>373</v>
      </c>
      <c r="I2048">
        <v>625</v>
      </c>
      <c r="J2048">
        <v>4</v>
      </c>
      <c r="K2048">
        <v>242</v>
      </c>
      <c r="L2048">
        <v>1.7100000000000001E-8</v>
      </c>
      <c r="M2048">
        <v>57.4</v>
      </c>
      <c r="N2048">
        <v>261</v>
      </c>
      <c r="O2048">
        <v>99.233699999999999</v>
      </c>
      <c r="P2048">
        <v>99.233699999999999</v>
      </c>
      <c r="Q2048">
        <v>2708</v>
      </c>
    </row>
    <row r="2049" spans="1:17" x14ac:dyDescent="0.35">
      <c r="A2049" t="s">
        <v>15724</v>
      </c>
      <c r="B2049" t="s">
        <v>17744</v>
      </c>
      <c r="C2049" t="s">
        <v>17745</v>
      </c>
      <c r="D2049">
        <v>24.527999999999999</v>
      </c>
      <c r="E2049">
        <v>106</v>
      </c>
      <c r="F2049">
        <v>59</v>
      </c>
      <c r="G2049">
        <v>4</v>
      </c>
      <c r="H2049">
        <v>42</v>
      </c>
      <c r="I2049">
        <v>134</v>
      </c>
      <c r="J2049">
        <v>5</v>
      </c>
      <c r="K2049">
        <v>102</v>
      </c>
      <c r="L2049">
        <v>0.83</v>
      </c>
      <c r="M2049">
        <v>29.6</v>
      </c>
      <c r="N2049">
        <v>105</v>
      </c>
      <c r="O2049">
        <v>100.952</v>
      </c>
      <c r="P2049">
        <v>101</v>
      </c>
      <c r="Q2049">
        <v>2869</v>
      </c>
    </row>
    <row r="2050" spans="1:17" x14ac:dyDescent="0.35">
      <c r="A2050" t="s">
        <v>15055</v>
      </c>
      <c r="B2050" t="s">
        <v>17746</v>
      </c>
      <c r="C2050" t="s">
        <v>17747</v>
      </c>
      <c r="D2050">
        <v>27.568000000000001</v>
      </c>
      <c r="E2050">
        <v>185</v>
      </c>
      <c r="F2050">
        <v>88</v>
      </c>
      <c r="G2050">
        <v>8</v>
      </c>
      <c r="H2050">
        <v>571</v>
      </c>
      <c r="I2050">
        <v>719</v>
      </c>
      <c r="J2050">
        <v>22</v>
      </c>
      <c r="K2050">
        <v>196</v>
      </c>
      <c r="L2050">
        <v>0.59</v>
      </c>
      <c r="M2050">
        <v>33.9</v>
      </c>
      <c r="N2050">
        <v>311</v>
      </c>
      <c r="O2050">
        <v>59.485500000000002</v>
      </c>
      <c r="P2050">
        <v>59.485500000000002</v>
      </c>
      <c r="Q2050">
        <v>608</v>
      </c>
    </row>
    <row r="2051" spans="1:17" x14ac:dyDescent="0.35">
      <c r="A2051" t="s">
        <v>15073</v>
      </c>
      <c r="B2051" t="s">
        <v>17746</v>
      </c>
      <c r="C2051" t="s">
        <v>17747</v>
      </c>
      <c r="D2051">
        <v>25.242999999999999</v>
      </c>
      <c r="E2051">
        <v>206</v>
      </c>
      <c r="F2051">
        <v>106</v>
      </c>
      <c r="G2051">
        <v>7</v>
      </c>
      <c r="H2051">
        <v>56</v>
      </c>
      <c r="I2051">
        <v>220</v>
      </c>
      <c r="J2051">
        <v>45</v>
      </c>
      <c r="K2051">
        <v>243</v>
      </c>
      <c r="L2051">
        <v>5.1800000000000001E-4</v>
      </c>
      <c r="M2051">
        <v>41.6</v>
      </c>
      <c r="N2051">
        <v>311</v>
      </c>
      <c r="O2051">
        <v>66.237899999999996</v>
      </c>
      <c r="P2051">
        <v>66.237899999999996</v>
      </c>
      <c r="Q2051">
        <v>2311</v>
      </c>
    </row>
    <row r="2052" spans="1:17" x14ac:dyDescent="0.35">
      <c r="A2052" t="s">
        <v>16314</v>
      </c>
      <c r="B2052" t="s">
        <v>17748</v>
      </c>
      <c r="C2052" t="s">
        <v>17749</v>
      </c>
      <c r="D2052">
        <v>28.395</v>
      </c>
      <c r="E2052">
        <v>81</v>
      </c>
      <c r="F2052">
        <v>48</v>
      </c>
      <c r="G2052">
        <v>3</v>
      </c>
      <c r="H2052">
        <v>337</v>
      </c>
      <c r="I2052">
        <v>416</v>
      </c>
      <c r="J2052">
        <v>22</v>
      </c>
      <c r="K2052">
        <v>93</v>
      </c>
      <c r="L2052">
        <v>0.3</v>
      </c>
      <c r="M2052">
        <v>33.1</v>
      </c>
      <c r="N2052">
        <v>143</v>
      </c>
      <c r="O2052">
        <v>56.6434</v>
      </c>
      <c r="P2052">
        <v>56.6434</v>
      </c>
      <c r="Q2052">
        <v>2856</v>
      </c>
    </row>
    <row r="2053" spans="1:17" x14ac:dyDescent="0.35">
      <c r="A2053" t="s">
        <v>17750</v>
      </c>
      <c r="B2053" t="s">
        <v>17751</v>
      </c>
      <c r="C2053" t="s">
        <v>17752</v>
      </c>
      <c r="D2053">
        <v>28.925999999999998</v>
      </c>
      <c r="E2053">
        <v>121</v>
      </c>
      <c r="F2053">
        <v>55</v>
      </c>
      <c r="G2053">
        <v>4</v>
      </c>
      <c r="H2053">
        <v>290</v>
      </c>
      <c r="I2053">
        <v>406</v>
      </c>
      <c r="J2053">
        <v>28</v>
      </c>
      <c r="K2053">
        <v>121</v>
      </c>
      <c r="L2053">
        <v>0.74</v>
      </c>
      <c r="M2053">
        <v>32.700000000000003</v>
      </c>
      <c r="N2053">
        <v>186</v>
      </c>
      <c r="O2053">
        <v>65.053799999999995</v>
      </c>
      <c r="P2053">
        <v>65.053799999999995</v>
      </c>
      <c r="Q2053">
        <v>1448</v>
      </c>
    </row>
    <row r="2054" spans="1:17" x14ac:dyDescent="0.35">
      <c r="A2054" t="s">
        <v>15031</v>
      </c>
      <c r="B2054" t="s">
        <v>15039</v>
      </c>
      <c r="C2054" t="s">
        <v>17753</v>
      </c>
      <c r="D2054">
        <v>22.984000000000002</v>
      </c>
      <c r="E2054">
        <v>248</v>
      </c>
      <c r="F2054">
        <v>142</v>
      </c>
      <c r="G2054">
        <v>9</v>
      </c>
      <c r="H2054">
        <v>6</v>
      </c>
      <c r="I2054">
        <v>224</v>
      </c>
      <c r="J2054">
        <v>7</v>
      </c>
      <c r="K2054">
        <v>234</v>
      </c>
      <c r="L2054">
        <v>2.22E-4</v>
      </c>
      <c r="M2054">
        <v>42</v>
      </c>
      <c r="N2054">
        <v>257</v>
      </c>
      <c r="O2054">
        <v>96.498099999999994</v>
      </c>
      <c r="P2054">
        <v>96.498099999999994</v>
      </c>
      <c r="Q2054">
        <v>440</v>
      </c>
    </row>
    <row r="2055" spans="1:17" x14ac:dyDescent="0.35">
      <c r="A2055" t="s">
        <v>15181</v>
      </c>
      <c r="B2055" t="s">
        <v>17754</v>
      </c>
      <c r="C2055" t="s">
        <v>17755</v>
      </c>
      <c r="D2055">
        <v>31.428999999999998</v>
      </c>
      <c r="E2055">
        <v>140</v>
      </c>
      <c r="F2055">
        <v>81</v>
      </c>
      <c r="G2055">
        <v>5</v>
      </c>
      <c r="H2055">
        <v>11</v>
      </c>
      <c r="I2055">
        <v>142</v>
      </c>
      <c r="J2055">
        <v>3</v>
      </c>
      <c r="K2055">
        <v>135</v>
      </c>
      <c r="L2055">
        <v>1.15E-6</v>
      </c>
      <c r="M2055">
        <v>50.4</v>
      </c>
      <c r="N2055">
        <v>252</v>
      </c>
      <c r="O2055">
        <v>55.555599999999998</v>
      </c>
      <c r="P2055">
        <v>55.555599999999998</v>
      </c>
      <c r="Q2055">
        <v>2938</v>
      </c>
    </row>
    <row r="2056" spans="1:17" x14ac:dyDescent="0.35">
      <c r="A2056" t="s">
        <v>15037</v>
      </c>
      <c r="B2056" t="s">
        <v>17754</v>
      </c>
      <c r="C2056" t="s">
        <v>17755</v>
      </c>
      <c r="D2056">
        <v>28.879000000000001</v>
      </c>
      <c r="E2056">
        <v>232</v>
      </c>
      <c r="F2056">
        <v>127</v>
      </c>
      <c r="G2056">
        <v>10</v>
      </c>
      <c r="H2056">
        <v>44</v>
      </c>
      <c r="I2056">
        <v>254</v>
      </c>
      <c r="J2056">
        <v>3</v>
      </c>
      <c r="K2056">
        <v>217</v>
      </c>
      <c r="L2056">
        <v>3.2800000000000003E-7</v>
      </c>
      <c r="M2056">
        <v>51.2</v>
      </c>
      <c r="N2056">
        <v>252</v>
      </c>
      <c r="O2056">
        <v>92.063500000000005</v>
      </c>
      <c r="P2056">
        <v>92.063500000000005</v>
      </c>
      <c r="Q2056">
        <v>632</v>
      </c>
    </row>
    <row r="2057" spans="1:17" x14ac:dyDescent="0.35">
      <c r="A2057" t="s">
        <v>15034</v>
      </c>
      <c r="B2057" t="s">
        <v>17754</v>
      </c>
      <c r="C2057" t="s">
        <v>17755</v>
      </c>
      <c r="D2057">
        <v>27.027000000000001</v>
      </c>
      <c r="E2057">
        <v>185</v>
      </c>
      <c r="F2057">
        <v>91</v>
      </c>
      <c r="G2057">
        <v>7</v>
      </c>
      <c r="H2057">
        <v>40</v>
      </c>
      <c r="I2057">
        <v>196</v>
      </c>
      <c r="J2057">
        <v>3</v>
      </c>
      <c r="K2057">
        <v>171</v>
      </c>
      <c r="L2057">
        <v>2E-3</v>
      </c>
      <c r="M2057">
        <v>39.299999999999997</v>
      </c>
      <c r="N2057">
        <v>252</v>
      </c>
      <c r="O2057">
        <v>73.412700000000001</v>
      </c>
      <c r="P2057">
        <v>73.412700000000001</v>
      </c>
      <c r="Q2057">
        <v>1013</v>
      </c>
    </row>
    <row r="2058" spans="1:17" x14ac:dyDescent="0.35">
      <c r="A2058" t="s">
        <v>15067</v>
      </c>
      <c r="B2058" t="s">
        <v>17754</v>
      </c>
      <c r="C2058" t="s">
        <v>17755</v>
      </c>
      <c r="D2058">
        <v>24.527999999999999</v>
      </c>
      <c r="E2058">
        <v>265</v>
      </c>
      <c r="F2058">
        <v>158</v>
      </c>
      <c r="G2058">
        <v>9</v>
      </c>
      <c r="H2058">
        <v>108</v>
      </c>
      <c r="I2058">
        <v>348</v>
      </c>
      <c r="J2058">
        <v>6</v>
      </c>
      <c r="K2058">
        <v>252</v>
      </c>
      <c r="L2058">
        <v>0.17</v>
      </c>
      <c r="M2058">
        <v>33.9</v>
      </c>
      <c r="N2058">
        <v>252</v>
      </c>
      <c r="O2058">
        <v>105.15900000000001</v>
      </c>
      <c r="P2058">
        <v>101</v>
      </c>
      <c r="Q2058">
        <v>2395</v>
      </c>
    </row>
    <row r="2059" spans="1:17" x14ac:dyDescent="0.35">
      <c r="A2059" t="s">
        <v>15034</v>
      </c>
      <c r="B2059" t="s">
        <v>17756</v>
      </c>
      <c r="C2059" t="s">
        <v>17757</v>
      </c>
      <c r="D2059">
        <v>24.312000000000001</v>
      </c>
      <c r="E2059">
        <v>218</v>
      </c>
      <c r="F2059">
        <v>132</v>
      </c>
      <c r="G2059">
        <v>9</v>
      </c>
      <c r="H2059">
        <v>40</v>
      </c>
      <c r="I2059">
        <v>233</v>
      </c>
      <c r="J2059">
        <v>3</v>
      </c>
      <c r="K2059">
        <v>211</v>
      </c>
      <c r="L2059">
        <v>4.6200000000000001E-4</v>
      </c>
      <c r="M2059">
        <v>41.2</v>
      </c>
      <c r="N2059">
        <v>263</v>
      </c>
      <c r="O2059">
        <v>82.889700000000005</v>
      </c>
      <c r="P2059">
        <v>82.889700000000005</v>
      </c>
      <c r="Q2059">
        <v>939</v>
      </c>
    </row>
    <row r="2060" spans="1:17" x14ac:dyDescent="0.35">
      <c r="A2060" t="s">
        <v>15070</v>
      </c>
      <c r="B2060" t="s">
        <v>17758</v>
      </c>
      <c r="C2060" t="s">
        <v>17759</v>
      </c>
      <c r="D2060">
        <v>35.164999999999999</v>
      </c>
      <c r="E2060">
        <v>364</v>
      </c>
      <c r="F2060">
        <v>215</v>
      </c>
      <c r="G2060">
        <v>6</v>
      </c>
      <c r="H2060">
        <v>4</v>
      </c>
      <c r="I2060">
        <v>354</v>
      </c>
      <c r="J2060">
        <v>4</v>
      </c>
      <c r="K2060">
        <v>359</v>
      </c>
      <c r="L2060">
        <v>3.4599999999999998E-49</v>
      </c>
      <c r="M2060">
        <v>173</v>
      </c>
      <c r="N2060">
        <v>392</v>
      </c>
      <c r="O2060">
        <v>92.857100000000003</v>
      </c>
      <c r="P2060">
        <v>92.857100000000003</v>
      </c>
      <c r="Q2060">
        <v>1988</v>
      </c>
    </row>
    <row r="2061" spans="1:17" x14ac:dyDescent="0.35">
      <c r="A2061" t="s">
        <v>15273</v>
      </c>
      <c r="B2061" t="s">
        <v>17760</v>
      </c>
      <c r="C2061" t="s">
        <v>17761</v>
      </c>
      <c r="D2061">
        <v>25.274999999999999</v>
      </c>
      <c r="E2061">
        <v>182</v>
      </c>
      <c r="F2061">
        <v>98</v>
      </c>
      <c r="G2061">
        <v>9</v>
      </c>
      <c r="H2061">
        <v>373</v>
      </c>
      <c r="I2061">
        <v>548</v>
      </c>
      <c r="J2061">
        <v>2</v>
      </c>
      <c r="K2061">
        <v>151</v>
      </c>
      <c r="L2061">
        <v>0.36</v>
      </c>
      <c r="M2061">
        <v>33.5</v>
      </c>
      <c r="N2061">
        <v>262</v>
      </c>
      <c r="O2061">
        <v>69.465599999999995</v>
      </c>
      <c r="P2061">
        <v>69.465599999999995</v>
      </c>
      <c r="Q2061">
        <v>1430</v>
      </c>
    </row>
    <row r="2062" spans="1:17" x14ac:dyDescent="0.35">
      <c r="A2062" t="s">
        <v>15037</v>
      </c>
      <c r="B2062" t="s">
        <v>17760</v>
      </c>
      <c r="C2062" t="s">
        <v>17761</v>
      </c>
      <c r="D2062">
        <v>24.576000000000001</v>
      </c>
      <c r="E2062">
        <v>236</v>
      </c>
      <c r="F2062">
        <v>139</v>
      </c>
      <c r="G2062">
        <v>10</v>
      </c>
      <c r="H2062">
        <v>44</v>
      </c>
      <c r="I2062">
        <v>254</v>
      </c>
      <c r="J2062">
        <v>3</v>
      </c>
      <c r="K2062">
        <v>224</v>
      </c>
      <c r="L2062">
        <v>2.9700000000000001E-4</v>
      </c>
      <c r="M2062">
        <v>42.4</v>
      </c>
      <c r="N2062">
        <v>262</v>
      </c>
      <c r="O2062">
        <v>90.076300000000003</v>
      </c>
      <c r="P2062">
        <v>90.076300000000003</v>
      </c>
      <c r="Q2062">
        <v>674</v>
      </c>
    </row>
    <row r="2063" spans="1:17" x14ac:dyDescent="0.35">
      <c r="A2063" t="s">
        <v>15031</v>
      </c>
      <c r="B2063" t="s">
        <v>17762</v>
      </c>
      <c r="C2063" t="s">
        <v>17763</v>
      </c>
      <c r="D2063">
        <v>23.228000000000002</v>
      </c>
      <c r="E2063">
        <v>254</v>
      </c>
      <c r="F2063">
        <v>170</v>
      </c>
      <c r="G2063">
        <v>7</v>
      </c>
      <c r="H2063">
        <v>5</v>
      </c>
      <c r="I2063">
        <v>241</v>
      </c>
      <c r="J2063">
        <v>4</v>
      </c>
      <c r="K2063">
        <v>249</v>
      </c>
      <c r="L2063">
        <v>5.8999999999999999E-8</v>
      </c>
      <c r="M2063">
        <v>52.8</v>
      </c>
      <c r="N2063">
        <v>252</v>
      </c>
      <c r="O2063">
        <v>100.794</v>
      </c>
      <c r="P2063">
        <v>101</v>
      </c>
      <c r="Q2063">
        <v>134</v>
      </c>
    </row>
    <row r="2064" spans="1:17" x14ac:dyDescent="0.35">
      <c r="A2064" t="s">
        <v>15244</v>
      </c>
      <c r="B2064" t="s">
        <v>15304</v>
      </c>
      <c r="C2064" t="s">
        <v>17764</v>
      </c>
      <c r="D2064">
        <v>39.564999999999998</v>
      </c>
      <c r="E2064">
        <v>460</v>
      </c>
      <c r="F2064">
        <v>268</v>
      </c>
      <c r="G2064">
        <v>7</v>
      </c>
      <c r="H2064">
        <v>8</v>
      </c>
      <c r="I2064">
        <v>465</v>
      </c>
      <c r="J2064">
        <v>5</v>
      </c>
      <c r="K2064">
        <v>456</v>
      </c>
      <c r="L2064">
        <v>6.6299999999999997E-107</v>
      </c>
      <c r="M2064">
        <v>325</v>
      </c>
      <c r="N2064">
        <v>464</v>
      </c>
      <c r="O2064">
        <v>99.137900000000002</v>
      </c>
      <c r="P2064">
        <v>99.137900000000002</v>
      </c>
      <c r="Q2064">
        <v>1527</v>
      </c>
    </row>
    <row r="2065" spans="1:17" x14ac:dyDescent="0.35">
      <c r="A2065" t="s">
        <v>15247</v>
      </c>
      <c r="B2065" t="s">
        <v>15304</v>
      </c>
      <c r="C2065" t="s">
        <v>17764</v>
      </c>
      <c r="D2065">
        <v>36.575000000000003</v>
      </c>
      <c r="E2065">
        <v>473</v>
      </c>
      <c r="F2065">
        <v>281</v>
      </c>
      <c r="G2065">
        <v>4</v>
      </c>
      <c r="H2065">
        <v>7</v>
      </c>
      <c r="I2065">
        <v>479</v>
      </c>
      <c r="J2065">
        <v>3</v>
      </c>
      <c r="K2065">
        <v>456</v>
      </c>
      <c r="L2065">
        <v>1.2000000000000001E-96</v>
      </c>
      <c r="M2065">
        <v>299</v>
      </c>
      <c r="N2065">
        <v>464</v>
      </c>
      <c r="O2065">
        <v>101.94</v>
      </c>
      <c r="P2065">
        <v>101</v>
      </c>
      <c r="Q2065">
        <v>1769</v>
      </c>
    </row>
    <row r="2066" spans="1:17" x14ac:dyDescent="0.35">
      <c r="A2066" t="s">
        <v>15249</v>
      </c>
      <c r="B2066" t="s">
        <v>15304</v>
      </c>
      <c r="C2066" t="s">
        <v>17764</v>
      </c>
      <c r="D2066">
        <v>28.989000000000001</v>
      </c>
      <c r="E2066">
        <v>445</v>
      </c>
      <c r="F2066">
        <v>298</v>
      </c>
      <c r="G2066">
        <v>10</v>
      </c>
      <c r="H2066">
        <v>49</v>
      </c>
      <c r="I2066">
        <v>483</v>
      </c>
      <c r="J2066">
        <v>5</v>
      </c>
      <c r="K2066">
        <v>441</v>
      </c>
      <c r="L2066">
        <v>1.9500000000000001E-46</v>
      </c>
      <c r="M2066">
        <v>168</v>
      </c>
      <c r="N2066">
        <v>464</v>
      </c>
      <c r="O2066">
        <v>95.905199999999994</v>
      </c>
      <c r="P2066">
        <v>95.905199999999994</v>
      </c>
      <c r="Q2066">
        <v>2490</v>
      </c>
    </row>
    <row r="2067" spans="1:17" x14ac:dyDescent="0.35">
      <c r="A2067" t="s">
        <v>15248</v>
      </c>
      <c r="B2067" t="s">
        <v>15304</v>
      </c>
      <c r="C2067" t="s">
        <v>17764</v>
      </c>
      <c r="D2067">
        <v>26.172000000000001</v>
      </c>
      <c r="E2067">
        <v>256</v>
      </c>
      <c r="F2067">
        <v>144</v>
      </c>
      <c r="G2067">
        <v>14</v>
      </c>
      <c r="H2067">
        <v>226</v>
      </c>
      <c r="I2067">
        <v>468</v>
      </c>
      <c r="J2067">
        <v>134</v>
      </c>
      <c r="K2067">
        <v>357</v>
      </c>
      <c r="L2067">
        <v>7.6799999999999999E-9</v>
      </c>
      <c r="M2067">
        <v>58.2</v>
      </c>
      <c r="N2067">
        <v>464</v>
      </c>
      <c r="O2067">
        <v>55.172400000000003</v>
      </c>
      <c r="P2067">
        <v>55.172400000000003</v>
      </c>
      <c r="Q2067">
        <v>17</v>
      </c>
    </row>
    <row r="2068" spans="1:17" x14ac:dyDescent="0.35">
      <c r="A2068" t="s">
        <v>15252</v>
      </c>
      <c r="B2068" t="s">
        <v>15304</v>
      </c>
      <c r="C2068" t="s">
        <v>17764</v>
      </c>
      <c r="D2068">
        <v>23.009</v>
      </c>
      <c r="E2068">
        <v>452</v>
      </c>
      <c r="F2068">
        <v>323</v>
      </c>
      <c r="G2068">
        <v>10</v>
      </c>
      <c r="H2068">
        <v>11</v>
      </c>
      <c r="I2068">
        <v>447</v>
      </c>
      <c r="J2068">
        <v>5</v>
      </c>
      <c r="K2068">
        <v>446</v>
      </c>
      <c r="L2068">
        <v>1.24E-22</v>
      </c>
      <c r="M2068">
        <v>100</v>
      </c>
      <c r="N2068">
        <v>464</v>
      </c>
      <c r="O2068">
        <v>97.413799999999995</v>
      </c>
      <c r="P2068">
        <v>97.413799999999995</v>
      </c>
      <c r="Q2068">
        <v>1706</v>
      </c>
    </row>
    <row r="2069" spans="1:17" x14ac:dyDescent="0.35">
      <c r="A2069" t="s">
        <v>15306</v>
      </c>
      <c r="B2069" t="s">
        <v>15304</v>
      </c>
      <c r="C2069" t="s">
        <v>17764</v>
      </c>
      <c r="D2069">
        <v>21.812999999999999</v>
      </c>
      <c r="E2069">
        <v>353</v>
      </c>
      <c r="F2069">
        <v>209</v>
      </c>
      <c r="G2069">
        <v>11</v>
      </c>
      <c r="H2069">
        <v>145</v>
      </c>
      <c r="I2069">
        <v>459</v>
      </c>
      <c r="J2069">
        <v>2</v>
      </c>
      <c r="K2069">
        <v>325</v>
      </c>
      <c r="L2069">
        <v>1E-3</v>
      </c>
      <c r="M2069">
        <v>41.6</v>
      </c>
      <c r="N2069">
        <v>464</v>
      </c>
      <c r="O2069">
        <v>76.077600000000004</v>
      </c>
      <c r="P2069">
        <v>76.077600000000004</v>
      </c>
      <c r="Q2069">
        <v>2794</v>
      </c>
    </row>
    <row r="2070" spans="1:17" x14ac:dyDescent="0.35">
      <c r="A2070" t="s">
        <v>15031</v>
      </c>
      <c r="B2070" t="s">
        <v>17765</v>
      </c>
      <c r="C2070" t="s">
        <v>17766</v>
      </c>
      <c r="D2070">
        <v>26.553999999999998</v>
      </c>
      <c r="E2070">
        <v>177</v>
      </c>
      <c r="F2070">
        <v>111</v>
      </c>
      <c r="G2070">
        <v>7</v>
      </c>
      <c r="H2070">
        <v>1</v>
      </c>
      <c r="I2070">
        <v>161</v>
      </c>
      <c r="J2070">
        <v>1</v>
      </c>
      <c r="K2070">
        <v>174</v>
      </c>
      <c r="L2070">
        <v>3.6999999999999998E-5</v>
      </c>
      <c r="M2070">
        <v>44.3</v>
      </c>
      <c r="N2070">
        <v>251</v>
      </c>
      <c r="O2070">
        <v>70.517899999999997</v>
      </c>
      <c r="P2070">
        <v>70.517899999999997</v>
      </c>
      <c r="Q2070">
        <v>361</v>
      </c>
    </row>
    <row r="2071" spans="1:17" x14ac:dyDescent="0.35">
      <c r="A2071" t="s">
        <v>15052</v>
      </c>
      <c r="B2071" t="s">
        <v>17767</v>
      </c>
      <c r="C2071" t="s">
        <v>17768</v>
      </c>
      <c r="D2071">
        <v>25.274999999999999</v>
      </c>
      <c r="E2071">
        <v>182</v>
      </c>
      <c r="F2071">
        <v>100</v>
      </c>
      <c r="G2071">
        <v>6</v>
      </c>
      <c r="H2071">
        <v>468</v>
      </c>
      <c r="I2071">
        <v>621</v>
      </c>
      <c r="J2071">
        <v>8</v>
      </c>
      <c r="K2071">
        <v>181</v>
      </c>
      <c r="L2071">
        <v>1.2999999999999999E-2</v>
      </c>
      <c r="M2071">
        <v>38.9</v>
      </c>
      <c r="N2071">
        <v>302</v>
      </c>
      <c r="O2071">
        <v>60.264899999999997</v>
      </c>
      <c r="P2071">
        <v>60.264899999999997</v>
      </c>
      <c r="Q2071">
        <v>2271</v>
      </c>
    </row>
    <row r="2072" spans="1:17" x14ac:dyDescent="0.35">
      <c r="A2072" t="s">
        <v>17769</v>
      </c>
      <c r="B2072" t="s">
        <v>17770</v>
      </c>
      <c r="C2072" t="s">
        <v>17771</v>
      </c>
      <c r="D2072">
        <v>32.811999999999998</v>
      </c>
      <c r="E2072">
        <v>64</v>
      </c>
      <c r="F2072">
        <v>43</v>
      </c>
      <c r="G2072">
        <v>0</v>
      </c>
      <c r="H2072">
        <v>146</v>
      </c>
      <c r="I2072">
        <v>209</v>
      </c>
      <c r="J2072">
        <v>22</v>
      </c>
      <c r="K2072">
        <v>85</v>
      </c>
      <c r="L2072">
        <v>0.67</v>
      </c>
      <c r="M2072">
        <v>30.8</v>
      </c>
      <c r="N2072">
        <v>98</v>
      </c>
      <c r="O2072">
        <v>65.306100000000001</v>
      </c>
      <c r="P2072">
        <v>65.306100000000001</v>
      </c>
      <c r="Q2072">
        <v>1964</v>
      </c>
    </row>
    <row r="2073" spans="1:17" x14ac:dyDescent="0.35">
      <c r="A2073" t="s">
        <v>15073</v>
      </c>
      <c r="B2073" t="s">
        <v>17772</v>
      </c>
      <c r="C2073" t="s">
        <v>17773</v>
      </c>
      <c r="D2073">
        <v>25.742999999999999</v>
      </c>
      <c r="E2073">
        <v>202</v>
      </c>
      <c r="F2073">
        <v>107</v>
      </c>
      <c r="G2073">
        <v>8</v>
      </c>
      <c r="H2073">
        <v>59</v>
      </c>
      <c r="I2073">
        <v>229</v>
      </c>
      <c r="J2073">
        <v>42</v>
      </c>
      <c r="K2073">
        <v>231</v>
      </c>
      <c r="L2073">
        <v>0.76</v>
      </c>
      <c r="M2073">
        <v>31.6</v>
      </c>
      <c r="N2073">
        <v>295</v>
      </c>
      <c r="O2073">
        <v>68.474599999999995</v>
      </c>
      <c r="P2073">
        <v>68.474599999999995</v>
      </c>
      <c r="Q2073">
        <v>2339</v>
      </c>
    </row>
    <row r="2074" spans="1:17" x14ac:dyDescent="0.35">
      <c r="A2074" t="s">
        <v>15055</v>
      </c>
      <c r="B2074" t="s">
        <v>17357</v>
      </c>
      <c r="C2074" t="s">
        <v>17774</v>
      </c>
      <c r="D2074">
        <v>29.67</v>
      </c>
      <c r="E2074">
        <v>182</v>
      </c>
      <c r="F2074">
        <v>75</v>
      </c>
      <c r="G2074">
        <v>8</v>
      </c>
      <c r="H2074">
        <v>585</v>
      </c>
      <c r="I2074">
        <v>724</v>
      </c>
      <c r="J2074">
        <v>20</v>
      </c>
      <c r="K2074">
        <v>190</v>
      </c>
      <c r="L2074">
        <v>2E-3</v>
      </c>
      <c r="M2074">
        <v>41.6</v>
      </c>
      <c r="N2074">
        <v>295</v>
      </c>
      <c r="O2074">
        <v>61.694899999999997</v>
      </c>
      <c r="P2074">
        <v>61.694899999999997</v>
      </c>
      <c r="Q2074">
        <v>573</v>
      </c>
    </row>
    <row r="2075" spans="1:17" x14ac:dyDescent="0.35">
      <c r="A2075" t="s">
        <v>15056</v>
      </c>
      <c r="B2075" t="s">
        <v>17357</v>
      </c>
      <c r="C2075" t="s">
        <v>17774</v>
      </c>
      <c r="D2075">
        <v>23.474</v>
      </c>
      <c r="E2075">
        <v>213</v>
      </c>
      <c r="F2075">
        <v>106</v>
      </c>
      <c r="G2075">
        <v>9</v>
      </c>
      <c r="H2075">
        <v>15</v>
      </c>
      <c r="I2075">
        <v>174</v>
      </c>
      <c r="J2075">
        <v>2</v>
      </c>
      <c r="K2075">
        <v>210</v>
      </c>
      <c r="L2075">
        <v>0.87</v>
      </c>
      <c r="M2075">
        <v>32</v>
      </c>
      <c r="N2075">
        <v>295</v>
      </c>
      <c r="O2075">
        <v>72.203400000000002</v>
      </c>
      <c r="P2075">
        <v>72.203400000000002</v>
      </c>
      <c r="Q2075">
        <v>13</v>
      </c>
    </row>
    <row r="2076" spans="1:17" x14ac:dyDescent="0.35">
      <c r="A2076" t="s">
        <v>15049</v>
      </c>
      <c r="B2076" t="s">
        <v>17775</v>
      </c>
      <c r="C2076" t="s">
        <v>17776</v>
      </c>
      <c r="D2076">
        <v>28.07</v>
      </c>
      <c r="E2076">
        <v>171</v>
      </c>
      <c r="F2076">
        <v>97</v>
      </c>
      <c r="G2076">
        <v>6</v>
      </c>
      <c r="H2076">
        <v>155</v>
      </c>
      <c r="I2076">
        <v>309</v>
      </c>
      <c r="J2076">
        <v>8</v>
      </c>
      <c r="K2076">
        <v>168</v>
      </c>
      <c r="L2076">
        <v>5.0000000000000001E-3</v>
      </c>
      <c r="M2076">
        <v>38.9</v>
      </c>
      <c r="N2076">
        <v>260</v>
      </c>
      <c r="O2076">
        <v>65.769199999999998</v>
      </c>
      <c r="P2076">
        <v>65.769199999999998</v>
      </c>
      <c r="Q2076">
        <v>1922</v>
      </c>
    </row>
    <row r="2077" spans="1:17" x14ac:dyDescent="0.35">
      <c r="A2077" t="s">
        <v>15034</v>
      </c>
      <c r="B2077" t="s">
        <v>17775</v>
      </c>
      <c r="C2077" t="s">
        <v>17776</v>
      </c>
      <c r="D2077">
        <v>27.396999999999998</v>
      </c>
      <c r="E2077">
        <v>146</v>
      </c>
      <c r="F2077">
        <v>76</v>
      </c>
      <c r="G2077">
        <v>5</v>
      </c>
      <c r="H2077">
        <v>40</v>
      </c>
      <c r="I2077">
        <v>160</v>
      </c>
      <c r="J2077">
        <v>3</v>
      </c>
      <c r="K2077">
        <v>143</v>
      </c>
      <c r="L2077">
        <v>5.3799999999999996E-4</v>
      </c>
      <c r="M2077">
        <v>41.2</v>
      </c>
      <c r="N2077">
        <v>260</v>
      </c>
      <c r="O2077">
        <v>56.153799999999997</v>
      </c>
      <c r="P2077">
        <v>56.153799999999997</v>
      </c>
      <c r="Q2077">
        <v>941</v>
      </c>
    </row>
    <row r="2078" spans="1:17" x14ac:dyDescent="0.35">
      <c r="A2078" t="s">
        <v>15037</v>
      </c>
      <c r="B2078" t="s">
        <v>17775</v>
      </c>
      <c r="C2078" t="s">
        <v>17776</v>
      </c>
      <c r="D2078">
        <v>26.047000000000001</v>
      </c>
      <c r="E2078">
        <v>215</v>
      </c>
      <c r="F2078">
        <v>116</v>
      </c>
      <c r="G2078">
        <v>8</v>
      </c>
      <c r="H2078">
        <v>44</v>
      </c>
      <c r="I2078">
        <v>229</v>
      </c>
      <c r="J2078">
        <v>3</v>
      </c>
      <c r="K2078">
        <v>203</v>
      </c>
      <c r="L2078">
        <v>7.1400000000000001E-4</v>
      </c>
      <c r="M2078">
        <v>40.799999999999997</v>
      </c>
      <c r="N2078">
        <v>260</v>
      </c>
      <c r="O2078">
        <v>82.692300000000003</v>
      </c>
      <c r="P2078">
        <v>82.692300000000003</v>
      </c>
      <c r="Q2078">
        <v>711</v>
      </c>
    </row>
    <row r="2079" spans="1:17" x14ac:dyDescent="0.35">
      <c r="A2079" t="s">
        <v>15034</v>
      </c>
      <c r="B2079" t="s">
        <v>17777</v>
      </c>
      <c r="C2079" t="s">
        <v>17778</v>
      </c>
      <c r="D2079">
        <v>25.853999999999999</v>
      </c>
      <c r="E2079">
        <v>205</v>
      </c>
      <c r="F2079">
        <v>124</v>
      </c>
      <c r="G2079">
        <v>7</v>
      </c>
      <c r="H2079">
        <v>36</v>
      </c>
      <c r="I2079">
        <v>221</v>
      </c>
      <c r="J2079">
        <v>1</v>
      </c>
      <c r="K2079">
        <v>196</v>
      </c>
      <c r="L2079">
        <v>7.0000000000000001E-3</v>
      </c>
      <c r="M2079">
        <v>37.700000000000003</v>
      </c>
      <c r="N2079">
        <v>256</v>
      </c>
      <c r="O2079">
        <v>80.078100000000006</v>
      </c>
      <c r="P2079">
        <v>80.078100000000006</v>
      </c>
      <c r="Q2079">
        <v>1096</v>
      </c>
    </row>
    <row r="2080" spans="1:17" x14ac:dyDescent="0.35">
      <c r="A2080" t="s">
        <v>15031</v>
      </c>
      <c r="B2080" t="s">
        <v>17779</v>
      </c>
      <c r="C2080" t="s">
        <v>17780</v>
      </c>
      <c r="D2080">
        <v>25.091999999999999</v>
      </c>
      <c r="E2080">
        <v>271</v>
      </c>
      <c r="F2080">
        <v>153</v>
      </c>
      <c r="G2080">
        <v>11</v>
      </c>
      <c r="H2080">
        <v>1</v>
      </c>
      <c r="I2080">
        <v>240</v>
      </c>
      <c r="J2080">
        <v>1</v>
      </c>
      <c r="K2080">
        <v>252</v>
      </c>
      <c r="L2080">
        <v>8.1800000000000005E-8</v>
      </c>
      <c r="M2080">
        <v>52.4</v>
      </c>
      <c r="N2080">
        <v>256</v>
      </c>
      <c r="O2080">
        <v>105.85899999999999</v>
      </c>
      <c r="P2080">
        <v>101</v>
      </c>
      <c r="Q2080">
        <v>141</v>
      </c>
    </row>
    <row r="2081" spans="1:17" x14ac:dyDescent="0.35">
      <c r="A2081" t="s">
        <v>15052</v>
      </c>
      <c r="B2081" t="s">
        <v>17781</v>
      </c>
      <c r="C2081" t="s">
        <v>17782</v>
      </c>
      <c r="D2081">
        <v>27.777999999999999</v>
      </c>
      <c r="E2081">
        <v>162</v>
      </c>
      <c r="F2081">
        <v>75</v>
      </c>
      <c r="G2081">
        <v>6</v>
      </c>
      <c r="H2081">
        <v>500</v>
      </c>
      <c r="I2081">
        <v>623</v>
      </c>
      <c r="J2081">
        <v>38</v>
      </c>
      <c r="K2081">
        <v>195</v>
      </c>
      <c r="L2081">
        <v>0.13</v>
      </c>
      <c r="M2081">
        <v>35.799999999999997</v>
      </c>
      <c r="N2081">
        <v>306</v>
      </c>
      <c r="O2081">
        <v>52.941200000000002</v>
      </c>
      <c r="P2081">
        <v>52.941200000000002</v>
      </c>
      <c r="Q2081">
        <v>2286</v>
      </c>
    </row>
    <row r="2082" spans="1:17" x14ac:dyDescent="0.35">
      <c r="A2082" t="s">
        <v>15031</v>
      </c>
      <c r="B2082" t="s">
        <v>17783</v>
      </c>
      <c r="C2082" t="s">
        <v>17784</v>
      </c>
      <c r="D2082">
        <v>22.041</v>
      </c>
      <c r="E2082">
        <v>245</v>
      </c>
      <c r="F2082">
        <v>148</v>
      </c>
      <c r="G2082">
        <v>8</v>
      </c>
      <c r="H2082">
        <v>5</v>
      </c>
      <c r="I2082">
        <v>225</v>
      </c>
      <c r="J2082">
        <v>6</v>
      </c>
      <c r="K2082">
        <v>231</v>
      </c>
      <c r="L2082">
        <v>1.73E-6</v>
      </c>
      <c r="M2082">
        <v>48.5</v>
      </c>
      <c r="N2082">
        <v>253</v>
      </c>
      <c r="O2082">
        <v>96.837900000000005</v>
      </c>
      <c r="P2082">
        <v>96.837900000000005</v>
      </c>
      <c r="Q2082">
        <v>221</v>
      </c>
    </row>
    <row r="2083" spans="1:17" x14ac:dyDescent="0.35">
      <c r="A2083" t="s">
        <v>15049</v>
      </c>
      <c r="B2083" t="s">
        <v>17785</v>
      </c>
      <c r="C2083" t="s">
        <v>17786</v>
      </c>
      <c r="D2083">
        <v>25.423999999999999</v>
      </c>
      <c r="E2083">
        <v>236</v>
      </c>
      <c r="F2083">
        <v>130</v>
      </c>
      <c r="G2083">
        <v>8</v>
      </c>
      <c r="H2083">
        <v>142</v>
      </c>
      <c r="I2083">
        <v>371</v>
      </c>
      <c r="J2083">
        <v>32</v>
      </c>
      <c r="K2083">
        <v>227</v>
      </c>
      <c r="L2083">
        <v>6.4200000000000004E-6</v>
      </c>
      <c r="M2083">
        <v>48.1</v>
      </c>
      <c r="N2083">
        <v>301</v>
      </c>
      <c r="O2083">
        <v>78.405299999999997</v>
      </c>
      <c r="P2083">
        <v>78.405299999999997</v>
      </c>
      <c r="Q2083">
        <v>1842</v>
      </c>
    </row>
    <row r="2084" spans="1:17" x14ac:dyDescent="0.35">
      <c r="A2084" t="s">
        <v>15070</v>
      </c>
      <c r="B2084" t="s">
        <v>15286</v>
      </c>
      <c r="C2084" t="s">
        <v>17787</v>
      </c>
      <c r="D2084">
        <v>33.677</v>
      </c>
      <c r="E2084">
        <v>291</v>
      </c>
      <c r="F2084">
        <v>184</v>
      </c>
      <c r="G2084">
        <v>3</v>
      </c>
      <c r="H2084">
        <v>5</v>
      </c>
      <c r="I2084">
        <v>292</v>
      </c>
      <c r="J2084">
        <v>5</v>
      </c>
      <c r="K2084">
        <v>289</v>
      </c>
      <c r="L2084">
        <v>1.95E-36</v>
      </c>
      <c r="M2084">
        <v>139</v>
      </c>
      <c r="N2084">
        <v>404</v>
      </c>
      <c r="O2084">
        <v>72.029700000000005</v>
      </c>
      <c r="P2084">
        <v>72.029700000000005</v>
      </c>
      <c r="Q2084">
        <v>2032</v>
      </c>
    </row>
    <row r="2085" spans="1:17" x14ac:dyDescent="0.35">
      <c r="A2085" t="s">
        <v>15038</v>
      </c>
      <c r="B2085" t="s">
        <v>15648</v>
      </c>
      <c r="C2085" t="s">
        <v>17788</v>
      </c>
      <c r="D2085">
        <v>26.721</v>
      </c>
      <c r="E2085">
        <v>247</v>
      </c>
      <c r="F2085">
        <v>159</v>
      </c>
      <c r="G2085">
        <v>10</v>
      </c>
      <c r="H2085">
        <v>373</v>
      </c>
      <c r="I2085">
        <v>615</v>
      </c>
      <c r="J2085">
        <v>4</v>
      </c>
      <c r="K2085">
        <v>232</v>
      </c>
      <c r="L2085">
        <v>3.96E-7</v>
      </c>
      <c r="M2085">
        <v>53.1</v>
      </c>
      <c r="N2085">
        <v>261</v>
      </c>
      <c r="O2085">
        <v>94.635999999999996</v>
      </c>
      <c r="P2085">
        <v>94.635999999999996</v>
      </c>
      <c r="Q2085">
        <v>2733</v>
      </c>
    </row>
    <row r="2086" spans="1:17" x14ac:dyDescent="0.35">
      <c r="A2086" t="s">
        <v>15070</v>
      </c>
      <c r="B2086" t="s">
        <v>17789</v>
      </c>
      <c r="C2086" t="s">
        <v>17790</v>
      </c>
      <c r="D2086">
        <v>28.431000000000001</v>
      </c>
      <c r="E2086">
        <v>306</v>
      </c>
      <c r="F2086">
        <v>200</v>
      </c>
      <c r="G2086">
        <v>4</v>
      </c>
      <c r="H2086">
        <v>4</v>
      </c>
      <c r="I2086">
        <v>302</v>
      </c>
      <c r="J2086">
        <v>5</v>
      </c>
      <c r="K2086">
        <v>298</v>
      </c>
      <c r="L2086">
        <v>6.5399999999999998E-26</v>
      </c>
      <c r="M2086">
        <v>110</v>
      </c>
      <c r="N2086">
        <v>451</v>
      </c>
      <c r="O2086">
        <v>67.849199999999996</v>
      </c>
      <c r="P2086">
        <v>67.849199999999996</v>
      </c>
      <c r="Q2086">
        <v>2081</v>
      </c>
    </row>
    <row r="2087" spans="1:17" x14ac:dyDescent="0.35">
      <c r="A2087" t="s">
        <v>15156</v>
      </c>
      <c r="B2087" t="s">
        <v>16818</v>
      </c>
      <c r="C2087" t="s">
        <v>17791</v>
      </c>
      <c r="D2087">
        <v>30.097000000000001</v>
      </c>
      <c r="E2087">
        <v>103</v>
      </c>
      <c r="F2087">
        <v>61</v>
      </c>
      <c r="G2087">
        <v>3</v>
      </c>
      <c r="H2087">
        <v>39</v>
      </c>
      <c r="I2087">
        <v>134</v>
      </c>
      <c r="J2087">
        <v>60</v>
      </c>
      <c r="K2087">
        <v>158</v>
      </c>
      <c r="L2087">
        <v>0.82</v>
      </c>
      <c r="M2087">
        <v>29.3</v>
      </c>
      <c r="N2087">
        <v>172</v>
      </c>
      <c r="O2087">
        <v>59.883699999999997</v>
      </c>
      <c r="P2087">
        <v>59.883699999999997</v>
      </c>
      <c r="Q2087">
        <v>1601</v>
      </c>
    </row>
    <row r="2088" spans="1:17" x14ac:dyDescent="0.35">
      <c r="A2088" t="s">
        <v>15031</v>
      </c>
      <c r="B2088" t="s">
        <v>15289</v>
      </c>
      <c r="C2088" t="s">
        <v>17792</v>
      </c>
      <c r="D2088">
        <v>24.152999999999999</v>
      </c>
      <c r="E2088">
        <v>236</v>
      </c>
      <c r="F2088">
        <v>147</v>
      </c>
      <c r="G2088">
        <v>9</v>
      </c>
      <c r="H2088">
        <v>6</v>
      </c>
      <c r="I2088">
        <v>224</v>
      </c>
      <c r="J2088">
        <v>4</v>
      </c>
      <c r="K2088">
        <v>224</v>
      </c>
      <c r="L2088">
        <v>2.4600000000000002E-4</v>
      </c>
      <c r="M2088">
        <v>42</v>
      </c>
      <c r="N2088">
        <v>248</v>
      </c>
      <c r="O2088">
        <v>95.161299999999997</v>
      </c>
      <c r="P2088">
        <v>95.161299999999997</v>
      </c>
      <c r="Q2088">
        <v>446</v>
      </c>
    </row>
    <row r="2089" spans="1:17" x14ac:dyDescent="0.35">
      <c r="A2089" t="s">
        <v>16019</v>
      </c>
      <c r="B2089" t="s">
        <v>17793</v>
      </c>
      <c r="C2089" t="s">
        <v>17794</v>
      </c>
      <c r="D2089">
        <v>27.777999999999999</v>
      </c>
      <c r="E2089">
        <v>72</v>
      </c>
      <c r="F2089">
        <v>43</v>
      </c>
      <c r="G2089">
        <v>3</v>
      </c>
      <c r="H2089">
        <v>18</v>
      </c>
      <c r="I2089">
        <v>82</v>
      </c>
      <c r="J2089">
        <v>15</v>
      </c>
      <c r="K2089">
        <v>84</v>
      </c>
      <c r="L2089">
        <v>0.39</v>
      </c>
      <c r="M2089">
        <v>29.6</v>
      </c>
      <c r="N2089">
        <v>93</v>
      </c>
      <c r="O2089">
        <v>77.419399999999996</v>
      </c>
      <c r="P2089">
        <v>77.419399999999996</v>
      </c>
      <c r="Q2089">
        <v>1497</v>
      </c>
    </row>
    <row r="2090" spans="1:17" x14ac:dyDescent="0.35">
      <c r="A2090" t="s">
        <v>15038</v>
      </c>
      <c r="B2090" t="s">
        <v>15657</v>
      </c>
      <c r="C2090" t="s">
        <v>17795</v>
      </c>
      <c r="D2090">
        <v>28.454999999999998</v>
      </c>
      <c r="E2090">
        <v>246</v>
      </c>
      <c r="F2090">
        <v>156</v>
      </c>
      <c r="G2090">
        <v>9</v>
      </c>
      <c r="H2090">
        <v>373</v>
      </c>
      <c r="I2090">
        <v>615</v>
      </c>
      <c r="J2090">
        <v>4</v>
      </c>
      <c r="K2090">
        <v>232</v>
      </c>
      <c r="L2090">
        <v>5.3300000000000001E-12</v>
      </c>
      <c r="M2090">
        <v>68.2</v>
      </c>
      <c r="N2090">
        <v>270</v>
      </c>
      <c r="O2090">
        <v>91.111099999999993</v>
      </c>
      <c r="P2090">
        <v>91.111099999999993</v>
      </c>
      <c r="Q2090">
        <v>2615</v>
      </c>
    </row>
    <row r="2091" spans="1:17" x14ac:dyDescent="0.35">
      <c r="A2091" t="s">
        <v>15046</v>
      </c>
      <c r="B2091" t="s">
        <v>15827</v>
      </c>
      <c r="C2091" t="s">
        <v>17796</v>
      </c>
      <c r="D2091">
        <v>26.847999999999999</v>
      </c>
      <c r="E2091">
        <v>257</v>
      </c>
      <c r="F2091">
        <v>154</v>
      </c>
      <c r="G2091">
        <v>11</v>
      </c>
      <c r="H2091">
        <v>126</v>
      </c>
      <c r="I2091">
        <v>363</v>
      </c>
      <c r="J2091">
        <v>8</v>
      </c>
      <c r="K2091">
        <v>249</v>
      </c>
      <c r="L2091">
        <v>2.8600000000000001E-5</v>
      </c>
      <c r="M2091">
        <v>45.4</v>
      </c>
      <c r="N2091">
        <v>252</v>
      </c>
      <c r="O2091">
        <v>101.98399999999999</v>
      </c>
      <c r="P2091">
        <v>101</v>
      </c>
      <c r="Q2091">
        <v>1291</v>
      </c>
    </row>
    <row r="2092" spans="1:17" x14ac:dyDescent="0.35">
      <c r="A2092" t="s">
        <v>15566</v>
      </c>
      <c r="B2092" t="s">
        <v>15827</v>
      </c>
      <c r="C2092" t="s">
        <v>17796</v>
      </c>
      <c r="D2092">
        <v>24.364999999999998</v>
      </c>
      <c r="E2092">
        <v>197</v>
      </c>
      <c r="F2092">
        <v>97</v>
      </c>
      <c r="G2092">
        <v>5</v>
      </c>
      <c r="H2092">
        <v>9</v>
      </c>
      <c r="I2092">
        <v>153</v>
      </c>
      <c r="J2092">
        <v>8</v>
      </c>
      <c r="K2092">
        <v>204</v>
      </c>
      <c r="L2092">
        <v>8.5999999999999998E-4</v>
      </c>
      <c r="M2092">
        <v>40.799999999999997</v>
      </c>
      <c r="N2092">
        <v>252</v>
      </c>
      <c r="O2092">
        <v>78.174599999999998</v>
      </c>
      <c r="P2092">
        <v>78.174599999999998</v>
      </c>
      <c r="Q2092">
        <v>1572</v>
      </c>
    </row>
    <row r="2093" spans="1:17" x14ac:dyDescent="0.35">
      <c r="A2093" t="s">
        <v>15225</v>
      </c>
      <c r="B2093" t="s">
        <v>15226</v>
      </c>
      <c r="C2093" t="s">
        <v>17797</v>
      </c>
      <c r="D2093">
        <v>26.896999999999998</v>
      </c>
      <c r="E2093">
        <v>145</v>
      </c>
      <c r="F2093">
        <v>97</v>
      </c>
      <c r="G2093">
        <v>3</v>
      </c>
      <c r="H2093">
        <v>23</v>
      </c>
      <c r="I2093">
        <v>164</v>
      </c>
      <c r="J2093">
        <v>24</v>
      </c>
      <c r="K2093">
        <v>162</v>
      </c>
      <c r="L2093">
        <v>9.8000000000000004E-2</v>
      </c>
      <c r="M2093">
        <v>35</v>
      </c>
      <c r="N2093">
        <v>182</v>
      </c>
      <c r="O2093">
        <v>79.670299999999997</v>
      </c>
      <c r="P2093">
        <v>79.670299999999997</v>
      </c>
      <c r="Q2093">
        <v>2765</v>
      </c>
    </row>
    <row r="2094" spans="1:17" x14ac:dyDescent="0.35">
      <c r="A2094" t="s">
        <v>15038</v>
      </c>
      <c r="B2094" t="s">
        <v>15986</v>
      </c>
      <c r="C2094" t="s">
        <v>17798</v>
      </c>
      <c r="D2094">
        <v>29.614999999999998</v>
      </c>
      <c r="E2094">
        <v>260</v>
      </c>
      <c r="F2094">
        <v>155</v>
      </c>
      <c r="G2094">
        <v>11</v>
      </c>
      <c r="H2094">
        <v>373</v>
      </c>
      <c r="I2094">
        <v>629</v>
      </c>
      <c r="J2094">
        <v>4</v>
      </c>
      <c r="K2094">
        <v>238</v>
      </c>
      <c r="L2094">
        <v>3.0899999999999998E-11</v>
      </c>
      <c r="M2094">
        <v>65.900000000000006</v>
      </c>
      <c r="N2094">
        <v>268</v>
      </c>
      <c r="O2094">
        <v>97.014899999999997</v>
      </c>
      <c r="P2094">
        <v>97.014899999999997</v>
      </c>
      <c r="Q2094">
        <v>2633</v>
      </c>
    </row>
    <row r="2095" spans="1:17" x14ac:dyDescent="0.35">
      <c r="A2095" t="s">
        <v>15055</v>
      </c>
      <c r="B2095" t="s">
        <v>16797</v>
      </c>
      <c r="C2095" t="s">
        <v>17799</v>
      </c>
      <c r="D2095">
        <v>30.968</v>
      </c>
      <c r="E2095">
        <v>155</v>
      </c>
      <c r="F2095">
        <v>70</v>
      </c>
      <c r="G2095">
        <v>6</v>
      </c>
      <c r="H2095">
        <v>595</v>
      </c>
      <c r="I2095">
        <v>719</v>
      </c>
      <c r="J2095">
        <v>35</v>
      </c>
      <c r="K2095">
        <v>182</v>
      </c>
      <c r="L2095">
        <v>1.2999999999999999E-2</v>
      </c>
      <c r="M2095">
        <v>38.9</v>
      </c>
      <c r="N2095">
        <v>301</v>
      </c>
      <c r="O2095">
        <v>51.494999999999997</v>
      </c>
      <c r="P2095">
        <v>51.494999999999997</v>
      </c>
      <c r="Q2095">
        <v>587</v>
      </c>
    </row>
    <row r="2096" spans="1:17" x14ac:dyDescent="0.35">
      <c r="A2096" t="s">
        <v>15225</v>
      </c>
      <c r="B2096" t="s">
        <v>17800</v>
      </c>
      <c r="C2096" t="s">
        <v>17801</v>
      </c>
      <c r="D2096">
        <v>26.896999999999998</v>
      </c>
      <c r="E2096">
        <v>145</v>
      </c>
      <c r="F2096">
        <v>97</v>
      </c>
      <c r="G2096">
        <v>3</v>
      </c>
      <c r="H2096">
        <v>23</v>
      </c>
      <c r="I2096">
        <v>164</v>
      </c>
      <c r="J2096">
        <v>24</v>
      </c>
      <c r="K2096">
        <v>162</v>
      </c>
      <c r="L2096">
        <v>0.13</v>
      </c>
      <c r="M2096">
        <v>34.700000000000003</v>
      </c>
      <c r="N2096">
        <v>182</v>
      </c>
      <c r="O2096">
        <v>79.670299999999997</v>
      </c>
      <c r="P2096">
        <v>79.670299999999997</v>
      </c>
      <c r="Q2096">
        <v>2772</v>
      </c>
    </row>
    <row r="2097" spans="1:18" x14ac:dyDescent="0.35">
      <c r="A2097" t="s">
        <v>15049</v>
      </c>
      <c r="B2097" t="s">
        <v>15276</v>
      </c>
      <c r="C2097" t="s">
        <v>17802</v>
      </c>
      <c r="D2097">
        <v>28.488</v>
      </c>
      <c r="E2097">
        <v>172</v>
      </c>
      <c r="F2097">
        <v>95</v>
      </c>
      <c r="G2097">
        <v>8</v>
      </c>
      <c r="H2097">
        <v>155</v>
      </c>
      <c r="I2097">
        <v>309</v>
      </c>
      <c r="J2097">
        <v>8</v>
      </c>
      <c r="K2097">
        <v>168</v>
      </c>
      <c r="L2097">
        <v>1E-3</v>
      </c>
      <c r="M2097">
        <v>40.4</v>
      </c>
      <c r="N2097">
        <v>257</v>
      </c>
      <c r="O2097">
        <v>66.926100000000005</v>
      </c>
      <c r="P2097">
        <v>66.926100000000005</v>
      </c>
      <c r="Q2097">
        <v>1889</v>
      </c>
    </row>
    <row r="2098" spans="1:18" x14ac:dyDescent="0.35">
      <c r="A2098" t="s">
        <v>15034</v>
      </c>
      <c r="B2098" t="s">
        <v>15276</v>
      </c>
      <c r="C2098" t="s">
        <v>17802</v>
      </c>
      <c r="D2098">
        <v>28.477</v>
      </c>
      <c r="E2098">
        <v>151</v>
      </c>
      <c r="F2098">
        <v>68</v>
      </c>
      <c r="G2098">
        <v>6</v>
      </c>
      <c r="H2098">
        <v>40</v>
      </c>
      <c r="I2098">
        <v>160</v>
      </c>
      <c r="J2098">
        <v>3</v>
      </c>
      <c r="K2098">
        <v>143</v>
      </c>
      <c r="L2098">
        <v>1.5699999999999999E-4</v>
      </c>
      <c r="M2098">
        <v>42.7</v>
      </c>
      <c r="N2098">
        <v>257</v>
      </c>
      <c r="O2098">
        <v>58.754899999999999</v>
      </c>
      <c r="P2098">
        <v>58.754899999999999</v>
      </c>
      <c r="Q2098">
        <v>890</v>
      </c>
    </row>
    <row r="2099" spans="1:18" x14ac:dyDescent="0.35">
      <c r="A2099" t="s">
        <v>15070</v>
      </c>
      <c r="B2099" t="s">
        <v>17803</v>
      </c>
      <c r="C2099" t="s">
        <v>17804</v>
      </c>
      <c r="D2099">
        <v>27.5</v>
      </c>
      <c r="E2099">
        <v>240</v>
      </c>
      <c r="F2099">
        <v>167</v>
      </c>
      <c r="G2099">
        <v>4</v>
      </c>
      <c r="H2099">
        <v>4</v>
      </c>
      <c r="I2099">
        <v>238</v>
      </c>
      <c r="J2099">
        <v>7</v>
      </c>
      <c r="K2099">
        <v>244</v>
      </c>
      <c r="L2099">
        <v>2.1099999999999999E-18</v>
      </c>
      <c r="M2099">
        <v>87</v>
      </c>
      <c r="N2099">
        <v>373</v>
      </c>
      <c r="O2099">
        <v>64.343199999999996</v>
      </c>
      <c r="P2099">
        <v>64.343199999999996</v>
      </c>
      <c r="Q2099">
        <v>2140</v>
      </c>
    </row>
    <row r="2100" spans="1:18" x14ac:dyDescent="0.35">
      <c r="A2100" t="s">
        <v>15509</v>
      </c>
      <c r="B2100" t="s">
        <v>17805</v>
      </c>
      <c r="C2100" t="s">
        <v>17806</v>
      </c>
      <c r="D2100">
        <v>23.077000000000002</v>
      </c>
      <c r="E2100">
        <v>195</v>
      </c>
      <c r="F2100">
        <v>120</v>
      </c>
      <c r="G2100">
        <v>8</v>
      </c>
      <c r="H2100">
        <v>580</v>
      </c>
      <c r="I2100">
        <v>751</v>
      </c>
      <c r="J2100">
        <v>12</v>
      </c>
      <c r="K2100">
        <v>199</v>
      </c>
      <c r="L2100">
        <v>0.54</v>
      </c>
      <c r="M2100">
        <v>33.5</v>
      </c>
      <c r="N2100">
        <v>248</v>
      </c>
      <c r="O2100">
        <v>78.629000000000005</v>
      </c>
      <c r="P2100">
        <v>78.629000000000005</v>
      </c>
      <c r="Q2100">
        <v>2846</v>
      </c>
    </row>
    <row r="2101" spans="1:18" x14ac:dyDescent="0.35">
      <c r="A2101" t="s">
        <v>15031</v>
      </c>
      <c r="B2101" t="s">
        <v>17805</v>
      </c>
      <c r="C2101" t="s">
        <v>17806</v>
      </c>
      <c r="D2101">
        <v>22.619</v>
      </c>
      <c r="E2101">
        <v>168</v>
      </c>
      <c r="F2101">
        <v>113</v>
      </c>
      <c r="G2101">
        <v>4</v>
      </c>
      <c r="H2101">
        <v>4</v>
      </c>
      <c r="I2101">
        <v>155</v>
      </c>
      <c r="J2101">
        <v>1</v>
      </c>
      <c r="K2101">
        <v>167</v>
      </c>
      <c r="L2101">
        <v>2.9200000000000002E-5</v>
      </c>
      <c r="M2101">
        <v>44.7</v>
      </c>
      <c r="N2101">
        <v>248</v>
      </c>
      <c r="O2101">
        <v>67.741900000000001</v>
      </c>
      <c r="P2101">
        <v>67.741900000000001</v>
      </c>
      <c r="Q2101">
        <v>350</v>
      </c>
    </row>
    <row r="2102" spans="1:18" x14ac:dyDescent="0.35">
      <c r="A2102" t="s">
        <v>15037</v>
      </c>
      <c r="B2102" t="s">
        <v>17807</v>
      </c>
      <c r="C2102" t="s">
        <v>17808</v>
      </c>
      <c r="D2102">
        <v>26.866</v>
      </c>
      <c r="E2102">
        <v>268</v>
      </c>
      <c r="F2102">
        <v>147</v>
      </c>
      <c r="G2102">
        <v>11</v>
      </c>
      <c r="H2102">
        <v>44</v>
      </c>
      <c r="I2102">
        <v>279</v>
      </c>
      <c r="J2102">
        <v>3</v>
      </c>
      <c r="K2102">
        <v>253</v>
      </c>
      <c r="L2102">
        <v>1E-3</v>
      </c>
      <c r="M2102">
        <v>40</v>
      </c>
      <c r="N2102">
        <v>259</v>
      </c>
      <c r="O2102">
        <v>103.47499999999999</v>
      </c>
      <c r="P2102">
        <v>101</v>
      </c>
      <c r="Q2102">
        <v>735</v>
      </c>
    </row>
    <row r="2103" spans="1:18" x14ac:dyDescent="0.35">
      <c r="A2103" t="s">
        <v>15460</v>
      </c>
      <c r="B2103" t="s">
        <v>17809</v>
      </c>
      <c r="C2103" t="s">
        <v>17810</v>
      </c>
      <c r="D2103">
        <v>34.814999999999998</v>
      </c>
      <c r="E2103">
        <v>135</v>
      </c>
      <c r="F2103">
        <v>82</v>
      </c>
      <c r="G2103">
        <v>4</v>
      </c>
      <c r="H2103">
        <v>41</v>
      </c>
      <c r="I2103">
        <v>175</v>
      </c>
      <c r="J2103">
        <v>8</v>
      </c>
      <c r="K2103">
        <v>136</v>
      </c>
      <c r="L2103">
        <v>1.8700000000000001E-16</v>
      </c>
      <c r="M2103">
        <v>75.5</v>
      </c>
      <c r="N2103">
        <v>269</v>
      </c>
      <c r="O2103">
        <v>50.185899999999997</v>
      </c>
      <c r="P2103">
        <v>50.185899999999997</v>
      </c>
      <c r="Q2103">
        <v>2960</v>
      </c>
    </row>
    <row r="2104" spans="1:18" x14ac:dyDescent="0.35">
      <c r="A2104" t="s">
        <v>15273</v>
      </c>
      <c r="B2104" t="s">
        <v>15986</v>
      </c>
      <c r="C2104" t="s">
        <v>17811</v>
      </c>
      <c r="D2104">
        <v>44.444000000000003</v>
      </c>
      <c r="E2104">
        <v>27</v>
      </c>
      <c r="F2104">
        <v>15</v>
      </c>
      <c r="G2104">
        <v>0</v>
      </c>
      <c r="H2104">
        <v>373</v>
      </c>
      <c r="I2104">
        <v>399</v>
      </c>
      <c r="J2104">
        <v>2</v>
      </c>
      <c r="K2104">
        <v>28</v>
      </c>
      <c r="L2104">
        <v>0.41</v>
      </c>
      <c r="M2104">
        <v>29.6</v>
      </c>
      <c r="N2104">
        <v>29</v>
      </c>
      <c r="O2104">
        <v>93.103399999999993</v>
      </c>
      <c r="P2104">
        <v>93.103399999999993</v>
      </c>
      <c r="Q2104">
        <v>1432</v>
      </c>
    </row>
    <row r="2105" spans="1:18" x14ac:dyDescent="0.35">
      <c r="A2105" t="s">
        <v>15070</v>
      </c>
      <c r="B2105" t="s">
        <v>15169</v>
      </c>
      <c r="C2105" t="s">
        <v>17812</v>
      </c>
      <c r="D2105">
        <v>39.418999999999997</v>
      </c>
      <c r="E2105">
        <v>241</v>
      </c>
      <c r="F2105">
        <v>143</v>
      </c>
      <c r="G2105">
        <v>3</v>
      </c>
      <c r="H2105">
        <v>5</v>
      </c>
      <c r="I2105">
        <v>244</v>
      </c>
      <c r="J2105">
        <v>5</v>
      </c>
      <c r="K2105">
        <v>243</v>
      </c>
      <c r="L2105">
        <v>7.5400000000000003E-40</v>
      </c>
      <c r="M2105">
        <v>148</v>
      </c>
      <c r="N2105">
        <v>410</v>
      </c>
      <c r="O2105">
        <v>58.780500000000004</v>
      </c>
      <c r="P2105">
        <v>58.780500000000004</v>
      </c>
      <c r="Q2105">
        <v>1993</v>
      </c>
    </row>
    <row r="2106" spans="1:18" x14ac:dyDescent="0.35">
      <c r="A2106" t="s">
        <v>15034</v>
      </c>
      <c r="B2106" t="s">
        <v>17813</v>
      </c>
      <c r="C2106" t="s">
        <v>17814</v>
      </c>
      <c r="D2106">
        <v>31.206</v>
      </c>
      <c r="E2106">
        <v>141</v>
      </c>
      <c r="F2106">
        <v>75</v>
      </c>
      <c r="G2106">
        <v>5</v>
      </c>
      <c r="H2106">
        <v>40</v>
      </c>
      <c r="I2106">
        <v>160</v>
      </c>
      <c r="J2106">
        <v>3</v>
      </c>
      <c r="K2106">
        <v>141</v>
      </c>
      <c r="L2106">
        <v>1E-3</v>
      </c>
      <c r="M2106">
        <v>40</v>
      </c>
      <c r="N2106">
        <v>255</v>
      </c>
      <c r="O2106">
        <v>55.2941</v>
      </c>
      <c r="P2106">
        <v>55.2941</v>
      </c>
      <c r="Q2106">
        <v>985</v>
      </c>
    </row>
    <row r="2107" spans="1:18" x14ac:dyDescent="0.35">
      <c r="A2107" t="s">
        <v>15037</v>
      </c>
      <c r="B2107" t="s">
        <v>17813</v>
      </c>
      <c r="C2107" t="s">
        <v>17814</v>
      </c>
      <c r="D2107">
        <v>26.556000000000001</v>
      </c>
      <c r="E2107">
        <v>241</v>
      </c>
      <c r="F2107">
        <v>138</v>
      </c>
      <c r="G2107">
        <v>10</v>
      </c>
      <c r="H2107">
        <v>44</v>
      </c>
      <c r="I2107">
        <v>264</v>
      </c>
      <c r="J2107">
        <v>3</v>
      </c>
      <c r="K2107">
        <v>224</v>
      </c>
      <c r="L2107">
        <v>4.95E-4</v>
      </c>
      <c r="M2107">
        <v>41.6</v>
      </c>
      <c r="N2107">
        <v>255</v>
      </c>
      <c r="O2107">
        <v>94.509799999999998</v>
      </c>
      <c r="P2107">
        <v>94.509799999999998</v>
      </c>
      <c r="Q2107">
        <v>695</v>
      </c>
    </row>
    <row r="2108" spans="1:18" x14ac:dyDescent="0.35">
      <c r="A2108" t="s">
        <v>15034</v>
      </c>
      <c r="B2108" t="s">
        <v>17815</v>
      </c>
      <c r="C2108" t="s">
        <v>17816</v>
      </c>
      <c r="D2108">
        <v>28</v>
      </c>
      <c r="E2108">
        <v>200</v>
      </c>
      <c r="F2108">
        <v>115</v>
      </c>
      <c r="G2108">
        <v>9</v>
      </c>
      <c r="H2108">
        <v>40</v>
      </c>
      <c r="I2108">
        <v>218</v>
      </c>
      <c r="J2108">
        <v>3</v>
      </c>
      <c r="K2108">
        <v>194</v>
      </c>
      <c r="L2108">
        <v>1E-3</v>
      </c>
      <c r="M2108">
        <v>40.4</v>
      </c>
      <c r="N2108">
        <v>264</v>
      </c>
      <c r="O2108">
        <v>75.757599999999996</v>
      </c>
      <c r="P2108">
        <v>75.757599999999996</v>
      </c>
      <c r="Q2108">
        <v>968</v>
      </c>
    </row>
    <row r="2109" spans="1:18" x14ac:dyDescent="0.35">
      <c r="A2109" t="s">
        <v>17817</v>
      </c>
      <c r="B2109" t="s">
        <v>15557</v>
      </c>
      <c r="C2109" t="s">
        <v>17818</v>
      </c>
      <c r="D2109">
        <v>32.222000000000001</v>
      </c>
      <c r="E2109">
        <v>90</v>
      </c>
      <c r="F2109">
        <v>49</v>
      </c>
      <c r="G2109">
        <v>3</v>
      </c>
      <c r="H2109">
        <v>239</v>
      </c>
      <c r="I2109">
        <v>316</v>
      </c>
      <c r="J2109">
        <v>28</v>
      </c>
      <c r="K2109">
        <v>117</v>
      </c>
      <c r="L2109">
        <v>0.49</v>
      </c>
      <c r="M2109">
        <v>32.299999999999997</v>
      </c>
      <c r="N2109">
        <v>152</v>
      </c>
      <c r="O2109">
        <v>59.210500000000003</v>
      </c>
      <c r="P2109">
        <v>59.210500000000003</v>
      </c>
      <c r="Q2109">
        <v>5</v>
      </c>
    </row>
    <row r="2110" spans="1:18" x14ac:dyDescent="0.35">
      <c r="A2110" t="s">
        <v>15037</v>
      </c>
      <c r="B2110" t="s">
        <v>17819</v>
      </c>
      <c r="C2110" t="s">
        <v>17820</v>
      </c>
      <c r="D2110">
        <v>26.530999999999999</v>
      </c>
      <c r="E2110">
        <v>245</v>
      </c>
      <c r="F2110">
        <v>129</v>
      </c>
      <c r="G2110">
        <v>11</v>
      </c>
      <c r="H2110">
        <v>44</v>
      </c>
      <c r="I2110">
        <v>262</v>
      </c>
      <c r="J2110">
        <v>5</v>
      </c>
      <c r="K2110">
        <v>224</v>
      </c>
      <c r="L2110">
        <v>2E-3</v>
      </c>
      <c r="M2110">
        <v>39.700000000000003</v>
      </c>
      <c r="N2110">
        <v>264</v>
      </c>
      <c r="O2110">
        <v>92.802999999999997</v>
      </c>
      <c r="P2110">
        <v>92.802999999999997</v>
      </c>
      <c r="Q2110">
        <v>753</v>
      </c>
    </row>
    <row r="2111" spans="1:18" x14ac:dyDescent="0.35">
      <c r="A2111" t="s">
        <v>15192</v>
      </c>
      <c r="B2111" t="s">
        <v>17821</v>
      </c>
      <c r="C2111" t="s">
        <v>17822</v>
      </c>
      <c r="D2111">
        <v>58.598999999999997</v>
      </c>
      <c r="E2111">
        <v>157</v>
      </c>
      <c r="F2111">
        <v>63</v>
      </c>
      <c r="G2111">
        <v>2</v>
      </c>
      <c r="H2111">
        <v>29</v>
      </c>
      <c r="I2111">
        <v>185</v>
      </c>
      <c r="J2111">
        <v>19</v>
      </c>
      <c r="K2111">
        <v>173</v>
      </c>
      <c r="L2111">
        <v>1.34E-61</v>
      </c>
      <c r="M2111">
        <v>189</v>
      </c>
      <c r="N2111">
        <v>176</v>
      </c>
      <c r="O2111">
        <v>89.204499999999996</v>
      </c>
      <c r="P2111">
        <v>89.204499999999996</v>
      </c>
      <c r="Q2111">
        <v>2426</v>
      </c>
      <c r="R2111" t="s">
        <v>15496</v>
      </c>
    </row>
    <row r="2112" spans="1:18" x14ac:dyDescent="0.35">
      <c r="A2112" t="s">
        <v>15186</v>
      </c>
      <c r="B2112" t="s">
        <v>17821</v>
      </c>
      <c r="C2112" t="s">
        <v>17822</v>
      </c>
      <c r="D2112">
        <v>39.49</v>
      </c>
      <c r="E2112">
        <v>157</v>
      </c>
      <c r="F2112">
        <v>92</v>
      </c>
      <c r="G2112">
        <v>3</v>
      </c>
      <c r="H2112">
        <v>16</v>
      </c>
      <c r="I2112">
        <v>171</v>
      </c>
      <c r="J2112">
        <v>19</v>
      </c>
      <c r="K2112">
        <v>173</v>
      </c>
      <c r="L2112">
        <v>1.7600000000000001E-30</v>
      </c>
      <c r="M2112">
        <v>109</v>
      </c>
      <c r="N2112">
        <v>176</v>
      </c>
      <c r="O2112">
        <v>89.204499999999996</v>
      </c>
      <c r="P2112">
        <v>89.204499999999996</v>
      </c>
      <c r="Q2112">
        <v>1344</v>
      </c>
    </row>
    <row r="2113" spans="1:17" x14ac:dyDescent="0.35">
      <c r="A2113" t="s">
        <v>15136</v>
      </c>
      <c r="B2113" t="s">
        <v>17821</v>
      </c>
      <c r="C2113" t="s">
        <v>17822</v>
      </c>
      <c r="D2113">
        <v>33.332999999999998</v>
      </c>
      <c r="E2113">
        <v>93</v>
      </c>
      <c r="F2113">
        <v>46</v>
      </c>
      <c r="G2113">
        <v>6</v>
      </c>
      <c r="H2113">
        <v>11</v>
      </c>
      <c r="I2113">
        <v>94</v>
      </c>
      <c r="J2113">
        <v>35</v>
      </c>
      <c r="K2113">
        <v>120</v>
      </c>
      <c r="L2113">
        <v>2E-3</v>
      </c>
      <c r="M2113">
        <v>37</v>
      </c>
      <c r="N2113">
        <v>176</v>
      </c>
      <c r="O2113">
        <v>52.840899999999998</v>
      </c>
      <c r="P2113">
        <v>52.840899999999998</v>
      </c>
      <c r="Q2113">
        <v>1134</v>
      </c>
    </row>
    <row r="2114" spans="1:17" x14ac:dyDescent="0.35">
      <c r="A2114" t="s">
        <v>15133</v>
      </c>
      <c r="B2114" t="s">
        <v>17821</v>
      </c>
      <c r="C2114" t="s">
        <v>17822</v>
      </c>
      <c r="D2114">
        <v>31.081</v>
      </c>
      <c r="E2114">
        <v>148</v>
      </c>
      <c r="F2114">
        <v>87</v>
      </c>
      <c r="G2114">
        <v>6</v>
      </c>
      <c r="H2114">
        <v>22</v>
      </c>
      <c r="I2114">
        <v>156</v>
      </c>
      <c r="J2114">
        <v>28</v>
      </c>
      <c r="K2114">
        <v>173</v>
      </c>
      <c r="L2114">
        <v>1.3900000000000001E-10</v>
      </c>
      <c r="M2114">
        <v>57</v>
      </c>
      <c r="N2114">
        <v>176</v>
      </c>
      <c r="O2114">
        <v>84.090900000000005</v>
      </c>
      <c r="P2114">
        <v>84.090900000000005</v>
      </c>
      <c r="Q2114">
        <v>2547</v>
      </c>
    </row>
    <row r="2115" spans="1:17" x14ac:dyDescent="0.35">
      <c r="A2115" t="s">
        <v>15038</v>
      </c>
      <c r="B2115" t="s">
        <v>17823</v>
      </c>
      <c r="C2115" t="s">
        <v>17824</v>
      </c>
      <c r="D2115">
        <v>29.838999999999999</v>
      </c>
      <c r="E2115">
        <v>248</v>
      </c>
      <c r="F2115">
        <v>150</v>
      </c>
      <c r="G2115">
        <v>10</v>
      </c>
      <c r="H2115">
        <v>373</v>
      </c>
      <c r="I2115">
        <v>615</v>
      </c>
      <c r="J2115">
        <v>4</v>
      </c>
      <c r="K2115">
        <v>232</v>
      </c>
      <c r="L2115">
        <v>6.9000000000000001E-12</v>
      </c>
      <c r="M2115">
        <v>67.8</v>
      </c>
      <c r="N2115">
        <v>270</v>
      </c>
      <c r="O2115">
        <v>91.851900000000001</v>
      </c>
      <c r="P2115">
        <v>91.851900000000001</v>
      </c>
      <c r="Q2115">
        <v>2620</v>
      </c>
    </row>
    <row r="2116" spans="1:17" x14ac:dyDescent="0.35">
      <c r="A2116" t="s">
        <v>15070</v>
      </c>
      <c r="B2116" t="s">
        <v>16350</v>
      </c>
      <c r="C2116" t="s">
        <v>17825</v>
      </c>
      <c r="D2116">
        <v>44.680999999999997</v>
      </c>
      <c r="E2116">
        <v>235</v>
      </c>
      <c r="F2116">
        <v>129</v>
      </c>
      <c r="G2116">
        <v>1</v>
      </c>
      <c r="H2116">
        <v>5</v>
      </c>
      <c r="I2116">
        <v>238</v>
      </c>
      <c r="J2116">
        <v>5</v>
      </c>
      <c r="K2116">
        <v>239</v>
      </c>
      <c r="L2116">
        <v>5.7299999999999999E-57</v>
      </c>
      <c r="M2116">
        <v>194</v>
      </c>
      <c r="N2116">
        <v>420</v>
      </c>
      <c r="O2116">
        <v>55.952399999999997</v>
      </c>
      <c r="P2116">
        <v>55.952399999999997</v>
      </c>
      <c r="Q2116">
        <v>1971</v>
      </c>
    </row>
    <row r="2117" spans="1:17" x14ac:dyDescent="0.35">
      <c r="A2117" t="s">
        <v>15031</v>
      </c>
      <c r="B2117" t="s">
        <v>17826</v>
      </c>
      <c r="C2117" t="s">
        <v>17827</v>
      </c>
      <c r="D2117">
        <v>24.898</v>
      </c>
      <c r="E2117">
        <v>245</v>
      </c>
      <c r="F2117">
        <v>153</v>
      </c>
      <c r="G2117">
        <v>8</v>
      </c>
      <c r="H2117">
        <v>1</v>
      </c>
      <c r="I2117">
        <v>225</v>
      </c>
      <c r="J2117">
        <v>1</v>
      </c>
      <c r="K2117">
        <v>234</v>
      </c>
      <c r="L2117">
        <v>2.4699999999999999E-8</v>
      </c>
      <c r="M2117">
        <v>53.9</v>
      </c>
      <c r="N2117">
        <v>256</v>
      </c>
      <c r="O2117">
        <v>95.703100000000006</v>
      </c>
      <c r="P2117">
        <v>95.703100000000006</v>
      </c>
      <c r="Q2117">
        <v>119</v>
      </c>
    </row>
    <row r="2118" spans="1:17" x14ac:dyDescent="0.35">
      <c r="A2118" t="s">
        <v>15031</v>
      </c>
      <c r="B2118" t="s">
        <v>17828</v>
      </c>
      <c r="C2118" t="s">
        <v>17829</v>
      </c>
      <c r="D2118">
        <v>26.59</v>
      </c>
      <c r="E2118">
        <v>173</v>
      </c>
      <c r="F2118">
        <v>106</v>
      </c>
      <c r="G2118">
        <v>7</v>
      </c>
      <c r="H2118">
        <v>2</v>
      </c>
      <c r="I2118">
        <v>158</v>
      </c>
      <c r="J2118">
        <v>6</v>
      </c>
      <c r="K2118">
        <v>173</v>
      </c>
      <c r="L2118">
        <v>4.3300000000000001E-4</v>
      </c>
      <c r="M2118">
        <v>41.2</v>
      </c>
      <c r="N2118">
        <v>257</v>
      </c>
      <c r="O2118">
        <v>67.315200000000004</v>
      </c>
      <c r="P2118">
        <v>67.315200000000004</v>
      </c>
      <c r="Q2118">
        <v>480</v>
      </c>
    </row>
    <row r="2119" spans="1:17" x14ac:dyDescent="0.35">
      <c r="A2119" t="s">
        <v>15623</v>
      </c>
      <c r="B2119" t="s">
        <v>17830</v>
      </c>
      <c r="C2119" t="s">
        <v>17831</v>
      </c>
      <c r="D2119">
        <v>29.507999999999999</v>
      </c>
      <c r="E2119">
        <v>61</v>
      </c>
      <c r="F2119">
        <v>43</v>
      </c>
      <c r="G2119">
        <v>0</v>
      </c>
      <c r="H2119">
        <v>458</v>
      </c>
      <c r="I2119">
        <v>518</v>
      </c>
      <c r="J2119">
        <v>2</v>
      </c>
      <c r="K2119">
        <v>62</v>
      </c>
      <c r="L2119">
        <v>0.44</v>
      </c>
      <c r="M2119">
        <v>31.2</v>
      </c>
      <c r="N2119">
        <v>77</v>
      </c>
      <c r="O2119">
        <v>79.220799999999997</v>
      </c>
      <c r="P2119">
        <v>79.220799999999997</v>
      </c>
      <c r="Q2119">
        <v>617</v>
      </c>
    </row>
    <row r="2120" spans="1:17" x14ac:dyDescent="0.35">
      <c r="A2120" t="s">
        <v>15034</v>
      </c>
      <c r="B2120" t="s">
        <v>17832</v>
      </c>
      <c r="C2120" t="s">
        <v>17833</v>
      </c>
      <c r="D2120">
        <v>27.396999999999998</v>
      </c>
      <c r="E2120">
        <v>146</v>
      </c>
      <c r="F2120">
        <v>76</v>
      </c>
      <c r="G2120">
        <v>6</v>
      </c>
      <c r="H2120">
        <v>40</v>
      </c>
      <c r="I2120">
        <v>160</v>
      </c>
      <c r="J2120">
        <v>3</v>
      </c>
      <c r="K2120">
        <v>143</v>
      </c>
      <c r="L2120">
        <v>6.0000000000000001E-3</v>
      </c>
      <c r="M2120">
        <v>38.1</v>
      </c>
      <c r="N2120">
        <v>258</v>
      </c>
      <c r="O2120">
        <v>56.589100000000002</v>
      </c>
      <c r="P2120">
        <v>56.589100000000002</v>
      </c>
      <c r="Q2120">
        <v>1081</v>
      </c>
    </row>
    <row r="2121" spans="1:17" x14ac:dyDescent="0.35">
      <c r="A2121" t="s">
        <v>15046</v>
      </c>
      <c r="B2121" t="s">
        <v>15605</v>
      </c>
      <c r="C2121" t="s">
        <v>17834</v>
      </c>
      <c r="D2121">
        <v>25.789000000000001</v>
      </c>
      <c r="E2121">
        <v>190</v>
      </c>
      <c r="F2121">
        <v>106</v>
      </c>
      <c r="G2121">
        <v>5</v>
      </c>
      <c r="H2121">
        <v>122</v>
      </c>
      <c r="I2121">
        <v>297</v>
      </c>
      <c r="J2121">
        <v>8</v>
      </c>
      <c r="K2121">
        <v>176</v>
      </c>
      <c r="L2121">
        <v>4.1999999999999996E-6</v>
      </c>
      <c r="M2121">
        <v>48.1</v>
      </c>
      <c r="N2121">
        <v>251</v>
      </c>
      <c r="O2121">
        <v>75.697199999999995</v>
      </c>
      <c r="P2121">
        <v>75.697199999999995</v>
      </c>
      <c r="Q2121">
        <v>1263</v>
      </c>
    </row>
    <row r="2122" spans="1:17" x14ac:dyDescent="0.35">
      <c r="A2122" t="s">
        <v>17835</v>
      </c>
      <c r="B2122" t="s">
        <v>16670</v>
      </c>
      <c r="C2122" t="s">
        <v>17836</v>
      </c>
      <c r="D2122">
        <v>21.591000000000001</v>
      </c>
      <c r="E2122">
        <v>88</v>
      </c>
      <c r="F2122">
        <v>64</v>
      </c>
      <c r="G2122">
        <v>2</v>
      </c>
      <c r="H2122">
        <v>54</v>
      </c>
      <c r="I2122">
        <v>139</v>
      </c>
      <c r="J2122">
        <v>8</v>
      </c>
      <c r="K2122">
        <v>92</v>
      </c>
      <c r="L2122">
        <v>0.84</v>
      </c>
      <c r="M2122">
        <v>29.3</v>
      </c>
      <c r="N2122">
        <v>101</v>
      </c>
      <c r="O2122">
        <v>87.128699999999995</v>
      </c>
      <c r="P2122">
        <v>87.128699999999995</v>
      </c>
      <c r="Q2122">
        <v>1924</v>
      </c>
    </row>
    <row r="2123" spans="1:17" x14ac:dyDescent="0.35">
      <c r="A2123" t="s">
        <v>15817</v>
      </c>
      <c r="B2123" t="s">
        <v>17837</v>
      </c>
      <c r="C2123" t="s">
        <v>17838</v>
      </c>
      <c r="D2123">
        <v>28.736000000000001</v>
      </c>
      <c r="E2123">
        <v>174</v>
      </c>
      <c r="F2123">
        <v>94</v>
      </c>
      <c r="G2123">
        <v>8</v>
      </c>
      <c r="H2123">
        <v>68</v>
      </c>
      <c r="I2123">
        <v>223</v>
      </c>
      <c r="J2123">
        <v>92</v>
      </c>
      <c r="K2123">
        <v>253</v>
      </c>
      <c r="L2123">
        <v>0.13</v>
      </c>
      <c r="M2123">
        <v>34.700000000000003</v>
      </c>
      <c r="N2123">
        <v>285</v>
      </c>
      <c r="O2123">
        <v>61.052599999999998</v>
      </c>
      <c r="P2123">
        <v>61.052599999999998</v>
      </c>
      <c r="Q2123">
        <v>1420</v>
      </c>
    </row>
    <row r="2124" spans="1:17" x14ac:dyDescent="0.35">
      <c r="A2124" t="s">
        <v>16754</v>
      </c>
      <c r="B2124" t="s">
        <v>15352</v>
      </c>
      <c r="C2124" t="s">
        <v>17839</v>
      </c>
      <c r="D2124">
        <v>28.713000000000001</v>
      </c>
      <c r="E2124">
        <v>101</v>
      </c>
      <c r="F2124">
        <v>55</v>
      </c>
      <c r="G2124">
        <v>3</v>
      </c>
      <c r="H2124">
        <v>1002</v>
      </c>
      <c r="I2124">
        <v>1094</v>
      </c>
      <c r="J2124">
        <v>60</v>
      </c>
      <c r="K2124">
        <v>151</v>
      </c>
      <c r="L2124">
        <v>0.34</v>
      </c>
      <c r="M2124">
        <v>35.4</v>
      </c>
      <c r="N2124">
        <v>178</v>
      </c>
      <c r="O2124">
        <v>56.741599999999998</v>
      </c>
      <c r="P2124">
        <v>56.741599999999998</v>
      </c>
      <c r="Q2124">
        <v>1231</v>
      </c>
    </row>
    <row r="2125" spans="1:17" x14ac:dyDescent="0.35">
      <c r="A2125" t="s">
        <v>15031</v>
      </c>
      <c r="B2125" t="s">
        <v>15289</v>
      </c>
      <c r="C2125" t="s">
        <v>17840</v>
      </c>
      <c r="D2125">
        <v>26.373999999999999</v>
      </c>
      <c r="E2125">
        <v>182</v>
      </c>
      <c r="F2125">
        <v>111</v>
      </c>
      <c r="G2125">
        <v>6</v>
      </c>
      <c r="H2125">
        <v>5</v>
      </c>
      <c r="I2125">
        <v>165</v>
      </c>
      <c r="J2125">
        <v>22</v>
      </c>
      <c r="K2125">
        <v>201</v>
      </c>
      <c r="L2125">
        <v>3.79E-5</v>
      </c>
      <c r="M2125">
        <v>44.3</v>
      </c>
      <c r="N2125">
        <v>272</v>
      </c>
      <c r="O2125">
        <v>66.911799999999999</v>
      </c>
      <c r="P2125">
        <v>66.911799999999999</v>
      </c>
      <c r="Q2125">
        <v>363</v>
      </c>
    </row>
    <row r="2126" spans="1:17" x14ac:dyDescent="0.35">
      <c r="A2126" t="s">
        <v>15509</v>
      </c>
      <c r="B2126" t="s">
        <v>17841</v>
      </c>
      <c r="C2126" t="s">
        <v>17842</v>
      </c>
      <c r="D2126">
        <v>24.364999999999998</v>
      </c>
      <c r="E2126">
        <v>197</v>
      </c>
      <c r="F2126">
        <v>120</v>
      </c>
      <c r="G2126">
        <v>5</v>
      </c>
      <c r="H2126">
        <v>580</v>
      </c>
      <c r="I2126">
        <v>750</v>
      </c>
      <c r="J2126">
        <v>12</v>
      </c>
      <c r="K2126">
        <v>205</v>
      </c>
      <c r="L2126">
        <v>0.69</v>
      </c>
      <c r="M2126">
        <v>33.1</v>
      </c>
      <c r="N2126">
        <v>262</v>
      </c>
      <c r="O2126">
        <v>75.190799999999996</v>
      </c>
      <c r="P2126">
        <v>75.190799999999996</v>
      </c>
      <c r="Q2126">
        <v>2851</v>
      </c>
    </row>
    <row r="2127" spans="1:17" x14ac:dyDescent="0.35">
      <c r="A2127" t="s">
        <v>15037</v>
      </c>
      <c r="B2127" t="s">
        <v>15188</v>
      </c>
      <c r="C2127" t="s">
        <v>17843</v>
      </c>
      <c r="D2127">
        <v>27.119</v>
      </c>
      <c r="E2127">
        <v>236</v>
      </c>
      <c r="F2127">
        <v>132</v>
      </c>
      <c r="G2127">
        <v>10</v>
      </c>
      <c r="H2127">
        <v>44</v>
      </c>
      <c r="I2127">
        <v>254</v>
      </c>
      <c r="J2127">
        <v>3</v>
      </c>
      <c r="K2127">
        <v>223</v>
      </c>
      <c r="L2127">
        <v>1E-3</v>
      </c>
      <c r="M2127">
        <v>40.4</v>
      </c>
      <c r="N2127">
        <v>265</v>
      </c>
      <c r="O2127">
        <v>89.056600000000003</v>
      </c>
      <c r="P2127">
        <v>89.056600000000003</v>
      </c>
      <c r="Q2127">
        <v>724</v>
      </c>
    </row>
    <row r="2128" spans="1:17" x14ac:dyDescent="0.35">
      <c r="A2128" t="s">
        <v>15037</v>
      </c>
      <c r="B2128" t="s">
        <v>17844</v>
      </c>
      <c r="C2128" t="s">
        <v>17845</v>
      </c>
      <c r="D2128">
        <v>27.869</v>
      </c>
      <c r="E2128">
        <v>244</v>
      </c>
      <c r="F2128">
        <v>127</v>
      </c>
      <c r="G2128">
        <v>11</v>
      </c>
      <c r="H2128">
        <v>44</v>
      </c>
      <c r="I2128">
        <v>262</v>
      </c>
      <c r="J2128">
        <v>3</v>
      </c>
      <c r="K2128">
        <v>222</v>
      </c>
      <c r="L2128">
        <v>5.8699999999999997E-5</v>
      </c>
      <c r="M2128">
        <v>44.3</v>
      </c>
      <c r="N2128">
        <v>272</v>
      </c>
      <c r="O2128">
        <v>89.7059</v>
      </c>
      <c r="P2128">
        <v>89.7059</v>
      </c>
      <c r="Q2128">
        <v>644</v>
      </c>
    </row>
    <row r="2129" spans="1:17" x14ac:dyDescent="0.35">
      <c r="A2129" t="s">
        <v>17846</v>
      </c>
      <c r="B2129" t="s">
        <v>16405</v>
      </c>
      <c r="C2129" t="s">
        <v>17847</v>
      </c>
      <c r="D2129">
        <v>31.707000000000001</v>
      </c>
      <c r="E2129">
        <v>82</v>
      </c>
      <c r="F2129">
        <v>39</v>
      </c>
      <c r="G2129">
        <v>3</v>
      </c>
      <c r="H2129">
        <v>77</v>
      </c>
      <c r="I2129">
        <v>150</v>
      </c>
      <c r="J2129">
        <v>24</v>
      </c>
      <c r="K2129">
        <v>96</v>
      </c>
      <c r="L2129">
        <v>0.78</v>
      </c>
      <c r="M2129">
        <v>29.6</v>
      </c>
      <c r="N2129">
        <v>124</v>
      </c>
      <c r="O2129">
        <v>66.129000000000005</v>
      </c>
      <c r="P2129">
        <v>66.129000000000005</v>
      </c>
      <c r="Q2129">
        <v>1753</v>
      </c>
    </row>
    <row r="2130" spans="1:17" x14ac:dyDescent="0.35">
      <c r="A2130" t="s">
        <v>15070</v>
      </c>
      <c r="B2130" t="s">
        <v>17848</v>
      </c>
      <c r="C2130" t="s">
        <v>17849</v>
      </c>
      <c r="D2130">
        <v>36.991999999999997</v>
      </c>
      <c r="E2130">
        <v>246</v>
      </c>
      <c r="F2130">
        <v>153</v>
      </c>
      <c r="G2130">
        <v>1</v>
      </c>
      <c r="H2130">
        <v>5</v>
      </c>
      <c r="I2130">
        <v>248</v>
      </c>
      <c r="J2130">
        <v>5</v>
      </c>
      <c r="K2130">
        <v>250</v>
      </c>
      <c r="L2130">
        <v>1.26E-36</v>
      </c>
      <c r="M2130">
        <v>139</v>
      </c>
      <c r="N2130">
        <v>405</v>
      </c>
      <c r="O2130">
        <v>60.740699999999997</v>
      </c>
      <c r="P2130">
        <v>60.740699999999997</v>
      </c>
      <c r="Q2130">
        <v>2027</v>
      </c>
    </row>
    <row r="2131" spans="1:17" x14ac:dyDescent="0.35">
      <c r="A2131" t="s">
        <v>15070</v>
      </c>
      <c r="B2131" t="s">
        <v>17850</v>
      </c>
      <c r="C2131" t="s">
        <v>17851</v>
      </c>
      <c r="D2131">
        <v>26.721</v>
      </c>
      <c r="E2131">
        <v>247</v>
      </c>
      <c r="F2131">
        <v>175</v>
      </c>
      <c r="G2131">
        <v>3</v>
      </c>
      <c r="H2131">
        <v>3</v>
      </c>
      <c r="I2131">
        <v>245</v>
      </c>
      <c r="J2131">
        <v>6</v>
      </c>
      <c r="K2131">
        <v>250</v>
      </c>
      <c r="L2131">
        <v>1.9799999999999999E-17</v>
      </c>
      <c r="M2131">
        <v>84</v>
      </c>
      <c r="N2131">
        <v>375</v>
      </c>
      <c r="O2131">
        <v>65.866699999999994</v>
      </c>
      <c r="P2131">
        <v>65.866699999999994</v>
      </c>
      <c r="Q2131">
        <v>2154</v>
      </c>
    </row>
    <row r="2132" spans="1:17" x14ac:dyDescent="0.35">
      <c r="A2132" t="s">
        <v>15031</v>
      </c>
      <c r="B2132" t="s">
        <v>15289</v>
      </c>
      <c r="C2132" t="s">
        <v>17852</v>
      </c>
      <c r="D2132">
        <v>24.59</v>
      </c>
      <c r="E2132">
        <v>244</v>
      </c>
      <c r="F2132">
        <v>142</v>
      </c>
      <c r="G2132">
        <v>8</v>
      </c>
      <c r="H2132">
        <v>6</v>
      </c>
      <c r="I2132">
        <v>225</v>
      </c>
      <c r="J2132">
        <v>3</v>
      </c>
      <c r="K2132">
        <v>228</v>
      </c>
      <c r="L2132">
        <v>1.12E-4</v>
      </c>
      <c r="M2132">
        <v>42.7</v>
      </c>
      <c r="N2132">
        <v>250</v>
      </c>
      <c r="O2132">
        <v>97.6</v>
      </c>
      <c r="P2132">
        <v>97.6</v>
      </c>
      <c r="Q2132">
        <v>415</v>
      </c>
    </row>
    <row r="2133" spans="1:17" x14ac:dyDescent="0.35">
      <c r="A2133" t="s">
        <v>15031</v>
      </c>
      <c r="B2133" t="s">
        <v>15039</v>
      </c>
      <c r="C2133" t="s">
        <v>17853</v>
      </c>
      <c r="D2133">
        <v>24</v>
      </c>
      <c r="E2133">
        <v>250</v>
      </c>
      <c r="F2133">
        <v>146</v>
      </c>
      <c r="G2133">
        <v>10</v>
      </c>
      <c r="H2133">
        <v>1</v>
      </c>
      <c r="I2133">
        <v>224</v>
      </c>
      <c r="J2133">
        <v>1</v>
      </c>
      <c r="K2133">
        <v>232</v>
      </c>
      <c r="L2133">
        <v>1.2699999999999999E-6</v>
      </c>
      <c r="M2133">
        <v>48.9</v>
      </c>
      <c r="N2133">
        <v>255</v>
      </c>
      <c r="O2133">
        <v>98.039199999999994</v>
      </c>
      <c r="P2133">
        <v>98.039199999999994</v>
      </c>
      <c r="Q2133">
        <v>207</v>
      </c>
    </row>
    <row r="2134" spans="1:17" x14ac:dyDescent="0.35">
      <c r="A2134" t="s">
        <v>15034</v>
      </c>
      <c r="B2134" t="s">
        <v>15633</v>
      </c>
      <c r="C2134" t="s">
        <v>17854</v>
      </c>
      <c r="D2134">
        <v>27.66</v>
      </c>
      <c r="E2134">
        <v>141</v>
      </c>
      <c r="F2134">
        <v>78</v>
      </c>
      <c r="G2134">
        <v>5</v>
      </c>
      <c r="H2134">
        <v>36</v>
      </c>
      <c r="I2134">
        <v>159</v>
      </c>
      <c r="J2134">
        <v>1</v>
      </c>
      <c r="K2134">
        <v>134</v>
      </c>
      <c r="L2134">
        <v>6.0000000000000001E-3</v>
      </c>
      <c r="M2134">
        <v>37.700000000000003</v>
      </c>
      <c r="N2134">
        <v>250</v>
      </c>
      <c r="O2134">
        <v>56.4</v>
      </c>
      <c r="P2134">
        <v>56.4</v>
      </c>
      <c r="Q2134">
        <v>1084</v>
      </c>
    </row>
    <row r="2135" spans="1:17" x14ac:dyDescent="0.35">
      <c r="A2135" t="s">
        <v>15037</v>
      </c>
      <c r="B2135" t="s">
        <v>15633</v>
      </c>
      <c r="C2135" t="s">
        <v>17854</v>
      </c>
      <c r="D2135">
        <v>24.303000000000001</v>
      </c>
      <c r="E2135">
        <v>251</v>
      </c>
      <c r="F2135">
        <v>143</v>
      </c>
      <c r="G2135">
        <v>11</v>
      </c>
      <c r="H2135">
        <v>41</v>
      </c>
      <c r="I2135">
        <v>267</v>
      </c>
      <c r="J2135">
        <v>2</v>
      </c>
      <c r="K2135">
        <v>229</v>
      </c>
      <c r="L2135">
        <v>1E-3</v>
      </c>
      <c r="M2135">
        <v>40.4</v>
      </c>
      <c r="N2135">
        <v>250</v>
      </c>
      <c r="O2135">
        <v>100.4</v>
      </c>
      <c r="P2135">
        <v>101</v>
      </c>
      <c r="Q2135">
        <v>726</v>
      </c>
    </row>
    <row r="2136" spans="1:17" x14ac:dyDescent="0.35">
      <c r="A2136" t="s">
        <v>15031</v>
      </c>
      <c r="B2136" t="s">
        <v>15398</v>
      </c>
      <c r="C2136" t="s">
        <v>17855</v>
      </c>
      <c r="D2136">
        <v>24.481000000000002</v>
      </c>
      <c r="E2136">
        <v>241</v>
      </c>
      <c r="F2136">
        <v>152</v>
      </c>
      <c r="G2136">
        <v>7</v>
      </c>
      <c r="H2136">
        <v>5</v>
      </c>
      <c r="I2136">
        <v>225</v>
      </c>
      <c r="J2136">
        <v>4</v>
      </c>
      <c r="K2136">
        <v>234</v>
      </c>
      <c r="L2136">
        <v>1.03E-8</v>
      </c>
      <c r="M2136">
        <v>55.1</v>
      </c>
      <c r="N2136">
        <v>256</v>
      </c>
      <c r="O2136">
        <v>94.140600000000006</v>
      </c>
      <c r="P2136">
        <v>94.140600000000006</v>
      </c>
      <c r="Q2136">
        <v>107</v>
      </c>
    </row>
    <row r="2137" spans="1:17" x14ac:dyDescent="0.35">
      <c r="A2137" t="s">
        <v>15070</v>
      </c>
      <c r="B2137" t="s">
        <v>17856</v>
      </c>
      <c r="C2137" t="s">
        <v>17857</v>
      </c>
      <c r="D2137">
        <v>34.220999999999997</v>
      </c>
      <c r="E2137">
        <v>263</v>
      </c>
      <c r="F2137">
        <v>163</v>
      </c>
      <c r="G2137">
        <v>4</v>
      </c>
      <c r="H2137">
        <v>1</v>
      </c>
      <c r="I2137">
        <v>257</v>
      </c>
      <c r="J2137">
        <v>97</v>
      </c>
      <c r="K2137">
        <v>355</v>
      </c>
      <c r="L2137">
        <v>5.8799999999999998E-31</v>
      </c>
      <c r="M2137">
        <v>125</v>
      </c>
      <c r="N2137">
        <v>480</v>
      </c>
      <c r="O2137">
        <v>54.791699999999999</v>
      </c>
      <c r="P2137">
        <v>54.791699999999999</v>
      </c>
      <c r="Q2137">
        <v>2071</v>
      </c>
    </row>
    <row r="2138" spans="1:17" x14ac:dyDescent="0.35">
      <c r="A2138" t="s">
        <v>15073</v>
      </c>
      <c r="B2138" t="s">
        <v>17858</v>
      </c>
      <c r="C2138" t="s">
        <v>17859</v>
      </c>
      <c r="D2138">
        <v>26.257000000000001</v>
      </c>
      <c r="E2138">
        <v>179</v>
      </c>
      <c r="F2138">
        <v>93</v>
      </c>
      <c r="G2138">
        <v>7</v>
      </c>
      <c r="H2138">
        <v>56</v>
      </c>
      <c r="I2138">
        <v>203</v>
      </c>
      <c r="J2138">
        <v>39</v>
      </c>
      <c r="K2138">
        <v>209</v>
      </c>
      <c r="L2138">
        <v>0.26</v>
      </c>
      <c r="M2138">
        <v>33.1</v>
      </c>
      <c r="N2138">
        <v>298</v>
      </c>
      <c r="O2138">
        <v>60.067100000000003</v>
      </c>
      <c r="P2138">
        <v>60.067100000000003</v>
      </c>
      <c r="Q2138">
        <v>2331</v>
      </c>
    </row>
    <row r="2139" spans="1:17" x14ac:dyDescent="0.35">
      <c r="A2139" t="s">
        <v>15034</v>
      </c>
      <c r="B2139" t="s">
        <v>17860</v>
      </c>
      <c r="C2139" t="s">
        <v>17861</v>
      </c>
      <c r="D2139">
        <v>25.966999999999999</v>
      </c>
      <c r="E2139">
        <v>181</v>
      </c>
      <c r="F2139">
        <v>113</v>
      </c>
      <c r="G2139">
        <v>5</v>
      </c>
      <c r="H2139">
        <v>40</v>
      </c>
      <c r="I2139">
        <v>201</v>
      </c>
      <c r="J2139">
        <v>3</v>
      </c>
      <c r="K2139">
        <v>181</v>
      </c>
      <c r="L2139">
        <v>2E-3</v>
      </c>
      <c r="M2139">
        <v>39.299999999999997</v>
      </c>
      <c r="N2139">
        <v>253</v>
      </c>
      <c r="O2139">
        <v>71.541499999999999</v>
      </c>
      <c r="P2139">
        <v>71.541499999999999</v>
      </c>
      <c r="Q2139">
        <v>1023</v>
      </c>
    </row>
    <row r="2140" spans="1:17" x14ac:dyDescent="0.35">
      <c r="A2140" t="s">
        <v>15351</v>
      </c>
      <c r="B2140" t="s">
        <v>15352</v>
      </c>
      <c r="C2140" t="s">
        <v>17862</v>
      </c>
      <c r="D2140">
        <v>26.606000000000002</v>
      </c>
      <c r="E2140">
        <v>109</v>
      </c>
      <c r="F2140">
        <v>61</v>
      </c>
      <c r="G2140">
        <v>6</v>
      </c>
      <c r="H2140">
        <v>236</v>
      </c>
      <c r="I2140">
        <v>337</v>
      </c>
      <c r="J2140">
        <v>77</v>
      </c>
      <c r="K2140">
        <v>173</v>
      </c>
      <c r="L2140">
        <v>0.24</v>
      </c>
      <c r="M2140">
        <v>33.1</v>
      </c>
      <c r="N2140">
        <v>175</v>
      </c>
      <c r="O2140">
        <v>62.285699999999999</v>
      </c>
      <c r="P2140">
        <v>62.285699999999999</v>
      </c>
      <c r="Q2140">
        <v>1470</v>
      </c>
    </row>
    <row r="2141" spans="1:17" x14ac:dyDescent="0.35">
      <c r="A2141" t="s">
        <v>15070</v>
      </c>
      <c r="B2141" t="s">
        <v>17863</v>
      </c>
      <c r="C2141" t="s">
        <v>17864</v>
      </c>
      <c r="D2141">
        <v>45.613999999999997</v>
      </c>
      <c r="E2141">
        <v>228</v>
      </c>
      <c r="F2141">
        <v>124</v>
      </c>
      <c r="G2141">
        <v>0</v>
      </c>
      <c r="H2141">
        <v>5</v>
      </c>
      <c r="I2141">
        <v>232</v>
      </c>
      <c r="J2141">
        <v>5</v>
      </c>
      <c r="K2141">
        <v>232</v>
      </c>
      <c r="L2141">
        <v>7.5499999999999996E-52</v>
      </c>
      <c r="M2141">
        <v>181</v>
      </c>
      <c r="N2141">
        <v>420</v>
      </c>
      <c r="O2141">
        <v>54.285699999999999</v>
      </c>
      <c r="P2141">
        <v>54.285699999999999</v>
      </c>
      <c r="Q2141">
        <v>1985</v>
      </c>
    </row>
    <row r="2142" spans="1:17" x14ac:dyDescent="0.35">
      <c r="A2142" t="s">
        <v>15031</v>
      </c>
      <c r="B2142" t="s">
        <v>15648</v>
      </c>
      <c r="C2142" t="s">
        <v>17865</v>
      </c>
      <c r="D2142">
        <v>19.917000000000002</v>
      </c>
      <c r="E2142">
        <v>241</v>
      </c>
      <c r="F2142">
        <v>161</v>
      </c>
      <c r="G2142">
        <v>8</v>
      </c>
      <c r="H2142">
        <v>6</v>
      </c>
      <c r="I2142">
        <v>225</v>
      </c>
      <c r="J2142">
        <v>5</v>
      </c>
      <c r="K2142">
        <v>234</v>
      </c>
      <c r="L2142">
        <v>4.1199999999999999E-4</v>
      </c>
      <c r="M2142">
        <v>41.2</v>
      </c>
      <c r="N2142">
        <v>256</v>
      </c>
      <c r="O2142">
        <v>94.140600000000006</v>
      </c>
      <c r="P2142">
        <v>94.140600000000006</v>
      </c>
      <c r="Q2142">
        <v>476</v>
      </c>
    </row>
    <row r="2143" spans="1:17" x14ac:dyDescent="0.35">
      <c r="A2143" t="s">
        <v>15031</v>
      </c>
      <c r="B2143" t="s">
        <v>17866</v>
      </c>
      <c r="C2143" t="s">
        <v>17867</v>
      </c>
      <c r="D2143">
        <v>25.106000000000002</v>
      </c>
      <c r="E2143">
        <v>235</v>
      </c>
      <c r="F2143">
        <v>140</v>
      </c>
      <c r="G2143">
        <v>6</v>
      </c>
      <c r="H2143">
        <v>4</v>
      </c>
      <c r="I2143">
        <v>218</v>
      </c>
      <c r="J2143">
        <v>2</v>
      </c>
      <c r="K2143">
        <v>220</v>
      </c>
      <c r="L2143">
        <v>5.3700000000000004E-4</v>
      </c>
      <c r="M2143">
        <v>40.799999999999997</v>
      </c>
      <c r="N2143">
        <v>249</v>
      </c>
      <c r="O2143">
        <v>94.377499999999998</v>
      </c>
      <c r="P2143">
        <v>94.377499999999998</v>
      </c>
      <c r="Q2143">
        <v>486</v>
      </c>
    </row>
    <row r="2144" spans="1:17" x14ac:dyDescent="0.35">
      <c r="A2144" t="s">
        <v>15070</v>
      </c>
      <c r="B2144" t="s">
        <v>17868</v>
      </c>
      <c r="C2144" t="s">
        <v>17869</v>
      </c>
      <c r="D2144">
        <v>25.391999999999999</v>
      </c>
      <c r="E2144">
        <v>319</v>
      </c>
      <c r="F2144">
        <v>207</v>
      </c>
      <c r="G2144">
        <v>6</v>
      </c>
      <c r="H2144">
        <v>3</v>
      </c>
      <c r="I2144">
        <v>321</v>
      </c>
      <c r="J2144">
        <v>6</v>
      </c>
      <c r="K2144">
        <v>293</v>
      </c>
      <c r="L2144">
        <v>6.7600000000000002E-15</v>
      </c>
      <c r="M2144">
        <v>76.3</v>
      </c>
      <c r="N2144">
        <v>373</v>
      </c>
      <c r="O2144">
        <v>85.522800000000004</v>
      </c>
      <c r="P2144">
        <v>85.522800000000004</v>
      </c>
      <c r="Q2144">
        <v>2195</v>
      </c>
    </row>
    <row r="2145" spans="1:17" x14ac:dyDescent="0.35">
      <c r="A2145" t="s">
        <v>15133</v>
      </c>
      <c r="B2145" t="s">
        <v>17870</v>
      </c>
      <c r="C2145" t="s">
        <v>17871</v>
      </c>
      <c r="D2145">
        <v>26.966000000000001</v>
      </c>
      <c r="E2145">
        <v>89</v>
      </c>
      <c r="F2145">
        <v>59</v>
      </c>
      <c r="G2145">
        <v>2</v>
      </c>
      <c r="H2145">
        <v>67</v>
      </c>
      <c r="I2145">
        <v>155</v>
      </c>
      <c r="J2145">
        <v>45</v>
      </c>
      <c r="K2145">
        <v>127</v>
      </c>
      <c r="L2145">
        <v>0.56000000000000005</v>
      </c>
      <c r="M2145">
        <v>29.6</v>
      </c>
      <c r="N2145">
        <v>130</v>
      </c>
      <c r="O2145">
        <v>68.461500000000001</v>
      </c>
      <c r="P2145">
        <v>68.461500000000001</v>
      </c>
      <c r="Q2145">
        <v>2582</v>
      </c>
    </row>
    <row r="2146" spans="1:17" x14ac:dyDescent="0.35">
      <c r="A2146" t="s">
        <v>15031</v>
      </c>
      <c r="B2146" t="s">
        <v>17872</v>
      </c>
      <c r="C2146" t="s">
        <v>17873</v>
      </c>
      <c r="D2146">
        <v>25.62</v>
      </c>
      <c r="E2146">
        <v>242</v>
      </c>
      <c r="F2146">
        <v>148</v>
      </c>
      <c r="G2146">
        <v>8</v>
      </c>
      <c r="H2146">
        <v>5</v>
      </c>
      <c r="I2146">
        <v>225</v>
      </c>
      <c r="J2146">
        <v>4</v>
      </c>
      <c r="K2146">
        <v>234</v>
      </c>
      <c r="L2146">
        <v>9.46E-9</v>
      </c>
      <c r="M2146">
        <v>55.1</v>
      </c>
      <c r="N2146">
        <v>256</v>
      </c>
      <c r="O2146">
        <v>94.531199999999998</v>
      </c>
      <c r="P2146">
        <v>94.531199999999998</v>
      </c>
      <c r="Q2146">
        <v>104</v>
      </c>
    </row>
    <row r="2147" spans="1:17" x14ac:dyDescent="0.35">
      <c r="A2147" t="s">
        <v>17874</v>
      </c>
      <c r="B2147" t="s">
        <v>17875</v>
      </c>
      <c r="C2147" t="s">
        <v>17876</v>
      </c>
      <c r="D2147">
        <v>27.082999999999998</v>
      </c>
      <c r="E2147">
        <v>96</v>
      </c>
      <c r="F2147">
        <v>58</v>
      </c>
      <c r="G2147">
        <v>2</v>
      </c>
      <c r="H2147">
        <v>98</v>
      </c>
      <c r="I2147">
        <v>193</v>
      </c>
      <c r="J2147">
        <v>98</v>
      </c>
      <c r="K2147">
        <v>181</v>
      </c>
      <c r="L2147">
        <v>1</v>
      </c>
      <c r="M2147">
        <v>31.2</v>
      </c>
      <c r="N2147">
        <v>184</v>
      </c>
      <c r="O2147">
        <v>52.173900000000003</v>
      </c>
      <c r="P2147">
        <v>52.173900000000003</v>
      </c>
      <c r="Q2147">
        <v>1586</v>
      </c>
    </row>
    <row r="2148" spans="1:17" x14ac:dyDescent="0.35">
      <c r="A2148" t="s">
        <v>15652</v>
      </c>
      <c r="B2148" t="s">
        <v>17508</v>
      </c>
      <c r="C2148" t="s">
        <v>17877</v>
      </c>
      <c r="D2148">
        <v>28.814</v>
      </c>
      <c r="E2148">
        <v>118</v>
      </c>
      <c r="F2148">
        <v>65</v>
      </c>
      <c r="G2148">
        <v>5</v>
      </c>
      <c r="H2148">
        <v>19</v>
      </c>
      <c r="I2148">
        <v>130</v>
      </c>
      <c r="J2148">
        <v>9</v>
      </c>
      <c r="K2148">
        <v>113</v>
      </c>
      <c r="L2148">
        <v>5.0000000000000001E-3</v>
      </c>
      <c r="M2148">
        <v>37.4</v>
      </c>
      <c r="N2148">
        <v>125</v>
      </c>
      <c r="O2148">
        <v>94.4</v>
      </c>
      <c r="P2148">
        <v>94.4</v>
      </c>
      <c r="Q2148">
        <v>1166</v>
      </c>
    </row>
    <row r="2149" spans="1:17" x14ac:dyDescent="0.35">
      <c r="A2149" t="s">
        <v>15031</v>
      </c>
      <c r="B2149" t="s">
        <v>17878</v>
      </c>
      <c r="C2149" t="s">
        <v>17879</v>
      </c>
      <c r="D2149">
        <v>24.219000000000001</v>
      </c>
      <c r="E2149">
        <v>256</v>
      </c>
      <c r="F2149">
        <v>134</v>
      </c>
      <c r="G2149">
        <v>7</v>
      </c>
      <c r="H2149">
        <v>6</v>
      </c>
      <c r="I2149">
        <v>225</v>
      </c>
      <c r="J2149">
        <v>3</v>
      </c>
      <c r="K2149">
        <v>234</v>
      </c>
      <c r="L2149">
        <v>7.4700000000000005E-4</v>
      </c>
      <c r="M2149">
        <v>40.4</v>
      </c>
      <c r="N2149">
        <v>252</v>
      </c>
      <c r="O2149">
        <v>101.587</v>
      </c>
      <c r="P2149">
        <v>101</v>
      </c>
      <c r="Q2149">
        <v>502</v>
      </c>
    </row>
    <row r="2150" spans="1:17" x14ac:dyDescent="0.35">
      <c r="A2150" t="s">
        <v>15046</v>
      </c>
      <c r="B2150" t="s">
        <v>15289</v>
      </c>
      <c r="C2150" t="s">
        <v>17880</v>
      </c>
      <c r="D2150">
        <v>25.713999999999999</v>
      </c>
      <c r="E2150">
        <v>210</v>
      </c>
      <c r="F2150">
        <v>127</v>
      </c>
      <c r="G2150">
        <v>6</v>
      </c>
      <c r="H2150">
        <v>126</v>
      </c>
      <c r="I2150">
        <v>317</v>
      </c>
      <c r="J2150">
        <v>8</v>
      </c>
      <c r="K2150">
        <v>206</v>
      </c>
      <c r="L2150">
        <v>8.3399999999999998E-7</v>
      </c>
      <c r="M2150">
        <v>50.4</v>
      </c>
      <c r="N2150">
        <v>259</v>
      </c>
      <c r="O2150">
        <v>81.081100000000006</v>
      </c>
      <c r="P2150">
        <v>81.081100000000006</v>
      </c>
      <c r="Q2150">
        <v>1252</v>
      </c>
    </row>
    <row r="2151" spans="1:17" x14ac:dyDescent="0.35">
      <c r="A2151" t="s">
        <v>15570</v>
      </c>
      <c r="B2151" t="s">
        <v>17881</v>
      </c>
      <c r="C2151" t="s">
        <v>17882</v>
      </c>
      <c r="D2151">
        <v>23.864000000000001</v>
      </c>
      <c r="E2151">
        <v>88</v>
      </c>
      <c r="F2151">
        <v>58</v>
      </c>
      <c r="G2151">
        <v>3</v>
      </c>
      <c r="H2151">
        <v>62</v>
      </c>
      <c r="I2151">
        <v>149</v>
      </c>
      <c r="J2151">
        <v>2</v>
      </c>
      <c r="K2151">
        <v>80</v>
      </c>
      <c r="L2151">
        <v>0.97</v>
      </c>
      <c r="M2151">
        <v>30.4</v>
      </c>
      <c r="N2151">
        <v>156</v>
      </c>
      <c r="O2151">
        <v>56.410299999999999</v>
      </c>
      <c r="P2151">
        <v>56.410299999999999</v>
      </c>
      <c r="Q2151">
        <v>1238</v>
      </c>
    </row>
    <row r="2152" spans="1:17" x14ac:dyDescent="0.35">
      <c r="A2152" t="s">
        <v>15070</v>
      </c>
      <c r="B2152" t="s">
        <v>17883</v>
      </c>
      <c r="C2152" t="s">
        <v>17884</v>
      </c>
      <c r="D2152">
        <v>36.863999999999997</v>
      </c>
      <c r="E2152">
        <v>236</v>
      </c>
      <c r="F2152">
        <v>140</v>
      </c>
      <c r="G2152">
        <v>3</v>
      </c>
      <c r="H2152">
        <v>5</v>
      </c>
      <c r="I2152">
        <v>234</v>
      </c>
      <c r="J2152">
        <v>5</v>
      </c>
      <c r="K2152">
        <v>237</v>
      </c>
      <c r="L2152">
        <v>2.83E-30</v>
      </c>
      <c r="M2152">
        <v>121</v>
      </c>
      <c r="N2152">
        <v>398</v>
      </c>
      <c r="O2152">
        <v>59.296500000000002</v>
      </c>
      <c r="P2152">
        <v>59.296500000000002</v>
      </c>
      <c r="Q2152">
        <v>2073</v>
      </c>
    </row>
    <row r="2153" spans="1:17" x14ac:dyDescent="0.35">
      <c r="A2153" t="s">
        <v>16845</v>
      </c>
      <c r="B2153" t="s">
        <v>17885</v>
      </c>
      <c r="C2153" t="s">
        <v>17886</v>
      </c>
      <c r="D2153">
        <v>23.943999999999999</v>
      </c>
      <c r="E2153">
        <v>142</v>
      </c>
      <c r="F2153">
        <v>77</v>
      </c>
      <c r="G2153">
        <v>4</v>
      </c>
      <c r="H2153">
        <v>57</v>
      </c>
      <c r="I2153">
        <v>190</v>
      </c>
      <c r="J2153">
        <v>113</v>
      </c>
      <c r="K2153">
        <v>231</v>
      </c>
      <c r="L2153">
        <v>0.71</v>
      </c>
      <c r="M2153">
        <v>30.8</v>
      </c>
      <c r="N2153">
        <v>283</v>
      </c>
      <c r="O2153">
        <v>50.176699999999997</v>
      </c>
      <c r="P2153">
        <v>50.176699999999997</v>
      </c>
      <c r="Q2153">
        <v>1307</v>
      </c>
    </row>
    <row r="2154" spans="1:17" x14ac:dyDescent="0.35">
      <c r="A2154" t="s">
        <v>15070</v>
      </c>
      <c r="B2154" t="s">
        <v>15217</v>
      </c>
      <c r="C2154" t="s">
        <v>17887</v>
      </c>
      <c r="D2154">
        <v>24.658000000000001</v>
      </c>
      <c r="E2154">
        <v>219</v>
      </c>
      <c r="F2154">
        <v>163</v>
      </c>
      <c r="G2154">
        <v>2</v>
      </c>
      <c r="H2154">
        <v>9</v>
      </c>
      <c r="I2154">
        <v>227</v>
      </c>
      <c r="J2154">
        <v>10</v>
      </c>
      <c r="K2154">
        <v>226</v>
      </c>
      <c r="L2154">
        <v>2.4499999999999999E-12</v>
      </c>
      <c r="M2154">
        <v>68.599999999999994</v>
      </c>
      <c r="N2154">
        <v>367</v>
      </c>
      <c r="O2154">
        <v>59.673000000000002</v>
      </c>
      <c r="P2154">
        <v>59.673000000000002</v>
      </c>
      <c r="Q2154">
        <v>2218</v>
      </c>
    </row>
    <row r="2155" spans="1:17" x14ac:dyDescent="0.35">
      <c r="A2155" t="s">
        <v>15070</v>
      </c>
      <c r="B2155" t="s">
        <v>17008</v>
      </c>
      <c r="C2155" t="s">
        <v>17888</v>
      </c>
      <c r="D2155">
        <v>39.753999999999998</v>
      </c>
      <c r="E2155">
        <v>244</v>
      </c>
      <c r="F2155">
        <v>140</v>
      </c>
      <c r="G2155">
        <v>5</v>
      </c>
      <c r="H2155">
        <v>5</v>
      </c>
      <c r="I2155">
        <v>244</v>
      </c>
      <c r="J2155">
        <v>5</v>
      </c>
      <c r="K2155">
        <v>245</v>
      </c>
      <c r="L2155">
        <v>2.9400000000000002E-38</v>
      </c>
      <c r="M2155">
        <v>144</v>
      </c>
      <c r="N2155">
        <v>414</v>
      </c>
      <c r="O2155">
        <v>58.937199999999997</v>
      </c>
      <c r="P2155">
        <v>58.937199999999997</v>
      </c>
      <c r="Q2155">
        <v>2003</v>
      </c>
    </row>
    <row r="2156" spans="1:17" x14ac:dyDescent="0.35">
      <c r="A2156" t="s">
        <v>16016</v>
      </c>
      <c r="B2156" t="s">
        <v>17889</v>
      </c>
      <c r="C2156" t="s">
        <v>17890</v>
      </c>
      <c r="D2156">
        <v>25</v>
      </c>
      <c r="E2156">
        <v>100</v>
      </c>
      <c r="F2156">
        <v>68</v>
      </c>
      <c r="G2156">
        <v>3</v>
      </c>
      <c r="H2156">
        <v>2</v>
      </c>
      <c r="I2156">
        <v>97</v>
      </c>
      <c r="J2156">
        <v>90</v>
      </c>
      <c r="K2156">
        <v>186</v>
      </c>
      <c r="L2156">
        <v>0.26</v>
      </c>
      <c r="M2156">
        <v>32.299999999999997</v>
      </c>
      <c r="N2156">
        <v>200</v>
      </c>
      <c r="O2156">
        <v>50</v>
      </c>
      <c r="P2156">
        <v>50</v>
      </c>
      <c r="Q2156">
        <v>1413</v>
      </c>
    </row>
    <row r="2157" spans="1:17" x14ac:dyDescent="0.35">
      <c r="A2157" t="s">
        <v>17891</v>
      </c>
      <c r="B2157" t="s">
        <v>17892</v>
      </c>
      <c r="C2157" t="s">
        <v>17893</v>
      </c>
      <c r="D2157">
        <v>23.494</v>
      </c>
      <c r="E2157">
        <v>166</v>
      </c>
      <c r="F2157">
        <v>91</v>
      </c>
      <c r="G2157">
        <v>9</v>
      </c>
      <c r="H2157">
        <v>43</v>
      </c>
      <c r="I2157">
        <v>194</v>
      </c>
      <c r="J2157">
        <v>26</v>
      </c>
      <c r="K2157">
        <v>169</v>
      </c>
      <c r="L2157">
        <v>0.35</v>
      </c>
      <c r="M2157">
        <v>32.700000000000003</v>
      </c>
      <c r="N2157">
        <v>180</v>
      </c>
      <c r="O2157">
        <v>92.222200000000001</v>
      </c>
      <c r="P2157">
        <v>92.222200000000001</v>
      </c>
      <c r="Q2157">
        <v>2975</v>
      </c>
    </row>
    <row r="2158" spans="1:17" x14ac:dyDescent="0.35">
      <c r="A2158" t="s">
        <v>15070</v>
      </c>
      <c r="B2158" t="s">
        <v>17894</v>
      </c>
      <c r="C2158" t="s">
        <v>17895</v>
      </c>
      <c r="D2158">
        <v>37.661999999999999</v>
      </c>
      <c r="E2158">
        <v>231</v>
      </c>
      <c r="F2158">
        <v>142</v>
      </c>
      <c r="G2158">
        <v>1</v>
      </c>
      <c r="H2158">
        <v>5</v>
      </c>
      <c r="I2158">
        <v>233</v>
      </c>
      <c r="J2158">
        <v>5</v>
      </c>
      <c r="K2158">
        <v>235</v>
      </c>
      <c r="L2158">
        <v>1.95E-38</v>
      </c>
      <c r="M2158">
        <v>144</v>
      </c>
      <c r="N2158">
        <v>403</v>
      </c>
      <c r="O2158">
        <v>57.320099999999996</v>
      </c>
      <c r="P2158">
        <v>57.320099999999996</v>
      </c>
      <c r="Q2158">
        <v>1999</v>
      </c>
    </row>
    <row r="2159" spans="1:17" x14ac:dyDescent="0.35">
      <c r="A2159" t="s">
        <v>16019</v>
      </c>
      <c r="B2159" t="s">
        <v>17279</v>
      </c>
      <c r="C2159" t="s">
        <v>17896</v>
      </c>
      <c r="D2159">
        <v>25.734999999999999</v>
      </c>
      <c r="E2159">
        <v>136</v>
      </c>
      <c r="F2159">
        <v>87</v>
      </c>
      <c r="G2159">
        <v>6</v>
      </c>
      <c r="H2159">
        <v>3</v>
      </c>
      <c r="I2159">
        <v>130</v>
      </c>
      <c r="J2159">
        <v>2</v>
      </c>
      <c r="K2159">
        <v>131</v>
      </c>
      <c r="L2159">
        <v>7.1999999999999995E-2</v>
      </c>
      <c r="M2159">
        <v>32.299999999999997</v>
      </c>
      <c r="N2159">
        <v>148</v>
      </c>
      <c r="O2159">
        <v>91.891900000000007</v>
      </c>
      <c r="P2159">
        <v>91.891900000000007</v>
      </c>
      <c r="Q2159">
        <v>1485</v>
      </c>
    </row>
    <row r="2160" spans="1:17" x14ac:dyDescent="0.35">
      <c r="A2160" t="s">
        <v>15034</v>
      </c>
      <c r="B2160" t="s">
        <v>17897</v>
      </c>
      <c r="C2160" t="s">
        <v>17898</v>
      </c>
      <c r="D2160">
        <v>28.766999999999999</v>
      </c>
      <c r="E2160">
        <v>146</v>
      </c>
      <c r="F2160">
        <v>74</v>
      </c>
      <c r="G2160">
        <v>5</v>
      </c>
      <c r="H2160">
        <v>40</v>
      </c>
      <c r="I2160">
        <v>160</v>
      </c>
      <c r="J2160">
        <v>3</v>
      </c>
      <c r="K2160">
        <v>143</v>
      </c>
      <c r="L2160">
        <v>7.2899999999999997E-5</v>
      </c>
      <c r="M2160">
        <v>43.9</v>
      </c>
      <c r="N2160">
        <v>260</v>
      </c>
      <c r="O2160">
        <v>56.153799999999997</v>
      </c>
      <c r="P2160">
        <v>56.153799999999997</v>
      </c>
      <c r="Q2160">
        <v>861</v>
      </c>
    </row>
    <row r="2161" spans="1:17" x14ac:dyDescent="0.35">
      <c r="A2161" t="s">
        <v>15070</v>
      </c>
      <c r="B2161" t="s">
        <v>15217</v>
      </c>
      <c r="C2161" t="s">
        <v>17899</v>
      </c>
      <c r="D2161">
        <v>25.523</v>
      </c>
      <c r="E2161">
        <v>239</v>
      </c>
      <c r="F2161">
        <v>164</v>
      </c>
      <c r="G2161">
        <v>4</v>
      </c>
      <c r="H2161">
        <v>3</v>
      </c>
      <c r="I2161">
        <v>233</v>
      </c>
      <c r="J2161">
        <v>6</v>
      </c>
      <c r="K2161">
        <v>238</v>
      </c>
      <c r="L2161">
        <v>1.9000000000000001E-14</v>
      </c>
      <c r="M2161">
        <v>75.099999999999994</v>
      </c>
      <c r="N2161">
        <v>389</v>
      </c>
      <c r="O2161">
        <v>61.439599999999999</v>
      </c>
      <c r="P2161">
        <v>61.439599999999999</v>
      </c>
      <c r="Q2161">
        <v>2203</v>
      </c>
    </row>
    <row r="2162" spans="1:17" x14ac:dyDescent="0.35">
      <c r="A2162" t="s">
        <v>17900</v>
      </c>
      <c r="B2162" t="s">
        <v>17901</v>
      </c>
      <c r="C2162" t="s">
        <v>17902</v>
      </c>
      <c r="D2162">
        <v>23.655999999999999</v>
      </c>
      <c r="E2162">
        <v>186</v>
      </c>
      <c r="F2162">
        <v>115</v>
      </c>
      <c r="G2162">
        <v>6</v>
      </c>
      <c r="H2162">
        <v>27</v>
      </c>
      <c r="I2162">
        <v>204</v>
      </c>
      <c r="J2162">
        <v>43</v>
      </c>
      <c r="K2162">
        <v>209</v>
      </c>
      <c r="L2162">
        <v>0.71</v>
      </c>
      <c r="M2162">
        <v>32</v>
      </c>
      <c r="N2162">
        <v>286</v>
      </c>
      <c r="O2162">
        <v>65.034999999999997</v>
      </c>
      <c r="P2162">
        <v>65.034999999999997</v>
      </c>
      <c r="Q2162">
        <v>1625</v>
      </c>
    </row>
    <row r="2163" spans="1:17" x14ac:dyDescent="0.35">
      <c r="A2163" t="s">
        <v>15070</v>
      </c>
      <c r="B2163" t="s">
        <v>15413</v>
      </c>
      <c r="C2163" t="s">
        <v>17903</v>
      </c>
      <c r="D2163">
        <v>37.652000000000001</v>
      </c>
      <c r="E2163">
        <v>247</v>
      </c>
      <c r="F2163">
        <v>152</v>
      </c>
      <c r="G2163">
        <v>2</v>
      </c>
      <c r="H2163">
        <v>5</v>
      </c>
      <c r="I2163">
        <v>251</v>
      </c>
      <c r="J2163">
        <v>5</v>
      </c>
      <c r="K2163">
        <v>249</v>
      </c>
      <c r="L2163">
        <v>2.2500000000000002E-37</v>
      </c>
      <c r="M2163">
        <v>141</v>
      </c>
      <c r="N2163">
        <v>410</v>
      </c>
      <c r="O2163">
        <v>60.243899999999996</v>
      </c>
      <c r="P2163">
        <v>60.243899999999996</v>
      </c>
      <c r="Q2163">
        <v>2013</v>
      </c>
    </row>
    <row r="2164" spans="1:17" x14ac:dyDescent="0.35">
      <c r="A2164" t="s">
        <v>15031</v>
      </c>
      <c r="B2164" t="s">
        <v>17904</v>
      </c>
      <c r="C2164" t="s">
        <v>17905</v>
      </c>
      <c r="D2164">
        <v>27.585999999999999</v>
      </c>
      <c r="E2164">
        <v>174</v>
      </c>
      <c r="F2164">
        <v>100</v>
      </c>
      <c r="G2164">
        <v>6</v>
      </c>
      <c r="H2164">
        <v>6</v>
      </c>
      <c r="I2164">
        <v>155</v>
      </c>
      <c r="J2164">
        <v>3</v>
      </c>
      <c r="K2164">
        <v>174</v>
      </c>
      <c r="L2164">
        <v>2.7900000000000001E-4</v>
      </c>
      <c r="M2164">
        <v>41.6</v>
      </c>
      <c r="N2164">
        <v>252</v>
      </c>
      <c r="O2164">
        <v>69.047600000000003</v>
      </c>
      <c r="P2164">
        <v>69.047600000000003</v>
      </c>
      <c r="Q2164">
        <v>452</v>
      </c>
    </row>
    <row r="2165" spans="1:17" x14ac:dyDescent="0.35">
      <c r="A2165" t="s">
        <v>15037</v>
      </c>
      <c r="B2165" t="s">
        <v>17904</v>
      </c>
      <c r="C2165" t="s">
        <v>17905</v>
      </c>
      <c r="D2165">
        <v>26.777999999999999</v>
      </c>
      <c r="E2165">
        <v>239</v>
      </c>
      <c r="F2165">
        <v>130</v>
      </c>
      <c r="G2165">
        <v>10</v>
      </c>
      <c r="H2165">
        <v>44</v>
      </c>
      <c r="I2165">
        <v>256</v>
      </c>
      <c r="J2165">
        <v>3</v>
      </c>
      <c r="K2165">
        <v>222</v>
      </c>
      <c r="L2165">
        <v>2.5900000000000001E-4</v>
      </c>
      <c r="M2165">
        <v>42.4</v>
      </c>
      <c r="N2165">
        <v>252</v>
      </c>
      <c r="O2165">
        <v>94.841300000000004</v>
      </c>
      <c r="P2165">
        <v>94.841300000000004</v>
      </c>
      <c r="Q2165">
        <v>671</v>
      </c>
    </row>
    <row r="2166" spans="1:17" x14ac:dyDescent="0.35">
      <c r="A2166" t="s">
        <v>15038</v>
      </c>
      <c r="B2166" t="s">
        <v>17906</v>
      </c>
      <c r="C2166" t="s">
        <v>17907</v>
      </c>
      <c r="D2166">
        <v>27.344000000000001</v>
      </c>
      <c r="E2166">
        <v>256</v>
      </c>
      <c r="F2166">
        <v>166</v>
      </c>
      <c r="G2166">
        <v>8</v>
      </c>
      <c r="H2166">
        <v>373</v>
      </c>
      <c r="I2166">
        <v>625</v>
      </c>
      <c r="J2166">
        <v>4</v>
      </c>
      <c r="K2166">
        <v>242</v>
      </c>
      <c r="L2166">
        <v>7.6799999999999996E-11</v>
      </c>
      <c r="M2166">
        <v>64.3</v>
      </c>
      <c r="N2166">
        <v>261</v>
      </c>
      <c r="O2166">
        <v>98.084299999999999</v>
      </c>
      <c r="P2166">
        <v>98.084299999999999</v>
      </c>
      <c r="Q2166">
        <v>2648</v>
      </c>
    </row>
    <row r="2167" spans="1:17" x14ac:dyDescent="0.35">
      <c r="A2167" t="s">
        <v>15038</v>
      </c>
      <c r="B2167" t="s">
        <v>17908</v>
      </c>
      <c r="C2167" t="s">
        <v>17909</v>
      </c>
      <c r="D2167">
        <v>27.344000000000001</v>
      </c>
      <c r="E2167">
        <v>256</v>
      </c>
      <c r="F2167">
        <v>166</v>
      </c>
      <c r="G2167">
        <v>8</v>
      </c>
      <c r="H2167">
        <v>373</v>
      </c>
      <c r="I2167">
        <v>625</v>
      </c>
      <c r="J2167">
        <v>4</v>
      </c>
      <c r="K2167">
        <v>242</v>
      </c>
      <c r="L2167">
        <v>2.5299999999999999E-11</v>
      </c>
      <c r="M2167">
        <v>65.900000000000006</v>
      </c>
      <c r="N2167">
        <v>261</v>
      </c>
      <c r="O2167">
        <v>98.084299999999999</v>
      </c>
      <c r="P2167">
        <v>98.084299999999999</v>
      </c>
      <c r="Q2167">
        <v>2630</v>
      </c>
    </row>
    <row r="2168" spans="1:17" x14ac:dyDescent="0.35">
      <c r="A2168" t="s">
        <v>15046</v>
      </c>
      <c r="B2168" t="s">
        <v>17910</v>
      </c>
      <c r="C2168" t="s">
        <v>17911</v>
      </c>
      <c r="D2168">
        <v>25.786000000000001</v>
      </c>
      <c r="E2168">
        <v>159</v>
      </c>
      <c r="F2168">
        <v>72</v>
      </c>
      <c r="G2168">
        <v>6</v>
      </c>
      <c r="H2168">
        <v>126</v>
      </c>
      <c r="I2168">
        <v>283</v>
      </c>
      <c r="J2168">
        <v>10</v>
      </c>
      <c r="K2168">
        <v>123</v>
      </c>
      <c r="L2168">
        <v>1.47E-5</v>
      </c>
      <c r="M2168">
        <v>46.6</v>
      </c>
      <c r="N2168">
        <v>249</v>
      </c>
      <c r="O2168">
        <v>63.855400000000003</v>
      </c>
      <c r="P2168">
        <v>63.855400000000003</v>
      </c>
      <c r="Q2168">
        <v>1283</v>
      </c>
    </row>
    <row r="2169" spans="1:17" x14ac:dyDescent="0.35">
      <c r="A2169" t="s">
        <v>15034</v>
      </c>
      <c r="B2169" t="s">
        <v>15346</v>
      </c>
      <c r="C2169" t="s">
        <v>17912</v>
      </c>
      <c r="D2169">
        <v>25.573</v>
      </c>
      <c r="E2169">
        <v>262</v>
      </c>
      <c r="F2169">
        <v>162</v>
      </c>
      <c r="G2169">
        <v>9</v>
      </c>
      <c r="H2169">
        <v>40</v>
      </c>
      <c r="I2169">
        <v>274</v>
      </c>
      <c r="J2169">
        <v>8</v>
      </c>
      <c r="K2169">
        <v>263</v>
      </c>
      <c r="L2169">
        <v>2.11E-7</v>
      </c>
      <c r="M2169">
        <v>51.6</v>
      </c>
      <c r="N2169">
        <v>268</v>
      </c>
      <c r="O2169">
        <v>97.761200000000002</v>
      </c>
      <c r="P2169">
        <v>97.761200000000002</v>
      </c>
      <c r="Q2169">
        <v>772</v>
      </c>
    </row>
    <row r="2170" spans="1:17" x14ac:dyDescent="0.35">
      <c r="A2170" t="s">
        <v>15070</v>
      </c>
      <c r="B2170" t="s">
        <v>17913</v>
      </c>
      <c r="C2170" t="s">
        <v>17914</v>
      </c>
      <c r="D2170">
        <v>44.680999999999997</v>
      </c>
      <c r="E2170">
        <v>235</v>
      </c>
      <c r="F2170">
        <v>129</v>
      </c>
      <c r="G2170">
        <v>1</v>
      </c>
      <c r="H2170">
        <v>5</v>
      </c>
      <c r="I2170">
        <v>238</v>
      </c>
      <c r="J2170">
        <v>5</v>
      </c>
      <c r="K2170">
        <v>239</v>
      </c>
      <c r="L2170">
        <v>6.7700000000000001E-57</v>
      </c>
      <c r="M2170">
        <v>194</v>
      </c>
      <c r="N2170">
        <v>420</v>
      </c>
      <c r="O2170">
        <v>55.952399999999997</v>
      </c>
      <c r="P2170">
        <v>55.952399999999997</v>
      </c>
      <c r="Q2170">
        <v>1972</v>
      </c>
    </row>
    <row r="2171" spans="1:17" x14ac:dyDescent="0.35">
      <c r="A2171" t="s">
        <v>15034</v>
      </c>
      <c r="B2171" t="s">
        <v>15687</v>
      </c>
      <c r="C2171" t="s">
        <v>17915</v>
      </c>
      <c r="D2171">
        <v>28.472000000000001</v>
      </c>
      <c r="E2171">
        <v>144</v>
      </c>
      <c r="F2171">
        <v>77</v>
      </c>
      <c r="G2171">
        <v>5</v>
      </c>
      <c r="H2171">
        <v>40</v>
      </c>
      <c r="I2171">
        <v>160</v>
      </c>
      <c r="J2171">
        <v>3</v>
      </c>
      <c r="K2171">
        <v>143</v>
      </c>
      <c r="L2171">
        <v>5.52E-5</v>
      </c>
      <c r="M2171">
        <v>44.3</v>
      </c>
      <c r="N2171">
        <v>259</v>
      </c>
      <c r="O2171">
        <v>55.598500000000001</v>
      </c>
      <c r="P2171">
        <v>55.598500000000001</v>
      </c>
      <c r="Q2171">
        <v>853</v>
      </c>
    </row>
    <row r="2172" spans="1:17" x14ac:dyDescent="0.35">
      <c r="A2172" t="s">
        <v>15049</v>
      </c>
      <c r="B2172" t="s">
        <v>15687</v>
      </c>
      <c r="C2172" t="s">
        <v>17915</v>
      </c>
      <c r="D2172">
        <v>27.326000000000001</v>
      </c>
      <c r="E2172">
        <v>172</v>
      </c>
      <c r="F2172">
        <v>97</v>
      </c>
      <c r="G2172">
        <v>7</v>
      </c>
      <c r="H2172">
        <v>155</v>
      </c>
      <c r="I2172">
        <v>309</v>
      </c>
      <c r="J2172">
        <v>8</v>
      </c>
      <c r="K2172">
        <v>168</v>
      </c>
      <c r="L2172">
        <v>1E-3</v>
      </c>
      <c r="M2172">
        <v>40.799999999999997</v>
      </c>
      <c r="N2172">
        <v>259</v>
      </c>
      <c r="O2172">
        <v>66.409300000000002</v>
      </c>
      <c r="P2172">
        <v>66.409300000000002</v>
      </c>
      <c r="Q2172">
        <v>1877</v>
      </c>
    </row>
    <row r="2173" spans="1:17" x14ac:dyDescent="0.35">
      <c r="A2173" t="s">
        <v>15186</v>
      </c>
      <c r="B2173" t="s">
        <v>17916</v>
      </c>
      <c r="C2173" t="s">
        <v>17917</v>
      </c>
      <c r="D2173">
        <v>29.292999999999999</v>
      </c>
      <c r="E2173">
        <v>99</v>
      </c>
      <c r="F2173">
        <v>67</v>
      </c>
      <c r="G2173">
        <v>2</v>
      </c>
      <c r="H2173">
        <v>26</v>
      </c>
      <c r="I2173">
        <v>123</v>
      </c>
      <c r="J2173">
        <v>4</v>
      </c>
      <c r="K2173">
        <v>100</v>
      </c>
      <c r="L2173">
        <v>9.1799999999999995E-5</v>
      </c>
      <c r="M2173">
        <v>40.799999999999997</v>
      </c>
      <c r="N2173">
        <v>150</v>
      </c>
      <c r="O2173">
        <v>66</v>
      </c>
      <c r="P2173">
        <v>66</v>
      </c>
      <c r="Q2173">
        <v>1366</v>
      </c>
    </row>
    <row r="2174" spans="1:17" x14ac:dyDescent="0.35">
      <c r="A2174" t="s">
        <v>15176</v>
      </c>
      <c r="B2174" t="s">
        <v>17918</v>
      </c>
      <c r="C2174" t="s">
        <v>17919</v>
      </c>
      <c r="D2174">
        <v>33.973999999999997</v>
      </c>
      <c r="E2174">
        <v>156</v>
      </c>
      <c r="F2174">
        <v>99</v>
      </c>
      <c r="G2174">
        <v>3</v>
      </c>
      <c r="H2174">
        <v>32</v>
      </c>
      <c r="I2174">
        <v>187</v>
      </c>
      <c r="J2174">
        <v>1</v>
      </c>
      <c r="K2174">
        <v>152</v>
      </c>
      <c r="L2174">
        <v>7.7000000000000002E-25</v>
      </c>
      <c r="M2174">
        <v>95.1</v>
      </c>
      <c r="N2174">
        <v>154</v>
      </c>
      <c r="O2174">
        <v>101.29900000000001</v>
      </c>
      <c r="P2174">
        <v>101</v>
      </c>
      <c r="Q2174">
        <v>2902</v>
      </c>
    </row>
    <row r="2175" spans="1:17" x14ac:dyDescent="0.35">
      <c r="A2175" t="s">
        <v>15201</v>
      </c>
      <c r="B2175" t="s">
        <v>17918</v>
      </c>
      <c r="C2175" t="s">
        <v>17919</v>
      </c>
      <c r="D2175">
        <v>31.41</v>
      </c>
      <c r="E2175">
        <v>156</v>
      </c>
      <c r="F2175">
        <v>103</v>
      </c>
      <c r="G2175">
        <v>3</v>
      </c>
      <c r="H2175">
        <v>22</v>
      </c>
      <c r="I2175">
        <v>177</v>
      </c>
      <c r="J2175">
        <v>1</v>
      </c>
      <c r="K2175">
        <v>152</v>
      </c>
      <c r="L2175">
        <v>3.3900000000000001E-22</v>
      </c>
      <c r="M2175">
        <v>87.8</v>
      </c>
      <c r="N2175">
        <v>154</v>
      </c>
      <c r="O2175">
        <v>101.29900000000001</v>
      </c>
      <c r="P2175">
        <v>101</v>
      </c>
      <c r="Q2175">
        <v>1194</v>
      </c>
    </row>
    <row r="2176" spans="1:17" x14ac:dyDescent="0.35">
      <c r="A2176" t="s">
        <v>15037</v>
      </c>
      <c r="B2176" t="s">
        <v>17653</v>
      </c>
      <c r="C2176" t="s">
        <v>17920</v>
      </c>
      <c r="D2176">
        <v>27.326000000000001</v>
      </c>
      <c r="E2176">
        <v>172</v>
      </c>
      <c r="F2176">
        <v>104</v>
      </c>
      <c r="G2176">
        <v>5</v>
      </c>
      <c r="H2176">
        <v>44</v>
      </c>
      <c r="I2176">
        <v>196</v>
      </c>
      <c r="J2176">
        <v>3</v>
      </c>
      <c r="K2176">
        <v>172</v>
      </c>
      <c r="L2176">
        <v>5.0100000000000003E-4</v>
      </c>
      <c r="M2176">
        <v>41.6</v>
      </c>
      <c r="N2176">
        <v>262</v>
      </c>
      <c r="O2176">
        <v>65.648899999999998</v>
      </c>
      <c r="P2176">
        <v>65.648899999999998</v>
      </c>
      <c r="Q2176">
        <v>697</v>
      </c>
    </row>
    <row r="2177" spans="1:17" x14ac:dyDescent="0.35">
      <c r="A2177" t="s">
        <v>15038</v>
      </c>
      <c r="B2177" t="s">
        <v>15039</v>
      </c>
      <c r="C2177" t="s">
        <v>17921</v>
      </c>
      <c r="D2177">
        <v>25.763999999999999</v>
      </c>
      <c r="E2177">
        <v>229</v>
      </c>
      <c r="F2177">
        <v>149</v>
      </c>
      <c r="G2177">
        <v>9</v>
      </c>
      <c r="H2177">
        <v>401</v>
      </c>
      <c r="I2177">
        <v>625</v>
      </c>
      <c r="J2177">
        <v>10</v>
      </c>
      <c r="K2177">
        <v>221</v>
      </c>
      <c r="L2177">
        <v>3.7400000000000002E-6</v>
      </c>
      <c r="M2177">
        <v>50.1</v>
      </c>
      <c r="N2177">
        <v>240</v>
      </c>
      <c r="O2177">
        <v>95.416700000000006</v>
      </c>
      <c r="P2177">
        <v>95.416700000000006</v>
      </c>
      <c r="Q2177">
        <v>2743</v>
      </c>
    </row>
    <row r="2178" spans="1:17" x14ac:dyDescent="0.35">
      <c r="A2178" t="s">
        <v>15052</v>
      </c>
      <c r="B2178" t="s">
        <v>17922</v>
      </c>
      <c r="C2178" t="s">
        <v>17923</v>
      </c>
      <c r="D2178">
        <v>25</v>
      </c>
      <c r="E2178">
        <v>152</v>
      </c>
      <c r="F2178">
        <v>90</v>
      </c>
      <c r="G2178">
        <v>4</v>
      </c>
      <c r="H2178">
        <v>507</v>
      </c>
      <c r="I2178">
        <v>634</v>
      </c>
      <c r="J2178">
        <v>31</v>
      </c>
      <c r="K2178">
        <v>182</v>
      </c>
      <c r="L2178">
        <v>3.4000000000000002E-2</v>
      </c>
      <c r="M2178">
        <v>37.4</v>
      </c>
      <c r="N2178">
        <v>283</v>
      </c>
      <c r="O2178">
        <v>53.7102</v>
      </c>
      <c r="P2178">
        <v>53.7102</v>
      </c>
      <c r="Q2178">
        <v>2278</v>
      </c>
    </row>
    <row r="2179" spans="1:17" x14ac:dyDescent="0.35">
      <c r="A2179" t="s">
        <v>15070</v>
      </c>
      <c r="B2179" t="s">
        <v>15286</v>
      </c>
      <c r="C2179" t="s">
        <v>17924</v>
      </c>
      <c r="D2179">
        <v>33.332999999999998</v>
      </c>
      <c r="E2179">
        <v>291</v>
      </c>
      <c r="F2179">
        <v>185</v>
      </c>
      <c r="G2179">
        <v>3</v>
      </c>
      <c r="H2179">
        <v>5</v>
      </c>
      <c r="I2179">
        <v>292</v>
      </c>
      <c r="J2179">
        <v>5</v>
      </c>
      <c r="K2179">
        <v>289</v>
      </c>
      <c r="L2179">
        <v>2.3300000000000001E-36</v>
      </c>
      <c r="M2179">
        <v>139</v>
      </c>
      <c r="N2179">
        <v>404</v>
      </c>
      <c r="O2179">
        <v>72.029700000000005</v>
      </c>
      <c r="P2179">
        <v>72.029700000000005</v>
      </c>
      <c r="Q2179">
        <v>2035</v>
      </c>
    </row>
    <row r="2180" spans="1:17" x14ac:dyDescent="0.35">
      <c r="A2180" t="s">
        <v>15031</v>
      </c>
      <c r="B2180" t="s">
        <v>17925</v>
      </c>
      <c r="C2180" t="s">
        <v>17926</v>
      </c>
      <c r="D2180">
        <v>23.387</v>
      </c>
      <c r="E2180">
        <v>248</v>
      </c>
      <c r="F2180">
        <v>150</v>
      </c>
      <c r="G2180">
        <v>7</v>
      </c>
      <c r="H2180">
        <v>6</v>
      </c>
      <c r="I2180">
        <v>225</v>
      </c>
      <c r="J2180">
        <v>5</v>
      </c>
      <c r="K2180">
        <v>240</v>
      </c>
      <c r="L2180">
        <v>2.5100000000000001E-7</v>
      </c>
      <c r="M2180">
        <v>50.8</v>
      </c>
      <c r="N2180">
        <v>261</v>
      </c>
      <c r="O2180">
        <v>95.019199999999998</v>
      </c>
      <c r="P2180">
        <v>95.019199999999998</v>
      </c>
      <c r="Q2180">
        <v>167</v>
      </c>
    </row>
    <row r="2181" spans="1:17" x14ac:dyDescent="0.35">
      <c r="A2181" t="s">
        <v>15201</v>
      </c>
      <c r="B2181" t="s">
        <v>17927</v>
      </c>
      <c r="C2181" t="s">
        <v>17928</v>
      </c>
      <c r="D2181">
        <v>31.544</v>
      </c>
      <c r="E2181">
        <v>149</v>
      </c>
      <c r="F2181">
        <v>99</v>
      </c>
      <c r="G2181">
        <v>2</v>
      </c>
      <c r="H2181">
        <v>29</v>
      </c>
      <c r="I2181">
        <v>177</v>
      </c>
      <c r="J2181">
        <v>30</v>
      </c>
      <c r="K2181">
        <v>175</v>
      </c>
      <c r="L2181">
        <v>2.2799999999999999E-17</v>
      </c>
      <c r="M2181">
        <v>75.900000000000006</v>
      </c>
      <c r="N2181">
        <v>176</v>
      </c>
      <c r="O2181">
        <v>84.659099999999995</v>
      </c>
      <c r="P2181">
        <v>84.659099999999995</v>
      </c>
      <c r="Q2181">
        <v>1197</v>
      </c>
    </row>
    <row r="2182" spans="1:17" x14ac:dyDescent="0.35">
      <c r="A2182" t="s">
        <v>15176</v>
      </c>
      <c r="B2182" t="s">
        <v>17927</v>
      </c>
      <c r="C2182" t="s">
        <v>17928</v>
      </c>
      <c r="D2182">
        <v>31.126000000000001</v>
      </c>
      <c r="E2182">
        <v>151</v>
      </c>
      <c r="F2182">
        <v>97</v>
      </c>
      <c r="G2182">
        <v>3</v>
      </c>
      <c r="H2182">
        <v>39</v>
      </c>
      <c r="I2182">
        <v>187</v>
      </c>
      <c r="J2182">
        <v>30</v>
      </c>
      <c r="K2182">
        <v>175</v>
      </c>
      <c r="L2182">
        <v>5.0899999999999999E-16</v>
      </c>
      <c r="M2182">
        <v>72.400000000000006</v>
      </c>
      <c r="N2182">
        <v>176</v>
      </c>
      <c r="O2182">
        <v>85.795500000000004</v>
      </c>
      <c r="P2182">
        <v>85.795500000000004</v>
      </c>
      <c r="Q2182">
        <v>2907</v>
      </c>
    </row>
    <row r="2183" spans="1:17" x14ac:dyDescent="0.35">
      <c r="A2183" t="s">
        <v>15681</v>
      </c>
      <c r="B2183" t="s">
        <v>15682</v>
      </c>
      <c r="C2183" t="s">
        <v>17929</v>
      </c>
      <c r="D2183">
        <v>30</v>
      </c>
      <c r="E2183">
        <v>80</v>
      </c>
      <c r="F2183">
        <v>53</v>
      </c>
      <c r="G2183">
        <v>1</v>
      </c>
      <c r="H2183">
        <v>168</v>
      </c>
      <c r="I2183">
        <v>244</v>
      </c>
      <c r="J2183">
        <v>58</v>
      </c>
      <c r="K2183">
        <v>137</v>
      </c>
      <c r="L2183">
        <v>0.61</v>
      </c>
      <c r="M2183">
        <v>31.2</v>
      </c>
      <c r="N2183">
        <v>155</v>
      </c>
      <c r="O2183">
        <v>51.612900000000003</v>
      </c>
      <c r="P2183">
        <v>51.612900000000003</v>
      </c>
      <c r="Q2183">
        <v>1158</v>
      </c>
    </row>
    <row r="2184" spans="1:17" x14ac:dyDescent="0.35">
      <c r="A2184" t="s">
        <v>15031</v>
      </c>
      <c r="B2184" t="s">
        <v>17930</v>
      </c>
      <c r="C2184" t="s">
        <v>17931</v>
      </c>
      <c r="D2184">
        <v>25.542999999999999</v>
      </c>
      <c r="E2184">
        <v>184</v>
      </c>
      <c r="F2184">
        <v>103</v>
      </c>
      <c r="G2184">
        <v>4</v>
      </c>
      <c r="H2184">
        <v>6</v>
      </c>
      <c r="I2184">
        <v>155</v>
      </c>
      <c r="J2184">
        <v>3</v>
      </c>
      <c r="K2184">
        <v>186</v>
      </c>
      <c r="L2184">
        <v>1.53E-6</v>
      </c>
      <c r="M2184">
        <v>48.5</v>
      </c>
      <c r="N2184">
        <v>266</v>
      </c>
      <c r="O2184">
        <v>69.172899999999998</v>
      </c>
      <c r="P2184">
        <v>69.172899999999998</v>
      </c>
      <c r="Q2184">
        <v>213</v>
      </c>
    </row>
    <row r="2185" spans="1:17" x14ac:dyDescent="0.35">
      <c r="A2185" t="s">
        <v>15724</v>
      </c>
      <c r="B2185" t="s">
        <v>17932</v>
      </c>
      <c r="C2185" t="s">
        <v>17933</v>
      </c>
      <c r="D2185">
        <v>24.51</v>
      </c>
      <c r="E2185">
        <v>102</v>
      </c>
      <c r="F2185">
        <v>71</v>
      </c>
      <c r="G2185">
        <v>3</v>
      </c>
      <c r="H2185">
        <v>65</v>
      </c>
      <c r="I2185">
        <v>162</v>
      </c>
      <c r="J2185">
        <v>26</v>
      </c>
      <c r="K2185">
        <v>125</v>
      </c>
      <c r="L2185">
        <v>0.97</v>
      </c>
      <c r="M2185">
        <v>30.4</v>
      </c>
      <c r="N2185">
        <v>161</v>
      </c>
      <c r="O2185">
        <v>63.353999999999999</v>
      </c>
      <c r="P2185">
        <v>63.353999999999999</v>
      </c>
      <c r="Q2185">
        <v>2870</v>
      </c>
    </row>
    <row r="2186" spans="1:17" x14ac:dyDescent="0.35">
      <c r="A2186" t="s">
        <v>15038</v>
      </c>
      <c r="B2186" t="s">
        <v>17934</v>
      </c>
      <c r="C2186" t="s">
        <v>17935</v>
      </c>
      <c r="D2186">
        <v>28.454999999999998</v>
      </c>
      <c r="E2186">
        <v>246</v>
      </c>
      <c r="F2186">
        <v>156</v>
      </c>
      <c r="G2186">
        <v>8</v>
      </c>
      <c r="H2186">
        <v>373</v>
      </c>
      <c r="I2186">
        <v>615</v>
      </c>
      <c r="J2186">
        <v>4</v>
      </c>
      <c r="K2186">
        <v>232</v>
      </c>
      <c r="L2186">
        <v>1.5100000000000001E-15</v>
      </c>
      <c r="M2186">
        <v>78.599999999999994</v>
      </c>
      <c r="N2186">
        <v>261</v>
      </c>
      <c r="O2186">
        <v>94.252899999999997</v>
      </c>
      <c r="P2186">
        <v>94.252899999999997</v>
      </c>
      <c r="Q2186">
        <v>2602</v>
      </c>
    </row>
    <row r="2187" spans="1:17" x14ac:dyDescent="0.35">
      <c r="A2187" t="s">
        <v>15176</v>
      </c>
      <c r="B2187" t="s">
        <v>17936</v>
      </c>
      <c r="C2187" t="s">
        <v>17937</v>
      </c>
      <c r="D2187">
        <v>42.207999999999998</v>
      </c>
      <c r="E2187">
        <v>154</v>
      </c>
      <c r="F2187">
        <v>87</v>
      </c>
      <c r="G2187">
        <v>2</v>
      </c>
      <c r="H2187">
        <v>35</v>
      </c>
      <c r="I2187">
        <v>188</v>
      </c>
      <c r="J2187">
        <v>23</v>
      </c>
      <c r="K2187">
        <v>174</v>
      </c>
      <c r="L2187">
        <v>1.4E-38</v>
      </c>
      <c r="M2187">
        <v>130</v>
      </c>
      <c r="N2187">
        <v>175</v>
      </c>
      <c r="O2187">
        <v>88</v>
      </c>
      <c r="P2187">
        <v>88</v>
      </c>
      <c r="Q2187">
        <v>2891</v>
      </c>
    </row>
    <row r="2188" spans="1:17" x14ac:dyDescent="0.35">
      <c r="A2188" t="s">
        <v>15201</v>
      </c>
      <c r="B2188" t="s">
        <v>17936</v>
      </c>
      <c r="C2188" t="s">
        <v>17937</v>
      </c>
      <c r="D2188">
        <v>41.558</v>
      </c>
      <c r="E2188">
        <v>154</v>
      </c>
      <c r="F2188">
        <v>88</v>
      </c>
      <c r="G2188">
        <v>2</v>
      </c>
      <c r="H2188">
        <v>25</v>
      </c>
      <c r="I2188">
        <v>178</v>
      </c>
      <c r="J2188">
        <v>23</v>
      </c>
      <c r="K2188">
        <v>174</v>
      </c>
      <c r="L2188">
        <v>3.2100000000000001E-37</v>
      </c>
      <c r="M2188">
        <v>127</v>
      </c>
      <c r="N2188">
        <v>175</v>
      </c>
      <c r="O2188">
        <v>88</v>
      </c>
      <c r="P2188">
        <v>88</v>
      </c>
      <c r="Q2188">
        <v>1183</v>
      </c>
    </row>
    <row r="2189" spans="1:17" x14ac:dyDescent="0.35">
      <c r="A2189" t="s">
        <v>15684</v>
      </c>
      <c r="B2189" t="s">
        <v>15369</v>
      </c>
      <c r="C2189" t="s">
        <v>17938</v>
      </c>
      <c r="D2189">
        <v>25.6</v>
      </c>
      <c r="E2189">
        <v>125</v>
      </c>
      <c r="F2189">
        <v>79</v>
      </c>
      <c r="G2189">
        <v>4</v>
      </c>
      <c r="H2189">
        <v>51</v>
      </c>
      <c r="I2189">
        <v>172</v>
      </c>
      <c r="J2189">
        <v>1</v>
      </c>
      <c r="K2189">
        <v>114</v>
      </c>
      <c r="L2189">
        <v>0.66</v>
      </c>
      <c r="M2189">
        <v>32</v>
      </c>
      <c r="N2189">
        <v>249</v>
      </c>
      <c r="O2189">
        <v>50.200800000000001</v>
      </c>
      <c r="P2189">
        <v>50.200800000000001</v>
      </c>
      <c r="Q2189">
        <v>1804</v>
      </c>
    </row>
    <row r="2190" spans="1:17" x14ac:dyDescent="0.35">
      <c r="A2190" t="s">
        <v>15031</v>
      </c>
      <c r="B2190" t="s">
        <v>17939</v>
      </c>
      <c r="C2190" t="s">
        <v>17940</v>
      </c>
      <c r="D2190">
        <v>23.332999999999998</v>
      </c>
      <c r="E2190">
        <v>240</v>
      </c>
      <c r="F2190">
        <v>154</v>
      </c>
      <c r="G2190">
        <v>8</v>
      </c>
      <c r="H2190">
        <v>4</v>
      </c>
      <c r="I2190">
        <v>225</v>
      </c>
      <c r="J2190">
        <v>1</v>
      </c>
      <c r="K2190">
        <v>228</v>
      </c>
      <c r="L2190">
        <v>3.0000000000000001E-5</v>
      </c>
      <c r="M2190">
        <v>44.7</v>
      </c>
      <c r="N2190">
        <v>250</v>
      </c>
      <c r="O2190">
        <v>96</v>
      </c>
      <c r="P2190">
        <v>96</v>
      </c>
      <c r="Q2190">
        <v>354</v>
      </c>
    </row>
    <row r="2191" spans="1:17" x14ac:dyDescent="0.35">
      <c r="A2191" t="s">
        <v>15031</v>
      </c>
      <c r="B2191" t="s">
        <v>17941</v>
      </c>
      <c r="C2191" t="s">
        <v>17942</v>
      </c>
      <c r="D2191">
        <v>23.977</v>
      </c>
      <c r="E2191">
        <v>171</v>
      </c>
      <c r="F2191">
        <v>114</v>
      </c>
      <c r="G2191">
        <v>4</v>
      </c>
      <c r="H2191">
        <v>6</v>
      </c>
      <c r="I2191">
        <v>161</v>
      </c>
      <c r="J2191">
        <v>3</v>
      </c>
      <c r="K2191">
        <v>172</v>
      </c>
      <c r="L2191">
        <v>4.7E-7</v>
      </c>
      <c r="M2191">
        <v>50.1</v>
      </c>
      <c r="N2191">
        <v>248</v>
      </c>
      <c r="O2191">
        <v>68.951599999999999</v>
      </c>
      <c r="P2191">
        <v>68.951599999999999</v>
      </c>
      <c r="Q2191">
        <v>179</v>
      </c>
    </row>
    <row r="2192" spans="1:17" x14ac:dyDescent="0.35">
      <c r="A2192" t="s">
        <v>15031</v>
      </c>
      <c r="B2192" t="s">
        <v>16191</v>
      </c>
      <c r="C2192" t="s">
        <v>17943</v>
      </c>
      <c r="D2192">
        <v>27.273</v>
      </c>
      <c r="E2192">
        <v>231</v>
      </c>
      <c r="F2192">
        <v>141</v>
      </c>
      <c r="G2192">
        <v>9</v>
      </c>
      <c r="H2192">
        <v>1</v>
      </c>
      <c r="I2192">
        <v>213</v>
      </c>
      <c r="J2192">
        <v>1</v>
      </c>
      <c r="K2192">
        <v>222</v>
      </c>
      <c r="L2192">
        <v>2.9799999999999999E-5</v>
      </c>
      <c r="M2192">
        <v>44.7</v>
      </c>
      <c r="N2192">
        <v>250</v>
      </c>
      <c r="O2192">
        <v>92.4</v>
      </c>
      <c r="P2192">
        <v>92.4</v>
      </c>
      <c r="Q2192">
        <v>351</v>
      </c>
    </row>
    <row r="2193" spans="1:17" x14ac:dyDescent="0.35">
      <c r="A2193" t="s">
        <v>15034</v>
      </c>
      <c r="B2193" t="s">
        <v>16191</v>
      </c>
      <c r="C2193" t="s">
        <v>17943</v>
      </c>
      <c r="D2193">
        <v>26.236000000000001</v>
      </c>
      <c r="E2193">
        <v>263</v>
      </c>
      <c r="F2193">
        <v>160</v>
      </c>
      <c r="G2193">
        <v>10</v>
      </c>
      <c r="H2193">
        <v>36</v>
      </c>
      <c r="I2193">
        <v>279</v>
      </c>
      <c r="J2193">
        <v>1</v>
      </c>
      <c r="K2193">
        <v>248</v>
      </c>
      <c r="L2193">
        <v>2.2900000000000001E-6</v>
      </c>
      <c r="M2193">
        <v>48.1</v>
      </c>
      <c r="N2193">
        <v>250</v>
      </c>
      <c r="O2193">
        <v>105.2</v>
      </c>
      <c r="P2193">
        <v>101</v>
      </c>
      <c r="Q2193">
        <v>781</v>
      </c>
    </row>
    <row r="2194" spans="1:17" x14ac:dyDescent="0.35">
      <c r="A2194" t="s">
        <v>15037</v>
      </c>
      <c r="B2194" t="s">
        <v>16191</v>
      </c>
      <c r="C2194" t="s">
        <v>17943</v>
      </c>
      <c r="D2194">
        <v>23.984000000000002</v>
      </c>
      <c r="E2194">
        <v>246</v>
      </c>
      <c r="F2194">
        <v>148</v>
      </c>
      <c r="G2194">
        <v>11</v>
      </c>
      <c r="H2194">
        <v>41</v>
      </c>
      <c r="I2194">
        <v>267</v>
      </c>
      <c r="J2194">
        <v>2</v>
      </c>
      <c r="K2194">
        <v>227</v>
      </c>
      <c r="L2194">
        <v>8.0400000000000003E-4</v>
      </c>
      <c r="M2194">
        <v>40.799999999999997</v>
      </c>
      <c r="N2194">
        <v>250</v>
      </c>
      <c r="O2194">
        <v>98.4</v>
      </c>
      <c r="P2194">
        <v>98.4</v>
      </c>
      <c r="Q2194">
        <v>713</v>
      </c>
    </row>
    <row r="2195" spans="1:17" x14ac:dyDescent="0.35">
      <c r="A2195" t="s">
        <v>15055</v>
      </c>
      <c r="B2195" t="s">
        <v>17944</v>
      </c>
      <c r="C2195" t="s">
        <v>17945</v>
      </c>
      <c r="D2195">
        <v>28.105</v>
      </c>
      <c r="E2195">
        <v>153</v>
      </c>
      <c r="F2195">
        <v>84</v>
      </c>
      <c r="G2195">
        <v>5</v>
      </c>
      <c r="H2195">
        <v>587</v>
      </c>
      <c r="I2195">
        <v>719</v>
      </c>
      <c r="J2195">
        <v>25</v>
      </c>
      <c r="K2195">
        <v>171</v>
      </c>
      <c r="L2195">
        <v>1.9E-2</v>
      </c>
      <c r="M2195">
        <v>38.5</v>
      </c>
      <c r="N2195">
        <v>289</v>
      </c>
      <c r="O2195">
        <v>52.941200000000002</v>
      </c>
      <c r="P2195">
        <v>52.941200000000002</v>
      </c>
      <c r="Q2195">
        <v>589</v>
      </c>
    </row>
    <row r="2196" spans="1:17" x14ac:dyDescent="0.35">
      <c r="A2196" t="s">
        <v>15244</v>
      </c>
      <c r="B2196" t="s">
        <v>15245</v>
      </c>
      <c r="C2196" t="s">
        <v>17946</v>
      </c>
      <c r="D2196">
        <v>39.381</v>
      </c>
      <c r="E2196">
        <v>452</v>
      </c>
      <c r="F2196">
        <v>258</v>
      </c>
      <c r="G2196">
        <v>9</v>
      </c>
      <c r="H2196">
        <v>19</v>
      </c>
      <c r="I2196">
        <v>465</v>
      </c>
      <c r="J2196">
        <v>16</v>
      </c>
      <c r="K2196">
        <v>456</v>
      </c>
      <c r="L2196">
        <v>7.8799999999999996E-100</v>
      </c>
      <c r="M2196">
        <v>307</v>
      </c>
      <c r="N2196">
        <v>461</v>
      </c>
      <c r="O2196">
        <v>98.047700000000006</v>
      </c>
      <c r="P2196">
        <v>98.047700000000006</v>
      </c>
      <c r="Q2196">
        <v>1538</v>
      </c>
    </row>
    <row r="2197" spans="1:17" x14ac:dyDescent="0.35">
      <c r="A2197" t="s">
        <v>15247</v>
      </c>
      <c r="B2197" t="s">
        <v>15245</v>
      </c>
      <c r="C2197" t="s">
        <v>17946</v>
      </c>
      <c r="D2197">
        <v>36.853000000000002</v>
      </c>
      <c r="E2197">
        <v>464</v>
      </c>
      <c r="F2197">
        <v>272</v>
      </c>
      <c r="G2197">
        <v>6</v>
      </c>
      <c r="H2197">
        <v>17</v>
      </c>
      <c r="I2197">
        <v>479</v>
      </c>
      <c r="J2197">
        <v>13</v>
      </c>
      <c r="K2197">
        <v>456</v>
      </c>
      <c r="L2197">
        <v>1.3999999999999999E-88</v>
      </c>
      <c r="M2197">
        <v>278</v>
      </c>
      <c r="N2197">
        <v>461</v>
      </c>
      <c r="O2197">
        <v>100.651</v>
      </c>
      <c r="P2197">
        <v>101</v>
      </c>
      <c r="Q2197">
        <v>1782</v>
      </c>
    </row>
    <row r="2198" spans="1:17" x14ac:dyDescent="0.35">
      <c r="A2198" t="s">
        <v>15248</v>
      </c>
      <c r="B2198" t="s">
        <v>15245</v>
      </c>
      <c r="C2198" t="s">
        <v>17946</v>
      </c>
      <c r="D2198">
        <v>27.626000000000001</v>
      </c>
      <c r="E2198">
        <v>257</v>
      </c>
      <c r="F2198">
        <v>150</v>
      </c>
      <c r="G2198">
        <v>14</v>
      </c>
      <c r="H2198">
        <v>278</v>
      </c>
      <c r="I2198">
        <v>520</v>
      </c>
      <c r="J2198">
        <v>170</v>
      </c>
      <c r="K2198">
        <v>404</v>
      </c>
      <c r="L2198">
        <v>2.36E-7</v>
      </c>
      <c r="M2198">
        <v>53.5</v>
      </c>
      <c r="N2198">
        <v>461</v>
      </c>
      <c r="O2198">
        <v>55.748399999999997</v>
      </c>
      <c r="P2198">
        <v>55.748399999999997</v>
      </c>
      <c r="Q2198">
        <v>45</v>
      </c>
    </row>
    <row r="2199" spans="1:17" x14ac:dyDescent="0.35">
      <c r="A2199" t="s">
        <v>15249</v>
      </c>
      <c r="B2199" t="s">
        <v>15245</v>
      </c>
      <c r="C2199" t="s">
        <v>17946</v>
      </c>
      <c r="D2199">
        <v>27.064</v>
      </c>
      <c r="E2199">
        <v>436</v>
      </c>
      <c r="F2199">
        <v>304</v>
      </c>
      <c r="G2199">
        <v>9</v>
      </c>
      <c r="H2199">
        <v>59</v>
      </c>
      <c r="I2199">
        <v>486</v>
      </c>
      <c r="J2199">
        <v>15</v>
      </c>
      <c r="K2199">
        <v>444</v>
      </c>
      <c r="L2199">
        <v>1.5699999999999999E-42</v>
      </c>
      <c r="M2199">
        <v>157</v>
      </c>
      <c r="N2199">
        <v>461</v>
      </c>
      <c r="O2199">
        <v>94.576999999999998</v>
      </c>
      <c r="P2199">
        <v>94.576999999999998</v>
      </c>
      <c r="Q2199">
        <v>2508</v>
      </c>
    </row>
    <row r="2200" spans="1:17" x14ac:dyDescent="0.35">
      <c r="A2200" t="s">
        <v>15250</v>
      </c>
      <c r="B2200" t="s">
        <v>15245</v>
      </c>
      <c r="C2200" t="s">
        <v>17946</v>
      </c>
      <c r="D2200">
        <v>26.471</v>
      </c>
      <c r="E2200">
        <v>238</v>
      </c>
      <c r="F2200">
        <v>144</v>
      </c>
      <c r="G2200">
        <v>9</v>
      </c>
      <c r="H2200">
        <v>92</v>
      </c>
      <c r="I2200">
        <v>316</v>
      </c>
      <c r="J2200">
        <v>114</v>
      </c>
      <c r="K2200">
        <v>333</v>
      </c>
      <c r="L2200">
        <v>4.5100000000000003E-9</v>
      </c>
      <c r="M2200">
        <v>58.5</v>
      </c>
      <c r="N2200">
        <v>461</v>
      </c>
      <c r="O2200">
        <v>51.626899999999999</v>
      </c>
      <c r="P2200">
        <v>51.626899999999999</v>
      </c>
      <c r="Q2200">
        <v>2367</v>
      </c>
    </row>
    <row r="2201" spans="1:17" x14ac:dyDescent="0.35">
      <c r="A2201" t="s">
        <v>15251</v>
      </c>
      <c r="B2201" t="s">
        <v>15245</v>
      </c>
      <c r="C2201" t="s">
        <v>17946</v>
      </c>
      <c r="D2201">
        <v>25.478999999999999</v>
      </c>
      <c r="E2201">
        <v>365</v>
      </c>
      <c r="F2201">
        <v>223</v>
      </c>
      <c r="G2201">
        <v>18</v>
      </c>
      <c r="H2201">
        <v>67</v>
      </c>
      <c r="I2201">
        <v>403</v>
      </c>
      <c r="J2201">
        <v>98</v>
      </c>
      <c r="K2201">
        <v>441</v>
      </c>
      <c r="L2201">
        <v>5.6500000000000001E-9</v>
      </c>
      <c r="M2201">
        <v>58.2</v>
      </c>
      <c r="N2201">
        <v>461</v>
      </c>
      <c r="O2201">
        <v>79.175700000000006</v>
      </c>
      <c r="P2201">
        <v>79.175700000000006</v>
      </c>
      <c r="Q2201">
        <v>2819</v>
      </c>
    </row>
    <row r="2202" spans="1:17" x14ac:dyDescent="0.35">
      <c r="A2202" t="s">
        <v>15252</v>
      </c>
      <c r="B2202" t="s">
        <v>15245</v>
      </c>
      <c r="C2202" t="s">
        <v>17946</v>
      </c>
      <c r="D2202">
        <v>22.882999999999999</v>
      </c>
      <c r="E2202">
        <v>437</v>
      </c>
      <c r="F2202">
        <v>320</v>
      </c>
      <c r="G2202">
        <v>10</v>
      </c>
      <c r="H2202">
        <v>22</v>
      </c>
      <c r="I2202">
        <v>447</v>
      </c>
      <c r="J2202">
        <v>16</v>
      </c>
      <c r="K2202">
        <v>446</v>
      </c>
      <c r="L2202">
        <v>7.7699999999999997E-21</v>
      </c>
      <c r="M2202">
        <v>95.1</v>
      </c>
      <c r="N2202">
        <v>461</v>
      </c>
      <c r="O2202">
        <v>94.793899999999994</v>
      </c>
      <c r="P2202">
        <v>94.793899999999994</v>
      </c>
      <c r="Q2202">
        <v>1712</v>
      </c>
    </row>
    <row r="2203" spans="1:17" x14ac:dyDescent="0.35">
      <c r="A2203" t="s">
        <v>15037</v>
      </c>
      <c r="B2203" t="s">
        <v>16214</v>
      </c>
      <c r="C2203" t="s">
        <v>17947</v>
      </c>
      <c r="D2203">
        <v>27.5</v>
      </c>
      <c r="E2203">
        <v>240</v>
      </c>
      <c r="F2203">
        <v>136</v>
      </c>
      <c r="G2203">
        <v>9</v>
      </c>
      <c r="H2203">
        <v>44</v>
      </c>
      <c r="I2203">
        <v>262</v>
      </c>
      <c r="J2203">
        <v>3</v>
      </c>
      <c r="K2203">
        <v>225</v>
      </c>
      <c r="L2203">
        <v>3.04E-5</v>
      </c>
      <c r="M2203">
        <v>45.1</v>
      </c>
      <c r="N2203">
        <v>248</v>
      </c>
      <c r="O2203">
        <v>96.774199999999993</v>
      </c>
      <c r="P2203">
        <v>96.774199999999993</v>
      </c>
      <c r="Q2203">
        <v>640</v>
      </c>
    </row>
    <row r="2204" spans="1:17" x14ac:dyDescent="0.35">
      <c r="A2204" t="s">
        <v>15031</v>
      </c>
      <c r="B2204" t="s">
        <v>15295</v>
      </c>
      <c r="C2204" t="s">
        <v>17948</v>
      </c>
      <c r="D2204">
        <v>22.8</v>
      </c>
      <c r="E2204">
        <v>250</v>
      </c>
      <c r="F2204">
        <v>138</v>
      </c>
      <c r="G2204">
        <v>9</v>
      </c>
      <c r="H2204">
        <v>6</v>
      </c>
      <c r="I2204">
        <v>225</v>
      </c>
      <c r="J2204">
        <v>5</v>
      </c>
      <c r="K2204">
        <v>229</v>
      </c>
      <c r="L2204">
        <v>1.56E-5</v>
      </c>
      <c r="M2204">
        <v>45.4</v>
      </c>
      <c r="N2204">
        <v>252</v>
      </c>
      <c r="O2204">
        <v>99.206299999999999</v>
      </c>
      <c r="P2204">
        <v>99.206299999999999</v>
      </c>
      <c r="Q2204">
        <v>324</v>
      </c>
    </row>
    <row r="2205" spans="1:17" x14ac:dyDescent="0.35">
      <c r="A2205" t="s">
        <v>15225</v>
      </c>
      <c r="B2205" t="s">
        <v>15226</v>
      </c>
      <c r="C2205" t="s">
        <v>17949</v>
      </c>
      <c r="D2205">
        <v>26.896999999999998</v>
      </c>
      <c r="E2205">
        <v>145</v>
      </c>
      <c r="F2205">
        <v>97</v>
      </c>
      <c r="G2205">
        <v>3</v>
      </c>
      <c r="H2205">
        <v>23</v>
      </c>
      <c r="I2205">
        <v>164</v>
      </c>
      <c r="J2205">
        <v>24</v>
      </c>
      <c r="K2205">
        <v>162</v>
      </c>
      <c r="L2205">
        <v>0.1</v>
      </c>
      <c r="M2205">
        <v>35</v>
      </c>
      <c r="N2205">
        <v>182</v>
      </c>
      <c r="O2205">
        <v>79.670299999999997</v>
      </c>
      <c r="P2205">
        <v>79.670299999999997</v>
      </c>
      <c r="Q2205">
        <v>2768</v>
      </c>
    </row>
    <row r="2206" spans="1:17" x14ac:dyDescent="0.35">
      <c r="A2206" t="s">
        <v>15070</v>
      </c>
      <c r="B2206" t="s">
        <v>17950</v>
      </c>
      <c r="C2206" t="s">
        <v>17951</v>
      </c>
      <c r="D2206">
        <v>32.683</v>
      </c>
      <c r="E2206">
        <v>205</v>
      </c>
      <c r="F2206">
        <v>136</v>
      </c>
      <c r="G2206">
        <v>2</v>
      </c>
      <c r="H2206">
        <v>38</v>
      </c>
      <c r="I2206">
        <v>242</v>
      </c>
      <c r="J2206">
        <v>20</v>
      </c>
      <c r="K2206">
        <v>222</v>
      </c>
      <c r="L2206">
        <v>7.1600000000000006E-20</v>
      </c>
      <c r="M2206">
        <v>91.7</v>
      </c>
      <c r="N2206">
        <v>400</v>
      </c>
      <c r="O2206">
        <v>51.25</v>
      </c>
      <c r="P2206">
        <v>51.25</v>
      </c>
      <c r="Q2206">
        <v>2113</v>
      </c>
    </row>
    <row r="2207" spans="1:17" x14ac:dyDescent="0.35">
      <c r="A2207" t="s">
        <v>15073</v>
      </c>
      <c r="B2207" t="s">
        <v>17858</v>
      </c>
      <c r="C2207" t="s">
        <v>17952</v>
      </c>
      <c r="D2207">
        <v>26.257000000000001</v>
      </c>
      <c r="E2207">
        <v>179</v>
      </c>
      <c r="F2207">
        <v>93</v>
      </c>
      <c r="G2207">
        <v>7</v>
      </c>
      <c r="H2207">
        <v>56</v>
      </c>
      <c r="I2207">
        <v>203</v>
      </c>
      <c r="J2207">
        <v>39</v>
      </c>
      <c r="K2207">
        <v>209</v>
      </c>
      <c r="L2207">
        <v>0.3</v>
      </c>
      <c r="M2207">
        <v>33.1</v>
      </c>
      <c r="N2207">
        <v>298</v>
      </c>
      <c r="O2207">
        <v>60.067100000000003</v>
      </c>
      <c r="P2207">
        <v>60.067100000000003</v>
      </c>
      <c r="Q2207">
        <v>2335</v>
      </c>
    </row>
    <row r="2208" spans="1:17" x14ac:dyDescent="0.35">
      <c r="A2208" t="s">
        <v>15046</v>
      </c>
      <c r="B2208" t="s">
        <v>17953</v>
      </c>
      <c r="C2208" t="s">
        <v>17954</v>
      </c>
      <c r="D2208">
        <v>25.873999999999999</v>
      </c>
      <c r="E2208">
        <v>143</v>
      </c>
      <c r="F2208">
        <v>76</v>
      </c>
      <c r="G2208">
        <v>5</v>
      </c>
      <c r="H2208">
        <v>126</v>
      </c>
      <c r="I2208">
        <v>254</v>
      </c>
      <c r="J2208">
        <v>10</v>
      </c>
      <c r="K2208">
        <v>136</v>
      </c>
      <c r="L2208">
        <v>2.9900000000000002E-6</v>
      </c>
      <c r="M2208">
        <v>48.5</v>
      </c>
      <c r="N2208">
        <v>255</v>
      </c>
      <c r="O2208">
        <v>56.078400000000002</v>
      </c>
      <c r="P2208">
        <v>56.078400000000002</v>
      </c>
      <c r="Q2208">
        <v>1259</v>
      </c>
    </row>
    <row r="2209" spans="1:17" x14ac:dyDescent="0.35">
      <c r="A2209" t="s">
        <v>15046</v>
      </c>
      <c r="B2209" t="s">
        <v>17955</v>
      </c>
      <c r="C2209" t="s">
        <v>17956</v>
      </c>
      <c r="D2209">
        <v>30.488</v>
      </c>
      <c r="E2209">
        <v>164</v>
      </c>
      <c r="F2209">
        <v>99</v>
      </c>
      <c r="G2209">
        <v>7</v>
      </c>
      <c r="H2209">
        <v>126</v>
      </c>
      <c r="I2209">
        <v>279</v>
      </c>
      <c r="J2209">
        <v>8</v>
      </c>
      <c r="K2209">
        <v>166</v>
      </c>
      <c r="L2209">
        <v>7.1899999999999998E-6</v>
      </c>
      <c r="M2209">
        <v>47.4</v>
      </c>
      <c r="N2209">
        <v>258</v>
      </c>
      <c r="O2209">
        <v>63.565899999999999</v>
      </c>
      <c r="P2209">
        <v>63.565899999999999</v>
      </c>
      <c r="Q2209">
        <v>1274</v>
      </c>
    </row>
    <row r="2210" spans="1:17" x14ac:dyDescent="0.35">
      <c r="A2210" t="s">
        <v>15034</v>
      </c>
      <c r="B2210" t="s">
        <v>17955</v>
      </c>
      <c r="C2210" t="s">
        <v>17956</v>
      </c>
      <c r="D2210">
        <v>27.742000000000001</v>
      </c>
      <c r="E2210">
        <v>155</v>
      </c>
      <c r="F2210">
        <v>63</v>
      </c>
      <c r="G2210">
        <v>4</v>
      </c>
      <c r="H2210">
        <v>40</v>
      </c>
      <c r="I2210">
        <v>160</v>
      </c>
      <c r="J2210">
        <v>3</v>
      </c>
      <c r="K2210">
        <v>142</v>
      </c>
      <c r="L2210">
        <v>6.0000000000000001E-3</v>
      </c>
      <c r="M2210">
        <v>37.700000000000003</v>
      </c>
      <c r="N2210">
        <v>258</v>
      </c>
      <c r="O2210">
        <v>60.077500000000001</v>
      </c>
      <c r="P2210">
        <v>60.077500000000001</v>
      </c>
      <c r="Q2210">
        <v>1087</v>
      </c>
    </row>
    <row r="2211" spans="1:17" x14ac:dyDescent="0.35">
      <c r="A2211" t="s">
        <v>15273</v>
      </c>
      <c r="B2211" t="s">
        <v>17957</v>
      </c>
      <c r="C2211" t="s">
        <v>17958</v>
      </c>
      <c r="D2211">
        <v>25.274999999999999</v>
      </c>
      <c r="E2211">
        <v>182</v>
      </c>
      <c r="F2211">
        <v>98</v>
      </c>
      <c r="G2211">
        <v>9</v>
      </c>
      <c r="H2211">
        <v>373</v>
      </c>
      <c r="I2211">
        <v>548</v>
      </c>
      <c r="J2211">
        <v>2</v>
      </c>
      <c r="K2211">
        <v>151</v>
      </c>
      <c r="L2211">
        <v>0.33</v>
      </c>
      <c r="M2211">
        <v>33.9</v>
      </c>
      <c r="N2211">
        <v>262</v>
      </c>
      <c r="O2211">
        <v>69.465599999999995</v>
      </c>
      <c r="P2211">
        <v>69.465599999999995</v>
      </c>
      <c r="Q2211">
        <v>1429</v>
      </c>
    </row>
    <row r="2212" spans="1:17" x14ac:dyDescent="0.35">
      <c r="A2212" t="s">
        <v>15037</v>
      </c>
      <c r="B2212" t="s">
        <v>17957</v>
      </c>
      <c r="C2212" t="s">
        <v>17958</v>
      </c>
      <c r="D2212">
        <v>25</v>
      </c>
      <c r="E2212">
        <v>236</v>
      </c>
      <c r="F2212">
        <v>138</v>
      </c>
      <c r="G2212">
        <v>10</v>
      </c>
      <c r="H2212">
        <v>44</v>
      </c>
      <c r="I2212">
        <v>254</v>
      </c>
      <c r="J2212">
        <v>3</v>
      </c>
      <c r="K2212">
        <v>224</v>
      </c>
      <c r="L2212">
        <v>7.5599999999999994E-5</v>
      </c>
      <c r="M2212">
        <v>43.9</v>
      </c>
      <c r="N2212">
        <v>262</v>
      </c>
      <c r="O2212">
        <v>90.076300000000003</v>
      </c>
      <c r="P2212">
        <v>90.076300000000003</v>
      </c>
      <c r="Q2212">
        <v>648</v>
      </c>
    </row>
    <row r="2213" spans="1:17" x14ac:dyDescent="0.35">
      <c r="A2213" t="s">
        <v>15070</v>
      </c>
      <c r="B2213" t="s">
        <v>15217</v>
      </c>
      <c r="C2213" t="s">
        <v>17959</v>
      </c>
      <c r="D2213">
        <v>23.789000000000001</v>
      </c>
      <c r="E2213">
        <v>227</v>
      </c>
      <c r="F2213">
        <v>171</v>
      </c>
      <c r="G2213">
        <v>2</v>
      </c>
      <c r="H2213">
        <v>1</v>
      </c>
      <c r="I2213">
        <v>227</v>
      </c>
      <c r="J2213">
        <v>2</v>
      </c>
      <c r="K2213">
        <v>226</v>
      </c>
      <c r="L2213">
        <v>6.8300000000000002E-10</v>
      </c>
      <c r="M2213">
        <v>59.7</v>
      </c>
      <c r="N2213">
        <v>237</v>
      </c>
      <c r="O2213">
        <v>95.780600000000007</v>
      </c>
      <c r="P2213">
        <v>95.780600000000007</v>
      </c>
      <c r="Q2213">
        <v>2235</v>
      </c>
    </row>
    <row r="2214" spans="1:17" x14ac:dyDescent="0.35">
      <c r="A2214" t="s">
        <v>15201</v>
      </c>
      <c r="B2214" t="s">
        <v>17960</v>
      </c>
      <c r="C2214" t="s">
        <v>17961</v>
      </c>
      <c r="D2214">
        <v>30.667000000000002</v>
      </c>
      <c r="E2214">
        <v>75</v>
      </c>
      <c r="F2214">
        <v>37</v>
      </c>
      <c r="G2214">
        <v>4</v>
      </c>
      <c r="H2214">
        <v>34</v>
      </c>
      <c r="I2214">
        <v>103</v>
      </c>
      <c r="J2214">
        <v>6</v>
      </c>
      <c r="K2214">
        <v>70</v>
      </c>
      <c r="L2214">
        <v>0.41</v>
      </c>
      <c r="M2214">
        <v>30.8</v>
      </c>
      <c r="N2214">
        <v>148</v>
      </c>
      <c r="O2214">
        <v>50.675699999999999</v>
      </c>
      <c r="P2214">
        <v>50.675699999999999</v>
      </c>
      <c r="Q2214">
        <v>1211</v>
      </c>
    </row>
    <row r="2215" spans="1:17" x14ac:dyDescent="0.35">
      <c r="A2215" t="s">
        <v>15031</v>
      </c>
      <c r="B2215" t="s">
        <v>15039</v>
      </c>
      <c r="C2215" t="s">
        <v>17962</v>
      </c>
      <c r="D2215">
        <v>23.109000000000002</v>
      </c>
      <c r="E2215">
        <v>238</v>
      </c>
      <c r="F2215">
        <v>153</v>
      </c>
      <c r="G2215">
        <v>8</v>
      </c>
      <c r="H2215">
        <v>6</v>
      </c>
      <c r="I2215">
        <v>224</v>
      </c>
      <c r="J2215">
        <v>5</v>
      </c>
      <c r="K2215">
        <v>231</v>
      </c>
      <c r="L2215">
        <v>4.0099999999999999E-4</v>
      </c>
      <c r="M2215">
        <v>41.2</v>
      </c>
      <c r="N2215">
        <v>254</v>
      </c>
      <c r="O2215">
        <v>93.700800000000001</v>
      </c>
      <c r="P2215">
        <v>93.700800000000001</v>
      </c>
      <c r="Q2215">
        <v>472</v>
      </c>
    </row>
    <row r="2216" spans="1:17" x14ac:dyDescent="0.35">
      <c r="A2216" t="s">
        <v>15031</v>
      </c>
      <c r="B2216" t="s">
        <v>15485</v>
      </c>
      <c r="C2216" t="s">
        <v>17963</v>
      </c>
      <c r="D2216">
        <v>22.033999999999999</v>
      </c>
      <c r="E2216">
        <v>236</v>
      </c>
      <c r="F2216">
        <v>151</v>
      </c>
      <c r="G2216">
        <v>8</v>
      </c>
      <c r="H2216">
        <v>1</v>
      </c>
      <c r="I2216">
        <v>216</v>
      </c>
      <c r="J2216">
        <v>1</v>
      </c>
      <c r="K2216">
        <v>223</v>
      </c>
      <c r="L2216">
        <v>7.9099999999999998E-5</v>
      </c>
      <c r="M2216">
        <v>43.5</v>
      </c>
      <c r="N2216">
        <v>255</v>
      </c>
      <c r="O2216">
        <v>92.549000000000007</v>
      </c>
      <c r="P2216">
        <v>92.549000000000007</v>
      </c>
      <c r="Q2216">
        <v>396</v>
      </c>
    </row>
    <row r="2217" spans="1:17" x14ac:dyDescent="0.35">
      <c r="A2217" t="s">
        <v>15046</v>
      </c>
      <c r="B2217" t="s">
        <v>17964</v>
      </c>
      <c r="C2217" t="s">
        <v>17965</v>
      </c>
      <c r="D2217">
        <v>30.556000000000001</v>
      </c>
      <c r="E2217">
        <v>180</v>
      </c>
      <c r="F2217">
        <v>100</v>
      </c>
      <c r="G2217">
        <v>7</v>
      </c>
      <c r="H2217">
        <v>126</v>
      </c>
      <c r="I2217">
        <v>290</v>
      </c>
      <c r="J2217">
        <v>8</v>
      </c>
      <c r="K2217">
        <v>177</v>
      </c>
      <c r="L2217">
        <v>5.7100000000000002E-7</v>
      </c>
      <c r="M2217">
        <v>50.8</v>
      </c>
      <c r="N2217">
        <v>261</v>
      </c>
      <c r="O2217">
        <v>68.965500000000006</v>
      </c>
      <c r="P2217">
        <v>68.965500000000006</v>
      </c>
      <c r="Q2217">
        <v>1242</v>
      </c>
    </row>
    <row r="2218" spans="1:17" x14ac:dyDescent="0.35">
      <c r="A2218" t="s">
        <v>15273</v>
      </c>
      <c r="B2218" t="s">
        <v>17964</v>
      </c>
      <c r="C2218" t="s">
        <v>17965</v>
      </c>
      <c r="D2218">
        <v>26.263000000000002</v>
      </c>
      <c r="E2218">
        <v>198</v>
      </c>
      <c r="F2218">
        <v>101</v>
      </c>
      <c r="G2218">
        <v>10</v>
      </c>
      <c r="H2218">
        <v>373</v>
      </c>
      <c r="I2218">
        <v>556</v>
      </c>
      <c r="J2218">
        <v>2</v>
      </c>
      <c r="K2218">
        <v>168</v>
      </c>
      <c r="L2218">
        <v>0.76</v>
      </c>
      <c r="M2218">
        <v>32.700000000000003</v>
      </c>
      <c r="N2218">
        <v>261</v>
      </c>
      <c r="O2218">
        <v>75.862099999999998</v>
      </c>
      <c r="P2218">
        <v>75.862099999999998</v>
      </c>
      <c r="Q2218">
        <v>1435</v>
      </c>
    </row>
    <row r="2219" spans="1:17" x14ac:dyDescent="0.35">
      <c r="A2219" t="s">
        <v>15201</v>
      </c>
      <c r="B2219" t="s">
        <v>17966</v>
      </c>
      <c r="C2219" t="s">
        <v>17967</v>
      </c>
      <c r="D2219">
        <v>38.332999999999998</v>
      </c>
      <c r="E2219">
        <v>180</v>
      </c>
      <c r="F2219">
        <v>98</v>
      </c>
      <c r="G2219">
        <v>6</v>
      </c>
      <c r="H2219">
        <v>4</v>
      </c>
      <c r="I2219">
        <v>181</v>
      </c>
      <c r="J2219">
        <v>10</v>
      </c>
      <c r="K2219">
        <v>178</v>
      </c>
      <c r="L2219">
        <v>1.6100000000000001E-29</v>
      </c>
      <c r="M2219">
        <v>107</v>
      </c>
      <c r="N2219">
        <v>178</v>
      </c>
      <c r="O2219">
        <v>101.124</v>
      </c>
      <c r="P2219">
        <v>101</v>
      </c>
      <c r="Q2219">
        <v>1188</v>
      </c>
    </row>
    <row r="2220" spans="1:17" x14ac:dyDescent="0.35">
      <c r="A2220" t="s">
        <v>15176</v>
      </c>
      <c r="B2220" t="s">
        <v>17966</v>
      </c>
      <c r="C2220" t="s">
        <v>17967</v>
      </c>
      <c r="D2220">
        <v>37.853000000000002</v>
      </c>
      <c r="E2220">
        <v>177</v>
      </c>
      <c r="F2220">
        <v>100</v>
      </c>
      <c r="G2220">
        <v>6</v>
      </c>
      <c r="H2220">
        <v>15</v>
      </c>
      <c r="I2220">
        <v>189</v>
      </c>
      <c r="J2220">
        <v>8</v>
      </c>
      <c r="K2220">
        <v>176</v>
      </c>
      <c r="L2220">
        <v>2.99E-30</v>
      </c>
      <c r="M2220">
        <v>109</v>
      </c>
      <c r="N2220">
        <v>178</v>
      </c>
      <c r="O2220">
        <v>99.438199999999995</v>
      </c>
      <c r="P2220">
        <v>99.438199999999995</v>
      </c>
      <c r="Q2220">
        <v>2895</v>
      </c>
    </row>
    <row r="2221" spans="1:17" x14ac:dyDescent="0.35">
      <c r="A2221" t="s">
        <v>15031</v>
      </c>
      <c r="B2221" t="s">
        <v>17968</v>
      </c>
      <c r="C2221" t="s">
        <v>17969</v>
      </c>
      <c r="D2221">
        <v>29.189</v>
      </c>
      <c r="E2221">
        <v>185</v>
      </c>
      <c r="F2221">
        <v>93</v>
      </c>
      <c r="G2221">
        <v>8</v>
      </c>
      <c r="H2221">
        <v>6</v>
      </c>
      <c r="I2221">
        <v>160</v>
      </c>
      <c r="J2221">
        <v>3</v>
      </c>
      <c r="K2221">
        <v>179</v>
      </c>
      <c r="L2221">
        <v>5.0300000000000003E-5</v>
      </c>
      <c r="M2221">
        <v>43.9</v>
      </c>
      <c r="N2221">
        <v>252</v>
      </c>
      <c r="O2221">
        <v>73.412700000000001</v>
      </c>
      <c r="P2221">
        <v>73.412700000000001</v>
      </c>
      <c r="Q2221">
        <v>377</v>
      </c>
    </row>
    <row r="2222" spans="1:17" x14ac:dyDescent="0.35">
      <c r="A2222" t="s">
        <v>15225</v>
      </c>
      <c r="B2222" t="s">
        <v>17970</v>
      </c>
      <c r="C2222" t="s">
        <v>17971</v>
      </c>
      <c r="D2222">
        <v>26.573</v>
      </c>
      <c r="E2222">
        <v>143</v>
      </c>
      <c r="F2222">
        <v>96</v>
      </c>
      <c r="G2222">
        <v>3</v>
      </c>
      <c r="H2222">
        <v>23</v>
      </c>
      <c r="I2222">
        <v>162</v>
      </c>
      <c r="J2222">
        <v>24</v>
      </c>
      <c r="K2222">
        <v>160</v>
      </c>
      <c r="L2222">
        <v>0.26</v>
      </c>
      <c r="M2222">
        <v>33.9</v>
      </c>
      <c r="N2222">
        <v>182</v>
      </c>
      <c r="O2222">
        <v>78.571399999999997</v>
      </c>
      <c r="P2222">
        <v>78.571399999999997</v>
      </c>
      <c r="Q2222">
        <v>2779</v>
      </c>
    </row>
    <row r="2223" spans="1:17" x14ac:dyDescent="0.35">
      <c r="A2223" t="s">
        <v>15070</v>
      </c>
      <c r="B2223" t="s">
        <v>17972</v>
      </c>
      <c r="C2223" t="s">
        <v>17973</v>
      </c>
      <c r="D2223">
        <v>32.317</v>
      </c>
      <c r="E2223">
        <v>328</v>
      </c>
      <c r="F2223">
        <v>210</v>
      </c>
      <c r="G2223">
        <v>7</v>
      </c>
      <c r="H2223">
        <v>5</v>
      </c>
      <c r="I2223">
        <v>325</v>
      </c>
      <c r="J2223">
        <v>5</v>
      </c>
      <c r="K2223">
        <v>327</v>
      </c>
      <c r="L2223">
        <v>1.18E-29</v>
      </c>
      <c r="M2223">
        <v>120</v>
      </c>
      <c r="N2223">
        <v>406</v>
      </c>
      <c r="O2223">
        <v>80.788200000000003</v>
      </c>
      <c r="P2223">
        <v>80.788200000000003</v>
      </c>
      <c r="Q2223">
        <v>2074</v>
      </c>
    </row>
    <row r="2224" spans="1:17" x14ac:dyDescent="0.35">
      <c r="A2224" t="s">
        <v>15034</v>
      </c>
      <c r="B2224" t="s">
        <v>15336</v>
      </c>
      <c r="C2224" t="s">
        <v>17974</v>
      </c>
      <c r="D2224">
        <v>27.972000000000001</v>
      </c>
      <c r="E2224">
        <v>143</v>
      </c>
      <c r="F2224">
        <v>78</v>
      </c>
      <c r="G2224">
        <v>4</v>
      </c>
      <c r="H2224">
        <v>40</v>
      </c>
      <c r="I2224">
        <v>160</v>
      </c>
      <c r="J2224">
        <v>3</v>
      </c>
      <c r="K2224">
        <v>142</v>
      </c>
      <c r="L2224">
        <v>4.0000000000000001E-3</v>
      </c>
      <c r="M2224">
        <v>38.5</v>
      </c>
      <c r="N2224">
        <v>263</v>
      </c>
      <c r="O2224">
        <v>54.372599999999998</v>
      </c>
      <c r="P2224">
        <v>54.372599999999998</v>
      </c>
      <c r="Q2224">
        <v>1048</v>
      </c>
    </row>
    <row r="2225" spans="1:17" x14ac:dyDescent="0.35">
      <c r="A2225" t="s">
        <v>15697</v>
      </c>
      <c r="B2225" t="s">
        <v>17975</v>
      </c>
      <c r="C2225" t="s">
        <v>17976</v>
      </c>
      <c r="D2225">
        <v>30.841000000000001</v>
      </c>
      <c r="E2225">
        <v>107</v>
      </c>
      <c r="F2225">
        <v>52</v>
      </c>
      <c r="G2225">
        <v>6</v>
      </c>
      <c r="H2225">
        <v>163</v>
      </c>
      <c r="I2225">
        <v>255</v>
      </c>
      <c r="J2225">
        <v>7</v>
      </c>
      <c r="K2225">
        <v>105</v>
      </c>
      <c r="L2225">
        <v>4.8000000000000001E-2</v>
      </c>
      <c r="M2225">
        <v>36.6</v>
      </c>
      <c r="N2225">
        <v>198</v>
      </c>
      <c r="O2225">
        <v>54.040399999999998</v>
      </c>
      <c r="P2225">
        <v>54.040399999999998</v>
      </c>
      <c r="Q2225">
        <v>1728</v>
      </c>
    </row>
    <row r="2226" spans="1:17" x14ac:dyDescent="0.35">
      <c r="A2226" t="s">
        <v>15070</v>
      </c>
      <c r="B2226" t="s">
        <v>15320</v>
      </c>
      <c r="C2226" t="s">
        <v>17977</v>
      </c>
      <c r="D2226">
        <v>25.137</v>
      </c>
      <c r="E2226">
        <v>366</v>
      </c>
      <c r="F2226">
        <v>210</v>
      </c>
      <c r="G2226">
        <v>10</v>
      </c>
      <c r="H2226">
        <v>3</v>
      </c>
      <c r="I2226">
        <v>350</v>
      </c>
      <c r="J2226">
        <v>6</v>
      </c>
      <c r="K2226">
        <v>325</v>
      </c>
      <c r="L2226">
        <v>1.92E-15</v>
      </c>
      <c r="M2226">
        <v>78.2</v>
      </c>
      <c r="N2226">
        <v>373</v>
      </c>
      <c r="O2226">
        <v>98.1233</v>
      </c>
      <c r="P2226">
        <v>98.1233</v>
      </c>
      <c r="Q2226">
        <v>2182</v>
      </c>
    </row>
    <row r="2227" spans="1:17" x14ac:dyDescent="0.35">
      <c r="A2227" t="s">
        <v>15037</v>
      </c>
      <c r="B2227" t="s">
        <v>17978</v>
      </c>
      <c r="C2227" t="s">
        <v>17979</v>
      </c>
      <c r="D2227">
        <v>27.132000000000001</v>
      </c>
      <c r="E2227">
        <v>258</v>
      </c>
      <c r="F2227">
        <v>139</v>
      </c>
      <c r="G2227">
        <v>11</v>
      </c>
      <c r="H2227">
        <v>44</v>
      </c>
      <c r="I2227">
        <v>277</v>
      </c>
      <c r="J2227">
        <v>3</v>
      </c>
      <c r="K2227">
        <v>235</v>
      </c>
      <c r="L2227">
        <v>1.1400000000000001E-4</v>
      </c>
      <c r="M2227">
        <v>43.5</v>
      </c>
      <c r="N2227">
        <v>257</v>
      </c>
      <c r="O2227">
        <v>100.389</v>
      </c>
      <c r="P2227">
        <v>101</v>
      </c>
      <c r="Q2227">
        <v>656</v>
      </c>
    </row>
    <row r="2228" spans="1:17" x14ac:dyDescent="0.35">
      <c r="A2228" t="s">
        <v>15031</v>
      </c>
      <c r="B2228" t="s">
        <v>17978</v>
      </c>
      <c r="C2228" t="s">
        <v>17979</v>
      </c>
      <c r="D2228">
        <v>26.254999999999999</v>
      </c>
      <c r="E2228">
        <v>259</v>
      </c>
      <c r="F2228">
        <v>133</v>
      </c>
      <c r="G2228">
        <v>9</v>
      </c>
      <c r="H2228">
        <v>6</v>
      </c>
      <c r="I2228">
        <v>230</v>
      </c>
      <c r="J2228">
        <v>3</v>
      </c>
      <c r="K2228">
        <v>237</v>
      </c>
      <c r="L2228">
        <v>1.85E-7</v>
      </c>
      <c r="M2228">
        <v>51.2</v>
      </c>
      <c r="N2228">
        <v>257</v>
      </c>
      <c r="O2228">
        <v>100.77800000000001</v>
      </c>
      <c r="P2228">
        <v>101</v>
      </c>
      <c r="Q2228">
        <v>160</v>
      </c>
    </row>
    <row r="2229" spans="1:17" x14ac:dyDescent="0.35">
      <c r="A2229" t="s">
        <v>15034</v>
      </c>
      <c r="B2229" t="s">
        <v>15704</v>
      </c>
      <c r="C2229" t="s">
        <v>17980</v>
      </c>
      <c r="D2229">
        <v>25</v>
      </c>
      <c r="E2229">
        <v>204</v>
      </c>
      <c r="F2229">
        <v>131</v>
      </c>
      <c r="G2229">
        <v>8</v>
      </c>
      <c r="H2229">
        <v>39</v>
      </c>
      <c r="I2229">
        <v>228</v>
      </c>
      <c r="J2229">
        <v>4</v>
      </c>
      <c r="K2229">
        <v>199</v>
      </c>
      <c r="L2229">
        <v>1.9799999999999999E-4</v>
      </c>
      <c r="M2229">
        <v>42.4</v>
      </c>
      <c r="N2229">
        <v>251</v>
      </c>
      <c r="O2229">
        <v>81.274900000000002</v>
      </c>
      <c r="P2229">
        <v>81.274900000000002</v>
      </c>
      <c r="Q2229">
        <v>902</v>
      </c>
    </row>
    <row r="2230" spans="1:17" x14ac:dyDescent="0.35">
      <c r="A2230" t="s">
        <v>15724</v>
      </c>
      <c r="B2230" t="s">
        <v>16779</v>
      </c>
      <c r="C2230" t="s">
        <v>17981</v>
      </c>
      <c r="D2230">
        <v>29.167000000000002</v>
      </c>
      <c r="E2230">
        <v>96</v>
      </c>
      <c r="F2230">
        <v>61</v>
      </c>
      <c r="G2230">
        <v>4</v>
      </c>
      <c r="H2230">
        <v>63</v>
      </c>
      <c r="I2230">
        <v>151</v>
      </c>
      <c r="J2230">
        <v>21</v>
      </c>
      <c r="K2230">
        <v>116</v>
      </c>
      <c r="L2230">
        <v>0.05</v>
      </c>
      <c r="M2230">
        <v>34.299999999999997</v>
      </c>
      <c r="N2230">
        <v>156</v>
      </c>
      <c r="O2230">
        <v>61.538499999999999</v>
      </c>
      <c r="P2230">
        <v>61.538499999999999</v>
      </c>
      <c r="Q2230">
        <v>2860</v>
      </c>
    </row>
    <row r="2231" spans="1:17" x14ac:dyDescent="0.35">
      <c r="A2231" t="s">
        <v>15070</v>
      </c>
      <c r="B2231" t="s">
        <v>16280</v>
      </c>
      <c r="C2231" t="s">
        <v>17982</v>
      </c>
      <c r="D2231">
        <v>27.5</v>
      </c>
      <c r="E2231">
        <v>160</v>
      </c>
      <c r="F2231">
        <v>115</v>
      </c>
      <c r="G2231">
        <v>1</v>
      </c>
      <c r="H2231">
        <v>1</v>
      </c>
      <c r="I2231">
        <v>160</v>
      </c>
      <c r="J2231">
        <v>4</v>
      </c>
      <c r="K2231">
        <v>162</v>
      </c>
      <c r="L2231">
        <v>1.4100000000000001E-7</v>
      </c>
      <c r="M2231">
        <v>51.6</v>
      </c>
      <c r="N2231">
        <v>165</v>
      </c>
      <c r="O2231">
        <v>96.969700000000003</v>
      </c>
      <c r="P2231">
        <v>96.969700000000003</v>
      </c>
      <c r="Q2231">
        <v>2248</v>
      </c>
    </row>
    <row r="2232" spans="1:17" x14ac:dyDescent="0.35">
      <c r="A2232" t="s">
        <v>15225</v>
      </c>
      <c r="B2232" t="s">
        <v>17983</v>
      </c>
      <c r="C2232" t="s">
        <v>17984</v>
      </c>
      <c r="D2232">
        <v>26.896999999999998</v>
      </c>
      <c r="E2232">
        <v>145</v>
      </c>
      <c r="F2232">
        <v>97</v>
      </c>
      <c r="G2232">
        <v>3</v>
      </c>
      <c r="H2232">
        <v>23</v>
      </c>
      <c r="I2232">
        <v>164</v>
      </c>
      <c r="J2232">
        <v>81</v>
      </c>
      <c r="K2232">
        <v>219</v>
      </c>
      <c r="L2232">
        <v>0.32</v>
      </c>
      <c r="M2232">
        <v>33.9</v>
      </c>
      <c r="N2232">
        <v>239</v>
      </c>
      <c r="O2232">
        <v>60.669499999999999</v>
      </c>
      <c r="P2232">
        <v>60.669499999999999</v>
      </c>
      <c r="Q2232">
        <v>2782</v>
      </c>
    </row>
    <row r="2233" spans="1:17" x14ac:dyDescent="0.35">
      <c r="A2233" t="s">
        <v>15034</v>
      </c>
      <c r="B2233" t="s">
        <v>17985</v>
      </c>
      <c r="C2233" t="s">
        <v>17986</v>
      </c>
      <c r="D2233">
        <v>31.206</v>
      </c>
      <c r="E2233">
        <v>141</v>
      </c>
      <c r="F2233">
        <v>75</v>
      </c>
      <c r="G2233">
        <v>5</v>
      </c>
      <c r="H2233">
        <v>40</v>
      </c>
      <c r="I2233">
        <v>160</v>
      </c>
      <c r="J2233">
        <v>3</v>
      </c>
      <c r="K2233">
        <v>141</v>
      </c>
      <c r="L2233">
        <v>2E-3</v>
      </c>
      <c r="M2233">
        <v>39.700000000000003</v>
      </c>
      <c r="N2233">
        <v>255</v>
      </c>
      <c r="O2233">
        <v>55.2941</v>
      </c>
      <c r="P2233">
        <v>55.2941</v>
      </c>
      <c r="Q2233">
        <v>998</v>
      </c>
    </row>
    <row r="2234" spans="1:17" x14ac:dyDescent="0.35">
      <c r="A2234" t="s">
        <v>15070</v>
      </c>
      <c r="B2234" t="s">
        <v>15862</v>
      </c>
      <c r="C2234" t="s">
        <v>17987</v>
      </c>
      <c r="D2234">
        <v>25.221</v>
      </c>
      <c r="E2234">
        <v>226</v>
      </c>
      <c r="F2234">
        <v>165</v>
      </c>
      <c r="G2234">
        <v>3</v>
      </c>
      <c r="H2234">
        <v>3</v>
      </c>
      <c r="I2234">
        <v>227</v>
      </c>
      <c r="J2234">
        <v>6</v>
      </c>
      <c r="K2234">
        <v>228</v>
      </c>
      <c r="L2234">
        <v>2.16E-9</v>
      </c>
      <c r="M2234">
        <v>59.3</v>
      </c>
      <c r="N2234">
        <v>367</v>
      </c>
      <c r="O2234">
        <v>61.580399999999997</v>
      </c>
      <c r="P2234">
        <v>61.580399999999997</v>
      </c>
      <c r="Q2234">
        <v>2243</v>
      </c>
    </row>
    <row r="2235" spans="1:17" x14ac:dyDescent="0.35">
      <c r="A2235" t="s">
        <v>15052</v>
      </c>
      <c r="B2235" t="s">
        <v>17988</v>
      </c>
      <c r="C2235" t="s">
        <v>17989</v>
      </c>
      <c r="D2235">
        <v>26.263000000000002</v>
      </c>
      <c r="E2235">
        <v>198</v>
      </c>
      <c r="F2235">
        <v>97</v>
      </c>
      <c r="G2235">
        <v>7</v>
      </c>
      <c r="H2235">
        <v>462</v>
      </c>
      <c r="I2235">
        <v>621</v>
      </c>
      <c r="J2235">
        <v>3</v>
      </c>
      <c r="K2235">
        <v>189</v>
      </c>
      <c r="L2235">
        <v>0.23</v>
      </c>
      <c r="M2235">
        <v>35</v>
      </c>
      <c r="N2235">
        <v>324</v>
      </c>
      <c r="O2235">
        <v>61.1111</v>
      </c>
      <c r="P2235">
        <v>61.1111</v>
      </c>
      <c r="Q2235">
        <v>2287</v>
      </c>
    </row>
    <row r="2236" spans="1:17" x14ac:dyDescent="0.35">
      <c r="A2236" t="s">
        <v>15149</v>
      </c>
      <c r="B2236" t="s">
        <v>17988</v>
      </c>
      <c r="C2236" t="s">
        <v>17989</v>
      </c>
      <c r="D2236">
        <v>23.744</v>
      </c>
      <c r="E2236">
        <v>219</v>
      </c>
      <c r="F2236">
        <v>103</v>
      </c>
      <c r="G2236">
        <v>7</v>
      </c>
      <c r="H2236">
        <v>366</v>
      </c>
      <c r="I2236">
        <v>528</v>
      </c>
      <c r="J2236">
        <v>37</v>
      </c>
      <c r="K2236">
        <v>247</v>
      </c>
      <c r="L2236">
        <v>2.1999999999999999E-2</v>
      </c>
      <c r="M2236">
        <v>37.700000000000003</v>
      </c>
      <c r="N2236">
        <v>324</v>
      </c>
      <c r="O2236">
        <v>67.592600000000004</v>
      </c>
      <c r="P2236">
        <v>67.592600000000004</v>
      </c>
      <c r="Q2236">
        <v>1309</v>
      </c>
    </row>
    <row r="2237" spans="1:17" x14ac:dyDescent="0.35">
      <c r="A2237" t="s">
        <v>17990</v>
      </c>
      <c r="B2237" t="s">
        <v>17988</v>
      </c>
      <c r="C2237" t="s">
        <v>17989</v>
      </c>
      <c r="D2237">
        <v>23.56</v>
      </c>
      <c r="E2237">
        <v>191</v>
      </c>
      <c r="F2237">
        <v>105</v>
      </c>
      <c r="G2237">
        <v>5</v>
      </c>
      <c r="H2237">
        <v>50</v>
      </c>
      <c r="I2237">
        <v>199</v>
      </c>
      <c r="J2237">
        <v>75</v>
      </c>
      <c r="K2237">
        <v>265</v>
      </c>
      <c r="L2237">
        <v>0.28000000000000003</v>
      </c>
      <c r="M2237">
        <v>32</v>
      </c>
      <c r="N2237">
        <v>324</v>
      </c>
      <c r="O2237">
        <v>58.950600000000001</v>
      </c>
      <c r="P2237">
        <v>58.950600000000001</v>
      </c>
      <c r="Q2237">
        <v>1632</v>
      </c>
    </row>
    <row r="2238" spans="1:17" x14ac:dyDescent="0.35">
      <c r="A2238" t="s">
        <v>15070</v>
      </c>
      <c r="B2238" t="s">
        <v>17991</v>
      </c>
      <c r="C2238" t="s">
        <v>17992</v>
      </c>
      <c r="D2238">
        <v>25.925999999999998</v>
      </c>
      <c r="E2238">
        <v>297</v>
      </c>
      <c r="F2238">
        <v>196</v>
      </c>
      <c r="G2238">
        <v>5</v>
      </c>
      <c r="H2238">
        <v>9</v>
      </c>
      <c r="I2238">
        <v>302</v>
      </c>
      <c r="J2238">
        <v>1</v>
      </c>
      <c r="K2238">
        <v>276</v>
      </c>
      <c r="L2238">
        <v>4.38E-19</v>
      </c>
      <c r="M2238">
        <v>88.6</v>
      </c>
      <c r="N2238">
        <v>355</v>
      </c>
      <c r="O2238">
        <v>83.662000000000006</v>
      </c>
      <c r="P2238">
        <v>83.662000000000006</v>
      </c>
      <c r="Q2238">
        <v>2127</v>
      </c>
    </row>
    <row r="2239" spans="1:17" x14ac:dyDescent="0.35">
      <c r="A2239" t="s">
        <v>17993</v>
      </c>
      <c r="B2239" t="s">
        <v>17994</v>
      </c>
      <c r="C2239" t="s">
        <v>17995</v>
      </c>
      <c r="D2239">
        <v>30.189</v>
      </c>
      <c r="E2239">
        <v>106</v>
      </c>
      <c r="F2239">
        <v>67</v>
      </c>
      <c r="G2239">
        <v>3</v>
      </c>
      <c r="H2239">
        <v>72</v>
      </c>
      <c r="I2239">
        <v>170</v>
      </c>
      <c r="J2239">
        <v>16</v>
      </c>
      <c r="K2239">
        <v>121</v>
      </c>
      <c r="L2239">
        <v>0.61</v>
      </c>
      <c r="M2239">
        <v>31.2</v>
      </c>
      <c r="N2239">
        <v>193</v>
      </c>
      <c r="O2239">
        <v>54.9223</v>
      </c>
      <c r="P2239">
        <v>54.9223</v>
      </c>
      <c r="Q2239">
        <v>570</v>
      </c>
    </row>
    <row r="2240" spans="1:17" x14ac:dyDescent="0.35">
      <c r="A2240" t="s">
        <v>15031</v>
      </c>
      <c r="B2240" t="s">
        <v>17996</v>
      </c>
      <c r="C2240" t="s">
        <v>17997</v>
      </c>
      <c r="D2240">
        <v>23.977</v>
      </c>
      <c r="E2240">
        <v>171</v>
      </c>
      <c r="F2240">
        <v>114</v>
      </c>
      <c r="G2240">
        <v>4</v>
      </c>
      <c r="H2240">
        <v>6</v>
      </c>
      <c r="I2240">
        <v>161</v>
      </c>
      <c r="J2240">
        <v>7</v>
      </c>
      <c r="K2240">
        <v>176</v>
      </c>
      <c r="L2240">
        <v>4.4299999999999998E-7</v>
      </c>
      <c r="M2240">
        <v>50.1</v>
      </c>
      <c r="N2240">
        <v>252</v>
      </c>
      <c r="O2240">
        <v>67.857100000000003</v>
      </c>
      <c r="P2240">
        <v>67.857100000000003</v>
      </c>
      <c r="Q2240">
        <v>177</v>
      </c>
    </row>
    <row r="2241" spans="1:17" x14ac:dyDescent="0.35">
      <c r="A2241" t="s">
        <v>15034</v>
      </c>
      <c r="B2241" t="s">
        <v>15687</v>
      </c>
      <c r="C2241" t="s">
        <v>17998</v>
      </c>
      <c r="D2241">
        <v>28.472000000000001</v>
      </c>
      <c r="E2241">
        <v>144</v>
      </c>
      <c r="F2241">
        <v>77</v>
      </c>
      <c r="G2241">
        <v>5</v>
      </c>
      <c r="H2241">
        <v>40</v>
      </c>
      <c r="I2241">
        <v>160</v>
      </c>
      <c r="J2241">
        <v>3</v>
      </c>
      <c r="K2241">
        <v>143</v>
      </c>
      <c r="L2241">
        <v>5.5699999999999999E-5</v>
      </c>
      <c r="M2241">
        <v>44.3</v>
      </c>
      <c r="N2241">
        <v>259</v>
      </c>
      <c r="O2241">
        <v>55.598500000000001</v>
      </c>
      <c r="P2241">
        <v>55.598500000000001</v>
      </c>
      <c r="Q2241">
        <v>854</v>
      </c>
    </row>
    <row r="2242" spans="1:17" x14ac:dyDescent="0.35">
      <c r="A2242" t="s">
        <v>15049</v>
      </c>
      <c r="B2242" t="s">
        <v>15687</v>
      </c>
      <c r="C2242" t="s">
        <v>17998</v>
      </c>
      <c r="D2242">
        <v>27.326000000000001</v>
      </c>
      <c r="E2242">
        <v>172</v>
      </c>
      <c r="F2242">
        <v>97</v>
      </c>
      <c r="G2242">
        <v>7</v>
      </c>
      <c r="H2242">
        <v>155</v>
      </c>
      <c r="I2242">
        <v>309</v>
      </c>
      <c r="J2242">
        <v>8</v>
      </c>
      <c r="K2242">
        <v>168</v>
      </c>
      <c r="L2242">
        <v>1E-3</v>
      </c>
      <c r="M2242">
        <v>40.799999999999997</v>
      </c>
      <c r="N2242">
        <v>259</v>
      </c>
      <c r="O2242">
        <v>66.409300000000002</v>
      </c>
      <c r="P2242">
        <v>66.409300000000002</v>
      </c>
      <c r="Q2242">
        <v>1874</v>
      </c>
    </row>
    <row r="2243" spans="1:17" x14ac:dyDescent="0.35">
      <c r="A2243" t="s">
        <v>15073</v>
      </c>
      <c r="B2243" t="s">
        <v>17858</v>
      </c>
      <c r="C2243" t="s">
        <v>17999</v>
      </c>
      <c r="D2243">
        <v>26.257000000000001</v>
      </c>
      <c r="E2243">
        <v>179</v>
      </c>
      <c r="F2243">
        <v>93</v>
      </c>
      <c r="G2243">
        <v>7</v>
      </c>
      <c r="H2243">
        <v>56</v>
      </c>
      <c r="I2243">
        <v>203</v>
      </c>
      <c r="J2243">
        <v>39</v>
      </c>
      <c r="K2243">
        <v>209</v>
      </c>
      <c r="L2243">
        <v>0.28000000000000003</v>
      </c>
      <c r="M2243">
        <v>33.1</v>
      </c>
      <c r="N2243">
        <v>298</v>
      </c>
      <c r="O2243">
        <v>60.067100000000003</v>
      </c>
      <c r="P2243">
        <v>60.067100000000003</v>
      </c>
      <c r="Q2243">
        <v>2333</v>
      </c>
    </row>
    <row r="2244" spans="1:17" x14ac:dyDescent="0.35">
      <c r="A2244" t="s">
        <v>16314</v>
      </c>
      <c r="B2244" t="s">
        <v>18000</v>
      </c>
      <c r="C2244" t="s">
        <v>18001</v>
      </c>
      <c r="D2244">
        <v>26.25</v>
      </c>
      <c r="E2244">
        <v>80</v>
      </c>
      <c r="F2244">
        <v>51</v>
      </c>
      <c r="G2244">
        <v>1</v>
      </c>
      <c r="H2244">
        <v>337</v>
      </c>
      <c r="I2244">
        <v>416</v>
      </c>
      <c r="J2244">
        <v>22</v>
      </c>
      <c r="K2244">
        <v>93</v>
      </c>
      <c r="L2244">
        <v>0.15</v>
      </c>
      <c r="M2244">
        <v>33.9</v>
      </c>
      <c r="N2244">
        <v>154</v>
      </c>
      <c r="O2244">
        <v>51.948099999999997</v>
      </c>
      <c r="P2244">
        <v>51.948099999999997</v>
      </c>
      <c r="Q2244">
        <v>2854</v>
      </c>
    </row>
    <row r="2245" spans="1:17" x14ac:dyDescent="0.35">
      <c r="A2245" t="s">
        <v>15070</v>
      </c>
      <c r="B2245" t="s">
        <v>16350</v>
      </c>
      <c r="C2245" t="s">
        <v>18002</v>
      </c>
      <c r="D2245">
        <v>33.662999999999997</v>
      </c>
      <c r="E2245">
        <v>404</v>
      </c>
      <c r="F2245">
        <v>240</v>
      </c>
      <c r="G2245">
        <v>8</v>
      </c>
      <c r="H2245">
        <v>5</v>
      </c>
      <c r="I2245">
        <v>382</v>
      </c>
      <c r="J2245">
        <v>5</v>
      </c>
      <c r="K2245">
        <v>406</v>
      </c>
      <c r="L2245">
        <v>4.7700000000000003E-58</v>
      </c>
      <c r="M2245">
        <v>197</v>
      </c>
      <c r="N2245">
        <v>420</v>
      </c>
      <c r="O2245">
        <v>96.1905</v>
      </c>
      <c r="P2245">
        <v>96.1905</v>
      </c>
      <c r="Q2245">
        <v>1969</v>
      </c>
    </row>
    <row r="2246" spans="1:17" x14ac:dyDescent="0.35">
      <c r="A2246" t="s">
        <v>15038</v>
      </c>
      <c r="B2246" t="s">
        <v>15039</v>
      </c>
      <c r="C2246" t="s">
        <v>18003</v>
      </c>
      <c r="D2246">
        <v>26.616</v>
      </c>
      <c r="E2246">
        <v>263</v>
      </c>
      <c r="F2246">
        <v>159</v>
      </c>
      <c r="G2246">
        <v>11</v>
      </c>
      <c r="H2246">
        <v>373</v>
      </c>
      <c r="I2246">
        <v>625</v>
      </c>
      <c r="J2246">
        <v>15</v>
      </c>
      <c r="K2246">
        <v>253</v>
      </c>
      <c r="L2246">
        <v>4.1700000000000002E-11</v>
      </c>
      <c r="M2246">
        <v>65.5</v>
      </c>
      <c r="N2246">
        <v>272</v>
      </c>
      <c r="O2246">
        <v>96.691199999999995</v>
      </c>
      <c r="P2246">
        <v>96.691199999999995</v>
      </c>
      <c r="Q2246">
        <v>2641</v>
      </c>
    </row>
    <row r="2247" spans="1:17" x14ac:dyDescent="0.35">
      <c r="A2247" t="s">
        <v>15034</v>
      </c>
      <c r="B2247" t="s">
        <v>18004</v>
      </c>
      <c r="C2247" t="s">
        <v>18005</v>
      </c>
      <c r="D2247">
        <v>24.765999999999998</v>
      </c>
      <c r="E2247">
        <v>214</v>
      </c>
      <c r="F2247">
        <v>130</v>
      </c>
      <c r="G2247">
        <v>8</v>
      </c>
      <c r="H2247">
        <v>38</v>
      </c>
      <c r="I2247">
        <v>229</v>
      </c>
      <c r="J2247">
        <v>6</v>
      </c>
      <c r="K2247">
        <v>210</v>
      </c>
      <c r="L2247">
        <v>3.0000000000000001E-3</v>
      </c>
      <c r="M2247">
        <v>38.9</v>
      </c>
      <c r="N2247">
        <v>265</v>
      </c>
      <c r="O2247">
        <v>80.7547</v>
      </c>
      <c r="P2247">
        <v>80.7547</v>
      </c>
      <c r="Q2247">
        <v>1032</v>
      </c>
    </row>
    <row r="2248" spans="1:17" x14ac:dyDescent="0.35">
      <c r="A2248" t="s">
        <v>15509</v>
      </c>
      <c r="B2248" t="s">
        <v>16364</v>
      </c>
      <c r="C2248" t="s">
        <v>18006</v>
      </c>
      <c r="D2248">
        <v>26.5</v>
      </c>
      <c r="E2248">
        <v>200</v>
      </c>
      <c r="F2248">
        <v>118</v>
      </c>
      <c r="G2248">
        <v>7</v>
      </c>
      <c r="H2248">
        <v>580</v>
      </c>
      <c r="I2248">
        <v>752</v>
      </c>
      <c r="J2248">
        <v>12</v>
      </c>
      <c r="K2248">
        <v>209</v>
      </c>
      <c r="L2248">
        <v>0.69</v>
      </c>
      <c r="M2248">
        <v>33.1</v>
      </c>
      <c r="N2248">
        <v>260</v>
      </c>
      <c r="O2248">
        <v>76.923100000000005</v>
      </c>
      <c r="P2248">
        <v>76.923100000000005</v>
      </c>
      <c r="Q2248">
        <v>2850</v>
      </c>
    </row>
    <row r="2249" spans="1:17" x14ac:dyDescent="0.35">
      <c r="A2249" t="s">
        <v>15046</v>
      </c>
      <c r="B2249" t="s">
        <v>16364</v>
      </c>
      <c r="C2249" t="s">
        <v>18006</v>
      </c>
      <c r="D2249">
        <v>24.606999999999999</v>
      </c>
      <c r="E2249">
        <v>191</v>
      </c>
      <c r="F2249">
        <v>112</v>
      </c>
      <c r="G2249">
        <v>4</v>
      </c>
      <c r="H2249">
        <v>126</v>
      </c>
      <c r="I2249">
        <v>297</v>
      </c>
      <c r="J2249">
        <v>8</v>
      </c>
      <c r="K2249">
        <v>185</v>
      </c>
      <c r="L2249">
        <v>5.91E-5</v>
      </c>
      <c r="M2249">
        <v>44.7</v>
      </c>
      <c r="N2249">
        <v>260</v>
      </c>
      <c r="O2249">
        <v>73.461500000000001</v>
      </c>
      <c r="P2249">
        <v>73.461500000000001</v>
      </c>
      <c r="Q2249">
        <v>1301</v>
      </c>
    </row>
    <row r="2250" spans="1:17" x14ac:dyDescent="0.35">
      <c r="A2250" t="s">
        <v>15038</v>
      </c>
      <c r="B2250" t="s">
        <v>15657</v>
      </c>
      <c r="C2250" t="s">
        <v>18007</v>
      </c>
      <c r="D2250">
        <v>28.454999999999998</v>
      </c>
      <c r="E2250">
        <v>246</v>
      </c>
      <c r="F2250">
        <v>156</v>
      </c>
      <c r="G2250">
        <v>9</v>
      </c>
      <c r="H2250">
        <v>373</v>
      </c>
      <c r="I2250">
        <v>615</v>
      </c>
      <c r="J2250">
        <v>4</v>
      </c>
      <c r="K2250">
        <v>232</v>
      </c>
      <c r="L2250">
        <v>5.4300000000000001E-12</v>
      </c>
      <c r="M2250">
        <v>68.2</v>
      </c>
      <c r="N2250">
        <v>270</v>
      </c>
      <c r="O2250">
        <v>91.111099999999993</v>
      </c>
      <c r="P2250">
        <v>91.111099999999993</v>
      </c>
      <c r="Q2250">
        <v>2617</v>
      </c>
    </row>
    <row r="2251" spans="1:17" x14ac:dyDescent="0.35">
      <c r="A2251" t="s">
        <v>18008</v>
      </c>
      <c r="B2251" t="s">
        <v>18009</v>
      </c>
      <c r="C2251" t="s">
        <v>18010</v>
      </c>
      <c r="D2251">
        <v>20.731999999999999</v>
      </c>
      <c r="E2251">
        <v>82</v>
      </c>
      <c r="F2251">
        <v>56</v>
      </c>
      <c r="G2251">
        <v>1</v>
      </c>
      <c r="H2251">
        <v>39</v>
      </c>
      <c r="I2251">
        <v>120</v>
      </c>
      <c r="J2251">
        <v>12</v>
      </c>
      <c r="K2251">
        <v>84</v>
      </c>
      <c r="L2251">
        <v>7.0000000000000001E-3</v>
      </c>
      <c r="M2251">
        <v>35.799999999999997</v>
      </c>
      <c r="N2251">
        <v>161</v>
      </c>
      <c r="O2251">
        <v>50.931699999999999</v>
      </c>
      <c r="P2251">
        <v>50.931699999999999</v>
      </c>
      <c r="Q2251">
        <v>6</v>
      </c>
    </row>
    <row r="2252" spans="1:17" x14ac:dyDescent="0.35">
      <c r="A2252" t="s">
        <v>15031</v>
      </c>
      <c r="B2252" t="s">
        <v>18011</v>
      </c>
      <c r="C2252" t="s">
        <v>18012</v>
      </c>
      <c r="D2252">
        <v>31.638000000000002</v>
      </c>
      <c r="E2252">
        <v>177</v>
      </c>
      <c r="F2252">
        <v>103</v>
      </c>
      <c r="G2252">
        <v>7</v>
      </c>
      <c r="H2252">
        <v>1</v>
      </c>
      <c r="I2252">
        <v>161</v>
      </c>
      <c r="J2252">
        <v>1</v>
      </c>
      <c r="K2252">
        <v>175</v>
      </c>
      <c r="L2252">
        <v>1.7600000000000001E-5</v>
      </c>
      <c r="M2252">
        <v>45.4</v>
      </c>
      <c r="N2252">
        <v>262</v>
      </c>
      <c r="O2252">
        <v>67.557299999999998</v>
      </c>
      <c r="P2252">
        <v>67.557299999999998</v>
      </c>
      <c r="Q2252">
        <v>327</v>
      </c>
    </row>
    <row r="2253" spans="1:17" x14ac:dyDescent="0.35">
      <c r="A2253" t="s">
        <v>15046</v>
      </c>
      <c r="B2253" t="s">
        <v>18011</v>
      </c>
      <c r="C2253" t="s">
        <v>18012</v>
      </c>
      <c r="D2253">
        <v>25</v>
      </c>
      <c r="E2253">
        <v>184</v>
      </c>
      <c r="F2253">
        <v>122</v>
      </c>
      <c r="G2253">
        <v>4</v>
      </c>
      <c r="H2253">
        <v>119</v>
      </c>
      <c r="I2253">
        <v>297</v>
      </c>
      <c r="J2253">
        <v>4</v>
      </c>
      <c r="K2253">
        <v>176</v>
      </c>
      <c r="L2253">
        <v>4.3900000000000003E-6</v>
      </c>
      <c r="M2253">
        <v>48.1</v>
      </c>
      <c r="N2253">
        <v>262</v>
      </c>
      <c r="O2253">
        <v>70.228999999999999</v>
      </c>
      <c r="P2253">
        <v>70.228999999999999</v>
      </c>
      <c r="Q2253">
        <v>1265</v>
      </c>
    </row>
    <row r="2254" spans="1:17" x14ac:dyDescent="0.35">
      <c r="A2254" t="s">
        <v>15037</v>
      </c>
      <c r="B2254" t="s">
        <v>15846</v>
      </c>
      <c r="C2254" t="s">
        <v>18013</v>
      </c>
      <c r="D2254">
        <v>27.623999999999999</v>
      </c>
      <c r="E2254">
        <v>181</v>
      </c>
      <c r="F2254">
        <v>104</v>
      </c>
      <c r="G2254">
        <v>5</v>
      </c>
      <c r="H2254">
        <v>44</v>
      </c>
      <c r="I2254">
        <v>203</v>
      </c>
      <c r="J2254">
        <v>3</v>
      </c>
      <c r="K2254">
        <v>177</v>
      </c>
      <c r="L2254">
        <v>4.57E-4</v>
      </c>
      <c r="M2254">
        <v>41.6</v>
      </c>
      <c r="N2254">
        <v>275</v>
      </c>
      <c r="O2254">
        <v>65.818200000000004</v>
      </c>
      <c r="P2254">
        <v>65.818200000000004</v>
      </c>
      <c r="Q2254">
        <v>692</v>
      </c>
    </row>
    <row r="2255" spans="1:17" x14ac:dyDescent="0.35">
      <c r="A2255" t="s">
        <v>15034</v>
      </c>
      <c r="B2255" t="s">
        <v>15846</v>
      </c>
      <c r="C2255" t="s">
        <v>18013</v>
      </c>
      <c r="D2255">
        <v>26.518999999999998</v>
      </c>
      <c r="E2255">
        <v>181</v>
      </c>
      <c r="F2255">
        <v>103</v>
      </c>
      <c r="G2255">
        <v>5</v>
      </c>
      <c r="H2255">
        <v>40</v>
      </c>
      <c r="I2255">
        <v>196</v>
      </c>
      <c r="J2255">
        <v>3</v>
      </c>
      <c r="K2255">
        <v>177</v>
      </c>
      <c r="L2255">
        <v>5.53E-4</v>
      </c>
      <c r="M2255">
        <v>41.2</v>
      </c>
      <c r="N2255">
        <v>275</v>
      </c>
      <c r="O2255">
        <v>65.818200000000004</v>
      </c>
      <c r="P2255">
        <v>65.818200000000004</v>
      </c>
      <c r="Q2255">
        <v>943</v>
      </c>
    </row>
    <row r="2256" spans="1:17" x14ac:dyDescent="0.35">
      <c r="A2256" t="s">
        <v>15192</v>
      </c>
      <c r="B2256" t="s">
        <v>18014</v>
      </c>
      <c r="C2256" t="s">
        <v>18015</v>
      </c>
      <c r="D2256">
        <v>31.428999999999998</v>
      </c>
      <c r="E2256">
        <v>105</v>
      </c>
      <c r="F2256">
        <v>68</v>
      </c>
      <c r="G2256">
        <v>3</v>
      </c>
      <c r="H2256">
        <v>39</v>
      </c>
      <c r="I2256">
        <v>143</v>
      </c>
      <c r="J2256">
        <v>9</v>
      </c>
      <c r="K2256">
        <v>109</v>
      </c>
      <c r="L2256">
        <v>9.1099999999999996E-10</v>
      </c>
      <c r="M2256">
        <v>55.1</v>
      </c>
      <c r="N2256">
        <v>145</v>
      </c>
      <c r="O2256">
        <v>72.413799999999995</v>
      </c>
      <c r="P2256">
        <v>72.413799999999995</v>
      </c>
      <c r="Q2256">
        <v>2444</v>
      </c>
    </row>
    <row r="2257" spans="1:17" x14ac:dyDescent="0.35">
      <c r="A2257" t="s">
        <v>15133</v>
      </c>
      <c r="B2257" t="s">
        <v>18014</v>
      </c>
      <c r="C2257" t="s">
        <v>18015</v>
      </c>
      <c r="D2257">
        <v>29.411999999999999</v>
      </c>
      <c r="E2257">
        <v>119</v>
      </c>
      <c r="F2257">
        <v>82</v>
      </c>
      <c r="G2257">
        <v>2</v>
      </c>
      <c r="H2257">
        <v>26</v>
      </c>
      <c r="I2257">
        <v>143</v>
      </c>
      <c r="J2257">
        <v>12</v>
      </c>
      <c r="K2257">
        <v>129</v>
      </c>
      <c r="L2257">
        <v>7.9300000000000003E-6</v>
      </c>
      <c r="M2257">
        <v>43.5</v>
      </c>
      <c r="N2257">
        <v>145</v>
      </c>
      <c r="O2257">
        <v>82.069000000000003</v>
      </c>
      <c r="P2257">
        <v>82.069000000000003</v>
      </c>
      <c r="Q2257">
        <v>2566</v>
      </c>
    </row>
    <row r="2258" spans="1:17" x14ac:dyDescent="0.35">
      <c r="A2258" t="s">
        <v>15136</v>
      </c>
      <c r="B2258" t="s">
        <v>18014</v>
      </c>
      <c r="C2258" t="s">
        <v>18015</v>
      </c>
      <c r="D2258">
        <v>26.922999999999998</v>
      </c>
      <c r="E2258">
        <v>130</v>
      </c>
      <c r="F2258">
        <v>85</v>
      </c>
      <c r="G2258">
        <v>6</v>
      </c>
      <c r="H2258">
        <v>10</v>
      </c>
      <c r="I2258">
        <v>137</v>
      </c>
      <c r="J2258">
        <v>14</v>
      </c>
      <c r="K2258">
        <v>135</v>
      </c>
      <c r="L2258">
        <v>5.0900000000000001E-4</v>
      </c>
      <c r="M2258">
        <v>38.1</v>
      </c>
      <c r="N2258">
        <v>145</v>
      </c>
      <c r="O2258">
        <v>89.655199999999994</v>
      </c>
      <c r="P2258">
        <v>89.655199999999994</v>
      </c>
      <c r="Q2258">
        <v>1127</v>
      </c>
    </row>
    <row r="2259" spans="1:17" x14ac:dyDescent="0.35">
      <c r="A2259" t="s">
        <v>15186</v>
      </c>
      <c r="B2259" t="s">
        <v>18014</v>
      </c>
      <c r="C2259" t="s">
        <v>18015</v>
      </c>
      <c r="D2259">
        <v>26.315999999999999</v>
      </c>
      <c r="E2259">
        <v>114</v>
      </c>
      <c r="F2259">
        <v>79</v>
      </c>
      <c r="G2259">
        <v>4</v>
      </c>
      <c r="H2259">
        <v>20</v>
      </c>
      <c r="I2259">
        <v>132</v>
      </c>
      <c r="J2259">
        <v>3</v>
      </c>
      <c r="K2259">
        <v>112</v>
      </c>
      <c r="L2259">
        <v>0.2</v>
      </c>
      <c r="M2259">
        <v>31.6</v>
      </c>
      <c r="N2259">
        <v>145</v>
      </c>
      <c r="O2259">
        <v>78.620699999999999</v>
      </c>
      <c r="P2259">
        <v>78.620699999999999</v>
      </c>
      <c r="Q2259">
        <v>1393</v>
      </c>
    </row>
    <row r="2260" spans="1:17" x14ac:dyDescent="0.35">
      <c r="A2260" t="s">
        <v>15037</v>
      </c>
      <c r="B2260" t="s">
        <v>18016</v>
      </c>
      <c r="C2260" t="s">
        <v>18017</v>
      </c>
      <c r="D2260">
        <v>24.193999999999999</v>
      </c>
      <c r="E2260">
        <v>248</v>
      </c>
      <c r="F2260">
        <v>147</v>
      </c>
      <c r="G2260">
        <v>11</v>
      </c>
      <c r="H2260">
        <v>44</v>
      </c>
      <c r="I2260">
        <v>267</v>
      </c>
      <c r="J2260">
        <v>3</v>
      </c>
      <c r="K2260">
        <v>233</v>
      </c>
      <c r="L2260">
        <v>4.0000000000000001E-3</v>
      </c>
      <c r="M2260">
        <v>38.9</v>
      </c>
      <c r="N2260">
        <v>259</v>
      </c>
      <c r="O2260">
        <v>95.752899999999997</v>
      </c>
      <c r="P2260">
        <v>95.752899999999997</v>
      </c>
      <c r="Q2260">
        <v>768</v>
      </c>
    </row>
    <row r="2261" spans="1:17" x14ac:dyDescent="0.35">
      <c r="A2261" t="s">
        <v>17750</v>
      </c>
      <c r="B2261" t="s">
        <v>18018</v>
      </c>
      <c r="C2261" t="s">
        <v>18019</v>
      </c>
      <c r="D2261">
        <v>26.738</v>
      </c>
      <c r="E2261">
        <v>187</v>
      </c>
      <c r="F2261">
        <v>92</v>
      </c>
      <c r="G2261">
        <v>8</v>
      </c>
      <c r="H2261">
        <v>290</v>
      </c>
      <c r="I2261">
        <v>470</v>
      </c>
      <c r="J2261">
        <v>28</v>
      </c>
      <c r="K2261">
        <v>175</v>
      </c>
      <c r="L2261">
        <v>0.16</v>
      </c>
      <c r="M2261">
        <v>34.700000000000003</v>
      </c>
      <c r="N2261">
        <v>186</v>
      </c>
      <c r="O2261">
        <v>100.538</v>
      </c>
      <c r="P2261">
        <v>101</v>
      </c>
      <c r="Q2261">
        <v>1447</v>
      </c>
    </row>
    <row r="2262" spans="1:17" x14ac:dyDescent="0.35">
      <c r="A2262" t="s">
        <v>15149</v>
      </c>
      <c r="B2262" t="s">
        <v>16550</v>
      </c>
      <c r="C2262" t="s">
        <v>18020</v>
      </c>
      <c r="D2262">
        <v>26.667000000000002</v>
      </c>
      <c r="E2262">
        <v>165</v>
      </c>
      <c r="F2262">
        <v>73</v>
      </c>
      <c r="G2262">
        <v>8</v>
      </c>
      <c r="H2262">
        <v>366</v>
      </c>
      <c r="I2262">
        <v>486</v>
      </c>
      <c r="J2262">
        <v>53</v>
      </c>
      <c r="K2262">
        <v>213</v>
      </c>
      <c r="L2262">
        <v>0.35</v>
      </c>
      <c r="M2262">
        <v>33.9</v>
      </c>
      <c r="N2262">
        <v>305</v>
      </c>
      <c r="O2262">
        <v>54.098399999999998</v>
      </c>
      <c r="P2262">
        <v>54.098399999999998</v>
      </c>
      <c r="Q2262">
        <v>1314</v>
      </c>
    </row>
    <row r="2263" spans="1:17" x14ac:dyDescent="0.35">
      <c r="A2263" t="s">
        <v>16136</v>
      </c>
      <c r="B2263" t="s">
        <v>16550</v>
      </c>
      <c r="C2263" t="s">
        <v>18020</v>
      </c>
      <c r="D2263">
        <v>21.875</v>
      </c>
      <c r="E2263">
        <v>224</v>
      </c>
      <c r="F2263">
        <v>118</v>
      </c>
      <c r="G2263">
        <v>6</v>
      </c>
      <c r="H2263">
        <v>184</v>
      </c>
      <c r="I2263">
        <v>367</v>
      </c>
      <c r="J2263">
        <v>45</v>
      </c>
      <c r="K2263">
        <v>251</v>
      </c>
      <c r="L2263">
        <v>0.59</v>
      </c>
      <c r="M2263">
        <v>33.1</v>
      </c>
      <c r="N2263">
        <v>305</v>
      </c>
      <c r="O2263">
        <v>73.442599999999999</v>
      </c>
      <c r="P2263">
        <v>73.442599999999999</v>
      </c>
      <c r="Q2263">
        <v>1622</v>
      </c>
    </row>
    <row r="2264" spans="1:17" x14ac:dyDescent="0.35">
      <c r="A2264" t="s">
        <v>16125</v>
      </c>
      <c r="B2264" t="s">
        <v>16814</v>
      </c>
      <c r="C2264" t="s">
        <v>18021</v>
      </c>
      <c r="D2264">
        <v>29.221</v>
      </c>
      <c r="E2264">
        <v>154</v>
      </c>
      <c r="F2264">
        <v>88</v>
      </c>
      <c r="G2264">
        <v>6</v>
      </c>
      <c r="H2264">
        <v>123</v>
      </c>
      <c r="I2264">
        <v>267</v>
      </c>
      <c r="J2264">
        <v>2</v>
      </c>
      <c r="K2264">
        <v>143</v>
      </c>
      <c r="L2264">
        <v>1.4999999999999999E-4</v>
      </c>
      <c r="M2264">
        <v>42.7</v>
      </c>
      <c r="N2264">
        <v>155</v>
      </c>
      <c r="O2264">
        <v>99.354799999999997</v>
      </c>
      <c r="P2264">
        <v>99.354799999999997</v>
      </c>
      <c r="Q2264">
        <v>2594</v>
      </c>
    </row>
    <row r="2265" spans="1:17" x14ac:dyDescent="0.35">
      <c r="A2265" t="s">
        <v>16122</v>
      </c>
      <c r="B2265" t="s">
        <v>16814</v>
      </c>
      <c r="C2265" t="s">
        <v>18021</v>
      </c>
      <c r="D2265">
        <v>27.564</v>
      </c>
      <c r="E2265">
        <v>156</v>
      </c>
      <c r="F2265">
        <v>104</v>
      </c>
      <c r="G2265">
        <v>6</v>
      </c>
      <c r="H2265">
        <v>124</v>
      </c>
      <c r="I2265">
        <v>275</v>
      </c>
      <c r="J2265">
        <v>5</v>
      </c>
      <c r="K2265">
        <v>155</v>
      </c>
      <c r="L2265">
        <v>3.01E-6</v>
      </c>
      <c r="M2265">
        <v>47.8</v>
      </c>
      <c r="N2265">
        <v>155</v>
      </c>
      <c r="O2265">
        <v>100.645</v>
      </c>
      <c r="P2265">
        <v>101</v>
      </c>
      <c r="Q2265">
        <v>512</v>
      </c>
    </row>
    <row r="2266" spans="1:17" x14ac:dyDescent="0.35">
      <c r="A2266" t="s">
        <v>18022</v>
      </c>
      <c r="B2266" t="s">
        <v>18023</v>
      </c>
      <c r="C2266" t="s">
        <v>18024</v>
      </c>
      <c r="D2266">
        <v>29.411999999999999</v>
      </c>
      <c r="E2266">
        <v>102</v>
      </c>
      <c r="F2266">
        <v>60</v>
      </c>
      <c r="G2266">
        <v>2</v>
      </c>
      <c r="H2266">
        <v>366</v>
      </c>
      <c r="I2266">
        <v>467</v>
      </c>
      <c r="J2266">
        <v>2</v>
      </c>
      <c r="K2266">
        <v>91</v>
      </c>
      <c r="L2266">
        <v>0.17</v>
      </c>
      <c r="M2266">
        <v>33.5</v>
      </c>
      <c r="N2266">
        <v>160</v>
      </c>
      <c r="O2266">
        <v>63.75</v>
      </c>
      <c r="P2266">
        <v>63.75</v>
      </c>
      <c r="Q2266">
        <v>1160</v>
      </c>
    </row>
    <row r="2267" spans="1:17" x14ac:dyDescent="0.35">
      <c r="A2267" t="s">
        <v>15034</v>
      </c>
      <c r="B2267" t="s">
        <v>15687</v>
      </c>
      <c r="C2267" t="s">
        <v>18025</v>
      </c>
      <c r="D2267">
        <v>28.472000000000001</v>
      </c>
      <c r="E2267">
        <v>144</v>
      </c>
      <c r="F2267">
        <v>77</v>
      </c>
      <c r="G2267">
        <v>5</v>
      </c>
      <c r="H2267">
        <v>40</v>
      </c>
      <c r="I2267">
        <v>160</v>
      </c>
      <c r="J2267">
        <v>3</v>
      </c>
      <c r="K2267">
        <v>143</v>
      </c>
      <c r="L2267">
        <v>5.7200000000000001E-5</v>
      </c>
      <c r="M2267">
        <v>44.3</v>
      </c>
      <c r="N2267">
        <v>259</v>
      </c>
      <c r="O2267">
        <v>55.598500000000001</v>
      </c>
      <c r="P2267">
        <v>55.598500000000001</v>
      </c>
      <c r="Q2267">
        <v>857</v>
      </c>
    </row>
    <row r="2268" spans="1:17" x14ac:dyDescent="0.35">
      <c r="A2268" t="s">
        <v>15049</v>
      </c>
      <c r="B2268" t="s">
        <v>15687</v>
      </c>
      <c r="C2268" t="s">
        <v>18025</v>
      </c>
      <c r="D2268">
        <v>27.326000000000001</v>
      </c>
      <c r="E2268">
        <v>172</v>
      </c>
      <c r="F2268">
        <v>97</v>
      </c>
      <c r="G2268">
        <v>7</v>
      </c>
      <c r="H2268">
        <v>155</v>
      </c>
      <c r="I2268">
        <v>309</v>
      </c>
      <c r="J2268">
        <v>8</v>
      </c>
      <c r="K2268">
        <v>168</v>
      </c>
      <c r="L2268">
        <v>1E-3</v>
      </c>
      <c r="M2268">
        <v>40.799999999999997</v>
      </c>
      <c r="N2268">
        <v>259</v>
      </c>
      <c r="O2268">
        <v>66.409300000000002</v>
      </c>
      <c r="P2268">
        <v>66.409300000000002</v>
      </c>
      <c r="Q2268">
        <v>1881</v>
      </c>
    </row>
    <row r="2269" spans="1:17" x14ac:dyDescent="0.35">
      <c r="A2269" t="s">
        <v>18026</v>
      </c>
      <c r="B2269" t="s">
        <v>18027</v>
      </c>
      <c r="C2269" t="s">
        <v>18028</v>
      </c>
      <c r="D2269">
        <v>25.882000000000001</v>
      </c>
      <c r="E2269">
        <v>85</v>
      </c>
      <c r="F2269">
        <v>54</v>
      </c>
      <c r="G2269">
        <v>3</v>
      </c>
      <c r="H2269">
        <v>298</v>
      </c>
      <c r="I2269">
        <v>376</v>
      </c>
      <c r="J2269">
        <v>5</v>
      </c>
      <c r="K2269">
        <v>86</v>
      </c>
      <c r="L2269">
        <v>0.7</v>
      </c>
      <c r="M2269">
        <v>31.6</v>
      </c>
      <c r="N2269">
        <v>147</v>
      </c>
      <c r="O2269">
        <v>57.823099999999997</v>
      </c>
      <c r="P2269">
        <v>57.823099999999997</v>
      </c>
      <c r="Q2269">
        <v>2258</v>
      </c>
    </row>
    <row r="2270" spans="1:17" x14ac:dyDescent="0.35">
      <c r="A2270" t="s">
        <v>15034</v>
      </c>
      <c r="B2270" t="s">
        <v>18029</v>
      </c>
      <c r="C2270" t="s">
        <v>18030</v>
      </c>
      <c r="D2270">
        <v>29.786999999999999</v>
      </c>
      <c r="E2270">
        <v>141</v>
      </c>
      <c r="F2270">
        <v>77</v>
      </c>
      <c r="G2270">
        <v>7</v>
      </c>
      <c r="H2270">
        <v>40</v>
      </c>
      <c r="I2270">
        <v>160</v>
      </c>
      <c r="J2270">
        <v>3</v>
      </c>
      <c r="K2270">
        <v>141</v>
      </c>
      <c r="L2270">
        <v>3.4699999999999998E-4</v>
      </c>
      <c r="M2270">
        <v>41.6</v>
      </c>
      <c r="N2270">
        <v>266</v>
      </c>
      <c r="O2270">
        <v>53.0075</v>
      </c>
      <c r="P2270">
        <v>53.0075</v>
      </c>
      <c r="Q2270">
        <v>928</v>
      </c>
    </row>
    <row r="2271" spans="1:17" x14ac:dyDescent="0.35">
      <c r="A2271" t="s">
        <v>15070</v>
      </c>
      <c r="B2271" t="s">
        <v>15549</v>
      </c>
      <c r="C2271" t="s">
        <v>18031</v>
      </c>
      <c r="D2271">
        <v>24.687999999999999</v>
      </c>
      <c r="E2271">
        <v>320</v>
      </c>
      <c r="F2271">
        <v>214</v>
      </c>
      <c r="G2271">
        <v>10</v>
      </c>
      <c r="H2271">
        <v>38</v>
      </c>
      <c r="I2271">
        <v>343</v>
      </c>
      <c r="J2271">
        <v>20</v>
      </c>
      <c r="K2271">
        <v>326</v>
      </c>
      <c r="L2271">
        <v>1.11E-16</v>
      </c>
      <c r="M2271">
        <v>81.599999999999994</v>
      </c>
      <c r="N2271">
        <v>361</v>
      </c>
      <c r="O2271">
        <v>88.642700000000005</v>
      </c>
      <c r="P2271">
        <v>88.642700000000005</v>
      </c>
      <c r="Q2271">
        <v>2166</v>
      </c>
    </row>
    <row r="2272" spans="1:17" x14ac:dyDescent="0.35">
      <c r="A2272" t="s">
        <v>15031</v>
      </c>
      <c r="B2272" t="s">
        <v>18032</v>
      </c>
      <c r="C2272" t="s">
        <v>18033</v>
      </c>
      <c r="D2272">
        <v>22.856999999999999</v>
      </c>
      <c r="E2272">
        <v>245</v>
      </c>
      <c r="F2272">
        <v>164</v>
      </c>
      <c r="G2272">
        <v>6</v>
      </c>
      <c r="H2272">
        <v>5</v>
      </c>
      <c r="I2272">
        <v>234</v>
      </c>
      <c r="J2272">
        <v>4</v>
      </c>
      <c r="K2272">
        <v>238</v>
      </c>
      <c r="L2272">
        <v>5.0300000000000001E-6</v>
      </c>
      <c r="M2272">
        <v>47</v>
      </c>
      <c r="N2272">
        <v>252</v>
      </c>
      <c r="O2272">
        <v>97.222200000000001</v>
      </c>
      <c r="P2272">
        <v>97.222200000000001</v>
      </c>
      <c r="Q2272">
        <v>267</v>
      </c>
    </row>
    <row r="2273" spans="1:17" x14ac:dyDescent="0.35">
      <c r="A2273" t="s">
        <v>18034</v>
      </c>
      <c r="B2273" t="s">
        <v>18035</v>
      </c>
      <c r="C2273" t="s">
        <v>18036</v>
      </c>
      <c r="D2273">
        <v>30.713999999999999</v>
      </c>
      <c r="E2273">
        <v>140</v>
      </c>
      <c r="F2273">
        <v>77</v>
      </c>
      <c r="G2273">
        <v>6</v>
      </c>
      <c r="H2273">
        <v>192</v>
      </c>
      <c r="I2273">
        <v>321</v>
      </c>
      <c r="J2273">
        <v>29</v>
      </c>
      <c r="K2273">
        <v>158</v>
      </c>
      <c r="L2273">
        <v>1E-3</v>
      </c>
      <c r="M2273">
        <v>40.799999999999997</v>
      </c>
      <c r="N2273">
        <v>256</v>
      </c>
      <c r="O2273">
        <v>54.6875</v>
      </c>
      <c r="P2273">
        <v>54.6875</v>
      </c>
      <c r="Q2273">
        <v>1551</v>
      </c>
    </row>
    <row r="2274" spans="1:17" x14ac:dyDescent="0.35">
      <c r="A2274" t="s">
        <v>15038</v>
      </c>
      <c r="B2274" t="s">
        <v>15039</v>
      </c>
      <c r="C2274" t="s">
        <v>18037</v>
      </c>
      <c r="D2274">
        <v>27.273</v>
      </c>
      <c r="E2274">
        <v>253</v>
      </c>
      <c r="F2274">
        <v>150</v>
      </c>
      <c r="G2274">
        <v>11</v>
      </c>
      <c r="H2274">
        <v>373</v>
      </c>
      <c r="I2274">
        <v>615</v>
      </c>
      <c r="J2274">
        <v>15</v>
      </c>
      <c r="K2274">
        <v>243</v>
      </c>
      <c r="L2274">
        <v>6.4199999999999995E-10</v>
      </c>
      <c r="M2274">
        <v>62</v>
      </c>
      <c r="N2274">
        <v>272</v>
      </c>
      <c r="O2274">
        <v>93.014700000000005</v>
      </c>
      <c r="P2274">
        <v>93.014700000000005</v>
      </c>
      <c r="Q2274">
        <v>2677</v>
      </c>
    </row>
    <row r="2275" spans="1:17" x14ac:dyDescent="0.35">
      <c r="A2275" t="s">
        <v>15038</v>
      </c>
      <c r="B2275" t="s">
        <v>18038</v>
      </c>
      <c r="C2275" t="s">
        <v>18039</v>
      </c>
      <c r="D2275">
        <v>29.675000000000001</v>
      </c>
      <c r="E2275">
        <v>246</v>
      </c>
      <c r="F2275">
        <v>153</v>
      </c>
      <c r="G2275">
        <v>9</v>
      </c>
      <c r="H2275">
        <v>373</v>
      </c>
      <c r="I2275">
        <v>615</v>
      </c>
      <c r="J2275">
        <v>4</v>
      </c>
      <c r="K2275">
        <v>232</v>
      </c>
      <c r="L2275">
        <v>1.15E-15</v>
      </c>
      <c r="M2275">
        <v>79</v>
      </c>
      <c r="N2275">
        <v>261</v>
      </c>
      <c r="O2275">
        <v>94.252899999999997</v>
      </c>
      <c r="P2275">
        <v>94.252899999999997</v>
      </c>
      <c r="Q2275">
        <v>2601</v>
      </c>
    </row>
    <row r="2276" spans="1:17" x14ac:dyDescent="0.35">
      <c r="A2276" t="s">
        <v>15034</v>
      </c>
      <c r="B2276" t="s">
        <v>16395</v>
      </c>
      <c r="C2276" t="s">
        <v>18040</v>
      </c>
      <c r="D2276">
        <v>28.276</v>
      </c>
      <c r="E2276">
        <v>145</v>
      </c>
      <c r="F2276">
        <v>76</v>
      </c>
      <c r="G2276">
        <v>5</v>
      </c>
      <c r="H2276">
        <v>40</v>
      </c>
      <c r="I2276">
        <v>160</v>
      </c>
      <c r="J2276">
        <v>3</v>
      </c>
      <c r="K2276">
        <v>143</v>
      </c>
      <c r="L2276">
        <v>2.5000000000000001E-5</v>
      </c>
      <c r="M2276">
        <v>45.1</v>
      </c>
      <c r="N2276">
        <v>261</v>
      </c>
      <c r="O2276">
        <v>55.555599999999998</v>
      </c>
      <c r="P2276">
        <v>55.555599999999998</v>
      </c>
      <c r="Q2276">
        <v>821</v>
      </c>
    </row>
    <row r="2277" spans="1:17" x14ac:dyDescent="0.35">
      <c r="A2277" t="s">
        <v>15031</v>
      </c>
      <c r="B2277" t="s">
        <v>15378</v>
      </c>
      <c r="C2277" t="s">
        <v>18041</v>
      </c>
      <c r="D2277">
        <v>27.518999999999998</v>
      </c>
      <c r="E2277">
        <v>258</v>
      </c>
      <c r="F2277">
        <v>153</v>
      </c>
      <c r="G2277">
        <v>10</v>
      </c>
      <c r="H2277">
        <v>1</v>
      </c>
      <c r="I2277">
        <v>237</v>
      </c>
      <c r="J2277">
        <v>1</v>
      </c>
      <c r="K2277">
        <v>245</v>
      </c>
      <c r="L2277">
        <v>1.37E-9</v>
      </c>
      <c r="M2277">
        <v>57.4</v>
      </c>
      <c r="N2277">
        <v>257</v>
      </c>
      <c r="O2277">
        <v>100.389</v>
      </c>
      <c r="P2277">
        <v>101</v>
      </c>
      <c r="Q2277">
        <v>66</v>
      </c>
    </row>
    <row r="2278" spans="1:17" x14ac:dyDescent="0.35">
      <c r="A2278" t="s">
        <v>15237</v>
      </c>
      <c r="B2278" t="s">
        <v>15378</v>
      </c>
      <c r="C2278" t="s">
        <v>18041</v>
      </c>
      <c r="D2278">
        <v>23.414999999999999</v>
      </c>
      <c r="E2278">
        <v>205</v>
      </c>
      <c r="F2278">
        <v>118</v>
      </c>
      <c r="G2278">
        <v>7</v>
      </c>
      <c r="H2278">
        <v>54</v>
      </c>
      <c r="I2278">
        <v>250</v>
      </c>
      <c r="J2278">
        <v>2</v>
      </c>
      <c r="K2278">
        <v>175</v>
      </c>
      <c r="L2278">
        <v>0.61</v>
      </c>
      <c r="M2278">
        <v>31.2</v>
      </c>
      <c r="N2278">
        <v>257</v>
      </c>
      <c r="O2278">
        <v>79.766499999999994</v>
      </c>
      <c r="P2278">
        <v>79.766499999999994</v>
      </c>
      <c r="Q2278">
        <v>532</v>
      </c>
    </row>
    <row r="2279" spans="1:17" x14ac:dyDescent="0.35">
      <c r="A2279" t="s">
        <v>15038</v>
      </c>
      <c r="B2279" t="s">
        <v>18042</v>
      </c>
      <c r="C2279" t="s">
        <v>18043</v>
      </c>
      <c r="D2279">
        <v>25.780999999999999</v>
      </c>
      <c r="E2279">
        <v>256</v>
      </c>
      <c r="F2279">
        <v>170</v>
      </c>
      <c r="G2279">
        <v>8</v>
      </c>
      <c r="H2279">
        <v>373</v>
      </c>
      <c r="I2279">
        <v>625</v>
      </c>
      <c r="J2279">
        <v>4</v>
      </c>
      <c r="K2279">
        <v>242</v>
      </c>
      <c r="L2279">
        <v>8.79E-8</v>
      </c>
      <c r="M2279">
        <v>55.1</v>
      </c>
      <c r="N2279">
        <v>261</v>
      </c>
      <c r="O2279">
        <v>98.084299999999999</v>
      </c>
      <c r="P2279">
        <v>98.084299999999999</v>
      </c>
      <c r="Q2279">
        <v>2722</v>
      </c>
    </row>
    <row r="2280" spans="1:17" x14ac:dyDescent="0.35">
      <c r="A2280" t="s">
        <v>15031</v>
      </c>
      <c r="B2280" t="s">
        <v>15289</v>
      </c>
      <c r="C2280" t="s">
        <v>18044</v>
      </c>
      <c r="D2280">
        <v>26.23</v>
      </c>
      <c r="E2280">
        <v>244</v>
      </c>
      <c r="F2280">
        <v>138</v>
      </c>
      <c r="G2280">
        <v>8</v>
      </c>
      <c r="H2280">
        <v>6</v>
      </c>
      <c r="I2280">
        <v>225</v>
      </c>
      <c r="J2280">
        <v>3</v>
      </c>
      <c r="K2280">
        <v>228</v>
      </c>
      <c r="L2280">
        <v>1.99E-6</v>
      </c>
      <c r="M2280">
        <v>48.1</v>
      </c>
      <c r="N2280">
        <v>250</v>
      </c>
      <c r="O2280">
        <v>97.6</v>
      </c>
      <c r="P2280">
        <v>97.6</v>
      </c>
      <c r="Q2280">
        <v>226</v>
      </c>
    </row>
    <row r="2281" spans="1:17" x14ac:dyDescent="0.35">
      <c r="A2281" t="s">
        <v>15038</v>
      </c>
      <c r="B2281" t="s">
        <v>15815</v>
      </c>
      <c r="C2281" t="s">
        <v>18045</v>
      </c>
      <c r="D2281">
        <v>27.344000000000001</v>
      </c>
      <c r="E2281">
        <v>256</v>
      </c>
      <c r="F2281">
        <v>166</v>
      </c>
      <c r="G2281">
        <v>8</v>
      </c>
      <c r="H2281">
        <v>373</v>
      </c>
      <c r="I2281">
        <v>625</v>
      </c>
      <c r="J2281">
        <v>4</v>
      </c>
      <c r="K2281">
        <v>242</v>
      </c>
      <c r="L2281">
        <v>2.26E-10</v>
      </c>
      <c r="M2281">
        <v>63.2</v>
      </c>
      <c r="N2281">
        <v>261</v>
      </c>
      <c r="O2281">
        <v>98.084299999999999</v>
      </c>
      <c r="P2281">
        <v>98.084299999999999</v>
      </c>
      <c r="Q2281">
        <v>2662</v>
      </c>
    </row>
    <row r="2282" spans="1:17" x14ac:dyDescent="0.35">
      <c r="A2282" t="s">
        <v>15034</v>
      </c>
      <c r="B2282" t="s">
        <v>15097</v>
      </c>
      <c r="C2282" t="s">
        <v>18046</v>
      </c>
      <c r="D2282">
        <v>28</v>
      </c>
      <c r="E2282">
        <v>150</v>
      </c>
      <c r="F2282">
        <v>70</v>
      </c>
      <c r="G2282">
        <v>7</v>
      </c>
      <c r="H2282">
        <v>40</v>
      </c>
      <c r="I2282">
        <v>160</v>
      </c>
      <c r="J2282">
        <v>4</v>
      </c>
      <c r="K2282">
        <v>144</v>
      </c>
      <c r="L2282">
        <v>1E-3</v>
      </c>
      <c r="M2282">
        <v>40</v>
      </c>
      <c r="N2282">
        <v>255</v>
      </c>
      <c r="O2282">
        <v>58.823500000000003</v>
      </c>
      <c r="P2282">
        <v>58.823500000000003</v>
      </c>
      <c r="Q2282">
        <v>979</v>
      </c>
    </row>
    <row r="2283" spans="1:17" x14ac:dyDescent="0.35">
      <c r="A2283" t="s">
        <v>18047</v>
      </c>
      <c r="B2283" t="s">
        <v>16058</v>
      </c>
      <c r="C2283" t="s">
        <v>18048</v>
      </c>
      <c r="D2283">
        <v>26.277000000000001</v>
      </c>
      <c r="E2283">
        <v>137</v>
      </c>
      <c r="F2283">
        <v>61</v>
      </c>
      <c r="G2283">
        <v>5</v>
      </c>
      <c r="H2283">
        <v>105</v>
      </c>
      <c r="I2283">
        <v>204</v>
      </c>
      <c r="J2283">
        <v>47</v>
      </c>
      <c r="K2283">
        <v>180</v>
      </c>
      <c r="L2283">
        <v>0.41</v>
      </c>
      <c r="M2283">
        <v>32.700000000000003</v>
      </c>
      <c r="N2283">
        <v>210</v>
      </c>
      <c r="O2283">
        <v>65.238100000000003</v>
      </c>
      <c r="P2283">
        <v>65.238100000000003</v>
      </c>
      <c r="Q2283">
        <v>1449</v>
      </c>
    </row>
    <row r="2284" spans="1:17" x14ac:dyDescent="0.35">
      <c r="A2284" t="s">
        <v>15117</v>
      </c>
      <c r="B2284" t="s">
        <v>18049</v>
      </c>
      <c r="C2284" t="s">
        <v>18050</v>
      </c>
      <c r="D2284">
        <v>24.06</v>
      </c>
      <c r="E2284">
        <v>266</v>
      </c>
      <c r="F2284">
        <v>166</v>
      </c>
      <c r="G2284">
        <v>8</v>
      </c>
      <c r="H2284">
        <v>7</v>
      </c>
      <c r="I2284">
        <v>252</v>
      </c>
      <c r="J2284">
        <v>3</v>
      </c>
      <c r="K2284">
        <v>252</v>
      </c>
      <c r="L2284">
        <v>1.3100000000000001E-4</v>
      </c>
      <c r="M2284">
        <v>42.7</v>
      </c>
      <c r="N2284">
        <v>253</v>
      </c>
      <c r="O2284">
        <v>105.13800000000001</v>
      </c>
      <c r="P2284">
        <v>101</v>
      </c>
      <c r="Q2284">
        <v>1637</v>
      </c>
    </row>
    <row r="2285" spans="1:17" x14ac:dyDescent="0.35">
      <c r="A2285" t="s">
        <v>15031</v>
      </c>
      <c r="B2285" t="s">
        <v>18049</v>
      </c>
      <c r="C2285" t="s">
        <v>18050</v>
      </c>
      <c r="D2285">
        <v>24.050999999999998</v>
      </c>
      <c r="E2285">
        <v>158</v>
      </c>
      <c r="F2285">
        <v>100</v>
      </c>
      <c r="G2285">
        <v>5</v>
      </c>
      <c r="H2285">
        <v>4</v>
      </c>
      <c r="I2285">
        <v>143</v>
      </c>
      <c r="J2285">
        <v>1</v>
      </c>
      <c r="K2285">
        <v>156</v>
      </c>
      <c r="L2285">
        <v>2.33E-4</v>
      </c>
      <c r="M2285">
        <v>42</v>
      </c>
      <c r="N2285">
        <v>253</v>
      </c>
      <c r="O2285">
        <v>62.450600000000001</v>
      </c>
      <c r="P2285">
        <v>62.450600000000001</v>
      </c>
      <c r="Q2285">
        <v>443</v>
      </c>
    </row>
    <row r="2286" spans="1:17" x14ac:dyDescent="0.35">
      <c r="A2286" t="s">
        <v>15031</v>
      </c>
      <c r="B2286" t="s">
        <v>18051</v>
      </c>
      <c r="C2286" t="s">
        <v>18052</v>
      </c>
      <c r="D2286">
        <v>24.314</v>
      </c>
      <c r="E2286">
        <v>255</v>
      </c>
      <c r="F2286">
        <v>161</v>
      </c>
      <c r="G2286">
        <v>9</v>
      </c>
      <c r="H2286">
        <v>1</v>
      </c>
      <c r="I2286">
        <v>236</v>
      </c>
      <c r="J2286">
        <v>1</v>
      </c>
      <c r="K2286">
        <v>242</v>
      </c>
      <c r="L2286">
        <v>1.6700000000000001E-6</v>
      </c>
      <c r="M2286">
        <v>48.5</v>
      </c>
      <c r="N2286">
        <v>250</v>
      </c>
      <c r="O2286">
        <v>102</v>
      </c>
      <c r="P2286">
        <v>101</v>
      </c>
      <c r="Q2286">
        <v>219</v>
      </c>
    </row>
    <row r="2287" spans="1:17" x14ac:dyDescent="0.35">
      <c r="A2287" t="s">
        <v>15031</v>
      </c>
      <c r="B2287" t="s">
        <v>18053</v>
      </c>
      <c r="C2287" t="s">
        <v>18054</v>
      </c>
      <c r="D2287">
        <v>25.777999999999999</v>
      </c>
      <c r="E2287">
        <v>225</v>
      </c>
      <c r="F2287">
        <v>139</v>
      </c>
      <c r="G2287">
        <v>7</v>
      </c>
      <c r="H2287">
        <v>6</v>
      </c>
      <c r="I2287">
        <v>215</v>
      </c>
      <c r="J2287">
        <v>5</v>
      </c>
      <c r="K2287">
        <v>216</v>
      </c>
      <c r="L2287">
        <v>3.8700000000000002E-6</v>
      </c>
      <c r="M2287">
        <v>47</v>
      </c>
      <c r="N2287">
        <v>229</v>
      </c>
      <c r="O2287">
        <v>98.253299999999996</v>
      </c>
      <c r="P2287">
        <v>98.253299999999996</v>
      </c>
      <c r="Q2287">
        <v>245</v>
      </c>
    </row>
    <row r="2288" spans="1:17" x14ac:dyDescent="0.35">
      <c r="A2288" t="s">
        <v>15037</v>
      </c>
      <c r="B2288" t="s">
        <v>18055</v>
      </c>
      <c r="C2288" t="s">
        <v>18056</v>
      </c>
      <c r="D2288">
        <v>26.748999999999999</v>
      </c>
      <c r="E2288">
        <v>243</v>
      </c>
      <c r="F2288">
        <v>137</v>
      </c>
      <c r="G2288">
        <v>12</v>
      </c>
      <c r="H2288">
        <v>44</v>
      </c>
      <c r="I2288">
        <v>262</v>
      </c>
      <c r="J2288">
        <v>3</v>
      </c>
      <c r="K2288">
        <v>228</v>
      </c>
      <c r="L2288">
        <v>9.8599999999999998E-5</v>
      </c>
      <c r="M2288">
        <v>43.5</v>
      </c>
      <c r="N2288">
        <v>255</v>
      </c>
      <c r="O2288">
        <v>95.2941</v>
      </c>
      <c r="P2288">
        <v>95.2941</v>
      </c>
      <c r="Q2288">
        <v>652</v>
      </c>
    </row>
    <row r="2289" spans="1:17" x14ac:dyDescent="0.35">
      <c r="A2289" t="s">
        <v>15270</v>
      </c>
      <c r="B2289" t="s">
        <v>18057</v>
      </c>
      <c r="C2289" t="s">
        <v>18058</v>
      </c>
      <c r="D2289">
        <v>23.684000000000001</v>
      </c>
      <c r="E2289">
        <v>152</v>
      </c>
      <c r="F2289">
        <v>95</v>
      </c>
      <c r="G2289">
        <v>5</v>
      </c>
      <c r="H2289">
        <v>313</v>
      </c>
      <c r="I2289">
        <v>453</v>
      </c>
      <c r="J2289">
        <v>9</v>
      </c>
      <c r="K2289">
        <v>150</v>
      </c>
      <c r="L2289">
        <v>0.92</v>
      </c>
      <c r="M2289">
        <v>31.2</v>
      </c>
      <c r="N2289">
        <v>165</v>
      </c>
      <c r="O2289">
        <v>92.121200000000002</v>
      </c>
      <c r="P2289">
        <v>92.121200000000002</v>
      </c>
      <c r="Q2289">
        <v>563</v>
      </c>
    </row>
    <row r="2290" spans="1:17" x14ac:dyDescent="0.35">
      <c r="A2290" t="s">
        <v>18059</v>
      </c>
      <c r="B2290" t="s">
        <v>18060</v>
      </c>
      <c r="C2290" t="s">
        <v>18061</v>
      </c>
      <c r="D2290">
        <v>28.283000000000001</v>
      </c>
      <c r="E2290">
        <v>99</v>
      </c>
      <c r="F2290">
        <v>52</v>
      </c>
      <c r="G2290">
        <v>3</v>
      </c>
      <c r="H2290">
        <v>89</v>
      </c>
      <c r="I2290">
        <v>187</v>
      </c>
      <c r="J2290">
        <v>21</v>
      </c>
      <c r="K2290">
        <v>100</v>
      </c>
      <c r="L2290">
        <v>0.8</v>
      </c>
      <c r="M2290">
        <v>30.4</v>
      </c>
      <c r="N2290">
        <v>171</v>
      </c>
      <c r="O2290">
        <v>57.8947</v>
      </c>
      <c r="P2290">
        <v>57.8947</v>
      </c>
      <c r="Q2290">
        <v>1450</v>
      </c>
    </row>
    <row r="2291" spans="1:17" x14ac:dyDescent="0.35">
      <c r="A2291" t="s">
        <v>15034</v>
      </c>
      <c r="B2291" t="s">
        <v>15579</v>
      </c>
      <c r="C2291" t="s">
        <v>18062</v>
      </c>
      <c r="D2291">
        <v>23.478000000000002</v>
      </c>
      <c r="E2291">
        <v>230</v>
      </c>
      <c r="F2291">
        <v>135</v>
      </c>
      <c r="G2291">
        <v>9</v>
      </c>
      <c r="H2291">
        <v>40</v>
      </c>
      <c r="I2291">
        <v>241</v>
      </c>
      <c r="J2291">
        <v>8</v>
      </c>
      <c r="K2291">
        <v>224</v>
      </c>
      <c r="L2291">
        <v>1E-3</v>
      </c>
      <c r="M2291">
        <v>40.4</v>
      </c>
      <c r="N2291">
        <v>262</v>
      </c>
      <c r="O2291">
        <v>87.786299999999997</v>
      </c>
      <c r="P2291">
        <v>87.786299999999997</v>
      </c>
      <c r="Q2291">
        <v>974</v>
      </c>
    </row>
    <row r="2292" spans="1:17" x14ac:dyDescent="0.35">
      <c r="A2292" t="s">
        <v>15273</v>
      </c>
      <c r="B2292" t="s">
        <v>15986</v>
      </c>
      <c r="C2292" t="s">
        <v>18063</v>
      </c>
      <c r="D2292">
        <v>44.444000000000003</v>
      </c>
      <c r="E2292">
        <v>27</v>
      </c>
      <c r="F2292">
        <v>15</v>
      </c>
      <c r="G2292">
        <v>0</v>
      </c>
      <c r="H2292">
        <v>373</v>
      </c>
      <c r="I2292">
        <v>399</v>
      </c>
      <c r="J2292">
        <v>2</v>
      </c>
      <c r="K2292">
        <v>28</v>
      </c>
      <c r="L2292">
        <v>0.56000000000000005</v>
      </c>
      <c r="M2292">
        <v>29.3</v>
      </c>
      <c r="N2292">
        <v>28</v>
      </c>
      <c r="O2292">
        <v>96.428600000000003</v>
      </c>
      <c r="P2292">
        <v>96.428600000000003</v>
      </c>
      <c r="Q2292">
        <v>1433</v>
      </c>
    </row>
    <row r="2293" spans="1:17" x14ac:dyDescent="0.35">
      <c r="A2293" t="s">
        <v>15801</v>
      </c>
      <c r="B2293" t="s">
        <v>18064</v>
      </c>
      <c r="C2293" t="s">
        <v>18065</v>
      </c>
      <c r="D2293">
        <v>22.018000000000001</v>
      </c>
      <c r="E2293">
        <v>109</v>
      </c>
      <c r="F2293">
        <v>68</v>
      </c>
      <c r="G2293">
        <v>3</v>
      </c>
      <c r="H2293">
        <v>22</v>
      </c>
      <c r="I2293">
        <v>122</v>
      </c>
      <c r="J2293">
        <v>12</v>
      </c>
      <c r="K2293">
        <v>111</v>
      </c>
      <c r="L2293">
        <v>0.64</v>
      </c>
      <c r="M2293">
        <v>29.3</v>
      </c>
      <c r="N2293">
        <v>156</v>
      </c>
      <c r="O2293">
        <v>69.871799999999993</v>
      </c>
      <c r="P2293">
        <v>69.871799999999993</v>
      </c>
      <c r="Q2293">
        <v>1724</v>
      </c>
    </row>
    <row r="2294" spans="1:17" x14ac:dyDescent="0.35">
      <c r="A2294" t="s">
        <v>18066</v>
      </c>
      <c r="B2294" t="s">
        <v>15289</v>
      </c>
      <c r="C2294" t="s">
        <v>18067</v>
      </c>
      <c r="D2294">
        <v>36.923000000000002</v>
      </c>
      <c r="E2294">
        <v>65</v>
      </c>
      <c r="F2294">
        <v>39</v>
      </c>
      <c r="G2294">
        <v>1</v>
      </c>
      <c r="H2294">
        <v>17</v>
      </c>
      <c r="I2294">
        <v>79</v>
      </c>
      <c r="J2294">
        <v>12</v>
      </c>
      <c r="K2294">
        <v>76</v>
      </c>
      <c r="L2294">
        <v>0.42</v>
      </c>
      <c r="M2294">
        <v>28.5</v>
      </c>
      <c r="N2294">
        <v>93</v>
      </c>
      <c r="O2294">
        <v>69.892499999999998</v>
      </c>
      <c r="P2294">
        <v>69.892499999999998</v>
      </c>
      <c r="Q2294">
        <v>565</v>
      </c>
    </row>
    <row r="2295" spans="1:17" x14ac:dyDescent="0.35">
      <c r="A2295" t="s">
        <v>15038</v>
      </c>
      <c r="B2295" t="s">
        <v>18068</v>
      </c>
      <c r="C2295" t="s">
        <v>18069</v>
      </c>
      <c r="D2295">
        <v>27.306000000000001</v>
      </c>
      <c r="E2295">
        <v>271</v>
      </c>
      <c r="F2295">
        <v>171</v>
      </c>
      <c r="G2295">
        <v>10</v>
      </c>
      <c r="H2295">
        <v>373</v>
      </c>
      <c r="I2295">
        <v>640</v>
      </c>
      <c r="J2295">
        <v>4</v>
      </c>
      <c r="K2295">
        <v>251</v>
      </c>
      <c r="L2295">
        <v>2.3000000000000001E-11</v>
      </c>
      <c r="M2295">
        <v>65.900000000000006</v>
      </c>
      <c r="N2295">
        <v>261</v>
      </c>
      <c r="O2295">
        <v>103.831</v>
      </c>
      <c r="P2295">
        <v>101</v>
      </c>
      <c r="Q2295">
        <v>2629</v>
      </c>
    </row>
    <row r="2296" spans="1:17" x14ac:dyDescent="0.35">
      <c r="A2296" t="s">
        <v>15038</v>
      </c>
      <c r="B2296" t="s">
        <v>18070</v>
      </c>
      <c r="C2296" t="s">
        <v>18071</v>
      </c>
      <c r="D2296">
        <v>29.885000000000002</v>
      </c>
      <c r="E2296">
        <v>261</v>
      </c>
      <c r="F2296">
        <v>153</v>
      </c>
      <c r="G2296">
        <v>12</v>
      </c>
      <c r="H2296">
        <v>373</v>
      </c>
      <c r="I2296">
        <v>629</v>
      </c>
      <c r="J2296">
        <v>4</v>
      </c>
      <c r="K2296">
        <v>238</v>
      </c>
      <c r="L2296">
        <v>1.56E-11</v>
      </c>
      <c r="M2296">
        <v>66.599999999999994</v>
      </c>
      <c r="N2296">
        <v>268</v>
      </c>
      <c r="O2296">
        <v>97.388099999999994</v>
      </c>
      <c r="P2296">
        <v>97.388099999999994</v>
      </c>
      <c r="Q2296">
        <v>2626</v>
      </c>
    </row>
    <row r="2297" spans="1:17" x14ac:dyDescent="0.35">
      <c r="A2297" t="s">
        <v>15070</v>
      </c>
      <c r="B2297" t="s">
        <v>18072</v>
      </c>
      <c r="C2297" t="s">
        <v>18073</v>
      </c>
      <c r="D2297">
        <v>36.637999999999998</v>
      </c>
      <c r="E2297">
        <v>232</v>
      </c>
      <c r="F2297">
        <v>144</v>
      </c>
      <c r="G2297">
        <v>2</v>
      </c>
      <c r="H2297">
        <v>5</v>
      </c>
      <c r="I2297">
        <v>233</v>
      </c>
      <c r="J2297">
        <v>5</v>
      </c>
      <c r="K2297">
        <v>236</v>
      </c>
      <c r="L2297">
        <v>3.1200000000000003E-29</v>
      </c>
      <c r="M2297">
        <v>119</v>
      </c>
      <c r="N2297">
        <v>407</v>
      </c>
      <c r="O2297">
        <v>57.002499999999998</v>
      </c>
      <c r="P2297">
        <v>57.002499999999998</v>
      </c>
      <c r="Q2297">
        <v>2075</v>
      </c>
    </row>
    <row r="2298" spans="1:17" x14ac:dyDescent="0.35">
      <c r="A2298" t="s">
        <v>16117</v>
      </c>
      <c r="B2298" t="s">
        <v>18074</v>
      </c>
      <c r="C2298" t="s">
        <v>18075</v>
      </c>
      <c r="D2298">
        <v>32.584000000000003</v>
      </c>
      <c r="E2298">
        <v>89</v>
      </c>
      <c r="F2298">
        <v>47</v>
      </c>
      <c r="G2298">
        <v>2</v>
      </c>
      <c r="H2298">
        <v>236</v>
      </c>
      <c r="I2298">
        <v>322</v>
      </c>
      <c r="J2298">
        <v>70</v>
      </c>
      <c r="K2298">
        <v>147</v>
      </c>
      <c r="L2298">
        <v>0.02</v>
      </c>
      <c r="M2298">
        <v>38.1</v>
      </c>
      <c r="N2298">
        <v>174</v>
      </c>
      <c r="O2298">
        <v>51.1494</v>
      </c>
      <c r="P2298">
        <v>51.1494</v>
      </c>
      <c r="Q2298">
        <v>1462</v>
      </c>
    </row>
    <row r="2299" spans="1:17" x14ac:dyDescent="0.35">
      <c r="A2299" t="s">
        <v>15031</v>
      </c>
      <c r="B2299" t="s">
        <v>15289</v>
      </c>
      <c r="C2299" t="s">
        <v>18076</v>
      </c>
      <c r="D2299">
        <v>26.172000000000001</v>
      </c>
      <c r="E2299">
        <v>256</v>
      </c>
      <c r="F2299">
        <v>146</v>
      </c>
      <c r="G2299">
        <v>9</v>
      </c>
      <c r="H2299">
        <v>6</v>
      </c>
      <c r="I2299">
        <v>238</v>
      </c>
      <c r="J2299">
        <v>5</v>
      </c>
      <c r="K2299">
        <v>240</v>
      </c>
      <c r="L2299">
        <v>1.26E-6</v>
      </c>
      <c r="M2299">
        <v>48.9</v>
      </c>
      <c r="N2299">
        <v>247</v>
      </c>
      <c r="O2299">
        <v>103.64400000000001</v>
      </c>
      <c r="P2299">
        <v>101</v>
      </c>
      <c r="Q2299">
        <v>206</v>
      </c>
    </row>
    <row r="2300" spans="1:17" x14ac:dyDescent="0.35">
      <c r="A2300" t="s">
        <v>15201</v>
      </c>
      <c r="B2300" t="s">
        <v>18077</v>
      </c>
      <c r="C2300" t="s">
        <v>18078</v>
      </c>
      <c r="D2300">
        <v>23.853000000000002</v>
      </c>
      <c r="E2300">
        <v>109</v>
      </c>
      <c r="F2300">
        <v>76</v>
      </c>
      <c r="G2300">
        <v>4</v>
      </c>
      <c r="H2300">
        <v>30</v>
      </c>
      <c r="I2300">
        <v>138</v>
      </c>
      <c r="J2300">
        <v>3</v>
      </c>
      <c r="K2300">
        <v>104</v>
      </c>
      <c r="L2300">
        <v>5.8999999999999997E-2</v>
      </c>
      <c r="M2300">
        <v>33.1</v>
      </c>
      <c r="N2300">
        <v>143</v>
      </c>
      <c r="O2300">
        <v>76.223799999999997</v>
      </c>
      <c r="P2300">
        <v>76.223799999999997</v>
      </c>
      <c r="Q2300">
        <v>1204</v>
      </c>
    </row>
    <row r="2301" spans="1:17" x14ac:dyDescent="0.35">
      <c r="A2301" t="s">
        <v>15038</v>
      </c>
      <c r="B2301" t="s">
        <v>18079</v>
      </c>
      <c r="C2301" t="s">
        <v>18080</v>
      </c>
      <c r="D2301">
        <v>26.829000000000001</v>
      </c>
      <c r="E2301">
        <v>246</v>
      </c>
      <c r="F2301">
        <v>160</v>
      </c>
      <c r="G2301">
        <v>9</v>
      </c>
      <c r="H2301">
        <v>373</v>
      </c>
      <c r="I2301">
        <v>615</v>
      </c>
      <c r="J2301">
        <v>4</v>
      </c>
      <c r="K2301">
        <v>232</v>
      </c>
      <c r="L2301">
        <v>9.3399999999999996E-9</v>
      </c>
      <c r="M2301">
        <v>58.2</v>
      </c>
      <c r="N2301">
        <v>261</v>
      </c>
      <c r="O2301">
        <v>94.252899999999997</v>
      </c>
      <c r="P2301">
        <v>94.252899999999997</v>
      </c>
      <c r="Q2301">
        <v>2706</v>
      </c>
    </row>
    <row r="2302" spans="1:17" x14ac:dyDescent="0.35">
      <c r="A2302" t="s">
        <v>15181</v>
      </c>
      <c r="B2302" t="s">
        <v>15097</v>
      </c>
      <c r="C2302" t="s">
        <v>18081</v>
      </c>
      <c r="D2302">
        <v>34.667000000000002</v>
      </c>
      <c r="E2302">
        <v>75</v>
      </c>
      <c r="F2302">
        <v>47</v>
      </c>
      <c r="G2302">
        <v>1</v>
      </c>
      <c r="H2302">
        <v>332</v>
      </c>
      <c r="I2302">
        <v>406</v>
      </c>
      <c r="J2302">
        <v>5</v>
      </c>
      <c r="K2302">
        <v>77</v>
      </c>
      <c r="L2302">
        <v>0.23</v>
      </c>
      <c r="M2302">
        <v>33.1</v>
      </c>
      <c r="N2302">
        <v>146</v>
      </c>
      <c r="O2302">
        <v>51.369900000000001</v>
      </c>
      <c r="P2302">
        <v>51.369900000000001</v>
      </c>
      <c r="Q2302">
        <v>2956</v>
      </c>
    </row>
    <row r="2303" spans="1:17" x14ac:dyDescent="0.35">
      <c r="A2303" t="s">
        <v>15034</v>
      </c>
      <c r="B2303" t="s">
        <v>15097</v>
      </c>
      <c r="C2303" t="s">
        <v>18081</v>
      </c>
      <c r="D2303">
        <v>26.282</v>
      </c>
      <c r="E2303">
        <v>156</v>
      </c>
      <c r="F2303">
        <v>65</v>
      </c>
      <c r="G2303">
        <v>4</v>
      </c>
      <c r="H2303">
        <v>40</v>
      </c>
      <c r="I2303">
        <v>160</v>
      </c>
      <c r="J2303">
        <v>3</v>
      </c>
      <c r="K2303">
        <v>143</v>
      </c>
      <c r="L2303">
        <v>3.9799999999999998E-5</v>
      </c>
      <c r="M2303">
        <v>43.1</v>
      </c>
      <c r="N2303">
        <v>146</v>
      </c>
      <c r="O2303">
        <v>106.849</v>
      </c>
      <c r="P2303">
        <v>101</v>
      </c>
      <c r="Q2303">
        <v>833</v>
      </c>
    </row>
    <row r="2304" spans="1:17" x14ac:dyDescent="0.35">
      <c r="A2304" t="s">
        <v>16136</v>
      </c>
      <c r="B2304" t="s">
        <v>18082</v>
      </c>
      <c r="C2304" t="s">
        <v>18083</v>
      </c>
      <c r="D2304">
        <v>26.396000000000001</v>
      </c>
      <c r="E2304">
        <v>197</v>
      </c>
      <c r="F2304">
        <v>115</v>
      </c>
      <c r="G2304">
        <v>6</v>
      </c>
      <c r="H2304">
        <v>184</v>
      </c>
      <c r="I2304">
        <v>361</v>
      </c>
      <c r="J2304">
        <v>30</v>
      </c>
      <c r="K2304">
        <v>215</v>
      </c>
      <c r="L2304">
        <v>6.3E-2</v>
      </c>
      <c r="M2304">
        <v>36.200000000000003</v>
      </c>
      <c r="N2304">
        <v>296</v>
      </c>
      <c r="O2304">
        <v>66.554100000000005</v>
      </c>
      <c r="P2304">
        <v>66.554100000000005</v>
      </c>
      <c r="Q2304">
        <v>1619</v>
      </c>
    </row>
    <row r="2305" spans="1:19" x14ac:dyDescent="0.35">
      <c r="A2305" t="s">
        <v>15034</v>
      </c>
      <c r="B2305" t="s">
        <v>18084</v>
      </c>
      <c r="C2305" t="s">
        <v>18085</v>
      </c>
      <c r="D2305">
        <v>29.138999999999999</v>
      </c>
      <c r="E2305">
        <v>151</v>
      </c>
      <c r="F2305">
        <v>66</v>
      </c>
      <c r="G2305">
        <v>7</v>
      </c>
      <c r="H2305">
        <v>40</v>
      </c>
      <c r="I2305">
        <v>160</v>
      </c>
      <c r="J2305">
        <v>3</v>
      </c>
      <c r="K2305">
        <v>142</v>
      </c>
      <c r="L2305">
        <v>2E-3</v>
      </c>
      <c r="M2305">
        <v>39.299999999999997</v>
      </c>
      <c r="N2305">
        <v>257</v>
      </c>
      <c r="O2305">
        <v>58.754899999999999</v>
      </c>
      <c r="P2305">
        <v>58.754899999999999</v>
      </c>
      <c r="Q2305">
        <v>1022</v>
      </c>
    </row>
    <row r="2306" spans="1:19" x14ac:dyDescent="0.35">
      <c r="A2306" t="s">
        <v>15156</v>
      </c>
      <c r="B2306" t="s">
        <v>18086</v>
      </c>
      <c r="C2306" t="s">
        <v>18087</v>
      </c>
      <c r="D2306">
        <v>29.808</v>
      </c>
      <c r="E2306">
        <v>104</v>
      </c>
      <c r="F2306">
        <v>60</v>
      </c>
      <c r="G2306">
        <v>3</v>
      </c>
      <c r="H2306">
        <v>39</v>
      </c>
      <c r="I2306">
        <v>133</v>
      </c>
      <c r="J2306">
        <v>60</v>
      </c>
      <c r="K2306">
        <v>159</v>
      </c>
      <c r="L2306">
        <v>0.14000000000000001</v>
      </c>
      <c r="M2306">
        <v>31.6</v>
      </c>
      <c r="N2306">
        <v>195</v>
      </c>
      <c r="O2306">
        <v>53.333300000000001</v>
      </c>
      <c r="P2306">
        <v>53.333300000000001</v>
      </c>
      <c r="Q2306">
        <v>1592</v>
      </c>
    </row>
    <row r="2307" spans="1:19" x14ac:dyDescent="0.35">
      <c r="A2307" t="s">
        <v>16149</v>
      </c>
      <c r="B2307" t="s">
        <v>18088</v>
      </c>
      <c r="C2307" t="s">
        <v>18089</v>
      </c>
      <c r="D2307">
        <v>32.258000000000003</v>
      </c>
      <c r="E2307">
        <v>62</v>
      </c>
      <c r="F2307">
        <v>40</v>
      </c>
      <c r="G2307">
        <v>1</v>
      </c>
      <c r="H2307">
        <v>213</v>
      </c>
      <c r="I2307">
        <v>274</v>
      </c>
      <c r="J2307">
        <v>38</v>
      </c>
      <c r="K2307">
        <v>97</v>
      </c>
      <c r="L2307">
        <v>0.57999999999999996</v>
      </c>
      <c r="M2307">
        <v>30.8</v>
      </c>
      <c r="N2307">
        <v>104</v>
      </c>
      <c r="O2307">
        <v>59.615400000000001</v>
      </c>
      <c r="P2307">
        <v>59.615400000000001</v>
      </c>
      <c r="Q2307">
        <v>1688</v>
      </c>
    </row>
    <row r="2308" spans="1:19" x14ac:dyDescent="0.35">
      <c r="A2308" t="s">
        <v>15031</v>
      </c>
      <c r="B2308" t="s">
        <v>18090</v>
      </c>
      <c r="C2308" t="s">
        <v>18091</v>
      </c>
      <c r="D2308">
        <v>25.094000000000001</v>
      </c>
      <c r="E2308">
        <v>267</v>
      </c>
      <c r="F2308">
        <v>160</v>
      </c>
      <c r="G2308">
        <v>9</v>
      </c>
      <c r="H2308">
        <v>4</v>
      </c>
      <c r="I2308">
        <v>250</v>
      </c>
      <c r="J2308">
        <v>3</v>
      </c>
      <c r="K2308">
        <v>249</v>
      </c>
      <c r="L2308">
        <v>8.6600000000000001E-6</v>
      </c>
      <c r="M2308">
        <v>46.2</v>
      </c>
      <c r="N2308">
        <v>250</v>
      </c>
      <c r="O2308">
        <v>106.8</v>
      </c>
      <c r="P2308">
        <v>101</v>
      </c>
      <c r="Q2308">
        <v>287</v>
      </c>
    </row>
    <row r="2309" spans="1:19" x14ac:dyDescent="0.35">
      <c r="A2309" t="s">
        <v>17550</v>
      </c>
      <c r="B2309" t="s">
        <v>18092</v>
      </c>
      <c r="C2309" t="s">
        <v>18093</v>
      </c>
      <c r="D2309">
        <v>33.783999999999999</v>
      </c>
      <c r="E2309">
        <v>74</v>
      </c>
      <c r="F2309">
        <v>43</v>
      </c>
      <c r="G2309">
        <v>3</v>
      </c>
      <c r="H2309">
        <v>70</v>
      </c>
      <c r="I2309">
        <v>138</v>
      </c>
      <c r="J2309">
        <v>43</v>
      </c>
      <c r="K2309">
        <v>115</v>
      </c>
      <c r="L2309">
        <v>0.5</v>
      </c>
      <c r="M2309">
        <v>31.2</v>
      </c>
      <c r="N2309">
        <v>148</v>
      </c>
      <c r="O2309">
        <v>50</v>
      </c>
      <c r="P2309">
        <v>50</v>
      </c>
      <c r="Q2309">
        <v>1928</v>
      </c>
    </row>
    <row r="2310" spans="1:19" x14ac:dyDescent="0.35">
      <c r="A2310" t="s">
        <v>15046</v>
      </c>
      <c r="B2310" t="s">
        <v>17379</v>
      </c>
      <c r="C2310" t="s">
        <v>18094</v>
      </c>
      <c r="D2310">
        <v>26.573</v>
      </c>
      <c r="E2310">
        <v>143</v>
      </c>
      <c r="F2310">
        <v>75</v>
      </c>
      <c r="G2310">
        <v>5</v>
      </c>
      <c r="H2310">
        <v>126</v>
      </c>
      <c r="I2310">
        <v>254</v>
      </c>
      <c r="J2310">
        <v>10</v>
      </c>
      <c r="K2310">
        <v>136</v>
      </c>
      <c r="L2310">
        <v>7.0099999999999998E-6</v>
      </c>
      <c r="M2310">
        <v>47.4</v>
      </c>
      <c r="N2310">
        <v>257</v>
      </c>
      <c r="O2310">
        <v>55.642000000000003</v>
      </c>
      <c r="P2310">
        <v>55.642000000000003</v>
      </c>
      <c r="Q2310">
        <v>1273</v>
      </c>
    </row>
    <row r="2311" spans="1:19" x14ac:dyDescent="0.35">
      <c r="A2311" t="s">
        <v>15031</v>
      </c>
      <c r="B2311" t="s">
        <v>17379</v>
      </c>
      <c r="C2311" t="s">
        <v>18094</v>
      </c>
      <c r="D2311">
        <v>23.651</v>
      </c>
      <c r="E2311">
        <v>241</v>
      </c>
      <c r="F2311">
        <v>151</v>
      </c>
      <c r="G2311">
        <v>7</v>
      </c>
      <c r="H2311">
        <v>6</v>
      </c>
      <c r="I2311">
        <v>225</v>
      </c>
      <c r="J2311">
        <v>5</v>
      </c>
      <c r="K2311">
        <v>233</v>
      </c>
      <c r="L2311">
        <v>1.9900000000000001E-4</v>
      </c>
      <c r="M2311">
        <v>42.4</v>
      </c>
      <c r="N2311">
        <v>257</v>
      </c>
      <c r="O2311">
        <v>93.774299999999997</v>
      </c>
      <c r="P2311">
        <v>93.774299999999997</v>
      </c>
      <c r="Q2311">
        <v>435</v>
      </c>
    </row>
    <row r="2312" spans="1:19" x14ac:dyDescent="0.35">
      <c r="A2312" t="s">
        <v>15273</v>
      </c>
      <c r="B2312" t="s">
        <v>15986</v>
      </c>
      <c r="C2312" t="s">
        <v>18095</v>
      </c>
      <c r="D2312">
        <v>43.332999999999998</v>
      </c>
      <c r="E2312">
        <v>30</v>
      </c>
      <c r="F2312">
        <v>17</v>
      </c>
      <c r="G2312">
        <v>0</v>
      </c>
      <c r="H2312">
        <v>373</v>
      </c>
      <c r="I2312">
        <v>402</v>
      </c>
      <c r="J2312">
        <v>2</v>
      </c>
      <c r="K2312">
        <v>31</v>
      </c>
      <c r="L2312">
        <v>0.1</v>
      </c>
      <c r="M2312">
        <v>31.6</v>
      </c>
      <c r="N2312">
        <v>31</v>
      </c>
      <c r="O2312">
        <v>96.774199999999993</v>
      </c>
      <c r="P2312">
        <v>96.774199999999993</v>
      </c>
      <c r="Q2312">
        <v>1427</v>
      </c>
    </row>
    <row r="2313" spans="1:19" x14ac:dyDescent="0.35">
      <c r="A2313" t="s">
        <v>15070</v>
      </c>
      <c r="B2313" t="s">
        <v>16350</v>
      </c>
      <c r="C2313" t="s">
        <v>18096</v>
      </c>
      <c r="D2313">
        <v>43.621000000000002</v>
      </c>
      <c r="E2313">
        <v>243</v>
      </c>
      <c r="F2313">
        <v>136</v>
      </c>
      <c r="G2313">
        <v>1</v>
      </c>
      <c r="H2313">
        <v>5</v>
      </c>
      <c r="I2313">
        <v>246</v>
      </c>
      <c r="J2313">
        <v>5</v>
      </c>
      <c r="K2313">
        <v>247</v>
      </c>
      <c r="L2313">
        <v>8.6199999999999995E-57</v>
      </c>
      <c r="M2313">
        <v>194</v>
      </c>
      <c r="N2313">
        <v>420</v>
      </c>
      <c r="O2313">
        <v>57.857100000000003</v>
      </c>
      <c r="P2313">
        <v>57.857100000000003</v>
      </c>
      <c r="Q2313">
        <v>1974</v>
      </c>
    </row>
    <row r="2314" spans="1:19" x14ac:dyDescent="0.35">
      <c r="A2314" t="s">
        <v>15351</v>
      </c>
      <c r="B2314" t="s">
        <v>18097</v>
      </c>
      <c r="C2314" t="s">
        <v>18098</v>
      </c>
      <c r="D2314">
        <v>27.672999999999998</v>
      </c>
      <c r="E2314">
        <v>159</v>
      </c>
      <c r="F2314">
        <v>94</v>
      </c>
      <c r="G2314">
        <v>9</v>
      </c>
      <c r="H2314">
        <v>183</v>
      </c>
      <c r="I2314">
        <v>340</v>
      </c>
      <c r="J2314">
        <v>31</v>
      </c>
      <c r="K2314">
        <v>169</v>
      </c>
      <c r="L2314">
        <v>2E-3</v>
      </c>
      <c r="M2314">
        <v>39.299999999999997</v>
      </c>
      <c r="N2314">
        <v>170</v>
      </c>
      <c r="O2314">
        <v>93.529399999999995</v>
      </c>
      <c r="P2314">
        <v>93.529399999999995</v>
      </c>
      <c r="Q2314">
        <v>1465</v>
      </c>
    </row>
    <row r="2315" spans="1:19" x14ac:dyDescent="0.35">
      <c r="A2315" t="s">
        <v>15192</v>
      </c>
      <c r="B2315" t="s">
        <v>18099</v>
      </c>
      <c r="C2315" t="s">
        <v>18100</v>
      </c>
      <c r="D2315">
        <v>61.935000000000002</v>
      </c>
      <c r="E2315">
        <v>155</v>
      </c>
      <c r="F2315">
        <v>57</v>
      </c>
      <c r="G2315">
        <v>2</v>
      </c>
      <c r="H2315">
        <v>31</v>
      </c>
      <c r="I2315">
        <v>185</v>
      </c>
      <c r="J2315">
        <v>21</v>
      </c>
      <c r="K2315">
        <v>173</v>
      </c>
      <c r="L2315">
        <v>9.9999999999999997E-65</v>
      </c>
      <c r="M2315">
        <v>197</v>
      </c>
      <c r="N2315">
        <v>176</v>
      </c>
      <c r="O2315">
        <v>88.068200000000004</v>
      </c>
      <c r="P2315">
        <v>88.068200000000004</v>
      </c>
      <c r="Q2315">
        <v>2419</v>
      </c>
      <c r="R2315" t="s">
        <v>15496</v>
      </c>
      <c r="S2315" t="s">
        <v>15497</v>
      </c>
    </row>
    <row r="2316" spans="1:19" x14ac:dyDescent="0.35">
      <c r="A2316" t="s">
        <v>15186</v>
      </c>
      <c r="B2316" t="s">
        <v>18099</v>
      </c>
      <c r="C2316" t="s">
        <v>18100</v>
      </c>
      <c r="D2316">
        <v>41.29</v>
      </c>
      <c r="E2316">
        <v>155</v>
      </c>
      <c r="F2316">
        <v>88</v>
      </c>
      <c r="G2316">
        <v>3</v>
      </c>
      <c r="H2316">
        <v>18</v>
      </c>
      <c r="I2316">
        <v>171</v>
      </c>
      <c r="J2316">
        <v>21</v>
      </c>
      <c r="K2316">
        <v>173</v>
      </c>
      <c r="L2316">
        <v>6.0700000000000001E-32</v>
      </c>
      <c r="M2316">
        <v>113</v>
      </c>
      <c r="N2316">
        <v>176</v>
      </c>
      <c r="O2316">
        <v>88.068200000000004</v>
      </c>
      <c r="P2316">
        <v>88.068200000000004</v>
      </c>
      <c r="Q2316">
        <v>1341</v>
      </c>
    </row>
    <row r="2317" spans="1:19" x14ac:dyDescent="0.35">
      <c r="A2317" t="s">
        <v>15136</v>
      </c>
      <c r="B2317" t="s">
        <v>18099</v>
      </c>
      <c r="C2317" t="s">
        <v>18100</v>
      </c>
      <c r="D2317">
        <v>32.978999999999999</v>
      </c>
      <c r="E2317">
        <v>94</v>
      </c>
      <c r="F2317">
        <v>47</v>
      </c>
      <c r="G2317">
        <v>6</v>
      </c>
      <c r="H2317">
        <v>10</v>
      </c>
      <c r="I2317">
        <v>94</v>
      </c>
      <c r="J2317">
        <v>34</v>
      </c>
      <c r="K2317">
        <v>120</v>
      </c>
      <c r="L2317">
        <v>3.0000000000000001E-3</v>
      </c>
      <c r="M2317">
        <v>36.6</v>
      </c>
      <c r="N2317">
        <v>176</v>
      </c>
      <c r="O2317">
        <v>53.409100000000002</v>
      </c>
      <c r="P2317">
        <v>53.409100000000002</v>
      </c>
      <c r="Q2317">
        <v>1136</v>
      </c>
    </row>
    <row r="2318" spans="1:19" x14ac:dyDescent="0.35">
      <c r="A2318" t="s">
        <v>15133</v>
      </c>
      <c r="B2318" t="s">
        <v>18099</v>
      </c>
      <c r="C2318" t="s">
        <v>18100</v>
      </c>
      <c r="D2318">
        <v>32.432000000000002</v>
      </c>
      <c r="E2318">
        <v>148</v>
      </c>
      <c r="F2318">
        <v>85</v>
      </c>
      <c r="G2318">
        <v>6</v>
      </c>
      <c r="H2318">
        <v>22</v>
      </c>
      <c r="I2318">
        <v>156</v>
      </c>
      <c r="J2318">
        <v>28</v>
      </c>
      <c r="K2318">
        <v>173</v>
      </c>
      <c r="L2318">
        <v>1.1200000000000001E-11</v>
      </c>
      <c r="M2318">
        <v>60.1</v>
      </c>
      <c r="N2318">
        <v>176</v>
      </c>
      <c r="O2318">
        <v>84.090900000000005</v>
      </c>
      <c r="P2318">
        <v>84.090900000000005</v>
      </c>
      <c r="Q2318">
        <v>2544</v>
      </c>
    </row>
    <row r="2319" spans="1:19" x14ac:dyDescent="0.35">
      <c r="A2319" t="s">
        <v>18101</v>
      </c>
      <c r="B2319" t="s">
        <v>18102</v>
      </c>
      <c r="C2319" t="s">
        <v>18103</v>
      </c>
      <c r="D2319">
        <v>24.167000000000002</v>
      </c>
      <c r="E2319">
        <v>120</v>
      </c>
      <c r="F2319">
        <v>73</v>
      </c>
      <c r="G2319">
        <v>3</v>
      </c>
      <c r="H2319">
        <v>163</v>
      </c>
      <c r="I2319">
        <v>264</v>
      </c>
      <c r="J2319">
        <v>35</v>
      </c>
      <c r="K2319">
        <v>154</v>
      </c>
      <c r="L2319">
        <v>0.55000000000000004</v>
      </c>
      <c r="M2319">
        <v>32</v>
      </c>
      <c r="N2319">
        <v>184</v>
      </c>
      <c r="O2319">
        <v>65.217399999999998</v>
      </c>
      <c r="P2319">
        <v>65.217399999999998</v>
      </c>
      <c r="Q2319">
        <v>2343</v>
      </c>
    </row>
    <row r="2320" spans="1:19" x14ac:dyDescent="0.35">
      <c r="A2320" t="s">
        <v>15070</v>
      </c>
      <c r="B2320" t="s">
        <v>18104</v>
      </c>
      <c r="C2320" t="s">
        <v>18105</v>
      </c>
      <c r="D2320">
        <v>36.863999999999997</v>
      </c>
      <c r="E2320">
        <v>236</v>
      </c>
      <c r="F2320">
        <v>140</v>
      </c>
      <c r="G2320">
        <v>3</v>
      </c>
      <c r="H2320">
        <v>5</v>
      </c>
      <c r="I2320">
        <v>234</v>
      </c>
      <c r="J2320">
        <v>5</v>
      </c>
      <c r="K2320">
        <v>237</v>
      </c>
      <c r="L2320">
        <v>2.1899999999999999E-30</v>
      </c>
      <c r="M2320">
        <v>122</v>
      </c>
      <c r="N2320">
        <v>398</v>
      </c>
      <c r="O2320">
        <v>59.296500000000002</v>
      </c>
      <c r="P2320">
        <v>59.296500000000002</v>
      </c>
      <c r="Q2320">
        <v>2072</v>
      </c>
    </row>
    <row r="2321" spans="1:17" x14ac:dyDescent="0.35">
      <c r="A2321" t="s">
        <v>15070</v>
      </c>
      <c r="B2321" t="s">
        <v>18106</v>
      </c>
      <c r="C2321" t="s">
        <v>18107</v>
      </c>
      <c r="D2321">
        <v>26.106000000000002</v>
      </c>
      <c r="E2321">
        <v>226</v>
      </c>
      <c r="F2321">
        <v>163</v>
      </c>
      <c r="G2321">
        <v>3</v>
      </c>
      <c r="H2321">
        <v>3</v>
      </c>
      <c r="I2321">
        <v>227</v>
      </c>
      <c r="J2321">
        <v>6</v>
      </c>
      <c r="K2321">
        <v>228</v>
      </c>
      <c r="L2321">
        <v>4.9399999999999998E-15</v>
      </c>
      <c r="M2321">
        <v>76.599999999999994</v>
      </c>
      <c r="N2321">
        <v>361</v>
      </c>
      <c r="O2321">
        <v>62.603900000000003</v>
      </c>
      <c r="P2321">
        <v>62.603900000000003</v>
      </c>
      <c r="Q2321">
        <v>2192</v>
      </c>
    </row>
    <row r="2322" spans="1:17" x14ac:dyDescent="0.35">
      <c r="A2322" t="s">
        <v>15460</v>
      </c>
      <c r="B2322" t="s">
        <v>18108</v>
      </c>
      <c r="C2322" t="s">
        <v>18109</v>
      </c>
      <c r="D2322">
        <v>27.722999999999999</v>
      </c>
      <c r="E2322">
        <v>101</v>
      </c>
      <c r="F2322">
        <v>68</v>
      </c>
      <c r="G2322">
        <v>3</v>
      </c>
      <c r="H2322">
        <v>41</v>
      </c>
      <c r="I2322">
        <v>137</v>
      </c>
      <c r="J2322">
        <v>6</v>
      </c>
      <c r="K2322">
        <v>105</v>
      </c>
      <c r="L2322">
        <v>0.27</v>
      </c>
      <c r="M2322">
        <v>31.2</v>
      </c>
      <c r="N2322">
        <v>142</v>
      </c>
      <c r="O2322">
        <v>71.126800000000003</v>
      </c>
      <c r="P2322">
        <v>71.126800000000003</v>
      </c>
      <c r="Q2322">
        <v>2972</v>
      </c>
    </row>
    <row r="2323" spans="1:17" x14ac:dyDescent="0.35">
      <c r="A2323" t="s">
        <v>15117</v>
      </c>
      <c r="B2323" t="s">
        <v>15171</v>
      </c>
      <c r="C2323" t="s">
        <v>18110</v>
      </c>
      <c r="D2323">
        <v>31.343</v>
      </c>
      <c r="E2323">
        <v>67</v>
      </c>
      <c r="F2323">
        <v>45</v>
      </c>
      <c r="G2323">
        <v>1</v>
      </c>
      <c r="H2323">
        <v>6</v>
      </c>
      <c r="I2323">
        <v>71</v>
      </c>
      <c r="J2323">
        <v>2</v>
      </c>
      <c r="K2323">
        <v>68</v>
      </c>
      <c r="L2323">
        <v>6.0000000000000001E-3</v>
      </c>
      <c r="M2323">
        <v>36.6</v>
      </c>
      <c r="N2323">
        <v>133</v>
      </c>
      <c r="O2323">
        <v>50.375900000000001</v>
      </c>
      <c r="P2323">
        <v>50.375900000000001</v>
      </c>
      <c r="Q2323">
        <v>1646</v>
      </c>
    </row>
    <row r="2324" spans="1:17" x14ac:dyDescent="0.35">
      <c r="A2324" t="s">
        <v>17150</v>
      </c>
      <c r="B2324" t="s">
        <v>16227</v>
      </c>
      <c r="C2324" t="s">
        <v>18111</v>
      </c>
      <c r="D2324">
        <v>33.332999999999998</v>
      </c>
      <c r="E2324">
        <v>135</v>
      </c>
      <c r="F2324">
        <v>61</v>
      </c>
      <c r="G2324">
        <v>6</v>
      </c>
      <c r="H2324">
        <v>100</v>
      </c>
      <c r="I2324">
        <v>222</v>
      </c>
      <c r="J2324">
        <v>15</v>
      </c>
      <c r="K2324">
        <v>132</v>
      </c>
      <c r="L2324">
        <v>0.8</v>
      </c>
      <c r="M2324">
        <v>31.6</v>
      </c>
      <c r="N2324">
        <v>144</v>
      </c>
      <c r="O2324">
        <v>93.75</v>
      </c>
      <c r="P2324">
        <v>93.75</v>
      </c>
      <c r="Q2324">
        <v>1509</v>
      </c>
    </row>
    <row r="2325" spans="1:17" x14ac:dyDescent="0.35">
      <c r="A2325" t="s">
        <v>15031</v>
      </c>
      <c r="B2325" t="s">
        <v>18112</v>
      </c>
      <c r="C2325" t="s">
        <v>18113</v>
      </c>
      <c r="D2325">
        <v>26.315999999999999</v>
      </c>
      <c r="E2325">
        <v>171</v>
      </c>
      <c r="F2325">
        <v>110</v>
      </c>
      <c r="G2325">
        <v>4</v>
      </c>
      <c r="H2325">
        <v>6</v>
      </c>
      <c r="I2325">
        <v>161</v>
      </c>
      <c r="J2325">
        <v>5</v>
      </c>
      <c r="K2325">
        <v>174</v>
      </c>
      <c r="L2325">
        <v>4.3699999999999997E-6</v>
      </c>
      <c r="M2325">
        <v>47</v>
      </c>
      <c r="N2325">
        <v>250</v>
      </c>
      <c r="O2325">
        <v>68.400000000000006</v>
      </c>
      <c r="P2325">
        <v>68.400000000000006</v>
      </c>
      <c r="Q2325">
        <v>249</v>
      </c>
    </row>
    <row r="2326" spans="1:17" x14ac:dyDescent="0.35">
      <c r="A2326" t="s">
        <v>18114</v>
      </c>
      <c r="B2326" t="s">
        <v>15679</v>
      </c>
      <c r="C2326" t="s">
        <v>18115</v>
      </c>
      <c r="D2326">
        <v>30.893999999999998</v>
      </c>
      <c r="E2326">
        <v>123</v>
      </c>
      <c r="F2326">
        <v>64</v>
      </c>
      <c r="G2326">
        <v>5</v>
      </c>
      <c r="H2326">
        <v>148</v>
      </c>
      <c r="I2326">
        <v>261</v>
      </c>
      <c r="J2326">
        <v>39</v>
      </c>
      <c r="K2326">
        <v>149</v>
      </c>
      <c r="L2326">
        <v>0.31</v>
      </c>
      <c r="M2326">
        <v>32</v>
      </c>
      <c r="N2326">
        <v>152</v>
      </c>
      <c r="O2326">
        <v>80.921099999999996</v>
      </c>
      <c r="P2326">
        <v>80.921099999999996</v>
      </c>
      <c r="Q2326">
        <v>1614</v>
      </c>
    </row>
    <row r="2327" spans="1:17" x14ac:dyDescent="0.35">
      <c r="A2327" t="s">
        <v>15070</v>
      </c>
      <c r="B2327" t="s">
        <v>17160</v>
      </c>
      <c r="C2327" t="s">
        <v>18116</v>
      </c>
      <c r="D2327">
        <v>36.82</v>
      </c>
      <c r="E2327">
        <v>239</v>
      </c>
      <c r="F2327">
        <v>142</v>
      </c>
      <c r="G2327">
        <v>3</v>
      </c>
      <c r="H2327">
        <v>5</v>
      </c>
      <c r="I2327">
        <v>237</v>
      </c>
      <c r="J2327">
        <v>5</v>
      </c>
      <c r="K2327">
        <v>240</v>
      </c>
      <c r="L2327">
        <v>2.6200000000000001E-31</v>
      </c>
      <c r="M2327">
        <v>124</v>
      </c>
      <c r="N2327">
        <v>400</v>
      </c>
      <c r="O2327">
        <v>59.75</v>
      </c>
      <c r="P2327">
        <v>59.75</v>
      </c>
      <c r="Q2327">
        <v>2070</v>
      </c>
    </row>
    <row r="2328" spans="1:17" x14ac:dyDescent="0.35">
      <c r="A2328" t="s">
        <v>15186</v>
      </c>
      <c r="B2328" t="s">
        <v>18117</v>
      </c>
      <c r="C2328" t="s">
        <v>18118</v>
      </c>
      <c r="D2328">
        <v>23.853000000000002</v>
      </c>
      <c r="E2328">
        <v>109</v>
      </c>
      <c r="F2328">
        <v>76</v>
      </c>
      <c r="G2328">
        <v>4</v>
      </c>
      <c r="H2328">
        <v>24</v>
      </c>
      <c r="I2328">
        <v>129</v>
      </c>
      <c r="J2328">
        <v>2</v>
      </c>
      <c r="K2328">
        <v>106</v>
      </c>
      <c r="L2328">
        <v>0.45</v>
      </c>
      <c r="M2328">
        <v>30.4</v>
      </c>
      <c r="N2328">
        <v>151</v>
      </c>
      <c r="O2328">
        <v>72.185400000000001</v>
      </c>
      <c r="P2328">
        <v>72.185400000000001</v>
      </c>
      <c r="Q2328">
        <v>1400</v>
      </c>
    </row>
    <row r="2329" spans="1:17" x14ac:dyDescent="0.35">
      <c r="A2329" t="s">
        <v>15070</v>
      </c>
      <c r="B2329" t="s">
        <v>18119</v>
      </c>
      <c r="C2329" t="s">
        <v>18120</v>
      </c>
      <c r="D2329">
        <v>39.006999999999998</v>
      </c>
      <c r="E2329">
        <v>141</v>
      </c>
      <c r="F2329">
        <v>86</v>
      </c>
      <c r="G2329">
        <v>0</v>
      </c>
      <c r="H2329">
        <v>5</v>
      </c>
      <c r="I2329">
        <v>145</v>
      </c>
      <c r="J2329">
        <v>5</v>
      </c>
      <c r="K2329">
        <v>145</v>
      </c>
      <c r="L2329">
        <v>2.0599999999999999E-23</v>
      </c>
      <c r="M2329">
        <v>96.3</v>
      </c>
      <c r="N2329">
        <v>147</v>
      </c>
      <c r="O2329">
        <v>95.918400000000005</v>
      </c>
      <c r="P2329">
        <v>95.918400000000005</v>
      </c>
      <c r="Q2329">
        <v>2090</v>
      </c>
    </row>
    <row r="2330" spans="1:17" x14ac:dyDescent="0.35">
      <c r="A2330" t="s">
        <v>15940</v>
      </c>
      <c r="B2330" t="s">
        <v>15182</v>
      </c>
      <c r="C2330" t="s">
        <v>18121</v>
      </c>
      <c r="D2330">
        <v>28.625</v>
      </c>
      <c r="E2330">
        <v>269</v>
      </c>
      <c r="F2330">
        <v>151</v>
      </c>
      <c r="G2330">
        <v>13</v>
      </c>
      <c r="H2330">
        <v>10</v>
      </c>
      <c r="I2330">
        <v>259</v>
      </c>
      <c r="J2330">
        <v>8</v>
      </c>
      <c r="K2330">
        <v>254</v>
      </c>
      <c r="L2330">
        <v>3.0000000000000001E-3</v>
      </c>
      <c r="M2330">
        <v>38.5</v>
      </c>
      <c r="N2330">
        <v>260</v>
      </c>
      <c r="O2330">
        <v>103.462</v>
      </c>
      <c r="P2330">
        <v>101</v>
      </c>
      <c r="Q2330">
        <v>1611</v>
      </c>
    </row>
    <row r="2331" spans="1:17" x14ac:dyDescent="0.35">
      <c r="A2331" t="s">
        <v>15031</v>
      </c>
      <c r="B2331" t="s">
        <v>15078</v>
      </c>
      <c r="C2331" t="s">
        <v>18122</v>
      </c>
      <c r="D2331">
        <v>24.082000000000001</v>
      </c>
      <c r="E2331">
        <v>245</v>
      </c>
      <c r="F2331">
        <v>152</v>
      </c>
      <c r="G2331">
        <v>9</v>
      </c>
      <c r="H2331">
        <v>1</v>
      </c>
      <c r="I2331">
        <v>224</v>
      </c>
      <c r="J2331">
        <v>1</v>
      </c>
      <c r="K2331">
        <v>232</v>
      </c>
      <c r="L2331">
        <v>1.4100000000000001E-6</v>
      </c>
      <c r="M2331">
        <v>48.5</v>
      </c>
      <c r="N2331">
        <v>255</v>
      </c>
      <c r="O2331">
        <v>96.078400000000002</v>
      </c>
      <c r="P2331">
        <v>96.078400000000002</v>
      </c>
      <c r="Q2331">
        <v>210</v>
      </c>
    </row>
    <row r="2332" spans="1:17" x14ac:dyDescent="0.35">
      <c r="A2332" t="s">
        <v>15031</v>
      </c>
      <c r="B2332" t="s">
        <v>15445</v>
      </c>
      <c r="C2332" t="s">
        <v>18123</v>
      </c>
      <c r="D2332">
        <v>26.172000000000001</v>
      </c>
      <c r="E2332">
        <v>256</v>
      </c>
      <c r="F2332">
        <v>157</v>
      </c>
      <c r="G2332">
        <v>9</v>
      </c>
      <c r="H2332">
        <v>1</v>
      </c>
      <c r="I2332">
        <v>237</v>
      </c>
      <c r="J2332">
        <v>7</v>
      </c>
      <c r="K2332">
        <v>249</v>
      </c>
      <c r="L2332">
        <v>4.6999999999999999E-9</v>
      </c>
      <c r="M2332">
        <v>56.2</v>
      </c>
      <c r="N2332">
        <v>265</v>
      </c>
      <c r="O2332">
        <v>96.603800000000007</v>
      </c>
      <c r="P2332">
        <v>96.603800000000007</v>
      </c>
      <c r="Q2332">
        <v>88</v>
      </c>
    </row>
    <row r="2333" spans="1:17" x14ac:dyDescent="0.35">
      <c r="A2333" t="s">
        <v>15038</v>
      </c>
      <c r="B2333" t="s">
        <v>18124</v>
      </c>
      <c r="C2333" t="s">
        <v>18125</v>
      </c>
      <c r="D2333">
        <v>28.515999999999998</v>
      </c>
      <c r="E2333">
        <v>256</v>
      </c>
      <c r="F2333">
        <v>163</v>
      </c>
      <c r="G2333">
        <v>8</v>
      </c>
      <c r="H2333">
        <v>373</v>
      </c>
      <c r="I2333">
        <v>625</v>
      </c>
      <c r="J2333">
        <v>4</v>
      </c>
      <c r="K2333">
        <v>242</v>
      </c>
      <c r="L2333">
        <v>1.0299999999999999E-11</v>
      </c>
      <c r="M2333">
        <v>67</v>
      </c>
      <c r="N2333">
        <v>261</v>
      </c>
      <c r="O2333">
        <v>98.084299999999999</v>
      </c>
      <c r="P2333">
        <v>98.084299999999999</v>
      </c>
      <c r="Q2333">
        <v>2623</v>
      </c>
    </row>
    <row r="2334" spans="1:17" x14ac:dyDescent="0.35">
      <c r="A2334" t="s">
        <v>15034</v>
      </c>
      <c r="B2334" t="s">
        <v>18126</v>
      </c>
      <c r="C2334" t="s">
        <v>18127</v>
      </c>
      <c r="D2334">
        <v>28.492000000000001</v>
      </c>
      <c r="E2334">
        <v>179</v>
      </c>
      <c r="F2334">
        <v>101</v>
      </c>
      <c r="G2334">
        <v>8</v>
      </c>
      <c r="H2334">
        <v>40</v>
      </c>
      <c r="I2334">
        <v>196</v>
      </c>
      <c r="J2334">
        <v>3</v>
      </c>
      <c r="K2334">
        <v>176</v>
      </c>
      <c r="L2334">
        <v>6.9899999999999997E-4</v>
      </c>
      <c r="M2334">
        <v>40.799999999999997</v>
      </c>
      <c r="N2334">
        <v>253</v>
      </c>
      <c r="O2334">
        <v>70.751000000000005</v>
      </c>
      <c r="P2334">
        <v>70.751000000000005</v>
      </c>
      <c r="Q2334">
        <v>958</v>
      </c>
    </row>
    <row r="2335" spans="1:17" x14ac:dyDescent="0.35">
      <c r="A2335" t="s">
        <v>15038</v>
      </c>
      <c r="B2335" t="s">
        <v>15547</v>
      </c>
      <c r="C2335" t="s">
        <v>18128</v>
      </c>
      <c r="D2335">
        <v>25.806000000000001</v>
      </c>
      <c r="E2335">
        <v>248</v>
      </c>
      <c r="F2335">
        <v>161</v>
      </c>
      <c r="G2335">
        <v>9</v>
      </c>
      <c r="H2335">
        <v>373</v>
      </c>
      <c r="I2335">
        <v>615</v>
      </c>
      <c r="J2335">
        <v>4</v>
      </c>
      <c r="K2335">
        <v>233</v>
      </c>
      <c r="L2335">
        <v>7.8800000000000004E-8</v>
      </c>
      <c r="M2335">
        <v>55.5</v>
      </c>
      <c r="N2335">
        <v>262</v>
      </c>
      <c r="O2335">
        <v>94.656499999999994</v>
      </c>
      <c r="P2335">
        <v>94.656499999999994</v>
      </c>
      <c r="Q2335">
        <v>2720</v>
      </c>
    </row>
    <row r="2336" spans="1:17" x14ac:dyDescent="0.35">
      <c r="A2336" t="s">
        <v>18129</v>
      </c>
      <c r="B2336" t="s">
        <v>18130</v>
      </c>
      <c r="C2336" t="s">
        <v>18131</v>
      </c>
      <c r="D2336">
        <v>29.268000000000001</v>
      </c>
      <c r="E2336">
        <v>82</v>
      </c>
      <c r="F2336">
        <v>55</v>
      </c>
      <c r="G2336">
        <v>1</v>
      </c>
      <c r="H2336">
        <v>112</v>
      </c>
      <c r="I2336">
        <v>190</v>
      </c>
      <c r="J2336">
        <v>18</v>
      </c>
      <c r="K2336">
        <v>99</v>
      </c>
      <c r="L2336">
        <v>0.54</v>
      </c>
      <c r="M2336">
        <v>30.8</v>
      </c>
      <c r="N2336">
        <v>152</v>
      </c>
      <c r="O2336">
        <v>53.947400000000002</v>
      </c>
      <c r="P2336">
        <v>53.947400000000002</v>
      </c>
      <c r="Q2336">
        <v>1822</v>
      </c>
    </row>
    <row r="2337" spans="1:17" x14ac:dyDescent="0.35">
      <c r="A2337" t="s">
        <v>15067</v>
      </c>
      <c r="B2337" t="s">
        <v>18016</v>
      </c>
      <c r="C2337" t="s">
        <v>18132</v>
      </c>
      <c r="D2337">
        <v>25.556000000000001</v>
      </c>
      <c r="E2337">
        <v>270</v>
      </c>
      <c r="F2337">
        <v>152</v>
      </c>
      <c r="G2337">
        <v>16</v>
      </c>
      <c r="H2337">
        <v>100</v>
      </c>
      <c r="I2337">
        <v>342</v>
      </c>
      <c r="J2337">
        <v>1</v>
      </c>
      <c r="K2337">
        <v>248</v>
      </c>
      <c r="L2337">
        <v>0.18</v>
      </c>
      <c r="M2337">
        <v>33.5</v>
      </c>
      <c r="N2337">
        <v>252</v>
      </c>
      <c r="O2337">
        <v>107.143</v>
      </c>
      <c r="P2337">
        <v>101</v>
      </c>
      <c r="Q2337">
        <v>2396</v>
      </c>
    </row>
    <row r="2338" spans="1:17" x14ac:dyDescent="0.35">
      <c r="A2338" t="s">
        <v>15031</v>
      </c>
      <c r="B2338" t="s">
        <v>18016</v>
      </c>
      <c r="C2338" t="s">
        <v>18132</v>
      </c>
      <c r="D2338">
        <v>23.045000000000002</v>
      </c>
      <c r="E2338">
        <v>243</v>
      </c>
      <c r="F2338">
        <v>156</v>
      </c>
      <c r="G2338">
        <v>7</v>
      </c>
      <c r="H2338">
        <v>1</v>
      </c>
      <c r="I2338">
        <v>225</v>
      </c>
      <c r="J2338">
        <v>1</v>
      </c>
      <c r="K2338">
        <v>230</v>
      </c>
      <c r="L2338">
        <v>6.2299999999999996E-4</v>
      </c>
      <c r="M2338">
        <v>40.799999999999997</v>
      </c>
      <c r="N2338">
        <v>252</v>
      </c>
      <c r="O2338">
        <v>96.428600000000003</v>
      </c>
      <c r="P2338">
        <v>96.428600000000003</v>
      </c>
      <c r="Q2338">
        <v>497</v>
      </c>
    </row>
    <row r="2339" spans="1:17" x14ac:dyDescent="0.35">
      <c r="A2339" t="s">
        <v>15034</v>
      </c>
      <c r="B2339" t="s">
        <v>18133</v>
      </c>
      <c r="C2339" t="s">
        <v>18134</v>
      </c>
      <c r="D2339">
        <v>29.53</v>
      </c>
      <c r="E2339">
        <v>149</v>
      </c>
      <c r="F2339">
        <v>69</v>
      </c>
      <c r="G2339">
        <v>6</v>
      </c>
      <c r="H2339">
        <v>40</v>
      </c>
      <c r="I2339">
        <v>160</v>
      </c>
      <c r="J2339">
        <v>3</v>
      </c>
      <c r="K2339">
        <v>143</v>
      </c>
      <c r="L2339">
        <v>1.7799999999999999E-4</v>
      </c>
      <c r="M2339">
        <v>42.7</v>
      </c>
      <c r="N2339">
        <v>260</v>
      </c>
      <c r="O2339">
        <v>57.307699999999997</v>
      </c>
      <c r="P2339">
        <v>57.307699999999997</v>
      </c>
      <c r="Q2339">
        <v>895</v>
      </c>
    </row>
    <row r="2340" spans="1:17" x14ac:dyDescent="0.35">
      <c r="A2340" t="s">
        <v>15046</v>
      </c>
      <c r="B2340" t="s">
        <v>15463</v>
      </c>
      <c r="C2340" t="s">
        <v>18135</v>
      </c>
      <c r="D2340">
        <v>31.361000000000001</v>
      </c>
      <c r="E2340">
        <v>169</v>
      </c>
      <c r="F2340">
        <v>91</v>
      </c>
      <c r="G2340">
        <v>7</v>
      </c>
      <c r="H2340">
        <v>126</v>
      </c>
      <c r="I2340">
        <v>279</v>
      </c>
      <c r="J2340">
        <v>8</v>
      </c>
      <c r="K2340">
        <v>166</v>
      </c>
      <c r="L2340">
        <v>5.8699999999999995E-7</v>
      </c>
      <c r="M2340">
        <v>50.8</v>
      </c>
      <c r="N2340">
        <v>261</v>
      </c>
      <c r="O2340">
        <v>64.751000000000005</v>
      </c>
      <c r="P2340">
        <v>64.751000000000005</v>
      </c>
      <c r="Q2340">
        <v>1243</v>
      </c>
    </row>
    <row r="2341" spans="1:17" x14ac:dyDescent="0.35">
      <c r="A2341" t="s">
        <v>15684</v>
      </c>
      <c r="B2341" t="s">
        <v>16566</v>
      </c>
      <c r="C2341" t="s">
        <v>18136</v>
      </c>
      <c r="D2341">
        <v>37.777999999999999</v>
      </c>
      <c r="E2341">
        <v>45</v>
      </c>
      <c r="F2341">
        <v>26</v>
      </c>
      <c r="G2341">
        <v>1</v>
      </c>
      <c r="H2341">
        <v>51</v>
      </c>
      <c r="I2341">
        <v>93</v>
      </c>
      <c r="J2341">
        <v>1</v>
      </c>
      <c r="K2341">
        <v>45</v>
      </c>
      <c r="L2341">
        <v>0.87</v>
      </c>
      <c r="M2341">
        <v>28.9</v>
      </c>
      <c r="N2341">
        <v>45</v>
      </c>
      <c r="O2341">
        <v>100</v>
      </c>
      <c r="P2341">
        <v>100</v>
      </c>
      <c r="Q2341">
        <v>1806</v>
      </c>
    </row>
    <row r="2342" spans="1:17" x14ac:dyDescent="0.35">
      <c r="A2342" t="s">
        <v>15034</v>
      </c>
      <c r="B2342" t="s">
        <v>15035</v>
      </c>
      <c r="C2342" t="s">
        <v>18137</v>
      </c>
      <c r="D2342">
        <v>26.573</v>
      </c>
      <c r="E2342">
        <v>143</v>
      </c>
      <c r="F2342">
        <v>81</v>
      </c>
      <c r="G2342">
        <v>4</v>
      </c>
      <c r="H2342">
        <v>40</v>
      </c>
      <c r="I2342">
        <v>160</v>
      </c>
      <c r="J2342">
        <v>3</v>
      </c>
      <c r="K2342">
        <v>143</v>
      </c>
      <c r="L2342">
        <v>4.0000000000000001E-3</v>
      </c>
      <c r="M2342">
        <v>38.5</v>
      </c>
      <c r="N2342">
        <v>261</v>
      </c>
      <c r="O2342">
        <v>54.789299999999997</v>
      </c>
      <c r="P2342">
        <v>54.789299999999997</v>
      </c>
      <c r="Q2342">
        <v>1047</v>
      </c>
    </row>
    <row r="2343" spans="1:17" x14ac:dyDescent="0.35">
      <c r="A2343" t="s">
        <v>15038</v>
      </c>
      <c r="B2343" t="s">
        <v>15815</v>
      </c>
      <c r="C2343" t="s">
        <v>18138</v>
      </c>
      <c r="D2343">
        <v>27.344000000000001</v>
      </c>
      <c r="E2343">
        <v>256</v>
      </c>
      <c r="F2343">
        <v>166</v>
      </c>
      <c r="G2343">
        <v>9</v>
      </c>
      <c r="H2343">
        <v>373</v>
      </c>
      <c r="I2343">
        <v>625</v>
      </c>
      <c r="J2343">
        <v>4</v>
      </c>
      <c r="K2343">
        <v>242</v>
      </c>
      <c r="L2343">
        <v>1.5500000000000001E-10</v>
      </c>
      <c r="M2343">
        <v>63.5</v>
      </c>
      <c r="N2343">
        <v>261</v>
      </c>
      <c r="O2343">
        <v>98.084299999999999</v>
      </c>
      <c r="P2343">
        <v>98.084299999999999</v>
      </c>
      <c r="Q2343">
        <v>2656</v>
      </c>
    </row>
    <row r="2344" spans="1:17" x14ac:dyDescent="0.35">
      <c r="A2344" t="s">
        <v>15049</v>
      </c>
      <c r="B2344" t="s">
        <v>18139</v>
      </c>
      <c r="C2344" t="s">
        <v>18140</v>
      </c>
      <c r="D2344">
        <v>24.878</v>
      </c>
      <c r="E2344">
        <v>205</v>
      </c>
      <c r="F2344">
        <v>124</v>
      </c>
      <c r="G2344">
        <v>7</v>
      </c>
      <c r="H2344">
        <v>155</v>
      </c>
      <c r="I2344">
        <v>343</v>
      </c>
      <c r="J2344">
        <v>8</v>
      </c>
      <c r="K2344">
        <v>198</v>
      </c>
      <c r="L2344">
        <v>9.7999999999999997E-5</v>
      </c>
      <c r="M2344">
        <v>44.3</v>
      </c>
      <c r="N2344">
        <v>256</v>
      </c>
      <c r="O2344">
        <v>80.078100000000006</v>
      </c>
      <c r="P2344">
        <v>80.078100000000006</v>
      </c>
      <c r="Q2344">
        <v>1849</v>
      </c>
    </row>
    <row r="2345" spans="1:17" x14ac:dyDescent="0.35">
      <c r="A2345" t="s">
        <v>15034</v>
      </c>
      <c r="B2345" t="s">
        <v>18141</v>
      </c>
      <c r="C2345" t="s">
        <v>18142</v>
      </c>
      <c r="D2345">
        <v>26.257000000000001</v>
      </c>
      <c r="E2345">
        <v>179</v>
      </c>
      <c r="F2345">
        <v>105</v>
      </c>
      <c r="G2345">
        <v>7</v>
      </c>
      <c r="H2345">
        <v>40</v>
      </c>
      <c r="I2345">
        <v>196</v>
      </c>
      <c r="J2345">
        <v>3</v>
      </c>
      <c r="K2345">
        <v>176</v>
      </c>
      <c r="L2345">
        <v>3.7399999999999998E-4</v>
      </c>
      <c r="M2345">
        <v>41.6</v>
      </c>
      <c r="N2345">
        <v>253</v>
      </c>
      <c r="O2345">
        <v>70.751000000000005</v>
      </c>
      <c r="P2345">
        <v>70.751000000000005</v>
      </c>
      <c r="Q2345">
        <v>932</v>
      </c>
    </row>
    <row r="2346" spans="1:17" x14ac:dyDescent="0.35">
      <c r="A2346" t="s">
        <v>15038</v>
      </c>
      <c r="B2346" t="s">
        <v>18143</v>
      </c>
      <c r="C2346" t="s">
        <v>18144</v>
      </c>
      <c r="D2346">
        <v>27.472999999999999</v>
      </c>
      <c r="E2346">
        <v>273</v>
      </c>
      <c r="F2346">
        <v>171</v>
      </c>
      <c r="G2346">
        <v>11</v>
      </c>
      <c r="H2346">
        <v>373</v>
      </c>
      <c r="I2346">
        <v>641</v>
      </c>
      <c r="J2346">
        <v>4</v>
      </c>
      <c r="K2346">
        <v>253</v>
      </c>
      <c r="L2346">
        <v>3.9199999999999998E-11</v>
      </c>
      <c r="M2346">
        <v>65.5</v>
      </c>
      <c r="N2346">
        <v>262</v>
      </c>
      <c r="O2346">
        <v>104.19799999999999</v>
      </c>
      <c r="P2346">
        <v>101</v>
      </c>
      <c r="Q2346">
        <v>2639</v>
      </c>
    </row>
    <row r="2347" spans="1:17" x14ac:dyDescent="0.35">
      <c r="A2347" t="s">
        <v>15067</v>
      </c>
      <c r="B2347" t="s">
        <v>16045</v>
      </c>
      <c r="C2347" t="s">
        <v>18145</v>
      </c>
      <c r="D2347">
        <v>24.87</v>
      </c>
      <c r="E2347">
        <v>193</v>
      </c>
      <c r="F2347">
        <v>111</v>
      </c>
      <c r="G2347">
        <v>6</v>
      </c>
      <c r="H2347">
        <v>108</v>
      </c>
      <c r="I2347">
        <v>269</v>
      </c>
      <c r="J2347">
        <v>6</v>
      </c>
      <c r="K2347">
        <v>195</v>
      </c>
      <c r="L2347">
        <v>6.3E-2</v>
      </c>
      <c r="M2347">
        <v>35</v>
      </c>
      <c r="N2347">
        <v>261</v>
      </c>
      <c r="O2347">
        <v>73.946399999999997</v>
      </c>
      <c r="P2347">
        <v>73.946399999999997</v>
      </c>
      <c r="Q2347">
        <v>2386</v>
      </c>
    </row>
    <row r="2348" spans="1:17" x14ac:dyDescent="0.35">
      <c r="A2348" t="s">
        <v>15201</v>
      </c>
      <c r="B2348" t="s">
        <v>18146</v>
      </c>
      <c r="C2348" t="s">
        <v>18147</v>
      </c>
      <c r="D2348">
        <v>29.800999999999998</v>
      </c>
      <c r="E2348">
        <v>151</v>
      </c>
      <c r="F2348">
        <v>99</v>
      </c>
      <c r="G2348">
        <v>3</v>
      </c>
      <c r="H2348">
        <v>29</v>
      </c>
      <c r="I2348">
        <v>177</v>
      </c>
      <c r="J2348">
        <v>30</v>
      </c>
      <c r="K2348">
        <v>175</v>
      </c>
      <c r="L2348">
        <v>4.2400000000000002E-17</v>
      </c>
      <c r="M2348">
        <v>75.099999999999994</v>
      </c>
      <c r="N2348">
        <v>176</v>
      </c>
      <c r="O2348">
        <v>85.795500000000004</v>
      </c>
      <c r="P2348">
        <v>85.795500000000004</v>
      </c>
      <c r="Q2348">
        <v>1199</v>
      </c>
    </row>
    <row r="2349" spans="1:17" x14ac:dyDescent="0.35">
      <c r="A2349" t="s">
        <v>15176</v>
      </c>
      <c r="B2349" t="s">
        <v>18146</v>
      </c>
      <c r="C2349" t="s">
        <v>18147</v>
      </c>
      <c r="D2349">
        <v>29.138999999999999</v>
      </c>
      <c r="E2349">
        <v>151</v>
      </c>
      <c r="F2349">
        <v>100</v>
      </c>
      <c r="G2349">
        <v>3</v>
      </c>
      <c r="H2349">
        <v>39</v>
      </c>
      <c r="I2349">
        <v>187</v>
      </c>
      <c r="J2349">
        <v>30</v>
      </c>
      <c r="K2349">
        <v>175</v>
      </c>
      <c r="L2349">
        <v>1.69E-15</v>
      </c>
      <c r="M2349">
        <v>71.2</v>
      </c>
      <c r="N2349">
        <v>176</v>
      </c>
      <c r="O2349">
        <v>85.795500000000004</v>
      </c>
      <c r="P2349">
        <v>85.795500000000004</v>
      </c>
      <c r="Q2349">
        <v>2908</v>
      </c>
    </row>
    <row r="2350" spans="1:17" x14ac:dyDescent="0.35">
      <c r="A2350" t="s">
        <v>15156</v>
      </c>
      <c r="B2350" t="s">
        <v>18148</v>
      </c>
      <c r="C2350" t="s">
        <v>18149</v>
      </c>
      <c r="D2350">
        <v>28.846</v>
      </c>
      <c r="E2350">
        <v>104</v>
      </c>
      <c r="F2350">
        <v>63</v>
      </c>
      <c r="G2350">
        <v>2</v>
      </c>
      <c r="H2350">
        <v>39</v>
      </c>
      <c r="I2350">
        <v>131</v>
      </c>
      <c r="J2350">
        <v>60</v>
      </c>
      <c r="K2350">
        <v>163</v>
      </c>
      <c r="L2350">
        <v>0.63</v>
      </c>
      <c r="M2350">
        <v>29.6</v>
      </c>
      <c r="N2350">
        <v>190</v>
      </c>
      <c r="O2350">
        <v>54.736800000000002</v>
      </c>
      <c r="P2350">
        <v>54.736800000000002</v>
      </c>
      <c r="Q2350">
        <v>1600</v>
      </c>
    </row>
    <row r="2351" spans="1:17" x14ac:dyDescent="0.35">
      <c r="A2351" t="s">
        <v>15052</v>
      </c>
      <c r="B2351" t="s">
        <v>18150</v>
      </c>
      <c r="C2351" t="s">
        <v>18151</v>
      </c>
      <c r="D2351">
        <v>27.672999999999998</v>
      </c>
      <c r="E2351">
        <v>159</v>
      </c>
      <c r="F2351">
        <v>83</v>
      </c>
      <c r="G2351">
        <v>6</v>
      </c>
      <c r="H2351">
        <v>469</v>
      </c>
      <c r="I2351">
        <v>602</v>
      </c>
      <c r="J2351">
        <v>10</v>
      </c>
      <c r="K2351">
        <v>161</v>
      </c>
      <c r="L2351">
        <v>0.52</v>
      </c>
      <c r="M2351">
        <v>33.9</v>
      </c>
      <c r="N2351">
        <v>304</v>
      </c>
      <c r="O2351">
        <v>52.302599999999998</v>
      </c>
      <c r="P2351">
        <v>52.302599999999998</v>
      </c>
      <c r="Q2351">
        <v>2290</v>
      </c>
    </row>
    <row r="2352" spans="1:17" x14ac:dyDescent="0.35">
      <c r="A2352" t="s">
        <v>15034</v>
      </c>
      <c r="B2352" t="s">
        <v>18152</v>
      </c>
      <c r="C2352" t="s">
        <v>18153</v>
      </c>
      <c r="D2352">
        <v>28.766999999999999</v>
      </c>
      <c r="E2352">
        <v>146</v>
      </c>
      <c r="F2352">
        <v>74</v>
      </c>
      <c r="G2352">
        <v>5</v>
      </c>
      <c r="H2352">
        <v>40</v>
      </c>
      <c r="I2352">
        <v>160</v>
      </c>
      <c r="J2352">
        <v>3</v>
      </c>
      <c r="K2352">
        <v>143</v>
      </c>
      <c r="L2352">
        <v>8.9499999999999994E-5</v>
      </c>
      <c r="M2352">
        <v>43.5</v>
      </c>
      <c r="N2352">
        <v>257</v>
      </c>
      <c r="O2352">
        <v>56.8093</v>
      </c>
      <c r="P2352">
        <v>56.8093</v>
      </c>
      <c r="Q2352">
        <v>866</v>
      </c>
    </row>
    <row r="2353" spans="1:17" x14ac:dyDescent="0.35">
      <c r="A2353" t="s">
        <v>15049</v>
      </c>
      <c r="B2353" t="s">
        <v>18152</v>
      </c>
      <c r="C2353" t="s">
        <v>18153</v>
      </c>
      <c r="D2353">
        <v>27.585999999999999</v>
      </c>
      <c r="E2353">
        <v>174</v>
      </c>
      <c r="F2353">
        <v>94</v>
      </c>
      <c r="G2353">
        <v>7</v>
      </c>
      <c r="H2353">
        <v>155</v>
      </c>
      <c r="I2353">
        <v>309</v>
      </c>
      <c r="J2353">
        <v>8</v>
      </c>
      <c r="K2353">
        <v>168</v>
      </c>
      <c r="L2353">
        <v>2E-3</v>
      </c>
      <c r="M2353">
        <v>40</v>
      </c>
      <c r="N2353">
        <v>257</v>
      </c>
      <c r="O2353">
        <v>67.704300000000003</v>
      </c>
      <c r="P2353">
        <v>67.704300000000003</v>
      </c>
      <c r="Q2353">
        <v>1893</v>
      </c>
    </row>
    <row r="2354" spans="1:17" x14ac:dyDescent="0.35">
      <c r="A2354" t="s">
        <v>18154</v>
      </c>
      <c r="B2354" t="s">
        <v>16357</v>
      </c>
      <c r="C2354" t="s">
        <v>18155</v>
      </c>
      <c r="D2354">
        <v>24.324000000000002</v>
      </c>
      <c r="E2354">
        <v>111</v>
      </c>
      <c r="F2354">
        <v>64</v>
      </c>
      <c r="G2354">
        <v>2</v>
      </c>
      <c r="H2354">
        <v>336</v>
      </c>
      <c r="I2354">
        <v>446</v>
      </c>
      <c r="J2354">
        <v>12</v>
      </c>
      <c r="K2354">
        <v>102</v>
      </c>
      <c r="L2354">
        <v>0.64</v>
      </c>
      <c r="M2354">
        <v>31.6</v>
      </c>
      <c r="N2354">
        <v>119</v>
      </c>
      <c r="O2354">
        <v>93.277299999999997</v>
      </c>
      <c r="P2354">
        <v>93.277299999999997</v>
      </c>
      <c r="Q2354">
        <v>2597</v>
      </c>
    </row>
    <row r="2355" spans="1:17" x14ac:dyDescent="0.35">
      <c r="A2355" t="s">
        <v>15070</v>
      </c>
      <c r="B2355" t="s">
        <v>18156</v>
      </c>
      <c r="C2355" t="s">
        <v>18157</v>
      </c>
      <c r="D2355">
        <v>36.508000000000003</v>
      </c>
      <c r="E2355">
        <v>252</v>
      </c>
      <c r="F2355">
        <v>151</v>
      </c>
      <c r="G2355">
        <v>3</v>
      </c>
      <c r="H2355">
        <v>3</v>
      </c>
      <c r="I2355">
        <v>245</v>
      </c>
      <c r="J2355">
        <v>3</v>
      </c>
      <c r="K2355">
        <v>254</v>
      </c>
      <c r="L2355">
        <v>2.1499999999999998E-37</v>
      </c>
      <c r="M2355">
        <v>141</v>
      </c>
      <c r="N2355">
        <v>409</v>
      </c>
      <c r="O2355">
        <v>61.613700000000001</v>
      </c>
      <c r="P2355">
        <v>61.613700000000001</v>
      </c>
      <c r="Q2355">
        <v>2012</v>
      </c>
    </row>
    <row r="2356" spans="1:17" x14ac:dyDescent="0.35">
      <c r="A2356" t="s">
        <v>16635</v>
      </c>
      <c r="B2356" t="s">
        <v>16636</v>
      </c>
      <c r="C2356" t="s">
        <v>18158</v>
      </c>
      <c r="D2356">
        <v>24.658000000000001</v>
      </c>
      <c r="E2356">
        <v>146</v>
      </c>
      <c r="F2356">
        <v>98</v>
      </c>
      <c r="G2356">
        <v>5</v>
      </c>
      <c r="H2356">
        <v>27</v>
      </c>
      <c r="I2356">
        <v>163</v>
      </c>
      <c r="J2356">
        <v>3</v>
      </c>
      <c r="K2356">
        <v>145</v>
      </c>
      <c r="L2356">
        <v>0.2</v>
      </c>
      <c r="M2356">
        <v>32</v>
      </c>
      <c r="N2356">
        <v>242</v>
      </c>
      <c r="O2356">
        <v>60.330599999999997</v>
      </c>
      <c r="P2356">
        <v>60.330599999999997</v>
      </c>
      <c r="Q2356">
        <v>2299</v>
      </c>
    </row>
    <row r="2357" spans="1:17" x14ac:dyDescent="0.35">
      <c r="A2357" t="s">
        <v>15156</v>
      </c>
      <c r="B2357" t="s">
        <v>18086</v>
      </c>
      <c r="C2357" t="s">
        <v>18159</v>
      </c>
      <c r="D2357">
        <v>29.808</v>
      </c>
      <c r="E2357">
        <v>104</v>
      </c>
      <c r="F2357">
        <v>60</v>
      </c>
      <c r="G2357">
        <v>3</v>
      </c>
      <c r="H2357">
        <v>39</v>
      </c>
      <c r="I2357">
        <v>133</v>
      </c>
      <c r="J2357">
        <v>60</v>
      </c>
      <c r="K2357">
        <v>159</v>
      </c>
      <c r="L2357">
        <v>0.2</v>
      </c>
      <c r="M2357">
        <v>31.2</v>
      </c>
      <c r="N2357">
        <v>197</v>
      </c>
      <c r="O2357">
        <v>52.791899999999998</v>
      </c>
      <c r="P2357">
        <v>52.791899999999998</v>
      </c>
      <c r="Q2357">
        <v>1594</v>
      </c>
    </row>
    <row r="2358" spans="1:17" x14ac:dyDescent="0.35">
      <c r="A2358" t="s">
        <v>15201</v>
      </c>
      <c r="B2358" t="s">
        <v>18160</v>
      </c>
      <c r="C2358" t="s">
        <v>18161</v>
      </c>
      <c r="D2358">
        <v>24.658000000000001</v>
      </c>
      <c r="E2358">
        <v>146</v>
      </c>
      <c r="F2358">
        <v>79</v>
      </c>
      <c r="G2358">
        <v>4</v>
      </c>
      <c r="H2358">
        <v>42</v>
      </c>
      <c r="I2358">
        <v>171</v>
      </c>
      <c r="J2358">
        <v>14</v>
      </c>
      <c r="K2358">
        <v>144</v>
      </c>
      <c r="L2358">
        <v>0.44</v>
      </c>
      <c r="M2358">
        <v>31.2</v>
      </c>
      <c r="N2358">
        <v>291</v>
      </c>
      <c r="O2358">
        <v>50.171799999999998</v>
      </c>
      <c r="P2358">
        <v>50.171799999999998</v>
      </c>
      <c r="Q2358">
        <v>1213</v>
      </c>
    </row>
    <row r="2359" spans="1:17" x14ac:dyDescent="0.35">
      <c r="A2359" t="s">
        <v>15034</v>
      </c>
      <c r="B2359" t="s">
        <v>18162</v>
      </c>
      <c r="C2359" t="s">
        <v>18163</v>
      </c>
      <c r="D2359">
        <v>27.273</v>
      </c>
      <c r="E2359">
        <v>143</v>
      </c>
      <c r="F2359">
        <v>78</v>
      </c>
      <c r="G2359">
        <v>7</v>
      </c>
      <c r="H2359">
        <v>40</v>
      </c>
      <c r="I2359">
        <v>160</v>
      </c>
      <c r="J2359">
        <v>3</v>
      </c>
      <c r="K2359">
        <v>141</v>
      </c>
      <c r="L2359">
        <v>2E-3</v>
      </c>
      <c r="M2359">
        <v>39.700000000000003</v>
      </c>
      <c r="N2359">
        <v>252</v>
      </c>
      <c r="O2359">
        <v>56.746000000000002</v>
      </c>
      <c r="P2359">
        <v>56.746000000000002</v>
      </c>
      <c r="Q2359">
        <v>991</v>
      </c>
    </row>
    <row r="2360" spans="1:17" x14ac:dyDescent="0.35">
      <c r="A2360" t="s">
        <v>15067</v>
      </c>
      <c r="B2360" t="s">
        <v>18162</v>
      </c>
      <c r="C2360" t="s">
        <v>18163</v>
      </c>
      <c r="D2360">
        <v>24.096</v>
      </c>
      <c r="E2360">
        <v>249</v>
      </c>
      <c r="F2360">
        <v>131</v>
      </c>
      <c r="G2360">
        <v>8</v>
      </c>
      <c r="H2360">
        <v>108</v>
      </c>
      <c r="I2360">
        <v>320</v>
      </c>
      <c r="J2360">
        <v>6</v>
      </c>
      <c r="K2360">
        <v>232</v>
      </c>
      <c r="L2360">
        <v>8.9999999999999993E-3</v>
      </c>
      <c r="M2360">
        <v>37.700000000000003</v>
      </c>
      <c r="N2360">
        <v>252</v>
      </c>
      <c r="O2360">
        <v>98.8095</v>
      </c>
      <c r="P2360">
        <v>98.8095</v>
      </c>
      <c r="Q2360">
        <v>2378</v>
      </c>
    </row>
    <row r="2361" spans="1:17" x14ac:dyDescent="0.35">
      <c r="A2361" t="s">
        <v>15034</v>
      </c>
      <c r="B2361" t="s">
        <v>17756</v>
      </c>
      <c r="C2361" t="s">
        <v>18164</v>
      </c>
      <c r="D2361">
        <v>25.352</v>
      </c>
      <c r="E2361">
        <v>142</v>
      </c>
      <c r="F2361">
        <v>84</v>
      </c>
      <c r="G2361">
        <v>5</v>
      </c>
      <c r="H2361">
        <v>40</v>
      </c>
      <c r="I2361">
        <v>160</v>
      </c>
      <c r="J2361">
        <v>3</v>
      </c>
      <c r="K2361">
        <v>143</v>
      </c>
      <c r="L2361">
        <v>3.0000000000000001E-3</v>
      </c>
      <c r="M2361">
        <v>38.9</v>
      </c>
      <c r="N2361">
        <v>260</v>
      </c>
      <c r="O2361">
        <v>54.615400000000001</v>
      </c>
      <c r="P2361">
        <v>54.615400000000001</v>
      </c>
      <c r="Q2361">
        <v>1038</v>
      </c>
    </row>
    <row r="2362" spans="1:17" x14ac:dyDescent="0.35">
      <c r="A2362" t="s">
        <v>18165</v>
      </c>
      <c r="B2362" t="s">
        <v>17731</v>
      </c>
      <c r="C2362" t="s">
        <v>18166</v>
      </c>
      <c r="D2362">
        <v>24.87</v>
      </c>
      <c r="E2362">
        <v>193</v>
      </c>
      <c r="F2362">
        <v>115</v>
      </c>
      <c r="G2362">
        <v>7</v>
      </c>
      <c r="H2362">
        <v>64</v>
      </c>
      <c r="I2362">
        <v>229</v>
      </c>
      <c r="J2362">
        <v>12</v>
      </c>
      <c r="K2362">
        <v>201</v>
      </c>
      <c r="L2362">
        <v>0.16</v>
      </c>
      <c r="M2362">
        <v>33.1</v>
      </c>
      <c r="N2362">
        <v>255</v>
      </c>
      <c r="O2362">
        <v>75.686300000000003</v>
      </c>
      <c r="P2362">
        <v>75.686300000000003</v>
      </c>
      <c r="Q2362">
        <v>1553</v>
      </c>
    </row>
    <row r="2363" spans="1:17" x14ac:dyDescent="0.35">
      <c r="A2363" t="s">
        <v>15031</v>
      </c>
      <c r="B2363" t="s">
        <v>17731</v>
      </c>
      <c r="C2363" t="s">
        <v>18166</v>
      </c>
      <c r="D2363">
        <v>22.53</v>
      </c>
      <c r="E2363">
        <v>253</v>
      </c>
      <c r="F2363">
        <v>163</v>
      </c>
      <c r="G2363">
        <v>9</v>
      </c>
      <c r="H2363">
        <v>5</v>
      </c>
      <c r="I2363">
        <v>237</v>
      </c>
      <c r="J2363">
        <v>4</v>
      </c>
      <c r="K2363">
        <v>243</v>
      </c>
      <c r="L2363">
        <v>5.8600000000000004E-4</v>
      </c>
      <c r="M2363">
        <v>40.799999999999997</v>
      </c>
      <c r="N2363">
        <v>255</v>
      </c>
      <c r="O2363">
        <v>99.215699999999998</v>
      </c>
      <c r="P2363">
        <v>99.215699999999998</v>
      </c>
      <c r="Q2363">
        <v>494</v>
      </c>
    </row>
    <row r="2364" spans="1:17" x14ac:dyDescent="0.35">
      <c r="A2364" t="s">
        <v>15940</v>
      </c>
      <c r="B2364" t="s">
        <v>15481</v>
      </c>
      <c r="C2364" t="s">
        <v>18167</v>
      </c>
      <c r="D2364">
        <v>27.178999999999998</v>
      </c>
      <c r="E2364">
        <v>195</v>
      </c>
      <c r="F2364">
        <v>110</v>
      </c>
      <c r="G2364">
        <v>8</v>
      </c>
      <c r="H2364">
        <v>1</v>
      </c>
      <c r="I2364">
        <v>177</v>
      </c>
      <c r="J2364">
        <v>1</v>
      </c>
      <c r="K2364">
        <v>181</v>
      </c>
      <c r="L2364">
        <v>8.9999999999999993E-3</v>
      </c>
      <c r="M2364">
        <v>37</v>
      </c>
      <c r="N2364">
        <v>254</v>
      </c>
      <c r="O2364">
        <v>76.771699999999996</v>
      </c>
      <c r="P2364">
        <v>76.771699999999996</v>
      </c>
      <c r="Q2364">
        <v>1613</v>
      </c>
    </row>
    <row r="2365" spans="1:17" x14ac:dyDescent="0.35">
      <c r="A2365" t="s">
        <v>15034</v>
      </c>
      <c r="B2365" t="s">
        <v>15329</v>
      </c>
      <c r="C2365" t="s">
        <v>18168</v>
      </c>
      <c r="D2365">
        <v>29.452000000000002</v>
      </c>
      <c r="E2365">
        <v>146</v>
      </c>
      <c r="F2365">
        <v>73</v>
      </c>
      <c r="G2365">
        <v>5</v>
      </c>
      <c r="H2365">
        <v>40</v>
      </c>
      <c r="I2365">
        <v>160</v>
      </c>
      <c r="J2365">
        <v>3</v>
      </c>
      <c r="K2365">
        <v>143</v>
      </c>
      <c r="L2365">
        <v>8.1000000000000004E-6</v>
      </c>
      <c r="M2365">
        <v>46.6</v>
      </c>
      <c r="N2365">
        <v>257</v>
      </c>
      <c r="O2365">
        <v>56.8093</v>
      </c>
      <c r="P2365">
        <v>56.8093</v>
      </c>
      <c r="Q2365">
        <v>806</v>
      </c>
    </row>
    <row r="2366" spans="1:17" x14ac:dyDescent="0.35">
      <c r="A2366" t="s">
        <v>15570</v>
      </c>
      <c r="B2366" t="s">
        <v>18169</v>
      </c>
      <c r="C2366" t="s">
        <v>18170</v>
      </c>
      <c r="D2366">
        <v>37.646999999999998</v>
      </c>
      <c r="E2366">
        <v>85</v>
      </c>
      <c r="F2366">
        <v>40</v>
      </c>
      <c r="G2366">
        <v>5</v>
      </c>
      <c r="H2366">
        <v>26</v>
      </c>
      <c r="I2366">
        <v>109</v>
      </c>
      <c r="J2366">
        <v>23</v>
      </c>
      <c r="K2366">
        <v>95</v>
      </c>
      <c r="L2366">
        <v>1</v>
      </c>
      <c r="M2366">
        <v>30.4</v>
      </c>
      <c r="N2366">
        <v>161</v>
      </c>
      <c r="O2366">
        <v>52.795000000000002</v>
      </c>
      <c r="P2366">
        <v>52.795000000000002</v>
      </c>
      <c r="Q2366">
        <v>1239</v>
      </c>
    </row>
    <row r="2367" spans="1:17" x14ac:dyDescent="0.35">
      <c r="A2367" t="s">
        <v>18171</v>
      </c>
      <c r="B2367" t="s">
        <v>18172</v>
      </c>
      <c r="C2367" t="s">
        <v>18173</v>
      </c>
      <c r="D2367">
        <v>26.512</v>
      </c>
      <c r="E2367">
        <v>215</v>
      </c>
      <c r="F2367">
        <v>139</v>
      </c>
      <c r="G2367">
        <v>5</v>
      </c>
      <c r="H2367">
        <v>61</v>
      </c>
      <c r="I2367">
        <v>259</v>
      </c>
      <c r="J2367">
        <v>49</v>
      </c>
      <c r="K2367">
        <v>260</v>
      </c>
      <c r="L2367">
        <v>1.05E-7</v>
      </c>
      <c r="M2367">
        <v>52</v>
      </c>
      <c r="N2367">
        <v>260</v>
      </c>
      <c r="O2367">
        <v>82.692300000000003</v>
      </c>
      <c r="P2367">
        <v>82.692300000000003</v>
      </c>
      <c r="Q2367">
        <v>555</v>
      </c>
    </row>
    <row r="2368" spans="1:17" x14ac:dyDescent="0.35">
      <c r="A2368" t="s">
        <v>15117</v>
      </c>
      <c r="B2368" t="s">
        <v>15118</v>
      </c>
      <c r="C2368" t="s">
        <v>18174</v>
      </c>
      <c r="D2368">
        <v>25</v>
      </c>
      <c r="E2368">
        <v>288</v>
      </c>
      <c r="F2368">
        <v>140</v>
      </c>
      <c r="G2368">
        <v>12</v>
      </c>
      <c r="H2368">
        <v>6</v>
      </c>
      <c r="I2368">
        <v>249</v>
      </c>
      <c r="J2368">
        <v>2</v>
      </c>
      <c r="K2368">
        <v>257</v>
      </c>
      <c r="L2368">
        <v>6.0999999999999999E-2</v>
      </c>
      <c r="M2368">
        <v>34.700000000000003</v>
      </c>
      <c r="N2368">
        <v>272</v>
      </c>
      <c r="O2368">
        <v>105.88200000000001</v>
      </c>
      <c r="P2368">
        <v>101</v>
      </c>
      <c r="Q2368">
        <v>1681</v>
      </c>
    </row>
    <row r="2369" spans="1:18" x14ac:dyDescent="0.35">
      <c r="A2369" t="s">
        <v>15031</v>
      </c>
      <c r="B2369" t="s">
        <v>16045</v>
      </c>
      <c r="C2369" t="s">
        <v>18175</v>
      </c>
      <c r="D2369">
        <v>25.513999999999999</v>
      </c>
      <c r="E2369">
        <v>243</v>
      </c>
      <c r="F2369">
        <v>140</v>
      </c>
      <c r="G2369">
        <v>10</v>
      </c>
      <c r="H2369">
        <v>6</v>
      </c>
      <c r="I2369">
        <v>225</v>
      </c>
      <c r="J2369">
        <v>4</v>
      </c>
      <c r="K2369">
        <v>228</v>
      </c>
      <c r="L2369">
        <v>4.7400000000000002E-10</v>
      </c>
      <c r="M2369">
        <v>58.9</v>
      </c>
      <c r="N2369">
        <v>257</v>
      </c>
      <c r="O2369">
        <v>94.552499999999995</v>
      </c>
      <c r="P2369">
        <v>94.552499999999995</v>
      </c>
      <c r="Q2369">
        <v>59</v>
      </c>
    </row>
    <row r="2370" spans="1:18" x14ac:dyDescent="0.35">
      <c r="A2370" t="s">
        <v>15049</v>
      </c>
      <c r="B2370" t="s">
        <v>15369</v>
      </c>
      <c r="C2370" t="s">
        <v>18176</v>
      </c>
      <c r="D2370">
        <v>27.428999999999998</v>
      </c>
      <c r="E2370">
        <v>175</v>
      </c>
      <c r="F2370">
        <v>91</v>
      </c>
      <c r="G2370">
        <v>6</v>
      </c>
      <c r="H2370">
        <v>155</v>
      </c>
      <c r="I2370">
        <v>309</v>
      </c>
      <c r="J2370">
        <v>8</v>
      </c>
      <c r="K2370">
        <v>166</v>
      </c>
      <c r="L2370">
        <v>9.2299999999999994E-5</v>
      </c>
      <c r="M2370">
        <v>44.3</v>
      </c>
      <c r="N2370">
        <v>255</v>
      </c>
      <c r="O2370">
        <v>68.627499999999998</v>
      </c>
      <c r="P2370">
        <v>68.627499999999998</v>
      </c>
      <c r="Q2370">
        <v>1848</v>
      </c>
    </row>
    <row r="2371" spans="1:18" x14ac:dyDescent="0.35">
      <c r="A2371" t="s">
        <v>15263</v>
      </c>
      <c r="B2371" t="s">
        <v>18177</v>
      </c>
      <c r="C2371" t="s">
        <v>18178</v>
      </c>
      <c r="D2371">
        <v>23.81</v>
      </c>
      <c r="E2371">
        <v>105</v>
      </c>
      <c r="F2371">
        <v>56</v>
      </c>
      <c r="G2371">
        <v>2</v>
      </c>
      <c r="H2371">
        <v>5</v>
      </c>
      <c r="I2371">
        <v>99</v>
      </c>
      <c r="J2371">
        <v>6</v>
      </c>
      <c r="K2371">
        <v>96</v>
      </c>
      <c r="L2371">
        <v>0.28999999999999998</v>
      </c>
      <c r="M2371">
        <v>33.9</v>
      </c>
      <c r="N2371">
        <v>158</v>
      </c>
      <c r="O2371">
        <v>66.455699999999993</v>
      </c>
      <c r="P2371">
        <v>66.455699999999993</v>
      </c>
      <c r="Q2371">
        <v>1747</v>
      </c>
    </row>
    <row r="2372" spans="1:18" x14ac:dyDescent="0.35">
      <c r="A2372" t="s">
        <v>15037</v>
      </c>
      <c r="B2372" t="s">
        <v>16676</v>
      </c>
      <c r="C2372" t="s">
        <v>18179</v>
      </c>
      <c r="D2372">
        <v>27.731000000000002</v>
      </c>
      <c r="E2372">
        <v>238</v>
      </c>
      <c r="F2372">
        <v>135</v>
      </c>
      <c r="G2372">
        <v>10</v>
      </c>
      <c r="H2372">
        <v>44</v>
      </c>
      <c r="I2372">
        <v>262</v>
      </c>
      <c r="J2372">
        <v>5</v>
      </c>
      <c r="K2372">
        <v>224</v>
      </c>
      <c r="L2372">
        <v>5.1500000000000005E-4</v>
      </c>
      <c r="M2372">
        <v>41.6</v>
      </c>
      <c r="N2372">
        <v>262</v>
      </c>
      <c r="O2372">
        <v>90.839699999999993</v>
      </c>
      <c r="P2372">
        <v>90.839699999999993</v>
      </c>
      <c r="Q2372">
        <v>700</v>
      </c>
    </row>
    <row r="2373" spans="1:18" x14ac:dyDescent="0.35">
      <c r="A2373" t="s">
        <v>15031</v>
      </c>
      <c r="B2373" t="s">
        <v>16676</v>
      </c>
      <c r="C2373" t="s">
        <v>18179</v>
      </c>
      <c r="D2373">
        <v>27.119</v>
      </c>
      <c r="E2373">
        <v>236</v>
      </c>
      <c r="F2373">
        <v>136</v>
      </c>
      <c r="G2373">
        <v>7</v>
      </c>
      <c r="H2373">
        <v>3</v>
      </c>
      <c r="I2373">
        <v>218</v>
      </c>
      <c r="J2373">
        <v>2</v>
      </c>
      <c r="K2373">
        <v>221</v>
      </c>
      <c r="L2373">
        <v>2.4299999999999999E-7</v>
      </c>
      <c r="M2373">
        <v>50.8</v>
      </c>
      <c r="N2373">
        <v>262</v>
      </c>
      <c r="O2373">
        <v>90.076300000000003</v>
      </c>
      <c r="P2373">
        <v>90.076300000000003</v>
      </c>
      <c r="Q2373">
        <v>166</v>
      </c>
    </row>
    <row r="2374" spans="1:18" x14ac:dyDescent="0.35">
      <c r="A2374" t="s">
        <v>15031</v>
      </c>
      <c r="B2374" t="s">
        <v>15367</v>
      </c>
      <c r="C2374" t="s">
        <v>18180</v>
      </c>
      <c r="D2374">
        <v>25.202999999999999</v>
      </c>
      <c r="E2374">
        <v>246</v>
      </c>
      <c r="F2374">
        <v>151</v>
      </c>
      <c r="G2374">
        <v>9</v>
      </c>
      <c r="H2374">
        <v>1</v>
      </c>
      <c r="I2374">
        <v>225</v>
      </c>
      <c r="J2374">
        <v>1</v>
      </c>
      <c r="K2374">
        <v>234</v>
      </c>
      <c r="L2374">
        <v>2.5100000000000001E-10</v>
      </c>
      <c r="M2374">
        <v>59.7</v>
      </c>
      <c r="N2374">
        <v>256</v>
      </c>
      <c r="O2374">
        <v>96.093800000000002</v>
      </c>
      <c r="P2374">
        <v>96.093800000000002</v>
      </c>
      <c r="Q2374">
        <v>55</v>
      </c>
    </row>
    <row r="2375" spans="1:18" x14ac:dyDescent="0.35">
      <c r="A2375" t="s">
        <v>15237</v>
      </c>
      <c r="B2375" t="s">
        <v>15367</v>
      </c>
      <c r="C2375" t="s">
        <v>18180</v>
      </c>
      <c r="D2375">
        <v>24.204000000000001</v>
      </c>
      <c r="E2375">
        <v>157</v>
      </c>
      <c r="F2375">
        <v>86</v>
      </c>
      <c r="G2375">
        <v>6</v>
      </c>
      <c r="H2375">
        <v>54</v>
      </c>
      <c r="I2375">
        <v>205</v>
      </c>
      <c r="J2375">
        <v>2</v>
      </c>
      <c r="K2375">
        <v>130</v>
      </c>
      <c r="L2375">
        <v>0.18</v>
      </c>
      <c r="M2375">
        <v>33.1</v>
      </c>
      <c r="N2375">
        <v>256</v>
      </c>
      <c r="O2375">
        <v>61.328099999999999</v>
      </c>
      <c r="P2375">
        <v>61.328099999999999</v>
      </c>
      <c r="Q2375">
        <v>523</v>
      </c>
    </row>
    <row r="2376" spans="1:18" x14ac:dyDescent="0.35">
      <c r="A2376" t="s">
        <v>15031</v>
      </c>
      <c r="B2376" t="s">
        <v>18181</v>
      </c>
      <c r="C2376" t="s">
        <v>18182</v>
      </c>
      <c r="D2376">
        <v>24.8</v>
      </c>
      <c r="E2376">
        <v>250</v>
      </c>
      <c r="F2376">
        <v>125</v>
      </c>
      <c r="G2376">
        <v>8</v>
      </c>
      <c r="H2376">
        <v>6</v>
      </c>
      <c r="I2376">
        <v>218</v>
      </c>
      <c r="J2376">
        <v>3</v>
      </c>
      <c r="K2376">
        <v>226</v>
      </c>
      <c r="L2376">
        <v>4.3800000000000001E-5</v>
      </c>
      <c r="M2376">
        <v>44.3</v>
      </c>
      <c r="N2376">
        <v>258</v>
      </c>
      <c r="O2376">
        <v>96.899199999999993</v>
      </c>
      <c r="P2376">
        <v>96.899199999999993</v>
      </c>
      <c r="Q2376">
        <v>369</v>
      </c>
    </row>
    <row r="2377" spans="1:18" x14ac:dyDescent="0.35">
      <c r="A2377" t="s">
        <v>15070</v>
      </c>
      <c r="B2377" t="s">
        <v>15549</v>
      </c>
      <c r="C2377" t="s">
        <v>18183</v>
      </c>
      <c r="D2377">
        <v>25.478000000000002</v>
      </c>
      <c r="E2377">
        <v>157</v>
      </c>
      <c r="F2377">
        <v>116</v>
      </c>
      <c r="G2377">
        <v>1</v>
      </c>
      <c r="H2377">
        <v>38</v>
      </c>
      <c r="I2377">
        <v>194</v>
      </c>
      <c r="J2377">
        <v>20</v>
      </c>
      <c r="K2377">
        <v>175</v>
      </c>
      <c r="L2377">
        <v>3.8899999999999996E-9</v>
      </c>
      <c r="M2377">
        <v>56.6</v>
      </c>
      <c r="N2377">
        <v>185</v>
      </c>
      <c r="O2377">
        <v>84.864900000000006</v>
      </c>
      <c r="P2377">
        <v>84.864900000000006</v>
      </c>
      <c r="Q2377">
        <v>2245</v>
      </c>
    </row>
    <row r="2378" spans="1:18" x14ac:dyDescent="0.35">
      <c r="A2378" t="s">
        <v>15031</v>
      </c>
      <c r="B2378" t="s">
        <v>15078</v>
      </c>
      <c r="C2378" t="s">
        <v>18184</v>
      </c>
      <c r="D2378">
        <v>26.335999999999999</v>
      </c>
      <c r="E2378">
        <v>262</v>
      </c>
      <c r="F2378">
        <v>165</v>
      </c>
      <c r="G2378">
        <v>9</v>
      </c>
      <c r="H2378">
        <v>1</v>
      </c>
      <c r="I2378">
        <v>246</v>
      </c>
      <c r="J2378">
        <v>1</v>
      </c>
      <c r="K2378">
        <v>250</v>
      </c>
      <c r="L2378">
        <v>2.1899999999999999E-7</v>
      </c>
      <c r="M2378">
        <v>50.8</v>
      </c>
      <c r="N2378">
        <v>251</v>
      </c>
      <c r="O2378">
        <v>104.38200000000001</v>
      </c>
      <c r="P2378">
        <v>101</v>
      </c>
      <c r="Q2378">
        <v>162</v>
      </c>
    </row>
    <row r="2379" spans="1:18" x14ac:dyDescent="0.35">
      <c r="A2379" t="s">
        <v>15034</v>
      </c>
      <c r="B2379" t="s">
        <v>15078</v>
      </c>
      <c r="C2379" t="s">
        <v>18184</v>
      </c>
      <c r="D2379">
        <v>25.681000000000001</v>
      </c>
      <c r="E2379">
        <v>257</v>
      </c>
      <c r="F2379">
        <v>146</v>
      </c>
      <c r="G2379">
        <v>14</v>
      </c>
      <c r="H2379">
        <v>39</v>
      </c>
      <c r="I2379">
        <v>268</v>
      </c>
      <c r="J2379">
        <v>4</v>
      </c>
      <c r="K2379">
        <v>242</v>
      </c>
      <c r="L2379">
        <v>1E-3</v>
      </c>
      <c r="M2379">
        <v>40.4</v>
      </c>
      <c r="N2379">
        <v>251</v>
      </c>
      <c r="O2379">
        <v>102.39</v>
      </c>
      <c r="P2379">
        <v>101</v>
      </c>
      <c r="Q2379">
        <v>969</v>
      </c>
    </row>
    <row r="2380" spans="1:18" x14ac:dyDescent="0.35">
      <c r="A2380" t="s">
        <v>15037</v>
      </c>
      <c r="B2380" t="s">
        <v>15078</v>
      </c>
      <c r="C2380" t="s">
        <v>18184</v>
      </c>
      <c r="D2380">
        <v>23.387</v>
      </c>
      <c r="E2380">
        <v>248</v>
      </c>
      <c r="F2380">
        <v>156</v>
      </c>
      <c r="G2380">
        <v>12</v>
      </c>
      <c r="H2380">
        <v>43</v>
      </c>
      <c r="I2380">
        <v>273</v>
      </c>
      <c r="J2380">
        <v>4</v>
      </c>
      <c r="K2380">
        <v>234</v>
      </c>
      <c r="L2380">
        <v>3.0000000000000001E-3</v>
      </c>
      <c r="M2380">
        <v>38.9</v>
      </c>
      <c r="N2380">
        <v>251</v>
      </c>
      <c r="O2380">
        <v>98.8048</v>
      </c>
      <c r="P2380">
        <v>98.8048</v>
      </c>
      <c r="Q2380">
        <v>767</v>
      </c>
    </row>
    <row r="2381" spans="1:18" x14ac:dyDescent="0.35">
      <c r="A2381" t="s">
        <v>15070</v>
      </c>
      <c r="B2381" t="s">
        <v>18185</v>
      </c>
      <c r="C2381" t="s">
        <v>18186</v>
      </c>
      <c r="D2381">
        <v>36.402000000000001</v>
      </c>
      <c r="E2381">
        <v>239</v>
      </c>
      <c r="F2381">
        <v>148</v>
      </c>
      <c r="G2381">
        <v>2</v>
      </c>
      <c r="H2381">
        <v>4</v>
      </c>
      <c r="I2381">
        <v>238</v>
      </c>
      <c r="J2381">
        <v>4</v>
      </c>
      <c r="K2381">
        <v>242</v>
      </c>
      <c r="L2381">
        <v>4.52E-34</v>
      </c>
      <c r="M2381">
        <v>132</v>
      </c>
      <c r="N2381">
        <v>396</v>
      </c>
      <c r="O2381">
        <v>60.353499999999997</v>
      </c>
      <c r="P2381">
        <v>60.353499999999997</v>
      </c>
      <c r="Q2381">
        <v>2053</v>
      </c>
    </row>
    <row r="2382" spans="1:18" x14ac:dyDescent="0.35">
      <c r="A2382" t="s">
        <v>15073</v>
      </c>
      <c r="B2382" t="s">
        <v>15376</v>
      </c>
      <c r="C2382" t="s">
        <v>18187</v>
      </c>
      <c r="D2382">
        <v>28.922000000000001</v>
      </c>
      <c r="E2382">
        <v>204</v>
      </c>
      <c r="F2382">
        <v>103</v>
      </c>
      <c r="G2382">
        <v>10</v>
      </c>
      <c r="H2382">
        <v>56</v>
      </c>
      <c r="I2382">
        <v>229</v>
      </c>
      <c r="J2382">
        <v>41</v>
      </c>
      <c r="K2382">
        <v>232</v>
      </c>
      <c r="L2382">
        <v>9.0999999999999998E-2</v>
      </c>
      <c r="M2382">
        <v>34.700000000000003</v>
      </c>
      <c r="N2382">
        <v>302</v>
      </c>
      <c r="O2382">
        <v>67.549700000000001</v>
      </c>
      <c r="P2382">
        <v>67.549700000000001</v>
      </c>
      <c r="Q2382">
        <v>2328</v>
      </c>
    </row>
    <row r="2383" spans="1:18" x14ac:dyDescent="0.35">
      <c r="A2383" t="s">
        <v>15192</v>
      </c>
      <c r="B2383" t="s">
        <v>16222</v>
      </c>
      <c r="C2383" t="s">
        <v>18188</v>
      </c>
      <c r="D2383">
        <v>52.531999999999996</v>
      </c>
      <c r="E2383">
        <v>158</v>
      </c>
      <c r="F2383">
        <v>73</v>
      </c>
      <c r="G2383">
        <v>2</v>
      </c>
      <c r="H2383">
        <v>29</v>
      </c>
      <c r="I2383">
        <v>185</v>
      </c>
      <c r="J2383">
        <v>19</v>
      </c>
      <c r="K2383">
        <v>175</v>
      </c>
      <c r="L2383">
        <v>1.3E-49</v>
      </c>
      <c r="M2383">
        <v>159</v>
      </c>
      <c r="N2383">
        <v>177</v>
      </c>
      <c r="O2383">
        <v>89.265500000000003</v>
      </c>
      <c r="P2383">
        <v>89.265500000000003</v>
      </c>
      <c r="Q2383">
        <v>2429</v>
      </c>
      <c r="R2383" t="s">
        <v>15519</v>
      </c>
    </row>
    <row r="2384" spans="1:18" x14ac:dyDescent="0.35">
      <c r="A2384" t="s">
        <v>15186</v>
      </c>
      <c r="B2384" t="s">
        <v>16222</v>
      </c>
      <c r="C2384" t="s">
        <v>18188</v>
      </c>
      <c r="D2384">
        <v>40.252000000000002</v>
      </c>
      <c r="E2384">
        <v>159</v>
      </c>
      <c r="F2384">
        <v>94</v>
      </c>
      <c r="G2384">
        <v>1</v>
      </c>
      <c r="H2384">
        <v>16</v>
      </c>
      <c r="I2384">
        <v>173</v>
      </c>
      <c r="J2384">
        <v>19</v>
      </c>
      <c r="K2384">
        <v>177</v>
      </c>
      <c r="L2384">
        <v>1.66E-36</v>
      </c>
      <c r="M2384">
        <v>124</v>
      </c>
      <c r="N2384">
        <v>177</v>
      </c>
      <c r="O2384">
        <v>89.830500000000001</v>
      </c>
      <c r="P2384">
        <v>89.830500000000001</v>
      </c>
      <c r="Q2384">
        <v>1327</v>
      </c>
    </row>
    <row r="2385" spans="1:17" x14ac:dyDescent="0.35">
      <c r="A2385" t="s">
        <v>15133</v>
      </c>
      <c r="B2385" t="s">
        <v>16222</v>
      </c>
      <c r="C2385" t="s">
        <v>18188</v>
      </c>
      <c r="D2385">
        <v>31.373000000000001</v>
      </c>
      <c r="E2385">
        <v>153</v>
      </c>
      <c r="F2385">
        <v>86</v>
      </c>
      <c r="G2385">
        <v>6</v>
      </c>
      <c r="H2385">
        <v>22</v>
      </c>
      <c r="I2385">
        <v>158</v>
      </c>
      <c r="J2385">
        <v>28</v>
      </c>
      <c r="K2385">
        <v>177</v>
      </c>
      <c r="L2385">
        <v>8.9500000000000004E-12</v>
      </c>
      <c r="M2385">
        <v>60.5</v>
      </c>
      <c r="N2385">
        <v>177</v>
      </c>
      <c r="O2385">
        <v>86.440700000000007</v>
      </c>
      <c r="P2385">
        <v>86.440700000000007</v>
      </c>
      <c r="Q2385">
        <v>2543</v>
      </c>
    </row>
    <row r="2386" spans="1:17" x14ac:dyDescent="0.35">
      <c r="A2386" t="s">
        <v>15136</v>
      </c>
      <c r="B2386" t="s">
        <v>16222</v>
      </c>
      <c r="C2386" t="s">
        <v>18188</v>
      </c>
      <c r="D2386">
        <v>25.713999999999999</v>
      </c>
      <c r="E2386">
        <v>105</v>
      </c>
      <c r="F2386">
        <v>71</v>
      </c>
      <c r="G2386">
        <v>4</v>
      </c>
      <c r="H2386">
        <v>11</v>
      </c>
      <c r="I2386">
        <v>110</v>
      </c>
      <c r="J2386">
        <v>35</v>
      </c>
      <c r="K2386">
        <v>137</v>
      </c>
      <c r="L2386">
        <v>9.7000000000000003E-2</v>
      </c>
      <c r="M2386">
        <v>32</v>
      </c>
      <c r="N2386">
        <v>177</v>
      </c>
      <c r="O2386">
        <v>59.322000000000003</v>
      </c>
      <c r="P2386">
        <v>59.322000000000003</v>
      </c>
      <c r="Q2386">
        <v>1152</v>
      </c>
    </row>
    <row r="2387" spans="1:17" x14ac:dyDescent="0.35">
      <c r="A2387" t="s">
        <v>15034</v>
      </c>
      <c r="B2387" t="s">
        <v>15097</v>
      </c>
      <c r="C2387" t="s">
        <v>18189</v>
      </c>
      <c r="D2387">
        <v>26.282</v>
      </c>
      <c r="E2387">
        <v>156</v>
      </c>
      <c r="F2387">
        <v>65</v>
      </c>
      <c r="G2387">
        <v>4</v>
      </c>
      <c r="H2387">
        <v>40</v>
      </c>
      <c r="I2387">
        <v>160</v>
      </c>
      <c r="J2387">
        <v>3</v>
      </c>
      <c r="K2387">
        <v>143</v>
      </c>
      <c r="L2387">
        <v>2.2499999999999999E-4</v>
      </c>
      <c r="M2387">
        <v>42.4</v>
      </c>
      <c r="N2387">
        <v>260</v>
      </c>
      <c r="O2387">
        <v>60</v>
      </c>
      <c r="P2387">
        <v>60</v>
      </c>
      <c r="Q2387">
        <v>908</v>
      </c>
    </row>
    <row r="2388" spans="1:17" x14ac:dyDescent="0.35">
      <c r="A2388" t="s">
        <v>15049</v>
      </c>
      <c r="B2388" t="s">
        <v>15097</v>
      </c>
      <c r="C2388" t="s">
        <v>18189</v>
      </c>
      <c r="D2388">
        <v>25.792000000000002</v>
      </c>
      <c r="E2388">
        <v>221</v>
      </c>
      <c r="F2388">
        <v>125</v>
      </c>
      <c r="G2388">
        <v>8</v>
      </c>
      <c r="H2388">
        <v>155</v>
      </c>
      <c r="I2388">
        <v>352</v>
      </c>
      <c r="J2388">
        <v>8</v>
      </c>
      <c r="K2388">
        <v>212</v>
      </c>
      <c r="L2388">
        <v>5.0299999999999997E-4</v>
      </c>
      <c r="M2388">
        <v>42</v>
      </c>
      <c r="N2388">
        <v>260</v>
      </c>
      <c r="O2388">
        <v>85</v>
      </c>
      <c r="P2388">
        <v>85</v>
      </c>
      <c r="Q2388">
        <v>1858</v>
      </c>
    </row>
    <row r="2389" spans="1:17" x14ac:dyDescent="0.35">
      <c r="A2389" t="s">
        <v>16117</v>
      </c>
      <c r="B2389" t="s">
        <v>16115</v>
      </c>
      <c r="C2389" t="s">
        <v>18190</v>
      </c>
      <c r="D2389">
        <v>30.507999999999999</v>
      </c>
      <c r="E2389">
        <v>118</v>
      </c>
      <c r="F2389">
        <v>68</v>
      </c>
      <c r="G2389">
        <v>3</v>
      </c>
      <c r="H2389">
        <v>236</v>
      </c>
      <c r="I2389">
        <v>351</v>
      </c>
      <c r="J2389">
        <v>70</v>
      </c>
      <c r="K2389">
        <v>175</v>
      </c>
      <c r="L2389">
        <v>3.0000000000000001E-3</v>
      </c>
      <c r="M2389">
        <v>40.799999999999997</v>
      </c>
      <c r="N2389">
        <v>182</v>
      </c>
      <c r="O2389">
        <v>64.8352</v>
      </c>
      <c r="P2389">
        <v>64.8352</v>
      </c>
      <c r="Q2389">
        <v>1461</v>
      </c>
    </row>
    <row r="2390" spans="1:17" x14ac:dyDescent="0.35">
      <c r="A2390" t="s">
        <v>15055</v>
      </c>
      <c r="B2390" t="s">
        <v>16702</v>
      </c>
      <c r="C2390" t="s">
        <v>18191</v>
      </c>
      <c r="D2390">
        <v>30.38</v>
      </c>
      <c r="E2390">
        <v>158</v>
      </c>
      <c r="F2390">
        <v>68</v>
      </c>
      <c r="G2390">
        <v>6</v>
      </c>
      <c r="H2390">
        <v>605</v>
      </c>
      <c r="I2390">
        <v>724</v>
      </c>
      <c r="J2390">
        <v>52</v>
      </c>
      <c r="K2390">
        <v>205</v>
      </c>
      <c r="L2390">
        <v>4.0000000000000001E-3</v>
      </c>
      <c r="M2390">
        <v>40.4</v>
      </c>
      <c r="N2390">
        <v>313</v>
      </c>
      <c r="O2390">
        <v>50.479199999999999</v>
      </c>
      <c r="P2390">
        <v>50.479199999999999</v>
      </c>
      <c r="Q2390">
        <v>581</v>
      </c>
    </row>
    <row r="2391" spans="1:17" x14ac:dyDescent="0.35">
      <c r="A2391" t="s">
        <v>15052</v>
      </c>
      <c r="B2391" t="s">
        <v>16702</v>
      </c>
      <c r="C2391" t="s">
        <v>18191</v>
      </c>
      <c r="D2391">
        <v>27.606999999999999</v>
      </c>
      <c r="E2391">
        <v>163</v>
      </c>
      <c r="F2391">
        <v>79</v>
      </c>
      <c r="G2391">
        <v>4</v>
      </c>
      <c r="H2391">
        <v>501</v>
      </c>
      <c r="I2391">
        <v>627</v>
      </c>
      <c r="J2391">
        <v>46</v>
      </c>
      <c r="K2391">
        <v>205</v>
      </c>
      <c r="L2391">
        <v>2.9300000000000001E-5</v>
      </c>
      <c r="M2391">
        <v>47.4</v>
      </c>
      <c r="N2391">
        <v>313</v>
      </c>
      <c r="O2391">
        <v>52.076700000000002</v>
      </c>
      <c r="P2391">
        <v>52.076700000000002</v>
      </c>
      <c r="Q2391">
        <v>2261</v>
      </c>
    </row>
    <row r="2392" spans="1:17" x14ac:dyDescent="0.35">
      <c r="A2392" t="s">
        <v>15073</v>
      </c>
      <c r="B2392" t="s">
        <v>16702</v>
      </c>
      <c r="C2392" t="s">
        <v>18191</v>
      </c>
      <c r="D2392">
        <v>27.603999999999999</v>
      </c>
      <c r="E2392">
        <v>192</v>
      </c>
      <c r="F2392">
        <v>85</v>
      </c>
      <c r="G2392">
        <v>9</v>
      </c>
      <c r="H2392">
        <v>56</v>
      </c>
      <c r="I2392">
        <v>203</v>
      </c>
      <c r="J2392">
        <v>49</v>
      </c>
      <c r="K2392">
        <v>230</v>
      </c>
      <c r="L2392">
        <v>2.5999999999999999E-2</v>
      </c>
      <c r="M2392">
        <v>36.200000000000003</v>
      </c>
      <c r="N2392">
        <v>313</v>
      </c>
      <c r="O2392">
        <v>61.341900000000003</v>
      </c>
      <c r="P2392">
        <v>61.341900000000003</v>
      </c>
      <c r="Q2392">
        <v>2323</v>
      </c>
    </row>
    <row r="2393" spans="1:17" x14ac:dyDescent="0.35">
      <c r="A2393" t="s">
        <v>16019</v>
      </c>
      <c r="B2393" t="s">
        <v>18192</v>
      </c>
      <c r="C2393" t="s">
        <v>18193</v>
      </c>
      <c r="D2393">
        <v>29.167000000000002</v>
      </c>
      <c r="E2393">
        <v>72</v>
      </c>
      <c r="F2393">
        <v>42</v>
      </c>
      <c r="G2393">
        <v>3</v>
      </c>
      <c r="H2393">
        <v>18</v>
      </c>
      <c r="I2393">
        <v>82</v>
      </c>
      <c r="J2393">
        <v>15</v>
      </c>
      <c r="K2393">
        <v>84</v>
      </c>
      <c r="L2393">
        <v>2.5999999999999999E-2</v>
      </c>
      <c r="M2393">
        <v>33.5</v>
      </c>
      <c r="N2393">
        <v>141</v>
      </c>
      <c r="O2393">
        <v>51.063800000000001</v>
      </c>
      <c r="P2393">
        <v>51.063800000000001</v>
      </c>
      <c r="Q2393">
        <v>1481</v>
      </c>
    </row>
    <row r="2394" spans="1:17" x14ac:dyDescent="0.35">
      <c r="A2394" t="s">
        <v>15031</v>
      </c>
      <c r="B2394" t="s">
        <v>15648</v>
      </c>
      <c r="C2394" t="s">
        <v>18194</v>
      </c>
      <c r="D2394">
        <v>25.41</v>
      </c>
      <c r="E2394">
        <v>244</v>
      </c>
      <c r="F2394">
        <v>138</v>
      </c>
      <c r="G2394">
        <v>13</v>
      </c>
      <c r="H2394">
        <v>6</v>
      </c>
      <c r="I2394">
        <v>222</v>
      </c>
      <c r="J2394">
        <v>5</v>
      </c>
      <c r="K2394">
        <v>231</v>
      </c>
      <c r="L2394">
        <v>1.5500000000000001E-5</v>
      </c>
      <c r="M2394">
        <v>45.4</v>
      </c>
      <c r="N2394">
        <v>256</v>
      </c>
      <c r="O2394">
        <v>95.3125</v>
      </c>
      <c r="P2394">
        <v>95.3125</v>
      </c>
      <c r="Q2394">
        <v>323</v>
      </c>
    </row>
    <row r="2395" spans="1:17" x14ac:dyDescent="0.35">
      <c r="A2395" t="s">
        <v>18195</v>
      </c>
      <c r="B2395" t="s">
        <v>15704</v>
      </c>
      <c r="C2395" t="s">
        <v>18196</v>
      </c>
      <c r="D2395">
        <v>56.521999999999998</v>
      </c>
      <c r="E2395">
        <v>23</v>
      </c>
      <c r="F2395">
        <v>10</v>
      </c>
      <c r="G2395">
        <v>0</v>
      </c>
      <c r="H2395">
        <v>41</v>
      </c>
      <c r="I2395">
        <v>63</v>
      </c>
      <c r="J2395">
        <v>4</v>
      </c>
      <c r="K2395">
        <v>26</v>
      </c>
      <c r="L2395">
        <v>0.4</v>
      </c>
      <c r="M2395">
        <v>30</v>
      </c>
      <c r="N2395">
        <v>37</v>
      </c>
      <c r="O2395">
        <v>62.162199999999999</v>
      </c>
      <c r="P2395">
        <v>62.162199999999999</v>
      </c>
      <c r="Q2395">
        <v>1752</v>
      </c>
    </row>
    <row r="2396" spans="1:17" x14ac:dyDescent="0.35">
      <c r="A2396" t="s">
        <v>15070</v>
      </c>
      <c r="B2396" t="s">
        <v>18197</v>
      </c>
      <c r="C2396" t="s">
        <v>18198</v>
      </c>
      <c r="D2396">
        <v>29.13</v>
      </c>
      <c r="E2396">
        <v>230</v>
      </c>
      <c r="F2396">
        <v>155</v>
      </c>
      <c r="G2396">
        <v>4</v>
      </c>
      <c r="H2396">
        <v>3</v>
      </c>
      <c r="I2396">
        <v>229</v>
      </c>
      <c r="J2396">
        <v>4</v>
      </c>
      <c r="K2396">
        <v>228</v>
      </c>
      <c r="L2396">
        <v>4.1000000000000001E-16</v>
      </c>
      <c r="M2396">
        <v>80.099999999999994</v>
      </c>
      <c r="N2396">
        <v>375</v>
      </c>
      <c r="O2396">
        <v>61.333300000000001</v>
      </c>
      <c r="P2396">
        <v>61.333300000000001</v>
      </c>
      <c r="Q2396">
        <v>2174</v>
      </c>
    </row>
    <row r="2397" spans="1:17" x14ac:dyDescent="0.35">
      <c r="A2397" t="s">
        <v>15034</v>
      </c>
      <c r="B2397" t="s">
        <v>18199</v>
      </c>
      <c r="C2397" t="s">
        <v>18200</v>
      </c>
      <c r="D2397">
        <v>24.823</v>
      </c>
      <c r="E2397">
        <v>141</v>
      </c>
      <c r="F2397">
        <v>86</v>
      </c>
      <c r="G2397">
        <v>2</v>
      </c>
      <c r="H2397">
        <v>40</v>
      </c>
      <c r="I2397">
        <v>160</v>
      </c>
      <c r="J2397">
        <v>7</v>
      </c>
      <c r="K2397">
        <v>147</v>
      </c>
      <c r="L2397">
        <v>2E-3</v>
      </c>
      <c r="M2397">
        <v>39.299999999999997</v>
      </c>
      <c r="N2397">
        <v>261</v>
      </c>
      <c r="O2397">
        <v>54.023000000000003</v>
      </c>
      <c r="P2397">
        <v>54.023000000000003</v>
      </c>
      <c r="Q2397">
        <v>1025</v>
      </c>
    </row>
    <row r="2398" spans="1:17" x14ac:dyDescent="0.35">
      <c r="A2398" t="s">
        <v>15031</v>
      </c>
      <c r="B2398" t="s">
        <v>15378</v>
      </c>
      <c r="C2398" t="s">
        <v>18201</v>
      </c>
      <c r="D2398">
        <v>25.306000000000001</v>
      </c>
      <c r="E2398">
        <v>245</v>
      </c>
      <c r="F2398">
        <v>152</v>
      </c>
      <c r="G2398">
        <v>8</v>
      </c>
      <c r="H2398">
        <v>1</v>
      </c>
      <c r="I2398">
        <v>225</v>
      </c>
      <c r="J2398">
        <v>1</v>
      </c>
      <c r="K2398">
        <v>234</v>
      </c>
      <c r="L2398">
        <v>1.0099999999999999E-8</v>
      </c>
      <c r="M2398">
        <v>55.1</v>
      </c>
      <c r="N2398">
        <v>256</v>
      </c>
      <c r="O2398">
        <v>95.703100000000006</v>
      </c>
      <c r="P2398">
        <v>95.703100000000006</v>
      </c>
      <c r="Q2398">
        <v>106</v>
      </c>
    </row>
    <row r="2399" spans="1:17" x14ac:dyDescent="0.35">
      <c r="A2399" t="s">
        <v>15070</v>
      </c>
      <c r="B2399" t="s">
        <v>18202</v>
      </c>
      <c r="C2399" t="s">
        <v>18203</v>
      </c>
      <c r="D2399">
        <v>28.888999999999999</v>
      </c>
      <c r="E2399">
        <v>225</v>
      </c>
      <c r="F2399">
        <v>158</v>
      </c>
      <c r="G2399">
        <v>2</v>
      </c>
      <c r="H2399">
        <v>3</v>
      </c>
      <c r="I2399">
        <v>227</v>
      </c>
      <c r="J2399">
        <v>6</v>
      </c>
      <c r="K2399">
        <v>228</v>
      </c>
      <c r="L2399">
        <v>1.3000000000000001E-19</v>
      </c>
      <c r="M2399">
        <v>90.9</v>
      </c>
      <c r="N2399">
        <v>386</v>
      </c>
      <c r="O2399">
        <v>58.290199999999999</v>
      </c>
      <c r="P2399">
        <v>58.290199999999999</v>
      </c>
      <c r="Q2399">
        <v>2122</v>
      </c>
    </row>
    <row r="2400" spans="1:17" x14ac:dyDescent="0.35">
      <c r="A2400" t="s">
        <v>15348</v>
      </c>
      <c r="B2400" t="s">
        <v>18204</v>
      </c>
      <c r="C2400" t="s">
        <v>18205</v>
      </c>
      <c r="D2400">
        <v>28.155000000000001</v>
      </c>
      <c r="E2400">
        <v>103</v>
      </c>
      <c r="F2400">
        <v>68</v>
      </c>
      <c r="G2400">
        <v>3</v>
      </c>
      <c r="H2400">
        <v>20</v>
      </c>
      <c r="I2400">
        <v>118</v>
      </c>
      <c r="J2400">
        <v>1</v>
      </c>
      <c r="K2400">
        <v>101</v>
      </c>
      <c r="L2400">
        <v>1.2400000000000001E-4</v>
      </c>
      <c r="M2400">
        <v>40.4</v>
      </c>
      <c r="N2400">
        <v>137</v>
      </c>
      <c r="O2400">
        <v>75.182500000000005</v>
      </c>
      <c r="P2400">
        <v>75.182500000000005</v>
      </c>
      <c r="Q2400">
        <v>1941</v>
      </c>
    </row>
    <row r="2401" spans="1:17" x14ac:dyDescent="0.35">
      <c r="A2401" t="s">
        <v>15038</v>
      </c>
      <c r="B2401" t="s">
        <v>18206</v>
      </c>
      <c r="C2401" t="s">
        <v>18207</v>
      </c>
      <c r="D2401">
        <v>29.297000000000001</v>
      </c>
      <c r="E2401">
        <v>256</v>
      </c>
      <c r="F2401">
        <v>161</v>
      </c>
      <c r="G2401">
        <v>8</v>
      </c>
      <c r="H2401">
        <v>373</v>
      </c>
      <c r="I2401">
        <v>625</v>
      </c>
      <c r="J2401">
        <v>4</v>
      </c>
      <c r="K2401">
        <v>242</v>
      </c>
      <c r="L2401">
        <v>3.6600000000000002E-11</v>
      </c>
      <c r="M2401">
        <v>65.5</v>
      </c>
      <c r="N2401">
        <v>261</v>
      </c>
      <c r="O2401">
        <v>98.084299999999999</v>
      </c>
      <c r="P2401">
        <v>98.084299999999999</v>
      </c>
      <c r="Q2401">
        <v>2637</v>
      </c>
    </row>
    <row r="2402" spans="1:17" x14ac:dyDescent="0.35">
      <c r="A2402" t="s">
        <v>15031</v>
      </c>
      <c r="B2402" t="s">
        <v>16888</v>
      </c>
      <c r="C2402" t="s">
        <v>18208</v>
      </c>
      <c r="D2402">
        <v>25.417000000000002</v>
      </c>
      <c r="E2402">
        <v>240</v>
      </c>
      <c r="F2402">
        <v>133</v>
      </c>
      <c r="G2402">
        <v>10</v>
      </c>
      <c r="H2402">
        <v>6</v>
      </c>
      <c r="I2402">
        <v>217</v>
      </c>
      <c r="J2402">
        <v>5</v>
      </c>
      <c r="K2402">
        <v>226</v>
      </c>
      <c r="L2402">
        <v>1.59E-6</v>
      </c>
      <c r="M2402">
        <v>48.5</v>
      </c>
      <c r="N2402">
        <v>256</v>
      </c>
      <c r="O2402">
        <v>93.75</v>
      </c>
      <c r="P2402">
        <v>93.75</v>
      </c>
      <c r="Q2402">
        <v>217</v>
      </c>
    </row>
    <row r="2403" spans="1:17" x14ac:dyDescent="0.35">
      <c r="A2403" t="s">
        <v>15034</v>
      </c>
      <c r="B2403" t="s">
        <v>18209</v>
      </c>
      <c r="C2403" t="s">
        <v>18210</v>
      </c>
      <c r="D2403">
        <v>30.07</v>
      </c>
      <c r="E2403">
        <v>143</v>
      </c>
      <c r="F2403">
        <v>76</v>
      </c>
      <c r="G2403">
        <v>4</v>
      </c>
      <c r="H2403">
        <v>40</v>
      </c>
      <c r="I2403">
        <v>160</v>
      </c>
      <c r="J2403">
        <v>3</v>
      </c>
      <c r="K2403">
        <v>143</v>
      </c>
      <c r="L2403">
        <v>5.0200000000000002E-6</v>
      </c>
      <c r="M2403">
        <v>47.4</v>
      </c>
      <c r="N2403">
        <v>260</v>
      </c>
      <c r="O2403">
        <v>55</v>
      </c>
      <c r="P2403">
        <v>55</v>
      </c>
      <c r="Q2403">
        <v>793</v>
      </c>
    </row>
    <row r="2404" spans="1:17" x14ac:dyDescent="0.35">
      <c r="A2404" t="s">
        <v>15037</v>
      </c>
      <c r="B2404" t="s">
        <v>18209</v>
      </c>
      <c r="C2404" t="s">
        <v>18210</v>
      </c>
      <c r="D2404">
        <v>25.423999999999999</v>
      </c>
      <c r="E2404">
        <v>236</v>
      </c>
      <c r="F2404">
        <v>137</v>
      </c>
      <c r="G2404">
        <v>8</v>
      </c>
      <c r="H2404">
        <v>44</v>
      </c>
      <c r="I2404">
        <v>254</v>
      </c>
      <c r="J2404">
        <v>3</v>
      </c>
      <c r="K2404">
        <v>224</v>
      </c>
      <c r="L2404">
        <v>1.8900000000000001E-4</v>
      </c>
      <c r="M2404">
        <v>42.7</v>
      </c>
      <c r="N2404">
        <v>260</v>
      </c>
      <c r="O2404">
        <v>90.769199999999998</v>
      </c>
      <c r="P2404">
        <v>90.769199999999998</v>
      </c>
      <c r="Q2404">
        <v>664</v>
      </c>
    </row>
    <row r="2405" spans="1:17" x14ac:dyDescent="0.35">
      <c r="A2405" t="s">
        <v>15348</v>
      </c>
      <c r="B2405" t="s">
        <v>18211</v>
      </c>
      <c r="C2405" t="s">
        <v>18212</v>
      </c>
      <c r="D2405">
        <v>31.776</v>
      </c>
      <c r="E2405">
        <v>107</v>
      </c>
      <c r="F2405">
        <v>67</v>
      </c>
      <c r="G2405">
        <v>2</v>
      </c>
      <c r="H2405">
        <v>16</v>
      </c>
      <c r="I2405">
        <v>118</v>
      </c>
      <c r="J2405">
        <v>6</v>
      </c>
      <c r="K2405">
        <v>110</v>
      </c>
      <c r="L2405">
        <v>5.7800000000000001E-7</v>
      </c>
      <c r="M2405">
        <v>47</v>
      </c>
      <c r="N2405">
        <v>146</v>
      </c>
      <c r="O2405">
        <v>73.287700000000001</v>
      </c>
      <c r="P2405">
        <v>73.287700000000001</v>
      </c>
      <c r="Q2405">
        <v>1935</v>
      </c>
    </row>
    <row r="2406" spans="1:17" x14ac:dyDescent="0.35">
      <c r="A2406" t="s">
        <v>15055</v>
      </c>
      <c r="B2406" t="s">
        <v>18213</v>
      </c>
      <c r="C2406" t="s">
        <v>18214</v>
      </c>
      <c r="D2406">
        <v>28.187999999999999</v>
      </c>
      <c r="E2406">
        <v>149</v>
      </c>
      <c r="F2406">
        <v>81</v>
      </c>
      <c r="G2406">
        <v>5</v>
      </c>
      <c r="H2406">
        <v>591</v>
      </c>
      <c r="I2406">
        <v>719</v>
      </c>
      <c r="J2406">
        <v>29</v>
      </c>
      <c r="K2406">
        <v>171</v>
      </c>
      <c r="L2406">
        <v>4.0000000000000001E-3</v>
      </c>
      <c r="M2406">
        <v>40.4</v>
      </c>
      <c r="N2406">
        <v>289</v>
      </c>
      <c r="O2406">
        <v>51.557099999999998</v>
      </c>
      <c r="P2406">
        <v>51.557099999999998</v>
      </c>
      <c r="Q2406">
        <v>580</v>
      </c>
    </row>
    <row r="2407" spans="1:17" x14ac:dyDescent="0.35">
      <c r="A2407" t="s">
        <v>15052</v>
      </c>
      <c r="B2407" t="s">
        <v>18213</v>
      </c>
      <c r="C2407" t="s">
        <v>18214</v>
      </c>
      <c r="D2407">
        <v>26.49</v>
      </c>
      <c r="E2407">
        <v>151</v>
      </c>
      <c r="F2407">
        <v>82</v>
      </c>
      <c r="G2407">
        <v>5</v>
      </c>
      <c r="H2407">
        <v>465</v>
      </c>
      <c r="I2407">
        <v>596</v>
      </c>
      <c r="J2407">
        <v>5</v>
      </c>
      <c r="K2407">
        <v>145</v>
      </c>
      <c r="L2407">
        <v>2.5000000000000001E-2</v>
      </c>
      <c r="M2407">
        <v>37.700000000000003</v>
      </c>
      <c r="N2407">
        <v>289</v>
      </c>
      <c r="O2407">
        <v>52.249099999999999</v>
      </c>
      <c r="P2407">
        <v>52.249099999999999</v>
      </c>
      <c r="Q2407">
        <v>2275</v>
      </c>
    </row>
    <row r="2408" spans="1:17" x14ac:dyDescent="0.35">
      <c r="A2408" t="s">
        <v>18215</v>
      </c>
      <c r="B2408" t="s">
        <v>18216</v>
      </c>
      <c r="C2408" t="s">
        <v>18217</v>
      </c>
      <c r="D2408">
        <v>26.315999999999999</v>
      </c>
      <c r="E2408">
        <v>95</v>
      </c>
      <c r="F2408">
        <v>63</v>
      </c>
      <c r="G2408">
        <v>2</v>
      </c>
      <c r="H2408">
        <v>36</v>
      </c>
      <c r="I2408">
        <v>130</v>
      </c>
      <c r="J2408">
        <v>7</v>
      </c>
      <c r="K2408">
        <v>94</v>
      </c>
      <c r="L2408">
        <v>0.9</v>
      </c>
      <c r="M2408">
        <v>29.3</v>
      </c>
      <c r="N2408">
        <v>162</v>
      </c>
      <c r="O2408">
        <v>58.642000000000003</v>
      </c>
      <c r="P2408">
        <v>58.642000000000003</v>
      </c>
      <c r="Q2408">
        <v>1472</v>
      </c>
    </row>
    <row r="2409" spans="1:17" x14ac:dyDescent="0.35">
      <c r="A2409" t="s">
        <v>15037</v>
      </c>
      <c r="B2409" t="s">
        <v>15609</v>
      </c>
      <c r="C2409" t="s">
        <v>18218</v>
      </c>
      <c r="D2409">
        <v>27.004000000000001</v>
      </c>
      <c r="E2409">
        <v>237</v>
      </c>
      <c r="F2409">
        <v>138</v>
      </c>
      <c r="G2409">
        <v>10</v>
      </c>
      <c r="H2409">
        <v>44</v>
      </c>
      <c r="I2409">
        <v>262</v>
      </c>
      <c r="J2409">
        <v>5</v>
      </c>
      <c r="K2409">
        <v>224</v>
      </c>
      <c r="L2409">
        <v>1.5300000000000001E-4</v>
      </c>
      <c r="M2409">
        <v>43.1</v>
      </c>
      <c r="N2409">
        <v>262</v>
      </c>
      <c r="O2409">
        <v>90.457999999999998</v>
      </c>
      <c r="P2409">
        <v>90.457999999999998</v>
      </c>
      <c r="Q2409">
        <v>659</v>
      </c>
    </row>
    <row r="2410" spans="1:17" x14ac:dyDescent="0.35">
      <c r="A2410" t="s">
        <v>17131</v>
      </c>
      <c r="B2410" t="s">
        <v>16357</v>
      </c>
      <c r="C2410" t="s">
        <v>18219</v>
      </c>
      <c r="D2410">
        <v>27.381</v>
      </c>
      <c r="E2410">
        <v>168</v>
      </c>
      <c r="F2410">
        <v>88</v>
      </c>
      <c r="G2410">
        <v>8</v>
      </c>
      <c r="H2410">
        <v>102</v>
      </c>
      <c r="I2410">
        <v>250</v>
      </c>
      <c r="J2410">
        <v>41</v>
      </c>
      <c r="K2410">
        <v>193</v>
      </c>
      <c r="L2410">
        <v>7.4999999999999997E-2</v>
      </c>
      <c r="M2410">
        <v>34.700000000000003</v>
      </c>
      <c r="N2410">
        <v>274</v>
      </c>
      <c r="O2410">
        <v>61.313899999999997</v>
      </c>
      <c r="P2410">
        <v>61.313899999999997</v>
      </c>
      <c r="Q2410">
        <v>2812</v>
      </c>
    </row>
    <row r="2411" spans="1:17" x14ac:dyDescent="0.35">
      <c r="A2411" t="s">
        <v>15070</v>
      </c>
      <c r="B2411" t="s">
        <v>15286</v>
      </c>
      <c r="C2411" t="s">
        <v>18220</v>
      </c>
      <c r="D2411">
        <v>33.677</v>
      </c>
      <c r="E2411">
        <v>291</v>
      </c>
      <c r="F2411">
        <v>184</v>
      </c>
      <c r="G2411">
        <v>3</v>
      </c>
      <c r="H2411">
        <v>5</v>
      </c>
      <c r="I2411">
        <v>292</v>
      </c>
      <c r="J2411">
        <v>5</v>
      </c>
      <c r="K2411">
        <v>289</v>
      </c>
      <c r="L2411">
        <v>1.47E-36</v>
      </c>
      <c r="M2411">
        <v>139</v>
      </c>
      <c r="N2411">
        <v>404</v>
      </c>
      <c r="O2411">
        <v>72.029700000000005</v>
      </c>
      <c r="P2411">
        <v>72.029700000000005</v>
      </c>
      <c r="Q2411">
        <v>2030</v>
      </c>
    </row>
    <row r="2412" spans="1:17" x14ac:dyDescent="0.35">
      <c r="A2412" t="s">
        <v>15046</v>
      </c>
      <c r="B2412" t="s">
        <v>18221</v>
      </c>
      <c r="C2412" t="s">
        <v>18222</v>
      </c>
      <c r="D2412">
        <v>25.14</v>
      </c>
      <c r="E2412">
        <v>179</v>
      </c>
      <c r="F2412">
        <v>112</v>
      </c>
      <c r="G2412">
        <v>8</v>
      </c>
      <c r="H2412">
        <v>126</v>
      </c>
      <c r="I2412">
        <v>297</v>
      </c>
      <c r="J2412">
        <v>10</v>
      </c>
      <c r="K2412">
        <v>173</v>
      </c>
      <c r="L2412">
        <v>1.77E-5</v>
      </c>
      <c r="M2412">
        <v>46.2</v>
      </c>
      <c r="N2412">
        <v>252</v>
      </c>
      <c r="O2412">
        <v>71.031700000000001</v>
      </c>
      <c r="P2412">
        <v>71.031700000000001</v>
      </c>
      <c r="Q2412">
        <v>1286</v>
      </c>
    </row>
    <row r="2413" spans="1:17" x14ac:dyDescent="0.35">
      <c r="A2413" t="s">
        <v>15070</v>
      </c>
      <c r="B2413" t="s">
        <v>18223</v>
      </c>
      <c r="C2413" t="s">
        <v>18224</v>
      </c>
      <c r="D2413">
        <v>28.318999999999999</v>
      </c>
      <c r="E2413">
        <v>226</v>
      </c>
      <c r="F2413">
        <v>160</v>
      </c>
      <c r="G2413">
        <v>2</v>
      </c>
      <c r="H2413">
        <v>4</v>
      </c>
      <c r="I2413">
        <v>229</v>
      </c>
      <c r="J2413">
        <v>5</v>
      </c>
      <c r="K2413">
        <v>228</v>
      </c>
      <c r="L2413">
        <v>1.1999999999999999E-17</v>
      </c>
      <c r="M2413">
        <v>84.7</v>
      </c>
      <c r="N2413">
        <v>366</v>
      </c>
      <c r="O2413">
        <v>61.748600000000003</v>
      </c>
      <c r="P2413">
        <v>61.748600000000003</v>
      </c>
      <c r="Q2413">
        <v>2149</v>
      </c>
    </row>
    <row r="2414" spans="1:17" x14ac:dyDescent="0.35">
      <c r="A2414" t="s">
        <v>18225</v>
      </c>
      <c r="B2414" t="s">
        <v>18226</v>
      </c>
      <c r="C2414" t="s">
        <v>18227</v>
      </c>
      <c r="D2414">
        <v>25.664000000000001</v>
      </c>
      <c r="E2414">
        <v>113</v>
      </c>
      <c r="F2414">
        <v>57</v>
      </c>
      <c r="G2414">
        <v>4</v>
      </c>
      <c r="H2414">
        <v>98</v>
      </c>
      <c r="I2414">
        <v>190</v>
      </c>
      <c r="J2414">
        <v>9</v>
      </c>
      <c r="K2414">
        <v>114</v>
      </c>
      <c r="L2414">
        <v>0.62</v>
      </c>
      <c r="M2414">
        <v>30.8</v>
      </c>
      <c r="N2414">
        <v>223</v>
      </c>
      <c r="O2414">
        <v>50.672600000000003</v>
      </c>
      <c r="P2414">
        <v>50.672600000000003</v>
      </c>
      <c r="Q2414">
        <v>1587</v>
      </c>
    </row>
    <row r="2415" spans="1:17" x14ac:dyDescent="0.35">
      <c r="A2415" t="s">
        <v>15348</v>
      </c>
      <c r="B2415" t="s">
        <v>18228</v>
      </c>
      <c r="C2415" t="s">
        <v>18229</v>
      </c>
      <c r="D2415">
        <v>23.635999999999999</v>
      </c>
      <c r="E2415">
        <v>110</v>
      </c>
      <c r="F2415">
        <v>77</v>
      </c>
      <c r="G2415">
        <v>3</v>
      </c>
      <c r="H2415">
        <v>16</v>
      </c>
      <c r="I2415">
        <v>122</v>
      </c>
      <c r="J2415">
        <v>11</v>
      </c>
      <c r="K2415">
        <v>116</v>
      </c>
      <c r="L2415">
        <v>0.2</v>
      </c>
      <c r="M2415">
        <v>31.2</v>
      </c>
      <c r="N2415">
        <v>151</v>
      </c>
      <c r="O2415">
        <v>72.847700000000003</v>
      </c>
      <c r="P2415">
        <v>72.847700000000003</v>
      </c>
      <c r="Q2415">
        <v>1953</v>
      </c>
    </row>
    <row r="2416" spans="1:17" x14ac:dyDescent="0.35">
      <c r="A2416" t="s">
        <v>15038</v>
      </c>
      <c r="B2416" t="s">
        <v>15039</v>
      </c>
      <c r="C2416" t="s">
        <v>18230</v>
      </c>
      <c r="D2416">
        <v>26.667000000000002</v>
      </c>
      <c r="E2416">
        <v>180</v>
      </c>
      <c r="F2416">
        <v>101</v>
      </c>
      <c r="G2416">
        <v>9</v>
      </c>
      <c r="H2416">
        <v>446</v>
      </c>
      <c r="I2416">
        <v>615</v>
      </c>
      <c r="J2416">
        <v>8</v>
      </c>
      <c r="K2416">
        <v>166</v>
      </c>
      <c r="L2416">
        <v>1.6E-2</v>
      </c>
      <c r="M2416">
        <v>38.5</v>
      </c>
      <c r="N2416">
        <v>195</v>
      </c>
      <c r="O2416">
        <v>92.307699999999997</v>
      </c>
      <c r="P2416">
        <v>92.307699999999997</v>
      </c>
      <c r="Q2416">
        <v>2751</v>
      </c>
    </row>
    <row r="2417" spans="1:17" x14ac:dyDescent="0.35">
      <c r="A2417" t="s">
        <v>15031</v>
      </c>
      <c r="B2417" t="s">
        <v>18231</v>
      </c>
      <c r="C2417" t="s">
        <v>18232</v>
      </c>
      <c r="D2417">
        <v>24.481000000000002</v>
      </c>
      <c r="E2417">
        <v>241</v>
      </c>
      <c r="F2417">
        <v>152</v>
      </c>
      <c r="G2417">
        <v>7</v>
      </c>
      <c r="H2417">
        <v>5</v>
      </c>
      <c r="I2417">
        <v>225</v>
      </c>
      <c r="J2417">
        <v>4</v>
      </c>
      <c r="K2417">
        <v>234</v>
      </c>
      <c r="L2417">
        <v>2.73E-8</v>
      </c>
      <c r="M2417">
        <v>53.9</v>
      </c>
      <c r="N2417">
        <v>256</v>
      </c>
      <c r="O2417">
        <v>94.140600000000006</v>
      </c>
      <c r="P2417">
        <v>94.140600000000006</v>
      </c>
      <c r="Q2417">
        <v>122</v>
      </c>
    </row>
    <row r="2418" spans="1:17" x14ac:dyDescent="0.35">
      <c r="A2418" t="s">
        <v>15052</v>
      </c>
      <c r="B2418" t="s">
        <v>18233</v>
      </c>
      <c r="C2418" t="s">
        <v>18234</v>
      </c>
      <c r="D2418">
        <v>26.38</v>
      </c>
      <c r="E2418">
        <v>163</v>
      </c>
      <c r="F2418">
        <v>90</v>
      </c>
      <c r="G2418">
        <v>6</v>
      </c>
      <c r="H2418">
        <v>484</v>
      </c>
      <c r="I2418">
        <v>621</v>
      </c>
      <c r="J2418">
        <v>19</v>
      </c>
      <c r="K2418">
        <v>176</v>
      </c>
      <c r="L2418">
        <v>1.4E-2</v>
      </c>
      <c r="M2418">
        <v>38.9</v>
      </c>
      <c r="N2418">
        <v>293</v>
      </c>
      <c r="O2418">
        <v>55.631399999999999</v>
      </c>
      <c r="P2418">
        <v>55.631399999999999</v>
      </c>
      <c r="Q2418">
        <v>2272</v>
      </c>
    </row>
    <row r="2419" spans="1:17" x14ac:dyDescent="0.35">
      <c r="A2419" t="s">
        <v>15073</v>
      </c>
      <c r="B2419" t="s">
        <v>18233</v>
      </c>
      <c r="C2419" t="s">
        <v>18234</v>
      </c>
      <c r="D2419">
        <v>25.882000000000001</v>
      </c>
      <c r="E2419">
        <v>170</v>
      </c>
      <c r="F2419">
        <v>97</v>
      </c>
      <c r="G2419">
        <v>6</v>
      </c>
      <c r="H2419">
        <v>56</v>
      </c>
      <c r="I2419">
        <v>204</v>
      </c>
      <c r="J2419">
        <v>46</v>
      </c>
      <c r="K2419">
        <v>207</v>
      </c>
      <c r="L2419">
        <v>2.5999999999999999E-2</v>
      </c>
      <c r="M2419">
        <v>36.200000000000003</v>
      </c>
      <c r="N2419">
        <v>293</v>
      </c>
      <c r="O2419">
        <v>58.020499999999998</v>
      </c>
      <c r="P2419">
        <v>58.020499999999998</v>
      </c>
      <c r="Q2419">
        <v>2322</v>
      </c>
    </row>
    <row r="2420" spans="1:17" x14ac:dyDescent="0.35">
      <c r="A2420" t="s">
        <v>15192</v>
      </c>
      <c r="B2420" t="s">
        <v>18235</v>
      </c>
      <c r="C2420" t="s">
        <v>18236</v>
      </c>
      <c r="D2420">
        <v>47.741999999999997</v>
      </c>
      <c r="E2420">
        <v>155</v>
      </c>
      <c r="F2420">
        <v>76</v>
      </c>
      <c r="G2420">
        <v>4</v>
      </c>
      <c r="H2420">
        <v>32</v>
      </c>
      <c r="I2420">
        <v>185</v>
      </c>
      <c r="J2420">
        <v>23</v>
      </c>
      <c r="K2420">
        <v>173</v>
      </c>
      <c r="L2420">
        <v>4.0199999999999999E-42</v>
      </c>
      <c r="M2420">
        <v>139</v>
      </c>
      <c r="N2420">
        <v>175</v>
      </c>
      <c r="O2420">
        <v>88.571399999999997</v>
      </c>
      <c r="P2420">
        <v>88.571399999999997</v>
      </c>
      <c r="Q2420">
        <v>2433</v>
      </c>
    </row>
    <row r="2421" spans="1:17" x14ac:dyDescent="0.35">
      <c r="A2421" t="s">
        <v>15186</v>
      </c>
      <c r="B2421" t="s">
        <v>18235</v>
      </c>
      <c r="C2421" t="s">
        <v>18236</v>
      </c>
      <c r="D2421">
        <v>46.154000000000003</v>
      </c>
      <c r="E2421">
        <v>156</v>
      </c>
      <c r="F2421">
        <v>80</v>
      </c>
      <c r="G2421">
        <v>4</v>
      </c>
      <c r="H2421">
        <v>19</v>
      </c>
      <c r="I2421">
        <v>173</v>
      </c>
      <c r="J2421">
        <v>23</v>
      </c>
      <c r="K2421">
        <v>175</v>
      </c>
      <c r="L2421">
        <v>1.95E-36</v>
      </c>
      <c r="M2421">
        <v>124</v>
      </c>
      <c r="N2421">
        <v>175</v>
      </c>
      <c r="O2421">
        <v>89.142899999999997</v>
      </c>
      <c r="P2421">
        <v>89.142899999999997</v>
      </c>
      <c r="Q2421">
        <v>1328</v>
      </c>
    </row>
    <row r="2422" spans="1:17" x14ac:dyDescent="0.35">
      <c r="A2422" t="s">
        <v>15133</v>
      </c>
      <c r="B2422" t="s">
        <v>18235</v>
      </c>
      <c r="C2422" t="s">
        <v>18236</v>
      </c>
      <c r="D2422">
        <v>37.332999999999998</v>
      </c>
      <c r="E2422">
        <v>150</v>
      </c>
      <c r="F2422">
        <v>78</v>
      </c>
      <c r="G2422">
        <v>5</v>
      </c>
      <c r="H2422">
        <v>22</v>
      </c>
      <c r="I2422">
        <v>158</v>
      </c>
      <c r="J2422">
        <v>29</v>
      </c>
      <c r="K2422">
        <v>175</v>
      </c>
      <c r="L2422">
        <v>3.3399999999999999E-18</v>
      </c>
      <c r="M2422">
        <v>77</v>
      </c>
      <c r="N2422">
        <v>175</v>
      </c>
      <c r="O2422">
        <v>85.714299999999994</v>
      </c>
      <c r="P2422">
        <v>85.714299999999994</v>
      </c>
      <c r="Q2422">
        <v>2522</v>
      </c>
    </row>
    <row r="2423" spans="1:17" x14ac:dyDescent="0.35">
      <c r="A2423" t="s">
        <v>15034</v>
      </c>
      <c r="B2423" t="s">
        <v>18237</v>
      </c>
      <c r="C2423" t="s">
        <v>18238</v>
      </c>
      <c r="D2423">
        <v>26.712</v>
      </c>
      <c r="E2423">
        <v>146</v>
      </c>
      <c r="F2423">
        <v>77</v>
      </c>
      <c r="G2423">
        <v>5</v>
      </c>
      <c r="H2423">
        <v>40</v>
      </c>
      <c r="I2423">
        <v>160</v>
      </c>
      <c r="J2423">
        <v>3</v>
      </c>
      <c r="K2423">
        <v>143</v>
      </c>
      <c r="L2423">
        <v>2.9599999999999998E-4</v>
      </c>
      <c r="M2423">
        <v>42</v>
      </c>
      <c r="N2423">
        <v>265</v>
      </c>
      <c r="O2423">
        <v>55.094299999999997</v>
      </c>
      <c r="P2423">
        <v>55.094299999999997</v>
      </c>
      <c r="Q2423">
        <v>920</v>
      </c>
    </row>
    <row r="2424" spans="1:17" x14ac:dyDescent="0.35">
      <c r="A2424" t="s">
        <v>15886</v>
      </c>
      <c r="B2424" t="s">
        <v>18239</v>
      </c>
      <c r="C2424" t="s">
        <v>18240</v>
      </c>
      <c r="D2424">
        <v>28.675999999999998</v>
      </c>
      <c r="E2424">
        <v>136</v>
      </c>
      <c r="F2424">
        <v>80</v>
      </c>
      <c r="G2424">
        <v>3</v>
      </c>
      <c r="H2424">
        <v>106</v>
      </c>
      <c r="I2424">
        <v>229</v>
      </c>
      <c r="J2424">
        <v>12</v>
      </c>
      <c r="K2424">
        <v>142</v>
      </c>
      <c r="L2424">
        <v>1E-3</v>
      </c>
      <c r="M2424">
        <v>39.299999999999997</v>
      </c>
      <c r="N2424">
        <v>198</v>
      </c>
      <c r="O2424">
        <v>68.686899999999994</v>
      </c>
      <c r="P2424">
        <v>68.686899999999994</v>
      </c>
      <c r="Q2424">
        <v>2784</v>
      </c>
    </row>
    <row r="2425" spans="1:17" x14ac:dyDescent="0.35">
      <c r="A2425" t="s">
        <v>15886</v>
      </c>
      <c r="B2425" t="s">
        <v>16373</v>
      </c>
      <c r="C2425" t="s">
        <v>18241</v>
      </c>
      <c r="D2425">
        <v>28.571000000000002</v>
      </c>
      <c r="E2425">
        <v>133</v>
      </c>
      <c r="F2425">
        <v>81</v>
      </c>
      <c r="G2425">
        <v>4</v>
      </c>
      <c r="H2425">
        <v>107</v>
      </c>
      <c r="I2425">
        <v>229</v>
      </c>
      <c r="J2425">
        <v>13</v>
      </c>
      <c r="K2425">
        <v>141</v>
      </c>
      <c r="L2425">
        <v>7.9000000000000001E-2</v>
      </c>
      <c r="M2425">
        <v>33.1</v>
      </c>
      <c r="N2425">
        <v>145</v>
      </c>
      <c r="O2425">
        <v>91.724100000000007</v>
      </c>
      <c r="P2425">
        <v>91.724100000000007</v>
      </c>
      <c r="Q2425">
        <v>2787</v>
      </c>
    </row>
    <row r="2426" spans="1:17" x14ac:dyDescent="0.35">
      <c r="A2426" t="s">
        <v>15192</v>
      </c>
      <c r="B2426" t="s">
        <v>18242</v>
      </c>
      <c r="C2426" t="s">
        <v>18243</v>
      </c>
      <c r="D2426">
        <v>26.922999999999998</v>
      </c>
      <c r="E2426">
        <v>104</v>
      </c>
      <c r="F2426">
        <v>68</v>
      </c>
      <c r="G2426">
        <v>3</v>
      </c>
      <c r="H2426">
        <v>42</v>
      </c>
      <c r="I2426">
        <v>144</v>
      </c>
      <c r="J2426">
        <v>39</v>
      </c>
      <c r="K2426">
        <v>135</v>
      </c>
      <c r="L2426">
        <v>1.2999999999999999E-2</v>
      </c>
      <c r="M2426">
        <v>35.4</v>
      </c>
      <c r="N2426">
        <v>186</v>
      </c>
      <c r="O2426">
        <v>55.914000000000001</v>
      </c>
      <c r="P2426">
        <v>55.914000000000001</v>
      </c>
      <c r="Q2426">
        <v>2466</v>
      </c>
    </row>
    <row r="2427" spans="1:17" x14ac:dyDescent="0.35">
      <c r="A2427" t="s">
        <v>18244</v>
      </c>
      <c r="B2427" t="s">
        <v>15557</v>
      </c>
      <c r="C2427" t="s">
        <v>18245</v>
      </c>
      <c r="D2427">
        <v>29.347999999999999</v>
      </c>
      <c r="E2427">
        <v>92</v>
      </c>
      <c r="F2427">
        <v>44</v>
      </c>
      <c r="G2427">
        <v>3</v>
      </c>
      <c r="H2427">
        <v>109</v>
      </c>
      <c r="I2427">
        <v>196</v>
      </c>
      <c r="J2427">
        <v>54</v>
      </c>
      <c r="K2427">
        <v>128</v>
      </c>
      <c r="L2427">
        <v>2.5999999999999999E-2</v>
      </c>
      <c r="M2427">
        <v>34.299999999999997</v>
      </c>
      <c r="N2427">
        <v>146</v>
      </c>
      <c r="O2427">
        <v>63.0137</v>
      </c>
      <c r="P2427">
        <v>63.0137</v>
      </c>
      <c r="Q2427">
        <v>568</v>
      </c>
    </row>
    <row r="2428" spans="1:17" x14ac:dyDescent="0.35">
      <c r="A2428" t="s">
        <v>18246</v>
      </c>
      <c r="B2428" t="s">
        <v>18247</v>
      </c>
      <c r="C2428" t="s">
        <v>18248</v>
      </c>
      <c r="D2428">
        <v>40</v>
      </c>
      <c r="E2428">
        <v>45</v>
      </c>
      <c r="F2428">
        <v>21</v>
      </c>
      <c r="G2428">
        <v>1</v>
      </c>
      <c r="H2428">
        <v>224</v>
      </c>
      <c r="I2428">
        <v>268</v>
      </c>
      <c r="J2428">
        <v>3</v>
      </c>
      <c r="K2428">
        <v>41</v>
      </c>
      <c r="L2428">
        <v>0.59</v>
      </c>
      <c r="M2428">
        <v>30.4</v>
      </c>
      <c r="N2428">
        <v>71</v>
      </c>
      <c r="O2428">
        <v>63.380299999999998</v>
      </c>
      <c r="P2428">
        <v>63.380299999999998</v>
      </c>
      <c r="Q2428">
        <v>627</v>
      </c>
    </row>
    <row r="2429" spans="1:17" x14ac:dyDescent="0.35">
      <c r="A2429" t="s">
        <v>15034</v>
      </c>
      <c r="B2429" t="s">
        <v>15567</v>
      </c>
      <c r="C2429" t="s">
        <v>18249</v>
      </c>
      <c r="D2429">
        <v>29.850999999999999</v>
      </c>
      <c r="E2429">
        <v>134</v>
      </c>
      <c r="F2429">
        <v>82</v>
      </c>
      <c r="G2429">
        <v>3</v>
      </c>
      <c r="H2429">
        <v>36</v>
      </c>
      <c r="I2429">
        <v>159</v>
      </c>
      <c r="J2429">
        <v>1</v>
      </c>
      <c r="K2429">
        <v>132</v>
      </c>
      <c r="L2429">
        <v>7.3699999999999997E-6</v>
      </c>
      <c r="M2429">
        <v>46.6</v>
      </c>
      <c r="N2429">
        <v>250</v>
      </c>
      <c r="O2429">
        <v>53.6</v>
      </c>
      <c r="P2429">
        <v>53.6</v>
      </c>
      <c r="Q2429">
        <v>802</v>
      </c>
    </row>
    <row r="2430" spans="1:17" x14ac:dyDescent="0.35">
      <c r="A2430" t="s">
        <v>15117</v>
      </c>
      <c r="B2430" t="s">
        <v>15567</v>
      </c>
      <c r="C2430" t="s">
        <v>18249</v>
      </c>
      <c r="D2430">
        <v>23.507000000000001</v>
      </c>
      <c r="E2430">
        <v>268</v>
      </c>
      <c r="F2430">
        <v>155</v>
      </c>
      <c r="G2430">
        <v>13</v>
      </c>
      <c r="H2430">
        <v>7</v>
      </c>
      <c r="I2430">
        <v>248</v>
      </c>
      <c r="J2430">
        <v>5</v>
      </c>
      <c r="K2430">
        <v>248</v>
      </c>
      <c r="L2430">
        <v>5.1999999999999998E-2</v>
      </c>
      <c r="M2430">
        <v>35</v>
      </c>
      <c r="N2430">
        <v>250</v>
      </c>
      <c r="O2430">
        <v>107.2</v>
      </c>
      <c r="P2430">
        <v>101</v>
      </c>
      <c r="Q2430">
        <v>1677</v>
      </c>
    </row>
    <row r="2431" spans="1:17" x14ac:dyDescent="0.35">
      <c r="A2431" t="s">
        <v>15034</v>
      </c>
      <c r="B2431" t="s">
        <v>18250</v>
      </c>
      <c r="C2431" t="s">
        <v>18251</v>
      </c>
      <c r="D2431">
        <v>29.411999999999999</v>
      </c>
      <c r="E2431">
        <v>153</v>
      </c>
      <c r="F2431">
        <v>84</v>
      </c>
      <c r="G2431">
        <v>6</v>
      </c>
      <c r="H2431">
        <v>40</v>
      </c>
      <c r="I2431">
        <v>186</v>
      </c>
      <c r="J2431">
        <v>8</v>
      </c>
      <c r="K2431">
        <v>142</v>
      </c>
      <c r="L2431">
        <v>9.5600000000000006E-5</v>
      </c>
      <c r="M2431">
        <v>43.5</v>
      </c>
      <c r="N2431">
        <v>266</v>
      </c>
      <c r="O2431">
        <v>57.518799999999999</v>
      </c>
      <c r="P2431">
        <v>57.518799999999999</v>
      </c>
      <c r="Q2431">
        <v>869</v>
      </c>
    </row>
    <row r="2432" spans="1:17" x14ac:dyDescent="0.35">
      <c r="A2432" t="s">
        <v>15038</v>
      </c>
      <c r="B2432" t="s">
        <v>17252</v>
      </c>
      <c r="C2432" t="s">
        <v>18252</v>
      </c>
      <c r="D2432">
        <v>28.048999999999999</v>
      </c>
      <c r="E2432">
        <v>246</v>
      </c>
      <c r="F2432">
        <v>157</v>
      </c>
      <c r="G2432">
        <v>9</v>
      </c>
      <c r="H2432">
        <v>373</v>
      </c>
      <c r="I2432">
        <v>615</v>
      </c>
      <c r="J2432">
        <v>4</v>
      </c>
      <c r="K2432">
        <v>232</v>
      </c>
      <c r="L2432">
        <v>3.8200000000000003E-10</v>
      </c>
      <c r="M2432">
        <v>62.4</v>
      </c>
      <c r="N2432">
        <v>270</v>
      </c>
      <c r="O2432">
        <v>91.111099999999993</v>
      </c>
      <c r="P2432">
        <v>91.111099999999993</v>
      </c>
      <c r="Q2432">
        <v>2669</v>
      </c>
    </row>
    <row r="2433" spans="1:17" x14ac:dyDescent="0.35">
      <c r="A2433" t="s">
        <v>15886</v>
      </c>
      <c r="B2433" t="s">
        <v>18253</v>
      </c>
      <c r="C2433" t="s">
        <v>18254</v>
      </c>
      <c r="D2433">
        <v>33.332999999999998</v>
      </c>
      <c r="E2433">
        <v>51</v>
      </c>
      <c r="F2433">
        <v>31</v>
      </c>
      <c r="G2433">
        <v>1</v>
      </c>
      <c r="H2433">
        <v>180</v>
      </c>
      <c r="I2433">
        <v>230</v>
      </c>
      <c r="J2433">
        <v>29</v>
      </c>
      <c r="K2433">
        <v>76</v>
      </c>
      <c r="L2433">
        <v>0.36</v>
      </c>
      <c r="M2433">
        <v>30</v>
      </c>
      <c r="N2433">
        <v>81</v>
      </c>
      <c r="O2433">
        <v>62.963000000000001</v>
      </c>
      <c r="P2433">
        <v>62.963000000000001</v>
      </c>
      <c r="Q2433">
        <v>2790</v>
      </c>
    </row>
    <row r="2434" spans="1:17" x14ac:dyDescent="0.35">
      <c r="A2434" t="s">
        <v>15070</v>
      </c>
      <c r="B2434" t="s">
        <v>18255</v>
      </c>
      <c r="C2434" t="s">
        <v>18256</v>
      </c>
      <c r="D2434">
        <v>26.033000000000001</v>
      </c>
      <c r="E2434">
        <v>242</v>
      </c>
      <c r="F2434">
        <v>167</v>
      </c>
      <c r="G2434">
        <v>4</v>
      </c>
      <c r="H2434">
        <v>3</v>
      </c>
      <c r="I2434">
        <v>237</v>
      </c>
      <c r="J2434">
        <v>6</v>
      </c>
      <c r="K2434">
        <v>242</v>
      </c>
      <c r="L2434">
        <v>3.4599999999999998E-15</v>
      </c>
      <c r="M2434">
        <v>77.400000000000006</v>
      </c>
      <c r="N2434">
        <v>376</v>
      </c>
      <c r="O2434">
        <v>64.361699999999999</v>
      </c>
      <c r="P2434">
        <v>64.361699999999999</v>
      </c>
      <c r="Q2434">
        <v>2188</v>
      </c>
    </row>
    <row r="2435" spans="1:17" x14ac:dyDescent="0.35">
      <c r="A2435" t="s">
        <v>15031</v>
      </c>
      <c r="B2435" t="s">
        <v>15648</v>
      </c>
      <c r="C2435" t="s">
        <v>18257</v>
      </c>
      <c r="D2435">
        <v>25.41</v>
      </c>
      <c r="E2435">
        <v>244</v>
      </c>
      <c r="F2435">
        <v>138</v>
      </c>
      <c r="G2435">
        <v>13</v>
      </c>
      <c r="H2435">
        <v>6</v>
      </c>
      <c r="I2435">
        <v>222</v>
      </c>
      <c r="J2435">
        <v>5</v>
      </c>
      <c r="K2435">
        <v>231</v>
      </c>
      <c r="L2435">
        <v>5.8499999999999999E-6</v>
      </c>
      <c r="M2435">
        <v>47</v>
      </c>
      <c r="N2435">
        <v>256</v>
      </c>
      <c r="O2435">
        <v>95.3125</v>
      </c>
      <c r="P2435">
        <v>95.3125</v>
      </c>
      <c r="Q2435">
        <v>275</v>
      </c>
    </row>
    <row r="2436" spans="1:17" x14ac:dyDescent="0.35">
      <c r="A2436" t="s">
        <v>15817</v>
      </c>
      <c r="B2436" t="s">
        <v>18258</v>
      </c>
      <c r="C2436" t="s">
        <v>18259</v>
      </c>
      <c r="D2436">
        <v>25.925999999999998</v>
      </c>
      <c r="E2436">
        <v>189</v>
      </c>
      <c r="F2436">
        <v>114</v>
      </c>
      <c r="G2436">
        <v>4</v>
      </c>
      <c r="H2436">
        <v>230</v>
      </c>
      <c r="I2436">
        <v>398</v>
      </c>
      <c r="J2436">
        <v>95</v>
      </c>
      <c r="K2436">
        <v>277</v>
      </c>
      <c r="L2436">
        <v>0.48</v>
      </c>
      <c r="M2436">
        <v>32.700000000000003</v>
      </c>
      <c r="N2436">
        <v>288</v>
      </c>
      <c r="O2436">
        <v>65.625</v>
      </c>
      <c r="P2436">
        <v>65.625</v>
      </c>
      <c r="Q2436">
        <v>1424</v>
      </c>
    </row>
    <row r="2437" spans="1:17" x14ac:dyDescent="0.35">
      <c r="A2437" t="s">
        <v>15070</v>
      </c>
      <c r="B2437" t="s">
        <v>17008</v>
      </c>
      <c r="C2437" t="s">
        <v>18260</v>
      </c>
      <c r="D2437">
        <v>48.052</v>
      </c>
      <c r="E2437">
        <v>77</v>
      </c>
      <c r="F2437">
        <v>40</v>
      </c>
      <c r="G2437">
        <v>0</v>
      </c>
      <c r="H2437">
        <v>5</v>
      </c>
      <c r="I2437">
        <v>81</v>
      </c>
      <c r="J2437">
        <v>5</v>
      </c>
      <c r="K2437">
        <v>81</v>
      </c>
      <c r="L2437">
        <v>3.3799999999999999E-14</v>
      </c>
      <c r="M2437">
        <v>68.2</v>
      </c>
      <c r="N2437">
        <v>81</v>
      </c>
      <c r="O2437">
        <v>95.061700000000002</v>
      </c>
      <c r="P2437">
        <v>95.061700000000002</v>
      </c>
      <c r="Q2437">
        <v>2207</v>
      </c>
    </row>
    <row r="2438" spans="1:17" x14ac:dyDescent="0.35">
      <c r="A2438" t="s">
        <v>15225</v>
      </c>
      <c r="B2438" t="s">
        <v>18261</v>
      </c>
      <c r="C2438" t="s">
        <v>18262</v>
      </c>
      <c r="D2438">
        <v>26.573</v>
      </c>
      <c r="E2438">
        <v>143</v>
      </c>
      <c r="F2438">
        <v>96</v>
      </c>
      <c r="G2438">
        <v>3</v>
      </c>
      <c r="H2438">
        <v>23</v>
      </c>
      <c r="I2438">
        <v>162</v>
      </c>
      <c r="J2438">
        <v>24</v>
      </c>
      <c r="K2438">
        <v>160</v>
      </c>
      <c r="L2438">
        <v>0.24</v>
      </c>
      <c r="M2438">
        <v>33.9</v>
      </c>
      <c r="N2438">
        <v>182</v>
      </c>
      <c r="O2438">
        <v>78.571399999999997</v>
      </c>
      <c r="P2438">
        <v>78.571399999999997</v>
      </c>
      <c r="Q2438">
        <v>2777</v>
      </c>
    </row>
    <row r="2439" spans="1:17" x14ac:dyDescent="0.35">
      <c r="A2439" t="s">
        <v>15055</v>
      </c>
      <c r="B2439" t="s">
        <v>18263</v>
      </c>
      <c r="C2439" t="s">
        <v>18264</v>
      </c>
      <c r="D2439">
        <v>28.378</v>
      </c>
      <c r="E2439">
        <v>148</v>
      </c>
      <c r="F2439">
        <v>81</v>
      </c>
      <c r="G2439">
        <v>5</v>
      </c>
      <c r="H2439">
        <v>591</v>
      </c>
      <c r="I2439">
        <v>719</v>
      </c>
      <c r="J2439">
        <v>29</v>
      </c>
      <c r="K2439">
        <v>170</v>
      </c>
      <c r="L2439">
        <v>7.3999999999999996E-2</v>
      </c>
      <c r="M2439">
        <v>36.6</v>
      </c>
      <c r="N2439">
        <v>288</v>
      </c>
      <c r="O2439">
        <v>51.3889</v>
      </c>
      <c r="P2439">
        <v>51.3889</v>
      </c>
      <c r="Q2439">
        <v>598</v>
      </c>
    </row>
    <row r="2440" spans="1:17" x14ac:dyDescent="0.35">
      <c r="A2440" t="s">
        <v>15192</v>
      </c>
      <c r="B2440" t="s">
        <v>18235</v>
      </c>
      <c r="C2440" t="s">
        <v>18265</v>
      </c>
      <c r="D2440">
        <v>46.451999999999998</v>
      </c>
      <c r="E2440">
        <v>155</v>
      </c>
      <c r="F2440">
        <v>78</v>
      </c>
      <c r="G2440">
        <v>4</v>
      </c>
      <c r="H2440">
        <v>32</v>
      </c>
      <c r="I2440">
        <v>185</v>
      </c>
      <c r="J2440">
        <v>23</v>
      </c>
      <c r="K2440">
        <v>173</v>
      </c>
      <c r="L2440">
        <v>1.89E-40</v>
      </c>
      <c r="M2440">
        <v>135</v>
      </c>
      <c r="N2440">
        <v>175</v>
      </c>
      <c r="O2440">
        <v>88.571399999999997</v>
      </c>
      <c r="P2440">
        <v>88.571399999999997</v>
      </c>
      <c r="Q2440">
        <v>2434</v>
      </c>
    </row>
    <row r="2441" spans="1:17" x14ac:dyDescent="0.35">
      <c r="A2441" t="s">
        <v>15186</v>
      </c>
      <c r="B2441" t="s">
        <v>18235</v>
      </c>
      <c r="C2441" t="s">
        <v>18265</v>
      </c>
      <c r="D2441">
        <v>44.872</v>
      </c>
      <c r="E2441">
        <v>156</v>
      </c>
      <c r="F2441">
        <v>82</v>
      </c>
      <c r="G2441">
        <v>3</v>
      </c>
      <c r="H2441">
        <v>19</v>
      </c>
      <c r="I2441">
        <v>173</v>
      </c>
      <c r="J2441">
        <v>23</v>
      </c>
      <c r="K2441">
        <v>175</v>
      </c>
      <c r="L2441">
        <v>1.39E-35</v>
      </c>
      <c r="M2441">
        <v>122</v>
      </c>
      <c r="N2441">
        <v>175</v>
      </c>
      <c r="O2441">
        <v>89.142899999999997</v>
      </c>
      <c r="P2441">
        <v>89.142899999999997</v>
      </c>
      <c r="Q2441">
        <v>1330</v>
      </c>
    </row>
    <row r="2442" spans="1:17" x14ac:dyDescent="0.35">
      <c r="A2442" t="s">
        <v>15133</v>
      </c>
      <c r="B2442" t="s">
        <v>18235</v>
      </c>
      <c r="C2442" t="s">
        <v>18265</v>
      </c>
      <c r="D2442">
        <v>36</v>
      </c>
      <c r="E2442">
        <v>150</v>
      </c>
      <c r="F2442">
        <v>80</v>
      </c>
      <c r="G2442">
        <v>5</v>
      </c>
      <c r="H2442">
        <v>22</v>
      </c>
      <c r="I2442">
        <v>158</v>
      </c>
      <c r="J2442">
        <v>29</v>
      </c>
      <c r="K2442">
        <v>175</v>
      </c>
      <c r="L2442">
        <v>2.51E-17</v>
      </c>
      <c r="M2442">
        <v>75.099999999999994</v>
      </c>
      <c r="N2442">
        <v>175</v>
      </c>
      <c r="O2442">
        <v>85.714299999999994</v>
      </c>
      <c r="P2442">
        <v>85.714299999999994</v>
      </c>
      <c r="Q2442">
        <v>2524</v>
      </c>
    </row>
    <row r="2443" spans="1:17" x14ac:dyDescent="0.35">
      <c r="A2443" t="s">
        <v>15034</v>
      </c>
      <c r="B2443" t="s">
        <v>18266</v>
      </c>
      <c r="C2443" t="s">
        <v>18267</v>
      </c>
      <c r="D2443">
        <v>27.082999999999998</v>
      </c>
      <c r="E2443">
        <v>144</v>
      </c>
      <c r="F2443">
        <v>79</v>
      </c>
      <c r="G2443">
        <v>6</v>
      </c>
      <c r="H2443">
        <v>40</v>
      </c>
      <c r="I2443">
        <v>160</v>
      </c>
      <c r="J2443">
        <v>3</v>
      </c>
      <c r="K2443">
        <v>143</v>
      </c>
      <c r="L2443">
        <v>6.4899999999999995E-4</v>
      </c>
      <c r="M2443">
        <v>40.799999999999997</v>
      </c>
      <c r="N2443">
        <v>257</v>
      </c>
      <c r="O2443">
        <v>56.031100000000002</v>
      </c>
      <c r="P2443">
        <v>56.031100000000002</v>
      </c>
      <c r="Q2443">
        <v>952</v>
      </c>
    </row>
    <row r="2444" spans="1:17" x14ac:dyDescent="0.35">
      <c r="A2444" t="s">
        <v>15034</v>
      </c>
      <c r="B2444" t="s">
        <v>18268</v>
      </c>
      <c r="C2444" t="s">
        <v>18269</v>
      </c>
      <c r="D2444">
        <v>28.105</v>
      </c>
      <c r="E2444">
        <v>153</v>
      </c>
      <c r="F2444">
        <v>65</v>
      </c>
      <c r="G2444">
        <v>6</v>
      </c>
      <c r="H2444">
        <v>40</v>
      </c>
      <c r="I2444">
        <v>160</v>
      </c>
      <c r="J2444">
        <v>3</v>
      </c>
      <c r="K2444">
        <v>142</v>
      </c>
      <c r="L2444">
        <v>6.0000000000000001E-3</v>
      </c>
      <c r="M2444">
        <v>37.700000000000003</v>
      </c>
      <c r="N2444">
        <v>258</v>
      </c>
      <c r="O2444">
        <v>59.302300000000002</v>
      </c>
      <c r="P2444">
        <v>59.302300000000002</v>
      </c>
      <c r="Q2444">
        <v>1095</v>
      </c>
    </row>
    <row r="2445" spans="1:17" x14ac:dyDescent="0.35">
      <c r="A2445" t="s">
        <v>18270</v>
      </c>
      <c r="B2445" t="s">
        <v>18271</v>
      </c>
      <c r="C2445" t="s">
        <v>18272</v>
      </c>
      <c r="D2445">
        <v>25.62</v>
      </c>
      <c r="E2445">
        <v>121</v>
      </c>
      <c r="F2445">
        <v>76</v>
      </c>
      <c r="G2445">
        <v>5</v>
      </c>
      <c r="H2445">
        <v>22</v>
      </c>
      <c r="I2445">
        <v>128</v>
      </c>
      <c r="J2445">
        <v>17</v>
      </c>
      <c r="K2445">
        <v>137</v>
      </c>
      <c r="L2445">
        <v>0.4</v>
      </c>
      <c r="M2445">
        <v>30.8</v>
      </c>
      <c r="N2445">
        <v>156</v>
      </c>
      <c r="O2445">
        <v>77.564099999999996</v>
      </c>
      <c r="P2445">
        <v>77.564099999999996</v>
      </c>
      <c r="Q2445">
        <v>1451</v>
      </c>
    </row>
    <row r="2446" spans="1:17" x14ac:dyDescent="0.35">
      <c r="A2446" t="s">
        <v>18273</v>
      </c>
      <c r="B2446" t="s">
        <v>18274</v>
      </c>
      <c r="C2446" t="s">
        <v>18275</v>
      </c>
      <c r="D2446">
        <v>30</v>
      </c>
      <c r="E2446">
        <v>110</v>
      </c>
      <c r="F2446">
        <v>54</v>
      </c>
      <c r="G2446">
        <v>4</v>
      </c>
      <c r="H2446">
        <v>35</v>
      </c>
      <c r="I2446">
        <v>140</v>
      </c>
      <c r="J2446">
        <v>42</v>
      </c>
      <c r="K2446">
        <v>132</v>
      </c>
      <c r="L2446">
        <v>2.1000000000000001E-2</v>
      </c>
      <c r="M2446">
        <v>35</v>
      </c>
      <c r="N2446">
        <v>147</v>
      </c>
      <c r="O2446">
        <v>74.829899999999995</v>
      </c>
      <c r="P2446">
        <v>74.829899999999995</v>
      </c>
      <c r="Q2446">
        <v>1685</v>
      </c>
    </row>
    <row r="2447" spans="1:17" x14ac:dyDescent="0.35">
      <c r="A2447" t="s">
        <v>15156</v>
      </c>
      <c r="B2447" t="s">
        <v>18276</v>
      </c>
      <c r="C2447" t="s">
        <v>18277</v>
      </c>
      <c r="D2447">
        <v>28.704000000000001</v>
      </c>
      <c r="E2447">
        <v>108</v>
      </c>
      <c r="F2447">
        <v>58</v>
      </c>
      <c r="G2447">
        <v>3</v>
      </c>
      <c r="H2447">
        <v>39</v>
      </c>
      <c r="I2447">
        <v>131</v>
      </c>
      <c r="J2447">
        <v>60</v>
      </c>
      <c r="K2447">
        <v>163</v>
      </c>
      <c r="L2447">
        <v>0.22</v>
      </c>
      <c r="M2447">
        <v>30.8</v>
      </c>
      <c r="N2447">
        <v>190</v>
      </c>
      <c r="O2447">
        <v>56.842100000000002</v>
      </c>
      <c r="P2447">
        <v>56.842100000000002</v>
      </c>
      <c r="Q2447">
        <v>1595</v>
      </c>
    </row>
    <row r="2448" spans="1:17" x14ac:dyDescent="0.35">
      <c r="A2448" t="s">
        <v>15034</v>
      </c>
      <c r="B2448" t="s">
        <v>16364</v>
      </c>
      <c r="C2448" t="s">
        <v>18278</v>
      </c>
      <c r="D2448">
        <v>29.452000000000002</v>
      </c>
      <c r="E2448">
        <v>146</v>
      </c>
      <c r="F2448">
        <v>73</v>
      </c>
      <c r="G2448">
        <v>7</v>
      </c>
      <c r="H2448">
        <v>40</v>
      </c>
      <c r="I2448">
        <v>160</v>
      </c>
      <c r="J2448">
        <v>3</v>
      </c>
      <c r="K2448">
        <v>143</v>
      </c>
      <c r="L2448">
        <v>7.3200000000000001E-4</v>
      </c>
      <c r="M2448">
        <v>40.799999999999997</v>
      </c>
      <c r="N2448">
        <v>260</v>
      </c>
      <c r="O2448">
        <v>56.153799999999997</v>
      </c>
      <c r="P2448">
        <v>56.153799999999997</v>
      </c>
      <c r="Q2448">
        <v>960</v>
      </c>
    </row>
    <row r="2449" spans="1:17" x14ac:dyDescent="0.35">
      <c r="A2449" t="s">
        <v>15133</v>
      </c>
      <c r="B2449" t="s">
        <v>18279</v>
      </c>
      <c r="C2449" t="s">
        <v>18280</v>
      </c>
      <c r="D2449">
        <v>23.484999999999999</v>
      </c>
      <c r="E2449">
        <v>132</v>
      </c>
      <c r="F2449">
        <v>94</v>
      </c>
      <c r="G2449">
        <v>2</v>
      </c>
      <c r="H2449">
        <v>13</v>
      </c>
      <c r="I2449">
        <v>140</v>
      </c>
      <c r="J2449">
        <v>4</v>
      </c>
      <c r="K2449">
        <v>132</v>
      </c>
      <c r="L2449">
        <v>1.46E-4</v>
      </c>
      <c r="M2449">
        <v>40.4</v>
      </c>
      <c r="N2449">
        <v>155</v>
      </c>
      <c r="O2449">
        <v>85.161299999999997</v>
      </c>
      <c r="P2449">
        <v>85.161299999999997</v>
      </c>
      <c r="Q2449">
        <v>2569</v>
      </c>
    </row>
    <row r="2450" spans="1:17" x14ac:dyDescent="0.35">
      <c r="A2450" t="s">
        <v>15192</v>
      </c>
      <c r="B2450" t="s">
        <v>18279</v>
      </c>
      <c r="C2450" t="s">
        <v>18280</v>
      </c>
      <c r="D2450">
        <v>23.404</v>
      </c>
      <c r="E2450">
        <v>141</v>
      </c>
      <c r="F2450">
        <v>88</v>
      </c>
      <c r="G2450">
        <v>6</v>
      </c>
      <c r="H2450">
        <v>30</v>
      </c>
      <c r="I2450">
        <v>154</v>
      </c>
      <c r="J2450">
        <v>9</v>
      </c>
      <c r="K2450">
        <v>145</v>
      </c>
      <c r="L2450">
        <v>0.61</v>
      </c>
      <c r="M2450">
        <v>30.4</v>
      </c>
      <c r="N2450">
        <v>155</v>
      </c>
      <c r="O2450">
        <v>90.967699999999994</v>
      </c>
      <c r="P2450">
        <v>90.967699999999994</v>
      </c>
      <c r="Q2450">
        <v>2481</v>
      </c>
    </row>
    <row r="2451" spans="1:17" x14ac:dyDescent="0.35">
      <c r="A2451" t="s">
        <v>15186</v>
      </c>
      <c r="B2451" t="s">
        <v>18279</v>
      </c>
      <c r="C2451" t="s">
        <v>18280</v>
      </c>
      <c r="D2451">
        <v>22.388000000000002</v>
      </c>
      <c r="E2451">
        <v>134</v>
      </c>
      <c r="F2451">
        <v>91</v>
      </c>
      <c r="G2451">
        <v>2</v>
      </c>
      <c r="H2451">
        <v>17</v>
      </c>
      <c r="I2451">
        <v>137</v>
      </c>
      <c r="J2451">
        <v>9</v>
      </c>
      <c r="K2451">
        <v>142</v>
      </c>
      <c r="L2451">
        <v>7.0000000000000001E-3</v>
      </c>
      <c r="M2451">
        <v>35.799999999999997</v>
      </c>
      <c r="N2451">
        <v>155</v>
      </c>
      <c r="O2451">
        <v>86.451599999999999</v>
      </c>
      <c r="P2451">
        <v>86.451599999999999</v>
      </c>
      <c r="Q2451">
        <v>1383</v>
      </c>
    </row>
    <row r="2452" spans="1:17" x14ac:dyDescent="0.35">
      <c r="A2452" t="s">
        <v>17383</v>
      </c>
      <c r="B2452" t="s">
        <v>18281</v>
      </c>
      <c r="C2452" t="s">
        <v>18282</v>
      </c>
      <c r="D2452">
        <v>27.472999999999999</v>
      </c>
      <c r="E2452">
        <v>91</v>
      </c>
      <c r="F2452">
        <v>58</v>
      </c>
      <c r="G2452">
        <v>2</v>
      </c>
      <c r="H2452">
        <v>59</v>
      </c>
      <c r="I2452">
        <v>148</v>
      </c>
      <c r="J2452">
        <v>69</v>
      </c>
      <c r="K2452">
        <v>152</v>
      </c>
      <c r="L2452">
        <v>0.51</v>
      </c>
      <c r="M2452">
        <v>31.6</v>
      </c>
      <c r="N2452">
        <v>156</v>
      </c>
      <c r="O2452">
        <v>58.333300000000001</v>
      </c>
      <c r="P2452">
        <v>58.333300000000001</v>
      </c>
      <c r="Q2452">
        <v>2989</v>
      </c>
    </row>
    <row r="2453" spans="1:17" x14ac:dyDescent="0.35">
      <c r="A2453" t="s">
        <v>15049</v>
      </c>
      <c r="B2453" t="s">
        <v>18283</v>
      </c>
      <c r="C2453" t="s">
        <v>18284</v>
      </c>
      <c r="D2453">
        <v>26.984000000000002</v>
      </c>
      <c r="E2453">
        <v>189</v>
      </c>
      <c r="F2453">
        <v>110</v>
      </c>
      <c r="G2453">
        <v>7</v>
      </c>
      <c r="H2453">
        <v>155</v>
      </c>
      <c r="I2453">
        <v>326</v>
      </c>
      <c r="J2453">
        <v>8</v>
      </c>
      <c r="K2453">
        <v>185</v>
      </c>
      <c r="L2453">
        <v>2.8800000000000001E-4</v>
      </c>
      <c r="M2453">
        <v>42.7</v>
      </c>
      <c r="N2453">
        <v>258</v>
      </c>
      <c r="O2453">
        <v>73.255799999999994</v>
      </c>
      <c r="P2453">
        <v>73.255799999999994</v>
      </c>
      <c r="Q2453">
        <v>1852</v>
      </c>
    </row>
    <row r="2454" spans="1:17" x14ac:dyDescent="0.35">
      <c r="A2454" t="s">
        <v>15034</v>
      </c>
      <c r="B2454" t="s">
        <v>18283</v>
      </c>
      <c r="C2454" t="s">
        <v>18284</v>
      </c>
      <c r="D2454">
        <v>26.573</v>
      </c>
      <c r="E2454">
        <v>143</v>
      </c>
      <c r="F2454">
        <v>79</v>
      </c>
      <c r="G2454">
        <v>5</v>
      </c>
      <c r="H2454">
        <v>41</v>
      </c>
      <c r="I2454">
        <v>160</v>
      </c>
      <c r="J2454">
        <v>4</v>
      </c>
      <c r="K2454">
        <v>143</v>
      </c>
      <c r="L2454">
        <v>1E-3</v>
      </c>
      <c r="M2454">
        <v>40</v>
      </c>
      <c r="N2454">
        <v>258</v>
      </c>
      <c r="O2454">
        <v>55.426400000000001</v>
      </c>
      <c r="P2454">
        <v>55.426400000000001</v>
      </c>
      <c r="Q2454">
        <v>982</v>
      </c>
    </row>
    <row r="2455" spans="1:17" x14ac:dyDescent="0.35">
      <c r="A2455" t="s">
        <v>15037</v>
      </c>
      <c r="B2455" t="s">
        <v>18283</v>
      </c>
      <c r="C2455" t="s">
        <v>18284</v>
      </c>
      <c r="D2455">
        <v>26.512</v>
      </c>
      <c r="E2455">
        <v>215</v>
      </c>
      <c r="F2455">
        <v>115</v>
      </c>
      <c r="G2455">
        <v>8</v>
      </c>
      <c r="H2455">
        <v>44</v>
      </c>
      <c r="I2455">
        <v>229</v>
      </c>
      <c r="J2455">
        <v>3</v>
      </c>
      <c r="K2455">
        <v>203</v>
      </c>
      <c r="L2455">
        <v>1E-3</v>
      </c>
      <c r="M2455">
        <v>40.4</v>
      </c>
      <c r="N2455">
        <v>258</v>
      </c>
      <c r="O2455">
        <v>83.333299999999994</v>
      </c>
      <c r="P2455">
        <v>83.333299999999994</v>
      </c>
      <c r="Q2455">
        <v>722</v>
      </c>
    </row>
    <row r="2456" spans="1:17" x14ac:dyDescent="0.35">
      <c r="A2456" t="s">
        <v>15031</v>
      </c>
      <c r="B2456" t="s">
        <v>18283</v>
      </c>
      <c r="C2456" t="s">
        <v>18284</v>
      </c>
      <c r="D2456">
        <v>25.280999999999999</v>
      </c>
      <c r="E2456">
        <v>178</v>
      </c>
      <c r="F2456">
        <v>103</v>
      </c>
      <c r="G2456">
        <v>6</v>
      </c>
      <c r="H2456">
        <v>6</v>
      </c>
      <c r="I2456">
        <v>155</v>
      </c>
      <c r="J2456">
        <v>3</v>
      </c>
      <c r="K2456">
        <v>178</v>
      </c>
      <c r="L2456">
        <v>4.0400000000000001E-4</v>
      </c>
      <c r="M2456">
        <v>41.2</v>
      </c>
      <c r="N2456">
        <v>258</v>
      </c>
      <c r="O2456">
        <v>68.992199999999997</v>
      </c>
      <c r="P2456">
        <v>68.992199999999997</v>
      </c>
      <c r="Q2456">
        <v>473</v>
      </c>
    </row>
    <row r="2457" spans="1:17" x14ac:dyDescent="0.35">
      <c r="A2457" t="s">
        <v>15034</v>
      </c>
      <c r="B2457" t="s">
        <v>16848</v>
      </c>
      <c r="C2457" t="s">
        <v>18285</v>
      </c>
      <c r="D2457">
        <v>24.515999999999998</v>
      </c>
      <c r="E2457">
        <v>155</v>
      </c>
      <c r="F2457">
        <v>68</v>
      </c>
      <c r="G2457">
        <v>3</v>
      </c>
      <c r="H2457">
        <v>40</v>
      </c>
      <c r="I2457">
        <v>160</v>
      </c>
      <c r="J2457">
        <v>3</v>
      </c>
      <c r="K2457">
        <v>142</v>
      </c>
      <c r="L2457">
        <v>5.0000000000000001E-3</v>
      </c>
      <c r="M2457">
        <v>38.1</v>
      </c>
      <c r="N2457">
        <v>259</v>
      </c>
      <c r="O2457">
        <v>59.845599999999997</v>
      </c>
      <c r="P2457">
        <v>59.845599999999997</v>
      </c>
      <c r="Q2457">
        <v>1071</v>
      </c>
    </row>
    <row r="2458" spans="1:17" x14ac:dyDescent="0.35">
      <c r="A2458" t="s">
        <v>15031</v>
      </c>
      <c r="B2458" t="s">
        <v>17238</v>
      </c>
      <c r="C2458" t="s">
        <v>18286</v>
      </c>
      <c r="D2458">
        <v>26.638999999999999</v>
      </c>
      <c r="E2458">
        <v>244</v>
      </c>
      <c r="F2458">
        <v>148</v>
      </c>
      <c r="G2458">
        <v>8</v>
      </c>
      <c r="H2458">
        <v>1</v>
      </c>
      <c r="I2458">
        <v>224</v>
      </c>
      <c r="J2458">
        <v>1</v>
      </c>
      <c r="K2458">
        <v>233</v>
      </c>
      <c r="L2458">
        <v>5.5299999999999997E-9</v>
      </c>
      <c r="M2458">
        <v>55.8</v>
      </c>
      <c r="N2458">
        <v>256</v>
      </c>
      <c r="O2458">
        <v>95.3125</v>
      </c>
      <c r="P2458">
        <v>95.3125</v>
      </c>
      <c r="Q2458">
        <v>94</v>
      </c>
    </row>
    <row r="2459" spans="1:17" x14ac:dyDescent="0.35">
      <c r="A2459" t="s">
        <v>15237</v>
      </c>
      <c r="B2459" t="s">
        <v>17238</v>
      </c>
      <c r="C2459" t="s">
        <v>18286</v>
      </c>
      <c r="D2459">
        <v>24.375</v>
      </c>
      <c r="E2459">
        <v>160</v>
      </c>
      <c r="F2459">
        <v>82</v>
      </c>
      <c r="G2459">
        <v>7</v>
      </c>
      <c r="H2459">
        <v>54</v>
      </c>
      <c r="I2459">
        <v>205</v>
      </c>
      <c r="J2459">
        <v>2</v>
      </c>
      <c r="K2459">
        <v>130</v>
      </c>
      <c r="L2459">
        <v>0.77</v>
      </c>
      <c r="M2459">
        <v>31.2</v>
      </c>
      <c r="N2459">
        <v>256</v>
      </c>
      <c r="O2459">
        <v>62.5</v>
      </c>
      <c r="P2459">
        <v>62.5</v>
      </c>
      <c r="Q2459">
        <v>536</v>
      </c>
    </row>
    <row r="2460" spans="1:17" x14ac:dyDescent="0.35">
      <c r="A2460" t="s">
        <v>15070</v>
      </c>
      <c r="B2460" t="s">
        <v>18287</v>
      </c>
      <c r="C2460" t="s">
        <v>18288</v>
      </c>
      <c r="D2460">
        <v>25.221</v>
      </c>
      <c r="E2460">
        <v>226</v>
      </c>
      <c r="F2460">
        <v>165</v>
      </c>
      <c r="G2460">
        <v>3</v>
      </c>
      <c r="H2460">
        <v>3</v>
      </c>
      <c r="I2460">
        <v>227</v>
      </c>
      <c r="J2460">
        <v>6</v>
      </c>
      <c r="K2460">
        <v>228</v>
      </c>
      <c r="L2460">
        <v>1.97E-9</v>
      </c>
      <c r="M2460">
        <v>59.7</v>
      </c>
      <c r="N2460">
        <v>367</v>
      </c>
      <c r="O2460">
        <v>61.580399999999997</v>
      </c>
      <c r="P2460">
        <v>61.580399999999997</v>
      </c>
      <c r="Q2460">
        <v>2241</v>
      </c>
    </row>
    <row r="2461" spans="1:17" x14ac:dyDescent="0.35">
      <c r="A2461" t="s">
        <v>18289</v>
      </c>
      <c r="B2461" t="s">
        <v>18290</v>
      </c>
      <c r="C2461" t="s">
        <v>18291</v>
      </c>
      <c r="D2461">
        <v>41.667000000000002</v>
      </c>
      <c r="E2461">
        <v>36</v>
      </c>
      <c r="F2461">
        <v>17</v>
      </c>
      <c r="G2461">
        <v>1</v>
      </c>
      <c r="H2461">
        <v>30</v>
      </c>
      <c r="I2461">
        <v>65</v>
      </c>
      <c r="J2461">
        <v>7</v>
      </c>
      <c r="K2461">
        <v>38</v>
      </c>
      <c r="L2461">
        <v>0.56999999999999995</v>
      </c>
      <c r="M2461">
        <v>28.5</v>
      </c>
      <c r="N2461">
        <v>42</v>
      </c>
      <c r="O2461">
        <v>85.714299999999994</v>
      </c>
      <c r="P2461">
        <v>85.714299999999994</v>
      </c>
      <c r="Q2461">
        <v>1561</v>
      </c>
    </row>
    <row r="2462" spans="1:17" x14ac:dyDescent="0.35">
      <c r="A2462" t="s">
        <v>16019</v>
      </c>
      <c r="B2462" t="s">
        <v>15590</v>
      </c>
      <c r="C2462" t="s">
        <v>18292</v>
      </c>
      <c r="D2462">
        <v>27.059000000000001</v>
      </c>
      <c r="E2462">
        <v>85</v>
      </c>
      <c r="F2462">
        <v>55</v>
      </c>
      <c r="G2462">
        <v>3</v>
      </c>
      <c r="H2462">
        <v>3</v>
      </c>
      <c r="I2462">
        <v>82</v>
      </c>
      <c r="J2462">
        <v>2</v>
      </c>
      <c r="K2462">
        <v>84</v>
      </c>
      <c r="L2462">
        <v>0.18</v>
      </c>
      <c r="M2462">
        <v>31.2</v>
      </c>
      <c r="N2462">
        <v>148</v>
      </c>
      <c r="O2462">
        <v>57.432400000000001</v>
      </c>
      <c r="P2462">
        <v>57.432400000000001</v>
      </c>
      <c r="Q2462">
        <v>1492</v>
      </c>
    </row>
    <row r="2463" spans="1:17" x14ac:dyDescent="0.35">
      <c r="A2463" t="s">
        <v>15034</v>
      </c>
      <c r="B2463" t="s">
        <v>18293</v>
      </c>
      <c r="C2463" t="s">
        <v>18294</v>
      </c>
      <c r="D2463">
        <v>27.777999999999999</v>
      </c>
      <c r="E2463">
        <v>144</v>
      </c>
      <c r="F2463">
        <v>78</v>
      </c>
      <c r="G2463">
        <v>6</v>
      </c>
      <c r="H2463">
        <v>40</v>
      </c>
      <c r="I2463">
        <v>160</v>
      </c>
      <c r="J2463">
        <v>3</v>
      </c>
      <c r="K2463">
        <v>143</v>
      </c>
      <c r="L2463">
        <v>3.6999999999999998E-5</v>
      </c>
      <c r="M2463">
        <v>44.7</v>
      </c>
      <c r="N2463">
        <v>261</v>
      </c>
      <c r="O2463">
        <v>55.172400000000003</v>
      </c>
      <c r="P2463">
        <v>55.172400000000003</v>
      </c>
      <c r="Q2463">
        <v>832</v>
      </c>
    </row>
    <row r="2464" spans="1:17" x14ac:dyDescent="0.35">
      <c r="A2464" t="s">
        <v>16565</v>
      </c>
      <c r="B2464" t="s">
        <v>15827</v>
      </c>
      <c r="C2464" t="s">
        <v>18295</v>
      </c>
      <c r="D2464">
        <v>30.128</v>
      </c>
      <c r="E2464">
        <v>156</v>
      </c>
      <c r="F2464">
        <v>82</v>
      </c>
      <c r="G2464">
        <v>8</v>
      </c>
      <c r="H2464">
        <v>248</v>
      </c>
      <c r="I2464">
        <v>391</v>
      </c>
      <c r="J2464">
        <v>55</v>
      </c>
      <c r="K2464">
        <v>195</v>
      </c>
      <c r="L2464">
        <v>7.0000000000000001E-3</v>
      </c>
      <c r="M2464">
        <v>38.5</v>
      </c>
      <c r="N2464">
        <v>260</v>
      </c>
      <c r="O2464">
        <v>60</v>
      </c>
      <c r="P2464">
        <v>60</v>
      </c>
      <c r="Q2464">
        <v>1476</v>
      </c>
    </row>
    <row r="2465" spans="1:17" x14ac:dyDescent="0.35">
      <c r="A2465" t="s">
        <v>15031</v>
      </c>
      <c r="B2465" t="s">
        <v>15946</v>
      </c>
      <c r="C2465" t="s">
        <v>18296</v>
      </c>
      <c r="D2465">
        <v>25.306000000000001</v>
      </c>
      <c r="E2465">
        <v>245</v>
      </c>
      <c r="F2465">
        <v>152</v>
      </c>
      <c r="G2465">
        <v>8</v>
      </c>
      <c r="H2465">
        <v>1</v>
      </c>
      <c r="I2465">
        <v>225</v>
      </c>
      <c r="J2465">
        <v>1</v>
      </c>
      <c r="K2465">
        <v>234</v>
      </c>
      <c r="L2465">
        <v>1.01E-7</v>
      </c>
      <c r="M2465">
        <v>52</v>
      </c>
      <c r="N2465">
        <v>256</v>
      </c>
      <c r="O2465">
        <v>95.703100000000006</v>
      </c>
      <c r="P2465">
        <v>95.703100000000006</v>
      </c>
      <c r="Q2465">
        <v>148</v>
      </c>
    </row>
    <row r="2466" spans="1:17" x14ac:dyDescent="0.35">
      <c r="A2466" t="s">
        <v>15348</v>
      </c>
      <c r="B2466" t="s">
        <v>17623</v>
      </c>
      <c r="C2466" t="s">
        <v>18297</v>
      </c>
      <c r="D2466">
        <v>27.344000000000001</v>
      </c>
      <c r="E2466">
        <v>128</v>
      </c>
      <c r="F2466">
        <v>80</v>
      </c>
      <c r="G2466">
        <v>6</v>
      </c>
      <c r="H2466">
        <v>37</v>
      </c>
      <c r="I2466">
        <v>156</v>
      </c>
      <c r="J2466">
        <v>24</v>
      </c>
      <c r="K2466">
        <v>146</v>
      </c>
      <c r="L2466">
        <v>8.9999999999999993E-3</v>
      </c>
      <c r="M2466">
        <v>35</v>
      </c>
      <c r="N2466">
        <v>148</v>
      </c>
      <c r="O2466">
        <v>86.486500000000007</v>
      </c>
      <c r="P2466">
        <v>86.486500000000007</v>
      </c>
      <c r="Q2466">
        <v>1948</v>
      </c>
    </row>
    <row r="2467" spans="1:17" x14ac:dyDescent="0.35">
      <c r="A2467" t="s">
        <v>15244</v>
      </c>
      <c r="B2467" t="s">
        <v>15304</v>
      </c>
      <c r="C2467" t="s">
        <v>18298</v>
      </c>
      <c r="D2467">
        <v>39.564999999999998</v>
      </c>
      <c r="E2467">
        <v>460</v>
      </c>
      <c r="F2467">
        <v>268</v>
      </c>
      <c r="G2467">
        <v>7</v>
      </c>
      <c r="H2467">
        <v>8</v>
      </c>
      <c r="I2467">
        <v>465</v>
      </c>
      <c r="J2467">
        <v>5</v>
      </c>
      <c r="K2467">
        <v>456</v>
      </c>
      <c r="L2467">
        <v>8.0600000000000004E-107</v>
      </c>
      <c r="M2467">
        <v>325</v>
      </c>
      <c r="N2467">
        <v>464</v>
      </c>
      <c r="O2467">
        <v>99.137900000000002</v>
      </c>
      <c r="P2467">
        <v>99.137900000000002</v>
      </c>
      <c r="Q2467">
        <v>1530</v>
      </c>
    </row>
    <row r="2468" spans="1:17" x14ac:dyDescent="0.35">
      <c r="A2468" t="s">
        <v>15247</v>
      </c>
      <c r="B2468" t="s">
        <v>15304</v>
      </c>
      <c r="C2468" t="s">
        <v>18298</v>
      </c>
      <c r="D2468">
        <v>36.786000000000001</v>
      </c>
      <c r="E2468">
        <v>473</v>
      </c>
      <c r="F2468">
        <v>280</v>
      </c>
      <c r="G2468">
        <v>4</v>
      </c>
      <c r="H2468">
        <v>7</v>
      </c>
      <c r="I2468">
        <v>479</v>
      </c>
      <c r="J2468">
        <v>3</v>
      </c>
      <c r="K2468">
        <v>456</v>
      </c>
      <c r="L2468">
        <v>8.5000000000000002E-97</v>
      </c>
      <c r="M2468">
        <v>300</v>
      </c>
      <c r="N2468">
        <v>464</v>
      </c>
      <c r="O2468">
        <v>101.94</v>
      </c>
      <c r="P2468">
        <v>101</v>
      </c>
      <c r="Q2468">
        <v>1767</v>
      </c>
    </row>
    <row r="2469" spans="1:17" x14ac:dyDescent="0.35">
      <c r="A2469" t="s">
        <v>15249</v>
      </c>
      <c r="B2469" t="s">
        <v>15304</v>
      </c>
      <c r="C2469" t="s">
        <v>18298</v>
      </c>
      <c r="D2469">
        <v>28.667999999999999</v>
      </c>
      <c r="E2469">
        <v>443</v>
      </c>
      <c r="F2469">
        <v>302</v>
      </c>
      <c r="G2469">
        <v>8</v>
      </c>
      <c r="H2469">
        <v>49</v>
      </c>
      <c r="I2469">
        <v>483</v>
      </c>
      <c r="J2469">
        <v>5</v>
      </c>
      <c r="K2469">
        <v>441</v>
      </c>
      <c r="L2469">
        <v>1.24E-45</v>
      </c>
      <c r="M2469">
        <v>166</v>
      </c>
      <c r="N2469">
        <v>464</v>
      </c>
      <c r="O2469">
        <v>95.474100000000007</v>
      </c>
      <c r="P2469">
        <v>95.474100000000007</v>
      </c>
      <c r="Q2469">
        <v>2504</v>
      </c>
    </row>
    <row r="2470" spans="1:17" x14ac:dyDescent="0.35">
      <c r="A2470" t="s">
        <v>15248</v>
      </c>
      <c r="B2470" t="s">
        <v>15304</v>
      </c>
      <c r="C2470" t="s">
        <v>18298</v>
      </c>
      <c r="D2470">
        <v>25.67</v>
      </c>
      <c r="E2470">
        <v>261</v>
      </c>
      <c r="F2470">
        <v>149</v>
      </c>
      <c r="G2470">
        <v>15</v>
      </c>
      <c r="H2470">
        <v>226</v>
      </c>
      <c r="I2470">
        <v>473</v>
      </c>
      <c r="J2470">
        <v>134</v>
      </c>
      <c r="K2470">
        <v>362</v>
      </c>
      <c r="L2470">
        <v>1.5799999999999999E-8</v>
      </c>
      <c r="M2470">
        <v>57.4</v>
      </c>
      <c r="N2470">
        <v>464</v>
      </c>
      <c r="O2470">
        <v>56.25</v>
      </c>
      <c r="P2470">
        <v>56.25</v>
      </c>
      <c r="Q2470">
        <v>18</v>
      </c>
    </row>
    <row r="2471" spans="1:17" x14ac:dyDescent="0.35">
      <c r="A2471" t="s">
        <v>15252</v>
      </c>
      <c r="B2471" t="s">
        <v>15304</v>
      </c>
      <c r="C2471" t="s">
        <v>18298</v>
      </c>
      <c r="D2471">
        <v>22.422000000000001</v>
      </c>
      <c r="E2471">
        <v>446</v>
      </c>
      <c r="F2471">
        <v>333</v>
      </c>
      <c r="G2471">
        <v>7</v>
      </c>
      <c r="H2471">
        <v>11</v>
      </c>
      <c r="I2471">
        <v>447</v>
      </c>
      <c r="J2471">
        <v>5</v>
      </c>
      <c r="K2471">
        <v>446</v>
      </c>
      <c r="L2471">
        <v>1.37E-23</v>
      </c>
      <c r="M2471">
        <v>103</v>
      </c>
      <c r="N2471">
        <v>464</v>
      </c>
      <c r="O2471">
        <v>96.120699999999999</v>
      </c>
      <c r="P2471">
        <v>96.120699999999999</v>
      </c>
      <c r="Q2471">
        <v>1701</v>
      </c>
    </row>
    <row r="2472" spans="1:17" x14ac:dyDescent="0.35">
      <c r="A2472" t="s">
        <v>15306</v>
      </c>
      <c r="B2472" t="s">
        <v>15304</v>
      </c>
      <c r="C2472" t="s">
        <v>18298</v>
      </c>
      <c r="D2472">
        <v>21.812999999999999</v>
      </c>
      <c r="E2472">
        <v>353</v>
      </c>
      <c r="F2472">
        <v>209</v>
      </c>
      <c r="G2472">
        <v>11</v>
      </c>
      <c r="H2472">
        <v>145</v>
      </c>
      <c r="I2472">
        <v>459</v>
      </c>
      <c r="J2472">
        <v>2</v>
      </c>
      <c r="K2472">
        <v>325</v>
      </c>
      <c r="L2472">
        <v>2E-3</v>
      </c>
      <c r="M2472">
        <v>40.799999999999997</v>
      </c>
      <c r="N2472">
        <v>464</v>
      </c>
      <c r="O2472">
        <v>76.077600000000004</v>
      </c>
      <c r="P2472">
        <v>76.077600000000004</v>
      </c>
      <c r="Q2472">
        <v>2799</v>
      </c>
    </row>
    <row r="2473" spans="1:17" x14ac:dyDescent="0.35">
      <c r="A2473" t="s">
        <v>15684</v>
      </c>
      <c r="B2473" t="s">
        <v>15369</v>
      </c>
      <c r="C2473" t="s">
        <v>18299</v>
      </c>
      <c r="D2473">
        <v>26.4</v>
      </c>
      <c r="E2473">
        <v>125</v>
      </c>
      <c r="F2473">
        <v>78</v>
      </c>
      <c r="G2473">
        <v>4</v>
      </c>
      <c r="H2473">
        <v>51</v>
      </c>
      <c r="I2473">
        <v>172</v>
      </c>
      <c r="J2473">
        <v>1</v>
      </c>
      <c r="K2473">
        <v>114</v>
      </c>
      <c r="L2473">
        <v>0.55000000000000004</v>
      </c>
      <c r="M2473">
        <v>32.299999999999997</v>
      </c>
      <c r="N2473">
        <v>249</v>
      </c>
      <c r="O2473">
        <v>50.200800000000001</v>
      </c>
      <c r="P2473">
        <v>50.200800000000001</v>
      </c>
      <c r="Q2473">
        <v>1800</v>
      </c>
    </row>
    <row r="2474" spans="1:17" x14ac:dyDescent="0.35">
      <c r="A2474" t="s">
        <v>17383</v>
      </c>
      <c r="B2474" t="s">
        <v>18300</v>
      </c>
      <c r="C2474" t="s">
        <v>18301</v>
      </c>
      <c r="D2474">
        <v>28.571000000000002</v>
      </c>
      <c r="E2474">
        <v>91</v>
      </c>
      <c r="F2474">
        <v>57</v>
      </c>
      <c r="G2474">
        <v>2</v>
      </c>
      <c r="H2474">
        <v>59</v>
      </c>
      <c r="I2474">
        <v>148</v>
      </c>
      <c r="J2474">
        <v>73</v>
      </c>
      <c r="K2474">
        <v>156</v>
      </c>
      <c r="L2474">
        <v>0.28999999999999998</v>
      </c>
      <c r="M2474">
        <v>32.299999999999997</v>
      </c>
      <c r="N2474">
        <v>160</v>
      </c>
      <c r="O2474">
        <v>56.875</v>
      </c>
      <c r="P2474">
        <v>56.875</v>
      </c>
      <c r="Q2474">
        <v>2987</v>
      </c>
    </row>
    <row r="2475" spans="1:17" x14ac:dyDescent="0.35">
      <c r="A2475" t="s">
        <v>15031</v>
      </c>
      <c r="B2475" t="s">
        <v>15289</v>
      </c>
      <c r="C2475" t="s">
        <v>18302</v>
      </c>
      <c r="D2475">
        <v>25.193999999999999</v>
      </c>
      <c r="E2475">
        <v>258</v>
      </c>
      <c r="F2475">
        <v>158</v>
      </c>
      <c r="G2475">
        <v>10</v>
      </c>
      <c r="H2475">
        <v>6</v>
      </c>
      <c r="I2475">
        <v>246</v>
      </c>
      <c r="J2475">
        <v>4</v>
      </c>
      <c r="K2475">
        <v>243</v>
      </c>
      <c r="L2475">
        <v>3.6600000000000002E-5</v>
      </c>
      <c r="M2475">
        <v>44.3</v>
      </c>
      <c r="N2475">
        <v>249</v>
      </c>
      <c r="O2475">
        <v>103.614</v>
      </c>
      <c r="P2475">
        <v>101</v>
      </c>
      <c r="Q2475">
        <v>360</v>
      </c>
    </row>
    <row r="2476" spans="1:17" x14ac:dyDescent="0.35">
      <c r="A2476" t="s">
        <v>15244</v>
      </c>
      <c r="B2476" t="s">
        <v>15304</v>
      </c>
      <c r="C2476" t="s">
        <v>18303</v>
      </c>
      <c r="D2476">
        <v>39.564999999999998</v>
      </c>
      <c r="E2476">
        <v>460</v>
      </c>
      <c r="F2476">
        <v>268</v>
      </c>
      <c r="G2476">
        <v>7</v>
      </c>
      <c r="H2476">
        <v>8</v>
      </c>
      <c r="I2476">
        <v>465</v>
      </c>
      <c r="J2476">
        <v>5</v>
      </c>
      <c r="K2476">
        <v>456</v>
      </c>
      <c r="L2476">
        <v>3.4700000000000002E-107</v>
      </c>
      <c r="M2476">
        <v>326</v>
      </c>
      <c r="N2476">
        <v>464</v>
      </c>
      <c r="O2476">
        <v>99.137900000000002</v>
      </c>
      <c r="P2476">
        <v>99.137900000000002</v>
      </c>
      <c r="Q2476">
        <v>1523</v>
      </c>
    </row>
    <row r="2477" spans="1:17" x14ac:dyDescent="0.35">
      <c r="A2477" t="s">
        <v>15247</v>
      </c>
      <c r="B2477" t="s">
        <v>15304</v>
      </c>
      <c r="C2477" t="s">
        <v>18303</v>
      </c>
      <c r="D2477">
        <v>36.786000000000001</v>
      </c>
      <c r="E2477">
        <v>473</v>
      </c>
      <c r="F2477">
        <v>280</v>
      </c>
      <c r="G2477">
        <v>4</v>
      </c>
      <c r="H2477">
        <v>7</v>
      </c>
      <c r="I2477">
        <v>479</v>
      </c>
      <c r="J2477">
        <v>3</v>
      </c>
      <c r="K2477">
        <v>456</v>
      </c>
      <c r="L2477">
        <v>1.0699999999999999E-97</v>
      </c>
      <c r="M2477">
        <v>302</v>
      </c>
      <c r="N2477">
        <v>464</v>
      </c>
      <c r="O2477">
        <v>101.94</v>
      </c>
      <c r="P2477">
        <v>101</v>
      </c>
      <c r="Q2477">
        <v>1756</v>
      </c>
    </row>
    <row r="2478" spans="1:17" x14ac:dyDescent="0.35">
      <c r="A2478" t="s">
        <v>15249</v>
      </c>
      <c r="B2478" t="s">
        <v>15304</v>
      </c>
      <c r="C2478" t="s">
        <v>18303</v>
      </c>
      <c r="D2478">
        <v>28.763999999999999</v>
      </c>
      <c r="E2478">
        <v>445</v>
      </c>
      <c r="F2478">
        <v>299</v>
      </c>
      <c r="G2478">
        <v>10</v>
      </c>
      <c r="H2478">
        <v>49</v>
      </c>
      <c r="I2478">
        <v>483</v>
      </c>
      <c r="J2478">
        <v>5</v>
      </c>
      <c r="K2478">
        <v>441</v>
      </c>
      <c r="L2478">
        <v>7.8699999999999994E-46</v>
      </c>
      <c r="M2478">
        <v>167</v>
      </c>
      <c r="N2478">
        <v>464</v>
      </c>
      <c r="O2478">
        <v>95.905199999999994</v>
      </c>
      <c r="P2478">
        <v>95.905199999999994</v>
      </c>
      <c r="Q2478">
        <v>2501</v>
      </c>
    </row>
    <row r="2479" spans="1:17" x14ac:dyDescent="0.35">
      <c r="A2479" t="s">
        <v>15248</v>
      </c>
      <c r="B2479" t="s">
        <v>15304</v>
      </c>
      <c r="C2479" t="s">
        <v>18303</v>
      </c>
      <c r="D2479">
        <v>25.780999999999999</v>
      </c>
      <c r="E2479">
        <v>256</v>
      </c>
      <c r="F2479">
        <v>145</v>
      </c>
      <c r="G2479">
        <v>14</v>
      </c>
      <c r="H2479">
        <v>226</v>
      </c>
      <c r="I2479">
        <v>468</v>
      </c>
      <c r="J2479">
        <v>134</v>
      </c>
      <c r="K2479">
        <v>357</v>
      </c>
      <c r="L2479">
        <v>2.5300000000000002E-8</v>
      </c>
      <c r="M2479">
        <v>56.6</v>
      </c>
      <c r="N2479">
        <v>464</v>
      </c>
      <c r="O2479">
        <v>55.172400000000003</v>
      </c>
      <c r="P2479">
        <v>55.172400000000003</v>
      </c>
      <c r="Q2479">
        <v>26</v>
      </c>
    </row>
    <row r="2480" spans="1:17" x14ac:dyDescent="0.35">
      <c r="A2480" t="s">
        <v>15252</v>
      </c>
      <c r="B2480" t="s">
        <v>15304</v>
      </c>
      <c r="C2480" t="s">
        <v>18303</v>
      </c>
      <c r="D2480">
        <v>22.422000000000001</v>
      </c>
      <c r="E2480">
        <v>446</v>
      </c>
      <c r="F2480">
        <v>333</v>
      </c>
      <c r="G2480">
        <v>7</v>
      </c>
      <c r="H2480">
        <v>11</v>
      </c>
      <c r="I2480">
        <v>447</v>
      </c>
      <c r="J2480">
        <v>5</v>
      </c>
      <c r="K2480">
        <v>446</v>
      </c>
      <c r="L2480">
        <v>8.5299999999999997E-24</v>
      </c>
      <c r="M2480">
        <v>103</v>
      </c>
      <c r="N2480">
        <v>464</v>
      </c>
      <c r="O2480">
        <v>96.120699999999999</v>
      </c>
      <c r="P2480">
        <v>96.120699999999999</v>
      </c>
      <c r="Q2480">
        <v>1697</v>
      </c>
    </row>
    <row r="2481" spans="1:17" x14ac:dyDescent="0.35">
      <c r="A2481" t="s">
        <v>15306</v>
      </c>
      <c r="B2481" t="s">
        <v>15304</v>
      </c>
      <c r="C2481" t="s">
        <v>18303</v>
      </c>
      <c r="D2481">
        <v>22.346</v>
      </c>
      <c r="E2481">
        <v>358</v>
      </c>
      <c r="F2481">
        <v>201</v>
      </c>
      <c r="G2481">
        <v>12</v>
      </c>
      <c r="H2481">
        <v>145</v>
      </c>
      <c r="I2481">
        <v>459</v>
      </c>
      <c r="J2481">
        <v>2</v>
      </c>
      <c r="K2481">
        <v>325</v>
      </c>
      <c r="L2481">
        <v>1E-3</v>
      </c>
      <c r="M2481">
        <v>41.6</v>
      </c>
      <c r="N2481">
        <v>464</v>
      </c>
      <c r="O2481">
        <v>77.155199999999994</v>
      </c>
      <c r="P2481">
        <v>77.155199999999994</v>
      </c>
      <c r="Q2481">
        <v>2796</v>
      </c>
    </row>
    <row r="2482" spans="1:17" x14ac:dyDescent="0.35">
      <c r="A2482" t="s">
        <v>15034</v>
      </c>
      <c r="B2482" t="s">
        <v>18304</v>
      </c>
      <c r="C2482" t="s">
        <v>18305</v>
      </c>
      <c r="D2482">
        <v>31.454999999999998</v>
      </c>
      <c r="E2482">
        <v>213</v>
      </c>
      <c r="F2482">
        <v>91</v>
      </c>
      <c r="G2482">
        <v>9</v>
      </c>
      <c r="H2482">
        <v>40</v>
      </c>
      <c r="I2482">
        <v>218</v>
      </c>
      <c r="J2482">
        <v>25</v>
      </c>
      <c r="K2482">
        <v>216</v>
      </c>
      <c r="L2482">
        <v>1.2900000000000001E-9</v>
      </c>
      <c r="M2482">
        <v>58.2</v>
      </c>
      <c r="N2482">
        <v>273</v>
      </c>
      <c r="O2482">
        <v>78.022000000000006</v>
      </c>
      <c r="P2482">
        <v>78.022000000000006</v>
      </c>
      <c r="Q2482">
        <v>770</v>
      </c>
    </row>
    <row r="2483" spans="1:17" x14ac:dyDescent="0.35">
      <c r="A2483" t="s">
        <v>15037</v>
      </c>
      <c r="B2483" t="s">
        <v>15646</v>
      </c>
      <c r="C2483" t="s">
        <v>18306</v>
      </c>
      <c r="D2483">
        <v>27.326000000000001</v>
      </c>
      <c r="E2483">
        <v>172</v>
      </c>
      <c r="F2483">
        <v>104</v>
      </c>
      <c r="G2483">
        <v>5</v>
      </c>
      <c r="H2483">
        <v>44</v>
      </c>
      <c r="I2483">
        <v>196</v>
      </c>
      <c r="J2483">
        <v>3</v>
      </c>
      <c r="K2483">
        <v>172</v>
      </c>
      <c r="L2483">
        <v>2E-3</v>
      </c>
      <c r="M2483">
        <v>39.700000000000003</v>
      </c>
      <c r="N2483">
        <v>252</v>
      </c>
      <c r="O2483">
        <v>68.254000000000005</v>
      </c>
      <c r="P2483">
        <v>68.254000000000005</v>
      </c>
      <c r="Q2483">
        <v>750</v>
      </c>
    </row>
    <row r="2484" spans="1:17" x14ac:dyDescent="0.35">
      <c r="A2484" t="s">
        <v>15684</v>
      </c>
      <c r="B2484" t="s">
        <v>15646</v>
      </c>
      <c r="C2484" t="s">
        <v>18306</v>
      </c>
      <c r="D2484">
        <v>26.173999999999999</v>
      </c>
      <c r="E2484">
        <v>149</v>
      </c>
      <c r="F2484">
        <v>85</v>
      </c>
      <c r="G2484">
        <v>6</v>
      </c>
      <c r="H2484">
        <v>57</v>
      </c>
      <c r="I2484">
        <v>195</v>
      </c>
      <c r="J2484">
        <v>5</v>
      </c>
      <c r="K2484">
        <v>138</v>
      </c>
      <c r="L2484">
        <v>0.54</v>
      </c>
      <c r="M2484">
        <v>32.299999999999997</v>
      </c>
      <c r="N2484">
        <v>252</v>
      </c>
      <c r="O2484">
        <v>59.127000000000002</v>
      </c>
      <c r="P2484">
        <v>59.127000000000002</v>
      </c>
      <c r="Q2484">
        <v>1799</v>
      </c>
    </row>
    <row r="2485" spans="1:17" x14ac:dyDescent="0.35">
      <c r="A2485" t="s">
        <v>18307</v>
      </c>
      <c r="B2485" t="s">
        <v>18308</v>
      </c>
      <c r="C2485" t="s">
        <v>18309</v>
      </c>
      <c r="D2485">
        <v>28.777000000000001</v>
      </c>
      <c r="E2485">
        <v>139</v>
      </c>
      <c r="F2485">
        <v>77</v>
      </c>
      <c r="G2485">
        <v>6</v>
      </c>
      <c r="H2485">
        <v>34</v>
      </c>
      <c r="I2485">
        <v>166</v>
      </c>
      <c r="J2485">
        <v>5</v>
      </c>
      <c r="K2485">
        <v>127</v>
      </c>
      <c r="L2485">
        <v>0.74</v>
      </c>
      <c r="M2485">
        <v>32.299999999999997</v>
      </c>
      <c r="N2485">
        <v>251</v>
      </c>
      <c r="O2485">
        <v>55.378500000000003</v>
      </c>
      <c r="P2485">
        <v>55.378500000000003</v>
      </c>
      <c r="Q2485">
        <v>1464</v>
      </c>
    </row>
    <row r="2486" spans="1:17" x14ac:dyDescent="0.35">
      <c r="A2486" t="s">
        <v>15037</v>
      </c>
      <c r="B2486" t="s">
        <v>18308</v>
      </c>
      <c r="C2486" t="s">
        <v>18309</v>
      </c>
      <c r="D2486">
        <v>27.004000000000001</v>
      </c>
      <c r="E2486">
        <v>237</v>
      </c>
      <c r="F2486">
        <v>132</v>
      </c>
      <c r="G2486">
        <v>11</v>
      </c>
      <c r="H2486">
        <v>44</v>
      </c>
      <c r="I2486">
        <v>256</v>
      </c>
      <c r="J2486">
        <v>3</v>
      </c>
      <c r="K2486">
        <v>222</v>
      </c>
      <c r="L2486">
        <v>1.1400000000000001E-4</v>
      </c>
      <c r="M2486">
        <v>43.5</v>
      </c>
      <c r="N2486">
        <v>251</v>
      </c>
      <c r="O2486">
        <v>94.422300000000007</v>
      </c>
      <c r="P2486">
        <v>94.422300000000007</v>
      </c>
      <c r="Q2486">
        <v>655</v>
      </c>
    </row>
    <row r="2487" spans="1:17" x14ac:dyDescent="0.35">
      <c r="A2487" t="s">
        <v>15038</v>
      </c>
      <c r="B2487" t="s">
        <v>15078</v>
      </c>
      <c r="C2487" t="s">
        <v>18310</v>
      </c>
      <c r="D2487">
        <v>24.855</v>
      </c>
      <c r="E2487">
        <v>173</v>
      </c>
      <c r="F2487">
        <v>113</v>
      </c>
      <c r="G2487">
        <v>7</v>
      </c>
      <c r="H2487">
        <v>446</v>
      </c>
      <c r="I2487">
        <v>615</v>
      </c>
      <c r="J2487">
        <v>5</v>
      </c>
      <c r="K2487">
        <v>163</v>
      </c>
      <c r="L2487">
        <v>0.2</v>
      </c>
      <c r="M2487">
        <v>35</v>
      </c>
      <c r="N2487">
        <v>192</v>
      </c>
      <c r="O2487">
        <v>90.104200000000006</v>
      </c>
      <c r="P2487">
        <v>90.104200000000006</v>
      </c>
      <c r="Q2487">
        <v>2755</v>
      </c>
    </row>
    <row r="2488" spans="1:17" x14ac:dyDescent="0.35">
      <c r="A2488" t="s">
        <v>15070</v>
      </c>
      <c r="B2488" t="s">
        <v>18311</v>
      </c>
      <c r="C2488" t="s">
        <v>18312</v>
      </c>
      <c r="D2488">
        <v>30.434999999999999</v>
      </c>
      <c r="E2488">
        <v>230</v>
      </c>
      <c r="F2488">
        <v>150</v>
      </c>
      <c r="G2488">
        <v>3</v>
      </c>
      <c r="H2488">
        <v>4</v>
      </c>
      <c r="I2488">
        <v>229</v>
      </c>
      <c r="J2488">
        <v>5</v>
      </c>
      <c r="K2488">
        <v>228</v>
      </c>
      <c r="L2488">
        <v>5.6500000000000002E-22</v>
      </c>
      <c r="M2488">
        <v>97.8</v>
      </c>
      <c r="N2488">
        <v>379</v>
      </c>
      <c r="O2488">
        <v>60.686</v>
      </c>
      <c r="P2488">
        <v>60.686</v>
      </c>
      <c r="Q2488">
        <v>2095</v>
      </c>
    </row>
    <row r="2489" spans="1:17" x14ac:dyDescent="0.35">
      <c r="A2489" t="s">
        <v>15460</v>
      </c>
      <c r="B2489" t="s">
        <v>18313</v>
      </c>
      <c r="C2489" t="s">
        <v>18314</v>
      </c>
      <c r="D2489">
        <v>27.722999999999999</v>
      </c>
      <c r="E2489">
        <v>101</v>
      </c>
      <c r="F2489">
        <v>68</v>
      </c>
      <c r="G2489">
        <v>3</v>
      </c>
      <c r="H2489">
        <v>41</v>
      </c>
      <c r="I2489">
        <v>137</v>
      </c>
      <c r="J2489">
        <v>6</v>
      </c>
      <c r="K2489">
        <v>105</v>
      </c>
      <c r="L2489">
        <v>0.52</v>
      </c>
      <c r="M2489">
        <v>30.4</v>
      </c>
      <c r="N2489">
        <v>142</v>
      </c>
      <c r="O2489">
        <v>71.126800000000003</v>
      </c>
      <c r="P2489">
        <v>71.126800000000003</v>
      </c>
      <c r="Q2489">
        <v>2973</v>
      </c>
    </row>
    <row r="2490" spans="1:17" x14ac:dyDescent="0.35">
      <c r="A2490" t="s">
        <v>15046</v>
      </c>
      <c r="B2490" t="s">
        <v>15289</v>
      </c>
      <c r="C2490" t="s">
        <v>18315</v>
      </c>
      <c r="D2490">
        <v>21.469000000000001</v>
      </c>
      <c r="E2490">
        <v>177</v>
      </c>
      <c r="F2490">
        <v>124</v>
      </c>
      <c r="G2490">
        <v>5</v>
      </c>
      <c r="H2490">
        <v>126</v>
      </c>
      <c r="I2490">
        <v>297</v>
      </c>
      <c r="J2490">
        <v>8</v>
      </c>
      <c r="K2490">
        <v>174</v>
      </c>
      <c r="L2490">
        <v>4.9599999999999999E-5</v>
      </c>
      <c r="M2490">
        <v>44.3</v>
      </c>
      <c r="N2490">
        <v>188</v>
      </c>
      <c r="O2490">
        <v>94.148899999999998</v>
      </c>
      <c r="P2490">
        <v>94.148899999999998</v>
      </c>
      <c r="Q2490">
        <v>1298</v>
      </c>
    </row>
    <row r="2491" spans="1:17" x14ac:dyDescent="0.35">
      <c r="A2491" t="s">
        <v>15031</v>
      </c>
      <c r="B2491" t="s">
        <v>18316</v>
      </c>
      <c r="C2491" t="s">
        <v>18317</v>
      </c>
      <c r="D2491">
        <v>28.684999999999999</v>
      </c>
      <c r="E2491">
        <v>251</v>
      </c>
      <c r="F2491">
        <v>125</v>
      </c>
      <c r="G2491">
        <v>12</v>
      </c>
      <c r="H2491">
        <v>6</v>
      </c>
      <c r="I2491">
        <v>222</v>
      </c>
      <c r="J2491">
        <v>3</v>
      </c>
      <c r="K2491">
        <v>233</v>
      </c>
      <c r="L2491">
        <v>9.0099999999999995E-5</v>
      </c>
      <c r="M2491">
        <v>43.1</v>
      </c>
      <c r="N2491">
        <v>262</v>
      </c>
      <c r="O2491">
        <v>95.801500000000004</v>
      </c>
      <c r="P2491">
        <v>95.801500000000004</v>
      </c>
      <c r="Q2491">
        <v>404</v>
      </c>
    </row>
    <row r="2492" spans="1:17" x14ac:dyDescent="0.35">
      <c r="A2492" t="s">
        <v>15117</v>
      </c>
      <c r="B2492" t="s">
        <v>18316</v>
      </c>
      <c r="C2492" t="s">
        <v>18317</v>
      </c>
      <c r="D2492">
        <v>23.864000000000001</v>
      </c>
      <c r="E2492">
        <v>264</v>
      </c>
      <c r="F2492">
        <v>170</v>
      </c>
      <c r="G2492">
        <v>10</v>
      </c>
      <c r="H2492">
        <v>6</v>
      </c>
      <c r="I2492">
        <v>248</v>
      </c>
      <c r="J2492">
        <v>2</v>
      </c>
      <c r="K2492">
        <v>255</v>
      </c>
      <c r="L2492">
        <v>6.5799999999999995E-4</v>
      </c>
      <c r="M2492">
        <v>40.799999999999997</v>
      </c>
      <c r="N2492">
        <v>262</v>
      </c>
      <c r="O2492">
        <v>100.76300000000001</v>
      </c>
      <c r="P2492">
        <v>101</v>
      </c>
      <c r="Q2492">
        <v>1638</v>
      </c>
    </row>
    <row r="2493" spans="1:17" x14ac:dyDescent="0.35">
      <c r="A2493" t="s">
        <v>16302</v>
      </c>
      <c r="B2493" t="s">
        <v>18318</v>
      </c>
      <c r="C2493" t="s">
        <v>18319</v>
      </c>
      <c r="D2493">
        <v>24.719000000000001</v>
      </c>
      <c r="E2493">
        <v>89</v>
      </c>
      <c r="F2493">
        <v>62</v>
      </c>
      <c r="G2493">
        <v>2</v>
      </c>
      <c r="H2493">
        <v>11</v>
      </c>
      <c r="I2493">
        <v>99</v>
      </c>
      <c r="J2493">
        <v>18</v>
      </c>
      <c r="K2493">
        <v>101</v>
      </c>
      <c r="L2493">
        <v>0.35</v>
      </c>
      <c r="M2493">
        <v>32</v>
      </c>
      <c r="N2493">
        <v>151</v>
      </c>
      <c r="O2493">
        <v>58.940399999999997</v>
      </c>
      <c r="P2493">
        <v>58.940399999999997</v>
      </c>
      <c r="Q2493">
        <v>1929</v>
      </c>
    </row>
    <row r="2494" spans="1:17" x14ac:dyDescent="0.35">
      <c r="A2494" t="s">
        <v>15406</v>
      </c>
      <c r="B2494" t="s">
        <v>18318</v>
      </c>
      <c r="C2494" t="s">
        <v>18319</v>
      </c>
      <c r="D2494">
        <v>23.077000000000002</v>
      </c>
      <c r="E2494">
        <v>91</v>
      </c>
      <c r="F2494">
        <v>65</v>
      </c>
      <c r="G2494">
        <v>2</v>
      </c>
      <c r="H2494">
        <v>11</v>
      </c>
      <c r="I2494">
        <v>101</v>
      </c>
      <c r="J2494">
        <v>18</v>
      </c>
      <c r="K2494">
        <v>103</v>
      </c>
      <c r="L2494">
        <v>0.72</v>
      </c>
      <c r="M2494">
        <v>30.8</v>
      </c>
      <c r="N2494">
        <v>151</v>
      </c>
      <c r="O2494">
        <v>60.264899999999997</v>
      </c>
      <c r="P2494">
        <v>60.264899999999997</v>
      </c>
      <c r="Q2494">
        <v>624</v>
      </c>
    </row>
    <row r="2495" spans="1:17" x14ac:dyDescent="0.35">
      <c r="A2495" t="s">
        <v>15176</v>
      </c>
      <c r="B2495" t="s">
        <v>18320</v>
      </c>
      <c r="C2495" t="s">
        <v>18321</v>
      </c>
      <c r="D2495">
        <v>26.667000000000002</v>
      </c>
      <c r="E2495">
        <v>150</v>
      </c>
      <c r="F2495">
        <v>88</v>
      </c>
      <c r="G2495">
        <v>8</v>
      </c>
      <c r="H2495">
        <v>40</v>
      </c>
      <c r="I2495">
        <v>181</v>
      </c>
      <c r="J2495">
        <v>2</v>
      </c>
      <c r="K2495">
        <v>137</v>
      </c>
      <c r="L2495">
        <v>3.5199999999999999E-4</v>
      </c>
      <c r="M2495">
        <v>39.700000000000003</v>
      </c>
      <c r="N2495">
        <v>142</v>
      </c>
      <c r="O2495">
        <v>105.634</v>
      </c>
      <c r="P2495">
        <v>101</v>
      </c>
      <c r="Q2495">
        <v>2909</v>
      </c>
    </row>
    <row r="2496" spans="1:17" x14ac:dyDescent="0.35">
      <c r="A2496" t="s">
        <v>15201</v>
      </c>
      <c r="B2496" t="s">
        <v>18320</v>
      </c>
      <c r="C2496" t="s">
        <v>18321</v>
      </c>
      <c r="D2496">
        <v>25.85</v>
      </c>
      <c r="E2496">
        <v>147</v>
      </c>
      <c r="F2496">
        <v>91</v>
      </c>
      <c r="G2496">
        <v>8</v>
      </c>
      <c r="H2496">
        <v>31</v>
      </c>
      <c r="I2496">
        <v>171</v>
      </c>
      <c r="J2496">
        <v>3</v>
      </c>
      <c r="K2496">
        <v>137</v>
      </c>
      <c r="L2496">
        <v>0.75</v>
      </c>
      <c r="M2496">
        <v>30</v>
      </c>
      <c r="N2496">
        <v>142</v>
      </c>
      <c r="O2496">
        <v>103.521</v>
      </c>
      <c r="P2496">
        <v>101</v>
      </c>
      <c r="Q2496">
        <v>1217</v>
      </c>
    </row>
    <row r="2497" spans="1:17" x14ac:dyDescent="0.35">
      <c r="A2497" t="s">
        <v>15031</v>
      </c>
      <c r="B2497" t="s">
        <v>15039</v>
      </c>
      <c r="C2497" t="s">
        <v>18322</v>
      </c>
      <c r="D2497">
        <v>24.898</v>
      </c>
      <c r="E2497">
        <v>245</v>
      </c>
      <c r="F2497">
        <v>140</v>
      </c>
      <c r="G2497">
        <v>10</v>
      </c>
      <c r="H2497">
        <v>6</v>
      </c>
      <c r="I2497">
        <v>224</v>
      </c>
      <c r="J2497">
        <v>5</v>
      </c>
      <c r="K2497">
        <v>231</v>
      </c>
      <c r="L2497">
        <v>8.9500000000000001E-8</v>
      </c>
      <c r="M2497">
        <v>52.4</v>
      </c>
      <c r="N2497">
        <v>254</v>
      </c>
      <c r="O2497">
        <v>96.456699999999998</v>
      </c>
      <c r="P2497">
        <v>96.456699999999998</v>
      </c>
      <c r="Q2497">
        <v>143</v>
      </c>
    </row>
    <row r="2498" spans="1:17" x14ac:dyDescent="0.35">
      <c r="A2498" t="s">
        <v>15270</v>
      </c>
      <c r="B2498" t="s">
        <v>15179</v>
      </c>
      <c r="C2498" t="s">
        <v>18323</v>
      </c>
      <c r="D2498">
        <v>25.974</v>
      </c>
      <c r="E2498">
        <v>77</v>
      </c>
      <c r="F2498">
        <v>48</v>
      </c>
      <c r="G2498">
        <v>2</v>
      </c>
      <c r="H2498">
        <v>304</v>
      </c>
      <c r="I2498">
        <v>379</v>
      </c>
      <c r="J2498">
        <v>2</v>
      </c>
      <c r="K2498">
        <v>70</v>
      </c>
      <c r="L2498">
        <v>0.33</v>
      </c>
      <c r="M2498">
        <v>32.299999999999997</v>
      </c>
      <c r="N2498">
        <v>149</v>
      </c>
      <c r="O2498">
        <v>51.677900000000001</v>
      </c>
      <c r="P2498">
        <v>51.677900000000001</v>
      </c>
      <c r="Q2498">
        <v>561</v>
      </c>
    </row>
    <row r="2499" spans="1:17" x14ac:dyDescent="0.35">
      <c r="A2499" t="s">
        <v>15111</v>
      </c>
      <c r="B2499" t="s">
        <v>18324</v>
      </c>
      <c r="C2499" t="s">
        <v>18325</v>
      </c>
      <c r="D2499">
        <v>23.353000000000002</v>
      </c>
      <c r="E2499">
        <v>167</v>
      </c>
      <c r="F2499">
        <v>92</v>
      </c>
      <c r="G2499">
        <v>8</v>
      </c>
      <c r="H2499">
        <v>4</v>
      </c>
      <c r="I2499">
        <v>155</v>
      </c>
      <c r="J2499">
        <v>3</v>
      </c>
      <c r="K2499">
        <v>148</v>
      </c>
      <c r="L2499">
        <v>4.2999999999999997E-2</v>
      </c>
      <c r="M2499">
        <v>33.5</v>
      </c>
      <c r="N2499">
        <v>206</v>
      </c>
      <c r="O2499">
        <v>81.067999999999998</v>
      </c>
      <c r="P2499">
        <v>81.067999999999998</v>
      </c>
      <c r="Q2499">
        <v>1787</v>
      </c>
    </row>
    <row r="2500" spans="1:17" x14ac:dyDescent="0.35">
      <c r="A2500" t="s">
        <v>15031</v>
      </c>
      <c r="B2500" t="s">
        <v>15946</v>
      </c>
      <c r="C2500" t="s">
        <v>18326</v>
      </c>
      <c r="D2500">
        <v>25.713999999999999</v>
      </c>
      <c r="E2500">
        <v>245</v>
      </c>
      <c r="F2500">
        <v>151</v>
      </c>
      <c r="G2500">
        <v>8</v>
      </c>
      <c r="H2500">
        <v>1</v>
      </c>
      <c r="I2500">
        <v>225</v>
      </c>
      <c r="J2500">
        <v>1</v>
      </c>
      <c r="K2500">
        <v>234</v>
      </c>
      <c r="L2500">
        <v>5.6800000000000002E-9</v>
      </c>
      <c r="M2500">
        <v>55.8</v>
      </c>
      <c r="N2500">
        <v>256</v>
      </c>
      <c r="O2500">
        <v>95.703100000000006</v>
      </c>
      <c r="P2500">
        <v>95.703100000000006</v>
      </c>
      <c r="Q2500">
        <v>96</v>
      </c>
    </row>
    <row r="2501" spans="1:17" x14ac:dyDescent="0.35">
      <c r="A2501" t="s">
        <v>15237</v>
      </c>
      <c r="B2501" t="s">
        <v>15946</v>
      </c>
      <c r="C2501" t="s">
        <v>18326</v>
      </c>
      <c r="D2501">
        <v>24.375</v>
      </c>
      <c r="E2501">
        <v>160</v>
      </c>
      <c r="F2501">
        <v>82</v>
      </c>
      <c r="G2501">
        <v>7</v>
      </c>
      <c r="H2501">
        <v>54</v>
      </c>
      <c r="I2501">
        <v>205</v>
      </c>
      <c r="J2501">
        <v>2</v>
      </c>
      <c r="K2501">
        <v>130</v>
      </c>
      <c r="L2501">
        <v>0.78</v>
      </c>
      <c r="M2501">
        <v>31.2</v>
      </c>
      <c r="N2501">
        <v>256</v>
      </c>
      <c r="O2501">
        <v>62.5</v>
      </c>
      <c r="P2501">
        <v>62.5</v>
      </c>
      <c r="Q2501">
        <v>537</v>
      </c>
    </row>
    <row r="2502" spans="1:17" x14ac:dyDescent="0.35">
      <c r="A2502" t="s">
        <v>15038</v>
      </c>
      <c r="B2502" t="s">
        <v>15039</v>
      </c>
      <c r="C2502" t="s">
        <v>18327</v>
      </c>
      <c r="D2502">
        <v>25.61</v>
      </c>
      <c r="E2502">
        <v>246</v>
      </c>
      <c r="F2502">
        <v>163</v>
      </c>
      <c r="G2502">
        <v>8</v>
      </c>
      <c r="H2502">
        <v>373</v>
      </c>
      <c r="I2502">
        <v>615</v>
      </c>
      <c r="J2502">
        <v>4</v>
      </c>
      <c r="K2502">
        <v>232</v>
      </c>
      <c r="L2502">
        <v>1.08E-7</v>
      </c>
      <c r="M2502">
        <v>55.1</v>
      </c>
      <c r="N2502">
        <v>261</v>
      </c>
      <c r="O2502">
        <v>94.252899999999997</v>
      </c>
      <c r="P2502">
        <v>94.252899999999997</v>
      </c>
      <c r="Q2502">
        <v>2724</v>
      </c>
    </row>
    <row r="2503" spans="1:17" x14ac:dyDescent="0.35">
      <c r="A2503" t="s">
        <v>15031</v>
      </c>
      <c r="B2503" t="s">
        <v>15078</v>
      </c>
      <c r="C2503" t="s">
        <v>18328</v>
      </c>
      <c r="D2503">
        <v>22.594000000000001</v>
      </c>
      <c r="E2503">
        <v>239</v>
      </c>
      <c r="F2503">
        <v>153</v>
      </c>
      <c r="G2503">
        <v>9</v>
      </c>
      <c r="H2503">
        <v>6</v>
      </c>
      <c r="I2503">
        <v>224</v>
      </c>
      <c r="J2503">
        <v>5</v>
      </c>
      <c r="K2503">
        <v>231</v>
      </c>
      <c r="L2503">
        <v>2.2200000000000001E-5</v>
      </c>
      <c r="M2503">
        <v>45.1</v>
      </c>
      <c r="N2503">
        <v>254</v>
      </c>
      <c r="O2503">
        <v>94.094499999999996</v>
      </c>
      <c r="P2503">
        <v>94.094499999999996</v>
      </c>
      <c r="Q2503">
        <v>338</v>
      </c>
    </row>
    <row r="2504" spans="1:17" x14ac:dyDescent="0.35">
      <c r="A2504" t="s">
        <v>15070</v>
      </c>
      <c r="B2504" t="s">
        <v>18329</v>
      </c>
      <c r="C2504" t="s">
        <v>18330</v>
      </c>
      <c r="D2504">
        <v>32.488999999999997</v>
      </c>
      <c r="E2504">
        <v>237</v>
      </c>
      <c r="F2504">
        <v>136</v>
      </c>
      <c r="G2504">
        <v>6</v>
      </c>
      <c r="H2504">
        <v>4</v>
      </c>
      <c r="I2504">
        <v>229</v>
      </c>
      <c r="J2504">
        <v>5</v>
      </c>
      <c r="K2504">
        <v>228</v>
      </c>
      <c r="L2504">
        <v>1.8700000000000001E-18</v>
      </c>
      <c r="M2504">
        <v>87</v>
      </c>
      <c r="N2504">
        <v>378</v>
      </c>
      <c r="O2504">
        <v>62.698399999999999</v>
      </c>
      <c r="P2504">
        <v>62.698399999999999</v>
      </c>
      <c r="Q2504">
        <v>2138</v>
      </c>
    </row>
    <row r="2505" spans="1:17" x14ac:dyDescent="0.35">
      <c r="A2505" t="s">
        <v>15351</v>
      </c>
      <c r="B2505" t="s">
        <v>16143</v>
      </c>
      <c r="C2505" t="s">
        <v>18331</v>
      </c>
      <c r="D2505">
        <v>27.273</v>
      </c>
      <c r="E2505">
        <v>99</v>
      </c>
      <c r="F2505">
        <v>59</v>
      </c>
      <c r="G2505">
        <v>5</v>
      </c>
      <c r="H2505">
        <v>236</v>
      </c>
      <c r="I2505">
        <v>333</v>
      </c>
      <c r="J2505">
        <v>18</v>
      </c>
      <c r="K2505">
        <v>104</v>
      </c>
      <c r="L2505">
        <v>7.2999999999999995E-2</v>
      </c>
      <c r="M2505">
        <v>33.9</v>
      </c>
      <c r="N2505">
        <v>116</v>
      </c>
      <c r="O2505">
        <v>85.344800000000006</v>
      </c>
      <c r="P2505">
        <v>85.344800000000006</v>
      </c>
      <c r="Q2505">
        <v>1469</v>
      </c>
    </row>
    <row r="2506" spans="1:17" x14ac:dyDescent="0.35">
      <c r="A2506" t="s">
        <v>18332</v>
      </c>
      <c r="B2506" t="s">
        <v>15039</v>
      </c>
      <c r="C2506" t="s">
        <v>18333</v>
      </c>
      <c r="D2506">
        <v>23.077000000000002</v>
      </c>
      <c r="E2506">
        <v>221</v>
      </c>
      <c r="F2506">
        <v>129</v>
      </c>
      <c r="G2506">
        <v>9</v>
      </c>
      <c r="H2506">
        <v>58</v>
      </c>
      <c r="I2506">
        <v>256</v>
      </c>
      <c r="J2506">
        <v>7</v>
      </c>
      <c r="K2506">
        <v>208</v>
      </c>
      <c r="L2506">
        <v>0.28999999999999998</v>
      </c>
      <c r="M2506">
        <v>32.700000000000003</v>
      </c>
      <c r="N2506">
        <v>255</v>
      </c>
      <c r="O2506">
        <v>86.666700000000006</v>
      </c>
      <c r="P2506">
        <v>86.666700000000006</v>
      </c>
      <c r="Q2506">
        <v>2757</v>
      </c>
    </row>
    <row r="2507" spans="1:17" x14ac:dyDescent="0.35">
      <c r="A2507" t="s">
        <v>15149</v>
      </c>
      <c r="B2507" t="s">
        <v>18334</v>
      </c>
      <c r="C2507" t="s">
        <v>18335</v>
      </c>
      <c r="D2507">
        <v>25.103000000000002</v>
      </c>
      <c r="E2507">
        <v>243</v>
      </c>
      <c r="F2507">
        <v>118</v>
      </c>
      <c r="G2507">
        <v>8</v>
      </c>
      <c r="H2507">
        <v>334</v>
      </c>
      <c r="I2507">
        <v>519</v>
      </c>
      <c r="J2507">
        <v>9</v>
      </c>
      <c r="K2507">
        <v>244</v>
      </c>
      <c r="L2507">
        <v>8.8999999999999996E-2</v>
      </c>
      <c r="M2507">
        <v>35.799999999999997</v>
      </c>
      <c r="N2507">
        <v>309</v>
      </c>
      <c r="O2507">
        <v>78.640799999999999</v>
      </c>
      <c r="P2507">
        <v>78.640799999999999</v>
      </c>
      <c r="Q2507">
        <v>1311</v>
      </c>
    </row>
    <row r="2508" spans="1:17" x14ac:dyDescent="0.35">
      <c r="A2508" t="s">
        <v>15176</v>
      </c>
      <c r="B2508" t="s">
        <v>18336</v>
      </c>
      <c r="C2508" t="s">
        <v>18337</v>
      </c>
      <c r="D2508">
        <v>26.414999999999999</v>
      </c>
      <c r="E2508">
        <v>159</v>
      </c>
      <c r="F2508">
        <v>85</v>
      </c>
      <c r="G2508">
        <v>6</v>
      </c>
      <c r="H2508">
        <v>41</v>
      </c>
      <c r="I2508">
        <v>189</v>
      </c>
      <c r="J2508">
        <v>4</v>
      </c>
      <c r="K2508">
        <v>140</v>
      </c>
      <c r="L2508">
        <v>0.27</v>
      </c>
      <c r="M2508">
        <v>31.2</v>
      </c>
      <c r="N2508">
        <v>140</v>
      </c>
      <c r="O2508">
        <v>113.571</v>
      </c>
      <c r="P2508">
        <v>101</v>
      </c>
      <c r="Q2508">
        <v>2919</v>
      </c>
    </row>
    <row r="2509" spans="1:17" x14ac:dyDescent="0.35">
      <c r="A2509" t="s">
        <v>15070</v>
      </c>
      <c r="B2509" t="s">
        <v>18338</v>
      </c>
      <c r="C2509" t="s">
        <v>18339</v>
      </c>
      <c r="D2509">
        <v>28.384</v>
      </c>
      <c r="E2509">
        <v>229</v>
      </c>
      <c r="F2509">
        <v>154</v>
      </c>
      <c r="G2509">
        <v>3</v>
      </c>
      <c r="H2509">
        <v>5</v>
      </c>
      <c r="I2509">
        <v>229</v>
      </c>
      <c r="J2509">
        <v>6</v>
      </c>
      <c r="K2509">
        <v>228</v>
      </c>
      <c r="L2509">
        <v>6.5899999999999996E-16</v>
      </c>
      <c r="M2509">
        <v>79.3</v>
      </c>
      <c r="N2509">
        <v>369</v>
      </c>
      <c r="O2509">
        <v>62.059600000000003</v>
      </c>
      <c r="P2509">
        <v>62.059600000000003</v>
      </c>
      <c r="Q2509">
        <v>2178</v>
      </c>
    </row>
    <row r="2510" spans="1:17" x14ac:dyDescent="0.35">
      <c r="A2510" t="s">
        <v>15070</v>
      </c>
      <c r="B2510" t="s">
        <v>18340</v>
      </c>
      <c r="C2510" t="s">
        <v>18341</v>
      </c>
      <c r="D2510">
        <v>29.385999999999999</v>
      </c>
      <c r="E2510">
        <v>228</v>
      </c>
      <c r="F2510">
        <v>155</v>
      </c>
      <c r="G2510">
        <v>5</v>
      </c>
      <c r="H2510">
        <v>4</v>
      </c>
      <c r="I2510">
        <v>229</v>
      </c>
      <c r="J2510">
        <v>5</v>
      </c>
      <c r="K2510">
        <v>228</v>
      </c>
      <c r="L2510">
        <v>1.86E-21</v>
      </c>
      <c r="M2510">
        <v>96.3</v>
      </c>
      <c r="N2510">
        <v>385</v>
      </c>
      <c r="O2510">
        <v>59.220799999999997</v>
      </c>
      <c r="P2510">
        <v>59.220799999999997</v>
      </c>
      <c r="Q2510">
        <v>2101</v>
      </c>
    </row>
    <row r="2511" spans="1:17" x14ac:dyDescent="0.35">
      <c r="A2511" t="s">
        <v>15133</v>
      </c>
      <c r="B2511" t="s">
        <v>18342</v>
      </c>
      <c r="C2511" t="s">
        <v>18343</v>
      </c>
      <c r="D2511">
        <v>32.667000000000002</v>
      </c>
      <c r="E2511">
        <v>150</v>
      </c>
      <c r="F2511">
        <v>91</v>
      </c>
      <c r="G2511">
        <v>5</v>
      </c>
      <c r="H2511">
        <v>6</v>
      </c>
      <c r="I2511">
        <v>148</v>
      </c>
      <c r="J2511">
        <v>9</v>
      </c>
      <c r="K2511">
        <v>155</v>
      </c>
      <c r="L2511">
        <v>9.6099999999999996E-15</v>
      </c>
      <c r="M2511">
        <v>67.8</v>
      </c>
      <c r="N2511">
        <v>164</v>
      </c>
      <c r="O2511">
        <v>91.463399999999993</v>
      </c>
      <c r="P2511">
        <v>91.463399999999993</v>
      </c>
      <c r="Q2511">
        <v>2534</v>
      </c>
    </row>
    <row r="2512" spans="1:17" x14ac:dyDescent="0.35">
      <c r="A2512" t="s">
        <v>15192</v>
      </c>
      <c r="B2512" t="s">
        <v>18342</v>
      </c>
      <c r="C2512" t="s">
        <v>18343</v>
      </c>
      <c r="D2512">
        <v>29.341000000000001</v>
      </c>
      <c r="E2512">
        <v>167</v>
      </c>
      <c r="F2512">
        <v>100</v>
      </c>
      <c r="G2512">
        <v>7</v>
      </c>
      <c r="H2512">
        <v>24</v>
      </c>
      <c r="I2512">
        <v>184</v>
      </c>
      <c r="J2512">
        <v>8</v>
      </c>
      <c r="K2512">
        <v>162</v>
      </c>
      <c r="L2512">
        <v>1.0899999999999999E-11</v>
      </c>
      <c r="M2512">
        <v>60.5</v>
      </c>
      <c r="N2512">
        <v>164</v>
      </c>
      <c r="O2512">
        <v>101.82899999999999</v>
      </c>
      <c r="P2512">
        <v>101</v>
      </c>
      <c r="Q2512">
        <v>2439</v>
      </c>
    </row>
    <row r="2513" spans="1:17" x14ac:dyDescent="0.35">
      <c r="A2513" t="s">
        <v>15186</v>
      </c>
      <c r="B2513" t="s">
        <v>18342</v>
      </c>
      <c r="C2513" t="s">
        <v>18343</v>
      </c>
      <c r="D2513">
        <v>27.710999999999999</v>
      </c>
      <c r="E2513">
        <v>166</v>
      </c>
      <c r="F2513">
        <v>103</v>
      </c>
      <c r="G2513">
        <v>7</v>
      </c>
      <c r="H2513">
        <v>10</v>
      </c>
      <c r="I2513">
        <v>169</v>
      </c>
      <c r="J2513">
        <v>7</v>
      </c>
      <c r="K2513">
        <v>161</v>
      </c>
      <c r="L2513">
        <v>1.13E-8</v>
      </c>
      <c r="M2513">
        <v>52</v>
      </c>
      <c r="N2513">
        <v>164</v>
      </c>
      <c r="O2513">
        <v>101.22</v>
      </c>
      <c r="P2513">
        <v>101</v>
      </c>
      <c r="Q2513">
        <v>1350</v>
      </c>
    </row>
    <row r="2514" spans="1:17" x14ac:dyDescent="0.35">
      <c r="A2514" t="s">
        <v>15136</v>
      </c>
      <c r="B2514" t="s">
        <v>18342</v>
      </c>
      <c r="C2514" t="s">
        <v>18343</v>
      </c>
      <c r="D2514">
        <v>25.899000000000001</v>
      </c>
      <c r="E2514">
        <v>139</v>
      </c>
      <c r="F2514">
        <v>95</v>
      </c>
      <c r="G2514">
        <v>3</v>
      </c>
      <c r="H2514">
        <v>7</v>
      </c>
      <c r="I2514">
        <v>138</v>
      </c>
      <c r="J2514">
        <v>24</v>
      </c>
      <c r="K2514">
        <v>161</v>
      </c>
      <c r="L2514">
        <v>6.4700000000000002E-9</v>
      </c>
      <c r="M2514">
        <v>52</v>
      </c>
      <c r="N2514">
        <v>164</v>
      </c>
      <c r="O2514">
        <v>84.756100000000004</v>
      </c>
      <c r="P2514">
        <v>84.756100000000004</v>
      </c>
      <c r="Q2514">
        <v>1108</v>
      </c>
    </row>
    <row r="2515" spans="1:17" x14ac:dyDescent="0.35">
      <c r="A2515" t="s">
        <v>15046</v>
      </c>
      <c r="B2515" t="s">
        <v>15605</v>
      </c>
      <c r="C2515" t="s">
        <v>18344</v>
      </c>
      <c r="D2515">
        <v>25.263000000000002</v>
      </c>
      <c r="E2515">
        <v>190</v>
      </c>
      <c r="F2515">
        <v>107</v>
      </c>
      <c r="G2515">
        <v>5</v>
      </c>
      <c r="H2515">
        <v>122</v>
      </c>
      <c r="I2515">
        <v>297</v>
      </c>
      <c r="J2515">
        <v>8</v>
      </c>
      <c r="K2515">
        <v>176</v>
      </c>
      <c r="L2515">
        <v>1.5E-5</v>
      </c>
      <c r="M2515">
        <v>46.6</v>
      </c>
      <c r="N2515">
        <v>251</v>
      </c>
      <c r="O2515">
        <v>75.697199999999995</v>
      </c>
      <c r="P2515">
        <v>75.697199999999995</v>
      </c>
      <c r="Q2515">
        <v>1285</v>
      </c>
    </row>
    <row r="2516" spans="1:17" x14ac:dyDescent="0.35">
      <c r="A2516" t="s">
        <v>15117</v>
      </c>
      <c r="B2516" t="s">
        <v>15118</v>
      </c>
      <c r="C2516" t="s">
        <v>18345</v>
      </c>
      <c r="D2516">
        <v>24.824999999999999</v>
      </c>
      <c r="E2516">
        <v>286</v>
      </c>
      <c r="F2516">
        <v>143</v>
      </c>
      <c r="G2516">
        <v>14</v>
      </c>
      <c r="H2516">
        <v>6</v>
      </c>
      <c r="I2516">
        <v>249</v>
      </c>
      <c r="J2516">
        <v>2</v>
      </c>
      <c r="K2516">
        <v>257</v>
      </c>
      <c r="L2516">
        <v>2.1999999999999999E-2</v>
      </c>
      <c r="M2516">
        <v>36.200000000000003</v>
      </c>
      <c r="N2516">
        <v>272</v>
      </c>
      <c r="O2516">
        <v>105.14700000000001</v>
      </c>
      <c r="P2516">
        <v>101</v>
      </c>
      <c r="Q2516">
        <v>1660</v>
      </c>
    </row>
    <row r="2517" spans="1:17" x14ac:dyDescent="0.35">
      <c r="A2517" t="s">
        <v>15460</v>
      </c>
      <c r="B2517" t="s">
        <v>18346</v>
      </c>
      <c r="C2517" t="s">
        <v>18347</v>
      </c>
      <c r="D2517">
        <v>26.623000000000001</v>
      </c>
      <c r="E2517">
        <v>154</v>
      </c>
      <c r="F2517">
        <v>83</v>
      </c>
      <c r="G2517">
        <v>5</v>
      </c>
      <c r="H2517">
        <v>41</v>
      </c>
      <c r="I2517">
        <v>177</v>
      </c>
      <c r="J2517">
        <v>7</v>
      </c>
      <c r="K2517">
        <v>147</v>
      </c>
      <c r="L2517">
        <v>7.3999999999999996E-2</v>
      </c>
      <c r="M2517">
        <v>33.1</v>
      </c>
      <c r="N2517">
        <v>148</v>
      </c>
      <c r="O2517">
        <v>104.054</v>
      </c>
      <c r="P2517">
        <v>101</v>
      </c>
      <c r="Q2517">
        <v>2971</v>
      </c>
    </row>
    <row r="2518" spans="1:17" x14ac:dyDescent="0.35">
      <c r="A2518" t="s">
        <v>15034</v>
      </c>
      <c r="B2518" t="s">
        <v>18348</v>
      </c>
      <c r="C2518" t="s">
        <v>18349</v>
      </c>
      <c r="D2518">
        <v>26.573</v>
      </c>
      <c r="E2518">
        <v>143</v>
      </c>
      <c r="F2518">
        <v>81</v>
      </c>
      <c r="G2518">
        <v>6</v>
      </c>
      <c r="H2518">
        <v>40</v>
      </c>
      <c r="I2518">
        <v>160</v>
      </c>
      <c r="J2518">
        <v>3</v>
      </c>
      <c r="K2518">
        <v>143</v>
      </c>
      <c r="L2518">
        <v>6.0099999999999997E-4</v>
      </c>
      <c r="M2518">
        <v>40.799999999999997</v>
      </c>
      <c r="N2518">
        <v>258</v>
      </c>
      <c r="O2518">
        <v>55.426400000000001</v>
      </c>
      <c r="P2518">
        <v>55.426400000000001</v>
      </c>
      <c r="Q2518">
        <v>945</v>
      </c>
    </row>
    <row r="2519" spans="1:17" x14ac:dyDescent="0.35">
      <c r="A2519" t="s">
        <v>15070</v>
      </c>
      <c r="B2519" t="s">
        <v>15549</v>
      </c>
      <c r="C2519" t="s">
        <v>18350</v>
      </c>
      <c r="D2519">
        <v>27.193000000000001</v>
      </c>
      <c r="E2519">
        <v>228</v>
      </c>
      <c r="F2519">
        <v>156</v>
      </c>
      <c r="G2519">
        <v>3</v>
      </c>
      <c r="H2519">
        <v>4</v>
      </c>
      <c r="I2519">
        <v>227</v>
      </c>
      <c r="J2519">
        <v>7</v>
      </c>
      <c r="K2519">
        <v>228</v>
      </c>
      <c r="L2519">
        <v>9.0799999999999991E-19</v>
      </c>
      <c r="M2519">
        <v>88.2</v>
      </c>
      <c r="N2519">
        <v>375</v>
      </c>
      <c r="O2519">
        <v>60.8</v>
      </c>
      <c r="P2519">
        <v>60.8</v>
      </c>
      <c r="Q2519">
        <v>2131</v>
      </c>
    </row>
    <row r="2520" spans="1:17" x14ac:dyDescent="0.35">
      <c r="A2520" t="s">
        <v>15031</v>
      </c>
      <c r="B2520" t="s">
        <v>18351</v>
      </c>
      <c r="C2520" t="s">
        <v>18352</v>
      </c>
      <c r="D2520">
        <v>24.815000000000001</v>
      </c>
      <c r="E2520">
        <v>270</v>
      </c>
      <c r="F2520">
        <v>155</v>
      </c>
      <c r="G2520">
        <v>12</v>
      </c>
      <c r="H2520">
        <v>1</v>
      </c>
      <c r="I2520">
        <v>240</v>
      </c>
      <c r="J2520">
        <v>1</v>
      </c>
      <c r="K2520">
        <v>252</v>
      </c>
      <c r="L2520">
        <v>1.35E-4</v>
      </c>
      <c r="M2520">
        <v>42.7</v>
      </c>
      <c r="N2520">
        <v>256</v>
      </c>
      <c r="O2520">
        <v>105.46899999999999</v>
      </c>
      <c r="P2520">
        <v>101</v>
      </c>
      <c r="Q2520">
        <v>421</v>
      </c>
    </row>
    <row r="2521" spans="1:17" x14ac:dyDescent="0.35">
      <c r="A2521" t="s">
        <v>16042</v>
      </c>
      <c r="B2521" t="s">
        <v>17216</v>
      </c>
      <c r="C2521" t="s">
        <v>18353</v>
      </c>
      <c r="D2521">
        <v>33.094000000000001</v>
      </c>
      <c r="E2521">
        <v>139</v>
      </c>
      <c r="F2521">
        <v>79</v>
      </c>
      <c r="G2521">
        <v>7</v>
      </c>
      <c r="H2521">
        <v>7</v>
      </c>
      <c r="I2521">
        <v>138</v>
      </c>
      <c r="J2521">
        <v>8</v>
      </c>
      <c r="K2521">
        <v>139</v>
      </c>
      <c r="L2521">
        <v>0.56999999999999995</v>
      </c>
      <c r="M2521">
        <v>30.8</v>
      </c>
      <c r="N2521">
        <v>198</v>
      </c>
      <c r="O2521">
        <v>70.201999999999998</v>
      </c>
      <c r="P2521">
        <v>70.201999999999998</v>
      </c>
      <c r="Q2521">
        <v>1751</v>
      </c>
    </row>
    <row r="2522" spans="1:17" x14ac:dyDescent="0.35">
      <c r="A2522" t="s">
        <v>15348</v>
      </c>
      <c r="B2522" t="s">
        <v>18354</v>
      </c>
      <c r="C2522" t="s">
        <v>18355</v>
      </c>
      <c r="D2522">
        <v>31.776</v>
      </c>
      <c r="E2522">
        <v>107</v>
      </c>
      <c r="F2522">
        <v>67</v>
      </c>
      <c r="G2522">
        <v>2</v>
      </c>
      <c r="H2522">
        <v>16</v>
      </c>
      <c r="I2522">
        <v>118</v>
      </c>
      <c r="J2522">
        <v>6</v>
      </c>
      <c r="K2522">
        <v>110</v>
      </c>
      <c r="L2522">
        <v>4.3200000000000001E-6</v>
      </c>
      <c r="M2522">
        <v>44.3</v>
      </c>
      <c r="N2522">
        <v>146</v>
      </c>
      <c r="O2522">
        <v>73.287700000000001</v>
      </c>
      <c r="P2522">
        <v>73.287700000000001</v>
      </c>
      <c r="Q2522">
        <v>1938</v>
      </c>
    </row>
    <row r="2523" spans="1:17" x14ac:dyDescent="0.35">
      <c r="A2523" t="s">
        <v>16314</v>
      </c>
      <c r="B2523" t="s">
        <v>17748</v>
      </c>
      <c r="C2523" t="s">
        <v>18356</v>
      </c>
      <c r="D2523">
        <v>28.395</v>
      </c>
      <c r="E2523">
        <v>81</v>
      </c>
      <c r="F2523">
        <v>48</v>
      </c>
      <c r="G2523">
        <v>3</v>
      </c>
      <c r="H2523">
        <v>337</v>
      </c>
      <c r="I2523">
        <v>416</v>
      </c>
      <c r="J2523">
        <v>22</v>
      </c>
      <c r="K2523">
        <v>93</v>
      </c>
      <c r="L2523">
        <v>0.24</v>
      </c>
      <c r="M2523">
        <v>33.1</v>
      </c>
      <c r="N2523">
        <v>146</v>
      </c>
      <c r="O2523">
        <v>55.479500000000002</v>
      </c>
      <c r="P2523">
        <v>55.479500000000002</v>
      </c>
      <c r="Q2523">
        <v>2855</v>
      </c>
    </row>
    <row r="2524" spans="1:17" x14ac:dyDescent="0.35">
      <c r="A2524" t="s">
        <v>15186</v>
      </c>
      <c r="B2524" t="s">
        <v>18357</v>
      </c>
      <c r="C2524" t="s">
        <v>18358</v>
      </c>
      <c r="D2524">
        <v>25</v>
      </c>
      <c r="E2524">
        <v>80</v>
      </c>
      <c r="F2524">
        <v>60</v>
      </c>
      <c r="G2524">
        <v>0</v>
      </c>
      <c r="H2524">
        <v>17</v>
      </c>
      <c r="I2524">
        <v>96</v>
      </c>
      <c r="J2524">
        <v>6</v>
      </c>
      <c r="K2524">
        <v>85</v>
      </c>
      <c r="L2524">
        <v>1E-3</v>
      </c>
      <c r="M2524">
        <v>37.700000000000003</v>
      </c>
      <c r="N2524">
        <v>149</v>
      </c>
      <c r="O2524">
        <v>53.691299999999998</v>
      </c>
      <c r="P2524">
        <v>53.691299999999998</v>
      </c>
      <c r="Q2524">
        <v>1374</v>
      </c>
    </row>
    <row r="2525" spans="1:17" x14ac:dyDescent="0.35">
      <c r="A2525" t="s">
        <v>15133</v>
      </c>
      <c r="B2525" t="s">
        <v>18357</v>
      </c>
      <c r="C2525" t="s">
        <v>18358</v>
      </c>
      <c r="D2525">
        <v>21.622</v>
      </c>
      <c r="E2525">
        <v>111</v>
      </c>
      <c r="F2525">
        <v>87</v>
      </c>
      <c r="G2525">
        <v>0</v>
      </c>
      <c r="H2525">
        <v>20</v>
      </c>
      <c r="I2525">
        <v>130</v>
      </c>
      <c r="J2525">
        <v>12</v>
      </c>
      <c r="K2525">
        <v>122</v>
      </c>
      <c r="L2525">
        <v>2E-3</v>
      </c>
      <c r="M2525">
        <v>36.6</v>
      </c>
      <c r="N2525">
        <v>149</v>
      </c>
      <c r="O2525">
        <v>74.496600000000001</v>
      </c>
      <c r="P2525">
        <v>74.496600000000001</v>
      </c>
      <c r="Q2525">
        <v>2571</v>
      </c>
    </row>
    <row r="2526" spans="1:17" x14ac:dyDescent="0.35">
      <c r="A2526" t="s">
        <v>15570</v>
      </c>
      <c r="B2526" t="s">
        <v>18359</v>
      </c>
      <c r="C2526" t="s">
        <v>18360</v>
      </c>
      <c r="D2526">
        <v>25</v>
      </c>
      <c r="E2526">
        <v>88</v>
      </c>
      <c r="F2526">
        <v>57</v>
      </c>
      <c r="G2526">
        <v>3</v>
      </c>
      <c r="H2526">
        <v>62</v>
      </c>
      <c r="I2526">
        <v>149</v>
      </c>
      <c r="J2526">
        <v>2</v>
      </c>
      <c r="K2526">
        <v>80</v>
      </c>
      <c r="L2526">
        <v>0.64</v>
      </c>
      <c r="M2526">
        <v>30.8</v>
      </c>
      <c r="N2526">
        <v>156</v>
      </c>
      <c r="O2526">
        <v>56.410299999999999</v>
      </c>
      <c r="P2526">
        <v>56.410299999999999</v>
      </c>
      <c r="Q2526">
        <v>1237</v>
      </c>
    </row>
    <row r="2527" spans="1:17" x14ac:dyDescent="0.35">
      <c r="A2527" t="s">
        <v>15070</v>
      </c>
      <c r="B2527" t="s">
        <v>15549</v>
      </c>
      <c r="C2527" t="s">
        <v>18361</v>
      </c>
      <c r="D2527">
        <v>25.446000000000002</v>
      </c>
      <c r="E2527">
        <v>224</v>
      </c>
      <c r="F2527">
        <v>165</v>
      </c>
      <c r="G2527">
        <v>2</v>
      </c>
      <c r="H2527">
        <v>4</v>
      </c>
      <c r="I2527">
        <v>227</v>
      </c>
      <c r="J2527">
        <v>7</v>
      </c>
      <c r="K2527">
        <v>228</v>
      </c>
      <c r="L2527">
        <v>3.1400000000000002E-16</v>
      </c>
      <c r="M2527">
        <v>80.5</v>
      </c>
      <c r="N2527">
        <v>375</v>
      </c>
      <c r="O2527">
        <v>59.7333</v>
      </c>
      <c r="P2527">
        <v>59.7333</v>
      </c>
      <c r="Q2527">
        <v>2173</v>
      </c>
    </row>
    <row r="2528" spans="1:17" x14ac:dyDescent="0.35">
      <c r="A2528" t="s">
        <v>15073</v>
      </c>
      <c r="B2528" t="s">
        <v>17858</v>
      </c>
      <c r="C2528" t="s">
        <v>18362</v>
      </c>
      <c r="D2528">
        <v>26.815999999999999</v>
      </c>
      <c r="E2528">
        <v>179</v>
      </c>
      <c r="F2528">
        <v>92</v>
      </c>
      <c r="G2528">
        <v>7</v>
      </c>
      <c r="H2528">
        <v>56</v>
      </c>
      <c r="I2528">
        <v>203</v>
      </c>
      <c r="J2528">
        <v>39</v>
      </c>
      <c r="K2528">
        <v>209</v>
      </c>
      <c r="L2528">
        <v>0.38</v>
      </c>
      <c r="M2528">
        <v>32.700000000000003</v>
      </c>
      <c r="N2528">
        <v>298</v>
      </c>
      <c r="O2528">
        <v>60.067100000000003</v>
      </c>
      <c r="P2528">
        <v>60.067100000000003</v>
      </c>
      <c r="Q2528">
        <v>2337</v>
      </c>
    </row>
    <row r="2529" spans="1:18" x14ac:dyDescent="0.35">
      <c r="A2529" t="s">
        <v>15034</v>
      </c>
      <c r="B2529" t="s">
        <v>17953</v>
      </c>
      <c r="C2529" t="s">
        <v>18363</v>
      </c>
      <c r="D2529">
        <v>26.573</v>
      </c>
      <c r="E2529">
        <v>143</v>
      </c>
      <c r="F2529">
        <v>81</v>
      </c>
      <c r="G2529">
        <v>4</v>
      </c>
      <c r="H2529">
        <v>40</v>
      </c>
      <c r="I2529">
        <v>160</v>
      </c>
      <c r="J2529">
        <v>3</v>
      </c>
      <c r="K2529">
        <v>143</v>
      </c>
      <c r="L2529">
        <v>2E-3</v>
      </c>
      <c r="M2529">
        <v>39.299999999999997</v>
      </c>
      <c r="N2529">
        <v>257</v>
      </c>
      <c r="O2529">
        <v>55.642000000000003</v>
      </c>
      <c r="P2529">
        <v>55.642000000000003</v>
      </c>
      <c r="Q2529">
        <v>1017</v>
      </c>
    </row>
    <row r="2530" spans="1:18" x14ac:dyDescent="0.35">
      <c r="A2530" t="s">
        <v>15133</v>
      </c>
      <c r="B2530" t="s">
        <v>15644</v>
      </c>
      <c r="C2530" t="s">
        <v>18364</v>
      </c>
      <c r="D2530">
        <v>24.219000000000001</v>
      </c>
      <c r="E2530">
        <v>128</v>
      </c>
      <c r="F2530">
        <v>93</v>
      </c>
      <c r="G2530">
        <v>1</v>
      </c>
      <c r="H2530">
        <v>13</v>
      </c>
      <c r="I2530">
        <v>136</v>
      </c>
      <c r="J2530">
        <v>4</v>
      </c>
      <c r="K2530">
        <v>131</v>
      </c>
      <c r="L2530">
        <v>8.0799999999999996E-8</v>
      </c>
      <c r="M2530">
        <v>49.3</v>
      </c>
      <c r="N2530">
        <v>155</v>
      </c>
      <c r="O2530">
        <v>82.580600000000004</v>
      </c>
      <c r="P2530">
        <v>82.580600000000004</v>
      </c>
      <c r="Q2530">
        <v>2556</v>
      </c>
    </row>
    <row r="2531" spans="1:18" x14ac:dyDescent="0.35">
      <c r="A2531" t="s">
        <v>15186</v>
      </c>
      <c r="B2531" t="s">
        <v>15644</v>
      </c>
      <c r="C2531" t="s">
        <v>18364</v>
      </c>
      <c r="D2531">
        <v>21.641999999999999</v>
      </c>
      <c r="E2531">
        <v>134</v>
      </c>
      <c r="F2531">
        <v>92</v>
      </c>
      <c r="G2531">
        <v>2</v>
      </c>
      <c r="H2531">
        <v>17</v>
      </c>
      <c r="I2531">
        <v>137</v>
      </c>
      <c r="J2531">
        <v>9</v>
      </c>
      <c r="K2531">
        <v>142</v>
      </c>
      <c r="L2531">
        <v>8.9999999999999993E-3</v>
      </c>
      <c r="M2531">
        <v>35.4</v>
      </c>
      <c r="N2531">
        <v>155</v>
      </c>
      <c r="O2531">
        <v>86.451599999999999</v>
      </c>
      <c r="P2531">
        <v>86.451599999999999</v>
      </c>
      <c r="Q2531">
        <v>1385</v>
      </c>
    </row>
    <row r="2532" spans="1:18" x14ac:dyDescent="0.35">
      <c r="A2532" t="s">
        <v>15192</v>
      </c>
      <c r="B2532" t="s">
        <v>18365</v>
      </c>
      <c r="C2532" t="s">
        <v>18366</v>
      </c>
      <c r="D2532">
        <v>57.962000000000003</v>
      </c>
      <c r="E2532">
        <v>157</v>
      </c>
      <c r="F2532">
        <v>63</v>
      </c>
      <c r="G2532">
        <v>3</v>
      </c>
      <c r="H2532">
        <v>31</v>
      </c>
      <c r="I2532">
        <v>187</v>
      </c>
      <c r="J2532">
        <v>21</v>
      </c>
      <c r="K2532">
        <v>174</v>
      </c>
      <c r="L2532">
        <v>4.9299999999999998E-59</v>
      </c>
      <c r="M2532">
        <v>182</v>
      </c>
      <c r="N2532">
        <v>175</v>
      </c>
      <c r="O2532">
        <v>89.714299999999994</v>
      </c>
      <c r="P2532">
        <v>89.714299999999994</v>
      </c>
      <c r="Q2532">
        <v>2428</v>
      </c>
      <c r="R2532" t="s">
        <v>15496</v>
      </c>
    </row>
    <row r="2533" spans="1:18" x14ac:dyDescent="0.35">
      <c r="A2533" t="s">
        <v>15186</v>
      </c>
      <c r="B2533" t="s">
        <v>18365</v>
      </c>
      <c r="C2533" t="s">
        <v>18366</v>
      </c>
      <c r="D2533">
        <v>41.935000000000002</v>
      </c>
      <c r="E2533">
        <v>155</v>
      </c>
      <c r="F2533">
        <v>86</v>
      </c>
      <c r="G2533">
        <v>4</v>
      </c>
      <c r="H2533">
        <v>18</v>
      </c>
      <c r="I2533">
        <v>171</v>
      </c>
      <c r="J2533">
        <v>21</v>
      </c>
      <c r="K2533">
        <v>172</v>
      </c>
      <c r="L2533">
        <v>2.2100000000000001E-32</v>
      </c>
      <c r="M2533">
        <v>114</v>
      </c>
      <c r="N2533">
        <v>175</v>
      </c>
      <c r="O2533">
        <v>88.571399999999997</v>
      </c>
      <c r="P2533">
        <v>88.571399999999997</v>
      </c>
      <c r="Q2533">
        <v>1337</v>
      </c>
    </row>
    <row r="2534" spans="1:18" x14ac:dyDescent="0.35">
      <c r="A2534" t="s">
        <v>15133</v>
      </c>
      <c r="B2534" t="s">
        <v>18365</v>
      </c>
      <c r="C2534" t="s">
        <v>18366</v>
      </c>
      <c r="D2534">
        <v>33.103000000000002</v>
      </c>
      <c r="E2534">
        <v>145</v>
      </c>
      <c r="F2534">
        <v>81</v>
      </c>
      <c r="G2534">
        <v>6</v>
      </c>
      <c r="H2534">
        <v>25</v>
      </c>
      <c r="I2534">
        <v>156</v>
      </c>
      <c r="J2534">
        <v>31</v>
      </c>
      <c r="K2534">
        <v>172</v>
      </c>
      <c r="L2534">
        <v>4.4900000000000001E-11</v>
      </c>
      <c r="M2534">
        <v>58.5</v>
      </c>
      <c r="N2534">
        <v>175</v>
      </c>
      <c r="O2534">
        <v>82.857100000000003</v>
      </c>
      <c r="P2534">
        <v>82.857100000000003</v>
      </c>
      <c r="Q2534">
        <v>2546</v>
      </c>
    </row>
    <row r="2535" spans="1:18" x14ac:dyDescent="0.35">
      <c r="A2535" t="s">
        <v>15136</v>
      </c>
      <c r="B2535" t="s">
        <v>18365</v>
      </c>
      <c r="C2535" t="s">
        <v>18366</v>
      </c>
      <c r="D2535">
        <v>30</v>
      </c>
      <c r="E2535">
        <v>140</v>
      </c>
      <c r="F2535">
        <v>84</v>
      </c>
      <c r="G2535">
        <v>7</v>
      </c>
      <c r="H2535">
        <v>10</v>
      </c>
      <c r="I2535">
        <v>142</v>
      </c>
      <c r="J2535">
        <v>34</v>
      </c>
      <c r="K2535">
        <v>166</v>
      </c>
      <c r="L2535">
        <v>8.3400000000000006E-9</v>
      </c>
      <c r="M2535">
        <v>51.6</v>
      </c>
      <c r="N2535">
        <v>175</v>
      </c>
      <c r="O2535">
        <v>80</v>
      </c>
      <c r="P2535">
        <v>80</v>
      </c>
      <c r="Q2535">
        <v>1109</v>
      </c>
    </row>
    <row r="2536" spans="1:18" x14ac:dyDescent="0.35">
      <c r="A2536" t="s">
        <v>15070</v>
      </c>
      <c r="B2536" t="s">
        <v>15217</v>
      </c>
      <c r="C2536" t="s">
        <v>18367</v>
      </c>
      <c r="D2536">
        <v>23.347999999999999</v>
      </c>
      <c r="E2536">
        <v>227</v>
      </c>
      <c r="F2536">
        <v>172</v>
      </c>
      <c r="G2536">
        <v>2</v>
      </c>
      <c r="H2536">
        <v>1</v>
      </c>
      <c r="I2536">
        <v>227</v>
      </c>
      <c r="J2536">
        <v>2</v>
      </c>
      <c r="K2536">
        <v>226</v>
      </c>
      <c r="L2536">
        <v>5.3699999999999999E-11</v>
      </c>
      <c r="M2536">
        <v>64.3</v>
      </c>
      <c r="N2536">
        <v>367</v>
      </c>
      <c r="O2536">
        <v>61.852899999999998</v>
      </c>
      <c r="P2536">
        <v>61.852899999999998</v>
      </c>
      <c r="Q2536">
        <v>2227</v>
      </c>
    </row>
    <row r="2537" spans="1:18" x14ac:dyDescent="0.35">
      <c r="A2537" t="s">
        <v>15031</v>
      </c>
      <c r="B2537" t="s">
        <v>15946</v>
      </c>
      <c r="C2537" t="s">
        <v>18368</v>
      </c>
      <c r="D2537">
        <v>24.898</v>
      </c>
      <c r="E2537">
        <v>245</v>
      </c>
      <c r="F2537">
        <v>153</v>
      </c>
      <c r="G2537">
        <v>8</v>
      </c>
      <c r="H2537">
        <v>1</v>
      </c>
      <c r="I2537">
        <v>225</v>
      </c>
      <c r="J2537">
        <v>1</v>
      </c>
      <c r="K2537">
        <v>234</v>
      </c>
      <c r="L2537">
        <v>5.2700000000000002E-8</v>
      </c>
      <c r="M2537">
        <v>52.8</v>
      </c>
      <c r="N2537">
        <v>256</v>
      </c>
      <c r="O2537">
        <v>95.703100000000006</v>
      </c>
      <c r="P2537">
        <v>95.703100000000006</v>
      </c>
      <c r="Q2537">
        <v>131</v>
      </c>
    </row>
    <row r="2538" spans="1:18" x14ac:dyDescent="0.35">
      <c r="A2538" t="s">
        <v>15034</v>
      </c>
      <c r="B2538" t="s">
        <v>15984</v>
      </c>
      <c r="C2538" t="s">
        <v>18369</v>
      </c>
      <c r="D2538">
        <v>28.140999999999998</v>
      </c>
      <c r="E2538">
        <v>199</v>
      </c>
      <c r="F2538">
        <v>116</v>
      </c>
      <c r="G2538">
        <v>9</v>
      </c>
      <c r="H2538">
        <v>40</v>
      </c>
      <c r="I2538">
        <v>218</v>
      </c>
      <c r="J2538">
        <v>3</v>
      </c>
      <c r="K2538">
        <v>194</v>
      </c>
      <c r="L2538">
        <v>2E-3</v>
      </c>
      <c r="M2538">
        <v>39.299999999999997</v>
      </c>
      <c r="N2538">
        <v>262</v>
      </c>
      <c r="O2538">
        <v>75.9542</v>
      </c>
      <c r="P2538">
        <v>75.9542</v>
      </c>
      <c r="Q2538">
        <v>1014</v>
      </c>
    </row>
    <row r="2539" spans="1:18" x14ac:dyDescent="0.35">
      <c r="A2539" t="s">
        <v>18370</v>
      </c>
      <c r="B2539" t="s">
        <v>16571</v>
      </c>
      <c r="C2539" t="s">
        <v>18371</v>
      </c>
      <c r="D2539">
        <v>32.143000000000001</v>
      </c>
      <c r="E2539">
        <v>56</v>
      </c>
      <c r="F2539">
        <v>27</v>
      </c>
      <c r="G2539">
        <v>3</v>
      </c>
      <c r="H2539">
        <v>9</v>
      </c>
      <c r="I2539">
        <v>54</v>
      </c>
      <c r="J2539">
        <v>21</v>
      </c>
      <c r="K2539">
        <v>75</v>
      </c>
      <c r="L2539">
        <v>0.42</v>
      </c>
      <c r="M2539">
        <v>28.9</v>
      </c>
      <c r="N2539">
        <v>106</v>
      </c>
      <c r="O2539">
        <v>52.830199999999998</v>
      </c>
      <c r="P2539">
        <v>52.830199999999998</v>
      </c>
      <c r="Q2539">
        <v>1686</v>
      </c>
    </row>
    <row r="2540" spans="1:18" x14ac:dyDescent="0.35">
      <c r="A2540" t="s">
        <v>15034</v>
      </c>
      <c r="B2540" t="s">
        <v>15289</v>
      </c>
      <c r="C2540" t="s">
        <v>18372</v>
      </c>
      <c r="D2540">
        <v>31.507000000000001</v>
      </c>
      <c r="E2540">
        <v>146</v>
      </c>
      <c r="F2540">
        <v>68</v>
      </c>
      <c r="G2540">
        <v>6</v>
      </c>
      <c r="H2540">
        <v>40</v>
      </c>
      <c r="I2540">
        <v>160</v>
      </c>
      <c r="J2540">
        <v>3</v>
      </c>
      <c r="K2540">
        <v>141</v>
      </c>
      <c r="L2540">
        <v>1E-3</v>
      </c>
      <c r="M2540">
        <v>40</v>
      </c>
      <c r="N2540">
        <v>252</v>
      </c>
      <c r="O2540">
        <v>57.936500000000002</v>
      </c>
      <c r="P2540">
        <v>57.936500000000002</v>
      </c>
      <c r="Q2540">
        <v>988</v>
      </c>
    </row>
    <row r="2541" spans="1:18" x14ac:dyDescent="0.35">
      <c r="A2541" t="s">
        <v>15052</v>
      </c>
      <c r="B2541" t="s">
        <v>18373</v>
      </c>
      <c r="C2541" t="s">
        <v>18374</v>
      </c>
      <c r="D2541">
        <v>26.803999999999998</v>
      </c>
      <c r="E2541">
        <v>194</v>
      </c>
      <c r="F2541">
        <v>99</v>
      </c>
      <c r="G2541">
        <v>7</v>
      </c>
      <c r="H2541">
        <v>453</v>
      </c>
      <c r="I2541">
        <v>621</v>
      </c>
      <c r="J2541">
        <v>3</v>
      </c>
      <c r="K2541">
        <v>178</v>
      </c>
      <c r="L2541">
        <v>0.1</v>
      </c>
      <c r="M2541">
        <v>36.200000000000003</v>
      </c>
      <c r="N2541">
        <v>304</v>
      </c>
      <c r="O2541">
        <v>63.815800000000003</v>
      </c>
      <c r="P2541">
        <v>63.815800000000003</v>
      </c>
      <c r="Q2541">
        <v>2284</v>
      </c>
    </row>
    <row r="2542" spans="1:18" x14ac:dyDescent="0.35">
      <c r="A2542" t="s">
        <v>15038</v>
      </c>
      <c r="B2542" t="s">
        <v>17832</v>
      </c>
      <c r="C2542" t="s">
        <v>18375</v>
      </c>
      <c r="D2542">
        <v>27.309000000000001</v>
      </c>
      <c r="E2542">
        <v>249</v>
      </c>
      <c r="F2542">
        <v>155</v>
      </c>
      <c r="G2542">
        <v>11</v>
      </c>
      <c r="H2542">
        <v>373</v>
      </c>
      <c r="I2542">
        <v>615</v>
      </c>
      <c r="J2542">
        <v>4</v>
      </c>
      <c r="K2542">
        <v>232</v>
      </c>
      <c r="L2542">
        <v>4.3599999999999999E-10</v>
      </c>
      <c r="M2542">
        <v>62.4</v>
      </c>
      <c r="N2542">
        <v>261</v>
      </c>
      <c r="O2542">
        <v>95.402299999999997</v>
      </c>
      <c r="P2542">
        <v>95.402299999999997</v>
      </c>
      <c r="Q2542">
        <v>2674</v>
      </c>
    </row>
    <row r="2543" spans="1:18" x14ac:dyDescent="0.35">
      <c r="A2543" t="s">
        <v>15034</v>
      </c>
      <c r="B2543" t="s">
        <v>18376</v>
      </c>
      <c r="C2543" t="s">
        <v>18377</v>
      </c>
      <c r="D2543">
        <v>32.866999999999997</v>
      </c>
      <c r="E2543">
        <v>143</v>
      </c>
      <c r="F2543">
        <v>70</v>
      </c>
      <c r="G2543">
        <v>7</v>
      </c>
      <c r="H2543">
        <v>40</v>
      </c>
      <c r="I2543">
        <v>160</v>
      </c>
      <c r="J2543">
        <v>3</v>
      </c>
      <c r="K2543">
        <v>141</v>
      </c>
      <c r="L2543">
        <v>1.5899999999999999E-4</v>
      </c>
      <c r="M2543">
        <v>42.7</v>
      </c>
      <c r="N2543">
        <v>260</v>
      </c>
      <c r="O2543">
        <v>55</v>
      </c>
      <c r="P2543">
        <v>55</v>
      </c>
      <c r="Q2543">
        <v>891</v>
      </c>
    </row>
    <row r="2544" spans="1:18" x14ac:dyDescent="0.35">
      <c r="A2544" t="s">
        <v>15652</v>
      </c>
      <c r="B2544" t="s">
        <v>18378</v>
      </c>
      <c r="C2544" t="s">
        <v>18379</v>
      </c>
      <c r="D2544">
        <v>29.927</v>
      </c>
      <c r="E2544">
        <v>137</v>
      </c>
      <c r="F2544">
        <v>89</v>
      </c>
      <c r="G2544">
        <v>3</v>
      </c>
      <c r="H2544">
        <v>15</v>
      </c>
      <c r="I2544">
        <v>151</v>
      </c>
      <c r="J2544">
        <v>2</v>
      </c>
      <c r="K2544">
        <v>131</v>
      </c>
      <c r="L2544">
        <v>5.44E-4</v>
      </c>
      <c r="M2544">
        <v>41.2</v>
      </c>
      <c r="N2544">
        <v>191</v>
      </c>
      <c r="O2544">
        <v>71.727699999999999</v>
      </c>
      <c r="P2544">
        <v>71.727699999999999</v>
      </c>
      <c r="Q2544">
        <v>1165</v>
      </c>
    </row>
    <row r="2545" spans="1:17" x14ac:dyDescent="0.35">
      <c r="A2545" t="s">
        <v>15070</v>
      </c>
      <c r="B2545" t="s">
        <v>15268</v>
      </c>
      <c r="C2545" t="s">
        <v>18380</v>
      </c>
      <c r="D2545">
        <v>37.5</v>
      </c>
      <c r="E2545">
        <v>232</v>
      </c>
      <c r="F2545">
        <v>142</v>
      </c>
      <c r="G2545">
        <v>1</v>
      </c>
      <c r="H2545">
        <v>5</v>
      </c>
      <c r="I2545">
        <v>233</v>
      </c>
      <c r="J2545">
        <v>5</v>
      </c>
      <c r="K2545">
        <v>236</v>
      </c>
      <c r="L2545">
        <v>2.15E-31</v>
      </c>
      <c r="M2545">
        <v>125</v>
      </c>
      <c r="N2545">
        <v>400</v>
      </c>
      <c r="O2545">
        <v>58</v>
      </c>
      <c r="P2545">
        <v>58</v>
      </c>
      <c r="Q2545">
        <v>2069</v>
      </c>
    </row>
    <row r="2546" spans="1:17" x14ac:dyDescent="0.35">
      <c r="A2546" t="s">
        <v>15070</v>
      </c>
      <c r="B2546" t="s">
        <v>18381</v>
      </c>
      <c r="C2546" t="s">
        <v>18382</v>
      </c>
      <c r="D2546">
        <v>29.204000000000001</v>
      </c>
      <c r="E2546">
        <v>226</v>
      </c>
      <c r="F2546">
        <v>158</v>
      </c>
      <c r="G2546">
        <v>2</v>
      </c>
      <c r="H2546">
        <v>4</v>
      </c>
      <c r="I2546">
        <v>229</v>
      </c>
      <c r="J2546">
        <v>5</v>
      </c>
      <c r="K2546">
        <v>228</v>
      </c>
      <c r="L2546">
        <v>2.5599999999999999E-18</v>
      </c>
      <c r="M2546">
        <v>86.7</v>
      </c>
      <c r="N2546">
        <v>365</v>
      </c>
      <c r="O2546">
        <v>61.9178</v>
      </c>
      <c r="P2546">
        <v>61.9178</v>
      </c>
      <c r="Q2546">
        <v>2143</v>
      </c>
    </row>
    <row r="2547" spans="1:17" x14ac:dyDescent="0.35">
      <c r="A2547" t="s">
        <v>17614</v>
      </c>
      <c r="B2547" t="s">
        <v>18383</v>
      </c>
      <c r="C2547" t="s">
        <v>18384</v>
      </c>
      <c r="D2547">
        <v>29.114000000000001</v>
      </c>
      <c r="E2547">
        <v>79</v>
      </c>
      <c r="F2547">
        <v>47</v>
      </c>
      <c r="G2547">
        <v>2</v>
      </c>
      <c r="H2547">
        <v>14</v>
      </c>
      <c r="I2547">
        <v>85</v>
      </c>
      <c r="J2547">
        <v>15</v>
      </c>
      <c r="K2547">
        <v>91</v>
      </c>
      <c r="L2547">
        <v>1.02E-4</v>
      </c>
      <c r="M2547">
        <v>38.9</v>
      </c>
      <c r="N2547">
        <v>153</v>
      </c>
      <c r="O2547">
        <v>51.634</v>
      </c>
      <c r="P2547">
        <v>51.634</v>
      </c>
      <c r="Q2547">
        <v>1683</v>
      </c>
    </row>
    <row r="2548" spans="1:17" x14ac:dyDescent="0.35">
      <c r="A2548" t="s">
        <v>17611</v>
      </c>
      <c r="B2548" t="s">
        <v>18383</v>
      </c>
      <c r="C2548" t="s">
        <v>18384</v>
      </c>
      <c r="D2548">
        <v>26.042000000000002</v>
      </c>
      <c r="E2548">
        <v>96</v>
      </c>
      <c r="F2548">
        <v>51</v>
      </c>
      <c r="G2548">
        <v>4</v>
      </c>
      <c r="H2548">
        <v>49</v>
      </c>
      <c r="I2548">
        <v>135</v>
      </c>
      <c r="J2548">
        <v>63</v>
      </c>
      <c r="K2548">
        <v>147</v>
      </c>
      <c r="L2548">
        <v>0.11</v>
      </c>
      <c r="M2548">
        <v>32</v>
      </c>
      <c r="N2548">
        <v>153</v>
      </c>
      <c r="O2548">
        <v>62.745100000000001</v>
      </c>
      <c r="P2548">
        <v>62.745100000000001</v>
      </c>
      <c r="Q2548">
        <v>2351</v>
      </c>
    </row>
    <row r="2549" spans="1:17" x14ac:dyDescent="0.35">
      <c r="A2549" t="s">
        <v>15034</v>
      </c>
      <c r="B2549" t="s">
        <v>18385</v>
      </c>
      <c r="C2549" t="s">
        <v>18386</v>
      </c>
      <c r="D2549">
        <v>27.396999999999998</v>
      </c>
      <c r="E2549">
        <v>146</v>
      </c>
      <c r="F2549">
        <v>74</v>
      </c>
      <c r="G2549">
        <v>5</v>
      </c>
      <c r="H2549">
        <v>40</v>
      </c>
      <c r="I2549">
        <v>160</v>
      </c>
      <c r="J2549">
        <v>3</v>
      </c>
      <c r="K2549">
        <v>141</v>
      </c>
      <c r="L2549">
        <v>2E-3</v>
      </c>
      <c r="M2549">
        <v>39.299999999999997</v>
      </c>
      <c r="N2549">
        <v>259</v>
      </c>
      <c r="O2549">
        <v>56.370699999999999</v>
      </c>
      <c r="P2549">
        <v>56.370699999999999</v>
      </c>
      <c r="Q2549">
        <v>1016</v>
      </c>
    </row>
    <row r="2550" spans="1:17" x14ac:dyDescent="0.35">
      <c r="A2550" t="s">
        <v>15070</v>
      </c>
      <c r="B2550" t="s">
        <v>18387</v>
      </c>
      <c r="C2550" t="s">
        <v>18388</v>
      </c>
      <c r="D2550">
        <v>29.381</v>
      </c>
      <c r="E2550">
        <v>194</v>
      </c>
      <c r="F2550">
        <v>129</v>
      </c>
      <c r="G2550">
        <v>3</v>
      </c>
      <c r="H2550">
        <v>38</v>
      </c>
      <c r="I2550">
        <v>228</v>
      </c>
      <c r="J2550">
        <v>39</v>
      </c>
      <c r="K2550">
        <v>227</v>
      </c>
      <c r="L2550">
        <v>3.2400000000000002E-15</v>
      </c>
      <c r="M2550">
        <v>77.400000000000006</v>
      </c>
      <c r="N2550">
        <v>380</v>
      </c>
      <c r="O2550">
        <v>51.052599999999998</v>
      </c>
      <c r="P2550">
        <v>51.052599999999998</v>
      </c>
      <c r="Q2550">
        <v>2187</v>
      </c>
    </row>
    <row r="2551" spans="1:17" x14ac:dyDescent="0.35">
      <c r="A2551" t="s">
        <v>15460</v>
      </c>
      <c r="B2551" t="s">
        <v>18389</v>
      </c>
      <c r="C2551" t="s">
        <v>18390</v>
      </c>
      <c r="D2551">
        <v>34.965000000000003</v>
      </c>
      <c r="E2551">
        <v>143</v>
      </c>
      <c r="F2551">
        <v>87</v>
      </c>
      <c r="G2551">
        <v>4</v>
      </c>
      <c r="H2551">
        <v>41</v>
      </c>
      <c r="I2551">
        <v>183</v>
      </c>
      <c r="J2551">
        <v>8</v>
      </c>
      <c r="K2551">
        <v>144</v>
      </c>
      <c r="L2551">
        <v>2.5800000000000001E-15</v>
      </c>
      <c r="M2551">
        <v>72.400000000000006</v>
      </c>
      <c r="N2551">
        <v>279</v>
      </c>
      <c r="O2551">
        <v>51.2545</v>
      </c>
      <c r="P2551">
        <v>51.2545</v>
      </c>
      <c r="Q2551">
        <v>2963</v>
      </c>
    </row>
    <row r="2552" spans="1:17" x14ac:dyDescent="0.35">
      <c r="A2552" t="s">
        <v>15038</v>
      </c>
      <c r="B2552" t="s">
        <v>15648</v>
      </c>
      <c r="C2552" t="s">
        <v>18391</v>
      </c>
      <c r="D2552">
        <v>26.829000000000001</v>
      </c>
      <c r="E2552">
        <v>246</v>
      </c>
      <c r="F2552">
        <v>160</v>
      </c>
      <c r="G2552">
        <v>8</v>
      </c>
      <c r="H2552">
        <v>373</v>
      </c>
      <c r="I2552">
        <v>615</v>
      </c>
      <c r="J2552">
        <v>4</v>
      </c>
      <c r="K2552">
        <v>232</v>
      </c>
      <c r="L2552">
        <v>1.2999999999999999E-10</v>
      </c>
      <c r="M2552">
        <v>63.9</v>
      </c>
      <c r="N2552">
        <v>261</v>
      </c>
      <c r="O2552">
        <v>94.252899999999997</v>
      </c>
      <c r="P2552">
        <v>94.252899999999997</v>
      </c>
      <c r="Q2552">
        <v>2654</v>
      </c>
    </row>
    <row r="2553" spans="1:17" x14ac:dyDescent="0.35">
      <c r="A2553" t="s">
        <v>15070</v>
      </c>
      <c r="B2553" t="s">
        <v>15286</v>
      </c>
      <c r="C2553" t="s">
        <v>18392</v>
      </c>
      <c r="D2553">
        <v>33.677</v>
      </c>
      <c r="E2553">
        <v>291</v>
      </c>
      <c r="F2553">
        <v>184</v>
      </c>
      <c r="G2553">
        <v>3</v>
      </c>
      <c r="H2553">
        <v>5</v>
      </c>
      <c r="I2553">
        <v>292</v>
      </c>
      <c r="J2553">
        <v>5</v>
      </c>
      <c r="K2553">
        <v>289</v>
      </c>
      <c r="L2553">
        <v>1.28E-36</v>
      </c>
      <c r="M2553">
        <v>139</v>
      </c>
      <c r="N2553">
        <v>404</v>
      </c>
      <c r="O2553">
        <v>72.029700000000005</v>
      </c>
      <c r="P2553">
        <v>72.029700000000005</v>
      </c>
      <c r="Q2553">
        <v>2028</v>
      </c>
    </row>
    <row r="2554" spans="1:17" x14ac:dyDescent="0.35">
      <c r="A2554" t="s">
        <v>15319</v>
      </c>
      <c r="B2554" t="s">
        <v>18393</v>
      </c>
      <c r="C2554" t="s">
        <v>18394</v>
      </c>
      <c r="D2554">
        <v>24.138000000000002</v>
      </c>
      <c r="E2554">
        <v>174</v>
      </c>
      <c r="F2554">
        <v>83</v>
      </c>
      <c r="G2554">
        <v>5</v>
      </c>
      <c r="H2554">
        <v>49</v>
      </c>
      <c r="I2554">
        <v>180</v>
      </c>
      <c r="J2554">
        <v>52</v>
      </c>
      <c r="K2554">
        <v>218</v>
      </c>
      <c r="L2554">
        <v>8.0000000000000002E-3</v>
      </c>
      <c r="M2554">
        <v>38.1</v>
      </c>
      <c r="N2554">
        <v>345</v>
      </c>
      <c r="O2554">
        <v>50.434800000000003</v>
      </c>
      <c r="P2554">
        <v>50.434800000000003</v>
      </c>
      <c r="Q2554">
        <v>1317</v>
      </c>
    </row>
    <row r="2555" spans="1:17" x14ac:dyDescent="0.35">
      <c r="A2555" t="s">
        <v>15070</v>
      </c>
      <c r="B2555" t="s">
        <v>18395</v>
      </c>
      <c r="C2555" t="s">
        <v>18396</v>
      </c>
      <c r="D2555">
        <v>30</v>
      </c>
      <c r="E2555">
        <v>240</v>
      </c>
      <c r="F2555">
        <v>162</v>
      </c>
      <c r="G2555">
        <v>3</v>
      </c>
      <c r="H2555">
        <v>3</v>
      </c>
      <c r="I2555">
        <v>238</v>
      </c>
      <c r="J2555">
        <v>6</v>
      </c>
      <c r="K2555">
        <v>243</v>
      </c>
      <c r="L2555">
        <v>1.9899999999999999E-24</v>
      </c>
      <c r="M2555">
        <v>104</v>
      </c>
      <c r="N2555">
        <v>371</v>
      </c>
      <c r="O2555">
        <v>64.69</v>
      </c>
      <c r="P2555">
        <v>64.69</v>
      </c>
      <c r="Q2555">
        <v>2087</v>
      </c>
    </row>
    <row r="2556" spans="1:17" x14ac:dyDescent="0.35">
      <c r="A2556" t="s">
        <v>15176</v>
      </c>
      <c r="B2556" t="s">
        <v>18397</v>
      </c>
      <c r="C2556" t="s">
        <v>18398</v>
      </c>
      <c r="D2556">
        <v>22.436</v>
      </c>
      <c r="E2556">
        <v>156</v>
      </c>
      <c r="F2556">
        <v>112</v>
      </c>
      <c r="G2556">
        <v>4</v>
      </c>
      <c r="H2556">
        <v>13</v>
      </c>
      <c r="I2556">
        <v>167</v>
      </c>
      <c r="J2556">
        <v>2</v>
      </c>
      <c r="K2556">
        <v>149</v>
      </c>
      <c r="L2556">
        <v>5.0000000000000001E-3</v>
      </c>
      <c r="M2556">
        <v>36.6</v>
      </c>
      <c r="N2556">
        <v>185</v>
      </c>
      <c r="O2556">
        <v>84.324299999999994</v>
      </c>
      <c r="P2556">
        <v>84.324299999999994</v>
      </c>
      <c r="Q2556">
        <v>2912</v>
      </c>
    </row>
    <row r="2557" spans="1:17" x14ac:dyDescent="0.35">
      <c r="A2557" t="s">
        <v>15034</v>
      </c>
      <c r="B2557" t="s">
        <v>15687</v>
      </c>
      <c r="C2557" t="s">
        <v>18399</v>
      </c>
      <c r="D2557">
        <v>27.777999999999999</v>
      </c>
      <c r="E2557">
        <v>144</v>
      </c>
      <c r="F2557">
        <v>78</v>
      </c>
      <c r="G2557">
        <v>5</v>
      </c>
      <c r="H2557">
        <v>40</v>
      </c>
      <c r="I2557">
        <v>160</v>
      </c>
      <c r="J2557">
        <v>3</v>
      </c>
      <c r="K2557">
        <v>143</v>
      </c>
      <c r="L2557">
        <v>5.0799999999999999E-4</v>
      </c>
      <c r="M2557">
        <v>41.2</v>
      </c>
      <c r="N2557">
        <v>259</v>
      </c>
      <c r="O2557">
        <v>55.598500000000001</v>
      </c>
      <c r="P2557">
        <v>55.598500000000001</v>
      </c>
      <c r="Q2557">
        <v>940</v>
      </c>
    </row>
    <row r="2558" spans="1:17" x14ac:dyDescent="0.35">
      <c r="A2558" t="s">
        <v>15031</v>
      </c>
      <c r="B2558" t="s">
        <v>15369</v>
      </c>
      <c r="C2558" t="s">
        <v>18400</v>
      </c>
      <c r="D2558">
        <v>23.684000000000001</v>
      </c>
      <c r="E2558">
        <v>228</v>
      </c>
      <c r="F2558">
        <v>146</v>
      </c>
      <c r="G2558">
        <v>9</v>
      </c>
      <c r="H2558">
        <v>6</v>
      </c>
      <c r="I2558">
        <v>216</v>
      </c>
      <c r="J2558">
        <v>5</v>
      </c>
      <c r="K2558">
        <v>221</v>
      </c>
      <c r="L2558">
        <v>3.3300000000000003E-5</v>
      </c>
      <c r="M2558">
        <v>44.7</v>
      </c>
      <c r="N2558">
        <v>252</v>
      </c>
      <c r="O2558">
        <v>90.476200000000006</v>
      </c>
      <c r="P2558">
        <v>90.476200000000006</v>
      </c>
      <c r="Q2558">
        <v>358</v>
      </c>
    </row>
    <row r="2559" spans="1:17" x14ac:dyDescent="0.35">
      <c r="A2559" t="s">
        <v>15225</v>
      </c>
      <c r="B2559" t="s">
        <v>15226</v>
      </c>
      <c r="C2559" t="s">
        <v>18401</v>
      </c>
      <c r="D2559">
        <v>26.896999999999998</v>
      </c>
      <c r="E2559">
        <v>145</v>
      </c>
      <c r="F2559">
        <v>97</v>
      </c>
      <c r="G2559">
        <v>3</v>
      </c>
      <c r="H2559">
        <v>23</v>
      </c>
      <c r="I2559">
        <v>164</v>
      </c>
      <c r="J2559">
        <v>24</v>
      </c>
      <c r="K2559">
        <v>162</v>
      </c>
      <c r="L2559">
        <v>0.12</v>
      </c>
      <c r="M2559">
        <v>34.700000000000003</v>
      </c>
      <c r="N2559">
        <v>182</v>
      </c>
      <c r="O2559">
        <v>79.670299999999997</v>
      </c>
      <c r="P2559">
        <v>79.670299999999997</v>
      </c>
      <c r="Q2559">
        <v>2771</v>
      </c>
    </row>
    <row r="2560" spans="1:17" x14ac:dyDescent="0.35">
      <c r="A2560" t="s">
        <v>15031</v>
      </c>
      <c r="B2560" t="s">
        <v>18402</v>
      </c>
      <c r="C2560" t="s">
        <v>18403</v>
      </c>
      <c r="D2560">
        <v>23.529</v>
      </c>
      <c r="E2560">
        <v>204</v>
      </c>
      <c r="F2560">
        <v>131</v>
      </c>
      <c r="G2560">
        <v>8</v>
      </c>
      <c r="H2560">
        <v>1</v>
      </c>
      <c r="I2560">
        <v>187</v>
      </c>
      <c r="J2560">
        <v>1</v>
      </c>
      <c r="K2560">
        <v>196</v>
      </c>
      <c r="L2560">
        <v>4.0700000000000003E-4</v>
      </c>
      <c r="M2560">
        <v>41.2</v>
      </c>
      <c r="N2560">
        <v>253</v>
      </c>
      <c r="O2560">
        <v>80.632400000000004</v>
      </c>
      <c r="P2560">
        <v>80.632400000000004</v>
      </c>
      <c r="Q2560">
        <v>474</v>
      </c>
    </row>
    <row r="2561" spans="1:17" x14ac:dyDescent="0.35">
      <c r="A2561" t="s">
        <v>15070</v>
      </c>
      <c r="B2561" t="s">
        <v>15217</v>
      </c>
      <c r="C2561" t="s">
        <v>18404</v>
      </c>
      <c r="D2561">
        <v>25.523</v>
      </c>
      <c r="E2561">
        <v>239</v>
      </c>
      <c r="F2561">
        <v>164</v>
      </c>
      <c r="G2561">
        <v>4</v>
      </c>
      <c r="H2561">
        <v>3</v>
      </c>
      <c r="I2561">
        <v>233</v>
      </c>
      <c r="J2561">
        <v>6</v>
      </c>
      <c r="K2561">
        <v>238</v>
      </c>
      <c r="L2561">
        <v>1.66E-14</v>
      </c>
      <c r="M2561">
        <v>75.5</v>
      </c>
      <c r="N2561">
        <v>389</v>
      </c>
      <c r="O2561">
        <v>61.439599999999999</v>
      </c>
      <c r="P2561">
        <v>61.439599999999999</v>
      </c>
      <c r="Q2561">
        <v>2201</v>
      </c>
    </row>
    <row r="2562" spans="1:17" x14ac:dyDescent="0.35">
      <c r="A2562" t="s">
        <v>15070</v>
      </c>
      <c r="B2562" t="s">
        <v>18405</v>
      </c>
      <c r="C2562" t="s">
        <v>18406</v>
      </c>
      <c r="D2562">
        <v>27.876000000000001</v>
      </c>
      <c r="E2562">
        <v>226</v>
      </c>
      <c r="F2562">
        <v>161</v>
      </c>
      <c r="G2562">
        <v>2</v>
      </c>
      <c r="H2562">
        <v>3</v>
      </c>
      <c r="I2562">
        <v>228</v>
      </c>
      <c r="J2562">
        <v>6</v>
      </c>
      <c r="K2562">
        <v>229</v>
      </c>
      <c r="L2562">
        <v>6.0500000000000002E-18</v>
      </c>
      <c r="M2562">
        <v>85.5</v>
      </c>
      <c r="N2562">
        <v>375</v>
      </c>
      <c r="O2562">
        <v>60.2667</v>
      </c>
      <c r="P2562">
        <v>60.2667</v>
      </c>
      <c r="Q2562">
        <v>2145</v>
      </c>
    </row>
    <row r="2563" spans="1:17" x14ac:dyDescent="0.35">
      <c r="A2563" t="s">
        <v>15067</v>
      </c>
      <c r="B2563" t="s">
        <v>18407</v>
      </c>
      <c r="C2563" t="s">
        <v>18408</v>
      </c>
      <c r="D2563">
        <v>25.888000000000002</v>
      </c>
      <c r="E2563">
        <v>197</v>
      </c>
      <c r="F2563">
        <v>103</v>
      </c>
      <c r="G2563">
        <v>8</v>
      </c>
      <c r="H2563">
        <v>108</v>
      </c>
      <c r="I2563">
        <v>269</v>
      </c>
      <c r="J2563">
        <v>6</v>
      </c>
      <c r="K2563">
        <v>194</v>
      </c>
      <c r="L2563">
        <v>3.0000000000000001E-3</v>
      </c>
      <c r="M2563">
        <v>39.299999999999997</v>
      </c>
      <c r="N2563">
        <v>267</v>
      </c>
      <c r="O2563">
        <v>73.782799999999995</v>
      </c>
      <c r="P2563">
        <v>73.782799999999995</v>
      </c>
      <c r="Q2563">
        <v>2372</v>
      </c>
    </row>
    <row r="2564" spans="1:17" x14ac:dyDescent="0.35">
      <c r="A2564" t="s">
        <v>15070</v>
      </c>
      <c r="B2564" t="s">
        <v>15217</v>
      </c>
      <c r="C2564" t="s">
        <v>18409</v>
      </c>
      <c r="D2564">
        <v>23.789000000000001</v>
      </c>
      <c r="E2564">
        <v>227</v>
      </c>
      <c r="F2564">
        <v>171</v>
      </c>
      <c r="G2564">
        <v>2</v>
      </c>
      <c r="H2564">
        <v>1</v>
      </c>
      <c r="I2564">
        <v>227</v>
      </c>
      <c r="J2564">
        <v>2</v>
      </c>
      <c r="K2564">
        <v>226</v>
      </c>
      <c r="L2564">
        <v>1.41E-11</v>
      </c>
      <c r="M2564">
        <v>65.900000000000006</v>
      </c>
      <c r="N2564">
        <v>316</v>
      </c>
      <c r="O2564">
        <v>71.835400000000007</v>
      </c>
      <c r="P2564">
        <v>71.835400000000007</v>
      </c>
      <c r="Q2564">
        <v>2224</v>
      </c>
    </row>
    <row r="2565" spans="1:17" x14ac:dyDescent="0.35">
      <c r="A2565" t="s">
        <v>15031</v>
      </c>
      <c r="B2565" t="s">
        <v>18410</v>
      </c>
      <c r="C2565" t="s">
        <v>18411</v>
      </c>
      <c r="D2565">
        <v>24.690999999999999</v>
      </c>
      <c r="E2565">
        <v>243</v>
      </c>
      <c r="F2565">
        <v>142</v>
      </c>
      <c r="G2565">
        <v>10</v>
      </c>
      <c r="H2565">
        <v>6</v>
      </c>
      <c r="I2565">
        <v>225</v>
      </c>
      <c r="J2565">
        <v>4</v>
      </c>
      <c r="K2565">
        <v>228</v>
      </c>
      <c r="L2565">
        <v>1.7599999999999999E-8</v>
      </c>
      <c r="M2565">
        <v>54.3</v>
      </c>
      <c r="N2565">
        <v>257</v>
      </c>
      <c r="O2565">
        <v>94.552499999999995</v>
      </c>
      <c r="P2565">
        <v>94.552499999999995</v>
      </c>
      <c r="Q2565">
        <v>114</v>
      </c>
    </row>
    <row r="2566" spans="1:17" x14ac:dyDescent="0.35">
      <c r="A2566" t="s">
        <v>15070</v>
      </c>
      <c r="B2566" t="s">
        <v>15169</v>
      </c>
      <c r="C2566" t="s">
        <v>18412</v>
      </c>
      <c r="D2566">
        <v>24.079000000000001</v>
      </c>
      <c r="E2566">
        <v>353</v>
      </c>
      <c r="F2566">
        <v>237</v>
      </c>
      <c r="G2566">
        <v>9</v>
      </c>
      <c r="H2566">
        <v>10</v>
      </c>
      <c r="I2566">
        <v>348</v>
      </c>
      <c r="J2566">
        <v>1</v>
      </c>
      <c r="K2566">
        <v>336</v>
      </c>
      <c r="L2566">
        <v>6.3400000000000003E-21</v>
      </c>
      <c r="M2566">
        <v>94.7</v>
      </c>
      <c r="N2566">
        <v>380</v>
      </c>
      <c r="O2566">
        <v>92.8947</v>
      </c>
      <c r="P2566">
        <v>92.8947</v>
      </c>
      <c r="Q2566">
        <v>2104</v>
      </c>
    </row>
    <row r="2567" spans="1:17" x14ac:dyDescent="0.35">
      <c r="A2567" t="s">
        <v>15038</v>
      </c>
      <c r="B2567" t="s">
        <v>18413</v>
      </c>
      <c r="C2567" t="s">
        <v>18414</v>
      </c>
      <c r="D2567">
        <v>30.952000000000002</v>
      </c>
      <c r="E2567">
        <v>252</v>
      </c>
      <c r="F2567">
        <v>142</v>
      </c>
      <c r="G2567">
        <v>12</v>
      </c>
      <c r="H2567">
        <v>373</v>
      </c>
      <c r="I2567">
        <v>615</v>
      </c>
      <c r="J2567">
        <v>4</v>
      </c>
      <c r="K2567">
        <v>232</v>
      </c>
      <c r="L2567">
        <v>1.2800000000000001E-16</v>
      </c>
      <c r="M2567">
        <v>81.599999999999994</v>
      </c>
      <c r="N2567">
        <v>261</v>
      </c>
      <c r="O2567">
        <v>96.551699999999997</v>
      </c>
      <c r="P2567">
        <v>96.551699999999997</v>
      </c>
      <c r="Q2567">
        <v>2599</v>
      </c>
    </row>
    <row r="2568" spans="1:17" x14ac:dyDescent="0.35">
      <c r="A2568" t="s">
        <v>15031</v>
      </c>
      <c r="B2568" t="s">
        <v>18415</v>
      </c>
      <c r="C2568" t="s">
        <v>18416</v>
      </c>
      <c r="D2568">
        <v>30.811</v>
      </c>
      <c r="E2568">
        <v>185</v>
      </c>
      <c r="F2568">
        <v>90</v>
      </c>
      <c r="G2568">
        <v>8</v>
      </c>
      <c r="H2568">
        <v>6</v>
      </c>
      <c r="I2568">
        <v>160</v>
      </c>
      <c r="J2568">
        <v>3</v>
      </c>
      <c r="K2568">
        <v>179</v>
      </c>
      <c r="L2568">
        <v>5.75E-6</v>
      </c>
      <c r="M2568">
        <v>46.6</v>
      </c>
      <c r="N2568">
        <v>251</v>
      </c>
      <c r="O2568">
        <v>73.705200000000005</v>
      </c>
      <c r="P2568">
        <v>73.705200000000005</v>
      </c>
      <c r="Q2568">
        <v>272</v>
      </c>
    </row>
    <row r="2569" spans="1:17" x14ac:dyDescent="0.35">
      <c r="A2569" t="s">
        <v>15067</v>
      </c>
      <c r="B2569" t="s">
        <v>15039</v>
      </c>
      <c r="C2569" t="s">
        <v>18417</v>
      </c>
      <c r="D2569">
        <v>33.802999999999997</v>
      </c>
      <c r="E2569">
        <v>71</v>
      </c>
      <c r="F2569">
        <v>44</v>
      </c>
      <c r="G2569">
        <v>3</v>
      </c>
      <c r="H2569">
        <v>108</v>
      </c>
      <c r="I2569">
        <v>177</v>
      </c>
      <c r="J2569">
        <v>6</v>
      </c>
      <c r="K2569">
        <v>74</v>
      </c>
      <c r="L2569">
        <v>0.68</v>
      </c>
      <c r="M2569">
        <v>30.4</v>
      </c>
      <c r="N2569">
        <v>93</v>
      </c>
      <c r="O2569">
        <v>76.344099999999997</v>
      </c>
      <c r="P2569">
        <v>76.344099999999997</v>
      </c>
      <c r="Q2569">
        <v>2411</v>
      </c>
    </row>
    <row r="2570" spans="1:17" x14ac:dyDescent="0.35">
      <c r="A2570" t="s">
        <v>15034</v>
      </c>
      <c r="B2570" t="s">
        <v>16512</v>
      </c>
      <c r="C2570" t="s">
        <v>18418</v>
      </c>
      <c r="D2570">
        <v>23.629000000000001</v>
      </c>
      <c r="E2570">
        <v>237</v>
      </c>
      <c r="F2570">
        <v>158</v>
      </c>
      <c r="G2570">
        <v>5</v>
      </c>
      <c r="H2570">
        <v>40</v>
      </c>
      <c r="I2570">
        <v>259</v>
      </c>
      <c r="J2570">
        <v>3</v>
      </c>
      <c r="K2570">
        <v>233</v>
      </c>
      <c r="L2570">
        <v>2E-3</v>
      </c>
      <c r="M2570">
        <v>39.299999999999997</v>
      </c>
      <c r="N2570">
        <v>251</v>
      </c>
      <c r="O2570">
        <v>94.422300000000007</v>
      </c>
      <c r="P2570">
        <v>94.422300000000007</v>
      </c>
      <c r="Q2570">
        <v>1009</v>
      </c>
    </row>
    <row r="2571" spans="1:17" x14ac:dyDescent="0.35">
      <c r="A2571" t="s">
        <v>15070</v>
      </c>
      <c r="B2571" t="s">
        <v>18419</v>
      </c>
      <c r="C2571" t="s">
        <v>18420</v>
      </c>
      <c r="D2571">
        <v>26.786000000000001</v>
      </c>
      <c r="E2571">
        <v>224</v>
      </c>
      <c r="F2571">
        <v>162</v>
      </c>
      <c r="G2571">
        <v>2</v>
      </c>
      <c r="H2571">
        <v>4</v>
      </c>
      <c r="I2571">
        <v>227</v>
      </c>
      <c r="J2571">
        <v>7</v>
      </c>
      <c r="K2571">
        <v>228</v>
      </c>
      <c r="L2571">
        <v>6.8499999999999999E-20</v>
      </c>
      <c r="M2571">
        <v>91.3</v>
      </c>
      <c r="N2571">
        <v>375</v>
      </c>
      <c r="O2571">
        <v>59.7333</v>
      </c>
      <c r="P2571">
        <v>59.7333</v>
      </c>
      <c r="Q2571">
        <v>2112</v>
      </c>
    </row>
    <row r="2572" spans="1:17" x14ac:dyDescent="0.35">
      <c r="A2572" t="s">
        <v>15070</v>
      </c>
      <c r="B2572" t="s">
        <v>18421</v>
      </c>
      <c r="C2572" t="s">
        <v>18422</v>
      </c>
      <c r="D2572">
        <v>27.847999999999999</v>
      </c>
      <c r="E2572">
        <v>237</v>
      </c>
      <c r="F2572">
        <v>160</v>
      </c>
      <c r="G2572">
        <v>4</v>
      </c>
      <c r="H2572">
        <v>9</v>
      </c>
      <c r="I2572">
        <v>239</v>
      </c>
      <c r="J2572">
        <v>12</v>
      </c>
      <c r="K2572">
        <v>243</v>
      </c>
      <c r="L2572">
        <v>1.26E-15</v>
      </c>
      <c r="M2572">
        <v>78.599999999999994</v>
      </c>
      <c r="N2572">
        <v>374</v>
      </c>
      <c r="O2572">
        <v>63.369</v>
      </c>
      <c r="P2572">
        <v>63.369</v>
      </c>
      <c r="Q2572">
        <v>2181</v>
      </c>
    </row>
    <row r="2573" spans="1:17" x14ac:dyDescent="0.35">
      <c r="A2573" t="s">
        <v>15156</v>
      </c>
      <c r="B2573" t="s">
        <v>18423</v>
      </c>
      <c r="C2573" t="s">
        <v>18424</v>
      </c>
      <c r="D2573">
        <v>29.126000000000001</v>
      </c>
      <c r="E2573">
        <v>103</v>
      </c>
      <c r="F2573">
        <v>61</v>
      </c>
      <c r="G2573">
        <v>3</v>
      </c>
      <c r="H2573">
        <v>39</v>
      </c>
      <c r="I2573">
        <v>133</v>
      </c>
      <c r="J2573">
        <v>60</v>
      </c>
      <c r="K2573">
        <v>158</v>
      </c>
      <c r="L2573">
        <v>0.56999999999999995</v>
      </c>
      <c r="M2573">
        <v>29.6</v>
      </c>
      <c r="N2573">
        <v>198</v>
      </c>
      <c r="O2573">
        <v>52.020200000000003</v>
      </c>
      <c r="P2573">
        <v>52.020200000000003</v>
      </c>
      <c r="Q2573">
        <v>1599</v>
      </c>
    </row>
    <row r="2574" spans="1:17" x14ac:dyDescent="0.35">
      <c r="A2574" t="s">
        <v>16938</v>
      </c>
      <c r="B2574" t="s">
        <v>15169</v>
      </c>
      <c r="C2574" t="s">
        <v>18425</v>
      </c>
      <c r="D2574">
        <v>28.09</v>
      </c>
      <c r="E2574">
        <v>89</v>
      </c>
      <c r="F2574">
        <v>51</v>
      </c>
      <c r="G2574">
        <v>4</v>
      </c>
      <c r="H2574">
        <v>37</v>
      </c>
      <c r="I2574">
        <v>114</v>
      </c>
      <c r="J2574">
        <v>53</v>
      </c>
      <c r="K2574">
        <v>139</v>
      </c>
      <c r="L2574">
        <v>0.88</v>
      </c>
      <c r="M2574">
        <v>31.2</v>
      </c>
      <c r="N2574">
        <v>151</v>
      </c>
      <c r="O2574">
        <v>58.940399999999997</v>
      </c>
      <c r="P2574">
        <v>58.940399999999997</v>
      </c>
      <c r="Q2574">
        <v>1566</v>
      </c>
    </row>
    <row r="2575" spans="1:17" x14ac:dyDescent="0.35">
      <c r="A2575" t="s">
        <v>15070</v>
      </c>
      <c r="B2575" t="s">
        <v>18426</v>
      </c>
      <c r="C2575" t="s">
        <v>18427</v>
      </c>
      <c r="D2575">
        <v>31.606000000000002</v>
      </c>
      <c r="E2575">
        <v>193</v>
      </c>
      <c r="F2575">
        <v>126</v>
      </c>
      <c r="G2575">
        <v>5</v>
      </c>
      <c r="H2575">
        <v>39</v>
      </c>
      <c r="I2575">
        <v>229</v>
      </c>
      <c r="J2575">
        <v>42</v>
      </c>
      <c r="K2575">
        <v>230</v>
      </c>
      <c r="L2575">
        <v>1.7999999999999999E-13</v>
      </c>
      <c r="M2575">
        <v>72</v>
      </c>
      <c r="N2575">
        <v>364</v>
      </c>
      <c r="O2575">
        <v>53.021999999999998</v>
      </c>
      <c r="P2575">
        <v>53.021999999999998</v>
      </c>
      <c r="Q2575">
        <v>2212</v>
      </c>
    </row>
    <row r="2576" spans="1:17" x14ac:dyDescent="0.35">
      <c r="A2576" t="s">
        <v>15201</v>
      </c>
      <c r="B2576" t="s">
        <v>18428</v>
      </c>
      <c r="C2576" t="s">
        <v>18429</v>
      </c>
      <c r="D2576">
        <v>24.138000000000002</v>
      </c>
      <c r="E2576">
        <v>87</v>
      </c>
      <c r="F2576">
        <v>53</v>
      </c>
      <c r="G2576">
        <v>1</v>
      </c>
      <c r="H2576">
        <v>28</v>
      </c>
      <c r="I2576">
        <v>114</v>
      </c>
      <c r="J2576">
        <v>2</v>
      </c>
      <c r="K2576">
        <v>75</v>
      </c>
      <c r="L2576">
        <v>0.95</v>
      </c>
      <c r="M2576">
        <v>29.6</v>
      </c>
      <c r="N2576">
        <v>153</v>
      </c>
      <c r="O2576">
        <v>56.862699999999997</v>
      </c>
      <c r="P2576">
        <v>56.862699999999997</v>
      </c>
      <c r="Q2576">
        <v>1219</v>
      </c>
    </row>
    <row r="2577" spans="1:17" x14ac:dyDescent="0.35">
      <c r="A2577" t="s">
        <v>15186</v>
      </c>
      <c r="B2577" t="s">
        <v>18430</v>
      </c>
      <c r="C2577" t="s">
        <v>18431</v>
      </c>
      <c r="D2577">
        <v>32.673000000000002</v>
      </c>
      <c r="E2577">
        <v>101</v>
      </c>
      <c r="F2577">
        <v>61</v>
      </c>
      <c r="G2577">
        <v>4</v>
      </c>
      <c r="H2577">
        <v>26</v>
      </c>
      <c r="I2577">
        <v>123</v>
      </c>
      <c r="J2577">
        <v>4</v>
      </c>
      <c r="K2577">
        <v>100</v>
      </c>
      <c r="L2577">
        <v>1.03E-4</v>
      </c>
      <c r="M2577">
        <v>40.799999999999997</v>
      </c>
      <c r="N2577">
        <v>150</v>
      </c>
      <c r="O2577">
        <v>67.333299999999994</v>
      </c>
      <c r="P2577">
        <v>67.333299999999994</v>
      </c>
      <c r="Q2577">
        <v>1367</v>
      </c>
    </row>
    <row r="2578" spans="1:17" x14ac:dyDescent="0.35">
      <c r="A2578" t="s">
        <v>15201</v>
      </c>
      <c r="B2578" t="s">
        <v>18430</v>
      </c>
      <c r="C2578" t="s">
        <v>18431</v>
      </c>
      <c r="D2578">
        <v>29.63</v>
      </c>
      <c r="E2578">
        <v>135</v>
      </c>
      <c r="F2578">
        <v>70</v>
      </c>
      <c r="G2578">
        <v>6</v>
      </c>
      <c r="H2578">
        <v>31</v>
      </c>
      <c r="I2578">
        <v>156</v>
      </c>
      <c r="J2578">
        <v>4</v>
      </c>
      <c r="K2578">
        <v>122</v>
      </c>
      <c r="L2578">
        <v>0.46</v>
      </c>
      <c r="M2578">
        <v>30.4</v>
      </c>
      <c r="N2578">
        <v>150</v>
      </c>
      <c r="O2578">
        <v>90</v>
      </c>
      <c r="P2578">
        <v>90</v>
      </c>
      <c r="Q2578">
        <v>1214</v>
      </c>
    </row>
    <row r="2579" spans="1:17" x14ac:dyDescent="0.35">
      <c r="A2579" t="s">
        <v>16754</v>
      </c>
      <c r="B2579" t="s">
        <v>15352</v>
      </c>
      <c r="C2579" t="s">
        <v>18432</v>
      </c>
      <c r="D2579">
        <v>27.869</v>
      </c>
      <c r="E2579">
        <v>122</v>
      </c>
      <c r="F2579">
        <v>70</v>
      </c>
      <c r="G2579">
        <v>4</v>
      </c>
      <c r="H2579">
        <v>1002</v>
      </c>
      <c r="I2579">
        <v>1115</v>
      </c>
      <c r="J2579">
        <v>60</v>
      </c>
      <c r="K2579">
        <v>171</v>
      </c>
      <c r="L2579">
        <v>0.45</v>
      </c>
      <c r="M2579">
        <v>35</v>
      </c>
      <c r="N2579">
        <v>178</v>
      </c>
      <c r="O2579">
        <v>68.539299999999997</v>
      </c>
      <c r="P2579">
        <v>68.539299999999997</v>
      </c>
      <c r="Q2579">
        <v>1232</v>
      </c>
    </row>
    <row r="2580" spans="1:17" x14ac:dyDescent="0.35">
      <c r="A2580" t="s">
        <v>18433</v>
      </c>
      <c r="B2580" t="s">
        <v>16309</v>
      </c>
      <c r="C2580" t="s">
        <v>18434</v>
      </c>
      <c r="D2580">
        <v>59.091000000000001</v>
      </c>
      <c r="E2580">
        <v>22</v>
      </c>
      <c r="F2580">
        <v>9</v>
      </c>
      <c r="G2580">
        <v>0</v>
      </c>
      <c r="H2580">
        <v>385</v>
      </c>
      <c r="I2580">
        <v>406</v>
      </c>
      <c r="J2580">
        <v>3</v>
      </c>
      <c r="K2580">
        <v>24</v>
      </c>
      <c r="L2580">
        <v>0.65</v>
      </c>
      <c r="M2580">
        <v>29.3</v>
      </c>
      <c r="N2580">
        <v>34</v>
      </c>
      <c r="O2580">
        <v>64.7059</v>
      </c>
      <c r="P2580">
        <v>64.7059</v>
      </c>
      <c r="Q2580">
        <v>1579</v>
      </c>
    </row>
    <row r="2581" spans="1:17" x14ac:dyDescent="0.35">
      <c r="A2581" t="s">
        <v>15273</v>
      </c>
      <c r="B2581" t="s">
        <v>16309</v>
      </c>
      <c r="C2581" t="s">
        <v>18434</v>
      </c>
      <c r="D2581">
        <v>41.935000000000002</v>
      </c>
      <c r="E2581">
        <v>31</v>
      </c>
      <c r="F2581">
        <v>18</v>
      </c>
      <c r="G2581">
        <v>0</v>
      </c>
      <c r="H2581">
        <v>373</v>
      </c>
      <c r="I2581">
        <v>403</v>
      </c>
      <c r="J2581">
        <v>2</v>
      </c>
      <c r="K2581">
        <v>32</v>
      </c>
      <c r="L2581">
        <v>0.96</v>
      </c>
      <c r="M2581">
        <v>28.9</v>
      </c>
      <c r="N2581">
        <v>34</v>
      </c>
      <c r="O2581">
        <v>91.176500000000004</v>
      </c>
      <c r="P2581">
        <v>91.176500000000004</v>
      </c>
      <c r="Q2581">
        <v>1436</v>
      </c>
    </row>
    <row r="2582" spans="1:17" x14ac:dyDescent="0.35">
      <c r="A2582" t="s">
        <v>15034</v>
      </c>
      <c r="B2582" t="s">
        <v>15687</v>
      </c>
      <c r="C2582" t="s">
        <v>18435</v>
      </c>
      <c r="D2582">
        <v>28.472000000000001</v>
      </c>
      <c r="E2582">
        <v>144</v>
      </c>
      <c r="F2582">
        <v>77</v>
      </c>
      <c r="G2582">
        <v>5</v>
      </c>
      <c r="H2582">
        <v>40</v>
      </c>
      <c r="I2582">
        <v>160</v>
      </c>
      <c r="J2582">
        <v>3</v>
      </c>
      <c r="K2582">
        <v>143</v>
      </c>
      <c r="L2582">
        <v>5.52E-5</v>
      </c>
      <c r="M2582">
        <v>44.3</v>
      </c>
      <c r="N2582">
        <v>259</v>
      </c>
      <c r="O2582">
        <v>55.598500000000001</v>
      </c>
      <c r="P2582">
        <v>55.598500000000001</v>
      </c>
      <c r="Q2582">
        <v>851</v>
      </c>
    </row>
    <row r="2583" spans="1:17" x14ac:dyDescent="0.35">
      <c r="A2583" t="s">
        <v>15049</v>
      </c>
      <c r="B2583" t="s">
        <v>15687</v>
      </c>
      <c r="C2583" t="s">
        <v>18435</v>
      </c>
      <c r="D2583">
        <v>27.326000000000001</v>
      </c>
      <c r="E2583">
        <v>172</v>
      </c>
      <c r="F2583">
        <v>97</v>
      </c>
      <c r="G2583">
        <v>7</v>
      </c>
      <c r="H2583">
        <v>155</v>
      </c>
      <c r="I2583">
        <v>309</v>
      </c>
      <c r="J2583">
        <v>8</v>
      </c>
      <c r="K2583">
        <v>168</v>
      </c>
      <c r="L2583">
        <v>1E-3</v>
      </c>
      <c r="M2583">
        <v>40.799999999999997</v>
      </c>
      <c r="N2583">
        <v>259</v>
      </c>
      <c r="O2583">
        <v>66.409300000000002</v>
      </c>
      <c r="P2583">
        <v>66.409300000000002</v>
      </c>
      <c r="Q2583">
        <v>1875</v>
      </c>
    </row>
    <row r="2584" spans="1:17" x14ac:dyDescent="0.35">
      <c r="A2584" t="s">
        <v>15031</v>
      </c>
      <c r="B2584" t="s">
        <v>15060</v>
      </c>
      <c r="C2584" t="s">
        <v>18436</v>
      </c>
      <c r="D2584">
        <v>26.515000000000001</v>
      </c>
      <c r="E2584">
        <v>264</v>
      </c>
      <c r="F2584">
        <v>148</v>
      </c>
      <c r="G2584">
        <v>12</v>
      </c>
      <c r="H2584">
        <v>1</v>
      </c>
      <c r="I2584">
        <v>237</v>
      </c>
      <c r="J2584">
        <v>1</v>
      </c>
      <c r="K2584">
        <v>245</v>
      </c>
      <c r="L2584">
        <v>7.0899999999999999E-6</v>
      </c>
      <c r="M2584">
        <v>46.6</v>
      </c>
      <c r="N2584">
        <v>256</v>
      </c>
      <c r="O2584">
        <v>103.125</v>
      </c>
      <c r="P2584">
        <v>101</v>
      </c>
      <c r="Q2584">
        <v>279</v>
      </c>
    </row>
    <row r="2585" spans="1:17" x14ac:dyDescent="0.35">
      <c r="A2585" t="s">
        <v>15070</v>
      </c>
      <c r="B2585" t="s">
        <v>18437</v>
      </c>
      <c r="C2585" t="s">
        <v>18438</v>
      </c>
      <c r="D2585">
        <v>25.591000000000001</v>
      </c>
      <c r="E2585">
        <v>254</v>
      </c>
      <c r="F2585">
        <v>183</v>
      </c>
      <c r="G2585">
        <v>4</v>
      </c>
      <c r="H2585">
        <v>4</v>
      </c>
      <c r="I2585">
        <v>254</v>
      </c>
      <c r="J2585">
        <v>7</v>
      </c>
      <c r="K2585">
        <v>257</v>
      </c>
      <c r="L2585">
        <v>9.1400000000000001E-20</v>
      </c>
      <c r="M2585">
        <v>90.9</v>
      </c>
      <c r="N2585">
        <v>375</v>
      </c>
      <c r="O2585">
        <v>67.7333</v>
      </c>
      <c r="P2585">
        <v>67.7333</v>
      </c>
      <c r="Q2585">
        <v>2117</v>
      </c>
    </row>
    <row r="2586" spans="1:17" x14ac:dyDescent="0.35">
      <c r="A2586" t="s">
        <v>15070</v>
      </c>
      <c r="B2586" t="s">
        <v>18439</v>
      </c>
      <c r="C2586" t="s">
        <v>18440</v>
      </c>
      <c r="D2586">
        <v>39.564999999999998</v>
      </c>
      <c r="E2586">
        <v>230</v>
      </c>
      <c r="F2586">
        <v>138</v>
      </c>
      <c r="G2586">
        <v>1</v>
      </c>
      <c r="H2586">
        <v>5</v>
      </c>
      <c r="I2586">
        <v>233</v>
      </c>
      <c r="J2586">
        <v>5</v>
      </c>
      <c r="K2586">
        <v>234</v>
      </c>
      <c r="L2586">
        <v>1.5000000000000001E-40</v>
      </c>
      <c r="M2586">
        <v>150</v>
      </c>
      <c r="N2586">
        <v>398</v>
      </c>
      <c r="O2586">
        <v>57.788899999999998</v>
      </c>
      <c r="P2586">
        <v>57.788899999999998</v>
      </c>
      <c r="Q2586">
        <v>1991</v>
      </c>
    </row>
    <row r="2587" spans="1:17" x14ac:dyDescent="0.35">
      <c r="A2587" t="s">
        <v>15034</v>
      </c>
      <c r="B2587" t="s">
        <v>18441</v>
      </c>
      <c r="C2587" t="s">
        <v>18442</v>
      </c>
      <c r="D2587">
        <v>28.082000000000001</v>
      </c>
      <c r="E2587">
        <v>146</v>
      </c>
      <c r="F2587">
        <v>75</v>
      </c>
      <c r="G2587">
        <v>6</v>
      </c>
      <c r="H2587">
        <v>40</v>
      </c>
      <c r="I2587">
        <v>160</v>
      </c>
      <c r="J2587">
        <v>3</v>
      </c>
      <c r="K2587">
        <v>143</v>
      </c>
      <c r="L2587">
        <v>1.5200000000000001E-4</v>
      </c>
      <c r="M2587">
        <v>42.7</v>
      </c>
      <c r="N2587">
        <v>257</v>
      </c>
      <c r="O2587">
        <v>56.8093</v>
      </c>
      <c r="P2587">
        <v>56.8093</v>
      </c>
      <c r="Q2587">
        <v>886</v>
      </c>
    </row>
    <row r="2588" spans="1:17" x14ac:dyDescent="0.35">
      <c r="A2588" t="s">
        <v>15117</v>
      </c>
      <c r="B2588" t="s">
        <v>17332</v>
      </c>
      <c r="C2588" t="s">
        <v>18443</v>
      </c>
      <c r="D2588">
        <v>23.529</v>
      </c>
      <c r="E2588">
        <v>272</v>
      </c>
      <c r="F2588">
        <v>139</v>
      </c>
      <c r="G2588">
        <v>9</v>
      </c>
      <c r="H2588">
        <v>6</v>
      </c>
      <c r="I2588">
        <v>238</v>
      </c>
      <c r="J2588">
        <v>2</v>
      </c>
      <c r="K2588">
        <v>243</v>
      </c>
      <c r="L2588">
        <v>8.5700000000000001E-4</v>
      </c>
      <c r="M2588">
        <v>40.4</v>
      </c>
      <c r="N2588">
        <v>253</v>
      </c>
      <c r="O2588">
        <v>107.51</v>
      </c>
      <c r="P2588">
        <v>101</v>
      </c>
      <c r="Q2588">
        <v>1639</v>
      </c>
    </row>
    <row r="2589" spans="1:17" x14ac:dyDescent="0.35">
      <c r="A2589" t="s">
        <v>15034</v>
      </c>
      <c r="B2589" t="s">
        <v>17737</v>
      </c>
      <c r="C2589" t="s">
        <v>18444</v>
      </c>
      <c r="D2589">
        <v>30.488</v>
      </c>
      <c r="E2589">
        <v>164</v>
      </c>
      <c r="F2589">
        <v>89</v>
      </c>
      <c r="G2589">
        <v>5</v>
      </c>
      <c r="H2589">
        <v>36</v>
      </c>
      <c r="I2589">
        <v>187</v>
      </c>
      <c r="J2589">
        <v>1</v>
      </c>
      <c r="K2589">
        <v>151</v>
      </c>
      <c r="L2589">
        <v>2.3300000000000001E-6</v>
      </c>
      <c r="M2589">
        <v>48.1</v>
      </c>
      <c r="N2589">
        <v>250</v>
      </c>
      <c r="O2589">
        <v>65.599999999999994</v>
      </c>
      <c r="P2589">
        <v>65.599999999999994</v>
      </c>
      <c r="Q2589">
        <v>783</v>
      </c>
    </row>
    <row r="2590" spans="1:17" x14ac:dyDescent="0.35">
      <c r="A2590" t="s">
        <v>15031</v>
      </c>
      <c r="B2590" t="s">
        <v>17737</v>
      </c>
      <c r="C2590" t="s">
        <v>18444</v>
      </c>
      <c r="D2590">
        <v>28.652000000000001</v>
      </c>
      <c r="E2590">
        <v>178</v>
      </c>
      <c r="F2590">
        <v>94</v>
      </c>
      <c r="G2590">
        <v>7</v>
      </c>
      <c r="H2590">
        <v>1</v>
      </c>
      <c r="I2590">
        <v>155</v>
      </c>
      <c r="J2590">
        <v>1</v>
      </c>
      <c r="K2590">
        <v>168</v>
      </c>
      <c r="L2590">
        <v>3.1100000000000002E-4</v>
      </c>
      <c r="M2590">
        <v>41.6</v>
      </c>
      <c r="N2590">
        <v>250</v>
      </c>
      <c r="O2590">
        <v>71.2</v>
      </c>
      <c r="P2590">
        <v>71.2</v>
      </c>
      <c r="Q2590">
        <v>461</v>
      </c>
    </row>
    <row r="2591" spans="1:17" x14ac:dyDescent="0.35">
      <c r="A2591" t="s">
        <v>15067</v>
      </c>
      <c r="B2591" t="s">
        <v>15579</v>
      </c>
      <c r="C2591" t="s">
        <v>18445</v>
      </c>
      <c r="D2591">
        <v>29.167000000000002</v>
      </c>
      <c r="E2591">
        <v>168</v>
      </c>
      <c r="F2591">
        <v>85</v>
      </c>
      <c r="G2591">
        <v>6</v>
      </c>
      <c r="H2591">
        <v>108</v>
      </c>
      <c r="I2591">
        <v>246</v>
      </c>
      <c r="J2591">
        <v>6</v>
      </c>
      <c r="K2591">
        <v>168</v>
      </c>
      <c r="L2591">
        <v>7.0000000000000007E-2</v>
      </c>
      <c r="M2591">
        <v>35</v>
      </c>
      <c r="N2591">
        <v>254</v>
      </c>
      <c r="O2591">
        <v>66.1417</v>
      </c>
      <c r="P2591">
        <v>66.1417</v>
      </c>
      <c r="Q2591">
        <v>2387</v>
      </c>
    </row>
    <row r="2592" spans="1:17" x14ac:dyDescent="0.35">
      <c r="A2592" t="s">
        <v>15192</v>
      </c>
      <c r="B2592" t="s">
        <v>18446</v>
      </c>
      <c r="C2592" t="s">
        <v>18447</v>
      </c>
      <c r="D2592">
        <v>27.329000000000001</v>
      </c>
      <c r="E2592">
        <v>161</v>
      </c>
      <c r="F2592">
        <v>87</v>
      </c>
      <c r="G2592">
        <v>6</v>
      </c>
      <c r="H2592">
        <v>38</v>
      </c>
      <c r="I2592">
        <v>187</v>
      </c>
      <c r="J2592">
        <v>4</v>
      </c>
      <c r="K2592">
        <v>145</v>
      </c>
      <c r="L2592">
        <v>2E-3</v>
      </c>
      <c r="M2592">
        <v>37.4</v>
      </c>
      <c r="N2592">
        <v>146</v>
      </c>
      <c r="O2592">
        <v>110.274</v>
      </c>
      <c r="P2592">
        <v>101</v>
      </c>
      <c r="Q2592">
        <v>2457</v>
      </c>
    </row>
    <row r="2593" spans="1:17" x14ac:dyDescent="0.35">
      <c r="A2593" t="s">
        <v>18448</v>
      </c>
      <c r="B2593" t="s">
        <v>18449</v>
      </c>
      <c r="C2593" t="s">
        <v>18450</v>
      </c>
      <c r="D2593">
        <v>33.636000000000003</v>
      </c>
      <c r="E2593">
        <v>110</v>
      </c>
      <c r="F2593">
        <v>50</v>
      </c>
      <c r="G2593">
        <v>4</v>
      </c>
      <c r="H2593">
        <v>2</v>
      </c>
      <c r="I2593">
        <v>89</v>
      </c>
      <c r="J2593">
        <v>1</v>
      </c>
      <c r="K2593">
        <v>109</v>
      </c>
      <c r="L2593">
        <v>0.08</v>
      </c>
      <c r="M2593">
        <v>32.700000000000003</v>
      </c>
      <c r="N2593">
        <v>207</v>
      </c>
      <c r="O2593">
        <v>53.140099999999997</v>
      </c>
      <c r="P2593">
        <v>53.140099999999997</v>
      </c>
      <c r="Q2593">
        <v>613</v>
      </c>
    </row>
    <row r="2594" spans="1:17" x14ac:dyDescent="0.35">
      <c r="A2594" t="s">
        <v>15038</v>
      </c>
      <c r="B2594" t="s">
        <v>18206</v>
      </c>
      <c r="C2594" t="s">
        <v>18451</v>
      </c>
      <c r="D2594">
        <v>27.344000000000001</v>
      </c>
      <c r="E2594">
        <v>256</v>
      </c>
      <c r="F2594">
        <v>166</v>
      </c>
      <c r="G2594">
        <v>8</v>
      </c>
      <c r="H2594">
        <v>373</v>
      </c>
      <c r="I2594">
        <v>625</v>
      </c>
      <c r="J2594">
        <v>4</v>
      </c>
      <c r="K2594">
        <v>242</v>
      </c>
      <c r="L2594">
        <v>8.3600000000000001E-9</v>
      </c>
      <c r="M2594">
        <v>58.2</v>
      </c>
      <c r="N2594">
        <v>261</v>
      </c>
      <c r="O2594">
        <v>98.084299999999999</v>
      </c>
      <c r="P2594">
        <v>98.084299999999999</v>
      </c>
      <c r="Q2594">
        <v>2704</v>
      </c>
    </row>
    <row r="2595" spans="1:17" x14ac:dyDescent="0.35">
      <c r="A2595" t="s">
        <v>15111</v>
      </c>
      <c r="B2595" t="s">
        <v>15112</v>
      </c>
      <c r="C2595" t="s">
        <v>18452</v>
      </c>
      <c r="D2595">
        <v>22.516999999999999</v>
      </c>
      <c r="E2595">
        <v>151</v>
      </c>
      <c r="F2595">
        <v>82</v>
      </c>
      <c r="G2595">
        <v>7</v>
      </c>
      <c r="H2595">
        <v>8</v>
      </c>
      <c r="I2595">
        <v>144</v>
      </c>
      <c r="J2595">
        <v>7</v>
      </c>
      <c r="K2595">
        <v>136</v>
      </c>
      <c r="L2595">
        <v>0.16</v>
      </c>
      <c r="M2595">
        <v>31.6</v>
      </c>
      <c r="N2595">
        <v>172</v>
      </c>
      <c r="O2595">
        <v>87.790700000000001</v>
      </c>
      <c r="P2595">
        <v>87.790700000000001</v>
      </c>
      <c r="Q2595">
        <v>1791</v>
      </c>
    </row>
    <row r="2596" spans="1:17" x14ac:dyDescent="0.35">
      <c r="A2596" t="s">
        <v>15031</v>
      </c>
      <c r="B2596" t="s">
        <v>16061</v>
      </c>
      <c r="C2596" t="s">
        <v>18453</v>
      </c>
      <c r="D2596">
        <v>23.245999999999999</v>
      </c>
      <c r="E2596">
        <v>228</v>
      </c>
      <c r="F2596">
        <v>149</v>
      </c>
      <c r="G2596">
        <v>8</v>
      </c>
      <c r="H2596">
        <v>5</v>
      </c>
      <c r="I2596">
        <v>216</v>
      </c>
      <c r="J2596">
        <v>4</v>
      </c>
      <c r="K2596">
        <v>221</v>
      </c>
      <c r="L2596">
        <v>1.54E-4</v>
      </c>
      <c r="M2596">
        <v>42.4</v>
      </c>
      <c r="N2596">
        <v>252</v>
      </c>
      <c r="O2596">
        <v>90.476200000000006</v>
      </c>
      <c r="P2596">
        <v>90.476200000000006</v>
      </c>
      <c r="Q2596">
        <v>429</v>
      </c>
    </row>
    <row r="2597" spans="1:17" x14ac:dyDescent="0.35">
      <c r="A2597" t="s">
        <v>15348</v>
      </c>
      <c r="B2597" t="s">
        <v>18454</v>
      </c>
      <c r="C2597" t="s">
        <v>18455</v>
      </c>
      <c r="D2597">
        <v>26.356999999999999</v>
      </c>
      <c r="E2597">
        <v>129</v>
      </c>
      <c r="F2597">
        <v>81</v>
      </c>
      <c r="G2597">
        <v>5</v>
      </c>
      <c r="H2597">
        <v>37</v>
      </c>
      <c r="I2597">
        <v>158</v>
      </c>
      <c r="J2597">
        <v>24</v>
      </c>
      <c r="K2597">
        <v>145</v>
      </c>
      <c r="L2597">
        <v>0.87</v>
      </c>
      <c r="M2597">
        <v>29.3</v>
      </c>
      <c r="N2597">
        <v>145</v>
      </c>
      <c r="O2597">
        <v>88.965500000000006</v>
      </c>
      <c r="P2597">
        <v>88.965500000000006</v>
      </c>
      <c r="Q2597">
        <v>1963</v>
      </c>
    </row>
    <row r="2598" spans="1:17" x14ac:dyDescent="0.35">
      <c r="A2598" t="s">
        <v>15038</v>
      </c>
      <c r="B2598" t="s">
        <v>18456</v>
      </c>
      <c r="C2598" t="s">
        <v>18457</v>
      </c>
      <c r="D2598">
        <v>28.184999999999999</v>
      </c>
      <c r="E2598">
        <v>259</v>
      </c>
      <c r="F2598">
        <v>160</v>
      </c>
      <c r="G2598">
        <v>10</v>
      </c>
      <c r="H2598">
        <v>373</v>
      </c>
      <c r="I2598">
        <v>625</v>
      </c>
      <c r="J2598">
        <v>4</v>
      </c>
      <c r="K2598">
        <v>242</v>
      </c>
      <c r="L2598">
        <v>3.9400000000000001E-11</v>
      </c>
      <c r="M2598">
        <v>65.5</v>
      </c>
      <c r="N2598">
        <v>261</v>
      </c>
      <c r="O2598">
        <v>99.233699999999999</v>
      </c>
      <c r="P2598">
        <v>99.233699999999999</v>
      </c>
      <c r="Q2598">
        <v>2640</v>
      </c>
    </row>
    <row r="2599" spans="1:17" x14ac:dyDescent="0.35">
      <c r="A2599" t="s">
        <v>15038</v>
      </c>
      <c r="B2599" t="s">
        <v>15078</v>
      </c>
      <c r="C2599" t="s">
        <v>18458</v>
      </c>
      <c r="D2599">
        <v>25.327999999999999</v>
      </c>
      <c r="E2599">
        <v>229</v>
      </c>
      <c r="F2599">
        <v>150</v>
      </c>
      <c r="G2599">
        <v>9</v>
      </c>
      <c r="H2599">
        <v>401</v>
      </c>
      <c r="I2599">
        <v>625</v>
      </c>
      <c r="J2599">
        <v>10</v>
      </c>
      <c r="K2599">
        <v>221</v>
      </c>
      <c r="L2599">
        <v>2.5000000000000001E-5</v>
      </c>
      <c r="M2599">
        <v>47.4</v>
      </c>
      <c r="N2599">
        <v>240</v>
      </c>
      <c r="O2599">
        <v>95.416700000000006</v>
      </c>
      <c r="P2599">
        <v>95.416700000000006</v>
      </c>
      <c r="Q2599">
        <v>2746</v>
      </c>
    </row>
    <row r="2600" spans="1:17" x14ac:dyDescent="0.35">
      <c r="A2600" t="s">
        <v>15225</v>
      </c>
      <c r="B2600" t="s">
        <v>18261</v>
      </c>
      <c r="C2600" t="s">
        <v>18459</v>
      </c>
      <c r="D2600">
        <v>25.175000000000001</v>
      </c>
      <c r="E2600">
        <v>143</v>
      </c>
      <c r="F2600">
        <v>98</v>
      </c>
      <c r="G2600">
        <v>3</v>
      </c>
      <c r="H2600">
        <v>23</v>
      </c>
      <c r="I2600">
        <v>162</v>
      </c>
      <c r="J2600">
        <v>24</v>
      </c>
      <c r="K2600">
        <v>160</v>
      </c>
      <c r="L2600">
        <v>0.78</v>
      </c>
      <c r="M2600">
        <v>32.299999999999997</v>
      </c>
      <c r="N2600">
        <v>182</v>
      </c>
      <c r="O2600">
        <v>78.571399999999997</v>
      </c>
      <c r="P2600">
        <v>78.571399999999997</v>
      </c>
      <c r="Q2600">
        <v>2783</v>
      </c>
    </row>
    <row r="2601" spans="1:17" x14ac:dyDescent="0.35">
      <c r="A2601" t="s">
        <v>18460</v>
      </c>
      <c r="B2601" t="s">
        <v>18461</v>
      </c>
      <c r="C2601" t="s">
        <v>18462</v>
      </c>
      <c r="D2601">
        <v>26.744</v>
      </c>
      <c r="E2601">
        <v>86</v>
      </c>
      <c r="F2601">
        <v>56</v>
      </c>
      <c r="G2601">
        <v>2</v>
      </c>
      <c r="H2601">
        <v>277</v>
      </c>
      <c r="I2601">
        <v>362</v>
      </c>
      <c r="J2601">
        <v>56</v>
      </c>
      <c r="K2601">
        <v>134</v>
      </c>
      <c r="L2601">
        <v>0.56000000000000005</v>
      </c>
      <c r="M2601">
        <v>32</v>
      </c>
      <c r="N2601">
        <v>159</v>
      </c>
      <c r="O2601">
        <v>54.088099999999997</v>
      </c>
      <c r="P2601">
        <v>54.088099999999997</v>
      </c>
      <c r="Q2601">
        <v>1630</v>
      </c>
    </row>
    <row r="2602" spans="1:17" x14ac:dyDescent="0.35">
      <c r="A2602" t="s">
        <v>15697</v>
      </c>
      <c r="B2602" t="s">
        <v>18463</v>
      </c>
      <c r="C2602" t="s">
        <v>18464</v>
      </c>
      <c r="D2602">
        <v>31.25</v>
      </c>
      <c r="E2602">
        <v>96</v>
      </c>
      <c r="F2602">
        <v>58</v>
      </c>
      <c r="G2602">
        <v>4</v>
      </c>
      <c r="H2602">
        <v>136</v>
      </c>
      <c r="I2602">
        <v>231</v>
      </c>
      <c r="J2602">
        <v>29</v>
      </c>
      <c r="K2602">
        <v>116</v>
      </c>
      <c r="L2602">
        <v>0.34</v>
      </c>
      <c r="M2602">
        <v>33.5</v>
      </c>
      <c r="N2602">
        <v>157</v>
      </c>
      <c r="O2602">
        <v>61.146500000000003</v>
      </c>
      <c r="P2602">
        <v>61.146500000000003</v>
      </c>
      <c r="Q2602">
        <v>1730</v>
      </c>
    </row>
    <row r="2603" spans="1:17" x14ac:dyDescent="0.35">
      <c r="A2603" t="s">
        <v>15055</v>
      </c>
      <c r="B2603" t="s">
        <v>17415</v>
      </c>
      <c r="C2603" t="s">
        <v>18465</v>
      </c>
      <c r="D2603">
        <v>25.542999999999999</v>
      </c>
      <c r="E2603">
        <v>184</v>
      </c>
      <c r="F2603">
        <v>84</v>
      </c>
      <c r="G2603">
        <v>7</v>
      </c>
      <c r="H2603">
        <v>576</v>
      </c>
      <c r="I2603">
        <v>719</v>
      </c>
      <c r="J2603">
        <v>24</v>
      </c>
      <c r="K2603">
        <v>194</v>
      </c>
      <c r="L2603">
        <v>0.37</v>
      </c>
      <c r="M2603">
        <v>34.299999999999997</v>
      </c>
      <c r="N2603">
        <v>315</v>
      </c>
      <c r="O2603">
        <v>58.412700000000001</v>
      </c>
      <c r="P2603">
        <v>58.412700000000001</v>
      </c>
      <c r="Q2603">
        <v>604</v>
      </c>
    </row>
    <row r="2604" spans="1:17" x14ac:dyDescent="0.35">
      <c r="A2604" t="s">
        <v>15038</v>
      </c>
      <c r="B2604" t="s">
        <v>15039</v>
      </c>
      <c r="C2604" t="s">
        <v>18466</v>
      </c>
      <c r="D2604">
        <v>27.376000000000001</v>
      </c>
      <c r="E2604">
        <v>263</v>
      </c>
      <c r="F2604">
        <v>157</v>
      </c>
      <c r="G2604">
        <v>11</v>
      </c>
      <c r="H2604">
        <v>373</v>
      </c>
      <c r="I2604">
        <v>625</v>
      </c>
      <c r="J2604">
        <v>15</v>
      </c>
      <c r="K2604">
        <v>253</v>
      </c>
      <c r="L2604">
        <v>2.01E-11</v>
      </c>
      <c r="M2604">
        <v>66.2</v>
      </c>
      <c r="N2604">
        <v>272</v>
      </c>
      <c r="O2604">
        <v>96.691199999999995</v>
      </c>
      <c r="P2604">
        <v>96.691199999999995</v>
      </c>
      <c r="Q2604">
        <v>2628</v>
      </c>
    </row>
    <row r="2605" spans="1:17" x14ac:dyDescent="0.35">
      <c r="A2605" t="s">
        <v>15031</v>
      </c>
      <c r="B2605" t="s">
        <v>18467</v>
      </c>
      <c r="C2605" t="s">
        <v>18468</v>
      </c>
      <c r="D2605">
        <v>26.373999999999999</v>
      </c>
      <c r="E2605">
        <v>182</v>
      </c>
      <c r="F2605">
        <v>103</v>
      </c>
      <c r="G2605">
        <v>5</v>
      </c>
      <c r="H2605">
        <v>9</v>
      </c>
      <c r="I2605">
        <v>161</v>
      </c>
      <c r="J2605">
        <v>6</v>
      </c>
      <c r="K2605">
        <v>185</v>
      </c>
      <c r="L2605">
        <v>3.6400000000000002E-8</v>
      </c>
      <c r="M2605">
        <v>53.5</v>
      </c>
      <c r="N2605">
        <v>254</v>
      </c>
      <c r="O2605">
        <v>71.653499999999994</v>
      </c>
      <c r="P2605">
        <v>71.653499999999994</v>
      </c>
      <c r="Q2605">
        <v>128</v>
      </c>
    </row>
    <row r="2606" spans="1:17" x14ac:dyDescent="0.35">
      <c r="A2606" t="s">
        <v>15031</v>
      </c>
      <c r="B2606" t="s">
        <v>18469</v>
      </c>
      <c r="C2606" t="s">
        <v>18470</v>
      </c>
      <c r="D2606">
        <v>28.824000000000002</v>
      </c>
      <c r="E2606">
        <v>170</v>
      </c>
      <c r="F2606">
        <v>104</v>
      </c>
      <c r="G2606">
        <v>6</v>
      </c>
      <c r="H2606">
        <v>1</v>
      </c>
      <c r="I2606">
        <v>155</v>
      </c>
      <c r="J2606">
        <v>1</v>
      </c>
      <c r="K2606">
        <v>168</v>
      </c>
      <c r="L2606">
        <v>7.2600000000000003E-5</v>
      </c>
      <c r="M2606">
        <v>43.5</v>
      </c>
      <c r="N2606">
        <v>250</v>
      </c>
      <c r="O2606">
        <v>68</v>
      </c>
      <c r="P2606">
        <v>68</v>
      </c>
      <c r="Q2606">
        <v>393</v>
      </c>
    </row>
    <row r="2607" spans="1:17" x14ac:dyDescent="0.35">
      <c r="A2607" t="s">
        <v>15034</v>
      </c>
      <c r="B2607" t="s">
        <v>18469</v>
      </c>
      <c r="C2607" t="s">
        <v>18470</v>
      </c>
      <c r="D2607">
        <v>24.335000000000001</v>
      </c>
      <c r="E2607">
        <v>263</v>
      </c>
      <c r="F2607">
        <v>165</v>
      </c>
      <c r="G2607">
        <v>9</v>
      </c>
      <c r="H2607">
        <v>36</v>
      </c>
      <c r="I2607">
        <v>279</v>
      </c>
      <c r="J2607">
        <v>1</v>
      </c>
      <c r="K2607">
        <v>248</v>
      </c>
      <c r="L2607">
        <v>1E-3</v>
      </c>
      <c r="M2607">
        <v>40</v>
      </c>
      <c r="N2607">
        <v>250</v>
      </c>
      <c r="O2607">
        <v>105.2</v>
      </c>
      <c r="P2607">
        <v>101</v>
      </c>
      <c r="Q2607">
        <v>984</v>
      </c>
    </row>
    <row r="2608" spans="1:17" x14ac:dyDescent="0.35">
      <c r="A2608" t="s">
        <v>15037</v>
      </c>
      <c r="B2608" t="s">
        <v>15097</v>
      </c>
      <c r="C2608" t="s">
        <v>18471</v>
      </c>
      <c r="D2608">
        <v>26.754000000000001</v>
      </c>
      <c r="E2608">
        <v>228</v>
      </c>
      <c r="F2608">
        <v>130</v>
      </c>
      <c r="G2608">
        <v>11</v>
      </c>
      <c r="H2608">
        <v>41</v>
      </c>
      <c r="I2608">
        <v>249</v>
      </c>
      <c r="J2608">
        <v>2</v>
      </c>
      <c r="K2608">
        <v>211</v>
      </c>
      <c r="L2608">
        <v>5.4500000000000003E-5</v>
      </c>
      <c r="M2608">
        <v>44.3</v>
      </c>
      <c r="N2608">
        <v>248</v>
      </c>
      <c r="O2608">
        <v>91.935500000000005</v>
      </c>
      <c r="P2608">
        <v>91.935500000000005</v>
      </c>
      <c r="Q2608">
        <v>643</v>
      </c>
    </row>
    <row r="2609" spans="1:17" x14ac:dyDescent="0.35">
      <c r="A2609" t="s">
        <v>15192</v>
      </c>
      <c r="B2609" t="s">
        <v>16227</v>
      </c>
      <c r="C2609" t="s">
        <v>18472</v>
      </c>
      <c r="D2609">
        <v>27.332999999999998</v>
      </c>
      <c r="E2609">
        <v>150</v>
      </c>
      <c r="F2609">
        <v>100</v>
      </c>
      <c r="G2609">
        <v>4</v>
      </c>
      <c r="H2609">
        <v>38</v>
      </c>
      <c r="I2609">
        <v>183</v>
      </c>
      <c r="J2609">
        <v>2</v>
      </c>
      <c r="K2609">
        <v>146</v>
      </c>
      <c r="L2609">
        <v>0.52</v>
      </c>
      <c r="M2609">
        <v>30.4</v>
      </c>
      <c r="N2609">
        <v>146</v>
      </c>
      <c r="O2609">
        <v>102.74</v>
      </c>
      <c r="P2609">
        <v>101</v>
      </c>
      <c r="Q2609">
        <v>2479</v>
      </c>
    </row>
    <row r="2610" spans="1:17" x14ac:dyDescent="0.35">
      <c r="A2610" t="s">
        <v>15031</v>
      </c>
      <c r="B2610" t="s">
        <v>18473</v>
      </c>
      <c r="C2610" t="s">
        <v>18474</v>
      </c>
      <c r="D2610">
        <v>24.626999999999999</v>
      </c>
      <c r="E2610">
        <v>268</v>
      </c>
      <c r="F2610">
        <v>167</v>
      </c>
      <c r="G2610">
        <v>11</v>
      </c>
      <c r="H2610">
        <v>1</v>
      </c>
      <c r="I2610">
        <v>246</v>
      </c>
      <c r="J2610">
        <v>1</v>
      </c>
      <c r="K2610">
        <v>255</v>
      </c>
      <c r="L2610">
        <v>1.5099999999999999E-5</v>
      </c>
      <c r="M2610">
        <v>45.4</v>
      </c>
      <c r="N2610">
        <v>256</v>
      </c>
      <c r="O2610">
        <v>104.688</v>
      </c>
      <c r="P2610">
        <v>101</v>
      </c>
      <c r="Q2610">
        <v>319</v>
      </c>
    </row>
    <row r="2611" spans="1:17" x14ac:dyDescent="0.35">
      <c r="A2611" t="s">
        <v>15070</v>
      </c>
      <c r="B2611" t="s">
        <v>18475</v>
      </c>
      <c r="C2611" t="s">
        <v>18476</v>
      </c>
      <c r="D2611">
        <v>31.303999999999998</v>
      </c>
      <c r="E2611">
        <v>230</v>
      </c>
      <c r="F2611">
        <v>150</v>
      </c>
      <c r="G2611">
        <v>4</v>
      </c>
      <c r="H2611">
        <v>3</v>
      </c>
      <c r="I2611">
        <v>229</v>
      </c>
      <c r="J2611">
        <v>4</v>
      </c>
      <c r="K2611">
        <v>228</v>
      </c>
      <c r="L2611">
        <v>9.0800000000000005E-20</v>
      </c>
      <c r="M2611">
        <v>91.3</v>
      </c>
      <c r="N2611">
        <v>383</v>
      </c>
      <c r="O2611">
        <v>60.052199999999999</v>
      </c>
      <c r="P2611">
        <v>60.052199999999999</v>
      </c>
      <c r="Q2611">
        <v>2115</v>
      </c>
    </row>
    <row r="2612" spans="1:17" x14ac:dyDescent="0.35">
      <c r="A2612" t="s">
        <v>15031</v>
      </c>
      <c r="B2612" t="s">
        <v>17731</v>
      </c>
      <c r="C2612" t="s">
        <v>18477</v>
      </c>
      <c r="D2612">
        <v>23.966999999999999</v>
      </c>
      <c r="E2612">
        <v>242</v>
      </c>
      <c r="F2612">
        <v>149</v>
      </c>
      <c r="G2612">
        <v>9</v>
      </c>
      <c r="H2612">
        <v>6</v>
      </c>
      <c r="I2612">
        <v>226</v>
      </c>
      <c r="J2612">
        <v>32</v>
      </c>
      <c r="K2612">
        <v>259</v>
      </c>
      <c r="L2612">
        <v>4.5800000000000002E-4</v>
      </c>
      <c r="M2612">
        <v>41.2</v>
      </c>
      <c r="N2612">
        <v>282</v>
      </c>
      <c r="O2612">
        <v>85.815600000000003</v>
      </c>
      <c r="P2612">
        <v>85.815600000000003</v>
      </c>
      <c r="Q2612">
        <v>483</v>
      </c>
    </row>
    <row r="2613" spans="1:17" x14ac:dyDescent="0.35">
      <c r="A2613" t="s">
        <v>18478</v>
      </c>
      <c r="B2613" t="s">
        <v>15097</v>
      </c>
      <c r="C2613" t="s">
        <v>18479</v>
      </c>
      <c r="D2613">
        <v>26.530999999999999</v>
      </c>
      <c r="E2613">
        <v>98</v>
      </c>
      <c r="F2613">
        <v>62</v>
      </c>
      <c r="G2613">
        <v>3</v>
      </c>
      <c r="H2613">
        <v>157</v>
      </c>
      <c r="I2613">
        <v>254</v>
      </c>
      <c r="J2613">
        <v>17</v>
      </c>
      <c r="K2613">
        <v>104</v>
      </c>
      <c r="L2613">
        <v>0.32</v>
      </c>
      <c r="M2613">
        <v>32</v>
      </c>
      <c r="N2613">
        <v>153</v>
      </c>
      <c r="O2613">
        <v>64.052300000000002</v>
      </c>
      <c r="P2613">
        <v>64.052300000000002</v>
      </c>
      <c r="Q2613">
        <v>1439</v>
      </c>
    </row>
    <row r="2614" spans="1:17" x14ac:dyDescent="0.35">
      <c r="A2614" t="s">
        <v>15038</v>
      </c>
      <c r="B2614" t="s">
        <v>18480</v>
      </c>
      <c r="C2614" t="s">
        <v>18481</v>
      </c>
      <c r="D2614">
        <v>25.61</v>
      </c>
      <c r="E2614">
        <v>246</v>
      </c>
      <c r="F2614">
        <v>163</v>
      </c>
      <c r="G2614">
        <v>9</v>
      </c>
      <c r="H2614">
        <v>373</v>
      </c>
      <c r="I2614">
        <v>615</v>
      </c>
      <c r="J2614">
        <v>4</v>
      </c>
      <c r="K2614">
        <v>232</v>
      </c>
      <c r="L2614">
        <v>2.1699999999999999E-8</v>
      </c>
      <c r="M2614">
        <v>57</v>
      </c>
      <c r="N2614">
        <v>261</v>
      </c>
      <c r="O2614">
        <v>94.252899999999997</v>
      </c>
      <c r="P2614">
        <v>94.252899999999997</v>
      </c>
      <c r="Q2614">
        <v>2711</v>
      </c>
    </row>
    <row r="2615" spans="1:17" x14ac:dyDescent="0.35">
      <c r="A2615" t="s">
        <v>15070</v>
      </c>
      <c r="B2615" t="s">
        <v>18482</v>
      </c>
      <c r="C2615" t="s">
        <v>18483</v>
      </c>
      <c r="D2615">
        <v>30.568000000000001</v>
      </c>
      <c r="E2615">
        <v>229</v>
      </c>
      <c r="F2615">
        <v>151</v>
      </c>
      <c r="G2615">
        <v>5</v>
      </c>
      <c r="H2615">
        <v>4</v>
      </c>
      <c r="I2615">
        <v>229</v>
      </c>
      <c r="J2615">
        <v>5</v>
      </c>
      <c r="K2615">
        <v>228</v>
      </c>
      <c r="L2615">
        <v>1.59E-17</v>
      </c>
      <c r="M2615">
        <v>84.3</v>
      </c>
      <c r="N2615">
        <v>360</v>
      </c>
      <c r="O2615">
        <v>63.6111</v>
      </c>
      <c r="P2615">
        <v>63.6111</v>
      </c>
      <c r="Q2615">
        <v>2153</v>
      </c>
    </row>
    <row r="2616" spans="1:17" x14ac:dyDescent="0.35">
      <c r="A2616" t="s">
        <v>15034</v>
      </c>
      <c r="B2616" t="s">
        <v>15163</v>
      </c>
      <c r="C2616" t="s">
        <v>18484</v>
      </c>
      <c r="D2616">
        <v>30.768999999999998</v>
      </c>
      <c r="E2616">
        <v>143</v>
      </c>
      <c r="F2616">
        <v>74</v>
      </c>
      <c r="G2616">
        <v>5</v>
      </c>
      <c r="H2616">
        <v>40</v>
      </c>
      <c r="I2616">
        <v>160</v>
      </c>
      <c r="J2616">
        <v>3</v>
      </c>
      <c r="K2616">
        <v>142</v>
      </c>
      <c r="L2616">
        <v>6.81E-6</v>
      </c>
      <c r="M2616">
        <v>47</v>
      </c>
      <c r="N2616">
        <v>259</v>
      </c>
      <c r="O2616">
        <v>55.212400000000002</v>
      </c>
      <c r="P2616">
        <v>55.212400000000002</v>
      </c>
      <c r="Q2616">
        <v>798</v>
      </c>
    </row>
    <row r="2617" spans="1:17" x14ac:dyDescent="0.35">
      <c r="A2617" t="s">
        <v>18460</v>
      </c>
      <c r="B2617" t="s">
        <v>18485</v>
      </c>
      <c r="C2617" t="s">
        <v>18486</v>
      </c>
      <c r="D2617">
        <v>25</v>
      </c>
      <c r="E2617">
        <v>108</v>
      </c>
      <c r="F2617">
        <v>65</v>
      </c>
      <c r="G2617">
        <v>3</v>
      </c>
      <c r="H2617">
        <v>260</v>
      </c>
      <c r="I2617">
        <v>367</v>
      </c>
      <c r="J2617">
        <v>44</v>
      </c>
      <c r="K2617">
        <v>135</v>
      </c>
      <c r="L2617">
        <v>0.37</v>
      </c>
      <c r="M2617">
        <v>32.299999999999997</v>
      </c>
      <c r="N2617">
        <v>151</v>
      </c>
      <c r="O2617">
        <v>71.523200000000003</v>
      </c>
      <c r="P2617">
        <v>71.523200000000003</v>
      </c>
      <c r="Q2617">
        <v>1629</v>
      </c>
    </row>
    <row r="2618" spans="1:17" x14ac:dyDescent="0.35">
      <c r="A2618" t="s">
        <v>15111</v>
      </c>
      <c r="B2618" t="s">
        <v>18487</v>
      </c>
      <c r="C2618" t="s">
        <v>18488</v>
      </c>
      <c r="D2618">
        <v>22.603000000000002</v>
      </c>
      <c r="E2618">
        <v>146</v>
      </c>
      <c r="F2618">
        <v>91</v>
      </c>
      <c r="G2618">
        <v>5</v>
      </c>
      <c r="H2618">
        <v>8</v>
      </c>
      <c r="I2618">
        <v>140</v>
      </c>
      <c r="J2618">
        <v>7</v>
      </c>
      <c r="K2618">
        <v>143</v>
      </c>
      <c r="L2618">
        <v>5.0000000000000001E-3</v>
      </c>
      <c r="M2618">
        <v>36.200000000000003</v>
      </c>
      <c r="N2618">
        <v>171</v>
      </c>
      <c r="O2618">
        <v>85.380099999999999</v>
      </c>
      <c r="P2618">
        <v>85.380099999999999</v>
      </c>
      <c r="Q2618">
        <v>1786</v>
      </c>
    </row>
    <row r="2619" spans="1:17" x14ac:dyDescent="0.35">
      <c r="A2619" t="s">
        <v>15031</v>
      </c>
      <c r="B2619" t="s">
        <v>18489</v>
      </c>
      <c r="C2619" t="s">
        <v>18490</v>
      </c>
      <c r="D2619">
        <v>24.582999999999998</v>
      </c>
      <c r="E2619">
        <v>240</v>
      </c>
      <c r="F2619">
        <v>153</v>
      </c>
      <c r="G2619">
        <v>9</v>
      </c>
      <c r="H2619">
        <v>1</v>
      </c>
      <c r="I2619">
        <v>225</v>
      </c>
      <c r="J2619">
        <v>1</v>
      </c>
      <c r="K2619">
        <v>227</v>
      </c>
      <c r="L2619">
        <v>2.21E-6</v>
      </c>
      <c r="M2619">
        <v>48.1</v>
      </c>
      <c r="N2619">
        <v>249</v>
      </c>
      <c r="O2619">
        <v>96.385499999999993</v>
      </c>
      <c r="P2619">
        <v>96.385499999999993</v>
      </c>
      <c r="Q2619">
        <v>231</v>
      </c>
    </row>
    <row r="2620" spans="1:17" x14ac:dyDescent="0.35">
      <c r="A2620" t="s">
        <v>15038</v>
      </c>
      <c r="B2620" t="s">
        <v>15986</v>
      </c>
      <c r="C2620" t="s">
        <v>18491</v>
      </c>
      <c r="D2620">
        <v>35.164999999999999</v>
      </c>
      <c r="E2620">
        <v>91</v>
      </c>
      <c r="F2620">
        <v>56</v>
      </c>
      <c r="G2620">
        <v>2</v>
      </c>
      <c r="H2620">
        <v>373</v>
      </c>
      <c r="I2620">
        <v>463</v>
      </c>
      <c r="J2620">
        <v>4</v>
      </c>
      <c r="K2620">
        <v>91</v>
      </c>
      <c r="L2620">
        <v>7.3799999999999996E-7</v>
      </c>
      <c r="M2620">
        <v>48.9</v>
      </c>
      <c r="N2620">
        <v>100</v>
      </c>
      <c r="O2620">
        <v>91</v>
      </c>
      <c r="P2620">
        <v>91</v>
      </c>
      <c r="Q2620">
        <v>2736</v>
      </c>
    </row>
    <row r="2621" spans="1:17" x14ac:dyDescent="0.35">
      <c r="A2621" t="s">
        <v>15566</v>
      </c>
      <c r="B2621" t="s">
        <v>16568</v>
      </c>
      <c r="C2621" t="s">
        <v>18492</v>
      </c>
      <c r="D2621">
        <v>27.777999999999999</v>
      </c>
      <c r="E2621">
        <v>162</v>
      </c>
      <c r="F2621">
        <v>67</v>
      </c>
      <c r="G2621">
        <v>4</v>
      </c>
      <c r="H2621">
        <v>1</v>
      </c>
      <c r="I2621">
        <v>112</v>
      </c>
      <c r="J2621">
        <v>1</v>
      </c>
      <c r="K2621">
        <v>162</v>
      </c>
      <c r="L2621">
        <v>1E-3</v>
      </c>
      <c r="M2621">
        <v>40</v>
      </c>
      <c r="N2621">
        <v>256</v>
      </c>
      <c r="O2621">
        <v>63.281199999999998</v>
      </c>
      <c r="P2621">
        <v>63.281199999999998</v>
      </c>
      <c r="Q2621">
        <v>1574</v>
      </c>
    </row>
    <row r="2622" spans="1:17" x14ac:dyDescent="0.35">
      <c r="A2622" t="s">
        <v>15031</v>
      </c>
      <c r="B2622" t="s">
        <v>16568</v>
      </c>
      <c r="C2622" t="s">
        <v>18492</v>
      </c>
      <c r="D2622">
        <v>26.568000000000001</v>
      </c>
      <c r="E2622">
        <v>271</v>
      </c>
      <c r="F2622">
        <v>155</v>
      </c>
      <c r="G2622">
        <v>11</v>
      </c>
      <c r="H2622">
        <v>4</v>
      </c>
      <c r="I2622">
        <v>253</v>
      </c>
      <c r="J2622">
        <v>2</v>
      </c>
      <c r="K2622">
        <v>249</v>
      </c>
      <c r="L2622">
        <v>5.1399999999999999E-6</v>
      </c>
      <c r="M2622">
        <v>47</v>
      </c>
      <c r="N2622">
        <v>256</v>
      </c>
      <c r="O2622">
        <v>105.85899999999999</v>
      </c>
      <c r="P2622">
        <v>101</v>
      </c>
      <c r="Q2622">
        <v>268</v>
      </c>
    </row>
    <row r="2623" spans="1:17" x14ac:dyDescent="0.35">
      <c r="A2623" t="s">
        <v>15509</v>
      </c>
      <c r="B2623" t="s">
        <v>15573</v>
      </c>
      <c r="C2623" t="s">
        <v>18493</v>
      </c>
      <c r="D2623">
        <v>27.513000000000002</v>
      </c>
      <c r="E2623">
        <v>189</v>
      </c>
      <c r="F2623">
        <v>106</v>
      </c>
      <c r="G2623">
        <v>5</v>
      </c>
      <c r="H2623">
        <v>580</v>
      </c>
      <c r="I2623">
        <v>740</v>
      </c>
      <c r="J2623">
        <v>12</v>
      </c>
      <c r="K2623">
        <v>197</v>
      </c>
      <c r="L2623">
        <v>0.37</v>
      </c>
      <c r="M2623">
        <v>33.9</v>
      </c>
      <c r="N2623">
        <v>258</v>
      </c>
      <c r="O2623">
        <v>73.255799999999994</v>
      </c>
      <c r="P2623">
        <v>73.255799999999994</v>
      </c>
      <c r="Q2623">
        <v>2844</v>
      </c>
    </row>
    <row r="2624" spans="1:17" x14ac:dyDescent="0.35">
      <c r="A2624" t="s">
        <v>18494</v>
      </c>
      <c r="B2624" t="s">
        <v>18495</v>
      </c>
      <c r="C2624" t="s">
        <v>18496</v>
      </c>
      <c r="D2624">
        <v>24.792999999999999</v>
      </c>
      <c r="E2624">
        <v>121</v>
      </c>
      <c r="F2624">
        <v>72</v>
      </c>
      <c r="G2624">
        <v>4</v>
      </c>
      <c r="H2624">
        <v>201</v>
      </c>
      <c r="I2624">
        <v>313</v>
      </c>
      <c r="J2624">
        <v>17</v>
      </c>
      <c r="K2624">
        <v>126</v>
      </c>
      <c r="L2624">
        <v>0.2</v>
      </c>
      <c r="M2624">
        <v>32.700000000000003</v>
      </c>
      <c r="N2624">
        <v>163</v>
      </c>
      <c r="O2624">
        <v>74.233099999999993</v>
      </c>
      <c r="P2624">
        <v>74.233099999999993</v>
      </c>
      <c r="Q2624">
        <v>2873</v>
      </c>
    </row>
    <row r="2625" spans="1:17" x14ac:dyDescent="0.35">
      <c r="A2625" t="s">
        <v>15034</v>
      </c>
      <c r="B2625" t="s">
        <v>15735</v>
      </c>
      <c r="C2625" t="s">
        <v>18497</v>
      </c>
      <c r="D2625">
        <v>27.777999999999999</v>
      </c>
      <c r="E2625">
        <v>144</v>
      </c>
      <c r="F2625">
        <v>78</v>
      </c>
      <c r="G2625">
        <v>7</v>
      </c>
      <c r="H2625">
        <v>40</v>
      </c>
      <c r="I2625">
        <v>160</v>
      </c>
      <c r="J2625">
        <v>3</v>
      </c>
      <c r="K2625">
        <v>143</v>
      </c>
      <c r="L2625">
        <v>1.9699999999999999E-4</v>
      </c>
      <c r="M2625">
        <v>42.4</v>
      </c>
      <c r="N2625">
        <v>257</v>
      </c>
      <c r="O2625">
        <v>56.031100000000002</v>
      </c>
      <c r="P2625">
        <v>56.031100000000002</v>
      </c>
      <c r="Q2625">
        <v>901</v>
      </c>
    </row>
    <row r="2626" spans="1:17" x14ac:dyDescent="0.35">
      <c r="A2626" t="s">
        <v>15031</v>
      </c>
      <c r="B2626" t="s">
        <v>18498</v>
      </c>
      <c r="C2626" t="s">
        <v>18499</v>
      </c>
      <c r="D2626">
        <v>24.681000000000001</v>
      </c>
      <c r="E2626">
        <v>235</v>
      </c>
      <c r="F2626">
        <v>148</v>
      </c>
      <c r="G2626">
        <v>11</v>
      </c>
      <c r="H2626">
        <v>6</v>
      </c>
      <c r="I2626">
        <v>219</v>
      </c>
      <c r="J2626">
        <v>5</v>
      </c>
      <c r="K2626">
        <v>231</v>
      </c>
      <c r="L2626">
        <v>4.4599999999999996E-6</v>
      </c>
      <c r="M2626">
        <v>47</v>
      </c>
      <c r="N2626">
        <v>259</v>
      </c>
      <c r="O2626">
        <v>90.733599999999996</v>
      </c>
      <c r="P2626">
        <v>90.733599999999996</v>
      </c>
      <c r="Q2626">
        <v>253</v>
      </c>
    </row>
    <row r="2627" spans="1:17" x14ac:dyDescent="0.35">
      <c r="A2627" t="s">
        <v>15136</v>
      </c>
      <c r="B2627" t="s">
        <v>18500</v>
      </c>
      <c r="C2627" t="s">
        <v>18501</v>
      </c>
      <c r="D2627">
        <v>26.356999999999999</v>
      </c>
      <c r="E2627">
        <v>129</v>
      </c>
      <c r="F2627">
        <v>83</v>
      </c>
      <c r="G2627">
        <v>6</v>
      </c>
      <c r="H2627">
        <v>11</v>
      </c>
      <c r="I2627">
        <v>137</v>
      </c>
      <c r="J2627">
        <v>10</v>
      </c>
      <c r="K2627">
        <v>128</v>
      </c>
      <c r="L2627">
        <v>9.1299999999999998E-7</v>
      </c>
      <c r="M2627">
        <v>45.4</v>
      </c>
      <c r="N2627">
        <v>133</v>
      </c>
      <c r="O2627">
        <v>96.992500000000007</v>
      </c>
      <c r="P2627">
        <v>96.992500000000007</v>
      </c>
      <c r="Q2627">
        <v>1114</v>
      </c>
    </row>
    <row r="2628" spans="1:17" x14ac:dyDescent="0.35">
      <c r="A2628" t="s">
        <v>15049</v>
      </c>
      <c r="B2628" t="s">
        <v>17394</v>
      </c>
      <c r="C2628" t="s">
        <v>18502</v>
      </c>
      <c r="D2628">
        <v>27.603999999999999</v>
      </c>
      <c r="E2628">
        <v>192</v>
      </c>
      <c r="F2628">
        <v>105</v>
      </c>
      <c r="G2628">
        <v>7</v>
      </c>
      <c r="H2628">
        <v>155</v>
      </c>
      <c r="I2628">
        <v>326</v>
      </c>
      <c r="J2628">
        <v>8</v>
      </c>
      <c r="K2628">
        <v>185</v>
      </c>
      <c r="L2628">
        <v>3.4600000000000001E-4</v>
      </c>
      <c r="M2628">
        <v>42.4</v>
      </c>
      <c r="N2628">
        <v>261</v>
      </c>
      <c r="O2628">
        <v>73.563199999999995</v>
      </c>
      <c r="P2628">
        <v>73.563199999999995</v>
      </c>
      <c r="Q2628">
        <v>1853</v>
      </c>
    </row>
    <row r="2629" spans="1:17" x14ac:dyDescent="0.35">
      <c r="A2629" t="s">
        <v>15509</v>
      </c>
      <c r="B2629" t="s">
        <v>15679</v>
      </c>
      <c r="C2629" t="s">
        <v>18503</v>
      </c>
      <c r="D2629">
        <v>30.097000000000001</v>
      </c>
      <c r="E2629">
        <v>103</v>
      </c>
      <c r="F2629">
        <v>62</v>
      </c>
      <c r="G2629">
        <v>5</v>
      </c>
      <c r="H2629">
        <v>341</v>
      </c>
      <c r="I2629">
        <v>438</v>
      </c>
      <c r="J2629">
        <v>68</v>
      </c>
      <c r="K2629">
        <v>165</v>
      </c>
      <c r="L2629">
        <v>0.01</v>
      </c>
      <c r="M2629">
        <v>38.5</v>
      </c>
      <c r="N2629">
        <v>201</v>
      </c>
      <c r="O2629">
        <v>51.2438</v>
      </c>
      <c r="P2629">
        <v>51.2438</v>
      </c>
      <c r="Q2629">
        <v>2836</v>
      </c>
    </row>
    <row r="2630" spans="1:17" x14ac:dyDescent="0.35">
      <c r="A2630" t="s">
        <v>15244</v>
      </c>
      <c r="B2630" t="s">
        <v>18504</v>
      </c>
      <c r="C2630" t="s">
        <v>18505</v>
      </c>
      <c r="D2630">
        <v>39.158999999999999</v>
      </c>
      <c r="E2630">
        <v>452</v>
      </c>
      <c r="F2630">
        <v>259</v>
      </c>
      <c r="G2630">
        <v>9</v>
      </c>
      <c r="H2630">
        <v>19</v>
      </c>
      <c r="I2630">
        <v>465</v>
      </c>
      <c r="J2630">
        <v>16</v>
      </c>
      <c r="K2630">
        <v>456</v>
      </c>
      <c r="L2630">
        <v>1.29E-99</v>
      </c>
      <c r="M2630">
        <v>306</v>
      </c>
      <c r="N2630">
        <v>461</v>
      </c>
      <c r="O2630">
        <v>98.047700000000006</v>
      </c>
      <c r="P2630">
        <v>98.047700000000006</v>
      </c>
      <c r="Q2630">
        <v>1541</v>
      </c>
    </row>
    <row r="2631" spans="1:17" x14ac:dyDescent="0.35">
      <c r="A2631" t="s">
        <v>15247</v>
      </c>
      <c r="B2631" t="s">
        <v>18504</v>
      </c>
      <c r="C2631" t="s">
        <v>18505</v>
      </c>
      <c r="D2631">
        <v>36.853000000000002</v>
      </c>
      <c r="E2631">
        <v>464</v>
      </c>
      <c r="F2631">
        <v>272</v>
      </c>
      <c r="G2631">
        <v>6</v>
      </c>
      <c r="H2631">
        <v>17</v>
      </c>
      <c r="I2631">
        <v>479</v>
      </c>
      <c r="J2631">
        <v>13</v>
      </c>
      <c r="K2631">
        <v>456</v>
      </c>
      <c r="L2631">
        <v>5.0199999999999997E-89</v>
      </c>
      <c r="M2631">
        <v>280</v>
      </c>
      <c r="N2631">
        <v>461</v>
      </c>
      <c r="O2631">
        <v>100.651</v>
      </c>
      <c r="P2631">
        <v>101</v>
      </c>
      <c r="Q2631">
        <v>1776</v>
      </c>
    </row>
    <row r="2632" spans="1:17" x14ac:dyDescent="0.35">
      <c r="A2632" t="s">
        <v>15248</v>
      </c>
      <c r="B2632" t="s">
        <v>18504</v>
      </c>
      <c r="C2632" t="s">
        <v>18505</v>
      </c>
      <c r="D2632">
        <v>27.626000000000001</v>
      </c>
      <c r="E2632">
        <v>257</v>
      </c>
      <c r="F2632">
        <v>150</v>
      </c>
      <c r="G2632">
        <v>14</v>
      </c>
      <c r="H2632">
        <v>278</v>
      </c>
      <c r="I2632">
        <v>520</v>
      </c>
      <c r="J2632">
        <v>170</v>
      </c>
      <c r="K2632">
        <v>404</v>
      </c>
      <c r="L2632">
        <v>3.0400000000000002E-7</v>
      </c>
      <c r="M2632">
        <v>53.1</v>
      </c>
      <c r="N2632">
        <v>461</v>
      </c>
      <c r="O2632">
        <v>55.748399999999997</v>
      </c>
      <c r="P2632">
        <v>55.748399999999997</v>
      </c>
      <c r="Q2632">
        <v>47</v>
      </c>
    </row>
    <row r="2633" spans="1:17" x14ac:dyDescent="0.35">
      <c r="A2633" t="s">
        <v>15249</v>
      </c>
      <c r="B2633" t="s">
        <v>18504</v>
      </c>
      <c r="C2633" t="s">
        <v>18505</v>
      </c>
      <c r="D2633">
        <v>27.064</v>
      </c>
      <c r="E2633">
        <v>436</v>
      </c>
      <c r="F2633">
        <v>304</v>
      </c>
      <c r="G2633">
        <v>9</v>
      </c>
      <c r="H2633">
        <v>59</v>
      </c>
      <c r="I2633">
        <v>486</v>
      </c>
      <c r="J2633">
        <v>15</v>
      </c>
      <c r="K2633">
        <v>444</v>
      </c>
      <c r="L2633">
        <v>2.3200000000000001E-42</v>
      </c>
      <c r="M2633">
        <v>157</v>
      </c>
      <c r="N2633">
        <v>461</v>
      </c>
      <c r="O2633">
        <v>94.576999999999998</v>
      </c>
      <c r="P2633">
        <v>94.576999999999998</v>
      </c>
      <c r="Q2633">
        <v>2510</v>
      </c>
    </row>
    <row r="2634" spans="1:17" x14ac:dyDescent="0.35">
      <c r="A2634" t="s">
        <v>15250</v>
      </c>
      <c r="B2634" t="s">
        <v>18504</v>
      </c>
      <c r="C2634" t="s">
        <v>18505</v>
      </c>
      <c r="D2634">
        <v>26.471</v>
      </c>
      <c r="E2634">
        <v>238</v>
      </c>
      <c r="F2634">
        <v>144</v>
      </c>
      <c r="G2634">
        <v>9</v>
      </c>
      <c r="H2634">
        <v>92</v>
      </c>
      <c r="I2634">
        <v>316</v>
      </c>
      <c r="J2634">
        <v>114</v>
      </c>
      <c r="K2634">
        <v>333</v>
      </c>
      <c r="L2634">
        <v>4.1700000000000003E-9</v>
      </c>
      <c r="M2634">
        <v>58.5</v>
      </c>
      <c r="N2634">
        <v>461</v>
      </c>
      <c r="O2634">
        <v>51.626899999999999</v>
      </c>
      <c r="P2634">
        <v>51.626899999999999</v>
      </c>
      <c r="Q2634">
        <v>2364</v>
      </c>
    </row>
    <row r="2635" spans="1:17" x14ac:dyDescent="0.35">
      <c r="A2635" t="s">
        <v>15251</v>
      </c>
      <c r="B2635" t="s">
        <v>18504</v>
      </c>
      <c r="C2635" t="s">
        <v>18505</v>
      </c>
      <c r="D2635">
        <v>25.895</v>
      </c>
      <c r="E2635">
        <v>363</v>
      </c>
      <c r="F2635">
        <v>224</v>
      </c>
      <c r="G2635">
        <v>19</v>
      </c>
      <c r="H2635">
        <v>67</v>
      </c>
      <c r="I2635">
        <v>403</v>
      </c>
      <c r="J2635">
        <v>98</v>
      </c>
      <c r="K2635">
        <v>441</v>
      </c>
      <c r="L2635">
        <v>7.37E-9</v>
      </c>
      <c r="M2635">
        <v>57.8</v>
      </c>
      <c r="N2635">
        <v>461</v>
      </c>
      <c r="O2635">
        <v>78.741900000000001</v>
      </c>
      <c r="P2635">
        <v>78.741900000000001</v>
      </c>
      <c r="Q2635">
        <v>2823</v>
      </c>
    </row>
    <row r="2636" spans="1:17" x14ac:dyDescent="0.35">
      <c r="A2636" t="s">
        <v>15252</v>
      </c>
      <c r="B2636" t="s">
        <v>18504</v>
      </c>
      <c r="C2636" t="s">
        <v>18505</v>
      </c>
      <c r="D2636">
        <v>22.654</v>
      </c>
      <c r="E2636">
        <v>437</v>
      </c>
      <c r="F2636">
        <v>321</v>
      </c>
      <c r="G2636">
        <v>10</v>
      </c>
      <c r="H2636">
        <v>22</v>
      </c>
      <c r="I2636">
        <v>447</v>
      </c>
      <c r="J2636">
        <v>16</v>
      </c>
      <c r="K2636">
        <v>446</v>
      </c>
      <c r="L2636">
        <v>8.3700000000000001E-21</v>
      </c>
      <c r="M2636">
        <v>95.1</v>
      </c>
      <c r="N2636">
        <v>461</v>
      </c>
      <c r="O2636">
        <v>94.793899999999994</v>
      </c>
      <c r="P2636">
        <v>94.793899999999994</v>
      </c>
      <c r="Q2636">
        <v>1715</v>
      </c>
    </row>
    <row r="2637" spans="1:17" x14ac:dyDescent="0.35">
      <c r="A2637" t="s">
        <v>15049</v>
      </c>
      <c r="B2637" t="s">
        <v>18506</v>
      </c>
      <c r="C2637" t="s">
        <v>18507</v>
      </c>
      <c r="D2637">
        <v>26.984000000000002</v>
      </c>
      <c r="E2637">
        <v>189</v>
      </c>
      <c r="F2637">
        <v>110</v>
      </c>
      <c r="G2637">
        <v>7</v>
      </c>
      <c r="H2637">
        <v>155</v>
      </c>
      <c r="I2637">
        <v>326</v>
      </c>
      <c r="J2637">
        <v>8</v>
      </c>
      <c r="K2637">
        <v>185</v>
      </c>
      <c r="L2637">
        <v>1E-3</v>
      </c>
      <c r="M2637">
        <v>41.2</v>
      </c>
      <c r="N2637">
        <v>258</v>
      </c>
      <c r="O2637">
        <v>73.255799999999994</v>
      </c>
      <c r="P2637">
        <v>73.255799999999994</v>
      </c>
      <c r="Q2637">
        <v>1869</v>
      </c>
    </row>
    <row r="2638" spans="1:17" x14ac:dyDescent="0.35">
      <c r="A2638" t="s">
        <v>15046</v>
      </c>
      <c r="B2638" t="s">
        <v>18508</v>
      </c>
      <c r="C2638" t="s">
        <v>18509</v>
      </c>
      <c r="D2638">
        <v>27.513000000000002</v>
      </c>
      <c r="E2638">
        <v>189</v>
      </c>
      <c r="F2638">
        <v>109</v>
      </c>
      <c r="G2638">
        <v>5</v>
      </c>
      <c r="H2638">
        <v>126</v>
      </c>
      <c r="I2638">
        <v>297</v>
      </c>
      <c r="J2638">
        <v>24</v>
      </c>
      <c r="K2638">
        <v>201</v>
      </c>
      <c r="L2638">
        <v>2.5000000000000002E-6</v>
      </c>
      <c r="M2638">
        <v>48.9</v>
      </c>
      <c r="N2638">
        <v>276</v>
      </c>
      <c r="O2638">
        <v>68.478300000000004</v>
      </c>
      <c r="P2638">
        <v>68.478300000000004</v>
      </c>
      <c r="Q2638">
        <v>1258</v>
      </c>
    </row>
    <row r="2639" spans="1:17" x14ac:dyDescent="0.35">
      <c r="A2639" t="s">
        <v>15070</v>
      </c>
      <c r="B2639" t="s">
        <v>16280</v>
      </c>
      <c r="C2639" t="s">
        <v>18510</v>
      </c>
      <c r="D2639">
        <v>25</v>
      </c>
      <c r="E2639">
        <v>172</v>
      </c>
      <c r="F2639">
        <v>128</v>
      </c>
      <c r="G2639">
        <v>1</v>
      </c>
      <c r="H2639">
        <v>13</v>
      </c>
      <c r="I2639">
        <v>184</v>
      </c>
      <c r="J2639">
        <v>16</v>
      </c>
      <c r="K2639">
        <v>186</v>
      </c>
      <c r="L2639">
        <v>3.0800000000000002E-10</v>
      </c>
      <c r="M2639">
        <v>59.7</v>
      </c>
      <c r="N2639">
        <v>186</v>
      </c>
      <c r="O2639">
        <v>92.473100000000002</v>
      </c>
      <c r="P2639">
        <v>92.473100000000002</v>
      </c>
      <c r="Q2639">
        <v>2234</v>
      </c>
    </row>
    <row r="2640" spans="1:17" x14ac:dyDescent="0.35">
      <c r="A2640" t="s">
        <v>15038</v>
      </c>
      <c r="B2640" t="s">
        <v>15039</v>
      </c>
      <c r="C2640" t="s">
        <v>18511</v>
      </c>
      <c r="D2640">
        <v>27.53</v>
      </c>
      <c r="E2640">
        <v>247</v>
      </c>
      <c r="F2640">
        <v>157</v>
      </c>
      <c r="G2640">
        <v>10</v>
      </c>
      <c r="H2640">
        <v>373</v>
      </c>
      <c r="I2640">
        <v>615</v>
      </c>
      <c r="J2640">
        <v>15</v>
      </c>
      <c r="K2640">
        <v>243</v>
      </c>
      <c r="L2640">
        <v>7.0599999999999994E-11</v>
      </c>
      <c r="M2640">
        <v>64.7</v>
      </c>
      <c r="N2640">
        <v>272</v>
      </c>
      <c r="O2640">
        <v>90.808800000000005</v>
      </c>
      <c r="P2640">
        <v>90.808800000000005</v>
      </c>
      <c r="Q2640">
        <v>2647</v>
      </c>
    </row>
    <row r="2641" spans="1:17" x14ac:dyDescent="0.35">
      <c r="A2641" t="s">
        <v>15038</v>
      </c>
      <c r="B2641" t="s">
        <v>16459</v>
      </c>
      <c r="C2641" t="s">
        <v>18512</v>
      </c>
      <c r="D2641">
        <v>28.184999999999999</v>
      </c>
      <c r="E2641">
        <v>259</v>
      </c>
      <c r="F2641">
        <v>160</v>
      </c>
      <c r="G2641">
        <v>10</v>
      </c>
      <c r="H2641">
        <v>373</v>
      </c>
      <c r="I2641">
        <v>625</v>
      </c>
      <c r="J2641">
        <v>4</v>
      </c>
      <c r="K2641">
        <v>242</v>
      </c>
      <c r="L2641">
        <v>1.5300000000000001E-9</v>
      </c>
      <c r="M2641">
        <v>60.5</v>
      </c>
      <c r="N2641">
        <v>261</v>
      </c>
      <c r="O2641">
        <v>99.233699999999999</v>
      </c>
      <c r="P2641">
        <v>99.233699999999999</v>
      </c>
      <c r="Q2641">
        <v>2690</v>
      </c>
    </row>
    <row r="2642" spans="1:17" x14ac:dyDescent="0.35">
      <c r="A2642" t="s">
        <v>15037</v>
      </c>
      <c r="B2642" t="s">
        <v>18513</v>
      </c>
      <c r="C2642" t="s">
        <v>18514</v>
      </c>
      <c r="D2642">
        <v>26.754000000000001</v>
      </c>
      <c r="E2642">
        <v>228</v>
      </c>
      <c r="F2642">
        <v>136</v>
      </c>
      <c r="G2642">
        <v>13</v>
      </c>
      <c r="H2642">
        <v>44</v>
      </c>
      <c r="I2642">
        <v>256</v>
      </c>
      <c r="J2642">
        <v>5</v>
      </c>
      <c r="K2642">
        <v>216</v>
      </c>
      <c r="L2642">
        <v>1E-3</v>
      </c>
      <c r="M2642">
        <v>40</v>
      </c>
      <c r="N2642">
        <v>285</v>
      </c>
      <c r="O2642">
        <v>80</v>
      </c>
      <c r="P2642">
        <v>80</v>
      </c>
      <c r="Q2642">
        <v>740</v>
      </c>
    </row>
    <row r="2643" spans="1:17" x14ac:dyDescent="0.35">
      <c r="A2643" t="s">
        <v>15031</v>
      </c>
      <c r="B2643" t="s">
        <v>18513</v>
      </c>
      <c r="C2643" t="s">
        <v>18514</v>
      </c>
      <c r="D2643">
        <v>25.097999999999999</v>
      </c>
      <c r="E2643">
        <v>255</v>
      </c>
      <c r="F2643">
        <v>148</v>
      </c>
      <c r="G2643">
        <v>10</v>
      </c>
      <c r="H2643">
        <v>6</v>
      </c>
      <c r="I2643">
        <v>219</v>
      </c>
      <c r="J2643">
        <v>5</v>
      </c>
      <c r="K2643">
        <v>257</v>
      </c>
      <c r="L2643">
        <v>6.0099999999999997E-9</v>
      </c>
      <c r="M2643">
        <v>55.8</v>
      </c>
      <c r="N2643">
        <v>285</v>
      </c>
      <c r="O2643">
        <v>89.473699999999994</v>
      </c>
      <c r="P2643">
        <v>89.473699999999994</v>
      </c>
      <c r="Q2643">
        <v>97</v>
      </c>
    </row>
    <row r="2644" spans="1:17" x14ac:dyDescent="0.35">
      <c r="A2644" t="s">
        <v>15031</v>
      </c>
      <c r="B2644" t="s">
        <v>15378</v>
      </c>
      <c r="C2644" t="s">
        <v>18515</v>
      </c>
      <c r="D2644">
        <v>24.896000000000001</v>
      </c>
      <c r="E2644">
        <v>241</v>
      </c>
      <c r="F2644">
        <v>151</v>
      </c>
      <c r="G2644">
        <v>7</v>
      </c>
      <c r="H2644">
        <v>5</v>
      </c>
      <c r="I2644">
        <v>225</v>
      </c>
      <c r="J2644">
        <v>4</v>
      </c>
      <c r="K2644">
        <v>234</v>
      </c>
      <c r="L2644">
        <v>1.27E-8</v>
      </c>
      <c r="M2644">
        <v>54.7</v>
      </c>
      <c r="N2644">
        <v>256</v>
      </c>
      <c r="O2644">
        <v>94.140600000000006</v>
      </c>
      <c r="P2644">
        <v>94.140600000000006</v>
      </c>
      <c r="Q2644">
        <v>110</v>
      </c>
    </row>
    <row r="2645" spans="1:17" x14ac:dyDescent="0.35">
      <c r="A2645" t="s">
        <v>18516</v>
      </c>
      <c r="B2645" t="s">
        <v>18517</v>
      </c>
      <c r="C2645" t="s">
        <v>18518</v>
      </c>
      <c r="D2645">
        <v>28</v>
      </c>
      <c r="E2645">
        <v>150</v>
      </c>
      <c r="F2645">
        <v>92</v>
      </c>
      <c r="G2645">
        <v>7</v>
      </c>
      <c r="H2645">
        <v>363</v>
      </c>
      <c r="I2645">
        <v>505</v>
      </c>
      <c r="J2645">
        <v>8</v>
      </c>
      <c r="K2645">
        <v>148</v>
      </c>
      <c r="L2645">
        <v>0.71</v>
      </c>
      <c r="M2645">
        <v>32.299999999999997</v>
      </c>
      <c r="N2645">
        <v>219</v>
      </c>
      <c r="O2645">
        <v>68.493200000000002</v>
      </c>
      <c r="P2645">
        <v>68.493200000000002</v>
      </c>
      <c r="Q2645">
        <v>1615</v>
      </c>
    </row>
    <row r="2646" spans="1:17" x14ac:dyDescent="0.35">
      <c r="A2646" t="s">
        <v>15070</v>
      </c>
      <c r="B2646" t="s">
        <v>15165</v>
      </c>
      <c r="C2646" t="s">
        <v>18519</v>
      </c>
      <c r="D2646">
        <v>38.792999999999999</v>
      </c>
      <c r="E2646">
        <v>232</v>
      </c>
      <c r="F2646">
        <v>139</v>
      </c>
      <c r="G2646">
        <v>1</v>
      </c>
      <c r="H2646">
        <v>5</v>
      </c>
      <c r="I2646">
        <v>233</v>
      </c>
      <c r="J2646">
        <v>5</v>
      </c>
      <c r="K2646">
        <v>236</v>
      </c>
      <c r="L2646">
        <v>1.8700000000000001E-36</v>
      </c>
      <c r="M2646">
        <v>139</v>
      </c>
      <c r="N2646">
        <v>400</v>
      </c>
      <c r="O2646">
        <v>58</v>
      </c>
      <c r="P2646">
        <v>58</v>
      </c>
      <c r="Q2646">
        <v>2031</v>
      </c>
    </row>
    <row r="2647" spans="1:17" x14ac:dyDescent="0.35">
      <c r="A2647" t="s">
        <v>18520</v>
      </c>
      <c r="B2647" t="s">
        <v>15217</v>
      </c>
      <c r="C2647" t="s">
        <v>18521</v>
      </c>
      <c r="D2647">
        <v>30.681999999999999</v>
      </c>
      <c r="E2647">
        <v>88</v>
      </c>
      <c r="F2647">
        <v>54</v>
      </c>
      <c r="G2647">
        <v>2</v>
      </c>
      <c r="H2647">
        <v>130</v>
      </c>
      <c r="I2647">
        <v>215</v>
      </c>
      <c r="J2647">
        <v>22</v>
      </c>
      <c r="K2647">
        <v>104</v>
      </c>
      <c r="L2647">
        <v>0.24</v>
      </c>
      <c r="M2647">
        <v>32</v>
      </c>
      <c r="N2647">
        <v>157</v>
      </c>
      <c r="O2647">
        <v>56.051000000000002</v>
      </c>
      <c r="P2647">
        <v>56.051000000000002</v>
      </c>
      <c r="Q2647">
        <v>2815</v>
      </c>
    </row>
    <row r="2648" spans="1:17" x14ac:dyDescent="0.35">
      <c r="A2648" t="s">
        <v>15070</v>
      </c>
      <c r="B2648" t="s">
        <v>18522</v>
      </c>
      <c r="C2648" t="s">
        <v>18523</v>
      </c>
      <c r="D2648">
        <v>45.613999999999997</v>
      </c>
      <c r="E2648">
        <v>114</v>
      </c>
      <c r="F2648">
        <v>62</v>
      </c>
      <c r="G2648">
        <v>0</v>
      </c>
      <c r="H2648">
        <v>3</v>
      </c>
      <c r="I2648">
        <v>116</v>
      </c>
      <c r="J2648">
        <v>3</v>
      </c>
      <c r="K2648">
        <v>116</v>
      </c>
      <c r="L2648">
        <v>1.07E-17</v>
      </c>
      <c r="M2648">
        <v>79</v>
      </c>
      <c r="N2648">
        <v>116</v>
      </c>
      <c r="O2648">
        <v>98.275899999999993</v>
      </c>
      <c r="P2648">
        <v>98.275899999999993</v>
      </c>
      <c r="Q2648">
        <v>2147</v>
      </c>
    </row>
    <row r="2649" spans="1:17" x14ac:dyDescent="0.35">
      <c r="A2649" t="s">
        <v>18524</v>
      </c>
      <c r="B2649" t="s">
        <v>18525</v>
      </c>
      <c r="C2649" t="s">
        <v>18526</v>
      </c>
      <c r="D2649">
        <v>39.286000000000001</v>
      </c>
      <c r="E2649">
        <v>56</v>
      </c>
      <c r="F2649">
        <v>28</v>
      </c>
      <c r="G2649">
        <v>2</v>
      </c>
      <c r="H2649">
        <v>302</v>
      </c>
      <c r="I2649">
        <v>352</v>
      </c>
      <c r="J2649">
        <v>3</v>
      </c>
      <c r="K2649">
        <v>57</v>
      </c>
      <c r="L2649">
        <v>0.34</v>
      </c>
      <c r="M2649">
        <v>31.6</v>
      </c>
      <c r="N2649">
        <v>99</v>
      </c>
      <c r="O2649">
        <v>56.5657</v>
      </c>
      <c r="P2649">
        <v>56.5657</v>
      </c>
      <c r="Q2649">
        <v>1515</v>
      </c>
    </row>
    <row r="2650" spans="1:17" x14ac:dyDescent="0.35">
      <c r="A2650" t="s">
        <v>15817</v>
      </c>
      <c r="B2650" t="s">
        <v>18527</v>
      </c>
      <c r="C2650" t="s">
        <v>18528</v>
      </c>
      <c r="D2650">
        <v>27.082999999999998</v>
      </c>
      <c r="E2650">
        <v>144</v>
      </c>
      <c r="F2650">
        <v>95</v>
      </c>
      <c r="G2650">
        <v>3</v>
      </c>
      <c r="H2650">
        <v>230</v>
      </c>
      <c r="I2650">
        <v>373</v>
      </c>
      <c r="J2650">
        <v>95</v>
      </c>
      <c r="K2650">
        <v>228</v>
      </c>
      <c r="L2650">
        <v>0.26</v>
      </c>
      <c r="M2650">
        <v>33.5</v>
      </c>
      <c r="N2650">
        <v>288</v>
      </c>
      <c r="O2650">
        <v>50</v>
      </c>
      <c r="P2650">
        <v>50</v>
      </c>
      <c r="Q2650">
        <v>1422</v>
      </c>
    </row>
    <row r="2651" spans="1:17" x14ac:dyDescent="0.35">
      <c r="A2651" t="s">
        <v>15034</v>
      </c>
      <c r="B2651" t="s">
        <v>18529</v>
      </c>
      <c r="C2651" t="s">
        <v>18530</v>
      </c>
      <c r="D2651">
        <v>29.577000000000002</v>
      </c>
      <c r="E2651">
        <v>142</v>
      </c>
      <c r="F2651">
        <v>76</v>
      </c>
      <c r="G2651">
        <v>6</v>
      </c>
      <c r="H2651">
        <v>40</v>
      </c>
      <c r="I2651">
        <v>160</v>
      </c>
      <c r="J2651">
        <v>3</v>
      </c>
      <c r="K2651">
        <v>141</v>
      </c>
      <c r="L2651">
        <v>1E-3</v>
      </c>
      <c r="M2651">
        <v>40</v>
      </c>
      <c r="N2651">
        <v>260</v>
      </c>
      <c r="O2651">
        <v>54.615400000000001</v>
      </c>
      <c r="P2651">
        <v>54.615400000000001</v>
      </c>
      <c r="Q2651">
        <v>978</v>
      </c>
    </row>
    <row r="2652" spans="1:17" x14ac:dyDescent="0.35">
      <c r="A2652" t="s">
        <v>15070</v>
      </c>
      <c r="B2652" t="s">
        <v>18531</v>
      </c>
      <c r="C2652" t="s">
        <v>18532</v>
      </c>
      <c r="D2652">
        <v>25</v>
      </c>
      <c r="E2652">
        <v>276</v>
      </c>
      <c r="F2652">
        <v>186</v>
      </c>
      <c r="G2652">
        <v>6</v>
      </c>
      <c r="H2652">
        <v>3</v>
      </c>
      <c r="I2652">
        <v>274</v>
      </c>
      <c r="J2652">
        <v>6</v>
      </c>
      <c r="K2652">
        <v>264</v>
      </c>
      <c r="L2652">
        <v>5.6800000000000006E-17</v>
      </c>
      <c r="M2652">
        <v>82.8</v>
      </c>
      <c r="N2652">
        <v>371</v>
      </c>
      <c r="O2652">
        <v>74.393500000000003</v>
      </c>
      <c r="P2652">
        <v>74.393500000000003</v>
      </c>
      <c r="Q2652">
        <v>2159</v>
      </c>
    </row>
    <row r="2653" spans="1:17" x14ac:dyDescent="0.35">
      <c r="A2653" t="s">
        <v>15031</v>
      </c>
      <c r="B2653" t="s">
        <v>18533</v>
      </c>
      <c r="C2653" t="s">
        <v>18534</v>
      </c>
      <c r="D2653">
        <v>26.122</v>
      </c>
      <c r="E2653">
        <v>245</v>
      </c>
      <c r="F2653">
        <v>150</v>
      </c>
      <c r="G2653">
        <v>8</v>
      </c>
      <c r="H2653">
        <v>1</v>
      </c>
      <c r="I2653">
        <v>225</v>
      </c>
      <c r="J2653">
        <v>1</v>
      </c>
      <c r="K2653">
        <v>234</v>
      </c>
      <c r="L2653">
        <v>1.44E-9</v>
      </c>
      <c r="M2653">
        <v>57.4</v>
      </c>
      <c r="N2653">
        <v>256</v>
      </c>
      <c r="O2653">
        <v>95.703100000000006</v>
      </c>
      <c r="P2653">
        <v>95.703100000000006</v>
      </c>
      <c r="Q2653">
        <v>67</v>
      </c>
    </row>
    <row r="2654" spans="1:17" x14ac:dyDescent="0.35">
      <c r="A2654" t="s">
        <v>15237</v>
      </c>
      <c r="B2654" t="s">
        <v>18533</v>
      </c>
      <c r="C2654" t="s">
        <v>18534</v>
      </c>
      <c r="D2654">
        <v>22.966999999999999</v>
      </c>
      <c r="E2654">
        <v>209</v>
      </c>
      <c r="F2654">
        <v>122</v>
      </c>
      <c r="G2654">
        <v>7</v>
      </c>
      <c r="H2654">
        <v>54</v>
      </c>
      <c r="I2654">
        <v>254</v>
      </c>
      <c r="J2654">
        <v>2</v>
      </c>
      <c r="K2654">
        <v>179</v>
      </c>
      <c r="L2654">
        <v>1</v>
      </c>
      <c r="M2654">
        <v>30.8</v>
      </c>
      <c r="N2654">
        <v>256</v>
      </c>
      <c r="O2654">
        <v>81.640600000000006</v>
      </c>
      <c r="P2654">
        <v>81.640600000000006</v>
      </c>
      <c r="Q2654">
        <v>551</v>
      </c>
    </row>
    <row r="2655" spans="1:17" x14ac:dyDescent="0.35">
      <c r="A2655" t="s">
        <v>15031</v>
      </c>
      <c r="B2655" t="s">
        <v>15289</v>
      </c>
      <c r="C2655" t="s">
        <v>18535</v>
      </c>
      <c r="D2655">
        <v>24.706</v>
      </c>
      <c r="E2655">
        <v>170</v>
      </c>
      <c r="F2655">
        <v>111</v>
      </c>
      <c r="G2655">
        <v>5</v>
      </c>
      <c r="H2655">
        <v>6</v>
      </c>
      <c r="I2655">
        <v>160</v>
      </c>
      <c r="J2655">
        <v>5</v>
      </c>
      <c r="K2655">
        <v>172</v>
      </c>
      <c r="L2655">
        <v>5.4399999999999996E-6</v>
      </c>
      <c r="M2655">
        <v>47</v>
      </c>
      <c r="N2655">
        <v>251</v>
      </c>
      <c r="O2655">
        <v>67.729100000000003</v>
      </c>
      <c r="P2655">
        <v>67.729100000000003</v>
      </c>
      <c r="Q2655">
        <v>270</v>
      </c>
    </row>
    <row r="2656" spans="1:17" x14ac:dyDescent="0.35">
      <c r="A2656" t="s">
        <v>15031</v>
      </c>
      <c r="B2656" t="s">
        <v>16003</v>
      </c>
      <c r="C2656" t="s">
        <v>18536</v>
      </c>
      <c r="D2656">
        <v>26.140999999999998</v>
      </c>
      <c r="E2656">
        <v>241</v>
      </c>
      <c r="F2656">
        <v>141</v>
      </c>
      <c r="G2656">
        <v>12</v>
      </c>
      <c r="H2656">
        <v>5</v>
      </c>
      <c r="I2656">
        <v>223</v>
      </c>
      <c r="J2656">
        <v>4</v>
      </c>
      <c r="K2656">
        <v>229</v>
      </c>
      <c r="L2656">
        <v>1.9400000000000001E-5</v>
      </c>
      <c r="M2656">
        <v>45.1</v>
      </c>
      <c r="N2656">
        <v>253</v>
      </c>
      <c r="O2656">
        <v>95.256900000000002</v>
      </c>
      <c r="P2656">
        <v>95.256900000000002</v>
      </c>
      <c r="Q2656">
        <v>329</v>
      </c>
    </row>
    <row r="2657" spans="1:17" x14ac:dyDescent="0.35">
      <c r="A2657" t="s">
        <v>15038</v>
      </c>
      <c r="B2657" t="s">
        <v>18537</v>
      </c>
      <c r="C2657" t="s">
        <v>18538</v>
      </c>
      <c r="D2657">
        <v>26.847999999999999</v>
      </c>
      <c r="E2657">
        <v>257</v>
      </c>
      <c r="F2657">
        <v>166</v>
      </c>
      <c r="G2657">
        <v>9</v>
      </c>
      <c r="H2657">
        <v>373</v>
      </c>
      <c r="I2657">
        <v>625</v>
      </c>
      <c r="J2657">
        <v>4</v>
      </c>
      <c r="K2657">
        <v>242</v>
      </c>
      <c r="L2657">
        <v>1.9299999999999999E-7</v>
      </c>
      <c r="M2657">
        <v>54.3</v>
      </c>
      <c r="N2657">
        <v>261</v>
      </c>
      <c r="O2657">
        <v>98.467399999999998</v>
      </c>
      <c r="P2657">
        <v>98.467399999999998</v>
      </c>
      <c r="Q2657">
        <v>2728</v>
      </c>
    </row>
    <row r="2658" spans="1:17" x14ac:dyDescent="0.35">
      <c r="A2658" t="s">
        <v>15046</v>
      </c>
      <c r="B2658" t="s">
        <v>18539</v>
      </c>
      <c r="C2658" t="s">
        <v>18540</v>
      </c>
      <c r="D2658">
        <v>25.907</v>
      </c>
      <c r="E2658">
        <v>193</v>
      </c>
      <c r="F2658">
        <v>108</v>
      </c>
      <c r="G2658">
        <v>5</v>
      </c>
      <c r="H2658">
        <v>117</v>
      </c>
      <c r="I2658">
        <v>296</v>
      </c>
      <c r="J2658">
        <v>1</v>
      </c>
      <c r="K2658">
        <v>171</v>
      </c>
      <c r="L2658">
        <v>9.73E-6</v>
      </c>
      <c r="M2658">
        <v>47</v>
      </c>
      <c r="N2658">
        <v>257</v>
      </c>
      <c r="O2658">
        <v>75.097300000000004</v>
      </c>
      <c r="P2658">
        <v>75.097300000000004</v>
      </c>
      <c r="Q2658">
        <v>1278</v>
      </c>
    </row>
    <row r="2659" spans="1:17" x14ac:dyDescent="0.35">
      <c r="A2659" t="s">
        <v>15031</v>
      </c>
      <c r="B2659" t="s">
        <v>18541</v>
      </c>
      <c r="C2659" t="s">
        <v>18542</v>
      </c>
      <c r="D2659">
        <v>24.582999999999998</v>
      </c>
      <c r="E2659">
        <v>240</v>
      </c>
      <c r="F2659">
        <v>153</v>
      </c>
      <c r="G2659">
        <v>9</v>
      </c>
      <c r="H2659">
        <v>1</v>
      </c>
      <c r="I2659">
        <v>225</v>
      </c>
      <c r="J2659">
        <v>1</v>
      </c>
      <c r="K2659">
        <v>227</v>
      </c>
      <c r="L2659">
        <v>3.0499999999999999E-7</v>
      </c>
      <c r="M2659">
        <v>50.4</v>
      </c>
      <c r="N2659">
        <v>249</v>
      </c>
      <c r="O2659">
        <v>96.385499999999993</v>
      </c>
      <c r="P2659">
        <v>96.385499999999993</v>
      </c>
      <c r="Q2659">
        <v>172</v>
      </c>
    </row>
    <row r="2660" spans="1:17" x14ac:dyDescent="0.35">
      <c r="A2660" t="s">
        <v>15070</v>
      </c>
      <c r="B2660" t="s">
        <v>15549</v>
      </c>
      <c r="C2660" t="s">
        <v>18543</v>
      </c>
      <c r="D2660">
        <v>28.23</v>
      </c>
      <c r="E2660">
        <v>209</v>
      </c>
      <c r="F2660">
        <v>136</v>
      </c>
      <c r="G2660">
        <v>4</v>
      </c>
      <c r="H2660">
        <v>38</v>
      </c>
      <c r="I2660">
        <v>238</v>
      </c>
      <c r="J2660">
        <v>20</v>
      </c>
      <c r="K2660">
        <v>222</v>
      </c>
      <c r="L2660">
        <v>1.47E-13</v>
      </c>
      <c r="M2660">
        <v>72</v>
      </c>
      <c r="N2660">
        <v>361</v>
      </c>
      <c r="O2660">
        <v>57.8947</v>
      </c>
      <c r="P2660">
        <v>57.8947</v>
      </c>
      <c r="Q2660">
        <v>2211</v>
      </c>
    </row>
    <row r="2661" spans="1:17" x14ac:dyDescent="0.35">
      <c r="A2661" t="s">
        <v>15034</v>
      </c>
      <c r="B2661" t="s">
        <v>15477</v>
      </c>
      <c r="C2661" t="s">
        <v>18544</v>
      </c>
      <c r="D2661">
        <v>30.986000000000001</v>
      </c>
      <c r="E2661">
        <v>142</v>
      </c>
      <c r="F2661">
        <v>74</v>
      </c>
      <c r="G2661">
        <v>6</v>
      </c>
      <c r="H2661">
        <v>40</v>
      </c>
      <c r="I2661">
        <v>160</v>
      </c>
      <c r="J2661">
        <v>3</v>
      </c>
      <c r="K2661">
        <v>141</v>
      </c>
      <c r="L2661">
        <v>3.3E-4</v>
      </c>
      <c r="M2661">
        <v>41.6</v>
      </c>
      <c r="N2661">
        <v>256</v>
      </c>
      <c r="O2661">
        <v>55.468800000000002</v>
      </c>
      <c r="P2661">
        <v>55.468800000000002</v>
      </c>
      <c r="Q2661">
        <v>924</v>
      </c>
    </row>
    <row r="2662" spans="1:17" x14ac:dyDescent="0.35">
      <c r="A2662" t="s">
        <v>15724</v>
      </c>
      <c r="B2662" t="s">
        <v>18545</v>
      </c>
      <c r="C2662" t="s">
        <v>18546</v>
      </c>
      <c r="D2662">
        <v>24.59</v>
      </c>
      <c r="E2662">
        <v>122</v>
      </c>
      <c r="F2662">
        <v>78</v>
      </c>
      <c r="G2662">
        <v>4</v>
      </c>
      <c r="H2662">
        <v>44</v>
      </c>
      <c r="I2662">
        <v>165</v>
      </c>
      <c r="J2662">
        <v>9</v>
      </c>
      <c r="K2662">
        <v>116</v>
      </c>
      <c r="L2662">
        <v>0.38</v>
      </c>
      <c r="M2662">
        <v>31.6</v>
      </c>
      <c r="N2662">
        <v>154</v>
      </c>
      <c r="O2662">
        <v>79.220799999999997</v>
      </c>
      <c r="P2662">
        <v>79.220799999999997</v>
      </c>
      <c r="Q2662">
        <v>2864</v>
      </c>
    </row>
    <row r="2663" spans="1:17" x14ac:dyDescent="0.35">
      <c r="A2663" t="s">
        <v>15034</v>
      </c>
      <c r="B2663" t="s">
        <v>18547</v>
      </c>
      <c r="C2663" t="s">
        <v>18548</v>
      </c>
      <c r="D2663">
        <v>27.465</v>
      </c>
      <c r="E2663">
        <v>142</v>
      </c>
      <c r="F2663">
        <v>79</v>
      </c>
      <c r="G2663">
        <v>4</v>
      </c>
      <c r="H2663">
        <v>41</v>
      </c>
      <c r="I2663">
        <v>160</v>
      </c>
      <c r="J2663">
        <v>4</v>
      </c>
      <c r="K2663">
        <v>143</v>
      </c>
      <c r="L2663">
        <v>5.0000000000000001E-3</v>
      </c>
      <c r="M2663">
        <v>38.1</v>
      </c>
      <c r="N2663">
        <v>264</v>
      </c>
      <c r="O2663">
        <v>53.7879</v>
      </c>
      <c r="P2663">
        <v>53.7879</v>
      </c>
      <c r="Q2663">
        <v>1070</v>
      </c>
    </row>
    <row r="2664" spans="1:17" x14ac:dyDescent="0.35">
      <c r="A2664" t="s">
        <v>15031</v>
      </c>
      <c r="B2664" t="s">
        <v>18549</v>
      </c>
      <c r="C2664" t="s">
        <v>18550</v>
      </c>
      <c r="D2664">
        <v>25.94</v>
      </c>
      <c r="E2664">
        <v>266</v>
      </c>
      <c r="F2664">
        <v>126</v>
      </c>
      <c r="G2664">
        <v>11</v>
      </c>
      <c r="H2664">
        <v>6</v>
      </c>
      <c r="I2664">
        <v>230</v>
      </c>
      <c r="J2664">
        <v>3</v>
      </c>
      <c r="K2664">
        <v>238</v>
      </c>
      <c r="L2664">
        <v>6.7899999999999998E-7</v>
      </c>
      <c r="M2664">
        <v>49.7</v>
      </c>
      <c r="N2664">
        <v>258</v>
      </c>
      <c r="O2664">
        <v>103.101</v>
      </c>
      <c r="P2664">
        <v>101</v>
      </c>
      <c r="Q2664">
        <v>192</v>
      </c>
    </row>
    <row r="2665" spans="1:17" x14ac:dyDescent="0.35">
      <c r="A2665" t="s">
        <v>15070</v>
      </c>
      <c r="B2665" t="s">
        <v>18551</v>
      </c>
      <c r="C2665" t="s">
        <v>18552</v>
      </c>
      <c r="D2665">
        <v>37.661999999999999</v>
      </c>
      <c r="E2665">
        <v>231</v>
      </c>
      <c r="F2665">
        <v>142</v>
      </c>
      <c r="G2665">
        <v>1</v>
      </c>
      <c r="H2665">
        <v>5</v>
      </c>
      <c r="I2665">
        <v>233</v>
      </c>
      <c r="J2665">
        <v>5</v>
      </c>
      <c r="K2665">
        <v>235</v>
      </c>
      <c r="L2665">
        <v>6.9199999999999997E-38</v>
      </c>
      <c r="M2665">
        <v>143</v>
      </c>
      <c r="N2665">
        <v>411</v>
      </c>
      <c r="O2665">
        <v>56.2044</v>
      </c>
      <c r="P2665">
        <v>56.2044</v>
      </c>
      <c r="Q2665">
        <v>2009</v>
      </c>
    </row>
    <row r="2666" spans="1:17" x14ac:dyDescent="0.35">
      <c r="A2666" t="s">
        <v>15031</v>
      </c>
      <c r="B2666" t="s">
        <v>18553</v>
      </c>
      <c r="C2666" t="s">
        <v>18554</v>
      </c>
      <c r="D2666">
        <v>24.419</v>
      </c>
      <c r="E2666">
        <v>258</v>
      </c>
      <c r="F2666">
        <v>167</v>
      </c>
      <c r="G2666">
        <v>10</v>
      </c>
      <c r="H2666">
        <v>1</v>
      </c>
      <c r="I2666">
        <v>240</v>
      </c>
      <c r="J2666">
        <v>1</v>
      </c>
      <c r="K2666">
        <v>248</v>
      </c>
      <c r="L2666">
        <v>7.3199999999999994E-8</v>
      </c>
      <c r="M2666">
        <v>52.4</v>
      </c>
      <c r="N2666">
        <v>252</v>
      </c>
      <c r="O2666">
        <v>102.381</v>
      </c>
      <c r="P2666">
        <v>101</v>
      </c>
      <c r="Q2666">
        <v>140</v>
      </c>
    </row>
    <row r="2667" spans="1:17" x14ac:dyDescent="0.35">
      <c r="A2667" t="s">
        <v>15244</v>
      </c>
      <c r="B2667" t="s">
        <v>15304</v>
      </c>
      <c r="C2667" t="s">
        <v>18555</v>
      </c>
      <c r="D2667">
        <v>39.783000000000001</v>
      </c>
      <c r="E2667">
        <v>460</v>
      </c>
      <c r="F2667">
        <v>267</v>
      </c>
      <c r="G2667">
        <v>7</v>
      </c>
      <c r="H2667">
        <v>8</v>
      </c>
      <c r="I2667">
        <v>465</v>
      </c>
      <c r="J2667">
        <v>5</v>
      </c>
      <c r="K2667">
        <v>456</v>
      </c>
      <c r="L2667">
        <v>1.58E-107</v>
      </c>
      <c r="M2667">
        <v>327</v>
      </c>
      <c r="N2667">
        <v>464</v>
      </c>
      <c r="O2667">
        <v>99.137900000000002</v>
      </c>
      <c r="P2667">
        <v>99.137900000000002</v>
      </c>
      <c r="Q2667">
        <v>1519</v>
      </c>
    </row>
    <row r="2668" spans="1:17" x14ac:dyDescent="0.35">
      <c r="A2668" t="s">
        <v>15247</v>
      </c>
      <c r="B2668" t="s">
        <v>15304</v>
      </c>
      <c r="C2668" t="s">
        <v>18555</v>
      </c>
      <c r="D2668">
        <v>36.786000000000001</v>
      </c>
      <c r="E2668">
        <v>473</v>
      </c>
      <c r="F2668">
        <v>280</v>
      </c>
      <c r="G2668">
        <v>4</v>
      </c>
      <c r="H2668">
        <v>7</v>
      </c>
      <c r="I2668">
        <v>479</v>
      </c>
      <c r="J2668">
        <v>3</v>
      </c>
      <c r="K2668">
        <v>456</v>
      </c>
      <c r="L2668">
        <v>1.7700000000000001E-97</v>
      </c>
      <c r="M2668">
        <v>301</v>
      </c>
      <c r="N2668">
        <v>464</v>
      </c>
      <c r="O2668">
        <v>101.94</v>
      </c>
      <c r="P2668">
        <v>101</v>
      </c>
      <c r="Q2668">
        <v>1759</v>
      </c>
    </row>
    <row r="2669" spans="1:17" x14ac:dyDescent="0.35">
      <c r="A2669" t="s">
        <v>15249</v>
      </c>
      <c r="B2669" t="s">
        <v>15304</v>
      </c>
      <c r="C2669" t="s">
        <v>18555</v>
      </c>
      <c r="D2669">
        <v>28.763999999999999</v>
      </c>
      <c r="E2669">
        <v>445</v>
      </c>
      <c r="F2669">
        <v>299</v>
      </c>
      <c r="G2669">
        <v>10</v>
      </c>
      <c r="H2669">
        <v>49</v>
      </c>
      <c r="I2669">
        <v>483</v>
      </c>
      <c r="J2669">
        <v>5</v>
      </c>
      <c r="K2669">
        <v>441</v>
      </c>
      <c r="L2669">
        <v>6.42E-46</v>
      </c>
      <c r="M2669">
        <v>167</v>
      </c>
      <c r="N2669">
        <v>464</v>
      </c>
      <c r="O2669">
        <v>95.905199999999994</v>
      </c>
      <c r="P2669">
        <v>95.905199999999994</v>
      </c>
      <c r="Q2669">
        <v>2500</v>
      </c>
    </row>
    <row r="2670" spans="1:17" x14ac:dyDescent="0.35">
      <c r="A2670" t="s">
        <v>15248</v>
      </c>
      <c r="B2670" t="s">
        <v>15304</v>
      </c>
      <c r="C2670" t="s">
        <v>18555</v>
      </c>
      <c r="D2670">
        <v>25.390999999999998</v>
      </c>
      <c r="E2670">
        <v>256</v>
      </c>
      <c r="F2670">
        <v>146</v>
      </c>
      <c r="G2670">
        <v>14</v>
      </c>
      <c r="H2670">
        <v>226</v>
      </c>
      <c r="I2670">
        <v>468</v>
      </c>
      <c r="J2670">
        <v>134</v>
      </c>
      <c r="K2670">
        <v>357</v>
      </c>
      <c r="L2670">
        <v>5.1800000000000001E-8</v>
      </c>
      <c r="M2670">
        <v>55.5</v>
      </c>
      <c r="N2670">
        <v>464</v>
      </c>
      <c r="O2670">
        <v>55.172400000000003</v>
      </c>
      <c r="P2670">
        <v>55.172400000000003</v>
      </c>
      <c r="Q2670">
        <v>32</v>
      </c>
    </row>
    <row r="2671" spans="1:17" x14ac:dyDescent="0.35">
      <c r="A2671" t="s">
        <v>15252</v>
      </c>
      <c r="B2671" t="s">
        <v>15304</v>
      </c>
      <c r="C2671" t="s">
        <v>18555</v>
      </c>
      <c r="D2671">
        <v>22.422000000000001</v>
      </c>
      <c r="E2671">
        <v>446</v>
      </c>
      <c r="F2671">
        <v>333</v>
      </c>
      <c r="G2671">
        <v>7</v>
      </c>
      <c r="H2671">
        <v>11</v>
      </c>
      <c r="I2671">
        <v>447</v>
      </c>
      <c r="J2671">
        <v>5</v>
      </c>
      <c r="K2671">
        <v>446</v>
      </c>
      <c r="L2671">
        <v>4.3499999999999998E-24</v>
      </c>
      <c r="M2671">
        <v>104</v>
      </c>
      <c r="N2671">
        <v>464</v>
      </c>
      <c r="O2671">
        <v>96.120699999999999</v>
      </c>
      <c r="P2671">
        <v>96.120699999999999</v>
      </c>
      <c r="Q2671">
        <v>1692</v>
      </c>
    </row>
    <row r="2672" spans="1:17" x14ac:dyDescent="0.35">
      <c r="A2672" t="s">
        <v>15306</v>
      </c>
      <c r="B2672" t="s">
        <v>15304</v>
      </c>
      <c r="C2672" t="s">
        <v>18555</v>
      </c>
      <c r="D2672">
        <v>21.812999999999999</v>
      </c>
      <c r="E2672">
        <v>353</v>
      </c>
      <c r="F2672">
        <v>209</v>
      </c>
      <c r="G2672">
        <v>11</v>
      </c>
      <c r="H2672">
        <v>145</v>
      </c>
      <c r="I2672">
        <v>459</v>
      </c>
      <c r="J2672">
        <v>2</v>
      </c>
      <c r="K2672">
        <v>325</v>
      </c>
      <c r="L2672">
        <v>2E-3</v>
      </c>
      <c r="M2672">
        <v>40.799999999999997</v>
      </c>
      <c r="N2672">
        <v>464</v>
      </c>
      <c r="O2672">
        <v>76.077600000000004</v>
      </c>
      <c r="P2672">
        <v>76.077600000000004</v>
      </c>
      <c r="Q2672">
        <v>2798</v>
      </c>
    </row>
    <row r="2673" spans="1:17" x14ac:dyDescent="0.35">
      <c r="A2673" t="s">
        <v>15192</v>
      </c>
      <c r="B2673" t="s">
        <v>18556</v>
      </c>
      <c r="C2673" t="s">
        <v>18557</v>
      </c>
      <c r="D2673">
        <v>39.393999999999998</v>
      </c>
      <c r="E2673">
        <v>99</v>
      </c>
      <c r="F2673">
        <v>48</v>
      </c>
      <c r="G2673">
        <v>5</v>
      </c>
      <c r="H2673">
        <v>51</v>
      </c>
      <c r="I2673">
        <v>145</v>
      </c>
      <c r="J2673">
        <v>16</v>
      </c>
      <c r="K2673">
        <v>106</v>
      </c>
      <c r="L2673">
        <v>9.2500000000000004E-11</v>
      </c>
      <c r="M2673">
        <v>57.4</v>
      </c>
      <c r="N2673">
        <v>140</v>
      </c>
      <c r="O2673">
        <v>70.714299999999994</v>
      </c>
      <c r="P2673">
        <v>70.714299999999994</v>
      </c>
      <c r="Q2673">
        <v>2442</v>
      </c>
    </row>
    <row r="2674" spans="1:17" x14ac:dyDescent="0.35">
      <c r="A2674" t="s">
        <v>15186</v>
      </c>
      <c r="B2674" t="s">
        <v>18556</v>
      </c>
      <c r="C2674" t="s">
        <v>18557</v>
      </c>
      <c r="D2674">
        <v>32.353000000000002</v>
      </c>
      <c r="E2674">
        <v>102</v>
      </c>
      <c r="F2674">
        <v>62</v>
      </c>
      <c r="G2674">
        <v>5</v>
      </c>
      <c r="H2674">
        <v>32</v>
      </c>
      <c r="I2674">
        <v>132</v>
      </c>
      <c r="J2674">
        <v>12</v>
      </c>
      <c r="K2674">
        <v>107</v>
      </c>
      <c r="L2674">
        <v>1.84E-6</v>
      </c>
      <c r="M2674">
        <v>45.4</v>
      </c>
      <c r="N2674">
        <v>140</v>
      </c>
      <c r="O2674">
        <v>72.857100000000003</v>
      </c>
      <c r="P2674">
        <v>72.857100000000003</v>
      </c>
      <c r="Q2674">
        <v>1355</v>
      </c>
    </row>
    <row r="2675" spans="1:17" x14ac:dyDescent="0.35">
      <c r="A2675" t="s">
        <v>15133</v>
      </c>
      <c r="B2675" t="s">
        <v>18556</v>
      </c>
      <c r="C2675" t="s">
        <v>18557</v>
      </c>
      <c r="D2675">
        <v>29.457000000000001</v>
      </c>
      <c r="E2675">
        <v>129</v>
      </c>
      <c r="F2675">
        <v>82</v>
      </c>
      <c r="G2675">
        <v>6</v>
      </c>
      <c r="H2675">
        <v>34</v>
      </c>
      <c r="I2675">
        <v>157</v>
      </c>
      <c r="J2675">
        <v>15</v>
      </c>
      <c r="K2675">
        <v>139</v>
      </c>
      <c r="L2675">
        <v>1.24E-6</v>
      </c>
      <c r="M2675">
        <v>45.8</v>
      </c>
      <c r="N2675">
        <v>140</v>
      </c>
      <c r="O2675">
        <v>92.142899999999997</v>
      </c>
      <c r="P2675">
        <v>92.142899999999997</v>
      </c>
      <c r="Q2675">
        <v>2562</v>
      </c>
    </row>
    <row r="2676" spans="1:17" x14ac:dyDescent="0.35">
      <c r="A2676" t="s">
        <v>15136</v>
      </c>
      <c r="B2676" t="s">
        <v>18556</v>
      </c>
      <c r="C2676" t="s">
        <v>18557</v>
      </c>
      <c r="D2676">
        <v>28.036999999999999</v>
      </c>
      <c r="E2676">
        <v>107</v>
      </c>
      <c r="F2676">
        <v>73</v>
      </c>
      <c r="G2676">
        <v>4</v>
      </c>
      <c r="H2676">
        <v>1</v>
      </c>
      <c r="I2676">
        <v>106</v>
      </c>
      <c r="J2676">
        <v>1</v>
      </c>
      <c r="K2676">
        <v>104</v>
      </c>
      <c r="L2676">
        <v>5.6499999999999998E-5</v>
      </c>
      <c r="M2676">
        <v>40.799999999999997</v>
      </c>
      <c r="N2676">
        <v>140</v>
      </c>
      <c r="O2676">
        <v>76.428600000000003</v>
      </c>
      <c r="P2676">
        <v>76.428600000000003</v>
      </c>
      <c r="Q2676">
        <v>1122</v>
      </c>
    </row>
    <row r="2677" spans="1:17" x14ac:dyDescent="0.35">
      <c r="A2677" t="s">
        <v>15136</v>
      </c>
      <c r="B2677" t="s">
        <v>18558</v>
      </c>
      <c r="C2677" t="s">
        <v>18559</v>
      </c>
      <c r="D2677">
        <v>25.396999999999998</v>
      </c>
      <c r="E2677">
        <v>126</v>
      </c>
      <c r="F2677">
        <v>80</v>
      </c>
      <c r="G2677">
        <v>5</v>
      </c>
      <c r="H2677">
        <v>16</v>
      </c>
      <c r="I2677">
        <v>139</v>
      </c>
      <c r="J2677">
        <v>15</v>
      </c>
      <c r="K2677">
        <v>128</v>
      </c>
      <c r="L2677">
        <v>0.01</v>
      </c>
      <c r="M2677">
        <v>34.700000000000003</v>
      </c>
      <c r="N2677">
        <v>135</v>
      </c>
      <c r="O2677">
        <v>93.333299999999994</v>
      </c>
      <c r="P2677">
        <v>93.333299999999994</v>
      </c>
      <c r="Q2677">
        <v>1145</v>
      </c>
    </row>
    <row r="2678" spans="1:17" x14ac:dyDescent="0.35">
      <c r="A2678" t="s">
        <v>15133</v>
      </c>
      <c r="B2678" t="s">
        <v>18558</v>
      </c>
      <c r="C2678" t="s">
        <v>18559</v>
      </c>
      <c r="D2678">
        <v>24.638000000000002</v>
      </c>
      <c r="E2678">
        <v>138</v>
      </c>
      <c r="F2678">
        <v>92</v>
      </c>
      <c r="G2678">
        <v>4</v>
      </c>
      <c r="H2678">
        <v>25</v>
      </c>
      <c r="I2678">
        <v>160</v>
      </c>
      <c r="J2678">
        <v>6</v>
      </c>
      <c r="K2678">
        <v>133</v>
      </c>
      <c r="L2678">
        <v>1.4E-2</v>
      </c>
      <c r="M2678">
        <v>34.299999999999997</v>
      </c>
      <c r="N2678">
        <v>135</v>
      </c>
      <c r="O2678">
        <v>102.22199999999999</v>
      </c>
      <c r="P2678">
        <v>101</v>
      </c>
      <c r="Q2678">
        <v>2574</v>
      </c>
    </row>
    <row r="2679" spans="1:17" x14ac:dyDescent="0.35">
      <c r="A2679" t="s">
        <v>15034</v>
      </c>
      <c r="B2679" t="s">
        <v>18560</v>
      </c>
      <c r="C2679" t="s">
        <v>18561</v>
      </c>
      <c r="D2679">
        <v>26.388999999999999</v>
      </c>
      <c r="E2679">
        <v>144</v>
      </c>
      <c r="F2679">
        <v>80</v>
      </c>
      <c r="G2679">
        <v>5</v>
      </c>
      <c r="H2679">
        <v>40</v>
      </c>
      <c r="I2679">
        <v>160</v>
      </c>
      <c r="J2679">
        <v>8</v>
      </c>
      <c r="K2679">
        <v>148</v>
      </c>
      <c r="L2679">
        <v>2.7500000000000002E-4</v>
      </c>
      <c r="M2679">
        <v>42</v>
      </c>
      <c r="N2679">
        <v>262</v>
      </c>
      <c r="O2679">
        <v>54.961799999999997</v>
      </c>
      <c r="P2679">
        <v>54.961799999999997</v>
      </c>
      <c r="Q2679">
        <v>915</v>
      </c>
    </row>
    <row r="2680" spans="1:17" x14ac:dyDescent="0.35">
      <c r="A2680" t="s">
        <v>15034</v>
      </c>
      <c r="B2680" t="s">
        <v>15735</v>
      </c>
      <c r="C2680" t="s">
        <v>18562</v>
      </c>
      <c r="D2680">
        <v>24.170999999999999</v>
      </c>
      <c r="E2680">
        <v>211</v>
      </c>
      <c r="F2680">
        <v>127</v>
      </c>
      <c r="G2680">
        <v>9</v>
      </c>
      <c r="H2680">
        <v>40</v>
      </c>
      <c r="I2680">
        <v>226</v>
      </c>
      <c r="J2680">
        <v>3</v>
      </c>
      <c r="K2680">
        <v>204</v>
      </c>
      <c r="L2680">
        <v>2E-3</v>
      </c>
      <c r="M2680">
        <v>39.700000000000003</v>
      </c>
      <c r="N2680">
        <v>263</v>
      </c>
      <c r="O2680">
        <v>80.228099999999998</v>
      </c>
      <c r="P2680">
        <v>80.228099999999998</v>
      </c>
      <c r="Q2680">
        <v>992</v>
      </c>
    </row>
    <row r="2681" spans="1:17" x14ac:dyDescent="0.35">
      <c r="A2681" t="s">
        <v>15038</v>
      </c>
      <c r="B2681" t="s">
        <v>15078</v>
      </c>
      <c r="C2681" t="s">
        <v>18563</v>
      </c>
      <c r="D2681">
        <v>26.172000000000001</v>
      </c>
      <c r="E2681">
        <v>256</v>
      </c>
      <c r="F2681">
        <v>169</v>
      </c>
      <c r="G2681">
        <v>9</v>
      </c>
      <c r="H2681">
        <v>373</v>
      </c>
      <c r="I2681">
        <v>625</v>
      </c>
      <c r="J2681">
        <v>15</v>
      </c>
      <c r="K2681">
        <v>253</v>
      </c>
      <c r="L2681">
        <v>9.5200000000000002E-10</v>
      </c>
      <c r="M2681">
        <v>61.2</v>
      </c>
      <c r="N2681">
        <v>272</v>
      </c>
      <c r="O2681">
        <v>94.117599999999996</v>
      </c>
      <c r="P2681">
        <v>94.117599999999996</v>
      </c>
      <c r="Q2681">
        <v>2682</v>
      </c>
    </row>
    <row r="2682" spans="1:17" x14ac:dyDescent="0.35">
      <c r="A2682" t="s">
        <v>16635</v>
      </c>
      <c r="B2682" t="s">
        <v>16636</v>
      </c>
      <c r="C2682" t="s">
        <v>18564</v>
      </c>
      <c r="D2682">
        <v>24.658000000000001</v>
      </c>
      <c r="E2682">
        <v>146</v>
      </c>
      <c r="F2682">
        <v>98</v>
      </c>
      <c r="G2682">
        <v>5</v>
      </c>
      <c r="H2682">
        <v>27</v>
      </c>
      <c r="I2682">
        <v>163</v>
      </c>
      <c r="J2682">
        <v>3</v>
      </c>
      <c r="K2682">
        <v>145</v>
      </c>
      <c r="L2682">
        <v>0.17</v>
      </c>
      <c r="M2682">
        <v>32.299999999999997</v>
      </c>
      <c r="N2682">
        <v>242</v>
      </c>
      <c r="O2682">
        <v>60.330599999999997</v>
      </c>
      <c r="P2682">
        <v>60.330599999999997</v>
      </c>
      <c r="Q2682">
        <v>2297</v>
      </c>
    </row>
    <row r="2683" spans="1:17" x14ac:dyDescent="0.35">
      <c r="A2683" t="s">
        <v>15037</v>
      </c>
      <c r="B2683" t="s">
        <v>18565</v>
      </c>
      <c r="C2683" t="s">
        <v>18566</v>
      </c>
      <c r="D2683">
        <v>27.425999999999998</v>
      </c>
      <c r="E2683">
        <v>237</v>
      </c>
      <c r="F2683">
        <v>137</v>
      </c>
      <c r="G2683">
        <v>10</v>
      </c>
      <c r="H2683">
        <v>44</v>
      </c>
      <c r="I2683">
        <v>262</v>
      </c>
      <c r="J2683">
        <v>5</v>
      </c>
      <c r="K2683">
        <v>224</v>
      </c>
      <c r="L2683">
        <v>4.1800000000000002E-4</v>
      </c>
      <c r="M2683">
        <v>41.6</v>
      </c>
      <c r="N2683">
        <v>262</v>
      </c>
      <c r="O2683">
        <v>90.457999999999998</v>
      </c>
      <c r="P2683">
        <v>90.457999999999998</v>
      </c>
      <c r="Q2683">
        <v>688</v>
      </c>
    </row>
    <row r="2684" spans="1:17" x14ac:dyDescent="0.35">
      <c r="A2684" t="s">
        <v>15038</v>
      </c>
      <c r="B2684" t="s">
        <v>15078</v>
      </c>
      <c r="C2684" t="s">
        <v>18567</v>
      </c>
      <c r="D2684">
        <v>27.207999999999998</v>
      </c>
      <c r="E2684">
        <v>283</v>
      </c>
      <c r="F2684">
        <v>172</v>
      </c>
      <c r="G2684">
        <v>11</v>
      </c>
      <c r="H2684">
        <v>373</v>
      </c>
      <c r="I2684">
        <v>643</v>
      </c>
      <c r="J2684">
        <v>15</v>
      </c>
      <c r="K2684">
        <v>275</v>
      </c>
      <c r="L2684">
        <v>1.1900000000000001E-11</v>
      </c>
      <c r="M2684">
        <v>67</v>
      </c>
      <c r="N2684">
        <v>277</v>
      </c>
      <c r="O2684">
        <v>102.166</v>
      </c>
      <c r="P2684">
        <v>101</v>
      </c>
      <c r="Q2684">
        <v>2624</v>
      </c>
    </row>
    <row r="2685" spans="1:17" x14ac:dyDescent="0.35">
      <c r="A2685" t="s">
        <v>18568</v>
      </c>
      <c r="B2685" t="s">
        <v>18569</v>
      </c>
      <c r="C2685" t="s">
        <v>18570</v>
      </c>
      <c r="D2685">
        <v>28.888999999999999</v>
      </c>
      <c r="E2685">
        <v>90</v>
      </c>
      <c r="F2685">
        <v>60</v>
      </c>
      <c r="G2685">
        <v>2</v>
      </c>
      <c r="H2685">
        <v>11</v>
      </c>
      <c r="I2685">
        <v>99</v>
      </c>
      <c r="J2685">
        <v>8</v>
      </c>
      <c r="K2685">
        <v>94</v>
      </c>
      <c r="L2685">
        <v>7.0999999999999994E-2</v>
      </c>
      <c r="M2685">
        <v>33.9</v>
      </c>
      <c r="N2685">
        <v>149</v>
      </c>
      <c r="O2685">
        <v>60.402700000000003</v>
      </c>
      <c r="P2685">
        <v>60.402700000000003</v>
      </c>
      <c r="Q2685">
        <v>1474</v>
      </c>
    </row>
    <row r="2686" spans="1:17" x14ac:dyDescent="0.35">
      <c r="A2686" t="s">
        <v>15049</v>
      </c>
      <c r="B2686" t="s">
        <v>18571</v>
      </c>
      <c r="C2686" t="s">
        <v>18572</v>
      </c>
      <c r="D2686">
        <v>27.027000000000001</v>
      </c>
      <c r="E2686">
        <v>185</v>
      </c>
      <c r="F2686">
        <v>115</v>
      </c>
      <c r="G2686">
        <v>4</v>
      </c>
      <c r="H2686">
        <v>155</v>
      </c>
      <c r="I2686">
        <v>326</v>
      </c>
      <c r="J2686">
        <v>8</v>
      </c>
      <c r="K2686">
        <v>185</v>
      </c>
      <c r="L2686">
        <v>2.6400000000000001E-5</v>
      </c>
      <c r="M2686">
        <v>45.8</v>
      </c>
      <c r="N2686">
        <v>259</v>
      </c>
      <c r="O2686">
        <v>71.428600000000003</v>
      </c>
      <c r="P2686">
        <v>71.428600000000003</v>
      </c>
      <c r="Q2686">
        <v>1845</v>
      </c>
    </row>
    <row r="2687" spans="1:17" x14ac:dyDescent="0.35">
      <c r="A2687" t="s">
        <v>15046</v>
      </c>
      <c r="B2687" t="s">
        <v>18571</v>
      </c>
      <c r="C2687" t="s">
        <v>18572</v>
      </c>
      <c r="D2687">
        <v>25.946000000000002</v>
      </c>
      <c r="E2687">
        <v>185</v>
      </c>
      <c r="F2687">
        <v>109</v>
      </c>
      <c r="G2687">
        <v>2</v>
      </c>
      <c r="H2687">
        <v>126</v>
      </c>
      <c r="I2687">
        <v>293</v>
      </c>
      <c r="J2687">
        <v>8</v>
      </c>
      <c r="K2687">
        <v>181</v>
      </c>
      <c r="L2687">
        <v>1.9300000000000002E-6</v>
      </c>
      <c r="M2687">
        <v>49.3</v>
      </c>
      <c r="N2687">
        <v>259</v>
      </c>
      <c r="O2687">
        <v>71.428600000000003</v>
      </c>
      <c r="P2687">
        <v>71.428600000000003</v>
      </c>
      <c r="Q2687">
        <v>1255</v>
      </c>
    </row>
    <row r="2688" spans="1:17" x14ac:dyDescent="0.35">
      <c r="A2688" t="s">
        <v>15351</v>
      </c>
      <c r="B2688" t="s">
        <v>15352</v>
      </c>
      <c r="C2688" t="s">
        <v>18573</v>
      </c>
      <c r="D2688">
        <v>27.722999999999999</v>
      </c>
      <c r="E2688">
        <v>101</v>
      </c>
      <c r="F2688">
        <v>60</v>
      </c>
      <c r="G2688">
        <v>4</v>
      </c>
      <c r="H2688">
        <v>236</v>
      </c>
      <c r="I2688">
        <v>335</v>
      </c>
      <c r="J2688">
        <v>81</v>
      </c>
      <c r="K2688">
        <v>169</v>
      </c>
      <c r="L2688">
        <v>6.6000000000000003E-2</v>
      </c>
      <c r="M2688">
        <v>35</v>
      </c>
      <c r="N2688">
        <v>174</v>
      </c>
      <c r="O2688">
        <v>58.045999999999999</v>
      </c>
      <c r="P2688">
        <v>58.045999999999999</v>
      </c>
      <c r="Q2688">
        <v>1467</v>
      </c>
    </row>
    <row r="2689" spans="1:17" x14ac:dyDescent="0.35">
      <c r="A2689" t="s">
        <v>15133</v>
      </c>
      <c r="B2689" t="s">
        <v>18574</v>
      </c>
      <c r="C2689" t="s">
        <v>18575</v>
      </c>
      <c r="D2689">
        <v>23.021999999999998</v>
      </c>
      <c r="E2689">
        <v>139</v>
      </c>
      <c r="F2689">
        <v>98</v>
      </c>
      <c r="G2689">
        <v>3</v>
      </c>
      <c r="H2689">
        <v>23</v>
      </c>
      <c r="I2689">
        <v>155</v>
      </c>
      <c r="J2689">
        <v>6</v>
      </c>
      <c r="K2689">
        <v>141</v>
      </c>
      <c r="L2689">
        <v>0.17</v>
      </c>
      <c r="M2689">
        <v>31.6</v>
      </c>
      <c r="N2689">
        <v>143</v>
      </c>
      <c r="O2689">
        <v>97.202799999999996</v>
      </c>
      <c r="P2689">
        <v>97.202799999999996</v>
      </c>
      <c r="Q2689">
        <v>2578</v>
      </c>
    </row>
    <row r="2690" spans="1:17" x14ac:dyDescent="0.35">
      <c r="A2690" t="s">
        <v>15186</v>
      </c>
      <c r="B2690" t="s">
        <v>18574</v>
      </c>
      <c r="C2690" t="s">
        <v>18575</v>
      </c>
      <c r="D2690">
        <v>22.321000000000002</v>
      </c>
      <c r="E2690">
        <v>112</v>
      </c>
      <c r="F2690">
        <v>78</v>
      </c>
      <c r="G2690">
        <v>4</v>
      </c>
      <c r="H2690">
        <v>22</v>
      </c>
      <c r="I2690">
        <v>129</v>
      </c>
      <c r="J2690">
        <v>2</v>
      </c>
      <c r="K2690">
        <v>108</v>
      </c>
      <c r="L2690">
        <v>0.35</v>
      </c>
      <c r="M2690">
        <v>30.8</v>
      </c>
      <c r="N2690">
        <v>143</v>
      </c>
      <c r="O2690">
        <v>78.321700000000007</v>
      </c>
      <c r="P2690">
        <v>78.321700000000007</v>
      </c>
      <c r="Q2690">
        <v>1397</v>
      </c>
    </row>
    <row r="2691" spans="1:17" x14ac:dyDescent="0.35">
      <c r="A2691" t="s">
        <v>15070</v>
      </c>
      <c r="B2691" t="s">
        <v>18576</v>
      </c>
      <c r="C2691" t="s">
        <v>18577</v>
      </c>
      <c r="D2691">
        <v>36.744999999999997</v>
      </c>
      <c r="E2691">
        <v>381</v>
      </c>
      <c r="F2691">
        <v>206</v>
      </c>
      <c r="G2691">
        <v>7</v>
      </c>
      <c r="H2691">
        <v>1</v>
      </c>
      <c r="I2691">
        <v>352</v>
      </c>
      <c r="J2691">
        <v>1</v>
      </c>
      <c r="K2691">
        <v>375</v>
      </c>
      <c r="L2691">
        <v>7.3700000000000002E-56</v>
      </c>
      <c r="M2691">
        <v>191</v>
      </c>
      <c r="N2691">
        <v>420</v>
      </c>
      <c r="O2691">
        <v>90.714299999999994</v>
      </c>
      <c r="P2691">
        <v>90.714299999999994</v>
      </c>
      <c r="Q2691">
        <v>1975</v>
      </c>
    </row>
    <row r="2692" spans="1:17" x14ac:dyDescent="0.35">
      <c r="A2692" t="s">
        <v>15037</v>
      </c>
      <c r="B2692" t="s">
        <v>18578</v>
      </c>
      <c r="C2692" t="s">
        <v>18579</v>
      </c>
      <c r="D2692">
        <v>28.501999999999999</v>
      </c>
      <c r="E2692">
        <v>207</v>
      </c>
      <c r="F2692">
        <v>109</v>
      </c>
      <c r="G2692">
        <v>8</v>
      </c>
      <c r="H2692">
        <v>44</v>
      </c>
      <c r="I2692">
        <v>226</v>
      </c>
      <c r="J2692">
        <v>3</v>
      </c>
      <c r="K2692">
        <v>194</v>
      </c>
      <c r="L2692">
        <v>1.03E-4</v>
      </c>
      <c r="M2692">
        <v>43.5</v>
      </c>
      <c r="N2692">
        <v>253</v>
      </c>
      <c r="O2692">
        <v>81.818200000000004</v>
      </c>
      <c r="P2692">
        <v>81.818200000000004</v>
      </c>
      <c r="Q2692">
        <v>654</v>
      </c>
    </row>
    <row r="2693" spans="1:17" x14ac:dyDescent="0.35">
      <c r="A2693" t="s">
        <v>15031</v>
      </c>
      <c r="B2693" t="s">
        <v>18578</v>
      </c>
      <c r="C2693" t="s">
        <v>18579</v>
      </c>
      <c r="D2693">
        <v>25.794</v>
      </c>
      <c r="E2693">
        <v>252</v>
      </c>
      <c r="F2693">
        <v>142</v>
      </c>
      <c r="G2693">
        <v>9</v>
      </c>
      <c r="H2693">
        <v>6</v>
      </c>
      <c r="I2693">
        <v>229</v>
      </c>
      <c r="J2693">
        <v>3</v>
      </c>
      <c r="K2693">
        <v>237</v>
      </c>
      <c r="L2693">
        <v>4.15E-4</v>
      </c>
      <c r="M2693">
        <v>41.2</v>
      </c>
      <c r="N2693">
        <v>253</v>
      </c>
      <c r="O2693">
        <v>99.604699999999994</v>
      </c>
      <c r="P2693">
        <v>99.604699999999994</v>
      </c>
      <c r="Q2693">
        <v>477</v>
      </c>
    </row>
    <row r="2694" spans="1:17" x14ac:dyDescent="0.35">
      <c r="A2694" t="s">
        <v>17049</v>
      </c>
      <c r="B2694" t="s">
        <v>18578</v>
      </c>
      <c r="C2694" t="s">
        <v>18579</v>
      </c>
      <c r="D2694">
        <v>24.706</v>
      </c>
      <c r="E2694">
        <v>170</v>
      </c>
      <c r="F2694">
        <v>109</v>
      </c>
      <c r="G2694">
        <v>4</v>
      </c>
      <c r="H2694">
        <v>14</v>
      </c>
      <c r="I2694">
        <v>176</v>
      </c>
      <c r="J2694">
        <v>3</v>
      </c>
      <c r="K2694">
        <v>160</v>
      </c>
      <c r="L2694">
        <v>6.8000000000000005E-2</v>
      </c>
      <c r="M2694">
        <v>34.700000000000003</v>
      </c>
      <c r="N2694">
        <v>253</v>
      </c>
      <c r="O2694">
        <v>67.193700000000007</v>
      </c>
      <c r="P2694">
        <v>67.193700000000007</v>
      </c>
      <c r="Q2694">
        <v>2984</v>
      </c>
    </row>
    <row r="2695" spans="1:17" x14ac:dyDescent="0.35">
      <c r="A2695" t="s">
        <v>15034</v>
      </c>
      <c r="B2695" t="s">
        <v>17081</v>
      </c>
      <c r="C2695" t="s">
        <v>18580</v>
      </c>
      <c r="D2695">
        <v>29.786999999999999</v>
      </c>
      <c r="E2695">
        <v>188</v>
      </c>
      <c r="F2695">
        <v>114</v>
      </c>
      <c r="G2695">
        <v>8</v>
      </c>
      <c r="H2695">
        <v>40</v>
      </c>
      <c r="I2695">
        <v>213</v>
      </c>
      <c r="J2695">
        <v>3</v>
      </c>
      <c r="K2695">
        <v>186</v>
      </c>
      <c r="L2695">
        <v>3.0000000000000001E-3</v>
      </c>
      <c r="M2695">
        <v>38.5</v>
      </c>
      <c r="N2695">
        <v>249</v>
      </c>
      <c r="O2695">
        <v>75.501999999999995</v>
      </c>
      <c r="P2695">
        <v>75.501999999999995</v>
      </c>
      <c r="Q2695">
        <v>1046</v>
      </c>
    </row>
    <row r="2696" spans="1:17" x14ac:dyDescent="0.35">
      <c r="A2696" t="s">
        <v>15034</v>
      </c>
      <c r="B2696" t="s">
        <v>18581</v>
      </c>
      <c r="C2696" t="s">
        <v>18582</v>
      </c>
      <c r="D2696">
        <v>27.082999999999998</v>
      </c>
      <c r="E2696">
        <v>144</v>
      </c>
      <c r="F2696">
        <v>79</v>
      </c>
      <c r="G2696">
        <v>5</v>
      </c>
      <c r="H2696">
        <v>40</v>
      </c>
      <c r="I2696">
        <v>160</v>
      </c>
      <c r="J2696">
        <v>3</v>
      </c>
      <c r="K2696">
        <v>143</v>
      </c>
      <c r="L2696">
        <v>7.0000000000000001E-3</v>
      </c>
      <c r="M2696">
        <v>37.700000000000003</v>
      </c>
      <c r="N2696">
        <v>256</v>
      </c>
      <c r="O2696">
        <v>56.25</v>
      </c>
      <c r="P2696">
        <v>56.25</v>
      </c>
      <c r="Q2696">
        <v>1098</v>
      </c>
    </row>
    <row r="2697" spans="1:17" x14ac:dyDescent="0.35">
      <c r="A2697" t="s">
        <v>15049</v>
      </c>
      <c r="B2697" t="s">
        <v>18581</v>
      </c>
      <c r="C2697" t="s">
        <v>18582</v>
      </c>
      <c r="D2697">
        <v>25.366</v>
      </c>
      <c r="E2697">
        <v>205</v>
      </c>
      <c r="F2697">
        <v>123</v>
      </c>
      <c r="G2697">
        <v>7</v>
      </c>
      <c r="H2697">
        <v>155</v>
      </c>
      <c r="I2697">
        <v>343</v>
      </c>
      <c r="J2697">
        <v>8</v>
      </c>
      <c r="K2697">
        <v>198</v>
      </c>
      <c r="L2697">
        <v>1.5100000000000001E-4</v>
      </c>
      <c r="M2697">
        <v>43.5</v>
      </c>
      <c r="N2697">
        <v>256</v>
      </c>
      <c r="O2697">
        <v>80.078100000000006</v>
      </c>
      <c r="P2697">
        <v>80.078100000000006</v>
      </c>
      <c r="Q2697">
        <v>1850</v>
      </c>
    </row>
    <row r="2698" spans="1:17" x14ac:dyDescent="0.35">
      <c r="A2698" t="s">
        <v>15181</v>
      </c>
      <c r="B2698" t="s">
        <v>18583</v>
      </c>
      <c r="C2698" t="s">
        <v>18584</v>
      </c>
      <c r="D2698">
        <v>30</v>
      </c>
      <c r="E2698">
        <v>220</v>
      </c>
      <c r="F2698">
        <v>113</v>
      </c>
      <c r="G2698">
        <v>10</v>
      </c>
      <c r="H2698">
        <v>330</v>
      </c>
      <c r="I2698">
        <v>513</v>
      </c>
      <c r="J2698">
        <v>8</v>
      </c>
      <c r="K2698">
        <v>222</v>
      </c>
      <c r="L2698">
        <v>3.0699999999999998E-6</v>
      </c>
      <c r="M2698">
        <v>49.3</v>
      </c>
      <c r="N2698">
        <v>255</v>
      </c>
      <c r="O2698">
        <v>86.274500000000003</v>
      </c>
      <c r="P2698">
        <v>86.274500000000003</v>
      </c>
      <c r="Q2698">
        <v>2943</v>
      </c>
    </row>
    <row r="2699" spans="1:17" x14ac:dyDescent="0.35">
      <c r="A2699" t="s">
        <v>15186</v>
      </c>
      <c r="B2699" t="s">
        <v>18585</v>
      </c>
      <c r="C2699" t="s">
        <v>18586</v>
      </c>
      <c r="D2699">
        <v>25.640999999999998</v>
      </c>
      <c r="E2699">
        <v>156</v>
      </c>
      <c r="F2699">
        <v>82</v>
      </c>
      <c r="G2699">
        <v>7</v>
      </c>
      <c r="H2699">
        <v>32</v>
      </c>
      <c r="I2699">
        <v>173</v>
      </c>
      <c r="J2699">
        <v>10</v>
      </c>
      <c r="K2699">
        <v>145</v>
      </c>
      <c r="L2699">
        <v>0.12</v>
      </c>
      <c r="M2699">
        <v>32</v>
      </c>
      <c r="N2699">
        <v>147</v>
      </c>
      <c r="O2699">
        <v>106.122</v>
      </c>
      <c r="P2699">
        <v>101</v>
      </c>
      <c r="Q2699">
        <v>1392</v>
      </c>
    </row>
    <row r="2700" spans="1:17" x14ac:dyDescent="0.35">
      <c r="A2700" t="s">
        <v>15046</v>
      </c>
      <c r="B2700" t="s">
        <v>18587</v>
      </c>
      <c r="C2700" t="s">
        <v>18588</v>
      </c>
      <c r="D2700">
        <v>26.027000000000001</v>
      </c>
      <c r="E2700">
        <v>146</v>
      </c>
      <c r="F2700">
        <v>88</v>
      </c>
      <c r="G2700">
        <v>3</v>
      </c>
      <c r="H2700">
        <v>126</v>
      </c>
      <c r="I2700">
        <v>263</v>
      </c>
      <c r="J2700">
        <v>10</v>
      </c>
      <c r="K2700">
        <v>143</v>
      </c>
      <c r="L2700">
        <v>4.4000000000000002E-6</v>
      </c>
      <c r="M2700">
        <v>48.1</v>
      </c>
      <c r="N2700">
        <v>250</v>
      </c>
      <c r="O2700">
        <v>58.4</v>
      </c>
      <c r="P2700">
        <v>58.4</v>
      </c>
      <c r="Q2700">
        <v>1266</v>
      </c>
    </row>
    <row r="2701" spans="1:17" x14ac:dyDescent="0.35">
      <c r="A2701" t="s">
        <v>15117</v>
      </c>
      <c r="B2701" t="s">
        <v>18587</v>
      </c>
      <c r="C2701" t="s">
        <v>18588</v>
      </c>
      <c r="D2701">
        <v>25.213999999999999</v>
      </c>
      <c r="E2701">
        <v>234</v>
      </c>
      <c r="F2701">
        <v>145</v>
      </c>
      <c r="G2701">
        <v>9</v>
      </c>
      <c r="H2701">
        <v>7</v>
      </c>
      <c r="I2701">
        <v>223</v>
      </c>
      <c r="J2701">
        <v>5</v>
      </c>
      <c r="K2701">
        <v>225</v>
      </c>
      <c r="L2701">
        <v>2.3E-2</v>
      </c>
      <c r="M2701">
        <v>36.200000000000003</v>
      </c>
      <c r="N2701">
        <v>250</v>
      </c>
      <c r="O2701">
        <v>93.6</v>
      </c>
      <c r="P2701">
        <v>93.6</v>
      </c>
      <c r="Q2701">
        <v>1661</v>
      </c>
    </row>
    <row r="2702" spans="1:17" x14ac:dyDescent="0.35">
      <c r="A2702" t="s">
        <v>15037</v>
      </c>
      <c r="B2702" t="s">
        <v>18587</v>
      </c>
      <c r="C2702" t="s">
        <v>18588</v>
      </c>
      <c r="D2702">
        <v>22.856999999999999</v>
      </c>
      <c r="E2702">
        <v>245</v>
      </c>
      <c r="F2702">
        <v>154</v>
      </c>
      <c r="G2702">
        <v>10</v>
      </c>
      <c r="H2702">
        <v>41</v>
      </c>
      <c r="I2702">
        <v>267</v>
      </c>
      <c r="J2702">
        <v>2</v>
      </c>
      <c r="K2702">
        <v>229</v>
      </c>
      <c r="L2702">
        <v>8.34E-4</v>
      </c>
      <c r="M2702">
        <v>40.799999999999997</v>
      </c>
      <c r="N2702">
        <v>250</v>
      </c>
      <c r="O2702">
        <v>98</v>
      </c>
      <c r="P2702">
        <v>98</v>
      </c>
      <c r="Q2702">
        <v>714</v>
      </c>
    </row>
    <row r="2703" spans="1:17" x14ac:dyDescent="0.35">
      <c r="A2703" t="s">
        <v>15031</v>
      </c>
      <c r="B2703" t="s">
        <v>18587</v>
      </c>
      <c r="C2703" t="s">
        <v>18588</v>
      </c>
      <c r="D2703">
        <v>21.901</v>
      </c>
      <c r="E2703">
        <v>242</v>
      </c>
      <c r="F2703">
        <v>160</v>
      </c>
      <c r="G2703">
        <v>6</v>
      </c>
      <c r="H2703">
        <v>1</v>
      </c>
      <c r="I2703">
        <v>225</v>
      </c>
      <c r="J2703">
        <v>1</v>
      </c>
      <c r="K2703">
        <v>230</v>
      </c>
      <c r="L2703">
        <v>7.6199999999999998E-4</v>
      </c>
      <c r="M2703">
        <v>40.4</v>
      </c>
      <c r="N2703">
        <v>250</v>
      </c>
      <c r="O2703">
        <v>96.8</v>
      </c>
      <c r="P2703">
        <v>96.8</v>
      </c>
      <c r="Q2703">
        <v>505</v>
      </c>
    </row>
    <row r="2704" spans="1:17" x14ac:dyDescent="0.35">
      <c r="A2704" t="s">
        <v>15037</v>
      </c>
      <c r="B2704" t="s">
        <v>15714</v>
      </c>
      <c r="C2704" t="s">
        <v>18589</v>
      </c>
      <c r="D2704">
        <v>25.385000000000002</v>
      </c>
      <c r="E2704">
        <v>260</v>
      </c>
      <c r="F2704">
        <v>151</v>
      </c>
      <c r="G2704">
        <v>10</v>
      </c>
      <c r="H2704">
        <v>44</v>
      </c>
      <c r="I2704">
        <v>278</v>
      </c>
      <c r="J2704">
        <v>3</v>
      </c>
      <c r="K2704">
        <v>244</v>
      </c>
      <c r="L2704">
        <v>4.75E-4</v>
      </c>
      <c r="M2704">
        <v>41.6</v>
      </c>
      <c r="N2704">
        <v>252</v>
      </c>
      <c r="O2704">
        <v>103.175</v>
      </c>
      <c r="P2704">
        <v>101</v>
      </c>
      <c r="Q2704">
        <v>694</v>
      </c>
    </row>
    <row r="2705" spans="1:17" x14ac:dyDescent="0.35">
      <c r="A2705" t="s">
        <v>15176</v>
      </c>
      <c r="B2705" t="s">
        <v>18590</v>
      </c>
      <c r="C2705" t="s">
        <v>18591</v>
      </c>
      <c r="D2705">
        <v>21.477</v>
      </c>
      <c r="E2705">
        <v>149</v>
      </c>
      <c r="F2705">
        <v>109</v>
      </c>
      <c r="G2705">
        <v>4</v>
      </c>
      <c r="H2705">
        <v>40</v>
      </c>
      <c r="I2705">
        <v>188</v>
      </c>
      <c r="J2705">
        <v>3</v>
      </c>
      <c r="K2705">
        <v>143</v>
      </c>
      <c r="L2705">
        <v>0.34</v>
      </c>
      <c r="M2705">
        <v>30.8</v>
      </c>
      <c r="N2705">
        <v>143</v>
      </c>
      <c r="O2705">
        <v>104.196</v>
      </c>
      <c r="P2705">
        <v>101</v>
      </c>
      <c r="Q2705">
        <v>2920</v>
      </c>
    </row>
    <row r="2706" spans="1:17" x14ac:dyDescent="0.35">
      <c r="A2706" t="s">
        <v>15351</v>
      </c>
      <c r="B2706" t="s">
        <v>16143</v>
      </c>
      <c r="C2706" t="s">
        <v>18592</v>
      </c>
      <c r="D2706">
        <v>28.713000000000001</v>
      </c>
      <c r="E2706">
        <v>101</v>
      </c>
      <c r="F2706">
        <v>59</v>
      </c>
      <c r="G2706">
        <v>4</v>
      </c>
      <c r="H2706">
        <v>236</v>
      </c>
      <c r="I2706">
        <v>335</v>
      </c>
      <c r="J2706">
        <v>81</v>
      </c>
      <c r="K2706">
        <v>169</v>
      </c>
      <c r="L2706">
        <v>1.7999999999999999E-2</v>
      </c>
      <c r="M2706">
        <v>36.6</v>
      </c>
      <c r="N2706">
        <v>174</v>
      </c>
      <c r="O2706">
        <v>58.045999999999999</v>
      </c>
      <c r="P2706">
        <v>58.045999999999999</v>
      </c>
      <c r="Q2706">
        <v>1466</v>
      </c>
    </row>
    <row r="2707" spans="1:17" x14ac:dyDescent="0.35">
      <c r="A2707" t="s">
        <v>15034</v>
      </c>
      <c r="B2707" t="s">
        <v>18593</v>
      </c>
      <c r="C2707" t="s">
        <v>18594</v>
      </c>
      <c r="D2707">
        <v>25.806000000000001</v>
      </c>
      <c r="E2707">
        <v>155</v>
      </c>
      <c r="F2707">
        <v>66</v>
      </c>
      <c r="G2707">
        <v>4</v>
      </c>
      <c r="H2707">
        <v>40</v>
      </c>
      <c r="I2707">
        <v>160</v>
      </c>
      <c r="J2707">
        <v>3</v>
      </c>
      <c r="K2707">
        <v>142</v>
      </c>
      <c r="L2707">
        <v>3.0000000000000001E-3</v>
      </c>
      <c r="M2707">
        <v>38.5</v>
      </c>
      <c r="N2707">
        <v>256</v>
      </c>
      <c r="O2707">
        <v>60.546900000000001</v>
      </c>
      <c r="P2707">
        <v>60.546900000000001</v>
      </c>
      <c r="Q2707">
        <v>1045</v>
      </c>
    </row>
    <row r="2708" spans="1:17" x14ac:dyDescent="0.35">
      <c r="A2708" t="s">
        <v>15038</v>
      </c>
      <c r="B2708" t="s">
        <v>15039</v>
      </c>
      <c r="C2708" t="s">
        <v>18595</v>
      </c>
      <c r="D2708">
        <v>26.315999999999999</v>
      </c>
      <c r="E2708">
        <v>247</v>
      </c>
      <c r="F2708">
        <v>160</v>
      </c>
      <c r="G2708">
        <v>10</v>
      </c>
      <c r="H2708">
        <v>373</v>
      </c>
      <c r="I2708">
        <v>615</v>
      </c>
      <c r="J2708">
        <v>15</v>
      </c>
      <c r="K2708">
        <v>243</v>
      </c>
      <c r="L2708">
        <v>2.9799999999999998E-6</v>
      </c>
      <c r="M2708">
        <v>50.8</v>
      </c>
      <c r="N2708">
        <v>273</v>
      </c>
      <c r="O2708">
        <v>90.476200000000006</v>
      </c>
      <c r="P2708">
        <v>90.476200000000006</v>
      </c>
      <c r="Q2708">
        <v>2741</v>
      </c>
    </row>
    <row r="2709" spans="1:17" x14ac:dyDescent="0.35">
      <c r="A2709" t="s">
        <v>17131</v>
      </c>
      <c r="B2709" t="s">
        <v>18596</v>
      </c>
      <c r="C2709" t="s">
        <v>18597</v>
      </c>
      <c r="D2709">
        <v>26.54</v>
      </c>
      <c r="E2709">
        <v>211</v>
      </c>
      <c r="F2709">
        <v>104</v>
      </c>
      <c r="G2709">
        <v>8</v>
      </c>
      <c r="H2709">
        <v>138</v>
      </c>
      <c r="I2709">
        <v>316</v>
      </c>
      <c r="J2709">
        <v>81</v>
      </c>
      <c r="K2709">
        <v>272</v>
      </c>
      <c r="L2709">
        <v>0.33</v>
      </c>
      <c r="M2709">
        <v>32.700000000000003</v>
      </c>
      <c r="N2709">
        <v>275</v>
      </c>
      <c r="O2709">
        <v>76.7273</v>
      </c>
      <c r="P2709">
        <v>76.7273</v>
      </c>
      <c r="Q2709">
        <v>2813</v>
      </c>
    </row>
    <row r="2710" spans="1:17" x14ac:dyDescent="0.35">
      <c r="A2710" t="s">
        <v>15031</v>
      </c>
      <c r="B2710" t="s">
        <v>15378</v>
      </c>
      <c r="C2710" t="s">
        <v>18598</v>
      </c>
      <c r="D2710">
        <v>25.591000000000001</v>
      </c>
      <c r="E2710">
        <v>254</v>
      </c>
      <c r="F2710">
        <v>138</v>
      </c>
      <c r="G2710">
        <v>12</v>
      </c>
      <c r="H2710">
        <v>1</v>
      </c>
      <c r="I2710">
        <v>224</v>
      </c>
      <c r="J2710">
        <v>1</v>
      </c>
      <c r="K2710">
        <v>233</v>
      </c>
      <c r="L2710">
        <v>3.7500000000000001E-6</v>
      </c>
      <c r="M2710">
        <v>47.4</v>
      </c>
      <c r="N2710">
        <v>256</v>
      </c>
      <c r="O2710">
        <v>99.218800000000002</v>
      </c>
      <c r="P2710">
        <v>99.218800000000002</v>
      </c>
      <c r="Q2710">
        <v>244</v>
      </c>
    </row>
    <row r="2711" spans="1:17" x14ac:dyDescent="0.35">
      <c r="A2711" t="s">
        <v>15034</v>
      </c>
      <c r="B2711" t="s">
        <v>15289</v>
      </c>
      <c r="C2711" t="s">
        <v>18599</v>
      </c>
      <c r="D2711">
        <v>26.452000000000002</v>
      </c>
      <c r="E2711">
        <v>155</v>
      </c>
      <c r="F2711">
        <v>66</v>
      </c>
      <c r="G2711">
        <v>5</v>
      </c>
      <c r="H2711">
        <v>40</v>
      </c>
      <c r="I2711">
        <v>160</v>
      </c>
      <c r="J2711">
        <v>3</v>
      </c>
      <c r="K2711">
        <v>143</v>
      </c>
      <c r="L2711">
        <v>3.0000000000000001E-3</v>
      </c>
      <c r="M2711">
        <v>38.9</v>
      </c>
      <c r="N2711">
        <v>257</v>
      </c>
      <c r="O2711">
        <v>60.311300000000003</v>
      </c>
      <c r="P2711">
        <v>60.311300000000003</v>
      </c>
      <c r="Q2711">
        <v>1037</v>
      </c>
    </row>
    <row r="2712" spans="1:17" x14ac:dyDescent="0.35">
      <c r="A2712" t="s">
        <v>15070</v>
      </c>
      <c r="B2712" t="s">
        <v>15549</v>
      </c>
      <c r="C2712" t="s">
        <v>18600</v>
      </c>
      <c r="D2712">
        <v>25.777999999999999</v>
      </c>
      <c r="E2712">
        <v>225</v>
      </c>
      <c r="F2712">
        <v>165</v>
      </c>
      <c r="G2712">
        <v>2</v>
      </c>
      <c r="H2712">
        <v>3</v>
      </c>
      <c r="I2712">
        <v>227</v>
      </c>
      <c r="J2712">
        <v>6</v>
      </c>
      <c r="K2712">
        <v>228</v>
      </c>
      <c r="L2712">
        <v>4.3499999999999998E-11</v>
      </c>
      <c r="M2712">
        <v>64.7</v>
      </c>
      <c r="N2712">
        <v>374</v>
      </c>
      <c r="O2712">
        <v>60.160400000000003</v>
      </c>
      <c r="P2712">
        <v>60.160400000000003</v>
      </c>
      <c r="Q2712">
        <v>2226</v>
      </c>
    </row>
    <row r="2713" spans="1:17" x14ac:dyDescent="0.35">
      <c r="A2713" t="s">
        <v>15176</v>
      </c>
      <c r="B2713" t="s">
        <v>18601</v>
      </c>
      <c r="C2713" t="s">
        <v>18602</v>
      </c>
      <c r="D2713">
        <v>28.488</v>
      </c>
      <c r="E2713">
        <v>172</v>
      </c>
      <c r="F2713">
        <v>114</v>
      </c>
      <c r="G2713">
        <v>4</v>
      </c>
      <c r="H2713">
        <v>18</v>
      </c>
      <c r="I2713">
        <v>187</v>
      </c>
      <c r="J2713">
        <v>11</v>
      </c>
      <c r="K2713">
        <v>175</v>
      </c>
      <c r="L2713">
        <v>1.02E-17</v>
      </c>
      <c r="M2713">
        <v>77</v>
      </c>
      <c r="N2713">
        <v>176</v>
      </c>
      <c r="O2713">
        <v>97.7273</v>
      </c>
      <c r="P2713">
        <v>97.7273</v>
      </c>
      <c r="Q2713">
        <v>2904</v>
      </c>
    </row>
    <row r="2714" spans="1:17" x14ac:dyDescent="0.35">
      <c r="A2714" t="s">
        <v>15201</v>
      </c>
      <c r="B2714" t="s">
        <v>18601</v>
      </c>
      <c r="C2714" t="s">
        <v>18602</v>
      </c>
      <c r="D2714">
        <v>27.841000000000001</v>
      </c>
      <c r="E2714">
        <v>176</v>
      </c>
      <c r="F2714">
        <v>115</v>
      </c>
      <c r="G2714">
        <v>4</v>
      </c>
      <c r="H2714">
        <v>4</v>
      </c>
      <c r="I2714">
        <v>177</v>
      </c>
      <c r="J2714">
        <v>10</v>
      </c>
      <c r="K2714">
        <v>175</v>
      </c>
      <c r="L2714">
        <v>1.36E-17</v>
      </c>
      <c r="M2714">
        <v>76.3</v>
      </c>
      <c r="N2714">
        <v>176</v>
      </c>
      <c r="O2714">
        <v>100</v>
      </c>
      <c r="P2714">
        <v>100</v>
      </c>
      <c r="Q2714">
        <v>1196</v>
      </c>
    </row>
    <row r="2715" spans="1:17" x14ac:dyDescent="0.35">
      <c r="A2715" t="s">
        <v>15034</v>
      </c>
      <c r="B2715" t="s">
        <v>18603</v>
      </c>
      <c r="C2715" t="s">
        <v>18604</v>
      </c>
      <c r="D2715">
        <v>28.472000000000001</v>
      </c>
      <c r="E2715">
        <v>144</v>
      </c>
      <c r="F2715">
        <v>75</v>
      </c>
      <c r="G2715">
        <v>6</v>
      </c>
      <c r="H2715">
        <v>40</v>
      </c>
      <c r="I2715">
        <v>160</v>
      </c>
      <c r="J2715">
        <v>3</v>
      </c>
      <c r="K2715">
        <v>141</v>
      </c>
      <c r="L2715">
        <v>2E-3</v>
      </c>
      <c r="M2715">
        <v>39.700000000000003</v>
      </c>
      <c r="N2715">
        <v>255</v>
      </c>
      <c r="O2715">
        <v>56.470599999999997</v>
      </c>
      <c r="P2715">
        <v>56.470599999999997</v>
      </c>
      <c r="Q2715">
        <v>993</v>
      </c>
    </row>
    <row r="2716" spans="1:17" x14ac:dyDescent="0.35">
      <c r="A2716" t="s">
        <v>15055</v>
      </c>
      <c r="B2716" t="s">
        <v>17415</v>
      </c>
      <c r="C2716" t="s">
        <v>18605</v>
      </c>
      <c r="D2716">
        <v>25.843</v>
      </c>
      <c r="E2716">
        <v>178</v>
      </c>
      <c r="F2716">
        <v>91</v>
      </c>
      <c r="G2716">
        <v>8</v>
      </c>
      <c r="H2716">
        <v>576</v>
      </c>
      <c r="I2716">
        <v>719</v>
      </c>
      <c r="J2716">
        <v>24</v>
      </c>
      <c r="K2716">
        <v>194</v>
      </c>
      <c r="L2716">
        <v>0.23</v>
      </c>
      <c r="M2716">
        <v>35</v>
      </c>
      <c r="N2716">
        <v>315</v>
      </c>
      <c r="O2716">
        <v>56.507899999999999</v>
      </c>
      <c r="P2716">
        <v>56.507899999999999</v>
      </c>
      <c r="Q2716">
        <v>603</v>
      </c>
    </row>
    <row r="2717" spans="1:17" x14ac:dyDescent="0.35">
      <c r="A2717" t="s">
        <v>15052</v>
      </c>
      <c r="B2717" t="s">
        <v>17415</v>
      </c>
      <c r="C2717" t="s">
        <v>18605</v>
      </c>
      <c r="D2717">
        <v>25</v>
      </c>
      <c r="E2717">
        <v>160</v>
      </c>
      <c r="F2717">
        <v>80</v>
      </c>
      <c r="G2717">
        <v>6</v>
      </c>
      <c r="H2717">
        <v>500</v>
      </c>
      <c r="I2717">
        <v>622</v>
      </c>
      <c r="J2717">
        <v>39</v>
      </c>
      <c r="K2717">
        <v>195</v>
      </c>
      <c r="L2717">
        <v>2.1100000000000001E-4</v>
      </c>
      <c r="M2717">
        <v>44.7</v>
      </c>
      <c r="N2717">
        <v>315</v>
      </c>
      <c r="O2717">
        <v>50.793700000000001</v>
      </c>
      <c r="P2717">
        <v>50.793700000000001</v>
      </c>
      <c r="Q2717">
        <v>2266</v>
      </c>
    </row>
    <row r="2718" spans="1:17" x14ac:dyDescent="0.35">
      <c r="A2718" t="s">
        <v>15037</v>
      </c>
      <c r="B2718" t="s">
        <v>18606</v>
      </c>
      <c r="C2718" t="s">
        <v>18607</v>
      </c>
      <c r="D2718">
        <v>24.603000000000002</v>
      </c>
      <c r="E2718">
        <v>252</v>
      </c>
      <c r="F2718">
        <v>142</v>
      </c>
      <c r="G2718">
        <v>11</v>
      </c>
      <c r="H2718">
        <v>44</v>
      </c>
      <c r="I2718">
        <v>264</v>
      </c>
      <c r="J2718">
        <v>3</v>
      </c>
      <c r="K2718">
        <v>237</v>
      </c>
      <c r="L2718">
        <v>1E-3</v>
      </c>
      <c r="M2718">
        <v>40.4</v>
      </c>
      <c r="N2718">
        <v>266</v>
      </c>
      <c r="O2718">
        <v>94.736800000000002</v>
      </c>
      <c r="P2718">
        <v>94.736800000000002</v>
      </c>
      <c r="Q2718">
        <v>732</v>
      </c>
    </row>
    <row r="2719" spans="1:17" x14ac:dyDescent="0.35">
      <c r="A2719" t="s">
        <v>15038</v>
      </c>
      <c r="B2719" t="s">
        <v>15648</v>
      </c>
      <c r="C2719" t="s">
        <v>18608</v>
      </c>
      <c r="D2719">
        <v>26.721</v>
      </c>
      <c r="E2719">
        <v>247</v>
      </c>
      <c r="F2719">
        <v>159</v>
      </c>
      <c r="G2719">
        <v>10</v>
      </c>
      <c r="H2719">
        <v>373</v>
      </c>
      <c r="I2719">
        <v>615</v>
      </c>
      <c r="J2719">
        <v>4</v>
      </c>
      <c r="K2719">
        <v>232</v>
      </c>
      <c r="L2719">
        <v>4.75E-7</v>
      </c>
      <c r="M2719">
        <v>53.1</v>
      </c>
      <c r="N2719">
        <v>261</v>
      </c>
      <c r="O2719">
        <v>94.635999999999996</v>
      </c>
      <c r="P2719">
        <v>94.635999999999996</v>
      </c>
      <c r="Q2719">
        <v>2735</v>
      </c>
    </row>
    <row r="2720" spans="1:17" x14ac:dyDescent="0.35">
      <c r="A2720" t="s">
        <v>15031</v>
      </c>
      <c r="B2720" t="s">
        <v>18609</v>
      </c>
      <c r="C2720" t="s">
        <v>18610</v>
      </c>
      <c r="D2720">
        <v>23.529</v>
      </c>
      <c r="E2720">
        <v>170</v>
      </c>
      <c r="F2720">
        <v>119</v>
      </c>
      <c r="G2720">
        <v>5</v>
      </c>
      <c r="H2720">
        <v>67</v>
      </c>
      <c r="I2720">
        <v>236</v>
      </c>
      <c r="J2720">
        <v>22</v>
      </c>
      <c r="K2720">
        <v>180</v>
      </c>
      <c r="L2720">
        <v>2.6800000000000001E-4</v>
      </c>
      <c r="M2720">
        <v>41.2</v>
      </c>
      <c r="N2720">
        <v>192</v>
      </c>
      <c r="O2720">
        <v>88.541700000000006</v>
      </c>
      <c r="P2720">
        <v>88.541700000000006</v>
      </c>
      <c r="Q2720">
        <v>449</v>
      </c>
    </row>
    <row r="2721" spans="1:17" x14ac:dyDescent="0.35">
      <c r="A2721" t="s">
        <v>15038</v>
      </c>
      <c r="B2721" t="s">
        <v>18611</v>
      </c>
      <c r="C2721" t="s">
        <v>18612</v>
      </c>
      <c r="D2721">
        <v>28.036999999999999</v>
      </c>
      <c r="E2721">
        <v>214</v>
      </c>
      <c r="F2721">
        <v>136</v>
      </c>
      <c r="G2721">
        <v>8</v>
      </c>
      <c r="H2721">
        <v>373</v>
      </c>
      <c r="I2721">
        <v>583</v>
      </c>
      <c r="J2721">
        <v>4</v>
      </c>
      <c r="K2721">
        <v>202</v>
      </c>
      <c r="L2721">
        <v>6.58E-9</v>
      </c>
      <c r="M2721">
        <v>57.8</v>
      </c>
      <c r="N2721">
        <v>217</v>
      </c>
      <c r="O2721">
        <v>98.617500000000007</v>
      </c>
      <c r="P2721">
        <v>98.617500000000007</v>
      </c>
      <c r="Q2721">
        <v>2701</v>
      </c>
    </row>
    <row r="2722" spans="1:17" x14ac:dyDescent="0.35">
      <c r="A2722" t="s">
        <v>15034</v>
      </c>
      <c r="B2722" t="s">
        <v>15735</v>
      </c>
      <c r="C2722" t="s">
        <v>18613</v>
      </c>
      <c r="D2722">
        <v>31.033999999999999</v>
      </c>
      <c r="E2722">
        <v>145</v>
      </c>
      <c r="F2722">
        <v>72</v>
      </c>
      <c r="G2722">
        <v>9</v>
      </c>
      <c r="H2722">
        <v>40</v>
      </c>
      <c r="I2722">
        <v>160</v>
      </c>
      <c r="J2722">
        <v>3</v>
      </c>
      <c r="K2722">
        <v>143</v>
      </c>
      <c r="L2722">
        <v>1.7100000000000001E-4</v>
      </c>
      <c r="M2722">
        <v>42.7</v>
      </c>
      <c r="N2722">
        <v>260</v>
      </c>
      <c r="O2722">
        <v>55.769199999999998</v>
      </c>
      <c r="P2722">
        <v>55.769199999999998</v>
      </c>
      <c r="Q2722">
        <v>893</v>
      </c>
    </row>
    <row r="2723" spans="1:17" x14ac:dyDescent="0.35">
      <c r="A2723" t="s">
        <v>15509</v>
      </c>
      <c r="B2723" t="s">
        <v>15735</v>
      </c>
      <c r="C2723" t="s">
        <v>18613</v>
      </c>
      <c r="D2723">
        <v>27</v>
      </c>
      <c r="E2723">
        <v>200</v>
      </c>
      <c r="F2723">
        <v>117</v>
      </c>
      <c r="G2723">
        <v>7</v>
      </c>
      <c r="H2723">
        <v>580</v>
      </c>
      <c r="I2723">
        <v>752</v>
      </c>
      <c r="J2723">
        <v>12</v>
      </c>
      <c r="K2723">
        <v>209</v>
      </c>
      <c r="L2723">
        <v>0.33</v>
      </c>
      <c r="M2723">
        <v>34.299999999999997</v>
      </c>
      <c r="N2723">
        <v>260</v>
      </c>
      <c r="O2723">
        <v>76.923100000000005</v>
      </c>
      <c r="P2723">
        <v>76.923100000000005</v>
      </c>
      <c r="Q2723">
        <v>2842</v>
      </c>
    </row>
    <row r="2724" spans="1:17" x14ac:dyDescent="0.35">
      <c r="A2724" t="s">
        <v>18614</v>
      </c>
      <c r="B2724" t="s">
        <v>18615</v>
      </c>
      <c r="C2724" t="s">
        <v>18616</v>
      </c>
      <c r="D2724">
        <v>28.571000000000002</v>
      </c>
      <c r="E2724">
        <v>98</v>
      </c>
      <c r="F2724">
        <v>64</v>
      </c>
      <c r="G2724">
        <v>3</v>
      </c>
      <c r="H2724">
        <v>65</v>
      </c>
      <c r="I2724">
        <v>159</v>
      </c>
      <c r="J2724">
        <v>85</v>
      </c>
      <c r="K2724">
        <v>179</v>
      </c>
      <c r="L2724">
        <v>0.62</v>
      </c>
      <c r="M2724">
        <v>30.8</v>
      </c>
      <c r="N2724">
        <v>179</v>
      </c>
      <c r="O2724">
        <v>54.748600000000003</v>
      </c>
      <c r="P2724">
        <v>54.748600000000003</v>
      </c>
      <c r="Q2724">
        <v>1820</v>
      </c>
    </row>
    <row r="2725" spans="1:17" x14ac:dyDescent="0.35">
      <c r="A2725" t="s">
        <v>15037</v>
      </c>
      <c r="B2725" t="s">
        <v>18617</v>
      </c>
      <c r="C2725" t="s">
        <v>18618</v>
      </c>
      <c r="D2725">
        <v>26.047000000000001</v>
      </c>
      <c r="E2725">
        <v>215</v>
      </c>
      <c r="F2725">
        <v>116</v>
      </c>
      <c r="G2725">
        <v>8</v>
      </c>
      <c r="H2725">
        <v>44</v>
      </c>
      <c r="I2725">
        <v>229</v>
      </c>
      <c r="J2725">
        <v>3</v>
      </c>
      <c r="K2725">
        <v>203</v>
      </c>
      <c r="L2725">
        <v>1E-3</v>
      </c>
      <c r="M2725">
        <v>40.4</v>
      </c>
      <c r="N2725">
        <v>258</v>
      </c>
      <c r="O2725">
        <v>83.333299999999994</v>
      </c>
      <c r="P2725">
        <v>83.333299999999994</v>
      </c>
      <c r="Q2725">
        <v>720</v>
      </c>
    </row>
    <row r="2726" spans="1:17" x14ac:dyDescent="0.35">
      <c r="A2726" t="s">
        <v>15034</v>
      </c>
      <c r="B2726" t="s">
        <v>18617</v>
      </c>
      <c r="C2726" t="s">
        <v>18618</v>
      </c>
      <c r="D2726">
        <v>25.693999999999999</v>
      </c>
      <c r="E2726">
        <v>144</v>
      </c>
      <c r="F2726">
        <v>81</v>
      </c>
      <c r="G2726">
        <v>5</v>
      </c>
      <c r="H2726">
        <v>40</v>
      </c>
      <c r="I2726">
        <v>160</v>
      </c>
      <c r="J2726">
        <v>3</v>
      </c>
      <c r="K2726">
        <v>143</v>
      </c>
      <c r="L2726">
        <v>1.9699999999999999E-4</v>
      </c>
      <c r="M2726">
        <v>42.4</v>
      </c>
      <c r="N2726">
        <v>258</v>
      </c>
      <c r="O2726">
        <v>55.814</v>
      </c>
      <c r="P2726">
        <v>55.814</v>
      </c>
      <c r="Q2726">
        <v>900</v>
      </c>
    </row>
    <row r="2727" spans="1:17" x14ac:dyDescent="0.35">
      <c r="A2727" t="s">
        <v>15031</v>
      </c>
      <c r="B2727" t="s">
        <v>18617</v>
      </c>
      <c r="C2727" t="s">
        <v>18618</v>
      </c>
      <c r="D2727">
        <v>25.143000000000001</v>
      </c>
      <c r="E2727">
        <v>175</v>
      </c>
      <c r="F2727">
        <v>101</v>
      </c>
      <c r="G2727">
        <v>5</v>
      </c>
      <c r="H2727">
        <v>9</v>
      </c>
      <c r="I2727">
        <v>155</v>
      </c>
      <c r="J2727">
        <v>6</v>
      </c>
      <c r="K2727">
        <v>178</v>
      </c>
      <c r="L2727">
        <v>2.5599999999999999E-4</v>
      </c>
      <c r="M2727">
        <v>42</v>
      </c>
      <c r="N2727">
        <v>258</v>
      </c>
      <c r="O2727">
        <v>67.829499999999996</v>
      </c>
      <c r="P2727">
        <v>67.829499999999996</v>
      </c>
      <c r="Q2727">
        <v>447</v>
      </c>
    </row>
    <row r="2728" spans="1:17" x14ac:dyDescent="0.35">
      <c r="A2728" t="s">
        <v>16019</v>
      </c>
      <c r="B2728" t="s">
        <v>18619</v>
      </c>
      <c r="C2728" t="s">
        <v>18620</v>
      </c>
      <c r="D2728">
        <v>21.898</v>
      </c>
      <c r="E2728">
        <v>137</v>
      </c>
      <c r="F2728">
        <v>89</v>
      </c>
      <c r="G2728">
        <v>4</v>
      </c>
      <c r="H2728">
        <v>12</v>
      </c>
      <c r="I2728">
        <v>131</v>
      </c>
      <c r="J2728">
        <v>9</v>
      </c>
      <c r="K2728">
        <v>144</v>
      </c>
      <c r="L2728">
        <v>0.28999999999999998</v>
      </c>
      <c r="M2728">
        <v>30.8</v>
      </c>
      <c r="N2728">
        <v>191</v>
      </c>
      <c r="O2728">
        <v>71.727699999999999</v>
      </c>
      <c r="P2728">
        <v>71.727699999999999</v>
      </c>
      <c r="Q2728">
        <v>1495</v>
      </c>
    </row>
    <row r="2729" spans="1:17" x14ac:dyDescent="0.35">
      <c r="A2729" t="s">
        <v>15031</v>
      </c>
      <c r="B2729" t="s">
        <v>17534</v>
      </c>
      <c r="C2729" t="s">
        <v>18621</v>
      </c>
      <c r="D2729">
        <v>27.385999999999999</v>
      </c>
      <c r="E2729">
        <v>241</v>
      </c>
      <c r="F2729">
        <v>141</v>
      </c>
      <c r="G2729">
        <v>10</v>
      </c>
      <c r="H2729">
        <v>1</v>
      </c>
      <c r="I2729">
        <v>225</v>
      </c>
      <c r="J2729">
        <v>1</v>
      </c>
      <c r="K2729">
        <v>223</v>
      </c>
      <c r="L2729">
        <v>1.6300000000000001E-6</v>
      </c>
      <c r="M2729">
        <v>48.5</v>
      </c>
      <c r="N2729">
        <v>249</v>
      </c>
      <c r="O2729">
        <v>96.787099999999995</v>
      </c>
      <c r="P2729">
        <v>96.787099999999995</v>
      </c>
      <c r="Q2729">
        <v>218</v>
      </c>
    </row>
    <row r="2730" spans="1:17" x14ac:dyDescent="0.35">
      <c r="A2730" t="s">
        <v>15067</v>
      </c>
      <c r="B2730" t="s">
        <v>17534</v>
      </c>
      <c r="C2730" t="s">
        <v>18621</v>
      </c>
      <c r="D2730">
        <v>26.530999999999999</v>
      </c>
      <c r="E2730">
        <v>245</v>
      </c>
      <c r="F2730">
        <v>142</v>
      </c>
      <c r="G2730">
        <v>12</v>
      </c>
      <c r="H2730">
        <v>102</v>
      </c>
      <c r="I2730">
        <v>327</v>
      </c>
      <c r="J2730">
        <v>4</v>
      </c>
      <c r="K2730">
        <v>229</v>
      </c>
      <c r="L2730">
        <v>0.37</v>
      </c>
      <c r="M2730">
        <v>32.700000000000003</v>
      </c>
      <c r="N2730">
        <v>249</v>
      </c>
      <c r="O2730">
        <v>98.393600000000006</v>
      </c>
      <c r="P2730">
        <v>98.393600000000006</v>
      </c>
      <c r="Q2730">
        <v>2405</v>
      </c>
    </row>
    <row r="2731" spans="1:17" x14ac:dyDescent="0.35">
      <c r="A2731" t="s">
        <v>15038</v>
      </c>
      <c r="B2731" t="s">
        <v>15815</v>
      </c>
      <c r="C2731" t="s">
        <v>18622</v>
      </c>
      <c r="D2731">
        <v>27.344000000000001</v>
      </c>
      <c r="E2731">
        <v>256</v>
      </c>
      <c r="F2731">
        <v>166</v>
      </c>
      <c r="G2731">
        <v>8</v>
      </c>
      <c r="H2731">
        <v>373</v>
      </c>
      <c r="I2731">
        <v>625</v>
      </c>
      <c r="J2731">
        <v>4</v>
      </c>
      <c r="K2731">
        <v>242</v>
      </c>
      <c r="L2731">
        <v>6.5599999999999998E-11</v>
      </c>
      <c r="M2731">
        <v>64.7</v>
      </c>
      <c r="N2731">
        <v>261</v>
      </c>
      <c r="O2731">
        <v>98.084299999999999</v>
      </c>
      <c r="P2731">
        <v>98.084299999999999</v>
      </c>
      <c r="Q2731">
        <v>2645</v>
      </c>
    </row>
    <row r="2732" spans="1:17" x14ac:dyDescent="0.35">
      <c r="A2732" t="s">
        <v>16019</v>
      </c>
      <c r="B2732" t="s">
        <v>18623</v>
      </c>
      <c r="C2732" t="s">
        <v>18624</v>
      </c>
      <c r="D2732">
        <v>21.782</v>
      </c>
      <c r="E2732">
        <v>101</v>
      </c>
      <c r="F2732">
        <v>72</v>
      </c>
      <c r="G2732">
        <v>2</v>
      </c>
      <c r="H2732">
        <v>11</v>
      </c>
      <c r="I2732">
        <v>106</v>
      </c>
      <c r="J2732">
        <v>8</v>
      </c>
      <c r="K2732">
        <v>106</v>
      </c>
      <c r="L2732">
        <v>0.11</v>
      </c>
      <c r="M2732">
        <v>32.299999999999997</v>
      </c>
      <c r="N2732">
        <v>195</v>
      </c>
      <c r="O2732">
        <v>51.794899999999998</v>
      </c>
      <c r="P2732">
        <v>51.794899999999998</v>
      </c>
      <c r="Q2732">
        <v>1488</v>
      </c>
    </row>
    <row r="2733" spans="1:17" x14ac:dyDescent="0.35">
      <c r="A2733" t="s">
        <v>15031</v>
      </c>
      <c r="B2733" t="s">
        <v>15097</v>
      </c>
      <c r="C2733" t="s">
        <v>18625</v>
      </c>
      <c r="D2733">
        <v>22.49</v>
      </c>
      <c r="E2733">
        <v>249</v>
      </c>
      <c r="F2733">
        <v>151</v>
      </c>
      <c r="G2733">
        <v>9</v>
      </c>
      <c r="H2733">
        <v>6</v>
      </c>
      <c r="I2733">
        <v>225</v>
      </c>
      <c r="J2733">
        <v>5</v>
      </c>
      <c r="K2733">
        <v>240</v>
      </c>
      <c r="L2733">
        <v>4.7600000000000002E-6</v>
      </c>
      <c r="M2733">
        <v>47</v>
      </c>
      <c r="N2733">
        <v>263</v>
      </c>
      <c r="O2733">
        <v>94.6768</v>
      </c>
      <c r="P2733">
        <v>94.6768</v>
      </c>
      <c r="Q2733">
        <v>258</v>
      </c>
    </row>
    <row r="2734" spans="1:17" x14ac:dyDescent="0.35">
      <c r="A2734" t="s">
        <v>15034</v>
      </c>
      <c r="B2734" t="s">
        <v>15097</v>
      </c>
      <c r="C2734" t="s">
        <v>18626</v>
      </c>
      <c r="D2734">
        <v>27.465</v>
      </c>
      <c r="E2734">
        <v>142</v>
      </c>
      <c r="F2734">
        <v>81</v>
      </c>
      <c r="G2734">
        <v>5</v>
      </c>
      <c r="H2734">
        <v>40</v>
      </c>
      <c r="I2734">
        <v>160</v>
      </c>
      <c r="J2734">
        <v>3</v>
      </c>
      <c r="K2734">
        <v>143</v>
      </c>
      <c r="L2734">
        <v>6.0700000000000001E-4</v>
      </c>
      <c r="M2734">
        <v>40.799999999999997</v>
      </c>
      <c r="N2734">
        <v>263</v>
      </c>
      <c r="O2734">
        <v>53.992400000000004</v>
      </c>
      <c r="P2734">
        <v>53.992400000000004</v>
      </c>
      <c r="Q2734">
        <v>946</v>
      </c>
    </row>
    <row r="2735" spans="1:17" x14ac:dyDescent="0.35">
      <c r="A2735" t="s">
        <v>15031</v>
      </c>
      <c r="B2735" t="s">
        <v>15289</v>
      </c>
      <c r="C2735" t="s">
        <v>18627</v>
      </c>
      <c r="D2735">
        <v>27.484999999999999</v>
      </c>
      <c r="E2735">
        <v>171</v>
      </c>
      <c r="F2735">
        <v>107</v>
      </c>
      <c r="G2735">
        <v>6</v>
      </c>
      <c r="H2735">
        <v>2</v>
      </c>
      <c r="I2735">
        <v>158</v>
      </c>
      <c r="J2735">
        <v>5</v>
      </c>
      <c r="K2735">
        <v>172</v>
      </c>
      <c r="L2735">
        <v>3.9100000000000002E-4</v>
      </c>
      <c r="M2735">
        <v>41.2</v>
      </c>
      <c r="N2735">
        <v>254</v>
      </c>
      <c r="O2735">
        <v>67.322800000000001</v>
      </c>
      <c r="P2735">
        <v>67.322800000000001</v>
      </c>
      <c r="Q2735">
        <v>471</v>
      </c>
    </row>
    <row r="2736" spans="1:17" x14ac:dyDescent="0.35">
      <c r="A2736" t="s">
        <v>15070</v>
      </c>
      <c r="B2736" t="s">
        <v>15217</v>
      </c>
      <c r="C2736" t="s">
        <v>18628</v>
      </c>
      <c r="D2736">
        <v>29.074999999999999</v>
      </c>
      <c r="E2736">
        <v>227</v>
      </c>
      <c r="F2736">
        <v>157</v>
      </c>
      <c r="G2736">
        <v>3</v>
      </c>
      <c r="H2736">
        <v>4</v>
      </c>
      <c r="I2736">
        <v>229</v>
      </c>
      <c r="J2736">
        <v>5</v>
      </c>
      <c r="K2736">
        <v>228</v>
      </c>
      <c r="L2736">
        <v>5.2000000000000003E-19</v>
      </c>
      <c r="M2736">
        <v>89</v>
      </c>
      <c r="N2736">
        <v>385</v>
      </c>
      <c r="O2736">
        <v>58.960999999999999</v>
      </c>
      <c r="P2736">
        <v>58.960999999999999</v>
      </c>
      <c r="Q2736">
        <v>2128</v>
      </c>
    </row>
    <row r="2737" spans="1:18" x14ac:dyDescent="0.35">
      <c r="A2737" t="s">
        <v>15509</v>
      </c>
      <c r="B2737" t="s">
        <v>18629</v>
      </c>
      <c r="C2737" t="s">
        <v>18630</v>
      </c>
      <c r="D2737">
        <v>30.57</v>
      </c>
      <c r="E2737">
        <v>193</v>
      </c>
      <c r="F2737">
        <v>87</v>
      </c>
      <c r="G2737">
        <v>9</v>
      </c>
      <c r="H2737">
        <v>580</v>
      </c>
      <c r="I2737">
        <v>742</v>
      </c>
      <c r="J2737">
        <v>12</v>
      </c>
      <c r="K2737">
        <v>187</v>
      </c>
      <c r="L2737">
        <v>4.0000000000000001E-3</v>
      </c>
      <c r="M2737">
        <v>40</v>
      </c>
      <c r="N2737">
        <v>261</v>
      </c>
      <c r="O2737">
        <v>73.946399999999997</v>
      </c>
      <c r="P2737">
        <v>73.946399999999997</v>
      </c>
      <c r="Q2737">
        <v>2834</v>
      </c>
    </row>
    <row r="2738" spans="1:18" x14ac:dyDescent="0.35">
      <c r="A2738" t="s">
        <v>15034</v>
      </c>
      <c r="B2738" t="s">
        <v>18629</v>
      </c>
      <c r="C2738" t="s">
        <v>18630</v>
      </c>
      <c r="D2738">
        <v>26.573</v>
      </c>
      <c r="E2738">
        <v>143</v>
      </c>
      <c r="F2738">
        <v>81</v>
      </c>
      <c r="G2738">
        <v>6</v>
      </c>
      <c r="H2738">
        <v>40</v>
      </c>
      <c r="I2738">
        <v>160</v>
      </c>
      <c r="J2738">
        <v>3</v>
      </c>
      <c r="K2738">
        <v>143</v>
      </c>
      <c r="L2738">
        <v>2.81E-4</v>
      </c>
      <c r="M2738">
        <v>42</v>
      </c>
      <c r="N2738">
        <v>261</v>
      </c>
      <c r="O2738">
        <v>54.789299999999997</v>
      </c>
      <c r="P2738">
        <v>54.789299999999997</v>
      </c>
      <c r="Q2738">
        <v>917</v>
      </c>
    </row>
    <row r="2739" spans="1:18" x14ac:dyDescent="0.35">
      <c r="A2739" t="s">
        <v>15031</v>
      </c>
      <c r="B2739" t="s">
        <v>17367</v>
      </c>
      <c r="C2739" t="s">
        <v>18631</v>
      </c>
      <c r="D2739">
        <v>26.481999999999999</v>
      </c>
      <c r="E2739">
        <v>253</v>
      </c>
      <c r="F2739">
        <v>134</v>
      </c>
      <c r="G2739">
        <v>9</v>
      </c>
      <c r="H2739">
        <v>6</v>
      </c>
      <c r="I2739">
        <v>225</v>
      </c>
      <c r="J2739">
        <v>3</v>
      </c>
      <c r="K2739">
        <v>236</v>
      </c>
      <c r="L2739">
        <v>2.7E-4</v>
      </c>
      <c r="M2739">
        <v>42</v>
      </c>
      <c r="N2739">
        <v>260</v>
      </c>
      <c r="O2739">
        <v>97.307699999999997</v>
      </c>
      <c r="P2739">
        <v>97.307699999999997</v>
      </c>
      <c r="Q2739">
        <v>450</v>
      </c>
    </row>
    <row r="2740" spans="1:18" x14ac:dyDescent="0.35">
      <c r="A2740" t="s">
        <v>15046</v>
      </c>
      <c r="B2740" t="s">
        <v>16848</v>
      </c>
      <c r="C2740" t="s">
        <v>18632</v>
      </c>
      <c r="D2740">
        <v>27.716999999999999</v>
      </c>
      <c r="E2740">
        <v>184</v>
      </c>
      <c r="F2740">
        <v>115</v>
      </c>
      <c r="G2740">
        <v>5</v>
      </c>
      <c r="H2740">
        <v>126</v>
      </c>
      <c r="I2740">
        <v>297</v>
      </c>
      <c r="J2740">
        <v>8</v>
      </c>
      <c r="K2740">
        <v>185</v>
      </c>
      <c r="L2740">
        <v>2.16E-5</v>
      </c>
      <c r="M2740">
        <v>45.8</v>
      </c>
      <c r="N2740">
        <v>261</v>
      </c>
      <c r="O2740">
        <v>70.498099999999994</v>
      </c>
      <c r="P2740">
        <v>70.498099999999994</v>
      </c>
      <c r="Q2740">
        <v>1288</v>
      </c>
    </row>
    <row r="2741" spans="1:18" x14ac:dyDescent="0.35">
      <c r="A2741" t="s">
        <v>15049</v>
      </c>
      <c r="B2741" t="s">
        <v>18633</v>
      </c>
      <c r="C2741" t="s">
        <v>18634</v>
      </c>
      <c r="D2741">
        <v>24.152999999999999</v>
      </c>
      <c r="E2741">
        <v>236</v>
      </c>
      <c r="F2741">
        <v>133</v>
      </c>
      <c r="G2741">
        <v>8</v>
      </c>
      <c r="H2741">
        <v>142</v>
      </c>
      <c r="I2741">
        <v>371</v>
      </c>
      <c r="J2741">
        <v>32</v>
      </c>
      <c r="K2741">
        <v>227</v>
      </c>
      <c r="L2741">
        <v>1.1800000000000001E-5</v>
      </c>
      <c r="M2741">
        <v>47.4</v>
      </c>
      <c r="N2741">
        <v>305</v>
      </c>
      <c r="O2741">
        <v>77.376999999999995</v>
      </c>
      <c r="P2741">
        <v>77.376999999999995</v>
      </c>
      <c r="Q2741">
        <v>1843</v>
      </c>
    </row>
    <row r="2742" spans="1:18" x14ac:dyDescent="0.35">
      <c r="A2742" t="s">
        <v>15034</v>
      </c>
      <c r="B2742" t="s">
        <v>15485</v>
      </c>
      <c r="C2742" t="s">
        <v>18635</v>
      </c>
      <c r="D2742">
        <v>24.762</v>
      </c>
      <c r="E2742">
        <v>210</v>
      </c>
      <c r="F2742">
        <v>125</v>
      </c>
      <c r="G2742">
        <v>10</v>
      </c>
      <c r="H2742">
        <v>40</v>
      </c>
      <c r="I2742">
        <v>225</v>
      </c>
      <c r="J2742">
        <v>3</v>
      </c>
      <c r="K2742">
        <v>203</v>
      </c>
      <c r="L2742">
        <v>1E-3</v>
      </c>
      <c r="M2742">
        <v>40</v>
      </c>
      <c r="N2742">
        <v>259</v>
      </c>
      <c r="O2742">
        <v>81.081100000000006</v>
      </c>
      <c r="P2742">
        <v>81.081100000000006</v>
      </c>
      <c r="Q2742">
        <v>987</v>
      </c>
    </row>
    <row r="2743" spans="1:18" x14ac:dyDescent="0.35">
      <c r="A2743" t="s">
        <v>15034</v>
      </c>
      <c r="B2743" t="s">
        <v>17061</v>
      </c>
      <c r="C2743" t="s">
        <v>18636</v>
      </c>
      <c r="D2743">
        <v>27.273</v>
      </c>
      <c r="E2743">
        <v>143</v>
      </c>
      <c r="F2743">
        <v>78</v>
      </c>
      <c r="G2743">
        <v>4</v>
      </c>
      <c r="H2743">
        <v>40</v>
      </c>
      <c r="I2743">
        <v>160</v>
      </c>
      <c r="J2743">
        <v>3</v>
      </c>
      <c r="K2743">
        <v>141</v>
      </c>
      <c r="L2743">
        <v>6.4999999999999997E-4</v>
      </c>
      <c r="M2743">
        <v>40.799999999999997</v>
      </c>
      <c r="N2743">
        <v>255</v>
      </c>
      <c r="O2743">
        <v>56.078400000000002</v>
      </c>
      <c r="P2743">
        <v>56.078400000000002</v>
      </c>
      <c r="Q2743">
        <v>953</v>
      </c>
    </row>
    <row r="2744" spans="1:18" x14ac:dyDescent="0.35">
      <c r="A2744" t="s">
        <v>15031</v>
      </c>
      <c r="B2744" t="s">
        <v>15367</v>
      </c>
      <c r="C2744" t="s">
        <v>18637</v>
      </c>
      <c r="D2744">
        <v>24.49</v>
      </c>
      <c r="E2744">
        <v>245</v>
      </c>
      <c r="F2744">
        <v>152</v>
      </c>
      <c r="G2744">
        <v>8</v>
      </c>
      <c r="H2744">
        <v>1</v>
      </c>
      <c r="I2744">
        <v>224</v>
      </c>
      <c r="J2744">
        <v>1</v>
      </c>
      <c r="K2744">
        <v>233</v>
      </c>
      <c r="L2744">
        <v>9.2800000000000005E-7</v>
      </c>
      <c r="M2744">
        <v>49.3</v>
      </c>
      <c r="N2744">
        <v>256</v>
      </c>
      <c r="O2744">
        <v>95.703100000000006</v>
      </c>
      <c r="P2744">
        <v>95.703100000000006</v>
      </c>
      <c r="Q2744">
        <v>196</v>
      </c>
    </row>
    <row r="2745" spans="1:18" x14ac:dyDescent="0.35">
      <c r="A2745" t="s">
        <v>15117</v>
      </c>
      <c r="B2745" t="s">
        <v>15182</v>
      </c>
      <c r="C2745" t="s">
        <v>18638</v>
      </c>
      <c r="D2745">
        <v>28.777000000000001</v>
      </c>
      <c r="E2745">
        <v>139</v>
      </c>
      <c r="F2745">
        <v>63</v>
      </c>
      <c r="G2745">
        <v>5</v>
      </c>
      <c r="H2745">
        <v>6</v>
      </c>
      <c r="I2745">
        <v>135</v>
      </c>
      <c r="J2745">
        <v>2</v>
      </c>
      <c r="K2745">
        <v>113</v>
      </c>
      <c r="L2745">
        <v>0.05</v>
      </c>
      <c r="M2745">
        <v>35</v>
      </c>
      <c r="N2745">
        <v>262</v>
      </c>
      <c r="O2745">
        <v>53.053400000000003</v>
      </c>
      <c r="P2745">
        <v>53.053400000000003</v>
      </c>
      <c r="Q2745">
        <v>1676</v>
      </c>
    </row>
    <row r="2746" spans="1:18" x14ac:dyDescent="0.35">
      <c r="A2746" t="s">
        <v>15070</v>
      </c>
      <c r="B2746" t="s">
        <v>17038</v>
      </c>
      <c r="C2746" t="s">
        <v>18639</v>
      </c>
      <c r="D2746">
        <v>38.462000000000003</v>
      </c>
      <c r="E2746">
        <v>234</v>
      </c>
      <c r="F2746">
        <v>136</v>
      </c>
      <c r="G2746">
        <v>4</v>
      </c>
      <c r="H2746">
        <v>5</v>
      </c>
      <c r="I2746">
        <v>233</v>
      </c>
      <c r="J2746">
        <v>5</v>
      </c>
      <c r="K2746">
        <v>235</v>
      </c>
      <c r="L2746">
        <v>5.3100000000000003E-34</v>
      </c>
      <c r="M2746">
        <v>132</v>
      </c>
      <c r="N2746">
        <v>402</v>
      </c>
      <c r="O2746">
        <v>58.209000000000003</v>
      </c>
      <c r="P2746">
        <v>58.209000000000003</v>
      </c>
      <c r="Q2746">
        <v>2055</v>
      </c>
    </row>
    <row r="2747" spans="1:18" x14ac:dyDescent="0.35">
      <c r="A2747" t="s">
        <v>15034</v>
      </c>
      <c r="B2747" t="s">
        <v>15238</v>
      </c>
      <c r="C2747" t="s">
        <v>18640</v>
      </c>
      <c r="D2747">
        <v>28.082000000000001</v>
      </c>
      <c r="E2747">
        <v>146</v>
      </c>
      <c r="F2747">
        <v>75</v>
      </c>
      <c r="G2747">
        <v>5</v>
      </c>
      <c r="H2747">
        <v>40</v>
      </c>
      <c r="I2747">
        <v>160</v>
      </c>
      <c r="J2747">
        <v>3</v>
      </c>
      <c r="K2747">
        <v>143</v>
      </c>
      <c r="L2747">
        <v>1.1400000000000001E-4</v>
      </c>
      <c r="M2747">
        <v>43.1</v>
      </c>
      <c r="N2747">
        <v>259</v>
      </c>
      <c r="O2747">
        <v>56.370699999999999</v>
      </c>
      <c r="P2747">
        <v>56.370699999999999</v>
      </c>
      <c r="Q2747">
        <v>878</v>
      </c>
    </row>
    <row r="2748" spans="1:18" x14ac:dyDescent="0.35">
      <c r="A2748" t="s">
        <v>15049</v>
      </c>
      <c r="B2748" t="s">
        <v>15238</v>
      </c>
      <c r="C2748" t="s">
        <v>18640</v>
      </c>
      <c r="D2748">
        <v>27.326000000000001</v>
      </c>
      <c r="E2748">
        <v>172</v>
      </c>
      <c r="F2748">
        <v>97</v>
      </c>
      <c r="G2748">
        <v>7</v>
      </c>
      <c r="H2748">
        <v>155</v>
      </c>
      <c r="I2748">
        <v>309</v>
      </c>
      <c r="J2748">
        <v>8</v>
      </c>
      <c r="K2748">
        <v>168</v>
      </c>
      <c r="L2748">
        <v>2E-3</v>
      </c>
      <c r="M2748">
        <v>40</v>
      </c>
      <c r="N2748">
        <v>259</v>
      </c>
      <c r="O2748">
        <v>66.409300000000002</v>
      </c>
      <c r="P2748">
        <v>66.409300000000002</v>
      </c>
      <c r="Q2748">
        <v>1897</v>
      </c>
    </row>
    <row r="2749" spans="1:18" x14ac:dyDescent="0.35">
      <c r="A2749" t="s">
        <v>15037</v>
      </c>
      <c r="B2749" t="s">
        <v>15238</v>
      </c>
      <c r="C2749" t="s">
        <v>18640</v>
      </c>
      <c r="D2749">
        <v>25.581</v>
      </c>
      <c r="E2749">
        <v>215</v>
      </c>
      <c r="F2749">
        <v>117</v>
      </c>
      <c r="G2749">
        <v>8</v>
      </c>
      <c r="H2749">
        <v>44</v>
      </c>
      <c r="I2749">
        <v>229</v>
      </c>
      <c r="J2749">
        <v>3</v>
      </c>
      <c r="K2749">
        <v>203</v>
      </c>
      <c r="L2749">
        <v>2E-3</v>
      </c>
      <c r="M2749">
        <v>40</v>
      </c>
      <c r="N2749">
        <v>259</v>
      </c>
      <c r="O2749">
        <v>83.011600000000001</v>
      </c>
      <c r="P2749">
        <v>83.011600000000001</v>
      </c>
      <c r="Q2749">
        <v>747</v>
      </c>
    </row>
    <row r="2750" spans="1:18" x14ac:dyDescent="0.35">
      <c r="A2750" t="s">
        <v>18641</v>
      </c>
      <c r="B2750" t="s">
        <v>18642</v>
      </c>
      <c r="C2750" t="s">
        <v>18643</v>
      </c>
      <c r="D2750">
        <v>26.437000000000001</v>
      </c>
      <c r="E2750">
        <v>87</v>
      </c>
      <c r="F2750">
        <v>58</v>
      </c>
      <c r="G2750">
        <v>1</v>
      </c>
      <c r="H2750">
        <v>331</v>
      </c>
      <c r="I2750">
        <v>411</v>
      </c>
      <c r="J2750">
        <v>45</v>
      </c>
      <c r="K2750">
        <v>131</v>
      </c>
      <c r="L2750">
        <v>0.9</v>
      </c>
      <c r="M2750">
        <v>31.6</v>
      </c>
      <c r="N2750">
        <v>160</v>
      </c>
      <c r="O2750">
        <v>54.375</v>
      </c>
      <c r="P2750">
        <v>54.375</v>
      </c>
      <c r="Q2750">
        <v>1925</v>
      </c>
    </row>
    <row r="2751" spans="1:18" x14ac:dyDescent="0.35">
      <c r="A2751" t="s">
        <v>15192</v>
      </c>
      <c r="B2751" t="s">
        <v>18644</v>
      </c>
      <c r="C2751" t="s">
        <v>18645</v>
      </c>
      <c r="D2751">
        <v>51.744</v>
      </c>
      <c r="E2751">
        <v>172</v>
      </c>
      <c r="F2751">
        <v>80</v>
      </c>
      <c r="G2751">
        <v>1</v>
      </c>
      <c r="H2751">
        <v>15</v>
      </c>
      <c r="I2751">
        <v>183</v>
      </c>
      <c r="J2751">
        <v>6</v>
      </c>
      <c r="K2751">
        <v>177</v>
      </c>
      <c r="L2751">
        <v>1.5900000000000001E-59</v>
      </c>
      <c r="M2751">
        <v>184</v>
      </c>
      <c r="N2751">
        <v>182</v>
      </c>
      <c r="O2751">
        <v>94.505499999999998</v>
      </c>
      <c r="P2751">
        <v>94.505499999999998</v>
      </c>
      <c r="Q2751">
        <v>2427</v>
      </c>
      <c r="R2751" t="s">
        <v>15519</v>
      </c>
    </row>
    <row r="2752" spans="1:18" x14ac:dyDescent="0.35">
      <c r="A2752" t="s">
        <v>15186</v>
      </c>
      <c r="B2752" t="s">
        <v>18644</v>
      </c>
      <c r="C2752" t="s">
        <v>18645</v>
      </c>
      <c r="D2752">
        <v>40.719000000000001</v>
      </c>
      <c r="E2752">
        <v>167</v>
      </c>
      <c r="F2752">
        <v>93</v>
      </c>
      <c r="G2752">
        <v>2</v>
      </c>
      <c r="H2752">
        <v>8</v>
      </c>
      <c r="I2752">
        <v>169</v>
      </c>
      <c r="J2752">
        <v>12</v>
      </c>
      <c r="K2752">
        <v>177</v>
      </c>
      <c r="L2752">
        <v>2.1600000000000001E-36</v>
      </c>
      <c r="M2752">
        <v>124</v>
      </c>
      <c r="N2752">
        <v>182</v>
      </c>
      <c r="O2752">
        <v>91.758200000000002</v>
      </c>
      <c r="P2752">
        <v>91.758200000000002</v>
      </c>
      <c r="Q2752">
        <v>1329</v>
      </c>
    </row>
    <row r="2753" spans="1:17" x14ac:dyDescent="0.35">
      <c r="A2753" t="s">
        <v>15133</v>
      </c>
      <c r="B2753" t="s">
        <v>18644</v>
      </c>
      <c r="C2753" t="s">
        <v>18645</v>
      </c>
      <c r="D2753">
        <v>32.759</v>
      </c>
      <c r="E2753">
        <v>174</v>
      </c>
      <c r="F2753">
        <v>94</v>
      </c>
      <c r="G2753">
        <v>6</v>
      </c>
      <c r="H2753">
        <v>6</v>
      </c>
      <c r="I2753">
        <v>157</v>
      </c>
      <c r="J2753">
        <v>8</v>
      </c>
      <c r="K2753">
        <v>180</v>
      </c>
      <c r="L2753">
        <v>2.8999999999999998E-13</v>
      </c>
      <c r="M2753">
        <v>64.3</v>
      </c>
      <c r="N2753">
        <v>182</v>
      </c>
      <c r="O2753">
        <v>95.604399999999998</v>
      </c>
      <c r="P2753">
        <v>95.604399999999998</v>
      </c>
      <c r="Q2753">
        <v>2538</v>
      </c>
    </row>
    <row r="2754" spans="1:17" x14ac:dyDescent="0.35">
      <c r="A2754" t="s">
        <v>15049</v>
      </c>
      <c r="B2754" t="s">
        <v>16985</v>
      </c>
      <c r="C2754" t="s">
        <v>18646</v>
      </c>
      <c r="D2754">
        <v>26.901</v>
      </c>
      <c r="E2754">
        <v>171</v>
      </c>
      <c r="F2754">
        <v>99</v>
      </c>
      <c r="G2754">
        <v>6</v>
      </c>
      <c r="H2754">
        <v>155</v>
      </c>
      <c r="I2754">
        <v>309</v>
      </c>
      <c r="J2754">
        <v>8</v>
      </c>
      <c r="K2754">
        <v>168</v>
      </c>
      <c r="L2754">
        <v>5.0000000000000001E-3</v>
      </c>
      <c r="M2754">
        <v>38.9</v>
      </c>
      <c r="N2754">
        <v>264</v>
      </c>
      <c r="O2754">
        <v>64.7727</v>
      </c>
      <c r="P2754">
        <v>64.7727</v>
      </c>
      <c r="Q2754">
        <v>1921</v>
      </c>
    </row>
    <row r="2755" spans="1:17" x14ac:dyDescent="0.35">
      <c r="A2755" t="s">
        <v>15034</v>
      </c>
      <c r="B2755" t="s">
        <v>16985</v>
      </c>
      <c r="C2755" t="s">
        <v>18646</v>
      </c>
      <c r="D2755">
        <v>26.573</v>
      </c>
      <c r="E2755">
        <v>143</v>
      </c>
      <c r="F2755">
        <v>81</v>
      </c>
      <c r="G2755">
        <v>4</v>
      </c>
      <c r="H2755">
        <v>40</v>
      </c>
      <c r="I2755">
        <v>160</v>
      </c>
      <c r="J2755">
        <v>3</v>
      </c>
      <c r="K2755">
        <v>143</v>
      </c>
      <c r="L2755">
        <v>5.0000000000000001E-3</v>
      </c>
      <c r="M2755">
        <v>38.5</v>
      </c>
      <c r="N2755">
        <v>264</v>
      </c>
      <c r="O2755">
        <v>54.166699999999999</v>
      </c>
      <c r="P2755">
        <v>54.166699999999999</v>
      </c>
      <c r="Q2755">
        <v>1069</v>
      </c>
    </row>
    <row r="2756" spans="1:17" x14ac:dyDescent="0.35">
      <c r="A2756" t="s">
        <v>18647</v>
      </c>
      <c r="B2756" t="s">
        <v>18648</v>
      </c>
      <c r="C2756" t="s">
        <v>18649</v>
      </c>
      <c r="D2756">
        <v>27.66</v>
      </c>
      <c r="E2756">
        <v>141</v>
      </c>
      <c r="F2756">
        <v>78</v>
      </c>
      <c r="G2756">
        <v>6</v>
      </c>
      <c r="H2756">
        <v>267</v>
      </c>
      <c r="I2756">
        <v>392</v>
      </c>
      <c r="J2756">
        <v>34</v>
      </c>
      <c r="K2756">
        <v>165</v>
      </c>
      <c r="L2756">
        <v>0.56000000000000005</v>
      </c>
      <c r="M2756">
        <v>32</v>
      </c>
      <c r="N2756">
        <v>182</v>
      </c>
      <c r="O2756">
        <v>77.472499999999997</v>
      </c>
      <c r="P2756">
        <v>77.472499999999997</v>
      </c>
      <c r="Q2756">
        <v>1588</v>
      </c>
    </row>
    <row r="2757" spans="1:17" x14ac:dyDescent="0.35">
      <c r="A2757" t="s">
        <v>15940</v>
      </c>
      <c r="B2757" t="s">
        <v>18650</v>
      </c>
      <c r="C2757" t="s">
        <v>18651</v>
      </c>
      <c r="D2757">
        <v>24.867999999999999</v>
      </c>
      <c r="E2757">
        <v>189</v>
      </c>
      <c r="F2757">
        <v>109</v>
      </c>
      <c r="G2757">
        <v>6</v>
      </c>
      <c r="H2757">
        <v>10</v>
      </c>
      <c r="I2757">
        <v>176</v>
      </c>
      <c r="J2757">
        <v>8</v>
      </c>
      <c r="K2757">
        <v>185</v>
      </c>
      <c r="L2757">
        <v>7.3300000000000004E-4</v>
      </c>
      <c r="M2757">
        <v>40.4</v>
      </c>
      <c r="N2757">
        <v>225</v>
      </c>
      <c r="O2757">
        <v>84</v>
      </c>
      <c r="P2757">
        <v>84</v>
      </c>
      <c r="Q2757">
        <v>1608</v>
      </c>
    </row>
    <row r="2758" spans="1:17" x14ac:dyDescent="0.35">
      <c r="A2758" t="s">
        <v>18034</v>
      </c>
      <c r="B2758" t="s">
        <v>18652</v>
      </c>
      <c r="C2758" t="s">
        <v>18653</v>
      </c>
      <c r="D2758">
        <v>29.71</v>
      </c>
      <c r="E2758">
        <v>138</v>
      </c>
      <c r="F2758">
        <v>81</v>
      </c>
      <c r="G2758">
        <v>5</v>
      </c>
      <c r="H2758">
        <v>192</v>
      </c>
      <c r="I2758">
        <v>321</v>
      </c>
      <c r="J2758">
        <v>33</v>
      </c>
      <c r="K2758">
        <v>162</v>
      </c>
      <c r="L2758">
        <v>2E-3</v>
      </c>
      <c r="M2758">
        <v>39.700000000000003</v>
      </c>
      <c r="N2758">
        <v>255</v>
      </c>
      <c r="O2758">
        <v>54.117600000000003</v>
      </c>
      <c r="P2758">
        <v>54.117600000000003</v>
      </c>
      <c r="Q2758">
        <v>1552</v>
      </c>
    </row>
    <row r="2759" spans="1:17" x14ac:dyDescent="0.35">
      <c r="A2759" t="s">
        <v>15031</v>
      </c>
      <c r="B2759" t="s">
        <v>17737</v>
      </c>
      <c r="C2759" t="s">
        <v>18654</v>
      </c>
      <c r="D2759">
        <v>26.84</v>
      </c>
      <c r="E2759">
        <v>231</v>
      </c>
      <c r="F2759">
        <v>142</v>
      </c>
      <c r="G2759">
        <v>9</v>
      </c>
      <c r="H2759">
        <v>1</v>
      </c>
      <c r="I2759">
        <v>213</v>
      </c>
      <c r="J2759">
        <v>1</v>
      </c>
      <c r="K2759">
        <v>222</v>
      </c>
      <c r="L2759">
        <v>3.4699999999999998E-4</v>
      </c>
      <c r="M2759">
        <v>41.6</v>
      </c>
      <c r="N2759">
        <v>250</v>
      </c>
      <c r="O2759">
        <v>92.4</v>
      </c>
      <c r="P2759">
        <v>92.4</v>
      </c>
      <c r="Q2759">
        <v>468</v>
      </c>
    </row>
    <row r="2760" spans="1:17" x14ac:dyDescent="0.35">
      <c r="A2760" t="s">
        <v>15034</v>
      </c>
      <c r="B2760" t="s">
        <v>17737</v>
      </c>
      <c r="C2760" t="s">
        <v>18654</v>
      </c>
      <c r="D2760">
        <v>25.856000000000002</v>
      </c>
      <c r="E2760">
        <v>263</v>
      </c>
      <c r="F2760">
        <v>161</v>
      </c>
      <c r="G2760">
        <v>10</v>
      </c>
      <c r="H2760">
        <v>36</v>
      </c>
      <c r="I2760">
        <v>279</v>
      </c>
      <c r="J2760">
        <v>1</v>
      </c>
      <c r="K2760">
        <v>248</v>
      </c>
      <c r="L2760">
        <v>1.47E-5</v>
      </c>
      <c r="M2760">
        <v>45.8</v>
      </c>
      <c r="N2760">
        <v>250</v>
      </c>
      <c r="O2760">
        <v>105.2</v>
      </c>
      <c r="P2760">
        <v>101</v>
      </c>
      <c r="Q2760">
        <v>813</v>
      </c>
    </row>
    <row r="2761" spans="1:17" x14ac:dyDescent="0.35">
      <c r="A2761" t="s">
        <v>15070</v>
      </c>
      <c r="B2761" t="s">
        <v>15549</v>
      </c>
      <c r="C2761" t="s">
        <v>18655</v>
      </c>
      <c r="D2761">
        <v>24.298999999999999</v>
      </c>
      <c r="E2761">
        <v>214</v>
      </c>
      <c r="F2761">
        <v>152</v>
      </c>
      <c r="G2761">
        <v>4</v>
      </c>
      <c r="H2761">
        <v>4</v>
      </c>
      <c r="I2761">
        <v>213</v>
      </c>
      <c r="J2761">
        <v>7</v>
      </c>
      <c r="K2761">
        <v>214</v>
      </c>
      <c r="L2761">
        <v>5.68E-12</v>
      </c>
      <c r="M2761">
        <v>67.400000000000006</v>
      </c>
      <c r="N2761">
        <v>369</v>
      </c>
      <c r="O2761">
        <v>57.994599999999998</v>
      </c>
      <c r="P2761">
        <v>57.994599999999998</v>
      </c>
      <c r="Q2761">
        <v>2219</v>
      </c>
    </row>
    <row r="2762" spans="1:17" x14ac:dyDescent="0.35">
      <c r="A2762" t="s">
        <v>15201</v>
      </c>
      <c r="B2762" t="s">
        <v>18656</v>
      </c>
      <c r="C2762" t="s">
        <v>18657</v>
      </c>
      <c r="D2762">
        <v>30.635999999999999</v>
      </c>
      <c r="E2762">
        <v>173</v>
      </c>
      <c r="F2762">
        <v>116</v>
      </c>
      <c r="G2762">
        <v>3</v>
      </c>
      <c r="H2762">
        <v>5</v>
      </c>
      <c r="I2762">
        <v>177</v>
      </c>
      <c r="J2762">
        <v>7</v>
      </c>
      <c r="K2762">
        <v>175</v>
      </c>
      <c r="L2762">
        <v>1.6399999999999999E-25</v>
      </c>
      <c r="M2762">
        <v>97.1</v>
      </c>
      <c r="N2762">
        <v>176</v>
      </c>
      <c r="O2762">
        <v>98.295500000000004</v>
      </c>
      <c r="P2762">
        <v>98.295500000000004</v>
      </c>
      <c r="Q2762">
        <v>1192</v>
      </c>
    </row>
    <row r="2763" spans="1:17" x14ac:dyDescent="0.35">
      <c r="A2763" t="s">
        <v>15176</v>
      </c>
      <c r="B2763" t="s">
        <v>18656</v>
      </c>
      <c r="C2763" t="s">
        <v>18657</v>
      </c>
      <c r="D2763">
        <v>30.635999999999999</v>
      </c>
      <c r="E2763">
        <v>173</v>
      </c>
      <c r="F2763">
        <v>116</v>
      </c>
      <c r="G2763">
        <v>3</v>
      </c>
      <c r="H2763">
        <v>15</v>
      </c>
      <c r="I2763">
        <v>187</v>
      </c>
      <c r="J2763">
        <v>7</v>
      </c>
      <c r="K2763">
        <v>175</v>
      </c>
      <c r="L2763">
        <v>1.8099999999999999E-25</v>
      </c>
      <c r="M2763">
        <v>97.4</v>
      </c>
      <c r="N2763">
        <v>176</v>
      </c>
      <c r="O2763">
        <v>98.295500000000004</v>
      </c>
      <c r="P2763">
        <v>98.295500000000004</v>
      </c>
      <c r="Q2763">
        <v>2901</v>
      </c>
    </row>
    <row r="2764" spans="1:17" x14ac:dyDescent="0.35">
      <c r="A2764" t="s">
        <v>16968</v>
      </c>
      <c r="B2764" t="s">
        <v>18658</v>
      </c>
      <c r="C2764" t="s">
        <v>18659</v>
      </c>
      <c r="D2764">
        <v>30</v>
      </c>
      <c r="E2764">
        <v>70</v>
      </c>
      <c r="F2764">
        <v>45</v>
      </c>
      <c r="G2764">
        <v>2</v>
      </c>
      <c r="H2764">
        <v>132</v>
      </c>
      <c r="I2764">
        <v>199</v>
      </c>
      <c r="J2764">
        <v>30</v>
      </c>
      <c r="K2764">
        <v>97</v>
      </c>
      <c r="L2764">
        <v>0.12</v>
      </c>
      <c r="M2764">
        <v>33.5</v>
      </c>
      <c r="N2764">
        <v>130</v>
      </c>
      <c r="O2764">
        <v>53.846200000000003</v>
      </c>
      <c r="P2764">
        <v>53.846200000000003</v>
      </c>
      <c r="Q2764">
        <v>1966</v>
      </c>
    </row>
    <row r="2765" spans="1:17" x14ac:dyDescent="0.35">
      <c r="A2765" t="s">
        <v>15049</v>
      </c>
      <c r="B2765" t="s">
        <v>18660</v>
      </c>
      <c r="C2765" t="s">
        <v>18661</v>
      </c>
      <c r="D2765">
        <v>25.5</v>
      </c>
      <c r="E2765">
        <v>200</v>
      </c>
      <c r="F2765">
        <v>101</v>
      </c>
      <c r="G2765">
        <v>7</v>
      </c>
      <c r="H2765">
        <v>155</v>
      </c>
      <c r="I2765">
        <v>347</v>
      </c>
      <c r="J2765">
        <v>38</v>
      </c>
      <c r="K2765">
        <v>196</v>
      </c>
      <c r="L2765">
        <v>2E-3</v>
      </c>
      <c r="M2765">
        <v>40.4</v>
      </c>
      <c r="N2765">
        <v>299</v>
      </c>
      <c r="O2765">
        <v>66.889600000000002</v>
      </c>
      <c r="P2765">
        <v>66.889600000000002</v>
      </c>
      <c r="Q2765">
        <v>1892</v>
      </c>
    </row>
    <row r="2766" spans="1:17" x14ac:dyDescent="0.35">
      <c r="A2766" t="s">
        <v>15070</v>
      </c>
      <c r="B2766" t="s">
        <v>15169</v>
      </c>
      <c r="C2766" t="s">
        <v>18662</v>
      </c>
      <c r="D2766">
        <v>27.312999999999999</v>
      </c>
      <c r="E2766">
        <v>227</v>
      </c>
      <c r="F2766">
        <v>163</v>
      </c>
      <c r="G2766">
        <v>2</v>
      </c>
      <c r="H2766">
        <v>3</v>
      </c>
      <c r="I2766">
        <v>229</v>
      </c>
      <c r="J2766">
        <v>4</v>
      </c>
      <c r="K2766">
        <v>228</v>
      </c>
      <c r="L2766">
        <v>7.0699999999999995E-16</v>
      </c>
      <c r="M2766">
        <v>79.7</v>
      </c>
      <c r="N2766">
        <v>405</v>
      </c>
      <c r="O2766">
        <v>56.049399999999999</v>
      </c>
      <c r="P2766">
        <v>56.049399999999999</v>
      </c>
      <c r="Q2766">
        <v>2179</v>
      </c>
    </row>
    <row r="2767" spans="1:17" x14ac:dyDescent="0.35">
      <c r="A2767" t="s">
        <v>15301</v>
      </c>
      <c r="B2767" t="s">
        <v>18663</v>
      </c>
      <c r="C2767" t="s">
        <v>18664</v>
      </c>
      <c r="D2767">
        <v>27.585999999999999</v>
      </c>
      <c r="E2767">
        <v>116</v>
      </c>
      <c r="F2767">
        <v>57</v>
      </c>
      <c r="G2767">
        <v>6</v>
      </c>
      <c r="H2767">
        <v>120</v>
      </c>
      <c r="I2767">
        <v>234</v>
      </c>
      <c r="J2767">
        <v>10</v>
      </c>
      <c r="K2767">
        <v>99</v>
      </c>
      <c r="L2767">
        <v>0.56000000000000005</v>
      </c>
      <c r="M2767">
        <v>31.6</v>
      </c>
      <c r="N2767">
        <v>150</v>
      </c>
      <c r="O2767">
        <v>77.333299999999994</v>
      </c>
      <c r="P2767">
        <v>77.333299999999994</v>
      </c>
      <c r="Q2767">
        <v>1811</v>
      </c>
    </row>
    <row r="2768" spans="1:17" x14ac:dyDescent="0.35">
      <c r="A2768" t="s">
        <v>15070</v>
      </c>
      <c r="B2768" t="s">
        <v>16350</v>
      </c>
      <c r="C2768" t="s">
        <v>18665</v>
      </c>
      <c r="D2768">
        <v>44.783000000000001</v>
      </c>
      <c r="E2768">
        <v>230</v>
      </c>
      <c r="F2768">
        <v>127</v>
      </c>
      <c r="G2768">
        <v>0</v>
      </c>
      <c r="H2768">
        <v>5</v>
      </c>
      <c r="I2768">
        <v>234</v>
      </c>
      <c r="J2768">
        <v>5</v>
      </c>
      <c r="K2768">
        <v>234</v>
      </c>
      <c r="L2768">
        <v>2.34E-51</v>
      </c>
      <c r="M2768">
        <v>179</v>
      </c>
      <c r="N2768">
        <v>420</v>
      </c>
      <c r="O2768">
        <v>54.761899999999997</v>
      </c>
      <c r="P2768">
        <v>54.761899999999997</v>
      </c>
      <c r="Q2768">
        <v>1986</v>
      </c>
    </row>
    <row r="2769" spans="1:17" x14ac:dyDescent="0.35">
      <c r="A2769" t="s">
        <v>15070</v>
      </c>
      <c r="B2769" t="s">
        <v>15549</v>
      </c>
      <c r="C2769" t="s">
        <v>18666</v>
      </c>
      <c r="D2769">
        <v>24.113</v>
      </c>
      <c r="E2769">
        <v>282</v>
      </c>
      <c r="F2769">
        <v>179</v>
      </c>
      <c r="G2769">
        <v>10</v>
      </c>
      <c r="H2769">
        <v>80</v>
      </c>
      <c r="I2769">
        <v>343</v>
      </c>
      <c r="J2769">
        <v>1</v>
      </c>
      <c r="K2769">
        <v>265</v>
      </c>
      <c r="L2769">
        <v>1.97E-9</v>
      </c>
      <c r="M2769">
        <v>58.9</v>
      </c>
      <c r="N2769">
        <v>300</v>
      </c>
      <c r="O2769">
        <v>94</v>
      </c>
      <c r="P2769">
        <v>94</v>
      </c>
      <c r="Q2769">
        <v>2240</v>
      </c>
    </row>
    <row r="2770" spans="1:17" x14ac:dyDescent="0.35">
      <c r="A2770" t="s">
        <v>15031</v>
      </c>
      <c r="B2770" t="s">
        <v>16139</v>
      </c>
      <c r="C2770" t="s">
        <v>18667</v>
      </c>
      <c r="D2770">
        <v>26.901</v>
      </c>
      <c r="E2770">
        <v>171</v>
      </c>
      <c r="F2770">
        <v>108</v>
      </c>
      <c r="G2770">
        <v>6</v>
      </c>
      <c r="H2770">
        <v>6</v>
      </c>
      <c r="I2770">
        <v>160</v>
      </c>
      <c r="J2770">
        <v>5</v>
      </c>
      <c r="K2770">
        <v>174</v>
      </c>
      <c r="L2770">
        <v>3.27E-6</v>
      </c>
      <c r="M2770">
        <v>47.4</v>
      </c>
      <c r="N2770">
        <v>251</v>
      </c>
      <c r="O2770">
        <v>68.127499999999998</v>
      </c>
      <c r="P2770">
        <v>68.127499999999998</v>
      </c>
      <c r="Q2770">
        <v>242</v>
      </c>
    </row>
    <row r="2771" spans="1:17" x14ac:dyDescent="0.35">
      <c r="A2771" t="s">
        <v>16938</v>
      </c>
      <c r="B2771" t="s">
        <v>18668</v>
      </c>
      <c r="C2771" t="s">
        <v>18669</v>
      </c>
      <c r="D2771">
        <v>27.472999999999999</v>
      </c>
      <c r="E2771">
        <v>91</v>
      </c>
      <c r="F2771">
        <v>55</v>
      </c>
      <c r="G2771">
        <v>3</v>
      </c>
      <c r="H2771">
        <v>35</v>
      </c>
      <c r="I2771">
        <v>114</v>
      </c>
      <c r="J2771">
        <v>49</v>
      </c>
      <c r="K2771">
        <v>139</v>
      </c>
      <c r="L2771">
        <v>0.96</v>
      </c>
      <c r="M2771">
        <v>31.2</v>
      </c>
      <c r="N2771">
        <v>151</v>
      </c>
      <c r="O2771">
        <v>60.264899999999997</v>
      </c>
      <c r="P2771">
        <v>60.264899999999997</v>
      </c>
      <c r="Q2771">
        <v>1567</v>
      </c>
    </row>
    <row r="2772" spans="1:17" x14ac:dyDescent="0.35">
      <c r="A2772" t="s">
        <v>15070</v>
      </c>
      <c r="B2772" t="s">
        <v>18670</v>
      </c>
      <c r="C2772" t="s">
        <v>18671</v>
      </c>
      <c r="D2772">
        <v>37.652000000000001</v>
      </c>
      <c r="E2772">
        <v>247</v>
      </c>
      <c r="F2772">
        <v>148</v>
      </c>
      <c r="G2772">
        <v>4</v>
      </c>
      <c r="H2772">
        <v>5</v>
      </c>
      <c r="I2772">
        <v>248</v>
      </c>
      <c r="J2772">
        <v>5</v>
      </c>
      <c r="K2772">
        <v>248</v>
      </c>
      <c r="L2772">
        <v>1.5499999999999999E-34</v>
      </c>
      <c r="M2772">
        <v>134</v>
      </c>
      <c r="N2772">
        <v>409</v>
      </c>
      <c r="O2772">
        <v>60.391199999999998</v>
      </c>
      <c r="P2772">
        <v>60.391199999999998</v>
      </c>
      <c r="Q2772">
        <v>2049</v>
      </c>
    </row>
    <row r="2773" spans="1:17" x14ac:dyDescent="0.35">
      <c r="A2773" t="s">
        <v>15049</v>
      </c>
      <c r="B2773" t="s">
        <v>18672</v>
      </c>
      <c r="C2773" t="s">
        <v>18673</v>
      </c>
      <c r="D2773">
        <v>27.545000000000002</v>
      </c>
      <c r="E2773">
        <v>167</v>
      </c>
      <c r="F2773">
        <v>103</v>
      </c>
      <c r="G2773">
        <v>7</v>
      </c>
      <c r="H2773">
        <v>155</v>
      </c>
      <c r="I2773">
        <v>309</v>
      </c>
      <c r="J2773">
        <v>8</v>
      </c>
      <c r="K2773">
        <v>168</v>
      </c>
      <c r="L2773">
        <v>5.94E-5</v>
      </c>
      <c r="M2773">
        <v>44.7</v>
      </c>
      <c r="N2773">
        <v>257</v>
      </c>
      <c r="O2773">
        <v>64.980500000000006</v>
      </c>
      <c r="P2773">
        <v>64.980500000000006</v>
      </c>
      <c r="Q2773">
        <v>1847</v>
      </c>
    </row>
    <row r="2774" spans="1:17" x14ac:dyDescent="0.35">
      <c r="A2774" t="s">
        <v>15034</v>
      </c>
      <c r="B2774" t="s">
        <v>18672</v>
      </c>
      <c r="C2774" t="s">
        <v>18673</v>
      </c>
      <c r="D2774">
        <v>26.350999999999999</v>
      </c>
      <c r="E2774">
        <v>148</v>
      </c>
      <c r="F2774">
        <v>75</v>
      </c>
      <c r="G2774">
        <v>5</v>
      </c>
      <c r="H2774">
        <v>40</v>
      </c>
      <c r="I2774">
        <v>160</v>
      </c>
      <c r="J2774">
        <v>3</v>
      </c>
      <c r="K2774">
        <v>143</v>
      </c>
      <c r="L2774">
        <v>1.34E-4</v>
      </c>
      <c r="M2774">
        <v>43.1</v>
      </c>
      <c r="N2774">
        <v>257</v>
      </c>
      <c r="O2774">
        <v>57.587499999999999</v>
      </c>
      <c r="P2774">
        <v>57.587499999999999</v>
      </c>
      <c r="Q2774">
        <v>882</v>
      </c>
    </row>
    <row r="2775" spans="1:17" x14ac:dyDescent="0.35">
      <c r="A2775" t="s">
        <v>15038</v>
      </c>
      <c r="B2775" t="s">
        <v>15648</v>
      </c>
      <c r="C2775" t="s">
        <v>18674</v>
      </c>
      <c r="D2775">
        <v>25.61</v>
      </c>
      <c r="E2775">
        <v>246</v>
      </c>
      <c r="F2775">
        <v>163</v>
      </c>
      <c r="G2775">
        <v>8</v>
      </c>
      <c r="H2775">
        <v>373</v>
      </c>
      <c r="I2775">
        <v>615</v>
      </c>
      <c r="J2775">
        <v>4</v>
      </c>
      <c r="K2775">
        <v>232</v>
      </c>
      <c r="L2775">
        <v>4.1600000000000002E-8</v>
      </c>
      <c r="M2775">
        <v>56.2</v>
      </c>
      <c r="N2775">
        <v>261</v>
      </c>
      <c r="O2775">
        <v>94.252899999999997</v>
      </c>
      <c r="P2775">
        <v>94.252899999999997</v>
      </c>
      <c r="Q2775">
        <v>2715</v>
      </c>
    </row>
    <row r="2776" spans="1:17" x14ac:dyDescent="0.35">
      <c r="A2776" t="s">
        <v>15070</v>
      </c>
      <c r="B2776" t="s">
        <v>15777</v>
      </c>
      <c r="C2776" t="s">
        <v>18675</v>
      </c>
      <c r="D2776">
        <v>31.844999999999999</v>
      </c>
      <c r="E2776">
        <v>336</v>
      </c>
      <c r="F2776">
        <v>208</v>
      </c>
      <c r="G2776">
        <v>3</v>
      </c>
      <c r="H2776">
        <v>5</v>
      </c>
      <c r="I2776">
        <v>337</v>
      </c>
      <c r="J2776">
        <v>5</v>
      </c>
      <c r="K2776">
        <v>322</v>
      </c>
      <c r="L2776">
        <v>8.45E-35</v>
      </c>
      <c r="M2776">
        <v>134</v>
      </c>
      <c r="N2776">
        <v>406</v>
      </c>
      <c r="O2776">
        <v>82.758600000000001</v>
      </c>
      <c r="P2776">
        <v>82.758600000000001</v>
      </c>
      <c r="Q2776">
        <v>2048</v>
      </c>
    </row>
    <row r="2777" spans="1:17" x14ac:dyDescent="0.35">
      <c r="A2777" t="s">
        <v>18676</v>
      </c>
      <c r="B2777" t="s">
        <v>18677</v>
      </c>
      <c r="C2777" t="s">
        <v>18678</v>
      </c>
      <c r="D2777">
        <v>27.35</v>
      </c>
      <c r="E2777">
        <v>117</v>
      </c>
      <c r="F2777">
        <v>76</v>
      </c>
      <c r="G2777">
        <v>3</v>
      </c>
      <c r="H2777">
        <v>129</v>
      </c>
      <c r="I2777">
        <v>244</v>
      </c>
      <c r="J2777">
        <v>2</v>
      </c>
      <c r="K2777">
        <v>110</v>
      </c>
      <c r="L2777">
        <v>0.54</v>
      </c>
      <c r="M2777">
        <v>31.6</v>
      </c>
      <c r="N2777">
        <v>166</v>
      </c>
      <c r="O2777">
        <v>70.481899999999996</v>
      </c>
      <c r="P2777">
        <v>70.481899999999996</v>
      </c>
      <c r="Q2777">
        <v>1965</v>
      </c>
    </row>
    <row r="2778" spans="1:17" x14ac:dyDescent="0.35">
      <c r="A2778" t="s">
        <v>15136</v>
      </c>
      <c r="B2778" t="s">
        <v>15644</v>
      </c>
      <c r="C2778" t="s">
        <v>18679</v>
      </c>
      <c r="D2778">
        <v>25</v>
      </c>
      <c r="E2778">
        <v>112</v>
      </c>
      <c r="F2778">
        <v>71</v>
      </c>
      <c r="G2778">
        <v>4</v>
      </c>
      <c r="H2778">
        <v>7</v>
      </c>
      <c r="I2778">
        <v>111</v>
      </c>
      <c r="J2778">
        <v>18</v>
      </c>
      <c r="K2778">
        <v>123</v>
      </c>
      <c r="L2778">
        <v>0.56999999999999995</v>
      </c>
      <c r="M2778">
        <v>29.6</v>
      </c>
      <c r="N2778">
        <v>155</v>
      </c>
      <c r="O2778">
        <v>72.258099999999999</v>
      </c>
      <c r="P2778">
        <v>72.258099999999999</v>
      </c>
      <c r="Q2778">
        <v>1153</v>
      </c>
    </row>
    <row r="2779" spans="1:17" x14ac:dyDescent="0.35">
      <c r="A2779" t="s">
        <v>15133</v>
      </c>
      <c r="B2779" t="s">
        <v>15644</v>
      </c>
      <c r="C2779" t="s">
        <v>18679</v>
      </c>
      <c r="D2779">
        <v>23.437999999999999</v>
      </c>
      <c r="E2779">
        <v>128</v>
      </c>
      <c r="F2779">
        <v>94</v>
      </c>
      <c r="G2779">
        <v>1</v>
      </c>
      <c r="H2779">
        <v>13</v>
      </c>
      <c r="I2779">
        <v>136</v>
      </c>
      <c r="J2779">
        <v>4</v>
      </c>
      <c r="K2779">
        <v>131</v>
      </c>
      <c r="L2779">
        <v>1.5699999999999999E-7</v>
      </c>
      <c r="M2779">
        <v>48.5</v>
      </c>
      <c r="N2779">
        <v>155</v>
      </c>
      <c r="O2779">
        <v>82.580600000000004</v>
      </c>
      <c r="P2779">
        <v>82.580600000000004</v>
      </c>
      <c r="Q2779">
        <v>2558</v>
      </c>
    </row>
    <row r="2780" spans="1:17" x14ac:dyDescent="0.35">
      <c r="A2780" t="s">
        <v>15186</v>
      </c>
      <c r="B2780" t="s">
        <v>15644</v>
      </c>
      <c r="C2780" t="s">
        <v>18679</v>
      </c>
      <c r="D2780">
        <v>21.641999999999999</v>
      </c>
      <c r="E2780">
        <v>134</v>
      </c>
      <c r="F2780">
        <v>92</v>
      </c>
      <c r="G2780">
        <v>3</v>
      </c>
      <c r="H2780">
        <v>17</v>
      </c>
      <c r="I2780">
        <v>137</v>
      </c>
      <c r="J2780">
        <v>9</v>
      </c>
      <c r="K2780">
        <v>142</v>
      </c>
      <c r="L2780">
        <v>0.39</v>
      </c>
      <c r="M2780">
        <v>30.8</v>
      </c>
      <c r="N2780">
        <v>155</v>
      </c>
      <c r="O2780">
        <v>86.451599999999999</v>
      </c>
      <c r="P2780">
        <v>86.451599999999999</v>
      </c>
      <c r="Q2780">
        <v>1399</v>
      </c>
    </row>
    <row r="2781" spans="1:17" x14ac:dyDescent="0.35">
      <c r="A2781" t="s">
        <v>15136</v>
      </c>
      <c r="B2781" t="s">
        <v>18680</v>
      </c>
      <c r="C2781" t="s">
        <v>18681</v>
      </c>
      <c r="D2781">
        <v>24.626999999999999</v>
      </c>
      <c r="E2781">
        <v>134</v>
      </c>
      <c r="F2781">
        <v>87</v>
      </c>
      <c r="G2781">
        <v>6</v>
      </c>
      <c r="H2781">
        <v>8</v>
      </c>
      <c r="I2781">
        <v>139</v>
      </c>
      <c r="J2781">
        <v>7</v>
      </c>
      <c r="K2781">
        <v>128</v>
      </c>
      <c r="L2781">
        <v>5.0000000000000001E-3</v>
      </c>
      <c r="M2781">
        <v>35.4</v>
      </c>
      <c r="N2781">
        <v>134</v>
      </c>
      <c r="O2781">
        <v>100</v>
      </c>
      <c r="P2781">
        <v>100</v>
      </c>
      <c r="Q2781">
        <v>1137</v>
      </c>
    </row>
    <row r="2782" spans="1:17" x14ac:dyDescent="0.35">
      <c r="A2782" t="s">
        <v>15559</v>
      </c>
      <c r="B2782" t="s">
        <v>18682</v>
      </c>
      <c r="C2782" t="s">
        <v>18683</v>
      </c>
      <c r="D2782">
        <v>26.582000000000001</v>
      </c>
      <c r="E2782">
        <v>158</v>
      </c>
      <c r="F2782">
        <v>87</v>
      </c>
      <c r="G2782">
        <v>7</v>
      </c>
      <c r="H2782">
        <v>11</v>
      </c>
      <c r="I2782">
        <v>153</v>
      </c>
      <c r="J2782">
        <v>2</v>
      </c>
      <c r="K2782">
        <v>145</v>
      </c>
      <c r="L2782">
        <v>0.28000000000000003</v>
      </c>
      <c r="M2782">
        <v>31.2</v>
      </c>
      <c r="N2782">
        <v>221</v>
      </c>
      <c r="O2782">
        <v>71.493200000000002</v>
      </c>
      <c r="P2782">
        <v>71.493200000000002</v>
      </c>
      <c r="Q2782">
        <v>2931</v>
      </c>
    </row>
    <row r="2783" spans="1:17" x14ac:dyDescent="0.35">
      <c r="A2783" t="s">
        <v>15070</v>
      </c>
      <c r="B2783" t="s">
        <v>15286</v>
      </c>
      <c r="C2783" t="s">
        <v>18684</v>
      </c>
      <c r="D2783">
        <v>36.25</v>
      </c>
      <c r="E2783">
        <v>240</v>
      </c>
      <c r="F2783">
        <v>152</v>
      </c>
      <c r="G2783">
        <v>1</v>
      </c>
      <c r="H2783">
        <v>5</v>
      </c>
      <c r="I2783">
        <v>243</v>
      </c>
      <c r="J2783">
        <v>5</v>
      </c>
      <c r="K2783">
        <v>244</v>
      </c>
      <c r="L2783">
        <v>4.6199999999999997E-35</v>
      </c>
      <c r="M2783">
        <v>135</v>
      </c>
      <c r="N2783">
        <v>404</v>
      </c>
      <c r="O2783">
        <v>59.405900000000003</v>
      </c>
      <c r="P2783">
        <v>59.405900000000003</v>
      </c>
      <c r="Q2783">
        <v>2044</v>
      </c>
    </row>
    <row r="2784" spans="1:17" x14ac:dyDescent="0.35">
      <c r="A2784" t="s">
        <v>15070</v>
      </c>
      <c r="B2784" t="s">
        <v>18685</v>
      </c>
      <c r="C2784" t="s">
        <v>18686</v>
      </c>
      <c r="D2784">
        <v>36.796999999999997</v>
      </c>
      <c r="E2784">
        <v>231</v>
      </c>
      <c r="F2784">
        <v>144</v>
      </c>
      <c r="G2784">
        <v>1</v>
      </c>
      <c r="H2784">
        <v>5</v>
      </c>
      <c r="I2784">
        <v>233</v>
      </c>
      <c r="J2784">
        <v>5</v>
      </c>
      <c r="K2784">
        <v>235</v>
      </c>
      <c r="L2784">
        <v>1.6899999999999999E-35</v>
      </c>
      <c r="M2784">
        <v>136</v>
      </c>
      <c r="N2784">
        <v>413</v>
      </c>
      <c r="O2784">
        <v>55.932200000000002</v>
      </c>
      <c r="P2784">
        <v>55.932200000000002</v>
      </c>
      <c r="Q2784">
        <v>2041</v>
      </c>
    </row>
    <row r="2785" spans="1:17" x14ac:dyDescent="0.35">
      <c r="A2785" t="s">
        <v>15228</v>
      </c>
      <c r="B2785" t="s">
        <v>18687</v>
      </c>
      <c r="C2785" t="s">
        <v>18688</v>
      </c>
      <c r="D2785">
        <v>27.777999999999999</v>
      </c>
      <c r="E2785">
        <v>90</v>
      </c>
      <c r="F2785">
        <v>60</v>
      </c>
      <c r="G2785">
        <v>2</v>
      </c>
      <c r="H2785">
        <v>26</v>
      </c>
      <c r="I2785">
        <v>115</v>
      </c>
      <c r="J2785">
        <v>44</v>
      </c>
      <c r="K2785">
        <v>128</v>
      </c>
      <c r="L2785">
        <v>0.76</v>
      </c>
      <c r="M2785">
        <v>29.3</v>
      </c>
      <c r="N2785">
        <v>176</v>
      </c>
      <c r="O2785">
        <v>51.136400000000002</v>
      </c>
      <c r="P2785">
        <v>51.136400000000002</v>
      </c>
      <c r="Q2785">
        <v>1409</v>
      </c>
    </row>
    <row r="2786" spans="1:17" x14ac:dyDescent="0.35">
      <c r="A2786" t="s">
        <v>15034</v>
      </c>
      <c r="B2786" t="s">
        <v>17985</v>
      </c>
      <c r="C2786" t="s">
        <v>18689</v>
      </c>
      <c r="D2786">
        <v>31.206</v>
      </c>
      <c r="E2786">
        <v>141</v>
      </c>
      <c r="F2786">
        <v>75</v>
      </c>
      <c r="G2786">
        <v>5</v>
      </c>
      <c r="H2786">
        <v>40</v>
      </c>
      <c r="I2786">
        <v>160</v>
      </c>
      <c r="J2786">
        <v>3</v>
      </c>
      <c r="K2786">
        <v>141</v>
      </c>
      <c r="L2786">
        <v>1E-3</v>
      </c>
      <c r="M2786">
        <v>40</v>
      </c>
      <c r="N2786">
        <v>255</v>
      </c>
      <c r="O2786">
        <v>55.2941</v>
      </c>
      <c r="P2786">
        <v>55.2941</v>
      </c>
      <c r="Q2786">
        <v>981</v>
      </c>
    </row>
    <row r="2787" spans="1:17" x14ac:dyDescent="0.35">
      <c r="A2787" t="s">
        <v>15037</v>
      </c>
      <c r="B2787" t="s">
        <v>17985</v>
      </c>
      <c r="C2787" t="s">
        <v>18689</v>
      </c>
      <c r="D2787">
        <v>25.564</v>
      </c>
      <c r="E2787">
        <v>266</v>
      </c>
      <c r="F2787">
        <v>154</v>
      </c>
      <c r="G2787">
        <v>11</v>
      </c>
      <c r="H2787">
        <v>44</v>
      </c>
      <c r="I2787">
        <v>284</v>
      </c>
      <c r="J2787">
        <v>3</v>
      </c>
      <c r="K2787">
        <v>249</v>
      </c>
      <c r="L2787">
        <v>2.1699999999999999E-4</v>
      </c>
      <c r="M2787">
        <v>42.7</v>
      </c>
      <c r="N2787">
        <v>255</v>
      </c>
      <c r="O2787">
        <v>104.31399999999999</v>
      </c>
      <c r="P2787">
        <v>101</v>
      </c>
      <c r="Q2787">
        <v>669</v>
      </c>
    </row>
    <row r="2788" spans="1:17" x14ac:dyDescent="0.35">
      <c r="A2788" t="s">
        <v>15034</v>
      </c>
      <c r="B2788" t="s">
        <v>16395</v>
      </c>
      <c r="C2788" t="s">
        <v>18690</v>
      </c>
      <c r="D2788">
        <v>22.978999999999999</v>
      </c>
      <c r="E2788">
        <v>235</v>
      </c>
      <c r="F2788">
        <v>153</v>
      </c>
      <c r="G2788">
        <v>8</v>
      </c>
      <c r="H2788">
        <v>40</v>
      </c>
      <c r="I2788">
        <v>252</v>
      </c>
      <c r="J2788">
        <v>3</v>
      </c>
      <c r="K2788">
        <v>231</v>
      </c>
      <c r="L2788">
        <v>2E-3</v>
      </c>
      <c r="M2788">
        <v>39.299999999999997</v>
      </c>
      <c r="N2788">
        <v>259</v>
      </c>
      <c r="O2788">
        <v>90.733599999999996</v>
      </c>
      <c r="P2788">
        <v>90.733599999999996</v>
      </c>
      <c r="Q2788">
        <v>1012</v>
      </c>
    </row>
    <row r="2789" spans="1:17" x14ac:dyDescent="0.35">
      <c r="A2789" t="s">
        <v>15034</v>
      </c>
      <c r="B2789" t="s">
        <v>15369</v>
      </c>
      <c r="C2789" t="s">
        <v>18691</v>
      </c>
      <c r="D2789">
        <v>27.684000000000001</v>
      </c>
      <c r="E2789">
        <v>177</v>
      </c>
      <c r="F2789">
        <v>79</v>
      </c>
      <c r="G2789">
        <v>5</v>
      </c>
      <c r="H2789">
        <v>40</v>
      </c>
      <c r="I2789">
        <v>183</v>
      </c>
      <c r="J2789">
        <v>3</v>
      </c>
      <c r="K2789">
        <v>163</v>
      </c>
      <c r="L2789">
        <v>2E-3</v>
      </c>
      <c r="M2789">
        <v>39.700000000000003</v>
      </c>
      <c r="N2789">
        <v>254</v>
      </c>
      <c r="O2789">
        <v>69.685000000000002</v>
      </c>
      <c r="P2789">
        <v>69.685000000000002</v>
      </c>
      <c r="Q2789">
        <v>1000</v>
      </c>
    </row>
    <row r="2790" spans="1:17" x14ac:dyDescent="0.35">
      <c r="A2790" t="s">
        <v>15046</v>
      </c>
      <c r="B2790" t="s">
        <v>18692</v>
      </c>
      <c r="C2790" t="s">
        <v>18693</v>
      </c>
      <c r="D2790">
        <v>25.683</v>
      </c>
      <c r="E2790">
        <v>183</v>
      </c>
      <c r="F2790">
        <v>116</v>
      </c>
      <c r="G2790">
        <v>6</v>
      </c>
      <c r="H2790">
        <v>126</v>
      </c>
      <c r="I2790">
        <v>297</v>
      </c>
      <c r="J2790">
        <v>8</v>
      </c>
      <c r="K2790">
        <v>181</v>
      </c>
      <c r="L2790">
        <v>1.9700000000000001E-5</v>
      </c>
      <c r="M2790">
        <v>46.2</v>
      </c>
      <c r="N2790">
        <v>256</v>
      </c>
      <c r="O2790">
        <v>71.484399999999994</v>
      </c>
      <c r="P2790">
        <v>71.484399999999994</v>
      </c>
      <c r="Q2790">
        <v>1287</v>
      </c>
    </row>
    <row r="2791" spans="1:17" x14ac:dyDescent="0.35">
      <c r="A2791" t="s">
        <v>15244</v>
      </c>
      <c r="B2791" t="s">
        <v>15245</v>
      </c>
      <c r="C2791" t="s">
        <v>18694</v>
      </c>
      <c r="D2791">
        <v>39.158999999999999</v>
      </c>
      <c r="E2791">
        <v>452</v>
      </c>
      <c r="F2791">
        <v>259</v>
      </c>
      <c r="G2791">
        <v>9</v>
      </c>
      <c r="H2791">
        <v>19</v>
      </c>
      <c r="I2791">
        <v>465</v>
      </c>
      <c r="J2791">
        <v>16</v>
      </c>
      <c r="K2791">
        <v>456</v>
      </c>
      <c r="L2791">
        <v>1.6E-99</v>
      </c>
      <c r="M2791">
        <v>306</v>
      </c>
      <c r="N2791">
        <v>461</v>
      </c>
      <c r="O2791">
        <v>98.047700000000006</v>
      </c>
      <c r="P2791">
        <v>98.047700000000006</v>
      </c>
      <c r="Q2791">
        <v>1542</v>
      </c>
    </row>
    <row r="2792" spans="1:17" x14ac:dyDescent="0.35">
      <c r="A2792" t="s">
        <v>15247</v>
      </c>
      <c r="B2792" t="s">
        <v>15245</v>
      </c>
      <c r="C2792" t="s">
        <v>18694</v>
      </c>
      <c r="D2792">
        <v>36.853000000000002</v>
      </c>
      <c r="E2792">
        <v>464</v>
      </c>
      <c r="F2792">
        <v>272</v>
      </c>
      <c r="G2792">
        <v>6</v>
      </c>
      <c r="H2792">
        <v>17</v>
      </c>
      <c r="I2792">
        <v>479</v>
      </c>
      <c r="J2792">
        <v>13</v>
      </c>
      <c r="K2792">
        <v>456</v>
      </c>
      <c r="L2792">
        <v>8.0400000000000005E-89</v>
      </c>
      <c r="M2792">
        <v>279</v>
      </c>
      <c r="N2792">
        <v>461</v>
      </c>
      <c r="O2792">
        <v>100.651</v>
      </c>
      <c r="P2792">
        <v>101</v>
      </c>
      <c r="Q2792">
        <v>1780</v>
      </c>
    </row>
    <row r="2793" spans="1:17" x14ac:dyDescent="0.35">
      <c r="A2793" t="s">
        <v>15248</v>
      </c>
      <c r="B2793" t="s">
        <v>15245</v>
      </c>
      <c r="C2793" t="s">
        <v>18694</v>
      </c>
      <c r="D2793">
        <v>27.626000000000001</v>
      </c>
      <c r="E2793">
        <v>257</v>
      </c>
      <c r="F2793">
        <v>150</v>
      </c>
      <c r="G2793">
        <v>14</v>
      </c>
      <c r="H2793">
        <v>278</v>
      </c>
      <c r="I2793">
        <v>520</v>
      </c>
      <c r="J2793">
        <v>170</v>
      </c>
      <c r="K2793">
        <v>404</v>
      </c>
      <c r="L2793">
        <v>2.36E-7</v>
      </c>
      <c r="M2793">
        <v>53.5</v>
      </c>
      <c r="N2793">
        <v>461</v>
      </c>
      <c r="O2793">
        <v>55.748399999999997</v>
      </c>
      <c r="P2793">
        <v>55.748399999999997</v>
      </c>
      <c r="Q2793">
        <v>46</v>
      </c>
    </row>
    <row r="2794" spans="1:17" x14ac:dyDescent="0.35">
      <c r="A2794" t="s">
        <v>15249</v>
      </c>
      <c r="B2794" t="s">
        <v>15245</v>
      </c>
      <c r="C2794" t="s">
        <v>18694</v>
      </c>
      <c r="D2794">
        <v>27.064</v>
      </c>
      <c r="E2794">
        <v>436</v>
      </c>
      <c r="F2794">
        <v>304</v>
      </c>
      <c r="G2794">
        <v>9</v>
      </c>
      <c r="H2794">
        <v>59</v>
      </c>
      <c r="I2794">
        <v>486</v>
      </c>
      <c r="J2794">
        <v>15</v>
      </c>
      <c r="K2794">
        <v>444</v>
      </c>
      <c r="L2794">
        <v>2.9300000000000002E-42</v>
      </c>
      <c r="M2794">
        <v>157</v>
      </c>
      <c r="N2794">
        <v>461</v>
      </c>
      <c r="O2794">
        <v>94.576999999999998</v>
      </c>
      <c r="P2794">
        <v>94.576999999999998</v>
      </c>
      <c r="Q2794">
        <v>2513</v>
      </c>
    </row>
    <row r="2795" spans="1:17" x14ac:dyDescent="0.35">
      <c r="A2795" t="s">
        <v>15250</v>
      </c>
      <c r="B2795" t="s">
        <v>15245</v>
      </c>
      <c r="C2795" t="s">
        <v>18694</v>
      </c>
      <c r="D2795">
        <v>26.471</v>
      </c>
      <c r="E2795">
        <v>238</v>
      </c>
      <c r="F2795">
        <v>144</v>
      </c>
      <c r="G2795">
        <v>9</v>
      </c>
      <c r="H2795">
        <v>92</v>
      </c>
      <c r="I2795">
        <v>316</v>
      </c>
      <c r="J2795">
        <v>114</v>
      </c>
      <c r="K2795">
        <v>333</v>
      </c>
      <c r="L2795">
        <v>4.0199999999999998E-9</v>
      </c>
      <c r="M2795">
        <v>58.5</v>
      </c>
      <c r="N2795">
        <v>461</v>
      </c>
      <c r="O2795">
        <v>51.626899999999999</v>
      </c>
      <c r="P2795">
        <v>51.626899999999999</v>
      </c>
      <c r="Q2795">
        <v>2363</v>
      </c>
    </row>
    <row r="2796" spans="1:17" x14ac:dyDescent="0.35">
      <c r="A2796" t="s">
        <v>15251</v>
      </c>
      <c r="B2796" t="s">
        <v>15245</v>
      </c>
      <c r="C2796" t="s">
        <v>18694</v>
      </c>
      <c r="D2796">
        <v>25.478999999999999</v>
      </c>
      <c r="E2796">
        <v>365</v>
      </c>
      <c r="F2796">
        <v>223</v>
      </c>
      <c r="G2796">
        <v>18</v>
      </c>
      <c r="H2796">
        <v>67</v>
      </c>
      <c r="I2796">
        <v>403</v>
      </c>
      <c r="J2796">
        <v>98</v>
      </c>
      <c r="K2796">
        <v>441</v>
      </c>
      <c r="L2796">
        <v>7.4999999999999993E-9</v>
      </c>
      <c r="M2796">
        <v>57.8</v>
      </c>
      <c r="N2796">
        <v>461</v>
      </c>
      <c r="O2796">
        <v>79.175700000000006</v>
      </c>
      <c r="P2796">
        <v>79.175700000000006</v>
      </c>
      <c r="Q2796">
        <v>2824</v>
      </c>
    </row>
    <row r="2797" spans="1:17" x14ac:dyDescent="0.35">
      <c r="A2797" t="s">
        <v>15252</v>
      </c>
      <c r="B2797" t="s">
        <v>15245</v>
      </c>
      <c r="C2797" t="s">
        <v>18694</v>
      </c>
      <c r="D2797">
        <v>22.654</v>
      </c>
      <c r="E2797">
        <v>437</v>
      </c>
      <c r="F2797">
        <v>321</v>
      </c>
      <c r="G2797">
        <v>10</v>
      </c>
      <c r="H2797">
        <v>22</v>
      </c>
      <c r="I2797">
        <v>447</v>
      </c>
      <c r="J2797">
        <v>16</v>
      </c>
      <c r="K2797">
        <v>446</v>
      </c>
      <c r="L2797">
        <v>7.9200000000000002E-21</v>
      </c>
      <c r="M2797">
        <v>95.1</v>
      </c>
      <c r="N2797">
        <v>461</v>
      </c>
      <c r="O2797">
        <v>94.793899999999994</v>
      </c>
      <c r="P2797">
        <v>94.793899999999994</v>
      </c>
      <c r="Q2797">
        <v>1713</v>
      </c>
    </row>
    <row r="2798" spans="1:17" x14ac:dyDescent="0.35">
      <c r="A2798" t="s">
        <v>15070</v>
      </c>
      <c r="B2798" t="s">
        <v>15320</v>
      </c>
      <c r="C2798" t="s">
        <v>18695</v>
      </c>
      <c r="D2798">
        <v>25.137</v>
      </c>
      <c r="E2798">
        <v>366</v>
      </c>
      <c r="F2798">
        <v>210</v>
      </c>
      <c r="G2798">
        <v>10</v>
      </c>
      <c r="H2798">
        <v>3</v>
      </c>
      <c r="I2798">
        <v>350</v>
      </c>
      <c r="J2798">
        <v>6</v>
      </c>
      <c r="K2798">
        <v>325</v>
      </c>
      <c r="L2798">
        <v>3.1199999999999998E-15</v>
      </c>
      <c r="M2798">
        <v>77.400000000000006</v>
      </c>
      <c r="N2798">
        <v>373</v>
      </c>
      <c r="O2798">
        <v>98.1233</v>
      </c>
      <c r="P2798">
        <v>98.1233</v>
      </c>
      <c r="Q2798">
        <v>2186</v>
      </c>
    </row>
    <row r="2799" spans="1:17" x14ac:dyDescent="0.35">
      <c r="A2799" t="s">
        <v>15301</v>
      </c>
      <c r="B2799" t="s">
        <v>18696</v>
      </c>
      <c r="C2799" t="s">
        <v>18697</v>
      </c>
      <c r="D2799">
        <v>30.645</v>
      </c>
      <c r="E2799">
        <v>124</v>
      </c>
      <c r="F2799">
        <v>57</v>
      </c>
      <c r="G2799">
        <v>7</v>
      </c>
      <c r="H2799">
        <v>121</v>
      </c>
      <c r="I2799">
        <v>243</v>
      </c>
      <c r="J2799">
        <v>11</v>
      </c>
      <c r="K2799">
        <v>106</v>
      </c>
      <c r="L2799">
        <v>0.68</v>
      </c>
      <c r="M2799">
        <v>31.2</v>
      </c>
      <c r="N2799">
        <v>149</v>
      </c>
      <c r="O2799">
        <v>83.221500000000006</v>
      </c>
      <c r="P2799">
        <v>83.221500000000006</v>
      </c>
      <c r="Q2799">
        <v>1814</v>
      </c>
    </row>
    <row r="2800" spans="1:17" x14ac:dyDescent="0.35">
      <c r="A2800" t="s">
        <v>15192</v>
      </c>
      <c r="B2800" t="s">
        <v>18698</v>
      </c>
      <c r="C2800" t="s">
        <v>18699</v>
      </c>
      <c r="D2800">
        <v>25.713999999999999</v>
      </c>
      <c r="E2800">
        <v>105</v>
      </c>
      <c r="F2800">
        <v>66</v>
      </c>
      <c r="G2800">
        <v>5</v>
      </c>
      <c r="H2800">
        <v>44</v>
      </c>
      <c r="I2800">
        <v>143</v>
      </c>
      <c r="J2800">
        <v>9</v>
      </c>
      <c r="K2800">
        <v>106</v>
      </c>
      <c r="L2800">
        <v>7.0000000000000001E-3</v>
      </c>
      <c r="M2800">
        <v>35.799999999999997</v>
      </c>
      <c r="N2800">
        <v>151</v>
      </c>
      <c r="O2800">
        <v>69.5364</v>
      </c>
      <c r="P2800">
        <v>69.5364</v>
      </c>
      <c r="Q2800">
        <v>2462</v>
      </c>
    </row>
    <row r="2801" spans="1:17" x14ac:dyDescent="0.35">
      <c r="A2801" t="s">
        <v>15186</v>
      </c>
      <c r="B2801" t="s">
        <v>18698</v>
      </c>
      <c r="C2801" t="s">
        <v>18699</v>
      </c>
      <c r="D2801">
        <v>23.853000000000002</v>
      </c>
      <c r="E2801">
        <v>109</v>
      </c>
      <c r="F2801">
        <v>76</v>
      </c>
      <c r="G2801">
        <v>4</v>
      </c>
      <c r="H2801">
        <v>24</v>
      </c>
      <c r="I2801">
        <v>129</v>
      </c>
      <c r="J2801">
        <v>2</v>
      </c>
      <c r="K2801">
        <v>106</v>
      </c>
      <c r="L2801">
        <v>0.35</v>
      </c>
      <c r="M2801">
        <v>30.8</v>
      </c>
      <c r="N2801">
        <v>151</v>
      </c>
      <c r="O2801">
        <v>72.185400000000001</v>
      </c>
      <c r="P2801">
        <v>72.185400000000001</v>
      </c>
      <c r="Q2801">
        <v>1396</v>
      </c>
    </row>
    <row r="2802" spans="1:17" x14ac:dyDescent="0.35">
      <c r="A2802" t="s">
        <v>15031</v>
      </c>
      <c r="B2802" t="s">
        <v>18700</v>
      </c>
      <c r="C2802" t="s">
        <v>18701</v>
      </c>
      <c r="D2802">
        <v>28.177</v>
      </c>
      <c r="E2802">
        <v>181</v>
      </c>
      <c r="F2802">
        <v>100</v>
      </c>
      <c r="G2802">
        <v>7</v>
      </c>
      <c r="H2802">
        <v>6</v>
      </c>
      <c r="I2802">
        <v>158</v>
      </c>
      <c r="J2802">
        <v>3</v>
      </c>
      <c r="K2802">
        <v>181</v>
      </c>
      <c r="L2802">
        <v>3.1700000000000001E-4</v>
      </c>
      <c r="M2802">
        <v>41.6</v>
      </c>
      <c r="N2802">
        <v>261</v>
      </c>
      <c r="O2802">
        <v>69.348699999999994</v>
      </c>
      <c r="P2802">
        <v>69.348699999999994</v>
      </c>
      <c r="Q2802">
        <v>462</v>
      </c>
    </row>
    <row r="2803" spans="1:17" x14ac:dyDescent="0.35">
      <c r="A2803" t="s">
        <v>18702</v>
      </c>
      <c r="B2803" t="s">
        <v>15473</v>
      </c>
      <c r="C2803" t="s">
        <v>18703</v>
      </c>
      <c r="D2803">
        <v>27.048999999999999</v>
      </c>
      <c r="E2803">
        <v>122</v>
      </c>
      <c r="F2803">
        <v>76</v>
      </c>
      <c r="G2803">
        <v>5</v>
      </c>
      <c r="H2803">
        <v>131</v>
      </c>
      <c r="I2803">
        <v>242</v>
      </c>
      <c r="J2803">
        <v>21</v>
      </c>
      <c r="K2803">
        <v>139</v>
      </c>
      <c r="L2803">
        <v>0.03</v>
      </c>
      <c r="M2803">
        <v>35</v>
      </c>
      <c r="N2803">
        <v>148</v>
      </c>
      <c r="O2803">
        <v>82.432400000000001</v>
      </c>
      <c r="P2803">
        <v>82.432400000000001</v>
      </c>
      <c r="Q2803">
        <v>1161</v>
      </c>
    </row>
    <row r="2804" spans="1:17" x14ac:dyDescent="0.35">
      <c r="A2804" t="s">
        <v>15031</v>
      </c>
      <c r="B2804" t="s">
        <v>15398</v>
      </c>
      <c r="C2804" t="s">
        <v>18704</v>
      </c>
      <c r="D2804">
        <v>24.481000000000002</v>
      </c>
      <c r="E2804">
        <v>241</v>
      </c>
      <c r="F2804">
        <v>152</v>
      </c>
      <c r="G2804">
        <v>7</v>
      </c>
      <c r="H2804">
        <v>5</v>
      </c>
      <c r="I2804">
        <v>225</v>
      </c>
      <c r="J2804">
        <v>4</v>
      </c>
      <c r="K2804">
        <v>234</v>
      </c>
      <c r="L2804">
        <v>5.1199999999999997E-9</v>
      </c>
      <c r="M2804">
        <v>55.8</v>
      </c>
      <c r="N2804">
        <v>256</v>
      </c>
      <c r="O2804">
        <v>94.140600000000006</v>
      </c>
      <c r="P2804">
        <v>94.140600000000006</v>
      </c>
      <c r="Q2804">
        <v>92</v>
      </c>
    </row>
    <row r="2805" spans="1:17" x14ac:dyDescent="0.35">
      <c r="A2805" t="s">
        <v>15237</v>
      </c>
      <c r="B2805" t="s">
        <v>15398</v>
      </c>
      <c r="C2805" t="s">
        <v>18704</v>
      </c>
      <c r="D2805">
        <v>22.488</v>
      </c>
      <c r="E2805">
        <v>209</v>
      </c>
      <c r="F2805">
        <v>123</v>
      </c>
      <c r="G2805">
        <v>7</v>
      </c>
      <c r="H2805">
        <v>54</v>
      </c>
      <c r="I2805">
        <v>254</v>
      </c>
      <c r="J2805">
        <v>2</v>
      </c>
      <c r="K2805">
        <v>179</v>
      </c>
      <c r="L2805">
        <v>0.88</v>
      </c>
      <c r="M2805">
        <v>30.8</v>
      </c>
      <c r="N2805">
        <v>256</v>
      </c>
      <c r="O2805">
        <v>81.640600000000006</v>
      </c>
      <c r="P2805">
        <v>81.640600000000006</v>
      </c>
      <c r="Q2805">
        <v>547</v>
      </c>
    </row>
    <row r="2806" spans="1:17" x14ac:dyDescent="0.35">
      <c r="A2806" t="s">
        <v>15133</v>
      </c>
      <c r="B2806" t="s">
        <v>18705</v>
      </c>
      <c r="C2806" t="s">
        <v>18706</v>
      </c>
      <c r="D2806">
        <v>26.966000000000001</v>
      </c>
      <c r="E2806">
        <v>89</v>
      </c>
      <c r="F2806">
        <v>59</v>
      </c>
      <c r="G2806">
        <v>2</v>
      </c>
      <c r="H2806">
        <v>67</v>
      </c>
      <c r="I2806">
        <v>155</v>
      </c>
      <c r="J2806">
        <v>45</v>
      </c>
      <c r="K2806">
        <v>127</v>
      </c>
      <c r="L2806">
        <v>0.82</v>
      </c>
      <c r="M2806">
        <v>29.3</v>
      </c>
      <c r="N2806">
        <v>130</v>
      </c>
      <c r="O2806">
        <v>68.461500000000001</v>
      </c>
      <c r="P2806">
        <v>68.461500000000001</v>
      </c>
      <c r="Q2806">
        <v>2586</v>
      </c>
    </row>
    <row r="2807" spans="1:17" x14ac:dyDescent="0.35">
      <c r="A2807" t="s">
        <v>15319</v>
      </c>
      <c r="B2807" t="s">
        <v>18707</v>
      </c>
      <c r="C2807" t="s">
        <v>18708</v>
      </c>
      <c r="D2807">
        <v>27.451000000000001</v>
      </c>
      <c r="E2807">
        <v>153</v>
      </c>
      <c r="F2807">
        <v>90</v>
      </c>
      <c r="G2807">
        <v>2</v>
      </c>
      <c r="H2807">
        <v>16</v>
      </c>
      <c r="I2807">
        <v>147</v>
      </c>
      <c r="J2807">
        <v>13</v>
      </c>
      <c r="K2807">
        <v>165</v>
      </c>
      <c r="L2807">
        <v>3.57E-4</v>
      </c>
      <c r="M2807">
        <v>42</v>
      </c>
      <c r="N2807">
        <v>298</v>
      </c>
      <c r="O2807">
        <v>51.342300000000002</v>
      </c>
      <c r="P2807">
        <v>51.342300000000002</v>
      </c>
      <c r="Q2807">
        <v>1315</v>
      </c>
    </row>
    <row r="2808" spans="1:17" x14ac:dyDescent="0.35">
      <c r="A2808" t="s">
        <v>15073</v>
      </c>
      <c r="B2808" t="s">
        <v>18707</v>
      </c>
      <c r="C2808" t="s">
        <v>18708</v>
      </c>
      <c r="D2808">
        <v>25.238</v>
      </c>
      <c r="E2808">
        <v>210</v>
      </c>
      <c r="F2808">
        <v>124</v>
      </c>
      <c r="G2808">
        <v>7</v>
      </c>
      <c r="H2808">
        <v>22</v>
      </c>
      <c r="I2808">
        <v>209</v>
      </c>
      <c r="J2808">
        <v>19</v>
      </c>
      <c r="K2808">
        <v>217</v>
      </c>
      <c r="L2808">
        <v>3.0000000000000001E-3</v>
      </c>
      <c r="M2808">
        <v>39.299999999999997</v>
      </c>
      <c r="N2808">
        <v>298</v>
      </c>
      <c r="O2808">
        <v>70.469800000000006</v>
      </c>
      <c r="P2808">
        <v>70.469800000000006</v>
      </c>
      <c r="Q2808">
        <v>2315</v>
      </c>
    </row>
    <row r="2809" spans="1:17" x14ac:dyDescent="0.35">
      <c r="A2809" t="s">
        <v>15052</v>
      </c>
      <c r="B2809" t="s">
        <v>18707</v>
      </c>
      <c r="C2809" t="s">
        <v>18708</v>
      </c>
      <c r="D2809">
        <v>24.855</v>
      </c>
      <c r="E2809">
        <v>173</v>
      </c>
      <c r="F2809">
        <v>104</v>
      </c>
      <c r="G2809">
        <v>6</v>
      </c>
      <c r="H2809">
        <v>465</v>
      </c>
      <c r="I2809">
        <v>621</v>
      </c>
      <c r="J2809">
        <v>19</v>
      </c>
      <c r="K2809">
        <v>181</v>
      </c>
      <c r="L2809">
        <v>0.37</v>
      </c>
      <c r="M2809">
        <v>34.299999999999997</v>
      </c>
      <c r="N2809">
        <v>298</v>
      </c>
      <c r="O2809">
        <v>58.053699999999999</v>
      </c>
      <c r="P2809">
        <v>58.053699999999999</v>
      </c>
      <c r="Q2809">
        <v>2289</v>
      </c>
    </row>
    <row r="2810" spans="1:17" x14ac:dyDescent="0.35">
      <c r="A2810" t="s">
        <v>15263</v>
      </c>
      <c r="B2810" t="s">
        <v>18709</v>
      </c>
      <c r="C2810" t="s">
        <v>18710</v>
      </c>
      <c r="D2810">
        <v>27.869</v>
      </c>
      <c r="E2810">
        <v>122</v>
      </c>
      <c r="F2810">
        <v>66</v>
      </c>
      <c r="G2810">
        <v>6</v>
      </c>
      <c r="H2810">
        <v>148</v>
      </c>
      <c r="I2810">
        <v>267</v>
      </c>
      <c r="J2810">
        <v>13</v>
      </c>
      <c r="K2810">
        <v>114</v>
      </c>
      <c r="L2810">
        <v>7.0000000000000007E-2</v>
      </c>
      <c r="M2810">
        <v>35.799999999999997</v>
      </c>
      <c r="N2810">
        <v>166</v>
      </c>
      <c r="O2810">
        <v>73.494</v>
      </c>
      <c r="P2810">
        <v>73.494</v>
      </c>
      <c r="Q2810">
        <v>1746</v>
      </c>
    </row>
    <row r="2811" spans="1:17" x14ac:dyDescent="0.35">
      <c r="A2811" t="s">
        <v>15556</v>
      </c>
      <c r="B2811" t="s">
        <v>16066</v>
      </c>
      <c r="C2811" t="s">
        <v>18711</v>
      </c>
      <c r="D2811">
        <v>29.053999999999998</v>
      </c>
      <c r="E2811">
        <v>148</v>
      </c>
      <c r="F2811">
        <v>84</v>
      </c>
      <c r="G2811">
        <v>9</v>
      </c>
      <c r="H2811">
        <v>17</v>
      </c>
      <c r="I2811">
        <v>153</v>
      </c>
      <c r="J2811">
        <v>8</v>
      </c>
      <c r="K2811">
        <v>145</v>
      </c>
      <c r="L2811">
        <v>5.0000000000000001E-3</v>
      </c>
      <c r="M2811">
        <v>36.200000000000003</v>
      </c>
      <c r="N2811">
        <v>224</v>
      </c>
      <c r="O2811">
        <v>66.071399999999997</v>
      </c>
      <c r="P2811">
        <v>66.071399999999997</v>
      </c>
      <c r="Q2811">
        <v>1221</v>
      </c>
    </row>
    <row r="2812" spans="1:17" x14ac:dyDescent="0.35">
      <c r="A2812" t="s">
        <v>15559</v>
      </c>
      <c r="B2812" t="s">
        <v>16066</v>
      </c>
      <c r="C2812" t="s">
        <v>18711</v>
      </c>
      <c r="D2812">
        <v>27.210999999999999</v>
      </c>
      <c r="E2812">
        <v>147</v>
      </c>
      <c r="F2812">
        <v>88</v>
      </c>
      <c r="G2812">
        <v>8</v>
      </c>
      <c r="H2812">
        <v>17</v>
      </c>
      <c r="I2812">
        <v>153</v>
      </c>
      <c r="J2812">
        <v>8</v>
      </c>
      <c r="K2812">
        <v>145</v>
      </c>
      <c r="L2812">
        <v>0.43</v>
      </c>
      <c r="M2812">
        <v>30.4</v>
      </c>
      <c r="N2812">
        <v>224</v>
      </c>
      <c r="O2812">
        <v>65.625</v>
      </c>
      <c r="P2812">
        <v>65.625</v>
      </c>
      <c r="Q2812">
        <v>2932</v>
      </c>
    </row>
    <row r="2813" spans="1:17" x14ac:dyDescent="0.35">
      <c r="A2813" t="s">
        <v>15460</v>
      </c>
      <c r="B2813" t="s">
        <v>18712</v>
      </c>
      <c r="C2813" t="s">
        <v>18713</v>
      </c>
      <c r="D2813">
        <v>30.882000000000001</v>
      </c>
      <c r="E2813">
        <v>136</v>
      </c>
      <c r="F2813">
        <v>86</v>
      </c>
      <c r="G2813">
        <v>5</v>
      </c>
      <c r="H2813">
        <v>41</v>
      </c>
      <c r="I2813">
        <v>175</v>
      </c>
      <c r="J2813">
        <v>7</v>
      </c>
      <c r="K2813">
        <v>135</v>
      </c>
      <c r="L2813">
        <v>4.1500000000000001E-10</v>
      </c>
      <c r="M2813">
        <v>57.4</v>
      </c>
      <c r="N2813">
        <v>215</v>
      </c>
      <c r="O2813">
        <v>63.255800000000001</v>
      </c>
      <c r="P2813">
        <v>63.255800000000001</v>
      </c>
      <c r="Q2813">
        <v>2966</v>
      </c>
    </row>
    <row r="2814" spans="1:17" x14ac:dyDescent="0.35">
      <c r="A2814" t="s">
        <v>15034</v>
      </c>
      <c r="B2814" t="s">
        <v>18714</v>
      </c>
      <c r="C2814" t="s">
        <v>18715</v>
      </c>
      <c r="D2814">
        <v>27.777999999999999</v>
      </c>
      <c r="E2814">
        <v>144</v>
      </c>
      <c r="F2814">
        <v>78</v>
      </c>
      <c r="G2814">
        <v>5</v>
      </c>
      <c r="H2814">
        <v>40</v>
      </c>
      <c r="I2814">
        <v>160</v>
      </c>
      <c r="J2814">
        <v>3</v>
      </c>
      <c r="K2814">
        <v>143</v>
      </c>
      <c r="L2814">
        <v>6.29E-4</v>
      </c>
      <c r="M2814">
        <v>40.799999999999997</v>
      </c>
      <c r="N2814">
        <v>256</v>
      </c>
      <c r="O2814">
        <v>56.25</v>
      </c>
      <c r="P2814">
        <v>56.25</v>
      </c>
      <c r="Q2814">
        <v>949</v>
      </c>
    </row>
    <row r="2815" spans="1:17" x14ac:dyDescent="0.35">
      <c r="A2815" t="s">
        <v>15348</v>
      </c>
      <c r="B2815" t="s">
        <v>15196</v>
      </c>
      <c r="C2815" t="s">
        <v>18716</v>
      </c>
      <c r="D2815">
        <v>30.841000000000001</v>
      </c>
      <c r="E2815">
        <v>107</v>
      </c>
      <c r="F2815">
        <v>68</v>
      </c>
      <c r="G2815">
        <v>2</v>
      </c>
      <c r="H2815">
        <v>16</v>
      </c>
      <c r="I2815">
        <v>118</v>
      </c>
      <c r="J2815">
        <v>6</v>
      </c>
      <c r="K2815">
        <v>110</v>
      </c>
      <c r="L2815">
        <v>8.16E-7</v>
      </c>
      <c r="M2815">
        <v>46.6</v>
      </c>
      <c r="N2815">
        <v>146</v>
      </c>
      <c r="O2815">
        <v>73.287700000000001</v>
      </c>
      <c r="P2815">
        <v>73.287700000000001</v>
      </c>
      <c r="Q2815">
        <v>1936</v>
      </c>
    </row>
    <row r="2816" spans="1:17" x14ac:dyDescent="0.35">
      <c r="A2816" t="s">
        <v>15244</v>
      </c>
      <c r="B2816" t="s">
        <v>15304</v>
      </c>
      <c r="C2816" t="s">
        <v>18717</v>
      </c>
      <c r="D2816">
        <v>39.564999999999998</v>
      </c>
      <c r="E2816">
        <v>460</v>
      </c>
      <c r="F2816">
        <v>268</v>
      </c>
      <c r="G2816">
        <v>7</v>
      </c>
      <c r="H2816">
        <v>8</v>
      </c>
      <c r="I2816">
        <v>465</v>
      </c>
      <c r="J2816">
        <v>5</v>
      </c>
      <c r="K2816">
        <v>456</v>
      </c>
      <c r="L2816">
        <v>7.8000000000000002E-107</v>
      </c>
      <c r="M2816">
        <v>325</v>
      </c>
      <c r="N2816">
        <v>464</v>
      </c>
      <c r="O2816">
        <v>99.137900000000002</v>
      </c>
      <c r="P2816">
        <v>99.137900000000002</v>
      </c>
      <c r="Q2816">
        <v>1529</v>
      </c>
    </row>
    <row r="2817" spans="1:17" x14ac:dyDescent="0.35">
      <c r="A2817" t="s">
        <v>15247</v>
      </c>
      <c r="B2817" t="s">
        <v>15304</v>
      </c>
      <c r="C2817" t="s">
        <v>18717</v>
      </c>
      <c r="D2817">
        <v>36.786000000000001</v>
      </c>
      <c r="E2817">
        <v>473</v>
      </c>
      <c r="F2817">
        <v>280</v>
      </c>
      <c r="G2817">
        <v>4</v>
      </c>
      <c r="H2817">
        <v>7</v>
      </c>
      <c r="I2817">
        <v>479</v>
      </c>
      <c r="J2817">
        <v>3</v>
      </c>
      <c r="K2817">
        <v>456</v>
      </c>
      <c r="L2817">
        <v>8.0500000000000002E-97</v>
      </c>
      <c r="M2817">
        <v>300</v>
      </c>
      <c r="N2817">
        <v>464</v>
      </c>
      <c r="O2817">
        <v>101.94</v>
      </c>
      <c r="P2817">
        <v>101</v>
      </c>
      <c r="Q2817">
        <v>1766</v>
      </c>
    </row>
    <row r="2818" spans="1:17" x14ac:dyDescent="0.35">
      <c r="A2818" t="s">
        <v>15249</v>
      </c>
      <c r="B2818" t="s">
        <v>15304</v>
      </c>
      <c r="C2818" t="s">
        <v>18717</v>
      </c>
      <c r="D2818">
        <v>28.667999999999999</v>
      </c>
      <c r="E2818">
        <v>443</v>
      </c>
      <c r="F2818">
        <v>302</v>
      </c>
      <c r="G2818">
        <v>8</v>
      </c>
      <c r="H2818">
        <v>49</v>
      </c>
      <c r="I2818">
        <v>483</v>
      </c>
      <c r="J2818">
        <v>5</v>
      </c>
      <c r="K2818">
        <v>441</v>
      </c>
      <c r="L2818">
        <v>1.29E-45</v>
      </c>
      <c r="M2818">
        <v>166</v>
      </c>
      <c r="N2818">
        <v>464</v>
      </c>
      <c r="O2818">
        <v>95.474100000000007</v>
      </c>
      <c r="P2818">
        <v>95.474100000000007</v>
      </c>
      <c r="Q2818">
        <v>2505</v>
      </c>
    </row>
    <row r="2819" spans="1:17" x14ac:dyDescent="0.35">
      <c r="A2819" t="s">
        <v>15248</v>
      </c>
      <c r="B2819" t="s">
        <v>15304</v>
      </c>
      <c r="C2819" t="s">
        <v>18717</v>
      </c>
      <c r="D2819">
        <v>25.67</v>
      </c>
      <c r="E2819">
        <v>261</v>
      </c>
      <c r="F2819">
        <v>149</v>
      </c>
      <c r="G2819">
        <v>15</v>
      </c>
      <c r="H2819">
        <v>226</v>
      </c>
      <c r="I2819">
        <v>473</v>
      </c>
      <c r="J2819">
        <v>134</v>
      </c>
      <c r="K2819">
        <v>362</v>
      </c>
      <c r="L2819">
        <v>1.7500000000000001E-8</v>
      </c>
      <c r="M2819">
        <v>57</v>
      </c>
      <c r="N2819">
        <v>464</v>
      </c>
      <c r="O2819">
        <v>56.25</v>
      </c>
      <c r="P2819">
        <v>56.25</v>
      </c>
      <c r="Q2819">
        <v>19</v>
      </c>
    </row>
    <row r="2820" spans="1:17" x14ac:dyDescent="0.35">
      <c r="A2820" t="s">
        <v>15252</v>
      </c>
      <c r="B2820" t="s">
        <v>15304</v>
      </c>
      <c r="C2820" t="s">
        <v>18717</v>
      </c>
      <c r="D2820">
        <v>22.422000000000001</v>
      </c>
      <c r="E2820">
        <v>446</v>
      </c>
      <c r="F2820">
        <v>333</v>
      </c>
      <c r="G2820">
        <v>7</v>
      </c>
      <c r="H2820">
        <v>11</v>
      </c>
      <c r="I2820">
        <v>447</v>
      </c>
      <c r="J2820">
        <v>5</v>
      </c>
      <c r="K2820">
        <v>446</v>
      </c>
      <c r="L2820">
        <v>1.01E-23</v>
      </c>
      <c r="M2820">
        <v>103</v>
      </c>
      <c r="N2820">
        <v>464</v>
      </c>
      <c r="O2820">
        <v>96.120699999999999</v>
      </c>
      <c r="P2820">
        <v>96.120699999999999</v>
      </c>
      <c r="Q2820">
        <v>1699</v>
      </c>
    </row>
    <row r="2821" spans="1:17" x14ac:dyDescent="0.35">
      <c r="A2821" t="s">
        <v>15306</v>
      </c>
      <c r="B2821" t="s">
        <v>15304</v>
      </c>
      <c r="C2821" t="s">
        <v>18717</v>
      </c>
      <c r="D2821">
        <v>21.812999999999999</v>
      </c>
      <c r="E2821">
        <v>353</v>
      </c>
      <c r="F2821">
        <v>209</v>
      </c>
      <c r="G2821">
        <v>11</v>
      </c>
      <c r="H2821">
        <v>145</v>
      </c>
      <c r="I2821">
        <v>459</v>
      </c>
      <c r="J2821">
        <v>2</v>
      </c>
      <c r="K2821">
        <v>325</v>
      </c>
      <c r="L2821">
        <v>2E-3</v>
      </c>
      <c r="M2821">
        <v>40.799999999999997</v>
      </c>
      <c r="N2821">
        <v>464</v>
      </c>
      <c r="O2821">
        <v>76.077600000000004</v>
      </c>
      <c r="P2821">
        <v>76.077600000000004</v>
      </c>
      <c r="Q2821">
        <v>2800</v>
      </c>
    </row>
    <row r="2822" spans="1:17" x14ac:dyDescent="0.35">
      <c r="A2822" t="s">
        <v>18718</v>
      </c>
      <c r="B2822" t="s">
        <v>18719</v>
      </c>
      <c r="C2822" t="s">
        <v>18720</v>
      </c>
      <c r="D2822">
        <v>22.581</v>
      </c>
      <c r="E2822">
        <v>155</v>
      </c>
      <c r="F2822">
        <v>102</v>
      </c>
      <c r="G2822">
        <v>6</v>
      </c>
      <c r="H2822">
        <v>96</v>
      </c>
      <c r="I2822">
        <v>235</v>
      </c>
      <c r="J2822">
        <v>26</v>
      </c>
      <c r="K2822">
        <v>177</v>
      </c>
      <c r="L2822">
        <v>0.22</v>
      </c>
      <c r="M2822">
        <v>33.1</v>
      </c>
      <c r="N2822">
        <v>186</v>
      </c>
      <c r="O2822">
        <v>83.333299999999994</v>
      </c>
      <c r="P2822">
        <v>83.333299999999994</v>
      </c>
      <c r="Q2822">
        <v>2370</v>
      </c>
    </row>
    <row r="2823" spans="1:17" x14ac:dyDescent="0.35">
      <c r="A2823" t="s">
        <v>15031</v>
      </c>
      <c r="B2823" t="s">
        <v>15779</v>
      </c>
      <c r="C2823" t="s">
        <v>18721</v>
      </c>
      <c r="D2823">
        <v>25.713999999999999</v>
      </c>
      <c r="E2823">
        <v>245</v>
      </c>
      <c r="F2823">
        <v>151</v>
      </c>
      <c r="G2823">
        <v>8</v>
      </c>
      <c r="H2823">
        <v>1</v>
      </c>
      <c r="I2823">
        <v>225</v>
      </c>
      <c r="J2823">
        <v>1</v>
      </c>
      <c r="K2823">
        <v>234</v>
      </c>
      <c r="L2823">
        <v>2.2699999999999998E-9</v>
      </c>
      <c r="M2823">
        <v>57</v>
      </c>
      <c r="N2823">
        <v>256</v>
      </c>
      <c r="O2823">
        <v>95.703100000000006</v>
      </c>
      <c r="P2823">
        <v>95.703100000000006</v>
      </c>
      <c r="Q2823">
        <v>72</v>
      </c>
    </row>
    <row r="2824" spans="1:17" x14ac:dyDescent="0.35">
      <c r="A2824" t="s">
        <v>15237</v>
      </c>
      <c r="B2824" t="s">
        <v>15779</v>
      </c>
      <c r="C2824" t="s">
        <v>18721</v>
      </c>
      <c r="D2824">
        <v>24.375</v>
      </c>
      <c r="E2824">
        <v>160</v>
      </c>
      <c r="F2824">
        <v>82</v>
      </c>
      <c r="G2824">
        <v>7</v>
      </c>
      <c r="H2824">
        <v>54</v>
      </c>
      <c r="I2824">
        <v>205</v>
      </c>
      <c r="J2824">
        <v>2</v>
      </c>
      <c r="K2824">
        <v>130</v>
      </c>
      <c r="L2824">
        <v>0.86</v>
      </c>
      <c r="M2824">
        <v>30.8</v>
      </c>
      <c r="N2824">
        <v>256</v>
      </c>
      <c r="O2824">
        <v>62.5</v>
      </c>
      <c r="P2824">
        <v>62.5</v>
      </c>
      <c r="Q2824">
        <v>544</v>
      </c>
    </row>
    <row r="2825" spans="1:17" x14ac:dyDescent="0.35">
      <c r="A2825" t="s">
        <v>18614</v>
      </c>
      <c r="B2825" t="s">
        <v>18722</v>
      </c>
      <c r="C2825" t="s">
        <v>18723</v>
      </c>
      <c r="D2825">
        <v>27.173999999999999</v>
      </c>
      <c r="E2825">
        <v>92</v>
      </c>
      <c r="F2825">
        <v>66</v>
      </c>
      <c r="G2825">
        <v>1</v>
      </c>
      <c r="H2825">
        <v>66</v>
      </c>
      <c r="I2825">
        <v>157</v>
      </c>
      <c r="J2825">
        <v>86</v>
      </c>
      <c r="K2825">
        <v>176</v>
      </c>
      <c r="L2825">
        <v>1</v>
      </c>
      <c r="M2825">
        <v>30</v>
      </c>
      <c r="N2825">
        <v>176</v>
      </c>
      <c r="O2825">
        <v>52.2727</v>
      </c>
      <c r="P2825">
        <v>52.2727</v>
      </c>
      <c r="Q2825">
        <v>1821</v>
      </c>
    </row>
    <row r="2826" spans="1:17" x14ac:dyDescent="0.35">
      <c r="A2826" t="s">
        <v>15052</v>
      </c>
      <c r="B2826" t="s">
        <v>15913</v>
      </c>
      <c r="C2826" t="s">
        <v>18724</v>
      </c>
      <c r="D2826">
        <v>25.315999999999999</v>
      </c>
      <c r="E2826">
        <v>158</v>
      </c>
      <c r="F2826">
        <v>72</v>
      </c>
      <c r="G2826">
        <v>6</v>
      </c>
      <c r="H2826">
        <v>478</v>
      </c>
      <c r="I2826">
        <v>602</v>
      </c>
      <c r="J2826">
        <v>18</v>
      </c>
      <c r="K2826">
        <v>162</v>
      </c>
      <c r="L2826">
        <v>9.7000000000000003E-2</v>
      </c>
      <c r="M2826">
        <v>36.200000000000003</v>
      </c>
      <c r="N2826">
        <v>306</v>
      </c>
      <c r="O2826">
        <v>51.634</v>
      </c>
      <c r="P2826">
        <v>51.634</v>
      </c>
      <c r="Q2826">
        <v>2283</v>
      </c>
    </row>
    <row r="2827" spans="1:17" x14ac:dyDescent="0.35">
      <c r="A2827" t="s">
        <v>15070</v>
      </c>
      <c r="B2827" t="s">
        <v>15286</v>
      </c>
      <c r="C2827" t="s">
        <v>18725</v>
      </c>
      <c r="D2827">
        <v>35.832999999999998</v>
      </c>
      <c r="E2827">
        <v>240</v>
      </c>
      <c r="F2827">
        <v>153</v>
      </c>
      <c r="G2827">
        <v>1</v>
      </c>
      <c r="H2827">
        <v>5</v>
      </c>
      <c r="I2827">
        <v>243</v>
      </c>
      <c r="J2827">
        <v>5</v>
      </c>
      <c r="K2827">
        <v>244</v>
      </c>
      <c r="L2827">
        <v>2.8599999999999998E-35</v>
      </c>
      <c r="M2827">
        <v>135</v>
      </c>
      <c r="N2827">
        <v>404</v>
      </c>
      <c r="O2827">
        <v>59.405900000000003</v>
      </c>
      <c r="P2827">
        <v>59.405900000000003</v>
      </c>
      <c r="Q2827">
        <v>2042</v>
      </c>
    </row>
    <row r="2828" spans="1:17" x14ac:dyDescent="0.35">
      <c r="A2828" t="s">
        <v>15073</v>
      </c>
      <c r="B2828" t="s">
        <v>18726</v>
      </c>
      <c r="C2828" t="s">
        <v>18727</v>
      </c>
      <c r="D2828">
        <v>27.234000000000002</v>
      </c>
      <c r="E2828">
        <v>235</v>
      </c>
      <c r="F2828">
        <v>125</v>
      </c>
      <c r="G2828">
        <v>10</v>
      </c>
      <c r="H2828">
        <v>30</v>
      </c>
      <c r="I2828">
        <v>229</v>
      </c>
      <c r="J2828">
        <v>9</v>
      </c>
      <c r="K2828">
        <v>232</v>
      </c>
      <c r="L2828">
        <v>8.2000000000000003E-2</v>
      </c>
      <c r="M2828">
        <v>34.700000000000003</v>
      </c>
      <c r="N2828">
        <v>302</v>
      </c>
      <c r="O2828">
        <v>77.814599999999999</v>
      </c>
      <c r="P2828">
        <v>77.814599999999999</v>
      </c>
      <c r="Q2828">
        <v>2325</v>
      </c>
    </row>
    <row r="2829" spans="1:17" x14ac:dyDescent="0.35">
      <c r="A2829" t="s">
        <v>15031</v>
      </c>
      <c r="B2829" t="s">
        <v>15946</v>
      </c>
      <c r="C2829" t="s">
        <v>18728</v>
      </c>
      <c r="D2829">
        <v>24.722999999999999</v>
      </c>
      <c r="E2829">
        <v>271</v>
      </c>
      <c r="F2829">
        <v>154</v>
      </c>
      <c r="G2829">
        <v>11</v>
      </c>
      <c r="H2829">
        <v>1</v>
      </c>
      <c r="I2829">
        <v>240</v>
      </c>
      <c r="J2829">
        <v>1</v>
      </c>
      <c r="K2829">
        <v>252</v>
      </c>
      <c r="L2829">
        <v>2.53E-7</v>
      </c>
      <c r="M2829">
        <v>50.8</v>
      </c>
      <c r="N2829">
        <v>256</v>
      </c>
      <c r="O2829">
        <v>105.85899999999999</v>
      </c>
      <c r="P2829">
        <v>101</v>
      </c>
      <c r="Q2829">
        <v>169</v>
      </c>
    </row>
    <row r="2830" spans="1:17" x14ac:dyDescent="0.35">
      <c r="A2830" t="s">
        <v>15181</v>
      </c>
      <c r="B2830" t="s">
        <v>18729</v>
      </c>
      <c r="C2830" t="s">
        <v>18730</v>
      </c>
      <c r="D2830">
        <v>30.713999999999999</v>
      </c>
      <c r="E2830">
        <v>140</v>
      </c>
      <c r="F2830">
        <v>82</v>
      </c>
      <c r="G2830">
        <v>5</v>
      </c>
      <c r="H2830">
        <v>11</v>
      </c>
      <c r="I2830">
        <v>142</v>
      </c>
      <c r="J2830">
        <v>3</v>
      </c>
      <c r="K2830">
        <v>135</v>
      </c>
      <c r="L2830">
        <v>4.2700000000000001E-5</v>
      </c>
      <c r="M2830">
        <v>45.8</v>
      </c>
      <c r="N2830">
        <v>258</v>
      </c>
      <c r="O2830">
        <v>54.263599999999997</v>
      </c>
      <c r="P2830">
        <v>54.263599999999997</v>
      </c>
      <c r="Q2830">
        <v>2953</v>
      </c>
    </row>
    <row r="2831" spans="1:17" x14ac:dyDescent="0.35">
      <c r="A2831" t="s">
        <v>15037</v>
      </c>
      <c r="B2831" t="s">
        <v>18729</v>
      </c>
      <c r="C2831" t="s">
        <v>18730</v>
      </c>
      <c r="D2831">
        <v>29.13</v>
      </c>
      <c r="E2831">
        <v>230</v>
      </c>
      <c r="F2831">
        <v>129</v>
      </c>
      <c r="G2831">
        <v>9</v>
      </c>
      <c r="H2831">
        <v>44</v>
      </c>
      <c r="I2831">
        <v>254</v>
      </c>
      <c r="J2831">
        <v>3</v>
      </c>
      <c r="K2831">
        <v>217</v>
      </c>
      <c r="L2831">
        <v>2.4299999999999999E-7</v>
      </c>
      <c r="M2831">
        <v>51.6</v>
      </c>
      <c r="N2831">
        <v>258</v>
      </c>
      <c r="O2831">
        <v>89.147300000000001</v>
      </c>
      <c r="P2831">
        <v>89.147300000000001</v>
      </c>
      <c r="Q2831">
        <v>631</v>
      </c>
    </row>
    <row r="2832" spans="1:17" x14ac:dyDescent="0.35">
      <c r="A2832" t="s">
        <v>15034</v>
      </c>
      <c r="B2832" t="s">
        <v>18729</v>
      </c>
      <c r="C2832" t="s">
        <v>18730</v>
      </c>
      <c r="D2832">
        <v>27.428999999999998</v>
      </c>
      <c r="E2832">
        <v>175</v>
      </c>
      <c r="F2832">
        <v>103</v>
      </c>
      <c r="G2832">
        <v>7</v>
      </c>
      <c r="H2832">
        <v>40</v>
      </c>
      <c r="I2832">
        <v>196</v>
      </c>
      <c r="J2832">
        <v>3</v>
      </c>
      <c r="K2832">
        <v>171</v>
      </c>
      <c r="L2832">
        <v>2E-3</v>
      </c>
      <c r="M2832">
        <v>39.700000000000003</v>
      </c>
      <c r="N2832">
        <v>258</v>
      </c>
      <c r="O2832">
        <v>67.829499999999996</v>
      </c>
      <c r="P2832">
        <v>67.829499999999996</v>
      </c>
      <c r="Q2832">
        <v>1002</v>
      </c>
    </row>
    <row r="2833" spans="1:17" x14ac:dyDescent="0.35">
      <c r="A2833" t="s">
        <v>15070</v>
      </c>
      <c r="B2833" t="s">
        <v>18731</v>
      </c>
      <c r="C2833" t="s">
        <v>18732</v>
      </c>
      <c r="D2833">
        <v>27.876000000000001</v>
      </c>
      <c r="E2833">
        <v>226</v>
      </c>
      <c r="F2833">
        <v>161</v>
      </c>
      <c r="G2833">
        <v>2</v>
      </c>
      <c r="H2833">
        <v>4</v>
      </c>
      <c r="I2833">
        <v>229</v>
      </c>
      <c r="J2833">
        <v>7</v>
      </c>
      <c r="K2833">
        <v>230</v>
      </c>
      <c r="L2833">
        <v>1.19E-18</v>
      </c>
      <c r="M2833">
        <v>87.8</v>
      </c>
      <c r="N2833">
        <v>377</v>
      </c>
      <c r="O2833">
        <v>59.946899999999999</v>
      </c>
      <c r="P2833">
        <v>59.946899999999999</v>
      </c>
      <c r="Q2833">
        <v>2134</v>
      </c>
    </row>
    <row r="2834" spans="1:17" x14ac:dyDescent="0.35">
      <c r="A2834" t="s">
        <v>15181</v>
      </c>
      <c r="B2834" t="s">
        <v>18733</v>
      </c>
      <c r="C2834" t="s">
        <v>18734</v>
      </c>
      <c r="D2834">
        <v>45.454999999999998</v>
      </c>
      <c r="E2834">
        <v>55</v>
      </c>
      <c r="F2834">
        <v>30</v>
      </c>
      <c r="G2834">
        <v>0</v>
      </c>
      <c r="H2834">
        <v>330</v>
      </c>
      <c r="I2834">
        <v>384</v>
      </c>
      <c r="J2834">
        <v>3</v>
      </c>
      <c r="K2834">
        <v>57</v>
      </c>
      <c r="L2834">
        <v>1.1600000000000001E-5</v>
      </c>
      <c r="M2834">
        <v>43.9</v>
      </c>
      <c r="N2834">
        <v>71</v>
      </c>
      <c r="O2834">
        <v>77.464799999999997</v>
      </c>
      <c r="P2834">
        <v>77.464799999999997</v>
      </c>
      <c r="Q2834">
        <v>2947</v>
      </c>
    </row>
    <row r="2835" spans="1:17" x14ac:dyDescent="0.35">
      <c r="A2835" t="s">
        <v>15181</v>
      </c>
      <c r="B2835" t="s">
        <v>18733</v>
      </c>
      <c r="C2835" t="s">
        <v>18734</v>
      </c>
      <c r="D2835">
        <v>43.182000000000002</v>
      </c>
      <c r="E2835">
        <v>44</v>
      </c>
      <c r="F2835">
        <v>25</v>
      </c>
      <c r="G2835">
        <v>0</v>
      </c>
      <c r="H2835">
        <v>13</v>
      </c>
      <c r="I2835">
        <v>56</v>
      </c>
      <c r="J2835">
        <v>5</v>
      </c>
      <c r="K2835">
        <v>48</v>
      </c>
      <c r="L2835">
        <v>1E-3</v>
      </c>
      <c r="M2835">
        <v>38.5</v>
      </c>
      <c r="N2835">
        <v>71</v>
      </c>
      <c r="O2835">
        <v>61.971800000000002</v>
      </c>
      <c r="P2835">
        <v>61.971800000000002</v>
      </c>
      <c r="Q2835">
        <v>2948</v>
      </c>
    </row>
    <row r="2836" spans="1:17" x14ac:dyDescent="0.35">
      <c r="A2836" t="s">
        <v>15070</v>
      </c>
      <c r="B2836" t="s">
        <v>15268</v>
      </c>
      <c r="C2836" t="s">
        <v>18735</v>
      </c>
      <c r="D2836">
        <v>37.826000000000001</v>
      </c>
      <c r="E2836">
        <v>230</v>
      </c>
      <c r="F2836">
        <v>142</v>
      </c>
      <c r="G2836">
        <v>1</v>
      </c>
      <c r="H2836">
        <v>5</v>
      </c>
      <c r="I2836">
        <v>233</v>
      </c>
      <c r="J2836">
        <v>5</v>
      </c>
      <c r="K2836">
        <v>234</v>
      </c>
      <c r="L2836">
        <v>2.9299999999999998E-37</v>
      </c>
      <c r="M2836">
        <v>141</v>
      </c>
      <c r="N2836">
        <v>410</v>
      </c>
      <c r="O2836">
        <v>56.0976</v>
      </c>
      <c r="P2836">
        <v>56.0976</v>
      </c>
      <c r="Q2836">
        <v>2017</v>
      </c>
    </row>
    <row r="2837" spans="1:17" x14ac:dyDescent="0.35">
      <c r="A2837" t="s">
        <v>15031</v>
      </c>
      <c r="B2837" t="s">
        <v>15378</v>
      </c>
      <c r="C2837" t="s">
        <v>18736</v>
      </c>
      <c r="D2837">
        <v>25.306000000000001</v>
      </c>
      <c r="E2837">
        <v>245</v>
      </c>
      <c r="F2837">
        <v>152</v>
      </c>
      <c r="G2837">
        <v>8</v>
      </c>
      <c r="H2837">
        <v>1</v>
      </c>
      <c r="I2837">
        <v>225</v>
      </c>
      <c r="J2837">
        <v>1</v>
      </c>
      <c r="K2837">
        <v>234</v>
      </c>
      <c r="L2837">
        <v>8.4499999999999996E-9</v>
      </c>
      <c r="M2837">
        <v>55.1</v>
      </c>
      <c r="N2837">
        <v>256</v>
      </c>
      <c r="O2837">
        <v>95.703100000000006</v>
      </c>
      <c r="P2837">
        <v>95.703100000000006</v>
      </c>
      <c r="Q2837">
        <v>103</v>
      </c>
    </row>
    <row r="2838" spans="1:17" x14ac:dyDescent="0.35">
      <c r="A2838" t="s">
        <v>15070</v>
      </c>
      <c r="B2838" t="s">
        <v>15334</v>
      </c>
      <c r="C2838" t="s">
        <v>18737</v>
      </c>
      <c r="D2838">
        <v>29.460999999999999</v>
      </c>
      <c r="E2838">
        <v>241</v>
      </c>
      <c r="F2838">
        <v>168</v>
      </c>
      <c r="G2838">
        <v>2</v>
      </c>
      <c r="H2838">
        <v>5</v>
      </c>
      <c r="I2838">
        <v>245</v>
      </c>
      <c r="J2838">
        <v>6</v>
      </c>
      <c r="K2838">
        <v>244</v>
      </c>
      <c r="L2838">
        <v>5.6099999999999997E-20</v>
      </c>
      <c r="M2838">
        <v>90.5</v>
      </c>
      <c r="N2838">
        <v>298</v>
      </c>
      <c r="O2838">
        <v>80.872500000000002</v>
      </c>
      <c r="P2838">
        <v>80.872500000000002</v>
      </c>
      <c r="Q2838">
        <v>2111</v>
      </c>
    </row>
    <row r="2839" spans="1:17" x14ac:dyDescent="0.35">
      <c r="A2839" t="s">
        <v>15031</v>
      </c>
      <c r="B2839" t="s">
        <v>18738</v>
      </c>
      <c r="C2839" t="s">
        <v>18739</v>
      </c>
      <c r="D2839">
        <v>24.38</v>
      </c>
      <c r="E2839">
        <v>242</v>
      </c>
      <c r="F2839">
        <v>153</v>
      </c>
      <c r="G2839">
        <v>10</v>
      </c>
      <c r="H2839">
        <v>1</v>
      </c>
      <c r="I2839">
        <v>225</v>
      </c>
      <c r="J2839">
        <v>1</v>
      </c>
      <c r="K2839">
        <v>229</v>
      </c>
      <c r="L2839">
        <v>1.3699999999999999E-5</v>
      </c>
      <c r="M2839">
        <v>45.8</v>
      </c>
      <c r="N2839">
        <v>251</v>
      </c>
      <c r="O2839">
        <v>96.414299999999997</v>
      </c>
      <c r="P2839">
        <v>96.414299999999997</v>
      </c>
      <c r="Q2839">
        <v>313</v>
      </c>
    </row>
    <row r="2840" spans="1:17" x14ac:dyDescent="0.35">
      <c r="A2840" t="s">
        <v>15037</v>
      </c>
      <c r="B2840" t="s">
        <v>18738</v>
      </c>
      <c r="C2840" t="s">
        <v>18739</v>
      </c>
      <c r="D2840">
        <v>24.065999999999999</v>
      </c>
      <c r="E2840">
        <v>241</v>
      </c>
      <c r="F2840">
        <v>149</v>
      </c>
      <c r="G2840">
        <v>12</v>
      </c>
      <c r="H2840">
        <v>44</v>
      </c>
      <c r="I2840">
        <v>267</v>
      </c>
      <c r="J2840">
        <v>5</v>
      </c>
      <c r="K2840">
        <v>228</v>
      </c>
      <c r="L2840">
        <v>2E-3</v>
      </c>
      <c r="M2840">
        <v>40</v>
      </c>
      <c r="N2840">
        <v>251</v>
      </c>
      <c r="O2840">
        <v>96.015900000000002</v>
      </c>
      <c r="P2840">
        <v>96.015900000000002</v>
      </c>
      <c r="Q2840">
        <v>741</v>
      </c>
    </row>
    <row r="2841" spans="1:17" x14ac:dyDescent="0.35">
      <c r="A2841" t="s">
        <v>15070</v>
      </c>
      <c r="B2841" t="s">
        <v>15549</v>
      </c>
      <c r="C2841" t="s">
        <v>18740</v>
      </c>
      <c r="D2841">
        <v>25</v>
      </c>
      <c r="E2841">
        <v>320</v>
      </c>
      <c r="F2841">
        <v>213</v>
      </c>
      <c r="G2841">
        <v>10</v>
      </c>
      <c r="H2841">
        <v>38</v>
      </c>
      <c r="I2841">
        <v>343</v>
      </c>
      <c r="J2841">
        <v>20</v>
      </c>
      <c r="K2841">
        <v>326</v>
      </c>
      <c r="L2841">
        <v>7.2700000000000003E-17</v>
      </c>
      <c r="M2841">
        <v>82</v>
      </c>
      <c r="N2841">
        <v>361</v>
      </c>
      <c r="O2841">
        <v>88.642700000000005</v>
      </c>
      <c r="P2841">
        <v>88.642700000000005</v>
      </c>
      <c r="Q2841">
        <v>2162</v>
      </c>
    </row>
    <row r="2842" spans="1:17" x14ac:dyDescent="0.35">
      <c r="A2842" t="s">
        <v>15034</v>
      </c>
      <c r="B2842" t="s">
        <v>15369</v>
      </c>
      <c r="C2842" t="s">
        <v>18741</v>
      </c>
      <c r="D2842">
        <v>25.843</v>
      </c>
      <c r="E2842">
        <v>267</v>
      </c>
      <c r="F2842">
        <v>142</v>
      </c>
      <c r="G2842">
        <v>9</v>
      </c>
      <c r="H2842">
        <v>40</v>
      </c>
      <c r="I2842">
        <v>270</v>
      </c>
      <c r="J2842">
        <v>3</v>
      </c>
      <c r="K2842">
        <v>249</v>
      </c>
      <c r="L2842">
        <v>4.0000000000000001E-3</v>
      </c>
      <c r="M2842">
        <v>38.5</v>
      </c>
      <c r="N2842">
        <v>254</v>
      </c>
      <c r="O2842">
        <v>105.11799999999999</v>
      </c>
      <c r="P2842">
        <v>101</v>
      </c>
      <c r="Q2842">
        <v>1065</v>
      </c>
    </row>
    <row r="2843" spans="1:17" x14ac:dyDescent="0.35">
      <c r="A2843" t="s">
        <v>15038</v>
      </c>
      <c r="B2843" t="s">
        <v>18742</v>
      </c>
      <c r="C2843" t="s">
        <v>18743</v>
      </c>
      <c r="D2843">
        <v>29.317</v>
      </c>
      <c r="E2843">
        <v>249</v>
      </c>
      <c r="F2843">
        <v>150</v>
      </c>
      <c r="G2843">
        <v>10</v>
      </c>
      <c r="H2843">
        <v>373</v>
      </c>
      <c r="I2843">
        <v>615</v>
      </c>
      <c r="J2843">
        <v>4</v>
      </c>
      <c r="K2843">
        <v>232</v>
      </c>
      <c r="L2843">
        <v>3.8300000000000003E-15</v>
      </c>
      <c r="M2843">
        <v>77.400000000000006</v>
      </c>
      <c r="N2843">
        <v>261</v>
      </c>
      <c r="O2843">
        <v>95.402299999999997</v>
      </c>
      <c r="P2843">
        <v>95.402299999999997</v>
      </c>
      <c r="Q2843">
        <v>2603</v>
      </c>
    </row>
    <row r="2844" spans="1:17" x14ac:dyDescent="0.35">
      <c r="A2844" t="s">
        <v>15038</v>
      </c>
      <c r="B2844" t="s">
        <v>15383</v>
      </c>
      <c r="C2844" t="s">
        <v>18744</v>
      </c>
      <c r="D2844">
        <v>27.574000000000002</v>
      </c>
      <c r="E2844">
        <v>272</v>
      </c>
      <c r="F2844">
        <v>172</v>
      </c>
      <c r="G2844">
        <v>10</v>
      </c>
      <c r="H2844">
        <v>373</v>
      </c>
      <c r="I2844">
        <v>641</v>
      </c>
      <c r="J2844">
        <v>4</v>
      </c>
      <c r="K2844">
        <v>253</v>
      </c>
      <c r="L2844">
        <v>3.9199999999999998E-11</v>
      </c>
      <c r="M2844">
        <v>65.5</v>
      </c>
      <c r="N2844">
        <v>262</v>
      </c>
      <c r="O2844">
        <v>103.81699999999999</v>
      </c>
      <c r="P2844">
        <v>101</v>
      </c>
      <c r="Q2844">
        <v>2638</v>
      </c>
    </row>
    <row r="2845" spans="1:17" x14ac:dyDescent="0.35">
      <c r="A2845" t="s">
        <v>15038</v>
      </c>
      <c r="B2845" t="s">
        <v>15815</v>
      </c>
      <c r="C2845" t="s">
        <v>18745</v>
      </c>
      <c r="D2845">
        <v>27.344000000000001</v>
      </c>
      <c r="E2845">
        <v>256</v>
      </c>
      <c r="F2845">
        <v>166</v>
      </c>
      <c r="G2845">
        <v>9</v>
      </c>
      <c r="H2845">
        <v>373</v>
      </c>
      <c r="I2845">
        <v>625</v>
      </c>
      <c r="J2845">
        <v>4</v>
      </c>
      <c r="K2845">
        <v>242</v>
      </c>
      <c r="L2845">
        <v>1.9900000000000001E-10</v>
      </c>
      <c r="M2845">
        <v>63.2</v>
      </c>
      <c r="N2845">
        <v>261</v>
      </c>
      <c r="O2845">
        <v>98.084299999999999</v>
      </c>
      <c r="P2845">
        <v>98.084299999999999</v>
      </c>
      <c r="Q2845">
        <v>2659</v>
      </c>
    </row>
    <row r="2846" spans="1:17" x14ac:dyDescent="0.35">
      <c r="A2846" t="s">
        <v>15559</v>
      </c>
      <c r="B2846" t="s">
        <v>18746</v>
      </c>
      <c r="C2846" t="s">
        <v>18747</v>
      </c>
      <c r="D2846">
        <v>26.315999999999999</v>
      </c>
      <c r="E2846">
        <v>114</v>
      </c>
      <c r="F2846">
        <v>76</v>
      </c>
      <c r="G2846">
        <v>4</v>
      </c>
      <c r="H2846">
        <v>11</v>
      </c>
      <c r="I2846">
        <v>122</v>
      </c>
      <c r="J2846">
        <v>2</v>
      </c>
      <c r="K2846">
        <v>109</v>
      </c>
      <c r="L2846">
        <v>0.44</v>
      </c>
      <c r="M2846">
        <v>30</v>
      </c>
      <c r="N2846">
        <v>153</v>
      </c>
      <c r="O2846">
        <v>74.509799999999998</v>
      </c>
      <c r="P2846">
        <v>74.509799999999998</v>
      </c>
      <c r="Q2846">
        <v>2933</v>
      </c>
    </row>
    <row r="2847" spans="1:17" x14ac:dyDescent="0.35">
      <c r="A2847" t="s">
        <v>15031</v>
      </c>
      <c r="B2847" t="s">
        <v>15871</v>
      </c>
      <c r="C2847" t="s">
        <v>18748</v>
      </c>
      <c r="D2847">
        <v>24.314</v>
      </c>
      <c r="E2847">
        <v>255</v>
      </c>
      <c r="F2847">
        <v>166</v>
      </c>
      <c r="G2847">
        <v>7</v>
      </c>
      <c r="H2847">
        <v>6</v>
      </c>
      <c r="I2847">
        <v>246</v>
      </c>
      <c r="J2847">
        <v>3</v>
      </c>
      <c r="K2847">
        <v>244</v>
      </c>
      <c r="L2847">
        <v>4.8900000000000003E-5</v>
      </c>
      <c r="M2847">
        <v>43.9</v>
      </c>
      <c r="N2847">
        <v>248</v>
      </c>
      <c r="O2847">
        <v>102.82299999999999</v>
      </c>
      <c r="P2847">
        <v>101</v>
      </c>
      <c r="Q2847">
        <v>376</v>
      </c>
    </row>
    <row r="2848" spans="1:17" x14ac:dyDescent="0.35">
      <c r="A2848" t="s">
        <v>15034</v>
      </c>
      <c r="B2848" t="s">
        <v>15687</v>
      </c>
      <c r="C2848" t="s">
        <v>18749</v>
      </c>
      <c r="D2848">
        <v>28.472000000000001</v>
      </c>
      <c r="E2848">
        <v>144</v>
      </c>
      <c r="F2848">
        <v>77</v>
      </c>
      <c r="G2848">
        <v>5</v>
      </c>
      <c r="H2848">
        <v>40</v>
      </c>
      <c r="I2848">
        <v>160</v>
      </c>
      <c r="J2848">
        <v>3</v>
      </c>
      <c r="K2848">
        <v>143</v>
      </c>
      <c r="L2848">
        <v>5.6199999999999997E-5</v>
      </c>
      <c r="M2848">
        <v>44.3</v>
      </c>
      <c r="N2848">
        <v>259</v>
      </c>
      <c r="O2848">
        <v>55.598500000000001</v>
      </c>
      <c r="P2848">
        <v>55.598500000000001</v>
      </c>
      <c r="Q2848">
        <v>855</v>
      </c>
    </row>
    <row r="2849" spans="1:17" x14ac:dyDescent="0.35">
      <c r="A2849" t="s">
        <v>15049</v>
      </c>
      <c r="B2849" t="s">
        <v>15687</v>
      </c>
      <c r="C2849" t="s">
        <v>18749</v>
      </c>
      <c r="D2849">
        <v>27.326000000000001</v>
      </c>
      <c r="E2849">
        <v>172</v>
      </c>
      <c r="F2849">
        <v>97</v>
      </c>
      <c r="G2849">
        <v>7</v>
      </c>
      <c r="H2849">
        <v>155</v>
      </c>
      <c r="I2849">
        <v>309</v>
      </c>
      <c r="J2849">
        <v>8</v>
      </c>
      <c r="K2849">
        <v>168</v>
      </c>
      <c r="L2849">
        <v>1E-3</v>
      </c>
      <c r="M2849">
        <v>41.2</v>
      </c>
      <c r="N2849">
        <v>259</v>
      </c>
      <c r="O2849">
        <v>66.409300000000002</v>
      </c>
      <c r="P2849">
        <v>66.409300000000002</v>
      </c>
      <c r="Q2849">
        <v>1871</v>
      </c>
    </row>
    <row r="2850" spans="1:17" x14ac:dyDescent="0.35">
      <c r="A2850" t="s">
        <v>15724</v>
      </c>
      <c r="B2850" t="s">
        <v>18750</v>
      </c>
      <c r="C2850" t="s">
        <v>18751</v>
      </c>
      <c r="D2850">
        <v>30.38</v>
      </c>
      <c r="E2850">
        <v>79</v>
      </c>
      <c r="F2850">
        <v>51</v>
      </c>
      <c r="G2850">
        <v>4</v>
      </c>
      <c r="H2850">
        <v>63</v>
      </c>
      <c r="I2850">
        <v>140</v>
      </c>
      <c r="J2850">
        <v>24</v>
      </c>
      <c r="K2850">
        <v>99</v>
      </c>
      <c r="L2850">
        <v>7.0000000000000001E-3</v>
      </c>
      <c r="M2850">
        <v>36.6</v>
      </c>
      <c r="N2850">
        <v>158</v>
      </c>
      <c r="O2850">
        <v>50</v>
      </c>
      <c r="P2850">
        <v>50</v>
      </c>
      <c r="Q2850">
        <v>2858</v>
      </c>
    </row>
    <row r="2851" spans="1:17" x14ac:dyDescent="0.35">
      <c r="A2851" t="s">
        <v>15674</v>
      </c>
      <c r="B2851" t="s">
        <v>15746</v>
      </c>
      <c r="C2851" t="s">
        <v>18752</v>
      </c>
      <c r="D2851">
        <v>30.850999999999999</v>
      </c>
      <c r="E2851">
        <v>94</v>
      </c>
      <c r="F2851">
        <v>49</v>
      </c>
      <c r="G2851">
        <v>4</v>
      </c>
      <c r="H2851">
        <v>210</v>
      </c>
      <c r="I2851">
        <v>298</v>
      </c>
      <c r="J2851">
        <v>3</v>
      </c>
      <c r="K2851">
        <v>85</v>
      </c>
      <c r="L2851">
        <v>0.39</v>
      </c>
      <c r="M2851">
        <v>32</v>
      </c>
      <c r="N2851">
        <v>148</v>
      </c>
      <c r="O2851">
        <v>63.513500000000001</v>
      </c>
      <c r="P2851">
        <v>63.513500000000001</v>
      </c>
      <c r="Q2851">
        <v>1627</v>
      </c>
    </row>
    <row r="2852" spans="1:17" x14ac:dyDescent="0.35">
      <c r="A2852" t="s">
        <v>15046</v>
      </c>
      <c r="B2852" t="s">
        <v>15463</v>
      </c>
      <c r="C2852" t="s">
        <v>18753</v>
      </c>
      <c r="D2852">
        <v>29.946999999999999</v>
      </c>
      <c r="E2852">
        <v>187</v>
      </c>
      <c r="F2852">
        <v>106</v>
      </c>
      <c r="G2852">
        <v>7</v>
      </c>
      <c r="H2852">
        <v>126</v>
      </c>
      <c r="I2852">
        <v>297</v>
      </c>
      <c r="J2852">
        <v>8</v>
      </c>
      <c r="K2852">
        <v>184</v>
      </c>
      <c r="L2852">
        <v>6.3099999999999997E-7</v>
      </c>
      <c r="M2852">
        <v>50.8</v>
      </c>
      <c r="N2852">
        <v>261</v>
      </c>
      <c r="O2852">
        <v>71.647499999999994</v>
      </c>
      <c r="P2852">
        <v>71.647499999999994</v>
      </c>
      <c r="Q2852">
        <v>1246</v>
      </c>
    </row>
    <row r="2853" spans="1:17" x14ac:dyDescent="0.35">
      <c r="A2853" t="s">
        <v>15070</v>
      </c>
      <c r="B2853" t="s">
        <v>18754</v>
      </c>
      <c r="C2853" t="s">
        <v>18755</v>
      </c>
      <c r="D2853">
        <v>29.707000000000001</v>
      </c>
      <c r="E2853">
        <v>239</v>
      </c>
      <c r="F2853">
        <v>158</v>
      </c>
      <c r="G2853">
        <v>4</v>
      </c>
      <c r="H2853">
        <v>4</v>
      </c>
      <c r="I2853">
        <v>238</v>
      </c>
      <c r="J2853">
        <v>5</v>
      </c>
      <c r="K2853">
        <v>237</v>
      </c>
      <c r="L2853">
        <v>6.9900000000000004E-22</v>
      </c>
      <c r="M2853">
        <v>97.4</v>
      </c>
      <c r="N2853">
        <v>372</v>
      </c>
      <c r="O2853">
        <v>64.247299999999996</v>
      </c>
      <c r="P2853">
        <v>64.247299999999996</v>
      </c>
      <c r="Q2853">
        <v>2096</v>
      </c>
    </row>
    <row r="2854" spans="1:17" x14ac:dyDescent="0.35">
      <c r="A2854" t="s">
        <v>15038</v>
      </c>
      <c r="B2854" t="s">
        <v>15139</v>
      </c>
      <c r="C2854" t="s">
        <v>18756</v>
      </c>
      <c r="D2854">
        <v>27.472999999999999</v>
      </c>
      <c r="E2854">
        <v>273</v>
      </c>
      <c r="F2854">
        <v>171</v>
      </c>
      <c r="G2854">
        <v>11</v>
      </c>
      <c r="H2854">
        <v>373</v>
      </c>
      <c r="I2854">
        <v>641</v>
      </c>
      <c r="J2854">
        <v>4</v>
      </c>
      <c r="K2854">
        <v>253</v>
      </c>
      <c r="L2854">
        <v>1.19E-10</v>
      </c>
      <c r="M2854">
        <v>63.9</v>
      </c>
      <c r="N2854">
        <v>262</v>
      </c>
      <c r="O2854">
        <v>104.19799999999999</v>
      </c>
      <c r="P2854">
        <v>101</v>
      </c>
      <c r="Q2854">
        <v>2652</v>
      </c>
    </row>
    <row r="2855" spans="1:17" x14ac:dyDescent="0.35">
      <c r="A2855" t="s">
        <v>15070</v>
      </c>
      <c r="B2855" t="s">
        <v>15217</v>
      </c>
      <c r="C2855" t="s">
        <v>18757</v>
      </c>
      <c r="D2855">
        <v>23.404</v>
      </c>
      <c r="E2855">
        <v>329</v>
      </c>
      <c r="F2855">
        <v>207</v>
      </c>
      <c r="G2855">
        <v>9</v>
      </c>
      <c r="H2855">
        <v>38</v>
      </c>
      <c r="I2855">
        <v>343</v>
      </c>
      <c r="J2855">
        <v>20</v>
      </c>
      <c r="K2855">
        <v>326</v>
      </c>
      <c r="L2855">
        <v>4.2299999999999997E-15</v>
      </c>
      <c r="M2855">
        <v>77</v>
      </c>
      <c r="N2855">
        <v>361</v>
      </c>
      <c r="O2855">
        <v>91.1357</v>
      </c>
      <c r="P2855">
        <v>91.1357</v>
      </c>
      <c r="Q2855">
        <v>2189</v>
      </c>
    </row>
    <row r="2856" spans="1:17" x14ac:dyDescent="0.35">
      <c r="A2856" t="s">
        <v>15034</v>
      </c>
      <c r="B2856" t="s">
        <v>15485</v>
      </c>
      <c r="C2856" t="s">
        <v>18758</v>
      </c>
      <c r="D2856">
        <v>29.861000000000001</v>
      </c>
      <c r="E2856">
        <v>144</v>
      </c>
      <c r="F2856">
        <v>75</v>
      </c>
      <c r="G2856">
        <v>8</v>
      </c>
      <c r="H2856">
        <v>40</v>
      </c>
      <c r="I2856">
        <v>160</v>
      </c>
      <c r="J2856">
        <v>3</v>
      </c>
      <c r="K2856">
        <v>143</v>
      </c>
      <c r="L2856">
        <v>3.8499999999999998E-4</v>
      </c>
      <c r="M2856">
        <v>41.6</v>
      </c>
      <c r="N2856">
        <v>258</v>
      </c>
      <c r="O2856">
        <v>55.814</v>
      </c>
      <c r="P2856">
        <v>55.814</v>
      </c>
      <c r="Q2856">
        <v>933</v>
      </c>
    </row>
    <row r="2857" spans="1:17" x14ac:dyDescent="0.35">
      <c r="A2857" t="s">
        <v>15070</v>
      </c>
      <c r="B2857" t="s">
        <v>18759</v>
      </c>
      <c r="C2857" t="s">
        <v>18760</v>
      </c>
      <c r="D2857">
        <v>24.86</v>
      </c>
      <c r="E2857">
        <v>358</v>
      </c>
      <c r="F2857">
        <v>238</v>
      </c>
      <c r="G2857">
        <v>7</v>
      </c>
      <c r="H2857">
        <v>4</v>
      </c>
      <c r="I2857">
        <v>350</v>
      </c>
      <c r="J2857">
        <v>5</v>
      </c>
      <c r="K2857">
        <v>342</v>
      </c>
      <c r="L2857">
        <v>3.3200000000000001E-20</v>
      </c>
      <c r="M2857">
        <v>92.4</v>
      </c>
      <c r="N2857">
        <v>383</v>
      </c>
      <c r="O2857">
        <v>93.4726</v>
      </c>
      <c r="P2857">
        <v>93.4726</v>
      </c>
      <c r="Q2857">
        <v>2106</v>
      </c>
    </row>
    <row r="2858" spans="1:17" x14ac:dyDescent="0.35">
      <c r="A2858" t="s">
        <v>15181</v>
      </c>
      <c r="B2858" t="s">
        <v>18761</v>
      </c>
      <c r="C2858" t="s">
        <v>18762</v>
      </c>
      <c r="D2858">
        <v>26.95</v>
      </c>
      <c r="E2858">
        <v>141</v>
      </c>
      <c r="F2858">
        <v>87</v>
      </c>
      <c r="G2858">
        <v>4</v>
      </c>
      <c r="H2858">
        <v>13</v>
      </c>
      <c r="I2858">
        <v>142</v>
      </c>
      <c r="J2858">
        <v>5</v>
      </c>
      <c r="K2858">
        <v>140</v>
      </c>
      <c r="L2858">
        <v>2.7700000000000002E-6</v>
      </c>
      <c r="M2858">
        <v>49.3</v>
      </c>
      <c r="N2858">
        <v>257</v>
      </c>
      <c r="O2858">
        <v>54.863799999999998</v>
      </c>
      <c r="P2858">
        <v>54.863799999999998</v>
      </c>
      <c r="Q2858">
        <v>2940</v>
      </c>
    </row>
    <row r="2859" spans="1:17" x14ac:dyDescent="0.35">
      <c r="A2859" t="s">
        <v>15136</v>
      </c>
      <c r="B2859" t="s">
        <v>18763</v>
      </c>
      <c r="C2859" t="s">
        <v>18764</v>
      </c>
      <c r="D2859">
        <v>20.792000000000002</v>
      </c>
      <c r="E2859">
        <v>101</v>
      </c>
      <c r="F2859">
        <v>71</v>
      </c>
      <c r="G2859">
        <v>4</v>
      </c>
      <c r="H2859">
        <v>11</v>
      </c>
      <c r="I2859">
        <v>109</v>
      </c>
      <c r="J2859">
        <v>10</v>
      </c>
      <c r="K2859">
        <v>103</v>
      </c>
      <c r="L2859">
        <v>4.2000000000000003E-2</v>
      </c>
      <c r="M2859">
        <v>32.700000000000003</v>
      </c>
      <c r="N2859">
        <v>130</v>
      </c>
      <c r="O2859">
        <v>77.692300000000003</v>
      </c>
      <c r="P2859">
        <v>77.692300000000003</v>
      </c>
      <c r="Q2859">
        <v>1150</v>
      </c>
    </row>
    <row r="2860" spans="1:17" x14ac:dyDescent="0.35">
      <c r="A2860" t="s">
        <v>15181</v>
      </c>
      <c r="B2860" t="s">
        <v>18765</v>
      </c>
      <c r="C2860" t="s">
        <v>18766</v>
      </c>
      <c r="D2860">
        <v>45.454999999999998</v>
      </c>
      <c r="E2860">
        <v>44</v>
      </c>
      <c r="F2860">
        <v>24</v>
      </c>
      <c r="G2860">
        <v>0</v>
      </c>
      <c r="H2860">
        <v>330</v>
      </c>
      <c r="I2860">
        <v>373</v>
      </c>
      <c r="J2860">
        <v>3</v>
      </c>
      <c r="K2860">
        <v>46</v>
      </c>
      <c r="L2860">
        <v>2.8000000000000001E-2</v>
      </c>
      <c r="M2860">
        <v>34.700000000000003</v>
      </c>
      <c r="N2860">
        <v>85</v>
      </c>
      <c r="O2860">
        <v>51.764699999999998</v>
      </c>
      <c r="P2860">
        <v>51.764699999999998</v>
      </c>
      <c r="Q2860">
        <v>2955</v>
      </c>
    </row>
    <row r="2861" spans="1:17" x14ac:dyDescent="0.35">
      <c r="A2861" t="s">
        <v>15181</v>
      </c>
      <c r="B2861" t="s">
        <v>18765</v>
      </c>
      <c r="C2861" t="s">
        <v>18766</v>
      </c>
      <c r="D2861">
        <v>34.482999999999997</v>
      </c>
      <c r="E2861">
        <v>58</v>
      </c>
      <c r="F2861">
        <v>38</v>
      </c>
      <c r="G2861">
        <v>0</v>
      </c>
      <c r="H2861">
        <v>14</v>
      </c>
      <c r="I2861">
        <v>71</v>
      </c>
      <c r="J2861">
        <v>6</v>
      </c>
      <c r="K2861">
        <v>63</v>
      </c>
      <c r="L2861">
        <v>5.0899999999999997E-5</v>
      </c>
      <c r="M2861">
        <v>42.4</v>
      </c>
      <c r="N2861">
        <v>85</v>
      </c>
      <c r="O2861">
        <v>68.235299999999995</v>
      </c>
      <c r="P2861">
        <v>68.235299999999995</v>
      </c>
      <c r="Q2861">
        <v>2954</v>
      </c>
    </row>
    <row r="2862" spans="1:17" x14ac:dyDescent="0.35">
      <c r="A2862" t="s">
        <v>15037</v>
      </c>
      <c r="B2862" t="s">
        <v>18765</v>
      </c>
      <c r="C2862" t="s">
        <v>18766</v>
      </c>
      <c r="D2862">
        <v>32.558</v>
      </c>
      <c r="E2862">
        <v>86</v>
      </c>
      <c r="F2862">
        <v>47</v>
      </c>
      <c r="G2862">
        <v>2</v>
      </c>
      <c r="H2862">
        <v>44</v>
      </c>
      <c r="I2862">
        <v>129</v>
      </c>
      <c r="J2862">
        <v>3</v>
      </c>
      <c r="K2862">
        <v>77</v>
      </c>
      <c r="L2862">
        <v>3.0000000000000001E-3</v>
      </c>
      <c r="M2862">
        <v>36.6</v>
      </c>
      <c r="N2862">
        <v>85</v>
      </c>
      <c r="O2862">
        <v>101.176</v>
      </c>
      <c r="P2862">
        <v>101</v>
      </c>
      <c r="Q2862">
        <v>765</v>
      </c>
    </row>
    <row r="2863" spans="1:17" x14ac:dyDescent="0.35">
      <c r="A2863" t="s">
        <v>15117</v>
      </c>
      <c r="B2863" t="s">
        <v>18765</v>
      </c>
      <c r="C2863" t="s">
        <v>18766</v>
      </c>
      <c r="D2863">
        <v>29.73</v>
      </c>
      <c r="E2863">
        <v>74</v>
      </c>
      <c r="F2863">
        <v>42</v>
      </c>
      <c r="G2863">
        <v>2</v>
      </c>
      <c r="H2863">
        <v>6</v>
      </c>
      <c r="I2863">
        <v>69</v>
      </c>
      <c r="J2863">
        <v>2</v>
      </c>
      <c r="K2863">
        <v>75</v>
      </c>
      <c r="L2863">
        <v>3.2000000000000001E-2</v>
      </c>
      <c r="M2863">
        <v>33.5</v>
      </c>
      <c r="N2863">
        <v>85</v>
      </c>
      <c r="O2863">
        <v>87.058800000000005</v>
      </c>
      <c r="P2863">
        <v>87.058800000000005</v>
      </c>
      <c r="Q2863">
        <v>1664</v>
      </c>
    </row>
    <row r="2864" spans="1:17" x14ac:dyDescent="0.35">
      <c r="A2864" t="s">
        <v>17336</v>
      </c>
      <c r="B2864" t="s">
        <v>18767</v>
      </c>
      <c r="C2864" t="s">
        <v>18768</v>
      </c>
      <c r="D2864">
        <v>24.719000000000001</v>
      </c>
      <c r="E2864">
        <v>178</v>
      </c>
      <c r="F2864">
        <v>106</v>
      </c>
      <c r="G2864">
        <v>8</v>
      </c>
      <c r="H2864">
        <v>247</v>
      </c>
      <c r="I2864">
        <v>401</v>
      </c>
      <c r="J2864">
        <v>25</v>
      </c>
      <c r="K2864">
        <v>197</v>
      </c>
      <c r="L2864">
        <v>0.57999999999999996</v>
      </c>
      <c r="M2864">
        <v>33.1</v>
      </c>
      <c r="N2864">
        <v>312</v>
      </c>
      <c r="O2864">
        <v>57.051299999999998</v>
      </c>
      <c r="P2864">
        <v>57.051299999999998</v>
      </c>
      <c r="Q2864">
        <v>1442</v>
      </c>
    </row>
    <row r="2865" spans="1:17" x14ac:dyDescent="0.35">
      <c r="A2865" t="s">
        <v>17339</v>
      </c>
      <c r="B2865" t="s">
        <v>18767</v>
      </c>
      <c r="C2865" t="s">
        <v>18768</v>
      </c>
      <c r="D2865">
        <v>24.242000000000001</v>
      </c>
      <c r="E2865">
        <v>165</v>
      </c>
      <c r="F2865">
        <v>101</v>
      </c>
      <c r="G2865">
        <v>6</v>
      </c>
      <c r="H2865">
        <v>271</v>
      </c>
      <c r="I2865">
        <v>416</v>
      </c>
      <c r="J2865">
        <v>38</v>
      </c>
      <c r="K2865">
        <v>197</v>
      </c>
      <c r="L2865">
        <v>0.82</v>
      </c>
      <c r="M2865">
        <v>32.700000000000003</v>
      </c>
      <c r="N2865">
        <v>312</v>
      </c>
      <c r="O2865">
        <v>52.884599999999999</v>
      </c>
      <c r="P2865">
        <v>52.884599999999999</v>
      </c>
      <c r="Q2865">
        <v>1824</v>
      </c>
    </row>
    <row r="2866" spans="1:17" x14ac:dyDescent="0.35">
      <c r="A2866" t="s">
        <v>15034</v>
      </c>
      <c r="B2866" t="s">
        <v>18769</v>
      </c>
      <c r="C2866" t="s">
        <v>18770</v>
      </c>
      <c r="D2866">
        <v>27.082999999999998</v>
      </c>
      <c r="E2866">
        <v>144</v>
      </c>
      <c r="F2866">
        <v>79</v>
      </c>
      <c r="G2866">
        <v>5</v>
      </c>
      <c r="H2866">
        <v>40</v>
      </c>
      <c r="I2866">
        <v>160</v>
      </c>
      <c r="J2866">
        <v>17</v>
      </c>
      <c r="K2866">
        <v>157</v>
      </c>
      <c r="L2866">
        <v>6.0000000000000001E-3</v>
      </c>
      <c r="M2866">
        <v>38.1</v>
      </c>
      <c r="N2866">
        <v>271</v>
      </c>
      <c r="O2866">
        <v>53.136499999999998</v>
      </c>
      <c r="P2866">
        <v>53.136499999999998</v>
      </c>
      <c r="Q2866">
        <v>1083</v>
      </c>
    </row>
    <row r="2867" spans="1:17" x14ac:dyDescent="0.35">
      <c r="A2867" t="s">
        <v>15031</v>
      </c>
      <c r="B2867" t="s">
        <v>18771</v>
      </c>
      <c r="C2867" t="s">
        <v>18772</v>
      </c>
      <c r="D2867">
        <v>29.411999999999999</v>
      </c>
      <c r="E2867">
        <v>187</v>
      </c>
      <c r="F2867">
        <v>95</v>
      </c>
      <c r="G2867">
        <v>7</v>
      </c>
      <c r="H2867">
        <v>6</v>
      </c>
      <c r="I2867">
        <v>161</v>
      </c>
      <c r="J2867">
        <v>3</v>
      </c>
      <c r="K2867">
        <v>183</v>
      </c>
      <c r="L2867">
        <v>5.37E-7</v>
      </c>
      <c r="M2867">
        <v>49.7</v>
      </c>
      <c r="N2867">
        <v>244</v>
      </c>
      <c r="O2867">
        <v>76.639300000000006</v>
      </c>
      <c r="P2867">
        <v>76.639300000000006</v>
      </c>
      <c r="Q2867">
        <v>184</v>
      </c>
    </row>
    <row r="2868" spans="1:17" x14ac:dyDescent="0.35">
      <c r="A2868" t="s">
        <v>15031</v>
      </c>
      <c r="B2868" t="s">
        <v>15871</v>
      </c>
      <c r="C2868" t="s">
        <v>18773</v>
      </c>
      <c r="D2868">
        <v>24.696000000000002</v>
      </c>
      <c r="E2868">
        <v>247</v>
      </c>
      <c r="F2868">
        <v>145</v>
      </c>
      <c r="G2868">
        <v>9</v>
      </c>
      <c r="H2868">
        <v>6</v>
      </c>
      <c r="I2868">
        <v>219</v>
      </c>
      <c r="J2868">
        <v>5</v>
      </c>
      <c r="K2868">
        <v>243</v>
      </c>
      <c r="L2868">
        <v>1.18E-4</v>
      </c>
      <c r="M2868">
        <v>42.7</v>
      </c>
      <c r="N2868">
        <v>271</v>
      </c>
      <c r="O2868">
        <v>91.143900000000002</v>
      </c>
      <c r="P2868">
        <v>91.143900000000002</v>
      </c>
      <c r="Q2868">
        <v>419</v>
      </c>
    </row>
    <row r="2869" spans="1:17" x14ac:dyDescent="0.35">
      <c r="A2869" t="s">
        <v>15031</v>
      </c>
      <c r="B2869" t="s">
        <v>18774</v>
      </c>
      <c r="C2869" t="s">
        <v>18775</v>
      </c>
      <c r="D2869">
        <v>26.562000000000001</v>
      </c>
      <c r="E2869">
        <v>256</v>
      </c>
      <c r="F2869">
        <v>154</v>
      </c>
      <c r="G2869">
        <v>10</v>
      </c>
      <c r="H2869">
        <v>6</v>
      </c>
      <c r="I2869">
        <v>245</v>
      </c>
      <c r="J2869">
        <v>5</v>
      </c>
      <c r="K2869">
        <v>242</v>
      </c>
      <c r="L2869">
        <v>6.3199999999999996E-6</v>
      </c>
      <c r="M2869">
        <v>46.6</v>
      </c>
      <c r="N2869">
        <v>248</v>
      </c>
      <c r="O2869">
        <v>103.226</v>
      </c>
      <c r="P2869">
        <v>101</v>
      </c>
      <c r="Q2869">
        <v>278</v>
      </c>
    </row>
    <row r="2870" spans="1:17" x14ac:dyDescent="0.35">
      <c r="A2870" t="s">
        <v>15070</v>
      </c>
      <c r="B2870" t="s">
        <v>15217</v>
      </c>
      <c r="C2870" t="s">
        <v>18776</v>
      </c>
      <c r="D2870">
        <v>25.146000000000001</v>
      </c>
      <c r="E2870">
        <v>171</v>
      </c>
      <c r="F2870">
        <v>126</v>
      </c>
      <c r="G2870">
        <v>2</v>
      </c>
      <c r="H2870">
        <v>57</v>
      </c>
      <c r="I2870">
        <v>227</v>
      </c>
      <c r="J2870">
        <v>1</v>
      </c>
      <c r="K2870">
        <v>169</v>
      </c>
      <c r="L2870">
        <v>2.04E-7</v>
      </c>
      <c r="M2870">
        <v>52.8</v>
      </c>
      <c r="N2870">
        <v>310</v>
      </c>
      <c r="O2870">
        <v>55.161299999999997</v>
      </c>
      <c r="P2870">
        <v>55.161299999999997</v>
      </c>
      <c r="Q2870">
        <v>2250</v>
      </c>
    </row>
    <row r="2871" spans="1:17" x14ac:dyDescent="0.35">
      <c r="A2871" t="s">
        <v>15460</v>
      </c>
      <c r="B2871" t="s">
        <v>18777</v>
      </c>
      <c r="C2871" t="s">
        <v>18778</v>
      </c>
      <c r="D2871">
        <v>21.831</v>
      </c>
      <c r="E2871">
        <v>142</v>
      </c>
      <c r="F2871">
        <v>88</v>
      </c>
      <c r="G2871">
        <v>5</v>
      </c>
      <c r="H2871">
        <v>42</v>
      </c>
      <c r="I2871">
        <v>160</v>
      </c>
      <c r="J2871">
        <v>8</v>
      </c>
      <c r="K2871">
        <v>149</v>
      </c>
      <c r="L2871">
        <v>1.6E-2</v>
      </c>
      <c r="M2871">
        <v>35</v>
      </c>
      <c r="N2871">
        <v>151</v>
      </c>
      <c r="O2871">
        <v>94.039699999999996</v>
      </c>
      <c r="P2871">
        <v>94.039699999999996</v>
      </c>
      <c r="Q2871">
        <v>2969</v>
      </c>
    </row>
    <row r="2872" spans="1:17" x14ac:dyDescent="0.35">
      <c r="A2872" t="s">
        <v>15244</v>
      </c>
      <c r="B2872" t="s">
        <v>15304</v>
      </c>
      <c r="C2872" t="s">
        <v>18779</v>
      </c>
      <c r="D2872">
        <v>39.564999999999998</v>
      </c>
      <c r="E2872">
        <v>460</v>
      </c>
      <c r="F2872">
        <v>268</v>
      </c>
      <c r="G2872">
        <v>7</v>
      </c>
      <c r="H2872">
        <v>8</v>
      </c>
      <c r="I2872">
        <v>465</v>
      </c>
      <c r="J2872">
        <v>5</v>
      </c>
      <c r="K2872">
        <v>456</v>
      </c>
      <c r="L2872">
        <v>4.5000000000000002E-107</v>
      </c>
      <c r="M2872">
        <v>325</v>
      </c>
      <c r="N2872">
        <v>464</v>
      </c>
      <c r="O2872">
        <v>99.137900000000002</v>
      </c>
      <c r="P2872">
        <v>99.137900000000002</v>
      </c>
      <c r="Q2872">
        <v>1525</v>
      </c>
    </row>
    <row r="2873" spans="1:17" x14ac:dyDescent="0.35">
      <c r="A2873" t="s">
        <v>15247</v>
      </c>
      <c r="B2873" t="s">
        <v>15304</v>
      </c>
      <c r="C2873" t="s">
        <v>18779</v>
      </c>
      <c r="D2873">
        <v>36.786000000000001</v>
      </c>
      <c r="E2873">
        <v>473</v>
      </c>
      <c r="F2873">
        <v>280</v>
      </c>
      <c r="G2873">
        <v>4</v>
      </c>
      <c r="H2873">
        <v>7</v>
      </c>
      <c r="I2873">
        <v>479</v>
      </c>
      <c r="J2873">
        <v>3</v>
      </c>
      <c r="K2873">
        <v>456</v>
      </c>
      <c r="L2873">
        <v>1.9099999999999999E-97</v>
      </c>
      <c r="M2873">
        <v>301</v>
      </c>
      <c r="N2873">
        <v>464</v>
      </c>
      <c r="O2873">
        <v>101.94</v>
      </c>
      <c r="P2873">
        <v>101</v>
      </c>
      <c r="Q2873">
        <v>1760</v>
      </c>
    </row>
    <row r="2874" spans="1:17" x14ac:dyDescent="0.35">
      <c r="A2874" t="s">
        <v>15249</v>
      </c>
      <c r="B2874" t="s">
        <v>15304</v>
      </c>
      <c r="C2874" t="s">
        <v>18779</v>
      </c>
      <c r="D2874">
        <v>28.667999999999999</v>
      </c>
      <c r="E2874">
        <v>443</v>
      </c>
      <c r="F2874">
        <v>302</v>
      </c>
      <c r="G2874">
        <v>8</v>
      </c>
      <c r="H2874">
        <v>49</v>
      </c>
      <c r="I2874">
        <v>483</v>
      </c>
      <c r="J2874">
        <v>5</v>
      </c>
      <c r="K2874">
        <v>441</v>
      </c>
      <c r="L2874">
        <v>6.17E-46</v>
      </c>
      <c r="M2874">
        <v>167</v>
      </c>
      <c r="N2874">
        <v>464</v>
      </c>
      <c r="O2874">
        <v>95.474100000000007</v>
      </c>
      <c r="P2874">
        <v>95.474100000000007</v>
      </c>
      <c r="Q2874">
        <v>2499</v>
      </c>
    </row>
    <row r="2875" spans="1:17" x14ac:dyDescent="0.35">
      <c r="A2875" t="s">
        <v>15248</v>
      </c>
      <c r="B2875" t="s">
        <v>15304</v>
      </c>
      <c r="C2875" t="s">
        <v>18779</v>
      </c>
      <c r="D2875">
        <v>25.780999999999999</v>
      </c>
      <c r="E2875">
        <v>256</v>
      </c>
      <c r="F2875">
        <v>145</v>
      </c>
      <c r="G2875">
        <v>14</v>
      </c>
      <c r="H2875">
        <v>226</v>
      </c>
      <c r="I2875">
        <v>468</v>
      </c>
      <c r="J2875">
        <v>134</v>
      </c>
      <c r="K2875">
        <v>357</v>
      </c>
      <c r="L2875">
        <v>2.36E-8</v>
      </c>
      <c r="M2875">
        <v>56.6</v>
      </c>
      <c r="N2875">
        <v>464</v>
      </c>
      <c r="O2875">
        <v>55.172400000000003</v>
      </c>
      <c r="P2875">
        <v>55.172400000000003</v>
      </c>
      <c r="Q2875">
        <v>25</v>
      </c>
    </row>
    <row r="2876" spans="1:17" x14ac:dyDescent="0.35">
      <c r="A2876" t="s">
        <v>15252</v>
      </c>
      <c r="B2876" t="s">
        <v>15304</v>
      </c>
      <c r="C2876" t="s">
        <v>18779</v>
      </c>
      <c r="D2876">
        <v>22.196999999999999</v>
      </c>
      <c r="E2876">
        <v>446</v>
      </c>
      <c r="F2876">
        <v>334</v>
      </c>
      <c r="G2876">
        <v>7</v>
      </c>
      <c r="H2876">
        <v>11</v>
      </c>
      <c r="I2876">
        <v>447</v>
      </c>
      <c r="J2876">
        <v>5</v>
      </c>
      <c r="K2876">
        <v>446</v>
      </c>
      <c r="L2876">
        <v>2.1100000000000001E-23</v>
      </c>
      <c r="M2876">
        <v>102</v>
      </c>
      <c r="N2876">
        <v>464</v>
      </c>
      <c r="O2876">
        <v>96.120699999999999</v>
      </c>
      <c r="P2876">
        <v>96.120699999999999</v>
      </c>
      <c r="Q2876">
        <v>1702</v>
      </c>
    </row>
    <row r="2877" spans="1:17" x14ac:dyDescent="0.35">
      <c r="A2877" t="s">
        <v>15306</v>
      </c>
      <c r="B2877" t="s">
        <v>15304</v>
      </c>
      <c r="C2877" t="s">
        <v>18779</v>
      </c>
      <c r="D2877">
        <v>22.067</v>
      </c>
      <c r="E2877">
        <v>358</v>
      </c>
      <c r="F2877">
        <v>202</v>
      </c>
      <c r="G2877">
        <v>12</v>
      </c>
      <c r="H2877">
        <v>145</v>
      </c>
      <c r="I2877">
        <v>459</v>
      </c>
      <c r="J2877">
        <v>2</v>
      </c>
      <c r="K2877">
        <v>325</v>
      </c>
      <c r="L2877">
        <v>2E-3</v>
      </c>
      <c r="M2877">
        <v>40.799999999999997</v>
      </c>
      <c r="N2877">
        <v>464</v>
      </c>
      <c r="O2877">
        <v>77.155199999999994</v>
      </c>
      <c r="P2877">
        <v>77.155199999999994</v>
      </c>
      <c r="Q2877">
        <v>2805</v>
      </c>
    </row>
    <row r="2878" spans="1:17" x14ac:dyDescent="0.35">
      <c r="A2878" t="s">
        <v>15348</v>
      </c>
      <c r="B2878" t="s">
        <v>18780</v>
      </c>
      <c r="C2878" t="s">
        <v>18781</v>
      </c>
      <c r="D2878">
        <v>22.763999999999999</v>
      </c>
      <c r="E2878">
        <v>123</v>
      </c>
      <c r="F2878">
        <v>87</v>
      </c>
      <c r="G2878">
        <v>3</v>
      </c>
      <c r="H2878">
        <v>41</v>
      </c>
      <c r="I2878">
        <v>156</v>
      </c>
      <c r="J2878">
        <v>29</v>
      </c>
      <c r="K2878">
        <v>150</v>
      </c>
      <c r="L2878">
        <v>0.22</v>
      </c>
      <c r="M2878">
        <v>31.2</v>
      </c>
      <c r="N2878">
        <v>150</v>
      </c>
      <c r="O2878">
        <v>82</v>
      </c>
      <c r="P2878">
        <v>82</v>
      </c>
      <c r="Q2878">
        <v>1954</v>
      </c>
    </row>
    <row r="2879" spans="1:17" x14ac:dyDescent="0.35">
      <c r="A2879" t="s">
        <v>15031</v>
      </c>
      <c r="B2879" t="s">
        <v>15547</v>
      </c>
      <c r="C2879" t="s">
        <v>18782</v>
      </c>
      <c r="D2879">
        <v>25.957000000000001</v>
      </c>
      <c r="E2879">
        <v>235</v>
      </c>
      <c r="F2879">
        <v>143</v>
      </c>
      <c r="G2879">
        <v>9</v>
      </c>
      <c r="H2879">
        <v>1</v>
      </c>
      <c r="I2879">
        <v>218</v>
      </c>
      <c r="J2879">
        <v>1</v>
      </c>
      <c r="K2879">
        <v>221</v>
      </c>
      <c r="L2879">
        <v>4.2000000000000004E-9</v>
      </c>
      <c r="M2879">
        <v>56.2</v>
      </c>
      <c r="N2879">
        <v>250</v>
      </c>
      <c r="O2879">
        <v>94</v>
      </c>
      <c r="P2879">
        <v>94</v>
      </c>
      <c r="Q2879">
        <v>87</v>
      </c>
    </row>
    <row r="2880" spans="1:17" x14ac:dyDescent="0.35">
      <c r="A2880" t="s">
        <v>15031</v>
      </c>
      <c r="B2880" t="s">
        <v>18783</v>
      </c>
      <c r="C2880" t="s">
        <v>18784</v>
      </c>
      <c r="D2880">
        <v>26.695</v>
      </c>
      <c r="E2880">
        <v>236</v>
      </c>
      <c r="F2880">
        <v>136</v>
      </c>
      <c r="G2880">
        <v>12</v>
      </c>
      <c r="H2880">
        <v>1</v>
      </c>
      <c r="I2880">
        <v>215</v>
      </c>
      <c r="J2880">
        <v>1</v>
      </c>
      <c r="K2880">
        <v>220</v>
      </c>
      <c r="L2880">
        <v>7.2499999999999994E-8</v>
      </c>
      <c r="M2880">
        <v>52.4</v>
      </c>
      <c r="N2880">
        <v>252</v>
      </c>
      <c r="O2880">
        <v>93.650800000000004</v>
      </c>
      <c r="P2880">
        <v>93.650800000000004</v>
      </c>
      <c r="Q2880">
        <v>139</v>
      </c>
    </row>
    <row r="2881" spans="1:17" x14ac:dyDescent="0.35">
      <c r="A2881" t="s">
        <v>15046</v>
      </c>
      <c r="B2881" t="s">
        <v>18783</v>
      </c>
      <c r="C2881" t="s">
        <v>18784</v>
      </c>
      <c r="D2881">
        <v>25</v>
      </c>
      <c r="E2881">
        <v>192</v>
      </c>
      <c r="F2881">
        <v>108</v>
      </c>
      <c r="G2881">
        <v>4</v>
      </c>
      <c r="H2881">
        <v>120</v>
      </c>
      <c r="I2881">
        <v>297</v>
      </c>
      <c r="J2881">
        <v>4</v>
      </c>
      <c r="K2881">
        <v>173</v>
      </c>
      <c r="L2881">
        <v>6.4300000000000003E-6</v>
      </c>
      <c r="M2881">
        <v>47.4</v>
      </c>
      <c r="N2881">
        <v>252</v>
      </c>
      <c r="O2881">
        <v>76.1905</v>
      </c>
      <c r="P2881">
        <v>76.1905</v>
      </c>
      <c r="Q2881">
        <v>1270</v>
      </c>
    </row>
    <row r="2882" spans="1:17" x14ac:dyDescent="0.35">
      <c r="A2882" t="s">
        <v>15038</v>
      </c>
      <c r="B2882" t="s">
        <v>18785</v>
      </c>
      <c r="C2882" t="s">
        <v>18786</v>
      </c>
      <c r="D2882">
        <v>27.472999999999999</v>
      </c>
      <c r="E2882">
        <v>273</v>
      </c>
      <c r="F2882">
        <v>171</v>
      </c>
      <c r="G2882">
        <v>11</v>
      </c>
      <c r="H2882">
        <v>373</v>
      </c>
      <c r="I2882">
        <v>641</v>
      </c>
      <c r="J2882">
        <v>4</v>
      </c>
      <c r="K2882">
        <v>253</v>
      </c>
      <c r="L2882">
        <v>8.9300000000000004E-11</v>
      </c>
      <c r="M2882">
        <v>64.3</v>
      </c>
      <c r="N2882">
        <v>262</v>
      </c>
      <c r="O2882">
        <v>104.19799999999999</v>
      </c>
      <c r="P2882">
        <v>101</v>
      </c>
      <c r="Q2882">
        <v>2651</v>
      </c>
    </row>
    <row r="2883" spans="1:17" x14ac:dyDescent="0.35">
      <c r="A2883" t="s">
        <v>16865</v>
      </c>
      <c r="B2883" t="s">
        <v>16866</v>
      </c>
      <c r="C2883" t="s">
        <v>18787</v>
      </c>
      <c r="D2883">
        <v>27.777999999999999</v>
      </c>
      <c r="E2883">
        <v>126</v>
      </c>
      <c r="F2883">
        <v>60</v>
      </c>
      <c r="G2883">
        <v>6</v>
      </c>
      <c r="H2883">
        <v>47</v>
      </c>
      <c r="I2883">
        <v>160</v>
      </c>
      <c r="J2883">
        <v>97</v>
      </c>
      <c r="K2883">
        <v>203</v>
      </c>
      <c r="L2883">
        <v>0.8</v>
      </c>
      <c r="M2883">
        <v>30.4</v>
      </c>
      <c r="N2883">
        <v>220</v>
      </c>
      <c r="O2883">
        <v>57.2727</v>
      </c>
      <c r="P2883">
        <v>57.2727</v>
      </c>
      <c r="Q2883">
        <v>1415</v>
      </c>
    </row>
    <row r="2884" spans="1:17" x14ac:dyDescent="0.35">
      <c r="A2884" t="s">
        <v>15509</v>
      </c>
      <c r="B2884" t="s">
        <v>18788</v>
      </c>
      <c r="C2884" t="s">
        <v>18789</v>
      </c>
      <c r="D2884">
        <v>30</v>
      </c>
      <c r="E2884">
        <v>190</v>
      </c>
      <c r="F2884">
        <v>100</v>
      </c>
      <c r="G2884">
        <v>7</v>
      </c>
      <c r="H2884">
        <v>580</v>
      </c>
      <c r="I2884">
        <v>740</v>
      </c>
      <c r="J2884">
        <v>12</v>
      </c>
      <c r="K2884">
        <v>197</v>
      </c>
      <c r="L2884">
        <v>4.0000000000000001E-3</v>
      </c>
      <c r="M2884">
        <v>40.4</v>
      </c>
      <c r="N2884">
        <v>258</v>
      </c>
      <c r="O2884">
        <v>73.6434</v>
      </c>
      <c r="P2884">
        <v>73.6434</v>
      </c>
      <c r="Q2884">
        <v>2833</v>
      </c>
    </row>
    <row r="2885" spans="1:17" x14ac:dyDescent="0.35">
      <c r="A2885" t="s">
        <v>15031</v>
      </c>
      <c r="B2885" t="s">
        <v>17526</v>
      </c>
      <c r="C2885" t="s">
        <v>18790</v>
      </c>
      <c r="D2885">
        <v>24.696000000000002</v>
      </c>
      <c r="E2885">
        <v>247</v>
      </c>
      <c r="F2885">
        <v>153</v>
      </c>
      <c r="G2885">
        <v>9</v>
      </c>
      <c r="H2885">
        <v>1</v>
      </c>
      <c r="I2885">
        <v>226</v>
      </c>
      <c r="J2885">
        <v>1</v>
      </c>
      <c r="K2885">
        <v>235</v>
      </c>
      <c r="L2885">
        <v>1.1000000000000001E-6</v>
      </c>
      <c r="M2885">
        <v>48.9</v>
      </c>
      <c r="N2885">
        <v>256</v>
      </c>
      <c r="O2885">
        <v>96.484399999999994</v>
      </c>
      <c r="P2885">
        <v>96.484399999999994</v>
      </c>
      <c r="Q2885">
        <v>202</v>
      </c>
    </row>
    <row r="2886" spans="1:17" x14ac:dyDescent="0.35">
      <c r="A2886" t="s">
        <v>15031</v>
      </c>
      <c r="B2886" t="s">
        <v>18791</v>
      </c>
      <c r="C2886" t="s">
        <v>18792</v>
      </c>
      <c r="D2886">
        <v>22.785</v>
      </c>
      <c r="E2886">
        <v>237</v>
      </c>
      <c r="F2886">
        <v>154</v>
      </c>
      <c r="G2886">
        <v>8</v>
      </c>
      <c r="H2886">
        <v>6</v>
      </c>
      <c r="I2886">
        <v>225</v>
      </c>
      <c r="J2886">
        <v>5</v>
      </c>
      <c r="K2886">
        <v>229</v>
      </c>
      <c r="L2886">
        <v>1.7999999999999999E-6</v>
      </c>
      <c r="M2886">
        <v>48.1</v>
      </c>
      <c r="N2886">
        <v>252</v>
      </c>
      <c r="O2886">
        <v>94.047600000000003</v>
      </c>
      <c r="P2886">
        <v>94.047600000000003</v>
      </c>
      <c r="Q2886">
        <v>223</v>
      </c>
    </row>
    <row r="2887" spans="1:17" x14ac:dyDescent="0.35">
      <c r="A2887" t="s">
        <v>15201</v>
      </c>
      <c r="B2887" t="s">
        <v>18793</v>
      </c>
      <c r="C2887" t="s">
        <v>18794</v>
      </c>
      <c r="D2887">
        <v>45.097999999999999</v>
      </c>
      <c r="E2887">
        <v>153</v>
      </c>
      <c r="F2887">
        <v>83</v>
      </c>
      <c r="G2887">
        <v>1</v>
      </c>
      <c r="H2887">
        <v>25</v>
      </c>
      <c r="I2887">
        <v>177</v>
      </c>
      <c r="J2887">
        <v>23</v>
      </c>
      <c r="K2887">
        <v>174</v>
      </c>
      <c r="L2887">
        <v>1.1E-45</v>
      </c>
      <c r="M2887">
        <v>148</v>
      </c>
      <c r="N2887">
        <v>175</v>
      </c>
      <c r="O2887">
        <v>87.428600000000003</v>
      </c>
      <c r="P2887">
        <v>87.428600000000003</v>
      </c>
      <c r="Q2887">
        <v>1173</v>
      </c>
    </row>
    <row r="2888" spans="1:17" x14ac:dyDescent="0.35">
      <c r="A2888" t="s">
        <v>15176</v>
      </c>
      <c r="B2888" t="s">
        <v>18793</v>
      </c>
      <c r="C2888" t="s">
        <v>18794</v>
      </c>
      <c r="D2888">
        <v>43.790999999999997</v>
      </c>
      <c r="E2888">
        <v>153</v>
      </c>
      <c r="F2888">
        <v>85</v>
      </c>
      <c r="G2888">
        <v>1</v>
      </c>
      <c r="H2888">
        <v>35</v>
      </c>
      <c r="I2888">
        <v>187</v>
      </c>
      <c r="J2888">
        <v>23</v>
      </c>
      <c r="K2888">
        <v>174</v>
      </c>
      <c r="L2888">
        <v>3.7299999999999999E-44</v>
      </c>
      <c r="M2888">
        <v>145</v>
      </c>
      <c r="N2888">
        <v>175</v>
      </c>
      <c r="O2888">
        <v>87.428600000000003</v>
      </c>
      <c r="P2888">
        <v>87.428600000000003</v>
      </c>
      <c r="Q2888">
        <v>2882</v>
      </c>
    </row>
    <row r="2889" spans="1:17" x14ac:dyDescent="0.35">
      <c r="A2889" t="s">
        <v>18795</v>
      </c>
      <c r="B2889" t="s">
        <v>15182</v>
      </c>
      <c r="C2889" t="s">
        <v>18796</v>
      </c>
      <c r="D2889">
        <v>29.114000000000001</v>
      </c>
      <c r="E2889">
        <v>79</v>
      </c>
      <c r="F2889">
        <v>46</v>
      </c>
      <c r="G2889">
        <v>3</v>
      </c>
      <c r="H2889">
        <v>4</v>
      </c>
      <c r="I2889">
        <v>81</v>
      </c>
      <c r="J2889">
        <v>83</v>
      </c>
      <c r="K2889">
        <v>152</v>
      </c>
      <c r="L2889">
        <v>0.91</v>
      </c>
      <c r="M2889">
        <v>31.2</v>
      </c>
      <c r="N2889">
        <v>152</v>
      </c>
      <c r="O2889">
        <v>51.973700000000001</v>
      </c>
      <c r="P2889">
        <v>51.973700000000001</v>
      </c>
      <c r="Q2889">
        <v>1564</v>
      </c>
    </row>
    <row r="2890" spans="1:17" x14ac:dyDescent="0.35">
      <c r="A2890" t="s">
        <v>15348</v>
      </c>
      <c r="B2890" t="s">
        <v>18797</v>
      </c>
      <c r="C2890" t="s">
        <v>18798</v>
      </c>
      <c r="D2890">
        <v>31.867999999999999</v>
      </c>
      <c r="E2890">
        <v>91</v>
      </c>
      <c r="F2890">
        <v>58</v>
      </c>
      <c r="G2890">
        <v>2</v>
      </c>
      <c r="H2890">
        <v>16</v>
      </c>
      <c r="I2890">
        <v>106</v>
      </c>
      <c r="J2890">
        <v>6</v>
      </c>
      <c r="K2890">
        <v>92</v>
      </c>
      <c r="L2890">
        <v>3.9199999999999997E-5</v>
      </c>
      <c r="M2890">
        <v>42</v>
      </c>
      <c r="N2890">
        <v>146</v>
      </c>
      <c r="O2890">
        <v>62.328800000000001</v>
      </c>
      <c r="P2890">
        <v>62.328800000000001</v>
      </c>
      <c r="Q2890">
        <v>1939</v>
      </c>
    </row>
    <row r="2891" spans="1:17" x14ac:dyDescent="0.35">
      <c r="A2891" t="s">
        <v>15038</v>
      </c>
      <c r="B2891" t="s">
        <v>16466</v>
      </c>
      <c r="C2891" t="s">
        <v>18799</v>
      </c>
      <c r="D2891">
        <v>29.501999999999999</v>
      </c>
      <c r="E2891">
        <v>261</v>
      </c>
      <c r="F2891">
        <v>154</v>
      </c>
      <c r="G2891">
        <v>12</v>
      </c>
      <c r="H2891">
        <v>373</v>
      </c>
      <c r="I2891">
        <v>629</v>
      </c>
      <c r="J2891">
        <v>4</v>
      </c>
      <c r="K2891">
        <v>238</v>
      </c>
      <c r="L2891">
        <v>4.3499999999999998E-11</v>
      </c>
      <c r="M2891">
        <v>65.5</v>
      </c>
      <c r="N2891">
        <v>268</v>
      </c>
      <c r="O2891">
        <v>97.388099999999994</v>
      </c>
      <c r="P2891">
        <v>97.388099999999994</v>
      </c>
      <c r="Q2891">
        <v>2642</v>
      </c>
    </row>
    <row r="2892" spans="1:17" x14ac:dyDescent="0.35">
      <c r="A2892" t="s">
        <v>16019</v>
      </c>
      <c r="B2892" t="s">
        <v>18800</v>
      </c>
      <c r="C2892" t="s">
        <v>18801</v>
      </c>
      <c r="D2892">
        <v>26.213999999999999</v>
      </c>
      <c r="E2892">
        <v>103</v>
      </c>
      <c r="F2892">
        <v>67</v>
      </c>
      <c r="G2892">
        <v>2</v>
      </c>
      <c r="H2892">
        <v>12</v>
      </c>
      <c r="I2892">
        <v>109</v>
      </c>
      <c r="J2892">
        <v>9</v>
      </c>
      <c r="K2892">
        <v>107</v>
      </c>
      <c r="L2892">
        <v>0.95</v>
      </c>
      <c r="M2892">
        <v>29.3</v>
      </c>
      <c r="N2892">
        <v>153</v>
      </c>
      <c r="O2892">
        <v>67.320300000000003</v>
      </c>
      <c r="P2892">
        <v>67.320300000000003</v>
      </c>
      <c r="Q2892">
        <v>1502</v>
      </c>
    </row>
    <row r="2893" spans="1:17" x14ac:dyDescent="0.35">
      <c r="A2893" t="s">
        <v>15034</v>
      </c>
      <c r="B2893" t="s">
        <v>18084</v>
      </c>
      <c r="C2893" t="s">
        <v>18802</v>
      </c>
      <c r="D2893">
        <v>29.138999999999999</v>
      </c>
      <c r="E2893">
        <v>151</v>
      </c>
      <c r="F2893">
        <v>66</v>
      </c>
      <c r="G2893">
        <v>7</v>
      </c>
      <c r="H2893">
        <v>40</v>
      </c>
      <c r="I2893">
        <v>160</v>
      </c>
      <c r="J2893">
        <v>3</v>
      </c>
      <c r="K2893">
        <v>142</v>
      </c>
      <c r="L2893">
        <v>2E-3</v>
      </c>
      <c r="M2893">
        <v>39.299999999999997</v>
      </c>
      <c r="N2893">
        <v>257</v>
      </c>
      <c r="O2893">
        <v>58.754899999999999</v>
      </c>
      <c r="P2893">
        <v>58.754899999999999</v>
      </c>
      <c r="Q2893">
        <v>1024</v>
      </c>
    </row>
    <row r="2894" spans="1:17" x14ac:dyDescent="0.35">
      <c r="A2894" t="s">
        <v>15070</v>
      </c>
      <c r="B2894" t="s">
        <v>15217</v>
      </c>
      <c r="C2894" t="s">
        <v>18803</v>
      </c>
      <c r="D2894">
        <v>25.146000000000001</v>
      </c>
      <c r="E2894">
        <v>171</v>
      </c>
      <c r="F2894">
        <v>126</v>
      </c>
      <c r="G2894">
        <v>2</v>
      </c>
      <c r="H2894">
        <v>57</v>
      </c>
      <c r="I2894">
        <v>227</v>
      </c>
      <c r="J2894">
        <v>1</v>
      </c>
      <c r="K2894">
        <v>169</v>
      </c>
      <c r="L2894">
        <v>3.0199999999999998E-7</v>
      </c>
      <c r="M2894">
        <v>52.4</v>
      </c>
      <c r="N2894">
        <v>291</v>
      </c>
      <c r="O2894">
        <v>58.762900000000002</v>
      </c>
      <c r="P2894">
        <v>58.762900000000002</v>
      </c>
      <c r="Q2894">
        <v>2253</v>
      </c>
    </row>
    <row r="2895" spans="1:17" x14ac:dyDescent="0.35">
      <c r="A2895" t="s">
        <v>15070</v>
      </c>
      <c r="B2895" t="s">
        <v>15217</v>
      </c>
      <c r="C2895" t="s">
        <v>18804</v>
      </c>
      <c r="D2895">
        <v>25.523</v>
      </c>
      <c r="E2895">
        <v>239</v>
      </c>
      <c r="F2895">
        <v>164</v>
      </c>
      <c r="G2895">
        <v>4</v>
      </c>
      <c r="H2895">
        <v>3</v>
      </c>
      <c r="I2895">
        <v>233</v>
      </c>
      <c r="J2895">
        <v>6</v>
      </c>
      <c r="K2895">
        <v>238</v>
      </c>
      <c r="L2895">
        <v>2.1399999999999999E-14</v>
      </c>
      <c r="M2895">
        <v>75.099999999999994</v>
      </c>
      <c r="N2895">
        <v>386</v>
      </c>
      <c r="O2895">
        <v>61.917099999999998</v>
      </c>
      <c r="P2895">
        <v>61.917099999999998</v>
      </c>
      <c r="Q2895">
        <v>2204</v>
      </c>
    </row>
    <row r="2896" spans="1:17" x14ac:dyDescent="0.35">
      <c r="A2896" t="s">
        <v>15460</v>
      </c>
      <c r="B2896" t="s">
        <v>18805</v>
      </c>
      <c r="C2896" t="s">
        <v>18806</v>
      </c>
      <c r="D2896">
        <v>33.566000000000003</v>
      </c>
      <c r="E2896">
        <v>143</v>
      </c>
      <c r="F2896">
        <v>89</v>
      </c>
      <c r="G2896">
        <v>4</v>
      </c>
      <c r="H2896">
        <v>41</v>
      </c>
      <c r="I2896">
        <v>183</v>
      </c>
      <c r="J2896">
        <v>8</v>
      </c>
      <c r="K2896">
        <v>144</v>
      </c>
      <c r="L2896">
        <v>5.4000000000000002E-15</v>
      </c>
      <c r="M2896">
        <v>71.2</v>
      </c>
      <c r="N2896">
        <v>246</v>
      </c>
      <c r="O2896">
        <v>58.130099999999999</v>
      </c>
      <c r="P2896">
        <v>58.130099999999999</v>
      </c>
      <c r="Q2896">
        <v>2964</v>
      </c>
    </row>
    <row r="2897" spans="1:17" x14ac:dyDescent="0.35">
      <c r="A2897" t="s">
        <v>15133</v>
      </c>
      <c r="B2897" t="s">
        <v>18807</v>
      </c>
      <c r="C2897" t="s">
        <v>18808</v>
      </c>
      <c r="D2897">
        <v>28.260999999999999</v>
      </c>
      <c r="E2897">
        <v>138</v>
      </c>
      <c r="F2897">
        <v>92</v>
      </c>
      <c r="G2897">
        <v>4</v>
      </c>
      <c r="H2897">
        <v>22</v>
      </c>
      <c r="I2897">
        <v>157</v>
      </c>
      <c r="J2897">
        <v>3</v>
      </c>
      <c r="K2897">
        <v>135</v>
      </c>
      <c r="L2897">
        <v>3E-10</v>
      </c>
      <c r="M2897">
        <v>55.5</v>
      </c>
      <c r="N2897">
        <v>140</v>
      </c>
      <c r="O2897">
        <v>98.571399999999997</v>
      </c>
      <c r="P2897">
        <v>98.571399999999997</v>
      </c>
      <c r="Q2897">
        <v>2551</v>
      </c>
    </row>
    <row r="2898" spans="1:17" x14ac:dyDescent="0.35">
      <c r="A2898" t="s">
        <v>15192</v>
      </c>
      <c r="B2898" t="s">
        <v>18807</v>
      </c>
      <c r="C2898" t="s">
        <v>18808</v>
      </c>
      <c r="D2898">
        <v>27.815000000000001</v>
      </c>
      <c r="E2898">
        <v>151</v>
      </c>
      <c r="F2898">
        <v>91</v>
      </c>
      <c r="G2898">
        <v>5</v>
      </c>
      <c r="H2898">
        <v>38</v>
      </c>
      <c r="I2898">
        <v>187</v>
      </c>
      <c r="J2898">
        <v>3</v>
      </c>
      <c r="K2898">
        <v>136</v>
      </c>
      <c r="L2898">
        <v>2.9900000000000001E-11</v>
      </c>
      <c r="M2898">
        <v>58.9</v>
      </c>
      <c r="N2898">
        <v>140</v>
      </c>
      <c r="O2898">
        <v>107.857</v>
      </c>
      <c r="P2898">
        <v>101</v>
      </c>
      <c r="Q2898">
        <v>2440</v>
      </c>
    </row>
    <row r="2899" spans="1:17" x14ac:dyDescent="0.35">
      <c r="A2899" t="s">
        <v>15186</v>
      </c>
      <c r="B2899" t="s">
        <v>18807</v>
      </c>
      <c r="C2899" t="s">
        <v>18808</v>
      </c>
      <c r="D2899">
        <v>27.742000000000001</v>
      </c>
      <c r="E2899">
        <v>155</v>
      </c>
      <c r="F2899">
        <v>81</v>
      </c>
      <c r="G2899">
        <v>5</v>
      </c>
      <c r="H2899">
        <v>25</v>
      </c>
      <c r="I2899">
        <v>171</v>
      </c>
      <c r="J2899">
        <v>3</v>
      </c>
      <c r="K2899">
        <v>134</v>
      </c>
      <c r="L2899">
        <v>4.7500000000000002E-8</v>
      </c>
      <c r="M2899">
        <v>50.1</v>
      </c>
      <c r="N2899">
        <v>140</v>
      </c>
      <c r="O2899">
        <v>110.714</v>
      </c>
      <c r="P2899">
        <v>101</v>
      </c>
      <c r="Q2899">
        <v>1351</v>
      </c>
    </row>
    <row r="2900" spans="1:17" x14ac:dyDescent="0.35">
      <c r="A2900" t="s">
        <v>15034</v>
      </c>
      <c r="B2900" t="s">
        <v>18809</v>
      </c>
      <c r="C2900" t="s">
        <v>18810</v>
      </c>
      <c r="D2900">
        <v>29.332999999999998</v>
      </c>
      <c r="E2900">
        <v>150</v>
      </c>
      <c r="F2900">
        <v>79</v>
      </c>
      <c r="G2900">
        <v>6</v>
      </c>
      <c r="H2900">
        <v>34</v>
      </c>
      <c r="I2900">
        <v>160</v>
      </c>
      <c r="J2900">
        <v>2</v>
      </c>
      <c r="K2900">
        <v>147</v>
      </c>
      <c r="L2900">
        <v>1.3699999999999999E-5</v>
      </c>
      <c r="M2900">
        <v>45.8</v>
      </c>
      <c r="N2900">
        <v>263</v>
      </c>
      <c r="O2900">
        <v>57.034199999999998</v>
      </c>
      <c r="P2900">
        <v>57.034199999999998</v>
      </c>
      <c r="Q2900">
        <v>812</v>
      </c>
    </row>
    <row r="2901" spans="1:17" x14ac:dyDescent="0.35">
      <c r="A2901" t="s">
        <v>15049</v>
      </c>
      <c r="B2901" t="s">
        <v>18809</v>
      </c>
      <c r="C2901" t="s">
        <v>18810</v>
      </c>
      <c r="D2901">
        <v>27.326000000000001</v>
      </c>
      <c r="E2901">
        <v>172</v>
      </c>
      <c r="F2901">
        <v>97</v>
      </c>
      <c r="G2901">
        <v>7</v>
      </c>
      <c r="H2901">
        <v>155</v>
      </c>
      <c r="I2901">
        <v>309</v>
      </c>
      <c r="J2901">
        <v>12</v>
      </c>
      <c r="K2901">
        <v>172</v>
      </c>
      <c r="L2901">
        <v>1E-3</v>
      </c>
      <c r="M2901">
        <v>40.799999999999997</v>
      </c>
      <c r="N2901">
        <v>263</v>
      </c>
      <c r="O2901">
        <v>65.399199999999993</v>
      </c>
      <c r="P2901">
        <v>65.399199999999993</v>
      </c>
      <c r="Q2901">
        <v>1884</v>
      </c>
    </row>
    <row r="2902" spans="1:17" x14ac:dyDescent="0.35">
      <c r="A2902" t="s">
        <v>15031</v>
      </c>
      <c r="B2902" t="s">
        <v>15378</v>
      </c>
      <c r="C2902" t="s">
        <v>18811</v>
      </c>
      <c r="D2902">
        <v>24.815000000000001</v>
      </c>
      <c r="E2902">
        <v>270</v>
      </c>
      <c r="F2902">
        <v>155</v>
      </c>
      <c r="G2902">
        <v>12</v>
      </c>
      <c r="H2902">
        <v>1</v>
      </c>
      <c r="I2902">
        <v>240</v>
      </c>
      <c r="J2902">
        <v>1</v>
      </c>
      <c r="K2902">
        <v>252</v>
      </c>
      <c r="L2902">
        <v>1.2999999999999999E-4</v>
      </c>
      <c r="M2902">
        <v>42.7</v>
      </c>
      <c r="N2902">
        <v>256</v>
      </c>
      <c r="O2902">
        <v>105.46899999999999</v>
      </c>
      <c r="P2902">
        <v>101</v>
      </c>
      <c r="Q2902">
        <v>420</v>
      </c>
    </row>
    <row r="2903" spans="1:17" x14ac:dyDescent="0.35">
      <c r="A2903" t="s">
        <v>15031</v>
      </c>
      <c r="B2903" t="s">
        <v>15289</v>
      </c>
      <c r="C2903" t="s">
        <v>18812</v>
      </c>
      <c r="D2903">
        <v>25.692</v>
      </c>
      <c r="E2903">
        <v>253</v>
      </c>
      <c r="F2903">
        <v>157</v>
      </c>
      <c r="G2903">
        <v>8</v>
      </c>
      <c r="H2903">
        <v>6</v>
      </c>
      <c r="I2903">
        <v>240</v>
      </c>
      <c r="J2903">
        <v>5</v>
      </c>
      <c r="K2903">
        <v>244</v>
      </c>
      <c r="L2903">
        <v>4.8500000000000002E-7</v>
      </c>
      <c r="M2903">
        <v>50.1</v>
      </c>
      <c r="N2903">
        <v>247</v>
      </c>
      <c r="O2903">
        <v>102.429</v>
      </c>
      <c r="P2903">
        <v>101</v>
      </c>
      <c r="Q2903">
        <v>181</v>
      </c>
    </row>
    <row r="2904" spans="1:17" x14ac:dyDescent="0.35">
      <c r="A2904" t="s">
        <v>15031</v>
      </c>
      <c r="B2904" t="s">
        <v>18813</v>
      </c>
      <c r="C2904" t="s">
        <v>18814</v>
      </c>
      <c r="D2904">
        <v>25.713999999999999</v>
      </c>
      <c r="E2904">
        <v>245</v>
      </c>
      <c r="F2904">
        <v>151</v>
      </c>
      <c r="G2904">
        <v>8</v>
      </c>
      <c r="H2904">
        <v>1</v>
      </c>
      <c r="I2904">
        <v>225</v>
      </c>
      <c r="J2904">
        <v>1</v>
      </c>
      <c r="K2904">
        <v>234</v>
      </c>
      <c r="L2904">
        <v>2.7499999999999998E-9</v>
      </c>
      <c r="M2904">
        <v>56.6</v>
      </c>
      <c r="N2904">
        <v>256</v>
      </c>
      <c r="O2904">
        <v>95.703100000000006</v>
      </c>
      <c r="P2904">
        <v>95.703100000000006</v>
      </c>
      <c r="Q2904">
        <v>78</v>
      </c>
    </row>
    <row r="2905" spans="1:17" x14ac:dyDescent="0.35">
      <c r="A2905" t="s">
        <v>15237</v>
      </c>
      <c r="B2905" t="s">
        <v>18813</v>
      </c>
      <c r="C2905" t="s">
        <v>18814</v>
      </c>
      <c r="D2905">
        <v>24.375</v>
      </c>
      <c r="E2905">
        <v>160</v>
      </c>
      <c r="F2905">
        <v>82</v>
      </c>
      <c r="G2905">
        <v>7</v>
      </c>
      <c r="H2905">
        <v>54</v>
      </c>
      <c r="I2905">
        <v>205</v>
      </c>
      <c r="J2905">
        <v>2</v>
      </c>
      <c r="K2905">
        <v>130</v>
      </c>
      <c r="L2905">
        <v>1</v>
      </c>
      <c r="M2905">
        <v>30.8</v>
      </c>
      <c r="N2905">
        <v>256</v>
      </c>
      <c r="O2905">
        <v>62.5</v>
      </c>
      <c r="P2905">
        <v>62.5</v>
      </c>
      <c r="Q2905">
        <v>550</v>
      </c>
    </row>
    <row r="2906" spans="1:17" x14ac:dyDescent="0.35">
      <c r="A2906" t="s">
        <v>15348</v>
      </c>
      <c r="B2906" t="s">
        <v>18815</v>
      </c>
      <c r="C2906" t="s">
        <v>18816</v>
      </c>
      <c r="D2906">
        <v>33.654000000000003</v>
      </c>
      <c r="E2906">
        <v>104</v>
      </c>
      <c r="F2906">
        <v>63</v>
      </c>
      <c r="G2906">
        <v>4</v>
      </c>
      <c r="H2906">
        <v>20</v>
      </c>
      <c r="I2906">
        <v>121</v>
      </c>
      <c r="J2906">
        <v>8</v>
      </c>
      <c r="K2906">
        <v>107</v>
      </c>
      <c r="L2906">
        <v>5.4500000000000003E-5</v>
      </c>
      <c r="M2906">
        <v>41.2</v>
      </c>
      <c r="N2906">
        <v>142</v>
      </c>
      <c r="O2906">
        <v>73.239400000000003</v>
      </c>
      <c r="P2906">
        <v>73.239400000000003</v>
      </c>
      <c r="Q2906">
        <v>1940</v>
      </c>
    </row>
    <row r="2907" spans="1:17" x14ac:dyDescent="0.35">
      <c r="A2907" t="s">
        <v>15034</v>
      </c>
      <c r="B2907" t="s">
        <v>18817</v>
      </c>
      <c r="C2907" t="s">
        <v>18818</v>
      </c>
      <c r="D2907">
        <v>29.611999999999998</v>
      </c>
      <c r="E2907">
        <v>206</v>
      </c>
      <c r="F2907">
        <v>106</v>
      </c>
      <c r="G2907">
        <v>10</v>
      </c>
      <c r="H2907">
        <v>40</v>
      </c>
      <c r="I2907">
        <v>218</v>
      </c>
      <c r="J2907">
        <v>3</v>
      </c>
      <c r="K2907">
        <v>196</v>
      </c>
      <c r="L2907">
        <v>1.07E-4</v>
      </c>
      <c r="M2907">
        <v>43.1</v>
      </c>
      <c r="N2907">
        <v>256</v>
      </c>
      <c r="O2907">
        <v>80.468800000000002</v>
      </c>
      <c r="P2907">
        <v>80.468800000000002</v>
      </c>
      <c r="Q2907">
        <v>873</v>
      </c>
    </row>
    <row r="2908" spans="1:17" x14ac:dyDescent="0.35">
      <c r="A2908" t="s">
        <v>15156</v>
      </c>
      <c r="B2908" t="s">
        <v>18819</v>
      </c>
      <c r="C2908" t="s">
        <v>18820</v>
      </c>
      <c r="D2908">
        <v>30.207999999999998</v>
      </c>
      <c r="E2908">
        <v>96</v>
      </c>
      <c r="F2908">
        <v>55</v>
      </c>
      <c r="G2908">
        <v>3</v>
      </c>
      <c r="H2908">
        <v>39</v>
      </c>
      <c r="I2908">
        <v>126</v>
      </c>
      <c r="J2908">
        <v>60</v>
      </c>
      <c r="K2908">
        <v>151</v>
      </c>
      <c r="L2908">
        <v>0.28999999999999998</v>
      </c>
      <c r="M2908">
        <v>30.8</v>
      </c>
      <c r="N2908">
        <v>190</v>
      </c>
      <c r="O2908">
        <v>50.526299999999999</v>
      </c>
      <c r="P2908">
        <v>50.526299999999999</v>
      </c>
      <c r="Q2908">
        <v>1596</v>
      </c>
    </row>
    <row r="2909" spans="1:17" x14ac:dyDescent="0.35">
      <c r="A2909" t="s">
        <v>15037</v>
      </c>
      <c r="B2909" t="s">
        <v>15097</v>
      </c>
      <c r="C2909" t="s">
        <v>18821</v>
      </c>
      <c r="D2909">
        <v>25.390999999999998</v>
      </c>
      <c r="E2909">
        <v>256</v>
      </c>
      <c r="F2909">
        <v>144</v>
      </c>
      <c r="G2909">
        <v>12</v>
      </c>
      <c r="H2909">
        <v>41</v>
      </c>
      <c r="I2909">
        <v>267</v>
      </c>
      <c r="J2909">
        <v>2</v>
      </c>
      <c r="K2909">
        <v>239</v>
      </c>
      <c r="L2909">
        <v>6.0899999999999995E-4</v>
      </c>
      <c r="M2909">
        <v>41.2</v>
      </c>
      <c r="N2909">
        <v>261</v>
      </c>
      <c r="O2909">
        <v>98.084299999999999</v>
      </c>
      <c r="P2909">
        <v>98.084299999999999</v>
      </c>
      <c r="Q2909">
        <v>707</v>
      </c>
    </row>
    <row r="2910" spans="1:17" x14ac:dyDescent="0.35">
      <c r="A2910" t="s">
        <v>15031</v>
      </c>
      <c r="B2910" t="s">
        <v>18822</v>
      </c>
      <c r="C2910" t="s">
        <v>18823</v>
      </c>
      <c r="D2910">
        <v>26.616</v>
      </c>
      <c r="E2910">
        <v>263</v>
      </c>
      <c r="F2910">
        <v>159</v>
      </c>
      <c r="G2910">
        <v>11</v>
      </c>
      <c r="H2910">
        <v>1</v>
      </c>
      <c r="I2910">
        <v>248</v>
      </c>
      <c r="J2910">
        <v>1</v>
      </c>
      <c r="K2910">
        <v>244</v>
      </c>
      <c r="L2910">
        <v>4.42E-6</v>
      </c>
      <c r="M2910">
        <v>47</v>
      </c>
      <c r="N2910">
        <v>247</v>
      </c>
      <c r="O2910">
        <v>106.47799999999999</v>
      </c>
      <c r="P2910">
        <v>101</v>
      </c>
      <c r="Q2910">
        <v>251</v>
      </c>
    </row>
    <row r="2911" spans="1:17" x14ac:dyDescent="0.35">
      <c r="A2911" t="s">
        <v>15348</v>
      </c>
      <c r="B2911" t="s">
        <v>18824</v>
      </c>
      <c r="C2911" t="s">
        <v>18825</v>
      </c>
      <c r="D2911">
        <v>30.475999999999999</v>
      </c>
      <c r="E2911">
        <v>105</v>
      </c>
      <c r="F2911">
        <v>64</v>
      </c>
      <c r="G2911">
        <v>4</v>
      </c>
      <c r="H2911">
        <v>21</v>
      </c>
      <c r="I2911">
        <v>121</v>
      </c>
      <c r="J2911">
        <v>10</v>
      </c>
      <c r="K2911">
        <v>109</v>
      </c>
      <c r="L2911">
        <v>0.16</v>
      </c>
      <c r="M2911">
        <v>31.6</v>
      </c>
      <c r="N2911">
        <v>144</v>
      </c>
      <c r="O2911">
        <v>72.916700000000006</v>
      </c>
      <c r="P2911">
        <v>72.916700000000006</v>
      </c>
      <c r="Q2911">
        <v>1952</v>
      </c>
    </row>
    <row r="2912" spans="1:17" x14ac:dyDescent="0.35">
      <c r="A2912" t="s">
        <v>15176</v>
      </c>
      <c r="B2912" t="s">
        <v>18824</v>
      </c>
      <c r="C2912" t="s">
        <v>18825</v>
      </c>
      <c r="D2912">
        <v>28.925999999999998</v>
      </c>
      <c r="E2912">
        <v>121</v>
      </c>
      <c r="F2912">
        <v>70</v>
      </c>
      <c r="G2912">
        <v>7</v>
      </c>
      <c r="H2912">
        <v>40</v>
      </c>
      <c r="I2912">
        <v>153</v>
      </c>
      <c r="J2912">
        <v>3</v>
      </c>
      <c r="K2912">
        <v>114</v>
      </c>
      <c r="L2912">
        <v>0.94</v>
      </c>
      <c r="M2912">
        <v>29.6</v>
      </c>
      <c r="N2912">
        <v>144</v>
      </c>
      <c r="O2912">
        <v>84.027799999999999</v>
      </c>
      <c r="P2912">
        <v>84.027799999999999</v>
      </c>
      <c r="Q2912">
        <v>2926</v>
      </c>
    </row>
    <row r="2913" spans="1:17" x14ac:dyDescent="0.35">
      <c r="A2913" t="s">
        <v>15201</v>
      </c>
      <c r="B2913" t="s">
        <v>18824</v>
      </c>
      <c r="C2913" t="s">
        <v>18825</v>
      </c>
      <c r="D2913">
        <v>27.381</v>
      </c>
      <c r="E2913">
        <v>84</v>
      </c>
      <c r="F2913">
        <v>52</v>
      </c>
      <c r="G2913">
        <v>3</v>
      </c>
      <c r="H2913">
        <v>30</v>
      </c>
      <c r="I2913">
        <v>112</v>
      </c>
      <c r="J2913">
        <v>3</v>
      </c>
      <c r="K2913">
        <v>78</v>
      </c>
      <c r="L2913">
        <v>8.1000000000000003E-2</v>
      </c>
      <c r="M2913">
        <v>32.700000000000003</v>
      </c>
      <c r="N2913">
        <v>144</v>
      </c>
      <c r="O2913">
        <v>58.333300000000001</v>
      </c>
      <c r="P2913">
        <v>58.333300000000001</v>
      </c>
      <c r="Q2913">
        <v>1206</v>
      </c>
    </row>
    <row r="2914" spans="1:17" x14ac:dyDescent="0.35">
      <c r="A2914" t="s">
        <v>15037</v>
      </c>
      <c r="B2914" t="s">
        <v>18826</v>
      </c>
      <c r="C2914" t="s">
        <v>18827</v>
      </c>
      <c r="D2914">
        <v>25.911999999999999</v>
      </c>
      <c r="E2914">
        <v>274</v>
      </c>
      <c r="F2914">
        <v>148</v>
      </c>
      <c r="G2914">
        <v>11</v>
      </c>
      <c r="H2914">
        <v>44</v>
      </c>
      <c r="I2914">
        <v>282</v>
      </c>
      <c r="J2914">
        <v>3</v>
      </c>
      <c r="K2914">
        <v>256</v>
      </c>
      <c r="L2914">
        <v>5.2700000000000002E-4</v>
      </c>
      <c r="M2914">
        <v>41.6</v>
      </c>
      <c r="N2914">
        <v>261</v>
      </c>
      <c r="O2914">
        <v>104.98099999999999</v>
      </c>
      <c r="P2914">
        <v>101</v>
      </c>
      <c r="Q2914">
        <v>701</v>
      </c>
    </row>
    <row r="2915" spans="1:17" x14ac:dyDescent="0.35">
      <c r="A2915" t="s">
        <v>15031</v>
      </c>
      <c r="B2915" t="s">
        <v>18826</v>
      </c>
      <c r="C2915" t="s">
        <v>18827</v>
      </c>
      <c r="D2915">
        <v>24</v>
      </c>
      <c r="E2915">
        <v>250</v>
      </c>
      <c r="F2915">
        <v>142</v>
      </c>
      <c r="G2915">
        <v>8</v>
      </c>
      <c r="H2915">
        <v>6</v>
      </c>
      <c r="I2915">
        <v>224</v>
      </c>
      <c r="J2915">
        <v>3</v>
      </c>
      <c r="K2915">
        <v>235</v>
      </c>
      <c r="L2915">
        <v>7.8199999999999997E-6</v>
      </c>
      <c r="M2915">
        <v>46.6</v>
      </c>
      <c r="N2915">
        <v>261</v>
      </c>
      <c r="O2915">
        <v>95.785399999999996</v>
      </c>
      <c r="P2915">
        <v>95.785399999999996</v>
      </c>
      <c r="Q2915">
        <v>284</v>
      </c>
    </row>
    <row r="2916" spans="1:17" x14ac:dyDescent="0.35">
      <c r="A2916" t="s">
        <v>15049</v>
      </c>
      <c r="B2916" t="s">
        <v>15171</v>
      </c>
      <c r="C2916" t="s">
        <v>18828</v>
      </c>
      <c r="D2916">
        <v>38.595999999999997</v>
      </c>
      <c r="E2916">
        <v>57</v>
      </c>
      <c r="F2916">
        <v>35</v>
      </c>
      <c r="G2916">
        <v>0</v>
      </c>
      <c r="H2916">
        <v>155</v>
      </c>
      <c r="I2916">
        <v>211</v>
      </c>
      <c r="J2916">
        <v>8</v>
      </c>
      <c r="K2916">
        <v>64</v>
      </c>
      <c r="L2916">
        <v>3.0000000000000001E-3</v>
      </c>
      <c r="M2916">
        <v>37.4</v>
      </c>
      <c r="N2916">
        <v>103</v>
      </c>
      <c r="O2916">
        <v>55.339799999999997</v>
      </c>
      <c r="P2916">
        <v>55.339799999999997</v>
      </c>
      <c r="Q2916">
        <v>1907</v>
      </c>
    </row>
    <row r="2917" spans="1:17" x14ac:dyDescent="0.35">
      <c r="A2917" t="s">
        <v>15509</v>
      </c>
      <c r="B2917" t="s">
        <v>16364</v>
      </c>
      <c r="C2917" t="s">
        <v>18829</v>
      </c>
      <c r="D2917">
        <v>26.5</v>
      </c>
      <c r="E2917">
        <v>200</v>
      </c>
      <c r="F2917">
        <v>118</v>
      </c>
      <c r="G2917">
        <v>6</v>
      </c>
      <c r="H2917">
        <v>580</v>
      </c>
      <c r="I2917">
        <v>752</v>
      </c>
      <c r="J2917">
        <v>12</v>
      </c>
      <c r="K2917">
        <v>209</v>
      </c>
      <c r="L2917">
        <v>0.25</v>
      </c>
      <c r="M2917">
        <v>34.700000000000003</v>
      </c>
      <c r="N2917">
        <v>257</v>
      </c>
      <c r="O2917">
        <v>77.820999999999998</v>
      </c>
      <c r="P2917">
        <v>77.820999999999998</v>
      </c>
      <c r="Q2917">
        <v>2841</v>
      </c>
    </row>
    <row r="2918" spans="1:17" x14ac:dyDescent="0.35">
      <c r="A2918" t="s">
        <v>16000</v>
      </c>
      <c r="B2918" t="s">
        <v>18830</v>
      </c>
      <c r="C2918" t="s">
        <v>18831</v>
      </c>
      <c r="D2918">
        <v>26.613</v>
      </c>
      <c r="E2918">
        <v>124</v>
      </c>
      <c r="F2918">
        <v>66</v>
      </c>
      <c r="G2918">
        <v>5</v>
      </c>
      <c r="H2918">
        <v>381</v>
      </c>
      <c r="I2918">
        <v>497</v>
      </c>
      <c r="J2918">
        <v>28</v>
      </c>
      <c r="K2918">
        <v>133</v>
      </c>
      <c r="L2918">
        <v>0.68</v>
      </c>
      <c r="M2918">
        <v>32.299999999999997</v>
      </c>
      <c r="N2918">
        <v>180</v>
      </c>
      <c r="O2918">
        <v>68.888900000000007</v>
      </c>
      <c r="P2918">
        <v>68.888900000000007</v>
      </c>
      <c r="Q2918">
        <v>1164</v>
      </c>
    </row>
    <row r="2919" spans="1:17" x14ac:dyDescent="0.35">
      <c r="A2919" t="s">
        <v>15038</v>
      </c>
      <c r="B2919" t="s">
        <v>16459</v>
      </c>
      <c r="C2919" t="s">
        <v>18832</v>
      </c>
      <c r="D2919">
        <v>27.734000000000002</v>
      </c>
      <c r="E2919">
        <v>256</v>
      </c>
      <c r="F2919">
        <v>165</v>
      </c>
      <c r="G2919">
        <v>8</v>
      </c>
      <c r="H2919">
        <v>373</v>
      </c>
      <c r="I2919">
        <v>625</v>
      </c>
      <c r="J2919">
        <v>4</v>
      </c>
      <c r="K2919">
        <v>242</v>
      </c>
      <c r="L2919">
        <v>2.88E-11</v>
      </c>
      <c r="M2919">
        <v>65.900000000000006</v>
      </c>
      <c r="N2919">
        <v>261</v>
      </c>
      <c r="O2919">
        <v>98.084299999999999</v>
      </c>
      <c r="P2919">
        <v>98.084299999999999</v>
      </c>
      <c r="Q2919">
        <v>2632</v>
      </c>
    </row>
    <row r="2920" spans="1:17" x14ac:dyDescent="0.35">
      <c r="A2920" t="s">
        <v>15031</v>
      </c>
      <c r="B2920" t="s">
        <v>16045</v>
      </c>
      <c r="C2920" t="s">
        <v>18833</v>
      </c>
      <c r="D2920">
        <v>23.83</v>
      </c>
      <c r="E2920">
        <v>235</v>
      </c>
      <c r="F2920">
        <v>154</v>
      </c>
      <c r="G2920">
        <v>8</v>
      </c>
      <c r="H2920">
        <v>6</v>
      </c>
      <c r="I2920">
        <v>225</v>
      </c>
      <c r="J2920">
        <v>4</v>
      </c>
      <c r="K2920">
        <v>228</v>
      </c>
      <c r="L2920">
        <v>4.6699999999999999E-7</v>
      </c>
      <c r="M2920">
        <v>50.1</v>
      </c>
      <c r="N2920">
        <v>250</v>
      </c>
      <c r="O2920">
        <v>94</v>
      </c>
      <c r="P2920">
        <v>94</v>
      </c>
      <c r="Q2920">
        <v>178</v>
      </c>
    </row>
    <row r="2921" spans="1:17" x14ac:dyDescent="0.35">
      <c r="A2921" t="s">
        <v>15070</v>
      </c>
      <c r="B2921" t="s">
        <v>15217</v>
      </c>
      <c r="C2921" t="s">
        <v>18834</v>
      </c>
      <c r="D2921">
        <v>21.91</v>
      </c>
      <c r="E2921">
        <v>178</v>
      </c>
      <c r="F2921">
        <v>119</v>
      </c>
      <c r="G2921">
        <v>6</v>
      </c>
      <c r="H2921">
        <v>3</v>
      </c>
      <c r="I2921">
        <v>166</v>
      </c>
      <c r="J2921">
        <v>37</v>
      </c>
      <c r="K2921">
        <v>208</v>
      </c>
      <c r="L2921">
        <v>0.32</v>
      </c>
      <c r="M2921">
        <v>33.5</v>
      </c>
      <c r="N2921">
        <v>327</v>
      </c>
      <c r="O2921">
        <v>54.4343</v>
      </c>
      <c r="P2921">
        <v>54.4343</v>
      </c>
      <c r="Q2921">
        <v>2255</v>
      </c>
    </row>
    <row r="2922" spans="1:17" x14ac:dyDescent="0.35">
      <c r="A2922" t="s">
        <v>15186</v>
      </c>
      <c r="B2922" t="s">
        <v>18835</v>
      </c>
      <c r="C2922" t="s">
        <v>18836</v>
      </c>
      <c r="D2922">
        <v>29.126000000000001</v>
      </c>
      <c r="E2922">
        <v>103</v>
      </c>
      <c r="F2922">
        <v>62</v>
      </c>
      <c r="G2922">
        <v>3</v>
      </c>
      <c r="H2922">
        <v>26</v>
      </c>
      <c r="I2922">
        <v>123</v>
      </c>
      <c r="J2922">
        <v>4</v>
      </c>
      <c r="K2922">
        <v>100</v>
      </c>
      <c r="L2922">
        <v>0.06</v>
      </c>
      <c r="M2922">
        <v>33.1</v>
      </c>
      <c r="N2922">
        <v>150</v>
      </c>
      <c r="O2922">
        <v>68.666700000000006</v>
      </c>
      <c r="P2922">
        <v>68.666700000000006</v>
      </c>
      <c r="Q2922">
        <v>1390</v>
      </c>
    </row>
    <row r="2923" spans="1:17" x14ac:dyDescent="0.35">
      <c r="A2923" t="s">
        <v>15070</v>
      </c>
      <c r="B2923" t="s">
        <v>18837</v>
      </c>
      <c r="C2923" t="s">
        <v>18838</v>
      </c>
      <c r="D2923">
        <v>36.521999999999998</v>
      </c>
      <c r="E2923">
        <v>230</v>
      </c>
      <c r="F2923">
        <v>146</v>
      </c>
      <c r="G2923">
        <v>0</v>
      </c>
      <c r="H2923">
        <v>4</v>
      </c>
      <c r="I2923">
        <v>233</v>
      </c>
      <c r="J2923">
        <v>9</v>
      </c>
      <c r="K2923">
        <v>238</v>
      </c>
      <c r="L2923">
        <v>1.46E-33</v>
      </c>
      <c r="M2923">
        <v>131</v>
      </c>
      <c r="N2923">
        <v>405</v>
      </c>
      <c r="O2923">
        <v>56.790100000000002</v>
      </c>
      <c r="P2923">
        <v>56.790100000000002</v>
      </c>
      <c r="Q2923">
        <v>2059</v>
      </c>
    </row>
    <row r="2924" spans="1:17" x14ac:dyDescent="0.35">
      <c r="A2924" t="s">
        <v>15049</v>
      </c>
      <c r="B2924" t="s">
        <v>15035</v>
      </c>
      <c r="C2924" t="s">
        <v>18839</v>
      </c>
      <c r="D2924">
        <v>27.484999999999999</v>
      </c>
      <c r="E2924">
        <v>171</v>
      </c>
      <c r="F2924">
        <v>98</v>
      </c>
      <c r="G2924">
        <v>6</v>
      </c>
      <c r="H2924">
        <v>155</v>
      </c>
      <c r="I2924">
        <v>309</v>
      </c>
      <c r="J2924">
        <v>8</v>
      </c>
      <c r="K2924">
        <v>168</v>
      </c>
      <c r="L2924">
        <v>3.0000000000000001E-3</v>
      </c>
      <c r="M2924">
        <v>39.700000000000003</v>
      </c>
      <c r="N2924">
        <v>261</v>
      </c>
      <c r="O2924">
        <v>65.517200000000003</v>
      </c>
      <c r="P2924">
        <v>65.517200000000003</v>
      </c>
      <c r="Q2924">
        <v>1900</v>
      </c>
    </row>
    <row r="2925" spans="1:17" x14ac:dyDescent="0.35">
      <c r="A2925" t="s">
        <v>15034</v>
      </c>
      <c r="B2925" t="s">
        <v>15035</v>
      </c>
      <c r="C2925" t="s">
        <v>18839</v>
      </c>
      <c r="D2925">
        <v>26.573</v>
      </c>
      <c r="E2925">
        <v>143</v>
      </c>
      <c r="F2925">
        <v>81</v>
      </c>
      <c r="G2925">
        <v>4</v>
      </c>
      <c r="H2925">
        <v>40</v>
      </c>
      <c r="I2925">
        <v>160</v>
      </c>
      <c r="J2925">
        <v>3</v>
      </c>
      <c r="K2925">
        <v>143</v>
      </c>
      <c r="L2925">
        <v>5.0000000000000001E-3</v>
      </c>
      <c r="M2925">
        <v>38.1</v>
      </c>
      <c r="N2925">
        <v>261</v>
      </c>
      <c r="O2925">
        <v>54.789299999999997</v>
      </c>
      <c r="P2925">
        <v>54.789299999999997</v>
      </c>
      <c r="Q2925">
        <v>1075</v>
      </c>
    </row>
    <row r="2926" spans="1:17" x14ac:dyDescent="0.35">
      <c r="A2926" t="s">
        <v>15566</v>
      </c>
      <c r="B2926" t="s">
        <v>17246</v>
      </c>
      <c r="C2926" t="s">
        <v>18840</v>
      </c>
      <c r="D2926">
        <v>29.012</v>
      </c>
      <c r="E2926">
        <v>162</v>
      </c>
      <c r="F2926">
        <v>65</v>
      </c>
      <c r="G2926">
        <v>5</v>
      </c>
      <c r="H2926">
        <v>1</v>
      </c>
      <c r="I2926">
        <v>112</v>
      </c>
      <c r="J2926">
        <v>1</v>
      </c>
      <c r="K2926">
        <v>162</v>
      </c>
      <c r="L2926">
        <v>2E-3</v>
      </c>
      <c r="M2926">
        <v>39.700000000000003</v>
      </c>
      <c r="N2926">
        <v>256</v>
      </c>
      <c r="O2926">
        <v>63.281199999999998</v>
      </c>
      <c r="P2926">
        <v>63.281199999999998</v>
      </c>
      <c r="Q2926">
        <v>1577</v>
      </c>
    </row>
    <row r="2927" spans="1:17" x14ac:dyDescent="0.35">
      <c r="A2927" t="s">
        <v>15067</v>
      </c>
      <c r="B2927" t="s">
        <v>17246</v>
      </c>
      <c r="C2927" t="s">
        <v>18840</v>
      </c>
      <c r="D2927">
        <v>24.888999999999999</v>
      </c>
      <c r="E2927">
        <v>225</v>
      </c>
      <c r="F2927">
        <v>124</v>
      </c>
      <c r="G2927">
        <v>7</v>
      </c>
      <c r="H2927">
        <v>108</v>
      </c>
      <c r="I2927">
        <v>306</v>
      </c>
      <c r="J2927">
        <v>7</v>
      </c>
      <c r="K2927">
        <v>212</v>
      </c>
      <c r="L2927">
        <v>8.9999999999999993E-3</v>
      </c>
      <c r="M2927">
        <v>37.700000000000003</v>
      </c>
      <c r="N2927">
        <v>256</v>
      </c>
      <c r="O2927">
        <v>87.890600000000006</v>
      </c>
      <c r="P2927">
        <v>87.890600000000006</v>
      </c>
      <c r="Q2927">
        <v>2377</v>
      </c>
    </row>
    <row r="2928" spans="1:17" x14ac:dyDescent="0.35">
      <c r="A2928" t="s">
        <v>15070</v>
      </c>
      <c r="B2928" t="s">
        <v>18841</v>
      </c>
      <c r="C2928" t="s">
        <v>18842</v>
      </c>
      <c r="D2928">
        <v>26.530999999999999</v>
      </c>
      <c r="E2928">
        <v>245</v>
      </c>
      <c r="F2928">
        <v>178</v>
      </c>
      <c r="G2928">
        <v>2</v>
      </c>
      <c r="H2928">
        <v>4</v>
      </c>
      <c r="I2928">
        <v>248</v>
      </c>
      <c r="J2928">
        <v>7</v>
      </c>
      <c r="K2928">
        <v>249</v>
      </c>
      <c r="L2928">
        <v>7.9200000000000005E-20</v>
      </c>
      <c r="M2928">
        <v>91.3</v>
      </c>
      <c r="N2928">
        <v>370</v>
      </c>
      <c r="O2928">
        <v>66.216200000000001</v>
      </c>
      <c r="P2928">
        <v>66.216200000000001</v>
      </c>
      <c r="Q2928">
        <v>2114</v>
      </c>
    </row>
    <row r="2929" spans="1:17" x14ac:dyDescent="0.35">
      <c r="A2929" t="s">
        <v>15031</v>
      </c>
      <c r="B2929" t="s">
        <v>16176</v>
      </c>
      <c r="C2929" t="s">
        <v>18843</v>
      </c>
      <c r="D2929">
        <v>26.286000000000001</v>
      </c>
      <c r="E2929">
        <v>175</v>
      </c>
      <c r="F2929">
        <v>97</v>
      </c>
      <c r="G2929">
        <v>6</v>
      </c>
      <c r="H2929">
        <v>9</v>
      </c>
      <c r="I2929">
        <v>155</v>
      </c>
      <c r="J2929">
        <v>6</v>
      </c>
      <c r="K2929">
        <v>176</v>
      </c>
      <c r="L2929">
        <v>4.08E-4</v>
      </c>
      <c r="M2929">
        <v>41.2</v>
      </c>
      <c r="N2929">
        <v>256</v>
      </c>
      <c r="O2929">
        <v>68.359399999999994</v>
      </c>
      <c r="P2929">
        <v>68.359399999999994</v>
      </c>
      <c r="Q2929">
        <v>475</v>
      </c>
    </row>
    <row r="2930" spans="1:17" x14ac:dyDescent="0.35">
      <c r="A2930" t="s">
        <v>15133</v>
      </c>
      <c r="B2930" t="s">
        <v>18279</v>
      </c>
      <c r="C2930" t="s">
        <v>18844</v>
      </c>
      <c r="D2930">
        <v>33.076999999999998</v>
      </c>
      <c r="E2930">
        <v>130</v>
      </c>
      <c r="F2930">
        <v>81</v>
      </c>
      <c r="G2930">
        <v>4</v>
      </c>
      <c r="H2930">
        <v>27</v>
      </c>
      <c r="I2930">
        <v>154</v>
      </c>
      <c r="J2930">
        <v>8</v>
      </c>
      <c r="K2930">
        <v>133</v>
      </c>
      <c r="L2930">
        <v>2.1900000000000001E-15</v>
      </c>
      <c r="M2930">
        <v>68.900000000000006</v>
      </c>
      <c r="N2930">
        <v>136</v>
      </c>
      <c r="O2930">
        <v>95.588200000000001</v>
      </c>
      <c r="P2930">
        <v>95.588200000000001</v>
      </c>
      <c r="Q2930">
        <v>2532</v>
      </c>
    </row>
    <row r="2931" spans="1:17" x14ac:dyDescent="0.35">
      <c r="A2931" t="s">
        <v>15192</v>
      </c>
      <c r="B2931" t="s">
        <v>18279</v>
      </c>
      <c r="C2931" t="s">
        <v>18844</v>
      </c>
      <c r="D2931">
        <v>29.786999999999999</v>
      </c>
      <c r="E2931">
        <v>141</v>
      </c>
      <c r="F2931">
        <v>80</v>
      </c>
      <c r="G2931">
        <v>6</v>
      </c>
      <c r="H2931">
        <v>43</v>
      </c>
      <c r="I2931">
        <v>181</v>
      </c>
      <c r="J2931">
        <v>8</v>
      </c>
      <c r="K2931">
        <v>131</v>
      </c>
      <c r="L2931">
        <v>2.1299999999999999E-8</v>
      </c>
      <c r="M2931">
        <v>51.2</v>
      </c>
      <c r="N2931">
        <v>136</v>
      </c>
      <c r="O2931">
        <v>103.676</v>
      </c>
      <c r="P2931">
        <v>101</v>
      </c>
      <c r="Q2931">
        <v>2448</v>
      </c>
    </row>
    <row r="2932" spans="1:17" x14ac:dyDescent="0.35">
      <c r="A2932" t="s">
        <v>15186</v>
      </c>
      <c r="B2932" t="s">
        <v>18279</v>
      </c>
      <c r="C2932" t="s">
        <v>18844</v>
      </c>
      <c r="D2932">
        <v>27.143000000000001</v>
      </c>
      <c r="E2932">
        <v>140</v>
      </c>
      <c r="F2932">
        <v>86</v>
      </c>
      <c r="G2932">
        <v>6</v>
      </c>
      <c r="H2932">
        <v>29</v>
      </c>
      <c r="I2932">
        <v>167</v>
      </c>
      <c r="J2932">
        <v>7</v>
      </c>
      <c r="K2932">
        <v>131</v>
      </c>
      <c r="L2932">
        <v>6.3100000000000002E-5</v>
      </c>
      <c r="M2932">
        <v>41.2</v>
      </c>
      <c r="N2932">
        <v>136</v>
      </c>
      <c r="O2932">
        <v>102.941</v>
      </c>
      <c r="P2932">
        <v>101</v>
      </c>
      <c r="Q2932">
        <v>1364</v>
      </c>
    </row>
    <row r="2933" spans="1:17" x14ac:dyDescent="0.35">
      <c r="A2933" t="s">
        <v>15136</v>
      </c>
      <c r="B2933" t="s">
        <v>18279</v>
      </c>
      <c r="C2933" t="s">
        <v>18844</v>
      </c>
      <c r="D2933">
        <v>22.901</v>
      </c>
      <c r="E2933">
        <v>131</v>
      </c>
      <c r="F2933">
        <v>97</v>
      </c>
      <c r="G2933">
        <v>3</v>
      </c>
      <c r="H2933">
        <v>8</v>
      </c>
      <c r="I2933">
        <v>138</v>
      </c>
      <c r="J2933">
        <v>7</v>
      </c>
      <c r="K2933">
        <v>133</v>
      </c>
      <c r="L2933">
        <v>2.7599999999999999E-4</v>
      </c>
      <c r="M2933">
        <v>38.9</v>
      </c>
      <c r="N2933">
        <v>136</v>
      </c>
      <c r="O2933">
        <v>96.323499999999996</v>
      </c>
      <c r="P2933">
        <v>96.323499999999996</v>
      </c>
      <c r="Q2933">
        <v>1125</v>
      </c>
    </row>
    <row r="2934" spans="1:17" x14ac:dyDescent="0.35">
      <c r="A2934" t="s">
        <v>18845</v>
      </c>
      <c r="B2934" t="s">
        <v>18846</v>
      </c>
      <c r="C2934" t="s">
        <v>18847</v>
      </c>
      <c r="D2934">
        <v>26.126000000000001</v>
      </c>
      <c r="E2934">
        <v>111</v>
      </c>
      <c r="F2934">
        <v>76</v>
      </c>
      <c r="G2934">
        <v>2</v>
      </c>
      <c r="H2934">
        <v>45</v>
      </c>
      <c r="I2934">
        <v>155</v>
      </c>
      <c r="J2934">
        <v>2</v>
      </c>
      <c r="K2934">
        <v>106</v>
      </c>
      <c r="L2934">
        <v>1.4999999999999999E-2</v>
      </c>
      <c r="M2934">
        <v>35.4</v>
      </c>
      <c r="N2934">
        <v>222</v>
      </c>
      <c r="O2934">
        <v>50</v>
      </c>
      <c r="P2934">
        <v>50</v>
      </c>
      <c r="Q2934">
        <v>2761</v>
      </c>
    </row>
    <row r="2935" spans="1:17" x14ac:dyDescent="0.35">
      <c r="A2935" t="s">
        <v>15037</v>
      </c>
      <c r="B2935" t="s">
        <v>15878</v>
      </c>
      <c r="C2935" t="s">
        <v>18848</v>
      </c>
      <c r="D2935">
        <v>25.49</v>
      </c>
      <c r="E2935">
        <v>204</v>
      </c>
      <c r="F2935">
        <v>115</v>
      </c>
      <c r="G2935">
        <v>7</v>
      </c>
      <c r="H2935">
        <v>44</v>
      </c>
      <c r="I2935">
        <v>224</v>
      </c>
      <c r="J2935">
        <v>3</v>
      </c>
      <c r="K2935">
        <v>192</v>
      </c>
      <c r="L2935">
        <v>1E-3</v>
      </c>
      <c r="M2935">
        <v>40</v>
      </c>
      <c r="N2935">
        <v>261</v>
      </c>
      <c r="O2935">
        <v>78.160899999999998</v>
      </c>
      <c r="P2935">
        <v>78.160899999999998</v>
      </c>
      <c r="Q2935">
        <v>733</v>
      </c>
    </row>
    <row r="2936" spans="1:17" x14ac:dyDescent="0.35">
      <c r="A2936" t="s">
        <v>15070</v>
      </c>
      <c r="B2936" t="s">
        <v>15268</v>
      </c>
      <c r="C2936" t="s">
        <v>18849</v>
      </c>
      <c r="D2936">
        <v>39.744</v>
      </c>
      <c r="E2936">
        <v>234</v>
      </c>
      <c r="F2936">
        <v>133</v>
      </c>
      <c r="G2936">
        <v>3</v>
      </c>
      <c r="H2936">
        <v>5</v>
      </c>
      <c r="I2936">
        <v>233</v>
      </c>
      <c r="J2936">
        <v>5</v>
      </c>
      <c r="K2936">
        <v>235</v>
      </c>
      <c r="L2936">
        <v>1.2599999999999999E-35</v>
      </c>
      <c r="M2936">
        <v>136</v>
      </c>
      <c r="N2936">
        <v>396</v>
      </c>
      <c r="O2936">
        <v>59.090899999999998</v>
      </c>
      <c r="P2936">
        <v>59.090899999999998</v>
      </c>
      <c r="Q2936">
        <v>2039</v>
      </c>
    </row>
    <row r="2937" spans="1:17" x14ac:dyDescent="0.35">
      <c r="A2937" t="s">
        <v>15070</v>
      </c>
      <c r="B2937" t="s">
        <v>18850</v>
      </c>
      <c r="C2937" t="s">
        <v>18851</v>
      </c>
      <c r="D2937">
        <v>38.588999999999999</v>
      </c>
      <c r="E2937">
        <v>241</v>
      </c>
      <c r="F2937">
        <v>139</v>
      </c>
      <c r="G2937">
        <v>3</v>
      </c>
      <c r="H2937">
        <v>5</v>
      </c>
      <c r="I2937">
        <v>239</v>
      </c>
      <c r="J2937">
        <v>5</v>
      </c>
      <c r="K2937">
        <v>242</v>
      </c>
      <c r="L2937">
        <v>1.4299999999999999E-35</v>
      </c>
      <c r="M2937">
        <v>136</v>
      </c>
      <c r="N2937">
        <v>400</v>
      </c>
      <c r="O2937">
        <v>60.25</v>
      </c>
      <c r="P2937">
        <v>60.25</v>
      </c>
      <c r="Q2937">
        <v>2040</v>
      </c>
    </row>
    <row r="2938" spans="1:17" x14ac:dyDescent="0.35">
      <c r="A2938" t="s">
        <v>15031</v>
      </c>
      <c r="B2938" t="s">
        <v>15044</v>
      </c>
      <c r="C2938" t="s">
        <v>18852</v>
      </c>
      <c r="D2938">
        <v>23.247</v>
      </c>
      <c r="E2938">
        <v>271</v>
      </c>
      <c r="F2938">
        <v>158</v>
      </c>
      <c r="G2938">
        <v>11</v>
      </c>
      <c r="H2938">
        <v>1</v>
      </c>
      <c r="I2938">
        <v>240</v>
      </c>
      <c r="J2938">
        <v>1</v>
      </c>
      <c r="K2938">
        <v>252</v>
      </c>
      <c r="L2938">
        <v>4.5399999999999999E-5</v>
      </c>
      <c r="M2938">
        <v>44.3</v>
      </c>
      <c r="N2938">
        <v>256</v>
      </c>
      <c r="O2938">
        <v>105.85899999999999</v>
      </c>
      <c r="P2938">
        <v>101</v>
      </c>
      <c r="Q2938">
        <v>372</v>
      </c>
    </row>
    <row r="2939" spans="1:17" x14ac:dyDescent="0.35">
      <c r="A2939" t="s">
        <v>15031</v>
      </c>
      <c r="B2939" t="s">
        <v>17394</v>
      </c>
      <c r="C2939" t="s">
        <v>18853</v>
      </c>
      <c r="D2939">
        <v>25</v>
      </c>
      <c r="E2939">
        <v>176</v>
      </c>
      <c r="F2939">
        <v>87</v>
      </c>
      <c r="G2939">
        <v>6</v>
      </c>
      <c r="H2939">
        <v>5</v>
      </c>
      <c r="I2939">
        <v>150</v>
      </c>
      <c r="J2939">
        <v>4</v>
      </c>
      <c r="K2939">
        <v>164</v>
      </c>
      <c r="L2939">
        <v>7.7999999999999999E-6</v>
      </c>
      <c r="M2939">
        <v>46.2</v>
      </c>
      <c r="N2939">
        <v>253</v>
      </c>
      <c r="O2939">
        <v>69.565200000000004</v>
      </c>
      <c r="P2939">
        <v>69.565200000000004</v>
      </c>
      <c r="Q2939">
        <v>283</v>
      </c>
    </row>
    <row r="2940" spans="1:17" x14ac:dyDescent="0.35">
      <c r="A2940" t="s">
        <v>15186</v>
      </c>
      <c r="B2940" t="s">
        <v>15897</v>
      </c>
      <c r="C2940" t="s">
        <v>18854</v>
      </c>
      <c r="D2940">
        <v>28.704000000000001</v>
      </c>
      <c r="E2940">
        <v>108</v>
      </c>
      <c r="F2940">
        <v>70</v>
      </c>
      <c r="G2940">
        <v>5</v>
      </c>
      <c r="H2940">
        <v>23</v>
      </c>
      <c r="I2940">
        <v>129</v>
      </c>
      <c r="J2940">
        <v>17</v>
      </c>
      <c r="K2940">
        <v>118</v>
      </c>
      <c r="L2940">
        <v>1.2E-2</v>
      </c>
      <c r="M2940">
        <v>35</v>
      </c>
      <c r="N2940">
        <v>159</v>
      </c>
      <c r="O2940">
        <v>67.924499999999995</v>
      </c>
      <c r="P2940">
        <v>67.924499999999995</v>
      </c>
      <c r="Q2940">
        <v>1386</v>
      </c>
    </row>
    <row r="2941" spans="1:17" x14ac:dyDescent="0.35">
      <c r="A2941" t="s">
        <v>15055</v>
      </c>
      <c r="B2941" t="s">
        <v>18855</v>
      </c>
      <c r="C2941" t="s">
        <v>18856</v>
      </c>
      <c r="D2941">
        <v>27.975999999999999</v>
      </c>
      <c r="E2941">
        <v>168</v>
      </c>
      <c r="F2941">
        <v>76</v>
      </c>
      <c r="G2941">
        <v>7</v>
      </c>
      <c r="H2941">
        <v>595</v>
      </c>
      <c r="I2941">
        <v>724</v>
      </c>
      <c r="J2941">
        <v>45</v>
      </c>
      <c r="K2941">
        <v>205</v>
      </c>
      <c r="L2941">
        <v>0.14000000000000001</v>
      </c>
      <c r="M2941">
        <v>35.799999999999997</v>
      </c>
      <c r="N2941">
        <v>313</v>
      </c>
      <c r="O2941">
        <v>53.674100000000003</v>
      </c>
      <c r="P2941">
        <v>53.674100000000003</v>
      </c>
      <c r="Q2941">
        <v>601</v>
      </c>
    </row>
    <row r="2942" spans="1:17" x14ac:dyDescent="0.35">
      <c r="A2942" t="s">
        <v>15073</v>
      </c>
      <c r="B2942" t="s">
        <v>18855</v>
      </c>
      <c r="C2942" t="s">
        <v>18856</v>
      </c>
      <c r="D2942">
        <v>27.603999999999999</v>
      </c>
      <c r="E2942">
        <v>192</v>
      </c>
      <c r="F2942">
        <v>85</v>
      </c>
      <c r="G2942">
        <v>9</v>
      </c>
      <c r="H2942">
        <v>56</v>
      </c>
      <c r="I2942">
        <v>203</v>
      </c>
      <c r="J2942">
        <v>49</v>
      </c>
      <c r="K2942">
        <v>230</v>
      </c>
      <c r="L2942">
        <v>5.44E-4</v>
      </c>
      <c r="M2942">
        <v>41.6</v>
      </c>
      <c r="N2942">
        <v>313</v>
      </c>
      <c r="O2942">
        <v>61.341900000000003</v>
      </c>
      <c r="P2942">
        <v>61.341900000000003</v>
      </c>
      <c r="Q2942">
        <v>2312</v>
      </c>
    </row>
    <row r="2943" spans="1:17" x14ac:dyDescent="0.35">
      <c r="A2943" t="s">
        <v>15031</v>
      </c>
      <c r="B2943" t="s">
        <v>18857</v>
      </c>
      <c r="C2943" t="s">
        <v>18858</v>
      </c>
      <c r="D2943">
        <v>26.378</v>
      </c>
      <c r="E2943">
        <v>254</v>
      </c>
      <c r="F2943">
        <v>137</v>
      </c>
      <c r="G2943">
        <v>9</v>
      </c>
      <c r="H2943">
        <v>6</v>
      </c>
      <c r="I2943">
        <v>229</v>
      </c>
      <c r="J2943">
        <v>3</v>
      </c>
      <c r="K2943">
        <v>236</v>
      </c>
      <c r="L2943">
        <v>6.6899999999999997E-7</v>
      </c>
      <c r="M2943">
        <v>49.7</v>
      </c>
      <c r="N2943">
        <v>257</v>
      </c>
      <c r="O2943">
        <v>98.832700000000003</v>
      </c>
      <c r="P2943">
        <v>98.832700000000003</v>
      </c>
      <c r="Q2943">
        <v>191</v>
      </c>
    </row>
    <row r="2944" spans="1:17" x14ac:dyDescent="0.35">
      <c r="A2944" t="s">
        <v>15684</v>
      </c>
      <c r="B2944" t="s">
        <v>15369</v>
      </c>
      <c r="C2944" t="s">
        <v>18859</v>
      </c>
      <c r="D2944">
        <v>23.300999999999998</v>
      </c>
      <c r="E2944">
        <v>206</v>
      </c>
      <c r="F2944">
        <v>134</v>
      </c>
      <c r="G2944">
        <v>9</v>
      </c>
      <c r="H2944">
        <v>51</v>
      </c>
      <c r="I2944">
        <v>251</v>
      </c>
      <c r="J2944">
        <v>1</v>
      </c>
      <c r="K2944">
        <v>187</v>
      </c>
      <c r="L2944">
        <v>0.25</v>
      </c>
      <c r="M2944">
        <v>33.1</v>
      </c>
      <c r="N2944">
        <v>249</v>
      </c>
      <c r="O2944">
        <v>82.730900000000005</v>
      </c>
      <c r="P2944">
        <v>82.730900000000005</v>
      </c>
      <c r="Q2944">
        <v>1796</v>
      </c>
    </row>
    <row r="2945" spans="1:17" x14ac:dyDescent="0.35">
      <c r="A2945" t="s">
        <v>15192</v>
      </c>
      <c r="B2945" t="s">
        <v>18860</v>
      </c>
      <c r="C2945" t="s">
        <v>18861</v>
      </c>
      <c r="D2945">
        <v>25.300999999999998</v>
      </c>
      <c r="E2945">
        <v>166</v>
      </c>
      <c r="F2945">
        <v>86</v>
      </c>
      <c r="G2945">
        <v>7</v>
      </c>
      <c r="H2945">
        <v>39</v>
      </c>
      <c r="I2945">
        <v>188</v>
      </c>
      <c r="J2945">
        <v>5</v>
      </c>
      <c r="K2945">
        <v>148</v>
      </c>
      <c r="L2945">
        <v>0.11</v>
      </c>
      <c r="M2945">
        <v>32.299999999999997</v>
      </c>
      <c r="N2945">
        <v>150</v>
      </c>
      <c r="O2945">
        <v>110.667</v>
      </c>
      <c r="P2945">
        <v>101</v>
      </c>
      <c r="Q2945">
        <v>2471</v>
      </c>
    </row>
    <row r="2946" spans="1:17" x14ac:dyDescent="0.35">
      <c r="A2946" t="s">
        <v>15037</v>
      </c>
      <c r="B2946" t="s">
        <v>17591</v>
      </c>
      <c r="C2946" t="s">
        <v>18862</v>
      </c>
      <c r="D2946">
        <v>27.614999999999998</v>
      </c>
      <c r="E2946">
        <v>239</v>
      </c>
      <c r="F2946">
        <v>134</v>
      </c>
      <c r="G2946">
        <v>12</v>
      </c>
      <c r="H2946">
        <v>44</v>
      </c>
      <c r="I2946">
        <v>262</v>
      </c>
      <c r="J2946">
        <v>4</v>
      </c>
      <c r="K2946">
        <v>223</v>
      </c>
      <c r="L2946">
        <v>1.46E-4</v>
      </c>
      <c r="M2946">
        <v>43.1</v>
      </c>
      <c r="N2946">
        <v>258</v>
      </c>
      <c r="O2946">
        <v>92.6357</v>
      </c>
      <c r="P2946">
        <v>92.6357</v>
      </c>
      <c r="Q2946">
        <v>658</v>
      </c>
    </row>
    <row r="2947" spans="1:17" x14ac:dyDescent="0.35">
      <c r="A2947" t="s">
        <v>16561</v>
      </c>
      <c r="B2947" t="s">
        <v>15356</v>
      </c>
      <c r="C2947" t="s">
        <v>18863</v>
      </c>
      <c r="D2947">
        <v>31.745999999999999</v>
      </c>
      <c r="E2947">
        <v>63</v>
      </c>
      <c r="F2947">
        <v>32</v>
      </c>
      <c r="G2947">
        <v>2</v>
      </c>
      <c r="H2947">
        <v>195</v>
      </c>
      <c r="I2947">
        <v>257</v>
      </c>
      <c r="J2947">
        <v>32</v>
      </c>
      <c r="K2947">
        <v>83</v>
      </c>
      <c r="L2947">
        <v>0.97</v>
      </c>
      <c r="M2947">
        <v>29.3</v>
      </c>
      <c r="N2947">
        <v>87</v>
      </c>
      <c r="O2947">
        <v>72.413799999999995</v>
      </c>
      <c r="P2947">
        <v>72.413799999999995</v>
      </c>
      <c r="Q2947">
        <v>1581</v>
      </c>
    </row>
    <row r="2948" spans="1:17" x14ac:dyDescent="0.35">
      <c r="A2948" t="s">
        <v>15037</v>
      </c>
      <c r="B2948" t="s">
        <v>15485</v>
      </c>
      <c r="C2948" t="s">
        <v>18864</v>
      </c>
      <c r="D2948">
        <v>42.308</v>
      </c>
      <c r="E2948">
        <v>52</v>
      </c>
      <c r="F2948">
        <v>28</v>
      </c>
      <c r="G2948">
        <v>1</v>
      </c>
      <c r="H2948">
        <v>44</v>
      </c>
      <c r="I2948">
        <v>95</v>
      </c>
      <c r="J2948">
        <v>3</v>
      </c>
      <c r="K2948">
        <v>52</v>
      </c>
      <c r="L2948">
        <v>5.6400000000000005E-4</v>
      </c>
      <c r="M2948">
        <v>38.9</v>
      </c>
      <c r="N2948">
        <v>94</v>
      </c>
      <c r="O2948">
        <v>55.319099999999999</v>
      </c>
      <c r="P2948">
        <v>55.319099999999999</v>
      </c>
      <c r="Q2948">
        <v>704</v>
      </c>
    </row>
    <row r="2949" spans="1:17" x14ac:dyDescent="0.35">
      <c r="A2949" t="s">
        <v>15034</v>
      </c>
      <c r="B2949" t="s">
        <v>18865</v>
      </c>
      <c r="C2949" t="s">
        <v>18866</v>
      </c>
      <c r="D2949">
        <v>29.032</v>
      </c>
      <c r="E2949">
        <v>155</v>
      </c>
      <c r="F2949">
        <v>61</v>
      </c>
      <c r="G2949">
        <v>4</v>
      </c>
      <c r="H2949">
        <v>40</v>
      </c>
      <c r="I2949">
        <v>160</v>
      </c>
      <c r="J2949">
        <v>26</v>
      </c>
      <c r="K2949">
        <v>165</v>
      </c>
      <c r="L2949">
        <v>1.2099999999999999E-5</v>
      </c>
      <c r="M2949">
        <v>46.2</v>
      </c>
      <c r="N2949">
        <v>292</v>
      </c>
      <c r="O2949">
        <v>53.0822</v>
      </c>
      <c r="P2949">
        <v>53.0822</v>
      </c>
      <c r="Q2949">
        <v>810</v>
      </c>
    </row>
    <row r="2950" spans="1:17" x14ac:dyDescent="0.35">
      <c r="A2950" t="s">
        <v>15034</v>
      </c>
      <c r="B2950" t="s">
        <v>18867</v>
      </c>
      <c r="C2950" t="s">
        <v>18868</v>
      </c>
      <c r="D2950">
        <v>26.207000000000001</v>
      </c>
      <c r="E2950">
        <v>145</v>
      </c>
      <c r="F2950">
        <v>77</v>
      </c>
      <c r="G2950">
        <v>3</v>
      </c>
      <c r="H2950">
        <v>40</v>
      </c>
      <c r="I2950">
        <v>160</v>
      </c>
      <c r="J2950">
        <v>3</v>
      </c>
      <c r="K2950">
        <v>141</v>
      </c>
      <c r="L2950">
        <v>6.7599999999999995E-4</v>
      </c>
      <c r="M2950">
        <v>40.799999999999997</v>
      </c>
      <c r="N2950">
        <v>258</v>
      </c>
      <c r="O2950">
        <v>56.201599999999999</v>
      </c>
      <c r="P2950">
        <v>56.201599999999999</v>
      </c>
      <c r="Q2950">
        <v>956</v>
      </c>
    </row>
    <row r="2951" spans="1:17" x14ac:dyDescent="0.35">
      <c r="A2951" t="s">
        <v>15312</v>
      </c>
      <c r="B2951" t="s">
        <v>18869</v>
      </c>
      <c r="C2951" t="s">
        <v>18870</v>
      </c>
      <c r="D2951">
        <v>32</v>
      </c>
      <c r="E2951">
        <v>100</v>
      </c>
      <c r="F2951">
        <v>60</v>
      </c>
      <c r="G2951">
        <v>3</v>
      </c>
      <c r="H2951">
        <v>630</v>
      </c>
      <c r="I2951">
        <v>726</v>
      </c>
      <c r="J2951">
        <v>4</v>
      </c>
      <c r="K2951">
        <v>98</v>
      </c>
      <c r="L2951">
        <v>0.34</v>
      </c>
      <c r="M2951">
        <v>33.9</v>
      </c>
      <c r="N2951">
        <v>156</v>
      </c>
      <c r="O2951">
        <v>64.102599999999995</v>
      </c>
      <c r="P2951">
        <v>64.102599999999995</v>
      </c>
      <c r="Q2951">
        <v>2344</v>
      </c>
    </row>
    <row r="2952" spans="1:17" x14ac:dyDescent="0.35">
      <c r="A2952" t="s">
        <v>15034</v>
      </c>
      <c r="B2952" t="s">
        <v>18871</v>
      </c>
      <c r="C2952" t="s">
        <v>18872</v>
      </c>
      <c r="D2952">
        <v>30.405000000000001</v>
      </c>
      <c r="E2952">
        <v>148</v>
      </c>
      <c r="F2952">
        <v>69</v>
      </c>
      <c r="G2952">
        <v>9</v>
      </c>
      <c r="H2952">
        <v>40</v>
      </c>
      <c r="I2952">
        <v>160</v>
      </c>
      <c r="J2952">
        <v>3</v>
      </c>
      <c r="K2952">
        <v>143</v>
      </c>
      <c r="L2952">
        <v>1.15E-4</v>
      </c>
      <c r="M2952">
        <v>43.1</v>
      </c>
      <c r="N2952">
        <v>260</v>
      </c>
      <c r="O2952">
        <v>56.923099999999998</v>
      </c>
      <c r="P2952">
        <v>56.923099999999998</v>
      </c>
      <c r="Q2952">
        <v>879</v>
      </c>
    </row>
    <row r="2953" spans="1:17" x14ac:dyDescent="0.35">
      <c r="A2953" t="s">
        <v>15509</v>
      </c>
      <c r="B2953" t="s">
        <v>18871</v>
      </c>
      <c r="C2953" t="s">
        <v>18872</v>
      </c>
      <c r="D2953">
        <v>28.190999999999999</v>
      </c>
      <c r="E2953">
        <v>188</v>
      </c>
      <c r="F2953">
        <v>106</v>
      </c>
      <c r="G2953">
        <v>7</v>
      </c>
      <c r="H2953">
        <v>580</v>
      </c>
      <c r="I2953">
        <v>740</v>
      </c>
      <c r="J2953">
        <v>12</v>
      </c>
      <c r="K2953">
        <v>197</v>
      </c>
      <c r="L2953">
        <v>0.67</v>
      </c>
      <c r="M2953">
        <v>33.1</v>
      </c>
      <c r="N2953">
        <v>260</v>
      </c>
      <c r="O2953">
        <v>72.307699999999997</v>
      </c>
      <c r="P2953">
        <v>72.307699999999997</v>
      </c>
      <c r="Q2953">
        <v>2849</v>
      </c>
    </row>
    <row r="2954" spans="1:17" x14ac:dyDescent="0.35">
      <c r="A2954" t="s">
        <v>15031</v>
      </c>
      <c r="B2954" t="s">
        <v>18873</v>
      </c>
      <c r="C2954" t="s">
        <v>18874</v>
      </c>
      <c r="D2954">
        <v>24.783000000000001</v>
      </c>
      <c r="E2954">
        <v>230</v>
      </c>
      <c r="F2954">
        <v>142</v>
      </c>
      <c r="G2954">
        <v>10</v>
      </c>
      <c r="H2954">
        <v>5</v>
      </c>
      <c r="I2954">
        <v>216</v>
      </c>
      <c r="J2954">
        <v>4</v>
      </c>
      <c r="K2954">
        <v>220</v>
      </c>
      <c r="L2954">
        <v>7.67E-4</v>
      </c>
      <c r="M2954">
        <v>40.4</v>
      </c>
      <c r="N2954">
        <v>254</v>
      </c>
      <c r="O2954">
        <v>90.551199999999994</v>
      </c>
      <c r="P2954">
        <v>90.551199999999994</v>
      </c>
      <c r="Q2954">
        <v>506</v>
      </c>
    </row>
    <row r="2955" spans="1:17" x14ac:dyDescent="0.35">
      <c r="A2955" t="s">
        <v>16070</v>
      </c>
      <c r="B2955" t="s">
        <v>18875</v>
      </c>
      <c r="C2955" t="s">
        <v>18876</v>
      </c>
      <c r="D2955">
        <v>34.375</v>
      </c>
      <c r="E2955">
        <v>96</v>
      </c>
      <c r="F2955">
        <v>48</v>
      </c>
      <c r="G2955">
        <v>5</v>
      </c>
      <c r="H2955">
        <v>528</v>
      </c>
      <c r="I2955">
        <v>613</v>
      </c>
      <c r="J2955">
        <v>20</v>
      </c>
      <c r="K2955">
        <v>110</v>
      </c>
      <c r="L2955">
        <v>0.38</v>
      </c>
      <c r="M2955">
        <v>33.5</v>
      </c>
      <c r="N2955">
        <v>179</v>
      </c>
      <c r="O2955">
        <v>53.631300000000003</v>
      </c>
      <c r="P2955">
        <v>53.631300000000003</v>
      </c>
      <c r="Q2955">
        <v>2976</v>
      </c>
    </row>
    <row r="2956" spans="1:17" x14ac:dyDescent="0.35">
      <c r="A2956" t="s">
        <v>15070</v>
      </c>
      <c r="B2956" t="s">
        <v>15167</v>
      </c>
      <c r="C2956" t="s">
        <v>18877</v>
      </c>
      <c r="D2956">
        <v>26.263000000000002</v>
      </c>
      <c r="E2956">
        <v>99</v>
      </c>
      <c r="F2956">
        <v>73</v>
      </c>
      <c r="G2956">
        <v>0</v>
      </c>
      <c r="H2956">
        <v>4</v>
      </c>
      <c r="I2956">
        <v>102</v>
      </c>
      <c r="J2956">
        <v>7</v>
      </c>
      <c r="K2956">
        <v>105</v>
      </c>
      <c r="L2956">
        <v>3.3000000000000002E-2</v>
      </c>
      <c r="M2956">
        <v>34.700000000000003</v>
      </c>
      <c r="N2956">
        <v>108</v>
      </c>
      <c r="O2956">
        <v>91.666700000000006</v>
      </c>
      <c r="P2956">
        <v>91.666700000000006</v>
      </c>
      <c r="Q2956">
        <v>2256</v>
      </c>
    </row>
    <row r="2957" spans="1:17" x14ac:dyDescent="0.35">
      <c r="A2957" t="s">
        <v>15070</v>
      </c>
      <c r="B2957" t="s">
        <v>15413</v>
      </c>
      <c r="C2957" t="s">
        <v>18878</v>
      </c>
      <c r="D2957">
        <v>37.652000000000001</v>
      </c>
      <c r="E2957">
        <v>247</v>
      </c>
      <c r="F2957">
        <v>152</v>
      </c>
      <c r="G2957">
        <v>2</v>
      </c>
      <c r="H2957">
        <v>5</v>
      </c>
      <c r="I2957">
        <v>251</v>
      </c>
      <c r="J2957">
        <v>5</v>
      </c>
      <c r="K2957">
        <v>249</v>
      </c>
      <c r="L2957">
        <v>1.52E-37</v>
      </c>
      <c r="M2957">
        <v>142</v>
      </c>
      <c r="N2957">
        <v>410</v>
      </c>
      <c r="O2957">
        <v>60.243899999999996</v>
      </c>
      <c r="P2957">
        <v>60.243899999999996</v>
      </c>
      <c r="Q2957">
        <v>2011</v>
      </c>
    </row>
    <row r="2958" spans="1:17" x14ac:dyDescent="0.35">
      <c r="A2958" t="s">
        <v>15070</v>
      </c>
      <c r="B2958" t="s">
        <v>18879</v>
      </c>
      <c r="C2958" t="s">
        <v>18880</v>
      </c>
      <c r="D2958">
        <v>26.222000000000001</v>
      </c>
      <c r="E2958">
        <v>225</v>
      </c>
      <c r="F2958">
        <v>164</v>
      </c>
      <c r="G2958">
        <v>2</v>
      </c>
      <c r="H2958">
        <v>3</v>
      </c>
      <c r="I2958">
        <v>227</v>
      </c>
      <c r="J2958">
        <v>6</v>
      </c>
      <c r="K2958">
        <v>228</v>
      </c>
      <c r="L2958">
        <v>1.13E-18</v>
      </c>
      <c r="M2958">
        <v>87.8</v>
      </c>
      <c r="N2958">
        <v>387</v>
      </c>
      <c r="O2958">
        <v>58.139499999999998</v>
      </c>
      <c r="P2958">
        <v>58.139499999999998</v>
      </c>
      <c r="Q2958">
        <v>2132</v>
      </c>
    </row>
    <row r="2959" spans="1:17" x14ac:dyDescent="0.35">
      <c r="A2959" t="s">
        <v>15031</v>
      </c>
      <c r="B2959" t="s">
        <v>15704</v>
      </c>
      <c r="C2959" t="s">
        <v>18881</v>
      </c>
      <c r="D2959">
        <v>24.609000000000002</v>
      </c>
      <c r="E2959">
        <v>256</v>
      </c>
      <c r="F2959">
        <v>163</v>
      </c>
      <c r="G2959">
        <v>8</v>
      </c>
      <c r="H2959">
        <v>6</v>
      </c>
      <c r="I2959">
        <v>245</v>
      </c>
      <c r="J2959">
        <v>5</v>
      </c>
      <c r="K2959">
        <v>246</v>
      </c>
      <c r="L2959">
        <v>6.3200000000000005E-5</v>
      </c>
      <c r="M2959">
        <v>43.5</v>
      </c>
      <c r="N2959">
        <v>248</v>
      </c>
      <c r="O2959">
        <v>103.226</v>
      </c>
      <c r="P2959">
        <v>101</v>
      </c>
      <c r="Q2959">
        <v>384</v>
      </c>
    </row>
    <row r="2960" spans="1:17" x14ac:dyDescent="0.35">
      <c r="A2960" t="s">
        <v>15067</v>
      </c>
      <c r="B2960" t="s">
        <v>15704</v>
      </c>
      <c r="C2960" t="s">
        <v>18881</v>
      </c>
      <c r="D2960">
        <v>23.954000000000001</v>
      </c>
      <c r="E2960">
        <v>263</v>
      </c>
      <c r="F2960">
        <v>144</v>
      </c>
      <c r="G2960">
        <v>13</v>
      </c>
      <c r="H2960">
        <v>109</v>
      </c>
      <c r="I2960">
        <v>340</v>
      </c>
      <c r="J2960">
        <v>9</v>
      </c>
      <c r="K2960">
        <v>246</v>
      </c>
      <c r="L2960">
        <v>5.1999999999999998E-2</v>
      </c>
      <c r="M2960">
        <v>35.4</v>
      </c>
      <c r="N2960">
        <v>248</v>
      </c>
      <c r="O2960">
        <v>106.048</v>
      </c>
      <c r="P2960">
        <v>101</v>
      </c>
      <c r="Q2960">
        <v>2384</v>
      </c>
    </row>
    <row r="2961" spans="1:17" x14ac:dyDescent="0.35">
      <c r="A2961" t="s">
        <v>15031</v>
      </c>
      <c r="B2961" t="s">
        <v>18882</v>
      </c>
      <c r="C2961" t="s">
        <v>18883</v>
      </c>
      <c r="D2961">
        <v>24.582999999999998</v>
      </c>
      <c r="E2961">
        <v>240</v>
      </c>
      <c r="F2961">
        <v>153</v>
      </c>
      <c r="G2961">
        <v>9</v>
      </c>
      <c r="H2961">
        <v>1</v>
      </c>
      <c r="I2961">
        <v>225</v>
      </c>
      <c r="J2961">
        <v>1</v>
      </c>
      <c r="K2961">
        <v>227</v>
      </c>
      <c r="L2961">
        <v>1.9199999999999998E-6</v>
      </c>
      <c r="M2961">
        <v>48.1</v>
      </c>
      <c r="N2961">
        <v>249</v>
      </c>
      <c r="O2961">
        <v>96.385499999999993</v>
      </c>
      <c r="P2961">
        <v>96.385499999999993</v>
      </c>
      <c r="Q2961">
        <v>224</v>
      </c>
    </row>
    <row r="2962" spans="1:17" x14ac:dyDescent="0.35">
      <c r="A2962" t="s">
        <v>15117</v>
      </c>
      <c r="B2962" t="s">
        <v>18884</v>
      </c>
      <c r="C2962" t="s">
        <v>18885</v>
      </c>
      <c r="D2962">
        <v>29.63</v>
      </c>
      <c r="E2962">
        <v>135</v>
      </c>
      <c r="F2962">
        <v>78</v>
      </c>
      <c r="G2962">
        <v>7</v>
      </c>
      <c r="H2962">
        <v>5</v>
      </c>
      <c r="I2962">
        <v>126</v>
      </c>
      <c r="J2962">
        <v>3</v>
      </c>
      <c r="K2962">
        <v>133</v>
      </c>
      <c r="L2962">
        <v>8.9999999999999993E-3</v>
      </c>
      <c r="M2962">
        <v>37.4</v>
      </c>
      <c r="N2962">
        <v>251</v>
      </c>
      <c r="O2962">
        <v>53.7849</v>
      </c>
      <c r="P2962">
        <v>53.7849</v>
      </c>
      <c r="Q2962">
        <v>1648</v>
      </c>
    </row>
    <row r="2963" spans="1:17" x14ac:dyDescent="0.35">
      <c r="A2963" t="s">
        <v>15031</v>
      </c>
      <c r="B2963" t="s">
        <v>18884</v>
      </c>
      <c r="C2963" t="s">
        <v>18885</v>
      </c>
      <c r="D2963">
        <v>24.561</v>
      </c>
      <c r="E2963">
        <v>171</v>
      </c>
      <c r="F2963">
        <v>110</v>
      </c>
      <c r="G2963">
        <v>4</v>
      </c>
      <c r="H2963">
        <v>6</v>
      </c>
      <c r="I2963">
        <v>159</v>
      </c>
      <c r="J2963">
        <v>5</v>
      </c>
      <c r="K2963">
        <v>173</v>
      </c>
      <c r="L2963">
        <v>1.12E-4</v>
      </c>
      <c r="M2963">
        <v>42.7</v>
      </c>
      <c r="N2963">
        <v>251</v>
      </c>
      <c r="O2963">
        <v>68.127499999999998</v>
      </c>
      <c r="P2963">
        <v>68.127499999999998</v>
      </c>
      <c r="Q2963">
        <v>416</v>
      </c>
    </row>
    <row r="2964" spans="1:17" x14ac:dyDescent="0.35">
      <c r="A2964" t="s">
        <v>15034</v>
      </c>
      <c r="B2964" t="s">
        <v>18886</v>
      </c>
      <c r="C2964" t="s">
        <v>18887</v>
      </c>
      <c r="D2964">
        <v>29.370999999999999</v>
      </c>
      <c r="E2964">
        <v>143</v>
      </c>
      <c r="F2964">
        <v>77</v>
      </c>
      <c r="G2964">
        <v>4</v>
      </c>
      <c r="H2964">
        <v>40</v>
      </c>
      <c r="I2964">
        <v>160</v>
      </c>
      <c r="J2964">
        <v>3</v>
      </c>
      <c r="K2964">
        <v>143</v>
      </c>
      <c r="L2964">
        <v>3.5099999999999999E-6</v>
      </c>
      <c r="M2964">
        <v>47.8</v>
      </c>
      <c r="N2964">
        <v>257</v>
      </c>
      <c r="O2964">
        <v>55.642000000000003</v>
      </c>
      <c r="P2964">
        <v>55.642000000000003</v>
      </c>
      <c r="Q2964">
        <v>788</v>
      </c>
    </row>
    <row r="2965" spans="1:17" x14ac:dyDescent="0.35">
      <c r="A2965" t="s">
        <v>15070</v>
      </c>
      <c r="B2965" t="s">
        <v>18888</v>
      </c>
      <c r="C2965" t="s">
        <v>18889</v>
      </c>
      <c r="D2965">
        <v>35.344999999999999</v>
      </c>
      <c r="E2965">
        <v>232</v>
      </c>
      <c r="F2965">
        <v>147</v>
      </c>
      <c r="G2965">
        <v>1</v>
      </c>
      <c r="H2965">
        <v>5</v>
      </c>
      <c r="I2965">
        <v>233</v>
      </c>
      <c r="J2965">
        <v>5</v>
      </c>
      <c r="K2965">
        <v>236</v>
      </c>
      <c r="L2965">
        <v>4.7700000000000004E-34</v>
      </c>
      <c r="M2965">
        <v>132</v>
      </c>
      <c r="N2965">
        <v>407</v>
      </c>
      <c r="O2965">
        <v>57.002499999999998</v>
      </c>
      <c r="P2965">
        <v>57.002499999999998</v>
      </c>
      <c r="Q2965">
        <v>2054</v>
      </c>
    </row>
    <row r="2966" spans="1:17" x14ac:dyDescent="0.35">
      <c r="A2966" t="s">
        <v>15034</v>
      </c>
      <c r="B2966" t="s">
        <v>18268</v>
      </c>
      <c r="C2966" t="s">
        <v>18890</v>
      </c>
      <c r="D2966">
        <v>28.105</v>
      </c>
      <c r="E2966">
        <v>153</v>
      </c>
      <c r="F2966">
        <v>65</v>
      </c>
      <c r="G2966">
        <v>6</v>
      </c>
      <c r="H2966">
        <v>40</v>
      </c>
      <c r="I2966">
        <v>160</v>
      </c>
      <c r="J2966">
        <v>3</v>
      </c>
      <c r="K2966">
        <v>142</v>
      </c>
      <c r="L2966">
        <v>5.0000000000000001E-3</v>
      </c>
      <c r="M2966">
        <v>38.1</v>
      </c>
      <c r="N2966">
        <v>258</v>
      </c>
      <c r="O2966">
        <v>59.302300000000002</v>
      </c>
      <c r="P2966">
        <v>59.302300000000002</v>
      </c>
      <c r="Q2966">
        <v>1078</v>
      </c>
    </row>
    <row r="2967" spans="1:17" x14ac:dyDescent="0.35">
      <c r="A2967" t="s">
        <v>15031</v>
      </c>
      <c r="B2967" t="s">
        <v>15032</v>
      </c>
      <c r="C2967" t="s">
        <v>18891</v>
      </c>
      <c r="D2967">
        <v>24.576000000000001</v>
      </c>
      <c r="E2967">
        <v>236</v>
      </c>
      <c r="F2967">
        <v>140</v>
      </c>
      <c r="G2967">
        <v>10</v>
      </c>
      <c r="H2967">
        <v>1</v>
      </c>
      <c r="I2967">
        <v>216</v>
      </c>
      <c r="J2967">
        <v>1</v>
      </c>
      <c r="K2967">
        <v>218</v>
      </c>
      <c r="L2967">
        <v>4.1899999999999997E-6</v>
      </c>
      <c r="M2967">
        <v>47.4</v>
      </c>
      <c r="N2967">
        <v>249</v>
      </c>
      <c r="O2967">
        <v>94.7791</v>
      </c>
      <c r="P2967">
        <v>94.7791</v>
      </c>
      <c r="Q2967">
        <v>248</v>
      </c>
    </row>
    <row r="2968" spans="1:17" x14ac:dyDescent="0.35">
      <c r="A2968" t="s">
        <v>15111</v>
      </c>
      <c r="B2968" t="s">
        <v>18892</v>
      </c>
      <c r="C2968" t="s">
        <v>18893</v>
      </c>
      <c r="D2968">
        <v>24.515999999999998</v>
      </c>
      <c r="E2968">
        <v>155</v>
      </c>
      <c r="F2968">
        <v>101</v>
      </c>
      <c r="G2968">
        <v>6</v>
      </c>
      <c r="H2968">
        <v>7</v>
      </c>
      <c r="I2968">
        <v>156</v>
      </c>
      <c r="J2968">
        <v>6</v>
      </c>
      <c r="K2968">
        <v>149</v>
      </c>
      <c r="L2968">
        <v>8.6999999999999994E-2</v>
      </c>
      <c r="M2968">
        <v>32.700000000000003</v>
      </c>
      <c r="N2968">
        <v>204</v>
      </c>
      <c r="O2968">
        <v>75.980400000000003</v>
      </c>
      <c r="P2968">
        <v>75.980400000000003</v>
      </c>
      <c r="Q2968">
        <v>1789</v>
      </c>
    </row>
    <row r="2969" spans="1:17" x14ac:dyDescent="0.35">
      <c r="A2969" t="s">
        <v>15856</v>
      </c>
      <c r="B2969" t="s">
        <v>15857</v>
      </c>
      <c r="C2969" t="s">
        <v>18894</v>
      </c>
      <c r="D2969">
        <v>27.358000000000001</v>
      </c>
      <c r="E2969">
        <v>106</v>
      </c>
      <c r="F2969">
        <v>57</v>
      </c>
      <c r="G2969">
        <v>3</v>
      </c>
      <c r="H2969">
        <v>11</v>
      </c>
      <c r="I2969">
        <v>96</v>
      </c>
      <c r="J2969">
        <v>28</v>
      </c>
      <c r="K2969">
        <v>133</v>
      </c>
      <c r="L2969">
        <v>0.71</v>
      </c>
      <c r="M2969">
        <v>31.6</v>
      </c>
      <c r="N2969">
        <v>155</v>
      </c>
      <c r="O2969">
        <v>68.387100000000004</v>
      </c>
      <c r="P2969">
        <v>68.387100000000004</v>
      </c>
      <c r="Q2969">
        <v>2302</v>
      </c>
    </row>
    <row r="2970" spans="1:17" x14ac:dyDescent="0.35">
      <c r="A2970" t="s">
        <v>15070</v>
      </c>
      <c r="B2970" t="s">
        <v>18895</v>
      </c>
      <c r="C2970" t="s">
        <v>18896</v>
      </c>
      <c r="D2970">
        <v>34.456000000000003</v>
      </c>
      <c r="E2970">
        <v>386</v>
      </c>
      <c r="F2970">
        <v>216</v>
      </c>
      <c r="G2970">
        <v>8</v>
      </c>
      <c r="H2970">
        <v>3</v>
      </c>
      <c r="I2970">
        <v>353</v>
      </c>
      <c r="J2970">
        <v>3</v>
      </c>
      <c r="K2970">
        <v>386</v>
      </c>
      <c r="L2970">
        <v>1.3199999999999999E-55</v>
      </c>
      <c r="M2970">
        <v>191</v>
      </c>
      <c r="N2970">
        <v>420</v>
      </c>
      <c r="O2970">
        <v>91.904799999999994</v>
      </c>
      <c r="P2970">
        <v>91.904799999999994</v>
      </c>
      <c r="Q2970">
        <v>1976</v>
      </c>
    </row>
    <row r="2971" spans="1:17" x14ac:dyDescent="0.35">
      <c r="A2971" t="s">
        <v>15192</v>
      </c>
      <c r="B2971" t="s">
        <v>18897</v>
      </c>
      <c r="C2971" t="s">
        <v>18898</v>
      </c>
      <c r="D2971">
        <v>33.945</v>
      </c>
      <c r="E2971">
        <v>109</v>
      </c>
      <c r="F2971">
        <v>59</v>
      </c>
      <c r="G2971">
        <v>7</v>
      </c>
      <c r="H2971">
        <v>44</v>
      </c>
      <c r="I2971">
        <v>147</v>
      </c>
      <c r="J2971">
        <v>12</v>
      </c>
      <c r="K2971">
        <v>112</v>
      </c>
      <c r="L2971">
        <v>4.0899999999999998E-5</v>
      </c>
      <c r="M2971">
        <v>42</v>
      </c>
      <c r="N2971">
        <v>141</v>
      </c>
      <c r="O2971">
        <v>77.305000000000007</v>
      </c>
      <c r="P2971">
        <v>77.305000000000007</v>
      </c>
      <c r="Q2971">
        <v>2454</v>
      </c>
    </row>
    <row r="2972" spans="1:17" x14ac:dyDescent="0.35">
      <c r="A2972" t="s">
        <v>15186</v>
      </c>
      <c r="B2972" t="s">
        <v>18897</v>
      </c>
      <c r="C2972" t="s">
        <v>18898</v>
      </c>
      <c r="D2972">
        <v>32.353000000000002</v>
      </c>
      <c r="E2972">
        <v>102</v>
      </c>
      <c r="F2972">
        <v>59</v>
      </c>
      <c r="G2972">
        <v>4</v>
      </c>
      <c r="H2972">
        <v>32</v>
      </c>
      <c r="I2972">
        <v>129</v>
      </c>
      <c r="J2972">
        <v>13</v>
      </c>
      <c r="K2972">
        <v>108</v>
      </c>
      <c r="L2972">
        <v>5.5599999999999995E-7</v>
      </c>
      <c r="M2972">
        <v>47</v>
      </c>
      <c r="N2972">
        <v>141</v>
      </c>
      <c r="O2972">
        <v>72.340400000000002</v>
      </c>
      <c r="P2972">
        <v>72.340400000000002</v>
      </c>
      <c r="Q2972">
        <v>1352</v>
      </c>
    </row>
    <row r="2973" spans="1:17" x14ac:dyDescent="0.35">
      <c r="A2973" t="s">
        <v>15136</v>
      </c>
      <c r="B2973" t="s">
        <v>18897</v>
      </c>
      <c r="C2973" t="s">
        <v>18898</v>
      </c>
      <c r="D2973">
        <v>29.167000000000002</v>
      </c>
      <c r="E2973">
        <v>120</v>
      </c>
      <c r="F2973">
        <v>69</v>
      </c>
      <c r="G2973">
        <v>6</v>
      </c>
      <c r="H2973">
        <v>2</v>
      </c>
      <c r="I2973">
        <v>113</v>
      </c>
      <c r="J2973">
        <v>4</v>
      </c>
      <c r="K2973">
        <v>115</v>
      </c>
      <c r="L2973">
        <v>4.6300000000000001E-5</v>
      </c>
      <c r="M2973">
        <v>41.2</v>
      </c>
      <c r="N2973">
        <v>141</v>
      </c>
      <c r="O2973">
        <v>85.106399999999994</v>
      </c>
      <c r="P2973">
        <v>85.106399999999994</v>
      </c>
      <c r="Q2973">
        <v>1120</v>
      </c>
    </row>
    <row r="2974" spans="1:17" x14ac:dyDescent="0.35">
      <c r="A2974" t="s">
        <v>15133</v>
      </c>
      <c r="B2974" t="s">
        <v>18897</v>
      </c>
      <c r="C2974" t="s">
        <v>18898</v>
      </c>
      <c r="D2974">
        <v>26.786000000000001</v>
      </c>
      <c r="E2974">
        <v>112</v>
      </c>
      <c r="F2974">
        <v>75</v>
      </c>
      <c r="G2974">
        <v>4</v>
      </c>
      <c r="H2974">
        <v>28</v>
      </c>
      <c r="I2974">
        <v>135</v>
      </c>
      <c r="J2974">
        <v>12</v>
      </c>
      <c r="K2974">
        <v>120</v>
      </c>
      <c r="L2974">
        <v>1.15E-4</v>
      </c>
      <c r="M2974">
        <v>40.4</v>
      </c>
      <c r="N2974">
        <v>141</v>
      </c>
      <c r="O2974">
        <v>79.432599999999994</v>
      </c>
      <c r="P2974">
        <v>79.432599999999994</v>
      </c>
      <c r="Q2974">
        <v>2567</v>
      </c>
    </row>
    <row r="2975" spans="1:17" x14ac:dyDescent="0.35">
      <c r="A2975" t="s">
        <v>15117</v>
      </c>
      <c r="B2975" t="s">
        <v>15369</v>
      </c>
      <c r="C2975" t="s">
        <v>18899</v>
      </c>
      <c r="D2975">
        <v>24.706</v>
      </c>
      <c r="E2975">
        <v>255</v>
      </c>
      <c r="F2975">
        <v>153</v>
      </c>
      <c r="G2975">
        <v>8</v>
      </c>
      <c r="H2975">
        <v>6</v>
      </c>
      <c r="I2975">
        <v>236</v>
      </c>
      <c r="J2975">
        <v>2</v>
      </c>
      <c r="K2975">
        <v>241</v>
      </c>
      <c r="L2975">
        <v>4.6199999999999998E-5</v>
      </c>
      <c r="M2975">
        <v>44.3</v>
      </c>
      <c r="N2975">
        <v>254</v>
      </c>
      <c r="O2975">
        <v>100.39400000000001</v>
      </c>
      <c r="P2975">
        <v>101</v>
      </c>
      <c r="Q2975">
        <v>1635</v>
      </c>
    </row>
    <row r="2976" spans="1:17" x14ac:dyDescent="0.35">
      <c r="A2976" t="s">
        <v>15034</v>
      </c>
      <c r="B2976" t="s">
        <v>18900</v>
      </c>
      <c r="C2976" t="s">
        <v>18901</v>
      </c>
      <c r="D2976">
        <v>29.452000000000002</v>
      </c>
      <c r="E2976">
        <v>146</v>
      </c>
      <c r="F2976">
        <v>73</v>
      </c>
      <c r="G2976">
        <v>7</v>
      </c>
      <c r="H2976">
        <v>40</v>
      </c>
      <c r="I2976">
        <v>160</v>
      </c>
      <c r="J2976">
        <v>3</v>
      </c>
      <c r="K2976">
        <v>143</v>
      </c>
      <c r="L2976">
        <v>6.5599999999999995E-5</v>
      </c>
      <c r="M2976">
        <v>43.9</v>
      </c>
      <c r="N2976">
        <v>259</v>
      </c>
      <c r="O2976">
        <v>56.370699999999999</v>
      </c>
      <c r="P2976">
        <v>56.370699999999999</v>
      </c>
      <c r="Q2976">
        <v>860</v>
      </c>
    </row>
    <row r="2977" spans="1:17" x14ac:dyDescent="0.35">
      <c r="A2977" t="s">
        <v>15037</v>
      </c>
      <c r="B2977" t="s">
        <v>18902</v>
      </c>
      <c r="C2977" t="s">
        <v>18903</v>
      </c>
      <c r="D2977">
        <v>26.422999999999998</v>
      </c>
      <c r="E2977">
        <v>246</v>
      </c>
      <c r="F2977">
        <v>144</v>
      </c>
      <c r="G2977">
        <v>13</v>
      </c>
      <c r="H2977">
        <v>41</v>
      </c>
      <c r="I2977">
        <v>267</v>
      </c>
      <c r="J2977">
        <v>2</v>
      </c>
      <c r="K2977">
        <v>229</v>
      </c>
      <c r="L2977">
        <v>1.98E-5</v>
      </c>
      <c r="M2977">
        <v>45.8</v>
      </c>
      <c r="N2977">
        <v>253</v>
      </c>
      <c r="O2977">
        <v>97.233199999999997</v>
      </c>
      <c r="P2977">
        <v>97.233199999999997</v>
      </c>
      <c r="Q2977">
        <v>638</v>
      </c>
    </row>
    <row r="2978" spans="1:17" x14ac:dyDescent="0.35">
      <c r="A2978" t="s">
        <v>15046</v>
      </c>
      <c r="B2978" t="s">
        <v>18902</v>
      </c>
      <c r="C2978" t="s">
        <v>18903</v>
      </c>
      <c r="D2978">
        <v>26.027000000000001</v>
      </c>
      <c r="E2978">
        <v>146</v>
      </c>
      <c r="F2978">
        <v>88</v>
      </c>
      <c r="G2978">
        <v>3</v>
      </c>
      <c r="H2978">
        <v>126</v>
      </c>
      <c r="I2978">
        <v>263</v>
      </c>
      <c r="J2978">
        <v>10</v>
      </c>
      <c r="K2978">
        <v>143</v>
      </c>
      <c r="L2978">
        <v>3.0599999999999999E-6</v>
      </c>
      <c r="M2978">
        <v>48.5</v>
      </c>
      <c r="N2978">
        <v>253</v>
      </c>
      <c r="O2978">
        <v>57.707500000000003</v>
      </c>
      <c r="P2978">
        <v>57.707500000000003</v>
      </c>
      <c r="Q2978">
        <v>1260</v>
      </c>
    </row>
    <row r="2979" spans="1:17" x14ac:dyDescent="0.35">
      <c r="A2979" t="s">
        <v>15031</v>
      </c>
      <c r="B2979" t="s">
        <v>18902</v>
      </c>
      <c r="C2979" t="s">
        <v>18903</v>
      </c>
      <c r="D2979">
        <v>24.28</v>
      </c>
      <c r="E2979">
        <v>243</v>
      </c>
      <c r="F2979">
        <v>153</v>
      </c>
      <c r="G2979">
        <v>8</v>
      </c>
      <c r="H2979">
        <v>1</v>
      </c>
      <c r="I2979">
        <v>225</v>
      </c>
      <c r="J2979">
        <v>1</v>
      </c>
      <c r="K2979">
        <v>230</v>
      </c>
      <c r="L2979">
        <v>1.1199999999999999E-5</v>
      </c>
      <c r="M2979">
        <v>45.8</v>
      </c>
      <c r="N2979">
        <v>253</v>
      </c>
      <c r="O2979">
        <v>96.047399999999996</v>
      </c>
      <c r="P2979">
        <v>96.047399999999996</v>
      </c>
      <c r="Q2979">
        <v>298</v>
      </c>
    </row>
    <row r="2980" spans="1:17" x14ac:dyDescent="0.35">
      <c r="A2980" t="s">
        <v>15034</v>
      </c>
      <c r="B2980" t="s">
        <v>18902</v>
      </c>
      <c r="C2980" t="s">
        <v>18903</v>
      </c>
      <c r="D2980">
        <v>22.472000000000001</v>
      </c>
      <c r="E2980">
        <v>267</v>
      </c>
      <c r="F2980">
        <v>162</v>
      </c>
      <c r="G2980">
        <v>10</v>
      </c>
      <c r="H2980">
        <v>36</v>
      </c>
      <c r="I2980">
        <v>273</v>
      </c>
      <c r="J2980">
        <v>1</v>
      </c>
      <c r="K2980">
        <v>251</v>
      </c>
      <c r="L2980">
        <v>4.4000000000000002E-4</v>
      </c>
      <c r="M2980">
        <v>41.2</v>
      </c>
      <c r="N2980">
        <v>253</v>
      </c>
      <c r="O2980">
        <v>105.53400000000001</v>
      </c>
      <c r="P2980">
        <v>101</v>
      </c>
      <c r="Q2980">
        <v>938</v>
      </c>
    </row>
    <row r="2981" spans="1:17" x14ac:dyDescent="0.35">
      <c r="A2981" t="s">
        <v>15038</v>
      </c>
      <c r="B2981" t="s">
        <v>15986</v>
      </c>
      <c r="C2981" t="s">
        <v>18904</v>
      </c>
      <c r="D2981">
        <v>29.501999999999999</v>
      </c>
      <c r="E2981">
        <v>261</v>
      </c>
      <c r="F2981">
        <v>154</v>
      </c>
      <c r="G2981">
        <v>12</v>
      </c>
      <c r="H2981">
        <v>373</v>
      </c>
      <c r="I2981">
        <v>629</v>
      </c>
      <c r="J2981">
        <v>4</v>
      </c>
      <c r="K2981">
        <v>238</v>
      </c>
      <c r="L2981">
        <v>3.1500000000000001E-11</v>
      </c>
      <c r="M2981">
        <v>65.900000000000006</v>
      </c>
      <c r="N2981">
        <v>268</v>
      </c>
      <c r="O2981">
        <v>97.388099999999994</v>
      </c>
      <c r="P2981">
        <v>97.388099999999994</v>
      </c>
      <c r="Q2981">
        <v>2634</v>
      </c>
    </row>
    <row r="2982" spans="1:17" x14ac:dyDescent="0.35">
      <c r="A2982" t="s">
        <v>15225</v>
      </c>
      <c r="B2982" t="s">
        <v>15226</v>
      </c>
      <c r="C2982" t="s">
        <v>18905</v>
      </c>
      <c r="D2982">
        <v>26.896999999999998</v>
      </c>
      <c r="E2982">
        <v>145</v>
      </c>
      <c r="F2982">
        <v>97</v>
      </c>
      <c r="G2982">
        <v>3</v>
      </c>
      <c r="H2982">
        <v>23</v>
      </c>
      <c r="I2982">
        <v>164</v>
      </c>
      <c r="J2982">
        <v>24</v>
      </c>
      <c r="K2982">
        <v>162</v>
      </c>
      <c r="L2982">
        <v>0.11</v>
      </c>
      <c r="M2982">
        <v>35</v>
      </c>
      <c r="N2982">
        <v>182</v>
      </c>
      <c r="O2982">
        <v>79.670299999999997</v>
      </c>
      <c r="P2982">
        <v>79.670299999999997</v>
      </c>
      <c r="Q2982">
        <v>2769</v>
      </c>
    </row>
    <row r="2983" spans="1:17" x14ac:dyDescent="0.35">
      <c r="A2983" t="s">
        <v>15034</v>
      </c>
      <c r="B2983" t="s">
        <v>16566</v>
      </c>
      <c r="C2983" t="s">
        <v>18906</v>
      </c>
      <c r="D2983">
        <v>26</v>
      </c>
      <c r="E2983">
        <v>200</v>
      </c>
      <c r="F2983">
        <v>112</v>
      </c>
      <c r="G2983">
        <v>9</v>
      </c>
      <c r="H2983">
        <v>40</v>
      </c>
      <c r="I2983">
        <v>213</v>
      </c>
      <c r="J2983">
        <v>3</v>
      </c>
      <c r="K2983">
        <v>192</v>
      </c>
      <c r="L2983">
        <v>7.34E-6</v>
      </c>
      <c r="M2983">
        <v>46.6</v>
      </c>
      <c r="N2983">
        <v>251</v>
      </c>
      <c r="O2983">
        <v>79.681299999999993</v>
      </c>
      <c r="P2983">
        <v>79.681299999999993</v>
      </c>
      <c r="Q2983">
        <v>801</v>
      </c>
    </row>
    <row r="2984" spans="1:17" x14ac:dyDescent="0.35">
      <c r="A2984" t="s">
        <v>15031</v>
      </c>
      <c r="B2984" t="s">
        <v>15289</v>
      </c>
      <c r="C2984" t="s">
        <v>18907</v>
      </c>
      <c r="D2984">
        <v>25</v>
      </c>
      <c r="E2984">
        <v>260</v>
      </c>
      <c r="F2984">
        <v>136</v>
      </c>
      <c r="G2984">
        <v>11</v>
      </c>
      <c r="H2984">
        <v>6</v>
      </c>
      <c r="I2984">
        <v>235</v>
      </c>
      <c r="J2984">
        <v>5</v>
      </c>
      <c r="K2984">
        <v>235</v>
      </c>
      <c r="L2984">
        <v>1.5299999999999999E-5</v>
      </c>
      <c r="M2984">
        <v>45.4</v>
      </c>
      <c r="N2984">
        <v>248</v>
      </c>
      <c r="O2984">
        <v>104.839</v>
      </c>
      <c r="P2984">
        <v>101</v>
      </c>
      <c r="Q2984">
        <v>321</v>
      </c>
    </row>
    <row r="2985" spans="1:17" x14ac:dyDescent="0.35">
      <c r="A2985" t="s">
        <v>15031</v>
      </c>
      <c r="B2985" t="s">
        <v>18908</v>
      </c>
      <c r="C2985" t="s">
        <v>18909</v>
      </c>
      <c r="D2985">
        <v>22.033999999999999</v>
      </c>
      <c r="E2985">
        <v>236</v>
      </c>
      <c r="F2985">
        <v>157</v>
      </c>
      <c r="G2985">
        <v>8</v>
      </c>
      <c r="H2985">
        <v>6</v>
      </c>
      <c r="I2985">
        <v>225</v>
      </c>
      <c r="J2985">
        <v>5</v>
      </c>
      <c r="K2985">
        <v>229</v>
      </c>
      <c r="L2985">
        <v>1.27E-5</v>
      </c>
      <c r="M2985">
        <v>45.8</v>
      </c>
      <c r="N2985">
        <v>252</v>
      </c>
      <c r="O2985">
        <v>93.650800000000004</v>
      </c>
      <c r="P2985">
        <v>93.650800000000004</v>
      </c>
      <c r="Q2985">
        <v>309</v>
      </c>
    </row>
    <row r="2986" spans="1:17" x14ac:dyDescent="0.35">
      <c r="A2986" t="s">
        <v>15034</v>
      </c>
      <c r="B2986" t="s">
        <v>15340</v>
      </c>
      <c r="C2986" t="s">
        <v>18910</v>
      </c>
      <c r="D2986">
        <v>25</v>
      </c>
      <c r="E2986">
        <v>240</v>
      </c>
      <c r="F2986">
        <v>153</v>
      </c>
      <c r="G2986">
        <v>7</v>
      </c>
      <c r="H2986">
        <v>40</v>
      </c>
      <c r="I2986">
        <v>260</v>
      </c>
      <c r="J2986">
        <v>3</v>
      </c>
      <c r="K2986">
        <v>234</v>
      </c>
      <c r="L2986">
        <v>1E-3</v>
      </c>
      <c r="M2986">
        <v>40.4</v>
      </c>
      <c r="N2986">
        <v>253</v>
      </c>
      <c r="O2986">
        <v>94.861699999999999</v>
      </c>
      <c r="P2986">
        <v>94.861699999999999</v>
      </c>
      <c r="Q2986">
        <v>970</v>
      </c>
    </row>
    <row r="2987" spans="1:17" x14ac:dyDescent="0.35">
      <c r="A2987" t="s">
        <v>15055</v>
      </c>
      <c r="B2987" t="s">
        <v>18911</v>
      </c>
      <c r="C2987" t="s">
        <v>18912</v>
      </c>
      <c r="D2987">
        <v>29.545000000000002</v>
      </c>
      <c r="E2987">
        <v>176</v>
      </c>
      <c r="F2987">
        <v>87</v>
      </c>
      <c r="G2987">
        <v>8</v>
      </c>
      <c r="H2987">
        <v>575</v>
      </c>
      <c r="I2987">
        <v>719</v>
      </c>
      <c r="J2987">
        <v>3</v>
      </c>
      <c r="K2987">
        <v>172</v>
      </c>
      <c r="L2987">
        <v>3.0000000000000001E-3</v>
      </c>
      <c r="M2987">
        <v>40.799999999999997</v>
      </c>
      <c r="N2987">
        <v>286</v>
      </c>
      <c r="O2987">
        <v>61.538499999999999</v>
      </c>
      <c r="P2987">
        <v>61.538499999999999</v>
      </c>
      <c r="Q2987">
        <v>576</v>
      </c>
    </row>
    <row r="2988" spans="1:17" x14ac:dyDescent="0.35">
      <c r="A2988" t="s">
        <v>15052</v>
      </c>
      <c r="B2988" t="s">
        <v>18911</v>
      </c>
      <c r="C2988" t="s">
        <v>18912</v>
      </c>
      <c r="D2988">
        <v>27.329000000000001</v>
      </c>
      <c r="E2988">
        <v>161</v>
      </c>
      <c r="F2988">
        <v>86</v>
      </c>
      <c r="G2988">
        <v>6</v>
      </c>
      <c r="H2988">
        <v>462</v>
      </c>
      <c r="I2988">
        <v>602</v>
      </c>
      <c r="J2988">
        <v>3</v>
      </c>
      <c r="K2988">
        <v>152</v>
      </c>
      <c r="L2988">
        <v>8.9999999999999993E-3</v>
      </c>
      <c r="M2988">
        <v>39.299999999999997</v>
      </c>
      <c r="N2988">
        <v>286</v>
      </c>
      <c r="O2988">
        <v>56.293700000000001</v>
      </c>
      <c r="P2988">
        <v>56.293700000000001</v>
      </c>
      <c r="Q2988">
        <v>2269</v>
      </c>
    </row>
    <row r="2989" spans="1:17" x14ac:dyDescent="0.35">
      <c r="A2989" t="s">
        <v>16136</v>
      </c>
      <c r="B2989" t="s">
        <v>18911</v>
      </c>
      <c r="C2989" t="s">
        <v>18912</v>
      </c>
      <c r="D2989">
        <v>23.474</v>
      </c>
      <c r="E2989">
        <v>213</v>
      </c>
      <c r="F2989">
        <v>124</v>
      </c>
      <c r="G2989">
        <v>6</v>
      </c>
      <c r="H2989">
        <v>184</v>
      </c>
      <c r="I2989">
        <v>367</v>
      </c>
      <c r="J2989">
        <v>29</v>
      </c>
      <c r="K2989">
        <v>231</v>
      </c>
      <c r="L2989">
        <v>4.7E-2</v>
      </c>
      <c r="M2989">
        <v>36.6</v>
      </c>
      <c r="N2989">
        <v>286</v>
      </c>
      <c r="O2989">
        <v>74.475499999999997</v>
      </c>
      <c r="P2989">
        <v>74.475499999999997</v>
      </c>
      <c r="Q2989">
        <v>1618</v>
      </c>
    </row>
    <row r="2990" spans="1:17" x14ac:dyDescent="0.35">
      <c r="A2990" t="s">
        <v>15034</v>
      </c>
      <c r="B2990" t="s">
        <v>18913</v>
      </c>
      <c r="C2990" t="s">
        <v>18914</v>
      </c>
      <c r="D2990">
        <v>28.670999999999999</v>
      </c>
      <c r="E2990">
        <v>143</v>
      </c>
      <c r="F2990">
        <v>78</v>
      </c>
      <c r="G2990">
        <v>6</v>
      </c>
      <c r="H2990">
        <v>40</v>
      </c>
      <c r="I2990">
        <v>160</v>
      </c>
      <c r="J2990">
        <v>9</v>
      </c>
      <c r="K2990">
        <v>149</v>
      </c>
      <c r="L2990">
        <v>4.0000000000000001E-3</v>
      </c>
      <c r="M2990">
        <v>38.5</v>
      </c>
      <c r="N2990">
        <v>265</v>
      </c>
      <c r="O2990">
        <v>53.962299999999999</v>
      </c>
      <c r="P2990">
        <v>53.962299999999999</v>
      </c>
      <c r="Q2990">
        <v>1050</v>
      </c>
    </row>
    <row r="2991" spans="1:17" x14ac:dyDescent="0.35">
      <c r="A2991" t="s">
        <v>15031</v>
      </c>
      <c r="B2991" t="s">
        <v>18915</v>
      </c>
      <c r="C2991" t="s">
        <v>18916</v>
      </c>
      <c r="D2991">
        <v>26.378</v>
      </c>
      <c r="E2991">
        <v>254</v>
      </c>
      <c r="F2991">
        <v>137</v>
      </c>
      <c r="G2991">
        <v>9</v>
      </c>
      <c r="H2991">
        <v>6</v>
      </c>
      <c r="I2991">
        <v>229</v>
      </c>
      <c r="J2991">
        <v>3</v>
      </c>
      <c r="K2991">
        <v>236</v>
      </c>
      <c r="L2991">
        <v>4.0499999999999999E-7</v>
      </c>
      <c r="M2991">
        <v>50.4</v>
      </c>
      <c r="N2991">
        <v>257</v>
      </c>
      <c r="O2991">
        <v>98.832700000000003</v>
      </c>
      <c r="P2991">
        <v>98.832700000000003</v>
      </c>
      <c r="Q2991">
        <v>175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22062F-6235-4092-8E6A-920A3A3EB1A0}">
  <dimension ref="A1:R6014"/>
  <sheetViews>
    <sheetView workbookViewId="0"/>
  </sheetViews>
  <sheetFormatPr defaultRowHeight="14.5" x14ac:dyDescent="0.35"/>
  <cols>
    <col min="1" max="1" width="103.90625" customWidth="1"/>
    <col min="2" max="2" width="54.54296875" customWidth="1"/>
    <col min="3" max="3" width="15.36328125" bestFit="1" customWidth="1"/>
    <col min="4" max="4" width="25.90625" bestFit="1" customWidth="1"/>
    <col min="5" max="5" width="18.90625" bestFit="1" customWidth="1"/>
    <col min="6" max="6" width="9.08984375" bestFit="1" customWidth="1"/>
    <col min="7" max="7" width="8.36328125" bestFit="1" customWidth="1"/>
    <col min="8" max="8" width="5.90625" bestFit="1" customWidth="1"/>
    <col min="9" max="9" width="5.36328125" bestFit="1" customWidth="1"/>
    <col min="10" max="10" width="5.54296875" bestFit="1" customWidth="1"/>
    <col min="11" max="11" width="5" bestFit="1" customWidth="1"/>
    <col min="12" max="12" width="11.90625" bestFit="1" customWidth="1"/>
    <col min="13" max="13" width="7.6328125" bestFit="1" customWidth="1"/>
    <col min="14" max="14" width="19.6328125" bestFit="1" customWidth="1"/>
    <col min="15" max="15" width="33.54296875" bestFit="1" customWidth="1"/>
    <col min="16" max="16" width="17.90625" bestFit="1" customWidth="1"/>
    <col min="17" max="17" width="13.08984375" bestFit="1" customWidth="1"/>
    <col min="18" max="18" width="15.36328125" bestFit="1" customWidth="1"/>
  </cols>
  <sheetData>
    <row r="1" spans="1:18" x14ac:dyDescent="0.35">
      <c r="A1" s="2" t="s">
        <v>25877</v>
      </c>
    </row>
    <row r="2" spans="1:18" x14ac:dyDescent="0.35">
      <c r="A2" s="50" t="s">
        <v>15009</v>
      </c>
      <c r="B2" s="50" t="s">
        <v>15010</v>
      </c>
      <c r="C2" s="50" t="s">
        <v>15011</v>
      </c>
      <c r="D2" s="50" t="s">
        <v>15012</v>
      </c>
      <c r="E2" s="50" t="s">
        <v>15013</v>
      </c>
      <c r="F2" s="50" t="s">
        <v>15014</v>
      </c>
      <c r="G2" s="50" t="s">
        <v>15015</v>
      </c>
      <c r="H2" s="50" t="s">
        <v>15016</v>
      </c>
      <c r="I2" s="50" t="s">
        <v>15017</v>
      </c>
      <c r="J2" s="50" t="s">
        <v>15018</v>
      </c>
      <c r="K2" s="50" t="s">
        <v>15019</v>
      </c>
      <c r="L2" s="50" t="s">
        <v>15020</v>
      </c>
      <c r="M2" s="50" t="s">
        <v>15021</v>
      </c>
      <c r="N2" s="50" t="s">
        <v>15022</v>
      </c>
      <c r="O2" s="50" t="s">
        <v>15023</v>
      </c>
      <c r="P2" s="50" t="s">
        <v>15024</v>
      </c>
      <c r="Q2" s="50" t="s">
        <v>15025</v>
      </c>
      <c r="R2" s="50" t="s">
        <v>85</v>
      </c>
    </row>
    <row r="3" spans="1:18" x14ac:dyDescent="0.35">
      <c r="A3" t="s">
        <v>18917</v>
      </c>
      <c r="B3" t="s">
        <v>18918</v>
      </c>
      <c r="C3" t="s">
        <v>18919</v>
      </c>
      <c r="D3">
        <v>25.908999999999999</v>
      </c>
      <c r="E3">
        <v>220</v>
      </c>
      <c r="F3">
        <v>135</v>
      </c>
      <c r="G3">
        <v>6</v>
      </c>
      <c r="H3">
        <v>133</v>
      </c>
      <c r="I3">
        <v>333</v>
      </c>
      <c r="J3">
        <v>4</v>
      </c>
      <c r="K3">
        <v>214</v>
      </c>
      <c r="L3">
        <v>2.5399999999999998E-6</v>
      </c>
      <c r="M3">
        <v>48.9</v>
      </c>
      <c r="N3">
        <v>260</v>
      </c>
      <c r="O3">
        <v>84.615399999999994</v>
      </c>
      <c r="P3">
        <v>84.615399999999994</v>
      </c>
      <c r="Q3">
        <v>5612</v>
      </c>
      <c r="R3" t="s">
        <v>18919</v>
      </c>
    </row>
    <row r="4" spans="1:18" x14ac:dyDescent="0.35">
      <c r="A4" t="s">
        <v>18920</v>
      </c>
      <c r="B4" t="s">
        <v>18921</v>
      </c>
      <c r="C4" t="s">
        <v>18922</v>
      </c>
      <c r="D4">
        <v>30.864000000000001</v>
      </c>
      <c r="E4">
        <v>162</v>
      </c>
      <c r="F4">
        <v>84</v>
      </c>
      <c r="G4">
        <v>3</v>
      </c>
      <c r="H4">
        <v>169</v>
      </c>
      <c r="I4">
        <v>330</v>
      </c>
      <c r="J4">
        <v>103</v>
      </c>
      <c r="K4">
        <v>236</v>
      </c>
      <c r="L4">
        <v>1.15E-8</v>
      </c>
      <c r="M4">
        <v>55.8</v>
      </c>
      <c r="N4">
        <v>299</v>
      </c>
      <c r="O4">
        <v>54.180599999999998</v>
      </c>
      <c r="P4">
        <v>54.180599999999998</v>
      </c>
      <c r="Q4">
        <v>5256</v>
      </c>
      <c r="R4" t="s">
        <v>18922</v>
      </c>
    </row>
    <row r="5" spans="1:18" x14ac:dyDescent="0.35">
      <c r="A5" t="s">
        <v>18920</v>
      </c>
      <c r="B5" t="s">
        <v>18923</v>
      </c>
      <c r="C5" t="s">
        <v>18924</v>
      </c>
      <c r="D5">
        <v>32.918999999999997</v>
      </c>
      <c r="E5">
        <v>161</v>
      </c>
      <c r="F5">
        <v>76</v>
      </c>
      <c r="G5">
        <v>5</v>
      </c>
      <c r="H5">
        <v>169</v>
      </c>
      <c r="I5">
        <v>329</v>
      </c>
      <c r="J5">
        <v>98</v>
      </c>
      <c r="K5">
        <v>226</v>
      </c>
      <c r="L5">
        <v>3.46E-7</v>
      </c>
      <c r="M5">
        <v>51.2</v>
      </c>
      <c r="N5">
        <v>289</v>
      </c>
      <c r="O5">
        <v>55.709299999999999</v>
      </c>
      <c r="P5">
        <v>55.709299999999999</v>
      </c>
      <c r="Q5">
        <v>5332</v>
      </c>
      <c r="R5" t="s">
        <v>18924</v>
      </c>
    </row>
    <row r="6" spans="1:18" x14ac:dyDescent="0.35">
      <c r="A6" t="s">
        <v>18917</v>
      </c>
      <c r="B6" t="s">
        <v>15646</v>
      </c>
      <c r="C6" t="s">
        <v>17329</v>
      </c>
      <c r="D6">
        <v>27.751000000000001</v>
      </c>
      <c r="E6">
        <v>209</v>
      </c>
      <c r="F6">
        <v>127</v>
      </c>
      <c r="G6">
        <v>8</v>
      </c>
      <c r="H6">
        <v>134</v>
      </c>
      <c r="I6">
        <v>326</v>
      </c>
      <c r="J6">
        <v>5</v>
      </c>
      <c r="K6">
        <v>205</v>
      </c>
      <c r="L6">
        <v>9.9400000000000004E-5</v>
      </c>
      <c r="M6">
        <v>43.9</v>
      </c>
      <c r="N6">
        <v>257</v>
      </c>
      <c r="O6">
        <v>81.322999999999993</v>
      </c>
      <c r="P6">
        <v>81.322999999999993</v>
      </c>
      <c r="Q6">
        <v>5755</v>
      </c>
      <c r="R6" t="s">
        <v>17329</v>
      </c>
    </row>
    <row r="7" spans="1:18" x14ac:dyDescent="0.35">
      <c r="A7" t="s">
        <v>18925</v>
      </c>
      <c r="B7" t="s">
        <v>18926</v>
      </c>
      <c r="C7" t="s">
        <v>18927</v>
      </c>
      <c r="D7">
        <v>26.515000000000001</v>
      </c>
      <c r="E7">
        <v>132</v>
      </c>
      <c r="F7">
        <v>80</v>
      </c>
      <c r="G7">
        <v>3</v>
      </c>
      <c r="H7">
        <v>180</v>
      </c>
      <c r="I7">
        <v>297</v>
      </c>
      <c r="J7">
        <v>45</v>
      </c>
      <c r="K7">
        <v>173</v>
      </c>
      <c r="L7">
        <v>0.39</v>
      </c>
      <c r="M7">
        <v>33.1</v>
      </c>
      <c r="N7">
        <v>234</v>
      </c>
      <c r="O7">
        <v>56.410299999999999</v>
      </c>
      <c r="P7">
        <v>56.410299999999999</v>
      </c>
      <c r="Q7">
        <v>1814</v>
      </c>
      <c r="R7" t="s">
        <v>18927</v>
      </c>
    </row>
    <row r="8" spans="1:18" x14ac:dyDescent="0.35">
      <c r="A8" t="s">
        <v>18928</v>
      </c>
      <c r="B8" t="s">
        <v>16143</v>
      </c>
      <c r="C8" t="s">
        <v>18929</v>
      </c>
      <c r="D8">
        <v>57.219000000000001</v>
      </c>
      <c r="E8">
        <v>187</v>
      </c>
      <c r="F8">
        <v>59</v>
      </c>
      <c r="G8">
        <v>3</v>
      </c>
      <c r="H8">
        <v>2</v>
      </c>
      <c r="I8">
        <v>173</v>
      </c>
      <c r="J8">
        <v>43</v>
      </c>
      <c r="K8">
        <v>223</v>
      </c>
      <c r="L8">
        <v>1.3499999999999999E-65</v>
      </c>
      <c r="M8">
        <v>200</v>
      </c>
      <c r="N8">
        <v>223</v>
      </c>
      <c r="O8">
        <v>83.856499999999997</v>
      </c>
      <c r="P8">
        <v>83.856499999999997</v>
      </c>
      <c r="Q8">
        <v>3581</v>
      </c>
      <c r="R8" t="s">
        <v>18929</v>
      </c>
    </row>
    <row r="9" spans="1:18" x14ac:dyDescent="0.35">
      <c r="A9" t="s">
        <v>18930</v>
      </c>
      <c r="B9" t="s">
        <v>15097</v>
      </c>
      <c r="C9" t="s">
        <v>18931</v>
      </c>
      <c r="D9">
        <v>24.731000000000002</v>
      </c>
      <c r="E9">
        <v>93</v>
      </c>
      <c r="F9">
        <v>56</v>
      </c>
      <c r="G9">
        <v>2</v>
      </c>
      <c r="H9">
        <v>169</v>
      </c>
      <c r="I9">
        <v>247</v>
      </c>
      <c r="J9">
        <v>50</v>
      </c>
      <c r="K9">
        <v>142</v>
      </c>
      <c r="L9">
        <v>0.48</v>
      </c>
      <c r="M9">
        <v>31.6</v>
      </c>
      <c r="N9">
        <v>144</v>
      </c>
      <c r="O9">
        <v>64.583299999999994</v>
      </c>
      <c r="P9">
        <v>64.583299999999994</v>
      </c>
      <c r="Q9">
        <v>2910</v>
      </c>
      <c r="R9" t="s">
        <v>18931</v>
      </c>
    </row>
    <row r="10" spans="1:18" x14ac:dyDescent="0.35">
      <c r="A10" t="s">
        <v>18932</v>
      </c>
      <c r="B10" t="s">
        <v>18933</v>
      </c>
      <c r="C10" t="s">
        <v>18934</v>
      </c>
      <c r="D10">
        <v>52</v>
      </c>
      <c r="E10">
        <v>325</v>
      </c>
      <c r="F10">
        <v>144</v>
      </c>
      <c r="G10">
        <v>4</v>
      </c>
      <c r="H10">
        <v>1</v>
      </c>
      <c r="I10">
        <v>324</v>
      </c>
      <c r="J10">
        <v>1</v>
      </c>
      <c r="K10">
        <v>314</v>
      </c>
      <c r="L10">
        <v>8.1699999999999994E-104</v>
      </c>
      <c r="M10">
        <v>307</v>
      </c>
      <c r="N10">
        <v>316</v>
      </c>
      <c r="O10">
        <v>102.848</v>
      </c>
      <c r="P10">
        <v>101</v>
      </c>
      <c r="Q10">
        <v>4028</v>
      </c>
      <c r="R10" t="s">
        <v>18934</v>
      </c>
    </row>
    <row r="11" spans="1:18" x14ac:dyDescent="0.35">
      <c r="A11" t="s">
        <v>18935</v>
      </c>
      <c r="B11" t="s">
        <v>18936</v>
      </c>
      <c r="C11" t="s">
        <v>18937</v>
      </c>
      <c r="D11">
        <v>47.976999999999997</v>
      </c>
      <c r="E11">
        <v>173</v>
      </c>
      <c r="F11">
        <v>84</v>
      </c>
      <c r="G11">
        <v>1</v>
      </c>
      <c r="H11">
        <v>1</v>
      </c>
      <c r="I11">
        <v>167</v>
      </c>
      <c r="J11">
        <v>5</v>
      </c>
      <c r="K11">
        <v>177</v>
      </c>
      <c r="L11">
        <v>3.6799999999999999E-60</v>
      </c>
      <c r="M11">
        <v>185</v>
      </c>
      <c r="N11">
        <v>183</v>
      </c>
      <c r="O11">
        <v>94.535499999999999</v>
      </c>
      <c r="P11">
        <v>94.535499999999999</v>
      </c>
      <c r="Q11">
        <v>2239</v>
      </c>
      <c r="R11" t="s">
        <v>18937</v>
      </c>
    </row>
    <row r="12" spans="1:18" x14ac:dyDescent="0.35">
      <c r="A12" t="s">
        <v>18935</v>
      </c>
      <c r="B12" t="s">
        <v>18938</v>
      </c>
      <c r="C12" t="s">
        <v>18939</v>
      </c>
      <c r="D12">
        <v>46.061</v>
      </c>
      <c r="E12">
        <v>165</v>
      </c>
      <c r="F12">
        <v>83</v>
      </c>
      <c r="G12">
        <v>1</v>
      </c>
      <c r="H12">
        <v>4</v>
      </c>
      <c r="I12">
        <v>162</v>
      </c>
      <c r="J12">
        <v>6</v>
      </c>
      <c r="K12">
        <v>170</v>
      </c>
      <c r="L12">
        <v>9.9399999999999994E-55</v>
      </c>
      <c r="M12">
        <v>171</v>
      </c>
      <c r="N12">
        <v>179</v>
      </c>
      <c r="O12">
        <v>92.178799999999995</v>
      </c>
      <c r="P12">
        <v>92.178799999999995</v>
      </c>
      <c r="Q12">
        <v>2326</v>
      </c>
      <c r="R12" t="s">
        <v>18939</v>
      </c>
    </row>
    <row r="13" spans="1:18" x14ac:dyDescent="0.35">
      <c r="A13" t="s">
        <v>18940</v>
      </c>
      <c r="B13" t="s">
        <v>18941</v>
      </c>
      <c r="C13" t="s">
        <v>18942</v>
      </c>
      <c r="D13">
        <v>27.943000000000001</v>
      </c>
      <c r="E13">
        <v>773</v>
      </c>
      <c r="F13">
        <v>481</v>
      </c>
      <c r="G13">
        <v>20</v>
      </c>
      <c r="H13">
        <v>8</v>
      </c>
      <c r="I13">
        <v>726</v>
      </c>
      <c r="J13">
        <v>10</v>
      </c>
      <c r="K13">
        <v>760</v>
      </c>
      <c r="L13">
        <v>4.7E-56</v>
      </c>
      <c r="M13">
        <v>206</v>
      </c>
      <c r="N13">
        <v>804</v>
      </c>
      <c r="O13">
        <v>96.144300000000001</v>
      </c>
      <c r="P13">
        <v>96.144300000000001</v>
      </c>
      <c r="Q13">
        <v>4969</v>
      </c>
      <c r="R13" t="s">
        <v>18942</v>
      </c>
    </row>
    <row r="14" spans="1:18" x14ac:dyDescent="0.35">
      <c r="A14" t="s">
        <v>18943</v>
      </c>
      <c r="B14" t="s">
        <v>15795</v>
      </c>
      <c r="C14" t="s">
        <v>16764</v>
      </c>
      <c r="D14">
        <v>27.16</v>
      </c>
      <c r="E14">
        <v>162</v>
      </c>
      <c r="F14">
        <v>85</v>
      </c>
      <c r="G14">
        <v>6</v>
      </c>
      <c r="H14">
        <v>30</v>
      </c>
      <c r="I14">
        <v>169</v>
      </c>
      <c r="J14">
        <v>3</v>
      </c>
      <c r="K14">
        <v>153</v>
      </c>
      <c r="L14">
        <v>3.8099999999999999E-4</v>
      </c>
      <c r="M14">
        <v>41.6</v>
      </c>
      <c r="N14">
        <v>261</v>
      </c>
      <c r="O14">
        <v>62.069000000000003</v>
      </c>
      <c r="P14">
        <v>62.069000000000003</v>
      </c>
      <c r="Q14">
        <v>1459</v>
      </c>
      <c r="R14" t="s">
        <v>16764</v>
      </c>
    </row>
    <row r="15" spans="1:18" x14ac:dyDescent="0.35">
      <c r="A15" t="s">
        <v>18932</v>
      </c>
      <c r="B15" t="s">
        <v>18944</v>
      </c>
      <c r="C15" t="s">
        <v>18945</v>
      </c>
      <c r="D15">
        <v>27.273</v>
      </c>
      <c r="E15">
        <v>286</v>
      </c>
      <c r="F15">
        <v>154</v>
      </c>
      <c r="G15">
        <v>5</v>
      </c>
      <c r="H15">
        <v>3</v>
      </c>
      <c r="I15">
        <v>283</v>
      </c>
      <c r="J15">
        <v>5</v>
      </c>
      <c r="K15">
        <v>241</v>
      </c>
      <c r="L15">
        <v>1.8399999999999999E-24</v>
      </c>
      <c r="M15">
        <v>101</v>
      </c>
      <c r="N15">
        <v>294</v>
      </c>
      <c r="O15">
        <v>97.278899999999993</v>
      </c>
      <c r="P15">
        <v>97.278899999999993</v>
      </c>
      <c r="Q15">
        <v>4206</v>
      </c>
      <c r="R15" t="s">
        <v>18945</v>
      </c>
    </row>
    <row r="16" spans="1:18" x14ac:dyDescent="0.35">
      <c r="A16" t="s">
        <v>18946</v>
      </c>
      <c r="B16" t="s">
        <v>15097</v>
      </c>
      <c r="C16" t="s">
        <v>17679</v>
      </c>
      <c r="D16">
        <v>22.137</v>
      </c>
      <c r="E16">
        <v>262</v>
      </c>
      <c r="F16">
        <v>179</v>
      </c>
      <c r="G16">
        <v>6</v>
      </c>
      <c r="H16">
        <v>5</v>
      </c>
      <c r="I16">
        <v>247</v>
      </c>
      <c r="J16">
        <v>4</v>
      </c>
      <c r="K16">
        <v>259</v>
      </c>
      <c r="L16">
        <v>7.1400000000000002E-6</v>
      </c>
      <c r="M16">
        <v>46.6</v>
      </c>
      <c r="N16">
        <v>261</v>
      </c>
      <c r="O16">
        <v>100.383</v>
      </c>
      <c r="P16">
        <v>101</v>
      </c>
      <c r="Q16">
        <v>581</v>
      </c>
      <c r="R16" t="s">
        <v>17679</v>
      </c>
    </row>
    <row r="17" spans="1:18" x14ac:dyDescent="0.35">
      <c r="A17" t="s">
        <v>18947</v>
      </c>
      <c r="B17" t="s">
        <v>15097</v>
      </c>
      <c r="C17" t="s">
        <v>17679</v>
      </c>
      <c r="D17">
        <v>24.015999999999998</v>
      </c>
      <c r="E17">
        <v>254</v>
      </c>
      <c r="F17">
        <v>147</v>
      </c>
      <c r="G17">
        <v>13</v>
      </c>
      <c r="H17">
        <v>45</v>
      </c>
      <c r="I17">
        <v>271</v>
      </c>
      <c r="J17">
        <v>2</v>
      </c>
      <c r="K17">
        <v>236</v>
      </c>
      <c r="L17">
        <v>5.3200000000000003E-4</v>
      </c>
      <c r="M17">
        <v>41.6</v>
      </c>
      <c r="N17">
        <v>261</v>
      </c>
      <c r="O17">
        <v>97.317999999999998</v>
      </c>
      <c r="P17">
        <v>97.317999999999998</v>
      </c>
      <c r="Q17">
        <v>1089</v>
      </c>
      <c r="R17" t="s">
        <v>17679</v>
      </c>
    </row>
    <row r="18" spans="1:18" x14ac:dyDescent="0.35">
      <c r="A18" t="s">
        <v>18947</v>
      </c>
      <c r="B18" t="s">
        <v>17530</v>
      </c>
      <c r="C18" t="s">
        <v>17531</v>
      </c>
      <c r="D18">
        <v>27.754999999999999</v>
      </c>
      <c r="E18">
        <v>245</v>
      </c>
      <c r="F18">
        <v>139</v>
      </c>
      <c r="G18">
        <v>11</v>
      </c>
      <c r="H18">
        <v>48</v>
      </c>
      <c r="I18">
        <v>268</v>
      </c>
      <c r="J18">
        <v>3</v>
      </c>
      <c r="K18">
        <v>233</v>
      </c>
      <c r="L18">
        <v>3.6600000000000001E-4</v>
      </c>
      <c r="M18">
        <v>42</v>
      </c>
      <c r="N18">
        <v>260</v>
      </c>
      <c r="O18">
        <v>94.230800000000002</v>
      </c>
      <c r="P18">
        <v>94.230800000000002</v>
      </c>
      <c r="Q18">
        <v>1077</v>
      </c>
      <c r="R18" t="s">
        <v>17531</v>
      </c>
    </row>
    <row r="19" spans="1:18" x14ac:dyDescent="0.35">
      <c r="A19" t="s">
        <v>18948</v>
      </c>
      <c r="B19" t="s">
        <v>17530</v>
      </c>
      <c r="C19" t="s">
        <v>17531</v>
      </c>
      <c r="D19">
        <v>25.366</v>
      </c>
      <c r="E19">
        <v>205</v>
      </c>
      <c r="F19">
        <v>98</v>
      </c>
      <c r="G19">
        <v>10</v>
      </c>
      <c r="H19">
        <v>129</v>
      </c>
      <c r="I19">
        <v>292</v>
      </c>
      <c r="J19">
        <v>6</v>
      </c>
      <c r="K19">
        <v>196</v>
      </c>
      <c r="L19">
        <v>3.6999999999999998E-2</v>
      </c>
      <c r="M19">
        <v>35.799999999999997</v>
      </c>
      <c r="N19">
        <v>260</v>
      </c>
      <c r="O19">
        <v>78.846199999999996</v>
      </c>
      <c r="P19">
        <v>78.846199999999996</v>
      </c>
      <c r="Q19">
        <v>2999</v>
      </c>
      <c r="R19" t="s">
        <v>17531</v>
      </c>
    </row>
    <row r="20" spans="1:18" x14ac:dyDescent="0.35">
      <c r="A20" t="s">
        <v>18917</v>
      </c>
      <c r="B20" t="s">
        <v>17530</v>
      </c>
      <c r="C20" t="s">
        <v>17531</v>
      </c>
      <c r="D20">
        <v>26.882000000000001</v>
      </c>
      <c r="E20">
        <v>186</v>
      </c>
      <c r="F20">
        <v>113</v>
      </c>
      <c r="G20">
        <v>9</v>
      </c>
      <c r="H20">
        <v>137</v>
      </c>
      <c r="I20">
        <v>309</v>
      </c>
      <c r="J20">
        <v>8</v>
      </c>
      <c r="K20">
        <v>183</v>
      </c>
      <c r="L20">
        <v>1.0900000000000001E-5</v>
      </c>
      <c r="M20">
        <v>47</v>
      </c>
      <c r="N20">
        <v>260</v>
      </c>
      <c r="O20">
        <v>71.538499999999999</v>
      </c>
      <c r="P20">
        <v>71.538499999999999</v>
      </c>
      <c r="Q20">
        <v>5658</v>
      </c>
      <c r="R20" t="s">
        <v>17531</v>
      </c>
    </row>
    <row r="21" spans="1:18" x14ac:dyDescent="0.35">
      <c r="A21" t="s">
        <v>18928</v>
      </c>
      <c r="B21" t="s">
        <v>18949</v>
      </c>
      <c r="C21" t="s">
        <v>18950</v>
      </c>
      <c r="D21">
        <v>57.533999999999999</v>
      </c>
      <c r="E21">
        <v>146</v>
      </c>
      <c r="F21">
        <v>57</v>
      </c>
      <c r="G21">
        <v>2</v>
      </c>
      <c r="H21">
        <v>20</v>
      </c>
      <c r="I21">
        <v>165</v>
      </c>
      <c r="J21">
        <v>1</v>
      </c>
      <c r="K21">
        <v>141</v>
      </c>
      <c r="L21">
        <v>6.8400000000000005E-55</v>
      </c>
      <c r="M21">
        <v>171</v>
      </c>
      <c r="N21">
        <v>155</v>
      </c>
      <c r="O21">
        <v>94.1935</v>
      </c>
      <c r="P21">
        <v>94.1935</v>
      </c>
      <c r="Q21">
        <v>3837</v>
      </c>
      <c r="R21" t="s">
        <v>18950</v>
      </c>
    </row>
    <row r="22" spans="1:18" x14ac:dyDescent="0.35">
      <c r="A22" t="s">
        <v>18946</v>
      </c>
      <c r="B22" t="s">
        <v>15082</v>
      </c>
      <c r="C22" t="s">
        <v>15083</v>
      </c>
      <c r="D22">
        <v>30.588000000000001</v>
      </c>
      <c r="E22">
        <v>170</v>
      </c>
      <c r="F22">
        <v>90</v>
      </c>
      <c r="G22">
        <v>7</v>
      </c>
      <c r="H22">
        <v>9</v>
      </c>
      <c r="I22">
        <v>155</v>
      </c>
      <c r="J22">
        <v>6</v>
      </c>
      <c r="K22">
        <v>170</v>
      </c>
      <c r="L22">
        <v>5.0500000000000002E-8</v>
      </c>
      <c r="M22">
        <v>52.8</v>
      </c>
      <c r="N22">
        <v>246</v>
      </c>
      <c r="O22">
        <v>69.105699999999999</v>
      </c>
      <c r="P22">
        <v>69.105699999999999</v>
      </c>
      <c r="Q22">
        <v>458</v>
      </c>
      <c r="R22" t="s">
        <v>15083</v>
      </c>
    </row>
    <row r="23" spans="1:18" x14ac:dyDescent="0.35">
      <c r="A23" t="s">
        <v>18920</v>
      </c>
      <c r="B23" t="s">
        <v>18951</v>
      </c>
      <c r="C23" t="s">
        <v>18952</v>
      </c>
      <c r="D23">
        <v>44.118000000000002</v>
      </c>
      <c r="E23">
        <v>102</v>
      </c>
      <c r="F23">
        <v>56</v>
      </c>
      <c r="G23">
        <v>1</v>
      </c>
      <c r="H23">
        <v>11</v>
      </c>
      <c r="I23">
        <v>111</v>
      </c>
      <c r="J23">
        <v>2</v>
      </c>
      <c r="K23">
        <v>103</v>
      </c>
      <c r="L23">
        <v>7.8400000000000002E-17</v>
      </c>
      <c r="M23">
        <v>75.5</v>
      </c>
      <c r="N23">
        <v>105</v>
      </c>
      <c r="O23">
        <v>97.142899999999997</v>
      </c>
      <c r="P23">
        <v>97.142899999999997</v>
      </c>
      <c r="Q23">
        <v>5122</v>
      </c>
      <c r="R23" t="s">
        <v>18952</v>
      </c>
    </row>
    <row r="24" spans="1:18" x14ac:dyDescent="0.35">
      <c r="A24" t="s">
        <v>18953</v>
      </c>
      <c r="B24" t="s">
        <v>16550</v>
      </c>
      <c r="C24" t="s">
        <v>16551</v>
      </c>
      <c r="D24">
        <v>25</v>
      </c>
      <c r="E24">
        <v>224</v>
      </c>
      <c r="F24">
        <v>120</v>
      </c>
      <c r="G24">
        <v>9</v>
      </c>
      <c r="H24">
        <v>441</v>
      </c>
      <c r="I24">
        <v>627</v>
      </c>
      <c r="J24">
        <v>3</v>
      </c>
      <c r="K24">
        <v>215</v>
      </c>
      <c r="L24">
        <v>2E-3</v>
      </c>
      <c r="M24">
        <v>42</v>
      </c>
      <c r="N24">
        <v>425</v>
      </c>
      <c r="O24">
        <v>52.7059</v>
      </c>
      <c r="P24">
        <v>52.7059</v>
      </c>
      <c r="Q24">
        <v>1929</v>
      </c>
      <c r="R24" t="s">
        <v>16551</v>
      </c>
    </row>
    <row r="25" spans="1:18" x14ac:dyDescent="0.35">
      <c r="A25" t="s">
        <v>18935</v>
      </c>
      <c r="B25" t="s">
        <v>18954</v>
      </c>
      <c r="C25" t="s">
        <v>18955</v>
      </c>
      <c r="D25">
        <v>50.588000000000001</v>
      </c>
      <c r="E25">
        <v>170</v>
      </c>
      <c r="F25">
        <v>78</v>
      </c>
      <c r="G25">
        <v>1</v>
      </c>
      <c r="H25">
        <v>4</v>
      </c>
      <c r="I25">
        <v>167</v>
      </c>
      <c r="J25">
        <v>78</v>
      </c>
      <c r="K25">
        <v>247</v>
      </c>
      <c r="L25">
        <v>1.1700000000000001E-59</v>
      </c>
      <c r="M25">
        <v>186</v>
      </c>
      <c r="N25">
        <v>254</v>
      </c>
      <c r="O25">
        <v>66.929100000000005</v>
      </c>
      <c r="P25">
        <v>66.929100000000005</v>
      </c>
      <c r="Q25">
        <v>2246</v>
      </c>
      <c r="R25" t="s">
        <v>18955</v>
      </c>
    </row>
    <row r="26" spans="1:18" x14ac:dyDescent="0.35">
      <c r="A26" t="s">
        <v>18956</v>
      </c>
      <c r="B26" t="s">
        <v>15179</v>
      </c>
      <c r="C26" t="s">
        <v>18957</v>
      </c>
      <c r="D26">
        <v>27.082999999999998</v>
      </c>
      <c r="E26">
        <v>96</v>
      </c>
      <c r="F26">
        <v>65</v>
      </c>
      <c r="G26">
        <v>2</v>
      </c>
      <c r="H26">
        <v>218</v>
      </c>
      <c r="I26">
        <v>313</v>
      </c>
      <c r="J26">
        <v>32</v>
      </c>
      <c r="K26">
        <v>122</v>
      </c>
      <c r="L26">
        <v>0.79</v>
      </c>
      <c r="M26">
        <v>31.6</v>
      </c>
      <c r="N26">
        <v>163</v>
      </c>
      <c r="O26">
        <v>58.895699999999998</v>
      </c>
      <c r="P26">
        <v>58.895699999999998</v>
      </c>
      <c r="Q26">
        <v>274</v>
      </c>
      <c r="R26" t="s">
        <v>18957</v>
      </c>
    </row>
    <row r="27" spans="1:18" x14ac:dyDescent="0.35">
      <c r="A27" t="s">
        <v>18958</v>
      </c>
      <c r="B27" t="s">
        <v>15179</v>
      </c>
      <c r="C27" t="s">
        <v>18957</v>
      </c>
      <c r="D27">
        <v>32.183999999999997</v>
      </c>
      <c r="E27">
        <v>87</v>
      </c>
      <c r="F27">
        <v>44</v>
      </c>
      <c r="G27">
        <v>3</v>
      </c>
      <c r="H27">
        <v>176</v>
      </c>
      <c r="I27">
        <v>262</v>
      </c>
      <c r="J27">
        <v>83</v>
      </c>
      <c r="K27">
        <v>154</v>
      </c>
      <c r="L27">
        <v>0.98</v>
      </c>
      <c r="M27">
        <v>30.8</v>
      </c>
      <c r="N27">
        <v>163</v>
      </c>
      <c r="O27">
        <v>53.374200000000002</v>
      </c>
      <c r="P27">
        <v>53.374200000000002</v>
      </c>
      <c r="Q27">
        <v>5796</v>
      </c>
      <c r="R27" t="s">
        <v>18957</v>
      </c>
    </row>
    <row r="28" spans="1:18" x14ac:dyDescent="0.35">
      <c r="A28" t="s">
        <v>18920</v>
      </c>
      <c r="B28" t="s">
        <v>18959</v>
      </c>
      <c r="C28" t="s">
        <v>18960</v>
      </c>
      <c r="D28">
        <v>31.515000000000001</v>
      </c>
      <c r="E28">
        <v>165</v>
      </c>
      <c r="F28">
        <v>85</v>
      </c>
      <c r="G28">
        <v>4</v>
      </c>
      <c r="H28">
        <v>169</v>
      </c>
      <c r="I28">
        <v>333</v>
      </c>
      <c r="J28">
        <v>98</v>
      </c>
      <c r="K28">
        <v>234</v>
      </c>
      <c r="L28">
        <v>6.0300000000000004E-8</v>
      </c>
      <c r="M28">
        <v>53.1</v>
      </c>
      <c r="N28">
        <v>251</v>
      </c>
      <c r="O28">
        <v>65.737099999999998</v>
      </c>
      <c r="P28">
        <v>65.737099999999998</v>
      </c>
      <c r="Q28">
        <v>5304</v>
      </c>
      <c r="R28" t="s">
        <v>18960</v>
      </c>
    </row>
    <row r="29" spans="1:18" x14ac:dyDescent="0.35">
      <c r="A29" t="s">
        <v>18928</v>
      </c>
      <c r="B29" t="s">
        <v>18961</v>
      </c>
      <c r="C29" t="s">
        <v>18962</v>
      </c>
      <c r="D29">
        <v>61.378999999999998</v>
      </c>
      <c r="E29">
        <v>145</v>
      </c>
      <c r="F29">
        <v>54</v>
      </c>
      <c r="G29">
        <v>2</v>
      </c>
      <c r="H29">
        <v>22</v>
      </c>
      <c r="I29">
        <v>164</v>
      </c>
      <c r="J29">
        <v>5</v>
      </c>
      <c r="K29">
        <v>149</v>
      </c>
      <c r="L29">
        <v>1.6E-59</v>
      </c>
      <c r="M29">
        <v>182</v>
      </c>
      <c r="N29">
        <v>165</v>
      </c>
      <c r="O29">
        <v>87.878799999999998</v>
      </c>
      <c r="P29">
        <v>87.878799999999998</v>
      </c>
      <c r="Q29">
        <v>3780</v>
      </c>
      <c r="R29" t="s">
        <v>18962</v>
      </c>
    </row>
    <row r="30" spans="1:18" x14ac:dyDescent="0.35">
      <c r="A30" t="s">
        <v>18940</v>
      </c>
      <c r="B30" t="s">
        <v>18963</v>
      </c>
      <c r="C30" t="s">
        <v>18964</v>
      </c>
      <c r="D30">
        <v>39.549999999999997</v>
      </c>
      <c r="E30">
        <v>756</v>
      </c>
      <c r="F30">
        <v>418</v>
      </c>
      <c r="G30">
        <v>8</v>
      </c>
      <c r="H30">
        <v>8</v>
      </c>
      <c r="I30">
        <v>739</v>
      </c>
      <c r="J30">
        <v>23</v>
      </c>
      <c r="K30">
        <v>763</v>
      </c>
      <c r="L30">
        <v>5.5099999999999999E-154</v>
      </c>
      <c r="M30">
        <v>466</v>
      </c>
      <c r="N30">
        <v>766</v>
      </c>
      <c r="O30">
        <v>98.694500000000005</v>
      </c>
      <c r="P30">
        <v>98.694500000000005</v>
      </c>
      <c r="Q30">
        <v>4579</v>
      </c>
      <c r="R30" t="s">
        <v>18964</v>
      </c>
    </row>
    <row r="31" spans="1:18" x14ac:dyDescent="0.35">
      <c r="A31" t="s">
        <v>18943</v>
      </c>
      <c r="B31" t="s">
        <v>18441</v>
      </c>
      <c r="C31" t="s">
        <v>18442</v>
      </c>
      <c r="D31">
        <v>26.59</v>
      </c>
      <c r="E31">
        <v>173</v>
      </c>
      <c r="F31">
        <v>88</v>
      </c>
      <c r="G31">
        <v>7</v>
      </c>
      <c r="H31">
        <v>30</v>
      </c>
      <c r="I31">
        <v>177</v>
      </c>
      <c r="J31">
        <v>3</v>
      </c>
      <c r="K31">
        <v>161</v>
      </c>
      <c r="L31">
        <v>5.5899999999999997E-5</v>
      </c>
      <c r="M31">
        <v>43.9</v>
      </c>
      <c r="N31">
        <v>257</v>
      </c>
      <c r="O31">
        <v>67.315200000000004</v>
      </c>
      <c r="P31">
        <v>67.315200000000004</v>
      </c>
      <c r="Q31">
        <v>1337</v>
      </c>
      <c r="R31" t="s">
        <v>18442</v>
      </c>
    </row>
    <row r="32" spans="1:18" x14ac:dyDescent="0.35">
      <c r="A32" t="s">
        <v>18917</v>
      </c>
      <c r="B32" t="s">
        <v>18441</v>
      </c>
      <c r="C32" t="s">
        <v>18442</v>
      </c>
      <c r="D32">
        <v>23.832000000000001</v>
      </c>
      <c r="E32">
        <v>214</v>
      </c>
      <c r="F32">
        <v>140</v>
      </c>
      <c r="G32">
        <v>7</v>
      </c>
      <c r="H32">
        <v>137</v>
      </c>
      <c r="I32">
        <v>335</v>
      </c>
      <c r="J32">
        <v>8</v>
      </c>
      <c r="K32">
        <v>213</v>
      </c>
      <c r="L32">
        <v>6.4399999999999993E-5</v>
      </c>
      <c r="M32">
        <v>44.7</v>
      </c>
      <c r="N32">
        <v>257</v>
      </c>
      <c r="O32">
        <v>83.268500000000003</v>
      </c>
      <c r="P32">
        <v>83.268500000000003</v>
      </c>
      <c r="Q32">
        <v>5736</v>
      </c>
      <c r="R32" t="s">
        <v>18442</v>
      </c>
    </row>
    <row r="33" spans="1:18" x14ac:dyDescent="0.35">
      <c r="A33" t="s">
        <v>18946</v>
      </c>
      <c r="B33" t="s">
        <v>15039</v>
      </c>
      <c r="C33" t="s">
        <v>16995</v>
      </c>
      <c r="D33">
        <v>22.541</v>
      </c>
      <c r="E33">
        <v>244</v>
      </c>
      <c r="F33">
        <v>156</v>
      </c>
      <c r="G33">
        <v>9</v>
      </c>
      <c r="H33">
        <v>1</v>
      </c>
      <c r="I33">
        <v>224</v>
      </c>
      <c r="J33">
        <v>1</v>
      </c>
      <c r="K33">
        <v>231</v>
      </c>
      <c r="L33">
        <v>1.55E-4</v>
      </c>
      <c r="M33">
        <v>42.4</v>
      </c>
      <c r="N33">
        <v>254</v>
      </c>
      <c r="O33">
        <v>96.063000000000002</v>
      </c>
      <c r="P33">
        <v>96.063000000000002</v>
      </c>
      <c r="Q33">
        <v>724</v>
      </c>
      <c r="R33" t="s">
        <v>16995</v>
      </c>
    </row>
    <row r="34" spans="1:18" x14ac:dyDescent="0.35">
      <c r="A34" t="s">
        <v>18920</v>
      </c>
      <c r="B34" t="s">
        <v>18965</v>
      </c>
      <c r="C34" t="s">
        <v>18966</v>
      </c>
      <c r="D34">
        <v>32.164000000000001</v>
      </c>
      <c r="E34">
        <v>171</v>
      </c>
      <c r="F34">
        <v>100</v>
      </c>
      <c r="G34">
        <v>4</v>
      </c>
      <c r="H34">
        <v>170</v>
      </c>
      <c r="I34">
        <v>337</v>
      </c>
      <c r="J34">
        <v>110</v>
      </c>
      <c r="K34">
        <v>267</v>
      </c>
      <c r="L34">
        <v>1.9700000000000002E-6</v>
      </c>
      <c r="M34">
        <v>48.9</v>
      </c>
      <c r="N34">
        <v>279</v>
      </c>
      <c r="O34">
        <v>61.290300000000002</v>
      </c>
      <c r="P34">
        <v>61.290300000000002</v>
      </c>
      <c r="Q34">
        <v>5353</v>
      </c>
      <c r="R34" t="s">
        <v>18966</v>
      </c>
    </row>
    <row r="35" spans="1:18" x14ac:dyDescent="0.35">
      <c r="A35" t="s">
        <v>18943</v>
      </c>
      <c r="B35" t="s">
        <v>15411</v>
      </c>
      <c r="C35" t="s">
        <v>15412</v>
      </c>
      <c r="D35">
        <v>28.07</v>
      </c>
      <c r="E35">
        <v>171</v>
      </c>
      <c r="F35">
        <v>91</v>
      </c>
      <c r="G35">
        <v>7</v>
      </c>
      <c r="H35">
        <v>30</v>
      </c>
      <c r="I35">
        <v>181</v>
      </c>
      <c r="J35">
        <v>3</v>
      </c>
      <c r="K35">
        <v>160</v>
      </c>
      <c r="L35">
        <v>1.08E-4</v>
      </c>
      <c r="M35">
        <v>43.1</v>
      </c>
      <c r="N35">
        <v>259</v>
      </c>
      <c r="O35">
        <v>66.023200000000003</v>
      </c>
      <c r="P35">
        <v>66.023200000000003</v>
      </c>
      <c r="Q35">
        <v>1364</v>
      </c>
      <c r="R35" t="s">
        <v>15412</v>
      </c>
    </row>
    <row r="36" spans="1:18" x14ac:dyDescent="0.35">
      <c r="A36" t="s">
        <v>18932</v>
      </c>
      <c r="B36" t="s">
        <v>18967</v>
      </c>
      <c r="C36" t="s">
        <v>18968</v>
      </c>
      <c r="D36">
        <v>29.965</v>
      </c>
      <c r="E36">
        <v>287</v>
      </c>
      <c r="F36">
        <v>146</v>
      </c>
      <c r="G36">
        <v>6</v>
      </c>
      <c r="H36">
        <v>4</v>
      </c>
      <c r="I36">
        <v>287</v>
      </c>
      <c r="J36">
        <v>11</v>
      </c>
      <c r="K36">
        <v>245</v>
      </c>
      <c r="L36">
        <v>3.0500000000000002E-24</v>
      </c>
      <c r="M36">
        <v>100</v>
      </c>
      <c r="N36">
        <v>293</v>
      </c>
      <c r="O36">
        <v>97.952200000000005</v>
      </c>
      <c r="P36">
        <v>97.952200000000005</v>
      </c>
      <c r="Q36">
        <v>4213</v>
      </c>
      <c r="R36" t="s">
        <v>18968</v>
      </c>
    </row>
    <row r="37" spans="1:18" x14ac:dyDescent="0.35">
      <c r="A37" t="s">
        <v>18928</v>
      </c>
      <c r="B37" t="s">
        <v>18969</v>
      </c>
      <c r="C37" t="s">
        <v>18970</v>
      </c>
      <c r="D37">
        <v>64.430000000000007</v>
      </c>
      <c r="E37">
        <v>149</v>
      </c>
      <c r="F37">
        <v>53</v>
      </c>
      <c r="G37">
        <v>0</v>
      </c>
      <c r="H37">
        <v>17</v>
      </c>
      <c r="I37">
        <v>165</v>
      </c>
      <c r="J37">
        <v>60</v>
      </c>
      <c r="K37">
        <v>208</v>
      </c>
      <c r="L37">
        <v>4.2400000000000003E-64</v>
      </c>
      <c r="M37">
        <v>196</v>
      </c>
      <c r="N37">
        <v>214</v>
      </c>
      <c r="O37">
        <v>69.626199999999997</v>
      </c>
      <c r="P37">
        <v>69.626199999999997</v>
      </c>
      <c r="Q37">
        <v>3625</v>
      </c>
      <c r="R37" t="s">
        <v>18970</v>
      </c>
    </row>
    <row r="38" spans="1:18" x14ac:dyDescent="0.35">
      <c r="A38" t="s">
        <v>18935</v>
      </c>
      <c r="B38" t="s">
        <v>15097</v>
      </c>
      <c r="C38" t="s">
        <v>18971</v>
      </c>
      <c r="D38">
        <v>38.216999999999999</v>
      </c>
      <c r="E38">
        <v>157</v>
      </c>
      <c r="F38">
        <v>85</v>
      </c>
      <c r="G38">
        <v>3</v>
      </c>
      <c r="H38">
        <v>4</v>
      </c>
      <c r="I38">
        <v>160</v>
      </c>
      <c r="J38">
        <v>8</v>
      </c>
      <c r="K38">
        <v>152</v>
      </c>
      <c r="L38">
        <v>6.1899999999999997E-31</v>
      </c>
      <c r="M38">
        <v>110</v>
      </c>
      <c r="N38">
        <v>172</v>
      </c>
      <c r="O38">
        <v>91.2791</v>
      </c>
      <c r="P38">
        <v>91.2791</v>
      </c>
      <c r="Q38">
        <v>2470</v>
      </c>
      <c r="R38" t="s">
        <v>18971</v>
      </c>
    </row>
    <row r="39" spans="1:18" x14ac:dyDescent="0.35">
      <c r="A39" t="s">
        <v>18946</v>
      </c>
      <c r="B39" t="s">
        <v>18972</v>
      </c>
      <c r="C39" t="s">
        <v>18973</v>
      </c>
      <c r="D39">
        <v>28.736000000000001</v>
      </c>
      <c r="E39">
        <v>174</v>
      </c>
      <c r="F39">
        <v>90</v>
      </c>
      <c r="G39">
        <v>7</v>
      </c>
      <c r="H39">
        <v>6</v>
      </c>
      <c r="I39">
        <v>150</v>
      </c>
      <c r="J39">
        <v>3</v>
      </c>
      <c r="K39">
        <v>171</v>
      </c>
      <c r="L39">
        <v>9.4599999999999996E-5</v>
      </c>
      <c r="M39">
        <v>42.7</v>
      </c>
      <c r="N39">
        <v>197</v>
      </c>
      <c r="O39">
        <v>88.3249</v>
      </c>
      <c r="P39">
        <v>88.3249</v>
      </c>
      <c r="Q39">
        <v>682</v>
      </c>
      <c r="R39" t="s">
        <v>18973</v>
      </c>
    </row>
    <row r="40" spans="1:18" x14ac:dyDescent="0.35">
      <c r="A40" t="s">
        <v>18943</v>
      </c>
      <c r="B40" t="s">
        <v>18972</v>
      </c>
      <c r="C40" t="s">
        <v>18973</v>
      </c>
      <c r="D40">
        <v>26.626999999999999</v>
      </c>
      <c r="E40">
        <v>169</v>
      </c>
      <c r="F40">
        <v>91</v>
      </c>
      <c r="G40">
        <v>6</v>
      </c>
      <c r="H40">
        <v>30</v>
      </c>
      <c r="I40">
        <v>177</v>
      </c>
      <c r="J40">
        <v>3</v>
      </c>
      <c r="K40">
        <v>159</v>
      </c>
      <c r="L40">
        <v>7.9500000000000003E-4</v>
      </c>
      <c r="M40">
        <v>40</v>
      </c>
      <c r="N40">
        <v>197</v>
      </c>
      <c r="O40">
        <v>85.786799999999999</v>
      </c>
      <c r="P40">
        <v>85.786799999999999</v>
      </c>
      <c r="Q40">
        <v>1540</v>
      </c>
      <c r="R40" t="s">
        <v>18973</v>
      </c>
    </row>
    <row r="41" spans="1:18" x14ac:dyDescent="0.35">
      <c r="A41" t="s">
        <v>18917</v>
      </c>
      <c r="B41" t="s">
        <v>18972</v>
      </c>
      <c r="C41" t="s">
        <v>18973</v>
      </c>
      <c r="D41">
        <v>29.411999999999999</v>
      </c>
      <c r="E41">
        <v>187</v>
      </c>
      <c r="F41">
        <v>113</v>
      </c>
      <c r="G41">
        <v>8</v>
      </c>
      <c r="H41">
        <v>134</v>
      </c>
      <c r="I41">
        <v>309</v>
      </c>
      <c r="J41">
        <v>5</v>
      </c>
      <c r="K41">
        <v>183</v>
      </c>
      <c r="L41">
        <v>3.26E-5</v>
      </c>
      <c r="M41">
        <v>45.1</v>
      </c>
      <c r="N41">
        <v>197</v>
      </c>
      <c r="O41">
        <v>94.923900000000003</v>
      </c>
      <c r="P41">
        <v>94.923900000000003</v>
      </c>
      <c r="Q41">
        <v>5708</v>
      </c>
      <c r="R41" t="s">
        <v>18973</v>
      </c>
    </row>
    <row r="42" spans="1:18" x14ac:dyDescent="0.35">
      <c r="A42" t="s">
        <v>18935</v>
      </c>
      <c r="B42" t="s">
        <v>18974</v>
      </c>
      <c r="C42" t="s">
        <v>18975</v>
      </c>
      <c r="D42">
        <v>42.667000000000002</v>
      </c>
      <c r="E42">
        <v>150</v>
      </c>
      <c r="F42">
        <v>71</v>
      </c>
      <c r="G42">
        <v>6</v>
      </c>
      <c r="H42">
        <v>4</v>
      </c>
      <c r="I42">
        <v>151</v>
      </c>
      <c r="J42">
        <v>5</v>
      </c>
      <c r="K42">
        <v>141</v>
      </c>
      <c r="L42">
        <v>2.4099999999999999E-29</v>
      </c>
      <c r="M42">
        <v>106</v>
      </c>
      <c r="N42">
        <v>168</v>
      </c>
      <c r="O42">
        <v>89.285700000000006</v>
      </c>
      <c r="P42">
        <v>89.285700000000006</v>
      </c>
      <c r="Q42">
        <v>2520</v>
      </c>
      <c r="R42" t="s">
        <v>18975</v>
      </c>
    </row>
    <row r="43" spans="1:18" x14ac:dyDescent="0.35">
      <c r="A43" t="s">
        <v>18976</v>
      </c>
      <c r="B43" t="s">
        <v>18487</v>
      </c>
      <c r="C43" t="s">
        <v>18977</v>
      </c>
      <c r="D43">
        <v>22.727</v>
      </c>
      <c r="E43">
        <v>110</v>
      </c>
      <c r="F43">
        <v>70</v>
      </c>
      <c r="G43">
        <v>3</v>
      </c>
      <c r="H43">
        <v>22</v>
      </c>
      <c r="I43">
        <v>124</v>
      </c>
      <c r="J43">
        <v>6</v>
      </c>
      <c r="K43">
        <v>107</v>
      </c>
      <c r="L43">
        <v>1</v>
      </c>
      <c r="M43">
        <v>29.3</v>
      </c>
      <c r="N43">
        <v>150</v>
      </c>
      <c r="O43">
        <v>73.333299999999994</v>
      </c>
      <c r="P43">
        <v>73.333299999999994</v>
      </c>
      <c r="Q43">
        <v>1813</v>
      </c>
      <c r="R43" t="s">
        <v>18977</v>
      </c>
    </row>
    <row r="44" spans="1:18" x14ac:dyDescent="0.35">
      <c r="A44" t="s">
        <v>18978</v>
      </c>
      <c r="B44" t="s">
        <v>16522</v>
      </c>
      <c r="C44" t="s">
        <v>16523</v>
      </c>
      <c r="D44">
        <v>25.692</v>
      </c>
      <c r="E44">
        <v>253</v>
      </c>
      <c r="F44">
        <v>154</v>
      </c>
      <c r="G44">
        <v>11</v>
      </c>
      <c r="H44">
        <v>362</v>
      </c>
      <c r="I44">
        <v>604</v>
      </c>
      <c r="J44">
        <v>4</v>
      </c>
      <c r="K44">
        <v>232</v>
      </c>
      <c r="L44">
        <v>8.1699999999999997E-8</v>
      </c>
      <c r="M44">
        <v>55.5</v>
      </c>
      <c r="N44">
        <v>261</v>
      </c>
      <c r="O44">
        <v>96.934899999999999</v>
      </c>
      <c r="P44">
        <v>96.934899999999999</v>
      </c>
      <c r="Q44">
        <v>213</v>
      </c>
      <c r="R44" t="s">
        <v>16523</v>
      </c>
    </row>
    <row r="45" spans="1:18" x14ac:dyDescent="0.35">
      <c r="A45" t="s">
        <v>18979</v>
      </c>
      <c r="B45" t="s">
        <v>16522</v>
      </c>
      <c r="C45" t="s">
        <v>16523</v>
      </c>
      <c r="D45">
        <v>26.061</v>
      </c>
      <c r="E45">
        <v>165</v>
      </c>
      <c r="F45">
        <v>80</v>
      </c>
      <c r="G45">
        <v>9</v>
      </c>
      <c r="H45">
        <v>85</v>
      </c>
      <c r="I45">
        <v>238</v>
      </c>
      <c r="J45">
        <v>22</v>
      </c>
      <c r="K45">
        <v>155</v>
      </c>
      <c r="L45">
        <v>0.74</v>
      </c>
      <c r="M45">
        <v>31.6</v>
      </c>
      <c r="N45">
        <v>261</v>
      </c>
      <c r="O45">
        <v>63.218400000000003</v>
      </c>
      <c r="P45">
        <v>63.218400000000003</v>
      </c>
      <c r="Q45">
        <v>2941</v>
      </c>
      <c r="R45" t="s">
        <v>16523</v>
      </c>
    </row>
    <row r="46" spans="1:18" x14ac:dyDescent="0.35">
      <c r="A46" t="s">
        <v>18946</v>
      </c>
      <c r="B46" t="s">
        <v>17516</v>
      </c>
      <c r="C46" t="s">
        <v>17517</v>
      </c>
      <c r="D46">
        <v>28.649000000000001</v>
      </c>
      <c r="E46">
        <v>185</v>
      </c>
      <c r="F46">
        <v>94</v>
      </c>
      <c r="G46">
        <v>8</v>
      </c>
      <c r="H46">
        <v>6</v>
      </c>
      <c r="I46">
        <v>160</v>
      </c>
      <c r="J46">
        <v>3</v>
      </c>
      <c r="K46">
        <v>179</v>
      </c>
      <c r="L46">
        <v>1.46E-4</v>
      </c>
      <c r="M46">
        <v>42.7</v>
      </c>
      <c r="N46">
        <v>252</v>
      </c>
      <c r="O46">
        <v>73.412700000000001</v>
      </c>
      <c r="P46">
        <v>73.412700000000001</v>
      </c>
      <c r="Q46">
        <v>716</v>
      </c>
      <c r="R46" t="s">
        <v>17517</v>
      </c>
    </row>
    <row r="47" spans="1:18" x14ac:dyDescent="0.35">
      <c r="A47" t="s">
        <v>18943</v>
      </c>
      <c r="B47" t="s">
        <v>17516</v>
      </c>
      <c r="C47" t="s">
        <v>17517</v>
      </c>
      <c r="D47">
        <v>23.14</v>
      </c>
      <c r="E47">
        <v>242</v>
      </c>
      <c r="F47">
        <v>155</v>
      </c>
      <c r="G47">
        <v>8</v>
      </c>
      <c r="H47">
        <v>30</v>
      </c>
      <c r="I47">
        <v>250</v>
      </c>
      <c r="J47">
        <v>3</v>
      </c>
      <c r="K47">
        <v>234</v>
      </c>
      <c r="L47">
        <v>1.0399999999999999E-4</v>
      </c>
      <c r="M47">
        <v>43.1</v>
      </c>
      <c r="N47">
        <v>252</v>
      </c>
      <c r="O47">
        <v>96.031700000000001</v>
      </c>
      <c r="P47">
        <v>96.031700000000001</v>
      </c>
      <c r="Q47">
        <v>1363</v>
      </c>
      <c r="R47" t="s">
        <v>17517</v>
      </c>
    </row>
    <row r="48" spans="1:18" x14ac:dyDescent="0.35">
      <c r="A48" t="s">
        <v>18935</v>
      </c>
      <c r="B48" t="s">
        <v>18980</v>
      </c>
      <c r="C48" t="s">
        <v>18981</v>
      </c>
      <c r="D48">
        <v>47.024000000000001</v>
      </c>
      <c r="E48">
        <v>168</v>
      </c>
      <c r="F48">
        <v>83</v>
      </c>
      <c r="G48">
        <v>1</v>
      </c>
      <c r="H48">
        <v>6</v>
      </c>
      <c r="I48">
        <v>167</v>
      </c>
      <c r="J48">
        <v>10</v>
      </c>
      <c r="K48">
        <v>177</v>
      </c>
      <c r="L48">
        <v>7.0600000000000005E-54</v>
      </c>
      <c r="M48">
        <v>169</v>
      </c>
      <c r="N48">
        <v>181</v>
      </c>
      <c r="O48">
        <v>92.817700000000002</v>
      </c>
      <c r="P48">
        <v>92.817700000000002</v>
      </c>
      <c r="Q48">
        <v>2346</v>
      </c>
      <c r="R48" t="s">
        <v>18981</v>
      </c>
    </row>
    <row r="49" spans="1:18" x14ac:dyDescent="0.35">
      <c r="A49" t="s">
        <v>18920</v>
      </c>
      <c r="B49" t="s">
        <v>18982</v>
      </c>
      <c r="C49" t="s">
        <v>18983</v>
      </c>
      <c r="D49">
        <v>30.247</v>
      </c>
      <c r="E49">
        <v>162</v>
      </c>
      <c r="F49">
        <v>85</v>
      </c>
      <c r="G49">
        <v>3</v>
      </c>
      <c r="H49">
        <v>169</v>
      </c>
      <c r="I49">
        <v>330</v>
      </c>
      <c r="J49">
        <v>100</v>
      </c>
      <c r="K49">
        <v>233</v>
      </c>
      <c r="L49">
        <v>6.2400000000000003E-8</v>
      </c>
      <c r="M49">
        <v>53.5</v>
      </c>
      <c r="N49">
        <v>296</v>
      </c>
      <c r="O49">
        <v>54.729700000000001</v>
      </c>
      <c r="P49">
        <v>54.729700000000001</v>
      </c>
      <c r="Q49">
        <v>5305</v>
      </c>
      <c r="R49" t="s">
        <v>18983</v>
      </c>
    </row>
    <row r="50" spans="1:18" x14ac:dyDescent="0.35">
      <c r="A50" t="s">
        <v>18920</v>
      </c>
      <c r="B50" t="s">
        <v>18984</v>
      </c>
      <c r="C50" t="s">
        <v>18985</v>
      </c>
      <c r="D50">
        <v>43.835999999999999</v>
      </c>
      <c r="E50">
        <v>219</v>
      </c>
      <c r="F50">
        <v>119</v>
      </c>
      <c r="G50">
        <v>1</v>
      </c>
      <c r="H50">
        <v>119</v>
      </c>
      <c r="I50">
        <v>333</v>
      </c>
      <c r="J50">
        <v>5</v>
      </c>
      <c r="K50">
        <v>223</v>
      </c>
      <c r="L50">
        <v>5.8200000000000001E-53</v>
      </c>
      <c r="M50">
        <v>174</v>
      </c>
      <c r="N50">
        <v>233</v>
      </c>
      <c r="O50">
        <v>93.991399999999999</v>
      </c>
      <c r="P50">
        <v>93.991399999999999</v>
      </c>
      <c r="Q50">
        <v>5048</v>
      </c>
      <c r="R50" t="s">
        <v>18985</v>
      </c>
    </row>
    <row r="51" spans="1:18" x14ac:dyDescent="0.35">
      <c r="A51" t="s">
        <v>18935</v>
      </c>
      <c r="B51" t="s">
        <v>18986</v>
      </c>
      <c r="C51" t="s">
        <v>18987</v>
      </c>
      <c r="D51">
        <v>48.823999999999998</v>
      </c>
      <c r="E51">
        <v>170</v>
      </c>
      <c r="F51">
        <v>81</v>
      </c>
      <c r="G51">
        <v>1</v>
      </c>
      <c r="H51">
        <v>4</v>
      </c>
      <c r="I51">
        <v>167</v>
      </c>
      <c r="J51">
        <v>79</v>
      </c>
      <c r="K51">
        <v>248</v>
      </c>
      <c r="L51">
        <v>4.1999999999999998E-58</v>
      </c>
      <c r="M51">
        <v>182</v>
      </c>
      <c r="N51">
        <v>254</v>
      </c>
      <c r="O51">
        <v>66.929100000000005</v>
      </c>
      <c r="P51">
        <v>66.929100000000005</v>
      </c>
      <c r="Q51">
        <v>2275</v>
      </c>
      <c r="R51" t="s">
        <v>18987</v>
      </c>
    </row>
    <row r="52" spans="1:18" x14ac:dyDescent="0.35">
      <c r="A52" t="s">
        <v>18976</v>
      </c>
      <c r="B52" t="s">
        <v>18988</v>
      </c>
      <c r="C52" t="s">
        <v>18989</v>
      </c>
      <c r="D52">
        <v>20.667000000000002</v>
      </c>
      <c r="E52">
        <v>150</v>
      </c>
      <c r="F52">
        <v>109</v>
      </c>
      <c r="G52">
        <v>3</v>
      </c>
      <c r="H52">
        <v>19</v>
      </c>
      <c r="I52">
        <v>167</v>
      </c>
      <c r="J52">
        <v>3</v>
      </c>
      <c r="K52">
        <v>143</v>
      </c>
      <c r="L52">
        <v>0.21</v>
      </c>
      <c r="M52">
        <v>32</v>
      </c>
      <c r="N52">
        <v>217</v>
      </c>
      <c r="O52">
        <v>69.124399999999994</v>
      </c>
      <c r="P52">
        <v>69.124399999999994</v>
      </c>
      <c r="Q52">
        <v>1747</v>
      </c>
      <c r="R52" t="s">
        <v>18989</v>
      </c>
    </row>
    <row r="53" spans="1:18" x14ac:dyDescent="0.35">
      <c r="A53" t="s">
        <v>18932</v>
      </c>
      <c r="B53" t="s">
        <v>18846</v>
      </c>
      <c r="C53" t="s">
        <v>18990</v>
      </c>
      <c r="D53">
        <v>25.672000000000001</v>
      </c>
      <c r="E53">
        <v>335</v>
      </c>
      <c r="F53">
        <v>190</v>
      </c>
      <c r="G53">
        <v>6</v>
      </c>
      <c r="H53">
        <v>1</v>
      </c>
      <c r="I53">
        <v>324</v>
      </c>
      <c r="J53">
        <v>1</v>
      </c>
      <c r="K53">
        <v>287</v>
      </c>
      <c r="L53">
        <v>1.16E-20</v>
      </c>
      <c r="M53">
        <v>90.5</v>
      </c>
      <c r="N53">
        <v>289</v>
      </c>
      <c r="O53">
        <v>115.917</v>
      </c>
      <c r="P53">
        <v>101</v>
      </c>
      <c r="Q53">
        <v>4420</v>
      </c>
      <c r="R53" t="s">
        <v>18990</v>
      </c>
    </row>
    <row r="54" spans="1:18" x14ac:dyDescent="0.35">
      <c r="A54" t="s">
        <v>18935</v>
      </c>
      <c r="B54" t="s">
        <v>18991</v>
      </c>
      <c r="C54" t="s">
        <v>18992</v>
      </c>
      <c r="D54">
        <v>36.942999999999998</v>
      </c>
      <c r="E54">
        <v>157</v>
      </c>
      <c r="F54">
        <v>87</v>
      </c>
      <c r="G54">
        <v>4</v>
      </c>
      <c r="H54">
        <v>3</v>
      </c>
      <c r="I54">
        <v>159</v>
      </c>
      <c r="J54">
        <v>4</v>
      </c>
      <c r="K54">
        <v>148</v>
      </c>
      <c r="L54">
        <v>5.4500000000000002E-29</v>
      </c>
      <c r="M54">
        <v>104</v>
      </c>
      <c r="N54">
        <v>155</v>
      </c>
      <c r="O54">
        <v>101.29</v>
      </c>
      <c r="P54">
        <v>101</v>
      </c>
      <c r="Q54">
        <v>2542</v>
      </c>
      <c r="R54" t="s">
        <v>18992</v>
      </c>
    </row>
    <row r="55" spans="1:18" x14ac:dyDescent="0.35">
      <c r="A55" t="s">
        <v>18940</v>
      </c>
      <c r="B55" t="s">
        <v>18993</v>
      </c>
      <c r="C55" t="s">
        <v>18994</v>
      </c>
      <c r="D55">
        <v>42.875999999999998</v>
      </c>
      <c r="E55">
        <v>751</v>
      </c>
      <c r="F55">
        <v>404</v>
      </c>
      <c r="G55">
        <v>4</v>
      </c>
      <c r="H55">
        <v>8</v>
      </c>
      <c r="I55">
        <v>740</v>
      </c>
      <c r="J55">
        <v>4</v>
      </c>
      <c r="K55">
        <v>747</v>
      </c>
      <c r="L55">
        <v>0</v>
      </c>
      <c r="M55">
        <v>550</v>
      </c>
      <c r="N55">
        <v>749</v>
      </c>
      <c r="O55">
        <v>100.267</v>
      </c>
      <c r="P55">
        <v>101</v>
      </c>
      <c r="Q55">
        <v>4512</v>
      </c>
      <c r="R55" t="s">
        <v>18994</v>
      </c>
    </row>
    <row r="56" spans="1:18" x14ac:dyDescent="0.35">
      <c r="A56" t="s">
        <v>18940</v>
      </c>
      <c r="B56" t="s">
        <v>18995</v>
      </c>
      <c r="C56" t="s">
        <v>18996</v>
      </c>
      <c r="D56">
        <v>30.35</v>
      </c>
      <c r="E56">
        <v>771</v>
      </c>
      <c r="F56">
        <v>473</v>
      </c>
      <c r="G56">
        <v>18</v>
      </c>
      <c r="H56">
        <v>6</v>
      </c>
      <c r="I56">
        <v>740</v>
      </c>
      <c r="J56">
        <v>156</v>
      </c>
      <c r="K56">
        <v>898</v>
      </c>
      <c r="L56">
        <v>1.29E-72</v>
      </c>
      <c r="M56">
        <v>254</v>
      </c>
      <c r="N56">
        <v>905</v>
      </c>
      <c r="O56">
        <v>85.193399999999997</v>
      </c>
      <c r="P56">
        <v>85.193399999999997</v>
      </c>
      <c r="Q56">
        <v>4768</v>
      </c>
      <c r="R56" t="s">
        <v>18996</v>
      </c>
    </row>
    <row r="57" spans="1:18" x14ac:dyDescent="0.35">
      <c r="A57" t="s">
        <v>18997</v>
      </c>
      <c r="B57" t="s">
        <v>18998</v>
      </c>
      <c r="C57" t="s">
        <v>18999</v>
      </c>
      <c r="D57">
        <v>25</v>
      </c>
      <c r="E57">
        <v>144</v>
      </c>
      <c r="F57">
        <v>97</v>
      </c>
      <c r="G57">
        <v>6</v>
      </c>
      <c r="H57">
        <v>22</v>
      </c>
      <c r="I57">
        <v>158</v>
      </c>
      <c r="J57">
        <v>4</v>
      </c>
      <c r="K57">
        <v>143</v>
      </c>
      <c r="L57">
        <v>5.2400000000000005E-4</v>
      </c>
      <c r="M57">
        <v>38.9</v>
      </c>
      <c r="N57">
        <v>145</v>
      </c>
      <c r="O57">
        <v>99.310299999999998</v>
      </c>
      <c r="P57">
        <v>99.310299999999998</v>
      </c>
      <c r="Q57">
        <v>1636</v>
      </c>
      <c r="R57" t="s">
        <v>18999</v>
      </c>
    </row>
    <row r="58" spans="1:18" x14ac:dyDescent="0.35">
      <c r="A58" t="s">
        <v>19000</v>
      </c>
      <c r="B58" t="s">
        <v>19001</v>
      </c>
      <c r="C58" t="s">
        <v>19002</v>
      </c>
      <c r="D58">
        <v>39.048000000000002</v>
      </c>
      <c r="E58">
        <v>945</v>
      </c>
      <c r="F58">
        <v>544</v>
      </c>
      <c r="G58">
        <v>12</v>
      </c>
      <c r="H58">
        <v>25</v>
      </c>
      <c r="I58">
        <v>946</v>
      </c>
      <c r="J58">
        <v>7</v>
      </c>
      <c r="K58">
        <v>942</v>
      </c>
      <c r="L58">
        <v>0</v>
      </c>
      <c r="M58">
        <v>657</v>
      </c>
      <c r="N58">
        <v>943</v>
      </c>
      <c r="O58">
        <v>100.212</v>
      </c>
      <c r="P58">
        <v>101</v>
      </c>
      <c r="Q58">
        <v>1996</v>
      </c>
      <c r="R58" t="s">
        <v>19002</v>
      </c>
    </row>
    <row r="59" spans="1:18" x14ac:dyDescent="0.35">
      <c r="A59" t="s">
        <v>18917</v>
      </c>
      <c r="B59" t="s">
        <v>19003</v>
      </c>
      <c r="C59" t="s">
        <v>19004</v>
      </c>
      <c r="D59">
        <v>28.155000000000001</v>
      </c>
      <c r="E59">
        <v>206</v>
      </c>
      <c r="F59">
        <v>112</v>
      </c>
      <c r="G59">
        <v>7</v>
      </c>
      <c r="H59">
        <v>137</v>
      </c>
      <c r="I59">
        <v>323</v>
      </c>
      <c r="J59">
        <v>8</v>
      </c>
      <c r="K59">
        <v>196</v>
      </c>
      <c r="L59">
        <v>1.0900000000000001E-5</v>
      </c>
      <c r="M59">
        <v>47</v>
      </c>
      <c r="N59">
        <v>253</v>
      </c>
      <c r="O59">
        <v>81.422899999999998</v>
      </c>
      <c r="P59">
        <v>81.422899999999998</v>
      </c>
      <c r="Q59">
        <v>5659</v>
      </c>
      <c r="R59" t="s">
        <v>19004</v>
      </c>
    </row>
    <row r="60" spans="1:18" x14ac:dyDescent="0.35">
      <c r="A60" t="s">
        <v>18920</v>
      </c>
      <c r="B60" t="s">
        <v>19005</v>
      </c>
      <c r="C60" t="s">
        <v>19006</v>
      </c>
      <c r="D60">
        <v>30.303000000000001</v>
      </c>
      <c r="E60">
        <v>165</v>
      </c>
      <c r="F60">
        <v>90</v>
      </c>
      <c r="G60">
        <v>4</v>
      </c>
      <c r="H60">
        <v>169</v>
      </c>
      <c r="I60">
        <v>333</v>
      </c>
      <c r="J60">
        <v>103</v>
      </c>
      <c r="K60">
        <v>242</v>
      </c>
      <c r="L60">
        <v>6.5000000000000002E-7</v>
      </c>
      <c r="M60">
        <v>50.4</v>
      </c>
      <c r="N60">
        <v>304</v>
      </c>
      <c r="O60">
        <v>54.276299999999999</v>
      </c>
      <c r="P60">
        <v>54.276299999999999</v>
      </c>
      <c r="Q60">
        <v>5339</v>
      </c>
      <c r="R60" t="s">
        <v>19006</v>
      </c>
    </row>
    <row r="61" spans="1:18" x14ac:dyDescent="0.35">
      <c r="A61" t="s">
        <v>18943</v>
      </c>
      <c r="B61" t="s">
        <v>17467</v>
      </c>
      <c r="C61" t="s">
        <v>17468</v>
      </c>
      <c r="D61">
        <v>32.167999999999999</v>
      </c>
      <c r="E61">
        <v>143</v>
      </c>
      <c r="F61">
        <v>72</v>
      </c>
      <c r="G61">
        <v>7</v>
      </c>
      <c r="H61">
        <v>30</v>
      </c>
      <c r="I61">
        <v>150</v>
      </c>
      <c r="J61">
        <v>3</v>
      </c>
      <c r="K61">
        <v>142</v>
      </c>
      <c r="L61">
        <v>7.8300000000000006E-5</v>
      </c>
      <c r="M61">
        <v>43.5</v>
      </c>
      <c r="N61">
        <v>259</v>
      </c>
      <c r="O61">
        <v>55.212400000000002</v>
      </c>
      <c r="P61">
        <v>55.212400000000002</v>
      </c>
      <c r="Q61">
        <v>1353</v>
      </c>
      <c r="R61" t="s">
        <v>17468</v>
      </c>
    </row>
    <row r="62" spans="1:18" x14ac:dyDescent="0.35">
      <c r="A62" t="s">
        <v>18928</v>
      </c>
      <c r="B62" t="s">
        <v>19007</v>
      </c>
      <c r="C62" t="s">
        <v>19008</v>
      </c>
      <c r="D62">
        <v>59.884</v>
      </c>
      <c r="E62">
        <v>172</v>
      </c>
      <c r="F62">
        <v>51</v>
      </c>
      <c r="G62">
        <v>3</v>
      </c>
      <c r="H62">
        <v>8</v>
      </c>
      <c r="I62">
        <v>164</v>
      </c>
      <c r="J62">
        <v>40</v>
      </c>
      <c r="K62">
        <v>208</v>
      </c>
      <c r="L62">
        <v>2.1800000000000001E-67</v>
      </c>
      <c r="M62">
        <v>204</v>
      </c>
      <c r="N62">
        <v>221</v>
      </c>
      <c r="O62">
        <v>77.828100000000006</v>
      </c>
      <c r="P62">
        <v>77.828100000000006</v>
      </c>
      <c r="Q62">
        <v>3556</v>
      </c>
      <c r="R62" t="s">
        <v>19008</v>
      </c>
    </row>
    <row r="63" spans="1:18" x14ac:dyDescent="0.35">
      <c r="A63" t="s">
        <v>18920</v>
      </c>
      <c r="B63" t="s">
        <v>18951</v>
      </c>
      <c r="C63" t="s">
        <v>19009</v>
      </c>
      <c r="D63">
        <v>44.585999999999999</v>
      </c>
      <c r="E63">
        <v>157</v>
      </c>
      <c r="F63">
        <v>84</v>
      </c>
      <c r="G63">
        <v>2</v>
      </c>
      <c r="H63">
        <v>176</v>
      </c>
      <c r="I63">
        <v>329</v>
      </c>
      <c r="J63">
        <v>90</v>
      </c>
      <c r="K63">
        <v>246</v>
      </c>
      <c r="L63">
        <v>1.1400000000000001E-32</v>
      </c>
      <c r="M63">
        <v>122</v>
      </c>
      <c r="N63">
        <v>266</v>
      </c>
      <c r="O63">
        <v>59.022599999999997</v>
      </c>
      <c r="P63">
        <v>59.022599999999997</v>
      </c>
      <c r="Q63">
        <v>5090</v>
      </c>
      <c r="R63" t="s">
        <v>19009</v>
      </c>
    </row>
    <row r="64" spans="1:18" x14ac:dyDescent="0.35">
      <c r="A64" t="s">
        <v>19010</v>
      </c>
      <c r="B64" t="s">
        <v>16309</v>
      </c>
      <c r="C64" t="s">
        <v>17355</v>
      </c>
      <c r="D64">
        <v>42.593000000000004</v>
      </c>
      <c r="E64">
        <v>54</v>
      </c>
      <c r="F64">
        <v>29</v>
      </c>
      <c r="G64">
        <v>1</v>
      </c>
      <c r="H64">
        <v>7</v>
      </c>
      <c r="I64">
        <v>60</v>
      </c>
      <c r="J64">
        <v>2</v>
      </c>
      <c r="K64">
        <v>53</v>
      </c>
      <c r="L64">
        <v>2.81E-4</v>
      </c>
      <c r="M64">
        <v>38.5</v>
      </c>
      <c r="N64">
        <v>65</v>
      </c>
      <c r="O64">
        <v>83.076899999999995</v>
      </c>
      <c r="P64">
        <v>83.076899999999995</v>
      </c>
      <c r="Q64">
        <v>303</v>
      </c>
      <c r="R64" t="s">
        <v>17355</v>
      </c>
    </row>
    <row r="65" spans="1:18" x14ac:dyDescent="0.35">
      <c r="A65" t="s">
        <v>19011</v>
      </c>
      <c r="B65" t="s">
        <v>16309</v>
      </c>
      <c r="C65" t="s">
        <v>17355</v>
      </c>
      <c r="D65">
        <v>50</v>
      </c>
      <c r="E65">
        <v>40</v>
      </c>
      <c r="F65">
        <v>19</v>
      </c>
      <c r="G65">
        <v>1</v>
      </c>
      <c r="H65">
        <v>1</v>
      </c>
      <c r="I65">
        <v>40</v>
      </c>
      <c r="J65">
        <v>1</v>
      </c>
      <c r="K65">
        <v>39</v>
      </c>
      <c r="L65">
        <v>7.0000000000000001E-3</v>
      </c>
      <c r="M65">
        <v>34.700000000000003</v>
      </c>
      <c r="N65">
        <v>65</v>
      </c>
      <c r="O65">
        <v>61.538499999999999</v>
      </c>
      <c r="P65">
        <v>61.538499999999999</v>
      </c>
      <c r="Q65">
        <v>349</v>
      </c>
      <c r="R65" t="s">
        <v>17355</v>
      </c>
    </row>
    <row r="66" spans="1:18" x14ac:dyDescent="0.35">
      <c r="A66" t="s">
        <v>19012</v>
      </c>
      <c r="B66" t="s">
        <v>16309</v>
      </c>
      <c r="C66" t="s">
        <v>17355</v>
      </c>
      <c r="D66">
        <v>35.713999999999999</v>
      </c>
      <c r="E66">
        <v>42</v>
      </c>
      <c r="F66">
        <v>27</v>
      </c>
      <c r="G66">
        <v>0</v>
      </c>
      <c r="H66">
        <v>4</v>
      </c>
      <c r="I66">
        <v>45</v>
      </c>
      <c r="J66">
        <v>1</v>
      </c>
      <c r="K66">
        <v>42</v>
      </c>
      <c r="L66">
        <v>0.03</v>
      </c>
      <c r="M66">
        <v>33.1</v>
      </c>
      <c r="N66">
        <v>65</v>
      </c>
      <c r="O66">
        <v>64.615399999999994</v>
      </c>
      <c r="P66">
        <v>64.615399999999994</v>
      </c>
      <c r="Q66">
        <v>949</v>
      </c>
      <c r="R66" t="s">
        <v>17355</v>
      </c>
    </row>
    <row r="67" spans="1:18" x14ac:dyDescent="0.35">
      <c r="A67" t="s">
        <v>19013</v>
      </c>
      <c r="B67" t="s">
        <v>16309</v>
      </c>
      <c r="C67" t="s">
        <v>17355</v>
      </c>
      <c r="D67">
        <v>35.713999999999999</v>
      </c>
      <c r="E67">
        <v>42</v>
      </c>
      <c r="F67">
        <v>27</v>
      </c>
      <c r="G67">
        <v>0</v>
      </c>
      <c r="H67">
        <v>4</v>
      </c>
      <c r="I67">
        <v>45</v>
      </c>
      <c r="J67">
        <v>1</v>
      </c>
      <c r="K67">
        <v>42</v>
      </c>
      <c r="L67">
        <v>0.03</v>
      </c>
      <c r="M67">
        <v>33.1</v>
      </c>
      <c r="N67">
        <v>65</v>
      </c>
      <c r="O67">
        <v>64.615399999999994</v>
      </c>
      <c r="P67">
        <v>64.615399999999994</v>
      </c>
      <c r="Q67">
        <v>987</v>
      </c>
      <c r="R67" t="s">
        <v>17355</v>
      </c>
    </row>
    <row r="68" spans="1:18" x14ac:dyDescent="0.35">
      <c r="A68" t="s">
        <v>19014</v>
      </c>
      <c r="B68" t="s">
        <v>16309</v>
      </c>
      <c r="C68" t="s">
        <v>17355</v>
      </c>
      <c r="D68">
        <v>45.652000000000001</v>
      </c>
      <c r="E68">
        <v>46</v>
      </c>
      <c r="F68">
        <v>25</v>
      </c>
      <c r="G68">
        <v>0</v>
      </c>
      <c r="H68">
        <v>11</v>
      </c>
      <c r="I68">
        <v>56</v>
      </c>
      <c r="J68">
        <v>4</v>
      </c>
      <c r="K68">
        <v>49</v>
      </c>
      <c r="L68">
        <v>2.8900000000000001E-5</v>
      </c>
      <c r="M68">
        <v>42.4</v>
      </c>
      <c r="N68">
        <v>65</v>
      </c>
      <c r="O68">
        <v>70.769199999999998</v>
      </c>
      <c r="P68">
        <v>70.769199999999998</v>
      </c>
      <c r="Q68">
        <v>2889</v>
      </c>
      <c r="R68" t="s">
        <v>17355</v>
      </c>
    </row>
    <row r="69" spans="1:18" x14ac:dyDescent="0.35">
      <c r="A69" t="s">
        <v>19014</v>
      </c>
      <c r="B69" t="s">
        <v>16309</v>
      </c>
      <c r="C69" t="s">
        <v>17355</v>
      </c>
      <c r="D69">
        <v>43.548000000000002</v>
      </c>
      <c r="E69">
        <v>62</v>
      </c>
      <c r="F69">
        <v>33</v>
      </c>
      <c r="G69">
        <v>1</v>
      </c>
      <c r="H69">
        <v>331</v>
      </c>
      <c r="I69">
        <v>392</v>
      </c>
      <c r="J69">
        <v>6</v>
      </c>
      <c r="K69">
        <v>65</v>
      </c>
      <c r="L69">
        <v>0.01</v>
      </c>
      <c r="M69">
        <v>35.4</v>
      </c>
      <c r="N69">
        <v>65</v>
      </c>
      <c r="O69">
        <v>95.384600000000006</v>
      </c>
      <c r="P69">
        <v>95.384600000000006</v>
      </c>
      <c r="Q69">
        <v>2890</v>
      </c>
      <c r="R69" t="s">
        <v>17355</v>
      </c>
    </row>
    <row r="70" spans="1:18" x14ac:dyDescent="0.35">
      <c r="A70" t="s">
        <v>18917</v>
      </c>
      <c r="B70" t="s">
        <v>16309</v>
      </c>
      <c r="C70" t="s">
        <v>17355</v>
      </c>
      <c r="D70">
        <v>45.832999999999998</v>
      </c>
      <c r="E70">
        <v>48</v>
      </c>
      <c r="F70">
        <v>26</v>
      </c>
      <c r="G70">
        <v>0</v>
      </c>
      <c r="H70">
        <v>133</v>
      </c>
      <c r="I70">
        <v>180</v>
      </c>
      <c r="J70">
        <v>5</v>
      </c>
      <c r="K70">
        <v>52</v>
      </c>
      <c r="L70">
        <v>6.6800000000000004E-6</v>
      </c>
      <c r="M70">
        <v>43.9</v>
      </c>
      <c r="N70">
        <v>65</v>
      </c>
      <c r="O70">
        <v>73.846199999999996</v>
      </c>
      <c r="P70">
        <v>73.846199999999996</v>
      </c>
      <c r="Q70">
        <v>5639</v>
      </c>
      <c r="R70" t="s">
        <v>17355</v>
      </c>
    </row>
    <row r="71" spans="1:18" x14ac:dyDescent="0.35">
      <c r="A71" t="s">
        <v>19015</v>
      </c>
      <c r="B71" t="s">
        <v>17365</v>
      </c>
      <c r="C71" t="s">
        <v>17366</v>
      </c>
      <c r="D71">
        <v>27.16</v>
      </c>
      <c r="E71">
        <v>162</v>
      </c>
      <c r="F71">
        <v>97</v>
      </c>
      <c r="G71">
        <v>5</v>
      </c>
      <c r="H71">
        <v>17</v>
      </c>
      <c r="I71">
        <v>171</v>
      </c>
      <c r="J71">
        <v>44</v>
      </c>
      <c r="K71">
        <v>191</v>
      </c>
      <c r="L71">
        <v>5.5999999999999997E-9</v>
      </c>
      <c r="M71">
        <v>53.1</v>
      </c>
      <c r="N71">
        <v>193</v>
      </c>
      <c r="O71">
        <v>83.937799999999996</v>
      </c>
      <c r="P71">
        <v>83.937799999999996</v>
      </c>
      <c r="Q71">
        <v>858</v>
      </c>
      <c r="R71" t="s">
        <v>17366</v>
      </c>
    </row>
    <row r="72" spans="1:18" x14ac:dyDescent="0.35">
      <c r="A72" t="s">
        <v>19016</v>
      </c>
      <c r="B72" t="s">
        <v>17365</v>
      </c>
      <c r="C72" t="s">
        <v>17366</v>
      </c>
      <c r="D72">
        <v>33.758000000000003</v>
      </c>
      <c r="E72">
        <v>157</v>
      </c>
      <c r="F72">
        <v>83</v>
      </c>
      <c r="G72">
        <v>6</v>
      </c>
      <c r="H72">
        <v>28</v>
      </c>
      <c r="I72">
        <v>176</v>
      </c>
      <c r="J72">
        <v>44</v>
      </c>
      <c r="K72">
        <v>187</v>
      </c>
      <c r="L72">
        <v>7.1600000000000003E-11</v>
      </c>
      <c r="M72">
        <v>58.9</v>
      </c>
      <c r="N72">
        <v>193</v>
      </c>
      <c r="O72">
        <v>81.347200000000001</v>
      </c>
      <c r="P72">
        <v>81.347200000000001</v>
      </c>
      <c r="Q72">
        <v>2743</v>
      </c>
      <c r="R72" t="s">
        <v>17366</v>
      </c>
    </row>
    <row r="73" spans="1:18" x14ac:dyDescent="0.35">
      <c r="A73" t="s">
        <v>19015</v>
      </c>
      <c r="B73" t="s">
        <v>17821</v>
      </c>
      <c r="C73" t="s">
        <v>17822</v>
      </c>
      <c r="D73">
        <v>37.975000000000001</v>
      </c>
      <c r="E73">
        <v>158</v>
      </c>
      <c r="F73">
        <v>94</v>
      </c>
      <c r="G73">
        <v>3</v>
      </c>
      <c r="H73">
        <v>16</v>
      </c>
      <c r="I73">
        <v>172</v>
      </c>
      <c r="J73">
        <v>19</v>
      </c>
      <c r="K73">
        <v>173</v>
      </c>
      <c r="L73">
        <v>2.92E-28</v>
      </c>
      <c r="M73">
        <v>103</v>
      </c>
      <c r="N73">
        <v>176</v>
      </c>
      <c r="O73">
        <v>89.7727</v>
      </c>
      <c r="P73">
        <v>89.7727</v>
      </c>
      <c r="Q73">
        <v>852</v>
      </c>
      <c r="R73" t="s">
        <v>17822</v>
      </c>
    </row>
    <row r="74" spans="1:18" x14ac:dyDescent="0.35">
      <c r="A74" t="s">
        <v>19016</v>
      </c>
      <c r="B74" t="s">
        <v>17821</v>
      </c>
      <c r="C74" t="s">
        <v>17822</v>
      </c>
      <c r="D74">
        <v>63.225999999999999</v>
      </c>
      <c r="E74">
        <v>155</v>
      </c>
      <c r="F74">
        <v>57</v>
      </c>
      <c r="G74">
        <v>0</v>
      </c>
      <c r="H74">
        <v>27</v>
      </c>
      <c r="I74">
        <v>181</v>
      </c>
      <c r="J74">
        <v>19</v>
      </c>
      <c r="K74">
        <v>173</v>
      </c>
      <c r="L74">
        <v>1.43E-67</v>
      </c>
      <c r="M74">
        <v>204</v>
      </c>
      <c r="N74">
        <v>176</v>
      </c>
      <c r="O74">
        <v>88.068200000000004</v>
      </c>
      <c r="P74">
        <v>88.068200000000004</v>
      </c>
      <c r="Q74">
        <v>2723</v>
      </c>
      <c r="R74" t="s">
        <v>17822</v>
      </c>
    </row>
    <row r="75" spans="1:18" x14ac:dyDescent="0.35">
      <c r="A75" t="s">
        <v>19017</v>
      </c>
      <c r="B75" t="s">
        <v>17821</v>
      </c>
      <c r="C75" t="s">
        <v>17822</v>
      </c>
      <c r="D75">
        <v>40.506</v>
      </c>
      <c r="E75">
        <v>158</v>
      </c>
      <c r="F75">
        <v>92</v>
      </c>
      <c r="G75">
        <v>2</v>
      </c>
      <c r="H75">
        <v>30</v>
      </c>
      <c r="I75">
        <v>187</v>
      </c>
      <c r="J75">
        <v>18</v>
      </c>
      <c r="K75">
        <v>173</v>
      </c>
      <c r="L75">
        <v>7.32E-35</v>
      </c>
      <c r="M75">
        <v>121</v>
      </c>
      <c r="N75">
        <v>176</v>
      </c>
      <c r="O75">
        <v>89.7727</v>
      </c>
      <c r="P75">
        <v>89.7727</v>
      </c>
      <c r="Q75">
        <v>2793</v>
      </c>
      <c r="R75" t="s">
        <v>17822</v>
      </c>
    </row>
    <row r="76" spans="1:18" x14ac:dyDescent="0.35">
      <c r="A76" t="s">
        <v>18932</v>
      </c>
      <c r="B76" t="s">
        <v>16357</v>
      </c>
      <c r="C76" t="s">
        <v>19018</v>
      </c>
      <c r="D76">
        <v>28.859000000000002</v>
      </c>
      <c r="E76">
        <v>298</v>
      </c>
      <c r="F76">
        <v>159</v>
      </c>
      <c r="G76">
        <v>8</v>
      </c>
      <c r="H76">
        <v>1</v>
      </c>
      <c r="I76">
        <v>295</v>
      </c>
      <c r="J76">
        <v>1</v>
      </c>
      <c r="K76">
        <v>248</v>
      </c>
      <c r="L76">
        <v>8.5499999999999995E-22</v>
      </c>
      <c r="M76">
        <v>93.6</v>
      </c>
      <c r="N76">
        <v>288</v>
      </c>
      <c r="O76">
        <v>103.47199999999999</v>
      </c>
      <c r="P76">
        <v>101</v>
      </c>
      <c r="Q76">
        <v>4333</v>
      </c>
      <c r="R76" t="s">
        <v>19018</v>
      </c>
    </row>
    <row r="77" spans="1:18" x14ac:dyDescent="0.35">
      <c r="A77" t="s">
        <v>18917</v>
      </c>
      <c r="B77" t="s">
        <v>18549</v>
      </c>
      <c r="C77" t="s">
        <v>19019</v>
      </c>
      <c r="D77">
        <v>25</v>
      </c>
      <c r="E77">
        <v>252</v>
      </c>
      <c r="F77">
        <v>154</v>
      </c>
      <c r="G77">
        <v>9</v>
      </c>
      <c r="H77">
        <v>137</v>
      </c>
      <c r="I77">
        <v>380</v>
      </c>
      <c r="J77">
        <v>10</v>
      </c>
      <c r="K77">
        <v>234</v>
      </c>
      <c r="L77">
        <v>2.2099999999999998E-5</v>
      </c>
      <c r="M77">
        <v>46.2</v>
      </c>
      <c r="N77">
        <v>263</v>
      </c>
      <c r="O77">
        <v>95.817499999999995</v>
      </c>
      <c r="P77">
        <v>95.817499999999995</v>
      </c>
      <c r="Q77">
        <v>5691</v>
      </c>
      <c r="R77" t="s">
        <v>19019</v>
      </c>
    </row>
    <row r="78" spans="1:18" x14ac:dyDescent="0.35">
      <c r="A78" t="s">
        <v>18920</v>
      </c>
      <c r="B78" t="s">
        <v>19020</v>
      </c>
      <c r="C78" t="s">
        <v>19021</v>
      </c>
      <c r="D78">
        <v>32.536000000000001</v>
      </c>
      <c r="E78">
        <v>209</v>
      </c>
      <c r="F78">
        <v>110</v>
      </c>
      <c r="G78">
        <v>6</v>
      </c>
      <c r="H78">
        <v>125</v>
      </c>
      <c r="I78">
        <v>333</v>
      </c>
      <c r="J78">
        <v>58</v>
      </c>
      <c r="K78">
        <v>235</v>
      </c>
      <c r="L78">
        <v>3.1899999999999999E-12</v>
      </c>
      <c r="M78">
        <v>65.900000000000006</v>
      </c>
      <c r="N78">
        <v>244</v>
      </c>
      <c r="O78">
        <v>85.655699999999996</v>
      </c>
      <c r="P78">
        <v>85.655699999999996</v>
      </c>
      <c r="Q78">
        <v>5139</v>
      </c>
      <c r="R78" t="s">
        <v>19021</v>
      </c>
    </row>
    <row r="79" spans="1:18" x14ac:dyDescent="0.35">
      <c r="A79" t="s">
        <v>18946</v>
      </c>
      <c r="B79" t="s">
        <v>15547</v>
      </c>
      <c r="C79" t="s">
        <v>17532</v>
      </c>
      <c r="D79">
        <v>22.901</v>
      </c>
      <c r="E79">
        <v>262</v>
      </c>
      <c r="F79">
        <v>170</v>
      </c>
      <c r="G79">
        <v>7</v>
      </c>
      <c r="H79">
        <v>5</v>
      </c>
      <c r="I79">
        <v>245</v>
      </c>
      <c r="J79">
        <v>4</v>
      </c>
      <c r="K79">
        <v>254</v>
      </c>
      <c r="L79">
        <v>1.83E-4</v>
      </c>
      <c r="M79">
        <v>42.4</v>
      </c>
      <c r="N79">
        <v>256</v>
      </c>
      <c r="O79">
        <v>102.34399999999999</v>
      </c>
      <c r="P79">
        <v>101</v>
      </c>
      <c r="Q79">
        <v>728</v>
      </c>
      <c r="R79" t="s">
        <v>17532</v>
      </c>
    </row>
    <row r="80" spans="1:18" x14ac:dyDescent="0.35">
      <c r="A80" t="s">
        <v>18920</v>
      </c>
      <c r="B80" t="s">
        <v>19022</v>
      </c>
      <c r="C80" t="s">
        <v>19023</v>
      </c>
      <c r="D80">
        <v>30.725999999999999</v>
      </c>
      <c r="E80">
        <v>179</v>
      </c>
      <c r="F80">
        <v>109</v>
      </c>
      <c r="G80">
        <v>4</v>
      </c>
      <c r="H80">
        <v>154</v>
      </c>
      <c r="I80">
        <v>328</v>
      </c>
      <c r="J80">
        <v>94</v>
      </c>
      <c r="K80">
        <v>261</v>
      </c>
      <c r="L80">
        <v>1.56E-11</v>
      </c>
      <c r="M80">
        <v>64.7</v>
      </c>
      <c r="N80">
        <v>346</v>
      </c>
      <c r="O80">
        <v>51.734099999999998</v>
      </c>
      <c r="P80">
        <v>51.734099999999998</v>
      </c>
      <c r="Q80">
        <v>5154</v>
      </c>
      <c r="R80" t="s">
        <v>19023</v>
      </c>
    </row>
    <row r="81" spans="1:18" x14ac:dyDescent="0.35">
      <c r="A81" t="s">
        <v>18946</v>
      </c>
      <c r="B81" t="s">
        <v>16882</v>
      </c>
      <c r="C81" t="s">
        <v>17637</v>
      </c>
      <c r="D81">
        <v>26.616</v>
      </c>
      <c r="E81">
        <v>263</v>
      </c>
      <c r="F81">
        <v>157</v>
      </c>
      <c r="G81">
        <v>10</v>
      </c>
      <c r="H81">
        <v>1</v>
      </c>
      <c r="I81">
        <v>245</v>
      </c>
      <c r="J81">
        <v>1</v>
      </c>
      <c r="K81">
        <v>245</v>
      </c>
      <c r="L81">
        <v>3.9099999999999999E-9</v>
      </c>
      <c r="M81">
        <v>56.2</v>
      </c>
      <c r="N81">
        <v>247</v>
      </c>
      <c r="O81">
        <v>106.47799999999999</v>
      </c>
      <c r="P81">
        <v>101</v>
      </c>
      <c r="Q81">
        <v>429</v>
      </c>
      <c r="R81" t="s">
        <v>17637</v>
      </c>
    </row>
    <row r="82" spans="1:18" x14ac:dyDescent="0.35">
      <c r="A82" t="s">
        <v>18935</v>
      </c>
      <c r="B82" t="s">
        <v>15407</v>
      </c>
      <c r="C82" t="s">
        <v>19024</v>
      </c>
      <c r="D82">
        <v>48.823999999999998</v>
      </c>
      <c r="E82">
        <v>170</v>
      </c>
      <c r="F82">
        <v>81</v>
      </c>
      <c r="G82">
        <v>1</v>
      </c>
      <c r="H82">
        <v>4</v>
      </c>
      <c r="I82">
        <v>167</v>
      </c>
      <c r="J82">
        <v>8</v>
      </c>
      <c r="K82">
        <v>177</v>
      </c>
      <c r="L82">
        <v>1.5699999999999999E-59</v>
      </c>
      <c r="M82">
        <v>183</v>
      </c>
      <c r="N82">
        <v>184</v>
      </c>
      <c r="O82">
        <v>92.391300000000001</v>
      </c>
      <c r="P82">
        <v>92.391300000000001</v>
      </c>
      <c r="Q82">
        <v>2251</v>
      </c>
      <c r="R82" t="s">
        <v>19024</v>
      </c>
    </row>
    <row r="83" spans="1:18" x14ac:dyDescent="0.35">
      <c r="A83" t="s">
        <v>18928</v>
      </c>
      <c r="B83" t="s">
        <v>19025</v>
      </c>
      <c r="C83" t="s">
        <v>19026</v>
      </c>
      <c r="D83">
        <v>64.900999999999996</v>
      </c>
      <c r="E83">
        <v>151</v>
      </c>
      <c r="F83">
        <v>53</v>
      </c>
      <c r="G83">
        <v>0</v>
      </c>
      <c r="H83">
        <v>19</v>
      </c>
      <c r="I83">
        <v>169</v>
      </c>
      <c r="J83">
        <v>72</v>
      </c>
      <c r="K83">
        <v>222</v>
      </c>
      <c r="L83">
        <v>7.3600000000000002E-68</v>
      </c>
      <c r="M83">
        <v>206</v>
      </c>
      <c r="N83">
        <v>226</v>
      </c>
      <c r="O83">
        <v>66.8142</v>
      </c>
      <c r="P83">
        <v>66.8142</v>
      </c>
      <c r="Q83">
        <v>3547</v>
      </c>
      <c r="R83" t="s">
        <v>19026</v>
      </c>
    </row>
    <row r="84" spans="1:18" x14ac:dyDescent="0.35">
      <c r="A84" t="s">
        <v>18917</v>
      </c>
      <c r="B84" t="s">
        <v>19027</v>
      </c>
      <c r="C84" t="s">
        <v>19028</v>
      </c>
      <c r="D84">
        <v>25.806000000000001</v>
      </c>
      <c r="E84">
        <v>186</v>
      </c>
      <c r="F84">
        <v>124</v>
      </c>
      <c r="G84">
        <v>5</v>
      </c>
      <c r="H84">
        <v>134</v>
      </c>
      <c r="I84">
        <v>310</v>
      </c>
      <c r="J84">
        <v>5</v>
      </c>
      <c r="K84">
        <v>185</v>
      </c>
      <c r="L84">
        <v>6.7899999999999997E-5</v>
      </c>
      <c r="M84">
        <v>44.7</v>
      </c>
      <c r="N84">
        <v>260</v>
      </c>
      <c r="O84">
        <v>71.538499999999999</v>
      </c>
      <c r="P84">
        <v>71.538499999999999</v>
      </c>
      <c r="Q84">
        <v>5738</v>
      </c>
      <c r="R84" t="s">
        <v>19028</v>
      </c>
    </row>
    <row r="85" spans="1:18" x14ac:dyDescent="0.35">
      <c r="A85" t="s">
        <v>18940</v>
      </c>
      <c r="B85" t="s">
        <v>19029</v>
      </c>
      <c r="C85" t="s">
        <v>19030</v>
      </c>
      <c r="D85">
        <v>29.167000000000002</v>
      </c>
      <c r="E85">
        <v>792</v>
      </c>
      <c r="F85">
        <v>452</v>
      </c>
      <c r="G85">
        <v>27</v>
      </c>
      <c r="H85">
        <v>5</v>
      </c>
      <c r="I85">
        <v>737</v>
      </c>
      <c r="J85">
        <v>3</v>
      </c>
      <c r="K85">
        <v>744</v>
      </c>
      <c r="L85">
        <v>7.9699999999999997E-60</v>
      </c>
      <c r="M85">
        <v>216</v>
      </c>
      <c r="N85">
        <v>765</v>
      </c>
      <c r="O85">
        <v>103.529</v>
      </c>
      <c r="P85">
        <v>101</v>
      </c>
      <c r="Q85">
        <v>4861</v>
      </c>
      <c r="R85" t="s">
        <v>19030</v>
      </c>
    </row>
    <row r="86" spans="1:18" x14ac:dyDescent="0.35">
      <c r="A86" t="s">
        <v>18976</v>
      </c>
      <c r="B86" t="s">
        <v>19031</v>
      </c>
      <c r="C86" t="s">
        <v>19032</v>
      </c>
      <c r="D86">
        <v>26.373999999999999</v>
      </c>
      <c r="E86">
        <v>91</v>
      </c>
      <c r="F86">
        <v>59</v>
      </c>
      <c r="G86">
        <v>2</v>
      </c>
      <c r="H86">
        <v>19</v>
      </c>
      <c r="I86">
        <v>109</v>
      </c>
      <c r="J86">
        <v>3</v>
      </c>
      <c r="K86">
        <v>85</v>
      </c>
      <c r="L86">
        <v>0.05</v>
      </c>
      <c r="M86">
        <v>33.1</v>
      </c>
      <c r="N86">
        <v>148</v>
      </c>
      <c r="O86">
        <v>61.486499999999999</v>
      </c>
      <c r="P86">
        <v>61.486499999999999</v>
      </c>
      <c r="Q86">
        <v>1730</v>
      </c>
      <c r="R86" t="s">
        <v>19032</v>
      </c>
    </row>
    <row r="87" spans="1:18" x14ac:dyDescent="0.35">
      <c r="A87" t="s">
        <v>19033</v>
      </c>
      <c r="B87" t="s">
        <v>19034</v>
      </c>
      <c r="C87" t="s">
        <v>19035</v>
      </c>
      <c r="D87">
        <v>40</v>
      </c>
      <c r="E87">
        <v>40</v>
      </c>
      <c r="F87">
        <v>18</v>
      </c>
      <c r="G87">
        <v>1</v>
      </c>
      <c r="H87">
        <v>179</v>
      </c>
      <c r="I87">
        <v>212</v>
      </c>
      <c r="J87">
        <v>20</v>
      </c>
      <c r="K87">
        <v>59</v>
      </c>
      <c r="L87">
        <v>0.12</v>
      </c>
      <c r="M87">
        <v>31.6</v>
      </c>
      <c r="N87">
        <v>72</v>
      </c>
      <c r="O87">
        <v>55.555599999999998</v>
      </c>
      <c r="P87">
        <v>55.555599999999998</v>
      </c>
      <c r="Q87">
        <v>2868</v>
      </c>
      <c r="R87" t="s">
        <v>19035</v>
      </c>
    </row>
    <row r="88" spans="1:18" x14ac:dyDescent="0.35">
      <c r="A88" t="s">
        <v>18932</v>
      </c>
      <c r="B88" t="s">
        <v>19036</v>
      </c>
      <c r="C88" t="s">
        <v>19037</v>
      </c>
      <c r="D88">
        <v>55.421999999999997</v>
      </c>
      <c r="E88">
        <v>332</v>
      </c>
      <c r="F88">
        <v>144</v>
      </c>
      <c r="G88">
        <v>3</v>
      </c>
      <c r="H88">
        <v>1</v>
      </c>
      <c r="I88">
        <v>329</v>
      </c>
      <c r="J88">
        <v>1</v>
      </c>
      <c r="K88">
        <v>331</v>
      </c>
      <c r="L88">
        <v>2.2600000000000001E-109</v>
      </c>
      <c r="M88">
        <v>323</v>
      </c>
      <c r="N88">
        <v>351</v>
      </c>
      <c r="O88">
        <v>94.5869</v>
      </c>
      <c r="P88">
        <v>94.5869</v>
      </c>
      <c r="Q88">
        <v>4015</v>
      </c>
      <c r="R88" t="s">
        <v>19037</v>
      </c>
    </row>
    <row r="89" spans="1:18" x14ac:dyDescent="0.35">
      <c r="A89" t="s">
        <v>19038</v>
      </c>
      <c r="B89" t="s">
        <v>19039</v>
      </c>
      <c r="C89" t="s">
        <v>19040</v>
      </c>
      <c r="D89">
        <v>25.074000000000002</v>
      </c>
      <c r="E89">
        <v>339</v>
      </c>
      <c r="F89">
        <v>192</v>
      </c>
      <c r="G89">
        <v>16</v>
      </c>
      <c r="H89">
        <v>241</v>
      </c>
      <c r="I89">
        <v>532</v>
      </c>
      <c r="J89">
        <v>267</v>
      </c>
      <c r="K89">
        <v>590</v>
      </c>
      <c r="L89">
        <v>4.2100000000000002E-13</v>
      </c>
      <c r="M89">
        <v>72.400000000000006</v>
      </c>
      <c r="N89">
        <v>626</v>
      </c>
      <c r="O89">
        <v>54.153399999999998</v>
      </c>
      <c r="P89">
        <v>54.153399999999998</v>
      </c>
      <c r="Q89">
        <v>3027</v>
      </c>
      <c r="R89" t="s">
        <v>19040</v>
      </c>
    </row>
    <row r="90" spans="1:18" x14ac:dyDescent="0.35">
      <c r="A90" t="s">
        <v>18928</v>
      </c>
      <c r="B90" t="s">
        <v>19041</v>
      </c>
      <c r="C90" t="s">
        <v>19042</v>
      </c>
      <c r="D90">
        <v>58.929000000000002</v>
      </c>
      <c r="E90">
        <v>168</v>
      </c>
      <c r="F90">
        <v>50</v>
      </c>
      <c r="G90">
        <v>3</v>
      </c>
      <c r="H90">
        <v>17</v>
      </c>
      <c r="I90">
        <v>167</v>
      </c>
      <c r="J90">
        <v>52</v>
      </c>
      <c r="K90">
        <v>217</v>
      </c>
      <c r="L90">
        <v>1.3900000000000001E-61</v>
      </c>
      <c r="M90">
        <v>190</v>
      </c>
      <c r="N90">
        <v>222</v>
      </c>
      <c r="O90">
        <v>75.675700000000006</v>
      </c>
      <c r="P90">
        <v>75.675700000000006</v>
      </c>
      <c r="Q90">
        <v>3723</v>
      </c>
      <c r="R90" t="s">
        <v>19042</v>
      </c>
    </row>
    <row r="91" spans="1:18" x14ac:dyDescent="0.35">
      <c r="A91" t="s">
        <v>18940</v>
      </c>
      <c r="B91" t="s">
        <v>19043</v>
      </c>
      <c r="C91" t="s">
        <v>19044</v>
      </c>
      <c r="D91">
        <v>31.012</v>
      </c>
      <c r="E91">
        <v>761</v>
      </c>
      <c r="F91">
        <v>448</v>
      </c>
      <c r="G91">
        <v>24</v>
      </c>
      <c r="H91">
        <v>21</v>
      </c>
      <c r="I91">
        <v>740</v>
      </c>
      <c r="J91">
        <v>166</v>
      </c>
      <c r="K91">
        <v>890</v>
      </c>
      <c r="L91">
        <v>4.3799999999999999E-64</v>
      </c>
      <c r="M91">
        <v>230</v>
      </c>
      <c r="N91">
        <v>897</v>
      </c>
      <c r="O91">
        <v>84.838399999999993</v>
      </c>
      <c r="P91">
        <v>84.838399999999993</v>
      </c>
      <c r="Q91">
        <v>4822</v>
      </c>
      <c r="R91" t="s">
        <v>19044</v>
      </c>
    </row>
    <row r="92" spans="1:18" x14ac:dyDescent="0.35">
      <c r="A92" t="s">
        <v>18932</v>
      </c>
      <c r="B92" t="s">
        <v>19045</v>
      </c>
      <c r="C92" t="s">
        <v>19046</v>
      </c>
      <c r="D92">
        <v>56.317999999999998</v>
      </c>
      <c r="E92">
        <v>277</v>
      </c>
      <c r="F92">
        <v>115</v>
      </c>
      <c r="G92">
        <v>3</v>
      </c>
      <c r="H92">
        <v>1</v>
      </c>
      <c r="I92">
        <v>276</v>
      </c>
      <c r="J92">
        <v>1</v>
      </c>
      <c r="K92">
        <v>272</v>
      </c>
      <c r="L92">
        <v>2.07E-97</v>
      </c>
      <c r="M92">
        <v>291</v>
      </c>
      <c r="N92">
        <v>318</v>
      </c>
      <c r="O92">
        <v>87.106899999999996</v>
      </c>
      <c r="P92">
        <v>87.106899999999996</v>
      </c>
      <c r="Q92">
        <v>4062</v>
      </c>
      <c r="R92" t="s">
        <v>19046</v>
      </c>
    </row>
    <row r="93" spans="1:18" x14ac:dyDescent="0.35">
      <c r="A93" t="s">
        <v>18932</v>
      </c>
      <c r="B93" t="s">
        <v>19047</v>
      </c>
      <c r="C93" t="s">
        <v>19048</v>
      </c>
      <c r="D93">
        <v>26.667000000000002</v>
      </c>
      <c r="E93">
        <v>315</v>
      </c>
      <c r="F93">
        <v>179</v>
      </c>
      <c r="G93">
        <v>4</v>
      </c>
      <c r="H93">
        <v>4</v>
      </c>
      <c r="I93">
        <v>317</v>
      </c>
      <c r="J93">
        <v>7</v>
      </c>
      <c r="K93">
        <v>270</v>
      </c>
      <c r="L93">
        <v>1.1600000000000001E-21</v>
      </c>
      <c r="M93">
        <v>93.6</v>
      </c>
      <c r="N93">
        <v>290</v>
      </c>
      <c r="O93">
        <v>108.621</v>
      </c>
      <c r="P93">
        <v>101</v>
      </c>
      <c r="Q93">
        <v>4342</v>
      </c>
      <c r="R93" t="s">
        <v>19048</v>
      </c>
    </row>
    <row r="94" spans="1:18" x14ac:dyDescent="0.35">
      <c r="A94" t="s">
        <v>18928</v>
      </c>
      <c r="B94" t="s">
        <v>19049</v>
      </c>
      <c r="C94" t="s">
        <v>19050</v>
      </c>
      <c r="D94">
        <v>62.658000000000001</v>
      </c>
      <c r="E94">
        <v>158</v>
      </c>
      <c r="F94">
        <v>55</v>
      </c>
      <c r="G94">
        <v>2</v>
      </c>
      <c r="H94">
        <v>7</v>
      </c>
      <c r="I94">
        <v>164</v>
      </c>
      <c r="J94">
        <v>45</v>
      </c>
      <c r="K94">
        <v>198</v>
      </c>
      <c r="L94">
        <v>1.04E-63</v>
      </c>
      <c r="M94">
        <v>195</v>
      </c>
      <c r="N94">
        <v>207</v>
      </c>
      <c r="O94">
        <v>76.328500000000005</v>
      </c>
      <c r="P94">
        <v>76.328500000000005</v>
      </c>
      <c r="Q94">
        <v>3640</v>
      </c>
      <c r="R94" t="s">
        <v>19050</v>
      </c>
    </row>
    <row r="95" spans="1:18" x14ac:dyDescent="0.35">
      <c r="A95" t="s">
        <v>18932</v>
      </c>
      <c r="B95" t="s">
        <v>18846</v>
      </c>
      <c r="C95" t="s">
        <v>19051</v>
      </c>
      <c r="D95">
        <v>25.373000000000001</v>
      </c>
      <c r="E95">
        <v>335</v>
      </c>
      <c r="F95">
        <v>191</v>
      </c>
      <c r="G95">
        <v>6</v>
      </c>
      <c r="H95">
        <v>1</v>
      </c>
      <c r="I95">
        <v>324</v>
      </c>
      <c r="J95">
        <v>1</v>
      </c>
      <c r="K95">
        <v>287</v>
      </c>
      <c r="L95">
        <v>2.7200000000000001E-22</v>
      </c>
      <c r="M95">
        <v>95.1</v>
      </c>
      <c r="N95">
        <v>289</v>
      </c>
      <c r="O95">
        <v>115.917</v>
      </c>
      <c r="P95">
        <v>101</v>
      </c>
      <c r="Q95">
        <v>4303</v>
      </c>
      <c r="R95" t="s">
        <v>19051</v>
      </c>
    </row>
    <row r="96" spans="1:18" x14ac:dyDescent="0.35">
      <c r="A96" t="s">
        <v>18935</v>
      </c>
      <c r="B96" t="s">
        <v>19052</v>
      </c>
      <c r="C96" t="s">
        <v>19053</v>
      </c>
      <c r="D96">
        <v>74.706000000000003</v>
      </c>
      <c r="E96">
        <v>170</v>
      </c>
      <c r="F96">
        <v>43</v>
      </c>
      <c r="G96">
        <v>0</v>
      </c>
      <c r="H96">
        <v>1</v>
      </c>
      <c r="I96">
        <v>170</v>
      </c>
      <c r="J96">
        <v>1</v>
      </c>
      <c r="K96">
        <v>170</v>
      </c>
      <c r="L96">
        <v>1.72E-97</v>
      </c>
      <c r="M96">
        <v>279</v>
      </c>
      <c r="N96">
        <v>174</v>
      </c>
      <c r="O96">
        <v>97.701099999999997</v>
      </c>
      <c r="P96">
        <v>97.701099999999997</v>
      </c>
      <c r="Q96">
        <v>2176</v>
      </c>
      <c r="R96" t="s">
        <v>19053</v>
      </c>
    </row>
    <row r="97" spans="1:18" x14ac:dyDescent="0.35">
      <c r="A97" t="s">
        <v>18940</v>
      </c>
      <c r="B97" t="s">
        <v>19054</v>
      </c>
      <c r="C97" t="s">
        <v>19055</v>
      </c>
      <c r="D97">
        <v>50.67</v>
      </c>
      <c r="E97">
        <v>746</v>
      </c>
      <c r="F97">
        <v>358</v>
      </c>
      <c r="G97">
        <v>4</v>
      </c>
      <c r="H97">
        <v>1</v>
      </c>
      <c r="I97">
        <v>737</v>
      </c>
      <c r="J97">
        <v>1</v>
      </c>
      <c r="K97">
        <v>745</v>
      </c>
      <c r="L97">
        <v>0</v>
      </c>
      <c r="M97">
        <v>732</v>
      </c>
      <c r="N97">
        <v>748</v>
      </c>
      <c r="O97">
        <v>99.732600000000005</v>
      </c>
      <c r="P97">
        <v>99.732600000000005</v>
      </c>
      <c r="Q97">
        <v>4491</v>
      </c>
      <c r="R97" t="s">
        <v>19055</v>
      </c>
    </row>
    <row r="98" spans="1:18" x14ac:dyDescent="0.35">
      <c r="A98" t="s">
        <v>18943</v>
      </c>
      <c r="B98" t="s">
        <v>15477</v>
      </c>
      <c r="C98" t="s">
        <v>19056</v>
      </c>
      <c r="D98">
        <v>27.95</v>
      </c>
      <c r="E98">
        <v>161</v>
      </c>
      <c r="F98">
        <v>79</v>
      </c>
      <c r="G98">
        <v>6</v>
      </c>
      <c r="H98">
        <v>31</v>
      </c>
      <c r="I98">
        <v>168</v>
      </c>
      <c r="J98">
        <v>4</v>
      </c>
      <c r="K98">
        <v>150</v>
      </c>
      <c r="L98">
        <v>4.1199999999999999E-4</v>
      </c>
      <c r="M98">
        <v>41.2</v>
      </c>
      <c r="N98">
        <v>253</v>
      </c>
      <c r="O98">
        <v>63.636400000000002</v>
      </c>
      <c r="P98">
        <v>63.636400000000002</v>
      </c>
      <c r="Q98">
        <v>1468</v>
      </c>
      <c r="R98" t="s">
        <v>19056</v>
      </c>
    </row>
    <row r="99" spans="1:18" x14ac:dyDescent="0.35">
      <c r="A99" t="s">
        <v>19057</v>
      </c>
      <c r="B99" t="s">
        <v>19058</v>
      </c>
      <c r="C99" t="s">
        <v>19059</v>
      </c>
      <c r="D99">
        <v>28.395</v>
      </c>
      <c r="E99">
        <v>81</v>
      </c>
      <c r="F99">
        <v>46</v>
      </c>
      <c r="G99">
        <v>2</v>
      </c>
      <c r="H99">
        <v>109</v>
      </c>
      <c r="I99">
        <v>180</v>
      </c>
      <c r="J99">
        <v>33</v>
      </c>
      <c r="K99">
        <v>110</v>
      </c>
      <c r="L99">
        <v>3.3000000000000002E-2</v>
      </c>
      <c r="M99">
        <v>34.299999999999997</v>
      </c>
      <c r="N99">
        <v>156</v>
      </c>
      <c r="O99">
        <v>51.923099999999998</v>
      </c>
      <c r="P99">
        <v>51.923099999999998</v>
      </c>
      <c r="Q99">
        <v>3438</v>
      </c>
      <c r="R99" t="s">
        <v>19059</v>
      </c>
    </row>
    <row r="100" spans="1:18" x14ac:dyDescent="0.35">
      <c r="A100" t="s">
        <v>19012</v>
      </c>
      <c r="B100" t="s">
        <v>15182</v>
      </c>
      <c r="C100" t="s">
        <v>18638</v>
      </c>
      <c r="D100">
        <v>27.536000000000001</v>
      </c>
      <c r="E100">
        <v>138</v>
      </c>
      <c r="F100">
        <v>66</v>
      </c>
      <c r="G100">
        <v>3</v>
      </c>
      <c r="H100">
        <v>6</v>
      </c>
      <c r="I100">
        <v>135</v>
      </c>
      <c r="J100">
        <v>2</v>
      </c>
      <c r="K100">
        <v>113</v>
      </c>
      <c r="L100">
        <v>2.5999999999999999E-2</v>
      </c>
      <c r="M100">
        <v>35.799999999999997</v>
      </c>
      <c r="N100">
        <v>262</v>
      </c>
      <c r="O100">
        <v>52.671799999999998</v>
      </c>
      <c r="P100">
        <v>52.671799999999998</v>
      </c>
      <c r="Q100">
        <v>948</v>
      </c>
      <c r="R100" t="s">
        <v>18638</v>
      </c>
    </row>
    <row r="101" spans="1:18" x14ac:dyDescent="0.35">
      <c r="A101" t="s">
        <v>19013</v>
      </c>
      <c r="B101" t="s">
        <v>15182</v>
      </c>
      <c r="C101" t="s">
        <v>18638</v>
      </c>
      <c r="D101">
        <v>27.536000000000001</v>
      </c>
      <c r="E101">
        <v>138</v>
      </c>
      <c r="F101">
        <v>66</v>
      </c>
      <c r="G101">
        <v>3</v>
      </c>
      <c r="H101">
        <v>6</v>
      </c>
      <c r="I101">
        <v>135</v>
      </c>
      <c r="J101">
        <v>2</v>
      </c>
      <c r="K101">
        <v>113</v>
      </c>
      <c r="L101">
        <v>2.5999999999999999E-2</v>
      </c>
      <c r="M101">
        <v>35.799999999999997</v>
      </c>
      <c r="N101">
        <v>262</v>
      </c>
      <c r="O101">
        <v>52.671799999999998</v>
      </c>
      <c r="P101">
        <v>52.671799999999998</v>
      </c>
      <c r="Q101">
        <v>986</v>
      </c>
      <c r="R101" t="s">
        <v>18638</v>
      </c>
    </row>
    <row r="102" spans="1:18" x14ac:dyDescent="0.35">
      <c r="A102" t="s">
        <v>18917</v>
      </c>
      <c r="B102" t="s">
        <v>19060</v>
      </c>
      <c r="C102" t="s">
        <v>19061</v>
      </c>
      <c r="D102">
        <v>28.364999999999998</v>
      </c>
      <c r="E102">
        <v>208</v>
      </c>
      <c r="F102">
        <v>130</v>
      </c>
      <c r="G102">
        <v>7</v>
      </c>
      <c r="H102">
        <v>134</v>
      </c>
      <c r="I102">
        <v>329</v>
      </c>
      <c r="J102">
        <v>36</v>
      </c>
      <c r="K102">
        <v>236</v>
      </c>
      <c r="L102">
        <v>7.4499999999999998E-6</v>
      </c>
      <c r="M102">
        <v>47.8</v>
      </c>
      <c r="N102">
        <v>289</v>
      </c>
      <c r="O102">
        <v>71.972300000000004</v>
      </c>
      <c r="P102">
        <v>71.972300000000004</v>
      </c>
      <c r="Q102">
        <v>5643</v>
      </c>
      <c r="R102" t="s">
        <v>19061</v>
      </c>
    </row>
    <row r="103" spans="1:18" x14ac:dyDescent="0.35">
      <c r="A103" t="s">
        <v>18920</v>
      </c>
      <c r="B103" t="s">
        <v>19062</v>
      </c>
      <c r="C103" t="s">
        <v>19063</v>
      </c>
      <c r="D103">
        <v>33.792999999999999</v>
      </c>
      <c r="E103">
        <v>145</v>
      </c>
      <c r="F103">
        <v>85</v>
      </c>
      <c r="G103">
        <v>4</v>
      </c>
      <c r="H103">
        <v>186</v>
      </c>
      <c r="I103">
        <v>330</v>
      </c>
      <c r="J103">
        <v>119</v>
      </c>
      <c r="K103">
        <v>252</v>
      </c>
      <c r="L103">
        <v>1.09E-8</v>
      </c>
      <c r="M103">
        <v>55.8</v>
      </c>
      <c r="N103">
        <v>269</v>
      </c>
      <c r="O103">
        <v>53.903300000000002</v>
      </c>
      <c r="P103">
        <v>53.903300000000002</v>
      </c>
      <c r="Q103">
        <v>5254</v>
      </c>
      <c r="R103" t="s">
        <v>19063</v>
      </c>
    </row>
    <row r="104" spans="1:18" x14ac:dyDescent="0.35">
      <c r="A104" t="s">
        <v>18935</v>
      </c>
      <c r="B104" t="s">
        <v>15097</v>
      </c>
      <c r="C104" t="s">
        <v>19064</v>
      </c>
      <c r="D104">
        <v>37.58</v>
      </c>
      <c r="E104">
        <v>157</v>
      </c>
      <c r="F104">
        <v>86</v>
      </c>
      <c r="G104">
        <v>3</v>
      </c>
      <c r="H104">
        <v>4</v>
      </c>
      <c r="I104">
        <v>160</v>
      </c>
      <c r="J104">
        <v>8</v>
      </c>
      <c r="K104">
        <v>152</v>
      </c>
      <c r="L104">
        <v>7.6599999999999995E-30</v>
      </c>
      <c r="M104">
        <v>107</v>
      </c>
      <c r="N104">
        <v>172</v>
      </c>
      <c r="O104">
        <v>91.2791</v>
      </c>
      <c r="P104">
        <v>91.2791</v>
      </c>
      <c r="Q104">
        <v>2497</v>
      </c>
      <c r="R104" t="s">
        <v>19064</v>
      </c>
    </row>
    <row r="105" spans="1:18" x14ac:dyDescent="0.35">
      <c r="A105" t="s">
        <v>18943</v>
      </c>
      <c r="B105" t="s">
        <v>16759</v>
      </c>
      <c r="C105" t="s">
        <v>16760</v>
      </c>
      <c r="D105">
        <v>27.222000000000001</v>
      </c>
      <c r="E105">
        <v>180</v>
      </c>
      <c r="F105">
        <v>87</v>
      </c>
      <c r="G105">
        <v>10</v>
      </c>
      <c r="H105">
        <v>30</v>
      </c>
      <c r="I105">
        <v>183</v>
      </c>
      <c r="J105">
        <v>3</v>
      </c>
      <c r="K105">
        <v>164</v>
      </c>
      <c r="L105">
        <v>7.2699999999999999E-6</v>
      </c>
      <c r="M105">
        <v>46.6</v>
      </c>
      <c r="N105">
        <v>259</v>
      </c>
      <c r="O105">
        <v>69.498099999999994</v>
      </c>
      <c r="P105">
        <v>69.498099999999994</v>
      </c>
      <c r="Q105">
        <v>1231</v>
      </c>
      <c r="R105" t="s">
        <v>16760</v>
      </c>
    </row>
    <row r="106" spans="1:18" x14ac:dyDescent="0.35">
      <c r="A106" t="s">
        <v>18928</v>
      </c>
      <c r="B106" t="s">
        <v>19065</v>
      </c>
      <c r="C106" t="s">
        <v>19066</v>
      </c>
      <c r="D106">
        <v>62.744999999999997</v>
      </c>
      <c r="E106">
        <v>153</v>
      </c>
      <c r="F106">
        <v>53</v>
      </c>
      <c r="G106">
        <v>1</v>
      </c>
      <c r="H106">
        <v>22</v>
      </c>
      <c r="I106">
        <v>170</v>
      </c>
      <c r="J106">
        <v>20</v>
      </c>
      <c r="K106">
        <v>172</v>
      </c>
      <c r="L106">
        <v>1.16E-67</v>
      </c>
      <c r="M106">
        <v>205</v>
      </c>
      <c r="N106">
        <v>207</v>
      </c>
      <c r="O106">
        <v>73.912999999999997</v>
      </c>
      <c r="P106">
        <v>73.912999999999997</v>
      </c>
      <c r="Q106">
        <v>3552</v>
      </c>
      <c r="R106" t="s">
        <v>19066</v>
      </c>
    </row>
    <row r="107" spans="1:18" x14ac:dyDescent="0.35">
      <c r="A107" t="s">
        <v>18932</v>
      </c>
      <c r="B107" t="s">
        <v>19067</v>
      </c>
      <c r="C107" t="s">
        <v>19068</v>
      </c>
      <c r="D107">
        <v>35.802</v>
      </c>
      <c r="E107">
        <v>324</v>
      </c>
      <c r="F107">
        <v>204</v>
      </c>
      <c r="G107">
        <v>4</v>
      </c>
      <c r="H107">
        <v>3</v>
      </c>
      <c r="I107">
        <v>325</v>
      </c>
      <c r="J107">
        <v>4</v>
      </c>
      <c r="K107">
        <v>324</v>
      </c>
      <c r="L107">
        <v>5.72E-56</v>
      </c>
      <c r="M107">
        <v>185</v>
      </c>
      <c r="N107">
        <v>326</v>
      </c>
      <c r="O107">
        <v>99.386499999999998</v>
      </c>
      <c r="P107">
        <v>99.386499999999998</v>
      </c>
      <c r="Q107">
        <v>4103</v>
      </c>
      <c r="R107" t="s">
        <v>19068</v>
      </c>
    </row>
    <row r="108" spans="1:18" x14ac:dyDescent="0.35">
      <c r="A108" t="s">
        <v>18946</v>
      </c>
      <c r="B108" t="s">
        <v>15797</v>
      </c>
      <c r="C108" t="s">
        <v>19069</v>
      </c>
      <c r="D108">
        <v>23.413</v>
      </c>
      <c r="E108">
        <v>252</v>
      </c>
      <c r="F108">
        <v>147</v>
      </c>
      <c r="G108">
        <v>8</v>
      </c>
      <c r="H108">
        <v>6</v>
      </c>
      <c r="I108">
        <v>226</v>
      </c>
      <c r="J108">
        <v>5</v>
      </c>
      <c r="K108">
        <v>241</v>
      </c>
      <c r="L108">
        <v>2.3900000000000001E-4</v>
      </c>
      <c r="M108">
        <v>42</v>
      </c>
      <c r="N108">
        <v>261</v>
      </c>
      <c r="O108">
        <v>96.551699999999997</v>
      </c>
      <c r="P108">
        <v>96.551699999999997</v>
      </c>
      <c r="Q108">
        <v>749</v>
      </c>
      <c r="R108" t="s">
        <v>19069</v>
      </c>
    </row>
    <row r="109" spans="1:18" x14ac:dyDescent="0.35">
      <c r="A109" t="s">
        <v>18940</v>
      </c>
      <c r="B109" t="s">
        <v>19070</v>
      </c>
      <c r="C109" t="s">
        <v>19071</v>
      </c>
      <c r="D109">
        <v>28.645</v>
      </c>
      <c r="E109">
        <v>782</v>
      </c>
      <c r="F109">
        <v>495</v>
      </c>
      <c r="G109">
        <v>23</v>
      </c>
      <c r="H109">
        <v>7</v>
      </c>
      <c r="I109">
        <v>740</v>
      </c>
      <c r="J109">
        <v>5</v>
      </c>
      <c r="K109">
        <v>771</v>
      </c>
      <c r="L109">
        <v>4.9400000000000002E-57</v>
      </c>
      <c r="M109">
        <v>208</v>
      </c>
      <c r="N109">
        <v>784</v>
      </c>
      <c r="O109">
        <v>99.744900000000001</v>
      </c>
      <c r="P109">
        <v>99.744900000000001</v>
      </c>
      <c r="Q109">
        <v>4927</v>
      </c>
      <c r="R109" t="s">
        <v>19071</v>
      </c>
    </row>
    <row r="110" spans="1:18" x14ac:dyDescent="0.35">
      <c r="A110" t="s">
        <v>18976</v>
      </c>
      <c r="B110" t="s">
        <v>19072</v>
      </c>
      <c r="C110" t="s">
        <v>19073</v>
      </c>
      <c r="D110">
        <v>29.411999999999999</v>
      </c>
      <c r="E110">
        <v>85</v>
      </c>
      <c r="F110">
        <v>45</v>
      </c>
      <c r="G110">
        <v>2</v>
      </c>
      <c r="H110">
        <v>21</v>
      </c>
      <c r="I110">
        <v>100</v>
      </c>
      <c r="J110">
        <v>6</v>
      </c>
      <c r="K110">
        <v>80</v>
      </c>
      <c r="L110">
        <v>0.68</v>
      </c>
      <c r="M110">
        <v>30</v>
      </c>
      <c r="N110">
        <v>147</v>
      </c>
      <c r="O110">
        <v>57.823099999999997</v>
      </c>
      <c r="P110">
        <v>57.823099999999997</v>
      </c>
      <c r="Q110">
        <v>1793</v>
      </c>
      <c r="R110" t="s">
        <v>19073</v>
      </c>
    </row>
    <row r="111" spans="1:18" x14ac:dyDescent="0.35">
      <c r="A111" t="s">
        <v>18997</v>
      </c>
      <c r="B111" t="s">
        <v>19074</v>
      </c>
      <c r="C111" t="s">
        <v>19075</v>
      </c>
      <c r="D111">
        <v>30.667000000000002</v>
      </c>
      <c r="E111">
        <v>75</v>
      </c>
      <c r="F111">
        <v>49</v>
      </c>
      <c r="G111">
        <v>2</v>
      </c>
      <c r="H111">
        <v>26</v>
      </c>
      <c r="I111">
        <v>100</v>
      </c>
      <c r="J111">
        <v>8</v>
      </c>
      <c r="K111">
        <v>79</v>
      </c>
      <c r="L111">
        <v>1.7000000000000001E-2</v>
      </c>
      <c r="M111">
        <v>34.700000000000003</v>
      </c>
      <c r="N111">
        <v>142</v>
      </c>
      <c r="O111">
        <v>52.816899999999997</v>
      </c>
      <c r="P111">
        <v>52.816899999999997</v>
      </c>
      <c r="Q111">
        <v>1652</v>
      </c>
      <c r="R111" t="s">
        <v>19075</v>
      </c>
    </row>
    <row r="112" spans="1:18" x14ac:dyDescent="0.35">
      <c r="A112" t="s">
        <v>19076</v>
      </c>
      <c r="B112" t="s">
        <v>19074</v>
      </c>
      <c r="C112" t="s">
        <v>19075</v>
      </c>
      <c r="D112">
        <v>22.5</v>
      </c>
      <c r="E112">
        <v>120</v>
      </c>
      <c r="F112">
        <v>69</v>
      </c>
      <c r="G112">
        <v>4</v>
      </c>
      <c r="H112">
        <v>28</v>
      </c>
      <c r="I112">
        <v>126</v>
      </c>
      <c r="J112">
        <v>3</v>
      </c>
      <c r="K112">
        <v>119</v>
      </c>
      <c r="L112">
        <v>0.16</v>
      </c>
      <c r="M112">
        <v>31.6</v>
      </c>
      <c r="N112">
        <v>142</v>
      </c>
      <c r="O112">
        <v>84.507000000000005</v>
      </c>
      <c r="P112">
        <v>84.507000000000005</v>
      </c>
      <c r="Q112">
        <v>3331</v>
      </c>
      <c r="R112" t="s">
        <v>19075</v>
      </c>
    </row>
    <row r="113" spans="1:18" x14ac:dyDescent="0.35">
      <c r="A113" t="s">
        <v>19038</v>
      </c>
      <c r="B113" t="s">
        <v>19077</v>
      </c>
      <c r="C113" t="s">
        <v>19078</v>
      </c>
      <c r="D113">
        <v>23.946999999999999</v>
      </c>
      <c r="E113">
        <v>380</v>
      </c>
      <c r="F113">
        <v>197</v>
      </c>
      <c r="G113">
        <v>21</v>
      </c>
      <c r="H113">
        <v>229</v>
      </c>
      <c r="I113">
        <v>529</v>
      </c>
      <c r="J113">
        <v>236</v>
      </c>
      <c r="K113">
        <v>602</v>
      </c>
      <c r="L113">
        <v>1.55E-6</v>
      </c>
      <c r="M113">
        <v>51.2</v>
      </c>
      <c r="N113">
        <v>633</v>
      </c>
      <c r="O113">
        <v>60.031599999999997</v>
      </c>
      <c r="P113">
        <v>60.031599999999997</v>
      </c>
      <c r="Q113">
        <v>3147</v>
      </c>
      <c r="R113" t="s">
        <v>19078</v>
      </c>
    </row>
    <row r="114" spans="1:18" x14ac:dyDescent="0.35">
      <c r="A114" t="s">
        <v>19079</v>
      </c>
      <c r="B114" t="s">
        <v>15039</v>
      </c>
      <c r="C114" t="s">
        <v>19080</v>
      </c>
      <c r="D114">
        <v>26.414999999999999</v>
      </c>
      <c r="E114">
        <v>159</v>
      </c>
      <c r="F114">
        <v>94</v>
      </c>
      <c r="G114">
        <v>4</v>
      </c>
      <c r="H114">
        <v>132</v>
      </c>
      <c r="I114">
        <v>280</v>
      </c>
      <c r="J114">
        <v>35</v>
      </c>
      <c r="K114">
        <v>180</v>
      </c>
      <c r="L114">
        <v>1</v>
      </c>
      <c r="M114">
        <v>30.8</v>
      </c>
      <c r="N114">
        <v>242</v>
      </c>
      <c r="O114">
        <v>65.702500000000001</v>
      </c>
      <c r="P114">
        <v>65.702500000000001</v>
      </c>
      <c r="Q114">
        <v>2</v>
      </c>
      <c r="R114" t="s">
        <v>19080</v>
      </c>
    </row>
    <row r="115" spans="1:18" x14ac:dyDescent="0.35">
      <c r="A115" t="s">
        <v>18940</v>
      </c>
      <c r="B115" t="s">
        <v>19081</v>
      </c>
      <c r="C115" t="s">
        <v>19082</v>
      </c>
      <c r="D115">
        <v>40.540999999999997</v>
      </c>
      <c r="E115">
        <v>740</v>
      </c>
      <c r="F115">
        <v>426</v>
      </c>
      <c r="G115">
        <v>8</v>
      </c>
      <c r="H115">
        <v>8</v>
      </c>
      <c r="I115">
        <v>742</v>
      </c>
      <c r="J115">
        <v>47</v>
      </c>
      <c r="K115">
        <v>777</v>
      </c>
      <c r="L115">
        <v>1.6900000000000001E-164</v>
      </c>
      <c r="M115">
        <v>494</v>
      </c>
      <c r="N115">
        <v>777</v>
      </c>
      <c r="O115">
        <v>95.238100000000003</v>
      </c>
      <c r="P115">
        <v>95.238100000000003</v>
      </c>
      <c r="Q115">
        <v>4536</v>
      </c>
      <c r="R115" t="s">
        <v>19082</v>
      </c>
    </row>
    <row r="116" spans="1:18" x14ac:dyDescent="0.35">
      <c r="A116" t="s">
        <v>18935</v>
      </c>
      <c r="B116" t="s">
        <v>19083</v>
      </c>
      <c r="C116" t="s">
        <v>19084</v>
      </c>
      <c r="D116">
        <v>39.752000000000002</v>
      </c>
      <c r="E116">
        <v>161</v>
      </c>
      <c r="F116">
        <v>85</v>
      </c>
      <c r="G116">
        <v>4</v>
      </c>
      <c r="H116">
        <v>1</v>
      </c>
      <c r="I116">
        <v>161</v>
      </c>
      <c r="J116">
        <v>1</v>
      </c>
      <c r="K116">
        <v>149</v>
      </c>
      <c r="L116">
        <v>1.73E-31</v>
      </c>
      <c r="M116">
        <v>111</v>
      </c>
      <c r="N116">
        <v>154</v>
      </c>
      <c r="O116">
        <v>104.545</v>
      </c>
      <c r="P116">
        <v>101</v>
      </c>
      <c r="Q116">
        <v>2457</v>
      </c>
      <c r="R116" t="s">
        <v>19084</v>
      </c>
    </row>
    <row r="117" spans="1:18" x14ac:dyDescent="0.35">
      <c r="A117" t="s">
        <v>18928</v>
      </c>
      <c r="B117" t="s">
        <v>19083</v>
      </c>
      <c r="C117" t="s">
        <v>19084</v>
      </c>
      <c r="D117">
        <v>49.323999999999998</v>
      </c>
      <c r="E117">
        <v>148</v>
      </c>
      <c r="F117">
        <v>75</v>
      </c>
      <c r="G117">
        <v>0</v>
      </c>
      <c r="H117">
        <v>22</v>
      </c>
      <c r="I117">
        <v>169</v>
      </c>
      <c r="J117">
        <v>4</v>
      </c>
      <c r="K117">
        <v>151</v>
      </c>
      <c r="L117">
        <v>7.5300000000000001E-51</v>
      </c>
      <c r="M117">
        <v>160</v>
      </c>
      <c r="N117">
        <v>154</v>
      </c>
      <c r="O117">
        <v>96.103899999999996</v>
      </c>
      <c r="P117">
        <v>96.103899999999996</v>
      </c>
      <c r="Q117">
        <v>3884</v>
      </c>
      <c r="R117" t="s">
        <v>19084</v>
      </c>
    </row>
    <row r="118" spans="1:18" x14ac:dyDescent="0.35">
      <c r="A118" t="s">
        <v>19085</v>
      </c>
      <c r="B118" t="s">
        <v>19086</v>
      </c>
      <c r="C118" t="s">
        <v>19087</v>
      </c>
      <c r="D118">
        <v>36.957000000000001</v>
      </c>
      <c r="E118">
        <v>46</v>
      </c>
      <c r="F118">
        <v>27</v>
      </c>
      <c r="G118">
        <v>1</v>
      </c>
      <c r="H118">
        <v>53</v>
      </c>
      <c r="I118">
        <v>96</v>
      </c>
      <c r="J118">
        <v>9</v>
      </c>
      <c r="K118">
        <v>54</v>
      </c>
      <c r="L118">
        <v>0.59</v>
      </c>
      <c r="M118">
        <v>29.3</v>
      </c>
      <c r="N118">
        <v>73</v>
      </c>
      <c r="O118">
        <v>63.0137</v>
      </c>
      <c r="P118">
        <v>63.0137</v>
      </c>
      <c r="Q118">
        <v>5496</v>
      </c>
      <c r="R118" t="s">
        <v>19087</v>
      </c>
    </row>
    <row r="119" spans="1:18" x14ac:dyDescent="0.35">
      <c r="A119" t="s">
        <v>18940</v>
      </c>
      <c r="B119" t="s">
        <v>15179</v>
      </c>
      <c r="C119" t="s">
        <v>19088</v>
      </c>
      <c r="D119">
        <v>27.273</v>
      </c>
      <c r="E119">
        <v>814</v>
      </c>
      <c r="F119">
        <v>460</v>
      </c>
      <c r="G119">
        <v>27</v>
      </c>
      <c r="H119">
        <v>8</v>
      </c>
      <c r="I119">
        <v>744</v>
      </c>
      <c r="J119">
        <v>12</v>
      </c>
      <c r="K119">
        <v>770</v>
      </c>
      <c r="L119">
        <v>9.0399999999999998E-57</v>
      </c>
      <c r="M119">
        <v>207</v>
      </c>
      <c r="N119">
        <v>775</v>
      </c>
      <c r="O119">
        <v>105.032</v>
      </c>
      <c r="P119">
        <v>101</v>
      </c>
      <c r="Q119">
        <v>4937</v>
      </c>
      <c r="R119" t="s">
        <v>19088</v>
      </c>
    </row>
    <row r="120" spans="1:18" x14ac:dyDescent="0.35">
      <c r="A120" t="s">
        <v>18932</v>
      </c>
      <c r="B120" t="s">
        <v>19089</v>
      </c>
      <c r="C120" t="s">
        <v>19090</v>
      </c>
      <c r="D120">
        <v>28.312999999999999</v>
      </c>
      <c r="E120">
        <v>332</v>
      </c>
      <c r="F120">
        <v>178</v>
      </c>
      <c r="G120">
        <v>10</v>
      </c>
      <c r="H120">
        <v>4</v>
      </c>
      <c r="I120">
        <v>328</v>
      </c>
      <c r="J120">
        <v>6</v>
      </c>
      <c r="K120">
        <v>284</v>
      </c>
      <c r="L120">
        <v>3.7700000000000001E-21</v>
      </c>
      <c r="M120">
        <v>92</v>
      </c>
      <c r="N120">
        <v>284</v>
      </c>
      <c r="O120">
        <v>116.901</v>
      </c>
      <c r="P120">
        <v>101</v>
      </c>
      <c r="Q120">
        <v>4381</v>
      </c>
      <c r="R120" t="s">
        <v>19090</v>
      </c>
    </row>
    <row r="121" spans="1:18" x14ac:dyDescent="0.35">
      <c r="A121" t="s">
        <v>19091</v>
      </c>
      <c r="B121" t="s">
        <v>19092</v>
      </c>
      <c r="C121" t="s">
        <v>19093</v>
      </c>
      <c r="D121">
        <v>42</v>
      </c>
      <c r="E121">
        <v>50</v>
      </c>
      <c r="F121">
        <v>27</v>
      </c>
      <c r="G121">
        <v>1</v>
      </c>
      <c r="H121">
        <v>22</v>
      </c>
      <c r="I121">
        <v>69</v>
      </c>
      <c r="J121">
        <v>8</v>
      </c>
      <c r="K121">
        <v>57</v>
      </c>
      <c r="L121">
        <v>0.68</v>
      </c>
      <c r="M121">
        <v>26.6</v>
      </c>
      <c r="N121">
        <v>57</v>
      </c>
      <c r="O121">
        <v>87.719300000000004</v>
      </c>
      <c r="P121">
        <v>87.719300000000004</v>
      </c>
      <c r="Q121">
        <v>1899</v>
      </c>
      <c r="R121" t="s">
        <v>19093</v>
      </c>
    </row>
    <row r="122" spans="1:18" x14ac:dyDescent="0.35">
      <c r="A122" t="s">
        <v>18920</v>
      </c>
      <c r="B122" t="s">
        <v>19094</v>
      </c>
      <c r="C122" t="s">
        <v>19095</v>
      </c>
      <c r="D122">
        <v>24.699000000000002</v>
      </c>
      <c r="E122">
        <v>166</v>
      </c>
      <c r="F122">
        <v>102</v>
      </c>
      <c r="G122">
        <v>3</v>
      </c>
      <c r="H122">
        <v>172</v>
      </c>
      <c r="I122">
        <v>336</v>
      </c>
      <c r="J122">
        <v>94</v>
      </c>
      <c r="K122">
        <v>237</v>
      </c>
      <c r="L122">
        <v>3.9400000000000001E-11</v>
      </c>
      <c r="M122">
        <v>63.2</v>
      </c>
      <c r="N122">
        <v>289</v>
      </c>
      <c r="O122">
        <v>57.439399999999999</v>
      </c>
      <c r="P122">
        <v>57.439399999999999</v>
      </c>
      <c r="Q122">
        <v>5159</v>
      </c>
      <c r="R122" t="s">
        <v>19095</v>
      </c>
    </row>
    <row r="123" spans="1:18" x14ac:dyDescent="0.35">
      <c r="A123" t="s">
        <v>18940</v>
      </c>
      <c r="B123" t="s">
        <v>15346</v>
      </c>
      <c r="C123" t="s">
        <v>19096</v>
      </c>
      <c r="D123">
        <v>30.206</v>
      </c>
      <c r="E123">
        <v>778</v>
      </c>
      <c r="F123">
        <v>477</v>
      </c>
      <c r="G123">
        <v>19</v>
      </c>
      <c r="H123">
        <v>8</v>
      </c>
      <c r="I123">
        <v>743</v>
      </c>
      <c r="J123">
        <v>7</v>
      </c>
      <c r="K123">
        <v>760</v>
      </c>
      <c r="L123">
        <v>1.08E-82</v>
      </c>
      <c r="M123">
        <v>279</v>
      </c>
      <c r="N123">
        <v>768</v>
      </c>
      <c r="O123">
        <v>101.30200000000001</v>
      </c>
      <c r="P123">
        <v>101</v>
      </c>
      <c r="Q123">
        <v>4729</v>
      </c>
      <c r="R123" t="s">
        <v>19096</v>
      </c>
    </row>
    <row r="124" spans="1:18" x14ac:dyDescent="0.35">
      <c r="A124" t="s">
        <v>18928</v>
      </c>
      <c r="B124" t="s">
        <v>19097</v>
      </c>
      <c r="C124" t="s">
        <v>19098</v>
      </c>
      <c r="D124">
        <v>57.895000000000003</v>
      </c>
      <c r="E124">
        <v>171</v>
      </c>
      <c r="F124">
        <v>68</v>
      </c>
      <c r="G124">
        <v>2</v>
      </c>
      <c r="H124">
        <v>3</v>
      </c>
      <c r="I124">
        <v>172</v>
      </c>
      <c r="J124">
        <v>34</v>
      </c>
      <c r="K124">
        <v>201</v>
      </c>
      <c r="L124">
        <v>2.6000000000000001E-65</v>
      </c>
      <c r="M124">
        <v>199</v>
      </c>
      <c r="N124">
        <v>202</v>
      </c>
      <c r="O124">
        <v>84.653499999999994</v>
      </c>
      <c r="P124">
        <v>84.653499999999994</v>
      </c>
      <c r="Q124">
        <v>3587</v>
      </c>
      <c r="R124" t="s">
        <v>19098</v>
      </c>
    </row>
    <row r="125" spans="1:18" x14ac:dyDescent="0.35">
      <c r="A125" t="s">
        <v>19038</v>
      </c>
      <c r="B125" t="s">
        <v>19099</v>
      </c>
      <c r="C125" t="s">
        <v>19100</v>
      </c>
      <c r="D125">
        <v>23.425999999999998</v>
      </c>
      <c r="E125">
        <v>397</v>
      </c>
      <c r="F125">
        <v>210</v>
      </c>
      <c r="G125">
        <v>17</v>
      </c>
      <c r="H125">
        <v>217</v>
      </c>
      <c r="I125">
        <v>538</v>
      </c>
      <c r="J125">
        <v>173</v>
      </c>
      <c r="K125">
        <v>550</v>
      </c>
      <c r="L125">
        <v>2.8200000000000001E-7</v>
      </c>
      <c r="M125">
        <v>53.5</v>
      </c>
      <c r="N125">
        <v>572</v>
      </c>
      <c r="O125">
        <v>69.405600000000007</v>
      </c>
      <c r="P125">
        <v>69.405600000000007</v>
      </c>
      <c r="Q125">
        <v>3116</v>
      </c>
      <c r="R125" t="s">
        <v>19100</v>
      </c>
    </row>
    <row r="126" spans="1:18" x14ac:dyDescent="0.35">
      <c r="A126" t="s">
        <v>18943</v>
      </c>
      <c r="B126" t="s">
        <v>15039</v>
      </c>
      <c r="C126" t="s">
        <v>19101</v>
      </c>
      <c r="D126">
        <v>24.632000000000001</v>
      </c>
      <c r="E126">
        <v>272</v>
      </c>
      <c r="F126">
        <v>146</v>
      </c>
      <c r="G126">
        <v>11</v>
      </c>
      <c r="H126">
        <v>31</v>
      </c>
      <c r="I126">
        <v>280</v>
      </c>
      <c r="J126">
        <v>4</v>
      </c>
      <c r="K126">
        <v>238</v>
      </c>
      <c r="L126">
        <v>1E-3</v>
      </c>
      <c r="M126">
        <v>40</v>
      </c>
      <c r="N126">
        <v>255</v>
      </c>
      <c r="O126">
        <v>106.667</v>
      </c>
      <c r="P126">
        <v>101</v>
      </c>
      <c r="Q126">
        <v>1557</v>
      </c>
      <c r="R126" t="s">
        <v>19101</v>
      </c>
    </row>
    <row r="127" spans="1:18" x14ac:dyDescent="0.35">
      <c r="A127" t="s">
        <v>18997</v>
      </c>
      <c r="B127" t="s">
        <v>19102</v>
      </c>
      <c r="C127" t="s">
        <v>19103</v>
      </c>
      <c r="D127">
        <v>33.332999999999998</v>
      </c>
      <c r="E127">
        <v>75</v>
      </c>
      <c r="F127">
        <v>47</v>
      </c>
      <c r="G127">
        <v>3</v>
      </c>
      <c r="H127">
        <v>22</v>
      </c>
      <c r="I127">
        <v>95</v>
      </c>
      <c r="J127">
        <v>4</v>
      </c>
      <c r="K127">
        <v>76</v>
      </c>
      <c r="L127">
        <v>5.2999999999999999E-2</v>
      </c>
      <c r="M127">
        <v>33.1</v>
      </c>
      <c r="N127">
        <v>145</v>
      </c>
      <c r="O127">
        <v>51.7241</v>
      </c>
      <c r="P127">
        <v>51.7241</v>
      </c>
      <c r="Q127">
        <v>1660</v>
      </c>
      <c r="R127" t="s">
        <v>19103</v>
      </c>
    </row>
    <row r="128" spans="1:18" x14ac:dyDescent="0.35">
      <c r="A128" t="s">
        <v>19104</v>
      </c>
      <c r="B128" t="s">
        <v>19102</v>
      </c>
      <c r="C128" t="s">
        <v>19103</v>
      </c>
      <c r="D128">
        <v>23.913</v>
      </c>
      <c r="E128">
        <v>92</v>
      </c>
      <c r="F128">
        <v>67</v>
      </c>
      <c r="G128">
        <v>2</v>
      </c>
      <c r="H128">
        <v>37</v>
      </c>
      <c r="I128">
        <v>128</v>
      </c>
      <c r="J128">
        <v>10</v>
      </c>
      <c r="K128">
        <v>98</v>
      </c>
      <c r="L128">
        <v>1.2E-2</v>
      </c>
      <c r="M128">
        <v>35</v>
      </c>
      <c r="N128">
        <v>145</v>
      </c>
      <c r="O128">
        <v>63.448300000000003</v>
      </c>
      <c r="P128">
        <v>63.448300000000003</v>
      </c>
      <c r="Q128">
        <v>5944</v>
      </c>
      <c r="R128" t="s">
        <v>19103</v>
      </c>
    </row>
    <row r="129" spans="1:18" x14ac:dyDescent="0.35">
      <c r="A129" t="s">
        <v>18997</v>
      </c>
      <c r="B129" t="s">
        <v>19105</v>
      </c>
      <c r="C129" t="s">
        <v>19106</v>
      </c>
      <c r="D129">
        <v>25</v>
      </c>
      <c r="E129">
        <v>120</v>
      </c>
      <c r="F129">
        <v>80</v>
      </c>
      <c r="G129">
        <v>3</v>
      </c>
      <c r="H129">
        <v>43</v>
      </c>
      <c r="I129">
        <v>158</v>
      </c>
      <c r="J129">
        <v>24</v>
      </c>
      <c r="K129">
        <v>137</v>
      </c>
      <c r="L129">
        <v>0.23</v>
      </c>
      <c r="M129">
        <v>31.2</v>
      </c>
      <c r="N129">
        <v>142</v>
      </c>
      <c r="O129">
        <v>84.507000000000005</v>
      </c>
      <c r="P129">
        <v>84.507000000000005</v>
      </c>
      <c r="Q129">
        <v>1671</v>
      </c>
      <c r="R129" t="s">
        <v>19106</v>
      </c>
    </row>
    <row r="130" spans="1:18" x14ac:dyDescent="0.35">
      <c r="A130" t="s">
        <v>19017</v>
      </c>
      <c r="B130" t="s">
        <v>18354</v>
      </c>
      <c r="C130" t="s">
        <v>19107</v>
      </c>
      <c r="D130">
        <v>30.356999999999999</v>
      </c>
      <c r="E130">
        <v>112</v>
      </c>
      <c r="F130">
        <v>62</v>
      </c>
      <c r="G130">
        <v>6</v>
      </c>
      <c r="H130">
        <v>36</v>
      </c>
      <c r="I130">
        <v>141</v>
      </c>
      <c r="J130">
        <v>3</v>
      </c>
      <c r="K130">
        <v>104</v>
      </c>
      <c r="L130">
        <v>0.45</v>
      </c>
      <c r="M130">
        <v>30.8</v>
      </c>
      <c r="N130">
        <v>155</v>
      </c>
      <c r="O130">
        <v>72.258099999999999</v>
      </c>
      <c r="P130">
        <v>72.258099999999999</v>
      </c>
      <c r="Q130">
        <v>2841</v>
      </c>
      <c r="R130" t="s">
        <v>19107</v>
      </c>
    </row>
    <row r="131" spans="1:18" x14ac:dyDescent="0.35">
      <c r="A131" t="s">
        <v>18940</v>
      </c>
      <c r="B131" t="s">
        <v>19108</v>
      </c>
      <c r="C131" t="s">
        <v>19109</v>
      </c>
      <c r="D131">
        <v>29.986999999999998</v>
      </c>
      <c r="E131">
        <v>777</v>
      </c>
      <c r="F131">
        <v>474</v>
      </c>
      <c r="G131">
        <v>24</v>
      </c>
      <c r="H131">
        <v>4</v>
      </c>
      <c r="I131">
        <v>737</v>
      </c>
      <c r="J131">
        <v>3</v>
      </c>
      <c r="K131">
        <v>752</v>
      </c>
      <c r="L131">
        <v>3.6599999999999998E-68</v>
      </c>
      <c r="M131">
        <v>239</v>
      </c>
      <c r="N131">
        <v>767</v>
      </c>
      <c r="O131">
        <v>101.304</v>
      </c>
      <c r="P131">
        <v>101</v>
      </c>
      <c r="Q131">
        <v>4797</v>
      </c>
      <c r="R131" t="s">
        <v>19109</v>
      </c>
    </row>
    <row r="132" spans="1:18" x14ac:dyDescent="0.35">
      <c r="A132" t="s">
        <v>18920</v>
      </c>
      <c r="B132" t="s">
        <v>19110</v>
      </c>
      <c r="C132" t="s">
        <v>19111</v>
      </c>
      <c r="D132">
        <v>45.37</v>
      </c>
      <c r="E132">
        <v>324</v>
      </c>
      <c r="F132">
        <v>170</v>
      </c>
      <c r="G132">
        <v>3</v>
      </c>
      <c r="H132">
        <v>10</v>
      </c>
      <c r="I132">
        <v>333</v>
      </c>
      <c r="J132">
        <v>11</v>
      </c>
      <c r="K132">
        <v>327</v>
      </c>
      <c r="L132">
        <v>3.0799999999999997E-82</v>
      </c>
      <c r="M132">
        <v>253</v>
      </c>
      <c r="N132">
        <v>329</v>
      </c>
      <c r="O132">
        <v>98.480199999999996</v>
      </c>
      <c r="P132">
        <v>98.480199999999996</v>
      </c>
      <c r="Q132">
        <v>4978</v>
      </c>
      <c r="R132" t="s">
        <v>19111</v>
      </c>
    </row>
    <row r="133" spans="1:18" x14ac:dyDescent="0.35">
      <c r="A133" t="s">
        <v>18932</v>
      </c>
      <c r="B133" t="s">
        <v>15827</v>
      </c>
      <c r="C133" t="s">
        <v>19112</v>
      </c>
      <c r="D133">
        <v>27.928000000000001</v>
      </c>
      <c r="E133">
        <v>333</v>
      </c>
      <c r="F133">
        <v>182</v>
      </c>
      <c r="G133">
        <v>9</v>
      </c>
      <c r="H133">
        <v>4</v>
      </c>
      <c r="I133">
        <v>327</v>
      </c>
      <c r="J133">
        <v>6</v>
      </c>
      <c r="K133">
        <v>289</v>
      </c>
      <c r="L133">
        <v>6.6799999999999996E-23</v>
      </c>
      <c r="M133">
        <v>96.7</v>
      </c>
      <c r="N133">
        <v>289</v>
      </c>
      <c r="O133">
        <v>115.22499999999999</v>
      </c>
      <c r="P133">
        <v>101</v>
      </c>
      <c r="Q133">
        <v>4278</v>
      </c>
      <c r="R133" t="s">
        <v>19112</v>
      </c>
    </row>
    <row r="134" spans="1:18" x14ac:dyDescent="0.35">
      <c r="A134" t="s">
        <v>18946</v>
      </c>
      <c r="B134" t="s">
        <v>15340</v>
      </c>
      <c r="C134" t="s">
        <v>15341</v>
      </c>
      <c r="D134">
        <v>23.245999999999999</v>
      </c>
      <c r="E134">
        <v>228</v>
      </c>
      <c r="F134">
        <v>149</v>
      </c>
      <c r="G134">
        <v>7</v>
      </c>
      <c r="H134">
        <v>5</v>
      </c>
      <c r="I134">
        <v>216</v>
      </c>
      <c r="J134">
        <v>4</v>
      </c>
      <c r="K134">
        <v>221</v>
      </c>
      <c r="L134">
        <v>6.5400000000000002E-9</v>
      </c>
      <c r="M134">
        <v>55.5</v>
      </c>
      <c r="N134">
        <v>252</v>
      </c>
      <c r="O134">
        <v>90.476200000000006</v>
      </c>
      <c r="P134">
        <v>90.476200000000006</v>
      </c>
      <c r="Q134">
        <v>435</v>
      </c>
      <c r="R134" t="s">
        <v>15341</v>
      </c>
    </row>
    <row r="135" spans="1:18" x14ac:dyDescent="0.35">
      <c r="A135" t="s">
        <v>18920</v>
      </c>
      <c r="B135" t="s">
        <v>19113</v>
      </c>
      <c r="C135" t="s">
        <v>19114</v>
      </c>
      <c r="D135">
        <v>36.634</v>
      </c>
      <c r="E135">
        <v>303</v>
      </c>
      <c r="F135">
        <v>166</v>
      </c>
      <c r="G135">
        <v>9</v>
      </c>
      <c r="H135">
        <v>28</v>
      </c>
      <c r="I135">
        <v>319</v>
      </c>
      <c r="J135">
        <v>19</v>
      </c>
      <c r="K135">
        <v>306</v>
      </c>
      <c r="L135">
        <v>3.4200000000000001E-40</v>
      </c>
      <c r="M135">
        <v>144</v>
      </c>
      <c r="N135">
        <v>329</v>
      </c>
      <c r="O135">
        <v>92.097300000000004</v>
      </c>
      <c r="P135">
        <v>92.097300000000004</v>
      </c>
      <c r="Q135">
        <v>5087</v>
      </c>
      <c r="R135" t="s">
        <v>19114</v>
      </c>
    </row>
    <row r="136" spans="1:18" x14ac:dyDescent="0.35">
      <c r="A136" t="s">
        <v>18920</v>
      </c>
      <c r="B136" t="s">
        <v>19115</v>
      </c>
      <c r="C136" t="s">
        <v>19116</v>
      </c>
      <c r="D136">
        <v>32.121000000000002</v>
      </c>
      <c r="E136">
        <v>165</v>
      </c>
      <c r="F136">
        <v>82</v>
      </c>
      <c r="G136">
        <v>3</v>
      </c>
      <c r="H136">
        <v>169</v>
      </c>
      <c r="I136">
        <v>333</v>
      </c>
      <c r="J136">
        <v>102</v>
      </c>
      <c r="K136">
        <v>236</v>
      </c>
      <c r="L136">
        <v>4.5099999999999998E-11</v>
      </c>
      <c r="M136">
        <v>62.4</v>
      </c>
      <c r="N136">
        <v>244</v>
      </c>
      <c r="O136">
        <v>67.623000000000005</v>
      </c>
      <c r="P136">
        <v>67.623000000000005</v>
      </c>
      <c r="Q136">
        <v>5161</v>
      </c>
      <c r="R136" t="s">
        <v>19116</v>
      </c>
    </row>
    <row r="137" spans="1:18" x14ac:dyDescent="0.35">
      <c r="A137" t="s">
        <v>19038</v>
      </c>
      <c r="B137" t="s">
        <v>19117</v>
      </c>
      <c r="C137" t="s">
        <v>19118</v>
      </c>
      <c r="D137">
        <v>23.37</v>
      </c>
      <c r="E137">
        <v>368</v>
      </c>
      <c r="F137">
        <v>215</v>
      </c>
      <c r="G137">
        <v>14</v>
      </c>
      <c r="H137">
        <v>229</v>
      </c>
      <c r="I137">
        <v>532</v>
      </c>
      <c r="J137">
        <v>228</v>
      </c>
      <c r="K137">
        <v>592</v>
      </c>
      <c r="L137">
        <v>1.54E-7</v>
      </c>
      <c r="M137">
        <v>54.7</v>
      </c>
      <c r="N137">
        <v>634</v>
      </c>
      <c r="O137">
        <v>58.044199999999996</v>
      </c>
      <c r="P137">
        <v>58.044199999999996</v>
      </c>
      <c r="Q137">
        <v>3109</v>
      </c>
      <c r="R137" t="s">
        <v>19118</v>
      </c>
    </row>
    <row r="138" spans="1:18" x14ac:dyDescent="0.35">
      <c r="A138" t="s">
        <v>18935</v>
      </c>
      <c r="B138" t="s">
        <v>19119</v>
      </c>
      <c r="C138" t="s">
        <v>19120</v>
      </c>
      <c r="D138">
        <v>38.994</v>
      </c>
      <c r="E138">
        <v>159</v>
      </c>
      <c r="F138">
        <v>85</v>
      </c>
      <c r="G138">
        <v>3</v>
      </c>
      <c r="H138">
        <v>4</v>
      </c>
      <c r="I138">
        <v>162</v>
      </c>
      <c r="J138">
        <v>12</v>
      </c>
      <c r="K138">
        <v>158</v>
      </c>
      <c r="L138">
        <v>2.4899999999999999E-28</v>
      </c>
      <c r="M138">
        <v>103</v>
      </c>
      <c r="N138">
        <v>169</v>
      </c>
      <c r="O138">
        <v>94.082800000000006</v>
      </c>
      <c r="P138">
        <v>94.082800000000006</v>
      </c>
      <c r="Q138">
        <v>2579</v>
      </c>
      <c r="R138" t="s">
        <v>19120</v>
      </c>
    </row>
    <row r="139" spans="1:18" x14ac:dyDescent="0.35">
      <c r="A139" t="s">
        <v>18928</v>
      </c>
      <c r="B139" t="s">
        <v>19119</v>
      </c>
      <c r="C139" t="s">
        <v>19120</v>
      </c>
      <c r="D139">
        <v>67.516000000000005</v>
      </c>
      <c r="E139">
        <v>157</v>
      </c>
      <c r="F139">
        <v>51</v>
      </c>
      <c r="G139">
        <v>0</v>
      </c>
      <c r="H139">
        <v>12</v>
      </c>
      <c r="I139">
        <v>168</v>
      </c>
      <c r="J139">
        <v>2</v>
      </c>
      <c r="K139">
        <v>158</v>
      </c>
      <c r="L139">
        <v>1.3700000000000001E-72</v>
      </c>
      <c r="M139">
        <v>216</v>
      </c>
      <c r="N139">
        <v>169</v>
      </c>
      <c r="O139">
        <v>92.8994</v>
      </c>
      <c r="P139">
        <v>92.8994</v>
      </c>
      <c r="Q139">
        <v>3502</v>
      </c>
      <c r="R139" t="s">
        <v>19120</v>
      </c>
    </row>
    <row r="140" spans="1:18" x14ac:dyDescent="0.35">
      <c r="A140" t="s">
        <v>18943</v>
      </c>
      <c r="B140" t="s">
        <v>17897</v>
      </c>
      <c r="C140" t="s">
        <v>17898</v>
      </c>
      <c r="D140">
        <v>24.905999999999999</v>
      </c>
      <c r="E140">
        <v>265</v>
      </c>
      <c r="F140">
        <v>151</v>
      </c>
      <c r="G140">
        <v>10</v>
      </c>
      <c r="H140">
        <v>30</v>
      </c>
      <c r="I140">
        <v>261</v>
      </c>
      <c r="J140">
        <v>3</v>
      </c>
      <c r="K140">
        <v>252</v>
      </c>
      <c r="L140">
        <v>2.2099999999999998E-5</v>
      </c>
      <c r="M140">
        <v>45.4</v>
      </c>
      <c r="N140">
        <v>260</v>
      </c>
      <c r="O140">
        <v>101.923</v>
      </c>
      <c r="P140">
        <v>101</v>
      </c>
      <c r="Q140">
        <v>1281</v>
      </c>
      <c r="R140" t="s">
        <v>17898</v>
      </c>
    </row>
    <row r="141" spans="1:18" x14ac:dyDescent="0.35">
      <c r="A141" t="s">
        <v>18920</v>
      </c>
      <c r="B141" t="s">
        <v>18959</v>
      </c>
      <c r="C141" t="s">
        <v>19121</v>
      </c>
      <c r="D141">
        <v>32.121000000000002</v>
      </c>
      <c r="E141">
        <v>165</v>
      </c>
      <c r="F141">
        <v>84</v>
      </c>
      <c r="G141">
        <v>4</v>
      </c>
      <c r="H141">
        <v>169</v>
      </c>
      <c r="I141">
        <v>333</v>
      </c>
      <c r="J141">
        <v>98</v>
      </c>
      <c r="K141">
        <v>234</v>
      </c>
      <c r="L141">
        <v>2.6000000000000001E-8</v>
      </c>
      <c r="M141">
        <v>54.3</v>
      </c>
      <c r="N141">
        <v>251</v>
      </c>
      <c r="O141">
        <v>65.737099999999998</v>
      </c>
      <c r="P141">
        <v>65.737099999999998</v>
      </c>
      <c r="Q141">
        <v>5281</v>
      </c>
      <c r="R141" t="s">
        <v>19121</v>
      </c>
    </row>
    <row r="142" spans="1:18" x14ac:dyDescent="0.35">
      <c r="A142" t="s">
        <v>18935</v>
      </c>
      <c r="B142" t="s">
        <v>15352</v>
      </c>
      <c r="C142" t="s">
        <v>19122</v>
      </c>
      <c r="D142">
        <v>44.509</v>
      </c>
      <c r="E142">
        <v>173</v>
      </c>
      <c r="F142">
        <v>89</v>
      </c>
      <c r="G142">
        <v>2</v>
      </c>
      <c r="H142">
        <v>1</v>
      </c>
      <c r="I142">
        <v>167</v>
      </c>
      <c r="J142">
        <v>1</v>
      </c>
      <c r="K142">
        <v>172</v>
      </c>
      <c r="L142">
        <v>9.6499999999999991E-53</v>
      </c>
      <c r="M142">
        <v>166</v>
      </c>
      <c r="N142">
        <v>177</v>
      </c>
      <c r="O142">
        <v>97.740099999999998</v>
      </c>
      <c r="P142">
        <v>97.740099999999998</v>
      </c>
      <c r="Q142">
        <v>2369</v>
      </c>
      <c r="R142" t="s">
        <v>19122</v>
      </c>
    </row>
    <row r="143" spans="1:18" x14ac:dyDescent="0.35">
      <c r="A143" t="s">
        <v>19123</v>
      </c>
      <c r="B143" t="s">
        <v>19124</v>
      </c>
      <c r="C143" t="s">
        <v>19125</v>
      </c>
      <c r="D143">
        <v>23.312999999999999</v>
      </c>
      <c r="E143">
        <v>163</v>
      </c>
      <c r="F143">
        <v>121</v>
      </c>
      <c r="G143">
        <v>2</v>
      </c>
      <c r="H143">
        <v>3</v>
      </c>
      <c r="I143">
        <v>165</v>
      </c>
      <c r="J143">
        <v>3</v>
      </c>
      <c r="K143">
        <v>161</v>
      </c>
      <c r="L143">
        <v>0.01</v>
      </c>
      <c r="M143">
        <v>35.799999999999997</v>
      </c>
      <c r="N143">
        <v>196</v>
      </c>
      <c r="O143">
        <v>83.163300000000007</v>
      </c>
      <c r="P143">
        <v>83.163300000000007</v>
      </c>
      <c r="Q143">
        <v>5453</v>
      </c>
      <c r="R143" t="s">
        <v>19125</v>
      </c>
    </row>
    <row r="144" spans="1:18" x14ac:dyDescent="0.35">
      <c r="A144" t="s">
        <v>18940</v>
      </c>
      <c r="B144" t="s">
        <v>19126</v>
      </c>
      <c r="C144" t="s">
        <v>19127</v>
      </c>
      <c r="D144">
        <v>28.79</v>
      </c>
      <c r="E144">
        <v>785</v>
      </c>
      <c r="F144">
        <v>473</v>
      </c>
      <c r="G144">
        <v>19</v>
      </c>
      <c r="H144">
        <v>3</v>
      </c>
      <c r="I144">
        <v>740</v>
      </c>
      <c r="J144">
        <v>153</v>
      </c>
      <c r="K144">
        <v>898</v>
      </c>
      <c r="L144">
        <v>1.34E-57</v>
      </c>
      <c r="M144">
        <v>211</v>
      </c>
      <c r="N144">
        <v>911</v>
      </c>
      <c r="O144">
        <v>86.168999999999997</v>
      </c>
      <c r="P144">
        <v>86.168999999999997</v>
      </c>
      <c r="Q144">
        <v>4911</v>
      </c>
      <c r="R144" t="s">
        <v>19127</v>
      </c>
    </row>
    <row r="145" spans="1:18" x14ac:dyDescent="0.35">
      <c r="A145" t="s">
        <v>18946</v>
      </c>
      <c r="B145" t="s">
        <v>15720</v>
      </c>
      <c r="C145" t="s">
        <v>17409</v>
      </c>
      <c r="D145">
        <v>23.616</v>
      </c>
      <c r="E145">
        <v>271</v>
      </c>
      <c r="F145">
        <v>160</v>
      </c>
      <c r="G145">
        <v>11</v>
      </c>
      <c r="H145">
        <v>1</v>
      </c>
      <c r="I145">
        <v>245</v>
      </c>
      <c r="J145">
        <v>1</v>
      </c>
      <c r="K145">
        <v>250</v>
      </c>
      <c r="L145">
        <v>2.8400000000000002E-4</v>
      </c>
      <c r="M145">
        <v>41.6</v>
      </c>
      <c r="N145">
        <v>252</v>
      </c>
      <c r="O145">
        <v>107.54</v>
      </c>
      <c r="P145">
        <v>101</v>
      </c>
      <c r="Q145">
        <v>760</v>
      </c>
      <c r="R145" t="s">
        <v>17409</v>
      </c>
    </row>
    <row r="146" spans="1:18" x14ac:dyDescent="0.35">
      <c r="A146" t="s">
        <v>18920</v>
      </c>
      <c r="B146" t="s">
        <v>19128</v>
      </c>
      <c r="C146" t="s">
        <v>19129</v>
      </c>
      <c r="D146">
        <v>28.420999999999999</v>
      </c>
      <c r="E146">
        <v>190</v>
      </c>
      <c r="F146">
        <v>112</v>
      </c>
      <c r="G146">
        <v>4</v>
      </c>
      <c r="H146">
        <v>144</v>
      </c>
      <c r="I146">
        <v>333</v>
      </c>
      <c r="J146">
        <v>73</v>
      </c>
      <c r="K146">
        <v>238</v>
      </c>
      <c r="L146">
        <v>6.0599999999999996E-6</v>
      </c>
      <c r="M146">
        <v>47.4</v>
      </c>
      <c r="N146">
        <v>297</v>
      </c>
      <c r="O146">
        <v>63.973100000000002</v>
      </c>
      <c r="P146">
        <v>63.973100000000002</v>
      </c>
      <c r="Q146">
        <v>5367</v>
      </c>
      <c r="R146" t="s">
        <v>19129</v>
      </c>
    </row>
    <row r="147" spans="1:18" x14ac:dyDescent="0.35">
      <c r="A147" t="s">
        <v>19015</v>
      </c>
      <c r="B147" t="s">
        <v>18357</v>
      </c>
      <c r="C147" t="s">
        <v>18358</v>
      </c>
      <c r="D147">
        <v>29.63</v>
      </c>
      <c r="E147">
        <v>81</v>
      </c>
      <c r="F147">
        <v>56</v>
      </c>
      <c r="G147">
        <v>1</v>
      </c>
      <c r="H147">
        <v>17</v>
      </c>
      <c r="I147">
        <v>97</v>
      </c>
      <c r="J147">
        <v>6</v>
      </c>
      <c r="K147">
        <v>85</v>
      </c>
      <c r="L147">
        <v>5.75E-6</v>
      </c>
      <c r="M147">
        <v>44.3</v>
      </c>
      <c r="N147">
        <v>149</v>
      </c>
      <c r="O147">
        <v>54.362400000000001</v>
      </c>
      <c r="P147">
        <v>54.362400000000001</v>
      </c>
      <c r="Q147">
        <v>868</v>
      </c>
      <c r="R147" t="s">
        <v>18358</v>
      </c>
    </row>
    <row r="148" spans="1:18" x14ac:dyDescent="0.35">
      <c r="A148" t="s">
        <v>19016</v>
      </c>
      <c r="B148" t="s">
        <v>18357</v>
      </c>
      <c r="C148" t="s">
        <v>18358</v>
      </c>
      <c r="D148">
        <v>29.87</v>
      </c>
      <c r="E148">
        <v>77</v>
      </c>
      <c r="F148">
        <v>52</v>
      </c>
      <c r="G148">
        <v>2</v>
      </c>
      <c r="H148">
        <v>32</v>
      </c>
      <c r="I148">
        <v>107</v>
      </c>
      <c r="J148">
        <v>10</v>
      </c>
      <c r="K148">
        <v>85</v>
      </c>
      <c r="L148">
        <v>1.03E-4</v>
      </c>
      <c r="M148">
        <v>40.799999999999997</v>
      </c>
      <c r="N148">
        <v>149</v>
      </c>
      <c r="O148">
        <v>51.677900000000001</v>
      </c>
      <c r="P148">
        <v>51.677900000000001</v>
      </c>
      <c r="Q148">
        <v>2759</v>
      </c>
      <c r="R148" t="s">
        <v>18358</v>
      </c>
    </row>
    <row r="149" spans="1:18" x14ac:dyDescent="0.35">
      <c r="A149" t="s">
        <v>19038</v>
      </c>
      <c r="B149" t="s">
        <v>19130</v>
      </c>
      <c r="C149" t="s">
        <v>19131</v>
      </c>
      <c r="D149">
        <v>25.393000000000001</v>
      </c>
      <c r="E149">
        <v>382</v>
      </c>
      <c r="F149">
        <v>198</v>
      </c>
      <c r="G149">
        <v>19</v>
      </c>
      <c r="H149">
        <v>229</v>
      </c>
      <c r="I149">
        <v>538</v>
      </c>
      <c r="J149">
        <v>235</v>
      </c>
      <c r="K149">
        <v>601</v>
      </c>
      <c r="L149">
        <v>5.7200000000000001E-9</v>
      </c>
      <c r="M149">
        <v>58.9</v>
      </c>
      <c r="N149">
        <v>627</v>
      </c>
      <c r="O149">
        <v>60.924999999999997</v>
      </c>
      <c r="P149">
        <v>60.924999999999997</v>
      </c>
      <c r="Q149">
        <v>3084</v>
      </c>
      <c r="R149" t="s">
        <v>19131</v>
      </c>
    </row>
    <row r="150" spans="1:18" x14ac:dyDescent="0.35">
      <c r="A150" t="s">
        <v>18932</v>
      </c>
      <c r="B150" t="s">
        <v>19132</v>
      </c>
      <c r="C150" t="s">
        <v>19133</v>
      </c>
      <c r="D150">
        <v>26.922999999999998</v>
      </c>
      <c r="E150">
        <v>312</v>
      </c>
      <c r="F150">
        <v>176</v>
      </c>
      <c r="G150">
        <v>4</v>
      </c>
      <c r="H150">
        <v>4</v>
      </c>
      <c r="I150">
        <v>314</v>
      </c>
      <c r="J150">
        <v>7</v>
      </c>
      <c r="K150">
        <v>267</v>
      </c>
      <c r="L150">
        <v>2.1299999999999999E-22</v>
      </c>
      <c r="M150">
        <v>95.5</v>
      </c>
      <c r="N150">
        <v>290</v>
      </c>
      <c r="O150">
        <v>107.586</v>
      </c>
      <c r="P150">
        <v>101</v>
      </c>
      <c r="Q150">
        <v>4294</v>
      </c>
      <c r="R150" t="s">
        <v>19133</v>
      </c>
    </row>
    <row r="151" spans="1:18" x14ac:dyDescent="0.35">
      <c r="A151" t="s">
        <v>19016</v>
      </c>
      <c r="B151" t="s">
        <v>18698</v>
      </c>
      <c r="C151" t="s">
        <v>18699</v>
      </c>
      <c r="D151">
        <v>23.762</v>
      </c>
      <c r="E151">
        <v>101</v>
      </c>
      <c r="F151">
        <v>71</v>
      </c>
      <c r="G151">
        <v>4</v>
      </c>
      <c r="H151">
        <v>42</v>
      </c>
      <c r="I151">
        <v>139</v>
      </c>
      <c r="J151">
        <v>9</v>
      </c>
      <c r="K151">
        <v>106</v>
      </c>
      <c r="L151">
        <v>3.0000000000000001E-3</v>
      </c>
      <c r="M151">
        <v>37</v>
      </c>
      <c r="N151">
        <v>151</v>
      </c>
      <c r="O151">
        <v>66.8874</v>
      </c>
      <c r="P151">
        <v>66.8874</v>
      </c>
      <c r="Q151">
        <v>2766</v>
      </c>
      <c r="R151" t="s">
        <v>18699</v>
      </c>
    </row>
    <row r="152" spans="1:18" x14ac:dyDescent="0.35">
      <c r="A152" t="s">
        <v>19017</v>
      </c>
      <c r="B152" t="s">
        <v>18698</v>
      </c>
      <c r="C152" t="s">
        <v>18699</v>
      </c>
      <c r="D152">
        <v>24.545000000000002</v>
      </c>
      <c r="E152">
        <v>110</v>
      </c>
      <c r="F152">
        <v>75</v>
      </c>
      <c r="G152">
        <v>5</v>
      </c>
      <c r="H152">
        <v>47</v>
      </c>
      <c r="I152">
        <v>153</v>
      </c>
      <c r="J152">
        <v>10</v>
      </c>
      <c r="K152">
        <v>114</v>
      </c>
      <c r="L152">
        <v>0.87</v>
      </c>
      <c r="M152">
        <v>29.6</v>
      </c>
      <c r="N152">
        <v>151</v>
      </c>
      <c r="O152">
        <v>72.847700000000003</v>
      </c>
      <c r="P152">
        <v>72.847700000000003</v>
      </c>
      <c r="Q152">
        <v>2849</v>
      </c>
      <c r="R152" t="s">
        <v>18699</v>
      </c>
    </row>
    <row r="153" spans="1:18" x14ac:dyDescent="0.35">
      <c r="A153" t="s">
        <v>18928</v>
      </c>
      <c r="B153" t="s">
        <v>19134</v>
      </c>
      <c r="C153" t="s">
        <v>19135</v>
      </c>
      <c r="D153">
        <v>55.615000000000002</v>
      </c>
      <c r="E153">
        <v>187</v>
      </c>
      <c r="F153">
        <v>59</v>
      </c>
      <c r="G153">
        <v>3</v>
      </c>
      <c r="H153">
        <v>7</v>
      </c>
      <c r="I153">
        <v>169</v>
      </c>
      <c r="J153">
        <v>18</v>
      </c>
      <c r="K153">
        <v>204</v>
      </c>
      <c r="L153">
        <v>7.7200000000000006E-64</v>
      </c>
      <c r="M153">
        <v>195</v>
      </c>
      <c r="N153">
        <v>207</v>
      </c>
      <c r="O153">
        <v>90.338200000000001</v>
      </c>
      <c r="P153">
        <v>90.338200000000001</v>
      </c>
      <c r="Q153">
        <v>3636</v>
      </c>
      <c r="R153" t="s">
        <v>19135</v>
      </c>
    </row>
    <row r="154" spans="1:18" x14ac:dyDescent="0.35">
      <c r="A154" t="s">
        <v>19000</v>
      </c>
      <c r="B154" t="s">
        <v>19136</v>
      </c>
      <c r="C154" t="s">
        <v>19137</v>
      </c>
      <c r="D154">
        <v>26.402999999999999</v>
      </c>
      <c r="E154">
        <v>481</v>
      </c>
      <c r="F154">
        <v>293</v>
      </c>
      <c r="G154">
        <v>16</v>
      </c>
      <c r="H154">
        <v>74</v>
      </c>
      <c r="I154">
        <v>548</v>
      </c>
      <c r="J154">
        <v>29</v>
      </c>
      <c r="K154">
        <v>454</v>
      </c>
      <c r="L154">
        <v>1.6599999999999999E-26</v>
      </c>
      <c r="M154">
        <v>117</v>
      </c>
      <c r="N154">
        <v>796</v>
      </c>
      <c r="O154">
        <v>60.427100000000003</v>
      </c>
      <c r="P154">
        <v>60.427100000000003</v>
      </c>
      <c r="Q154">
        <v>2085</v>
      </c>
      <c r="R154" t="s">
        <v>19137</v>
      </c>
    </row>
    <row r="155" spans="1:18" x14ac:dyDescent="0.35">
      <c r="A155" t="s">
        <v>18943</v>
      </c>
      <c r="B155" t="s">
        <v>16985</v>
      </c>
      <c r="C155" t="s">
        <v>16986</v>
      </c>
      <c r="D155">
        <v>27.273</v>
      </c>
      <c r="E155">
        <v>176</v>
      </c>
      <c r="F155">
        <v>92</v>
      </c>
      <c r="G155">
        <v>7</v>
      </c>
      <c r="H155">
        <v>30</v>
      </c>
      <c r="I155">
        <v>183</v>
      </c>
      <c r="J155">
        <v>3</v>
      </c>
      <c r="K155">
        <v>164</v>
      </c>
      <c r="L155">
        <v>1.4200000000000001E-4</v>
      </c>
      <c r="M155">
        <v>42.7</v>
      </c>
      <c r="N155">
        <v>264</v>
      </c>
      <c r="O155">
        <v>66.666700000000006</v>
      </c>
      <c r="P155">
        <v>66.666700000000006</v>
      </c>
      <c r="Q155">
        <v>1380</v>
      </c>
      <c r="R155" t="s">
        <v>16986</v>
      </c>
    </row>
    <row r="156" spans="1:18" x14ac:dyDescent="0.35">
      <c r="A156" t="s">
        <v>18935</v>
      </c>
      <c r="B156" t="s">
        <v>19138</v>
      </c>
      <c r="C156" t="s">
        <v>19139</v>
      </c>
      <c r="D156">
        <v>50.898000000000003</v>
      </c>
      <c r="E156">
        <v>167</v>
      </c>
      <c r="F156">
        <v>77</v>
      </c>
      <c r="G156">
        <v>2</v>
      </c>
      <c r="H156">
        <v>6</v>
      </c>
      <c r="I156">
        <v>167</v>
      </c>
      <c r="J156">
        <v>10</v>
      </c>
      <c r="K156">
        <v>176</v>
      </c>
      <c r="L156">
        <v>2.4400000000000001E-57</v>
      </c>
      <c r="M156">
        <v>177</v>
      </c>
      <c r="N156">
        <v>182</v>
      </c>
      <c r="O156">
        <v>91.758200000000002</v>
      </c>
      <c r="P156">
        <v>91.758200000000002</v>
      </c>
      <c r="Q156">
        <v>2283</v>
      </c>
      <c r="R156" t="s">
        <v>19139</v>
      </c>
    </row>
    <row r="157" spans="1:18" x14ac:dyDescent="0.35">
      <c r="A157" t="s">
        <v>19010</v>
      </c>
      <c r="B157" t="s">
        <v>18508</v>
      </c>
      <c r="C157" t="s">
        <v>18509</v>
      </c>
      <c r="D157">
        <v>26.707999999999998</v>
      </c>
      <c r="E157">
        <v>161</v>
      </c>
      <c r="F157">
        <v>100</v>
      </c>
      <c r="G157">
        <v>4</v>
      </c>
      <c r="H157">
        <v>16</v>
      </c>
      <c r="I157">
        <v>160</v>
      </c>
      <c r="J157">
        <v>24</v>
      </c>
      <c r="K157">
        <v>182</v>
      </c>
      <c r="L157">
        <v>1.27E-4</v>
      </c>
      <c r="M157">
        <v>42.7</v>
      </c>
      <c r="N157">
        <v>276</v>
      </c>
      <c r="O157">
        <v>58.333300000000001</v>
      </c>
      <c r="P157">
        <v>58.333300000000001</v>
      </c>
      <c r="Q157">
        <v>297</v>
      </c>
      <c r="R157" t="s">
        <v>18509</v>
      </c>
    </row>
    <row r="158" spans="1:18" x14ac:dyDescent="0.35">
      <c r="A158" t="s">
        <v>18917</v>
      </c>
      <c r="B158" t="s">
        <v>18508</v>
      </c>
      <c r="C158" t="s">
        <v>18509</v>
      </c>
      <c r="D158">
        <v>26.803999999999998</v>
      </c>
      <c r="E158">
        <v>194</v>
      </c>
      <c r="F158">
        <v>113</v>
      </c>
      <c r="G158">
        <v>7</v>
      </c>
      <c r="H158">
        <v>133</v>
      </c>
      <c r="I158">
        <v>309</v>
      </c>
      <c r="J158">
        <v>20</v>
      </c>
      <c r="K158">
        <v>201</v>
      </c>
      <c r="L158">
        <v>7.4399999999999999E-6</v>
      </c>
      <c r="M158">
        <v>47.8</v>
      </c>
      <c r="N158">
        <v>276</v>
      </c>
      <c r="O158">
        <v>70.289900000000003</v>
      </c>
      <c r="P158">
        <v>70.289900000000003</v>
      </c>
      <c r="Q158">
        <v>5641</v>
      </c>
      <c r="R158" t="s">
        <v>18509</v>
      </c>
    </row>
    <row r="159" spans="1:18" x14ac:dyDescent="0.35">
      <c r="A159" t="s">
        <v>18935</v>
      </c>
      <c r="B159" t="s">
        <v>19140</v>
      </c>
      <c r="C159" t="s">
        <v>19141</v>
      </c>
      <c r="D159">
        <v>41.957999999999998</v>
      </c>
      <c r="E159">
        <v>143</v>
      </c>
      <c r="F159">
        <v>72</v>
      </c>
      <c r="G159">
        <v>2</v>
      </c>
      <c r="H159">
        <v>17</v>
      </c>
      <c r="I159">
        <v>159</v>
      </c>
      <c r="J159">
        <v>15</v>
      </c>
      <c r="K159">
        <v>146</v>
      </c>
      <c r="L159">
        <v>1.8100000000000001E-35</v>
      </c>
      <c r="M159">
        <v>121</v>
      </c>
      <c r="N159">
        <v>158</v>
      </c>
      <c r="O159">
        <v>90.506299999999996</v>
      </c>
      <c r="P159">
        <v>90.506299999999996</v>
      </c>
      <c r="Q159">
        <v>2421</v>
      </c>
      <c r="R159" t="s">
        <v>19141</v>
      </c>
    </row>
    <row r="160" spans="1:18" x14ac:dyDescent="0.35">
      <c r="A160" t="s">
        <v>19123</v>
      </c>
      <c r="B160" t="s">
        <v>19142</v>
      </c>
      <c r="C160" t="s">
        <v>19143</v>
      </c>
      <c r="D160">
        <v>23.81</v>
      </c>
      <c r="E160">
        <v>168</v>
      </c>
      <c r="F160">
        <v>116</v>
      </c>
      <c r="G160">
        <v>5</v>
      </c>
      <c r="H160">
        <v>2</v>
      </c>
      <c r="I160">
        <v>165</v>
      </c>
      <c r="J160">
        <v>5</v>
      </c>
      <c r="K160">
        <v>164</v>
      </c>
      <c r="L160">
        <v>9.0999999999999998E-2</v>
      </c>
      <c r="M160">
        <v>33.1</v>
      </c>
      <c r="N160">
        <v>197</v>
      </c>
      <c r="O160">
        <v>85.279200000000003</v>
      </c>
      <c r="P160">
        <v>85.279200000000003</v>
      </c>
      <c r="Q160">
        <v>5472</v>
      </c>
      <c r="R160" t="s">
        <v>19143</v>
      </c>
    </row>
    <row r="161" spans="1:18" x14ac:dyDescent="0.35">
      <c r="A161" t="s">
        <v>19091</v>
      </c>
      <c r="B161" t="s">
        <v>19144</v>
      </c>
      <c r="C161" t="s">
        <v>19145</v>
      </c>
      <c r="D161">
        <v>36.363999999999997</v>
      </c>
      <c r="E161">
        <v>44</v>
      </c>
      <c r="F161">
        <v>28</v>
      </c>
      <c r="G161">
        <v>0</v>
      </c>
      <c r="H161">
        <v>26</v>
      </c>
      <c r="I161">
        <v>69</v>
      </c>
      <c r="J161">
        <v>14</v>
      </c>
      <c r="K161">
        <v>57</v>
      </c>
      <c r="L161">
        <v>1.9E-2</v>
      </c>
      <c r="M161">
        <v>30.4</v>
      </c>
      <c r="N161">
        <v>57</v>
      </c>
      <c r="O161">
        <v>77.192999999999998</v>
      </c>
      <c r="P161">
        <v>77.192999999999998</v>
      </c>
      <c r="Q161">
        <v>1898</v>
      </c>
      <c r="R161" t="s">
        <v>19145</v>
      </c>
    </row>
    <row r="162" spans="1:18" x14ac:dyDescent="0.35">
      <c r="A162" t="s">
        <v>18943</v>
      </c>
      <c r="B162" t="s">
        <v>15687</v>
      </c>
      <c r="C162" t="s">
        <v>18399</v>
      </c>
      <c r="D162">
        <v>29.268000000000001</v>
      </c>
      <c r="E162">
        <v>164</v>
      </c>
      <c r="F162">
        <v>79</v>
      </c>
      <c r="G162">
        <v>7</v>
      </c>
      <c r="H162">
        <v>30</v>
      </c>
      <c r="I162">
        <v>169</v>
      </c>
      <c r="J162">
        <v>3</v>
      </c>
      <c r="K162">
        <v>153</v>
      </c>
      <c r="L162">
        <v>2.37E-5</v>
      </c>
      <c r="M162">
        <v>45.1</v>
      </c>
      <c r="N162">
        <v>259</v>
      </c>
      <c r="O162">
        <v>63.320500000000003</v>
      </c>
      <c r="P162">
        <v>63.320500000000003</v>
      </c>
      <c r="Q162">
        <v>1284</v>
      </c>
      <c r="R162" t="s">
        <v>18399</v>
      </c>
    </row>
    <row r="163" spans="1:18" x14ac:dyDescent="0.35">
      <c r="A163" t="s">
        <v>18920</v>
      </c>
      <c r="B163" t="s">
        <v>19146</v>
      </c>
      <c r="C163" t="s">
        <v>19147</v>
      </c>
      <c r="D163">
        <v>57.356999999999999</v>
      </c>
      <c r="E163">
        <v>333</v>
      </c>
      <c r="F163">
        <v>138</v>
      </c>
      <c r="G163">
        <v>3</v>
      </c>
      <c r="H163">
        <v>1</v>
      </c>
      <c r="I163">
        <v>331</v>
      </c>
      <c r="J163">
        <v>1</v>
      </c>
      <c r="K163">
        <v>331</v>
      </c>
      <c r="L163">
        <v>2.04E-125</v>
      </c>
      <c r="M163">
        <v>363</v>
      </c>
      <c r="N163">
        <v>337</v>
      </c>
      <c r="O163">
        <v>98.813100000000006</v>
      </c>
      <c r="P163">
        <v>98.813100000000006</v>
      </c>
      <c r="Q163">
        <v>4973</v>
      </c>
      <c r="R163" t="s">
        <v>19147</v>
      </c>
    </row>
    <row r="164" spans="1:18" x14ac:dyDescent="0.35">
      <c r="A164" t="s">
        <v>19104</v>
      </c>
      <c r="B164" t="s">
        <v>17272</v>
      </c>
      <c r="C164" t="s">
        <v>17273</v>
      </c>
      <c r="D164">
        <v>27.885000000000002</v>
      </c>
      <c r="E164">
        <v>104</v>
      </c>
      <c r="F164">
        <v>60</v>
      </c>
      <c r="G164">
        <v>4</v>
      </c>
      <c r="H164">
        <v>53</v>
      </c>
      <c r="I164">
        <v>143</v>
      </c>
      <c r="J164">
        <v>35</v>
      </c>
      <c r="K164">
        <v>136</v>
      </c>
      <c r="L164">
        <v>1.0999999999999999E-2</v>
      </c>
      <c r="M164">
        <v>35.4</v>
      </c>
      <c r="N164">
        <v>159</v>
      </c>
      <c r="O164">
        <v>65.408799999999999</v>
      </c>
      <c r="P164">
        <v>65.408799999999999</v>
      </c>
      <c r="Q164">
        <v>5942</v>
      </c>
      <c r="R164" t="s">
        <v>17273</v>
      </c>
    </row>
    <row r="165" spans="1:18" x14ac:dyDescent="0.35">
      <c r="A165" t="s">
        <v>19104</v>
      </c>
      <c r="B165" t="s">
        <v>18023</v>
      </c>
      <c r="C165" t="s">
        <v>19148</v>
      </c>
      <c r="D165">
        <v>22.727</v>
      </c>
      <c r="E165">
        <v>132</v>
      </c>
      <c r="F165">
        <v>85</v>
      </c>
      <c r="G165">
        <v>4</v>
      </c>
      <c r="H165">
        <v>53</v>
      </c>
      <c r="I165">
        <v>181</v>
      </c>
      <c r="J165">
        <v>24</v>
      </c>
      <c r="K165">
        <v>141</v>
      </c>
      <c r="L165">
        <v>2.1000000000000001E-2</v>
      </c>
      <c r="M165">
        <v>34.299999999999997</v>
      </c>
      <c r="N165">
        <v>147</v>
      </c>
      <c r="O165">
        <v>89.795900000000003</v>
      </c>
      <c r="P165">
        <v>89.795900000000003</v>
      </c>
      <c r="Q165">
        <v>5950</v>
      </c>
      <c r="R165" t="s">
        <v>19148</v>
      </c>
    </row>
    <row r="166" spans="1:18" x14ac:dyDescent="0.35">
      <c r="A166" t="s">
        <v>18976</v>
      </c>
      <c r="B166" t="s">
        <v>16280</v>
      </c>
      <c r="C166" t="s">
        <v>19149</v>
      </c>
      <c r="D166">
        <v>25</v>
      </c>
      <c r="E166">
        <v>164</v>
      </c>
      <c r="F166">
        <v>94</v>
      </c>
      <c r="G166">
        <v>5</v>
      </c>
      <c r="H166">
        <v>19</v>
      </c>
      <c r="I166">
        <v>162</v>
      </c>
      <c r="J166">
        <v>3</v>
      </c>
      <c r="K166">
        <v>157</v>
      </c>
      <c r="L166">
        <v>3.0000000000000001E-3</v>
      </c>
      <c r="M166">
        <v>37.4</v>
      </c>
      <c r="N166">
        <v>202</v>
      </c>
      <c r="O166">
        <v>81.188100000000006</v>
      </c>
      <c r="P166">
        <v>81.188100000000006</v>
      </c>
      <c r="Q166">
        <v>1719</v>
      </c>
      <c r="R166" t="s">
        <v>19149</v>
      </c>
    </row>
    <row r="167" spans="1:18" x14ac:dyDescent="0.35">
      <c r="A167" t="s">
        <v>19150</v>
      </c>
      <c r="B167" t="s">
        <v>15100</v>
      </c>
      <c r="C167" t="s">
        <v>15101</v>
      </c>
      <c r="D167">
        <v>27.574000000000002</v>
      </c>
      <c r="E167">
        <v>272</v>
      </c>
      <c r="F167">
        <v>190</v>
      </c>
      <c r="G167">
        <v>2</v>
      </c>
      <c r="H167">
        <v>20</v>
      </c>
      <c r="I167">
        <v>288</v>
      </c>
      <c r="J167">
        <v>3</v>
      </c>
      <c r="K167">
        <v>270</v>
      </c>
      <c r="L167">
        <v>3.1499999999999999E-30</v>
      </c>
      <c r="M167">
        <v>120</v>
      </c>
      <c r="N167">
        <v>376</v>
      </c>
      <c r="O167">
        <v>72.340400000000002</v>
      </c>
      <c r="P167">
        <v>72.340400000000002</v>
      </c>
      <c r="Q167">
        <v>1692</v>
      </c>
      <c r="R167" t="s">
        <v>15101</v>
      </c>
    </row>
    <row r="168" spans="1:18" x14ac:dyDescent="0.35">
      <c r="A168" t="s">
        <v>19151</v>
      </c>
      <c r="B168" t="s">
        <v>15100</v>
      </c>
      <c r="C168" t="s">
        <v>15101</v>
      </c>
      <c r="D168">
        <v>26.957000000000001</v>
      </c>
      <c r="E168">
        <v>345</v>
      </c>
      <c r="F168">
        <v>232</v>
      </c>
      <c r="G168">
        <v>9</v>
      </c>
      <c r="H168">
        <v>147</v>
      </c>
      <c r="I168">
        <v>482</v>
      </c>
      <c r="J168">
        <v>1</v>
      </c>
      <c r="K168">
        <v>334</v>
      </c>
      <c r="L168">
        <v>5.36E-31</v>
      </c>
      <c r="M168">
        <v>124</v>
      </c>
      <c r="N168">
        <v>376</v>
      </c>
      <c r="O168">
        <v>91.755300000000005</v>
      </c>
      <c r="P168">
        <v>91.755300000000005</v>
      </c>
      <c r="Q168">
        <v>1834</v>
      </c>
      <c r="R168" t="s">
        <v>15101</v>
      </c>
    </row>
    <row r="169" spans="1:18" x14ac:dyDescent="0.35">
      <c r="A169" t="s">
        <v>19152</v>
      </c>
      <c r="B169" t="s">
        <v>15100</v>
      </c>
      <c r="C169" t="s">
        <v>15101</v>
      </c>
      <c r="D169">
        <v>20.308</v>
      </c>
      <c r="E169">
        <v>389</v>
      </c>
      <c r="F169">
        <v>245</v>
      </c>
      <c r="G169">
        <v>10</v>
      </c>
      <c r="H169">
        <v>32</v>
      </c>
      <c r="I169">
        <v>418</v>
      </c>
      <c r="J169">
        <v>31</v>
      </c>
      <c r="K169">
        <v>356</v>
      </c>
      <c r="L169">
        <v>1.27E-4</v>
      </c>
      <c r="M169">
        <v>44.3</v>
      </c>
      <c r="N169">
        <v>376</v>
      </c>
      <c r="O169">
        <v>103.45699999999999</v>
      </c>
      <c r="P169">
        <v>101</v>
      </c>
      <c r="Q169">
        <v>2876</v>
      </c>
      <c r="R169" t="s">
        <v>15101</v>
      </c>
    </row>
    <row r="170" spans="1:18" x14ac:dyDescent="0.35">
      <c r="A170" t="s">
        <v>18978</v>
      </c>
      <c r="B170" t="s">
        <v>15648</v>
      </c>
      <c r="C170" t="s">
        <v>18608</v>
      </c>
      <c r="D170">
        <v>24.506</v>
      </c>
      <c r="E170">
        <v>253</v>
      </c>
      <c r="F170">
        <v>157</v>
      </c>
      <c r="G170">
        <v>9</v>
      </c>
      <c r="H170">
        <v>362</v>
      </c>
      <c r="I170">
        <v>604</v>
      </c>
      <c r="J170">
        <v>4</v>
      </c>
      <c r="K170">
        <v>232</v>
      </c>
      <c r="L170">
        <v>3.4499999999999998E-4</v>
      </c>
      <c r="M170">
        <v>44.3</v>
      </c>
      <c r="N170">
        <v>261</v>
      </c>
      <c r="O170">
        <v>96.934899999999999</v>
      </c>
      <c r="P170">
        <v>96.934899999999999</v>
      </c>
      <c r="Q170">
        <v>265</v>
      </c>
      <c r="R170" t="s">
        <v>18608</v>
      </c>
    </row>
    <row r="171" spans="1:18" x14ac:dyDescent="0.35">
      <c r="A171" t="s">
        <v>19153</v>
      </c>
      <c r="B171" t="s">
        <v>17279</v>
      </c>
      <c r="C171" t="s">
        <v>19154</v>
      </c>
      <c r="D171">
        <v>22.609000000000002</v>
      </c>
      <c r="E171">
        <v>115</v>
      </c>
      <c r="F171">
        <v>62</v>
      </c>
      <c r="G171">
        <v>3</v>
      </c>
      <c r="H171">
        <v>8</v>
      </c>
      <c r="I171">
        <v>109</v>
      </c>
      <c r="J171">
        <v>2</v>
      </c>
      <c r="K171">
        <v>102</v>
      </c>
      <c r="L171">
        <v>0.4</v>
      </c>
      <c r="M171">
        <v>30.4</v>
      </c>
      <c r="N171">
        <v>164</v>
      </c>
      <c r="O171">
        <v>70.122</v>
      </c>
      <c r="P171">
        <v>70.122</v>
      </c>
      <c r="Q171">
        <v>918</v>
      </c>
      <c r="R171" t="s">
        <v>19154</v>
      </c>
    </row>
    <row r="172" spans="1:18" x14ac:dyDescent="0.35">
      <c r="A172" t="s">
        <v>18932</v>
      </c>
      <c r="B172" t="s">
        <v>19155</v>
      </c>
      <c r="C172" t="s">
        <v>19156</v>
      </c>
      <c r="D172">
        <v>52.598999999999997</v>
      </c>
      <c r="E172">
        <v>327</v>
      </c>
      <c r="F172">
        <v>143</v>
      </c>
      <c r="G172">
        <v>5</v>
      </c>
      <c r="H172">
        <v>1</v>
      </c>
      <c r="I172">
        <v>326</v>
      </c>
      <c r="J172">
        <v>1</v>
      </c>
      <c r="K172">
        <v>316</v>
      </c>
      <c r="L172">
        <v>4.56E-101</v>
      </c>
      <c r="M172">
        <v>300</v>
      </c>
      <c r="N172">
        <v>318</v>
      </c>
      <c r="O172">
        <v>102.83</v>
      </c>
      <c r="P172">
        <v>101</v>
      </c>
      <c r="Q172">
        <v>4039</v>
      </c>
      <c r="R172" t="s">
        <v>19156</v>
      </c>
    </row>
    <row r="173" spans="1:18" x14ac:dyDescent="0.35">
      <c r="A173" t="s">
        <v>18948</v>
      </c>
      <c r="B173" t="s">
        <v>15481</v>
      </c>
      <c r="C173" t="s">
        <v>18167</v>
      </c>
      <c r="D173">
        <v>25.734999999999999</v>
      </c>
      <c r="E173">
        <v>136</v>
      </c>
      <c r="F173">
        <v>81</v>
      </c>
      <c r="G173">
        <v>5</v>
      </c>
      <c r="H173">
        <v>232</v>
      </c>
      <c r="I173">
        <v>367</v>
      </c>
      <c r="J173">
        <v>134</v>
      </c>
      <c r="K173">
        <v>249</v>
      </c>
      <c r="L173">
        <v>3.5999999999999997E-2</v>
      </c>
      <c r="M173">
        <v>35.799999999999997</v>
      </c>
      <c r="N173">
        <v>254</v>
      </c>
      <c r="O173">
        <v>53.543300000000002</v>
      </c>
      <c r="P173">
        <v>53.543300000000002</v>
      </c>
      <c r="Q173">
        <v>2998</v>
      </c>
      <c r="R173" t="s">
        <v>18167</v>
      </c>
    </row>
    <row r="174" spans="1:18" x14ac:dyDescent="0.35">
      <c r="A174" t="s">
        <v>18935</v>
      </c>
      <c r="B174" t="s">
        <v>19157</v>
      </c>
      <c r="C174" t="s">
        <v>19158</v>
      </c>
      <c r="D174">
        <v>35.22</v>
      </c>
      <c r="E174">
        <v>159</v>
      </c>
      <c r="F174">
        <v>91</v>
      </c>
      <c r="G174">
        <v>4</v>
      </c>
      <c r="H174">
        <v>4</v>
      </c>
      <c r="I174">
        <v>162</v>
      </c>
      <c r="J174">
        <v>4</v>
      </c>
      <c r="K174">
        <v>150</v>
      </c>
      <c r="L174">
        <v>6.0000000000000005E-29</v>
      </c>
      <c r="M174">
        <v>104</v>
      </c>
      <c r="N174">
        <v>151</v>
      </c>
      <c r="O174">
        <v>105.298</v>
      </c>
      <c r="P174">
        <v>101</v>
      </c>
      <c r="Q174">
        <v>2550</v>
      </c>
      <c r="R174" t="s">
        <v>19158</v>
      </c>
    </row>
    <row r="175" spans="1:18" x14ac:dyDescent="0.35">
      <c r="A175" t="s">
        <v>19091</v>
      </c>
      <c r="B175" t="s">
        <v>19144</v>
      </c>
      <c r="C175" t="s">
        <v>19159</v>
      </c>
      <c r="D175">
        <v>41.378999999999998</v>
      </c>
      <c r="E175">
        <v>58</v>
      </c>
      <c r="F175">
        <v>33</v>
      </c>
      <c r="G175">
        <v>1</v>
      </c>
      <c r="H175">
        <v>12</v>
      </c>
      <c r="I175">
        <v>69</v>
      </c>
      <c r="J175">
        <v>1</v>
      </c>
      <c r="K175">
        <v>57</v>
      </c>
      <c r="L175">
        <v>3.1E-8</v>
      </c>
      <c r="M175">
        <v>45.4</v>
      </c>
      <c r="N175">
        <v>57</v>
      </c>
      <c r="O175">
        <v>101.754</v>
      </c>
      <c r="P175">
        <v>101</v>
      </c>
      <c r="Q175">
        <v>1875</v>
      </c>
      <c r="R175" t="s">
        <v>19159</v>
      </c>
    </row>
    <row r="176" spans="1:18" x14ac:dyDescent="0.35">
      <c r="A176" t="s">
        <v>19000</v>
      </c>
      <c r="B176" t="s">
        <v>19160</v>
      </c>
      <c r="C176" t="s">
        <v>19161</v>
      </c>
      <c r="D176">
        <v>28</v>
      </c>
      <c r="E176">
        <v>500</v>
      </c>
      <c r="F176">
        <v>289</v>
      </c>
      <c r="G176">
        <v>19</v>
      </c>
      <c r="H176">
        <v>60</v>
      </c>
      <c r="I176">
        <v>546</v>
      </c>
      <c r="J176">
        <v>13</v>
      </c>
      <c r="K176">
        <v>454</v>
      </c>
      <c r="L176">
        <v>5.5599999999999998E-28</v>
      </c>
      <c r="M176">
        <v>121</v>
      </c>
      <c r="N176">
        <v>801</v>
      </c>
      <c r="O176">
        <v>62.421999999999997</v>
      </c>
      <c r="P176">
        <v>62.421999999999997</v>
      </c>
      <c r="Q176">
        <v>2051</v>
      </c>
      <c r="R176" t="s">
        <v>19161</v>
      </c>
    </row>
    <row r="177" spans="1:18" x14ac:dyDescent="0.35">
      <c r="A177" t="s">
        <v>19038</v>
      </c>
      <c r="B177" t="s">
        <v>19162</v>
      </c>
      <c r="C177" t="s">
        <v>19163</v>
      </c>
      <c r="D177">
        <v>22.099</v>
      </c>
      <c r="E177">
        <v>362</v>
      </c>
      <c r="F177">
        <v>197</v>
      </c>
      <c r="G177">
        <v>16</v>
      </c>
      <c r="H177">
        <v>229</v>
      </c>
      <c r="I177">
        <v>522</v>
      </c>
      <c r="J177">
        <v>232</v>
      </c>
      <c r="K177">
        <v>576</v>
      </c>
      <c r="L177">
        <v>7.4900000000000005E-5</v>
      </c>
      <c r="M177">
        <v>45.8</v>
      </c>
      <c r="N177">
        <v>630</v>
      </c>
      <c r="O177">
        <v>57.460299999999997</v>
      </c>
      <c r="P177">
        <v>57.460299999999997</v>
      </c>
      <c r="Q177">
        <v>3236</v>
      </c>
      <c r="R177" t="s">
        <v>19163</v>
      </c>
    </row>
    <row r="178" spans="1:18" x14ac:dyDescent="0.35">
      <c r="A178" t="s">
        <v>18997</v>
      </c>
      <c r="B178" t="s">
        <v>15196</v>
      </c>
      <c r="C178" t="s">
        <v>19164</v>
      </c>
      <c r="D178">
        <v>29.486999999999998</v>
      </c>
      <c r="E178">
        <v>78</v>
      </c>
      <c r="F178">
        <v>53</v>
      </c>
      <c r="G178">
        <v>2</v>
      </c>
      <c r="H178">
        <v>40</v>
      </c>
      <c r="I178">
        <v>117</v>
      </c>
      <c r="J178">
        <v>22</v>
      </c>
      <c r="K178">
        <v>97</v>
      </c>
      <c r="L178">
        <v>0.31</v>
      </c>
      <c r="M178">
        <v>30.8</v>
      </c>
      <c r="N178">
        <v>145</v>
      </c>
      <c r="O178">
        <v>53.793100000000003</v>
      </c>
      <c r="P178">
        <v>53.793100000000003</v>
      </c>
      <c r="Q178">
        <v>1676</v>
      </c>
      <c r="R178" t="s">
        <v>19164</v>
      </c>
    </row>
    <row r="179" spans="1:18" x14ac:dyDescent="0.35">
      <c r="A179" t="s">
        <v>19165</v>
      </c>
      <c r="B179" t="s">
        <v>18334</v>
      </c>
      <c r="C179" t="s">
        <v>19166</v>
      </c>
      <c r="D179">
        <v>24</v>
      </c>
      <c r="E179">
        <v>175</v>
      </c>
      <c r="F179">
        <v>95</v>
      </c>
      <c r="G179">
        <v>5</v>
      </c>
      <c r="H179">
        <v>306</v>
      </c>
      <c r="I179">
        <v>453</v>
      </c>
      <c r="J179">
        <v>1</v>
      </c>
      <c r="K179">
        <v>164</v>
      </c>
      <c r="L179">
        <v>1.7000000000000001E-2</v>
      </c>
      <c r="M179">
        <v>38.5</v>
      </c>
      <c r="N179">
        <v>309</v>
      </c>
      <c r="O179">
        <v>56.634300000000003</v>
      </c>
      <c r="P179">
        <v>56.634300000000003</v>
      </c>
      <c r="Q179">
        <v>3433</v>
      </c>
      <c r="R179" t="s">
        <v>19166</v>
      </c>
    </row>
    <row r="180" spans="1:18" x14ac:dyDescent="0.35">
      <c r="A180" t="s">
        <v>19000</v>
      </c>
      <c r="B180" t="s">
        <v>19167</v>
      </c>
      <c r="C180" t="s">
        <v>19168</v>
      </c>
      <c r="D180">
        <v>24.437999999999999</v>
      </c>
      <c r="E180">
        <v>667</v>
      </c>
      <c r="F180">
        <v>422</v>
      </c>
      <c r="G180">
        <v>19</v>
      </c>
      <c r="H180">
        <v>283</v>
      </c>
      <c r="I180">
        <v>935</v>
      </c>
      <c r="J180">
        <v>175</v>
      </c>
      <c r="K180">
        <v>773</v>
      </c>
      <c r="L180">
        <v>5.7499999999999999E-28</v>
      </c>
      <c r="M180">
        <v>121</v>
      </c>
      <c r="N180">
        <v>786</v>
      </c>
      <c r="O180">
        <v>84.860100000000003</v>
      </c>
      <c r="P180">
        <v>84.860100000000003</v>
      </c>
      <c r="Q180">
        <v>2053</v>
      </c>
      <c r="R180" t="s">
        <v>19168</v>
      </c>
    </row>
    <row r="181" spans="1:18" x14ac:dyDescent="0.35">
      <c r="A181" t="s">
        <v>19169</v>
      </c>
      <c r="B181" t="s">
        <v>19170</v>
      </c>
      <c r="C181" t="s">
        <v>19171</v>
      </c>
      <c r="D181">
        <v>27.119</v>
      </c>
      <c r="E181">
        <v>118</v>
      </c>
      <c r="F181">
        <v>74</v>
      </c>
      <c r="G181">
        <v>3</v>
      </c>
      <c r="H181">
        <v>13</v>
      </c>
      <c r="I181">
        <v>130</v>
      </c>
      <c r="J181">
        <v>19</v>
      </c>
      <c r="K181">
        <v>124</v>
      </c>
      <c r="L181">
        <v>0.24</v>
      </c>
      <c r="M181">
        <v>31.6</v>
      </c>
      <c r="N181">
        <v>166</v>
      </c>
      <c r="O181">
        <v>71.084299999999999</v>
      </c>
      <c r="P181">
        <v>71.084299999999999</v>
      </c>
      <c r="Q181">
        <v>1717</v>
      </c>
      <c r="R181" t="s">
        <v>19171</v>
      </c>
    </row>
    <row r="182" spans="1:18" x14ac:dyDescent="0.35">
      <c r="A182" t="s">
        <v>19000</v>
      </c>
      <c r="B182" t="s">
        <v>19172</v>
      </c>
      <c r="C182" t="s">
        <v>19173</v>
      </c>
      <c r="D182">
        <v>26.242999999999999</v>
      </c>
      <c r="E182">
        <v>362</v>
      </c>
      <c r="F182">
        <v>236</v>
      </c>
      <c r="G182">
        <v>8</v>
      </c>
      <c r="H182">
        <v>283</v>
      </c>
      <c r="I182">
        <v>623</v>
      </c>
      <c r="J182">
        <v>175</v>
      </c>
      <c r="K182">
        <v>526</v>
      </c>
      <c r="L182">
        <v>1.77E-25</v>
      </c>
      <c r="M182">
        <v>113</v>
      </c>
      <c r="N182">
        <v>714</v>
      </c>
      <c r="O182">
        <v>50.700299999999999</v>
      </c>
      <c r="P182">
        <v>50.700299999999999</v>
      </c>
      <c r="Q182">
        <v>2099</v>
      </c>
      <c r="R182" t="s">
        <v>19173</v>
      </c>
    </row>
    <row r="183" spans="1:18" x14ac:dyDescent="0.35">
      <c r="A183" t="s">
        <v>18928</v>
      </c>
      <c r="B183" t="s">
        <v>19174</v>
      </c>
      <c r="C183" t="s">
        <v>19175</v>
      </c>
      <c r="D183">
        <v>60.87</v>
      </c>
      <c r="E183">
        <v>161</v>
      </c>
      <c r="F183">
        <v>48</v>
      </c>
      <c r="G183">
        <v>1</v>
      </c>
      <c r="H183">
        <v>22</v>
      </c>
      <c r="I183">
        <v>167</v>
      </c>
      <c r="J183">
        <v>7</v>
      </c>
      <c r="K183">
        <v>167</v>
      </c>
      <c r="L183">
        <v>8.0499999999999995E-64</v>
      </c>
      <c r="M183">
        <v>194</v>
      </c>
      <c r="N183">
        <v>172</v>
      </c>
      <c r="O183">
        <v>93.604699999999994</v>
      </c>
      <c r="P183">
        <v>93.604699999999994</v>
      </c>
      <c r="Q183">
        <v>3637</v>
      </c>
      <c r="R183" t="s">
        <v>19175</v>
      </c>
    </row>
    <row r="184" spans="1:18" x14ac:dyDescent="0.35">
      <c r="A184" t="s">
        <v>18928</v>
      </c>
      <c r="B184" t="s">
        <v>19176</v>
      </c>
      <c r="C184" t="s">
        <v>19177</v>
      </c>
      <c r="D184">
        <v>63.125</v>
      </c>
      <c r="E184">
        <v>160</v>
      </c>
      <c r="F184">
        <v>44</v>
      </c>
      <c r="G184">
        <v>3</v>
      </c>
      <c r="H184">
        <v>21</v>
      </c>
      <c r="I184">
        <v>165</v>
      </c>
      <c r="J184">
        <v>4</v>
      </c>
      <c r="K184">
        <v>163</v>
      </c>
      <c r="L184">
        <v>1.1999999999999999E-62</v>
      </c>
      <c r="M184">
        <v>191</v>
      </c>
      <c r="N184">
        <v>167</v>
      </c>
      <c r="O184">
        <v>95.808400000000006</v>
      </c>
      <c r="P184">
        <v>95.808400000000006</v>
      </c>
      <c r="Q184">
        <v>3682</v>
      </c>
      <c r="R184" t="s">
        <v>19177</v>
      </c>
    </row>
    <row r="185" spans="1:18" x14ac:dyDescent="0.35">
      <c r="A185" t="s">
        <v>18940</v>
      </c>
      <c r="B185" t="s">
        <v>19178</v>
      </c>
      <c r="C185" t="s">
        <v>19179</v>
      </c>
      <c r="D185">
        <v>27.341000000000001</v>
      </c>
      <c r="E185">
        <v>801</v>
      </c>
      <c r="F185">
        <v>489</v>
      </c>
      <c r="G185">
        <v>18</v>
      </c>
      <c r="H185">
        <v>8</v>
      </c>
      <c r="I185">
        <v>743</v>
      </c>
      <c r="J185">
        <v>6</v>
      </c>
      <c r="K185">
        <v>778</v>
      </c>
      <c r="L185">
        <v>6.5299999999999996E-69</v>
      </c>
      <c r="M185">
        <v>242</v>
      </c>
      <c r="N185">
        <v>786</v>
      </c>
      <c r="O185">
        <v>101.908</v>
      </c>
      <c r="P185">
        <v>101</v>
      </c>
      <c r="Q185">
        <v>4793</v>
      </c>
      <c r="R185" t="s">
        <v>19179</v>
      </c>
    </row>
    <row r="186" spans="1:18" x14ac:dyDescent="0.35">
      <c r="A186" t="s">
        <v>19180</v>
      </c>
      <c r="B186" t="s">
        <v>19181</v>
      </c>
      <c r="C186" t="s">
        <v>19182</v>
      </c>
      <c r="D186">
        <v>38.094999999999999</v>
      </c>
      <c r="E186">
        <v>63</v>
      </c>
      <c r="F186">
        <v>35</v>
      </c>
      <c r="G186">
        <v>3</v>
      </c>
      <c r="H186">
        <v>190</v>
      </c>
      <c r="I186">
        <v>251</v>
      </c>
      <c r="J186">
        <v>46</v>
      </c>
      <c r="K186">
        <v>105</v>
      </c>
      <c r="L186">
        <v>0.57999999999999996</v>
      </c>
      <c r="M186">
        <v>30.4</v>
      </c>
      <c r="N186">
        <v>121</v>
      </c>
      <c r="O186">
        <v>52.066099999999999</v>
      </c>
      <c r="P186">
        <v>52.066099999999999</v>
      </c>
      <c r="Q186">
        <v>2934</v>
      </c>
      <c r="R186" t="s">
        <v>19182</v>
      </c>
    </row>
    <row r="187" spans="1:18" x14ac:dyDescent="0.35">
      <c r="A187" t="s">
        <v>18940</v>
      </c>
      <c r="B187" t="s">
        <v>19183</v>
      </c>
      <c r="C187" t="s">
        <v>19184</v>
      </c>
      <c r="D187">
        <v>27.771000000000001</v>
      </c>
      <c r="E187">
        <v>785</v>
      </c>
      <c r="F187">
        <v>490</v>
      </c>
      <c r="G187">
        <v>21</v>
      </c>
      <c r="H187">
        <v>8</v>
      </c>
      <c r="I187">
        <v>743</v>
      </c>
      <c r="J187">
        <v>4</v>
      </c>
      <c r="K187">
        <v>760</v>
      </c>
      <c r="L187">
        <v>1.3700000000000001E-69</v>
      </c>
      <c r="M187">
        <v>243</v>
      </c>
      <c r="N187">
        <v>766</v>
      </c>
      <c r="O187">
        <v>102.48</v>
      </c>
      <c r="P187">
        <v>101</v>
      </c>
      <c r="Q187">
        <v>4786</v>
      </c>
      <c r="R187" t="s">
        <v>19184</v>
      </c>
    </row>
    <row r="188" spans="1:18" x14ac:dyDescent="0.35">
      <c r="A188" t="s">
        <v>18932</v>
      </c>
      <c r="B188" t="s">
        <v>19155</v>
      </c>
      <c r="C188" t="s">
        <v>19185</v>
      </c>
      <c r="D188">
        <v>52.598999999999997</v>
      </c>
      <c r="E188">
        <v>327</v>
      </c>
      <c r="F188">
        <v>143</v>
      </c>
      <c r="G188">
        <v>4</v>
      </c>
      <c r="H188">
        <v>1</v>
      </c>
      <c r="I188">
        <v>326</v>
      </c>
      <c r="J188">
        <v>1</v>
      </c>
      <c r="K188">
        <v>316</v>
      </c>
      <c r="L188">
        <v>2.1499999999999998E-105</v>
      </c>
      <c r="M188">
        <v>311</v>
      </c>
      <c r="N188">
        <v>318</v>
      </c>
      <c r="O188">
        <v>102.83</v>
      </c>
      <c r="P188">
        <v>101</v>
      </c>
      <c r="Q188">
        <v>4024</v>
      </c>
      <c r="R188" t="s">
        <v>19185</v>
      </c>
    </row>
    <row r="189" spans="1:18" x14ac:dyDescent="0.35">
      <c r="A189" t="s">
        <v>18932</v>
      </c>
      <c r="B189" t="s">
        <v>19186</v>
      </c>
      <c r="C189" t="s">
        <v>19187</v>
      </c>
      <c r="D189">
        <v>29.463999999999999</v>
      </c>
      <c r="E189">
        <v>336</v>
      </c>
      <c r="F189">
        <v>174</v>
      </c>
      <c r="G189">
        <v>12</v>
      </c>
      <c r="H189">
        <v>4</v>
      </c>
      <c r="I189">
        <v>327</v>
      </c>
      <c r="J189">
        <v>6</v>
      </c>
      <c r="K189">
        <v>290</v>
      </c>
      <c r="L189">
        <v>1.1400000000000001E-27</v>
      </c>
      <c r="M189">
        <v>109</v>
      </c>
      <c r="N189">
        <v>290</v>
      </c>
      <c r="O189">
        <v>115.86199999999999</v>
      </c>
      <c r="P189">
        <v>101</v>
      </c>
      <c r="Q189">
        <v>4135</v>
      </c>
      <c r="R189" t="s">
        <v>19187</v>
      </c>
    </row>
    <row r="190" spans="1:18" x14ac:dyDescent="0.35">
      <c r="A190" t="s">
        <v>18920</v>
      </c>
      <c r="B190" t="s">
        <v>19188</v>
      </c>
      <c r="C190" t="s">
        <v>19189</v>
      </c>
      <c r="D190">
        <v>35</v>
      </c>
      <c r="E190">
        <v>320</v>
      </c>
      <c r="F190">
        <v>187</v>
      </c>
      <c r="G190">
        <v>5</v>
      </c>
      <c r="H190">
        <v>12</v>
      </c>
      <c r="I190">
        <v>329</v>
      </c>
      <c r="J190">
        <v>7</v>
      </c>
      <c r="K190">
        <v>307</v>
      </c>
      <c r="L190">
        <v>8.2600000000000005E-55</v>
      </c>
      <c r="M190">
        <v>182</v>
      </c>
      <c r="N190">
        <v>345</v>
      </c>
      <c r="O190">
        <v>92.753600000000006</v>
      </c>
      <c r="P190">
        <v>92.753600000000006</v>
      </c>
      <c r="Q190">
        <v>5028</v>
      </c>
      <c r="R190" t="s">
        <v>19189</v>
      </c>
    </row>
    <row r="191" spans="1:18" x14ac:dyDescent="0.35">
      <c r="A191" t="s">
        <v>18928</v>
      </c>
      <c r="B191" t="s">
        <v>19190</v>
      </c>
      <c r="C191" t="s">
        <v>19191</v>
      </c>
      <c r="D191">
        <v>72.367999999999995</v>
      </c>
      <c r="E191">
        <v>152</v>
      </c>
      <c r="F191">
        <v>41</v>
      </c>
      <c r="G191">
        <v>1</v>
      </c>
      <c r="H191">
        <v>21</v>
      </c>
      <c r="I191">
        <v>172</v>
      </c>
      <c r="J191">
        <v>20</v>
      </c>
      <c r="K191">
        <v>170</v>
      </c>
      <c r="L191">
        <v>7.8499999999999999E-77</v>
      </c>
      <c r="M191">
        <v>227</v>
      </c>
      <c r="N191">
        <v>173</v>
      </c>
      <c r="O191">
        <v>87.8613</v>
      </c>
      <c r="P191">
        <v>87.8613</v>
      </c>
      <c r="Q191">
        <v>3489</v>
      </c>
      <c r="R191" t="s">
        <v>19191</v>
      </c>
    </row>
    <row r="192" spans="1:18" x14ac:dyDescent="0.35">
      <c r="A192" t="s">
        <v>18928</v>
      </c>
      <c r="B192" t="s">
        <v>19192</v>
      </c>
      <c r="C192" t="s">
        <v>19193</v>
      </c>
      <c r="D192">
        <v>58.045999999999999</v>
      </c>
      <c r="E192">
        <v>174</v>
      </c>
      <c r="F192">
        <v>55</v>
      </c>
      <c r="G192">
        <v>2</v>
      </c>
      <c r="H192">
        <v>12</v>
      </c>
      <c r="I192">
        <v>167</v>
      </c>
      <c r="J192">
        <v>36</v>
      </c>
      <c r="K192">
        <v>209</v>
      </c>
      <c r="L192">
        <v>5.5099999999999995E-66</v>
      </c>
      <c r="M192">
        <v>201</v>
      </c>
      <c r="N192">
        <v>214</v>
      </c>
      <c r="O192">
        <v>81.308400000000006</v>
      </c>
      <c r="P192">
        <v>81.308400000000006</v>
      </c>
      <c r="Q192">
        <v>3577</v>
      </c>
      <c r="R192" t="s">
        <v>19193</v>
      </c>
    </row>
    <row r="193" spans="1:18" x14ac:dyDescent="0.35">
      <c r="A193" t="s">
        <v>18932</v>
      </c>
      <c r="B193" t="s">
        <v>18967</v>
      </c>
      <c r="C193" t="s">
        <v>19194</v>
      </c>
      <c r="D193">
        <v>27.027000000000001</v>
      </c>
      <c r="E193">
        <v>333</v>
      </c>
      <c r="F193">
        <v>184</v>
      </c>
      <c r="G193">
        <v>8</v>
      </c>
      <c r="H193">
        <v>1</v>
      </c>
      <c r="I193">
        <v>324</v>
      </c>
      <c r="J193">
        <v>1</v>
      </c>
      <c r="K193">
        <v>283</v>
      </c>
      <c r="L193">
        <v>4.0500000000000001E-22</v>
      </c>
      <c r="M193">
        <v>94.7</v>
      </c>
      <c r="N193">
        <v>290</v>
      </c>
      <c r="O193">
        <v>114.828</v>
      </c>
      <c r="P193">
        <v>101</v>
      </c>
      <c r="Q193">
        <v>4317</v>
      </c>
      <c r="R193" t="s">
        <v>19194</v>
      </c>
    </row>
    <row r="194" spans="1:18" x14ac:dyDescent="0.35">
      <c r="A194" t="s">
        <v>18940</v>
      </c>
      <c r="B194" t="s">
        <v>19195</v>
      </c>
      <c r="C194" t="s">
        <v>19196</v>
      </c>
      <c r="D194">
        <v>27.934000000000001</v>
      </c>
      <c r="E194">
        <v>784</v>
      </c>
      <c r="F194">
        <v>482</v>
      </c>
      <c r="G194">
        <v>27</v>
      </c>
      <c r="H194">
        <v>12</v>
      </c>
      <c r="I194">
        <v>740</v>
      </c>
      <c r="J194">
        <v>1</v>
      </c>
      <c r="K194">
        <v>756</v>
      </c>
      <c r="L194">
        <v>3.2100000000000002E-57</v>
      </c>
      <c r="M194">
        <v>209</v>
      </c>
      <c r="N194">
        <v>771</v>
      </c>
      <c r="O194">
        <v>101.68600000000001</v>
      </c>
      <c r="P194">
        <v>101</v>
      </c>
      <c r="Q194">
        <v>4921</v>
      </c>
      <c r="R194" t="s">
        <v>19196</v>
      </c>
    </row>
    <row r="195" spans="1:18" x14ac:dyDescent="0.35">
      <c r="A195" t="s">
        <v>19197</v>
      </c>
      <c r="B195" t="s">
        <v>15284</v>
      </c>
      <c r="C195" t="s">
        <v>15285</v>
      </c>
      <c r="D195">
        <v>33.853999999999999</v>
      </c>
      <c r="E195">
        <v>192</v>
      </c>
      <c r="F195">
        <v>98</v>
      </c>
      <c r="G195">
        <v>5</v>
      </c>
      <c r="H195">
        <v>1</v>
      </c>
      <c r="I195">
        <v>189</v>
      </c>
      <c r="J195">
        <v>1</v>
      </c>
      <c r="K195">
        <v>166</v>
      </c>
      <c r="L195">
        <v>6.6199999999999996E-24</v>
      </c>
      <c r="M195">
        <v>94.4</v>
      </c>
      <c r="N195">
        <v>227</v>
      </c>
      <c r="O195">
        <v>84.581500000000005</v>
      </c>
      <c r="P195">
        <v>84.581500000000005</v>
      </c>
      <c r="Q195">
        <v>110</v>
      </c>
      <c r="R195" t="s">
        <v>15285</v>
      </c>
    </row>
    <row r="196" spans="1:18" x14ac:dyDescent="0.35">
      <c r="A196" t="s">
        <v>19015</v>
      </c>
      <c r="B196" t="s">
        <v>15284</v>
      </c>
      <c r="C196" t="s">
        <v>15285</v>
      </c>
      <c r="D196">
        <v>22.599</v>
      </c>
      <c r="E196">
        <v>177</v>
      </c>
      <c r="F196">
        <v>121</v>
      </c>
      <c r="G196">
        <v>4</v>
      </c>
      <c r="H196">
        <v>4</v>
      </c>
      <c r="I196">
        <v>174</v>
      </c>
      <c r="J196">
        <v>7</v>
      </c>
      <c r="K196">
        <v>173</v>
      </c>
      <c r="L196">
        <v>1.4999999999999999E-2</v>
      </c>
      <c r="M196">
        <v>35.4</v>
      </c>
      <c r="N196">
        <v>227</v>
      </c>
      <c r="O196">
        <v>77.973600000000005</v>
      </c>
      <c r="P196">
        <v>77.973600000000005</v>
      </c>
      <c r="Q196">
        <v>888</v>
      </c>
      <c r="R196" t="s">
        <v>15285</v>
      </c>
    </row>
    <row r="197" spans="1:18" x14ac:dyDescent="0.35">
      <c r="A197" t="s">
        <v>19076</v>
      </c>
      <c r="B197" t="s">
        <v>15284</v>
      </c>
      <c r="C197" t="s">
        <v>15285</v>
      </c>
      <c r="D197">
        <v>36.570999999999998</v>
      </c>
      <c r="E197">
        <v>175</v>
      </c>
      <c r="F197">
        <v>104</v>
      </c>
      <c r="G197">
        <v>5</v>
      </c>
      <c r="H197">
        <v>3</v>
      </c>
      <c r="I197">
        <v>176</v>
      </c>
      <c r="J197">
        <v>5</v>
      </c>
      <c r="K197">
        <v>173</v>
      </c>
      <c r="L197">
        <v>3.3100000000000002E-27</v>
      </c>
      <c r="M197">
        <v>102</v>
      </c>
      <c r="N197">
        <v>227</v>
      </c>
      <c r="O197">
        <v>77.092500000000001</v>
      </c>
      <c r="P197">
        <v>77.092500000000001</v>
      </c>
      <c r="Q197">
        <v>3312</v>
      </c>
      <c r="R197" t="s">
        <v>15285</v>
      </c>
    </row>
    <row r="198" spans="1:18" x14ac:dyDescent="0.35">
      <c r="A198" t="s">
        <v>18946</v>
      </c>
      <c r="B198" t="s">
        <v>15378</v>
      </c>
      <c r="C198" t="s">
        <v>16664</v>
      </c>
      <c r="D198">
        <v>24.626999999999999</v>
      </c>
      <c r="E198">
        <v>268</v>
      </c>
      <c r="F198">
        <v>158</v>
      </c>
      <c r="G198">
        <v>9</v>
      </c>
      <c r="H198">
        <v>5</v>
      </c>
      <c r="I198">
        <v>245</v>
      </c>
      <c r="J198">
        <v>4</v>
      </c>
      <c r="K198">
        <v>254</v>
      </c>
      <c r="L198">
        <v>8.5700000000000006E-8</v>
      </c>
      <c r="M198">
        <v>52.4</v>
      </c>
      <c r="N198">
        <v>256</v>
      </c>
      <c r="O198">
        <v>104.688</v>
      </c>
      <c r="P198">
        <v>101</v>
      </c>
      <c r="Q198">
        <v>474</v>
      </c>
      <c r="R198" t="s">
        <v>16664</v>
      </c>
    </row>
    <row r="199" spans="1:18" x14ac:dyDescent="0.35">
      <c r="A199" t="s">
        <v>18947</v>
      </c>
      <c r="B199" t="s">
        <v>15447</v>
      </c>
      <c r="C199" t="s">
        <v>15448</v>
      </c>
      <c r="D199">
        <v>26.939</v>
      </c>
      <c r="E199">
        <v>245</v>
      </c>
      <c r="F199">
        <v>132</v>
      </c>
      <c r="G199">
        <v>10</v>
      </c>
      <c r="H199">
        <v>48</v>
      </c>
      <c r="I199">
        <v>268</v>
      </c>
      <c r="J199">
        <v>3</v>
      </c>
      <c r="K199">
        <v>224</v>
      </c>
      <c r="L199">
        <v>4.0000000000000001E-3</v>
      </c>
      <c r="M199">
        <v>38.9</v>
      </c>
      <c r="N199">
        <v>257</v>
      </c>
      <c r="O199">
        <v>95.330699999999993</v>
      </c>
      <c r="P199">
        <v>95.330699999999993</v>
      </c>
      <c r="Q199">
        <v>1143</v>
      </c>
      <c r="R199" t="s">
        <v>15448</v>
      </c>
    </row>
    <row r="200" spans="1:18" x14ac:dyDescent="0.35">
      <c r="A200" t="s">
        <v>18932</v>
      </c>
      <c r="B200" t="s">
        <v>18846</v>
      </c>
      <c r="C200" t="s">
        <v>19198</v>
      </c>
      <c r="D200">
        <v>26.51</v>
      </c>
      <c r="E200">
        <v>298</v>
      </c>
      <c r="F200">
        <v>168</v>
      </c>
      <c r="G200">
        <v>5</v>
      </c>
      <c r="H200">
        <v>1</v>
      </c>
      <c r="I200">
        <v>295</v>
      </c>
      <c r="J200">
        <v>1</v>
      </c>
      <c r="K200">
        <v>250</v>
      </c>
      <c r="L200">
        <v>2.1600000000000001E-23</v>
      </c>
      <c r="M200">
        <v>98.2</v>
      </c>
      <c r="N200">
        <v>289</v>
      </c>
      <c r="O200">
        <v>103.114</v>
      </c>
      <c r="P200">
        <v>101</v>
      </c>
      <c r="Q200">
        <v>4252</v>
      </c>
      <c r="R200" t="s">
        <v>19198</v>
      </c>
    </row>
    <row r="201" spans="1:18" x14ac:dyDescent="0.35">
      <c r="A201" t="s">
        <v>18932</v>
      </c>
      <c r="B201" t="s">
        <v>15289</v>
      </c>
      <c r="C201" t="s">
        <v>19199</v>
      </c>
      <c r="D201">
        <v>29.518000000000001</v>
      </c>
      <c r="E201">
        <v>332</v>
      </c>
      <c r="F201">
        <v>173</v>
      </c>
      <c r="G201">
        <v>9</v>
      </c>
      <c r="H201">
        <v>4</v>
      </c>
      <c r="I201">
        <v>324</v>
      </c>
      <c r="J201">
        <v>6</v>
      </c>
      <c r="K201">
        <v>287</v>
      </c>
      <c r="L201">
        <v>1.7900000000000001E-26</v>
      </c>
      <c r="M201">
        <v>106</v>
      </c>
      <c r="N201">
        <v>291</v>
      </c>
      <c r="O201">
        <v>114.089</v>
      </c>
      <c r="P201">
        <v>101</v>
      </c>
      <c r="Q201">
        <v>4154</v>
      </c>
      <c r="R201" t="s">
        <v>19199</v>
      </c>
    </row>
    <row r="202" spans="1:18" x14ac:dyDescent="0.35">
      <c r="A202" t="s">
        <v>18978</v>
      </c>
      <c r="B202" t="s">
        <v>16342</v>
      </c>
      <c r="C202" t="s">
        <v>16343</v>
      </c>
      <c r="D202">
        <v>28.853999999999999</v>
      </c>
      <c r="E202">
        <v>253</v>
      </c>
      <c r="F202">
        <v>154</v>
      </c>
      <c r="G202">
        <v>10</v>
      </c>
      <c r="H202">
        <v>362</v>
      </c>
      <c r="I202">
        <v>608</v>
      </c>
      <c r="J202">
        <v>4</v>
      </c>
      <c r="K202">
        <v>236</v>
      </c>
      <c r="L202">
        <v>2.14E-13</v>
      </c>
      <c r="M202">
        <v>72</v>
      </c>
      <c r="N202">
        <v>261</v>
      </c>
      <c r="O202">
        <v>96.934899999999999</v>
      </c>
      <c r="P202">
        <v>96.934899999999999</v>
      </c>
      <c r="Q202">
        <v>148</v>
      </c>
      <c r="R202" t="s">
        <v>16343</v>
      </c>
    </row>
    <row r="203" spans="1:18" x14ac:dyDescent="0.35">
      <c r="A203" t="s">
        <v>19200</v>
      </c>
      <c r="B203" t="s">
        <v>19201</v>
      </c>
      <c r="C203" t="s">
        <v>19202</v>
      </c>
      <c r="D203">
        <v>28.946999999999999</v>
      </c>
      <c r="E203">
        <v>76</v>
      </c>
      <c r="F203">
        <v>49</v>
      </c>
      <c r="G203">
        <v>3</v>
      </c>
      <c r="H203">
        <v>33</v>
      </c>
      <c r="I203">
        <v>103</v>
      </c>
      <c r="J203">
        <v>22</v>
      </c>
      <c r="K203">
        <v>97</v>
      </c>
      <c r="L203">
        <v>0.57999999999999996</v>
      </c>
      <c r="M203">
        <v>28.9</v>
      </c>
      <c r="N203">
        <v>144</v>
      </c>
      <c r="O203">
        <v>52.777799999999999</v>
      </c>
      <c r="P203">
        <v>52.777799999999999</v>
      </c>
      <c r="Q203">
        <v>1707</v>
      </c>
      <c r="R203" t="s">
        <v>19202</v>
      </c>
    </row>
    <row r="204" spans="1:18" x14ac:dyDescent="0.35">
      <c r="A204" t="s">
        <v>18940</v>
      </c>
      <c r="B204" t="s">
        <v>19203</v>
      </c>
      <c r="C204" t="s">
        <v>19204</v>
      </c>
      <c r="D204">
        <v>31.428999999999998</v>
      </c>
      <c r="E204">
        <v>805</v>
      </c>
      <c r="F204">
        <v>446</v>
      </c>
      <c r="G204">
        <v>27</v>
      </c>
      <c r="H204">
        <v>8</v>
      </c>
      <c r="I204">
        <v>748</v>
      </c>
      <c r="J204">
        <v>174</v>
      </c>
      <c r="K204">
        <v>936</v>
      </c>
      <c r="L204">
        <v>8.8700000000000006E-57</v>
      </c>
      <c r="M204">
        <v>209</v>
      </c>
      <c r="N204">
        <v>940</v>
      </c>
      <c r="O204">
        <v>85.638300000000001</v>
      </c>
      <c r="P204">
        <v>85.638300000000001</v>
      </c>
      <c r="Q204">
        <v>4936</v>
      </c>
      <c r="R204" t="s">
        <v>19204</v>
      </c>
    </row>
    <row r="205" spans="1:18" x14ac:dyDescent="0.35">
      <c r="A205" t="s">
        <v>18920</v>
      </c>
      <c r="B205" t="s">
        <v>19205</v>
      </c>
      <c r="C205" t="s">
        <v>19206</v>
      </c>
      <c r="D205">
        <v>32.353000000000002</v>
      </c>
      <c r="E205">
        <v>170</v>
      </c>
      <c r="F205">
        <v>81</v>
      </c>
      <c r="G205">
        <v>7</v>
      </c>
      <c r="H205">
        <v>161</v>
      </c>
      <c r="I205">
        <v>329</v>
      </c>
      <c r="J205">
        <v>86</v>
      </c>
      <c r="K205">
        <v>222</v>
      </c>
      <c r="L205">
        <v>2.9799999999999998E-6</v>
      </c>
      <c r="M205">
        <v>48.1</v>
      </c>
      <c r="N205">
        <v>252</v>
      </c>
      <c r="O205">
        <v>67.460300000000004</v>
      </c>
      <c r="P205">
        <v>67.460300000000004</v>
      </c>
      <c r="Q205">
        <v>5357</v>
      </c>
      <c r="R205" t="s">
        <v>19206</v>
      </c>
    </row>
    <row r="206" spans="1:18" x14ac:dyDescent="0.35">
      <c r="A206" t="s">
        <v>18932</v>
      </c>
      <c r="B206" t="s">
        <v>19207</v>
      </c>
      <c r="C206" t="s">
        <v>19208</v>
      </c>
      <c r="D206">
        <v>50.768999999999998</v>
      </c>
      <c r="E206">
        <v>325</v>
      </c>
      <c r="F206">
        <v>148</v>
      </c>
      <c r="G206">
        <v>5</v>
      </c>
      <c r="H206">
        <v>1</v>
      </c>
      <c r="I206">
        <v>324</v>
      </c>
      <c r="J206">
        <v>1</v>
      </c>
      <c r="K206">
        <v>314</v>
      </c>
      <c r="L206">
        <v>7.8400000000000005E-99</v>
      </c>
      <c r="M206">
        <v>295</v>
      </c>
      <c r="N206">
        <v>318</v>
      </c>
      <c r="O206">
        <v>102.20099999999999</v>
      </c>
      <c r="P206">
        <v>101</v>
      </c>
      <c r="Q206">
        <v>4049</v>
      </c>
      <c r="R206" t="s">
        <v>19208</v>
      </c>
    </row>
    <row r="207" spans="1:18" x14ac:dyDescent="0.35">
      <c r="A207" t="s">
        <v>18928</v>
      </c>
      <c r="B207" t="s">
        <v>19209</v>
      </c>
      <c r="C207" t="s">
        <v>19210</v>
      </c>
      <c r="D207">
        <v>65.971999999999994</v>
      </c>
      <c r="E207">
        <v>144</v>
      </c>
      <c r="F207">
        <v>49</v>
      </c>
      <c r="G207">
        <v>0</v>
      </c>
      <c r="H207">
        <v>17</v>
      </c>
      <c r="I207">
        <v>160</v>
      </c>
      <c r="J207">
        <v>18</v>
      </c>
      <c r="K207">
        <v>161</v>
      </c>
      <c r="L207">
        <v>2.5299999999999999E-64</v>
      </c>
      <c r="M207">
        <v>195</v>
      </c>
      <c r="N207">
        <v>172</v>
      </c>
      <c r="O207">
        <v>83.7209</v>
      </c>
      <c r="P207">
        <v>83.7209</v>
      </c>
      <c r="Q207">
        <v>3620</v>
      </c>
      <c r="R207" t="s">
        <v>19210</v>
      </c>
    </row>
    <row r="208" spans="1:18" x14ac:dyDescent="0.35">
      <c r="A208" t="s">
        <v>18946</v>
      </c>
      <c r="B208" t="s">
        <v>18032</v>
      </c>
      <c r="C208" t="s">
        <v>18033</v>
      </c>
      <c r="D208">
        <v>22.026</v>
      </c>
      <c r="E208">
        <v>227</v>
      </c>
      <c r="F208">
        <v>153</v>
      </c>
      <c r="G208">
        <v>6</v>
      </c>
      <c r="H208">
        <v>5</v>
      </c>
      <c r="I208">
        <v>216</v>
      </c>
      <c r="J208">
        <v>4</v>
      </c>
      <c r="K208">
        <v>221</v>
      </c>
      <c r="L208">
        <v>6.0499999999999997E-6</v>
      </c>
      <c r="M208">
        <v>46.6</v>
      </c>
      <c r="N208">
        <v>252</v>
      </c>
      <c r="O208">
        <v>90.079400000000007</v>
      </c>
      <c r="P208">
        <v>90.079400000000007</v>
      </c>
      <c r="Q208">
        <v>578</v>
      </c>
      <c r="R208" t="s">
        <v>18033</v>
      </c>
    </row>
    <row r="209" spans="1:18" x14ac:dyDescent="0.35">
      <c r="A209" t="s">
        <v>19165</v>
      </c>
      <c r="B209" t="s">
        <v>18334</v>
      </c>
      <c r="C209" t="s">
        <v>19211</v>
      </c>
      <c r="D209">
        <v>24</v>
      </c>
      <c r="E209">
        <v>175</v>
      </c>
      <c r="F209">
        <v>95</v>
      </c>
      <c r="G209">
        <v>5</v>
      </c>
      <c r="H209">
        <v>306</v>
      </c>
      <c r="I209">
        <v>453</v>
      </c>
      <c r="J209">
        <v>1</v>
      </c>
      <c r="K209">
        <v>164</v>
      </c>
      <c r="L209">
        <v>2.1000000000000001E-2</v>
      </c>
      <c r="M209">
        <v>38.1</v>
      </c>
      <c r="N209">
        <v>309</v>
      </c>
      <c r="O209">
        <v>56.634300000000003</v>
      </c>
      <c r="P209">
        <v>56.634300000000003</v>
      </c>
      <c r="Q209">
        <v>3434</v>
      </c>
      <c r="R209" t="s">
        <v>19211</v>
      </c>
    </row>
    <row r="210" spans="1:18" x14ac:dyDescent="0.35">
      <c r="A210" t="s">
        <v>19038</v>
      </c>
      <c r="B210" t="s">
        <v>15998</v>
      </c>
      <c r="C210" t="s">
        <v>19212</v>
      </c>
      <c r="D210">
        <v>22</v>
      </c>
      <c r="E210">
        <v>200</v>
      </c>
      <c r="F210">
        <v>118</v>
      </c>
      <c r="G210">
        <v>6</v>
      </c>
      <c r="H210">
        <v>343</v>
      </c>
      <c r="I210">
        <v>509</v>
      </c>
      <c r="J210">
        <v>17</v>
      </c>
      <c r="K210">
        <v>211</v>
      </c>
      <c r="L210">
        <v>2.5299999999999998E-5</v>
      </c>
      <c r="M210">
        <v>46.6</v>
      </c>
      <c r="N210">
        <v>269</v>
      </c>
      <c r="O210">
        <v>74.349400000000003</v>
      </c>
      <c r="P210">
        <v>74.349400000000003</v>
      </c>
      <c r="Q210">
        <v>3200</v>
      </c>
      <c r="R210" t="s">
        <v>19212</v>
      </c>
    </row>
    <row r="211" spans="1:18" x14ac:dyDescent="0.35">
      <c r="A211" t="s">
        <v>18943</v>
      </c>
      <c r="B211" t="s">
        <v>15773</v>
      </c>
      <c r="C211" t="s">
        <v>15774</v>
      </c>
      <c r="D211">
        <v>24.157</v>
      </c>
      <c r="E211">
        <v>178</v>
      </c>
      <c r="F211">
        <v>95</v>
      </c>
      <c r="G211">
        <v>6</v>
      </c>
      <c r="H211">
        <v>30</v>
      </c>
      <c r="I211">
        <v>183</v>
      </c>
      <c r="J211">
        <v>3</v>
      </c>
      <c r="K211">
        <v>164</v>
      </c>
      <c r="L211">
        <v>5.5999999999999995E-4</v>
      </c>
      <c r="M211">
        <v>40.799999999999997</v>
      </c>
      <c r="N211">
        <v>257</v>
      </c>
      <c r="O211">
        <v>69.2607</v>
      </c>
      <c r="P211">
        <v>69.2607</v>
      </c>
      <c r="Q211">
        <v>1496</v>
      </c>
      <c r="R211" t="s">
        <v>15774</v>
      </c>
    </row>
    <row r="212" spans="1:18" x14ac:dyDescent="0.35">
      <c r="A212" t="s">
        <v>19213</v>
      </c>
      <c r="B212" t="s">
        <v>19214</v>
      </c>
      <c r="C212" t="s">
        <v>19215</v>
      </c>
      <c r="D212">
        <v>23.567</v>
      </c>
      <c r="E212">
        <v>157</v>
      </c>
      <c r="F212">
        <v>88</v>
      </c>
      <c r="G212">
        <v>7</v>
      </c>
      <c r="H212">
        <v>150</v>
      </c>
      <c r="I212">
        <v>299</v>
      </c>
      <c r="J212">
        <v>109</v>
      </c>
      <c r="K212">
        <v>240</v>
      </c>
      <c r="L212">
        <v>0.11</v>
      </c>
      <c r="M212">
        <v>35</v>
      </c>
      <c r="N212">
        <v>301</v>
      </c>
      <c r="O212">
        <v>52.159500000000001</v>
      </c>
      <c r="P212">
        <v>52.159500000000001</v>
      </c>
      <c r="Q212">
        <v>3271</v>
      </c>
      <c r="R212" t="s">
        <v>19215</v>
      </c>
    </row>
    <row r="213" spans="1:18" x14ac:dyDescent="0.35">
      <c r="A213" t="s">
        <v>18920</v>
      </c>
      <c r="B213" t="s">
        <v>19214</v>
      </c>
      <c r="C213" t="s">
        <v>19215</v>
      </c>
      <c r="D213">
        <v>27.273</v>
      </c>
      <c r="E213">
        <v>165</v>
      </c>
      <c r="F213">
        <v>93</v>
      </c>
      <c r="G213">
        <v>4</v>
      </c>
      <c r="H213">
        <v>169</v>
      </c>
      <c r="I213">
        <v>333</v>
      </c>
      <c r="J213">
        <v>103</v>
      </c>
      <c r="K213">
        <v>240</v>
      </c>
      <c r="L213">
        <v>3.6600000000000002E-5</v>
      </c>
      <c r="M213">
        <v>45.1</v>
      </c>
      <c r="N213">
        <v>301</v>
      </c>
      <c r="O213">
        <v>54.817300000000003</v>
      </c>
      <c r="P213">
        <v>54.817300000000003</v>
      </c>
      <c r="Q213">
        <v>5411</v>
      </c>
      <c r="R213" t="s">
        <v>19215</v>
      </c>
    </row>
    <row r="214" spans="1:18" x14ac:dyDescent="0.35">
      <c r="A214" t="s">
        <v>18920</v>
      </c>
      <c r="B214" t="s">
        <v>19216</v>
      </c>
      <c r="C214" t="s">
        <v>19217</v>
      </c>
      <c r="D214">
        <v>26.548999999999999</v>
      </c>
      <c r="E214">
        <v>226</v>
      </c>
      <c r="F214">
        <v>144</v>
      </c>
      <c r="G214">
        <v>6</v>
      </c>
      <c r="H214">
        <v>120</v>
      </c>
      <c r="I214">
        <v>333</v>
      </c>
      <c r="J214">
        <v>6</v>
      </c>
      <c r="K214">
        <v>221</v>
      </c>
      <c r="L214">
        <v>1.2100000000000001E-6</v>
      </c>
      <c r="M214">
        <v>49.3</v>
      </c>
      <c r="N214">
        <v>259</v>
      </c>
      <c r="O214">
        <v>87.258700000000005</v>
      </c>
      <c r="P214">
        <v>87.258700000000005</v>
      </c>
      <c r="Q214">
        <v>5346</v>
      </c>
      <c r="R214" t="s">
        <v>19217</v>
      </c>
    </row>
    <row r="215" spans="1:18" x14ac:dyDescent="0.35">
      <c r="A215" t="s">
        <v>18978</v>
      </c>
      <c r="B215" t="s">
        <v>15815</v>
      </c>
      <c r="C215" t="s">
        <v>18622</v>
      </c>
      <c r="D215">
        <v>25.2</v>
      </c>
      <c r="E215">
        <v>250</v>
      </c>
      <c r="F215">
        <v>167</v>
      </c>
      <c r="G215">
        <v>9</v>
      </c>
      <c r="H215">
        <v>362</v>
      </c>
      <c r="I215">
        <v>608</v>
      </c>
      <c r="J215">
        <v>4</v>
      </c>
      <c r="K215">
        <v>236</v>
      </c>
      <c r="L215">
        <v>1.12E-7</v>
      </c>
      <c r="M215">
        <v>55.1</v>
      </c>
      <c r="N215">
        <v>261</v>
      </c>
      <c r="O215">
        <v>95.785399999999996</v>
      </c>
      <c r="P215">
        <v>95.785399999999996</v>
      </c>
      <c r="Q215">
        <v>216</v>
      </c>
      <c r="R215" t="s">
        <v>18622</v>
      </c>
    </row>
    <row r="216" spans="1:18" x14ac:dyDescent="0.35">
      <c r="A216" t="s">
        <v>18935</v>
      </c>
      <c r="B216" t="s">
        <v>19218</v>
      </c>
      <c r="C216" t="s">
        <v>19219</v>
      </c>
      <c r="D216">
        <v>40.69</v>
      </c>
      <c r="E216">
        <v>145</v>
      </c>
      <c r="F216">
        <v>74</v>
      </c>
      <c r="G216">
        <v>5</v>
      </c>
      <c r="H216">
        <v>16</v>
      </c>
      <c r="I216">
        <v>159</v>
      </c>
      <c r="J216">
        <v>16</v>
      </c>
      <c r="K216">
        <v>149</v>
      </c>
      <c r="L216">
        <v>2.6900000000000002E-28</v>
      </c>
      <c r="M216">
        <v>103</v>
      </c>
      <c r="N216">
        <v>165</v>
      </c>
      <c r="O216">
        <v>87.878799999999998</v>
      </c>
      <c r="P216">
        <v>87.878799999999998</v>
      </c>
      <c r="Q216">
        <v>2582</v>
      </c>
      <c r="R216" t="s">
        <v>19219</v>
      </c>
    </row>
    <row r="217" spans="1:18" x14ac:dyDescent="0.35">
      <c r="A217" t="s">
        <v>18978</v>
      </c>
      <c r="B217" t="s">
        <v>15039</v>
      </c>
      <c r="C217" t="s">
        <v>17063</v>
      </c>
      <c r="D217">
        <v>25.396999999999998</v>
      </c>
      <c r="E217">
        <v>252</v>
      </c>
      <c r="F217">
        <v>156</v>
      </c>
      <c r="G217">
        <v>10</v>
      </c>
      <c r="H217">
        <v>362</v>
      </c>
      <c r="I217">
        <v>604</v>
      </c>
      <c r="J217">
        <v>15</v>
      </c>
      <c r="K217">
        <v>243</v>
      </c>
      <c r="L217">
        <v>6.4799999999999998E-7</v>
      </c>
      <c r="M217">
        <v>52.8</v>
      </c>
      <c r="N217">
        <v>272</v>
      </c>
      <c r="O217">
        <v>92.647099999999995</v>
      </c>
      <c r="P217">
        <v>92.647099999999995</v>
      </c>
      <c r="Q217">
        <v>234</v>
      </c>
      <c r="R217" t="s">
        <v>17063</v>
      </c>
    </row>
    <row r="218" spans="1:18" x14ac:dyDescent="0.35">
      <c r="A218" t="s">
        <v>19220</v>
      </c>
      <c r="B218" t="s">
        <v>16373</v>
      </c>
      <c r="C218" t="s">
        <v>19221</v>
      </c>
      <c r="D218">
        <v>27.273</v>
      </c>
      <c r="E218">
        <v>110</v>
      </c>
      <c r="F218">
        <v>73</v>
      </c>
      <c r="G218">
        <v>2</v>
      </c>
      <c r="H218">
        <v>6</v>
      </c>
      <c r="I218">
        <v>115</v>
      </c>
      <c r="J218">
        <v>1</v>
      </c>
      <c r="K218">
        <v>103</v>
      </c>
      <c r="L218">
        <v>3.9E-2</v>
      </c>
      <c r="M218">
        <v>33.1</v>
      </c>
      <c r="N218">
        <v>147</v>
      </c>
      <c r="O218">
        <v>74.829899999999995</v>
      </c>
      <c r="P218">
        <v>74.829899999999995</v>
      </c>
      <c r="Q218">
        <v>5982</v>
      </c>
      <c r="R218" t="s">
        <v>19221</v>
      </c>
    </row>
    <row r="219" spans="1:18" x14ac:dyDescent="0.35">
      <c r="A219" t="s">
        <v>18920</v>
      </c>
      <c r="B219" t="s">
        <v>19222</v>
      </c>
      <c r="C219" t="s">
        <v>19223</v>
      </c>
      <c r="D219">
        <v>34.545000000000002</v>
      </c>
      <c r="E219">
        <v>165</v>
      </c>
      <c r="F219">
        <v>80</v>
      </c>
      <c r="G219">
        <v>4</v>
      </c>
      <c r="H219">
        <v>169</v>
      </c>
      <c r="I219">
        <v>333</v>
      </c>
      <c r="J219">
        <v>98</v>
      </c>
      <c r="K219">
        <v>234</v>
      </c>
      <c r="L219">
        <v>4.8099999999999999E-10</v>
      </c>
      <c r="M219">
        <v>60.1</v>
      </c>
      <c r="N219">
        <v>291</v>
      </c>
      <c r="O219">
        <v>56.701000000000001</v>
      </c>
      <c r="P219">
        <v>56.701000000000001</v>
      </c>
      <c r="Q219">
        <v>5183</v>
      </c>
      <c r="R219" t="s">
        <v>19223</v>
      </c>
    </row>
    <row r="220" spans="1:18" x14ac:dyDescent="0.35">
      <c r="A220" t="s">
        <v>18935</v>
      </c>
      <c r="B220" t="s">
        <v>19224</v>
      </c>
      <c r="C220" t="s">
        <v>19225</v>
      </c>
      <c r="D220">
        <v>46.061</v>
      </c>
      <c r="E220">
        <v>165</v>
      </c>
      <c r="F220">
        <v>83</v>
      </c>
      <c r="G220">
        <v>1</v>
      </c>
      <c r="H220">
        <v>4</v>
      </c>
      <c r="I220">
        <v>162</v>
      </c>
      <c r="J220">
        <v>6</v>
      </c>
      <c r="K220">
        <v>170</v>
      </c>
      <c r="L220">
        <v>7.7300000000000003E-55</v>
      </c>
      <c r="M220">
        <v>171</v>
      </c>
      <c r="N220">
        <v>179</v>
      </c>
      <c r="O220">
        <v>92.178799999999995</v>
      </c>
      <c r="P220">
        <v>92.178799999999995</v>
      </c>
      <c r="Q220">
        <v>2323</v>
      </c>
      <c r="R220" t="s">
        <v>19225</v>
      </c>
    </row>
    <row r="221" spans="1:18" x14ac:dyDescent="0.35">
      <c r="A221" t="s">
        <v>18928</v>
      </c>
      <c r="B221" t="s">
        <v>19226</v>
      </c>
      <c r="C221" t="s">
        <v>19227</v>
      </c>
      <c r="D221">
        <v>62.329000000000001</v>
      </c>
      <c r="E221">
        <v>146</v>
      </c>
      <c r="F221">
        <v>53</v>
      </c>
      <c r="G221">
        <v>1</v>
      </c>
      <c r="H221">
        <v>22</v>
      </c>
      <c r="I221">
        <v>165</v>
      </c>
      <c r="J221">
        <v>62</v>
      </c>
      <c r="K221">
        <v>207</v>
      </c>
      <c r="L221">
        <v>1.24E-59</v>
      </c>
      <c r="M221">
        <v>184</v>
      </c>
      <c r="N221">
        <v>211</v>
      </c>
      <c r="O221">
        <v>69.194299999999998</v>
      </c>
      <c r="P221">
        <v>69.194299999999998</v>
      </c>
      <c r="Q221">
        <v>3773</v>
      </c>
      <c r="R221" t="s">
        <v>19227</v>
      </c>
    </row>
    <row r="222" spans="1:18" x14ac:dyDescent="0.35">
      <c r="A222" t="s">
        <v>18932</v>
      </c>
      <c r="B222" t="s">
        <v>19228</v>
      </c>
      <c r="C222" t="s">
        <v>19229</v>
      </c>
      <c r="D222">
        <v>29.518000000000001</v>
      </c>
      <c r="E222">
        <v>332</v>
      </c>
      <c r="F222">
        <v>173</v>
      </c>
      <c r="G222">
        <v>10</v>
      </c>
      <c r="H222">
        <v>4</v>
      </c>
      <c r="I222">
        <v>324</v>
      </c>
      <c r="J222">
        <v>6</v>
      </c>
      <c r="K222">
        <v>287</v>
      </c>
      <c r="L222">
        <v>8.3499999999999999E-29</v>
      </c>
      <c r="M222">
        <v>112</v>
      </c>
      <c r="N222">
        <v>291</v>
      </c>
      <c r="O222">
        <v>114.089</v>
      </c>
      <c r="P222">
        <v>101</v>
      </c>
      <c r="Q222">
        <v>4126</v>
      </c>
      <c r="R222" t="s">
        <v>19229</v>
      </c>
    </row>
    <row r="223" spans="1:18" x14ac:dyDescent="0.35">
      <c r="A223" t="s">
        <v>19015</v>
      </c>
      <c r="B223" t="s">
        <v>18807</v>
      </c>
      <c r="C223" t="s">
        <v>18808</v>
      </c>
      <c r="D223">
        <v>28.667000000000002</v>
      </c>
      <c r="E223">
        <v>150</v>
      </c>
      <c r="F223">
        <v>87</v>
      </c>
      <c r="G223">
        <v>5</v>
      </c>
      <c r="H223">
        <v>25</v>
      </c>
      <c r="I223">
        <v>172</v>
      </c>
      <c r="J223">
        <v>3</v>
      </c>
      <c r="K223">
        <v>134</v>
      </c>
      <c r="L223">
        <v>5.6199999999999998E-7</v>
      </c>
      <c r="M223">
        <v>47</v>
      </c>
      <c r="N223">
        <v>140</v>
      </c>
      <c r="O223">
        <v>107.143</v>
      </c>
      <c r="P223">
        <v>101</v>
      </c>
      <c r="Q223">
        <v>863</v>
      </c>
      <c r="R223" t="s">
        <v>18808</v>
      </c>
    </row>
    <row r="224" spans="1:18" x14ac:dyDescent="0.35">
      <c r="A224" t="s">
        <v>19016</v>
      </c>
      <c r="B224" t="s">
        <v>18807</v>
      </c>
      <c r="C224" t="s">
        <v>18808</v>
      </c>
      <c r="D224">
        <v>28.667000000000002</v>
      </c>
      <c r="E224">
        <v>150</v>
      </c>
      <c r="F224">
        <v>87</v>
      </c>
      <c r="G224">
        <v>5</v>
      </c>
      <c r="H224">
        <v>36</v>
      </c>
      <c r="I224">
        <v>182</v>
      </c>
      <c r="J224">
        <v>3</v>
      </c>
      <c r="K224">
        <v>135</v>
      </c>
      <c r="L224">
        <v>5.5500000000000002E-11</v>
      </c>
      <c r="M224">
        <v>58.2</v>
      </c>
      <c r="N224">
        <v>140</v>
      </c>
      <c r="O224">
        <v>107.143</v>
      </c>
      <c r="P224">
        <v>101</v>
      </c>
      <c r="Q224">
        <v>2742</v>
      </c>
      <c r="R224" t="s">
        <v>18808</v>
      </c>
    </row>
    <row r="225" spans="1:18" x14ac:dyDescent="0.35">
      <c r="A225" t="s">
        <v>18928</v>
      </c>
      <c r="B225" t="s">
        <v>15352</v>
      </c>
      <c r="C225" t="s">
        <v>19230</v>
      </c>
      <c r="D225">
        <v>61.905000000000001</v>
      </c>
      <c r="E225">
        <v>168</v>
      </c>
      <c r="F225">
        <v>60</v>
      </c>
      <c r="G225">
        <v>1</v>
      </c>
      <c r="H225">
        <v>1</v>
      </c>
      <c r="I225">
        <v>168</v>
      </c>
      <c r="J225">
        <v>1</v>
      </c>
      <c r="K225">
        <v>164</v>
      </c>
      <c r="L225">
        <v>1.0500000000000001E-70</v>
      </c>
      <c r="M225">
        <v>211</v>
      </c>
      <c r="N225">
        <v>174</v>
      </c>
      <c r="O225">
        <v>96.551699999999997</v>
      </c>
      <c r="P225">
        <v>96.551699999999997</v>
      </c>
      <c r="Q225">
        <v>3518</v>
      </c>
      <c r="R225" t="s">
        <v>19230</v>
      </c>
    </row>
    <row r="226" spans="1:18" x14ac:dyDescent="0.35">
      <c r="A226" t="s">
        <v>19220</v>
      </c>
      <c r="B226" t="s">
        <v>17994</v>
      </c>
      <c r="C226" t="s">
        <v>19231</v>
      </c>
      <c r="D226">
        <v>26.495999999999999</v>
      </c>
      <c r="E226">
        <v>117</v>
      </c>
      <c r="F226">
        <v>76</v>
      </c>
      <c r="G226">
        <v>3</v>
      </c>
      <c r="H226">
        <v>6</v>
      </c>
      <c r="I226">
        <v>120</v>
      </c>
      <c r="J226">
        <v>1</v>
      </c>
      <c r="K226">
        <v>109</v>
      </c>
      <c r="L226">
        <v>0.38</v>
      </c>
      <c r="M226">
        <v>30.8</v>
      </c>
      <c r="N226">
        <v>193</v>
      </c>
      <c r="O226">
        <v>60.6218</v>
      </c>
      <c r="P226">
        <v>60.6218</v>
      </c>
      <c r="Q226">
        <v>6003</v>
      </c>
      <c r="R226" t="s">
        <v>19231</v>
      </c>
    </row>
    <row r="227" spans="1:18" x14ac:dyDescent="0.35">
      <c r="A227" t="s">
        <v>18978</v>
      </c>
      <c r="B227" t="s">
        <v>18480</v>
      </c>
      <c r="C227" t="s">
        <v>18481</v>
      </c>
      <c r="D227">
        <v>26.19</v>
      </c>
      <c r="E227">
        <v>252</v>
      </c>
      <c r="F227">
        <v>154</v>
      </c>
      <c r="G227">
        <v>11</v>
      </c>
      <c r="H227">
        <v>362</v>
      </c>
      <c r="I227">
        <v>604</v>
      </c>
      <c r="J227">
        <v>4</v>
      </c>
      <c r="K227">
        <v>232</v>
      </c>
      <c r="L227">
        <v>8.0600000000000007E-9</v>
      </c>
      <c r="M227">
        <v>58.5</v>
      </c>
      <c r="N227">
        <v>261</v>
      </c>
      <c r="O227">
        <v>96.551699999999997</v>
      </c>
      <c r="P227">
        <v>96.551699999999997</v>
      </c>
      <c r="Q227">
        <v>188</v>
      </c>
      <c r="R227" t="s">
        <v>18481</v>
      </c>
    </row>
    <row r="228" spans="1:18" x14ac:dyDescent="0.35">
      <c r="A228" t="s">
        <v>18946</v>
      </c>
      <c r="B228" t="s">
        <v>16556</v>
      </c>
      <c r="C228" t="s">
        <v>16557</v>
      </c>
      <c r="D228">
        <v>23.664000000000001</v>
      </c>
      <c r="E228">
        <v>262</v>
      </c>
      <c r="F228">
        <v>141</v>
      </c>
      <c r="G228">
        <v>7</v>
      </c>
      <c r="H228">
        <v>6</v>
      </c>
      <c r="I228">
        <v>230</v>
      </c>
      <c r="J228">
        <v>3</v>
      </c>
      <c r="K228">
        <v>242</v>
      </c>
      <c r="L228">
        <v>4.4299999999999998E-7</v>
      </c>
      <c r="M228">
        <v>50.1</v>
      </c>
      <c r="N228">
        <v>258</v>
      </c>
      <c r="O228">
        <v>101.55</v>
      </c>
      <c r="P228">
        <v>101</v>
      </c>
      <c r="Q228">
        <v>503</v>
      </c>
      <c r="R228" t="s">
        <v>16557</v>
      </c>
    </row>
    <row r="229" spans="1:18" x14ac:dyDescent="0.35">
      <c r="A229" t="s">
        <v>18946</v>
      </c>
      <c r="B229" t="s">
        <v>15398</v>
      </c>
      <c r="C229" t="s">
        <v>15399</v>
      </c>
      <c r="D229">
        <v>25.181999999999999</v>
      </c>
      <c r="E229">
        <v>274</v>
      </c>
      <c r="F229">
        <v>149</v>
      </c>
      <c r="G229">
        <v>9</v>
      </c>
      <c r="H229">
        <v>5</v>
      </c>
      <c r="I229">
        <v>245</v>
      </c>
      <c r="J229">
        <v>4</v>
      </c>
      <c r="K229">
        <v>254</v>
      </c>
      <c r="L229">
        <v>5.2199999999999996E-10</v>
      </c>
      <c r="M229">
        <v>58.9</v>
      </c>
      <c r="N229">
        <v>256</v>
      </c>
      <c r="O229">
        <v>107.03100000000001</v>
      </c>
      <c r="P229">
        <v>101</v>
      </c>
      <c r="Q229">
        <v>394</v>
      </c>
      <c r="R229" t="s">
        <v>15399</v>
      </c>
    </row>
    <row r="230" spans="1:18" x14ac:dyDescent="0.35">
      <c r="A230" t="s">
        <v>18935</v>
      </c>
      <c r="B230" t="s">
        <v>19232</v>
      </c>
      <c r="C230" t="s">
        <v>19233</v>
      </c>
      <c r="D230">
        <v>43.356999999999999</v>
      </c>
      <c r="E230">
        <v>143</v>
      </c>
      <c r="F230">
        <v>70</v>
      </c>
      <c r="G230">
        <v>3</v>
      </c>
      <c r="H230">
        <v>17</v>
      </c>
      <c r="I230">
        <v>159</v>
      </c>
      <c r="J230">
        <v>17</v>
      </c>
      <c r="K230">
        <v>148</v>
      </c>
      <c r="L230">
        <v>1.79E-31</v>
      </c>
      <c r="M230">
        <v>111</v>
      </c>
      <c r="N230">
        <v>156</v>
      </c>
      <c r="O230">
        <v>91.666700000000006</v>
      </c>
      <c r="P230">
        <v>91.666700000000006</v>
      </c>
      <c r="Q230">
        <v>2458</v>
      </c>
      <c r="R230" t="s">
        <v>19233</v>
      </c>
    </row>
    <row r="231" spans="1:18" x14ac:dyDescent="0.35">
      <c r="A231" t="s">
        <v>18932</v>
      </c>
      <c r="B231" t="s">
        <v>15607</v>
      </c>
      <c r="C231" t="s">
        <v>19234</v>
      </c>
      <c r="D231">
        <v>27.062999999999999</v>
      </c>
      <c r="E231">
        <v>303</v>
      </c>
      <c r="F231">
        <v>167</v>
      </c>
      <c r="G231">
        <v>8</v>
      </c>
      <c r="H231">
        <v>1</v>
      </c>
      <c r="I231">
        <v>298</v>
      </c>
      <c r="J231">
        <v>1</v>
      </c>
      <c r="K231">
        <v>254</v>
      </c>
      <c r="L231">
        <v>4.4399999999999998E-22</v>
      </c>
      <c r="M231">
        <v>94.7</v>
      </c>
      <c r="N231">
        <v>292</v>
      </c>
      <c r="O231">
        <v>103.767</v>
      </c>
      <c r="P231">
        <v>101</v>
      </c>
      <c r="Q231">
        <v>4321</v>
      </c>
      <c r="R231" t="s">
        <v>19234</v>
      </c>
    </row>
    <row r="232" spans="1:18" x14ac:dyDescent="0.35">
      <c r="A232" t="s">
        <v>18978</v>
      </c>
      <c r="B232" t="s">
        <v>15215</v>
      </c>
      <c r="C232" t="s">
        <v>15216</v>
      </c>
      <c r="D232">
        <v>29.411999999999999</v>
      </c>
      <c r="E232">
        <v>102</v>
      </c>
      <c r="F232">
        <v>66</v>
      </c>
      <c r="G232">
        <v>3</v>
      </c>
      <c r="H232">
        <v>362</v>
      </c>
      <c r="I232">
        <v>460</v>
      </c>
      <c r="J232">
        <v>4</v>
      </c>
      <c r="K232">
        <v>102</v>
      </c>
      <c r="L232">
        <v>4.0000000000000001E-3</v>
      </c>
      <c r="M232">
        <v>38.5</v>
      </c>
      <c r="N232">
        <v>102</v>
      </c>
      <c r="O232">
        <v>100</v>
      </c>
      <c r="P232">
        <v>100</v>
      </c>
      <c r="Q232">
        <v>269</v>
      </c>
      <c r="R232" t="s">
        <v>15216</v>
      </c>
    </row>
    <row r="233" spans="1:18" x14ac:dyDescent="0.35">
      <c r="A233" t="s">
        <v>18976</v>
      </c>
      <c r="B233" t="s">
        <v>19235</v>
      </c>
      <c r="C233" t="s">
        <v>19236</v>
      </c>
      <c r="D233">
        <v>24.719000000000001</v>
      </c>
      <c r="E233">
        <v>89</v>
      </c>
      <c r="F233">
        <v>51</v>
      </c>
      <c r="G233">
        <v>3</v>
      </c>
      <c r="H233">
        <v>25</v>
      </c>
      <c r="I233">
        <v>109</v>
      </c>
      <c r="J233">
        <v>9</v>
      </c>
      <c r="K233">
        <v>85</v>
      </c>
      <c r="L233">
        <v>0.45</v>
      </c>
      <c r="M233">
        <v>30.4</v>
      </c>
      <c r="N233">
        <v>153</v>
      </c>
      <c r="O233">
        <v>58.169899999999998</v>
      </c>
      <c r="P233">
        <v>58.169899999999998</v>
      </c>
      <c r="Q233">
        <v>1774</v>
      </c>
      <c r="R233" t="s">
        <v>19236</v>
      </c>
    </row>
    <row r="234" spans="1:18" x14ac:dyDescent="0.35">
      <c r="A234" t="s">
        <v>18940</v>
      </c>
      <c r="B234" t="s">
        <v>19237</v>
      </c>
      <c r="C234" t="s">
        <v>19238</v>
      </c>
      <c r="D234">
        <v>45.703000000000003</v>
      </c>
      <c r="E234">
        <v>733</v>
      </c>
      <c r="F234">
        <v>393</v>
      </c>
      <c r="G234">
        <v>4</v>
      </c>
      <c r="H234">
        <v>9</v>
      </c>
      <c r="I234">
        <v>740</v>
      </c>
      <c r="J234">
        <v>6</v>
      </c>
      <c r="K234">
        <v>734</v>
      </c>
      <c r="L234">
        <v>0</v>
      </c>
      <c r="M234">
        <v>575</v>
      </c>
      <c r="N234">
        <v>740</v>
      </c>
      <c r="O234">
        <v>99.054100000000005</v>
      </c>
      <c r="P234">
        <v>99.054100000000005</v>
      </c>
      <c r="Q234">
        <v>4507</v>
      </c>
      <c r="R234" t="s">
        <v>19238</v>
      </c>
    </row>
    <row r="235" spans="1:18" x14ac:dyDescent="0.35">
      <c r="A235" t="s">
        <v>18935</v>
      </c>
      <c r="B235" t="s">
        <v>15352</v>
      </c>
      <c r="C235" t="s">
        <v>19239</v>
      </c>
      <c r="D235">
        <v>47.878999999999998</v>
      </c>
      <c r="E235">
        <v>165</v>
      </c>
      <c r="F235">
        <v>80</v>
      </c>
      <c r="G235">
        <v>1</v>
      </c>
      <c r="H235">
        <v>4</v>
      </c>
      <c r="I235">
        <v>162</v>
      </c>
      <c r="J235">
        <v>6</v>
      </c>
      <c r="K235">
        <v>170</v>
      </c>
      <c r="L235">
        <v>1.89E-56</v>
      </c>
      <c r="M235">
        <v>175</v>
      </c>
      <c r="N235">
        <v>179</v>
      </c>
      <c r="O235">
        <v>92.178799999999995</v>
      </c>
      <c r="P235">
        <v>92.178799999999995</v>
      </c>
      <c r="Q235">
        <v>2291</v>
      </c>
      <c r="R235" t="s">
        <v>19239</v>
      </c>
    </row>
    <row r="236" spans="1:18" x14ac:dyDescent="0.35">
      <c r="A236" t="s">
        <v>18920</v>
      </c>
      <c r="B236" t="s">
        <v>19240</v>
      </c>
      <c r="C236" t="s">
        <v>19241</v>
      </c>
      <c r="D236">
        <v>43.363</v>
      </c>
      <c r="E236">
        <v>226</v>
      </c>
      <c r="F236">
        <v>124</v>
      </c>
      <c r="G236">
        <v>1</v>
      </c>
      <c r="H236">
        <v>116</v>
      </c>
      <c r="I236">
        <v>337</v>
      </c>
      <c r="J236">
        <v>2</v>
      </c>
      <c r="K236">
        <v>227</v>
      </c>
      <c r="L236">
        <v>4.8100000000000001E-49</v>
      </c>
      <c r="M236">
        <v>164</v>
      </c>
      <c r="N236">
        <v>230</v>
      </c>
      <c r="O236">
        <v>98.260900000000007</v>
      </c>
      <c r="P236">
        <v>98.260900000000007</v>
      </c>
      <c r="Q236">
        <v>5059</v>
      </c>
      <c r="R236" t="s">
        <v>19241</v>
      </c>
    </row>
    <row r="237" spans="1:18" x14ac:dyDescent="0.35">
      <c r="A237" t="s">
        <v>18946</v>
      </c>
      <c r="B237" t="s">
        <v>16045</v>
      </c>
      <c r="C237" t="s">
        <v>18833</v>
      </c>
      <c r="D237">
        <v>24.419</v>
      </c>
      <c r="E237">
        <v>258</v>
      </c>
      <c r="F237">
        <v>164</v>
      </c>
      <c r="G237">
        <v>7</v>
      </c>
      <c r="H237">
        <v>6</v>
      </c>
      <c r="I237">
        <v>245</v>
      </c>
      <c r="J237">
        <v>4</v>
      </c>
      <c r="K237">
        <v>248</v>
      </c>
      <c r="L237">
        <v>1.79E-9</v>
      </c>
      <c r="M237">
        <v>57</v>
      </c>
      <c r="N237">
        <v>250</v>
      </c>
      <c r="O237">
        <v>103.2</v>
      </c>
      <c r="P237">
        <v>101</v>
      </c>
      <c r="Q237">
        <v>422</v>
      </c>
      <c r="R237" t="s">
        <v>18833</v>
      </c>
    </row>
    <row r="238" spans="1:18" x14ac:dyDescent="0.35">
      <c r="A238" t="s">
        <v>19242</v>
      </c>
      <c r="B238" t="s">
        <v>16045</v>
      </c>
      <c r="C238" t="s">
        <v>18833</v>
      </c>
      <c r="D238">
        <v>27.66</v>
      </c>
      <c r="E238">
        <v>141</v>
      </c>
      <c r="F238">
        <v>86</v>
      </c>
      <c r="G238">
        <v>6</v>
      </c>
      <c r="H238">
        <v>47</v>
      </c>
      <c r="I238">
        <v>185</v>
      </c>
      <c r="J238">
        <v>92</v>
      </c>
      <c r="K238">
        <v>218</v>
      </c>
      <c r="L238">
        <v>1.7999999999999999E-2</v>
      </c>
      <c r="M238">
        <v>37.4</v>
      </c>
      <c r="N238">
        <v>250</v>
      </c>
      <c r="O238">
        <v>56.4</v>
      </c>
      <c r="P238">
        <v>56.4</v>
      </c>
      <c r="Q238">
        <v>1907</v>
      </c>
      <c r="R238" t="s">
        <v>18833</v>
      </c>
    </row>
    <row r="239" spans="1:18" x14ac:dyDescent="0.35">
      <c r="A239" t="s">
        <v>18920</v>
      </c>
      <c r="B239" t="s">
        <v>19243</v>
      </c>
      <c r="C239" t="s">
        <v>19244</v>
      </c>
      <c r="D239">
        <v>32.121000000000002</v>
      </c>
      <c r="E239">
        <v>165</v>
      </c>
      <c r="F239">
        <v>81</v>
      </c>
      <c r="G239">
        <v>6</v>
      </c>
      <c r="H239">
        <v>169</v>
      </c>
      <c r="I239">
        <v>333</v>
      </c>
      <c r="J239">
        <v>98</v>
      </c>
      <c r="K239">
        <v>231</v>
      </c>
      <c r="L239">
        <v>8.5199999999999997E-6</v>
      </c>
      <c r="M239">
        <v>47</v>
      </c>
      <c r="N239">
        <v>294</v>
      </c>
      <c r="O239">
        <v>56.122399999999999</v>
      </c>
      <c r="P239">
        <v>56.122399999999999</v>
      </c>
      <c r="Q239">
        <v>5388</v>
      </c>
      <c r="R239" t="s">
        <v>19244</v>
      </c>
    </row>
    <row r="240" spans="1:18" x14ac:dyDescent="0.35">
      <c r="A240" t="s">
        <v>18920</v>
      </c>
      <c r="B240" t="s">
        <v>19245</v>
      </c>
      <c r="C240" t="s">
        <v>19246</v>
      </c>
      <c r="D240">
        <v>30.167999999999999</v>
      </c>
      <c r="E240">
        <v>179</v>
      </c>
      <c r="F240">
        <v>109</v>
      </c>
      <c r="G240">
        <v>4</v>
      </c>
      <c r="H240">
        <v>156</v>
      </c>
      <c r="I240">
        <v>333</v>
      </c>
      <c r="J240">
        <v>100</v>
      </c>
      <c r="K240">
        <v>263</v>
      </c>
      <c r="L240">
        <v>3.8099999999999999E-9</v>
      </c>
      <c r="M240">
        <v>57.4</v>
      </c>
      <c r="N240">
        <v>286</v>
      </c>
      <c r="O240">
        <v>62.587400000000002</v>
      </c>
      <c r="P240">
        <v>62.587400000000002</v>
      </c>
      <c r="Q240">
        <v>5222</v>
      </c>
      <c r="R240" t="s">
        <v>19246</v>
      </c>
    </row>
    <row r="241" spans="1:18" x14ac:dyDescent="0.35">
      <c r="A241" t="s">
        <v>19038</v>
      </c>
      <c r="B241" t="s">
        <v>15547</v>
      </c>
      <c r="C241" t="s">
        <v>19247</v>
      </c>
      <c r="D241">
        <v>34.524000000000001</v>
      </c>
      <c r="E241">
        <v>84</v>
      </c>
      <c r="F241">
        <v>53</v>
      </c>
      <c r="G241">
        <v>2</v>
      </c>
      <c r="H241">
        <v>450</v>
      </c>
      <c r="I241">
        <v>532</v>
      </c>
      <c r="J241">
        <v>29</v>
      </c>
      <c r="K241">
        <v>111</v>
      </c>
      <c r="L241">
        <v>1.1400000000000001E-4</v>
      </c>
      <c r="M241">
        <v>42.7</v>
      </c>
      <c r="N241">
        <v>147</v>
      </c>
      <c r="O241">
        <v>57.142899999999997</v>
      </c>
      <c r="P241">
        <v>57.142899999999997</v>
      </c>
      <c r="Q241">
        <v>3258</v>
      </c>
      <c r="R241" t="s">
        <v>19247</v>
      </c>
    </row>
    <row r="242" spans="1:18" x14ac:dyDescent="0.35">
      <c r="A242" t="s">
        <v>18943</v>
      </c>
      <c r="B242" t="s">
        <v>15942</v>
      </c>
      <c r="C242" t="s">
        <v>15943</v>
      </c>
      <c r="D242">
        <v>25</v>
      </c>
      <c r="E242">
        <v>164</v>
      </c>
      <c r="F242">
        <v>86</v>
      </c>
      <c r="G242">
        <v>5</v>
      </c>
      <c r="H242">
        <v>30</v>
      </c>
      <c r="I242">
        <v>169</v>
      </c>
      <c r="J242">
        <v>3</v>
      </c>
      <c r="K242">
        <v>153</v>
      </c>
      <c r="L242">
        <v>5.2400000000000005E-4</v>
      </c>
      <c r="M242">
        <v>41.2</v>
      </c>
      <c r="N242">
        <v>261</v>
      </c>
      <c r="O242">
        <v>62.8352</v>
      </c>
      <c r="P242">
        <v>62.8352</v>
      </c>
      <c r="Q242">
        <v>1490</v>
      </c>
      <c r="R242" t="s">
        <v>15943</v>
      </c>
    </row>
    <row r="243" spans="1:18" x14ac:dyDescent="0.35">
      <c r="A243" t="s">
        <v>18917</v>
      </c>
      <c r="B243" t="s">
        <v>15942</v>
      </c>
      <c r="C243" t="s">
        <v>15943</v>
      </c>
      <c r="D243">
        <v>25.925999999999998</v>
      </c>
      <c r="E243">
        <v>189</v>
      </c>
      <c r="F243">
        <v>113</v>
      </c>
      <c r="G243">
        <v>5</v>
      </c>
      <c r="H243">
        <v>137</v>
      </c>
      <c r="I243">
        <v>309</v>
      </c>
      <c r="J243">
        <v>8</v>
      </c>
      <c r="K243">
        <v>185</v>
      </c>
      <c r="L243">
        <v>2.2399999999999999E-5</v>
      </c>
      <c r="M243">
        <v>46.2</v>
      </c>
      <c r="N243">
        <v>261</v>
      </c>
      <c r="O243">
        <v>72.413799999999995</v>
      </c>
      <c r="P243">
        <v>72.413799999999995</v>
      </c>
      <c r="Q243">
        <v>5692</v>
      </c>
      <c r="R243" t="s">
        <v>15943</v>
      </c>
    </row>
    <row r="244" spans="1:18" x14ac:dyDescent="0.35">
      <c r="A244" t="s">
        <v>19038</v>
      </c>
      <c r="B244" t="s">
        <v>19248</v>
      </c>
      <c r="C244" t="s">
        <v>19249</v>
      </c>
      <c r="D244">
        <v>24.855</v>
      </c>
      <c r="E244">
        <v>346</v>
      </c>
      <c r="F244">
        <v>180</v>
      </c>
      <c r="G244">
        <v>17</v>
      </c>
      <c r="H244">
        <v>229</v>
      </c>
      <c r="I244">
        <v>509</v>
      </c>
      <c r="J244">
        <v>239</v>
      </c>
      <c r="K244">
        <v>569</v>
      </c>
      <c r="L244">
        <v>4.5999999999999999E-7</v>
      </c>
      <c r="M244">
        <v>53.1</v>
      </c>
      <c r="N244">
        <v>629</v>
      </c>
      <c r="O244">
        <v>55.007899999999999</v>
      </c>
      <c r="P244">
        <v>55.007899999999999</v>
      </c>
      <c r="Q244">
        <v>3123</v>
      </c>
      <c r="R244" t="s">
        <v>19249</v>
      </c>
    </row>
    <row r="245" spans="1:18" x14ac:dyDescent="0.35">
      <c r="A245" t="s">
        <v>19250</v>
      </c>
      <c r="B245" t="s">
        <v>19251</v>
      </c>
      <c r="C245" t="s">
        <v>19252</v>
      </c>
      <c r="D245">
        <v>28</v>
      </c>
      <c r="E245">
        <v>150</v>
      </c>
      <c r="F245">
        <v>98</v>
      </c>
      <c r="G245">
        <v>4</v>
      </c>
      <c r="H245">
        <v>10</v>
      </c>
      <c r="I245">
        <v>155</v>
      </c>
      <c r="J245">
        <v>9</v>
      </c>
      <c r="K245">
        <v>152</v>
      </c>
      <c r="L245">
        <v>5.0999999999999997E-2</v>
      </c>
      <c r="M245">
        <v>35.4</v>
      </c>
      <c r="N245">
        <v>197</v>
      </c>
      <c r="O245">
        <v>76.142099999999999</v>
      </c>
      <c r="P245">
        <v>76.142099999999999</v>
      </c>
      <c r="Q245">
        <v>3415</v>
      </c>
      <c r="R245" t="s">
        <v>19252</v>
      </c>
    </row>
    <row r="246" spans="1:18" x14ac:dyDescent="0.35">
      <c r="A246" t="s">
        <v>19123</v>
      </c>
      <c r="B246" t="s">
        <v>19251</v>
      </c>
      <c r="C246" t="s">
        <v>19252</v>
      </c>
      <c r="D246">
        <v>22.885999999999999</v>
      </c>
      <c r="E246">
        <v>201</v>
      </c>
      <c r="F246">
        <v>140</v>
      </c>
      <c r="G246">
        <v>7</v>
      </c>
      <c r="H246">
        <v>2</v>
      </c>
      <c r="I246">
        <v>195</v>
      </c>
      <c r="J246">
        <v>5</v>
      </c>
      <c r="K246">
        <v>197</v>
      </c>
      <c r="L246">
        <v>1</v>
      </c>
      <c r="M246">
        <v>30</v>
      </c>
      <c r="N246">
        <v>197</v>
      </c>
      <c r="O246">
        <v>102.03</v>
      </c>
      <c r="P246">
        <v>101</v>
      </c>
      <c r="Q246">
        <v>5482</v>
      </c>
      <c r="R246" t="s">
        <v>19252</v>
      </c>
    </row>
    <row r="247" spans="1:18" x14ac:dyDescent="0.35">
      <c r="A247" t="s">
        <v>19038</v>
      </c>
      <c r="B247" t="s">
        <v>19253</v>
      </c>
      <c r="C247" t="s">
        <v>19254</v>
      </c>
      <c r="D247">
        <v>21.006</v>
      </c>
      <c r="E247">
        <v>338</v>
      </c>
      <c r="F247">
        <v>195</v>
      </c>
      <c r="G247">
        <v>15</v>
      </c>
      <c r="H247">
        <v>236</v>
      </c>
      <c r="I247">
        <v>509</v>
      </c>
      <c r="J247">
        <v>3</v>
      </c>
      <c r="K247">
        <v>332</v>
      </c>
      <c r="L247">
        <v>5.9299999999999998E-5</v>
      </c>
      <c r="M247">
        <v>45.8</v>
      </c>
      <c r="N247">
        <v>390</v>
      </c>
      <c r="O247">
        <v>86.666700000000006</v>
      </c>
      <c r="P247">
        <v>86.666700000000006</v>
      </c>
      <c r="Q247">
        <v>3228</v>
      </c>
      <c r="R247" t="s">
        <v>19254</v>
      </c>
    </row>
    <row r="248" spans="1:18" x14ac:dyDescent="0.35">
      <c r="A248" t="s">
        <v>18932</v>
      </c>
      <c r="B248" t="s">
        <v>18253</v>
      </c>
      <c r="C248" t="s">
        <v>19255</v>
      </c>
      <c r="D248">
        <v>29.428999999999998</v>
      </c>
      <c r="E248">
        <v>333</v>
      </c>
      <c r="F248">
        <v>176</v>
      </c>
      <c r="G248">
        <v>7</v>
      </c>
      <c r="H248">
        <v>4</v>
      </c>
      <c r="I248">
        <v>326</v>
      </c>
      <c r="J248">
        <v>6</v>
      </c>
      <c r="K248">
        <v>289</v>
      </c>
      <c r="L248">
        <v>2.8499999999999998E-21</v>
      </c>
      <c r="M248">
        <v>92.4</v>
      </c>
      <c r="N248">
        <v>291</v>
      </c>
      <c r="O248">
        <v>114.43300000000001</v>
      </c>
      <c r="P248">
        <v>101</v>
      </c>
      <c r="Q248">
        <v>4372</v>
      </c>
      <c r="R248" t="s">
        <v>19255</v>
      </c>
    </row>
    <row r="249" spans="1:18" x14ac:dyDescent="0.35">
      <c r="A249" t="s">
        <v>18917</v>
      </c>
      <c r="B249" t="s">
        <v>15646</v>
      </c>
      <c r="C249" t="s">
        <v>16864</v>
      </c>
      <c r="D249">
        <v>27.751000000000001</v>
      </c>
      <c r="E249">
        <v>209</v>
      </c>
      <c r="F249">
        <v>127</v>
      </c>
      <c r="G249">
        <v>8</v>
      </c>
      <c r="H249">
        <v>134</v>
      </c>
      <c r="I249">
        <v>326</v>
      </c>
      <c r="J249">
        <v>5</v>
      </c>
      <c r="K249">
        <v>205</v>
      </c>
      <c r="L249">
        <v>1.13E-4</v>
      </c>
      <c r="M249">
        <v>43.9</v>
      </c>
      <c r="N249">
        <v>257</v>
      </c>
      <c r="O249">
        <v>81.322999999999993</v>
      </c>
      <c r="P249">
        <v>81.322999999999993</v>
      </c>
      <c r="Q249">
        <v>5764</v>
      </c>
      <c r="R249" t="s">
        <v>16864</v>
      </c>
    </row>
    <row r="250" spans="1:18" x14ac:dyDescent="0.35">
      <c r="A250" t="s">
        <v>18932</v>
      </c>
      <c r="B250" t="s">
        <v>19256</v>
      </c>
      <c r="C250" t="s">
        <v>19257</v>
      </c>
      <c r="D250">
        <v>53.613999999999997</v>
      </c>
      <c r="E250">
        <v>332</v>
      </c>
      <c r="F250">
        <v>145</v>
      </c>
      <c r="G250">
        <v>4</v>
      </c>
      <c r="H250">
        <v>1</v>
      </c>
      <c r="I250">
        <v>328</v>
      </c>
      <c r="J250">
        <v>1</v>
      </c>
      <c r="K250">
        <v>327</v>
      </c>
      <c r="L250">
        <v>1.06E-106</v>
      </c>
      <c r="M250">
        <v>315</v>
      </c>
      <c r="N250">
        <v>328</v>
      </c>
      <c r="O250">
        <v>101.22</v>
      </c>
      <c r="P250">
        <v>101</v>
      </c>
      <c r="Q250">
        <v>4021</v>
      </c>
      <c r="R250" t="s">
        <v>19257</v>
      </c>
    </row>
    <row r="251" spans="1:18" x14ac:dyDescent="0.35">
      <c r="A251" t="s">
        <v>18928</v>
      </c>
      <c r="B251" t="s">
        <v>15352</v>
      </c>
      <c r="C251" t="s">
        <v>19258</v>
      </c>
      <c r="D251">
        <v>66.447000000000003</v>
      </c>
      <c r="E251">
        <v>152</v>
      </c>
      <c r="F251">
        <v>51</v>
      </c>
      <c r="G251">
        <v>0</v>
      </c>
      <c r="H251">
        <v>17</v>
      </c>
      <c r="I251">
        <v>168</v>
      </c>
      <c r="J251">
        <v>6</v>
      </c>
      <c r="K251">
        <v>157</v>
      </c>
      <c r="L251">
        <v>3.3700000000000002E-61</v>
      </c>
      <c r="M251">
        <v>187</v>
      </c>
      <c r="N251">
        <v>167</v>
      </c>
      <c r="O251">
        <v>91.018000000000001</v>
      </c>
      <c r="P251">
        <v>91.018000000000001</v>
      </c>
      <c r="Q251">
        <v>3739</v>
      </c>
      <c r="R251" t="s">
        <v>19258</v>
      </c>
    </row>
    <row r="252" spans="1:18" x14ac:dyDescent="0.35">
      <c r="A252" t="s">
        <v>18920</v>
      </c>
      <c r="B252" t="s">
        <v>19259</v>
      </c>
      <c r="C252" t="s">
        <v>19260</v>
      </c>
      <c r="D252">
        <v>32.53</v>
      </c>
      <c r="E252">
        <v>166</v>
      </c>
      <c r="F252">
        <v>84</v>
      </c>
      <c r="G252">
        <v>4</v>
      </c>
      <c r="H252">
        <v>169</v>
      </c>
      <c r="I252">
        <v>334</v>
      </c>
      <c r="J252">
        <v>99</v>
      </c>
      <c r="K252">
        <v>236</v>
      </c>
      <c r="L252">
        <v>3.6099999999999999E-8</v>
      </c>
      <c r="M252">
        <v>54.3</v>
      </c>
      <c r="N252">
        <v>291</v>
      </c>
      <c r="O252">
        <v>57.044699999999999</v>
      </c>
      <c r="P252">
        <v>57.044699999999999</v>
      </c>
      <c r="Q252">
        <v>5293</v>
      </c>
      <c r="R252" t="s">
        <v>19260</v>
      </c>
    </row>
    <row r="253" spans="1:18" x14ac:dyDescent="0.35">
      <c r="A253" t="s">
        <v>18928</v>
      </c>
      <c r="B253" t="s">
        <v>19261</v>
      </c>
      <c r="C253" t="s">
        <v>19262</v>
      </c>
      <c r="D253">
        <v>53.845999999999997</v>
      </c>
      <c r="E253">
        <v>156</v>
      </c>
      <c r="F253">
        <v>57</v>
      </c>
      <c r="G253">
        <v>1</v>
      </c>
      <c r="H253">
        <v>24</v>
      </c>
      <c r="I253">
        <v>164</v>
      </c>
      <c r="J253">
        <v>7</v>
      </c>
      <c r="K253">
        <v>162</v>
      </c>
      <c r="L253">
        <v>2.8899999999999998E-54</v>
      </c>
      <c r="M253">
        <v>169</v>
      </c>
      <c r="N253">
        <v>171</v>
      </c>
      <c r="O253">
        <v>91.228099999999998</v>
      </c>
      <c r="P253">
        <v>91.228099999999998</v>
      </c>
      <c r="Q253">
        <v>3842</v>
      </c>
      <c r="R253" t="s">
        <v>19262</v>
      </c>
    </row>
    <row r="254" spans="1:18" x14ac:dyDescent="0.35">
      <c r="A254" t="s">
        <v>18947</v>
      </c>
      <c r="B254" t="s">
        <v>16665</v>
      </c>
      <c r="C254" t="s">
        <v>19263</v>
      </c>
      <c r="D254">
        <v>26.122</v>
      </c>
      <c r="E254">
        <v>245</v>
      </c>
      <c r="F254">
        <v>134</v>
      </c>
      <c r="G254">
        <v>9</v>
      </c>
      <c r="H254">
        <v>48</v>
      </c>
      <c r="I254">
        <v>268</v>
      </c>
      <c r="J254">
        <v>3</v>
      </c>
      <c r="K254">
        <v>224</v>
      </c>
      <c r="L254">
        <v>3.0000000000000001E-3</v>
      </c>
      <c r="M254">
        <v>39.299999999999997</v>
      </c>
      <c r="N254">
        <v>254</v>
      </c>
      <c r="O254">
        <v>96.456699999999998</v>
      </c>
      <c r="P254">
        <v>96.456699999999998</v>
      </c>
      <c r="Q254">
        <v>1132</v>
      </c>
      <c r="R254" t="s">
        <v>19263</v>
      </c>
    </row>
    <row r="255" spans="1:18" x14ac:dyDescent="0.35">
      <c r="A255" t="s">
        <v>18976</v>
      </c>
      <c r="B255" t="s">
        <v>19264</v>
      </c>
      <c r="C255" t="s">
        <v>19265</v>
      </c>
      <c r="D255">
        <v>22.481000000000002</v>
      </c>
      <c r="E255">
        <v>129</v>
      </c>
      <c r="F255">
        <v>83</v>
      </c>
      <c r="G255">
        <v>4</v>
      </c>
      <c r="H255">
        <v>19</v>
      </c>
      <c r="I255">
        <v>139</v>
      </c>
      <c r="J255">
        <v>3</v>
      </c>
      <c r="K255">
        <v>122</v>
      </c>
      <c r="L255">
        <v>0.42</v>
      </c>
      <c r="M255">
        <v>30.4</v>
      </c>
      <c r="N255">
        <v>145</v>
      </c>
      <c r="O255">
        <v>88.965500000000006</v>
      </c>
      <c r="P255">
        <v>88.965500000000006</v>
      </c>
      <c r="Q255">
        <v>1769</v>
      </c>
      <c r="R255" t="s">
        <v>19265</v>
      </c>
    </row>
    <row r="256" spans="1:18" x14ac:dyDescent="0.35">
      <c r="A256" t="s">
        <v>18928</v>
      </c>
      <c r="B256" t="s">
        <v>19266</v>
      </c>
      <c r="C256" t="s">
        <v>19267</v>
      </c>
      <c r="D256">
        <v>59.146000000000001</v>
      </c>
      <c r="E256">
        <v>164</v>
      </c>
      <c r="F256">
        <v>49</v>
      </c>
      <c r="G256">
        <v>2</v>
      </c>
      <c r="H256">
        <v>19</v>
      </c>
      <c r="I256">
        <v>164</v>
      </c>
      <c r="J256">
        <v>6</v>
      </c>
      <c r="K256">
        <v>169</v>
      </c>
      <c r="L256">
        <v>1.6000000000000001E-62</v>
      </c>
      <c r="M256">
        <v>191</v>
      </c>
      <c r="N256">
        <v>180</v>
      </c>
      <c r="O256">
        <v>91.111099999999993</v>
      </c>
      <c r="P256">
        <v>91.111099999999993</v>
      </c>
      <c r="Q256">
        <v>3690</v>
      </c>
      <c r="R256" t="s">
        <v>19267</v>
      </c>
    </row>
    <row r="257" spans="1:18" x14ac:dyDescent="0.35">
      <c r="A257" t="s">
        <v>19268</v>
      </c>
      <c r="B257" t="s">
        <v>19269</v>
      </c>
      <c r="C257" t="s">
        <v>19270</v>
      </c>
      <c r="D257">
        <v>29.545000000000002</v>
      </c>
      <c r="E257">
        <v>88</v>
      </c>
      <c r="F257">
        <v>49</v>
      </c>
      <c r="G257">
        <v>3</v>
      </c>
      <c r="H257">
        <v>111</v>
      </c>
      <c r="I257">
        <v>186</v>
      </c>
      <c r="J257">
        <v>56</v>
      </c>
      <c r="K257">
        <v>142</v>
      </c>
      <c r="L257">
        <v>0.26</v>
      </c>
      <c r="M257">
        <v>31.2</v>
      </c>
      <c r="N257">
        <v>145</v>
      </c>
      <c r="O257">
        <v>60.689700000000002</v>
      </c>
      <c r="P257">
        <v>60.689700000000002</v>
      </c>
      <c r="Q257">
        <v>5490</v>
      </c>
      <c r="R257" t="s">
        <v>19270</v>
      </c>
    </row>
    <row r="258" spans="1:18" x14ac:dyDescent="0.35">
      <c r="A258" t="s">
        <v>19015</v>
      </c>
      <c r="B258" t="s">
        <v>19271</v>
      </c>
      <c r="C258" t="s">
        <v>19272</v>
      </c>
      <c r="D258">
        <v>26.922999999999998</v>
      </c>
      <c r="E258">
        <v>156</v>
      </c>
      <c r="F258">
        <v>79</v>
      </c>
      <c r="G258">
        <v>6</v>
      </c>
      <c r="H258">
        <v>32</v>
      </c>
      <c r="I258">
        <v>172</v>
      </c>
      <c r="J258">
        <v>2</v>
      </c>
      <c r="K258">
        <v>137</v>
      </c>
      <c r="L258">
        <v>4.0000000000000001E-3</v>
      </c>
      <c r="M258">
        <v>36.200000000000003</v>
      </c>
      <c r="N258">
        <v>142</v>
      </c>
      <c r="O258">
        <v>109.85899999999999</v>
      </c>
      <c r="P258">
        <v>101</v>
      </c>
      <c r="Q258">
        <v>884</v>
      </c>
      <c r="R258" t="s">
        <v>19272</v>
      </c>
    </row>
    <row r="259" spans="1:18" x14ac:dyDescent="0.35">
      <c r="A259" t="s">
        <v>19268</v>
      </c>
      <c r="B259" t="s">
        <v>19271</v>
      </c>
      <c r="C259" t="s">
        <v>19272</v>
      </c>
      <c r="D259">
        <v>29.213000000000001</v>
      </c>
      <c r="E259">
        <v>89</v>
      </c>
      <c r="F259">
        <v>42</v>
      </c>
      <c r="G259">
        <v>4</v>
      </c>
      <c r="H259">
        <v>94</v>
      </c>
      <c r="I259">
        <v>178</v>
      </c>
      <c r="J259">
        <v>56</v>
      </c>
      <c r="K259">
        <v>127</v>
      </c>
      <c r="L259">
        <v>0.27</v>
      </c>
      <c r="M259">
        <v>31.2</v>
      </c>
      <c r="N259">
        <v>142</v>
      </c>
      <c r="O259">
        <v>62.676099999999998</v>
      </c>
      <c r="P259">
        <v>62.676099999999998</v>
      </c>
      <c r="Q259">
        <v>5491</v>
      </c>
      <c r="R259" t="s">
        <v>19272</v>
      </c>
    </row>
    <row r="260" spans="1:18" x14ac:dyDescent="0.35">
      <c r="A260" t="s">
        <v>18932</v>
      </c>
      <c r="B260" t="s">
        <v>19273</v>
      </c>
      <c r="C260" t="s">
        <v>19274</v>
      </c>
      <c r="D260">
        <v>27.19</v>
      </c>
      <c r="E260">
        <v>331</v>
      </c>
      <c r="F260">
        <v>180</v>
      </c>
      <c r="G260">
        <v>9</v>
      </c>
      <c r="H260">
        <v>3</v>
      </c>
      <c r="I260">
        <v>325</v>
      </c>
      <c r="J260">
        <v>5</v>
      </c>
      <c r="K260">
        <v>282</v>
      </c>
      <c r="L260">
        <v>4.0399999999999999E-21</v>
      </c>
      <c r="M260">
        <v>91.7</v>
      </c>
      <c r="N260">
        <v>284</v>
      </c>
      <c r="O260">
        <v>116.54900000000001</v>
      </c>
      <c r="P260">
        <v>101</v>
      </c>
      <c r="Q260">
        <v>4384</v>
      </c>
      <c r="R260" t="s">
        <v>19274</v>
      </c>
    </row>
    <row r="261" spans="1:18" x14ac:dyDescent="0.35">
      <c r="A261" t="s">
        <v>18943</v>
      </c>
      <c r="B261" t="s">
        <v>15411</v>
      </c>
      <c r="C261" t="s">
        <v>17462</v>
      </c>
      <c r="D261">
        <v>27.010999999999999</v>
      </c>
      <c r="E261">
        <v>174</v>
      </c>
      <c r="F261">
        <v>91</v>
      </c>
      <c r="G261">
        <v>8</v>
      </c>
      <c r="H261">
        <v>30</v>
      </c>
      <c r="I261">
        <v>181</v>
      </c>
      <c r="J261">
        <v>3</v>
      </c>
      <c r="K261">
        <v>162</v>
      </c>
      <c r="L261">
        <v>3.1599999999999998E-4</v>
      </c>
      <c r="M261">
        <v>41.6</v>
      </c>
      <c r="N261">
        <v>257</v>
      </c>
      <c r="O261">
        <v>67.704300000000003</v>
      </c>
      <c r="P261">
        <v>67.704300000000003</v>
      </c>
      <c r="Q261">
        <v>1442</v>
      </c>
      <c r="R261" t="s">
        <v>17462</v>
      </c>
    </row>
    <row r="262" spans="1:18" x14ac:dyDescent="0.35">
      <c r="A262" t="s">
        <v>18943</v>
      </c>
      <c r="B262" t="s">
        <v>15573</v>
      </c>
      <c r="C262" t="s">
        <v>15574</v>
      </c>
      <c r="D262">
        <v>27.972000000000001</v>
      </c>
      <c r="E262">
        <v>143</v>
      </c>
      <c r="F262">
        <v>79</v>
      </c>
      <c r="G262">
        <v>6</v>
      </c>
      <c r="H262">
        <v>30</v>
      </c>
      <c r="I262">
        <v>150</v>
      </c>
      <c r="J262">
        <v>3</v>
      </c>
      <c r="K262">
        <v>143</v>
      </c>
      <c r="L262">
        <v>2.3800000000000001E-4</v>
      </c>
      <c r="M262">
        <v>42</v>
      </c>
      <c r="N262">
        <v>259</v>
      </c>
      <c r="O262">
        <v>55.212400000000002</v>
      </c>
      <c r="P262">
        <v>55.212400000000002</v>
      </c>
      <c r="Q262">
        <v>1420</v>
      </c>
      <c r="R262" t="s">
        <v>15574</v>
      </c>
    </row>
    <row r="263" spans="1:18" x14ac:dyDescent="0.35">
      <c r="A263" t="s">
        <v>18917</v>
      </c>
      <c r="B263" t="s">
        <v>15573</v>
      </c>
      <c r="C263" t="s">
        <v>15574</v>
      </c>
      <c r="D263">
        <v>25.571000000000002</v>
      </c>
      <c r="E263">
        <v>219</v>
      </c>
      <c r="F263">
        <v>129</v>
      </c>
      <c r="G263">
        <v>8</v>
      </c>
      <c r="H263">
        <v>137</v>
      </c>
      <c r="I263">
        <v>333</v>
      </c>
      <c r="J263">
        <v>8</v>
      </c>
      <c r="K263">
        <v>214</v>
      </c>
      <c r="L263">
        <v>5.4799999999999997E-5</v>
      </c>
      <c r="M263">
        <v>44.7</v>
      </c>
      <c r="N263">
        <v>259</v>
      </c>
      <c r="O263">
        <v>84.555999999999997</v>
      </c>
      <c r="P263">
        <v>84.555999999999997</v>
      </c>
      <c r="Q263">
        <v>5726</v>
      </c>
      <c r="R263" t="s">
        <v>15574</v>
      </c>
    </row>
    <row r="264" spans="1:18" x14ac:dyDescent="0.35">
      <c r="A264" t="s">
        <v>19000</v>
      </c>
      <c r="B264" t="s">
        <v>19275</v>
      </c>
      <c r="C264" t="s">
        <v>19276</v>
      </c>
      <c r="D264">
        <v>26.161999999999999</v>
      </c>
      <c r="E264">
        <v>753</v>
      </c>
      <c r="F264">
        <v>400</v>
      </c>
      <c r="G264">
        <v>23</v>
      </c>
      <c r="H264">
        <v>215</v>
      </c>
      <c r="I264">
        <v>941</v>
      </c>
      <c r="J264">
        <v>289</v>
      </c>
      <c r="K264">
        <v>911</v>
      </c>
      <c r="L264">
        <v>6.3900000000000003E-30</v>
      </c>
      <c r="M264">
        <v>128</v>
      </c>
      <c r="N264">
        <v>925</v>
      </c>
      <c r="O264">
        <v>81.4054</v>
      </c>
      <c r="P264">
        <v>81.4054</v>
      </c>
      <c r="Q264">
        <v>2035</v>
      </c>
      <c r="R264" t="s">
        <v>19276</v>
      </c>
    </row>
    <row r="265" spans="1:18" x14ac:dyDescent="0.35">
      <c r="A265" t="s">
        <v>18940</v>
      </c>
      <c r="B265" t="s">
        <v>19275</v>
      </c>
      <c r="C265" t="s">
        <v>19276</v>
      </c>
      <c r="D265">
        <v>31.75</v>
      </c>
      <c r="E265">
        <v>800</v>
      </c>
      <c r="F265">
        <v>441</v>
      </c>
      <c r="G265">
        <v>24</v>
      </c>
      <c r="H265">
        <v>4</v>
      </c>
      <c r="I265">
        <v>740</v>
      </c>
      <c r="J265">
        <v>153</v>
      </c>
      <c r="K265">
        <v>910</v>
      </c>
      <c r="L265">
        <v>9.6799999999999995E-59</v>
      </c>
      <c r="M265">
        <v>215</v>
      </c>
      <c r="N265">
        <v>925</v>
      </c>
      <c r="O265">
        <v>86.486500000000007</v>
      </c>
      <c r="P265">
        <v>86.486500000000007</v>
      </c>
      <c r="Q265">
        <v>4878</v>
      </c>
      <c r="R265" t="s">
        <v>19276</v>
      </c>
    </row>
    <row r="266" spans="1:18" x14ac:dyDescent="0.35">
      <c r="A266" t="s">
        <v>18928</v>
      </c>
      <c r="B266" t="s">
        <v>15352</v>
      </c>
      <c r="C266" t="s">
        <v>19277</v>
      </c>
      <c r="D266">
        <v>68.027000000000001</v>
      </c>
      <c r="E266">
        <v>147</v>
      </c>
      <c r="F266">
        <v>47</v>
      </c>
      <c r="G266">
        <v>0</v>
      </c>
      <c r="H266">
        <v>22</v>
      </c>
      <c r="I266">
        <v>168</v>
      </c>
      <c r="J266">
        <v>18</v>
      </c>
      <c r="K266">
        <v>164</v>
      </c>
      <c r="L266">
        <v>1.3500000000000001E-71</v>
      </c>
      <c r="M266">
        <v>214</v>
      </c>
      <c r="N266">
        <v>174</v>
      </c>
      <c r="O266">
        <v>84.482799999999997</v>
      </c>
      <c r="P266">
        <v>84.482799999999997</v>
      </c>
      <c r="Q266">
        <v>3512</v>
      </c>
      <c r="R266" t="s">
        <v>19277</v>
      </c>
    </row>
    <row r="267" spans="1:18" x14ac:dyDescent="0.35">
      <c r="A267" t="s">
        <v>19197</v>
      </c>
      <c r="B267" t="s">
        <v>15917</v>
      </c>
      <c r="C267" t="s">
        <v>15918</v>
      </c>
      <c r="D267">
        <v>35.429000000000002</v>
      </c>
      <c r="E267">
        <v>175</v>
      </c>
      <c r="F267">
        <v>80</v>
      </c>
      <c r="G267">
        <v>3</v>
      </c>
      <c r="H267">
        <v>24</v>
      </c>
      <c r="I267">
        <v>193</v>
      </c>
      <c r="J267">
        <v>26</v>
      </c>
      <c r="K267">
        <v>172</v>
      </c>
      <c r="L267">
        <v>5.2399999999999999E-25</v>
      </c>
      <c r="M267">
        <v>95.9</v>
      </c>
      <c r="N267">
        <v>177</v>
      </c>
      <c r="O267">
        <v>98.870099999999994</v>
      </c>
      <c r="P267">
        <v>98.870099999999994</v>
      </c>
      <c r="Q267">
        <v>108</v>
      </c>
      <c r="R267" t="s">
        <v>15918</v>
      </c>
    </row>
    <row r="268" spans="1:18" x14ac:dyDescent="0.35">
      <c r="A268" t="s">
        <v>19076</v>
      </c>
      <c r="B268" t="s">
        <v>15917</v>
      </c>
      <c r="C268" t="s">
        <v>15918</v>
      </c>
      <c r="D268">
        <v>36.305999999999997</v>
      </c>
      <c r="E268">
        <v>157</v>
      </c>
      <c r="F268">
        <v>86</v>
      </c>
      <c r="G268">
        <v>4</v>
      </c>
      <c r="H268">
        <v>23</v>
      </c>
      <c r="I268">
        <v>174</v>
      </c>
      <c r="J268">
        <v>26</v>
      </c>
      <c r="K268">
        <v>173</v>
      </c>
      <c r="L268">
        <v>2.54E-26</v>
      </c>
      <c r="M268">
        <v>99</v>
      </c>
      <c r="N268">
        <v>177</v>
      </c>
      <c r="O268">
        <v>88.700599999999994</v>
      </c>
      <c r="P268">
        <v>88.700599999999994</v>
      </c>
      <c r="Q268">
        <v>3313</v>
      </c>
      <c r="R268" t="s">
        <v>15918</v>
      </c>
    </row>
    <row r="269" spans="1:18" x14ac:dyDescent="0.35">
      <c r="A269" t="s">
        <v>18948</v>
      </c>
      <c r="B269" t="s">
        <v>15289</v>
      </c>
      <c r="C269" t="s">
        <v>18599</v>
      </c>
      <c r="D269">
        <v>28.571000000000002</v>
      </c>
      <c r="E269">
        <v>147</v>
      </c>
      <c r="F269">
        <v>63</v>
      </c>
      <c r="G269">
        <v>6</v>
      </c>
      <c r="H269">
        <v>129</v>
      </c>
      <c r="I269">
        <v>239</v>
      </c>
      <c r="J269">
        <v>6</v>
      </c>
      <c r="K269">
        <v>146</v>
      </c>
      <c r="L269">
        <v>0.08</v>
      </c>
      <c r="M269">
        <v>35</v>
      </c>
      <c r="N269">
        <v>257</v>
      </c>
      <c r="O269">
        <v>57.198399999999999</v>
      </c>
      <c r="P269">
        <v>57.198399999999999</v>
      </c>
      <c r="Q269">
        <v>3007</v>
      </c>
      <c r="R269" t="s">
        <v>18599</v>
      </c>
    </row>
    <row r="270" spans="1:18" x14ac:dyDescent="0.35">
      <c r="A270" t="s">
        <v>18943</v>
      </c>
      <c r="B270" t="s">
        <v>19278</v>
      </c>
      <c r="C270" t="s">
        <v>19279</v>
      </c>
      <c r="D270">
        <v>26.471</v>
      </c>
      <c r="E270">
        <v>204</v>
      </c>
      <c r="F270">
        <v>79</v>
      </c>
      <c r="G270">
        <v>8</v>
      </c>
      <c r="H270">
        <v>30</v>
      </c>
      <c r="I270">
        <v>191</v>
      </c>
      <c r="J270">
        <v>5</v>
      </c>
      <c r="K270">
        <v>179</v>
      </c>
      <c r="L270">
        <v>1E-3</v>
      </c>
      <c r="M270">
        <v>39.700000000000003</v>
      </c>
      <c r="N270">
        <v>266</v>
      </c>
      <c r="O270">
        <v>76.691699999999997</v>
      </c>
      <c r="P270">
        <v>76.691699999999997</v>
      </c>
      <c r="Q270">
        <v>1593</v>
      </c>
      <c r="R270" t="s">
        <v>19279</v>
      </c>
    </row>
    <row r="271" spans="1:18" x14ac:dyDescent="0.35">
      <c r="A271" t="s">
        <v>18947</v>
      </c>
      <c r="B271" t="s">
        <v>19280</v>
      </c>
      <c r="C271" t="s">
        <v>19281</v>
      </c>
      <c r="D271">
        <v>24.193999999999999</v>
      </c>
      <c r="E271">
        <v>248</v>
      </c>
      <c r="F271">
        <v>144</v>
      </c>
      <c r="G271">
        <v>14</v>
      </c>
      <c r="H271">
        <v>47</v>
      </c>
      <c r="I271">
        <v>271</v>
      </c>
      <c r="J271">
        <v>4</v>
      </c>
      <c r="K271">
        <v>230</v>
      </c>
      <c r="L271">
        <v>4.0000000000000001E-3</v>
      </c>
      <c r="M271">
        <v>38.5</v>
      </c>
      <c r="N271">
        <v>254</v>
      </c>
      <c r="O271">
        <v>97.637799999999999</v>
      </c>
      <c r="P271">
        <v>97.637799999999999</v>
      </c>
      <c r="Q271">
        <v>1149</v>
      </c>
      <c r="R271" t="s">
        <v>19281</v>
      </c>
    </row>
    <row r="272" spans="1:18" x14ac:dyDescent="0.35">
      <c r="A272" t="s">
        <v>19012</v>
      </c>
      <c r="B272" t="s">
        <v>15400</v>
      </c>
      <c r="C272" t="s">
        <v>16601</v>
      </c>
      <c r="D272">
        <v>22.989000000000001</v>
      </c>
      <c r="E272">
        <v>261</v>
      </c>
      <c r="F272">
        <v>158</v>
      </c>
      <c r="G272">
        <v>10</v>
      </c>
      <c r="H272">
        <v>6</v>
      </c>
      <c r="I272">
        <v>239</v>
      </c>
      <c r="J272">
        <v>2</v>
      </c>
      <c r="K272">
        <v>246</v>
      </c>
      <c r="L272">
        <v>2.1999999999999999E-2</v>
      </c>
      <c r="M272">
        <v>36.200000000000003</v>
      </c>
      <c r="N272">
        <v>255</v>
      </c>
      <c r="O272">
        <v>102.35299999999999</v>
      </c>
      <c r="P272">
        <v>101</v>
      </c>
      <c r="Q272">
        <v>944</v>
      </c>
      <c r="R272" t="s">
        <v>16601</v>
      </c>
    </row>
    <row r="273" spans="1:18" x14ac:dyDescent="0.35">
      <c r="A273" t="s">
        <v>19013</v>
      </c>
      <c r="B273" t="s">
        <v>15400</v>
      </c>
      <c r="C273" t="s">
        <v>16601</v>
      </c>
      <c r="D273">
        <v>22.989000000000001</v>
      </c>
      <c r="E273">
        <v>261</v>
      </c>
      <c r="F273">
        <v>158</v>
      </c>
      <c r="G273">
        <v>10</v>
      </c>
      <c r="H273">
        <v>6</v>
      </c>
      <c r="I273">
        <v>239</v>
      </c>
      <c r="J273">
        <v>2</v>
      </c>
      <c r="K273">
        <v>246</v>
      </c>
      <c r="L273">
        <v>2.1999999999999999E-2</v>
      </c>
      <c r="M273">
        <v>36.200000000000003</v>
      </c>
      <c r="N273">
        <v>255</v>
      </c>
      <c r="O273">
        <v>102.35299999999999</v>
      </c>
      <c r="P273">
        <v>101</v>
      </c>
      <c r="Q273">
        <v>982</v>
      </c>
      <c r="R273" t="s">
        <v>16601</v>
      </c>
    </row>
    <row r="274" spans="1:18" x14ac:dyDescent="0.35">
      <c r="A274" t="s">
        <v>18917</v>
      </c>
      <c r="B274" t="s">
        <v>15400</v>
      </c>
      <c r="C274" t="s">
        <v>16601</v>
      </c>
      <c r="D274">
        <v>26.632999999999999</v>
      </c>
      <c r="E274">
        <v>199</v>
      </c>
      <c r="F274">
        <v>134</v>
      </c>
      <c r="G274">
        <v>4</v>
      </c>
      <c r="H274">
        <v>134</v>
      </c>
      <c r="I274">
        <v>323</v>
      </c>
      <c r="J274">
        <v>5</v>
      </c>
      <c r="K274">
        <v>200</v>
      </c>
      <c r="L274">
        <v>5.1700000000000003E-5</v>
      </c>
      <c r="M274">
        <v>45.1</v>
      </c>
      <c r="N274">
        <v>255</v>
      </c>
      <c r="O274">
        <v>78.039199999999994</v>
      </c>
      <c r="P274">
        <v>78.039199999999994</v>
      </c>
      <c r="Q274">
        <v>5723</v>
      </c>
      <c r="R274" t="s">
        <v>16601</v>
      </c>
    </row>
    <row r="275" spans="1:18" x14ac:dyDescent="0.35">
      <c r="A275" t="s">
        <v>18920</v>
      </c>
      <c r="B275" t="s">
        <v>19282</v>
      </c>
      <c r="C275" t="s">
        <v>19283</v>
      </c>
      <c r="D275">
        <v>29.114000000000001</v>
      </c>
      <c r="E275">
        <v>158</v>
      </c>
      <c r="F275">
        <v>80</v>
      </c>
      <c r="G275">
        <v>3</v>
      </c>
      <c r="H275">
        <v>176</v>
      </c>
      <c r="I275">
        <v>333</v>
      </c>
      <c r="J275">
        <v>106</v>
      </c>
      <c r="K275">
        <v>231</v>
      </c>
      <c r="L275">
        <v>1.03E-5</v>
      </c>
      <c r="M275">
        <v>47</v>
      </c>
      <c r="N275">
        <v>290</v>
      </c>
      <c r="O275">
        <v>54.482799999999997</v>
      </c>
      <c r="P275">
        <v>54.482799999999997</v>
      </c>
      <c r="Q275">
        <v>5398</v>
      </c>
      <c r="R275" t="s">
        <v>19283</v>
      </c>
    </row>
    <row r="276" spans="1:18" x14ac:dyDescent="0.35">
      <c r="A276" t="s">
        <v>18935</v>
      </c>
      <c r="B276" t="s">
        <v>19284</v>
      </c>
      <c r="C276" t="s">
        <v>19285</v>
      </c>
      <c r="D276">
        <v>43.795999999999999</v>
      </c>
      <c r="E276">
        <v>137</v>
      </c>
      <c r="F276">
        <v>66</v>
      </c>
      <c r="G276">
        <v>3</v>
      </c>
      <c r="H276">
        <v>26</v>
      </c>
      <c r="I276">
        <v>162</v>
      </c>
      <c r="J276">
        <v>29</v>
      </c>
      <c r="K276">
        <v>154</v>
      </c>
      <c r="L276">
        <v>3.64E-30</v>
      </c>
      <c r="M276">
        <v>108</v>
      </c>
      <c r="N276">
        <v>160</v>
      </c>
      <c r="O276">
        <v>85.625</v>
      </c>
      <c r="P276">
        <v>85.625</v>
      </c>
      <c r="Q276">
        <v>2487</v>
      </c>
      <c r="R276" t="s">
        <v>19285</v>
      </c>
    </row>
    <row r="277" spans="1:18" x14ac:dyDescent="0.35">
      <c r="A277" t="s">
        <v>18928</v>
      </c>
      <c r="B277" t="s">
        <v>19286</v>
      </c>
      <c r="C277" t="s">
        <v>19287</v>
      </c>
      <c r="D277">
        <v>64.188999999999993</v>
      </c>
      <c r="E277">
        <v>148</v>
      </c>
      <c r="F277">
        <v>53</v>
      </c>
      <c r="G277">
        <v>0</v>
      </c>
      <c r="H277">
        <v>18</v>
      </c>
      <c r="I277">
        <v>165</v>
      </c>
      <c r="J277">
        <v>59</v>
      </c>
      <c r="K277">
        <v>206</v>
      </c>
      <c r="L277">
        <v>9.9600000000000003E-65</v>
      </c>
      <c r="M277">
        <v>197</v>
      </c>
      <c r="N277">
        <v>212</v>
      </c>
      <c r="O277">
        <v>69.811300000000003</v>
      </c>
      <c r="P277">
        <v>69.811300000000003</v>
      </c>
      <c r="Q277">
        <v>3612</v>
      </c>
      <c r="R277" t="s">
        <v>19287</v>
      </c>
    </row>
    <row r="278" spans="1:18" x14ac:dyDescent="0.35">
      <c r="A278" t="s">
        <v>18997</v>
      </c>
      <c r="B278" t="s">
        <v>19288</v>
      </c>
      <c r="C278" t="s">
        <v>19289</v>
      </c>
      <c r="D278">
        <v>20.661000000000001</v>
      </c>
      <c r="E278">
        <v>121</v>
      </c>
      <c r="F278">
        <v>89</v>
      </c>
      <c r="G278">
        <v>2</v>
      </c>
      <c r="H278">
        <v>47</v>
      </c>
      <c r="I278">
        <v>160</v>
      </c>
      <c r="J278">
        <v>29</v>
      </c>
      <c r="K278">
        <v>149</v>
      </c>
      <c r="L278">
        <v>0.12</v>
      </c>
      <c r="M278">
        <v>32</v>
      </c>
      <c r="N278">
        <v>150</v>
      </c>
      <c r="O278">
        <v>80.666700000000006</v>
      </c>
      <c r="P278">
        <v>80.666700000000006</v>
      </c>
      <c r="Q278">
        <v>1666</v>
      </c>
      <c r="R278" t="s">
        <v>19289</v>
      </c>
    </row>
    <row r="279" spans="1:18" x14ac:dyDescent="0.35">
      <c r="A279" t="s">
        <v>19290</v>
      </c>
      <c r="B279" t="s">
        <v>19288</v>
      </c>
      <c r="C279" t="s">
        <v>19289</v>
      </c>
      <c r="D279">
        <v>20.143999999999998</v>
      </c>
      <c r="E279">
        <v>139</v>
      </c>
      <c r="F279">
        <v>101</v>
      </c>
      <c r="G279">
        <v>3</v>
      </c>
      <c r="H279">
        <v>22</v>
      </c>
      <c r="I279">
        <v>152</v>
      </c>
      <c r="J279">
        <v>13</v>
      </c>
      <c r="K279">
        <v>149</v>
      </c>
      <c r="L279">
        <v>2.8000000000000001E-2</v>
      </c>
      <c r="M279">
        <v>33.5</v>
      </c>
      <c r="N279">
        <v>150</v>
      </c>
      <c r="O279">
        <v>92.666700000000006</v>
      </c>
      <c r="P279">
        <v>92.666700000000006</v>
      </c>
      <c r="Q279">
        <v>5881</v>
      </c>
      <c r="R279" t="s">
        <v>19289</v>
      </c>
    </row>
    <row r="280" spans="1:18" x14ac:dyDescent="0.35">
      <c r="A280" t="s">
        <v>19104</v>
      </c>
      <c r="B280" t="s">
        <v>19288</v>
      </c>
      <c r="C280" t="s">
        <v>19289</v>
      </c>
      <c r="D280">
        <v>21.538</v>
      </c>
      <c r="E280">
        <v>130</v>
      </c>
      <c r="F280">
        <v>98</v>
      </c>
      <c r="G280">
        <v>2</v>
      </c>
      <c r="H280">
        <v>53</v>
      </c>
      <c r="I280">
        <v>182</v>
      </c>
      <c r="J280">
        <v>25</v>
      </c>
      <c r="K280">
        <v>150</v>
      </c>
      <c r="L280">
        <v>1.1900000000000001E-4</v>
      </c>
      <c r="M280">
        <v>40.799999999999997</v>
      </c>
      <c r="N280">
        <v>150</v>
      </c>
      <c r="O280">
        <v>86.666700000000006</v>
      </c>
      <c r="P280">
        <v>86.666700000000006</v>
      </c>
      <c r="Q280">
        <v>5924</v>
      </c>
      <c r="R280" t="s">
        <v>19289</v>
      </c>
    </row>
    <row r="281" spans="1:18" x14ac:dyDescent="0.35">
      <c r="A281" t="s">
        <v>18935</v>
      </c>
      <c r="B281" t="s">
        <v>19083</v>
      </c>
      <c r="C281" t="s">
        <v>19291</v>
      </c>
      <c r="D281">
        <v>36.195999999999998</v>
      </c>
      <c r="E281">
        <v>163</v>
      </c>
      <c r="F281">
        <v>87</v>
      </c>
      <c r="G281">
        <v>5</v>
      </c>
      <c r="H281">
        <v>3</v>
      </c>
      <c r="I281">
        <v>160</v>
      </c>
      <c r="J281">
        <v>9</v>
      </c>
      <c r="K281">
        <v>159</v>
      </c>
      <c r="L281">
        <v>3.0200000000000003E-29</v>
      </c>
      <c r="M281">
        <v>105</v>
      </c>
      <c r="N281">
        <v>170</v>
      </c>
      <c r="O281">
        <v>95.882400000000004</v>
      </c>
      <c r="P281">
        <v>95.882400000000004</v>
      </c>
      <c r="Q281">
        <v>2525</v>
      </c>
      <c r="R281" t="s">
        <v>19291</v>
      </c>
    </row>
    <row r="282" spans="1:18" x14ac:dyDescent="0.35">
      <c r="A282" t="s">
        <v>18920</v>
      </c>
      <c r="B282" t="s">
        <v>19292</v>
      </c>
      <c r="C282" t="s">
        <v>19293</v>
      </c>
      <c r="D282">
        <v>32.609000000000002</v>
      </c>
      <c r="E282">
        <v>184</v>
      </c>
      <c r="F282">
        <v>97</v>
      </c>
      <c r="G282">
        <v>6</v>
      </c>
      <c r="H282">
        <v>150</v>
      </c>
      <c r="I282">
        <v>333</v>
      </c>
      <c r="J282">
        <v>91</v>
      </c>
      <c r="K282">
        <v>247</v>
      </c>
      <c r="L282">
        <v>4.51E-12</v>
      </c>
      <c r="M282">
        <v>66.2</v>
      </c>
      <c r="N282">
        <v>324</v>
      </c>
      <c r="O282">
        <v>56.790100000000002</v>
      </c>
      <c r="P282">
        <v>56.790100000000002</v>
      </c>
      <c r="Q282">
        <v>5145</v>
      </c>
      <c r="R282" t="s">
        <v>19293</v>
      </c>
    </row>
    <row r="283" spans="1:18" x14ac:dyDescent="0.35">
      <c r="A283" t="s">
        <v>18932</v>
      </c>
      <c r="B283" t="s">
        <v>19294</v>
      </c>
      <c r="C283" t="s">
        <v>19295</v>
      </c>
      <c r="D283">
        <v>26.646999999999998</v>
      </c>
      <c r="E283">
        <v>334</v>
      </c>
      <c r="F283">
        <v>184</v>
      </c>
      <c r="G283">
        <v>8</v>
      </c>
      <c r="H283">
        <v>1</v>
      </c>
      <c r="I283">
        <v>327</v>
      </c>
      <c r="J283">
        <v>1</v>
      </c>
      <c r="K283">
        <v>280</v>
      </c>
      <c r="L283">
        <v>1.13E-21</v>
      </c>
      <c r="M283">
        <v>93.2</v>
      </c>
      <c r="N283">
        <v>283</v>
      </c>
      <c r="O283">
        <v>118.021</v>
      </c>
      <c r="P283">
        <v>101</v>
      </c>
      <c r="Q283">
        <v>4340</v>
      </c>
      <c r="R283" t="s">
        <v>19295</v>
      </c>
    </row>
    <row r="284" spans="1:18" x14ac:dyDescent="0.35">
      <c r="A284" t="s">
        <v>18943</v>
      </c>
      <c r="B284" t="s">
        <v>18900</v>
      </c>
      <c r="C284" t="s">
        <v>18901</v>
      </c>
      <c r="D284">
        <v>31.25</v>
      </c>
      <c r="E284">
        <v>144</v>
      </c>
      <c r="F284">
        <v>73</v>
      </c>
      <c r="G284">
        <v>8</v>
      </c>
      <c r="H284">
        <v>30</v>
      </c>
      <c r="I284">
        <v>150</v>
      </c>
      <c r="J284">
        <v>3</v>
      </c>
      <c r="K284">
        <v>143</v>
      </c>
      <c r="L284">
        <v>2.1900000000000001E-4</v>
      </c>
      <c r="M284">
        <v>42.4</v>
      </c>
      <c r="N284">
        <v>259</v>
      </c>
      <c r="O284">
        <v>55.598500000000001</v>
      </c>
      <c r="P284">
        <v>55.598500000000001</v>
      </c>
      <c r="Q284">
        <v>1411</v>
      </c>
      <c r="R284" t="s">
        <v>18901</v>
      </c>
    </row>
    <row r="285" spans="1:18" x14ac:dyDescent="0.35">
      <c r="A285" t="s">
        <v>18928</v>
      </c>
      <c r="B285" t="s">
        <v>15352</v>
      </c>
      <c r="C285" t="s">
        <v>19296</v>
      </c>
      <c r="D285">
        <v>67.105000000000004</v>
      </c>
      <c r="E285">
        <v>152</v>
      </c>
      <c r="F285">
        <v>50</v>
      </c>
      <c r="G285">
        <v>0</v>
      </c>
      <c r="H285">
        <v>17</v>
      </c>
      <c r="I285">
        <v>168</v>
      </c>
      <c r="J285">
        <v>6</v>
      </c>
      <c r="K285">
        <v>157</v>
      </c>
      <c r="L285">
        <v>1.19E-62</v>
      </c>
      <c r="M285">
        <v>191</v>
      </c>
      <c r="N285">
        <v>170</v>
      </c>
      <c r="O285">
        <v>89.411799999999999</v>
      </c>
      <c r="P285">
        <v>89.411799999999999</v>
      </c>
      <c r="Q285">
        <v>3681</v>
      </c>
      <c r="R285" t="s">
        <v>19296</v>
      </c>
    </row>
    <row r="286" spans="1:18" x14ac:dyDescent="0.35">
      <c r="A286" t="s">
        <v>18932</v>
      </c>
      <c r="B286" t="s">
        <v>19297</v>
      </c>
      <c r="C286" t="s">
        <v>19298</v>
      </c>
      <c r="D286">
        <v>34.470999999999997</v>
      </c>
      <c r="E286">
        <v>293</v>
      </c>
      <c r="F286">
        <v>174</v>
      </c>
      <c r="G286">
        <v>8</v>
      </c>
      <c r="H286">
        <v>1</v>
      </c>
      <c r="I286">
        <v>282</v>
      </c>
      <c r="J286">
        <v>1</v>
      </c>
      <c r="K286">
        <v>286</v>
      </c>
      <c r="L286">
        <v>1.8E-37</v>
      </c>
      <c r="M286">
        <v>135</v>
      </c>
      <c r="N286">
        <v>294</v>
      </c>
      <c r="O286">
        <v>99.659899999999993</v>
      </c>
      <c r="P286">
        <v>99.659899999999993</v>
      </c>
      <c r="Q286">
        <v>4115</v>
      </c>
      <c r="R286" t="s">
        <v>19298</v>
      </c>
    </row>
    <row r="287" spans="1:18" x14ac:dyDescent="0.35">
      <c r="A287" t="s">
        <v>18928</v>
      </c>
      <c r="B287" t="s">
        <v>19299</v>
      </c>
      <c r="C287" t="s">
        <v>19300</v>
      </c>
      <c r="D287">
        <v>59.195</v>
      </c>
      <c r="E287">
        <v>174</v>
      </c>
      <c r="F287">
        <v>56</v>
      </c>
      <c r="G287">
        <v>1</v>
      </c>
      <c r="H287">
        <v>7</v>
      </c>
      <c r="I287">
        <v>165</v>
      </c>
      <c r="J287">
        <v>48</v>
      </c>
      <c r="K287">
        <v>221</v>
      </c>
      <c r="L287">
        <v>9.7299999999999995E-65</v>
      </c>
      <c r="M287">
        <v>198</v>
      </c>
      <c r="N287">
        <v>229</v>
      </c>
      <c r="O287">
        <v>75.982500000000002</v>
      </c>
      <c r="P287">
        <v>75.982500000000002</v>
      </c>
      <c r="Q287">
        <v>3611</v>
      </c>
      <c r="R287" t="s">
        <v>19300</v>
      </c>
    </row>
    <row r="288" spans="1:18" x14ac:dyDescent="0.35">
      <c r="A288" t="s">
        <v>18935</v>
      </c>
      <c r="B288" t="s">
        <v>19301</v>
      </c>
      <c r="C288" t="s">
        <v>19302</v>
      </c>
      <c r="D288">
        <v>54.167000000000002</v>
      </c>
      <c r="E288">
        <v>168</v>
      </c>
      <c r="F288">
        <v>70</v>
      </c>
      <c r="G288">
        <v>2</v>
      </c>
      <c r="H288">
        <v>6</v>
      </c>
      <c r="I288">
        <v>167</v>
      </c>
      <c r="J288">
        <v>12</v>
      </c>
      <c r="K288">
        <v>178</v>
      </c>
      <c r="L288">
        <v>2.8999999999999997E-63</v>
      </c>
      <c r="M288">
        <v>193</v>
      </c>
      <c r="N288">
        <v>185</v>
      </c>
      <c r="O288">
        <v>90.8108</v>
      </c>
      <c r="P288">
        <v>90.8108</v>
      </c>
      <c r="Q288">
        <v>2203</v>
      </c>
      <c r="R288" t="s">
        <v>19302</v>
      </c>
    </row>
    <row r="289" spans="1:18" x14ac:dyDescent="0.35">
      <c r="A289" t="s">
        <v>18953</v>
      </c>
      <c r="B289" t="s">
        <v>17117</v>
      </c>
      <c r="C289" t="s">
        <v>17118</v>
      </c>
      <c r="D289">
        <v>25.542999999999999</v>
      </c>
      <c r="E289">
        <v>184</v>
      </c>
      <c r="F289">
        <v>110</v>
      </c>
      <c r="G289">
        <v>5</v>
      </c>
      <c r="H289">
        <v>499</v>
      </c>
      <c r="I289">
        <v>658</v>
      </c>
      <c r="J289">
        <v>34</v>
      </c>
      <c r="K289">
        <v>214</v>
      </c>
      <c r="L289">
        <v>3.6999999999999998E-2</v>
      </c>
      <c r="M289">
        <v>37.4</v>
      </c>
      <c r="N289">
        <v>293</v>
      </c>
      <c r="O289">
        <v>62.7986</v>
      </c>
      <c r="P289">
        <v>62.7986</v>
      </c>
      <c r="Q289">
        <v>1948</v>
      </c>
      <c r="R289" t="s">
        <v>17118</v>
      </c>
    </row>
    <row r="290" spans="1:18" x14ac:dyDescent="0.35">
      <c r="A290" t="s">
        <v>19038</v>
      </c>
      <c r="B290" t="s">
        <v>19303</v>
      </c>
      <c r="C290" t="s">
        <v>19304</v>
      </c>
      <c r="D290">
        <v>25.515000000000001</v>
      </c>
      <c r="E290">
        <v>388</v>
      </c>
      <c r="F290">
        <v>213</v>
      </c>
      <c r="G290">
        <v>19</v>
      </c>
      <c r="H290">
        <v>175</v>
      </c>
      <c r="I290">
        <v>499</v>
      </c>
      <c r="J290">
        <v>207</v>
      </c>
      <c r="K290">
        <v>581</v>
      </c>
      <c r="L290">
        <v>1.4100000000000001E-7</v>
      </c>
      <c r="M290">
        <v>54.7</v>
      </c>
      <c r="N290">
        <v>649</v>
      </c>
      <c r="O290">
        <v>59.784300000000002</v>
      </c>
      <c r="P290">
        <v>59.784300000000002</v>
      </c>
      <c r="Q290">
        <v>3106</v>
      </c>
      <c r="R290" t="s">
        <v>19304</v>
      </c>
    </row>
    <row r="291" spans="1:18" x14ac:dyDescent="0.35">
      <c r="A291" t="s">
        <v>18976</v>
      </c>
      <c r="B291" t="s">
        <v>19305</v>
      </c>
      <c r="C291" t="s">
        <v>19306</v>
      </c>
      <c r="D291">
        <v>24.324000000000002</v>
      </c>
      <c r="E291">
        <v>111</v>
      </c>
      <c r="F291">
        <v>68</v>
      </c>
      <c r="G291">
        <v>3</v>
      </c>
      <c r="H291">
        <v>19</v>
      </c>
      <c r="I291">
        <v>121</v>
      </c>
      <c r="J291">
        <v>3</v>
      </c>
      <c r="K291">
        <v>105</v>
      </c>
      <c r="L291">
        <v>0.23</v>
      </c>
      <c r="M291">
        <v>31.6</v>
      </c>
      <c r="N291">
        <v>213</v>
      </c>
      <c r="O291">
        <v>52.112699999999997</v>
      </c>
      <c r="P291">
        <v>52.112699999999997</v>
      </c>
      <c r="Q291">
        <v>1748</v>
      </c>
      <c r="R291" t="s">
        <v>19306</v>
      </c>
    </row>
    <row r="292" spans="1:18" x14ac:dyDescent="0.35">
      <c r="A292" t="s">
        <v>18917</v>
      </c>
      <c r="B292" t="s">
        <v>19307</v>
      </c>
      <c r="C292" t="s">
        <v>19308</v>
      </c>
      <c r="D292">
        <v>28.707999999999998</v>
      </c>
      <c r="E292">
        <v>209</v>
      </c>
      <c r="F292">
        <v>123</v>
      </c>
      <c r="G292">
        <v>8</v>
      </c>
      <c r="H292">
        <v>134</v>
      </c>
      <c r="I292">
        <v>326</v>
      </c>
      <c r="J292">
        <v>5</v>
      </c>
      <c r="K292">
        <v>203</v>
      </c>
      <c r="L292">
        <v>1.8E-5</v>
      </c>
      <c r="M292">
        <v>46.2</v>
      </c>
      <c r="N292">
        <v>265</v>
      </c>
      <c r="O292">
        <v>78.867900000000006</v>
      </c>
      <c r="P292">
        <v>78.867900000000006</v>
      </c>
      <c r="Q292">
        <v>5679</v>
      </c>
      <c r="R292" t="s">
        <v>19308</v>
      </c>
    </row>
    <row r="293" spans="1:18" x14ac:dyDescent="0.35">
      <c r="A293" t="s">
        <v>18947</v>
      </c>
      <c r="B293" t="s">
        <v>19309</v>
      </c>
      <c r="C293" t="s">
        <v>19310</v>
      </c>
      <c r="D293">
        <v>28.332999999999998</v>
      </c>
      <c r="E293">
        <v>180</v>
      </c>
      <c r="F293">
        <v>105</v>
      </c>
      <c r="G293">
        <v>6</v>
      </c>
      <c r="H293">
        <v>48</v>
      </c>
      <c r="I293">
        <v>207</v>
      </c>
      <c r="J293">
        <v>3</v>
      </c>
      <c r="K293">
        <v>178</v>
      </c>
      <c r="L293">
        <v>4.0000000000000001E-3</v>
      </c>
      <c r="M293">
        <v>38.5</v>
      </c>
      <c r="N293">
        <v>258</v>
      </c>
      <c r="O293">
        <v>69.767399999999995</v>
      </c>
      <c r="P293">
        <v>69.767399999999995</v>
      </c>
      <c r="Q293">
        <v>1148</v>
      </c>
      <c r="R293" t="s">
        <v>19310</v>
      </c>
    </row>
    <row r="294" spans="1:18" x14ac:dyDescent="0.35">
      <c r="A294" t="s">
        <v>18940</v>
      </c>
      <c r="B294" t="s">
        <v>19311</v>
      </c>
      <c r="C294" t="s">
        <v>19312</v>
      </c>
      <c r="D294">
        <v>27.827999999999999</v>
      </c>
      <c r="E294">
        <v>769</v>
      </c>
      <c r="F294">
        <v>488</v>
      </c>
      <c r="G294">
        <v>20</v>
      </c>
      <c r="H294">
        <v>8</v>
      </c>
      <c r="I294">
        <v>737</v>
      </c>
      <c r="J294">
        <v>8</v>
      </c>
      <c r="K294">
        <v>748</v>
      </c>
      <c r="L294">
        <v>2.1699999999999998E-56</v>
      </c>
      <c r="M294">
        <v>206</v>
      </c>
      <c r="N294">
        <v>778</v>
      </c>
      <c r="O294">
        <v>98.843199999999996</v>
      </c>
      <c r="P294">
        <v>98.843199999999996</v>
      </c>
      <c r="Q294">
        <v>4956</v>
      </c>
      <c r="R294" t="s">
        <v>19312</v>
      </c>
    </row>
    <row r="295" spans="1:18" x14ac:dyDescent="0.35">
      <c r="A295" t="s">
        <v>19000</v>
      </c>
      <c r="B295" t="s">
        <v>19313</v>
      </c>
      <c r="C295" t="s">
        <v>19314</v>
      </c>
      <c r="D295">
        <v>26.3</v>
      </c>
      <c r="E295">
        <v>673</v>
      </c>
      <c r="F295">
        <v>398</v>
      </c>
      <c r="G295">
        <v>20</v>
      </c>
      <c r="H295">
        <v>283</v>
      </c>
      <c r="I295">
        <v>941</v>
      </c>
      <c r="J295">
        <v>197</v>
      </c>
      <c r="K295">
        <v>785</v>
      </c>
      <c r="L295">
        <v>9.009999999999999E-44</v>
      </c>
      <c r="M295">
        <v>171</v>
      </c>
      <c r="N295">
        <v>798</v>
      </c>
      <c r="O295">
        <v>84.335800000000006</v>
      </c>
      <c r="P295">
        <v>84.335800000000006</v>
      </c>
      <c r="Q295">
        <v>2014</v>
      </c>
      <c r="R295" t="s">
        <v>19314</v>
      </c>
    </row>
    <row r="296" spans="1:18" x14ac:dyDescent="0.35">
      <c r="A296" t="s">
        <v>18928</v>
      </c>
      <c r="B296" t="s">
        <v>19315</v>
      </c>
      <c r="C296" t="s">
        <v>19316</v>
      </c>
      <c r="D296">
        <v>58.491</v>
      </c>
      <c r="E296">
        <v>159</v>
      </c>
      <c r="F296">
        <v>52</v>
      </c>
      <c r="G296">
        <v>1</v>
      </c>
      <c r="H296">
        <v>20</v>
      </c>
      <c r="I296">
        <v>164</v>
      </c>
      <c r="J296">
        <v>117</v>
      </c>
      <c r="K296">
        <v>275</v>
      </c>
      <c r="L296">
        <v>6.5000000000000001E-55</v>
      </c>
      <c r="M296">
        <v>175</v>
      </c>
      <c r="N296">
        <v>283</v>
      </c>
      <c r="O296">
        <v>56.183700000000002</v>
      </c>
      <c r="P296">
        <v>56.183700000000002</v>
      </c>
      <c r="Q296">
        <v>3836</v>
      </c>
      <c r="R296" t="s">
        <v>19316</v>
      </c>
    </row>
    <row r="297" spans="1:18" x14ac:dyDescent="0.35">
      <c r="A297" t="s">
        <v>18940</v>
      </c>
      <c r="B297" t="s">
        <v>19317</v>
      </c>
      <c r="C297" t="s">
        <v>19318</v>
      </c>
      <c r="D297">
        <v>28.533999999999999</v>
      </c>
      <c r="E297">
        <v>764</v>
      </c>
      <c r="F297">
        <v>477</v>
      </c>
      <c r="G297">
        <v>20</v>
      </c>
      <c r="H297">
        <v>17</v>
      </c>
      <c r="I297">
        <v>740</v>
      </c>
      <c r="J297">
        <v>163</v>
      </c>
      <c r="K297">
        <v>897</v>
      </c>
      <c r="L297">
        <v>2.4700000000000002E-56</v>
      </c>
      <c r="M297">
        <v>207</v>
      </c>
      <c r="N297">
        <v>907</v>
      </c>
      <c r="O297">
        <v>84.233699999999999</v>
      </c>
      <c r="P297">
        <v>84.233699999999999</v>
      </c>
      <c r="Q297">
        <v>4959</v>
      </c>
      <c r="R297" t="s">
        <v>19318</v>
      </c>
    </row>
    <row r="298" spans="1:18" x14ac:dyDescent="0.35">
      <c r="A298" t="s">
        <v>19319</v>
      </c>
      <c r="B298" t="s">
        <v>19320</v>
      </c>
      <c r="C298" t="s">
        <v>19321</v>
      </c>
      <c r="D298">
        <v>28.788</v>
      </c>
      <c r="E298">
        <v>66</v>
      </c>
      <c r="F298">
        <v>42</v>
      </c>
      <c r="G298">
        <v>1</v>
      </c>
      <c r="H298">
        <v>37</v>
      </c>
      <c r="I298">
        <v>97</v>
      </c>
      <c r="J298">
        <v>17</v>
      </c>
      <c r="K298">
        <v>82</v>
      </c>
      <c r="L298">
        <v>0.41</v>
      </c>
      <c r="M298">
        <v>29.3</v>
      </c>
      <c r="N298">
        <v>93</v>
      </c>
      <c r="O298">
        <v>70.967699999999994</v>
      </c>
      <c r="P298">
        <v>70.967699999999994</v>
      </c>
      <c r="Q298">
        <v>819</v>
      </c>
      <c r="R298" t="s">
        <v>19321</v>
      </c>
    </row>
    <row r="299" spans="1:18" x14ac:dyDescent="0.35">
      <c r="A299" t="s">
        <v>19038</v>
      </c>
      <c r="B299" t="s">
        <v>19322</v>
      </c>
      <c r="C299" t="s">
        <v>19323</v>
      </c>
      <c r="D299">
        <v>23.850999999999999</v>
      </c>
      <c r="E299">
        <v>348</v>
      </c>
      <c r="F299">
        <v>187</v>
      </c>
      <c r="G299">
        <v>16</v>
      </c>
      <c r="H299">
        <v>229</v>
      </c>
      <c r="I299">
        <v>512</v>
      </c>
      <c r="J299">
        <v>240</v>
      </c>
      <c r="K299">
        <v>573</v>
      </c>
      <c r="L299">
        <v>2.4100000000000002E-9</v>
      </c>
      <c r="M299">
        <v>60.5</v>
      </c>
      <c r="N299">
        <v>628</v>
      </c>
      <c r="O299">
        <v>55.414000000000001</v>
      </c>
      <c r="P299">
        <v>55.414000000000001</v>
      </c>
      <c r="Q299">
        <v>3078</v>
      </c>
      <c r="R299" t="s">
        <v>19323</v>
      </c>
    </row>
    <row r="300" spans="1:18" x14ac:dyDescent="0.35">
      <c r="A300" t="s">
        <v>19324</v>
      </c>
      <c r="B300" t="s">
        <v>19325</v>
      </c>
      <c r="C300" t="s">
        <v>19326</v>
      </c>
      <c r="D300">
        <v>25.532</v>
      </c>
      <c r="E300">
        <v>94</v>
      </c>
      <c r="F300">
        <v>65</v>
      </c>
      <c r="G300">
        <v>2</v>
      </c>
      <c r="H300">
        <v>28</v>
      </c>
      <c r="I300">
        <v>117</v>
      </c>
      <c r="J300">
        <v>47</v>
      </c>
      <c r="K300">
        <v>139</v>
      </c>
      <c r="L300">
        <v>0.79</v>
      </c>
      <c r="M300">
        <v>30.8</v>
      </c>
      <c r="N300">
        <v>182</v>
      </c>
      <c r="O300">
        <v>51.648400000000002</v>
      </c>
      <c r="P300">
        <v>51.648400000000002</v>
      </c>
      <c r="Q300">
        <v>2932</v>
      </c>
      <c r="R300" t="s">
        <v>19326</v>
      </c>
    </row>
    <row r="301" spans="1:18" x14ac:dyDescent="0.35">
      <c r="A301" t="s">
        <v>18932</v>
      </c>
      <c r="B301" t="s">
        <v>15179</v>
      </c>
      <c r="C301" t="s">
        <v>19327</v>
      </c>
      <c r="D301">
        <v>26.443999999999999</v>
      </c>
      <c r="E301">
        <v>329</v>
      </c>
      <c r="F301">
        <v>185</v>
      </c>
      <c r="G301">
        <v>9</v>
      </c>
      <c r="H301">
        <v>3</v>
      </c>
      <c r="I301">
        <v>324</v>
      </c>
      <c r="J301">
        <v>5</v>
      </c>
      <c r="K301">
        <v>283</v>
      </c>
      <c r="L301">
        <v>7.8699999999999997E-23</v>
      </c>
      <c r="M301">
        <v>96.7</v>
      </c>
      <c r="N301">
        <v>288</v>
      </c>
      <c r="O301">
        <v>114.236</v>
      </c>
      <c r="P301">
        <v>101</v>
      </c>
      <c r="Q301">
        <v>4280</v>
      </c>
      <c r="R301" t="s">
        <v>19327</v>
      </c>
    </row>
    <row r="302" spans="1:18" x14ac:dyDescent="0.35">
      <c r="A302" t="s">
        <v>18943</v>
      </c>
      <c r="B302" t="s">
        <v>18266</v>
      </c>
      <c r="C302" t="s">
        <v>18267</v>
      </c>
      <c r="D302">
        <v>27.606999999999999</v>
      </c>
      <c r="E302">
        <v>163</v>
      </c>
      <c r="F302">
        <v>83</v>
      </c>
      <c r="G302">
        <v>8</v>
      </c>
      <c r="H302">
        <v>30</v>
      </c>
      <c r="I302">
        <v>169</v>
      </c>
      <c r="J302">
        <v>3</v>
      </c>
      <c r="K302">
        <v>153</v>
      </c>
      <c r="L302">
        <v>1.7000000000000001E-4</v>
      </c>
      <c r="M302">
        <v>42.7</v>
      </c>
      <c r="N302">
        <v>257</v>
      </c>
      <c r="O302">
        <v>63.424100000000003</v>
      </c>
      <c r="P302">
        <v>63.424100000000003</v>
      </c>
      <c r="Q302">
        <v>1387</v>
      </c>
      <c r="R302" t="s">
        <v>18267</v>
      </c>
    </row>
    <row r="303" spans="1:18" x14ac:dyDescent="0.35">
      <c r="A303" t="s">
        <v>19104</v>
      </c>
      <c r="B303" t="s">
        <v>16962</v>
      </c>
      <c r="C303" t="s">
        <v>16963</v>
      </c>
      <c r="D303">
        <v>27.885000000000002</v>
      </c>
      <c r="E303">
        <v>104</v>
      </c>
      <c r="F303">
        <v>60</v>
      </c>
      <c r="G303">
        <v>4</v>
      </c>
      <c r="H303">
        <v>53</v>
      </c>
      <c r="I303">
        <v>143</v>
      </c>
      <c r="J303">
        <v>21</v>
      </c>
      <c r="K303">
        <v>122</v>
      </c>
      <c r="L303">
        <v>8.0000000000000002E-3</v>
      </c>
      <c r="M303">
        <v>35.799999999999997</v>
      </c>
      <c r="N303">
        <v>145</v>
      </c>
      <c r="O303">
        <v>71.724100000000007</v>
      </c>
      <c r="P303">
        <v>71.724100000000007</v>
      </c>
      <c r="Q303">
        <v>5940</v>
      </c>
      <c r="R303" t="s">
        <v>16963</v>
      </c>
    </row>
    <row r="304" spans="1:18" x14ac:dyDescent="0.35">
      <c r="A304" t="s">
        <v>18943</v>
      </c>
      <c r="B304" t="s">
        <v>17181</v>
      </c>
      <c r="C304" t="s">
        <v>17182</v>
      </c>
      <c r="D304">
        <v>25.966999999999999</v>
      </c>
      <c r="E304">
        <v>181</v>
      </c>
      <c r="F304">
        <v>97</v>
      </c>
      <c r="G304">
        <v>6</v>
      </c>
      <c r="H304">
        <v>23</v>
      </c>
      <c r="I304">
        <v>181</v>
      </c>
      <c r="J304">
        <v>19</v>
      </c>
      <c r="K304">
        <v>184</v>
      </c>
      <c r="L304">
        <v>6.0699999999999998E-5</v>
      </c>
      <c r="M304">
        <v>43.9</v>
      </c>
      <c r="N304">
        <v>282</v>
      </c>
      <c r="O304">
        <v>64.184399999999997</v>
      </c>
      <c r="P304">
        <v>64.184399999999997</v>
      </c>
      <c r="Q304">
        <v>1340</v>
      </c>
      <c r="R304" t="s">
        <v>17182</v>
      </c>
    </row>
    <row r="305" spans="1:18" x14ac:dyDescent="0.35">
      <c r="A305" t="s">
        <v>18917</v>
      </c>
      <c r="B305" t="s">
        <v>17181</v>
      </c>
      <c r="C305" t="s">
        <v>17182</v>
      </c>
      <c r="D305">
        <v>29.786999999999999</v>
      </c>
      <c r="E305">
        <v>188</v>
      </c>
      <c r="F305">
        <v>112</v>
      </c>
      <c r="G305">
        <v>6</v>
      </c>
      <c r="H305">
        <v>134</v>
      </c>
      <c r="I305">
        <v>309</v>
      </c>
      <c r="J305">
        <v>28</v>
      </c>
      <c r="K305">
        <v>207</v>
      </c>
      <c r="L305">
        <v>3.5100000000000001E-7</v>
      </c>
      <c r="M305">
        <v>51.6</v>
      </c>
      <c r="N305">
        <v>282</v>
      </c>
      <c r="O305">
        <v>66.666700000000006</v>
      </c>
      <c r="P305">
        <v>66.666700000000006</v>
      </c>
      <c r="Q305">
        <v>5588</v>
      </c>
      <c r="R305" t="s">
        <v>17182</v>
      </c>
    </row>
    <row r="306" spans="1:18" x14ac:dyDescent="0.35">
      <c r="A306" t="s">
        <v>19038</v>
      </c>
      <c r="B306" t="s">
        <v>15667</v>
      </c>
      <c r="C306" t="s">
        <v>19328</v>
      </c>
      <c r="D306">
        <v>24.864999999999998</v>
      </c>
      <c r="E306">
        <v>185</v>
      </c>
      <c r="F306">
        <v>110</v>
      </c>
      <c r="G306">
        <v>7</v>
      </c>
      <c r="H306">
        <v>376</v>
      </c>
      <c r="I306">
        <v>534</v>
      </c>
      <c r="J306">
        <v>1</v>
      </c>
      <c r="K306">
        <v>182</v>
      </c>
      <c r="L306">
        <v>1.03E-4</v>
      </c>
      <c r="M306">
        <v>44.3</v>
      </c>
      <c r="N306">
        <v>216</v>
      </c>
      <c r="O306">
        <v>85.648099999999999</v>
      </c>
      <c r="P306">
        <v>85.648099999999999</v>
      </c>
      <c r="Q306">
        <v>3253</v>
      </c>
      <c r="R306" t="s">
        <v>19328</v>
      </c>
    </row>
    <row r="307" spans="1:18" x14ac:dyDescent="0.35">
      <c r="A307" t="s">
        <v>19038</v>
      </c>
      <c r="B307" t="s">
        <v>19329</v>
      </c>
      <c r="C307" t="s">
        <v>19330</v>
      </c>
      <c r="D307">
        <v>21.143000000000001</v>
      </c>
      <c r="E307">
        <v>350</v>
      </c>
      <c r="F307">
        <v>198</v>
      </c>
      <c r="G307">
        <v>14</v>
      </c>
      <c r="H307">
        <v>229</v>
      </c>
      <c r="I307">
        <v>509</v>
      </c>
      <c r="J307">
        <v>232</v>
      </c>
      <c r="K307">
        <v>572</v>
      </c>
      <c r="L307">
        <v>1.44E-4</v>
      </c>
      <c r="M307">
        <v>45.1</v>
      </c>
      <c r="N307">
        <v>630</v>
      </c>
      <c r="O307">
        <v>55.555599999999998</v>
      </c>
      <c r="P307">
        <v>55.555599999999998</v>
      </c>
      <c r="Q307">
        <v>3270</v>
      </c>
      <c r="R307" t="s">
        <v>19330</v>
      </c>
    </row>
    <row r="308" spans="1:18" x14ac:dyDescent="0.35">
      <c r="A308" t="s">
        <v>18928</v>
      </c>
      <c r="B308" t="s">
        <v>19331</v>
      </c>
      <c r="C308" t="s">
        <v>19332</v>
      </c>
      <c r="D308">
        <v>54.966999999999999</v>
      </c>
      <c r="E308">
        <v>151</v>
      </c>
      <c r="F308">
        <v>68</v>
      </c>
      <c r="G308">
        <v>0</v>
      </c>
      <c r="H308">
        <v>16</v>
      </c>
      <c r="I308">
        <v>166</v>
      </c>
      <c r="J308">
        <v>62</v>
      </c>
      <c r="K308">
        <v>212</v>
      </c>
      <c r="L308">
        <v>1.25E-59</v>
      </c>
      <c r="M308">
        <v>185</v>
      </c>
      <c r="N308">
        <v>219</v>
      </c>
      <c r="O308">
        <v>68.949799999999996</v>
      </c>
      <c r="P308">
        <v>68.949799999999996</v>
      </c>
      <c r="Q308">
        <v>3774</v>
      </c>
      <c r="R308" t="s">
        <v>19332</v>
      </c>
    </row>
    <row r="309" spans="1:18" x14ac:dyDescent="0.35">
      <c r="A309" t="s">
        <v>19104</v>
      </c>
      <c r="B309" t="s">
        <v>19333</v>
      </c>
      <c r="C309" t="s">
        <v>19334</v>
      </c>
      <c r="D309">
        <v>23.077000000000002</v>
      </c>
      <c r="E309">
        <v>104</v>
      </c>
      <c r="F309">
        <v>65</v>
      </c>
      <c r="G309">
        <v>4</v>
      </c>
      <c r="H309">
        <v>53</v>
      </c>
      <c r="I309">
        <v>143</v>
      </c>
      <c r="J309">
        <v>24</v>
      </c>
      <c r="K309">
        <v>125</v>
      </c>
      <c r="L309">
        <v>0.57999999999999996</v>
      </c>
      <c r="M309">
        <v>30</v>
      </c>
      <c r="N309">
        <v>145</v>
      </c>
      <c r="O309">
        <v>71.724100000000007</v>
      </c>
      <c r="P309">
        <v>71.724100000000007</v>
      </c>
      <c r="Q309">
        <v>5967</v>
      </c>
      <c r="R309" t="s">
        <v>19334</v>
      </c>
    </row>
    <row r="310" spans="1:18" x14ac:dyDescent="0.35">
      <c r="A310" t="s">
        <v>18946</v>
      </c>
      <c r="B310" t="s">
        <v>15797</v>
      </c>
      <c r="C310" t="s">
        <v>19335</v>
      </c>
      <c r="D310">
        <v>22.931999999999999</v>
      </c>
      <c r="E310">
        <v>266</v>
      </c>
      <c r="F310">
        <v>163</v>
      </c>
      <c r="G310">
        <v>9</v>
      </c>
      <c r="H310">
        <v>4</v>
      </c>
      <c r="I310">
        <v>240</v>
      </c>
      <c r="J310">
        <v>3</v>
      </c>
      <c r="K310">
        <v>255</v>
      </c>
      <c r="L310">
        <v>1.2999999999999999E-4</v>
      </c>
      <c r="M310">
        <v>42.7</v>
      </c>
      <c r="N310">
        <v>265</v>
      </c>
      <c r="O310">
        <v>100.377</v>
      </c>
      <c r="P310">
        <v>101</v>
      </c>
      <c r="Q310">
        <v>699</v>
      </c>
      <c r="R310" t="s">
        <v>19335</v>
      </c>
    </row>
    <row r="311" spans="1:18" x14ac:dyDescent="0.35">
      <c r="A311" t="s">
        <v>18947</v>
      </c>
      <c r="B311" t="s">
        <v>15797</v>
      </c>
      <c r="C311" t="s">
        <v>19335</v>
      </c>
      <c r="D311">
        <v>24.706</v>
      </c>
      <c r="E311">
        <v>255</v>
      </c>
      <c r="F311">
        <v>147</v>
      </c>
      <c r="G311">
        <v>11</v>
      </c>
      <c r="H311">
        <v>45</v>
      </c>
      <c r="I311">
        <v>271</v>
      </c>
      <c r="J311">
        <v>2</v>
      </c>
      <c r="K311">
        <v>239</v>
      </c>
      <c r="L311">
        <v>2E-3</v>
      </c>
      <c r="M311">
        <v>40</v>
      </c>
      <c r="N311">
        <v>265</v>
      </c>
      <c r="O311">
        <v>96.226399999999998</v>
      </c>
      <c r="P311">
        <v>96.226399999999998</v>
      </c>
      <c r="Q311">
        <v>1117</v>
      </c>
      <c r="R311" t="s">
        <v>19335</v>
      </c>
    </row>
    <row r="312" spans="1:18" x14ac:dyDescent="0.35">
      <c r="A312" t="s">
        <v>19017</v>
      </c>
      <c r="B312" t="s">
        <v>19336</v>
      </c>
      <c r="C312" t="s">
        <v>19337</v>
      </c>
      <c r="D312">
        <v>32.743000000000002</v>
      </c>
      <c r="E312">
        <v>113</v>
      </c>
      <c r="F312">
        <v>65</v>
      </c>
      <c r="G312">
        <v>6</v>
      </c>
      <c r="H312">
        <v>39</v>
      </c>
      <c r="I312">
        <v>144</v>
      </c>
      <c r="J312">
        <v>1</v>
      </c>
      <c r="K312">
        <v>109</v>
      </c>
      <c r="L312">
        <v>2.4E-2</v>
      </c>
      <c r="M312">
        <v>34.700000000000003</v>
      </c>
      <c r="N312">
        <v>208</v>
      </c>
      <c r="O312">
        <v>54.326900000000002</v>
      </c>
      <c r="P312">
        <v>54.326900000000002</v>
      </c>
      <c r="Q312">
        <v>2822</v>
      </c>
      <c r="R312" t="s">
        <v>19337</v>
      </c>
    </row>
    <row r="313" spans="1:18" x14ac:dyDescent="0.35">
      <c r="A313" t="s">
        <v>18946</v>
      </c>
      <c r="B313" t="s">
        <v>15039</v>
      </c>
      <c r="C313" t="s">
        <v>15405</v>
      </c>
      <c r="D313">
        <v>22.268999999999998</v>
      </c>
      <c r="E313">
        <v>238</v>
      </c>
      <c r="F313">
        <v>155</v>
      </c>
      <c r="G313">
        <v>7</v>
      </c>
      <c r="H313">
        <v>6</v>
      </c>
      <c r="I313">
        <v>224</v>
      </c>
      <c r="J313">
        <v>7</v>
      </c>
      <c r="K313">
        <v>233</v>
      </c>
      <c r="L313">
        <v>3.4600000000000001E-4</v>
      </c>
      <c r="M313">
        <v>41.6</v>
      </c>
      <c r="N313">
        <v>256</v>
      </c>
      <c r="O313">
        <v>92.968800000000002</v>
      </c>
      <c r="P313">
        <v>92.968800000000002</v>
      </c>
      <c r="Q313">
        <v>767</v>
      </c>
      <c r="R313" t="s">
        <v>15405</v>
      </c>
    </row>
    <row r="314" spans="1:18" x14ac:dyDescent="0.35">
      <c r="A314" t="s">
        <v>18920</v>
      </c>
      <c r="B314" t="s">
        <v>19338</v>
      </c>
      <c r="C314" t="s">
        <v>19339</v>
      </c>
      <c r="D314">
        <v>44.395000000000003</v>
      </c>
      <c r="E314">
        <v>223</v>
      </c>
      <c r="F314">
        <v>120</v>
      </c>
      <c r="G314">
        <v>1</v>
      </c>
      <c r="H314">
        <v>116</v>
      </c>
      <c r="I314">
        <v>334</v>
      </c>
      <c r="J314">
        <v>2</v>
      </c>
      <c r="K314">
        <v>224</v>
      </c>
      <c r="L314">
        <v>3.0800000000000002E-53</v>
      </c>
      <c r="M314">
        <v>175</v>
      </c>
      <c r="N314">
        <v>234</v>
      </c>
      <c r="O314">
        <v>95.299099999999996</v>
      </c>
      <c r="P314">
        <v>95.299099999999996</v>
      </c>
      <c r="Q314">
        <v>5046</v>
      </c>
      <c r="R314" t="s">
        <v>19339</v>
      </c>
    </row>
    <row r="315" spans="1:18" x14ac:dyDescent="0.35">
      <c r="A315" t="s">
        <v>18976</v>
      </c>
      <c r="B315" t="s">
        <v>19340</v>
      </c>
      <c r="C315" t="s">
        <v>19341</v>
      </c>
      <c r="D315">
        <v>32.353000000000002</v>
      </c>
      <c r="E315">
        <v>102</v>
      </c>
      <c r="F315">
        <v>63</v>
      </c>
      <c r="G315">
        <v>3</v>
      </c>
      <c r="H315">
        <v>24</v>
      </c>
      <c r="I315">
        <v>122</v>
      </c>
      <c r="J315">
        <v>9</v>
      </c>
      <c r="K315">
        <v>107</v>
      </c>
      <c r="L315">
        <v>0.04</v>
      </c>
      <c r="M315">
        <v>33.5</v>
      </c>
      <c r="N315">
        <v>155</v>
      </c>
      <c r="O315">
        <v>65.8065</v>
      </c>
      <c r="P315">
        <v>65.8065</v>
      </c>
      <c r="Q315">
        <v>1728</v>
      </c>
      <c r="R315" t="s">
        <v>19341</v>
      </c>
    </row>
    <row r="316" spans="1:18" x14ac:dyDescent="0.35">
      <c r="A316" t="s">
        <v>18920</v>
      </c>
      <c r="B316" t="s">
        <v>19342</v>
      </c>
      <c r="C316" t="s">
        <v>19343</v>
      </c>
      <c r="D316">
        <v>29.091000000000001</v>
      </c>
      <c r="E316">
        <v>165</v>
      </c>
      <c r="F316">
        <v>89</v>
      </c>
      <c r="G316">
        <v>2</v>
      </c>
      <c r="H316">
        <v>169</v>
      </c>
      <c r="I316">
        <v>333</v>
      </c>
      <c r="J316">
        <v>98</v>
      </c>
      <c r="K316">
        <v>234</v>
      </c>
      <c r="L316">
        <v>7.4000000000000003E-6</v>
      </c>
      <c r="M316">
        <v>47.4</v>
      </c>
      <c r="N316">
        <v>295</v>
      </c>
      <c r="O316">
        <v>55.932200000000002</v>
      </c>
      <c r="P316">
        <v>55.932200000000002</v>
      </c>
      <c r="Q316">
        <v>5374</v>
      </c>
      <c r="R316" t="s">
        <v>19343</v>
      </c>
    </row>
    <row r="317" spans="1:18" x14ac:dyDescent="0.35">
      <c r="A317" t="s">
        <v>19000</v>
      </c>
      <c r="B317" t="s">
        <v>19344</v>
      </c>
      <c r="C317" t="s">
        <v>19345</v>
      </c>
      <c r="D317">
        <v>26.568999999999999</v>
      </c>
      <c r="E317">
        <v>478</v>
      </c>
      <c r="F317">
        <v>295</v>
      </c>
      <c r="G317">
        <v>15</v>
      </c>
      <c r="H317">
        <v>74</v>
      </c>
      <c r="I317">
        <v>548</v>
      </c>
      <c r="J317">
        <v>28</v>
      </c>
      <c r="K317">
        <v>452</v>
      </c>
      <c r="L317">
        <v>4.16E-27</v>
      </c>
      <c r="M317">
        <v>119</v>
      </c>
      <c r="N317">
        <v>794</v>
      </c>
      <c r="O317">
        <v>60.201500000000003</v>
      </c>
      <c r="P317">
        <v>60.201500000000003</v>
      </c>
      <c r="Q317">
        <v>2068</v>
      </c>
      <c r="R317" t="s">
        <v>19345</v>
      </c>
    </row>
    <row r="318" spans="1:18" x14ac:dyDescent="0.35">
      <c r="A318" t="s">
        <v>18935</v>
      </c>
      <c r="B318" t="s">
        <v>19346</v>
      </c>
      <c r="C318" t="s">
        <v>19347</v>
      </c>
      <c r="D318">
        <v>47.273000000000003</v>
      </c>
      <c r="E318">
        <v>165</v>
      </c>
      <c r="F318">
        <v>81</v>
      </c>
      <c r="G318">
        <v>1</v>
      </c>
      <c r="H318">
        <v>4</v>
      </c>
      <c r="I318">
        <v>162</v>
      </c>
      <c r="J318">
        <v>6</v>
      </c>
      <c r="K318">
        <v>170</v>
      </c>
      <c r="L318">
        <v>1.8700000000000001E-55</v>
      </c>
      <c r="M318">
        <v>173</v>
      </c>
      <c r="N318">
        <v>179</v>
      </c>
      <c r="O318">
        <v>92.178799999999995</v>
      </c>
      <c r="P318">
        <v>92.178799999999995</v>
      </c>
      <c r="Q318">
        <v>2313</v>
      </c>
      <c r="R318" t="s">
        <v>19347</v>
      </c>
    </row>
    <row r="319" spans="1:18" x14ac:dyDescent="0.35">
      <c r="A319" t="s">
        <v>18940</v>
      </c>
      <c r="B319" t="s">
        <v>19348</v>
      </c>
      <c r="C319" t="s">
        <v>19349</v>
      </c>
      <c r="D319">
        <v>39.731999999999999</v>
      </c>
      <c r="E319">
        <v>745</v>
      </c>
      <c r="F319">
        <v>409</v>
      </c>
      <c r="G319">
        <v>17</v>
      </c>
      <c r="H319">
        <v>14</v>
      </c>
      <c r="I319">
        <v>743</v>
      </c>
      <c r="J319">
        <v>4</v>
      </c>
      <c r="K319">
        <v>723</v>
      </c>
      <c r="L319">
        <v>1.3300000000000001E-139</v>
      </c>
      <c r="M319">
        <v>428</v>
      </c>
      <c r="N319">
        <v>725</v>
      </c>
      <c r="O319">
        <v>102.759</v>
      </c>
      <c r="P319">
        <v>101</v>
      </c>
      <c r="Q319">
        <v>4654</v>
      </c>
      <c r="R319" t="s">
        <v>19349</v>
      </c>
    </row>
    <row r="320" spans="1:18" x14ac:dyDescent="0.35">
      <c r="A320" t="s">
        <v>18935</v>
      </c>
      <c r="B320" t="s">
        <v>19350</v>
      </c>
      <c r="C320" t="s">
        <v>19351</v>
      </c>
      <c r="D320">
        <v>52.381</v>
      </c>
      <c r="E320">
        <v>168</v>
      </c>
      <c r="F320">
        <v>74</v>
      </c>
      <c r="G320">
        <v>1</v>
      </c>
      <c r="H320">
        <v>6</v>
      </c>
      <c r="I320">
        <v>167</v>
      </c>
      <c r="J320">
        <v>55</v>
      </c>
      <c r="K320">
        <v>222</v>
      </c>
      <c r="L320">
        <v>1.7E-63</v>
      </c>
      <c r="M320">
        <v>195</v>
      </c>
      <c r="N320">
        <v>228</v>
      </c>
      <c r="O320">
        <v>73.684200000000004</v>
      </c>
      <c r="P320">
        <v>73.684200000000004</v>
      </c>
      <c r="Q320">
        <v>2202</v>
      </c>
      <c r="R320" t="s">
        <v>19351</v>
      </c>
    </row>
    <row r="321" spans="1:18" x14ac:dyDescent="0.35">
      <c r="A321" t="s">
        <v>18978</v>
      </c>
      <c r="B321" t="s">
        <v>15078</v>
      </c>
      <c r="C321" t="s">
        <v>15079</v>
      </c>
      <c r="D321">
        <v>26.587</v>
      </c>
      <c r="E321">
        <v>252</v>
      </c>
      <c r="F321">
        <v>153</v>
      </c>
      <c r="G321">
        <v>10</v>
      </c>
      <c r="H321">
        <v>362</v>
      </c>
      <c r="I321">
        <v>604</v>
      </c>
      <c r="J321">
        <v>15</v>
      </c>
      <c r="K321">
        <v>243</v>
      </c>
      <c r="L321">
        <v>6.6899999999999999E-9</v>
      </c>
      <c r="M321">
        <v>58.9</v>
      </c>
      <c r="N321">
        <v>272</v>
      </c>
      <c r="O321">
        <v>92.647099999999995</v>
      </c>
      <c r="P321">
        <v>92.647099999999995</v>
      </c>
      <c r="Q321">
        <v>186</v>
      </c>
      <c r="R321" t="s">
        <v>15079</v>
      </c>
    </row>
    <row r="322" spans="1:18" x14ac:dyDescent="0.35">
      <c r="A322" t="s">
        <v>19010</v>
      </c>
      <c r="B322" t="s">
        <v>18765</v>
      </c>
      <c r="C322" t="s">
        <v>18766</v>
      </c>
      <c r="D322">
        <v>41.667000000000002</v>
      </c>
      <c r="E322">
        <v>48</v>
      </c>
      <c r="F322">
        <v>28</v>
      </c>
      <c r="G322">
        <v>0</v>
      </c>
      <c r="H322">
        <v>16</v>
      </c>
      <c r="I322">
        <v>63</v>
      </c>
      <c r="J322">
        <v>8</v>
      </c>
      <c r="K322">
        <v>55</v>
      </c>
      <c r="L322">
        <v>4.57E-4</v>
      </c>
      <c r="M322">
        <v>38.5</v>
      </c>
      <c r="N322">
        <v>85</v>
      </c>
      <c r="O322">
        <v>56.470599999999997</v>
      </c>
      <c r="P322">
        <v>56.470599999999997</v>
      </c>
      <c r="Q322">
        <v>308</v>
      </c>
      <c r="R322" t="s">
        <v>18766</v>
      </c>
    </row>
    <row r="323" spans="1:18" x14ac:dyDescent="0.35">
      <c r="A323" t="s">
        <v>19012</v>
      </c>
      <c r="B323" t="s">
        <v>18765</v>
      </c>
      <c r="C323" t="s">
        <v>18766</v>
      </c>
      <c r="D323">
        <v>31.081</v>
      </c>
      <c r="E323">
        <v>74</v>
      </c>
      <c r="F323">
        <v>41</v>
      </c>
      <c r="G323">
        <v>2</v>
      </c>
      <c r="H323">
        <v>6</v>
      </c>
      <c r="I323">
        <v>69</v>
      </c>
      <c r="J323">
        <v>2</v>
      </c>
      <c r="K323">
        <v>75</v>
      </c>
      <c r="L323">
        <v>6.0000000000000001E-3</v>
      </c>
      <c r="M323">
        <v>35.4</v>
      </c>
      <c r="N323">
        <v>85</v>
      </c>
      <c r="O323">
        <v>87.058800000000005</v>
      </c>
      <c r="P323">
        <v>87.058800000000005</v>
      </c>
      <c r="Q323">
        <v>938</v>
      </c>
      <c r="R323" t="s">
        <v>18766</v>
      </c>
    </row>
    <row r="324" spans="1:18" x14ac:dyDescent="0.35">
      <c r="A324" t="s">
        <v>19013</v>
      </c>
      <c r="B324" t="s">
        <v>18765</v>
      </c>
      <c r="C324" t="s">
        <v>18766</v>
      </c>
      <c r="D324">
        <v>31.081</v>
      </c>
      <c r="E324">
        <v>74</v>
      </c>
      <c r="F324">
        <v>41</v>
      </c>
      <c r="G324">
        <v>2</v>
      </c>
      <c r="H324">
        <v>6</v>
      </c>
      <c r="I324">
        <v>69</v>
      </c>
      <c r="J324">
        <v>2</v>
      </c>
      <c r="K324">
        <v>75</v>
      </c>
      <c r="L324">
        <v>6.0000000000000001E-3</v>
      </c>
      <c r="M324">
        <v>35.4</v>
      </c>
      <c r="N324">
        <v>85</v>
      </c>
      <c r="O324">
        <v>87.058800000000005</v>
      </c>
      <c r="P324">
        <v>87.058800000000005</v>
      </c>
      <c r="Q324">
        <v>976</v>
      </c>
      <c r="R324" t="s">
        <v>18766</v>
      </c>
    </row>
    <row r="325" spans="1:18" x14ac:dyDescent="0.35">
      <c r="A325" t="s">
        <v>18947</v>
      </c>
      <c r="B325" t="s">
        <v>18765</v>
      </c>
      <c r="C325" t="s">
        <v>18766</v>
      </c>
      <c r="D325">
        <v>32.558</v>
      </c>
      <c r="E325">
        <v>86</v>
      </c>
      <c r="F325">
        <v>47</v>
      </c>
      <c r="G325">
        <v>2</v>
      </c>
      <c r="H325">
        <v>48</v>
      </c>
      <c r="I325">
        <v>133</v>
      </c>
      <c r="J325">
        <v>3</v>
      </c>
      <c r="K325">
        <v>77</v>
      </c>
      <c r="L325">
        <v>3.0000000000000001E-3</v>
      </c>
      <c r="M325">
        <v>36.6</v>
      </c>
      <c r="N325">
        <v>85</v>
      </c>
      <c r="O325">
        <v>101.176</v>
      </c>
      <c r="P325">
        <v>101</v>
      </c>
      <c r="Q325">
        <v>1141</v>
      </c>
      <c r="R325" t="s">
        <v>18766</v>
      </c>
    </row>
    <row r="326" spans="1:18" x14ac:dyDescent="0.35">
      <c r="A326" t="s">
        <v>19014</v>
      </c>
      <c r="B326" t="s">
        <v>18765</v>
      </c>
      <c r="C326" t="s">
        <v>18766</v>
      </c>
      <c r="D326">
        <v>36.765000000000001</v>
      </c>
      <c r="E326">
        <v>68</v>
      </c>
      <c r="F326">
        <v>43</v>
      </c>
      <c r="G326">
        <v>0</v>
      </c>
      <c r="H326">
        <v>14</v>
      </c>
      <c r="I326">
        <v>81</v>
      </c>
      <c r="J326">
        <v>6</v>
      </c>
      <c r="K326">
        <v>73</v>
      </c>
      <c r="L326">
        <v>1.1399999999999999E-5</v>
      </c>
      <c r="M326">
        <v>44.3</v>
      </c>
      <c r="N326">
        <v>85</v>
      </c>
      <c r="O326">
        <v>80</v>
      </c>
      <c r="P326">
        <v>80</v>
      </c>
      <c r="Q326">
        <v>2884</v>
      </c>
      <c r="R326" t="s">
        <v>18766</v>
      </c>
    </row>
    <row r="327" spans="1:18" x14ac:dyDescent="0.35">
      <c r="A327" t="s">
        <v>19014</v>
      </c>
      <c r="B327" t="s">
        <v>18765</v>
      </c>
      <c r="C327" t="s">
        <v>18766</v>
      </c>
      <c r="D327">
        <v>39.683</v>
      </c>
      <c r="E327">
        <v>63</v>
      </c>
      <c r="F327">
        <v>34</v>
      </c>
      <c r="G327">
        <v>1</v>
      </c>
      <c r="H327">
        <v>329</v>
      </c>
      <c r="I327">
        <v>391</v>
      </c>
      <c r="J327">
        <v>3</v>
      </c>
      <c r="K327">
        <v>61</v>
      </c>
      <c r="L327">
        <v>2.5000000000000001E-2</v>
      </c>
      <c r="M327">
        <v>34.700000000000003</v>
      </c>
      <c r="N327">
        <v>85</v>
      </c>
      <c r="O327">
        <v>74.117599999999996</v>
      </c>
      <c r="P327">
        <v>74.117599999999996</v>
      </c>
      <c r="Q327">
        <v>2885</v>
      </c>
      <c r="R327" t="s">
        <v>18766</v>
      </c>
    </row>
    <row r="328" spans="1:18" x14ac:dyDescent="0.35">
      <c r="A328" t="s">
        <v>18932</v>
      </c>
      <c r="B328" t="s">
        <v>19352</v>
      </c>
      <c r="C328" t="s">
        <v>19353</v>
      </c>
      <c r="D328">
        <v>52.941000000000003</v>
      </c>
      <c r="E328">
        <v>323</v>
      </c>
      <c r="F328">
        <v>138</v>
      </c>
      <c r="G328">
        <v>5</v>
      </c>
      <c r="H328">
        <v>1</v>
      </c>
      <c r="I328">
        <v>321</v>
      </c>
      <c r="J328">
        <v>1</v>
      </c>
      <c r="K328">
        <v>311</v>
      </c>
      <c r="L328">
        <v>3.4199999999999999E-104</v>
      </c>
      <c r="M328">
        <v>308</v>
      </c>
      <c r="N328">
        <v>316</v>
      </c>
      <c r="O328">
        <v>102.215</v>
      </c>
      <c r="P328">
        <v>101</v>
      </c>
      <c r="Q328">
        <v>4026</v>
      </c>
      <c r="R328" t="s">
        <v>19353</v>
      </c>
    </row>
    <row r="329" spans="1:18" x14ac:dyDescent="0.35">
      <c r="A329" t="s">
        <v>18932</v>
      </c>
      <c r="B329" t="s">
        <v>19354</v>
      </c>
      <c r="C329" t="s">
        <v>19355</v>
      </c>
      <c r="D329">
        <v>27.811</v>
      </c>
      <c r="E329">
        <v>338</v>
      </c>
      <c r="F329">
        <v>181</v>
      </c>
      <c r="G329">
        <v>9</v>
      </c>
      <c r="H329">
        <v>4</v>
      </c>
      <c r="I329">
        <v>330</v>
      </c>
      <c r="J329">
        <v>7</v>
      </c>
      <c r="K329">
        <v>292</v>
      </c>
      <c r="L329">
        <v>1.43E-21</v>
      </c>
      <c r="M329">
        <v>93.2</v>
      </c>
      <c r="N329">
        <v>300</v>
      </c>
      <c r="O329">
        <v>112.667</v>
      </c>
      <c r="P329">
        <v>101</v>
      </c>
      <c r="Q329">
        <v>4350</v>
      </c>
      <c r="R329" t="s">
        <v>19355</v>
      </c>
    </row>
    <row r="330" spans="1:18" x14ac:dyDescent="0.35">
      <c r="A330" t="s">
        <v>18940</v>
      </c>
      <c r="B330" t="s">
        <v>19356</v>
      </c>
      <c r="C330" t="s">
        <v>19357</v>
      </c>
      <c r="D330">
        <v>26.893999999999998</v>
      </c>
      <c r="E330">
        <v>792</v>
      </c>
      <c r="F330">
        <v>492</v>
      </c>
      <c r="G330">
        <v>20</v>
      </c>
      <c r="H330">
        <v>8</v>
      </c>
      <c r="I330">
        <v>740</v>
      </c>
      <c r="J330">
        <v>7</v>
      </c>
      <c r="K330">
        <v>770</v>
      </c>
      <c r="L330">
        <v>6.7300000000000005E-60</v>
      </c>
      <c r="M330">
        <v>216</v>
      </c>
      <c r="N330">
        <v>784</v>
      </c>
      <c r="O330">
        <v>101.02</v>
      </c>
      <c r="P330">
        <v>101</v>
      </c>
      <c r="Q330">
        <v>4859</v>
      </c>
      <c r="R330" t="s">
        <v>19357</v>
      </c>
    </row>
    <row r="331" spans="1:18" x14ac:dyDescent="0.35">
      <c r="A331" t="s">
        <v>18940</v>
      </c>
      <c r="B331" t="s">
        <v>19358</v>
      </c>
      <c r="C331" t="s">
        <v>19359</v>
      </c>
      <c r="D331">
        <v>45.503</v>
      </c>
      <c r="E331">
        <v>745</v>
      </c>
      <c r="F331">
        <v>395</v>
      </c>
      <c r="G331">
        <v>8</v>
      </c>
      <c r="H331">
        <v>6</v>
      </c>
      <c r="I331">
        <v>746</v>
      </c>
      <c r="J331">
        <v>2</v>
      </c>
      <c r="K331">
        <v>739</v>
      </c>
      <c r="L331">
        <v>0</v>
      </c>
      <c r="M331">
        <v>611</v>
      </c>
      <c r="N331">
        <v>740</v>
      </c>
      <c r="O331">
        <v>100.676</v>
      </c>
      <c r="P331">
        <v>101</v>
      </c>
      <c r="Q331">
        <v>4498</v>
      </c>
      <c r="R331" t="s">
        <v>19359</v>
      </c>
    </row>
    <row r="332" spans="1:18" x14ac:dyDescent="0.35">
      <c r="A332" t="s">
        <v>18935</v>
      </c>
      <c r="B332" t="s">
        <v>19360</v>
      </c>
      <c r="C332" t="s">
        <v>19361</v>
      </c>
      <c r="D332">
        <v>43.884999999999998</v>
      </c>
      <c r="E332">
        <v>139</v>
      </c>
      <c r="F332">
        <v>64</v>
      </c>
      <c r="G332">
        <v>5</v>
      </c>
      <c r="H332">
        <v>23</v>
      </c>
      <c r="I332">
        <v>161</v>
      </c>
      <c r="J332">
        <v>23</v>
      </c>
      <c r="K332">
        <v>147</v>
      </c>
      <c r="L332">
        <v>3.4899999999999998E-28</v>
      </c>
      <c r="M332">
        <v>102</v>
      </c>
      <c r="N332">
        <v>153</v>
      </c>
      <c r="O332">
        <v>90.849699999999999</v>
      </c>
      <c r="P332">
        <v>90.849699999999999</v>
      </c>
      <c r="Q332">
        <v>2593</v>
      </c>
      <c r="R332" t="s">
        <v>19361</v>
      </c>
    </row>
    <row r="333" spans="1:18" x14ac:dyDescent="0.35">
      <c r="A333" t="s">
        <v>18928</v>
      </c>
      <c r="B333" t="s">
        <v>19362</v>
      </c>
      <c r="C333" t="s">
        <v>19363</v>
      </c>
      <c r="D333">
        <v>52.317999999999998</v>
      </c>
      <c r="E333">
        <v>151</v>
      </c>
      <c r="F333">
        <v>72</v>
      </c>
      <c r="G333">
        <v>0</v>
      </c>
      <c r="H333">
        <v>22</v>
      </c>
      <c r="I333">
        <v>172</v>
      </c>
      <c r="J333">
        <v>4</v>
      </c>
      <c r="K333">
        <v>154</v>
      </c>
      <c r="L333">
        <v>7.5900000000000007E-49</v>
      </c>
      <c r="M333">
        <v>155</v>
      </c>
      <c r="N333">
        <v>155</v>
      </c>
      <c r="O333">
        <v>97.419399999999996</v>
      </c>
      <c r="P333">
        <v>97.419399999999996</v>
      </c>
      <c r="Q333">
        <v>3924</v>
      </c>
      <c r="R333" t="s">
        <v>19363</v>
      </c>
    </row>
    <row r="334" spans="1:18" x14ac:dyDescent="0.35">
      <c r="A334" t="s">
        <v>18920</v>
      </c>
      <c r="B334" t="s">
        <v>19364</v>
      </c>
      <c r="C334" t="s">
        <v>19365</v>
      </c>
      <c r="D334">
        <v>38.08</v>
      </c>
      <c r="E334">
        <v>323</v>
      </c>
      <c r="F334">
        <v>173</v>
      </c>
      <c r="G334">
        <v>7</v>
      </c>
      <c r="H334">
        <v>14</v>
      </c>
      <c r="I334">
        <v>331</v>
      </c>
      <c r="J334">
        <v>9</v>
      </c>
      <c r="K334">
        <v>309</v>
      </c>
      <c r="L334">
        <v>2.07E-58</v>
      </c>
      <c r="M334">
        <v>191</v>
      </c>
      <c r="N334">
        <v>333</v>
      </c>
      <c r="O334">
        <v>96.997</v>
      </c>
      <c r="P334">
        <v>96.997</v>
      </c>
      <c r="Q334">
        <v>5000</v>
      </c>
      <c r="R334" t="s">
        <v>19365</v>
      </c>
    </row>
    <row r="335" spans="1:18" x14ac:dyDescent="0.35">
      <c r="A335" t="s">
        <v>18943</v>
      </c>
      <c r="B335" t="s">
        <v>19366</v>
      </c>
      <c r="C335" t="s">
        <v>19367</v>
      </c>
      <c r="D335">
        <v>26.38</v>
      </c>
      <c r="E335">
        <v>163</v>
      </c>
      <c r="F335">
        <v>85</v>
      </c>
      <c r="G335">
        <v>7</v>
      </c>
      <c r="H335">
        <v>30</v>
      </c>
      <c r="I335">
        <v>169</v>
      </c>
      <c r="J335">
        <v>5</v>
      </c>
      <c r="K335">
        <v>155</v>
      </c>
      <c r="L335">
        <v>4.8099999999999998E-4</v>
      </c>
      <c r="M335">
        <v>41.2</v>
      </c>
      <c r="N335">
        <v>260</v>
      </c>
      <c r="O335">
        <v>62.692300000000003</v>
      </c>
      <c r="P335">
        <v>62.692300000000003</v>
      </c>
      <c r="Q335">
        <v>1480</v>
      </c>
      <c r="R335" t="s">
        <v>19367</v>
      </c>
    </row>
    <row r="336" spans="1:18" x14ac:dyDescent="0.35">
      <c r="A336" t="s">
        <v>18917</v>
      </c>
      <c r="B336" t="s">
        <v>15039</v>
      </c>
      <c r="C336" t="s">
        <v>19368</v>
      </c>
      <c r="D336">
        <v>26.57</v>
      </c>
      <c r="E336">
        <v>207</v>
      </c>
      <c r="F336">
        <v>132</v>
      </c>
      <c r="G336">
        <v>6</v>
      </c>
      <c r="H336">
        <v>137</v>
      </c>
      <c r="I336">
        <v>329</v>
      </c>
      <c r="J336">
        <v>8</v>
      </c>
      <c r="K336">
        <v>208</v>
      </c>
      <c r="L336">
        <v>1.9799999999999999E-4</v>
      </c>
      <c r="M336">
        <v>43.1</v>
      </c>
      <c r="N336">
        <v>256</v>
      </c>
      <c r="O336">
        <v>80.859399999999994</v>
      </c>
      <c r="P336">
        <v>80.859399999999994</v>
      </c>
      <c r="Q336">
        <v>5788</v>
      </c>
      <c r="R336" t="s">
        <v>19368</v>
      </c>
    </row>
    <row r="337" spans="1:18" x14ac:dyDescent="0.35">
      <c r="A337" t="s">
        <v>18976</v>
      </c>
      <c r="B337" t="s">
        <v>19369</v>
      </c>
      <c r="C337" t="s">
        <v>19370</v>
      </c>
      <c r="D337">
        <v>27.472999999999999</v>
      </c>
      <c r="E337">
        <v>91</v>
      </c>
      <c r="F337">
        <v>58</v>
      </c>
      <c r="G337">
        <v>2</v>
      </c>
      <c r="H337">
        <v>19</v>
      </c>
      <c r="I337">
        <v>109</v>
      </c>
      <c r="J337">
        <v>3</v>
      </c>
      <c r="K337">
        <v>85</v>
      </c>
      <c r="L337">
        <v>0.65</v>
      </c>
      <c r="M337">
        <v>30</v>
      </c>
      <c r="N337">
        <v>182</v>
      </c>
      <c r="O337">
        <v>50</v>
      </c>
      <c r="P337">
        <v>50</v>
      </c>
      <c r="Q337">
        <v>1791</v>
      </c>
      <c r="R337" t="s">
        <v>19370</v>
      </c>
    </row>
    <row r="338" spans="1:18" x14ac:dyDescent="0.35">
      <c r="A338" t="s">
        <v>18932</v>
      </c>
      <c r="B338" t="s">
        <v>15179</v>
      </c>
      <c r="C338" t="s">
        <v>19371</v>
      </c>
      <c r="D338">
        <v>29.251999999999999</v>
      </c>
      <c r="E338">
        <v>294</v>
      </c>
      <c r="F338">
        <v>153</v>
      </c>
      <c r="G338">
        <v>7</v>
      </c>
      <c r="H338">
        <v>4</v>
      </c>
      <c r="I338">
        <v>295</v>
      </c>
      <c r="J338">
        <v>6</v>
      </c>
      <c r="K338">
        <v>246</v>
      </c>
      <c r="L338">
        <v>3.4000000000000001E-23</v>
      </c>
      <c r="M338">
        <v>97.4</v>
      </c>
      <c r="N338">
        <v>286</v>
      </c>
      <c r="O338">
        <v>102.797</v>
      </c>
      <c r="P338">
        <v>101</v>
      </c>
      <c r="Q338">
        <v>4263</v>
      </c>
      <c r="R338" t="s">
        <v>19371</v>
      </c>
    </row>
    <row r="339" spans="1:18" x14ac:dyDescent="0.35">
      <c r="A339" t="s">
        <v>18932</v>
      </c>
      <c r="B339" t="s">
        <v>19372</v>
      </c>
      <c r="C339" t="s">
        <v>19373</v>
      </c>
      <c r="D339">
        <v>30.670999999999999</v>
      </c>
      <c r="E339">
        <v>313</v>
      </c>
      <c r="F339">
        <v>150</v>
      </c>
      <c r="G339">
        <v>11</v>
      </c>
      <c r="H339">
        <v>25</v>
      </c>
      <c r="I339">
        <v>326</v>
      </c>
      <c r="J339">
        <v>28</v>
      </c>
      <c r="K339">
        <v>284</v>
      </c>
      <c r="L339">
        <v>1.3E-23</v>
      </c>
      <c r="M339">
        <v>98.6</v>
      </c>
      <c r="N339">
        <v>287</v>
      </c>
      <c r="O339">
        <v>109.059</v>
      </c>
      <c r="P339">
        <v>101</v>
      </c>
      <c r="Q339">
        <v>4242</v>
      </c>
      <c r="R339" t="s">
        <v>19373</v>
      </c>
    </row>
    <row r="340" spans="1:18" x14ac:dyDescent="0.35">
      <c r="A340" t="s">
        <v>18917</v>
      </c>
      <c r="B340" t="s">
        <v>19374</v>
      </c>
      <c r="C340" t="s">
        <v>19375</v>
      </c>
      <c r="D340">
        <v>26.454999999999998</v>
      </c>
      <c r="E340">
        <v>189</v>
      </c>
      <c r="F340">
        <v>116</v>
      </c>
      <c r="G340">
        <v>7</v>
      </c>
      <c r="H340">
        <v>134</v>
      </c>
      <c r="I340">
        <v>309</v>
      </c>
      <c r="J340">
        <v>5</v>
      </c>
      <c r="K340">
        <v>183</v>
      </c>
      <c r="L340">
        <v>9.7499999999999998E-5</v>
      </c>
      <c r="M340">
        <v>43.9</v>
      </c>
      <c r="N340">
        <v>255</v>
      </c>
      <c r="O340">
        <v>74.117599999999996</v>
      </c>
      <c r="P340">
        <v>74.117599999999996</v>
      </c>
      <c r="Q340">
        <v>5753</v>
      </c>
      <c r="R340" t="s">
        <v>19375</v>
      </c>
    </row>
    <row r="341" spans="1:18" x14ac:dyDescent="0.35">
      <c r="A341" t="s">
        <v>18943</v>
      </c>
      <c r="B341" t="s">
        <v>17096</v>
      </c>
      <c r="C341" t="s">
        <v>17097</v>
      </c>
      <c r="D341">
        <v>25.434000000000001</v>
      </c>
      <c r="E341">
        <v>173</v>
      </c>
      <c r="F341">
        <v>93</v>
      </c>
      <c r="G341">
        <v>6</v>
      </c>
      <c r="H341">
        <v>30</v>
      </c>
      <c r="I341">
        <v>181</v>
      </c>
      <c r="J341">
        <v>3</v>
      </c>
      <c r="K341">
        <v>160</v>
      </c>
      <c r="L341">
        <v>6.9200000000000002E-4</v>
      </c>
      <c r="M341">
        <v>40.799999999999997</v>
      </c>
      <c r="N341">
        <v>251</v>
      </c>
      <c r="O341">
        <v>68.924300000000002</v>
      </c>
      <c r="P341">
        <v>68.924300000000002</v>
      </c>
      <c r="Q341">
        <v>1519</v>
      </c>
      <c r="R341" t="s">
        <v>17097</v>
      </c>
    </row>
    <row r="342" spans="1:18" x14ac:dyDescent="0.35">
      <c r="A342" t="s">
        <v>18935</v>
      </c>
      <c r="B342" t="s">
        <v>15352</v>
      </c>
      <c r="C342" t="s">
        <v>19376</v>
      </c>
      <c r="D342">
        <v>44.241999999999997</v>
      </c>
      <c r="E342">
        <v>165</v>
      </c>
      <c r="F342">
        <v>86</v>
      </c>
      <c r="G342">
        <v>1</v>
      </c>
      <c r="H342">
        <v>4</v>
      </c>
      <c r="I342">
        <v>162</v>
      </c>
      <c r="J342">
        <v>6</v>
      </c>
      <c r="K342">
        <v>170</v>
      </c>
      <c r="L342">
        <v>2.2399999999999998E-49</v>
      </c>
      <c r="M342">
        <v>157</v>
      </c>
      <c r="N342">
        <v>179</v>
      </c>
      <c r="O342">
        <v>92.178799999999995</v>
      </c>
      <c r="P342">
        <v>92.178799999999995</v>
      </c>
      <c r="Q342">
        <v>2399</v>
      </c>
      <c r="R342" t="s">
        <v>19376</v>
      </c>
    </row>
    <row r="343" spans="1:18" x14ac:dyDescent="0.35">
      <c r="A343" t="s">
        <v>18920</v>
      </c>
      <c r="B343" t="s">
        <v>19377</v>
      </c>
      <c r="C343" t="s">
        <v>19378</v>
      </c>
      <c r="D343">
        <v>32.121000000000002</v>
      </c>
      <c r="E343">
        <v>165</v>
      </c>
      <c r="F343">
        <v>84</v>
      </c>
      <c r="G343">
        <v>4</v>
      </c>
      <c r="H343">
        <v>169</v>
      </c>
      <c r="I343">
        <v>333</v>
      </c>
      <c r="J343">
        <v>98</v>
      </c>
      <c r="K343">
        <v>234</v>
      </c>
      <c r="L343">
        <v>6.7900000000000002E-6</v>
      </c>
      <c r="M343">
        <v>47.4</v>
      </c>
      <c r="N343">
        <v>296</v>
      </c>
      <c r="O343">
        <v>55.743200000000002</v>
      </c>
      <c r="P343">
        <v>55.743200000000002</v>
      </c>
      <c r="Q343">
        <v>5368</v>
      </c>
      <c r="R343" t="s">
        <v>19378</v>
      </c>
    </row>
    <row r="344" spans="1:18" x14ac:dyDescent="0.35">
      <c r="A344" t="s">
        <v>18920</v>
      </c>
      <c r="B344" t="s">
        <v>19379</v>
      </c>
      <c r="C344" t="s">
        <v>19380</v>
      </c>
      <c r="D344">
        <v>32.53</v>
      </c>
      <c r="E344">
        <v>166</v>
      </c>
      <c r="F344">
        <v>84</v>
      </c>
      <c r="G344">
        <v>4</v>
      </c>
      <c r="H344">
        <v>169</v>
      </c>
      <c r="I344">
        <v>334</v>
      </c>
      <c r="J344">
        <v>98</v>
      </c>
      <c r="K344">
        <v>235</v>
      </c>
      <c r="L344">
        <v>6.75E-7</v>
      </c>
      <c r="M344">
        <v>50.4</v>
      </c>
      <c r="N344">
        <v>290</v>
      </c>
      <c r="O344">
        <v>57.241399999999999</v>
      </c>
      <c r="P344">
        <v>57.241399999999999</v>
      </c>
      <c r="Q344">
        <v>5342</v>
      </c>
      <c r="R344" t="s">
        <v>19380</v>
      </c>
    </row>
    <row r="345" spans="1:18" x14ac:dyDescent="0.35">
      <c r="A345" t="s">
        <v>19123</v>
      </c>
      <c r="B345" t="s">
        <v>15289</v>
      </c>
      <c r="C345" t="s">
        <v>19381</v>
      </c>
      <c r="D345">
        <v>33.533000000000001</v>
      </c>
      <c r="E345">
        <v>167</v>
      </c>
      <c r="F345">
        <v>105</v>
      </c>
      <c r="G345">
        <v>5</v>
      </c>
      <c r="H345">
        <v>2</v>
      </c>
      <c r="I345">
        <v>163</v>
      </c>
      <c r="J345">
        <v>7</v>
      </c>
      <c r="K345">
        <v>172</v>
      </c>
      <c r="L345">
        <v>2.9899999999999998E-9</v>
      </c>
      <c r="M345">
        <v>55.1</v>
      </c>
      <c r="N345">
        <v>212</v>
      </c>
      <c r="O345">
        <v>78.773600000000002</v>
      </c>
      <c r="P345">
        <v>78.773600000000002</v>
      </c>
      <c r="Q345">
        <v>5425</v>
      </c>
      <c r="R345" t="s">
        <v>19381</v>
      </c>
    </row>
    <row r="346" spans="1:18" x14ac:dyDescent="0.35">
      <c r="A346" t="s">
        <v>19038</v>
      </c>
      <c r="B346" t="s">
        <v>19382</v>
      </c>
      <c r="C346" t="s">
        <v>19383</v>
      </c>
      <c r="D346">
        <v>25.068000000000001</v>
      </c>
      <c r="E346">
        <v>367</v>
      </c>
      <c r="F346">
        <v>198</v>
      </c>
      <c r="G346">
        <v>19</v>
      </c>
      <c r="H346">
        <v>229</v>
      </c>
      <c r="I346">
        <v>532</v>
      </c>
      <c r="J346">
        <v>235</v>
      </c>
      <c r="K346">
        <v>587</v>
      </c>
      <c r="L346">
        <v>5.09E-11</v>
      </c>
      <c r="M346">
        <v>65.5</v>
      </c>
      <c r="N346">
        <v>625</v>
      </c>
      <c r="O346">
        <v>58.72</v>
      </c>
      <c r="P346">
        <v>58.72</v>
      </c>
      <c r="Q346">
        <v>3042</v>
      </c>
      <c r="R346" t="s">
        <v>19383</v>
      </c>
    </row>
    <row r="347" spans="1:18" x14ac:dyDescent="0.35">
      <c r="A347" t="s">
        <v>18946</v>
      </c>
      <c r="B347" t="s">
        <v>19384</v>
      </c>
      <c r="C347" t="s">
        <v>19385</v>
      </c>
      <c r="D347">
        <v>22.440999999999999</v>
      </c>
      <c r="E347">
        <v>254</v>
      </c>
      <c r="F347">
        <v>171</v>
      </c>
      <c r="G347">
        <v>7</v>
      </c>
      <c r="H347">
        <v>9</v>
      </c>
      <c r="I347">
        <v>248</v>
      </c>
      <c r="J347">
        <v>2</v>
      </c>
      <c r="K347">
        <v>243</v>
      </c>
      <c r="L347">
        <v>1.92E-4</v>
      </c>
      <c r="M347">
        <v>42</v>
      </c>
      <c r="N347">
        <v>246</v>
      </c>
      <c r="O347">
        <v>103.252</v>
      </c>
      <c r="P347">
        <v>101</v>
      </c>
      <c r="Q347">
        <v>732</v>
      </c>
      <c r="R347" t="s">
        <v>19385</v>
      </c>
    </row>
    <row r="348" spans="1:18" x14ac:dyDescent="0.35">
      <c r="A348" t="s">
        <v>19386</v>
      </c>
      <c r="B348" t="s">
        <v>19387</v>
      </c>
      <c r="C348" t="s">
        <v>19388</v>
      </c>
      <c r="D348">
        <v>24.527999999999999</v>
      </c>
      <c r="E348">
        <v>106</v>
      </c>
      <c r="F348">
        <v>66</v>
      </c>
      <c r="G348">
        <v>3</v>
      </c>
      <c r="H348">
        <v>63</v>
      </c>
      <c r="I348">
        <v>156</v>
      </c>
      <c r="J348">
        <v>77</v>
      </c>
      <c r="K348">
        <v>180</v>
      </c>
      <c r="L348">
        <v>0.47</v>
      </c>
      <c r="M348">
        <v>31.6</v>
      </c>
      <c r="N348">
        <v>212</v>
      </c>
      <c r="O348">
        <v>50</v>
      </c>
      <c r="P348">
        <v>50</v>
      </c>
      <c r="Q348">
        <v>2684</v>
      </c>
      <c r="R348" t="s">
        <v>19388</v>
      </c>
    </row>
    <row r="349" spans="1:18" x14ac:dyDescent="0.35">
      <c r="A349" t="s">
        <v>18928</v>
      </c>
      <c r="B349" t="s">
        <v>19387</v>
      </c>
      <c r="C349" t="s">
        <v>19388</v>
      </c>
      <c r="D349">
        <v>51.677999999999997</v>
      </c>
      <c r="E349">
        <v>149</v>
      </c>
      <c r="F349">
        <v>72</v>
      </c>
      <c r="G349">
        <v>0</v>
      </c>
      <c r="H349">
        <v>15</v>
      </c>
      <c r="I349">
        <v>163</v>
      </c>
      <c r="J349">
        <v>50</v>
      </c>
      <c r="K349">
        <v>198</v>
      </c>
      <c r="L349">
        <v>8.8400000000000007E-49</v>
      </c>
      <c r="M349">
        <v>157</v>
      </c>
      <c r="N349">
        <v>212</v>
      </c>
      <c r="O349">
        <v>70.283000000000001</v>
      </c>
      <c r="P349">
        <v>70.283000000000001</v>
      </c>
      <c r="Q349">
        <v>3928</v>
      </c>
      <c r="R349" t="s">
        <v>19388</v>
      </c>
    </row>
    <row r="350" spans="1:18" x14ac:dyDescent="0.35">
      <c r="A350" t="s">
        <v>19250</v>
      </c>
      <c r="B350" t="s">
        <v>19389</v>
      </c>
      <c r="C350" t="s">
        <v>19390</v>
      </c>
      <c r="D350">
        <v>29.077999999999999</v>
      </c>
      <c r="E350">
        <v>141</v>
      </c>
      <c r="F350">
        <v>90</v>
      </c>
      <c r="G350">
        <v>5</v>
      </c>
      <c r="H350">
        <v>10</v>
      </c>
      <c r="I350">
        <v>146</v>
      </c>
      <c r="J350">
        <v>6</v>
      </c>
      <c r="K350">
        <v>140</v>
      </c>
      <c r="L350">
        <v>0.47</v>
      </c>
      <c r="M350">
        <v>32.299999999999997</v>
      </c>
      <c r="N350">
        <v>191</v>
      </c>
      <c r="O350">
        <v>73.822000000000003</v>
      </c>
      <c r="P350">
        <v>73.822000000000003</v>
      </c>
      <c r="Q350">
        <v>3420</v>
      </c>
      <c r="R350" t="s">
        <v>19390</v>
      </c>
    </row>
    <row r="351" spans="1:18" x14ac:dyDescent="0.35">
      <c r="A351" t="s">
        <v>19015</v>
      </c>
      <c r="B351" t="s">
        <v>15644</v>
      </c>
      <c r="C351" t="s">
        <v>15645</v>
      </c>
      <c r="D351">
        <v>28.946999999999999</v>
      </c>
      <c r="E351">
        <v>114</v>
      </c>
      <c r="F351">
        <v>77</v>
      </c>
      <c r="G351">
        <v>2</v>
      </c>
      <c r="H351">
        <v>17</v>
      </c>
      <c r="I351">
        <v>130</v>
      </c>
      <c r="J351">
        <v>9</v>
      </c>
      <c r="K351">
        <v>118</v>
      </c>
      <c r="L351">
        <v>5.4499999999999997E-7</v>
      </c>
      <c r="M351">
        <v>47.4</v>
      </c>
      <c r="N351">
        <v>155</v>
      </c>
      <c r="O351">
        <v>73.548400000000001</v>
      </c>
      <c r="P351">
        <v>73.548400000000001</v>
      </c>
      <c r="Q351">
        <v>862</v>
      </c>
      <c r="R351" t="s">
        <v>15645</v>
      </c>
    </row>
    <row r="352" spans="1:18" x14ac:dyDescent="0.35">
      <c r="A352" t="s">
        <v>19016</v>
      </c>
      <c r="B352" t="s">
        <v>15644</v>
      </c>
      <c r="C352" t="s">
        <v>15645</v>
      </c>
      <c r="D352">
        <v>33.636000000000003</v>
      </c>
      <c r="E352">
        <v>110</v>
      </c>
      <c r="F352">
        <v>67</v>
      </c>
      <c r="G352">
        <v>4</v>
      </c>
      <c r="H352">
        <v>32</v>
      </c>
      <c r="I352">
        <v>139</v>
      </c>
      <c r="J352">
        <v>13</v>
      </c>
      <c r="K352">
        <v>118</v>
      </c>
      <c r="L352">
        <v>1.15E-7</v>
      </c>
      <c r="M352">
        <v>49.3</v>
      </c>
      <c r="N352">
        <v>155</v>
      </c>
      <c r="O352">
        <v>70.967699999999994</v>
      </c>
      <c r="P352">
        <v>70.967699999999994</v>
      </c>
      <c r="Q352">
        <v>2752</v>
      </c>
      <c r="R352" t="s">
        <v>15645</v>
      </c>
    </row>
    <row r="353" spans="1:18" x14ac:dyDescent="0.35">
      <c r="A353" t="s">
        <v>19017</v>
      </c>
      <c r="B353" t="s">
        <v>15644</v>
      </c>
      <c r="C353" t="s">
        <v>15645</v>
      </c>
      <c r="D353">
        <v>29.545000000000002</v>
      </c>
      <c r="E353">
        <v>132</v>
      </c>
      <c r="F353">
        <v>77</v>
      </c>
      <c r="G353">
        <v>4</v>
      </c>
      <c r="H353">
        <v>39</v>
      </c>
      <c r="I353">
        <v>156</v>
      </c>
      <c r="J353">
        <v>16</v>
      </c>
      <c r="K353">
        <v>145</v>
      </c>
      <c r="L353">
        <v>1.2799999999999999E-5</v>
      </c>
      <c r="M353">
        <v>43.9</v>
      </c>
      <c r="N353">
        <v>155</v>
      </c>
      <c r="O353">
        <v>85.161299999999997</v>
      </c>
      <c r="P353">
        <v>85.161299999999997</v>
      </c>
      <c r="Q353">
        <v>2809</v>
      </c>
      <c r="R353" t="s">
        <v>15645</v>
      </c>
    </row>
    <row r="354" spans="1:18" x14ac:dyDescent="0.35">
      <c r="A354" t="s">
        <v>18940</v>
      </c>
      <c r="B354" t="s">
        <v>19391</v>
      </c>
      <c r="C354" t="s">
        <v>19392</v>
      </c>
      <c r="D354">
        <v>29.42</v>
      </c>
      <c r="E354">
        <v>758</v>
      </c>
      <c r="F354">
        <v>475</v>
      </c>
      <c r="G354">
        <v>19</v>
      </c>
      <c r="H354">
        <v>21</v>
      </c>
      <c r="I354">
        <v>746</v>
      </c>
      <c r="J354">
        <v>166</v>
      </c>
      <c r="K354">
        <v>895</v>
      </c>
      <c r="L354">
        <v>9.3700000000000005E-64</v>
      </c>
      <c r="M354">
        <v>229</v>
      </c>
      <c r="N354">
        <v>900</v>
      </c>
      <c r="O354">
        <v>84.222200000000001</v>
      </c>
      <c r="P354">
        <v>84.222200000000001</v>
      </c>
      <c r="Q354">
        <v>4825</v>
      </c>
      <c r="R354" t="s">
        <v>19392</v>
      </c>
    </row>
    <row r="355" spans="1:18" x14ac:dyDescent="0.35">
      <c r="A355" t="s">
        <v>18940</v>
      </c>
      <c r="B355" t="s">
        <v>19393</v>
      </c>
      <c r="C355" t="s">
        <v>19394</v>
      </c>
      <c r="D355">
        <v>38.701000000000001</v>
      </c>
      <c r="E355">
        <v>739</v>
      </c>
      <c r="F355">
        <v>422</v>
      </c>
      <c r="G355">
        <v>8</v>
      </c>
      <c r="H355">
        <v>9</v>
      </c>
      <c r="I355">
        <v>742</v>
      </c>
      <c r="J355">
        <v>13</v>
      </c>
      <c r="K355">
        <v>725</v>
      </c>
      <c r="L355">
        <v>9.2299999999999996E-154</v>
      </c>
      <c r="M355">
        <v>464</v>
      </c>
      <c r="N355">
        <v>725</v>
      </c>
      <c r="O355">
        <v>101.931</v>
      </c>
      <c r="P355">
        <v>101</v>
      </c>
      <c r="Q355">
        <v>4581</v>
      </c>
      <c r="R355" t="s">
        <v>19394</v>
      </c>
    </row>
    <row r="356" spans="1:18" x14ac:dyDescent="0.35">
      <c r="A356" t="s">
        <v>19038</v>
      </c>
      <c r="B356" t="s">
        <v>19395</v>
      </c>
      <c r="C356" t="s">
        <v>19396</v>
      </c>
      <c r="D356">
        <v>26.513000000000002</v>
      </c>
      <c r="E356">
        <v>347</v>
      </c>
      <c r="F356">
        <v>173</v>
      </c>
      <c r="G356">
        <v>16</v>
      </c>
      <c r="H356">
        <v>229</v>
      </c>
      <c r="I356">
        <v>509</v>
      </c>
      <c r="J356">
        <v>239</v>
      </c>
      <c r="K356">
        <v>569</v>
      </c>
      <c r="L356">
        <v>1.92E-9</v>
      </c>
      <c r="M356">
        <v>60.5</v>
      </c>
      <c r="N356">
        <v>629</v>
      </c>
      <c r="O356">
        <v>55.166899999999998</v>
      </c>
      <c r="P356">
        <v>55.166899999999998</v>
      </c>
      <c r="Q356">
        <v>3075</v>
      </c>
      <c r="R356" t="s">
        <v>19396</v>
      </c>
    </row>
    <row r="357" spans="1:18" x14ac:dyDescent="0.35">
      <c r="A357" t="s">
        <v>18943</v>
      </c>
      <c r="B357" t="s">
        <v>15411</v>
      </c>
      <c r="C357" t="s">
        <v>19397</v>
      </c>
      <c r="D357">
        <v>29.375</v>
      </c>
      <c r="E357">
        <v>160</v>
      </c>
      <c r="F357">
        <v>82</v>
      </c>
      <c r="G357">
        <v>7</v>
      </c>
      <c r="H357">
        <v>30</v>
      </c>
      <c r="I357">
        <v>169</v>
      </c>
      <c r="J357">
        <v>3</v>
      </c>
      <c r="K357">
        <v>151</v>
      </c>
      <c r="L357">
        <v>2E-3</v>
      </c>
      <c r="M357">
        <v>39.700000000000003</v>
      </c>
      <c r="N357">
        <v>262</v>
      </c>
      <c r="O357">
        <v>61.0687</v>
      </c>
      <c r="P357">
        <v>61.0687</v>
      </c>
      <c r="Q357">
        <v>1601</v>
      </c>
      <c r="R357" t="s">
        <v>19397</v>
      </c>
    </row>
    <row r="358" spans="1:18" x14ac:dyDescent="0.35">
      <c r="A358" t="s">
        <v>19398</v>
      </c>
      <c r="B358" t="s">
        <v>19399</v>
      </c>
      <c r="C358" t="s">
        <v>19400</v>
      </c>
      <c r="D358">
        <v>32.098999999999997</v>
      </c>
      <c r="E358">
        <v>81</v>
      </c>
      <c r="F358">
        <v>48</v>
      </c>
      <c r="G358">
        <v>4</v>
      </c>
      <c r="H358">
        <v>1</v>
      </c>
      <c r="I358">
        <v>75</v>
      </c>
      <c r="J358">
        <v>1</v>
      </c>
      <c r="K358">
        <v>80</v>
      </c>
      <c r="L358">
        <v>0.11</v>
      </c>
      <c r="M358">
        <v>30.8</v>
      </c>
      <c r="N358">
        <v>154</v>
      </c>
      <c r="O358">
        <v>52.5974</v>
      </c>
      <c r="P358">
        <v>52.5974</v>
      </c>
      <c r="Q358">
        <v>964</v>
      </c>
      <c r="R358" t="s">
        <v>19400</v>
      </c>
    </row>
    <row r="359" spans="1:18" x14ac:dyDescent="0.35">
      <c r="A359" t="s">
        <v>19038</v>
      </c>
      <c r="B359" t="s">
        <v>19401</v>
      </c>
      <c r="C359" t="s">
        <v>19402</v>
      </c>
      <c r="D359">
        <v>24.202000000000002</v>
      </c>
      <c r="E359">
        <v>376</v>
      </c>
      <c r="F359">
        <v>200</v>
      </c>
      <c r="G359">
        <v>17</v>
      </c>
      <c r="H359">
        <v>229</v>
      </c>
      <c r="I359">
        <v>534</v>
      </c>
      <c r="J359">
        <v>230</v>
      </c>
      <c r="K359">
        <v>590</v>
      </c>
      <c r="L359">
        <v>5.4E-6</v>
      </c>
      <c r="M359">
        <v>49.7</v>
      </c>
      <c r="N359">
        <v>644</v>
      </c>
      <c r="O359">
        <v>58.385100000000001</v>
      </c>
      <c r="P359">
        <v>58.385100000000001</v>
      </c>
      <c r="Q359">
        <v>3170</v>
      </c>
      <c r="R359" t="s">
        <v>19402</v>
      </c>
    </row>
    <row r="360" spans="1:18" x14ac:dyDescent="0.35">
      <c r="A360" t="s">
        <v>18932</v>
      </c>
      <c r="B360" t="s">
        <v>19403</v>
      </c>
      <c r="C360" t="s">
        <v>19404</v>
      </c>
      <c r="D360">
        <v>27.385000000000002</v>
      </c>
      <c r="E360">
        <v>325</v>
      </c>
      <c r="F360">
        <v>181</v>
      </c>
      <c r="G360">
        <v>8</v>
      </c>
      <c r="H360">
        <v>4</v>
      </c>
      <c r="I360">
        <v>325</v>
      </c>
      <c r="J360">
        <v>6</v>
      </c>
      <c r="K360">
        <v>278</v>
      </c>
      <c r="L360">
        <v>4.9299999999999998E-21</v>
      </c>
      <c r="M360">
        <v>91.7</v>
      </c>
      <c r="N360">
        <v>284</v>
      </c>
      <c r="O360">
        <v>114.437</v>
      </c>
      <c r="P360">
        <v>101</v>
      </c>
      <c r="Q360">
        <v>4390</v>
      </c>
      <c r="R360" t="s">
        <v>19404</v>
      </c>
    </row>
    <row r="361" spans="1:18" x14ac:dyDescent="0.35">
      <c r="A361" t="s">
        <v>19076</v>
      </c>
      <c r="B361" t="s">
        <v>19405</v>
      </c>
      <c r="C361" t="s">
        <v>19406</v>
      </c>
      <c r="D361">
        <v>26.829000000000001</v>
      </c>
      <c r="E361">
        <v>123</v>
      </c>
      <c r="F361">
        <v>69</v>
      </c>
      <c r="G361">
        <v>5</v>
      </c>
      <c r="H361">
        <v>32</v>
      </c>
      <c r="I361">
        <v>148</v>
      </c>
      <c r="J361">
        <v>8</v>
      </c>
      <c r="K361">
        <v>115</v>
      </c>
      <c r="L361">
        <v>0.32</v>
      </c>
      <c r="M361">
        <v>30.8</v>
      </c>
      <c r="N361">
        <v>146</v>
      </c>
      <c r="O361">
        <v>84.246600000000001</v>
      </c>
      <c r="P361">
        <v>84.246600000000001</v>
      </c>
      <c r="Q361">
        <v>3338</v>
      </c>
      <c r="R361" t="s">
        <v>19406</v>
      </c>
    </row>
    <row r="362" spans="1:18" x14ac:dyDescent="0.35">
      <c r="A362" t="s">
        <v>18928</v>
      </c>
      <c r="B362" t="s">
        <v>19407</v>
      </c>
      <c r="C362" t="s">
        <v>19408</v>
      </c>
      <c r="D362">
        <v>64.430000000000007</v>
      </c>
      <c r="E362">
        <v>149</v>
      </c>
      <c r="F362">
        <v>53</v>
      </c>
      <c r="G362">
        <v>0</v>
      </c>
      <c r="H362">
        <v>17</v>
      </c>
      <c r="I362">
        <v>165</v>
      </c>
      <c r="J362">
        <v>62</v>
      </c>
      <c r="K362">
        <v>210</v>
      </c>
      <c r="L362">
        <v>6.1299999999999997E-65</v>
      </c>
      <c r="M362">
        <v>198</v>
      </c>
      <c r="N362">
        <v>216</v>
      </c>
      <c r="O362">
        <v>68.981499999999997</v>
      </c>
      <c r="P362">
        <v>68.981499999999997</v>
      </c>
      <c r="Q362">
        <v>3601</v>
      </c>
      <c r="R362" t="s">
        <v>19408</v>
      </c>
    </row>
    <row r="363" spans="1:18" x14ac:dyDescent="0.35">
      <c r="A363" t="s">
        <v>18928</v>
      </c>
      <c r="B363" t="s">
        <v>19409</v>
      </c>
      <c r="C363" t="s">
        <v>19410</v>
      </c>
      <c r="D363">
        <v>50.98</v>
      </c>
      <c r="E363">
        <v>153</v>
      </c>
      <c r="F363">
        <v>72</v>
      </c>
      <c r="G363">
        <v>1</v>
      </c>
      <c r="H363">
        <v>20</v>
      </c>
      <c r="I363">
        <v>172</v>
      </c>
      <c r="J363">
        <v>3</v>
      </c>
      <c r="K363">
        <v>152</v>
      </c>
      <c r="L363">
        <v>4.2500000000000002E-48</v>
      </c>
      <c r="M363">
        <v>154</v>
      </c>
      <c r="N363">
        <v>166</v>
      </c>
      <c r="O363">
        <v>92.168700000000001</v>
      </c>
      <c r="P363">
        <v>92.168700000000001</v>
      </c>
      <c r="Q363">
        <v>3946</v>
      </c>
      <c r="R363" t="s">
        <v>19410</v>
      </c>
    </row>
    <row r="364" spans="1:18" x14ac:dyDescent="0.35">
      <c r="A364" t="s">
        <v>18935</v>
      </c>
      <c r="B364" t="s">
        <v>19411</v>
      </c>
      <c r="C364" t="s">
        <v>19412</v>
      </c>
      <c r="D364">
        <v>38.509</v>
      </c>
      <c r="E364">
        <v>161</v>
      </c>
      <c r="F364">
        <v>87</v>
      </c>
      <c r="G364">
        <v>3</v>
      </c>
      <c r="H364">
        <v>1</v>
      </c>
      <c r="I364">
        <v>161</v>
      </c>
      <c r="J364">
        <v>1</v>
      </c>
      <c r="K364">
        <v>149</v>
      </c>
      <c r="L364">
        <v>6.2100000000000001E-30</v>
      </c>
      <c r="M364">
        <v>107</v>
      </c>
      <c r="N364">
        <v>157</v>
      </c>
      <c r="O364">
        <v>102.548</v>
      </c>
      <c r="P364">
        <v>101</v>
      </c>
      <c r="Q364">
        <v>2495</v>
      </c>
      <c r="R364" t="s">
        <v>19412</v>
      </c>
    </row>
    <row r="365" spans="1:18" x14ac:dyDescent="0.35">
      <c r="A365" t="s">
        <v>18935</v>
      </c>
      <c r="B365" t="s">
        <v>19413</v>
      </c>
      <c r="C365" t="s">
        <v>19414</v>
      </c>
      <c r="D365">
        <v>49.710999999999999</v>
      </c>
      <c r="E365">
        <v>173</v>
      </c>
      <c r="F365">
        <v>81</v>
      </c>
      <c r="G365">
        <v>1</v>
      </c>
      <c r="H365">
        <v>4</v>
      </c>
      <c r="I365">
        <v>170</v>
      </c>
      <c r="J365">
        <v>8</v>
      </c>
      <c r="K365">
        <v>180</v>
      </c>
      <c r="L365">
        <v>2.2899999999999999E-60</v>
      </c>
      <c r="M365">
        <v>186</v>
      </c>
      <c r="N365">
        <v>186</v>
      </c>
      <c r="O365">
        <v>93.010800000000003</v>
      </c>
      <c r="P365">
        <v>93.010800000000003</v>
      </c>
      <c r="Q365">
        <v>2234</v>
      </c>
      <c r="R365" t="s">
        <v>19414</v>
      </c>
    </row>
    <row r="366" spans="1:18" x14ac:dyDescent="0.35">
      <c r="A366" t="s">
        <v>18935</v>
      </c>
      <c r="B366" t="s">
        <v>19415</v>
      </c>
      <c r="C366" t="s">
        <v>19416</v>
      </c>
      <c r="D366">
        <v>47.399000000000001</v>
      </c>
      <c r="E366">
        <v>173</v>
      </c>
      <c r="F366">
        <v>85</v>
      </c>
      <c r="G366">
        <v>1</v>
      </c>
      <c r="H366">
        <v>1</v>
      </c>
      <c r="I366">
        <v>167</v>
      </c>
      <c r="J366">
        <v>1</v>
      </c>
      <c r="K366">
        <v>173</v>
      </c>
      <c r="L366">
        <v>2.4199999999999999E-59</v>
      </c>
      <c r="M366">
        <v>182</v>
      </c>
      <c r="N366">
        <v>177</v>
      </c>
      <c r="O366">
        <v>97.740099999999998</v>
      </c>
      <c r="P366">
        <v>97.740099999999998</v>
      </c>
      <c r="Q366">
        <v>2258</v>
      </c>
      <c r="R366" t="s">
        <v>19416</v>
      </c>
    </row>
    <row r="367" spans="1:18" x14ac:dyDescent="0.35">
      <c r="A367" t="s">
        <v>19417</v>
      </c>
      <c r="B367" t="s">
        <v>15304</v>
      </c>
      <c r="C367" t="s">
        <v>16423</v>
      </c>
      <c r="D367">
        <v>31.777999999999999</v>
      </c>
      <c r="E367">
        <v>450</v>
      </c>
      <c r="F367">
        <v>277</v>
      </c>
      <c r="G367">
        <v>15</v>
      </c>
      <c r="H367">
        <v>9</v>
      </c>
      <c r="I367">
        <v>441</v>
      </c>
      <c r="J367">
        <v>5</v>
      </c>
      <c r="K367">
        <v>441</v>
      </c>
      <c r="L367">
        <v>4.4399999999999998E-57</v>
      </c>
      <c r="M367">
        <v>195</v>
      </c>
      <c r="N367">
        <v>464</v>
      </c>
      <c r="O367">
        <v>96.982799999999997</v>
      </c>
      <c r="P367">
        <v>96.982799999999997</v>
      </c>
      <c r="Q367">
        <v>16</v>
      </c>
      <c r="R367" t="s">
        <v>16423</v>
      </c>
    </row>
    <row r="368" spans="1:18" x14ac:dyDescent="0.35">
      <c r="A368" t="s">
        <v>19418</v>
      </c>
      <c r="B368" t="s">
        <v>15304</v>
      </c>
      <c r="C368" t="s">
        <v>16423</v>
      </c>
      <c r="D368">
        <v>23.77</v>
      </c>
      <c r="E368">
        <v>366</v>
      </c>
      <c r="F368">
        <v>227</v>
      </c>
      <c r="G368">
        <v>18</v>
      </c>
      <c r="H368">
        <v>78</v>
      </c>
      <c r="I368">
        <v>407</v>
      </c>
      <c r="J368">
        <v>92</v>
      </c>
      <c r="K368">
        <v>441</v>
      </c>
      <c r="L368">
        <v>7.0599999999999997E-8</v>
      </c>
      <c r="M368">
        <v>54.7</v>
      </c>
      <c r="N368">
        <v>464</v>
      </c>
      <c r="O368">
        <v>78.879300000000001</v>
      </c>
      <c r="P368">
        <v>78.879300000000001</v>
      </c>
      <c r="Q368">
        <v>61</v>
      </c>
      <c r="R368" t="s">
        <v>16423</v>
      </c>
    </row>
    <row r="369" spans="1:18" x14ac:dyDescent="0.35">
      <c r="A369" t="s">
        <v>19419</v>
      </c>
      <c r="B369" t="s">
        <v>15304</v>
      </c>
      <c r="C369" t="s">
        <v>16423</v>
      </c>
      <c r="D369">
        <v>39.277999999999999</v>
      </c>
      <c r="E369">
        <v>471</v>
      </c>
      <c r="F369">
        <v>263</v>
      </c>
      <c r="G369">
        <v>9</v>
      </c>
      <c r="H369">
        <v>7</v>
      </c>
      <c r="I369">
        <v>473</v>
      </c>
      <c r="J369">
        <v>5</v>
      </c>
      <c r="K369">
        <v>456</v>
      </c>
      <c r="L369">
        <v>9.9600000000000006E-98</v>
      </c>
      <c r="M369">
        <v>302</v>
      </c>
      <c r="N369">
        <v>464</v>
      </c>
      <c r="O369">
        <v>101.509</v>
      </c>
      <c r="P369">
        <v>101</v>
      </c>
      <c r="Q369">
        <v>1852</v>
      </c>
      <c r="R369" t="s">
        <v>16423</v>
      </c>
    </row>
    <row r="370" spans="1:18" x14ac:dyDescent="0.35">
      <c r="A370" t="s">
        <v>19420</v>
      </c>
      <c r="B370" t="s">
        <v>15304</v>
      </c>
      <c r="C370" t="s">
        <v>16423</v>
      </c>
      <c r="D370">
        <v>22.905000000000001</v>
      </c>
      <c r="E370">
        <v>358</v>
      </c>
      <c r="F370">
        <v>199</v>
      </c>
      <c r="G370">
        <v>13</v>
      </c>
      <c r="H370">
        <v>145</v>
      </c>
      <c r="I370">
        <v>459</v>
      </c>
      <c r="J370">
        <v>2</v>
      </c>
      <c r="K370">
        <v>325</v>
      </c>
      <c r="L370">
        <v>4.5899999999999999E-4</v>
      </c>
      <c r="M370">
        <v>42.7</v>
      </c>
      <c r="N370">
        <v>464</v>
      </c>
      <c r="O370">
        <v>77.155199999999994</v>
      </c>
      <c r="P370">
        <v>77.155199999999994</v>
      </c>
      <c r="Q370">
        <v>3282</v>
      </c>
      <c r="R370" t="s">
        <v>16423</v>
      </c>
    </row>
    <row r="371" spans="1:18" x14ac:dyDescent="0.35">
      <c r="A371" t="s">
        <v>19421</v>
      </c>
      <c r="B371" t="s">
        <v>15304</v>
      </c>
      <c r="C371" t="s">
        <v>16423</v>
      </c>
      <c r="D371">
        <v>22.689</v>
      </c>
      <c r="E371">
        <v>238</v>
      </c>
      <c r="F371">
        <v>157</v>
      </c>
      <c r="G371">
        <v>10</v>
      </c>
      <c r="H371">
        <v>228</v>
      </c>
      <c r="I371">
        <v>456</v>
      </c>
      <c r="J371">
        <v>134</v>
      </c>
      <c r="K371">
        <v>353</v>
      </c>
      <c r="L371">
        <v>3.1000000000000001E-5</v>
      </c>
      <c r="M371">
        <v>46.6</v>
      </c>
      <c r="N371">
        <v>464</v>
      </c>
      <c r="O371">
        <v>51.293100000000003</v>
      </c>
      <c r="P371">
        <v>51.293100000000003</v>
      </c>
      <c r="Q371">
        <v>3385</v>
      </c>
      <c r="R371" t="s">
        <v>16423</v>
      </c>
    </row>
    <row r="372" spans="1:18" x14ac:dyDescent="0.35">
      <c r="A372" t="s">
        <v>19422</v>
      </c>
      <c r="B372" t="s">
        <v>15304</v>
      </c>
      <c r="C372" t="s">
        <v>16423</v>
      </c>
      <c r="D372">
        <v>37.792000000000002</v>
      </c>
      <c r="E372">
        <v>471</v>
      </c>
      <c r="F372">
        <v>273</v>
      </c>
      <c r="G372">
        <v>4</v>
      </c>
      <c r="H372">
        <v>9</v>
      </c>
      <c r="I372">
        <v>478</v>
      </c>
      <c r="J372">
        <v>5</v>
      </c>
      <c r="K372">
        <v>456</v>
      </c>
      <c r="L372">
        <v>2.69E-97</v>
      </c>
      <c r="M372">
        <v>301</v>
      </c>
      <c r="N372">
        <v>464</v>
      </c>
      <c r="O372">
        <v>101.509</v>
      </c>
      <c r="P372">
        <v>101</v>
      </c>
      <c r="Q372">
        <v>5515</v>
      </c>
      <c r="R372" t="s">
        <v>16423</v>
      </c>
    </row>
    <row r="373" spans="1:18" x14ac:dyDescent="0.35">
      <c r="A373" t="s">
        <v>19423</v>
      </c>
      <c r="B373" t="s">
        <v>15304</v>
      </c>
      <c r="C373" t="s">
        <v>16423</v>
      </c>
      <c r="D373">
        <v>29.49</v>
      </c>
      <c r="E373">
        <v>451</v>
      </c>
      <c r="F373">
        <v>303</v>
      </c>
      <c r="G373">
        <v>11</v>
      </c>
      <c r="H373">
        <v>150</v>
      </c>
      <c r="I373">
        <v>593</v>
      </c>
      <c r="J373">
        <v>1</v>
      </c>
      <c r="K373">
        <v>443</v>
      </c>
      <c r="L373">
        <v>1.1300000000000001E-53</v>
      </c>
      <c r="M373">
        <v>190</v>
      </c>
      <c r="N373">
        <v>464</v>
      </c>
      <c r="O373">
        <v>97.198300000000003</v>
      </c>
      <c r="P373">
        <v>97.198300000000003</v>
      </c>
      <c r="Q373">
        <v>5821</v>
      </c>
      <c r="R373" t="s">
        <v>16423</v>
      </c>
    </row>
    <row r="374" spans="1:18" x14ac:dyDescent="0.35">
      <c r="A374" t="s">
        <v>18946</v>
      </c>
      <c r="B374" t="s">
        <v>15648</v>
      </c>
      <c r="C374" t="s">
        <v>17251</v>
      </c>
      <c r="D374">
        <v>23.396000000000001</v>
      </c>
      <c r="E374">
        <v>265</v>
      </c>
      <c r="F374">
        <v>163</v>
      </c>
      <c r="G374">
        <v>9</v>
      </c>
      <c r="H374">
        <v>6</v>
      </c>
      <c r="I374">
        <v>245</v>
      </c>
      <c r="J374">
        <v>5</v>
      </c>
      <c r="K374">
        <v>254</v>
      </c>
      <c r="L374">
        <v>1.1000000000000001E-7</v>
      </c>
      <c r="M374">
        <v>52</v>
      </c>
      <c r="N374">
        <v>256</v>
      </c>
      <c r="O374">
        <v>103.51600000000001</v>
      </c>
      <c r="P374">
        <v>101</v>
      </c>
      <c r="Q374">
        <v>479</v>
      </c>
      <c r="R374" t="s">
        <v>17251</v>
      </c>
    </row>
    <row r="375" spans="1:18" x14ac:dyDescent="0.35">
      <c r="A375" t="s">
        <v>19014</v>
      </c>
      <c r="B375" t="s">
        <v>18733</v>
      </c>
      <c r="C375" t="s">
        <v>18734</v>
      </c>
      <c r="D375">
        <v>43.636000000000003</v>
      </c>
      <c r="E375">
        <v>55</v>
      </c>
      <c r="F375">
        <v>31</v>
      </c>
      <c r="G375">
        <v>0</v>
      </c>
      <c r="H375">
        <v>329</v>
      </c>
      <c r="I375">
        <v>383</v>
      </c>
      <c r="J375">
        <v>3</v>
      </c>
      <c r="K375">
        <v>57</v>
      </c>
      <c r="L375">
        <v>4.7699999999999999E-4</v>
      </c>
      <c r="M375">
        <v>39.299999999999997</v>
      </c>
      <c r="N375">
        <v>71</v>
      </c>
      <c r="O375">
        <v>77.464799999999997</v>
      </c>
      <c r="P375">
        <v>77.464799999999997</v>
      </c>
      <c r="Q375">
        <v>2905</v>
      </c>
      <c r="R375" t="s">
        <v>18734</v>
      </c>
    </row>
    <row r="376" spans="1:18" x14ac:dyDescent="0.35">
      <c r="A376" t="s">
        <v>19014</v>
      </c>
      <c r="B376" t="s">
        <v>18733</v>
      </c>
      <c r="C376" t="s">
        <v>18734</v>
      </c>
      <c r="D376">
        <v>39.582999999999998</v>
      </c>
      <c r="E376">
        <v>48</v>
      </c>
      <c r="F376">
        <v>29</v>
      </c>
      <c r="G376">
        <v>0</v>
      </c>
      <c r="H376">
        <v>13</v>
      </c>
      <c r="I376">
        <v>60</v>
      </c>
      <c r="J376">
        <v>5</v>
      </c>
      <c r="K376">
        <v>52</v>
      </c>
      <c r="L376">
        <v>1.4E-2</v>
      </c>
      <c r="M376">
        <v>35</v>
      </c>
      <c r="N376">
        <v>71</v>
      </c>
      <c r="O376">
        <v>67.605599999999995</v>
      </c>
      <c r="P376">
        <v>67.605599999999995</v>
      </c>
      <c r="Q376">
        <v>2906</v>
      </c>
      <c r="R376" t="s">
        <v>18734</v>
      </c>
    </row>
    <row r="377" spans="1:18" x14ac:dyDescent="0.35">
      <c r="A377" t="s">
        <v>18932</v>
      </c>
      <c r="B377" t="s">
        <v>15179</v>
      </c>
      <c r="C377" t="s">
        <v>19424</v>
      </c>
      <c r="D377">
        <v>26.443999999999999</v>
      </c>
      <c r="E377">
        <v>329</v>
      </c>
      <c r="F377">
        <v>180</v>
      </c>
      <c r="G377">
        <v>7</v>
      </c>
      <c r="H377">
        <v>3</v>
      </c>
      <c r="I377">
        <v>325</v>
      </c>
      <c r="J377">
        <v>5</v>
      </c>
      <c r="K377">
        <v>277</v>
      </c>
      <c r="L377">
        <v>2.9099999999999999E-22</v>
      </c>
      <c r="M377">
        <v>94.7</v>
      </c>
      <c r="N377">
        <v>281</v>
      </c>
      <c r="O377">
        <v>117.08199999999999</v>
      </c>
      <c r="P377">
        <v>101</v>
      </c>
      <c r="Q377">
        <v>4305</v>
      </c>
      <c r="R377" t="s">
        <v>19424</v>
      </c>
    </row>
    <row r="378" spans="1:18" x14ac:dyDescent="0.35">
      <c r="A378" t="s">
        <v>18946</v>
      </c>
      <c r="B378" t="s">
        <v>15813</v>
      </c>
      <c r="C378" t="s">
        <v>15814</v>
      </c>
      <c r="D378">
        <v>24.715</v>
      </c>
      <c r="E378">
        <v>263</v>
      </c>
      <c r="F378">
        <v>164</v>
      </c>
      <c r="G378">
        <v>7</v>
      </c>
      <c r="H378">
        <v>5</v>
      </c>
      <c r="I378">
        <v>245</v>
      </c>
      <c r="J378">
        <v>4</v>
      </c>
      <c r="K378">
        <v>254</v>
      </c>
      <c r="L378">
        <v>4.29E-8</v>
      </c>
      <c r="M378">
        <v>53.1</v>
      </c>
      <c r="N378">
        <v>256</v>
      </c>
      <c r="O378">
        <v>102.73399999999999</v>
      </c>
      <c r="P378">
        <v>101</v>
      </c>
      <c r="Q378">
        <v>452</v>
      </c>
      <c r="R378" t="s">
        <v>15814</v>
      </c>
    </row>
    <row r="379" spans="1:18" x14ac:dyDescent="0.35">
      <c r="A379" t="s">
        <v>18935</v>
      </c>
      <c r="B379" t="s">
        <v>19083</v>
      </c>
      <c r="C379" t="s">
        <v>19425</v>
      </c>
      <c r="D379">
        <v>39.744</v>
      </c>
      <c r="E379">
        <v>156</v>
      </c>
      <c r="F379">
        <v>82</v>
      </c>
      <c r="G379">
        <v>4</v>
      </c>
      <c r="H379">
        <v>3</v>
      </c>
      <c r="I379">
        <v>158</v>
      </c>
      <c r="J379">
        <v>4</v>
      </c>
      <c r="K379">
        <v>147</v>
      </c>
      <c r="L379">
        <v>8.6699999999999999E-29</v>
      </c>
      <c r="M379">
        <v>104</v>
      </c>
      <c r="N379">
        <v>155</v>
      </c>
      <c r="O379">
        <v>100.645</v>
      </c>
      <c r="P379">
        <v>101</v>
      </c>
      <c r="Q379">
        <v>2560</v>
      </c>
      <c r="R379" t="s">
        <v>19425</v>
      </c>
    </row>
    <row r="380" spans="1:18" x14ac:dyDescent="0.35">
      <c r="A380" t="s">
        <v>19426</v>
      </c>
      <c r="B380" t="s">
        <v>19427</v>
      </c>
      <c r="C380" t="s">
        <v>19428</v>
      </c>
      <c r="D380">
        <v>30.251999999999999</v>
      </c>
      <c r="E380">
        <v>119</v>
      </c>
      <c r="F380">
        <v>68</v>
      </c>
      <c r="G380">
        <v>6</v>
      </c>
      <c r="H380">
        <v>37</v>
      </c>
      <c r="I380">
        <v>150</v>
      </c>
      <c r="J380">
        <v>25</v>
      </c>
      <c r="K380">
        <v>133</v>
      </c>
      <c r="L380">
        <v>1.2999999999999999E-2</v>
      </c>
      <c r="M380">
        <v>35.799999999999997</v>
      </c>
      <c r="N380">
        <v>200</v>
      </c>
      <c r="O380">
        <v>59.5</v>
      </c>
      <c r="P380">
        <v>59.5</v>
      </c>
      <c r="Q380">
        <v>2656</v>
      </c>
      <c r="R380" t="s">
        <v>19428</v>
      </c>
    </row>
    <row r="381" spans="1:18" x14ac:dyDescent="0.35">
      <c r="A381" t="s">
        <v>19038</v>
      </c>
      <c r="B381" t="s">
        <v>19429</v>
      </c>
      <c r="C381" t="s">
        <v>19430</v>
      </c>
      <c r="D381">
        <v>25.876999999999999</v>
      </c>
      <c r="E381">
        <v>228</v>
      </c>
      <c r="F381">
        <v>130</v>
      </c>
      <c r="G381">
        <v>8</v>
      </c>
      <c r="H381">
        <v>343</v>
      </c>
      <c r="I381">
        <v>538</v>
      </c>
      <c r="J381">
        <v>24</v>
      </c>
      <c r="K381">
        <v>244</v>
      </c>
      <c r="L381">
        <v>1.6500000000000001E-7</v>
      </c>
      <c r="M381">
        <v>53.1</v>
      </c>
      <c r="N381">
        <v>268</v>
      </c>
      <c r="O381">
        <v>85.074600000000004</v>
      </c>
      <c r="P381">
        <v>85.074600000000004</v>
      </c>
      <c r="Q381">
        <v>3111</v>
      </c>
      <c r="R381" t="s">
        <v>19430</v>
      </c>
    </row>
    <row r="382" spans="1:18" x14ac:dyDescent="0.35">
      <c r="A382" t="s">
        <v>18943</v>
      </c>
      <c r="B382" t="s">
        <v>15097</v>
      </c>
      <c r="C382" t="s">
        <v>18626</v>
      </c>
      <c r="D382">
        <v>25</v>
      </c>
      <c r="E382">
        <v>156</v>
      </c>
      <c r="F382">
        <v>67</v>
      </c>
      <c r="G382">
        <v>3</v>
      </c>
      <c r="H382">
        <v>30</v>
      </c>
      <c r="I382">
        <v>150</v>
      </c>
      <c r="J382">
        <v>3</v>
      </c>
      <c r="K382">
        <v>143</v>
      </c>
      <c r="L382">
        <v>1E-3</v>
      </c>
      <c r="M382">
        <v>40</v>
      </c>
      <c r="N382">
        <v>263</v>
      </c>
      <c r="O382">
        <v>59.315600000000003</v>
      </c>
      <c r="P382">
        <v>59.315600000000003</v>
      </c>
      <c r="Q382">
        <v>1564</v>
      </c>
      <c r="R382" t="s">
        <v>18626</v>
      </c>
    </row>
    <row r="383" spans="1:18" x14ac:dyDescent="0.35">
      <c r="A383" t="s">
        <v>18976</v>
      </c>
      <c r="B383" t="s">
        <v>15746</v>
      </c>
      <c r="C383" t="s">
        <v>19431</v>
      </c>
      <c r="D383">
        <v>23.213999999999999</v>
      </c>
      <c r="E383">
        <v>112</v>
      </c>
      <c r="F383">
        <v>70</v>
      </c>
      <c r="G383">
        <v>3</v>
      </c>
      <c r="H383">
        <v>19</v>
      </c>
      <c r="I383">
        <v>122</v>
      </c>
      <c r="J383">
        <v>3</v>
      </c>
      <c r="K383">
        <v>106</v>
      </c>
      <c r="L383">
        <v>0.53</v>
      </c>
      <c r="M383">
        <v>30.4</v>
      </c>
      <c r="N383">
        <v>189</v>
      </c>
      <c r="O383">
        <v>59.259300000000003</v>
      </c>
      <c r="P383">
        <v>59.259300000000003</v>
      </c>
      <c r="Q383">
        <v>1778</v>
      </c>
      <c r="R383" t="s">
        <v>19431</v>
      </c>
    </row>
    <row r="384" spans="1:18" x14ac:dyDescent="0.35">
      <c r="A384" t="s">
        <v>18935</v>
      </c>
      <c r="B384" t="s">
        <v>19432</v>
      </c>
      <c r="C384" t="s">
        <v>19433</v>
      </c>
      <c r="D384">
        <v>36.024999999999999</v>
      </c>
      <c r="E384">
        <v>161</v>
      </c>
      <c r="F384">
        <v>88</v>
      </c>
      <c r="G384">
        <v>4</v>
      </c>
      <c r="H384">
        <v>4</v>
      </c>
      <c r="I384">
        <v>164</v>
      </c>
      <c r="J384">
        <v>5</v>
      </c>
      <c r="K384">
        <v>150</v>
      </c>
      <c r="L384">
        <v>9.3799999999999998E-28</v>
      </c>
      <c r="M384">
        <v>101</v>
      </c>
      <c r="N384">
        <v>158</v>
      </c>
      <c r="O384">
        <v>101.899</v>
      </c>
      <c r="P384">
        <v>101</v>
      </c>
      <c r="Q384">
        <v>2650</v>
      </c>
      <c r="R384" t="s">
        <v>19433</v>
      </c>
    </row>
    <row r="385" spans="1:18" x14ac:dyDescent="0.35">
      <c r="A385" t="s">
        <v>19434</v>
      </c>
      <c r="B385" t="s">
        <v>19435</v>
      </c>
      <c r="C385" t="s">
        <v>19436</v>
      </c>
      <c r="D385">
        <v>29.114000000000001</v>
      </c>
      <c r="E385">
        <v>79</v>
      </c>
      <c r="F385">
        <v>47</v>
      </c>
      <c r="G385">
        <v>3</v>
      </c>
      <c r="H385">
        <v>1</v>
      </c>
      <c r="I385">
        <v>76</v>
      </c>
      <c r="J385">
        <v>63</v>
      </c>
      <c r="K385">
        <v>135</v>
      </c>
      <c r="L385">
        <v>9.4E-2</v>
      </c>
      <c r="M385">
        <v>30.4</v>
      </c>
      <c r="N385">
        <v>156</v>
      </c>
      <c r="O385">
        <v>50.640999999999998</v>
      </c>
      <c r="P385">
        <v>50.640999999999998</v>
      </c>
      <c r="Q385">
        <v>5853</v>
      </c>
      <c r="R385" t="s">
        <v>19436</v>
      </c>
    </row>
    <row r="386" spans="1:18" x14ac:dyDescent="0.35">
      <c r="A386" t="s">
        <v>18946</v>
      </c>
      <c r="B386" t="s">
        <v>16536</v>
      </c>
      <c r="C386" t="s">
        <v>16537</v>
      </c>
      <c r="D386">
        <v>23.170999999999999</v>
      </c>
      <c r="E386">
        <v>164</v>
      </c>
      <c r="F386">
        <v>111</v>
      </c>
      <c r="G386">
        <v>4</v>
      </c>
      <c r="H386">
        <v>6</v>
      </c>
      <c r="I386">
        <v>155</v>
      </c>
      <c r="J386">
        <v>5</v>
      </c>
      <c r="K386">
        <v>167</v>
      </c>
      <c r="L386">
        <v>5.1500000000000005E-4</v>
      </c>
      <c r="M386">
        <v>40.799999999999997</v>
      </c>
      <c r="N386">
        <v>250</v>
      </c>
      <c r="O386">
        <v>65.599999999999994</v>
      </c>
      <c r="P386">
        <v>65.599999999999994</v>
      </c>
      <c r="Q386">
        <v>794</v>
      </c>
      <c r="R386" t="s">
        <v>16537</v>
      </c>
    </row>
    <row r="387" spans="1:18" x14ac:dyDescent="0.35">
      <c r="A387" t="s">
        <v>19437</v>
      </c>
      <c r="B387" t="s">
        <v>16536</v>
      </c>
      <c r="C387" t="s">
        <v>16537</v>
      </c>
      <c r="D387">
        <v>28.571000000000002</v>
      </c>
      <c r="E387">
        <v>133</v>
      </c>
      <c r="F387">
        <v>84</v>
      </c>
      <c r="G387">
        <v>5</v>
      </c>
      <c r="H387">
        <v>35</v>
      </c>
      <c r="I387">
        <v>158</v>
      </c>
      <c r="J387">
        <v>5</v>
      </c>
      <c r="K387">
        <v>135</v>
      </c>
      <c r="L387">
        <v>0.85</v>
      </c>
      <c r="M387">
        <v>31.6</v>
      </c>
      <c r="N387">
        <v>250</v>
      </c>
      <c r="O387">
        <v>53.2</v>
      </c>
      <c r="P387">
        <v>53.2</v>
      </c>
      <c r="Q387">
        <v>2922</v>
      </c>
      <c r="R387" t="s">
        <v>16537</v>
      </c>
    </row>
    <row r="388" spans="1:18" x14ac:dyDescent="0.35">
      <c r="A388" t="s">
        <v>18917</v>
      </c>
      <c r="B388" t="s">
        <v>18915</v>
      </c>
      <c r="C388" t="s">
        <v>18916</v>
      </c>
      <c r="D388">
        <v>26.315999999999999</v>
      </c>
      <c r="E388">
        <v>209</v>
      </c>
      <c r="F388">
        <v>131</v>
      </c>
      <c r="G388">
        <v>5</v>
      </c>
      <c r="H388">
        <v>133</v>
      </c>
      <c r="I388">
        <v>326</v>
      </c>
      <c r="J388">
        <v>4</v>
      </c>
      <c r="K388">
        <v>204</v>
      </c>
      <c r="L388">
        <v>3.19E-6</v>
      </c>
      <c r="M388">
        <v>48.5</v>
      </c>
      <c r="N388">
        <v>257</v>
      </c>
      <c r="O388">
        <v>81.322999999999993</v>
      </c>
      <c r="P388">
        <v>81.322999999999993</v>
      </c>
      <c r="Q388">
        <v>5616</v>
      </c>
      <c r="R388" t="s">
        <v>18916</v>
      </c>
    </row>
    <row r="389" spans="1:18" x14ac:dyDescent="0.35">
      <c r="A389" t="s">
        <v>18928</v>
      </c>
      <c r="B389" t="s">
        <v>19438</v>
      </c>
      <c r="C389" t="s">
        <v>19439</v>
      </c>
      <c r="D389">
        <v>68.027000000000001</v>
      </c>
      <c r="E389">
        <v>147</v>
      </c>
      <c r="F389">
        <v>47</v>
      </c>
      <c r="G389">
        <v>0</v>
      </c>
      <c r="H389">
        <v>22</v>
      </c>
      <c r="I389">
        <v>168</v>
      </c>
      <c r="J389">
        <v>18</v>
      </c>
      <c r="K389">
        <v>164</v>
      </c>
      <c r="L389">
        <v>5.2800000000000003E-71</v>
      </c>
      <c r="M389">
        <v>212</v>
      </c>
      <c r="N389">
        <v>174</v>
      </c>
      <c r="O389">
        <v>84.482799999999997</v>
      </c>
      <c r="P389">
        <v>84.482799999999997</v>
      </c>
      <c r="Q389">
        <v>3517</v>
      </c>
      <c r="R389" t="s">
        <v>19439</v>
      </c>
    </row>
    <row r="390" spans="1:18" x14ac:dyDescent="0.35">
      <c r="A390" t="s">
        <v>18946</v>
      </c>
      <c r="B390" t="s">
        <v>15378</v>
      </c>
      <c r="C390" t="s">
        <v>15889</v>
      </c>
      <c r="D390">
        <v>25.091999999999999</v>
      </c>
      <c r="E390">
        <v>271</v>
      </c>
      <c r="F390">
        <v>153</v>
      </c>
      <c r="G390">
        <v>8</v>
      </c>
      <c r="H390">
        <v>5</v>
      </c>
      <c r="I390">
        <v>245</v>
      </c>
      <c r="J390">
        <v>4</v>
      </c>
      <c r="K390">
        <v>254</v>
      </c>
      <c r="L390">
        <v>4.48E-10</v>
      </c>
      <c r="M390">
        <v>58.9</v>
      </c>
      <c r="N390">
        <v>256</v>
      </c>
      <c r="O390">
        <v>105.85899999999999</v>
      </c>
      <c r="P390">
        <v>101</v>
      </c>
      <c r="Q390">
        <v>389</v>
      </c>
      <c r="R390" t="s">
        <v>15889</v>
      </c>
    </row>
    <row r="391" spans="1:18" x14ac:dyDescent="0.35">
      <c r="A391" t="s">
        <v>18917</v>
      </c>
      <c r="B391" t="s">
        <v>15378</v>
      </c>
      <c r="C391" t="s">
        <v>15889</v>
      </c>
      <c r="D391">
        <v>34.027999999999999</v>
      </c>
      <c r="E391">
        <v>144</v>
      </c>
      <c r="F391">
        <v>49</v>
      </c>
      <c r="G391">
        <v>7</v>
      </c>
      <c r="H391">
        <v>128</v>
      </c>
      <c r="I391">
        <v>265</v>
      </c>
      <c r="J391">
        <v>1</v>
      </c>
      <c r="K391">
        <v>104</v>
      </c>
      <c r="L391">
        <v>1.6999999999999999E-7</v>
      </c>
      <c r="M391">
        <v>52.4</v>
      </c>
      <c r="N391">
        <v>256</v>
      </c>
      <c r="O391">
        <v>56.25</v>
      </c>
      <c r="P391">
        <v>56.25</v>
      </c>
      <c r="Q391">
        <v>5578</v>
      </c>
      <c r="R391" t="s">
        <v>15889</v>
      </c>
    </row>
    <row r="392" spans="1:18" x14ac:dyDescent="0.35">
      <c r="A392" t="s">
        <v>18920</v>
      </c>
      <c r="B392" t="s">
        <v>19440</v>
      </c>
      <c r="C392" t="s">
        <v>19441</v>
      </c>
      <c r="D392">
        <v>31.414000000000001</v>
      </c>
      <c r="E392">
        <v>191</v>
      </c>
      <c r="F392">
        <v>101</v>
      </c>
      <c r="G392">
        <v>5</v>
      </c>
      <c r="H392">
        <v>144</v>
      </c>
      <c r="I392">
        <v>334</v>
      </c>
      <c r="J392">
        <v>75</v>
      </c>
      <c r="K392">
        <v>235</v>
      </c>
      <c r="L392">
        <v>8.2399999999999997E-8</v>
      </c>
      <c r="M392">
        <v>53.1</v>
      </c>
      <c r="N392">
        <v>290</v>
      </c>
      <c r="O392">
        <v>65.862099999999998</v>
      </c>
      <c r="P392">
        <v>65.862099999999998</v>
      </c>
      <c r="Q392">
        <v>5312</v>
      </c>
      <c r="R392" t="s">
        <v>19441</v>
      </c>
    </row>
    <row r="393" spans="1:18" x14ac:dyDescent="0.35">
      <c r="A393" t="s">
        <v>19010</v>
      </c>
      <c r="B393" t="s">
        <v>15735</v>
      </c>
      <c r="C393" t="s">
        <v>19442</v>
      </c>
      <c r="D393">
        <v>24.690999999999999</v>
      </c>
      <c r="E393">
        <v>162</v>
      </c>
      <c r="F393">
        <v>102</v>
      </c>
      <c r="G393">
        <v>4</v>
      </c>
      <c r="H393">
        <v>16</v>
      </c>
      <c r="I393">
        <v>160</v>
      </c>
      <c r="J393">
        <v>8</v>
      </c>
      <c r="K393">
        <v>166</v>
      </c>
      <c r="L393">
        <v>4.4900000000000002E-4</v>
      </c>
      <c r="M393">
        <v>41.2</v>
      </c>
      <c r="N393">
        <v>261</v>
      </c>
      <c r="O393">
        <v>62.069000000000003</v>
      </c>
      <c r="P393">
        <v>62.069000000000003</v>
      </c>
      <c r="Q393">
        <v>307</v>
      </c>
      <c r="R393" t="s">
        <v>19442</v>
      </c>
    </row>
    <row r="394" spans="1:18" x14ac:dyDescent="0.35">
      <c r="A394" t="s">
        <v>18943</v>
      </c>
      <c r="B394" t="s">
        <v>15735</v>
      </c>
      <c r="C394" t="s">
        <v>19442</v>
      </c>
      <c r="D394">
        <v>29.167000000000002</v>
      </c>
      <c r="E394">
        <v>144</v>
      </c>
      <c r="F394">
        <v>76</v>
      </c>
      <c r="G394">
        <v>7</v>
      </c>
      <c r="H394">
        <v>30</v>
      </c>
      <c r="I394">
        <v>150</v>
      </c>
      <c r="J394">
        <v>3</v>
      </c>
      <c r="K394">
        <v>143</v>
      </c>
      <c r="L394">
        <v>1E-3</v>
      </c>
      <c r="M394">
        <v>40</v>
      </c>
      <c r="N394">
        <v>261</v>
      </c>
      <c r="O394">
        <v>55.172400000000003</v>
      </c>
      <c r="P394">
        <v>55.172400000000003</v>
      </c>
      <c r="Q394">
        <v>1581</v>
      </c>
      <c r="R394" t="s">
        <v>19442</v>
      </c>
    </row>
    <row r="395" spans="1:18" x14ac:dyDescent="0.35">
      <c r="A395" t="s">
        <v>18935</v>
      </c>
      <c r="B395" t="s">
        <v>19443</v>
      </c>
      <c r="C395" t="s">
        <v>19444</v>
      </c>
      <c r="D395">
        <v>39.264000000000003</v>
      </c>
      <c r="E395">
        <v>163</v>
      </c>
      <c r="F395">
        <v>98</v>
      </c>
      <c r="G395">
        <v>1</v>
      </c>
      <c r="H395">
        <v>3</v>
      </c>
      <c r="I395">
        <v>164</v>
      </c>
      <c r="J395">
        <v>2</v>
      </c>
      <c r="K395">
        <v>164</v>
      </c>
      <c r="L395">
        <v>1.51E-37</v>
      </c>
      <c r="M395">
        <v>127</v>
      </c>
      <c r="N395">
        <v>171</v>
      </c>
      <c r="O395">
        <v>95.321600000000004</v>
      </c>
      <c r="P395">
        <v>95.321600000000004</v>
      </c>
      <c r="Q395">
        <v>2414</v>
      </c>
      <c r="R395" t="s">
        <v>19444</v>
      </c>
    </row>
    <row r="396" spans="1:18" x14ac:dyDescent="0.35">
      <c r="A396" t="s">
        <v>18943</v>
      </c>
      <c r="B396" t="s">
        <v>15159</v>
      </c>
      <c r="C396" t="s">
        <v>15160</v>
      </c>
      <c r="D396">
        <v>29.213000000000001</v>
      </c>
      <c r="E396">
        <v>178</v>
      </c>
      <c r="F396">
        <v>86</v>
      </c>
      <c r="G396">
        <v>8</v>
      </c>
      <c r="H396">
        <v>30</v>
      </c>
      <c r="I396">
        <v>183</v>
      </c>
      <c r="J396">
        <v>3</v>
      </c>
      <c r="K396">
        <v>164</v>
      </c>
      <c r="L396">
        <v>2.8100000000000002E-6</v>
      </c>
      <c r="M396">
        <v>47.4</v>
      </c>
      <c r="N396">
        <v>195</v>
      </c>
      <c r="O396">
        <v>91.2821</v>
      </c>
      <c r="P396">
        <v>91.2821</v>
      </c>
      <c r="Q396">
        <v>1201</v>
      </c>
      <c r="R396" t="s">
        <v>15160</v>
      </c>
    </row>
    <row r="397" spans="1:18" x14ac:dyDescent="0.35">
      <c r="A397" t="s">
        <v>19290</v>
      </c>
      <c r="B397" t="s">
        <v>19445</v>
      </c>
      <c r="C397" t="s">
        <v>19446</v>
      </c>
      <c r="D397">
        <v>28.571000000000002</v>
      </c>
      <c r="E397">
        <v>84</v>
      </c>
      <c r="F397">
        <v>59</v>
      </c>
      <c r="G397">
        <v>1</v>
      </c>
      <c r="H397">
        <v>32</v>
      </c>
      <c r="I397">
        <v>114</v>
      </c>
      <c r="J397">
        <v>22</v>
      </c>
      <c r="K397">
        <v>105</v>
      </c>
      <c r="L397">
        <v>2E-3</v>
      </c>
      <c r="M397">
        <v>37</v>
      </c>
      <c r="N397">
        <v>144</v>
      </c>
      <c r="O397">
        <v>58.333300000000001</v>
      </c>
      <c r="P397">
        <v>58.333300000000001</v>
      </c>
      <c r="Q397">
        <v>5868</v>
      </c>
      <c r="R397" t="s">
        <v>19446</v>
      </c>
    </row>
    <row r="398" spans="1:18" x14ac:dyDescent="0.35">
      <c r="A398" t="s">
        <v>19038</v>
      </c>
      <c r="B398" t="s">
        <v>18867</v>
      </c>
      <c r="C398" t="s">
        <v>19447</v>
      </c>
      <c r="D398">
        <v>25.51</v>
      </c>
      <c r="E398">
        <v>392</v>
      </c>
      <c r="F398">
        <v>201</v>
      </c>
      <c r="G398">
        <v>20</v>
      </c>
      <c r="H398">
        <v>217</v>
      </c>
      <c r="I398">
        <v>534</v>
      </c>
      <c r="J398">
        <v>222</v>
      </c>
      <c r="K398">
        <v>596</v>
      </c>
      <c r="L398">
        <v>1.61E-7</v>
      </c>
      <c r="M398">
        <v>54.3</v>
      </c>
      <c r="N398">
        <v>650</v>
      </c>
      <c r="O398">
        <v>60.307699999999997</v>
      </c>
      <c r="P398">
        <v>60.307699999999997</v>
      </c>
      <c r="Q398">
        <v>3110</v>
      </c>
      <c r="R398" t="s">
        <v>19447</v>
      </c>
    </row>
    <row r="399" spans="1:18" x14ac:dyDescent="0.35">
      <c r="A399" t="s">
        <v>19017</v>
      </c>
      <c r="B399" t="s">
        <v>19448</v>
      </c>
      <c r="C399" t="s">
        <v>19449</v>
      </c>
      <c r="D399">
        <v>31.091999999999999</v>
      </c>
      <c r="E399">
        <v>119</v>
      </c>
      <c r="F399">
        <v>64</v>
      </c>
      <c r="G399">
        <v>6</v>
      </c>
      <c r="H399">
        <v>39</v>
      </c>
      <c r="I399">
        <v>148</v>
      </c>
      <c r="J399">
        <v>1</v>
      </c>
      <c r="K399">
        <v>110</v>
      </c>
      <c r="L399">
        <v>7.0000000000000001E-3</v>
      </c>
      <c r="M399">
        <v>35.799999999999997</v>
      </c>
      <c r="N399">
        <v>150</v>
      </c>
      <c r="O399">
        <v>79.333299999999994</v>
      </c>
      <c r="P399">
        <v>79.333299999999994</v>
      </c>
      <c r="Q399">
        <v>2818</v>
      </c>
      <c r="R399" t="s">
        <v>19449</v>
      </c>
    </row>
    <row r="400" spans="1:18" x14ac:dyDescent="0.35">
      <c r="A400" t="s">
        <v>18932</v>
      </c>
      <c r="B400" t="s">
        <v>15179</v>
      </c>
      <c r="C400" t="s">
        <v>19450</v>
      </c>
      <c r="D400">
        <v>29.167000000000002</v>
      </c>
      <c r="E400">
        <v>288</v>
      </c>
      <c r="F400">
        <v>140</v>
      </c>
      <c r="G400">
        <v>7</v>
      </c>
      <c r="H400">
        <v>2</v>
      </c>
      <c r="I400">
        <v>282</v>
      </c>
      <c r="J400">
        <v>4</v>
      </c>
      <c r="K400">
        <v>234</v>
      </c>
      <c r="L400">
        <v>5.1300000000000002E-25</v>
      </c>
      <c r="M400">
        <v>102</v>
      </c>
      <c r="N400">
        <v>272</v>
      </c>
      <c r="O400">
        <v>105.88200000000001</v>
      </c>
      <c r="P400">
        <v>101</v>
      </c>
      <c r="Q400">
        <v>4184</v>
      </c>
      <c r="R400" t="s">
        <v>19450</v>
      </c>
    </row>
    <row r="401" spans="1:18" x14ac:dyDescent="0.35">
      <c r="A401" t="s">
        <v>19010</v>
      </c>
      <c r="B401" t="s">
        <v>16346</v>
      </c>
      <c r="C401" t="s">
        <v>16347</v>
      </c>
      <c r="D401">
        <v>36.923000000000002</v>
      </c>
      <c r="E401">
        <v>65</v>
      </c>
      <c r="F401">
        <v>37</v>
      </c>
      <c r="G401">
        <v>1</v>
      </c>
      <c r="H401">
        <v>16</v>
      </c>
      <c r="I401">
        <v>76</v>
      </c>
      <c r="J401">
        <v>8</v>
      </c>
      <c r="K401">
        <v>72</v>
      </c>
      <c r="L401">
        <v>3.4099999999999999E-4</v>
      </c>
      <c r="M401">
        <v>39.299999999999997</v>
      </c>
      <c r="N401">
        <v>92</v>
      </c>
      <c r="O401">
        <v>70.652199999999993</v>
      </c>
      <c r="P401">
        <v>70.652199999999993</v>
      </c>
      <c r="Q401">
        <v>305</v>
      </c>
      <c r="R401" t="s">
        <v>16347</v>
      </c>
    </row>
    <row r="402" spans="1:18" x14ac:dyDescent="0.35">
      <c r="A402" t="s">
        <v>18917</v>
      </c>
      <c r="B402" t="s">
        <v>16346</v>
      </c>
      <c r="C402" t="s">
        <v>16347</v>
      </c>
      <c r="D402">
        <v>43.75</v>
      </c>
      <c r="E402">
        <v>48</v>
      </c>
      <c r="F402">
        <v>27</v>
      </c>
      <c r="G402">
        <v>0</v>
      </c>
      <c r="H402">
        <v>133</v>
      </c>
      <c r="I402">
        <v>180</v>
      </c>
      <c r="J402">
        <v>4</v>
      </c>
      <c r="K402">
        <v>51</v>
      </c>
      <c r="L402">
        <v>8.9400000000000005E-5</v>
      </c>
      <c r="M402">
        <v>41.6</v>
      </c>
      <c r="N402">
        <v>92</v>
      </c>
      <c r="O402">
        <v>52.173900000000003</v>
      </c>
      <c r="P402">
        <v>52.173900000000003</v>
      </c>
      <c r="Q402">
        <v>5751</v>
      </c>
      <c r="R402" t="s">
        <v>16347</v>
      </c>
    </row>
    <row r="403" spans="1:18" x14ac:dyDescent="0.35">
      <c r="A403" t="s">
        <v>19451</v>
      </c>
      <c r="B403" t="s">
        <v>16346</v>
      </c>
      <c r="C403" t="s">
        <v>16347</v>
      </c>
      <c r="D403">
        <v>42.104999999999997</v>
      </c>
      <c r="E403">
        <v>57</v>
      </c>
      <c r="F403">
        <v>29</v>
      </c>
      <c r="G403">
        <v>1</v>
      </c>
      <c r="H403">
        <v>26</v>
      </c>
      <c r="I403">
        <v>82</v>
      </c>
      <c r="J403">
        <v>8</v>
      </c>
      <c r="K403">
        <v>60</v>
      </c>
      <c r="L403">
        <v>1.83E-4</v>
      </c>
      <c r="M403">
        <v>40</v>
      </c>
      <c r="N403">
        <v>92</v>
      </c>
      <c r="O403">
        <v>61.956499999999998</v>
      </c>
      <c r="P403">
        <v>61.956499999999998</v>
      </c>
      <c r="Q403">
        <v>5804</v>
      </c>
      <c r="R403" t="s">
        <v>16347</v>
      </c>
    </row>
    <row r="404" spans="1:18" x14ac:dyDescent="0.35">
      <c r="A404" t="s">
        <v>19076</v>
      </c>
      <c r="B404" t="s">
        <v>19452</v>
      </c>
      <c r="C404" t="s">
        <v>19453</v>
      </c>
      <c r="D404">
        <v>28.099</v>
      </c>
      <c r="E404">
        <v>121</v>
      </c>
      <c r="F404">
        <v>67</v>
      </c>
      <c r="G404">
        <v>8</v>
      </c>
      <c r="H404">
        <v>24</v>
      </c>
      <c r="I404">
        <v>138</v>
      </c>
      <c r="J404">
        <v>16</v>
      </c>
      <c r="K404">
        <v>122</v>
      </c>
      <c r="L404">
        <v>0.91</v>
      </c>
      <c r="M404">
        <v>29.6</v>
      </c>
      <c r="N404">
        <v>161</v>
      </c>
      <c r="O404">
        <v>75.155299999999997</v>
      </c>
      <c r="P404">
        <v>75.155299999999997</v>
      </c>
      <c r="Q404">
        <v>3348</v>
      </c>
      <c r="R404" t="s">
        <v>19453</v>
      </c>
    </row>
    <row r="405" spans="1:18" x14ac:dyDescent="0.35">
      <c r="A405" t="s">
        <v>18997</v>
      </c>
      <c r="B405" t="s">
        <v>18797</v>
      </c>
      <c r="C405" t="s">
        <v>18798</v>
      </c>
      <c r="D405">
        <v>26.471</v>
      </c>
      <c r="E405">
        <v>136</v>
      </c>
      <c r="F405">
        <v>76</v>
      </c>
      <c r="G405">
        <v>5</v>
      </c>
      <c r="H405">
        <v>25</v>
      </c>
      <c r="I405">
        <v>147</v>
      </c>
      <c r="J405">
        <v>9</v>
      </c>
      <c r="K405">
        <v>133</v>
      </c>
      <c r="L405">
        <v>1.2E-2</v>
      </c>
      <c r="M405">
        <v>35</v>
      </c>
      <c r="N405">
        <v>146</v>
      </c>
      <c r="O405">
        <v>93.150700000000001</v>
      </c>
      <c r="P405">
        <v>93.150700000000001</v>
      </c>
      <c r="Q405">
        <v>1650</v>
      </c>
      <c r="R405" t="s">
        <v>18798</v>
      </c>
    </row>
    <row r="406" spans="1:18" x14ac:dyDescent="0.35">
      <c r="A406" t="s">
        <v>18976</v>
      </c>
      <c r="B406" t="s">
        <v>18797</v>
      </c>
      <c r="C406" t="s">
        <v>18798</v>
      </c>
      <c r="D406">
        <v>27.869</v>
      </c>
      <c r="E406">
        <v>122</v>
      </c>
      <c r="F406">
        <v>57</v>
      </c>
      <c r="G406">
        <v>6</v>
      </c>
      <c r="H406">
        <v>17</v>
      </c>
      <c r="I406">
        <v>125</v>
      </c>
      <c r="J406">
        <v>7</v>
      </c>
      <c r="K406">
        <v>110</v>
      </c>
      <c r="L406">
        <v>0.44</v>
      </c>
      <c r="M406">
        <v>30.4</v>
      </c>
      <c r="N406">
        <v>146</v>
      </c>
      <c r="O406">
        <v>83.561599999999999</v>
      </c>
      <c r="P406">
        <v>83.561599999999999</v>
      </c>
      <c r="Q406">
        <v>1771</v>
      </c>
      <c r="R406" t="s">
        <v>18798</v>
      </c>
    </row>
    <row r="407" spans="1:18" x14ac:dyDescent="0.35">
      <c r="A407" t="s">
        <v>19290</v>
      </c>
      <c r="B407" t="s">
        <v>18797</v>
      </c>
      <c r="C407" t="s">
        <v>18798</v>
      </c>
      <c r="D407">
        <v>24.827999999999999</v>
      </c>
      <c r="E407">
        <v>145</v>
      </c>
      <c r="F407">
        <v>101</v>
      </c>
      <c r="G407">
        <v>4</v>
      </c>
      <c r="H407">
        <v>13</v>
      </c>
      <c r="I407">
        <v>153</v>
      </c>
      <c r="J407">
        <v>6</v>
      </c>
      <c r="K407">
        <v>146</v>
      </c>
      <c r="L407">
        <v>3.3700000000000001E-4</v>
      </c>
      <c r="M407">
        <v>38.9</v>
      </c>
      <c r="N407">
        <v>146</v>
      </c>
      <c r="O407">
        <v>99.315100000000001</v>
      </c>
      <c r="P407">
        <v>99.315100000000001</v>
      </c>
      <c r="Q407">
        <v>5864</v>
      </c>
      <c r="R407" t="s">
        <v>18798</v>
      </c>
    </row>
    <row r="408" spans="1:18" x14ac:dyDescent="0.35">
      <c r="A408" t="s">
        <v>19104</v>
      </c>
      <c r="B408" t="s">
        <v>18797</v>
      </c>
      <c r="C408" t="s">
        <v>18798</v>
      </c>
      <c r="D408">
        <v>35.134999999999998</v>
      </c>
      <c r="E408">
        <v>74</v>
      </c>
      <c r="F408">
        <v>46</v>
      </c>
      <c r="G408">
        <v>1</v>
      </c>
      <c r="H408">
        <v>32</v>
      </c>
      <c r="I408">
        <v>105</v>
      </c>
      <c r="J408">
        <v>6</v>
      </c>
      <c r="K408">
        <v>77</v>
      </c>
      <c r="L408">
        <v>3.05E-9</v>
      </c>
      <c r="M408">
        <v>53.5</v>
      </c>
      <c r="N408">
        <v>146</v>
      </c>
      <c r="O408">
        <v>50.684899999999999</v>
      </c>
      <c r="P408">
        <v>50.684899999999999</v>
      </c>
      <c r="Q408">
        <v>5904</v>
      </c>
      <c r="R408" t="s">
        <v>18798</v>
      </c>
    </row>
    <row r="409" spans="1:18" x14ac:dyDescent="0.35">
      <c r="A409" t="s">
        <v>18928</v>
      </c>
      <c r="B409" t="s">
        <v>19454</v>
      </c>
      <c r="C409" t="s">
        <v>19455</v>
      </c>
      <c r="D409">
        <v>55.063000000000002</v>
      </c>
      <c r="E409">
        <v>158</v>
      </c>
      <c r="F409">
        <v>53</v>
      </c>
      <c r="G409">
        <v>1</v>
      </c>
      <c r="H409">
        <v>22</v>
      </c>
      <c r="I409">
        <v>161</v>
      </c>
      <c r="J409">
        <v>9</v>
      </c>
      <c r="K409">
        <v>166</v>
      </c>
      <c r="L409">
        <v>1.4600000000000001E-55</v>
      </c>
      <c r="M409">
        <v>173</v>
      </c>
      <c r="N409">
        <v>185</v>
      </c>
      <c r="O409">
        <v>85.4054</v>
      </c>
      <c r="P409">
        <v>85.4054</v>
      </c>
      <c r="Q409">
        <v>3831</v>
      </c>
      <c r="R409" t="s">
        <v>19455</v>
      </c>
    </row>
    <row r="410" spans="1:18" x14ac:dyDescent="0.35">
      <c r="A410" t="s">
        <v>18935</v>
      </c>
      <c r="B410" t="s">
        <v>19456</v>
      </c>
      <c r="C410" t="s">
        <v>19457</v>
      </c>
      <c r="D410">
        <v>51.765000000000001</v>
      </c>
      <c r="E410">
        <v>170</v>
      </c>
      <c r="F410">
        <v>76</v>
      </c>
      <c r="G410">
        <v>1</v>
      </c>
      <c r="H410">
        <v>4</v>
      </c>
      <c r="I410">
        <v>167</v>
      </c>
      <c r="J410">
        <v>42</v>
      </c>
      <c r="K410">
        <v>211</v>
      </c>
      <c r="L410">
        <v>4.0899999999999997E-61</v>
      </c>
      <c r="M410">
        <v>188</v>
      </c>
      <c r="N410">
        <v>217</v>
      </c>
      <c r="O410">
        <v>78.340999999999994</v>
      </c>
      <c r="P410">
        <v>78.340999999999994</v>
      </c>
      <c r="Q410">
        <v>2218</v>
      </c>
      <c r="R410" t="s">
        <v>19457</v>
      </c>
    </row>
    <row r="411" spans="1:18" x14ac:dyDescent="0.35">
      <c r="A411" t="s">
        <v>18943</v>
      </c>
      <c r="B411" t="s">
        <v>17081</v>
      </c>
      <c r="C411" t="s">
        <v>17635</v>
      </c>
      <c r="D411">
        <v>23.864000000000001</v>
      </c>
      <c r="E411">
        <v>264</v>
      </c>
      <c r="F411">
        <v>158</v>
      </c>
      <c r="G411">
        <v>9</v>
      </c>
      <c r="H411">
        <v>30</v>
      </c>
      <c r="I411">
        <v>260</v>
      </c>
      <c r="J411">
        <v>7</v>
      </c>
      <c r="K411">
        <v>260</v>
      </c>
      <c r="L411">
        <v>1.55E-4</v>
      </c>
      <c r="M411">
        <v>42.7</v>
      </c>
      <c r="N411">
        <v>268</v>
      </c>
      <c r="O411">
        <v>98.507499999999993</v>
      </c>
      <c r="P411">
        <v>98.507499999999993</v>
      </c>
      <c r="Q411">
        <v>1383</v>
      </c>
      <c r="R411" t="s">
        <v>17635</v>
      </c>
    </row>
    <row r="412" spans="1:18" x14ac:dyDescent="0.35">
      <c r="A412" t="s">
        <v>19000</v>
      </c>
      <c r="B412" t="s">
        <v>19458</v>
      </c>
      <c r="C412" t="s">
        <v>19459</v>
      </c>
      <c r="D412">
        <v>24.896000000000001</v>
      </c>
      <c r="E412">
        <v>482</v>
      </c>
      <c r="F412">
        <v>289</v>
      </c>
      <c r="G412">
        <v>13</v>
      </c>
      <c r="H412">
        <v>72</v>
      </c>
      <c r="I412">
        <v>540</v>
      </c>
      <c r="J412">
        <v>8</v>
      </c>
      <c r="K412">
        <v>429</v>
      </c>
      <c r="L412">
        <v>4.4400000000000001E-23</v>
      </c>
      <c r="M412">
        <v>105</v>
      </c>
      <c r="N412">
        <v>737</v>
      </c>
      <c r="O412">
        <v>65.400300000000001</v>
      </c>
      <c r="P412">
        <v>65.400300000000001</v>
      </c>
      <c r="Q412">
        <v>2126</v>
      </c>
      <c r="R412" t="s">
        <v>19459</v>
      </c>
    </row>
    <row r="413" spans="1:18" x14ac:dyDescent="0.35">
      <c r="A413" t="s">
        <v>18978</v>
      </c>
      <c r="B413" t="s">
        <v>15039</v>
      </c>
      <c r="C413" t="s">
        <v>15040</v>
      </c>
      <c r="D413">
        <v>25.742999999999999</v>
      </c>
      <c r="E413">
        <v>202</v>
      </c>
      <c r="F413">
        <v>122</v>
      </c>
      <c r="G413">
        <v>8</v>
      </c>
      <c r="H413">
        <v>362</v>
      </c>
      <c r="I413">
        <v>554</v>
      </c>
      <c r="J413">
        <v>15</v>
      </c>
      <c r="K413">
        <v>197</v>
      </c>
      <c r="L413">
        <v>4.5300000000000003E-5</v>
      </c>
      <c r="M413">
        <v>46.2</v>
      </c>
      <c r="N413">
        <v>210</v>
      </c>
      <c r="O413">
        <v>96.1905</v>
      </c>
      <c r="P413">
        <v>96.1905</v>
      </c>
      <c r="Q413">
        <v>260</v>
      </c>
      <c r="R413" t="s">
        <v>15040</v>
      </c>
    </row>
    <row r="414" spans="1:18" x14ac:dyDescent="0.35">
      <c r="A414" t="s">
        <v>18947</v>
      </c>
      <c r="B414" t="s">
        <v>15188</v>
      </c>
      <c r="C414" t="s">
        <v>15880</v>
      </c>
      <c r="D414">
        <v>25.751000000000001</v>
      </c>
      <c r="E414">
        <v>233</v>
      </c>
      <c r="F414">
        <v>138</v>
      </c>
      <c r="G414">
        <v>7</v>
      </c>
      <c r="H414">
        <v>48</v>
      </c>
      <c r="I414">
        <v>258</v>
      </c>
      <c r="J414">
        <v>3</v>
      </c>
      <c r="K414">
        <v>222</v>
      </c>
      <c r="L414">
        <v>8.8599999999999999E-5</v>
      </c>
      <c r="M414">
        <v>43.9</v>
      </c>
      <c r="N414">
        <v>257</v>
      </c>
      <c r="O414">
        <v>90.661500000000004</v>
      </c>
      <c r="P414">
        <v>90.661500000000004</v>
      </c>
      <c r="Q414">
        <v>1041</v>
      </c>
      <c r="R414" t="s">
        <v>15880</v>
      </c>
    </row>
    <row r="415" spans="1:18" x14ac:dyDescent="0.35">
      <c r="A415" t="s">
        <v>19038</v>
      </c>
      <c r="B415" t="s">
        <v>19460</v>
      </c>
      <c r="C415" t="s">
        <v>19461</v>
      </c>
      <c r="D415">
        <v>25.815000000000001</v>
      </c>
      <c r="E415">
        <v>368</v>
      </c>
      <c r="F415">
        <v>192</v>
      </c>
      <c r="G415">
        <v>18</v>
      </c>
      <c r="H415">
        <v>229</v>
      </c>
      <c r="I415">
        <v>531</v>
      </c>
      <c r="J415">
        <v>236</v>
      </c>
      <c r="K415">
        <v>587</v>
      </c>
      <c r="L415">
        <v>5.1799999999999997E-10</v>
      </c>
      <c r="M415">
        <v>62.4</v>
      </c>
      <c r="N415">
        <v>626</v>
      </c>
      <c r="O415">
        <v>58.785899999999998</v>
      </c>
      <c r="P415">
        <v>58.785899999999998</v>
      </c>
      <c r="Q415">
        <v>3063</v>
      </c>
      <c r="R415" t="s">
        <v>19461</v>
      </c>
    </row>
    <row r="416" spans="1:18" x14ac:dyDescent="0.35">
      <c r="A416" t="s">
        <v>18932</v>
      </c>
      <c r="B416" t="s">
        <v>19462</v>
      </c>
      <c r="C416" t="s">
        <v>19463</v>
      </c>
      <c r="D416">
        <v>51.393000000000001</v>
      </c>
      <c r="E416">
        <v>323</v>
      </c>
      <c r="F416">
        <v>157</v>
      </c>
      <c r="G416">
        <v>0</v>
      </c>
      <c r="H416">
        <v>1</v>
      </c>
      <c r="I416">
        <v>323</v>
      </c>
      <c r="J416">
        <v>1</v>
      </c>
      <c r="K416">
        <v>323</v>
      </c>
      <c r="L416">
        <v>8.9200000000000007E-99</v>
      </c>
      <c r="M416">
        <v>295</v>
      </c>
      <c r="N416">
        <v>329</v>
      </c>
      <c r="O416">
        <v>98.176299999999998</v>
      </c>
      <c r="P416">
        <v>98.176299999999998</v>
      </c>
      <c r="Q416">
        <v>4052</v>
      </c>
      <c r="R416" t="s">
        <v>19463</v>
      </c>
    </row>
    <row r="417" spans="1:18" x14ac:dyDescent="0.35">
      <c r="A417" t="s">
        <v>19153</v>
      </c>
      <c r="B417" t="s">
        <v>15413</v>
      </c>
      <c r="C417" t="s">
        <v>19464</v>
      </c>
      <c r="D417">
        <v>24.49</v>
      </c>
      <c r="E417">
        <v>98</v>
      </c>
      <c r="F417">
        <v>64</v>
      </c>
      <c r="G417">
        <v>4</v>
      </c>
      <c r="H417">
        <v>10</v>
      </c>
      <c r="I417">
        <v>100</v>
      </c>
      <c r="J417">
        <v>3</v>
      </c>
      <c r="K417">
        <v>97</v>
      </c>
      <c r="L417">
        <v>0.24</v>
      </c>
      <c r="M417">
        <v>30.8</v>
      </c>
      <c r="N417">
        <v>152</v>
      </c>
      <c r="O417">
        <v>64.473699999999994</v>
      </c>
      <c r="P417">
        <v>64.473699999999994</v>
      </c>
      <c r="Q417">
        <v>913</v>
      </c>
      <c r="R417" t="s">
        <v>19464</v>
      </c>
    </row>
    <row r="418" spans="1:18" x14ac:dyDescent="0.35">
      <c r="A418" t="s">
        <v>18940</v>
      </c>
      <c r="B418" t="s">
        <v>19465</v>
      </c>
      <c r="C418" t="s">
        <v>19466</v>
      </c>
      <c r="D418">
        <v>28.553000000000001</v>
      </c>
      <c r="E418">
        <v>781</v>
      </c>
      <c r="F418">
        <v>476</v>
      </c>
      <c r="G418">
        <v>19</v>
      </c>
      <c r="H418">
        <v>8</v>
      </c>
      <c r="I418">
        <v>742</v>
      </c>
      <c r="J418">
        <v>7</v>
      </c>
      <c r="K418">
        <v>751</v>
      </c>
      <c r="L418">
        <v>1.3499999999999999E-64</v>
      </c>
      <c r="M418">
        <v>229</v>
      </c>
      <c r="N418">
        <v>759</v>
      </c>
      <c r="O418">
        <v>102.899</v>
      </c>
      <c r="P418">
        <v>101</v>
      </c>
      <c r="Q418">
        <v>4817</v>
      </c>
      <c r="R418" t="s">
        <v>19466</v>
      </c>
    </row>
    <row r="419" spans="1:18" x14ac:dyDescent="0.35">
      <c r="A419" t="s">
        <v>18920</v>
      </c>
      <c r="B419" t="s">
        <v>19467</v>
      </c>
      <c r="C419" t="s">
        <v>19468</v>
      </c>
      <c r="D419">
        <v>27.367999999999999</v>
      </c>
      <c r="E419">
        <v>190</v>
      </c>
      <c r="F419">
        <v>104</v>
      </c>
      <c r="G419">
        <v>3</v>
      </c>
      <c r="H419">
        <v>144</v>
      </c>
      <c r="I419">
        <v>333</v>
      </c>
      <c r="J419">
        <v>76</v>
      </c>
      <c r="K419">
        <v>231</v>
      </c>
      <c r="L419">
        <v>8.6999999999999997E-6</v>
      </c>
      <c r="M419">
        <v>47</v>
      </c>
      <c r="N419">
        <v>288</v>
      </c>
      <c r="O419">
        <v>65.972200000000001</v>
      </c>
      <c r="P419">
        <v>65.972200000000001</v>
      </c>
      <c r="Q419">
        <v>5389</v>
      </c>
      <c r="R419" t="s">
        <v>19468</v>
      </c>
    </row>
    <row r="420" spans="1:18" x14ac:dyDescent="0.35">
      <c r="A420" t="s">
        <v>18976</v>
      </c>
      <c r="B420" t="s">
        <v>19469</v>
      </c>
      <c r="C420" t="s">
        <v>19470</v>
      </c>
      <c r="D420">
        <v>21.477</v>
      </c>
      <c r="E420">
        <v>149</v>
      </c>
      <c r="F420">
        <v>109</v>
      </c>
      <c r="G420">
        <v>2</v>
      </c>
      <c r="H420">
        <v>19</v>
      </c>
      <c r="I420">
        <v>167</v>
      </c>
      <c r="J420">
        <v>3</v>
      </c>
      <c r="K420">
        <v>143</v>
      </c>
      <c r="L420">
        <v>4.3999999999999997E-2</v>
      </c>
      <c r="M420">
        <v>33.9</v>
      </c>
      <c r="N420">
        <v>216</v>
      </c>
      <c r="O420">
        <v>68.981499999999997</v>
      </c>
      <c r="P420">
        <v>68.981499999999997</v>
      </c>
      <c r="Q420">
        <v>1729</v>
      </c>
      <c r="R420" t="s">
        <v>19470</v>
      </c>
    </row>
    <row r="421" spans="1:18" x14ac:dyDescent="0.35">
      <c r="A421" t="s">
        <v>19197</v>
      </c>
      <c r="B421" t="s">
        <v>16256</v>
      </c>
      <c r="C421" t="s">
        <v>16257</v>
      </c>
      <c r="D421">
        <v>36.207000000000001</v>
      </c>
      <c r="E421">
        <v>174</v>
      </c>
      <c r="F421">
        <v>84</v>
      </c>
      <c r="G421">
        <v>2</v>
      </c>
      <c r="H421">
        <v>25</v>
      </c>
      <c r="I421">
        <v>191</v>
      </c>
      <c r="J421">
        <v>2</v>
      </c>
      <c r="K421">
        <v>155</v>
      </c>
      <c r="L421">
        <v>5.9599999999999996E-32</v>
      </c>
      <c r="M421">
        <v>113</v>
      </c>
      <c r="N421">
        <v>158</v>
      </c>
      <c r="O421">
        <v>110.127</v>
      </c>
      <c r="P421">
        <v>101</v>
      </c>
      <c r="Q421">
        <v>104</v>
      </c>
      <c r="R421" t="s">
        <v>16257</v>
      </c>
    </row>
    <row r="422" spans="1:18" x14ac:dyDescent="0.35">
      <c r="A422" t="s">
        <v>19076</v>
      </c>
      <c r="B422" t="s">
        <v>16256</v>
      </c>
      <c r="C422" t="s">
        <v>16257</v>
      </c>
      <c r="D422">
        <v>42.069000000000003</v>
      </c>
      <c r="E422">
        <v>145</v>
      </c>
      <c r="F422">
        <v>83</v>
      </c>
      <c r="G422">
        <v>1</v>
      </c>
      <c r="H422">
        <v>26</v>
      </c>
      <c r="I422">
        <v>170</v>
      </c>
      <c r="J422">
        <v>4</v>
      </c>
      <c r="K422">
        <v>147</v>
      </c>
      <c r="L422">
        <v>2.35E-35</v>
      </c>
      <c r="M422">
        <v>121</v>
      </c>
      <c r="N422">
        <v>158</v>
      </c>
      <c r="O422">
        <v>91.772199999999998</v>
      </c>
      <c r="P422">
        <v>91.772199999999998</v>
      </c>
      <c r="Q422">
        <v>3307</v>
      </c>
      <c r="R422" t="s">
        <v>16257</v>
      </c>
    </row>
    <row r="423" spans="1:18" x14ac:dyDescent="0.35">
      <c r="A423" t="s">
        <v>18920</v>
      </c>
      <c r="B423" t="s">
        <v>19471</v>
      </c>
      <c r="C423" t="s">
        <v>19472</v>
      </c>
      <c r="D423">
        <v>28.350999999999999</v>
      </c>
      <c r="E423">
        <v>194</v>
      </c>
      <c r="F423">
        <v>110</v>
      </c>
      <c r="G423">
        <v>6</v>
      </c>
      <c r="H423">
        <v>144</v>
      </c>
      <c r="I423">
        <v>337</v>
      </c>
      <c r="J423">
        <v>81</v>
      </c>
      <c r="K423">
        <v>245</v>
      </c>
      <c r="L423">
        <v>1.17E-6</v>
      </c>
      <c r="M423">
        <v>49.3</v>
      </c>
      <c r="N423">
        <v>245</v>
      </c>
      <c r="O423">
        <v>79.183700000000002</v>
      </c>
      <c r="P423">
        <v>79.183700000000002</v>
      </c>
      <c r="Q423">
        <v>5345</v>
      </c>
      <c r="R423" t="s">
        <v>19472</v>
      </c>
    </row>
    <row r="424" spans="1:18" x14ac:dyDescent="0.35">
      <c r="A424" t="s">
        <v>19473</v>
      </c>
      <c r="B424" t="s">
        <v>18172</v>
      </c>
      <c r="C424" t="s">
        <v>18173</v>
      </c>
      <c r="D424">
        <v>26.718</v>
      </c>
      <c r="E424">
        <v>131</v>
      </c>
      <c r="F424">
        <v>78</v>
      </c>
      <c r="G424">
        <v>4</v>
      </c>
      <c r="H424">
        <v>30</v>
      </c>
      <c r="I424">
        <v>150</v>
      </c>
      <c r="J424">
        <v>3</v>
      </c>
      <c r="K424">
        <v>125</v>
      </c>
      <c r="L424">
        <v>0.12</v>
      </c>
      <c r="M424">
        <v>33.9</v>
      </c>
      <c r="N424">
        <v>260</v>
      </c>
      <c r="O424">
        <v>50.384599999999999</v>
      </c>
      <c r="P424">
        <v>50.384599999999999</v>
      </c>
      <c r="Q424">
        <v>1155</v>
      </c>
      <c r="R424" t="s">
        <v>18173</v>
      </c>
    </row>
    <row r="425" spans="1:18" x14ac:dyDescent="0.35">
      <c r="A425" t="s">
        <v>19474</v>
      </c>
      <c r="B425" t="s">
        <v>18172</v>
      </c>
      <c r="C425" t="s">
        <v>18173</v>
      </c>
      <c r="D425">
        <v>24.065999999999999</v>
      </c>
      <c r="E425">
        <v>241</v>
      </c>
      <c r="F425">
        <v>147</v>
      </c>
      <c r="G425">
        <v>9</v>
      </c>
      <c r="H425">
        <v>15</v>
      </c>
      <c r="I425">
        <v>248</v>
      </c>
      <c r="J425">
        <v>3</v>
      </c>
      <c r="K425">
        <v>214</v>
      </c>
      <c r="L425">
        <v>1.0999999999999999E-2</v>
      </c>
      <c r="M425">
        <v>37</v>
      </c>
      <c r="N425">
        <v>260</v>
      </c>
      <c r="O425">
        <v>92.692300000000003</v>
      </c>
      <c r="P425">
        <v>92.692300000000003</v>
      </c>
      <c r="Q425">
        <v>3359</v>
      </c>
      <c r="R425" t="s">
        <v>18173</v>
      </c>
    </row>
    <row r="426" spans="1:18" x14ac:dyDescent="0.35">
      <c r="A426" t="s">
        <v>19475</v>
      </c>
      <c r="B426" t="s">
        <v>18172</v>
      </c>
      <c r="C426" t="s">
        <v>18173</v>
      </c>
      <c r="D426">
        <v>26.266999999999999</v>
      </c>
      <c r="E426">
        <v>217</v>
      </c>
      <c r="F426">
        <v>137</v>
      </c>
      <c r="G426">
        <v>6</v>
      </c>
      <c r="H426">
        <v>56</v>
      </c>
      <c r="I426">
        <v>254</v>
      </c>
      <c r="J426">
        <v>49</v>
      </c>
      <c r="K426">
        <v>260</v>
      </c>
      <c r="L426">
        <v>3.3599999999999999E-11</v>
      </c>
      <c r="M426">
        <v>62</v>
      </c>
      <c r="N426">
        <v>260</v>
      </c>
      <c r="O426">
        <v>83.461500000000001</v>
      </c>
      <c r="P426">
        <v>83.461500000000001</v>
      </c>
      <c r="Q426">
        <v>5972</v>
      </c>
      <c r="R426" t="s">
        <v>18173</v>
      </c>
    </row>
    <row r="427" spans="1:18" x14ac:dyDescent="0.35">
      <c r="A427" t="s">
        <v>18928</v>
      </c>
      <c r="B427" t="s">
        <v>19476</v>
      </c>
      <c r="C427" t="s">
        <v>19477</v>
      </c>
      <c r="D427">
        <v>61.588999999999999</v>
      </c>
      <c r="E427">
        <v>151</v>
      </c>
      <c r="F427">
        <v>58</v>
      </c>
      <c r="G427">
        <v>0</v>
      </c>
      <c r="H427">
        <v>22</v>
      </c>
      <c r="I427">
        <v>172</v>
      </c>
      <c r="J427">
        <v>60</v>
      </c>
      <c r="K427">
        <v>210</v>
      </c>
      <c r="L427">
        <v>3.7700000000000001E-66</v>
      </c>
      <c r="M427">
        <v>201</v>
      </c>
      <c r="N427">
        <v>212</v>
      </c>
      <c r="O427">
        <v>71.226399999999998</v>
      </c>
      <c r="P427">
        <v>71.226399999999998</v>
      </c>
      <c r="Q427">
        <v>3576</v>
      </c>
      <c r="R427" t="s">
        <v>19477</v>
      </c>
    </row>
    <row r="428" spans="1:18" x14ac:dyDescent="0.35">
      <c r="A428" t="s">
        <v>18943</v>
      </c>
      <c r="B428" t="s">
        <v>17716</v>
      </c>
      <c r="C428" t="s">
        <v>17717</v>
      </c>
      <c r="D428">
        <v>28.652000000000001</v>
      </c>
      <c r="E428">
        <v>178</v>
      </c>
      <c r="F428">
        <v>90</v>
      </c>
      <c r="G428">
        <v>6</v>
      </c>
      <c r="H428">
        <v>25</v>
      </c>
      <c r="I428">
        <v>180</v>
      </c>
      <c r="J428">
        <v>43</v>
      </c>
      <c r="K428">
        <v>205</v>
      </c>
      <c r="L428">
        <v>3.9499999999999998E-5</v>
      </c>
      <c r="M428">
        <v>44.7</v>
      </c>
      <c r="N428">
        <v>303</v>
      </c>
      <c r="O428">
        <v>58.745899999999999</v>
      </c>
      <c r="P428">
        <v>58.745899999999999</v>
      </c>
      <c r="Q428">
        <v>1311</v>
      </c>
      <c r="R428" t="s">
        <v>17717</v>
      </c>
    </row>
    <row r="429" spans="1:18" x14ac:dyDescent="0.35">
      <c r="A429" t="s">
        <v>18917</v>
      </c>
      <c r="B429" t="s">
        <v>17716</v>
      </c>
      <c r="C429" t="s">
        <v>17717</v>
      </c>
      <c r="D429">
        <v>28.216000000000001</v>
      </c>
      <c r="E429">
        <v>241</v>
      </c>
      <c r="F429">
        <v>130</v>
      </c>
      <c r="G429">
        <v>9</v>
      </c>
      <c r="H429">
        <v>116</v>
      </c>
      <c r="I429">
        <v>334</v>
      </c>
      <c r="J429">
        <v>36</v>
      </c>
      <c r="K429">
        <v>255</v>
      </c>
      <c r="L429">
        <v>3.0900000000000001E-6</v>
      </c>
      <c r="M429">
        <v>48.9</v>
      </c>
      <c r="N429">
        <v>303</v>
      </c>
      <c r="O429">
        <v>79.537999999999997</v>
      </c>
      <c r="P429">
        <v>79.537999999999997</v>
      </c>
      <c r="Q429">
        <v>5615</v>
      </c>
      <c r="R429" t="s">
        <v>17717</v>
      </c>
    </row>
    <row r="430" spans="1:18" x14ac:dyDescent="0.35">
      <c r="A430" t="s">
        <v>19012</v>
      </c>
      <c r="B430" t="s">
        <v>18016</v>
      </c>
      <c r="C430" t="s">
        <v>18132</v>
      </c>
      <c r="D430">
        <v>25.196999999999999</v>
      </c>
      <c r="E430">
        <v>254</v>
      </c>
      <c r="F430">
        <v>146</v>
      </c>
      <c r="G430">
        <v>11</v>
      </c>
      <c r="H430">
        <v>7</v>
      </c>
      <c r="I430">
        <v>236</v>
      </c>
      <c r="J430">
        <v>5</v>
      </c>
      <c r="K430">
        <v>238</v>
      </c>
      <c r="L430">
        <v>1.9E-2</v>
      </c>
      <c r="M430">
        <v>36.200000000000003</v>
      </c>
      <c r="N430">
        <v>252</v>
      </c>
      <c r="O430">
        <v>100.794</v>
      </c>
      <c r="P430">
        <v>101</v>
      </c>
      <c r="Q430">
        <v>943</v>
      </c>
      <c r="R430" t="s">
        <v>18132</v>
      </c>
    </row>
    <row r="431" spans="1:18" x14ac:dyDescent="0.35">
      <c r="A431" t="s">
        <v>19013</v>
      </c>
      <c r="B431" t="s">
        <v>18016</v>
      </c>
      <c r="C431" t="s">
        <v>18132</v>
      </c>
      <c r="D431">
        <v>25.196999999999999</v>
      </c>
      <c r="E431">
        <v>254</v>
      </c>
      <c r="F431">
        <v>146</v>
      </c>
      <c r="G431">
        <v>11</v>
      </c>
      <c r="H431">
        <v>7</v>
      </c>
      <c r="I431">
        <v>236</v>
      </c>
      <c r="J431">
        <v>5</v>
      </c>
      <c r="K431">
        <v>238</v>
      </c>
      <c r="L431">
        <v>1.9E-2</v>
      </c>
      <c r="M431">
        <v>36.200000000000003</v>
      </c>
      <c r="N431">
        <v>252</v>
      </c>
      <c r="O431">
        <v>100.794</v>
      </c>
      <c r="P431">
        <v>101</v>
      </c>
      <c r="Q431">
        <v>981</v>
      </c>
      <c r="R431" t="s">
        <v>18132</v>
      </c>
    </row>
    <row r="432" spans="1:18" x14ac:dyDescent="0.35">
      <c r="A432" t="s">
        <v>18943</v>
      </c>
      <c r="B432" t="s">
        <v>18016</v>
      </c>
      <c r="C432" t="s">
        <v>18132</v>
      </c>
      <c r="D432">
        <v>25.882000000000001</v>
      </c>
      <c r="E432">
        <v>255</v>
      </c>
      <c r="F432">
        <v>146</v>
      </c>
      <c r="G432">
        <v>8</v>
      </c>
      <c r="H432">
        <v>27</v>
      </c>
      <c r="I432">
        <v>255</v>
      </c>
      <c r="J432">
        <v>2</v>
      </c>
      <c r="K432">
        <v>239</v>
      </c>
      <c r="L432">
        <v>3.32E-6</v>
      </c>
      <c r="M432">
        <v>47.8</v>
      </c>
      <c r="N432">
        <v>252</v>
      </c>
      <c r="O432">
        <v>101.19</v>
      </c>
      <c r="P432">
        <v>101</v>
      </c>
      <c r="Q432">
        <v>1211</v>
      </c>
      <c r="R432" t="s">
        <v>18132</v>
      </c>
    </row>
    <row r="433" spans="1:18" x14ac:dyDescent="0.35">
      <c r="A433" t="s">
        <v>18932</v>
      </c>
      <c r="B433" t="s">
        <v>19294</v>
      </c>
      <c r="C433" t="s">
        <v>19478</v>
      </c>
      <c r="D433">
        <v>26.689</v>
      </c>
      <c r="E433">
        <v>296</v>
      </c>
      <c r="F433">
        <v>167</v>
      </c>
      <c r="G433">
        <v>4</v>
      </c>
      <c r="H433">
        <v>2</v>
      </c>
      <c r="I433">
        <v>296</v>
      </c>
      <c r="J433">
        <v>13</v>
      </c>
      <c r="K433">
        <v>259</v>
      </c>
      <c r="L433">
        <v>2.66E-22</v>
      </c>
      <c r="M433">
        <v>95.5</v>
      </c>
      <c r="N433">
        <v>300</v>
      </c>
      <c r="O433">
        <v>98.666700000000006</v>
      </c>
      <c r="P433">
        <v>98.666700000000006</v>
      </c>
      <c r="Q433">
        <v>4301</v>
      </c>
      <c r="R433" t="s">
        <v>19478</v>
      </c>
    </row>
    <row r="434" spans="1:18" x14ac:dyDescent="0.35">
      <c r="A434" t="s">
        <v>18997</v>
      </c>
      <c r="B434" t="s">
        <v>19479</v>
      </c>
      <c r="C434" t="s">
        <v>19480</v>
      </c>
      <c r="D434">
        <v>31.867999999999999</v>
      </c>
      <c r="E434">
        <v>91</v>
      </c>
      <c r="F434">
        <v>57</v>
      </c>
      <c r="G434">
        <v>2</v>
      </c>
      <c r="H434">
        <v>27</v>
      </c>
      <c r="I434">
        <v>117</v>
      </c>
      <c r="J434">
        <v>9</v>
      </c>
      <c r="K434">
        <v>94</v>
      </c>
      <c r="L434">
        <v>8.9999999999999993E-3</v>
      </c>
      <c r="M434">
        <v>35.4</v>
      </c>
      <c r="N434">
        <v>163</v>
      </c>
      <c r="O434">
        <v>55.828200000000002</v>
      </c>
      <c r="P434">
        <v>55.828200000000002</v>
      </c>
      <c r="Q434">
        <v>1646</v>
      </c>
      <c r="R434" t="s">
        <v>19480</v>
      </c>
    </row>
    <row r="435" spans="1:18" x14ac:dyDescent="0.35">
      <c r="A435" t="s">
        <v>18940</v>
      </c>
      <c r="B435" t="s">
        <v>19481</v>
      </c>
      <c r="C435" t="s">
        <v>19482</v>
      </c>
      <c r="D435">
        <v>38.793999999999997</v>
      </c>
      <c r="E435">
        <v>763</v>
      </c>
      <c r="F435">
        <v>423</v>
      </c>
      <c r="G435">
        <v>9</v>
      </c>
      <c r="H435">
        <v>8</v>
      </c>
      <c r="I435">
        <v>740</v>
      </c>
      <c r="J435">
        <v>12</v>
      </c>
      <c r="K435">
        <v>760</v>
      </c>
      <c r="L435">
        <v>1.08E-160</v>
      </c>
      <c r="M435">
        <v>484</v>
      </c>
      <c r="N435">
        <v>763</v>
      </c>
      <c r="O435">
        <v>100</v>
      </c>
      <c r="P435">
        <v>100</v>
      </c>
      <c r="Q435">
        <v>4554</v>
      </c>
      <c r="R435" t="s">
        <v>19482</v>
      </c>
    </row>
    <row r="436" spans="1:18" x14ac:dyDescent="0.35">
      <c r="A436" t="s">
        <v>18935</v>
      </c>
      <c r="B436" t="s">
        <v>19483</v>
      </c>
      <c r="C436" t="s">
        <v>19484</v>
      </c>
      <c r="D436">
        <v>45.293999999999997</v>
      </c>
      <c r="E436">
        <v>170</v>
      </c>
      <c r="F436">
        <v>86</v>
      </c>
      <c r="G436">
        <v>2</v>
      </c>
      <c r="H436">
        <v>4</v>
      </c>
      <c r="I436">
        <v>167</v>
      </c>
      <c r="J436">
        <v>6</v>
      </c>
      <c r="K436">
        <v>174</v>
      </c>
      <c r="L436">
        <v>1.1100000000000001E-47</v>
      </c>
      <c r="M436">
        <v>153</v>
      </c>
      <c r="N436">
        <v>180</v>
      </c>
      <c r="O436">
        <v>94.444400000000002</v>
      </c>
      <c r="P436">
        <v>94.444400000000002</v>
      </c>
      <c r="Q436">
        <v>2406</v>
      </c>
      <c r="R436" t="s">
        <v>19484</v>
      </c>
    </row>
    <row r="437" spans="1:18" x14ac:dyDescent="0.35">
      <c r="A437" t="s">
        <v>18976</v>
      </c>
      <c r="B437" t="s">
        <v>19485</v>
      </c>
      <c r="C437" t="s">
        <v>19486</v>
      </c>
      <c r="D437">
        <v>23.422999999999998</v>
      </c>
      <c r="E437">
        <v>111</v>
      </c>
      <c r="F437">
        <v>69</v>
      </c>
      <c r="G437">
        <v>3</v>
      </c>
      <c r="H437">
        <v>22</v>
      </c>
      <c r="I437">
        <v>124</v>
      </c>
      <c r="J437">
        <v>6</v>
      </c>
      <c r="K437">
        <v>108</v>
      </c>
      <c r="L437">
        <v>7.3999999999999996E-2</v>
      </c>
      <c r="M437">
        <v>33.1</v>
      </c>
      <c r="N437">
        <v>203</v>
      </c>
      <c r="O437">
        <v>54.6798</v>
      </c>
      <c r="P437">
        <v>54.6798</v>
      </c>
      <c r="Q437">
        <v>1736</v>
      </c>
      <c r="R437" t="s">
        <v>19486</v>
      </c>
    </row>
    <row r="438" spans="1:18" x14ac:dyDescent="0.35">
      <c r="A438" t="s">
        <v>18928</v>
      </c>
      <c r="B438" t="s">
        <v>19487</v>
      </c>
      <c r="C438" t="s">
        <v>19488</v>
      </c>
      <c r="D438">
        <v>50.34</v>
      </c>
      <c r="E438">
        <v>147</v>
      </c>
      <c r="F438">
        <v>73</v>
      </c>
      <c r="G438">
        <v>0</v>
      </c>
      <c r="H438">
        <v>20</v>
      </c>
      <c r="I438">
        <v>166</v>
      </c>
      <c r="J438">
        <v>1</v>
      </c>
      <c r="K438">
        <v>147</v>
      </c>
      <c r="L438">
        <v>2.7099999999999998E-49</v>
      </c>
      <c r="M438">
        <v>156</v>
      </c>
      <c r="N438">
        <v>152</v>
      </c>
      <c r="O438">
        <v>96.710499999999996</v>
      </c>
      <c r="P438">
        <v>96.710499999999996</v>
      </c>
      <c r="Q438">
        <v>3909</v>
      </c>
      <c r="R438" t="s">
        <v>19488</v>
      </c>
    </row>
    <row r="439" spans="1:18" x14ac:dyDescent="0.35">
      <c r="A439" t="s">
        <v>18928</v>
      </c>
      <c r="B439" t="s">
        <v>19489</v>
      </c>
      <c r="C439" t="s">
        <v>19490</v>
      </c>
      <c r="D439">
        <v>62.195</v>
      </c>
      <c r="E439">
        <v>164</v>
      </c>
      <c r="F439">
        <v>47</v>
      </c>
      <c r="G439">
        <v>1</v>
      </c>
      <c r="H439">
        <v>22</v>
      </c>
      <c r="I439">
        <v>170</v>
      </c>
      <c r="J439">
        <v>8</v>
      </c>
      <c r="K439">
        <v>171</v>
      </c>
      <c r="L439">
        <v>1.14E-68</v>
      </c>
      <c r="M439">
        <v>206</v>
      </c>
      <c r="N439">
        <v>174</v>
      </c>
      <c r="O439">
        <v>94.252899999999997</v>
      </c>
      <c r="P439">
        <v>94.252899999999997</v>
      </c>
      <c r="Q439">
        <v>3535</v>
      </c>
      <c r="R439" t="s">
        <v>19490</v>
      </c>
    </row>
    <row r="440" spans="1:18" x14ac:dyDescent="0.35">
      <c r="A440" t="s">
        <v>18920</v>
      </c>
      <c r="B440" t="s">
        <v>19491</v>
      </c>
      <c r="C440" t="s">
        <v>19492</v>
      </c>
      <c r="D440">
        <v>33.332999999999998</v>
      </c>
      <c r="E440">
        <v>144</v>
      </c>
      <c r="F440">
        <v>85</v>
      </c>
      <c r="G440">
        <v>3</v>
      </c>
      <c r="H440">
        <v>186</v>
      </c>
      <c r="I440">
        <v>329</v>
      </c>
      <c r="J440">
        <v>119</v>
      </c>
      <c r="K440">
        <v>251</v>
      </c>
      <c r="L440">
        <v>4.6800000000000002E-8</v>
      </c>
      <c r="M440">
        <v>53.9</v>
      </c>
      <c r="N440">
        <v>269</v>
      </c>
      <c r="O440">
        <v>53.531599999999997</v>
      </c>
      <c r="P440">
        <v>53.531599999999997</v>
      </c>
      <c r="Q440">
        <v>5302</v>
      </c>
      <c r="R440" t="s">
        <v>19492</v>
      </c>
    </row>
    <row r="441" spans="1:18" x14ac:dyDescent="0.35">
      <c r="A441" t="s">
        <v>18940</v>
      </c>
      <c r="B441" t="s">
        <v>19493</v>
      </c>
      <c r="C441" t="s">
        <v>19494</v>
      </c>
      <c r="D441">
        <v>28.327000000000002</v>
      </c>
      <c r="E441">
        <v>759</v>
      </c>
      <c r="F441">
        <v>506</v>
      </c>
      <c r="G441">
        <v>17</v>
      </c>
      <c r="H441">
        <v>9</v>
      </c>
      <c r="I441">
        <v>742</v>
      </c>
      <c r="J441">
        <v>10</v>
      </c>
      <c r="K441">
        <v>755</v>
      </c>
      <c r="L441">
        <v>6.3300000000000003E-76</v>
      </c>
      <c r="M441">
        <v>261</v>
      </c>
      <c r="N441">
        <v>765</v>
      </c>
      <c r="O441">
        <v>99.215699999999998</v>
      </c>
      <c r="P441">
        <v>99.215699999999998</v>
      </c>
      <c r="Q441">
        <v>4750</v>
      </c>
      <c r="R441" t="s">
        <v>19494</v>
      </c>
    </row>
    <row r="442" spans="1:18" x14ac:dyDescent="0.35">
      <c r="A442" t="s">
        <v>18943</v>
      </c>
      <c r="B442" t="s">
        <v>15485</v>
      </c>
      <c r="C442" t="s">
        <v>17328</v>
      </c>
      <c r="D442">
        <v>28.670999999999999</v>
      </c>
      <c r="E442">
        <v>143</v>
      </c>
      <c r="F442">
        <v>78</v>
      </c>
      <c r="G442">
        <v>6</v>
      </c>
      <c r="H442">
        <v>30</v>
      </c>
      <c r="I442">
        <v>150</v>
      </c>
      <c r="J442">
        <v>3</v>
      </c>
      <c r="K442">
        <v>143</v>
      </c>
      <c r="L442">
        <v>2.6899999999999998E-4</v>
      </c>
      <c r="M442">
        <v>42</v>
      </c>
      <c r="N442">
        <v>260</v>
      </c>
      <c r="O442">
        <v>55</v>
      </c>
      <c r="P442">
        <v>55</v>
      </c>
      <c r="Q442">
        <v>1430</v>
      </c>
      <c r="R442" t="s">
        <v>17328</v>
      </c>
    </row>
    <row r="443" spans="1:18" x14ac:dyDescent="0.35">
      <c r="A443" t="s">
        <v>18953</v>
      </c>
      <c r="B443" t="s">
        <v>18233</v>
      </c>
      <c r="C443" t="s">
        <v>18234</v>
      </c>
      <c r="D443">
        <v>25.434000000000001</v>
      </c>
      <c r="E443">
        <v>173</v>
      </c>
      <c r="F443">
        <v>99</v>
      </c>
      <c r="G443">
        <v>7</v>
      </c>
      <c r="H443">
        <v>466</v>
      </c>
      <c r="I443">
        <v>620</v>
      </c>
      <c r="J443">
        <v>16</v>
      </c>
      <c r="K443">
        <v>176</v>
      </c>
      <c r="L443">
        <v>5.0000000000000001E-3</v>
      </c>
      <c r="M443">
        <v>40</v>
      </c>
      <c r="N443">
        <v>293</v>
      </c>
      <c r="O443">
        <v>59.044400000000003</v>
      </c>
      <c r="P443">
        <v>59.044400000000003</v>
      </c>
      <c r="Q443">
        <v>1936</v>
      </c>
      <c r="R443" t="s">
        <v>18234</v>
      </c>
    </row>
    <row r="444" spans="1:18" x14ac:dyDescent="0.35">
      <c r="A444" t="s">
        <v>19495</v>
      </c>
      <c r="B444" t="s">
        <v>18233</v>
      </c>
      <c r="C444" t="s">
        <v>18234</v>
      </c>
      <c r="D444">
        <v>25.216999999999999</v>
      </c>
      <c r="E444">
        <v>230</v>
      </c>
      <c r="F444">
        <v>137</v>
      </c>
      <c r="G444">
        <v>9</v>
      </c>
      <c r="H444">
        <v>32</v>
      </c>
      <c r="I444">
        <v>239</v>
      </c>
      <c r="J444">
        <v>19</v>
      </c>
      <c r="K444">
        <v>235</v>
      </c>
      <c r="L444">
        <v>0.27</v>
      </c>
      <c r="M444">
        <v>33.1</v>
      </c>
      <c r="N444">
        <v>293</v>
      </c>
      <c r="O444">
        <v>78.4983</v>
      </c>
      <c r="P444">
        <v>78.4983</v>
      </c>
      <c r="Q444">
        <v>2959</v>
      </c>
      <c r="R444" t="s">
        <v>18234</v>
      </c>
    </row>
    <row r="445" spans="1:18" x14ac:dyDescent="0.35">
      <c r="A445" t="s">
        <v>18935</v>
      </c>
      <c r="B445" t="s">
        <v>19496</v>
      </c>
      <c r="C445" t="s">
        <v>19497</v>
      </c>
      <c r="D445">
        <v>40.506</v>
      </c>
      <c r="E445">
        <v>158</v>
      </c>
      <c r="F445">
        <v>82</v>
      </c>
      <c r="G445">
        <v>3</v>
      </c>
      <c r="H445">
        <v>3</v>
      </c>
      <c r="I445">
        <v>160</v>
      </c>
      <c r="J445">
        <v>4</v>
      </c>
      <c r="K445">
        <v>149</v>
      </c>
      <c r="L445">
        <v>2.39E-32</v>
      </c>
      <c r="M445">
        <v>113</v>
      </c>
      <c r="N445">
        <v>163</v>
      </c>
      <c r="O445">
        <v>96.932500000000005</v>
      </c>
      <c r="P445">
        <v>96.932500000000005</v>
      </c>
      <c r="Q445">
        <v>2441</v>
      </c>
      <c r="R445" t="s">
        <v>19497</v>
      </c>
    </row>
    <row r="446" spans="1:18" x14ac:dyDescent="0.35">
      <c r="A446" t="s">
        <v>18935</v>
      </c>
      <c r="B446" t="s">
        <v>19498</v>
      </c>
      <c r="C446" t="s">
        <v>19499</v>
      </c>
      <c r="D446">
        <v>40.384999999999998</v>
      </c>
      <c r="E446">
        <v>156</v>
      </c>
      <c r="F446">
        <v>80</v>
      </c>
      <c r="G446">
        <v>5</v>
      </c>
      <c r="H446">
        <v>4</v>
      </c>
      <c r="I446">
        <v>159</v>
      </c>
      <c r="J446">
        <v>5</v>
      </c>
      <c r="K446">
        <v>147</v>
      </c>
      <c r="L446">
        <v>1.47E-28</v>
      </c>
      <c r="M446">
        <v>103</v>
      </c>
      <c r="N446">
        <v>159</v>
      </c>
      <c r="O446">
        <v>98.113200000000006</v>
      </c>
      <c r="P446">
        <v>98.113200000000006</v>
      </c>
      <c r="Q446">
        <v>2567</v>
      </c>
      <c r="R446" t="s">
        <v>19499</v>
      </c>
    </row>
    <row r="447" spans="1:18" x14ac:dyDescent="0.35">
      <c r="A447" t="s">
        <v>18932</v>
      </c>
      <c r="B447" t="s">
        <v>15097</v>
      </c>
      <c r="C447" t="s">
        <v>19500</v>
      </c>
      <c r="D447">
        <v>27.760999999999999</v>
      </c>
      <c r="E447">
        <v>335</v>
      </c>
      <c r="F447">
        <v>182</v>
      </c>
      <c r="G447">
        <v>7</v>
      </c>
      <c r="H447">
        <v>1</v>
      </c>
      <c r="I447">
        <v>324</v>
      </c>
      <c r="J447">
        <v>1</v>
      </c>
      <c r="K447">
        <v>286</v>
      </c>
      <c r="L447">
        <v>2.4500000000000001E-20</v>
      </c>
      <c r="M447">
        <v>89.7</v>
      </c>
      <c r="N447">
        <v>290</v>
      </c>
      <c r="O447">
        <v>115.517</v>
      </c>
      <c r="P447">
        <v>101</v>
      </c>
      <c r="Q447">
        <v>4448</v>
      </c>
      <c r="R447" t="s">
        <v>19500</v>
      </c>
    </row>
    <row r="448" spans="1:18" x14ac:dyDescent="0.35">
      <c r="A448" t="s">
        <v>19104</v>
      </c>
      <c r="B448" t="s">
        <v>19501</v>
      </c>
      <c r="C448" t="s">
        <v>19502</v>
      </c>
      <c r="D448">
        <v>26.733000000000001</v>
      </c>
      <c r="E448">
        <v>101</v>
      </c>
      <c r="F448">
        <v>63</v>
      </c>
      <c r="G448">
        <v>3</v>
      </c>
      <c r="H448">
        <v>34</v>
      </c>
      <c r="I448">
        <v>134</v>
      </c>
      <c r="J448">
        <v>10</v>
      </c>
      <c r="K448">
        <v>99</v>
      </c>
      <c r="L448">
        <v>4.8000000000000001E-2</v>
      </c>
      <c r="M448">
        <v>33.5</v>
      </c>
      <c r="N448">
        <v>148</v>
      </c>
      <c r="O448">
        <v>68.243200000000002</v>
      </c>
      <c r="P448">
        <v>68.243200000000002</v>
      </c>
      <c r="Q448">
        <v>5955</v>
      </c>
      <c r="R448" t="s">
        <v>19502</v>
      </c>
    </row>
    <row r="449" spans="1:18" x14ac:dyDescent="0.35">
      <c r="A449" t="s">
        <v>18940</v>
      </c>
      <c r="B449" t="s">
        <v>19503</v>
      </c>
      <c r="C449" t="s">
        <v>19504</v>
      </c>
      <c r="D449">
        <v>29.359000000000002</v>
      </c>
      <c r="E449">
        <v>780</v>
      </c>
      <c r="F449">
        <v>492</v>
      </c>
      <c r="G449">
        <v>24</v>
      </c>
      <c r="H449">
        <v>7</v>
      </c>
      <c r="I449">
        <v>740</v>
      </c>
      <c r="J449">
        <v>5</v>
      </c>
      <c r="K449">
        <v>771</v>
      </c>
      <c r="L449">
        <v>2.47E-58</v>
      </c>
      <c r="M449">
        <v>212</v>
      </c>
      <c r="N449">
        <v>784</v>
      </c>
      <c r="O449">
        <v>99.489800000000002</v>
      </c>
      <c r="P449">
        <v>99.489800000000002</v>
      </c>
      <c r="Q449">
        <v>4887</v>
      </c>
      <c r="R449" t="s">
        <v>19504</v>
      </c>
    </row>
    <row r="450" spans="1:18" x14ac:dyDescent="0.35">
      <c r="A450" t="s">
        <v>18932</v>
      </c>
      <c r="B450" t="s">
        <v>19505</v>
      </c>
      <c r="C450" t="s">
        <v>19506</v>
      </c>
      <c r="D450">
        <v>41.790999999999997</v>
      </c>
      <c r="E450">
        <v>335</v>
      </c>
      <c r="F450">
        <v>183</v>
      </c>
      <c r="G450">
        <v>6</v>
      </c>
      <c r="H450">
        <v>1</v>
      </c>
      <c r="I450">
        <v>325</v>
      </c>
      <c r="J450">
        <v>1</v>
      </c>
      <c r="K450">
        <v>333</v>
      </c>
      <c r="L450">
        <v>4.9299999999999997E-72</v>
      </c>
      <c r="M450">
        <v>227</v>
      </c>
      <c r="N450">
        <v>337</v>
      </c>
      <c r="O450">
        <v>99.406499999999994</v>
      </c>
      <c r="P450">
        <v>99.406499999999994</v>
      </c>
      <c r="Q450">
        <v>4090</v>
      </c>
      <c r="R450" t="s">
        <v>19506</v>
      </c>
    </row>
    <row r="451" spans="1:18" x14ac:dyDescent="0.35">
      <c r="A451" t="s">
        <v>18917</v>
      </c>
      <c r="B451" t="s">
        <v>15477</v>
      </c>
      <c r="C451" t="s">
        <v>19507</v>
      </c>
      <c r="D451">
        <v>25.094000000000001</v>
      </c>
      <c r="E451">
        <v>267</v>
      </c>
      <c r="F451">
        <v>147</v>
      </c>
      <c r="G451">
        <v>10</v>
      </c>
      <c r="H451">
        <v>134</v>
      </c>
      <c r="I451">
        <v>380</v>
      </c>
      <c r="J451">
        <v>5</v>
      </c>
      <c r="K451">
        <v>238</v>
      </c>
      <c r="L451">
        <v>1.4999999999999999E-4</v>
      </c>
      <c r="M451">
        <v>43.5</v>
      </c>
      <c r="N451">
        <v>254</v>
      </c>
      <c r="O451">
        <v>105.11799999999999</v>
      </c>
      <c r="P451">
        <v>101</v>
      </c>
      <c r="Q451">
        <v>5773</v>
      </c>
      <c r="R451" t="s">
        <v>19507</v>
      </c>
    </row>
    <row r="452" spans="1:18" x14ac:dyDescent="0.35">
      <c r="A452" t="s">
        <v>18920</v>
      </c>
      <c r="B452" t="s">
        <v>19508</v>
      </c>
      <c r="C452" t="s">
        <v>19509</v>
      </c>
      <c r="D452">
        <v>35.737000000000002</v>
      </c>
      <c r="E452">
        <v>319</v>
      </c>
      <c r="F452">
        <v>186</v>
      </c>
      <c r="G452">
        <v>6</v>
      </c>
      <c r="H452">
        <v>12</v>
      </c>
      <c r="I452">
        <v>329</v>
      </c>
      <c r="J452">
        <v>4</v>
      </c>
      <c r="K452">
        <v>304</v>
      </c>
      <c r="L452">
        <v>2.09E-54</v>
      </c>
      <c r="M452">
        <v>181</v>
      </c>
      <c r="N452">
        <v>345</v>
      </c>
      <c r="O452">
        <v>92.463800000000006</v>
      </c>
      <c r="P452">
        <v>92.463800000000006</v>
      </c>
      <c r="Q452">
        <v>5038</v>
      </c>
      <c r="R452" t="s">
        <v>19509</v>
      </c>
    </row>
    <row r="453" spans="1:18" x14ac:dyDescent="0.35">
      <c r="A453" t="s">
        <v>18928</v>
      </c>
      <c r="B453" t="s">
        <v>19510</v>
      </c>
      <c r="C453" t="s">
        <v>19511</v>
      </c>
      <c r="D453">
        <v>55.171999999999997</v>
      </c>
      <c r="E453">
        <v>145</v>
      </c>
      <c r="F453">
        <v>49</v>
      </c>
      <c r="G453">
        <v>1</v>
      </c>
      <c r="H453">
        <v>39</v>
      </c>
      <c r="I453">
        <v>167</v>
      </c>
      <c r="J453">
        <v>18</v>
      </c>
      <c r="K453">
        <v>162</v>
      </c>
      <c r="L453">
        <v>8.8900000000000002E-48</v>
      </c>
      <c r="M453">
        <v>153</v>
      </c>
      <c r="N453">
        <v>168</v>
      </c>
      <c r="O453">
        <v>86.3095</v>
      </c>
      <c r="P453">
        <v>86.3095</v>
      </c>
      <c r="Q453">
        <v>3962</v>
      </c>
      <c r="R453" t="s">
        <v>19511</v>
      </c>
    </row>
    <row r="454" spans="1:18" x14ac:dyDescent="0.35">
      <c r="A454" t="s">
        <v>18940</v>
      </c>
      <c r="B454" t="s">
        <v>19512</v>
      </c>
      <c r="C454" t="s">
        <v>19513</v>
      </c>
      <c r="D454">
        <v>39.783000000000001</v>
      </c>
      <c r="E454">
        <v>739</v>
      </c>
      <c r="F454">
        <v>420</v>
      </c>
      <c r="G454">
        <v>13</v>
      </c>
      <c r="H454">
        <v>12</v>
      </c>
      <c r="I454">
        <v>743</v>
      </c>
      <c r="J454">
        <v>2</v>
      </c>
      <c r="K454">
        <v>722</v>
      </c>
      <c r="L454">
        <v>2.96E-140</v>
      </c>
      <c r="M454">
        <v>430</v>
      </c>
      <c r="N454">
        <v>724</v>
      </c>
      <c r="O454">
        <v>102.072</v>
      </c>
      <c r="P454">
        <v>101</v>
      </c>
      <c r="Q454">
        <v>4648</v>
      </c>
      <c r="R454" t="s">
        <v>19513</v>
      </c>
    </row>
    <row r="455" spans="1:18" x14ac:dyDescent="0.35">
      <c r="A455" t="s">
        <v>18947</v>
      </c>
      <c r="B455" t="s">
        <v>17737</v>
      </c>
      <c r="C455" t="s">
        <v>18654</v>
      </c>
      <c r="D455">
        <v>24.783000000000001</v>
      </c>
      <c r="E455">
        <v>230</v>
      </c>
      <c r="F455">
        <v>138</v>
      </c>
      <c r="G455">
        <v>10</v>
      </c>
      <c r="H455">
        <v>45</v>
      </c>
      <c r="I455">
        <v>255</v>
      </c>
      <c r="J455">
        <v>2</v>
      </c>
      <c r="K455">
        <v>215</v>
      </c>
      <c r="L455">
        <v>2E-3</v>
      </c>
      <c r="M455">
        <v>39.299999999999997</v>
      </c>
      <c r="N455">
        <v>250</v>
      </c>
      <c r="O455">
        <v>92</v>
      </c>
      <c r="P455">
        <v>92</v>
      </c>
      <c r="Q455">
        <v>1127</v>
      </c>
      <c r="R455" t="s">
        <v>18654</v>
      </c>
    </row>
    <row r="456" spans="1:18" x14ac:dyDescent="0.35">
      <c r="A456" t="s">
        <v>18943</v>
      </c>
      <c r="B456" t="s">
        <v>17737</v>
      </c>
      <c r="C456" t="s">
        <v>18654</v>
      </c>
      <c r="D456">
        <v>24.626999999999999</v>
      </c>
      <c r="E456">
        <v>268</v>
      </c>
      <c r="F456">
        <v>156</v>
      </c>
      <c r="G456">
        <v>10</v>
      </c>
      <c r="H456">
        <v>27</v>
      </c>
      <c r="I456">
        <v>269</v>
      </c>
      <c r="J456">
        <v>2</v>
      </c>
      <c r="K456">
        <v>248</v>
      </c>
      <c r="L456">
        <v>6.99E-6</v>
      </c>
      <c r="M456">
        <v>46.6</v>
      </c>
      <c r="N456">
        <v>250</v>
      </c>
      <c r="O456">
        <v>107.2</v>
      </c>
      <c r="P456">
        <v>101</v>
      </c>
      <c r="Q456">
        <v>1227</v>
      </c>
      <c r="R456" t="s">
        <v>18654</v>
      </c>
    </row>
    <row r="457" spans="1:18" x14ac:dyDescent="0.35">
      <c r="A457" t="s">
        <v>18940</v>
      </c>
      <c r="B457" t="s">
        <v>19514</v>
      </c>
      <c r="C457" t="s">
        <v>19515</v>
      </c>
      <c r="D457">
        <v>28.931000000000001</v>
      </c>
      <c r="E457">
        <v>795</v>
      </c>
      <c r="F457">
        <v>475</v>
      </c>
      <c r="G457">
        <v>27</v>
      </c>
      <c r="H457">
        <v>6</v>
      </c>
      <c r="I457">
        <v>738</v>
      </c>
      <c r="J457">
        <v>3</v>
      </c>
      <c r="K457">
        <v>769</v>
      </c>
      <c r="L457">
        <v>7.9400000000000002E-57</v>
      </c>
      <c r="M457">
        <v>208</v>
      </c>
      <c r="N457">
        <v>798</v>
      </c>
      <c r="O457">
        <v>99.624099999999999</v>
      </c>
      <c r="P457">
        <v>99.624099999999999</v>
      </c>
      <c r="Q457">
        <v>4934</v>
      </c>
      <c r="R457" t="s">
        <v>19515</v>
      </c>
    </row>
    <row r="458" spans="1:18" x14ac:dyDescent="0.35">
      <c r="A458" t="s">
        <v>18978</v>
      </c>
      <c r="B458" t="s">
        <v>16147</v>
      </c>
      <c r="C458" t="s">
        <v>16148</v>
      </c>
      <c r="D458">
        <v>28.048999999999999</v>
      </c>
      <c r="E458">
        <v>246</v>
      </c>
      <c r="F458">
        <v>157</v>
      </c>
      <c r="G458">
        <v>10</v>
      </c>
      <c r="H458">
        <v>362</v>
      </c>
      <c r="I458">
        <v>604</v>
      </c>
      <c r="J458">
        <v>4</v>
      </c>
      <c r="K458">
        <v>232</v>
      </c>
      <c r="L458">
        <v>1.57E-9</v>
      </c>
      <c r="M458">
        <v>60.5</v>
      </c>
      <c r="N458">
        <v>270</v>
      </c>
      <c r="O458">
        <v>91.111099999999993</v>
      </c>
      <c r="P458">
        <v>91.111099999999993</v>
      </c>
      <c r="Q458">
        <v>181</v>
      </c>
      <c r="R458" t="s">
        <v>16148</v>
      </c>
    </row>
    <row r="459" spans="1:18" x14ac:dyDescent="0.35">
      <c r="A459" t="s">
        <v>18946</v>
      </c>
      <c r="B459" t="s">
        <v>15398</v>
      </c>
      <c r="C459" t="s">
        <v>17855</v>
      </c>
      <c r="D459">
        <v>25.181999999999999</v>
      </c>
      <c r="E459">
        <v>274</v>
      </c>
      <c r="F459">
        <v>149</v>
      </c>
      <c r="G459">
        <v>9</v>
      </c>
      <c r="H459">
        <v>5</v>
      </c>
      <c r="I459">
        <v>245</v>
      </c>
      <c r="J459">
        <v>4</v>
      </c>
      <c r="K459">
        <v>254</v>
      </c>
      <c r="L459">
        <v>8.3200000000000002E-10</v>
      </c>
      <c r="M459">
        <v>58.2</v>
      </c>
      <c r="N459">
        <v>256</v>
      </c>
      <c r="O459">
        <v>107.03100000000001</v>
      </c>
      <c r="P459">
        <v>101</v>
      </c>
      <c r="Q459">
        <v>409</v>
      </c>
      <c r="R459" t="s">
        <v>17855</v>
      </c>
    </row>
    <row r="460" spans="1:18" x14ac:dyDescent="0.35">
      <c r="A460" t="s">
        <v>18920</v>
      </c>
      <c r="B460" t="s">
        <v>19516</v>
      </c>
      <c r="C460" t="s">
        <v>19517</v>
      </c>
      <c r="D460">
        <v>37.735999999999997</v>
      </c>
      <c r="E460">
        <v>318</v>
      </c>
      <c r="F460">
        <v>179</v>
      </c>
      <c r="G460">
        <v>6</v>
      </c>
      <c r="H460">
        <v>12</v>
      </c>
      <c r="I460">
        <v>328</v>
      </c>
      <c r="J460">
        <v>7</v>
      </c>
      <c r="K460">
        <v>306</v>
      </c>
      <c r="L460">
        <v>1.4E-58</v>
      </c>
      <c r="M460">
        <v>192</v>
      </c>
      <c r="N460">
        <v>340</v>
      </c>
      <c r="O460">
        <v>93.529399999999995</v>
      </c>
      <c r="P460">
        <v>93.529399999999995</v>
      </c>
      <c r="Q460">
        <v>4998</v>
      </c>
      <c r="R460" t="s">
        <v>19517</v>
      </c>
    </row>
    <row r="461" spans="1:18" x14ac:dyDescent="0.35">
      <c r="A461" t="s">
        <v>18946</v>
      </c>
      <c r="B461" t="s">
        <v>17136</v>
      </c>
      <c r="C461" t="s">
        <v>17137</v>
      </c>
      <c r="D461">
        <v>22.634</v>
      </c>
      <c r="E461">
        <v>243</v>
      </c>
      <c r="F461">
        <v>160</v>
      </c>
      <c r="G461">
        <v>7</v>
      </c>
      <c r="H461">
        <v>1</v>
      </c>
      <c r="I461">
        <v>226</v>
      </c>
      <c r="J461">
        <v>1</v>
      </c>
      <c r="K461">
        <v>232</v>
      </c>
      <c r="L461">
        <v>5.9699999999999996E-7</v>
      </c>
      <c r="M461">
        <v>49.7</v>
      </c>
      <c r="N461">
        <v>255</v>
      </c>
      <c r="O461">
        <v>95.2941</v>
      </c>
      <c r="P461">
        <v>95.2941</v>
      </c>
      <c r="Q461">
        <v>511</v>
      </c>
      <c r="R461" t="s">
        <v>17137</v>
      </c>
    </row>
    <row r="462" spans="1:18" x14ac:dyDescent="0.35">
      <c r="A462" t="s">
        <v>19123</v>
      </c>
      <c r="B462" t="s">
        <v>19124</v>
      </c>
      <c r="C462" t="s">
        <v>19518</v>
      </c>
      <c r="D462">
        <v>23.312999999999999</v>
      </c>
      <c r="E462">
        <v>163</v>
      </c>
      <c r="F462">
        <v>121</v>
      </c>
      <c r="G462">
        <v>2</v>
      </c>
      <c r="H462">
        <v>3</v>
      </c>
      <c r="I462">
        <v>165</v>
      </c>
      <c r="J462">
        <v>3</v>
      </c>
      <c r="K462">
        <v>161</v>
      </c>
      <c r="L462">
        <v>0.02</v>
      </c>
      <c r="M462">
        <v>35</v>
      </c>
      <c r="N462">
        <v>196</v>
      </c>
      <c r="O462">
        <v>83.163300000000007</v>
      </c>
      <c r="P462">
        <v>83.163300000000007</v>
      </c>
      <c r="Q462">
        <v>5461</v>
      </c>
      <c r="R462" t="s">
        <v>19518</v>
      </c>
    </row>
    <row r="463" spans="1:18" x14ac:dyDescent="0.35">
      <c r="A463" t="s">
        <v>19000</v>
      </c>
      <c r="B463" t="s">
        <v>19519</v>
      </c>
      <c r="C463" t="s">
        <v>19520</v>
      </c>
      <c r="D463">
        <v>29.084</v>
      </c>
      <c r="E463">
        <v>251</v>
      </c>
      <c r="F463">
        <v>170</v>
      </c>
      <c r="G463">
        <v>4</v>
      </c>
      <c r="H463">
        <v>283</v>
      </c>
      <c r="I463">
        <v>533</v>
      </c>
      <c r="J463">
        <v>197</v>
      </c>
      <c r="K463">
        <v>439</v>
      </c>
      <c r="L463">
        <v>6.1999999999999997E-27</v>
      </c>
      <c r="M463">
        <v>115</v>
      </c>
      <c r="N463">
        <v>458</v>
      </c>
      <c r="O463">
        <v>54.8035</v>
      </c>
      <c r="P463">
        <v>54.8035</v>
      </c>
      <c r="Q463">
        <v>2071</v>
      </c>
      <c r="R463" t="s">
        <v>19520</v>
      </c>
    </row>
    <row r="464" spans="1:18" x14ac:dyDescent="0.35">
      <c r="A464" t="s">
        <v>18928</v>
      </c>
      <c r="B464" t="s">
        <v>16143</v>
      </c>
      <c r="C464" t="s">
        <v>19521</v>
      </c>
      <c r="D464">
        <v>68.242999999999995</v>
      </c>
      <c r="E464">
        <v>148</v>
      </c>
      <c r="F464">
        <v>47</v>
      </c>
      <c r="G464">
        <v>0</v>
      </c>
      <c r="H464">
        <v>22</v>
      </c>
      <c r="I464">
        <v>169</v>
      </c>
      <c r="J464">
        <v>14</v>
      </c>
      <c r="K464">
        <v>161</v>
      </c>
      <c r="L464">
        <v>5.39E-73</v>
      </c>
      <c r="M464">
        <v>217</v>
      </c>
      <c r="N464">
        <v>168</v>
      </c>
      <c r="O464">
        <v>88.095200000000006</v>
      </c>
      <c r="P464">
        <v>88.095200000000006</v>
      </c>
      <c r="Q464">
        <v>3499</v>
      </c>
      <c r="R464" t="s">
        <v>19521</v>
      </c>
    </row>
    <row r="465" spans="1:18" x14ac:dyDescent="0.35">
      <c r="A465" t="s">
        <v>19398</v>
      </c>
      <c r="B465" t="s">
        <v>16357</v>
      </c>
      <c r="C465" t="s">
        <v>19522</v>
      </c>
      <c r="D465">
        <v>33.332999999999998</v>
      </c>
      <c r="E465">
        <v>84</v>
      </c>
      <c r="F465">
        <v>51</v>
      </c>
      <c r="G465">
        <v>4</v>
      </c>
      <c r="H465">
        <v>1</v>
      </c>
      <c r="I465">
        <v>79</v>
      </c>
      <c r="J465">
        <v>1</v>
      </c>
      <c r="K465">
        <v>84</v>
      </c>
      <c r="L465">
        <v>0.42</v>
      </c>
      <c r="M465">
        <v>29.3</v>
      </c>
      <c r="N465">
        <v>155</v>
      </c>
      <c r="O465">
        <v>54.1935</v>
      </c>
      <c r="P465">
        <v>54.1935</v>
      </c>
      <c r="Q465">
        <v>967</v>
      </c>
      <c r="R465" t="s">
        <v>19522</v>
      </c>
    </row>
    <row r="466" spans="1:18" x14ac:dyDescent="0.35">
      <c r="A466" t="s">
        <v>18946</v>
      </c>
      <c r="B466" t="s">
        <v>16139</v>
      </c>
      <c r="C466" t="s">
        <v>18667</v>
      </c>
      <c r="D466">
        <v>24.609000000000002</v>
      </c>
      <c r="E466">
        <v>256</v>
      </c>
      <c r="F466">
        <v>166</v>
      </c>
      <c r="G466">
        <v>7</v>
      </c>
      <c r="H466">
        <v>6</v>
      </c>
      <c r="I466">
        <v>245</v>
      </c>
      <c r="J466">
        <v>5</v>
      </c>
      <c r="K466">
        <v>249</v>
      </c>
      <c r="L466">
        <v>5.6800000000000002E-9</v>
      </c>
      <c r="M466">
        <v>55.8</v>
      </c>
      <c r="N466">
        <v>251</v>
      </c>
      <c r="O466">
        <v>101.992</v>
      </c>
      <c r="P466">
        <v>101</v>
      </c>
      <c r="Q466">
        <v>433</v>
      </c>
      <c r="R466" t="s">
        <v>18667</v>
      </c>
    </row>
    <row r="467" spans="1:18" x14ac:dyDescent="0.35">
      <c r="A467" t="s">
        <v>18943</v>
      </c>
      <c r="B467" t="s">
        <v>18084</v>
      </c>
      <c r="C467" t="s">
        <v>18085</v>
      </c>
      <c r="D467">
        <v>24.088000000000001</v>
      </c>
      <c r="E467">
        <v>274</v>
      </c>
      <c r="F467">
        <v>142</v>
      </c>
      <c r="G467">
        <v>12</v>
      </c>
      <c r="H467">
        <v>30</v>
      </c>
      <c r="I467">
        <v>277</v>
      </c>
      <c r="J467">
        <v>3</v>
      </c>
      <c r="K467">
        <v>236</v>
      </c>
      <c r="L467">
        <v>6.9599999999999998E-5</v>
      </c>
      <c r="M467">
        <v>43.9</v>
      </c>
      <c r="N467">
        <v>257</v>
      </c>
      <c r="O467">
        <v>106.61499999999999</v>
      </c>
      <c r="P467">
        <v>101</v>
      </c>
      <c r="Q467">
        <v>1345</v>
      </c>
      <c r="R467" t="s">
        <v>18085</v>
      </c>
    </row>
    <row r="468" spans="1:18" x14ac:dyDescent="0.35">
      <c r="A468" t="s">
        <v>18932</v>
      </c>
      <c r="B468" t="s">
        <v>19523</v>
      </c>
      <c r="C468" t="s">
        <v>19524</v>
      </c>
      <c r="D468">
        <v>52.335999999999999</v>
      </c>
      <c r="E468">
        <v>321</v>
      </c>
      <c r="F468">
        <v>152</v>
      </c>
      <c r="G468">
        <v>1</v>
      </c>
      <c r="H468">
        <v>1</v>
      </c>
      <c r="I468">
        <v>321</v>
      </c>
      <c r="J468">
        <v>1</v>
      </c>
      <c r="K468">
        <v>320</v>
      </c>
      <c r="L468">
        <v>3.2899999999999998E-98</v>
      </c>
      <c r="M468">
        <v>293</v>
      </c>
      <c r="N468">
        <v>329</v>
      </c>
      <c r="O468">
        <v>97.568399999999997</v>
      </c>
      <c r="P468">
        <v>97.568399999999997</v>
      </c>
      <c r="Q468">
        <v>4058</v>
      </c>
      <c r="R468" t="s">
        <v>19524</v>
      </c>
    </row>
    <row r="469" spans="1:18" x14ac:dyDescent="0.35">
      <c r="A469" t="s">
        <v>18932</v>
      </c>
      <c r="B469" t="s">
        <v>19525</v>
      </c>
      <c r="C469" t="s">
        <v>19526</v>
      </c>
      <c r="D469">
        <v>26.806999999999999</v>
      </c>
      <c r="E469">
        <v>332</v>
      </c>
      <c r="F469">
        <v>182</v>
      </c>
      <c r="G469">
        <v>9</v>
      </c>
      <c r="H469">
        <v>4</v>
      </c>
      <c r="I469">
        <v>327</v>
      </c>
      <c r="J469">
        <v>6</v>
      </c>
      <c r="K469">
        <v>284</v>
      </c>
      <c r="L469">
        <v>5.3400000000000002E-21</v>
      </c>
      <c r="M469">
        <v>91.3</v>
      </c>
      <c r="N469">
        <v>284</v>
      </c>
      <c r="O469">
        <v>116.901</v>
      </c>
      <c r="P469">
        <v>101</v>
      </c>
      <c r="Q469">
        <v>4391</v>
      </c>
      <c r="R469" t="s">
        <v>19526</v>
      </c>
    </row>
    <row r="470" spans="1:18" x14ac:dyDescent="0.35">
      <c r="A470" t="s">
        <v>18947</v>
      </c>
      <c r="B470" t="s">
        <v>15609</v>
      </c>
      <c r="C470" t="s">
        <v>18218</v>
      </c>
      <c r="D470">
        <v>28.384</v>
      </c>
      <c r="E470">
        <v>229</v>
      </c>
      <c r="F470">
        <v>131</v>
      </c>
      <c r="G470">
        <v>9</v>
      </c>
      <c r="H470">
        <v>48</v>
      </c>
      <c r="I470">
        <v>258</v>
      </c>
      <c r="J470">
        <v>5</v>
      </c>
      <c r="K470">
        <v>218</v>
      </c>
      <c r="L470">
        <v>4.85E-5</v>
      </c>
      <c r="M470">
        <v>44.7</v>
      </c>
      <c r="N470">
        <v>262</v>
      </c>
      <c r="O470">
        <v>87.404600000000002</v>
      </c>
      <c r="P470">
        <v>87.404600000000002</v>
      </c>
      <c r="Q470">
        <v>1034</v>
      </c>
      <c r="R470" t="s">
        <v>18218</v>
      </c>
    </row>
    <row r="471" spans="1:18" x14ac:dyDescent="0.35">
      <c r="A471" t="s">
        <v>18948</v>
      </c>
      <c r="B471" t="s">
        <v>15609</v>
      </c>
      <c r="C471" t="s">
        <v>18218</v>
      </c>
      <c r="D471">
        <v>25.213999999999999</v>
      </c>
      <c r="E471">
        <v>234</v>
      </c>
      <c r="F471">
        <v>126</v>
      </c>
      <c r="G471">
        <v>9</v>
      </c>
      <c r="H471">
        <v>129</v>
      </c>
      <c r="I471">
        <v>334</v>
      </c>
      <c r="J471">
        <v>8</v>
      </c>
      <c r="K471">
        <v>220</v>
      </c>
      <c r="L471">
        <v>0.01</v>
      </c>
      <c r="M471">
        <v>37.700000000000003</v>
      </c>
      <c r="N471">
        <v>262</v>
      </c>
      <c r="O471">
        <v>89.313000000000002</v>
      </c>
      <c r="P471">
        <v>89.313000000000002</v>
      </c>
      <c r="Q471">
        <v>2988</v>
      </c>
      <c r="R471" t="s">
        <v>18218</v>
      </c>
    </row>
    <row r="472" spans="1:18" x14ac:dyDescent="0.35">
      <c r="A472" t="s">
        <v>18946</v>
      </c>
      <c r="B472" t="s">
        <v>16581</v>
      </c>
      <c r="C472" t="s">
        <v>16582</v>
      </c>
      <c r="D472">
        <v>22.007999999999999</v>
      </c>
      <c r="E472">
        <v>259</v>
      </c>
      <c r="F472">
        <v>145</v>
      </c>
      <c r="G472">
        <v>9</v>
      </c>
      <c r="H472">
        <v>6</v>
      </c>
      <c r="I472">
        <v>230</v>
      </c>
      <c r="J472">
        <v>3</v>
      </c>
      <c r="K472">
        <v>238</v>
      </c>
      <c r="L472">
        <v>2.9399999999999999E-4</v>
      </c>
      <c r="M472">
        <v>41.6</v>
      </c>
      <c r="N472">
        <v>258</v>
      </c>
      <c r="O472">
        <v>100.38800000000001</v>
      </c>
      <c r="P472">
        <v>101</v>
      </c>
      <c r="Q472">
        <v>761</v>
      </c>
      <c r="R472" t="s">
        <v>16582</v>
      </c>
    </row>
    <row r="473" spans="1:18" x14ac:dyDescent="0.35">
      <c r="A473" t="s">
        <v>18940</v>
      </c>
      <c r="B473" t="s">
        <v>19527</v>
      </c>
      <c r="C473" t="s">
        <v>19528</v>
      </c>
      <c r="D473">
        <v>41.295999999999999</v>
      </c>
      <c r="E473">
        <v>741</v>
      </c>
      <c r="F473">
        <v>413</v>
      </c>
      <c r="G473">
        <v>8</v>
      </c>
      <c r="H473">
        <v>8</v>
      </c>
      <c r="I473">
        <v>742</v>
      </c>
      <c r="J473">
        <v>15</v>
      </c>
      <c r="K473">
        <v>739</v>
      </c>
      <c r="L473">
        <v>3.0399999999999999E-159</v>
      </c>
      <c r="M473">
        <v>479</v>
      </c>
      <c r="N473">
        <v>739</v>
      </c>
      <c r="O473">
        <v>100.271</v>
      </c>
      <c r="P473">
        <v>101</v>
      </c>
      <c r="Q473">
        <v>4558</v>
      </c>
      <c r="R473" t="s">
        <v>19528</v>
      </c>
    </row>
    <row r="474" spans="1:18" x14ac:dyDescent="0.35">
      <c r="A474" t="s">
        <v>18935</v>
      </c>
      <c r="B474" t="s">
        <v>19529</v>
      </c>
      <c r="C474" t="s">
        <v>19530</v>
      </c>
      <c r="D474">
        <v>46.667000000000002</v>
      </c>
      <c r="E474">
        <v>165</v>
      </c>
      <c r="F474">
        <v>82</v>
      </c>
      <c r="G474">
        <v>1</v>
      </c>
      <c r="H474">
        <v>4</v>
      </c>
      <c r="I474">
        <v>162</v>
      </c>
      <c r="J474">
        <v>6</v>
      </c>
      <c r="K474">
        <v>170</v>
      </c>
      <c r="L474">
        <v>2.35E-55</v>
      </c>
      <c r="M474">
        <v>172</v>
      </c>
      <c r="N474">
        <v>179</v>
      </c>
      <c r="O474">
        <v>92.178799999999995</v>
      </c>
      <c r="P474">
        <v>92.178799999999995</v>
      </c>
      <c r="Q474">
        <v>2315</v>
      </c>
      <c r="R474" t="s">
        <v>19530</v>
      </c>
    </row>
    <row r="475" spans="1:18" x14ac:dyDescent="0.35">
      <c r="A475" t="s">
        <v>19000</v>
      </c>
      <c r="B475" t="s">
        <v>19531</v>
      </c>
      <c r="C475" t="s">
        <v>19532</v>
      </c>
      <c r="D475">
        <v>25.954000000000001</v>
      </c>
      <c r="E475">
        <v>655</v>
      </c>
      <c r="F475">
        <v>391</v>
      </c>
      <c r="G475">
        <v>15</v>
      </c>
      <c r="H475">
        <v>284</v>
      </c>
      <c r="I475">
        <v>929</v>
      </c>
      <c r="J475">
        <v>167</v>
      </c>
      <c r="K475">
        <v>736</v>
      </c>
      <c r="L475">
        <v>1.6800000000000001E-37</v>
      </c>
      <c r="M475">
        <v>151</v>
      </c>
      <c r="N475">
        <v>763</v>
      </c>
      <c r="O475">
        <v>85.845299999999995</v>
      </c>
      <c r="P475">
        <v>85.845299999999995</v>
      </c>
      <c r="Q475">
        <v>2021</v>
      </c>
      <c r="R475" t="s">
        <v>19532</v>
      </c>
    </row>
    <row r="476" spans="1:18" x14ac:dyDescent="0.35">
      <c r="A476" t="s">
        <v>19038</v>
      </c>
      <c r="B476" t="s">
        <v>19533</v>
      </c>
      <c r="C476" t="s">
        <v>19534</v>
      </c>
      <c r="D476">
        <v>24.523</v>
      </c>
      <c r="E476">
        <v>367</v>
      </c>
      <c r="F476">
        <v>200</v>
      </c>
      <c r="G476">
        <v>17</v>
      </c>
      <c r="H476">
        <v>229</v>
      </c>
      <c r="I476">
        <v>532</v>
      </c>
      <c r="J476">
        <v>244</v>
      </c>
      <c r="K476">
        <v>596</v>
      </c>
      <c r="L476">
        <v>2.1199999999999999E-7</v>
      </c>
      <c r="M476">
        <v>53.9</v>
      </c>
      <c r="N476">
        <v>633</v>
      </c>
      <c r="O476">
        <v>57.977899999999998</v>
      </c>
      <c r="P476">
        <v>57.977899999999998</v>
      </c>
      <c r="Q476">
        <v>3113</v>
      </c>
      <c r="R476" t="s">
        <v>19534</v>
      </c>
    </row>
    <row r="477" spans="1:18" x14ac:dyDescent="0.35">
      <c r="A477" t="s">
        <v>19417</v>
      </c>
      <c r="B477" t="s">
        <v>15245</v>
      </c>
      <c r="C477" t="s">
        <v>17725</v>
      </c>
      <c r="D477">
        <v>28.538</v>
      </c>
      <c r="E477">
        <v>431</v>
      </c>
      <c r="F477">
        <v>296</v>
      </c>
      <c r="G477">
        <v>7</v>
      </c>
      <c r="H477">
        <v>19</v>
      </c>
      <c r="I477">
        <v>441</v>
      </c>
      <c r="J477">
        <v>15</v>
      </c>
      <c r="K477">
        <v>441</v>
      </c>
      <c r="L477">
        <v>2.3399999999999998E-50</v>
      </c>
      <c r="M477">
        <v>177</v>
      </c>
      <c r="N477">
        <v>461</v>
      </c>
      <c r="O477">
        <v>93.492400000000004</v>
      </c>
      <c r="P477">
        <v>93.492400000000004</v>
      </c>
      <c r="Q477">
        <v>38</v>
      </c>
      <c r="R477" t="s">
        <v>17725</v>
      </c>
    </row>
    <row r="478" spans="1:18" x14ac:dyDescent="0.35">
      <c r="A478" t="s">
        <v>19418</v>
      </c>
      <c r="B478" t="s">
        <v>15245</v>
      </c>
      <c r="C478" t="s">
        <v>17725</v>
      </c>
      <c r="D478">
        <v>23.276</v>
      </c>
      <c r="E478">
        <v>348</v>
      </c>
      <c r="F478">
        <v>215</v>
      </c>
      <c r="G478">
        <v>17</v>
      </c>
      <c r="H478">
        <v>92</v>
      </c>
      <c r="I478">
        <v>407</v>
      </c>
      <c r="J478">
        <v>114</v>
      </c>
      <c r="K478">
        <v>441</v>
      </c>
      <c r="L478">
        <v>1.5200000000000001E-4</v>
      </c>
      <c r="M478">
        <v>43.9</v>
      </c>
      <c r="N478">
        <v>461</v>
      </c>
      <c r="O478">
        <v>75.488100000000003</v>
      </c>
      <c r="P478">
        <v>75.488100000000003</v>
      </c>
      <c r="Q478">
        <v>78</v>
      </c>
      <c r="R478" t="s">
        <v>17725</v>
      </c>
    </row>
    <row r="479" spans="1:18" x14ac:dyDescent="0.35">
      <c r="A479" t="s">
        <v>19419</v>
      </c>
      <c r="B479" t="s">
        <v>15245</v>
      </c>
      <c r="C479" t="s">
        <v>17725</v>
      </c>
      <c r="D479">
        <v>36.363999999999997</v>
      </c>
      <c r="E479">
        <v>462</v>
      </c>
      <c r="F479">
        <v>267</v>
      </c>
      <c r="G479">
        <v>9</v>
      </c>
      <c r="H479">
        <v>18</v>
      </c>
      <c r="I479">
        <v>473</v>
      </c>
      <c r="J479">
        <v>16</v>
      </c>
      <c r="K479">
        <v>456</v>
      </c>
      <c r="L479">
        <v>3.3499999999999998E-89</v>
      </c>
      <c r="M479">
        <v>280</v>
      </c>
      <c r="N479">
        <v>461</v>
      </c>
      <c r="O479">
        <v>100.217</v>
      </c>
      <c r="P479">
        <v>101</v>
      </c>
      <c r="Q479">
        <v>1866</v>
      </c>
      <c r="R479" t="s">
        <v>17725</v>
      </c>
    </row>
    <row r="480" spans="1:18" x14ac:dyDescent="0.35">
      <c r="A480" t="s">
        <v>19535</v>
      </c>
      <c r="B480" t="s">
        <v>15245</v>
      </c>
      <c r="C480" t="s">
        <v>17725</v>
      </c>
      <c r="D480">
        <v>21.811</v>
      </c>
      <c r="E480">
        <v>243</v>
      </c>
      <c r="F480">
        <v>145</v>
      </c>
      <c r="G480">
        <v>10</v>
      </c>
      <c r="H480">
        <v>62</v>
      </c>
      <c r="I480">
        <v>284</v>
      </c>
      <c r="J480">
        <v>90</v>
      </c>
      <c r="K480">
        <v>307</v>
      </c>
      <c r="L480">
        <v>5.0000000000000001E-3</v>
      </c>
      <c r="M480">
        <v>38.9</v>
      </c>
      <c r="N480">
        <v>461</v>
      </c>
      <c r="O480">
        <v>52.711500000000001</v>
      </c>
      <c r="P480">
        <v>52.711500000000001</v>
      </c>
      <c r="Q480">
        <v>2699</v>
      </c>
      <c r="R480" t="s">
        <v>17725</v>
      </c>
    </row>
    <row r="481" spans="1:18" x14ac:dyDescent="0.35">
      <c r="A481" t="s">
        <v>19421</v>
      </c>
      <c r="B481" t="s">
        <v>15245</v>
      </c>
      <c r="C481" t="s">
        <v>17725</v>
      </c>
      <c r="D481">
        <v>25</v>
      </c>
      <c r="E481">
        <v>244</v>
      </c>
      <c r="F481">
        <v>145</v>
      </c>
      <c r="G481">
        <v>10</v>
      </c>
      <c r="H481">
        <v>210</v>
      </c>
      <c r="I481">
        <v>438</v>
      </c>
      <c r="J481">
        <v>114</v>
      </c>
      <c r="K481">
        <v>334</v>
      </c>
      <c r="L481">
        <v>6.7000000000000004E-8</v>
      </c>
      <c r="M481">
        <v>55.1</v>
      </c>
      <c r="N481">
        <v>461</v>
      </c>
      <c r="O481">
        <v>52.928400000000003</v>
      </c>
      <c r="P481">
        <v>52.928400000000003</v>
      </c>
      <c r="Q481">
        <v>3371</v>
      </c>
      <c r="R481" t="s">
        <v>17725</v>
      </c>
    </row>
    <row r="482" spans="1:18" x14ac:dyDescent="0.35">
      <c r="A482" t="s">
        <v>19422</v>
      </c>
      <c r="B482" t="s">
        <v>15245</v>
      </c>
      <c r="C482" t="s">
        <v>17725</v>
      </c>
      <c r="D482">
        <v>35.280999999999999</v>
      </c>
      <c r="E482">
        <v>462</v>
      </c>
      <c r="F482">
        <v>277</v>
      </c>
      <c r="G482">
        <v>7</v>
      </c>
      <c r="H482">
        <v>19</v>
      </c>
      <c r="I482">
        <v>478</v>
      </c>
      <c r="J482">
        <v>15</v>
      </c>
      <c r="K482">
        <v>456</v>
      </c>
      <c r="L482">
        <v>9.9800000000000002E-86</v>
      </c>
      <c r="M482">
        <v>271</v>
      </c>
      <c r="N482">
        <v>461</v>
      </c>
      <c r="O482">
        <v>100.217</v>
      </c>
      <c r="P482">
        <v>101</v>
      </c>
      <c r="Q482">
        <v>5527</v>
      </c>
      <c r="R482" t="s">
        <v>17725</v>
      </c>
    </row>
    <row r="483" spans="1:18" x14ac:dyDescent="0.35">
      <c r="A483" t="s">
        <v>19423</v>
      </c>
      <c r="B483" t="s">
        <v>15245</v>
      </c>
      <c r="C483" t="s">
        <v>17725</v>
      </c>
      <c r="D483">
        <v>27.126000000000001</v>
      </c>
      <c r="E483">
        <v>435</v>
      </c>
      <c r="F483">
        <v>306</v>
      </c>
      <c r="G483">
        <v>8</v>
      </c>
      <c r="H483">
        <v>164</v>
      </c>
      <c r="I483">
        <v>593</v>
      </c>
      <c r="J483">
        <v>15</v>
      </c>
      <c r="K483">
        <v>443</v>
      </c>
      <c r="L483">
        <v>1.58E-50</v>
      </c>
      <c r="M483">
        <v>181</v>
      </c>
      <c r="N483">
        <v>461</v>
      </c>
      <c r="O483">
        <v>94.360100000000003</v>
      </c>
      <c r="P483">
        <v>94.360100000000003</v>
      </c>
      <c r="Q483">
        <v>5833</v>
      </c>
      <c r="R483" t="s">
        <v>17725</v>
      </c>
    </row>
    <row r="484" spans="1:18" x14ac:dyDescent="0.35">
      <c r="A484" t="s">
        <v>18928</v>
      </c>
      <c r="B484" t="s">
        <v>19536</v>
      </c>
      <c r="C484" t="s">
        <v>19537</v>
      </c>
      <c r="D484">
        <v>71.429000000000002</v>
      </c>
      <c r="E484">
        <v>147</v>
      </c>
      <c r="F484">
        <v>42</v>
      </c>
      <c r="G484">
        <v>0</v>
      </c>
      <c r="H484">
        <v>22</v>
      </c>
      <c r="I484">
        <v>168</v>
      </c>
      <c r="J484">
        <v>14</v>
      </c>
      <c r="K484">
        <v>160</v>
      </c>
      <c r="L484">
        <v>2.34E-76</v>
      </c>
      <c r="M484">
        <v>225</v>
      </c>
      <c r="N484">
        <v>170</v>
      </c>
      <c r="O484">
        <v>86.470600000000005</v>
      </c>
      <c r="P484">
        <v>86.470600000000005</v>
      </c>
      <c r="Q484">
        <v>3491</v>
      </c>
      <c r="R484" t="s">
        <v>19537</v>
      </c>
    </row>
    <row r="485" spans="1:18" x14ac:dyDescent="0.35">
      <c r="A485" t="s">
        <v>18946</v>
      </c>
      <c r="B485" t="s">
        <v>15547</v>
      </c>
      <c r="C485" t="s">
        <v>17351</v>
      </c>
      <c r="D485">
        <v>22.137</v>
      </c>
      <c r="E485">
        <v>262</v>
      </c>
      <c r="F485">
        <v>172</v>
      </c>
      <c r="G485">
        <v>6</v>
      </c>
      <c r="H485">
        <v>5</v>
      </c>
      <c r="I485">
        <v>245</v>
      </c>
      <c r="J485">
        <v>4</v>
      </c>
      <c r="K485">
        <v>254</v>
      </c>
      <c r="L485">
        <v>8.85E-6</v>
      </c>
      <c r="M485">
        <v>46.2</v>
      </c>
      <c r="N485">
        <v>256</v>
      </c>
      <c r="O485">
        <v>102.34399999999999</v>
      </c>
      <c r="P485">
        <v>101</v>
      </c>
      <c r="Q485">
        <v>592</v>
      </c>
      <c r="R485" t="s">
        <v>17351</v>
      </c>
    </row>
    <row r="486" spans="1:18" x14ac:dyDescent="0.35">
      <c r="A486" t="s">
        <v>18946</v>
      </c>
      <c r="B486" t="s">
        <v>15871</v>
      </c>
      <c r="C486" t="s">
        <v>18748</v>
      </c>
      <c r="D486">
        <v>27.273</v>
      </c>
      <c r="E486">
        <v>253</v>
      </c>
      <c r="F486">
        <v>159</v>
      </c>
      <c r="G486">
        <v>7</v>
      </c>
      <c r="H486">
        <v>6</v>
      </c>
      <c r="I486">
        <v>245</v>
      </c>
      <c r="J486">
        <v>3</v>
      </c>
      <c r="K486">
        <v>243</v>
      </c>
      <c r="L486">
        <v>6.13E-8</v>
      </c>
      <c r="M486">
        <v>52.8</v>
      </c>
      <c r="N486">
        <v>248</v>
      </c>
      <c r="O486">
        <v>102.01600000000001</v>
      </c>
      <c r="P486">
        <v>101</v>
      </c>
      <c r="Q486">
        <v>463</v>
      </c>
      <c r="R486" t="s">
        <v>18748</v>
      </c>
    </row>
    <row r="487" spans="1:18" x14ac:dyDescent="0.35">
      <c r="A487" t="s">
        <v>18920</v>
      </c>
      <c r="B487" t="s">
        <v>19538</v>
      </c>
      <c r="C487" t="s">
        <v>19539</v>
      </c>
      <c r="D487">
        <v>35.423000000000002</v>
      </c>
      <c r="E487">
        <v>319</v>
      </c>
      <c r="F487">
        <v>187</v>
      </c>
      <c r="G487">
        <v>6</v>
      </c>
      <c r="H487">
        <v>12</v>
      </c>
      <c r="I487">
        <v>329</v>
      </c>
      <c r="J487">
        <v>7</v>
      </c>
      <c r="K487">
        <v>307</v>
      </c>
      <c r="L487">
        <v>1.65E-55</v>
      </c>
      <c r="M487">
        <v>184</v>
      </c>
      <c r="N487">
        <v>345</v>
      </c>
      <c r="O487">
        <v>92.463800000000006</v>
      </c>
      <c r="P487">
        <v>92.463800000000006</v>
      </c>
      <c r="Q487">
        <v>5017</v>
      </c>
      <c r="R487" t="s">
        <v>19539</v>
      </c>
    </row>
    <row r="488" spans="1:18" x14ac:dyDescent="0.35">
      <c r="A488" t="s">
        <v>18935</v>
      </c>
      <c r="B488" t="s">
        <v>19540</v>
      </c>
      <c r="C488" t="s">
        <v>19541</v>
      </c>
      <c r="D488">
        <v>40.127000000000002</v>
      </c>
      <c r="E488">
        <v>157</v>
      </c>
      <c r="F488">
        <v>82</v>
      </c>
      <c r="G488">
        <v>4</v>
      </c>
      <c r="H488">
        <v>3</v>
      </c>
      <c r="I488">
        <v>159</v>
      </c>
      <c r="J488">
        <v>4</v>
      </c>
      <c r="K488">
        <v>148</v>
      </c>
      <c r="L488">
        <v>4.3499999999999997E-31</v>
      </c>
      <c r="M488">
        <v>110</v>
      </c>
      <c r="N488">
        <v>161</v>
      </c>
      <c r="O488">
        <v>97.515500000000003</v>
      </c>
      <c r="P488">
        <v>97.515500000000003</v>
      </c>
      <c r="Q488">
        <v>2467</v>
      </c>
      <c r="R488" t="s">
        <v>19541</v>
      </c>
    </row>
    <row r="489" spans="1:18" x14ac:dyDescent="0.35">
      <c r="A489" t="s">
        <v>18946</v>
      </c>
      <c r="B489" t="s">
        <v>18774</v>
      </c>
      <c r="C489" t="s">
        <v>18775</v>
      </c>
      <c r="D489">
        <v>25.1</v>
      </c>
      <c r="E489">
        <v>251</v>
      </c>
      <c r="F489">
        <v>161</v>
      </c>
      <c r="G489">
        <v>7</v>
      </c>
      <c r="H489">
        <v>1</v>
      </c>
      <c r="I489">
        <v>237</v>
      </c>
      <c r="J489">
        <v>1</v>
      </c>
      <c r="K489">
        <v>238</v>
      </c>
      <c r="L489">
        <v>7.7400000000000004E-6</v>
      </c>
      <c r="M489">
        <v>46.2</v>
      </c>
      <c r="N489">
        <v>248</v>
      </c>
      <c r="O489">
        <v>101.21</v>
      </c>
      <c r="P489">
        <v>101</v>
      </c>
      <c r="Q489">
        <v>585</v>
      </c>
      <c r="R489" t="s">
        <v>18775</v>
      </c>
    </row>
    <row r="490" spans="1:18" x14ac:dyDescent="0.35">
      <c r="A490" t="s">
        <v>18940</v>
      </c>
      <c r="B490" t="s">
        <v>19542</v>
      </c>
      <c r="C490" t="s">
        <v>19543</v>
      </c>
      <c r="D490">
        <v>26.709</v>
      </c>
      <c r="E490">
        <v>790</v>
      </c>
      <c r="F490">
        <v>496</v>
      </c>
      <c r="G490">
        <v>22</v>
      </c>
      <c r="H490">
        <v>14</v>
      </c>
      <c r="I490">
        <v>746</v>
      </c>
      <c r="J490">
        <v>26</v>
      </c>
      <c r="K490">
        <v>789</v>
      </c>
      <c r="L490">
        <v>1.3900000000000001E-56</v>
      </c>
      <c r="M490">
        <v>207</v>
      </c>
      <c r="N490">
        <v>796</v>
      </c>
      <c r="O490">
        <v>99.246200000000002</v>
      </c>
      <c r="P490">
        <v>99.246200000000002</v>
      </c>
      <c r="Q490">
        <v>4943</v>
      </c>
      <c r="R490" t="s">
        <v>19543</v>
      </c>
    </row>
    <row r="491" spans="1:18" x14ac:dyDescent="0.35">
      <c r="A491" t="s">
        <v>19000</v>
      </c>
      <c r="B491" t="s">
        <v>19544</v>
      </c>
      <c r="C491" t="s">
        <v>19545</v>
      </c>
      <c r="D491">
        <v>25.087</v>
      </c>
      <c r="E491">
        <v>574</v>
      </c>
      <c r="F491">
        <v>354</v>
      </c>
      <c r="G491">
        <v>22</v>
      </c>
      <c r="H491">
        <v>65</v>
      </c>
      <c r="I491">
        <v>611</v>
      </c>
      <c r="J491">
        <v>3</v>
      </c>
      <c r="K491">
        <v>527</v>
      </c>
      <c r="L491">
        <v>9.1799999999999997E-25</v>
      </c>
      <c r="M491">
        <v>111</v>
      </c>
      <c r="N491">
        <v>787</v>
      </c>
      <c r="O491">
        <v>72.935199999999995</v>
      </c>
      <c r="P491">
        <v>72.935199999999995</v>
      </c>
      <c r="Q491">
        <v>2106</v>
      </c>
      <c r="R491" t="s">
        <v>19545</v>
      </c>
    </row>
    <row r="492" spans="1:18" x14ac:dyDescent="0.35">
      <c r="A492" t="s">
        <v>18940</v>
      </c>
      <c r="B492" t="s">
        <v>19544</v>
      </c>
      <c r="C492" t="s">
        <v>19545</v>
      </c>
      <c r="D492">
        <v>28.971</v>
      </c>
      <c r="E492">
        <v>787</v>
      </c>
      <c r="F492">
        <v>499</v>
      </c>
      <c r="G492">
        <v>16</v>
      </c>
      <c r="H492">
        <v>6</v>
      </c>
      <c r="I492">
        <v>743</v>
      </c>
      <c r="J492">
        <v>4</v>
      </c>
      <c r="K492">
        <v>779</v>
      </c>
      <c r="L492">
        <v>1.07E-78</v>
      </c>
      <c r="M492">
        <v>269</v>
      </c>
      <c r="N492">
        <v>787</v>
      </c>
      <c r="O492">
        <v>100</v>
      </c>
      <c r="P492">
        <v>100</v>
      </c>
      <c r="Q492">
        <v>4737</v>
      </c>
      <c r="R492" t="s">
        <v>19545</v>
      </c>
    </row>
    <row r="493" spans="1:18" x14ac:dyDescent="0.35">
      <c r="A493" t="s">
        <v>18940</v>
      </c>
      <c r="B493" t="s">
        <v>19546</v>
      </c>
      <c r="C493" t="s">
        <v>19547</v>
      </c>
      <c r="D493">
        <v>31.088000000000001</v>
      </c>
      <c r="E493">
        <v>772</v>
      </c>
      <c r="F493">
        <v>455</v>
      </c>
      <c r="G493">
        <v>17</v>
      </c>
      <c r="H493">
        <v>8</v>
      </c>
      <c r="I493">
        <v>736</v>
      </c>
      <c r="J493">
        <v>8</v>
      </c>
      <c r="K493">
        <v>745</v>
      </c>
      <c r="L493">
        <v>2.35E-73</v>
      </c>
      <c r="M493">
        <v>253</v>
      </c>
      <c r="N493">
        <v>755</v>
      </c>
      <c r="O493">
        <v>102.252</v>
      </c>
      <c r="P493">
        <v>101</v>
      </c>
      <c r="Q493">
        <v>4763</v>
      </c>
      <c r="R493" t="s">
        <v>19547</v>
      </c>
    </row>
    <row r="494" spans="1:18" x14ac:dyDescent="0.35">
      <c r="A494" t="s">
        <v>18946</v>
      </c>
      <c r="B494" t="s">
        <v>15396</v>
      </c>
      <c r="C494" t="s">
        <v>15397</v>
      </c>
      <c r="D494">
        <v>21.285</v>
      </c>
      <c r="E494">
        <v>249</v>
      </c>
      <c r="F494">
        <v>169</v>
      </c>
      <c r="G494">
        <v>6</v>
      </c>
      <c r="H494">
        <v>6</v>
      </c>
      <c r="I494">
        <v>239</v>
      </c>
      <c r="J494">
        <v>5</v>
      </c>
      <c r="K494">
        <v>241</v>
      </c>
      <c r="L494">
        <v>5.24E-5</v>
      </c>
      <c r="M494">
        <v>43.9</v>
      </c>
      <c r="N494">
        <v>249</v>
      </c>
      <c r="O494">
        <v>100</v>
      </c>
      <c r="P494">
        <v>100</v>
      </c>
      <c r="Q494">
        <v>659</v>
      </c>
      <c r="R494" t="s">
        <v>15397</v>
      </c>
    </row>
    <row r="495" spans="1:18" x14ac:dyDescent="0.35">
      <c r="A495" t="s">
        <v>18976</v>
      </c>
      <c r="B495" t="s">
        <v>19548</v>
      </c>
      <c r="C495" t="s">
        <v>19549</v>
      </c>
      <c r="D495">
        <v>32.71</v>
      </c>
      <c r="E495">
        <v>107</v>
      </c>
      <c r="F495">
        <v>58</v>
      </c>
      <c r="G495">
        <v>6</v>
      </c>
      <c r="H495">
        <v>21</v>
      </c>
      <c r="I495">
        <v>118</v>
      </c>
      <c r="J495">
        <v>5</v>
      </c>
      <c r="K495">
        <v>106</v>
      </c>
      <c r="L495">
        <v>0.86</v>
      </c>
      <c r="M495">
        <v>29.6</v>
      </c>
      <c r="N495">
        <v>154</v>
      </c>
      <c r="O495">
        <v>69.480500000000006</v>
      </c>
      <c r="P495">
        <v>69.480500000000006</v>
      </c>
      <c r="Q495">
        <v>1802</v>
      </c>
      <c r="R495" t="s">
        <v>19549</v>
      </c>
    </row>
    <row r="496" spans="1:18" x14ac:dyDescent="0.35">
      <c r="A496" t="s">
        <v>18935</v>
      </c>
      <c r="B496" t="s">
        <v>15352</v>
      </c>
      <c r="C496" t="s">
        <v>19550</v>
      </c>
      <c r="D496">
        <v>45.454999999999998</v>
      </c>
      <c r="E496">
        <v>165</v>
      </c>
      <c r="F496">
        <v>84</v>
      </c>
      <c r="G496">
        <v>1</v>
      </c>
      <c r="H496">
        <v>4</v>
      </c>
      <c r="I496">
        <v>162</v>
      </c>
      <c r="J496">
        <v>6</v>
      </c>
      <c r="K496">
        <v>170</v>
      </c>
      <c r="L496">
        <v>6.9299999999999997E-53</v>
      </c>
      <c r="M496">
        <v>166</v>
      </c>
      <c r="N496">
        <v>179</v>
      </c>
      <c r="O496">
        <v>92.178799999999995</v>
      </c>
      <c r="P496">
        <v>92.178799999999995</v>
      </c>
      <c r="Q496">
        <v>2366</v>
      </c>
      <c r="R496" t="s">
        <v>19550</v>
      </c>
    </row>
    <row r="497" spans="1:18" x14ac:dyDescent="0.35">
      <c r="A497" t="s">
        <v>18932</v>
      </c>
      <c r="B497" t="s">
        <v>19551</v>
      </c>
      <c r="C497" t="s">
        <v>19552</v>
      </c>
      <c r="D497">
        <v>28.198</v>
      </c>
      <c r="E497">
        <v>344</v>
      </c>
      <c r="F497">
        <v>213</v>
      </c>
      <c r="G497">
        <v>10</v>
      </c>
      <c r="H497">
        <v>4</v>
      </c>
      <c r="I497">
        <v>327</v>
      </c>
      <c r="J497">
        <v>6</v>
      </c>
      <c r="K497">
        <v>335</v>
      </c>
      <c r="L497">
        <v>6.5599999999999998E-24</v>
      </c>
      <c r="M497">
        <v>100</v>
      </c>
      <c r="N497">
        <v>342</v>
      </c>
      <c r="O497">
        <v>100.58499999999999</v>
      </c>
      <c r="P497">
        <v>101</v>
      </c>
      <c r="Q497">
        <v>4230</v>
      </c>
      <c r="R497" t="s">
        <v>19552</v>
      </c>
    </row>
    <row r="498" spans="1:18" x14ac:dyDescent="0.35">
      <c r="A498" t="s">
        <v>18935</v>
      </c>
      <c r="B498" t="s">
        <v>19553</v>
      </c>
      <c r="C498" t="s">
        <v>19554</v>
      </c>
      <c r="D498">
        <v>53.756999999999998</v>
      </c>
      <c r="E498">
        <v>173</v>
      </c>
      <c r="F498">
        <v>74</v>
      </c>
      <c r="G498">
        <v>2</v>
      </c>
      <c r="H498">
        <v>1</v>
      </c>
      <c r="I498">
        <v>167</v>
      </c>
      <c r="J498">
        <v>1</v>
      </c>
      <c r="K498">
        <v>173</v>
      </c>
      <c r="L498">
        <v>3.0899999999999999E-65</v>
      </c>
      <c r="M498">
        <v>197</v>
      </c>
      <c r="N498">
        <v>176</v>
      </c>
      <c r="O498">
        <v>98.295500000000004</v>
      </c>
      <c r="P498">
        <v>98.295500000000004</v>
      </c>
      <c r="Q498">
        <v>2195</v>
      </c>
      <c r="R498" t="s">
        <v>19554</v>
      </c>
    </row>
    <row r="499" spans="1:18" x14ac:dyDescent="0.35">
      <c r="A499" t="s">
        <v>18928</v>
      </c>
      <c r="B499" t="s">
        <v>19555</v>
      </c>
      <c r="C499" t="s">
        <v>19556</v>
      </c>
      <c r="D499">
        <v>62.838000000000001</v>
      </c>
      <c r="E499">
        <v>148</v>
      </c>
      <c r="F499">
        <v>55</v>
      </c>
      <c r="G499">
        <v>0</v>
      </c>
      <c r="H499">
        <v>17</v>
      </c>
      <c r="I499">
        <v>164</v>
      </c>
      <c r="J499">
        <v>62</v>
      </c>
      <c r="K499">
        <v>209</v>
      </c>
      <c r="L499">
        <v>1.9299999999999999E-62</v>
      </c>
      <c r="M499">
        <v>192</v>
      </c>
      <c r="N499">
        <v>216</v>
      </c>
      <c r="O499">
        <v>68.518500000000003</v>
      </c>
      <c r="P499">
        <v>68.518500000000003</v>
      </c>
      <c r="Q499">
        <v>3695</v>
      </c>
      <c r="R499" t="s">
        <v>19556</v>
      </c>
    </row>
    <row r="500" spans="1:18" x14ac:dyDescent="0.35">
      <c r="A500" t="s">
        <v>18920</v>
      </c>
      <c r="B500" t="s">
        <v>15169</v>
      </c>
      <c r="C500" t="s">
        <v>19557</v>
      </c>
      <c r="D500">
        <v>29.167000000000002</v>
      </c>
      <c r="E500">
        <v>168</v>
      </c>
      <c r="F500">
        <v>104</v>
      </c>
      <c r="G500">
        <v>5</v>
      </c>
      <c r="H500">
        <v>172</v>
      </c>
      <c r="I500">
        <v>334</v>
      </c>
      <c r="J500">
        <v>106</v>
      </c>
      <c r="K500">
        <v>263</v>
      </c>
      <c r="L500">
        <v>1.7500000000000001E-8</v>
      </c>
      <c r="M500">
        <v>55.1</v>
      </c>
      <c r="N500">
        <v>273</v>
      </c>
      <c r="O500">
        <v>61.538499999999999</v>
      </c>
      <c r="P500">
        <v>61.538499999999999</v>
      </c>
      <c r="Q500">
        <v>5265</v>
      </c>
      <c r="R500" t="s">
        <v>19557</v>
      </c>
    </row>
    <row r="501" spans="1:18" x14ac:dyDescent="0.35">
      <c r="A501" t="s">
        <v>18935</v>
      </c>
      <c r="B501" t="s">
        <v>19558</v>
      </c>
      <c r="C501" t="s">
        <v>19559</v>
      </c>
      <c r="D501">
        <v>47.561</v>
      </c>
      <c r="E501">
        <v>164</v>
      </c>
      <c r="F501">
        <v>80</v>
      </c>
      <c r="G501">
        <v>1</v>
      </c>
      <c r="H501">
        <v>5</v>
      </c>
      <c r="I501">
        <v>162</v>
      </c>
      <c r="J501">
        <v>7</v>
      </c>
      <c r="K501">
        <v>170</v>
      </c>
      <c r="L501">
        <v>2.4600000000000001E-55</v>
      </c>
      <c r="M501">
        <v>172</v>
      </c>
      <c r="N501">
        <v>179</v>
      </c>
      <c r="O501">
        <v>91.620099999999994</v>
      </c>
      <c r="P501">
        <v>91.620099999999994</v>
      </c>
      <c r="Q501">
        <v>2316</v>
      </c>
      <c r="R501" t="s">
        <v>19559</v>
      </c>
    </row>
    <row r="502" spans="1:18" x14ac:dyDescent="0.35">
      <c r="A502" t="s">
        <v>19220</v>
      </c>
      <c r="B502" t="s">
        <v>15887</v>
      </c>
      <c r="C502" t="s">
        <v>19560</v>
      </c>
      <c r="D502">
        <v>28.332999999999998</v>
      </c>
      <c r="E502">
        <v>120</v>
      </c>
      <c r="F502">
        <v>76</v>
      </c>
      <c r="G502">
        <v>3</v>
      </c>
      <c r="H502">
        <v>6</v>
      </c>
      <c r="I502">
        <v>123</v>
      </c>
      <c r="J502">
        <v>1</v>
      </c>
      <c r="K502">
        <v>112</v>
      </c>
      <c r="L502">
        <v>0.18</v>
      </c>
      <c r="M502">
        <v>31.6</v>
      </c>
      <c r="N502">
        <v>191</v>
      </c>
      <c r="O502">
        <v>62.827199999999998</v>
      </c>
      <c r="P502">
        <v>62.827199999999998</v>
      </c>
      <c r="Q502">
        <v>5995</v>
      </c>
      <c r="R502" t="s">
        <v>19560</v>
      </c>
    </row>
    <row r="503" spans="1:18" x14ac:dyDescent="0.35">
      <c r="A503" t="s">
        <v>18946</v>
      </c>
      <c r="B503" t="s">
        <v>15097</v>
      </c>
      <c r="C503" t="s">
        <v>19561</v>
      </c>
      <c r="D503">
        <v>24.111000000000001</v>
      </c>
      <c r="E503">
        <v>253</v>
      </c>
      <c r="F503">
        <v>148</v>
      </c>
      <c r="G503">
        <v>8</v>
      </c>
      <c r="H503">
        <v>4</v>
      </c>
      <c r="I503">
        <v>226</v>
      </c>
      <c r="J503">
        <v>3</v>
      </c>
      <c r="K503">
        <v>241</v>
      </c>
      <c r="L503">
        <v>1.4100000000000001E-5</v>
      </c>
      <c r="M503">
        <v>45.8</v>
      </c>
      <c r="N503">
        <v>261</v>
      </c>
      <c r="O503">
        <v>96.934899999999999</v>
      </c>
      <c r="P503">
        <v>96.934899999999999</v>
      </c>
      <c r="Q503">
        <v>609</v>
      </c>
      <c r="R503" t="s">
        <v>19561</v>
      </c>
    </row>
    <row r="504" spans="1:18" x14ac:dyDescent="0.35">
      <c r="A504" t="s">
        <v>18932</v>
      </c>
      <c r="B504" t="s">
        <v>19562</v>
      </c>
      <c r="C504" t="s">
        <v>19563</v>
      </c>
      <c r="D504">
        <v>48.039000000000001</v>
      </c>
      <c r="E504">
        <v>306</v>
      </c>
      <c r="F504">
        <v>156</v>
      </c>
      <c r="G504">
        <v>1</v>
      </c>
      <c r="H504">
        <v>23</v>
      </c>
      <c r="I504">
        <v>325</v>
      </c>
      <c r="J504">
        <v>18</v>
      </c>
      <c r="K504">
        <v>323</v>
      </c>
      <c r="L504">
        <v>4.53E-77</v>
      </c>
      <c r="M504">
        <v>239</v>
      </c>
      <c r="N504">
        <v>328</v>
      </c>
      <c r="O504">
        <v>93.292699999999996</v>
      </c>
      <c r="P504">
        <v>93.292699999999996</v>
      </c>
      <c r="Q504">
        <v>4089</v>
      </c>
      <c r="R504" t="s">
        <v>19563</v>
      </c>
    </row>
    <row r="505" spans="1:18" x14ac:dyDescent="0.35">
      <c r="A505" t="s">
        <v>18932</v>
      </c>
      <c r="B505" t="s">
        <v>15097</v>
      </c>
      <c r="C505" t="s">
        <v>19564</v>
      </c>
      <c r="D505">
        <v>27.728999999999999</v>
      </c>
      <c r="E505">
        <v>339</v>
      </c>
      <c r="F505">
        <v>183</v>
      </c>
      <c r="G505">
        <v>9</v>
      </c>
      <c r="H505">
        <v>1</v>
      </c>
      <c r="I505">
        <v>326</v>
      </c>
      <c r="J505">
        <v>1</v>
      </c>
      <c r="K505">
        <v>290</v>
      </c>
      <c r="L505">
        <v>5.6099999999999996E-22</v>
      </c>
      <c r="M505">
        <v>94.4</v>
      </c>
      <c r="N505">
        <v>291</v>
      </c>
      <c r="O505">
        <v>116.495</v>
      </c>
      <c r="P505">
        <v>101</v>
      </c>
      <c r="Q505">
        <v>4326</v>
      </c>
      <c r="R505" t="s">
        <v>19564</v>
      </c>
    </row>
    <row r="506" spans="1:18" x14ac:dyDescent="0.35">
      <c r="A506" t="s">
        <v>18947</v>
      </c>
      <c r="B506" t="s">
        <v>19565</v>
      </c>
      <c r="C506" t="s">
        <v>19566</v>
      </c>
      <c r="D506">
        <v>28</v>
      </c>
      <c r="E506">
        <v>175</v>
      </c>
      <c r="F506">
        <v>99</v>
      </c>
      <c r="G506">
        <v>5</v>
      </c>
      <c r="H506">
        <v>48</v>
      </c>
      <c r="I506">
        <v>200</v>
      </c>
      <c r="J506">
        <v>3</v>
      </c>
      <c r="K506">
        <v>172</v>
      </c>
      <c r="L506">
        <v>1.46E-4</v>
      </c>
      <c r="M506">
        <v>43.1</v>
      </c>
      <c r="N506">
        <v>259</v>
      </c>
      <c r="O506">
        <v>67.567599999999999</v>
      </c>
      <c r="P506">
        <v>67.567599999999999</v>
      </c>
      <c r="Q506">
        <v>1053</v>
      </c>
      <c r="R506" t="s">
        <v>19566</v>
      </c>
    </row>
    <row r="507" spans="1:18" x14ac:dyDescent="0.35">
      <c r="A507" t="s">
        <v>18935</v>
      </c>
      <c r="B507" t="s">
        <v>19567</v>
      </c>
      <c r="C507" t="s">
        <v>19568</v>
      </c>
      <c r="D507">
        <v>39.49</v>
      </c>
      <c r="E507">
        <v>157</v>
      </c>
      <c r="F507">
        <v>83</v>
      </c>
      <c r="G507">
        <v>4</v>
      </c>
      <c r="H507">
        <v>4</v>
      </c>
      <c r="I507">
        <v>160</v>
      </c>
      <c r="J507">
        <v>3</v>
      </c>
      <c r="K507">
        <v>147</v>
      </c>
      <c r="L507">
        <v>5.9700000000000002E-29</v>
      </c>
      <c r="M507">
        <v>104</v>
      </c>
      <c r="N507">
        <v>150</v>
      </c>
      <c r="O507">
        <v>104.667</v>
      </c>
      <c r="P507">
        <v>101</v>
      </c>
      <c r="Q507">
        <v>2549</v>
      </c>
      <c r="R507" t="s">
        <v>19568</v>
      </c>
    </row>
    <row r="508" spans="1:18" x14ac:dyDescent="0.35">
      <c r="A508" t="s">
        <v>19038</v>
      </c>
      <c r="B508" t="s">
        <v>19569</v>
      </c>
      <c r="C508" t="s">
        <v>19570</v>
      </c>
      <c r="D508">
        <v>25.263000000000002</v>
      </c>
      <c r="E508">
        <v>380</v>
      </c>
      <c r="F508">
        <v>201</v>
      </c>
      <c r="G508">
        <v>20</v>
      </c>
      <c r="H508">
        <v>229</v>
      </c>
      <c r="I508">
        <v>538</v>
      </c>
      <c r="J508">
        <v>42</v>
      </c>
      <c r="K508">
        <v>408</v>
      </c>
      <c r="L508">
        <v>1.72E-10</v>
      </c>
      <c r="M508">
        <v>63.5</v>
      </c>
      <c r="N508">
        <v>431</v>
      </c>
      <c r="O508">
        <v>88.167100000000005</v>
      </c>
      <c r="P508">
        <v>88.167100000000005</v>
      </c>
      <c r="Q508">
        <v>3055</v>
      </c>
      <c r="R508" t="s">
        <v>19570</v>
      </c>
    </row>
    <row r="509" spans="1:18" x14ac:dyDescent="0.35">
      <c r="A509" t="s">
        <v>18943</v>
      </c>
      <c r="B509" t="s">
        <v>15219</v>
      </c>
      <c r="C509" t="s">
        <v>15220</v>
      </c>
      <c r="D509">
        <v>27.777999999999999</v>
      </c>
      <c r="E509">
        <v>162</v>
      </c>
      <c r="F509">
        <v>84</v>
      </c>
      <c r="G509">
        <v>6</v>
      </c>
      <c r="H509">
        <v>30</v>
      </c>
      <c r="I509">
        <v>169</v>
      </c>
      <c r="J509">
        <v>3</v>
      </c>
      <c r="K509">
        <v>153</v>
      </c>
      <c r="L509">
        <v>1.55E-4</v>
      </c>
      <c r="M509">
        <v>42.7</v>
      </c>
      <c r="N509">
        <v>261</v>
      </c>
      <c r="O509">
        <v>62.069000000000003</v>
      </c>
      <c r="P509">
        <v>62.069000000000003</v>
      </c>
      <c r="Q509">
        <v>1382</v>
      </c>
      <c r="R509" t="s">
        <v>15220</v>
      </c>
    </row>
    <row r="510" spans="1:18" x14ac:dyDescent="0.35">
      <c r="A510" t="s">
        <v>18920</v>
      </c>
      <c r="B510" t="s">
        <v>19115</v>
      </c>
      <c r="C510" t="s">
        <v>19571</v>
      </c>
      <c r="D510">
        <v>35.713999999999999</v>
      </c>
      <c r="E510">
        <v>168</v>
      </c>
      <c r="F510">
        <v>75</v>
      </c>
      <c r="G510">
        <v>5</v>
      </c>
      <c r="H510">
        <v>169</v>
      </c>
      <c r="I510">
        <v>336</v>
      </c>
      <c r="J510">
        <v>98</v>
      </c>
      <c r="K510">
        <v>232</v>
      </c>
      <c r="L510">
        <v>2.46E-12</v>
      </c>
      <c r="M510">
        <v>66.2</v>
      </c>
      <c r="N510">
        <v>258</v>
      </c>
      <c r="O510">
        <v>65.116299999999995</v>
      </c>
      <c r="P510">
        <v>65.116299999999995</v>
      </c>
      <c r="Q510">
        <v>5136</v>
      </c>
      <c r="R510" t="s">
        <v>19571</v>
      </c>
    </row>
    <row r="511" spans="1:18" x14ac:dyDescent="0.35">
      <c r="A511" t="s">
        <v>18976</v>
      </c>
      <c r="B511" t="s">
        <v>19572</v>
      </c>
      <c r="C511" t="s">
        <v>19573</v>
      </c>
      <c r="D511">
        <v>22.523</v>
      </c>
      <c r="E511">
        <v>111</v>
      </c>
      <c r="F511">
        <v>70</v>
      </c>
      <c r="G511">
        <v>2</v>
      </c>
      <c r="H511">
        <v>19</v>
      </c>
      <c r="I511">
        <v>121</v>
      </c>
      <c r="J511">
        <v>3</v>
      </c>
      <c r="K511">
        <v>105</v>
      </c>
      <c r="L511">
        <v>0.55000000000000004</v>
      </c>
      <c r="M511">
        <v>30.4</v>
      </c>
      <c r="N511">
        <v>208</v>
      </c>
      <c r="O511">
        <v>53.365400000000001</v>
      </c>
      <c r="P511">
        <v>53.365400000000001</v>
      </c>
      <c r="Q511">
        <v>1780</v>
      </c>
      <c r="R511" t="s">
        <v>19573</v>
      </c>
    </row>
    <row r="512" spans="1:18" x14ac:dyDescent="0.35">
      <c r="A512" t="s">
        <v>18940</v>
      </c>
      <c r="B512" t="s">
        <v>15179</v>
      </c>
      <c r="C512" t="s">
        <v>19574</v>
      </c>
      <c r="D512">
        <v>26.492999999999999</v>
      </c>
      <c r="E512">
        <v>804</v>
      </c>
      <c r="F512">
        <v>471</v>
      </c>
      <c r="G512">
        <v>23</v>
      </c>
      <c r="H512">
        <v>8</v>
      </c>
      <c r="I512">
        <v>740</v>
      </c>
      <c r="J512">
        <v>12</v>
      </c>
      <c r="K512">
        <v>766</v>
      </c>
      <c r="L512">
        <v>7.6700000000000001E-57</v>
      </c>
      <c r="M512">
        <v>207</v>
      </c>
      <c r="N512">
        <v>775</v>
      </c>
      <c r="O512">
        <v>103.742</v>
      </c>
      <c r="P512">
        <v>101</v>
      </c>
      <c r="Q512">
        <v>4933</v>
      </c>
      <c r="R512" t="s">
        <v>19574</v>
      </c>
    </row>
    <row r="513" spans="1:18" x14ac:dyDescent="0.35">
      <c r="A513" t="s">
        <v>18946</v>
      </c>
      <c r="B513" t="s">
        <v>16128</v>
      </c>
      <c r="C513" t="s">
        <v>16129</v>
      </c>
      <c r="D513">
        <v>27.173999999999999</v>
      </c>
      <c r="E513">
        <v>184</v>
      </c>
      <c r="F513">
        <v>97</v>
      </c>
      <c r="G513">
        <v>6</v>
      </c>
      <c r="H513">
        <v>6</v>
      </c>
      <c r="I513">
        <v>158</v>
      </c>
      <c r="J513">
        <v>7</v>
      </c>
      <c r="K513">
        <v>184</v>
      </c>
      <c r="L513">
        <v>2.0100000000000001E-7</v>
      </c>
      <c r="M513">
        <v>50.4</v>
      </c>
      <c r="N513">
        <v>188</v>
      </c>
      <c r="O513">
        <v>97.872299999999996</v>
      </c>
      <c r="P513">
        <v>97.872299999999996</v>
      </c>
      <c r="Q513">
        <v>490</v>
      </c>
      <c r="R513" t="s">
        <v>16129</v>
      </c>
    </row>
    <row r="514" spans="1:18" x14ac:dyDescent="0.35">
      <c r="A514" t="s">
        <v>18940</v>
      </c>
      <c r="B514" t="s">
        <v>19575</v>
      </c>
      <c r="C514" t="s">
        <v>19576</v>
      </c>
      <c r="D514">
        <v>28.463000000000001</v>
      </c>
      <c r="E514">
        <v>787</v>
      </c>
      <c r="F514">
        <v>509</v>
      </c>
      <c r="G514">
        <v>18</v>
      </c>
      <c r="H514">
        <v>1</v>
      </c>
      <c r="I514">
        <v>750</v>
      </c>
      <c r="J514">
        <v>1</v>
      </c>
      <c r="K514">
        <v>770</v>
      </c>
      <c r="L514">
        <v>2.38E-62</v>
      </c>
      <c r="M514">
        <v>223</v>
      </c>
      <c r="N514">
        <v>770</v>
      </c>
      <c r="O514">
        <v>102.208</v>
      </c>
      <c r="P514">
        <v>101</v>
      </c>
      <c r="Q514">
        <v>4832</v>
      </c>
      <c r="R514" t="s">
        <v>19576</v>
      </c>
    </row>
    <row r="515" spans="1:18" x14ac:dyDescent="0.35">
      <c r="A515" t="s">
        <v>19010</v>
      </c>
      <c r="B515" t="s">
        <v>19577</v>
      </c>
      <c r="C515" t="s">
        <v>19578</v>
      </c>
      <c r="D515">
        <v>38.094999999999999</v>
      </c>
      <c r="E515">
        <v>84</v>
      </c>
      <c r="F515">
        <v>46</v>
      </c>
      <c r="G515">
        <v>3</v>
      </c>
      <c r="H515">
        <v>16</v>
      </c>
      <c r="I515">
        <v>97</v>
      </c>
      <c r="J515">
        <v>8</v>
      </c>
      <c r="K515">
        <v>87</v>
      </c>
      <c r="L515">
        <v>1E-3</v>
      </c>
      <c r="M515">
        <v>38.9</v>
      </c>
      <c r="N515">
        <v>158</v>
      </c>
      <c r="O515">
        <v>53.1646</v>
      </c>
      <c r="P515">
        <v>53.1646</v>
      </c>
      <c r="Q515">
        <v>319</v>
      </c>
      <c r="R515" t="s">
        <v>19578</v>
      </c>
    </row>
    <row r="516" spans="1:18" x14ac:dyDescent="0.35">
      <c r="A516" t="s">
        <v>19579</v>
      </c>
      <c r="B516" t="s">
        <v>18226</v>
      </c>
      <c r="C516" t="s">
        <v>19580</v>
      </c>
      <c r="D516">
        <v>26.852</v>
      </c>
      <c r="E516">
        <v>108</v>
      </c>
      <c r="F516">
        <v>58</v>
      </c>
      <c r="G516">
        <v>4</v>
      </c>
      <c r="H516">
        <v>129</v>
      </c>
      <c r="I516">
        <v>219</v>
      </c>
      <c r="J516">
        <v>59</v>
      </c>
      <c r="K516">
        <v>162</v>
      </c>
      <c r="L516">
        <v>0.14000000000000001</v>
      </c>
      <c r="M516">
        <v>34.299999999999997</v>
      </c>
      <c r="N516">
        <v>176</v>
      </c>
      <c r="O516">
        <v>61.363599999999998</v>
      </c>
      <c r="P516">
        <v>61.363599999999998</v>
      </c>
      <c r="Q516">
        <v>6009</v>
      </c>
      <c r="R516" t="s">
        <v>19580</v>
      </c>
    </row>
    <row r="517" spans="1:18" x14ac:dyDescent="0.35">
      <c r="A517" t="s">
        <v>18943</v>
      </c>
      <c r="B517" t="s">
        <v>15289</v>
      </c>
      <c r="C517" t="s">
        <v>16790</v>
      </c>
      <c r="D517">
        <v>29.183</v>
      </c>
      <c r="E517">
        <v>257</v>
      </c>
      <c r="F517">
        <v>136</v>
      </c>
      <c r="G517">
        <v>11</v>
      </c>
      <c r="H517">
        <v>30</v>
      </c>
      <c r="I517">
        <v>256</v>
      </c>
      <c r="J517">
        <v>3</v>
      </c>
      <c r="K517">
        <v>243</v>
      </c>
      <c r="L517">
        <v>4.6299999999999998E-4</v>
      </c>
      <c r="M517">
        <v>41.2</v>
      </c>
      <c r="N517">
        <v>262</v>
      </c>
      <c r="O517">
        <v>98.0916</v>
      </c>
      <c r="P517">
        <v>98.0916</v>
      </c>
      <c r="Q517">
        <v>1476</v>
      </c>
      <c r="R517" t="s">
        <v>16790</v>
      </c>
    </row>
    <row r="518" spans="1:18" x14ac:dyDescent="0.35">
      <c r="A518" t="s">
        <v>18932</v>
      </c>
      <c r="B518" t="s">
        <v>19581</v>
      </c>
      <c r="C518" t="s">
        <v>19582</v>
      </c>
      <c r="D518">
        <v>27.332999999999998</v>
      </c>
      <c r="E518">
        <v>300</v>
      </c>
      <c r="F518">
        <v>161</v>
      </c>
      <c r="G518">
        <v>8</v>
      </c>
      <c r="H518">
        <v>4</v>
      </c>
      <c r="I518">
        <v>299</v>
      </c>
      <c r="J518">
        <v>6</v>
      </c>
      <c r="K518">
        <v>252</v>
      </c>
      <c r="L518">
        <v>1.9000000000000001E-22</v>
      </c>
      <c r="M518">
        <v>95.5</v>
      </c>
      <c r="N518">
        <v>283</v>
      </c>
      <c r="O518">
        <v>106.00700000000001</v>
      </c>
      <c r="P518">
        <v>101</v>
      </c>
      <c r="Q518">
        <v>4293</v>
      </c>
      <c r="R518" t="s">
        <v>19582</v>
      </c>
    </row>
    <row r="519" spans="1:18" x14ac:dyDescent="0.35">
      <c r="A519" t="s">
        <v>18940</v>
      </c>
      <c r="B519" t="s">
        <v>19583</v>
      </c>
      <c r="C519" t="s">
        <v>19584</v>
      </c>
      <c r="D519">
        <v>39.972999999999999</v>
      </c>
      <c r="E519">
        <v>753</v>
      </c>
      <c r="F519">
        <v>405</v>
      </c>
      <c r="G519">
        <v>17</v>
      </c>
      <c r="H519">
        <v>8</v>
      </c>
      <c r="I519">
        <v>747</v>
      </c>
      <c r="J519">
        <v>18</v>
      </c>
      <c r="K519">
        <v>736</v>
      </c>
      <c r="L519">
        <v>5.4400000000000004E-150</v>
      </c>
      <c r="M519">
        <v>455</v>
      </c>
      <c r="N519">
        <v>739</v>
      </c>
      <c r="O519">
        <v>101.89400000000001</v>
      </c>
      <c r="P519">
        <v>101</v>
      </c>
      <c r="Q519">
        <v>4602</v>
      </c>
      <c r="R519" t="s">
        <v>19584</v>
      </c>
    </row>
    <row r="520" spans="1:18" x14ac:dyDescent="0.35">
      <c r="A520" t="s">
        <v>18920</v>
      </c>
      <c r="B520" t="s">
        <v>19585</v>
      </c>
      <c r="C520" t="s">
        <v>19586</v>
      </c>
      <c r="D520">
        <v>40.991</v>
      </c>
      <c r="E520">
        <v>222</v>
      </c>
      <c r="F520">
        <v>127</v>
      </c>
      <c r="G520">
        <v>1</v>
      </c>
      <c r="H520">
        <v>117</v>
      </c>
      <c r="I520">
        <v>334</v>
      </c>
      <c r="J520">
        <v>3</v>
      </c>
      <c r="K520">
        <v>224</v>
      </c>
      <c r="L520">
        <v>1.03E-44</v>
      </c>
      <c r="M520">
        <v>153</v>
      </c>
      <c r="N520">
        <v>228</v>
      </c>
      <c r="O520">
        <v>97.368399999999994</v>
      </c>
      <c r="P520">
        <v>97.368399999999994</v>
      </c>
      <c r="Q520">
        <v>5077</v>
      </c>
      <c r="R520" t="s">
        <v>19586</v>
      </c>
    </row>
    <row r="521" spans="1:18" x14ac:dyDescent="0.35">
      <c r="A521" t="s">
        <v>18940</v>
      </c>
      <c r="B521" t="s">
        <v>19587</v>
      </c>
      <c r="C521" t="s">
        <v>19588</v>
      </c>
      <c r="D521">
        <v>28.643999999999998</v>
      </c>
      <c r="E521">
        <v>789</v>
      </c>
      <c r="F521">
        <v>477</v>
      </c>
      <c r="G521">
        <v>26</v>
      </c>
      <c r="H521">
        <v>8</v>
      </c>
      <c r="I521">
        <v>740</v>
      </c>
      <c r="J521">
        <v>11</v>
      </c>
      <c r="K521">
        <v>769</v>
      </c>
      <c r="L521">
        <v>6.3500000000000001E-59</v>
      </c>
      <c r="M521">
        <v>214</v>
      </c>
      <c r="N521">
        <v>785</v>
      </c>
      <c r="O521">
        <v>100.51</v>
      </c>
      <c r="P521">
        <v>101</v>
      </c>
      <c r="Q521">
        <v>4873</v>
      </c>
      <c r="R521" t="s">
        <v>19588</v>
      </c>
    </row>
    <row r="522" spans="1:18" x14ac:dyDescent="0.35">
      <c r="A522" t="s">
        <v>18920</v>
      </c>
      <c r="B522" t="s">
        <v>19538</v>
      </c>
      <c r="C522" t="s">
        <v>19589</v>
      </c>
      <c r="D522">
        <v>35.737000000000002</v>
      </c>
      <c r="E522">
        <v>319</v>
      </c>
      <c r="F522">
        <v>186</v>
      </c>
      <c r="G522">
        <v>6</v>
      </c>
      <c r="H522">
        <v>12</v>
      </c>
      <c r="I522">
        <v>329</v>
      </c>
      <c r="J522">
        <v>7</v>
      </c>
      <c r="K522">
        <v>307</v>
      </c>
      <c r="L522">
        <v>4.6799999999999999E-56</v>
      </c>
      <c r="M522">
        <v>186</v>
      </c>
      <c r="N522">
        <v>345</v>
      </c>
      <c r="O522">
        <v>92.463800000000006</v>
      </c>
      <c r="P522">
        <v>92.463800000000006</v>
      </c>
      <c r="Q522">
        <v>5005</v>
      </c>
      <c r="R522" t="s">
        <v>19589</v>
      </c>
    </row>
    <row r="523" spans="1:18" x14ac:dyDescent="0.35">
      <c r="A523" t="s">
        <v>19091</v>
      </c>
      <c r="B523" t="s">
        <v>19590</v>
      </c>
      <c r="C523" t="s">
        <v>19591</v>
      </c>
      <c r="D523">
        <v>38.636000000000003</v>
      </c>
      <c r="E523">
        <v>44</v>
      </c>
      <c r="F523">
        <v>27</v>
      </c>
      <c r="G523">
        <v>0</v>
      </c>
      <c r="H523">
        <v>26</v>
      </c>
      <c r="I523">
        <v>69</v>
      </c>
      <c r="J523">
        <v>11</v>
      </c>
      <c r="K523">
        <v>54</v>
      </c>
      <c r="L523">
        <v>1.1300000000000001E-7</v>
      </c>
      <c r="M523">
        <v>43.9</v>
      </c>
      <c r="N523">
        <v>54</v>
      </c>
      <c r="O523">
        <v>81.481499999999997</v>
      </c>
      <c r="P523">
        <v>81.481499999999997</v>
      </c>
      <c r="Q523">
        <v>1879</v>
      </c>
      <c r="R523" t="s">
        <v>19591</v>
      </c>
    </row>
    <row r="524" spans="1:18" x14ac:dyDescent="0.35">
      <c r="A524" t="s">
        <v>19091</v>
      </c>
      <c r="B524" t="s">
        <v>19592</v>
      </c>
      <c r="C524" t="s">
        <v>19593</v>
      </c>
      <c r="D524">
        <v>40.908999999999999</v>
      </c>
      <c r="E524">
        <v>44</v>
      </c>
      <c r="F524">
        <v>26</v>
      </c>
      <c r="G524">
        <v>0</v>
      </c>
      <c r="H524">
        <v>26</v>
      </c>
      <c r="I524">
        <v>69</v>
      </c>
      <c r="J524">
        <v>10</v>
      </c>
      <c r="K524">
        <v>53</v>
      </c>
      <c r="L524">
        <v>1.88E-6</v>
      </c>
      <c r="M524">
        <v>40.799999999999997</v>
      </c>
      <c r="N524">
        <v>53</v>
      </c>
      <c r="O524">
        <v>83.018900000000002</v>
      </c>
      <c r="P524">
        <v>83.018900000000002</v>
      </c>
      <c r="Q524">
        <v>1889</v>
      </c>
      <c r="R524" t="s">
        <v>19593</v>
      </c>
    </row>
    <row r="525" spans="1:18" x14ac:dyDescent="0.35">
      <c r="A525" t="s">
        <v>18943</v>
      </c>
      <c r="B525" t="s">
        <v>18560</v>
      </c>
      <c r="C525" t="s">
        <v>18561</v>
      </c>
      <c r="D525">
        <v>26.553999999999998</v>
      </c>
      <c r="E525">
        <v>177</v>
      </c>
      <c r="F525">
        <v>92</v>
      </c>
      <c r="G525">
        <v>7</v>
      </c>
      <c r="H525">
        <v>30</v>
      </c>
      <c r="I525">
        <v>183</v>
      </c>
      <c r="J525">
        <v>8</v>
      </c>
      <c r="K525">
        <v>169</v>
      </c>
      <c r="L525">
        <v>1.49E-5</v>
      </c>
      <c r="M525">
        <v>45.8</v>
      </c>
      <c r="N525">
        <v>262</v>
      </c>
      <c r="O525">
        <v>67.557299999999998</v>
      </c>
      <c r="P525">
        <v>67.557299999999998</v>
      </c>
      <c r="Q525">
        <v>1270</v>
      </c>
      <c r="R525" t="s">
        <v>18561</v>
      </c>
    </row>
    <row r="526" spans="1:18" x14ac:dyDescent="0.35">
      <c r="A526" t="s">
        <v>18928</v>
      </c>
      <c r="B526" t="s">
        <v>19594</v>
      </c>
      <c r="C526" t="s">
        <v>19595</v>
      </c>
      <c r="D526">
        <v>50.326999999999998</v>
      </c>
      <c r="E526">
        <v>153</v>
      </c>
      <c r="F526">
        <v>73</v>
      </c>
      <c r="G526">
        <v>1</v>
      </c>
      <c r="H526">
        <v>20</v>
      </c>
      <c r="I526">
        <v>172</v>
      </c>
      <c r="J526">
        <v>3</v>
      </c>
      <c r="K526">
        <v>152</v>
      </c>
      <c r="L526">
        <v>9.28E-48</v>
      </c>
      <c r="M526">
        <v>152</v>
      </c>
      <c r="N526">
        <v>158</v>
      </c>
      <c r="O526">
        <v>96.835400000000007</v>
      </c>
      <c r="P526">
        <v>96.835400000000007</v>
      </c>
      <c r="Q526">
        <v>3964</v>
      </c>
      <c r="R526" t="s">
        <v>19595</v>
      </c>
    </row>
    <row r="527" spans="1:18" x14ac:dyDescent="0.35">
      <c r="A527" t="s">
        <v>19197</v>
      </c>
      <c r="B527" t="s">
        <v>17294</v>
      </c>
      <c r="C527" t="s">
        <v>17295</v>
      </c>
      <c r="D527">
        <v>37.277999999999999</v>
      </c>
      <c r="E527">
        <v>169</v>
      </c>
      <c r="F527">
        <v>85</v>
      </c>
      <c r="G527">
        <v>2</v>
      </c>
      <c r="H527">
        <v>23</v>
      </c>
      <c r="I527">
        <v>191</v>
      </c>
      <c r="J527">
        <v>23</v>
      </c>
      <c r="K527">
        <v>170</v>
      </c>
      <c r="L527">
        <v>5.2899999999999997E-33</v>
      </c>
      <c r="M527">
        <v>116</v>
      </c>
      <c r="N527">
        <v>175</v>
      </c>
      <c r="O527">
        <v>96.571399999999997</v>
      </c>
      <c r="P527">
        <v>96.571399999999997</v>
      </c>
      <c r="Q527">
        <v>101</v>
      </c>
      <c r="R527" t="s">
        <v>17295</v>
      </c>
    </row>
    <row r="528" spans="1:18" x14ac:dyDescent="0.35">
      <c r="A528" t="s">
        <v>19076</v>
      </c>
      <c r="B528" t="s">
        <v>17294</v>
      </c>
      <c r="C528" t="s">
        <v>17295</v>
      </c>
      <c r="D528">
        <v>46.753</v>
      </c>
      <c r="E528">
        <v>154</v>
      </c>
      <c r="F528">
        <v>80</v>
      </c>
      <c r="G528">
        <v>2</v>
      </c>
      <c r="H528">
        <v>23</v>
      </c>
      <c r="I528">
        <v>176</v>
      </c>
      <c r="J528">
        <v>24</v>
      </c>
      <c r="K528">
        <v>175</v>
      </c>
      <c r="L528">
        <v>8.2899999999999996E-44</v>
      </c>
      <c r="M528">
        <v>143</v>
      </c>
      <c r="N528">
        <v>175</v>
      </c>
      <c r="O528">
        <v>88</v>
      </c>
      <c r="P528">
        <v>88</v>
      </c>
      <c r="Q528">
        <v>3304</v>
      </c>
      <c r="R528" t="s">
        <v>17295</v>
      </c>
    </row>
    <row r="529" spans="1:18" x14ac:dyDescent="0.35">
      <c r="A529" t="s">
        <v>19596</v>
      </c>
      <c r="B529" t="s">
        <v>17290</v>
      </c>
      <c r="C529" t="s">
        <v>17291</v>
      </c>
      <c r="D529">
        <v>24.765999999999998</v>
      </c>
      <c r="E529">
        <v>214</v>
      </c>
      <c r="F529">
        <v>118</v>
      </c>
      <c r="G529">
        <v>8</v>
      </c>
      <c r="H529">
        <v>49</v>
      </c>
      <c r="I529">
        <v>230</v>
      </c>
      <c r="J529">
        <v>36</v>
      </c>
      <c r="K529">
        <v>238</v>
      </c>
      <c r="L529">
        <v>0.13</v>
      </c>
      <c r="M529">
        <v>34.299999999999997</v>
      </c>
      <c r="N529">
        <v>289</v>
      </c>
      <c r="O529">
        <v>74.048400000000001</v>
      </c>
      <c r="P529">
        <v>74.048400000000001</v>
      </c>
      <c r="Q529">
        <v>830</v>
      </c>
      <c r="R529" t="s">
        <v>17291</v>
      </c>
    </row>
    <row r="530" spans="1:18" x14ac:dyDescent="0.35">
      <c r="A530" t="s">
        <v>19597</v>
      </c>
      <c r="B530" t="s">
        <v>17290</v>
      </c>
      <c r="C530" t="s">
        <v>17291</v>
      </c>
      <c r="D530">
        <v>28.125</v>
      </c>
      <c r="E530">
        <v>160</v>
      </c>
      <c r="F530">
        <v>85</v>
      </c>
      <c r="G530">
        <v>6</v>
      </c>
      <c r="H530">
        <v>579</v>
      </c>
      <c r="I530">
        <v>718</v>
      </c>
      <c r="J530">
        <v>22</v>
      </c>
      <c r="K530">
        <v>171</v>
      </c>
      <c r="L530">
        <v>1.4999999999999999E-2</v>
      </c>
      <c r="M530">
        <v>38.5</v>
      </c>
      <c r="N530">
        <v>289</v>
      </c>
      <c r="O530">
        <v>55.363300000000002</v>
      </c>
      <c r="P530">
        <v>55.363300000000002</v>
      </c>
      <c r="Q530">
        <v>3449</v>
      </c>
      <c r="R530" t="s">
        <v>17291</v>
      </c>
    </row>
    <row r="531" spans="1:18" x14ac:dyDescent="0.35">
      <c r="A531" t="s">
        <v>18935</v>
      </c>
      <c r="B531" t="s">
        <v>15725</v>
      </c>
      <c r="C531" t="s">
        <v>19598</v>
      </c>
      <c r="D531">
        <v>42.674999999999997</v>
      </c>
      <c r="E531">
        <v>157</v>
      </c>
      <c r="F531">
        <v>78</v>
      </c>
      <c r="G531">
        <v>4</v>
      </c>
      <c r="H531">
        <v>4</v>
      </c>
      <c r="I531">
        <v>160</v>
      </c>
      <c r="J531">
        <v>15</v>
      </c>
      <c r="K531">
        <v>159</v>
      </c>
      <c r="L531">
        <v>2.1600000000000001E-30</v>
      </c>
      <c r="M531">
        <v>108</v>
      </c>
      <c r="N531">
        <v>163</v>
      </c>
      <c r="O531">
        <v>96.319000000000003</v>
      </c>
      <c r="P531">
        <v>96.319000000000003</v>
      </c>
      <c r="Q531">
        <v>2481</v>
      </c>
      <c r="R531" t="s">
        <v>19598</v>
      </c>
    </row>
    <row r="532" spans="1:18" x14ac:dyDescent="0.35">
      <c r="A532" t="s">
        <v>18920</v>
      </c>
      <c r="B532" t="s">
        <v>19599</v>
      </c>
      <c r="C532" t="s">
        <v>19600</v>
      </c>
      <c r="D532">
        <v>35.152000000000001</v>
      </c>
      <c r="E532">
        <v>165</v>
      </c>
      <c r="F532">
        <v>77</v>
      </c>
      <c r="G532">
        <v>4</v>
      </c>
      <c r="H532">
        <v>169</v>
      </c>
      <c r="I532">
        <v>333</v>
      </c>
      <c r="J532">
        <v>98</v>
      </c>
      <c r="K532">
        <v>232</v>
      </c>
      <c r="L532">
        <v>2.5000000000000002E-10</v>
      </c>
      <c r="M532">
        <v>60.8</v>
      </c>
      <c r="N532">
        <v>297</v>
      </c>
      <c r="O532">
        <v>55.555599999999998</v>
      </c>
      <c r="P532">
        <v>55.555599999999998</v>
      </c>
      <c r="Q532">
        <v>5175</v>
      </c>
      <c r="R532" t="s">
        <v>19600</v>
      </c>
    </row>
    <row r="533" spans="1:18" x14ac:dyDescent="0.35">
      <c r="A533" t="s">
        <v>19601</v>
      </c>
      <c r="B533" t="s">
        <v>17114</v>
      </c>
      <c r="C533" t="s">
        <v>17115</v>
      </c>
      <c r="D533">
        <v>25.341999999999999</v>
      </c>
      <c r="E533">
        <v>146</v>
      </c>
      <c r="F533">
        <v>76</v>
      </c>
      <c r="G533">
        <v>4</v>
      </c>
      <c r="H533">
        <v>193</v>
      </c>
      <c r="I533">
        <v>309</v>
      </c>
      <c r="J533">
        <v>40</v>
      </c>
      <c r="K533">
        <v>181</v>
      </c>
      <c r="L533">
        <v>3.3000000000000002E-2</v>
      </c>
      <c r="M533">
        <v>37</v>
      </c>
      <c r="N533">
        <v>285</v>
      </c>
      <c r="O533">
        <v>51.228099999999998</v>
      </c>
      <c r="P533">
        <v>51.228099999999998</v>
      </c>
      <c r="Q533">
        <v>2871</v>
      </c>
      <c r="R533" t="s">
        <v>17115</v>
      </c>
    </row>
    <row r="534" spans="1:18" x14ac:dyDescent="0.35">
      <c r="A534" t="s">
        <v>19602</v>
      </c>
      <c r="B534" t="s">
        <v>17114</v>
      </c>
      <c r="C534" t="s">
        <v>17115</v>
      </c>
      <c r="D534">
        <v>25.341999999999999</v>
      </c>
      <c r="E534">
        <v>146</v>
      </c>
      <c r="F534">
        <v>76</v>
      </c>
      <c r="G534">
        <v>4</v>
      </c>
      <c r="H534">
        <v>192</v>
      </c>
      <c r="I534">
        <v>308</v>
      </c>
      <c r="J534">
        <v>40</v>
      </c>
      <c r="K534">
        <v>181</v>
      </c>
      <c r="L534">
        <v>2.9000000000000001E-2</v>
      </c>
      <c r="M534">
        <v>37.4</v>
      </c>
      <c r="N534">
        <v>285</v>
      </c>
      <c r="O534">
        <v>51.228099999999998</v>
      </c>
      <c r="P534">
        <v>51.228099999999998</v>
      </c>
      <c r="Q534">
        <v>3015</v>
      </c>
      <c r="R534" t="s">
        <v>17115</v>
      </c>
    </row>
    <row r="535" spans="1:18" x14ac:dyDescent="0.35">
      <c r="A535" t="s">
        <v>18932</v>
      </c>
      <c r="B535" t="s">
        <v>19603</v>
      </c>
      <c r="C535" t="s">
        <v>19604</v>
      </c>
      <c r="D535">
        <v>31.212</v>
      </c>
      <c r="E535">
        <v>330</v>
      </c>
      <c r="F535">
        <v>171</v>
      </c>
      <c r="G535">
        <v>10</v>
      </c>
      <c r="H535">
        <v>4</v>
      </c>
      <c r="I535">
        <v>326</v>
      </c>
      <c r="J535">
        <v>6</v>
      </c>
      <c r="K535">
        <v>286</v>
      </c>
      <c r="L535">
        <v>3.4599999999999998E-24</v>
      </c>
      <c r="M535">
        <v>100</v>
      </c>
      <c r="N535">
        <v>292</v>
      </c>
      <c r="O535">
        <v>113.014</v>
      </c>
      <c r="P535">
        <v>101</v>
      </c>
      <c r="Q535">
        <v>4216</v>
      </c>
      <c r="R535" t="s">
        <v>19604</v>
      </c>
    </row>
    <row r="536" spans="1:18" x14ac:dyDescent="0.35">
      <c r="A536" t="s">
        <v>18953</v>
      </c>
      <c r="B536" t="s">
        <v>15913</v>
      </c>
      <c r="C536" t="s">
        <v>15914</v>
      </c>
      <c r="D536">
        <v>28.571000000000002</v>
      </c>
      <c r="E536">
        <v>175</v>
      </c>
      <c r="F536">
        <v>79</v>
      </c>
      <c r="G536">
        <v>7</v>
      </c>
      <c r="H536">
        <v>484</v>
      </c>
      <c r="I536">
        <v>620</v>
      </c>
      <c r="J536">
        <v>33</v>
      </c>
      <c r="K536">
        <v>199</v>
      </c>
      <c r="L536">
        <v>2.7E-2</v>
      </c>
      <c r="M536">
        <v>37.700000000000003</v>
      </c>
      <c r="N536">
        <v>326</v>
      </c>
      <c r="O536">
        <v>53.680999999999997</v>
      </c>
      <c r="P536">
        <v>53.680999999999997</v>
      </c>
      <c r="Q536">
        <v>1946</v>
      </c>
      <c r="R536" t="s">
        <v>15914</v>
      </c>
    </row>
    <row r="537" spans="1:18" x14ac:dyDescent="0.35">
      <c r="A537" t="s">
        <v>19597</v>
      </c>
      <c r="B537" t="s">
        <v>15913</v>
      </c>
      <c r="C537" t="s">
        <v>15914</v>
      </c>
      <c r="D537">
        <v>26.553999999999998</v>
      </c>
      <c r="E537">
        <v>177</v>
      </c>
      <c r="F537">
        <v>83</v>
      </c>
      <c r="G537">
        <v>7</v>
      </c>
      <c r="H537">
        <v>579</v>
      </c>
      <c r="I537">
        <v>718</v>
      </c>
      <c r="J537">
        <v>33</v>
      </c>
      <c r="K537">
        <v>199</v>
      </c>
      <c r="L537">
        <v>0.47</v>
      </c>
      <c r="M537">
        <v>34.299999999999997</v>
      </c>
      <c r="N537">
        <v>326</v>
      </c>
      <c r="O537">
        <v>54.294499999999999</v>
      </c>
      <c r="P537">
        <v>54.294499999999999</v>
      </c>
      <c r="Q537">
        <v>3467</v>
      </c>
      <c r="R537" t="s">
        <v>15914</v>
      </c>
    </row>
    <row r="538" spans="1:18" x14ac:dyDescent="0.35">
      <c r="A538" t="s">
        <v>18943</v>
      </c>
      <c r="B538" t="s">
        <v>19605</v>
      </c>
      <c r="C538" t="s">
        <v>19606</v>
      </c>
      <c r="D538">
        <v>28.324000000000002</v>
      </c>
      <c r="E538">
        <v>173</v>
      </c>
      <c r="F538">
        <v>87</v>
      </c>
      <c r="G538">
        <v>6</v>
      </c>
      <c r="H538">
        <v>30</v>
      </c>
      <c r="I538">
        <v>180</v>
      </c>
      <c r="J538">
        <v>3</v>
      </c>
      <c r="K538">
        <v>160</v>
      </c>
      <c r="L538">
        <v>1.63E-4</v>
      </c>
      <c r="M538">
        <v>42.7</v>
      </c>
      <c r="N538">
        <v>260</v>
      </c>
      <c r="O538">
        <v>66.538499999999999</v>
      </c>
      <c r="P538">
        <v>66.538499999999999</v>
      </c>
      <c r="Q538">
        <v>1385</v>
      </c>
      <c r="R538" t="s">
        <v>19606</v>
      </c>
    </row>
    <row r="539" spans="1:18" x14ac:dyDescent="0.35">
      <c r="A539" t="s">
        <v>18917</v>
      </c>
      <c r="B539" t="s">
        <v>19605</v>
      </c>
      <c r="C539" t="s">
        <v>19606</v>
      </c>
      <c r="D539">
        <v>27.919</v>
      </c>
      <c r="E539">
        <v>197</v>
      </c>
      <c r="F539">
        <v>104</v>
      </c>
      <c r="G539">
        <v>7</v>
      </c>
      <c r="H539">
        <v>134</v>
      </c>
      <c r="I539">
        <v>309</v>
      </c>
      <c r="J539">
        <v>5</v>
      </c>
      <c r="K539">
        <v>184</v>
      </c>
      <c r="L539">
        <v>1.5899999999999999E-4</v>
      </c>
      <c r="M539">
        <v>43.5</v>
      </c>
      <c r="N539">
        <v>260</v>
      </c>
      <c r="O539">
        <v>75.769199999999998</v>
      </c>
      <c r="P539">
        <v>75.769199999999998</v>
      </c>
      <c r="Q539">
        <v>5775</v>
      </c>
      <c r="R539" t="s">
        <v>19606</v>
      </c>
    </row>
    <row r="540" spans="1:18" x14ac:dyDescent="0.35">
      <c r="A540" t="s">
        <v>18928</v>
      </c>
      <c r="B540" t="s">
        <v>19607</v>
      </c>
      <c r="C540" t="s">
        <v>19608</v>
      </c>
      <c r="D540">
        <v>66.447000000000003</v>
      </c>
      <c r="E540">
        <v>152</v>
      </c>
      <c r="F540">
        <v>51</v>
      </c>
      <c r="G540">
        <v>0</v>
      </c>
      <c r="H540">
        <v>17</v>
      </c>
      <c r="I540">
        <v>168</v>
      </c>
      <c r="J540">
        <v>6</v>
      </c>
      <c r="K540">
        <v>157</v>
      </c>
      <c r="L540">
        <v>6.3200000000000004E-62</v>
      </c>
      <c r="M540">
        <v>189</v>
      </c>
      <c r="N540">
        <v>170</v>
      </c>
      <c r="O540">
        <v>89.411799999999999</v>
      </c>
      <c r="P540">
        <v>89.411799999999999</v>
      </c>
      <c r="Q540">
        <v>3717</v>
      </c>
      <c r="R540" t="s">
        <v>19608</v>
      </c>
    </row>
    <row r="541" spans="1:18" x14ac:dyDescent="0.35">
      <c r="A541" t="s">
        <v>18940</v>
      </c>
      <c r="B541" t="s">
        <v>19609</v>
      </c>
      <c r="C541" t="s">
        <v>19610</v>
      </c>
      <c r="D541">
        <v>28.004999999999999</v>
      </c>
      <c r="E541">
        <v>782</v>
      </c>
      <c r="F541">
        <v>492</v>
      </c>
      <c r="G541">
        <v>24</v>
      </c>
      <c r="H541">
        <v>8</v>
      </c>
      <c r="I541">
        <v>740</v>
      </c>
      <c r="J541">
        <v>6</v>
      </c>
      <c r="K541">
        <v>765</v>
      </c>
      <c r="L541">
        <v>1.2099999999999999E-59</v>
      </c>
      <c r="M541">
        <v>216</v>
      </c>
      <c r="N541">
        <v>773</v>
      </c>
      <c r="O541">
        <v>101.164</v>
      </c>
      <c r="P541">
        <v>101</v>
      </c>
      <c r="Q541">
        <v>4865</v>
      </c>
      <c r="R541" t="s">
        <v>19610</v>
      </c>
    </row>
    <row r="542" spans="1:18" x14ac:dyDescent="0.35">
      <c r="A542" t="s">
        <v>19038</v>
      </c>
      <c r="B542" t="s">
        <v>19611</v>
      </c>
      <c r="C542" t="s">
        <v>19612</v>
      </c>
      <c r="D542">
        <v>26.315999999999999</v>
      </c>
      <c r="E542">
        <v>380</v>
      </c>
      <c r="F542">
        <v>197</v>
      </c>
      <c r="G542">
        <v>22</v>
      </c>
      <c r="H542">
        <v>229</v>
      </c>
      <c r="I542">
        <v>538</v>
      </c>
      <c r="J542">
        <v>235</v>
      </c>
      <c r="K542">
        <v>601</v>
      </c>
      <c r="L542">
        <v>2.29E-11</v>
      </c>
      <c r="M542">
        <v>66.599999999999994</v>
      </c>
      <c r="N542">
        <v>624</v>
      </c>
      <c r="O542">
        <v>60.897399999999998</v>
      </c>
      <c r="P542">
        <v>60.897399999999998</v>
      </c>
      <c r="Q542">
        <v>3039</v>
      </c>
      <c r="R542" t="s">
        <v>19612</v>
      </c>
    </row>
    <row r="543" spans="1:18" x14ac:dyDescent="0.35">
      <c r="A543" t="s">
        <v>18932</v>
      </c>
      <c r="B543" t="s">
        <v>15411</v>
      </c>
      <c r="C543" t="s">
        <v>19613</v>
      </c>
      <c r="D543">
        <v>25.882000000000001</v>
      </c>
      <c r="E543">
        <v>340</v>
      </c>
      <c r="F543">
        <v>190</v>
      </c>
      <c r="G543">
        <v>8</v>
      </c>
      <c r="H543">
        <v>1</v>
      </c>
      <c r="I543">
        <v>327</v>
      </c>
      <c r="J543">
        <v>1</v>
      </c>
      <c r="K543">
        <v>291</v>
      </c>
      <c r="L543">
        <v>1.15E-21</v>
      </c>
      <c r="M543">
        <v>93.6</v>
      </c>
      <c r="N543">
        <v>291</v>
      </c>
      <c r="O543">
        <v>116.83799999999999</v>
      </c>
      <c r="P543">
        <v>101</v>
      </c>
      <c r="Q543">
        <v>4341</v>
      </c>
      <c r="R543" t="s">
        <v>19613</v>
      </c>
    </row>
    <row r="544" spans="1:18" x14ac:dyDescent="0.35">
      <c r="A544" t="s">
        <v>19614</v>
      </c>
      <c r="B544" t="s">
        <v>15682</v>
      </c>
      <c r="C544" t="s">
        <v>19615</v>
      </c>
      <c r="D544">
        <v>20.721</v>
      </c>
      <c r="E544">
        <v>111</v>
      </c>
      <c r="F544">
        <v>76</v>
      </c>
      <c r="G544">
        <v>2</v>
      </c>
      <c r="H544">
        <v>99</v>
      </c>
      <c r="I544">
        <v>209</v>
      </c>
      <c r="J544">
        <v>30</v>
      </c>
      <c r="K544">
        <v>128</v>
      </c>
      <c r="L544">
        <v>0.59</v>
      </c>
      <c r="M544">
        <v>31.2</v>
      </c>
      <c r="N544">
        <v>156</v>
      </c>
      <c r="O544">
        <v>71.153800000000004</v>
      </c>
      <c r="P544">
        <v>71.153800000000004</v>
      </c>
      <c r="Q544">
        <v>824</v>
      </c>
      <c r="R544" t="s">
        <v>19615</v>
      </c>
    </row>
    <row r="545" spans="1:18" x14ac:dyDescent="0.35">
      <c r="A545" t="s">
        <v>18947</v>
      </c>
      <c r="B545" t="s">
        <v>15982</v>
      </c>
      <c r="C545" t="s">
        <v>15983</v>
      </c>
      <c r="D545">
        <v>28.318999999999999</v>
      </c>
      <c r="E545">
        <v>226</v>
      </c>
      <c r="F545">
        <v>129</v>
      </c>
      <c r="G545">
        <v>8</v>
      </c>
      <c r="H545">
        <v>48</v>
      </c>
      <c r="I545">
        <v>255</v>
      </c>
      <c r="J545">
        <v>5</v>
      </c>
      <c r="K545">
        <v>215</v>
      </c>
      <c r="L545">
        <v>4.0200000000000001E-4</v>
      </c>
      <c r="M545">
        <v>42</v>
      </c>
      <c r="N545">
        <v>261</v>
      </c>
      <c r="O545">
        <v>86.59</v>
      </c>
      <c r="P545">
        <v>86.59</v>
      </c>
      <c r="Q545">
        <v>1078</v>
      </c>
      <c r="R545" t="s">
        <v>15983</v>
      </c>
    </row>
    <row r="546" spans="1:18" x14ac:dyDescent="0.35">
      <c r="A546" t="s">
        <v>18948</v>
      </c>
      <c r="B546" t="s">
        <v>15982</v>
      </c>
      <c r="C546" t="s">
        <v>15983</v>
      </c>
      <c r="D546">
        <v>25.41</v>
      </c>
      <c r="E546">
        <v>244</v>
      </c>
      <c r="F546">
        <v>126</v>
      </c>
      <c r="G546">
        <v>10</v>
      </c>
      <c r="H546">
        <v>123</v>
      </c>
      <c r="I546">
        <v>334</v>
      </c>
      <c r="J546">
        <v>1</v>
      </c>
      <c r="K546">
        <v>220</v>
      </c>
      <c r="L546">
        <v>1.4E-2</v>
      </c>
      <c r="M546">
        <v>37.4</v>
      </c>
      <c r="N546">
        <v>261</v>
      </c>
      <c r="O546">
        <v>93.486599999999996</v>
      </c>
      <c r="P546">
        <v>93.486599999999996</v>
      </c>
      <c r="Q546">
        <v>2993</v>
      </c>
      <c r="R546" t="s">
        <v>15983</v>
      </c>
    </row>
    <row r="547" spans="1:18" x14ac:dyDescent="0.35">
      <c r="A547" t="s">
        <v>18935</v>
      </c>
      <c r="B547" t="s">
        <v>19616</v>
      </c>
      <c r="C547" t="s">
        <v>19617</v>
      </c>
      <c r="D547">
        <v>40.127000000000002</v>
      </c>
      <c r="E547">
        <v>157</v>
      </c>
      <c r="F547">
        <v>82</v>
      </c>
      <c r="G547">
        <v>4</v>
      </c>
      <c r="H547">
        <v>3</v>
      </c>
      <c r="I547">
        <v>159</v>
      </c>
      <c r="J547">
        <v>3</v>
      </c>
      <c r="K547">
        <v>147</v>
      </c>
      <c r="L547">
        <v>5.9300000000000002E-28</v>
      </c>
      <c r="M547">
        <v>102</v>
      </c>
      <c r="N547">
        <v>159</v>
      </c>
      <c r="O547">
        <v>98.742099999999994</v>
      </c>
      <c r="P547">
        <v>98.742099999999994</v>
      </c>
      <c r="Q547">
        <v>2626</v>
      </c>
      <c r="R547" t="s">
        <v>19617</v>
      </c>
    </row>
    <row r="548" spans="1:18" x14ac:dyDescent="0.35">
      <c r="A548" t="s">
        <v>19000</v>
      </c>
      <c r="B548" t="s">
        <v>19618</v>
      </c>
      <c r="C548" t="s">
        <v>19619</v>
      </c>
      <c r="D548">
        <v>25.457999999999998</v>
      </c>
      <c r="E548">
        <v>546</v>
      </c>
      <c r="F548">
        <v>334</v>
      </c>
      <c r="G548">
        <v>19</v>
      </c>
      <c r="H548">
        <v>100</v>
      </c>
      <c r="I548">
        <v>623</v>
      </c>
      <c r="J548">
        <v>47</v>
      </c>
      <c r="K548">
        <v>541</v>
      </c>
      <c r="L548">
        <v>8.47E-23</v>
      </c>
      <c r="M548">
        <v>105</v>
      </c>
      <c r="N548">
        <v>803</v>
      </c>
      <c r="O548">
        <v>67.995000000000005</v>
      </c>
      <c r="P548">
        <v>67.995000000000005</v>
      </c>
      <c r="Q548">
        <v>2134</v>
      </c>
      <c r="R548" t="s">
        <v>19619</v>
      </c>
    </row>
    <row r="549" spans="1:18" x14ac:dyDescent="0.35">
      <c r="A549" t="s">
        <v>18947</v>
      </c>
      <c r="B549" t="s">
        <v>15884</v>
      </c>
      <c r="C549" t="s">
        <v>15968</v>
      </c>
      <c r="D549">
        <v>24.545000000000002</v>
      </c>
      <c r="E549">
        <v>220</v>
      </c>
      <c r="F549">
        <v>128</v>
      </c>
      <c r="G549">
        <v>8</v>
      </c>
      <c r="H549">
        <v>48</v>
      </c>
      <c r="I549">
        <v>243</v>
      </c>
      <c r="J549">
        <v>3</v>
      </c>
      <c r="K549">
        <v>208</v>
      </c>
      <c r="L549">
        <v>1E-3</v>
      </c>
      <c r="M549">
        <v>40.4</v>
      </c>
      <c r="N549">
        <v>256</v>
      </c>
      <c r="O549">
        <v>85.9375</v>
      </c>
      <c r="P549">
        <v>85.9375</v>
      </c>
      <c r="Q549">
        <v>1104</v>
      </c>
      <c r="R549" t="s">
        <v>15968</v>
      </c>
    </row>
    <row r="550" spans="1:18" x14ac:dyDescent="0.35">
      <c r="A550" t="s">
        <v>18943</v>
      </c>
      <c r="B550" t="s">
        <v>15884</v>
      </c>
      <c r="C550" t="s">
        <v>15968</v>
      </c>
      <c r="D550">
        <v>30.556000000000001</v>
      </c>
      <c r="E550">
        <v>144</v>
      </c>
      <c r="F550">
        <v>74</v>
      </c>
      <c r="G550">
        <v>7</v>
      </c>
      <c r="H550">
        <v>30</v>
      </c>
      <c r="I550">
        <v>150</v>
      </c>
      <c r="J550">
        <v>3</v>
      </c>
      <c r="K550">
        <v>143</v>
      </c>
      <c r="L550">
        <v>7.9400000000000006E-5</v>
      </c>
      <c r="M550">
        <v>43.5</v>
      </c>
      <c r="N550">
        <v>256</v>
      </c>
      <c r="O550">
        <v>56.25</v>
      </c>
      <c r="P550">
        <v>56.25</v>
      </c>
      <c r="Q550">
        <v>1356</v>
      </c>
      <c r="R550" t="s">
        <v>15968</v>
      </c>
    </row>
    <row r="551" spans="1:18" x14ac:dyDescent="0.35">
      <c r="A551" t="s">
        <v>18917</v>
      </c>
      <c r="B551" t="s">
        <v>15884</v>
      </c>
      <c r="C551" t="s">
        <v>15968</v>
      </c>
      <c r="D551">
        <v>27.745999999999999</v>
      </c>
      <c r="E551">
        <v>173</v>
      </c>
      <c r="F551">
        <v>94</v>
      </c>
      <c r="G551">
        <v>6</v>
      </c>
      <c r="H551">
        <v>137</v>
      </c>
      <c r="I551">
        <v>291</v>
      </c>
      <c r="J551">
        <v>8</v>
      </c>
      <c r="K551">
        <v>167</v>
      </c>
      <c r="L551">
        <v>2.8600000000000001E-5</v>
      </c>
      <c r="M551">
        <v>45.8</v>
      </c>
      <c r="N551">
        <v>256</v>
      </c>
      <c r="O551">
        <v>67.578100000000006</v>
      </c>
      <c r="P551">
        <v>67.578100000000006</v>
      </c>
      <c r="Q551">
        <v>5703</v>
      </c>
      <c r="R551" t="s">
        <v>15968</v>
      </c>
    </row>
    <row r="552" spans="1:18" x14ac:dyDescent="0.35">
      <c r="A552" t="s">
        <v>18928</v>
      </c>
      <c r="B552" t="s">
        <v>19620</v>
      </c>
      <c r="C552" t="s">
        <v>19621</v>
      </c>
      <c r="D552">
        <v>53.103000000000002</v>
      </c>
      <c r="E552">
        <v>145</v>
      </c>
      <c r="F552">
        <v>68</v>
      </c>
      <c r="G552">
        <v>0</v>
      </c>
      <c r="H552">
        <v>21</v>
      </c>
      <c r="I552">
        <v>165</v>
      </c>
      <c r="J552">
        <v>3</v>
      </c>
      <c r="K552">
        <v>147</v>
      </c>
      <c r="L552">
        <v>2.8299999999999999E-48</v>
      </c>
      <c r="M552">
        <v>154</v>
      </c>
      <c r="N552">
        <v>163</v>
      </c>
      <c r="O552">
        <v>88.957099999999997</v>
      </c>
      <c r="P552">
        <v>88.957099999999997</v>
      </c>
      <c r="Q552">
        <v>3940</v>
      </c>
      <c r="R552" t="s">
        <v>19621</v>
      </c>
    </row>
    <row r="553" spans="1:18" x14ac:dyDescent="0.35">
      <c r="A553" t="s">
        <v>18946</v>
      </c>
      <c r="B553" t="s">
        <v>19622</v>
      </c>
      <c r="C553" t="s">
        <v>19623</v>
      </c>
      <c r="D553">
        <v>24.324000000000002</v>
      </c>
      <c r="E553">
        <v>259</v>
      </c>
      <c r="F553">
        <v>165</v>
      </c>
      <c r="G553">
        <v>8</v>
      </c>
      <c r="H553">
        <v>5</v>
      </c>
      <c r="I553">
        <v>245</v>
      </c>
      <c r="J553">
        <v>4</v>
      </c>
      <c r="K553">
        <v>249</v>
      </c>
      <c r="L553">
        <v>4.6299999999999998E-4</v>
      </c>
      <c r="M553">
        <v>41.2</v>
      </c>
      <c r="N553">
        <v>251</v>
      </c>
      <c r="O553">
        <v>103.187</v>
      </c>
      <c r="P553">
        <v>101</v>
      </c>
      <c r="Q553">
        <v>783</v>
      </c>
      <c r="R553" t="s">
        <v>19623</v>
      </c>
    </row>
    <row r="554" spans="1:18" x14ac:dyDescent="0.35">
      <c r="A554" t="s">
        <v>19038</v>
      </c>
      <c r="B554" t="s">
        <v>19624</v>
      </c>
      <c r="C554" t="s">
        <v>19625</v>
      </c>
      <c r="D554">
        <v>20.58</v>
      </c>
      <c r="E554">
        <v>345</v>
      </c>
      <c r="F554">
        <v>206</v>
      </c>
      <c r="G554">
        <v>13</v>
      </c>
      <c r="H554">
        <v>229</v>
      </c>
      <c r="I554">
        <v>509</v>
      </c>
      <c r="J554">
        <v>232</v>
      </c>
      <c r="K554">
        <v>572</v>
      </c>
      <c r="L554">
        <v>8.3700000000000002E-5</v>
      </c>
      <c r="M554">
        <v>45.8</v>
      </c>
      <c r="N554">
        <v>630</v>
      </c>
      <c r="O554">
        <v>54.761899999999997</v>
      </c>
      <c r="P554">
        <v>54.761899999999997</v>
      </c>
      <c r="Q554">
        <v>3244</v>
      </c>
      <c r="R554" t="s">
        <v>19625</v>
      </c>
    </row>
    <row r="555" spans="1:18" x14ac:dyDescent="0.35">
      <c r="A555" t="s">
        <v>18935</v>
      </c>
      <c r="B555" t="s">
        <v>19626</v>
      </c>
      <c r="C555" t="s">
        <v>19627</v>
      </c>
      <c r="D555">
        <v>41.259</v>
      </c>
      <c r="E555">
        <v>143</v>
      </c>
      <c r="F555">
        <v>73</v>
      </c>
      <c r="G555">
        <v>2</v>
      </c>
      <c r="H555">
        <v>26</v>
      </c>
      <c r="I555">
        <v>168</v>
      </c>
      <c r="J555">
        <v>24</v>
      </c>
      <c r="K555">
        <v>155</v>
      </c>
      <c r="L555">
        <v>8.2900000000000006E-28</v>
      </c>
      <c r="M555">
        <v>101</v>
      </c>
      <c r="N555">
        <v>155</v>
      </c>
      <c r="O555">
        <v>92.258099999999999</v>
      </c>
      <c r="P555">
        <v>92.258099999999999</v>
      </c>
      <c r="Q555">
        <v>2645</v>
      </c>
      <c r="R555" t="s">
        <v>19627</v>
      </c>
    </row>
    <row r="556" spans="1:18" x14ac:dyDescent="0.35">
      <c r="A556" t="s">
        <v>18932</v>
      </c>
      <c r="B556" t="s">
        <v>19628</v>
      </c>
      <c r="C556" t="s">
        <v>19629</v>
      </c>
      <c r="D556">
        <v>26.806999999999999</v>
      </c>
      <c r="E556">
        <v>332</v>
      </c>
      <c r="F556">
        <v>183</v>
      </c>
      <c r="G556">
        <v>9</v>
      </c>
      <c r="H556">
        <v>4</v>
      </c>
      <c r="I556">
        <v>325</v>
      </c>
      <c r="J556">
        <v>6</v>
      </c>
      <c r="K556">
        <v>287</v>
      </c>
      <c r="L556">
        <v>2.22E-20</v>
      </c>
      <c r="M556">
        <v>89.7</v>
      </c>
      <c r="N556">
        <v>288</v>
      </c>
      <c r="O556">
        <v>115.27800000000001</v>
      </c>
      <c r="P556">
        <v>101</v>
      </c>
      <c r="Q556">
        <v>4442</v>
      </c>
      <c r="R556" t="s">
        <v>19629</v>
      </c>
    </row>
    <row r="557" spans="1:18" x14ac:dyDescent="0.35">
      <c r="A557" t="s">
        <v>18976</v>
      </c>
      <c r="B557" t="s">
        <v>19630</v>
      </c>
      <c r="C557" t="s">
        <v>19631</v>
      </c>
      <c r="D557">
        <v>21.917999999999999</v>
      </c>
      <c r="E557">
        <v>146</v>
      </c>
      <c r="F557">
        <v>106</v>
      </c>
      <c r="G557">
        <v>1</v>
      </c>
      <c r="H557">
        <v>19</v>
      </c>
      <c r="I557">
        <v>164</v>
      </c>
      <c r="J557">
        <v>3</v>
      </c>
      <c r="K557">
        <v>140</v>
      </c>
      <c r="L557">
        <v>0.23</v>
      </c>
      <c r="M557">
        <v>31.6</v>
      </c>
      <c r="N557">
        <v>187</v>
      </c>
      <c r="O557">
        <v>78.0749</v>
      </c>
      <c r="P557">
        <v>78.0749</v>
      </c>
      <c r="Q557">
        <v>1750</v>
      </c>
      <c r="R557" t="s">
        <v>19631</v>
      </c>
    </row>
    <row r="558" spans="1:18" x14ac:dyDescent="0.35">
      <c r="A558" t="s">
        <v>18920</v>
      </c>
      <c r="B558" t="s">
        <v>19632</v>
      </c>
      <c r="C558" t="s">
        <v>19633</v>
      </c>
      <c r="D558">
        <v>30.864000000000001</v>
      </c>
      <c r="E558">
        <v>162</v>
      </c>
      <c r="F558">
        <v>84</v>
      </c>
      <c r="G558">
        <v>3</v>
      </c>
      <c r="H558">
        <v>169</v>
      </c>
      <c r="I558">
        <v>330</v>
      </c>
      <c r="J558">
        <v>100</v>
      </c>
      <c r="K558">
        <v>233</v>
      </c>
      <c r="L558">
        <v>1.11E-8</v>
      </c>
      <c r="M558">
        <v>55.8</v>
      </c>
      <c r="N558">
        <v>296</v>
      </c>
      <c r="O558">
        <v>54.729700000000001</v>
      </c>
      <c r="P558">
        <v>54.729700000000001</v>
      </c>
      <c r="Q558">
        <v>5255</v>
      </c>
      <c r="R558" t="s">
        <v>19633</v>
      </c>
    </row>
    <row r="559" spans="1:18" x14ac:dyDescent="0.35">
      <c r="A559" t="s">
        <v>18920</v>
      </c>
      <c r="B559" t="s">
        <v>19634</v>
      </c>
      <c r="C559" t="s">
        <v>19635</v>
      </c>
      <c r="D559">
        <v>37.462000000000003</v>
      </c>
      <c r="E559">
        <v>331</v>
      </c>
      <c r="F559">
        <v>165</v>
      </c>
      <c r="G559">
        <v>7</v>
      </c>
      <c r="H559">
        <v>14</v>
      </c>
      <c r="I559">
        <v>331</v>
      </c>
      <c r="J559">
        <v>9</v>
      </c>
      <c r="K559">
        <v>310</v>
      </c>
      <c r="L559">
        <v>1.83E-54</v>
      </c>
      <c r="M559">
        <v>181</v>
      </c>
      <c r="N559">
        <v>335</v>
      </c>
      <c r="O559">
        <v>98.805999999999997</v>
      </c>
      <c r="P559">
        <v>98.805999999999997</v>
      </c>
      <c r="Q559">
        <v>5036</v>
      </c>
      <c r="R559" t="s">
        <v>19635</v>
      </c>
    </row>
    <row r="560" spans="1:18" x14ac:dyDescent="0.35">
      <c r="A560" t="s">
        <v>18940</v>
      </c>
      <c r="B560" t="s">
        <v>19313</v>
      </c>
      <c r="C560" t="s">
        <v>19636</v>
      </c>
      <c r="D560">
        <v>27.213999999999999</v>
      </c>
      <c r="E560">
        <v>779</v>
      </c>
      <c r="F560">
        <v>495</v>
      </c>
      <c r="G560">
        <v>20</v>
      </c>
      <c r="H560">
        <v>8</v>
      </c>
      <c r="I560">
        <v>743</v>
      </c>
      <c r="J560">
        <v>8</v>
      </c>
      <c r="K560">
        <v>757</v>
      </c>
      <c r="L560">
        <v>2.0600000000000001E-59</v>
      </c>
      <c r="M560">
        <v>215</v>
      </c>
      <c r="N560">
        <v>768</v>
      </c>
      <c r="O560">
        <v>101.432</v>
      </c>
      <c r="P560">
        <v>101</v>
      </c>
      <c r="Q560">
        <v>4868</v>
      </c>
      <c r="R560" t="s">
        <v>19636</v>
      </c>
    </row>
    <row r="561" spans="1:18" x14ac:dyDescent="0.35">
      <c r="A561" t="s">
        <v>18920</v>
      </c>
      <c r="B561" t="s">
        <v>19637</v>
      </c>
      <c r="C561" t="s">
        <v>19638</v>
      </c>
      <c r="D561">
        <v>38.365000000000002</v>
      </c>
      <c r="E561">
        <v>318</v>
      </c>
      <c r="F561">
        <v>177</v>
      </c>
      <c r="G561">
        <v>5</v>
      </c>
      <c r="H561">
        <v>12</v>
      </c>
      <c r="I561">
        <v>328</v>
      </c>
      <c r="J561">
        <v>7</v>
      </c>
      <c r="K561">
        <v>306</v>
      </c>
      <c r="L561">
        <v>1.51E-58</v>
      </c>
      <c r="M561">
        <v>192</v>
      </c>
      <c r="N561">
        <v>340</v>
      </c>
      <c r="O561">
        <v>93.529399999999995</v>
      </c>
      <c r="P561">
        <v>93.529399999999995</v>
      </c>
      <c r="Q561">
        <v>4999</v>
      </c>
      <c r="R561" t="s">
        <v>19638</v>
      </c>
    </row>
    <row r="562" spans="1:18" x14ac:dyDescent="0.35">
      <c r="A562" t="s">
        <v>18920</v>
      </c>
      <c r="B562" t="s">
        <v>19639</v>
      </c>
      <c r="C562" t="s">
        <v>19640</v>
      </c>
      <c r="D562">
        <v>36.049999999999997</v>
      </c>
      <c r="E562">
        <v>319</v>
      </c>
      <c r="F562">
        <v>183</v>
      </c>
      <c r="G562">
        <v>5</v>
      </c>
      <c r="H562">
        <v>12</v>
      </c>
      <c r="I562">
        <v>328</v>
      </c>
      <c r="J562">
        <v>4</v>
      </c>
      <c r="K562">
        <v>303</v>
      </c>
      <c r="L562">
        <v>1.6E-54</v>
      </c>
      <c r="M562">
        <v>182</v>
      </c>
      <c r="N562">
        <v>345</v>
      </c>
      <c r="O562">
        <v>92.463800000000006</v>
      </c>
      <c r="P562">
        <v>92.463800000000006</v>
      </c>
      <c r="Q562">
        <v>5034</v>
      </c>
      <c r="R562" t="s">
        <v>19640</v>
      </c>
    </row>
    <row r="563" spans="1:18" x14ac:dyDescent="0.35">
      <c r="A563" t="s">
        <v>18920</v>
      </c>
      <c r="B563" t="s">
        <v>19641</v>
      </c>
      <c r="C563" t="s">
        <v>19642</v>
      </c>
      <c r="D563">
        <v>29.015999999999998</v>
      </c>
      <c r="E563">
        <v>193</v>
      </c>
      <c r="F563">
        <v>100</v>
      </c>
      <c r="G563">
        <v>7</v>
      </c>
      <c r="H563">
        <v>145</v>
      </c>
      <c r="I563">
        <v>333</v>
      </c>
      <c r="J563">
        <v>61</v>
      </c>
      <c r="K563">
        <v>220</v>
      </c>
      <c r="L563">
        <v>4.6100000000000001E-7</v>
      </c>
      <c r="M563">
        <v>50.8</v>
      </c>
      <c r="N563">
        <v>283</v>
      </c>
      <c r="O563">
        <v>68.197900000000004</v>
      </c>
      <c r="P563">
        <v>68.197900000000004</v>
      </c>
      <c r="Q563">
        <v>5335</v>
      </c>
      <c r="R563" t="s">
        <v>19642</v>
      </c>
    </row>
    <row r="564" spans="1:18" x14ac:dyDescent="0.35">
      <c r="A564" t="s">
        <v>18932</v>
      </c>
      <c r="B564" t="s">
        <v>18498</v>
      </c>
      <c r="C564" t="s">
        <v>19643</v>
      </c>
      <c r="D564">
        <v>27.181000000000001</v>
      </c>
      <c r="E564">
        <v>298</v>
      </c>
      <c r="F564">
        <v>163</v>
      </c>
      <c r="G564">
        <v>7</v>
      </c>
      <c r="H564">
        <v>1</v>
      </c>
      <c r="I564">
        <v>294</v>
      </c>
      <c r="J564">
        <v>1</v>
      </c>
      <c r="K564">
        <v>248</v>
      </c>
      <c r="L564">
        <v>1.0299999999999999E-22</v>
      </c>
      <c r="M564">
        <v>96.3</v>
      </c>
      <c r="N564">
        <v>290</v>
      </c>
      <c r="O564">
        <v>102.759</v>
      </c>
      <c r="P564">
        <v>101</v>
      </c>
      <c r="Q564">
        <v>4286</v>
      </c>
      <c r="R564" t="s">
        <v>19643</v>
      </c>
    </row>
    <row r="565" spans="1:18" x14ac:dyDescent="0.35">
      <c r="A565" t="s">
        <v>18935</v>
      </c>
      <c r="B565" t="s">
        <v>19644</v>
      </c>
      <c r="C565" t="s">
        <v>19645</v>
      </c>
      <c r="D565">
        <v>41.357999999999997</v>
      </c>
      <c r="E565">
        <v>162</v>
      </c>
      <c r="F565">
        <v>78</v>
      </c>
      <c r="G565">
        <v>7</v>
      </c>
      <c r="H565">
        <v>4</v>
      </c>
      <c r="I565">
        <v>164</v>
      </c>
      <c r="J565">
        <v>3</v>
      </c>
      <c r="K565">
        <v>148</v>
      </c>
      <c r="L565">
        <v>6.8699999999999997E-29</v>
      </c>
      <c r="M565">
        <v>104</v>
      </c>
      <c r="N565">
        <v>154</v>
      </c>
      <c r="O565">
        <v>105.19499999999999</v>
      </c>
      <c r="P565">
        <v>101</v>
      </c>
      <c r="Q565">
        <v>2554</v>
      </c>
      <c r="R565" t="s">
        <v>19645</v>
      </c>
    </row>
    <row r="566" spans="1:18" x14ac:dyDescent="0.35">
      <c r="A566" t="s">
        <v>19597</v>
      </c>
      <c r="B566" t="s">
        <v>15242</v>
      </c>
      <c r="C566" t="s">
        <v>15243</v>
      </c>
      <c r="D566">
        <v>27.632000000000001</v>
      </c>
      <c r="E566">
        <v>152</v>
      </c>
      <c r="F566">
        <v>74</v>
      </c>
      <c r="G566">
        <v>6</v>
      </c>
      <c r="H566">
        <v>597</v>
      </c>
      <c r="I566">
        <v>718</v>
      </c>
      <c r="J566">
        <v>36</v>
      </c>
      <c r="K566">
        <v>181</v>
      </c>
      <c r="L566">
        <v>0.31</v>
      </c>
      <c r="M566">
        <v>34.700000000000003</v>
      </c>
      <c r="N566">
        <v>303</v>
      </c>
      <c r="O566">
        <v>50.164999999999999</v>
      </c>
      <c r="P566">
        <v>50.164999999999999</v>
      </c>
      <c r="Q566">
        <v>3465</v>
      </c>
      <c r="R566" t="s">
        <v>15243</v>
      </c>
    </row>
    <row r="567" spans="1:18" x14ac:dyDescent="0.35">
      <c r="A567" t="s">
        <v>18943</v>
      </c>
      <c r="B567" t="s">
        <v>15646</v>
      </c>
      <c r="C567" t="s">
        <v>15647</v>
      </c>
      <c r="D567">
        <v>27.381</v>
      </c>
      <c r="E567">
        <v>168</v>
      </c>
      <c r="F567">
        <v>91</v>
      </c>
      <c r="G567">
        <v>6</v>
      </c>
      <c r="H567">
        <v>30</v>
      </c>
      <c r="I567">
        <v>177</v>
      </c>
      <c r="J567">
        <v>3</v>
      </c>
      <c r="K567">
        <v>159</v>
      </c>
      <c r="L567">
        <v>2.12E-4</v>
      </c>
      <c r="M567">
        <v>42.4</v>
      </c>
      <c r="N567">
        <v>255</v>
      </c>
      <c r="O567">
        <v>65.882400000000004</v>
      </c>
      <c r="P567">
        <v>65.882400000000004</v>
      </c>
      <c r="Q567">
        <v>1408</v>
      </c>
      <c r="R567" t="s">
        <v>15647</v>
      </c>
    </row>
    <row r="568" spans="1:18" x14ac:dyDescent="0.35">
      <c r="A568" t="s">
        <v>18917</v>
      </c>
      <c r="B568" t="s">
        <v>15646</v>
      </c>
      <c r="C568" t="s">
        <v>15647</v>
      </c>
      <c r="D568">
        <v>25.806000000000001</v>
      </c>
      <c r="E568">
        <v>217</v>
      </c>
      <c r="F568">
        <v>139</v>
      </c>
      <c r="G568">
        <v>7</v>
      </c>
      <c r="H568">
        <v>133</v>
      </c>
      <c r="I568">
        <v>336</v>
      </c>
      <c r="J568">
        <v>4</v>
      </c>
      <c r="K568">
        <v>211</v>
      </c>
      <c r="L568">
        <v>9.9199999999999999E-5</v>
      </c>
      <c r="M568">
        <v>43.9</v>
      </c>
      <c r="N568">
        <v>255</v>
      </c>
      <c r="O568">
        <v>85.097999999999999</v>
      </c>
      <c r="P568">
        <v>85.097999999999999</v>
      </c>
      <c r="Q568">
        <v>5754</v>
      </c>
      <c r="R568" t="s">
        <v>15647</v>
      </c>
    </row>
    <row r="569" spans="1:18" x14ac:dyDescent="0.35">
      <c r="A569" t="s">
        <v>19646</v>
      </c>
      <c r="B569" t="s">
        <v>19647</v>
      </c>
      <c r="C569" t="s">
        <v>19648</v>
      </c>
      <c r="D569">
        <v>29</v>
      </c>
      <c r="E569">
        <v>100</v>
      </c>
      <c r="F569">
        <v>60</v>
      </c>
      <c r="G569">
        <v>3</v>
      </c>
      <c r="H569">
        <v>95</v>
      </c>
      <c r="I569">
        <v>183</v>
      </c>
      <c r="J569">
        <v>54</v>
      </c>
      <c r="K569">
        <v>153</v>
      </c>
      <c r="L569">
        <v>1</v>
      </c>
      <c r="M569">
        <v>31.2</v>
      </c>
      <c r="N569">
        <v>165</v>
      </c>
      <c r="O569">
        <v>60.606099999999998</v>
      </c>
      <c r="P569">
        <v>60.606099999999998</v>
      </c>
      <c r="Q569">
        <v>354</v>
      </c>
      <c r="R569" t="s">
        <v>19648</v>
      </c>
    </row>
    <row r="570" spans="1:18" x14ac:dyDescent="0.35">
      <c r="A570" t="s">
        <v>19000</v>
      </c>
      <c r="B570" t="s">
        <v>19649</v>
      </c>
      <c r="C570" t="s">
        <v>19650</v>
      </c>
      <c r="D570">
        <v>27.687000000000001</v>
      </c>
      <c r="E570">
        <v>307</v>
      </c>
      <c r="F570">
        <v>210</v>
      </c>
      <c r="G570">
        <v>5</v>
      </c>
      <c r="H570">
        <v>299</v>
      </c>
      <c r="I570">
        <v>602</v>
      </c>
      <c r="J570">
        <v>192</v>
      </c>
      <c r="K570">
        <v>489</v>
      </c>
      <c r="L570">
        <v>8.3000000000000001E-29</v>
      </c>
      <c r="M570">
        <v>122</v>
      </c>
      <c r="N570">
        <v>549</v>
      </c>
      <c r="O570">
        <v>55.919899999999998</v>
      </c>
      <c r="P570">
        <v>55.919899999999998</v>
      </c>
      <c r="Q570">
        <v>2041</v>
      </c>
      <c r="R570" t="s">
        <v>19650</v>
      </c>
    </row>
    <row r="571" spans="1:18" x14ac:dyDescent="0.35">
      <c r="A571" t="s">
        <v>18976</v>
      </c>
      <c r="B571" t="s">
        <v>19651</v>
      </c>
      <c r="C571" t="s">
        <v>19652</v>
      </c>
      <c r="D571">
        <v>22.481000000000002</v>
      </c>
      <c r="E571">
        <v>129</v>
      </c>
      <c r="F571">
        <v>83</v>
      </c>
      <c r="G571">
        <v>4</v>
      </c>
      <c r="H571">
        <v>19</v>
      </c>
      <c r="I571">
        <v>139</v>
      </c>
      <c r="J571">
        <v>3</v>
      </c>
      <c r="K571">
        <v>122</v>
      </c>
      <c r="L571">
        <v>0.59</v>
      </c>
      <c r="M571">
        <v>30.4</v>
      </c>
      <c r="N571">
        <v>242</v>
      </c>
      <c r="O571">
        <v>53.305799999999998</v>
      </c>
      <c r="P571">
        <v>53.305799999999998</v>
      </c>
      <c r="Q571">
        <v>1785</v>
      </c>
      <c r="R571" t="s">
        <v>19652</v>
      </c>
    </row>
    <row r="572" spans="1:18" x14ac:dyDescent="0.35">
      <c r="A572" t="s">
        <v>18940</v>
      </c>
      <c r="B572" t="s">
        <v>19653</v>
      </c>
      <c r="C572" t="s">
        <v>19654</v>
      </c>
      <c r="D572">
        <v>40.488999999999997</v>
      </c>
      <c r="E572">
        <v>736</v>
      </c>
      <c r="F572">
        <v>394</v>
      </c>
      <c r="G572">
        <v>12</v>
      </c>
      <c r="H572">
        <v>8</v>
      </c>
      <c r="I572">
        <v>735</v>
      </c>
      <c r="J572">
        <v>18</v>
      </c>
      <c r="K572">
        <v>717</v>
      </c>
      <c r="L572">
        <v>1.7700000000000001E-146</v>
      </c>
      <c r="M572">
        <v>446</v>
      </c>
      <c r="N572">
        <v>730</v>
      </c>
      <c r="O572">
        <v>100.822</v>
      </c>
      <c r="P572">
        <v>101</v>
      </c>
      <c r="Q572">
        <v>4614</v>
      </c>
      <c r="R572" t="s">
        <v>19654</v>
      </c>
    </row>
    <row r="573" spans="1:18" x14ac:dyDescent="0.35">
      <c r="A573" t="s">
        <v>19220</v>
      </c>
      <c r="B573" t="s">
        <v>17994</v>
      </c>
      <c r="C573" t="s">
        <v>19655</v>
      </c>
      <c r="D573">
        <v>26.495999999999999</v>
      </c>
      <c r="E573">
        <v>117</v>
      </c>
      <c r="F573">
        <v>76</v>
      </c>
      <c r="G573">
        <v>3</v>
      </c>
      <c r="H573">
        <v>6</v>
      </c>
      <c r="I573">
        <v>120</v>
      </c>
      <c r="J573">
        <v>1</v>
      </c>
      <c r="K573">
        <v>109</v>
      </c>
      <c r="L573">
        <v>0.37</v>
      </c>
      <c r="M573">
        <v>30.8</v>
      </c>
      <c r="N573">
        <v>193</v>
      </c>
      <c r="O573">
        <v>60.6218</v>
      </c>
      <c r="P573">
        <v>60.6218</v>
      </c>
      <c r="Q573">
        <v>6002</v>
      </c>
      <c r="R573" t="s">
        <v>19655</v>
      </c>
    </row>
    <row r="574" spans="1:18" x14ac:dyDescent="0.35">
      <c r="A574" t="s">
        <v>18920</v>
      </c>
      <c r="B574" t="s">
        <v>19656</v>
      </c>
      <c r="C574" t="s">
        <v>19657</v>
      </c>
      <c r="D574">
        <v>32.512</v>
      </c>
      <c r="E574">
        <v>203</v>
      </c>
      <c r="F574">
        <v>98</v>
      </c>
      <c r="G574">
        <v>8</v>
      </c>
      <c r="H574">
        <v>133</v>
      </c>
      <c r="I574">
        <v>329</v>
      </c>
      <c r="J574">
        <v>61</v>
      </c>
      <c r="K574">
        <v>230</v>
      </c>
      <c r="L574">
        <v>1.19E-9</v>
      </c>
      <c r="M574">
        <v>58.9</v>
      </c>
      <c r="N574">
        <v>330</v>
      </c>
      <c r="O574">
        <v>61.5152</v>
      </c>
      <c r="P574">
        <v>61.5152</v>
      </c>
      <c r="Q574">
        <v>5193</v>
      </c>
      <c r="R574" t="s">
        <v>19657</v>
      </c>
    </row>
    <row r="575" spans="1:18" x14ac:dyDescent="0.35">
      <c r="A575" t="s">
        <v>18946</v>
      </c>
      <c r="B575" t="s">
        <v>15998</v>
      </c>
      <c r="C575" t="s">
        <v>15999</v>
      </c>
      <c r="D575">
        <v>22.561</v>
      </c>
      <c r="E575">
        <v>164</v>
      </c>
      <c r="F575">
        <v>118</v>
      </c>
      <c r="G575">
        <v>2</v>
      </c>
      <c r="H575">
        <v>82</v>
      </c>
      <c r="I575">
        <v>245</v>
      </c>
      <c r="J575">
        <v>67</v>
      </c>
      <c r="K575">
        <v>221</v>
      </c>
      <c r="L575">
        <v>1.8799999999999999E-4</v>
      </c>
      <c r="M575">
        <v>42</v>
      </c>
      <c r="N575">
        <v>223</v>
      </c>
      <c r="O575">
        <v>73.542599999999993</v>
      </c>
      <c r="P575">
        <v>73.542599999999993</v>
      </c>
      <c r="Q575">
        <v>729</v>
      </c>
      <c r="R575" t="s">
        <v>15999</v>
      </c>
    </row>
    <row r="576" spans="1:18" x14ac:dyDescent="0.35">
      <c r="A576" t="s">
        <v>18932</v>
      </c>
      <c r="B576" t="s">
        <v>19658</v>
      </c>
      <c r="C576" t="s">
        <v>19659</v>
      </c>
      <c r="D576">
        <v>63.414999999999999</v>
      </c>
      <c r="E576">
        <v>328</v>
      </c>
      <c r="F576">
        <v>118</v>
      </c>
      <c r="G576">
        <v>1</v>
      </c>
      <c r="H576">
        <v>1</v>
      </c>
      <c r="I576">
        <v>328</v>
      </c>
      <c r="J576">
        <v>1</v>
      </c>
      <c r="K576">
        <v>326</v>
      </c>
      <c r="L576">
        <v>3.88E-146</v>
      </c>
      <c r="M576">
        <v>415</v>
      </c>
      <c r="N576">
        <v>328</v>
      </c>
      <c r="O576">
        <v>100</v>
      </c>
      <c r="P576">
        <v>100</v>
      </c>
      <c r="Q576">
        <v>3977</v>
      </c>
      <c r="R576" t="s">
        <v>19659</v>
      </c>
    </row>
    <row r="577" spans="1:18" x14ac:dyDescent="0.35">
      <c r="A577" t="s">
        <v>18920</v>
      </c>
      <c r="B577" t="s">
        <v>19634</v>
      </c>
      <c r="C577" t="s">
        <v>19660</v>
      </c>
      <c r="D577">
        <v>36.478000000000002</v>
      </c>
      <c r="E577">
        <v>318</v>
      </c>
      <c r="F577">
        <v>183</v>
      </c>
      <c r="G577">
        <v>5</v>
      </c>
      <c r="H577">
        <v>12</v>
      </c>
      <c r="I577">
        <v>328</v>
      </c>
      <c r="J577">
        <v>7</v>
      </c>
      <c r="K577">
        <v>306</v>
      </c>
      <c r="L577">
        <v>3.2900000000000001E-46</v>
      </c>
      <c r="M577">
        <v>160</v>
      </c>
      <c r="N577">
        <v>343</v>
      </c>
      <c r="O577">
        <v>92.711399999999998</v>
      </c>
      <c r="P577">
        <v>92.711399999999998</v>
      </c>
      <c r="Q577">
        <v>5073</v>
      </c>
      <c r="R577" t="s">
        <v>19660</v>
      </c>
    </row>
    <row r="578" spans="1:18" x14ac:dyDescent="0.35">
      <c r="A578" t="s">
        <v>18940</v>
      </c>
      <c r="B578" t="s">
        <v>19661</v>
      </c>
      <c r="C578" t="s">
        <v>19662</v>
      </c>
      <c r="D578">
        <v>27.478000000000002</v>
      </c>
      <c r="E578">
        <v>797</v>
      </c>
      <c r="F578">
        <v>481</v>
      </c>
      <c r="G578">
        <v>25</v>
      </c>
      <c r="H578">
        <v>14</v>
      </c>
      <c r="I578">
        <v>746</v>
      </c>
      <c r="J578">
        <v>32</v>
      </c>
      <c r="K578">
        <v>795</v>
      </c>
      <c r="L578">
        <v>8.7E-59</v>
      </c>
      <c r="M578">
        <v>214</v>
      </c>
      <c r="N578">
        <v>802</v>
      </c>
      <c r="O578">
        <v>99.376599999999996</v>
      </c>
      <c r="P578">
        <v>99.376599999999996</v>
      </c>
      <c r="Q578">
        <v>4877</v>
      </c>
      <c r="R578" t="s">
        <v>19662</v>
      </c>
    </row>
    <row r="579" spans="1:18" x14ac:dyDescent="0.35">
      <c r="A579" t="s">
        <v>18932</v>
      </c>
      <c r="B579" t="s">
        <v>19663</v>
      </c>
      <c r="C579" t="s">
        <v>19664</v>
      </c>
      <c r="D579">
        <v>29.358000000000001</v>
      </c>
      <c r="E579">
        <v>327</v>
      </c>
      <c r="F579">
        <v>177</v>
      </c>
      <c r="G579">
        <v>8</v>
      </c>
      <c r="H579">
        <v>4</v>
      </c>
      <c r="I579">
        <v>324</v>
      </c>
      <c r="J579">
        <v>6</v>
      </c>
      <c r="K579">
        <v>284</v>
      </c>
      <c r="L579">
        <v>5.9200000000000003E-27</v>
      </c>
      <c r="M579">
        <v>107</v>
      </c>
      <c r="N579">
        <v>292</v>
      </c>
      <c r="O579">
        <v>111.986</v>
      </c>
      <c r="P579">
        <v>101</v>
      </c>
      <c r="Q579">
        <v>4145</v>
      </c>
      <c r="R579" t="s">
        <v>19664</v>
      </c>
    </row>
    <row r="580" spans="1:18" x14ac:dyDescent="0.35">
      <c r="A580" t="s">
        <v>19038</v>
      </c>
      <c r="B580" t="s">
        <v>19665</v>
      </c>
      <c r="C580" t="s">
        <v>19666</v>
      </c>
      <c r="D580">
        <v>24.855</v>
      </c>
      <c r="E580">
        <v>346</v>
      </c>
      <c r="F580">
        <v>180</v>
      </c>
      <c r="G580">
        <v>17</v>
      </c>
      <c r="H580">
        <v>229</v>
      </c>
      <c r="I580">
        <v>509</v>
      </c>
      <c r="J580">
        <v>239</v>
      </c>
      <c r="K580">
        <v>569</v>
      </c>
      <c r="L580">
        <v>4.5800000000000002E-6</v>
      </c>
      <c r="M580">
        <v>49.7</v>
      </c>
      <c r="N580">
        <v>629</v>
      </c>
      <c r="O580">
        <v>55.007899999999999</v>
      </c>
      <c r="P580">
        <v>55.007899999999999</v>
      </c>
      <c r="Q580">
        <v>3166</v>
      </c>
      <c r="R580" t="s">
        <v>19666</v>
      </c>
    </row>
    <row r="581" spans="1:18" x14ac:dyDescent="0.35">
      <c r="A581" t="s">
        <v>18935</v>
      </c>
      <c r="B581" t="s">
        <v>19667</v>
      </c>
      <c r="C581" t="s">
        <v>19668</v>
      </c>
      <c r="D581">
        <v>45.204999999999998</v>
      </c>
      <c r="E581">
        <v>146</v>
      </c>
      <c r="F581">
        <v>65</v>
      </c>
      <c r="G581">
        <v>7</v>
      </c>
      <c r="H581">
        <v>8</v>
      </c>
      <c r="I581">
        <v>151</v>
      </c>
      <c r="J581">
        <v>9</v>
      </c>
      <c r="K581">
        <v>141</v>
      </c>
      <c r="L581">
        <v>1.6500000000000001E-29</v>
      </c>
      <c r="M581">
        <v>106</v>
      </c>
      <c r="N581">
        <v>168</v>
      </c>
      <c r="O581">
        <v>86.904799999999994</v>
      </c>
      <c r="P581">
        <v>86.904799999999994</v>
      </c>
      <c r="Q581">
        <v>2508</v>
      </c>
      <c r="R581" t="s">
        <v>19668</v>
      </c>
    </row>
    <row r="582" spans="1:18" x14ac:dyDescent="0.35">
      <c r="A582" t="s">
        <v>18946</v>
      </c>
      <c r="B582" t="s">
        <v>18771</v>
      </c>
      <c r="C582" t="s">
        <v>18772</v>
      </c>
      <c r="D582">
        <v>28.09</v>
      </c>
      <c r="E582">
        <v>178</v>
      </c>
      <c r="F582">
        <v>97</v>
      </c>
      <c r="G582">
        <v>6</v>
      </c>
      <c r="H582">
        <v>6</v>
      </c>
      <c r="I582">
        <v>155</v>
      </c>
      <c r="J582">
        <v>3</v>
      </c>
      <c r="K582">
        <v>177</v>
      </c>
      <c r="L582">
        <v>2.7099999999999998E-7</v>
      </c>
      <c r="M582">
        <v>50.8</v>
      </c>
      <c r="N582">
        <v>244</v>
      </c>
      <c r="O582">
        <v>72.950800000000001</v>
      </c>
      <c r="P582">
        <v>72.950800000000001</v>
      </c>
      <c r="Q582">
        <v>491</v>
      </c>
      <c r="R582" t="s">
        <v>18772</v>
      </c>
    </row>
    <row r="583" spans="1:18" x14ac:dyDescent="0.35">
      <c r="A583" t="s">
        <v>19038</v>
      </c>
      <c r="B583" t="s">
        <v>19669</v>
      </c>
      <c r="C583" t="s">
        <v>19670</v>
      </c>
      <c r="D583">
        <v>25.257999999999999</v>
      </c>
      <c r="E583">
        <v>194</v>
      </c>
      <c r="F583">
        <v>114</v>
      </c>
      <c r="G583">
        <v>7</v>
      </c>
      <c r="H583">
        <v>376</v>
      </c>
      <c r="I583">
        <v>538</v>
      </c>
      <c r="J583">
        <v>129</v>
      </c>
      <c r="K583">
        <v>322</v>
      </c>
      <c r="L583">
        <v>8.2000000000000001E-5</v>
      </c>
      <c r="M583">
        <v>45.4</v>
      </c>
      <c r="N583">
        <v>340</v>
      </c>
      <c r="O583">
        <v>57.058799999999998</v>
      </c>
      <c r="P583">
        <v>57.058799999999998</v>
      </c>
      <c r="Q583">
        <v>3243</v>
      </c>
      <c r="R583" t="s">
        <v>19670</v>
      </c>
    </row>
    <row r="584" spans="1:18" x14ac:dyDescent="0.35">
      <c r="A584" t="s">
        <v>18920</v>
      </c>
      <c r="B584" t="s">
        <v>19671</v>
      </c>
      <c r="C584" t="s">
        <v>19672</v>
      </c>
      <c r="D584">
        <v>48.113</v>
      </c>
      <c r="E584">
        <v>318</v>
      </c>
      <c r="F584">
        <v>158</v>
      </c>
      <c r="G584">
        <v>2</v>
      </c>
      <c r="H584">
        <v>17</v>
      </c>
      <c r="I584">
        <v>334</v>
      </c>
      <c r="J584">
        <v>15</v>
      </c>
      <c r="K584">
        <v>325</v>
      </c>
      <c r="L584">
        <v>4.3100000000000002E-91</v>
      </c>
      <c r="M584">
        <v>275</v>
      </c>
      <c r="N584">
        <v>326</v>
      </c>
      <c r="O584">
        <v>97.546000000000006</v>
      </c>
      <c r="P584">
        <v>97.546000000000006</v>
      </c>
      <c r="Q584">
        <v>4974</v>
      </c>
      <c r="R584" t="s">
        <v>19672</v>
      </c>
    </row>
    <row r="585" spans="1:18" x14ac:dyDescent="0.35">
      <c r="A585" t="s">
        <v>19673</v>
      </c>
      <c r="B585" t="s">
        <v>17445</v>
      </c>
      <c r="C585" t="s">
        <v>17446</v>
      </c>
      <c r="D585">
        <v>24.39</v>
      </c>
      <c r="E585">
        <v>164</v>
      </c>
      <c r="F585">
        <v>65</v>
      </c>
      <c r="G585">
        <v>5</v>
      </c>
      <c r="H585">
        <v>366</v>
      </c>
      <c r="I585">
        <v>479</v>
      </c>
      <c r="J585">
        <v>44</v>
      </c>
      <c r="K585">
        <v>198</v>
      </c>
      <c r="L585">
        <v>0.42</v>
      </c>
      <c r="M585">
        <v>33.5</v>
      </c>
      <c r="N585">
        <v>298</v>
      </c>
      <c r="O585">
        <v>55.0336</v>
      </c>
      <c r="P585">
        <v>55.0336</v>
      </c>
      <c r="Q585">
        <v>1004</v>
      </c>
      <c r="R585" t="s">
        <v>17446</v>
      </c>
    </row>
    <row r="586" spans="1:18" x14ac:dyDescent="0.35">
      <c r="A586" t="s">
        <v>18940</v>
      </c>
      <c r="B586" t="s">
        <v>19029</v>
      </c>
      <c r="C586" t="s">
        <v>19674</v>
      </c>
      <c r="D586">
        <v>39.918999999999997</v>
      </c>
      <c r="E586">
        <v>739</v>
      </c>
      <c r="F586">
        <v>430</v>
      </c>
      <c r="G586">
        <v>7</v>
      </c>
      <c r="H586">
        <v>8</v>
      </c>
      <c r="I586">
        <v>742</v>
      </c>
      <c r="J586">
        <v>12</v>
      </c>
      <c r="K586">
        <v>740</v>
      </c>
      <c r="L586">
        <v>3.9299999999999999E-158</v>
      </c>
      <c r="M586">
        <v>476</v>
      </c>
      <c r="N586">
        <v>742</v>
      </c>
      <c r="O586">
        <v>99.595699999999994</v>
      </c>
      <c r="P586">
        <v>99.595699999999994</v>
      </c>
      <c r="Q586">
        <v>4561</v>
      </c>
      <c r="R586" t="s">
        <v>19674</v>
      </c>
    </row>
    <row r="587" spans="1:18" x14ac:dyDescent="0.35">
      <c r="A587" t="s">
        <v>18940</v>
      </c>
      <c r="B587" t="s">
        <v>19675</v>
      </c>
      <c r="C587" t="s">
        <v>19676</v>
      </c>
      <c r="D587">
        <v>41.161000000000001</v>
      </c>
      <c r="E587">
        <v>741</v>
      </c>
      <c r="F587">
        <v>413</v>
      </c>
      <c r="G587">
        <v>10</v>
      </c>
      <c r="H587">
        <v>8</v>
      </c>
      <c r="I587">
        <v>742</v>
      </c>
      <c r="J587">
        <v>5</v>
      </c>
      <c r="K587">
        <v>728</v>
      </c>
      <c r="L587">
        <v>4.6299999999999999E-153</v>
      </c>
      <c r="M587">
        <v>463</v>
      </c>
      <c r="N587">
        <v>728</v>
      </c>
      <c r="O587">
        <v>101.786</v>
      </c>
      <c r="P587">
        <v>101</v>
      </c>
      <c r="Q587">
        <v>4583</v>
      </c>
      <c r="R587" t="s">
        <v>19676</v>
      </c>
    </row>
    <row r="588" spans="1:18" x14ac:dyDescent="0.35">
      <c r="A588" t="s">
        <v>19038</v>
      </c>
      <c r="B588" t="s">
        <v>19677</v>
      </c>
      <c r="C588" t="s">
        <v>19678</v>
      </c>
      <c r="D588">
        <v>24.210999999999999</v>
      </c>
      <c r="E588">
        <v>380</v>
      </c>
      <c r="F588">
        <v>203</v>
      </c>
      <c r="G588">
        <v>18</v>
      </c>
      <c r="H588">
        <v>229</v>
      </c>
      <c r="I588">
        <v>538</v>
      </c>
      <c r="J588">
        <v>235</v>
      </c>
      <c r="K588">
        <v>599</v>
      </c>
      <c r="L588">
        <v>9.0999999999999996E-10</v>
      </c>
      <c r="M588">
        <v>61.6</v>
      </c>
      <c r="N588">
        <v>626</v>
      </c>
      <c r="O588">
        <v>60.7029</v>
      </c>
      <c r="P588">
        <v>60.7029</v>
      </c>
      <c r="Q588">
        <v>3067</v>
      </c>
      <c r="R588" t="s">
        <v>19678</v>
      </c>
    </row>
    <row r="589" spans="1:18" x14ac:dyDescent="0.35">
      <c r="A589" t="s">
        <v>18928</v>
      </c>
      <c r="B589" t="s">
        <v>15352</v>
      </c>
      <c r="C589" t="s">
        <v>19679</v>
      </c>
      <c r="D589">
        <v>66.667000000000002</v>
      </c>
      <c r="E589">
        <v>147</v>
      </c>
      <c r="F589">
        <v>49</v>
      </c>
      <c r="G589">
        <v>0</v>
      </c>
      <c r="H589">
        <v>22</v>
      </c>
      <c r="I589">
        <v>168</v>
      </c>
      <c r="J589">
        <v>14</v>
      </c>
      <c r="K589">
        <v>160</v>
      </c>
      <c r="L589">
        <v>1.3200000000000001E-69</v>
      </c>
      <c r="M589">
        <v>208</v>
      </c>
      <c r="N589">
        <v>168</v>
      </c>
      <c r="O589">
        <v>87.5</v>
      </c>
      <c r="P589">
        <v>87.5</v>
      </c>
      <c r="Q589">
        <v>3529</v>
      </c>
      <c r="R589" t="s">
        <v>19679</v>
      </c>
    </row>
    <row r="590" spans="1:18" x14ac:dyDescent="0.35">
      <c r="A590" t="s">
        <v>18940</v>
      </c>
      <c r="B590" t="s">
        <v>19680</v>
      </c>
      <c r="C590" t="s">
        <v>19681</v>
      </c>
      <c r="D590">
        <v>38.972000000000001</v>
      </c>
      <c r="E590">
        <v>739</v>
      </c>
      <c r="F590">
        <v>412</v>
      </c>
      <c r="G590">
        <v>15</v>
      </c>
      <c r="H590">
        <v>8</v>
      </c>
      <c r="I590">
        <v>740</v>
      </c>
      <c r="J590">
        <v>18</v>
      </c>
      <c r="K590">
        <v>723</v>
      </c>
      <c r="L590">
        <v>1.4700000000000001E-135</v>
      </c>
      <c r="M590">
        <v>418</v>
      </c>
      <c r="N590">
        <v>732</v>
      </c>
      <c r="O590">
        <v>100.956</v>
      </c>
      <c r="P590">
        <v>101</v>
      </c>
      <c r="Q590">
        <v>4677</v>
      </c>
      <c r="R590" t="s">
        <v>19681</v>
      </c>
    </row>
    <row r="591" spans="1:18" x14ac:dyDescent="0.35">
      <c r="A591" t="s">
        <v>19123</v>
      </c>
      <c r="B591" t="s">
        <v>15857</v>
      </c>
      <c r="C591" t="s">
        <v>19682</v>
      </c>
      <c r="D591">
        <v>25.61</v>
      </c>
      <c r="E591">
        <v>164</v>
      </c>
      <c r="F591">
        <v>122</v>
      </c>
      <c r="G591">
        <v>0</v>
      </c>
      <c r="H591">
        <v>2</v>
      </c>
      <c r="I591">
        <v>165</v>
      </c>
      <c r="J591">
        <v>4</v>
      </c>
      <c r="K591">
        <v>167</v>
      </c>
      <c r="L591">
        <v>2.7E-4</v>
      </c>
      <c r="M591">
        <v>40.799999999999997</v>
      </c>
      <c r="N591">
        <v>203</v>
      </c>
      <c r="O591">
        <v>80.788200000000003</v>
      </c>
      <c r="P591">
        <v>80.788200000000003</v>
      </c>
      <c r="Q591">
        <v>5440</v>
      </c>
      <c r="R591" t="s">
        <v>19682</v>
      </c>
    </row>
    <row r="592" spans="1:18" x14ac:dyDescent="0.35">
      <c r="A592" t="s">
        <v>18946</v>
      </c>
      <c r="B592" t="s">
        <v>16686</v>
      </c>
      <c r="C592" t="s">
        <v>16687</v>
      </c>
      <c r="D592">
        <v>23.754999999999999</v>
      </c>
      <c r="E592">
        <v>261</v>
      </c>
      <c r="F592">
        <v>166</v>
      </c>
      <c r="G592">
        <v>7</v>
      </c>
      <c r="H592">
        <v>6</v>
      </c>
      <c r="I592">
        <v>245</v>
      </c>
      <c r="J592">
        <v>5</v>
      </c>
      <c r="K592">
        <v>253</v>
      </c>
      <c r="L592">
        <v>6.3500000000000006E-8</v>
      </c>
      <c r="M592">
        <v>52.8</v>
      </c>
      <c r="N592">
        <v>256</v>
      </c>
      <c r="O592">
        <v>101.953</v>
      </c>
      <c r="P592">
        <v>101</v>
      </c>
      <c r="Q592">
        <v>464</v>
      </c>
      <c r="R592" t="s">
        <v>16687</v>
      </c>
    </row>
    <row r="593" spans="1:18" x14ac:dyDescent="0.35">
      <c r="A593" t="s">
        <v>18946</v>
      </c>
      <c r="B593" t="s">
        <v>18533</v>
      </c>
      <c r="C593" t="s">
        <v>18534</v>
      </c>
      <c r="D593">
        <v>25.460999999999999</v>
      </c>
      <c r="E593">
        <v>271</v>
      </c>
      <c r="F593">
        <v>152</v>
      </c>
      <c r="G593">
        <v>8</v>
      </c>
      <c r="H593">
        <v>5</v>
      </c>
      <c r="I593">
        <v>245</v>
      </c>
      <c r="J593">
        <v>4</v>
      </c>
      <c r="K593">
        <v>254</v>
      </c>
      <c r="L593">
        <v>3.5700000000000001E-10</v>
      </c>
      <c r="M593">
        <v>59.3</v>
      </c>
      <c r="N593">
        <v>256</v>
      </c>
      <c r="O593">
        <v>105.85899999999999</v>
      </c>
      <c r="P593">
        <v>101</v>
      </c>
      <c r="Q593">
        <v>380</v>
      </c>
      <c r="R593" t="s">
        <v>18534</v>
      </c>
    </row>
    <row r="594" spans="1:18" x14ac:dyDescent="0.35">
      <c r="A594" t="s">
        <v>18946</v>
      </c>
      <c r="B594" t="s">
        <v>17642</v>
      </c>
      <c r="C594" t="s">
        <v>17643</v>
      </c>
      <c r="D594">
        <v>26.353999999999999</v>
      </c>
      <c r="E594">
        <v>277</v>
      </c>
      <c r="F594">
        <v>128</v>
      </c>
      <c r="G594">
        <v>9</v>
      </c>
      <c r="H594">
        <v>1</v>
      </c>
      <c r="I594">
        <v>237</v>
      </c>
      <c r="J594">
        <v>1</v>
      </c>
      <c r="K594">
        <v>241</v>
      </c>
      <c r="L594">
        <v>6.73E-8</v>
      </c>
      <c r="M594">
        <v>52.4</v>
      </c>
      <c r="N594">
        <v>252</v>
      </c>
      <c r="O594">
        <v>109.92100000000001</v>
      </c>
      <c r="P594">
        <v>101</v>
      </c>
      <c r="Q594">
        <v>466</v>
      </c>
      <c r="R594" t="s">
        <v>17643</v>
      </c>
    </row>
    <row r="595" spans="1:18" x14ac:dyDescent="0.35">
      <c r="A595" t="s">
        <v>18976</v>
      </c>
      <c r="B595" t="s">
        <v>15679</v>
      </c>
      <c r="C595" t="s">
        <v>19683</v>
      </c>
      <c r="D595">
        <v>26.388999999999999</v>
      </c>
      <c r="E595">
        <v>144</v>
      </c>
      <c r="F595">
        <v>86</v>
      </c>
      <c r="G595">
        <v>6</v>
      </c>
      <c r="H595">
        <v>19</v>
      </c>
      <c r="I595">
        <v>156</v>
      </c>
      <c r="J595">
        <v>3</v>
      </c>
      <c r="K595">
        <v>132</v>
      </c>
      <c r="L595">
        <v>0.97</v>
      </c>
      <c r="M595">
        <v>29.6</v>
      </c>
      <c r="N595">
        <v>193</v>
      </c>
      <c r="O595">
        <v>74.611400000000003</v>
      </c>
      <c r="P595">
        <v>74.611400000000003</v>
      </c>
      <c r="Q595">
        <v>1808</v>
      </c>
      <c r="R595" t="s">
        <v>19683</v>
      </c>
    </row>
    <row r="596" spans="1:18" x14ac:dyDescent="0.35">
      <c r="A596" t="s">
        <v>18928</v>
      </c>
      <c r="B596" t="s">
        <v>19684</v>
      </c>
      <c r="C596" t="s">
        <v>19685</v>
      </c>
      <c r="D596">
        <v>62.914000000000001</v>
      </c>
      <c r="E596">
        <v>151</v>
      </c>
      <c r="F596">
        <v>55</v>
      </c>
      <c r="G596">
        <v>1</v>
      </c>
      <c r="H596">
        <v>22</v>
      </c>
      <c r="I596">
        <v>171</v>
      </c>
      <c r="J596">
        <v>9</v>
      </c>
      <c r="K596">
        <v>159</v>
      </c>
      <c r="L596">
        <v>5.4300000000000001E-65</v>
      </c>
      <c r="M596">
        <v>196</v>
      </c>
      <c r="N596">
        <v>160</v>
      </c>
      <c r="O596">
        <v>94.375</v>
      </c>
      <c r="P596">
        <v>94.375</v>
      </c>
      <c r="Q596">
        <v>3599</v>
      </c>
      <c r="R596" t="s">
        <v>19685</v>
      </c>
    </row>
    <row r="597" spans="1:18" x14ac:dyDescent="0.35">
      <c r="A597" t="s">
        <v>18928</v>
      </c>
      <c r="B597" t="s">
        <v>19686</v>
      </c>
      <c r="C597" t="s">
        <v>19687</v>
      </c>
      <c r="D597">
        <v>56.603999999999999</v>
      </c>
      <c r="E597">
        <v>159</v>
      </c>
      <c r="F597">
        <v>51</v>
      </c>
      <c r="G597">
        <v>1</v>
      </c>
      <c r="H597">
        <v>24</v>
      </c>
      <c r="I597">
        <v>164</v>
      </c>
      <c r="J597">
        <v>14</v>
      </c>
      <c r="K597">
        <v>172</v>
      </c>
      <c r="L597">
        <v>7.0099999999999996E-59</v>
      </c>
      <c r="M597">
        <v>182</v>
      </c>
      <c r="N597">
        <v>192</v>
      </c>
      <c r="O597">
        <v>82.8125</v>
      </c>
      <c r="P597">
        <v>82.8125</v>
      </c>
      <c r="Q597">
        <v>3789</v>
      </c>
      <c r="R597" t="s">
        <v>19687</v>
      </c>
    </row>
    <row r="598" spans="1:18" x14ac:dyDescent="0.35">
      <c r="A598" t="s">
        <v>19386</v>
      </c>
      <c r="B598" t="s">
        <v>19688</v>
      </c>
      <c r="C598" t="s">
        <v>19689</v>
      </c>
      <c r="D598">
        <v>25.532</v>
      </c>
      <c r="E598">
        <v>94</v>
      </c>
      <c r="F598">
        <v>55</v>
      </c>
      <c r="G598">
        <v>3</v>
      </c>
      <c r="H598">
        <v>75</v>
      </c>
      <c r="I598">
        <v>155</v>
      </c>
      <c r="J598">
        <v>36</v>
      </c>
      <c r="K598">
        <v>127</v>
      </c>
      <c r="L598">
        <v>0.53</v>
      </c>
      <c r="M598">
        <v>31.2</v>
      </c>
      <c r="N598">
        <v>167</v>
      </c>
      <c r="O598">
        <v>56.287399999999998</v>
      </c>
      <c r="P598">
        <v>56.287399999999998</v>
      </c>
      <c r="Q598">
        <v>2685</v>
      </c>
      <c r="R598" t="s">
        <v>19689</v>
      </c>
    </row>
    <row r="599" spans="1:18" x14ac:dyDescent="0.35">
      <c r="A599" t="s">
        <v>18976</v>
      </c>
      <c r="B599" t="s">
        <v>16357</v>
      </c>
      <c r="C599" t="s">
        <v>19690</v>
      </c>
      <c r="D599">
        <v>23.478000000000002</v>
      </c>
      <c r="E599">
        <v>115</v>
      </c>
      <c r="F599">
        <v>66</v>
      </c>
      <c r="G599">
        <v>4</v>
      </c>
      <c r="H599">
        <v>19</v>
      </c>
      <c r="I599">
        <v>122</v>
      </c>
      <c r="J599">
        <v>3</v>
      </c>
      <c r="K599">
        <v>106</v>
      </c>
      <c r="L599">
        <v>0.69</v>
      </c>
      <c r="M599">
        <v>30</v>
      </c>
      <c r="N599">
        <v>195</v>
      </c>
      <c r="O599">
        <v>58.974400000000003</v>
      </c>
      <c r="P599">
        <v>58.974400000000003</v>
      </c>
      <c r="Q599">
        <v>1794</v>
      </c>
      <c r="R599" t="s">
        <v>19690</v>
      </c>
    </row>
    <row r="600" spans="1:18" x14ac:dyDescent="0.35">
      <c r="A600" t="s">
        <v>18920</v>
      </c>
      <c r="B600" t="s">
        <v>19691</v>
      </c>
      <c r="C600" t="s">
        <v>19692</v>
      </c>
      <c r="D600">
        <v>24.411999999999999</v>
      </c>
      <c r="E600">
        <v>340</v>
      </c>
      <c r="F600">
        <v>229</v>
      </c>
      <c r="G600">
        <v>7</v>
      </c>
      <c r="H600">
        <v>11</v>
      </c>
      <c r="I600">
        <v>331</v>
      </c>
      <c r="J600">
        <v>2</v>
      </c>
      <c r="K600">
        <v>332</v>
      </c>
      <c r="L600">
        <v>6.1099999999999994E-20</v>
      </c>
      <c r="M600">
        <v>89.4</v>
      </c>
      <c r="N600">
        <v>341</v>
      </c>
      <c r="O600">
        <v>99.706699999999998</v>
      </c>
      <c r="P600">
        <v>99.706699999999998</v>
      </c>
      <c r="Q600">
        <v>5113</v>
      </c>
      <c r="R600" t="s">
        <v>19692</v>
      </c>
    </row>
    <row r="601" spans="1:18" x14ac:dyDescent="0.35">
      <c r="A601" t="s">
        <v>18943</v>
      </c>
      <c r="B601" t="s">
        <v>18593</v>
      </c>
      <c r="C601" t="s">
        <v>18594</v>
      </c>
      <c r="D601">
        <v>26.163</v>
      </c>
      <c r="E601">
        <v>172</v>
      </c>
      <c r="F601">
        <v>73</v>
      </c>
      <c r="G601">
        <v>5</v>
      </c>
      <c r="H601">
        <v>30</v>
      </c>
      <c r="I601">
        <v>169</v>
      </c>
      <c r="J601">
        <v>3</v>
      </c>
      <c r="K601">
        <v>152</v>
      </c>
      <c r="L601">
        <v>2.2000000000000001E-4</v>
      </c>
      <c r="M601">
        <v>42.4</v>
      </c>
      <c r="N601">
        <v>256</v>
      </c>
      <c r="O601">
        <v>67.1875</v>
      </c>
      <c r="P601">
        <v>67.1875</v>
      </c>
      <c r="Q601">
        <v>1413</v>
      </c>
      <c r="R601" t="s">
        <v>18594</v>
      </c>
    </row>
    <row r="602" spans="1:18" x14ac:dyDescent="0.35">
      <c r="A602" t="s">
        <v>19123</v>
      </c>
      <c r="B602" t="s">
        <v>19693</v>
      </c>
      <c r="C602" t="s">
        <v>19694</v>
      </c>
      <c r="D602">
        <v>26.667000000000002</v>
      </c>
      <c r="E602">
        <v>180</v>
      </c>
      <c r="F602">
        <v>111</v>
      </c>
      <c r="G602">
        <v>3</v>
      </c>
      <c r="H602">
        <v>4</v>
      </c>
      <c r="I602">
        <v>168</v>
      </c>
      <c r="J602">
        <v>15</v>
      </c>
      <c r="K602">
        <v>188</v>
      </c>
      <c r="L602">
        <v>4.0400000000000002E-7</v>
      </c>
      <c r="M602">
        <v>48.9</v>
      </c>
      <c r="N602">
        <v>220</v>
      </c>
      <c r="O602">
        <v>81.818200000000004</v>
      </c>
      <c r="P602">
        <v>81.818200000000004</v>
      </c>
      <c r="Q602">
        <v>5433</v>
      </c>
      <c r="R602" t="s">
        <v>19694</v>
      </c>
    </row>
    <row r="603" spans="1:18" x14ac:dyDescent="0.35">
      <c r="A603" t="s">
        <v>18946</v>
      </c>
      <c r="B603" t="s">
        <v>17953</v>
      </c>
      <c r="C603" t="s">
        <v>17954</v>
      </c>
      <c r="D603">
        <v>25</v>
      </c>
      <c r="E603">
        <v>248</v>
      </c>
      <c r="F603">
        <v>150</v>
      </c>
      <c r="G603">
        <v>10</v>
      </c>
      <c r="H603">
        <v>1</v>
      </c>
      <c r="I603">
        <v>226</v>
      </c>
      <c r="J603">
        <v>1</v>
      </c>
      <c r="K603">
        <v>234</v>
      </c>
      <c r="L603">
        <v>1.02E-4</v>
      </c>
      <c r="M603">
        <v>43.1</v>
      </c>
      <c r="N603">
        <v>255</v>
      </c>
      <c r="O603">
        <v>97.254900000000006</v>
      </c>
      <c r="P603">
        <v>97.254900000000006</v>
      </c>
      <c r="Q603">
        <v>688</v>
      </c>
      <c r="R603" t="s">
        <v>17954</v>
      </c>
    </row>
    <row r="604" spans="1:18" x14ac:dyDescent="0.35">
      <c r="A604" t="s">
        <v>19015</v>
      </c>
      <c r="B604" t="s">
        <v>19695</v>
      </c>
      <c r="C604" t="s">
        <v>19696</v>
      </c>
      <c r="D604">
        <v>32.5</v>
      </c>
      <c r="E604">
        <v>80</v>
      </c>
      <c r="F604">
        <v>47</v>
      </c>
      <c r="G604">
        <v>3</v>
      </c>
      <c r="H604">
        <v>20</v>
      </c>
      <c r="I604">
        <v>95</v>
      </c>
      <c r="J604">
        <v>14</v>
      </c>
      <c r="K604">
        <v>90</v>
      </c>
      <c r="L604">
        <v>1.7999999999999999E-2</v>
      </c>
      <c r="M604">
        <v>34.700000000000003</v>
      </c>
      <c r="N604">
        <v>156</v>
      </c>
      <c r="O604">
        <v>51.2821</v>
      </c>
      <c r="P604">
        <v>51.2821</v>
      </c>
      <c r="Q604">
        <v>889</v>
      </c>
      <c r="R604" t="s">
        <v>19696</v>
      </c>
    </row>
    <row r="605" spans="1:18" x14ac:dyDescent="0.35">
      <c r="A605" t="s">
        <v>18946</v>
      </c>
      <c r="B605" t="s">
        <v>15032</v>
      </c>
      <c r="C605" t="s">
        <v>15116</v>
      </c>
      <c r="D605">
        <v>20.238</v>
      </c>
      <c r="E605">
        <v>252</v>
      </c>
      <c r="F605">
        <v>173</v>
      </c>
      <c r="G605">
        <v>7</v>
      </c>
      <c r="H605">
        <v>1</v>
      </c>
      <c r="I605">
        <v>237</v>
      </c>
      <c r="J605">
        <v>1</v>
      </c>
      <c r="K605">
        <v>239</v>
      </c>
      <c r="L605">
        <v>2.42E-4</v>
      </c>
      <c r="M605">
        <v>42</v>
      </c>
      <c r="N605">
        <v>249</v>
      </c>
      <c r="O605">
        <v>101.205</v>
      </c>
      <c r="P605">
        <v>101</v>
      </c>
      <c r="Q605">
        <v>750</v>
      </c>
      <c r="R605" t="s">
        <v>15116</v>
      </c>
    </row>
    <row r="606" spans="1:18" x14ac:dyDescent="0.35">
      <c r="A606" t="s">
        <v>18940</v>
      </c>
      <c r="B606" t="s">
        <v>19697</v>
      </c>
      <c r="C606" t="s">
        <v>19698</v>
      </c>
      <c r="D606">
        <v>38.956000000000003</v>
      </c>
      <c r="E606">
        <v>747</v>
      </c>
      <c r="F606">
        <v>417</v>
      </c>
      <c r="G606">
        <v>11</v>
      </c>
      <c r="H606">
        <v>5</v>
      </c>
      <c r="I606">
        <v>742</v>
      </c>
      <c r="J606">
        <v>2</v>
      </c>
      <c r="K606">
        <v>718</v>
      </c>
      <c r="L606">
        <v>5.8200000000000001E-151</v>
      </c>
      <c r="M606">
        <v>457</v>
      </c>
      <c r="N606">
        <v>718</v>
      </c>
      <c r="O606">
        <v>104.039</v>
      </c>
      <c r="P606">
        <v>101</v>
      </c>
      <c r="Q606">
        <v>4596</v>
      </c>
      <c r="R606" t="s">
        <v>19698</v>
      </c>
    </row>
    <row r="607" spans="1:18" x14ac:dyDescent="0.35">
      <c r="A607" t="s">
        <v>18920</v>
      </c>
      <c r="B607" t="s">
        <v>19699</v>
      </c>
      <c r="C607" t="s">
        <v>19700</v>
      </c>
      <c r="D607">
        <v>31.928000000000001</v>
      </c>
      <c r="E607">
        <v>166</v>
      </c>
      <c r="F607">
        <v>81</v>
      </c>
      <c r="G607">
        <v>4</v>
      </c>
      <c r="H607">
        <v>169</v>
      </c>
      <c r="I607">
        <v>334</v>
      </c>
      <c r="J607">
        <v>98</v>
      </c>
      <c r="K607">
        <v>231</v>
      </c>
      <c r="L607">
        <v>7.5900000000000005E-9</v>
      </c>
      <c r="M607">
        <v>56.2</v>
      </c>
      <c r="N607">
        <v>289</v>
      </c>
      <c r="O607">
        <v>57.439399999999999</v>
      </c>
      <c r="P607">
        <v>57.439399999999999</v>
      </c>
      <c r="Q607">
        <v>5240</v>
      </c>
      <c r="R607" t="s">
        <v>19700</v>
      </c>
    </row>
    <row r="608" spans="1:18" x14ac:dyDescent="0.35">
      <c r="A608" t="s">
        <v>18935</v>
      </c>
      <c r="B608" t="s">
        <v>19701</v>
      </c>
      <c r="C608" t="s">
        <v>19702</v>
      </c>
      <c r="D608">
        <v>50.908999999999999</v>
      </c>
      <c r="E608">
        <v>165</v>
      </c>
      <c r="F608">
        <v>75</v>
      </c>
      <c r="G608">
        <v>2</v>
      </c>
      <c r="H608">
        <v>4</v>
      </c>
      <c r="I608">
        <v>162</v>
      </c>
      <c r="J608">
        <v>6</v>
      </c>
      <c r="K608">
        <v>170</v>
      </c>
      <c r="L608">
        <v>6.8499999999999996E-57</v>
      </c>
      <c r="M608">
        <v>176</v>
      </c>
      <c r="N608">
        <v>179</v>
      </c>
      <c r="O608">
        <v>92.178799999999995</v>
      </c>
      <c r="P608">
        <v>92.178799999999995</v>
      </c>
      <c r="Q608">
        <v>2287</v>
      </c>
      <c r="R608" t="s">
        <v>19702</v>
      </c>
    </row>
    <row r="609" spans="1:18" x14ac:dyDescent="0.35">
      <c r="A609" t="s">
        <v>18940</v>
      </c>
      <c r="B609" t="s">
        <v>19703</v>
      </c>
      <c r="C609" t="s">
        <v>19704</v>
      </c>
      <c r="D609">
        <v>38.624000000000002</v>
      </c>
      <c r="E609">
        <v>756</v>
      </c>
      <c r="F609">
        <v>434</v>
      </c>
      <c r="G609">
        <v>8</v>
      </c>
      <c r="H609">
        <v>8</v>
      </c>
      <c r="I609">
        <v>740</v>
      </c>
      <c r="J609">
        <v>12</v>
      </c>
      <c r="K609">
        <v>760</v>
      </c>
      <c r="L609">
        <v>8.9800000000000008E-161</v>
      </c>
      <c r="M609">
        <v>484</v>
      </c>
      <c r="N609">
        <v>763</v>
      </c>
      <c r="O609">
        <v>99.082599999999999</v>
      </c>
      <c r="P609">
        <v>99.082599999999999</v>
      </c>
      <c r="Q609">
        <v>4553</v>
      </c>
      <c r="R609" t="s">
        <v>19704</v>
      </c>
    </row>
    <row r="610" spans="1:18" x14ac:dyDescent="0.35">
      <c r="A610" t="s">
        <v>19038</v>
      </c>
      <c r="B610" t="s">
        <v>19705</v>
      </c>
      <c r="C610" t="s">
        <v>19706</v>
      </c>
      <c r="D610">
        <v>25.263000000000002</v>
      </c>
      <c r="E610">
        <v>380</v>
      </c>
      <c r="F610">
        <v>201</v>
      </c>
      <c r="G610">
        <v>20</v>
      </c>
      <c r="H610">
        <v>229</v>
      </c>
      <c r="I610">
        <v>538</v>
      </c>
      <c r="J610">
        <v>239</v>
      </c>
      <c r="K610">
        <v>605</v>
      </c>
      <c r="L610">
        <v>1.27E-10</v>
      </c>
      <c r="M610">
        <v>64.3</v>
      </c>
      <c r="N610">
        <v>628</v>
      </c>
      <c r="O610">
        <v>60.509599999999999</v>
      </c>
      <c r="P610">
        <v>60.509599999999999</v>
      </c>
      <c r="Q610">
        <v>3051</v>
      </c>
      <c r="R610" t="s">
        <v>19706</v>
      </c>
    </row>
    <row r="611" spans="1:18" x14ac:dyDescent="0.35">
      <c r="A611" t="s">
        <v>18946</v>
      </c>
      <c r="B611" t="s">
        <v>15735</v>
      </c>
      <c r="C611" t="s">
        <v>19707</v>
      </c>
      <c r="D611">
        <v>21.324000000000002</v>
      </c>
      <c r="E611">
        <v>136</v>
      </c>
      <c r="F611">
        <v>97</v>
      </c>
      <c r="G611">
        <v>2</v>
      </c>
      <c r="H611">
        <v>102</v>
      </c>
      <c r="I611">
        <v>237</v>
      </c>
      <c r="J611">
        <v>119</v>
      </c>
      <c r="K611">
        <v>244</v>
      </c>
      <c r="L611">
        <v>1.11E-4</v>
      </c>
      <c r="M611">
        <v>42.7</v>
      </c>
      <c r="N611">
        <v>253</v>
      </c>
      <c r="O611">
        <v>53.754899999999999</v>
      </c>
      <c r="P611">
        <v>53.754899999999999</v>
      </c>
      <c r="Q611">
        <v>692</v>
      </c>
      <c r="R611" t="s">
        <v>19707</v>
      </c>
    </row>
    <row r="612" spans="1:18" x14ac:dyDescent="0.35">
      <c r="A612" t="s">
        <v>18935</v>
      </c>
      <c r="B612" t="s">
        <v>19708</v>
      </c>
      <c r="C612" t="s">
        <v>19709</v>
      </c>
      <c r="D612">
        <v>37.036999999999999</v>
      </c>
      <c r="E612">
        <v>162</v>
      </c>
      <c r="F612">
        <v>90</v>
      </c>
      <c r="G612">
        <v>4</v>
      </c>
      <c r="H612">
        <v>1</v>
      </c>
      <c r="I612">
        <v>162</v>
      </c>
      <c r="J612">
        <v>3</v>
      </c>
      <c r="K612">
        <v>152</v>
      </c>
      <c r="L612">
        <v>8.9000000000000002E-29</v>
      </c>
      <c r="M612">
        <v>104</v>
      </c>
      <c r="N612">
        <v>164</v>
      </c>
      <c r="O612">
        <v>98.780500000000004</v>
      </c>
      <c r="P612">
        <v>98.780500000000004</v>
      </c>
      <c r="Q612">
        <v>2561</v>
      </c>
      <c r="R612" t="s">
        <v>19709</v>
      </c>
    </row>
    <row r="613" spans="1:18" x14ac:dyDescent="0.35">
      <c r="A613" t="s">
        <v>18946</v>
      </c>
      <c r="B613" t="s">
        <v>16027</v>
      </c>
      <c r="C613" t="s">
        <v>16682</v>
      </c>
      <c r="D613">
        <v>26.587</v>
      </c>
      <c r="E613">
        <v>252</v>
      </c>
      <c r="F613">
        <v>135</v>
      </c>
      <c r="G613">
        <v>10</v>
      </c>
      <c r="H613">
        <v>6</v>
      </c>
      <c r="I613">
        <v>226</v>
      </c>
      <c r="J613">
        <v>9</v>
      </c>
      <c r="K613">
        <v>241</v>
      </c>
      <c r="L613">
        <v>4.9400000000000001E-6</v>
      </c>
      <c r="M613">
        <v>47</v>
      </c>
      <c r="N613">
        <v>263</v>
      </c>
      <c r="O613">
        <v>95.817499999999995</v>
      </c>
      <c r="P613">
        <v>95.817499999999995</v>
      </c>
      <c r="Q613">
        <v>572</v>
      </c>
      <c r="R613" t="s">
        <v>16682</v>
      </c>
    </row>
    <row r="614" spans="1:18" x14ac:dyDescent="0.35">
      <c r="A614" t="s">
        <v>18943</v>
      </c>
      <c r="B614" t="s">
        <v>16027</v>
      </c>
      <c r="C614" t="s">
        <v>16682</v>
      </c>
      <c r="D614">
        <v>29.370999999999999</v>
      </c>
      <c r="E614">
        <v>143</v>
      </c>
      <c r="F614">
        <v>77</v>
      </c>
      <c r="G614">
        <v>6</v>
      </c>
      <c r="H614">
        <v>30</v>
      </c>
      <c r="I614">
        <v>150</v>
      </c>
      <c r="J614">
        <v>9</v>
      </c>
      <c r="K614">
        <v>149</v>
      </c>
      <c r="L614">
        <v>1.2799999999999999E-4</v>
      </c>
      <c r="M614">
        <v>43.1</v>
      </c>
      <c r="N614">
        <v>263</v>
      </c>
      <c r="O614">
        <v>54.372599999999998</v>
      </c>
      <c r="P614">
        <v>54.372599999999998</v>
      </c>
      <c r="Q614">
        <v>1371</v>
      </c>
      <c r="R614" t="s">
        <v>16682</v>
      </c>
    </row>
    <row r="615" spans="1:18" x14ac:dyDescent="0.35">
      <c r="A615" t="s">
        <v>19710</v>
      </c>
      <c r="B615" t="s">
        <v>18055</v>
      </c>
      <c r="C615" t="s">
        <v>18056</v>
      </c>
      <c r="D615">
        <v>32.353000000000002</v>
      </c>
      <c r="E615">
        <v>136</v>
      </c>
      <c r="F615">
        <v>80</v>
      </c>
      <c r="G615">
        <v>6</v>
      </c>
      <c r="H615">
        <v>38</v>
      </c>
      <c r="I615">
        <v>161</v>
      </c>
      <c r="J615">
        <v>3</v>
      </c>
      <c r="K615">
        <v>138</v>
      </c>
      <c r="L615">
        <v>0.5</v>
      </c>
      <c r="M615">
        <v>31.6</v>
      </c>
      <c r="N615">
        <v>255</v>
      </c>
      <c r="O615">
        <v>53.333300000000001</v>
      </c>
      <c r="P615">
        <v>53.333300000000001</v>
      </c>
      <c r="Q615">
        <v>2915</v>
      </c>
      <c r="R615" t="s">
        <v>18056</v>
      </c>
    </row>
    <row r="616" spans="1:18" x14ac:dyDescent="0.35">
      <c r="A616" t="s">
        <v>19123</v>
      </c>
      <c r="B616" t="s">
        <v>19711</v>
      </c>
      <c r="C616" t="s">
        <v>19712</v>
      </c>
      <c r="D616">
        <v>26.471</v>
      </c>
      <c r="E616">
        <v>102</v>
      </c>
      <c r="F616">
        <v>75</v>
      </c>
      <c r="G616">
        <v>0</v>
      </c>
      <c r="H616">
        <v>3</v>
      </c>
      <c r="I616">
        <v>104</v>
      </c>
      <c r="J616">
        <v>3</v>
      </c>
      <c r="K616">
        <v>104</v>
      </c>
      <c r="L616">
        <v>3.0000000000000001E-3</v>
      </c>
      <c r="M616">
        <v>37.700000000000003</v>
      </c>
      <c r="N616">
        <v>192</v>
      </c>
      <c r="O616">
        <v>53.125</v>
      </c>
      <c r="P616">
        <v>53.125</v>
      </c>
      <c r="Q616">
        <v>5447</v>
      </c>
      <c r="R616" t="s">
        <v>19712</v>
      </c>
    </row>
    <row r="617" spans="1:18" x14ac:dyDescent="0.35">
      <c r="A617" t="s">
        <v>18946</v>
      </c>
      <c r="B617" t="s">
        <v>19713</v>
      </c>
      <c r="C617" t="s">
        <v>19714</v>
      </c>
      <c r="D617">
        <v>23.574000000000002</v>
      </c>
      <c r="E617">
        <v>263</v>
      </c>
      <c r="F617">
        <v>164</v>
      </c>
      <c r="G617">
        <v>9</v>
      </c>
      <c r="H617">
        <v>6</v>
      </c>
      <c r="I617">
        <v>245</v>
      </c>
      <c r="J617">
        <v>3</v>
      </c>
      <c r="K617">
        <v>251</v>
      </c>
      <c r="L617">
        <v>2.3000000000000001E-4</v>
      </c>
      <c r="M617">
        <v>42</v>
      </c>
      <c r="N617">
        <v>259</v>
      </c>
      <c r="O617">
        <v>101.544</v>
      </c>
      <c r="P617">
        <v>101</v>
      </c>
      <c r="Q617">
        <v>747</v>
      </c>
      <c r="R617" t="s">
        <v>19714</v>
      </c>
    </row>
    <row r="618" spans="1:18" x14ac:dyDescent="0.35">
      <c r="A618" t="s">
        <v>18940</v>
      </c>
      <c r="B618" t="s">
        <v>19715</v>
      </c>
      <c r="C618" t="s">
        <v>19716</v>
      </c>
      <c r="D618">
        <v>51.197000000000003</v>
      </c>
      <c r="E618">
        <v>752</v>
      </c>
      <c r="F618">
        <v>339</v>
      </c>
      <c r="G618">
        <v>4</v>
      </c>
      <c r="H618">
        <v>1</v>
      </c>
      <c r="I618">
        <v>736</v>
      </c>
      <c r="J618">
        <v>1</v>
      </c>
      <c r="K618">
        <v>740</v>
      </c>
      <c r="L618">
        <v>0</v>
      </c>
      <c r="M618">
        <v>725</v>
      </c>
      <c r="N618">
        <v>744</v>
      </c>
      <c r="O618">
        <v>101.075</v>
      </c>
      <c r="P618">
        <v>101</v>
      </c>
      <c r="Q618">
        <v>4492</v>
      </c>
      <c r="R618" t="s">
        <v>19716</v>
      </c>
    </row>
    <row r="619" spans="1:18" x14ac:dyDescent="0.35">
      <c r="A619" t="s">
        <v>18932</v>
      </c>
      <c r="B619" t="s">
        <v>19717</v>
      </c>
      <c r="C619" t="s">
        <v>19718</v>
      </c>
      <c r="D619">
        <v>29.908999999999999</v>
      </c>
      <c r="E619">
        <v>331</v>
      </c>
      <c r="F619">
        <v>163</v>
      </c>
      <c r="G619">
        <v>12</v>
      </c>
      <c r="H619">
        <v>4</v>
      </c>
      <c r="I619">
        <v>321</v>
      </c>
      <c r="J619">
        <v>6</v>
      </c>
      <c r="K619">
        <v>280</v>
      </c>
      <c r="L619">
        <v>1.6299999999999999E-21</v>
      </c>
      <c r="M619">
        <v>93.2</v>
      </c>
      <c r="N619">
        <v>291</v>
      </c>
      <c r="O619">
        <v>113.746</v>
      </c>
      <c r="P619">
        <v>101</v>
      </c>
      <c r="Q619">
        <v>4352</v>
      </c>
      <c r="R619" t="s">
        <v>19718</v>
      </c>
    </row>
    <row r="620" spans="1:18" x14ac:dyDescent="0.35">
      <c r="A620" t="s">
        <v>18946</v>
      </c>
      <c r="B620" t="s">
        <v>15706</v>
      </c>
      <c r="C620" t="s">
        <v>15707</v>
      </c>
      <c r="D620">
        <v>26.568000000000001</v>
      </c>
      <c r="E620">
        <v>271</v>
      </c>
      <c r="F620">
        <v>149</v>
      </c>
      <c r="G620">
        <v>9</v>
      </c>
      <c r="H620">
        <v>5</v>
      </c>
      <c r="I620">
        <v>245</v>
      </c>
      <c r="J620">
        <v>4</v>
      </c>
      <c r="K620">
        <v>254</v>
      </c>
      <c r="L620">
        <v>3.7799999999999999E-10</v>
      </c>
      <c r="M620">
        <v>59.3</v>
      </c>
      <c r="N620">
        <v>256</v>
      </c>
      <c r="O620">
        <v>105.85899999999999</v>
      </c>
      <c r="P620">
        <v>101</v>
      </c>
      <c r="Q620">
        <v>382</v>
      </c>
      <c r="R620" t="s">
        <v>15707</v>
      </c>
    </row>
    <row r="621" spans="1:18" x14ac:dyDescent="0.35">
      <c r="A621" t="s">
        <v>18932</v>
      </c>
      <c r="B621" t="s">
        <v>19719</v>
      </c>
      <c r="C621" t="s">
        <v>19720</v>
      </c>
      <c r="D621">
        <v>26.061</v>
      </c>
      <c r="E621">
        <v>330</v>
      </c>
      <c r="F621">
        <v>187</v>
      </c>
      <c r="G621">
        <v>6</v>
      </c>
      <c r="H621">
        <v>3</v>
      </c>
      <c r="I621">
        <v>325</v>
      </c>
      <c r="J621">
        <v>5</v>
      </c>
      <c r="K621">
        <v>284</v>
      </c>
      <c r="L621">
        <v>1.0599999999999999E-24</v>
      </c>
      <c r="M621">
        <v>101</v>
      </c>
      <c r="N621">
        <v>288</v>
      </c>
      <c r="O621">
        <v>114.583</v>
      </c>
      <c r="P621">
        <v>101</v>
      </c>
      <c r="Q621">
        <v>4195</v>
      </c>
      <c r="R621" t="s">
        <v>19720</v>
      </c>
    </row>
    <row r="622" spans="1:18" x14ac:dyDescent="0.35">
      <c r="A622" t="s">
        <v>18976</v>
      </c>
      <c r="B622" t="s">
        <v>16939</v>
      </c>
      <c r="C622" t="s">
        <v>19721</v>
      </c>
      <c r="D622">
        <v>25</v>
      </c>
      <c r="E622">
        <v>92</v>
      </c>
      <c r="F622">
        <v>61</v>
      </c>
      <c r="G622">
        <v>2</v>
      </c>
      <c r="H622">
        <v>18</v>
      </c>
      <c r="I622">
        <v>109</v>
      </c>
      <c r="J622">
        <v>4</v>
      </c>
      <c r="K622">
        <v>87</v>
      </c>
      <c r="L622">
        <v>0.56000000000000005</v>
      </c>
      <c r="M622">
        <v>30</v>
      </c>
      <c r="N622">
        <v>147</v>
      </c>
      <c r="O622">
        <v>62.585000000000001</v>
      </c>
      <c r="P622">
        <v>62.585000000000001</v>
      </c>
      <c r="Q622">
        <v>1781</v>
      </c>
      <c r="R622" t="s">
        <v>19721</v>
      </c>
    </row>
    <row r="623" spans="1:18" x14ac:dyDescent="0.35">
      <c r="A623" t="s">
        <v>18932</v>
      </c>
      <c r="B623" t="s">
        <v>19722</v>
      </c>
      <c r="C623" t="s">
        <v>19723</v>
      </c>
      <c r="D623">
        <v>35.404000000000003</v>
      </c>
      <c r="E623">
        <v>322</v>
      </c>
      <c r="F623">
        <v>203</v>
      </c>
      <c r="G623">
        <v>5</v>
      </c>
      <c r="H623">
        <v>1</v>
      </c>
      <c r="I623">
        <v>321</v>
      </c>
      <c r="J623">
        <v>2</v>
      </c>
      <c r="K623">
        <v>319</v>
      </c>
      <c r="L623">
        <v>3.1300000000000001E-48</v>
      </c>
      <c r="M623">
        <v>165</v>
      </c>
      <c r="N623">
        <v>323</v>
      </c>
      <c r="O623">
        <v>99.690399999999997</v>
      </c>
      <c r="P623">
        <v>99.690399999999997</v>
      </c>
      <c r="Q623">
        <v>4109</v>
      </c>
      <c r="R623" t="s">
        <v>19723</v>
      </c>
    </row>
    <row r="624" spans="1:18" x14ac:dyDescent="0.35">
      <c r="A624" t="s">
        <v>19596</v>
      </c>
      <c r="B624" t="s">
        <v>15091</v>
      </c>
      <c r="C624" t="s">
        <v>15092</v>
      </c>
      <c r="D624">
        <v>23.422999999999998</v>
      </c>
      <c r="E624">
        <v>222</v>
      </c>
      <c r="F624">
        <v>111</v>
      </c>
      <c r="G624">
        <v>8</v>
      </c>
      <c r="H624">
        <v>49</v>
      </c>
      <c r="I624">
        <v>230</v>
      </c>
      <c r="J624">
        <v>42</v>
      </c>
      <c r="K624">
        <v>244</v>
      </c>
      <c r="L624">
        <v>0.18</v>
      </c>
      <c r="M624">
        <v>33.9</v>
      </c>
      <c r="N624">
        <v>295</v>
      </c>
      <c r="O624">
        <v>75.254199999999997</v>
      </c>
      <c r="P624">
        <v>75.254199999999997</v>
      </c>
      <c r="Q624">
        <v>831</v>
      </c>
      <c r="R624" t="s">
        <v>15092</v>
      </c>
    </row>
    <row r="625" spans="1:18" x14ac:dyDescent="0.35">
      <c r="A625" t="s">
        <v>19495</v>
      </c>
      <c r="B625" t="s">
        <v>15091</v>
      </c>
      <c r="C625" t="s">
        <v>15092</v>
      </c>
      <c r="D625">
        <v>25.571000000000002</v>
      </c>
      <c r="E625">
        <v>219</v>
      </c>
      <c r="F625">
        <v>120</v>
      </c>
      <c r="G625">
        <v>8</v>
      </c>
      <c r="H625">
        <v>17</v>
      </c>
      <c r="I625">
        <v>206</v>
      </c>
      <c r="J625">
        <v>4</v>
      </c>
      <c r="K625">
        <v>208</v>
      </c>
      <c r="L625">
        <v>0.37</v>
      </c>
      <c r="M625">
        <v>32.700000000000003</v>
      </c>
      <c r="N625">
        <v>295</v>
      </c>
      <c r="O625">
        <v>74.237300000000005</v>
      </c>
      <c r="P625">
        <v>74.237300000000005</v>
      </c>
      <c r="Q625">
        <v>2960</v>
      </c>
      <c r="R625" t="s">
        <v>15092</v>
      </c>
    </row>
    <row r="626" spans="1:18" x14ac:dyDescent="0.35">
      <c r="A626" t="s">
        <v>19597</v>
      </c>
      <c r="B626" t="s">
        <v>15091</v>
      </c>
      <c r="C626" t="s">
        <v>15092</v>
      </c>
      <c r="D626">
        <v>28.105</v>
      </c>
      <c r="E626">
        <v>153</v>
      </c>
      <c r="F626">
        <v>84</v>
      </c>
      <c r="G626">
        <v>5</v>
      </c>
      <c r="H626">
        <v>586</v>
      </c>
      <c r="I626">
        <v>718</v>
      </c>
      <c r="J626">
        <v>31</v>
      </c>
      <c r="K626">
        <v>177</v>
      </c>
      <c r="L626">
        <v>1.0999999999999999E-2</v>
      </c>
      <c r="M626">
        <v>39.299999999999997</v>
      </c>
      <c r="N626">
        <v>295</v>
      </c>
      <c r="O626">
        <v>51.864400000000003</v>
      </c>
      <c r="P626">
        <v>51.864400000000003</v>
      </c>
      <c r="Q626">
        <v>3447</v>
      </c>
      <c r="R626" t="s">
        <v>15092</v>
      </c>
    </row>
    <row r="627" spans="1:18" x14ac:dyDescent="0.35">
      <c r="A627" t="s">
        <v>19015</v>
      </c>
      <c r="B627" t="s">
        <v>15479</v>
      </c>
      <c r="C627" t="s">
        <v>15480</v>
      </c>
      <c r="D627">
        <v>24.771000000000001</v>
      </c>
      <c r="E627">
        <v>109</v>
      </c>
      <c r="F627">
        <v>73</v>
      </c>
      <c r="G627">
        <v>3</v>
      </c>
      <c r="H627">
        <v>24</v>
      </c>
      <c r="I627">
        <v>128</v>
      </c>
      <c r="J627">
        <v>2</v>
      </c>
      <c r="K627">
        <v>105</v>
      </c>
      <c r="L627">
        <v>5.6900000000000001E-5</v>
      </c>
      <c r="M627">
        <v>41.6</v>
      </c>
      <c r="N627">
        <v>151</v>
      </c>
      <c r="O627">
        <v>72.185400000000001</v>
      </c>
      <c r="P627">
        <v>72.185400000000001</v>
      </c>
      <c r="Q627">
        <v>876</v>
      </c>
      <c r="R627" t="s">
        <v>15480</v>
      </c>
    </row>
    <row r="628" spans="1:18" x14ac:dyDescent="0.35">
      <c r="A628" t="s">
        <v>18940</v>
      </c>
      <c r="B628" t="s">
        <v>19724</v>
      </c>
      <c r="C628" t="s">
        <v>19725</v>
      </c>
      <c r="D628">
        <v>38.762</v>
      </c>
      <c r="E628">
        <v>743</v>
      </c>
      <c r="F628">
        <v>413</v>
      </c>
      <c r="G628">
        <v>13</v>
      </c>
      <c r="H628">
        <v>8</v>
      </c>
      <c r="I628">
        <v>742</v>
      </c>
      <c r="J628">
        <v>18</v>
      </c>
      <c r="K628">
        <v>726</v>
      </c>
      <c r="L628">
        <v>8.5499999999999996E-140</v>
      </c>
      <c r="M628">
        <v>429</v>
      </c>
      <c r="N628">
        <v>735</v>
      </c>
      <c r="O628">
        <v>101.08799999999999</v>
      </c>
      <c r="P628">
        <v>101</v>
      </c>
      <c r="Q628">
        <v>4653</v>
      </c>
      <c r="R628" t="s">
        <v>19725</v>
      </c>
    </row>
    <row r="629" spans="1:18" x14ac:dyDescent="0.35">
      <c r="A629" t="s">
        <v>18997</v>
      </c>
      <c r="B629" t="s">
        <v>19726</v>
      </c>
      <c r="C629" t="s">
        <v>19727</v>
      </c>
      <c r="D629">
        <v>27.059000000000001</v>
      </c>
      <c r="E629">
        <v>85</v>
      </c>
      <c r="F629">
        <v>59</v>
      </c>
      <c r="G629">
        <v>2</v>
      </c>
      <c r="H629">
        <v>43</v>
      </c>
      <c r="I629">
        <v>125</v>
      </c>
      <c r="J629">
        <v>24</v>
      </c>
      <c r="K629">
        <v>107</v>
      </c>
      <c r="L629">
        <v>0.15</v>
      </c>
      <c r="M629">
        <v>31.6</v>
      </c>
      <c r="N629">
        <v>145</v>
      </c>
      <c r="O629">
        <v>58.620699999999999</v>
      </c>
      <c r="P629">
        <v>58.620699999999999</v>
      </c>
      <c r="Q629">
        <v>1668</v>
      </c>
      <c r="R629" t="s">
        <v>19727</v>
      </c>
    </row>
    <row r="630" spans="1:18" x14ac:dyDescent="0.35">
      <c r="A630" t="s">
        <v>18935</v>
      </c>
      <c r="B630" t="s">
        <v>19728</v>
      </c>
      <c r="C630" t="s">
        <v>19729</v>
      </c>
      <c r="D630">
        <v>55.356999999999999</v>
      </c>
      <c r="E630">
        <v>168</v>
      </c>
      <c r="F630">
        <v>69</v>
      </c>
      <c r="G630">
        <v>1</v>
      </c>
      <c r="H630">
        <v>6</v>
      </c>
      <c r="I630">
        <v>167</v>
      </c>
      <c r="J630">
        <v>58</v>
      </c>
      <c r="K630">
        <v>225</v>
      </c>
      <c r="L630">
        <v>2.0399999999999999E-66</v>
      </c>
      <c r="M630">
        <v>202</v>
      </c>
      <c r="N630">
        <v>231</v>
      </c>
      <c r="O630">
        <v>72.7273</v>
      </c>
      <c r="P630">
        <v>72.7273</v>
      </c>
      <c r="Q630">
        <v>2192</v>
      </c>
      <c r="R630" t="s">
        <v>19729</v>
      </c>
    </row>
    <row r="631" spans="1:18" x14ac:dyDescent="0.35">
      <c r="A631" t="s">
        <v>18946</v>
      </c>
      <c r="B631" t="s">
        <v>17606</v>
      </c>
      <c r="C631" t="s">
        <v>17607</v>
      </c>
      <c r="D631">
        <v>24.911000000000001</v>
      </c>
      <c r="E631">
        <v>281</v>
      </c>
      <c r="F631">
        <v>148</v>
      </c>
      <c r="G631">
        <v>11</v>
      </c>
      <c r="H631">
        <v>1</v>
      </c>
      <c r="I631">
        <v>251</v>
      </c>
      <c r="J631">
        <v>1</v>
      </c>
      <c r="K631">
        <v>248</v>
      </c>
      <c r="L631">
        <v>6.5700000000000002E-7</v>
      </c>
      <c r="M631">
        <v>49.7</v>
      </c>
      <c r="N631">
        <v>248</v>
      </c>
      <c r="O631">
        <v>113.306</v>
      </c>
      <c r="P631">
        <v>101</v>
      </c>
      <c r="Q631">
        <v>513</v>
      </c>
      <c r="R631" t="s">
        <v>17607</v>
      </c>
    </row>
    <row r="632" spans="1:18" x14ac:dyDescent="0.35">
      <c r="A632" t="s">
        <v>18946</v>
      </c>
      <c r="B632" t="s">
        <v>18822</v>
      </c>
      <c r="C632" t="s">
        <v>18823</v>
      </c>
      <c r="D632">
        <v>28.077000000000002</v>
      </c>
      <c r="E632">
        <v>260</v>
      </c>
      <c r="F632">
        <v>157</v>
      </c>
      <c r="G632">
        <v>9</v>
      </c>
      <c r="H632">
        <v>1</v>
      </c>
      <c r="I632">
        <v>245</v>
      </c>
      <c r="J632">
        <v>1</v>
      </c>
      <c r="K632">
        <v>245</v>
      </c>
      <c r="L632">
        <v>2.5499999999999999E-11</v>
      </c>
      <c r="M632">
        <v>62.4</v>
      </c>
      <c r="N632">
        <v>247</v>
      </c>
      <c r="O632">
        <v>105.26300000000001</v>
      </c>
      <c r="P632">
        <v>101</v>
      </c>
      <c r="Q632">
        <v>360</v>
      </c>
      <c r="R632" t="s">
        <v>18823</v>
      </c>
    </row>
    <row r="633" spans="1:18" x14ac:dyDescent="0.35">
      <c r="A633" t="s">
        <v>18997</v>
      </c>
      <c r="B633" t="s">
        <v>18346</v>
      </c>
      <c r="C633" t="s">
        <v>19730</v>
      </c>
      <c r="D633">
        <v>19.658000000000001</v>
      </c>
      <c r="E633">
        <v>117</v>
      </c>
      <c r="F633">
        <v>92</v>
      </c>
      <c r="G633">
        <v>2</v>
      </c>
      <c r="H633">
        <v>43</v>
      </c>
      <c r="I633">
        <v>158</v>
      </c>
      <c r="J633">
        <v>25</v>
      </c>
      <c r="K633">
        <v>140</v>
      </c>
      <c r="L633">
        <v>0.33</v>
      </c>
      <c r="M633">
        <v>30.8</v>
      </c>
      <c r="N633">
        <v>153</v>
      </c>
      <c r="O633">
        <v>76.470600000000005</v>
      </c>
      <c r="P633">
        <v>76.470600000000005</v>
      </c>
      <c r="Q633">
        <v>1677</v>
      </c>
      <c r="R633" t="s">
        <v>19730</v>
      </c>
    </row>
    <row r="634" spans="1:18" x14ac:dyDescent="0.35">
      <c r="A634" t="s">
        <v>18940</v>
      </c>
      <c r="B634" t="s">
        <v>19731</v>
      </c>
      <c r="C634" t="s">
        <v>19732</v>
      </c>
      <c r="D634">
        <v>52.908999999999999</v>
      </c>
      <c r="E634">
        <v>739</v>
      </c>
      <c r="F634">
        <v>346</v>
      </c>
      <c r="G634">
        <v>2</v>
      </c>
      <c r="H634">
        <v>8</v>
      </c>
      <c r="I634">
        <v>744</v>
      </c>
      <c r="J634">
        <v>23</v>
      </c>
      <c r="K634">
        <v>761</v>
      </c>
      <c r="L634">
        <v>0</v>
      </c>
      <c r="M634">
        <v>754</v>
      </c>
      <c r="N634">
        <v>780</v>
      </c>
      <c r="O634">
        <v>94.743600000000001</v>
      </c>
      <c r="P634">
        <v>94.743600000000001</v>
      </c>
      <c r="Q634">
        <v>4485</v>
      </c>
      <c r="R634" t="s">
        <v>19732</v>
      </c>
    </row>
    <row r="635" spans="1:18" x14ac:dyDescent="0.35">
      <c r="A635" t="s">
        <v>19220</v>
      </c>
      <c r="B635" t="s">
        <v>19733</v>
      </c>
      <c r="C635" t="s">
        <v>19734</v>
      </c>
      <c r="D635">
        <v>55</v>
      </c>
      <c r="E635">
        <v>20</v>
      </c>
      <c r="F635">
        <v>9</v>
      </c>
      <c r="G635">
        <v>0</v>
      </c>
      <c r="H635">
        <v>14</v>
      </c>
      <c r="I635">
        <v>33</v>
      </c>
      <c r="J635">
        <v>9</v>
      </c>
      <c r="K635">
        <v>28</v>
      </c>
      <c r="L635">
        <v>8.4000000000000005E-2</v>
      </c>
      <c r="M635">
        <v>30.4</v>
      </c>
      <c r="N635">
        <v>40</v>
      </c>
      <c r="O635">
        <v>50</v>
      </c>
      <c r="P635">
        <v>50</v>
      </c>
      <c r="Q635">
        <v>5989</v>
      </c>
      <c r="R635" t="s">
        <v>19734</v>
      </c>
    </row>
    <row r="636" spans="1:18" x14ac:dyDescent="0.35">
      <c r="A636" t="s">
        <v>18940</v>
      </c>
      <c r="B636" t="s">
        <v>19735</v>
      </c>
      <c r="C636" t="s">
        <v>19736</v>
      </c>
      <c r="D636">
        <v>42.127000000000002</v>
      </c>
      <c r="E636">
        <v>743</v>
      </c>
      <c r="F636">
        <v>417</v>
      </c>
      <c r="G636">
        <v>7</v>
      </c>
      <c r="H636">
        <v>8</v>
      </c>
      <c r="I636">
        <v>745</v>
      </c>
      <c r="J636">
        <v>19</v>
      </c>
      <c r="K636">
        <v>753</v>
      </c>
      <c r="L636">
        <v>2.2099999999999999E-180</v>
      </c>
      <c r="M636">
        <v>534</v>
      </c>
      <c r="N636">
        <v>753</v>
      </c>
      <c r="O636">
        <v>98.671999999999997</v>
      </c>
      <c r="P636">
        <v>98.671999999999997</v>
      </c>
      <c r="Q636">
        <v>4516</v>
      </c>
      <c r="R636" t="s">
        <v>19736</v>
      </c>
    </row>
    <row r="637" spans="1:18" x14ac:dyDescent="0.35">
      <c r="A637" t="s">
        <v>18932</v>
      </c>
      <c r="B637" t="s">
        <v>15289</v>
      </c>
      <c r="C637" t="s">
        <v>19737</v>
      </c>
      <c r="D637">
        <v>29.042000000000002</v>
      </c>
      <c r="E637">
        <v>334</v>
      </c>
      <c r="F637">
        <v>172</v>
      </c>
      <c r="G637">
        <v>12</v>
      </c>
      <c r="H637">
        <v>4</v>
      </c>
      <c r="I637">
        <v>324</v>
      </c>
      <c r="J637">
        <v>6</v>
      </c>
      <c r="K637">
        <v>287</v>
      </c>
      <c r="L637">
        <v>1.39E-22</v>
      </c>
      <c r="M637">
        <v>95.9</v>
      </c>
      <c r="N637">
        <v>291</v>
      </c>
      <c r="O637">
        <v>114.777</v>
      </c>
      <c r="P637">
        <v>101</v>
      </c>
      <c r="Q637">
        <v>4289</v>
      </c>
      <c r="R637" t="s">
        <v>19737</v>
      </c>
    </row>
    <row r="638" spans="1:18" x14ac:dyDescent="0.35">
      <c r="A638" t="s">
        <v>18997</v>
      </c>
      <c r="B638" t="s">
        <v>15864</v>
      </c>
      <c r="C638" t="s">
        <v>15865</v>
      </c>
      <c r="D638">
        <v>28.431000000000001</v>
      </c>
      <c r="E638">
        <v>102</v>
      </c>
      <c r="F638">
        <v>68</v>
      </c>
      <c r="G638">
        <v>3</v>
      </c>
      <c r="H638">
        <v>43</v>
      </c>
      <c r="I638">
        <v>140</v>
      </c>
      <c r="J638">
        <v>24</v>
      </c>
      <c r="K638">
        <v>124</v>
      </c>
      <c r="L638">
        <v>0.83</v>
      </c>
      <c r="M638">
        <v>29.6</v>
      </c>
      <c r="N638">
        <v>148</v>
      </c>
      <c r="O638">
        <v>68.918899999999994</v>
      </c>
      <c r="P638">
        <v>68.918899999999994</v>
      </c>
      <c r="Q638">
        <v>1685</v>
      </c>
      <c r="R638" t="s">
        <v>15865</v>
      </c>
    </row>
    <row r="639" spans="1:18" x14ac:dyDescent="0.35">
      <c r="A639" t="s">
        <v>19104</v>
      </c>
      <c r="B639" t="s">
        <v>15864</v>
      </c>
      <c r="C639" t="s">
        <v>15865</v>
      </c>
      <c r="D639">
        <v>29.808</v>
      </c>
      <c r="E639">
        <v>104</v>
      </c>
      <c r="F639">
        <v>58</v>
      </c>
      <c r="G639">
        <v>4</v>
      </c>
      <c r="H639">
        <v>53</v>
      </c>
      <c r="I639">
        <v>143</v>
      </c>
      <c r="J639">
        <v>24</v>
      </c>
      <c r="K639">
        <v>125</v>
      </c>
      <c r="L639">
        <v>4.0899999999999998E-5</v>
      </c>
      <c r="M639">
        <v>42</v>
      </c>
      <c r="N639">
        <v>148</v>
      </c>
      <c r="O639">
        <v>70.270300000000006</v>
      </c>
      <c r="P639">
        <v>70.270300000000006</v>
      </c>
      <c r="Q639">
        <v>5916</v>
      </c>
      <c r="R639" t="s">
        <v>15865</v>
      </c>
    </row>
    <row r="640" spans="1:18" x14ac:dyDescent="0.35">
      <c r="A640" t="s">
        <v>19153</v>
      </c>
      <c r="B640" t="s">
        <v>19738</v>
      </c>
      <c r="C640" t="s">
        <v>19739</v>
      </c>
      <c r="D640">
        <v>32.292000000000002</v>
      </c>
      <c r="E640">
        <v>96</v>
      </c>
      <c r="F640">
        <v>48</v>
      </c>
      <c r="G640">
        <v>5</v>
      </c>
      <c r="H640">
        <v>10</v>
      </c>
      <c r="I640">
        <v>93</v>
      </c>
      <c r="J640">
        <v>3</v>
      </c>
      <c r="K640">
        <v>93</v>
      </c>
      <c r="L640">
        <v>0.53</v>
      </c>
      <c r="M640">
        <v>30</v>
      </c>
      <c r="N640">
        <v>155</v>
      </c>
      <c r="O640">
        <v>61.935499999999998</v>
      </c>
      <c r="P640">
        <v>61.935499999999998</v>
      </c>
      <c r="Q640">
        <v>924</v>
      </c>
      <c r="R640" t="s">
        <v>19739</v>
      </c>
    </row>
    <row r="641" spans="1:18" x14ac:dyDescent="0.35">
      <c r="A641" t="s">
        <v>18935</v>
      </c>
      <c r="B641" t="s">
        <v>19740</v>
      </c>
      <c r="C641" t="s">
        <v>19741</v>
      </c>
      <c r="D641">
        <v>45.454999999999998</v>
      </c>
      <c r="E641">
        <v>165</v>
      </c>
      <c r="F641">
        <v>84</v>
      </c>
      <c r="G641">
        <v>1</v>
      </c>
      <c r="H641">
        <v>4</v>
      </c>
      <c r="I641">
        <v>162</v>
      </c>
      <c r="J641">
        <v>6</v>
      </c>
      <c r="K641">
        <v>170</v>
      </c>
      <c r="L641">
        <v>1.9800000000000001E-53</v>
      </c>
      <c r="M641">
        <v>167</v>
      </c>
      <c r="N641">
        <v>179</v>
      </c>
      <c r="O641">
        <v>92.178799999999995</v>
      </c>
      <c r="P641">
        <v>92.178799999999995</v>
      </c>
      <c r="Q641">
        <v>2355</v>
      </c>
      <c r="R641" t="s">
        <v>19741</v>
      </c>
    </row>
    <row r="642" spans="1:18" x14ac:dyDescent="0.35">
      <c r="A642" t="s">
        <v>18946</v>
      </c>
      <c r="B642" t="s">
        <v>15356</v>
      </c>
      <c r="C642" t="s">
        <v>16718</v>
      </c>
      <c r="D642">
        <v>26.216999999999999</v>
      </c>
      <c r="E642">
        <v>267</v>
      </c>
      <c r="F642">
        <v>162</v>
      </c>
      <c r="G642">
        <v>13</v>
      </c>
      <c r="H642">
        <v>1</v>
      </c>
      <c r="I642">
        <v>252</v>
      </c>
      <c r="J642">
        <v>1</v>
      </c>
      <c r="K642">
        <v>247</v>
      </c>
      <c r="L642">
        <v>1.7800000000000001E-9</v>
      </c>
      <c r="M642">
        <v>57</v>
      </c>
      <c r="N642">
        <v>247</v>
      </c>
      <c r="O642">
        <v>108.09699999999999</v>
      </c>
      <c r="P642">
        <v>101</v>
      </c>
      <c r="Q642">
        <v>421</v>
      </c>
      <c r="R642" t="s">
        <v>16718</v>
      </c>
    </row>
    <row r="643" spans="1:18" x14ac:dyDescent="0.35">
      <c r="A643" t="s">
        <v>19012</v>
      </c>
      <c r="B643" t="s">
        <v>15356</v>
      </c>
      <c r="C643" t="s">
        <v>16718</v>
      </c>
      <c r="D643">
        <v>22.053000000000001</v>
      </c>
      <c r="E643">
        <v>263</v>
      </c>
      <c r="F643">
        <v>166</v>
      </c>
      <c r="G643">
        <v>10</v>
      </c>
      <c r="H643">
        <v>5</v>
      </c>
      <c r="I643">
        <v>248</v>
      </c>
      <c r="J643">
        <v>3</v>
      </c>
      <c r="K643">
        <v>245</v>
      </c>
      <c r="L643">
        <v>2.5000000000000001E-2</v>
      </c>
      <c r="M643">
        <v>35.799999999999997</v>
      </c>
      <c r="N643">
        <v>247</v>
      </c>
      <c r="O643">
        <v>106.47799999999999</v>
      </c>
      <c r="P643">
        <v>101</v>
      </c>
      <c r="Q643">
        <v>946</v>
      </c>
      <c r="R643" t="s">
        <v>16718</v>
      </c>
    </row>
    <row r="644" spans="1:18" x14ac:dyDescent="0.35">
      <c r="A644" t="s">
        <v>19013</v>
      </c>
      <c r="B644" t="s">
        <v>15356</v>
      </c>
      <c r="C644" t="s">
        <v>16718</v>
      </c>
      <c r="D644">
        <v>22.053000000000001</v>
      </c>
      <c r="E644">
        <v>263</v>
      </c>
      <c r="F644">
        <v>166</v>
      </c>
      <c r="G644">
        <v>10</v>
      </c>
      <c r="H644">
        <v>5</v>
      </c>
      <c r="I644">
        <v>248</v>
      </c>
      <c r="J644">
        <v>3</v>
      </c>
      <c r="K644">
        <v>245</v>
      </c>
      <c r="L644">
        <v>2.5000000000000001E-2</v>
      </c>
      <c r="M644">
        <v>35.799999999999997</v>
      </c>
      <c r="N644">
        <v>247</v>
      </c>
      <c r="O644">
        <v>106.47799999999999</v>
      </c>
      <c r="P644">
        <v>101</v>
      </c>
      <c r="Q644">
        <v>984</v>
      </c>
      <c r="R644" t="s">
        <v>16718</v>
      </c>
    </row>
    <row r="645" spans="1:18" x14ac:dyDescent="0.35">
      <c r="A645" t="s">
        <v>18947</v>
      </c>
      <c r="B645" t="s">
        <v>15356</v>
      </c>
      <c r="C645" t="s">
        <v>16718</v>
      </c>
      <c r="D645">
        <v>25.832999999999998</v>
      </c>
      <c r="E645">
        <v>240</v>
      </c>
      <c r="F645">
        <v>142</v>
      </c>
      <c r="G645">
        <v>13</v>
      </c>
      <c r="H645">
        <v>48</v>
      </c>
      <c r="I645">
        <v>271</v>
      </c>
      <c r="J645">
        <v>5</v>
      </c>
      <c r="K645">
        <v>224</v>
      </c>
      <c r="L645">
        <v>3.0000000000000001E-3</v>
      </c>
      <c r="M645">
        <v>39.299999999999997</v>
      </c>
      <c r="N645">
        <v>247</v>
      </c>
      <c r="O645">
        <v>97.165999999999997</v>
      </c>
      <c r="P645">
        <v>97.165999999999997</v>
      </c>
      <c r="Q645">
        <v>1136</v>
      </c>
      <c r="R645" t="s">
        <v>16718</v>
      </c>
    </row>
    <row r="646" spans="1:18" x14ac:dyDescent="0.35">
      <c r="A646" t="s">
        <v>19742</v>
      </c>
      <c r="B646" t="s">
        <v>15289</v>
      </c>
      <c r="C646" t="s">
        <v>19743</v>
      </c>
      <c r="D646">
        <v>37.5</v>
      </c>
      <c r="E646">
        <v>56</v>
      </c>
      <c r="F646">
        <v>31</v>
      </c>
      <c r="G646">
        <v>2</v>
      </c>
      <c r="H646">
        <v>975</v>
      </c>
      <c r="I646">
        <v>1026</v>
      </c>
      <c r="J646">
        <v>3</v>
      </c>
      <c r="K646">
        <v>58</v>
      </c>
      <c r="L646">
        <v>0.53</v>
      </c>
      <c r="M646">
        <v>32.299999999999997</v>
      </c>
      <c r="N646">
        <v>104</v>
      </c>
      <c r="O646">
        <v>53.846200000000003</v>
      </c>
      <c r="P646">
        <v>53.846200000000003</v>
      </c>
      <c r="Q646">
        <v>1701</v>
      </c>
      <c r="R646" t="s">
        <v>19743</v>
      </c>
    </row>
    <row r="647" spans="1:18" x14ac:dyDescent="0.35">
      <c r="A647" t="s">
        <v>18932</v>
      </c>
      <c r="B647" t="s">
        <v>19744</v>
      </c>
      <c r="C647" t="s">
        <v>19745</v>
      </c>
      <c r="D647">
        <v>53.582999999999998</v>
      </c>
      <c r="E647">
        <v>321</v>
      </c>
      <c r="F647">
        <v>149</v>
      </c>
      <c r="G647">
        <v>0</v>
      </c>
      <c r="H647">
        <v>1</v>
      </c>
      <c r="I647">
        <v>321</v>
      </c>
      <c r="J647">
        <v>1</v>
      </c>
      <c r="K647">
        <v>321</v>
      </c>
      <c r="L647">
        <v>3.02E-119</v>
      </c>
      <c r="M647">
        <v>347</v>
      </c>
      <c r="N647">
        <v>339</v>
      </c>
      <c r="O647">
        <v>94.690299999999993</v>
      </c>
      <c r="P647">
        <v>94.690299999999993</v>
      </c>
      <c r="Q647">
        <v>3999</v>
      </c>
      <c r="R647" t="s">
        <v>19745</v>
      </c>
    </row>
    <row r="648" spans="1:18" x14ac:dyDescent="0.35">
      <c r="A648" t="s">
        <v>18932</v>
      </c>
      <c r="B648" t="s">
        <v>15411</v>
      </c>
      <c r="C648" t="s">
        <v>19746</v>
      </c>
      <c r="D648">
        <v>26.175999999999998</v>
      </c>
      <c r="E648">
        <v>340</v>
      </c>
      <c r="F648">
        <v>189</v>
      </c>
      <c r="G648">
        <v>8</v>
      </c>
      <c r="H648">
        <v>1</v>
      </c>
      <c r="I648">
        <v>327</v>
      </c>
      <c r="J648">
        <v>1</v>
      </c>
      <c r="K648">
        <v>291</v>
      </c>
      <c r="L648">
        <v>6.0200000000000001E-22</v>
      </c>
      <c r="M648">
        <v>94.4</v>
      </c>
      <c r="N648">
        <v>291</v>
      </c>
      <c r="O648">
        <v>116.83799999999999</v>
      </c>
      <c r="P648">
        <v>101</v>
      </c>
      <c r="Q648">
        <v>4328</v>
      </c>
      <c r="R648" t="s">
        <v>19746</v>
      </c>
    </row>
    <row r="649" spans="1:18" x14ac:dyDescent="0.35">
      <c r="A649" t="s">
        <v>18940</v>
      </c>
      <c r="B649" t="s">
        <v>19747</v>
      </c>
      <c r="C649" t="s">
        <v>19748</v>
      </c>
      <c r="D649">
        <v>37.100999999999999</v>
      </c>
      <c r="E649">
        <v>752</v>
      </c>
      <c r="F649">
        <v>407</v>
      </c>
      <c r="G649">
        <v>17</v>
      </c>
      <c r="H649">
        <v>13</v>
      </c>
      <c r="I649">
        <v>742</v>
      </c>
      <c r="J649">
        <v>9</v>
      </c>
      <c r="K649">
        <v>716</v>
      </c>
      <c r="L649">
        <v>1.86E-116</v>
      </c>
      <c r="M649">
        <v>367</v>
      </c>
      <c r="N649">
        <v>716</v>
      </c>
      <c r="O649">
        <v>105.02800000000001</v>
      </c>
      <c r="P649">
        <v>101</v>
      </c>
      <c r="Q649">
        <v>4701</v>
      </c>
      <c r="R649" t="s">
        <v>19748</v>
      </c>
    </row>
    <row r="650" spans="1:18" x14ac:dyDescent="0.35">
      <c r="A650" t="s">
        <v>18946</v>
      </c>
      <c r="B650" t="s">
        <v>17106</v>
      </c>
      <c r="C650" t="s">
        <v>17107</v>
      </c>
      <c r="D650">
        <v>25.573</v>
      </c>
      <c r="E650">
        <v>262</v>
      </c>
      <c r="F650">
        <v>167</v>
      </c>
      <c r="G650">
        <v>8</v>
      </c>
      <c r="H650">
        <v>2</v>
      </c>
      <c r="I650">
        <v>245</v>
      </c>
      <c r="J650">
        <v>8</v>
      </c>
      <c r="K650">
        <v>259</v>
      </c>
      <c r="L650">
        <v>2.2099999999999999E-8</v>
      </c>
      <c r="M650">
        <v>53.9</v>
      </c>
      <c r="N650">
        <v>262</v>
      </c>
      <c r="O650">
        <v>100</v>
      </c>
      <c r="P650">
        <v>100</v>
      </c>
      <c r="Q650">
        <v>446</v>
      </c>
      <c r="R650" t="s">
        <v>17107</v>
      </c>
    </row>
    <row r="651" spans="1:18" x14ac:dyDescent="0.35">
      <c r="A651" t="s">
        <v>18920</v>
      </c>
      <c r="B651" t="s">
        <v>19749</v>
      </c>
      <c r="C651" t="s">
        <v>19750</v>
      </c>
      <c r="D651">
        <v>42.718000000000004</v>
      </c>
      <c r="E651">
        <v>103</v>
      </c>
      <c r="F651">
        <v>58</v>
      </c>
      <c r="G651">
        <v>1</v>
      </c>
      <c r="H651">
        <v>11</v>
      </c>
      <c r="I651">
        <v>112</v>
      </c>
      <c r="J651">
        <v>2</v>
      </c>
      <c r="K651">
        <v>104</v>
      </c>
      <c r="L651">
        <v>9.7199999999999991E-19</v>
      </c>
      <c r="M651">
        <v>80.5</v>
      </c>
      <c r="N651">
        <v>105</v>
      </c>
      <c r="O651">
        <v>98.095200000000006</v>
      </c>
      <c r="P651">
        <v>98.095200000000006</v>
      </c>
      <c r="Q651">
        <v>5115</v>
      </c>
      <c r="R651" t="s">
        <v>19750</v>
      </c>
    </row>
    <row r="652" spans="1:18" x14ac:dyDescent="0.35">
      <c r="A652" t="s">
        <v>19000</v>
      </c>
      <c r="B652" t="s">
        <v>19751</v>
      </c>
      <c r="C652" t="s">
        <v>19752</v>
      </c>
      <c r="D652">
        <v>38.201000000000001</v>
      </c>
      <c r="E652">
        <v>945</v>
      </c>
      <c r="F652">
        <v>552</v>
      </c>
      <c r="G652">
        <v>12</v>
      </c>
      <c r="H652">
        <v>25</v>
      </c>
      <c r="I652">
        <v>946</v>
      </c>
      <c r="J652">
        <v>7</v>
      </c>
      <c r="K652">
        <v>942</v>
      </c>
      <c r="L652">
        <v>0</v>
      </c>
      <c r="M652">
        <v>640</v>
      </c>
      <c r="N652">
        <v>943</v>
      </c>
      <c r="O652">
        <v>100.212</v>
      </c>
      <c r="P652">
        <v>101</v>
      </c>
      <c r="Q652">
        <v>2006</v>
      </c>
      <c r="R652" t="s">
        <v>19752</v>
      </c>
    </row>
    <row r="653" spans="1:18" x14ac:dyDescent="0.35">
      <c r="A653" t="s">
        <v>18928</v>
      </c>
      <c r="B653" t="s">
        <v>19753</v>
      </c>
      <c r="C653" t="s">
        <v>19754</v>
      </c>
      <c r="D653">
        <v>55.484000000000002</v>
      </c>
      <c r="E653">
        <v>155</v>
      </c>
      <c r="F653">
        <v>54</v>
      </c>
      <c r="G653">
        <v>1</v>
      </c>
      <c r="H653">
        <v>21</v>
      </c>
      <c r="I653">
        <v>160</v>
      </c>
      <c r="J653">
        <v>4</v>
      </c>
      <c r="K653">
        <v>158</v>
      </c>
      <c r="L653">
        <v>3.1299999999999999E-54</v>
      </c>
      <c r="M653">
        <v>170</v>
      </c>
      <c r="N653">
        <v>184</v>
      </c>
      <c r="O653">
        <v>84.239099999999993</v>
      </c>
      <c r="P653">
        <v>84.239099999999993</v>
      </c>
      <c r="Q653">
        <v>3843</v>
      </c>
      <c r="R653" t="s">
        <v>19754</v>
      </c>
    </row>
    <row r="654" spans="1:18" x14ac:dyDescent="0.35">
      <c r="A654" t="s">
        <v>18928</v>
      </c>
      <c r="B654" t="s">
        <v>19755</v>
      </c>
      <c r="C654" t="s">
        <v>19756</v>
      </c>
      <c r="D654">
        <v>64.052000000000007</v>
      </c>
      <c r="E654">
        <v>153</v>
      </c>
      <c r="F654">
        <v>55</v>
      </c>
      <c r="G654">
        <v>0</v>
      </c>
      <c r="H654">
        <v>18</v>
      </c>
      <c r="I654">
        <v>170</v>
      </c>
      <c r="J654">
        <v>55</v>
      </c>
      <c r="K654">
        <v>207</v>
      </c>
      <c r="L654">
        <v>1.2700000000000001E-65</v>
      </c>
      <c r="M654">
        <v>199</v>
      </c>
      <c r="N654">
        <v>208</v>
      </c>
      <c r="O654">
        <v>73.557699999999997</v>
      </c>
      <c r="P654">
        <v>73.557699999999997</v>
      </c>
      <c r="Q654">
        <v>3579</v>
      </c>
      <c r="R654" t="s">
        <v>19756</v>
      </c>
    </row>
    <row r="655" spans="1:18" x14ac:dyDescent="0.35">
      <c r="A655" t="s">
        <v>19386</v>
      </c>
      <c r="B655" t="s">
        <v>15179</v>
      </c>
      <c r="C655" t="s">
        <v>19757</v>
      </c>
      <c r="D655">
        <v>21.905000000000001</v>
      </c>
      <c r="E655">
        <v>105</v>
      </c>
      <c r="F655">
        <v>69</v>
      </c>
      <c r="G655">
        <v>2</v>
      </c>
      <c r="H655">
        <v>63</v>
      </c>
      <c r="I655">
        <v>155</v>
      </c>
      <c r="J655">
        <v>24</v>
      </c>
      <c r="K655">
        <v>127</v>
      </c>
      <c r="L655">
        <v>0.84</v>
      </c>
      <c r="M655">
        <v>30.4</v>
      </c>
      <c r="N655">
        <v>157</v>
      </c>
      <c r="O655">
        <v>66.879000000000005</v>
      </c>
      <c r="P655">
        <v>66.879000000000005</v>
      </c>
      <c r="Q655">
        <v>2691</v>
      </c>
      <c r="R655" t="s">
        <v>19757</v>
      </c>
    </row>
    <row r="656" spans="1:18" x14ac:dyDescent="0.35">
      <c r="A656" t="s">
        <v>18920</v>
      </c>
      <c r="B656" t="s">
        <v>19758</v>
      </c>
      <c r="C656" t="s">
        <v>19759</v>
      </c>
      <c r="D656">
        <v>35.152000000000001</v>
      </c>
      <c r="E656">
        <v>165</v>
      </c>
      <c r="F656">
        <v>75</v>
      </c>
      <c r="G656">
        <v>4</v>
      </c>
      <c r="H656">
        <v>169</v>
      </c>
      <c r="I656">
        <v>333</v>
      </c>
      <c r="J656">
        <v>98</v>
      </c>
      <c r="K656">
        <v>230</v>
      </c>
      <c r="L656">
        <v>4.2099999999999999E-10</v>
      </c>
      <c r="M656">
        <v>60.1</v>
      </c>
      <c r="N656">
        <v>288</v>
      </c>
      <c r="O656">
        <v>57.291699999999999</v>
      </c>
      <c r="P656">
        <v>57.291699999999999</v>
      </c>
      <c r="Q656">
        <v>5181</v>
      </c>
      <c r="R656" t="s">
        <v>19759</v>
      </c>
    </row>
    <row r="657" spans="1:18" x14ac:dyDescent="0.35">
      <c r="A657" t="s">
        <v>19123</v>
      </c>
      <c r="B657" t="s">
        <v>19760</v>
      </c>
      <c r="C657" t="s">
        <v>19761</v>
      </c>
      <c r="D657">
        <v>27.178999999999998</v>
      </c>
      <c r="E657">
        <v>195</v>
      </c>
      <c r="F657">
        <v>123</v>
      </c>
      <c r="G657">
        <v>7</v>
      </c>
      <c r="H657">
        <v>2</v>
      </c>
      <c r="I657">
        <v>189</v>
      </c>
      <c r="J657">
        <v>5</v>
      </c>
      <c r="K657">
        <v>187</v>
      </c>
      <c r="L657">
        <v>4.8799999999999999E-4</v>
      </c>
      <c r="M657">
        <v>39.700000000000003</v>
      </c>
      <c r="N657">
        <v>196</v>
      </c>
      <c r="O657">
        <v>99.489800000000002</v>
      </c>
      <c r="P657">
        <v>99.489800000000002</v>
      </c>
      <c r="Q657">
        <v>5443</v>
      </c>
      <c r="R657" t="s">
        <v>19761</v>
      </c>
    </row>
    <row r="658" spans="1:18" x14ac:dyDescent="0.35">
      <c r="A658" t="s">
        <v>18935</v>
      </c>
      <c r="B658" t="s">
        <v>19762</v>
      </c>
      <c r="C658" t="s">
        <v>19763</v>
      </c>
      <c r="D658">
        <v>50.588000000000001</v>
      </c>
      <c r="E658">
        <v>170</v>
      </c>
      <c r="F658">
        <v>78</v>
      </c>
      <c r="G658">
        <v>1</v>
      </c>
      <c r="H658">
        <v>4</v>
      </c>
      <c r="I658">
        <v>167</v>
      </c>
      <c r="J658">
        <v>8</v>
      </c>
      <c r="K658">
        <v>177</v>
      </c>
      <c r="L658">
        <v>8.5199999999999994E-61</v>
      </c>
      <c r="M658">
        <v>186</v>
      </c>
      <c r="N658">
        <v>183</v>
      </c>
      <c r="O658">
        <v>92.896199999999993</v>
      </c>
      <c r="P658">
        <v>92.896199999999993</v>
      </c>
      <c r="Q658">
        <v>2224</v>
      </c>
      <c r="R658" t="s">
        <v>19763</v>
      </c>
    </row>
    <row r="659" spans="1:18" x14ac:dyDescent="0.35">
      <c r="A659" t="s">
        <v>18928</v>
      </c>
      <c r="B659" t="s">
        <v>19764</v>
      </c>
      <c r="C659" t="s">
        <v>19765</v>
      </c>
      <c r="D659">
        <v>60.366</v>
      </c>
      <c r="E659">
        <v>164</v>
      </c>
      <c r="F659">
        <v>50</v>
      </c>
      <c r="G659">
        <v>1</v>
      </c>
      <c r="H659">
        <v>24</v>
      </c>
      <c r="I659">
        <v>172</v>
      </c>
      <c r="J659">
        <v>15</v>
      </c>
      <c r="K659">
        <v>178</v>
      </c>
      <c r="L659">
        <v>3.9200000000000001E-65</v>
      </c>
      <c r="M659">
        <v>197</v>
      </c>
      <c r="N659">
        <v>179</v>
      </c>
      <c r="O659">
        <v>91.620099999999994</v>
      </c>
      <c r="P659">
        <v>91.620099999999994</v>
      </c>
      <c r="Q659">
        <v>3595</v>
      </c>
      <c r="R659" t="s">
        <v>19765</v>
      </c>
    </row>
    <row r="660" spans="1:18" x14ac:dyDescent="0.35">
      <c r="A660" t="s">
        <v>18920</v>
      </c>
      <c r="B660" t="s">
        <v>19766</v>
      </c>
      <c r="C660" t="s">
        <v>19767</v>
      </c>
      <c r="D660">
        <v>28.571000000000002</v>
      </c>
      <c r="E660">
        <v>196</v>
      </c>
      <c r="F660">
        <v>132</v>
      </c>
      <c r="G660">
        <v>3</v>
      </c>
      <c r="H660">
        <v>139</v>
      </c>
      <c r="I660">
        <v>333</v>
      </c>
      <c r="J660">
        <v>57</v>
      </c>
      <c r="K660">
        <v>245</v>
      </c>
      <c r="L660">
        <v>1.45E-5</v>
      </c>
      <c r="M660">
        <v>46.6</v>
      </c>
      <c r="N660">
        <v>338</v>
      </c>
      <c r="O660">
        <v>57.988199999999999</v>
      </c>
      <c r="P660">
        <v>57.988199999999999</v>
      </c>
      <c r="Q660">
        <v>5400</v>
      </c>
      <c r="R660" t="s">
        <v>19767</v>
      </c>
    </row>
    <row r="661" spans="1:18" x14ac:dyDescent="0.35">
      <c r="A661" t="s">
        <v>18928</v>
      </c>
      <c r="B661" t="s">
        <v>19768</v>
      </c>
      <c r="C661" t="s">
        <v>19769</v>
      </c>
      <c r="D661">
        <v>59.615000000000002</v>
      </c>
      <c r="E661">
        <v>156</v>
      </c>
      <c r="F661">
        <v>61</v>
      </c>
      <c r="G661">
        <v>1</v>
      </c>
      <c r="H661">
        <v>11</v>
      </c>
      <c r="I661">
        <v>164</v>
      </c>
      <c r="J661">
        <v>51</v>
      </c>
      <c r="K661">
        <v>206</v>
      </c>
      <c r="L661">
        <v>1.1700000000000001E-59</v>
      </c>
      <c r="M661">
        <v>185</v>
      </c>
      <c r="N661">
        <v>214</v>
      </c>
      <c r="O661">
        <v>72.897199999999998</v>
      </c>
      <c r="P661">
        <v>72.897199999999998</v>
      </c>
      <c r="Q661">
        <v>3772</v>
      </c>
      <c r="R661" t="s">
        <v>19769</v>
      </c>
    </row>
    <row r="662" spans="1:18" x14ac:dyDescent="0.35">
      <c r="A662" t="s">
        <v>18932</v>
      </c>
      <c r="B662" t="s">
        <v>15289</v>
      </c>
      <c r="C662" t="s">
        <v>19770</v>
      </c>
      <c r="D662">
        <v>31.385000000000002</v>
      </c>
      <c r="E662">
        <v>325</v>
      </c>
      <c r="F662">
        <v>169</v>
      </c>
      <c r="G662">
        <v>9</v>
      </c>
      <c r="H662">
        <v>4</v>
      </c>
      <c r="I662">
        <v>325</v>
      </c>
      <c r="J662">
        <v>6</v>
      </c>
      <c r="K662">
        <v>279</v>
      </c>
      <c r="L662">
        <v>1.62E-31</v>
      </c>
      <c r="M662">
        <v>120</v>
      </c>
      <c r="N662">
        <v>291</v>
      </c>
      <c r="O662">
        <v>111.684</v>
      </c>
      <c r="P662">
        <v>101</v>
      </c>
      <c r="Q662">
        <v>4119</v>
      </c>
      <c r="R662" t="s">
        <v>19770</v>
      </c>
    </row>
    <row r="663" spans="1:18" x14ac:dyDescent="0.35">
      <c r="A663" t="s">
        <v>18943</v>
      </c>
      <c r="B663" t="s">
        <v>16290</v>
      </c>
      <c r="C663" t="s">
        <v>16291</v>
      </c>
      <c r="D663">
        <v>22.01</v>
      </c>
      <c r="E663">
        <v>209</v>
      </c>
      <c r="F663">
        <v>119</v>
      </c>
      <c r="G663">
        <v>7</v>
      </c>
      <c r="H663">
        <v>30</v>
      </c>
      <c r="I663">
        <v>215</v>
      </c>
      <c r="J663">
        <v>10</v>
      </c>
      <c r="K663">
        <v>197</v>
      </c>
      <c r="L663">
        <v>3.2499999999999999E-4</v>
      </c>
      <c r="M663">
        <v>41.6</v>
      </c>
      <c r="N663">
        <v>264</v>
      </c>
      <c r="O663">
        <v>79.166700000000006</v>
      </c>
      <c r="P663">
        <v>79.166700000000006</v>
      </c>
      <c r="Q663">
        <v>1443</v>
      </c>
      <c r="R663" t="s">
        <v>16291</v>
      </c>
    </row>
    <row r="664" spans="1:18" x14ac:dyDescent="0.35">
      <c r="A664" t="s">
        <v>18920</v>
      </c>
      <c r="B664" t="s">
        <v>19771</v>
      </c>
      <c r="C664" t="s">
        <v>19772</v>
      </c>
      <c r="D664">
        <v>33.962000000000003</v>
      </c>
      <c r="E664">
        <v>318</v>
      </c>
      <c r="F664">
        <v>191</v>
      </c>
      <c r="G664">
        <v>4</v>
      </c>
      <c r="H664">
        <v>14</v>
      </c>
      <c r="I664">
        <v>331</v>
      </c>
      <c r="J664">
        <v>9</v>
      </c>
      <c r="K664">
        <v>307</v>
      </c>
      <c r="L664">
        <v>4.2799999999999996E-49</v>
      </c>
      <c r="M664">
        <v>167</v>
      </c>
      <c r="N664">
        <v>333</v>
      </c>
      <c r="O664">
        <v>95.495500000000007</v>
      </c>
      <c r="P664">
        <v>95.495500000000007</v>
      </c>
      <c r="Q664">
        <v>5058</v>
      </c>
      <c r="R664" t="s">
        <v>19772</v>
      </c>
    </row>
    <row r="665" spans="1:18" x14ac:dyDescent="0.35">
      <c r="A665" t="s">
        <v>18946</v>
      </c>
      <c r="B665" t="s">
        <v>15605</v>
      </c>
      <c r="C665" t="s">
        <v>18344</v>
      </c>
      <c r="D665">
        <v>27.611999999999998</v>
      </c>
      <c r="E665">
        <v>268</v>
      </c>
      <c r="F665">
        <v>140</v>
      </c>
      <c r="G665">
        <v>8</v>
      </c>
      <c r="H665">
        <v>6</v>
      </c>
      <c r="I665">
        <v>248</v>
      </c>
      <c r="J665">
        <v>7</v>
      </c>
      <c r="K665">
        <v>245</v>
      </c>
      <c r="L665">
        <v>4.9100000000000003E-8</v>
      </c>
      <c r="M665">
        <v>52.8</v>
      </c>
      <c r="N665">
        <v>251</v>
      </c>
      <c r="O665">
        <v>106.773</v>
      </c>
      <c r="P665">
        <v>101</v>
      </c>
      <c r="Q665">
        <v>455</v>
      </c>
      <c r="R665" t="s">
        <v>18344</v>
      </c>
    </row>
    <row r="666" spans="1:18" x14ac:dyDescent="0.35">
      <c r="A666" t="s">
        <v>18946</v>
      </c>
      <c r="B666" t="s">
        <v>15137</v>
      </c>
      <c r="C666" t="s">
        <v>15138</v>
      </c>
      <c r="D666">
        <v>25.390999999999998</v>
      </c>
      <c r="E666">
        <v>256</v>
      </c>
      <c r="F666">
        <v>161</v>
      </c>
      <c r="G666">
        <v>8</v>
      </c>
      <c r="H666">
        <v>6</v>
      </c>
      <c r="I666">
        <v>246</v>
      </c>
      <c r="J666">
        <v>5</v>
      </c>
      <c r="K666">
        <v>245</v>
      </c>
      <c r="L666">
        <v>1.85E-8</v>
      </c>
      <c r="M666">
        <v>54.3</v>
      </c>
      <c r="N666">
        <v>250</v>
      </c>
      <c r="O666">
        <v>102.4</v>
      </c>
      <c r="P666">
        <v>101</v>
      </c>
      <c r="Q666">
        <v>445</v>
      </c>
      <c r="R666" t="s">
        <v>15138</v>
      </c>
    </row>
    <row r="667" spans="1:18" x14ac:dyDescent="0.35">
      <c r="A667" t="s">
        <v>18920</v>
      </c>
      <c r="B667" t="s">
        <v>19773</v>
      </c>
      <c r="C667" t="s">
        <v>19774</v>
      </c>
      <c r="D667">
        <v>31.879000000000001</v>
      </c>
      <c r="E667">
        <v>298</v>
      </c>
      <c r="F667">
        <v>175</v>
      </c>
      <c r="G667">
        <v>8</v>
      </c>
      <c r="H667">
        <v>29</v>
      </c>
      <c r="I667">
        <v>315</v>
      </c>
      <c r="J667">
        <v>20</v>
      </c>
      <c r="K667">
        <v>300</v>
      </c>
      <c r="L667">
        <v>5.2299999999999997E-27</v>
      </c>
      <c r="M667">
        <v>109</v>
      </c>
      <c r="N667">
        <v>346</v>
      </c>
      <c r="O667">
        <v>86.127200000000002</v>
      </c>
      <c r="P667">
        <v>86.127200000000002</v>
      </c>
      <c r="Q667">
        <v>5102</v>
      </c>
      <c r="R667" t="s">
        <v>19774</v>
      </c>
    </row>
    <row r="668" spans="1:18" x14ac:dyDescent="0.35">
      <c r="A668" t="s">
        <v>18946</v>
      </c>
      <c r="B668" t="s">
        <v>15648</v>
      </c>
      <c r="C668" t="s">
        <v>16465</v>
      </c>
      <c r="D668">
        <v>21.97</v>
      </c>
      <c r="E668">
        <v>264</v>
      </c>
      <c r="F668">
        <v>168</v>
      </c>
      <c r="G668">
        <v>9</v>
      </c>
      <c r="H668">
        <v>6</v>
      </c>
      <c r="I668">
        <v>245</v>
      </c>
      <c r="J668">
        <v>5</v>
      </c>
      <c r="K668">
        <v>254</v>
      </c>
      <c r="L668">
        <v>1.8899999999999999E-6</v>
      </c>
      <c r="M668">
        <v>48.1</v>
      </c>
      <c r="N668">
        <v>256</v>
      </c>
      <c r="O668">
        <v>103.125</v>
      </c>
      <c r="P668">
        <v>101</v>
      </c>
      <c r="Q668">
        <v>547</v>
      </c>
      <c r="R668" t="s">
        <v>16465</v>
      </c>
    </row>
    <row r="669" spans="1:18" x14ac:dyDescent="0.35">
      <c r="A669" t="s">
        <v>19038</v>
      </c>
      <c r="B669" t="s">
        <v>19775</v>
      </c>
      <c r="C669" t="s">
        <v>19776</v>
      </c>
      <c r="D669">
        <v>23.152999999999999</v>
      </c>
      <c r="E669">
        <v>406</v>
      </c>
      <c r="F669">
        <v>233</v>
      </c>
      <c r="G669">
        <v>15</v>
      </c>
      <c r="H669">
        <v>199</v>
      </c>
      <c r="I669">
        <v>534</v>
      </c>
      <c r="J669">
        <v>208</v>
      </c>
      <c r="K669">
        <v>604</v>
      </c>
      <c r="L669">
        <v>3.0600000000000003E-8</v>
      </c>
      <c r="M669">
        <v>56.6</v>
      </c>
      <c r="N669">
        <v>646</v>
      </c>
      <c r="O669">
        <v>62.848300000000002</v>
      </c>
      <c r="P669">
        <v>62.848300000000002</v>
      </c>
      <c r="Q669">
        <v>3095</v>
      </c>
      <c r="R669" t="s">
        <v>19776</v>
      </c>
    </row>
    <row r="670" spans="1:18" x14ac:dyDescent="0.35">
      <c r="A670" t="s">
        <v>19015</v>
      </c>
      <c r="B670" t="s">
        <v>15755</v>
      </c>
      <c r="C670" t="s">
        <v>15756</v>
      </c>
      <c r="D670">
        <v>25.324999999999999</v>
      </c>
      <c r="E670">
        <v>154</v>
      </c>
      <c r="F670">
        <v>93</v>
      </c>
      <c r="G670">
        <v>6</v>
      </c>
      <c r="H670">
        <v>19</v>
      </c>
      <c r="I670">
        <v>170</v>
      </c>
      <c r="J670">
        <v>4</v>
      </c>
      <c r="K670">
        <v>137</v>
      </c>
      <c r="L670">
        <v>7.9799999999999999E-4</v>
      </c>
      <c r="M670">
        <v>38.1</v>
      </c>
      <c r="N670">
        <v>140</v>
      </c>
      <c r="O670">
        <v>110</v>
      </c>
      <c r="P670">
        <v>101</v>
      </c>
      <c r="Q670">
        <v>882</v>
      </c>
      <c r="R670" t="s">
        <v>15756</v>
      </c>
    </row>
    <row r="671" spans="1:18" x14ac:dyDescent="0.35">
      <c r="A671" t="s">
        <v>19016</v>
      </c>
      <c r="B671" t="s">
        <v>15755</v>
      </c>
      <c r="C671" t="s">
        <v>15756</v>
      </c>
      <c r="D671">
        <v>26.623000000000001</v>
      </c>
      <c r="E671">
        <v>154</v>
      </c>
      <c r="F671">
        <v>89</v>
      </c>
      <c r="G671">
        <v>8</v>
      </c>
      <c r="H671">
        <v>30</v>
      </c>
      <c r="I671">
        <v>179</v>
      </c>
      <c r="J671">
        <v>4</v>
      </c>
      <c r="K671">
        <v>137</v>
      </c>
      <c r="L671">
        <v>6.7399999999999998E-5</v>
      </c>
      <c r="M671">
        <v>41.2</v>
      </c>
      <c r="N671">
        <v>140</v>
      </c>
      <c r="O671">
        <v>110</v>
      </c>
      <c r="P671">
        <v>101</v>
      </c>
      <c r="Q671">
        <v>2758</v>
      </c>
      <c r="R671" t="s">
        <v>15756</v>
      </c>
    </row>
    <row r="672" spans="1:18" x14ac:dyDescent="0.35">
      <c r="A672" t="s">
        <v>19017</v>
      </c>
      <c r="B672" t="s">
        <v>15755</v>
      </c>
      <c r="C672" t="s">
        <v>15756</v>
      </c>
      <c r="D672">
        <v>31.818000000000001</v>
      </c>
      <c r="E672">
        <v>110</v>
      </c>
      <c r="F672">
        <v>60</v>
      </c>
      <c r="G672">
        <v>5</v>
      </c>
      <c r="H672">
        <v>52</v>
      </c>
      <c r="I672">
        <v>157</v>
      </c>
      <c r="J672">
        <v>22</v>
      </c>
      <c r="K672">
        <v>120</v>
      </c>
      <c r="L672">
        <v>4.2200000000000003E-6</v>
      </c>
      <c r="M672">
        <v>45.1</v>
      </c>
      <c r="N672">
        <v>140</v>
      </c>
      <c r="O672">
        <v>78.571399999999997</v>
      </c>
      <c r="P672">
        <v>78.571399999999997</v>
      </c>
      <c r="Q672">
        <v>2807</v>
      </c>
      <c r="R672" t="s">
        <v>15756</v>
      </c>
    </row>
    <row r="673" spans="1:18" x14ac:dyDescent="0.35">
      <c r="A673" t="s">
        <v>19777</v>
      </c>
      <c r="B673" t="s">
        <v>19778</v>
      </c>
      <c r="C673" t="s">
        <v>19779</v>
      </c>
      <c r="D673">
        <v>25.806000000000001</v>
      </c>
      <c r="E673">
        <v>93</v>
      </c>
      <c r="F673">
        <v>68</v>
      </c>
      <c r="G673">
        <v>1</v>
      </c>
      <c r="H673">
        <v>217</v>
      </c>
      <c r="I673">
        <v>309</v>
      </c>
      <c r="J673">
        <v>52</v>
      </c>
      <c r="K673">
        <v>143</v>
      </c>
      <c r="L673">
        <v>0.92</v>
      </c>
      <c r="M673">
        <v>31.2</v>
      </c>
      <c r="N673">
        <v>147</v>
      </c>
      <c r="O673">
        <v>63.265300000000003</v>
      </c>
      <c r="P673">
        <v>63.265300000000003</v>
      </c>
      <c r="Q673">
        <v>3357</v>
      </c>
      <c r="R673" t="s">
        <v>19779</v>
      </c>
    </row>
    <row r="674" spans="1:18" x14ac:dyDescent="0.35">
      <c r="A674" t="s">
        <v>18943</v>
      </c>
      <c r="B674" t="s">
        <v>15523</v>
      </c>
      <c r="C674" t="s">
        <v>19780</v>
      </c>
      <c r="D674">
        <v>29.167000000000002</v>
      </c>
      <c r="E674">
        <v>144</v>
      </c>
      <c r="F674">
        <v>76</v>
      </c>
      <c r="G674">
        <v>7</v>
      </c>
      <c r="H674">
        <v>30</v>
      </c>
      <c r="I674">
        <v>150</v>
      </c>
      <c r="J674">
        <v>3</v>
      </c>
      <c r="K674">
        <v>143</v>
      </c>
      <c r="L674">
        <v>1E-3</v>
      </c>
      <c r="M674">
        <v>40.4</v>
      </c>
      <c r="N674">
        <v>263</v>
      </c>
      <c r="O674">
        <v>54.752899999999997</v>
      </c>
      <c r="P674">
        <v>54.752899999999997</v>
      </c>
      <c r="Q674">
        <v>1555</v>
      </c>
      <c r="R674" t="s">
        <v>19780</v>
      </c>
    </row>
    <row r="675" spans="1:18" x14ac:dyDescent="0.35">
      <c r="A675" t="s">
        <v>18932</v>
      </c>
      <c r="B675" t="s">
        <v>19781</v>
      </c>
      <c r="C675" t="s">
        <v>19782</v>
      </c>
      <c r="D675">
        <v>56.679000000000002</v>
      </c>
      <c r="E675">
        <v>277</v>
      </c>
      <c r="F675">
        <v>114</v>
      </c>
      <c r="G675">
        <v>3</v>
      </c>
      <c r="H675">
        <v>1</v>
      </c>
      <c r="I675">
        <v>276</v>
      </c>
      <c r="J675">
        <v>1</v>
      </c>
      <c r="K675">
        <v>272</v>
      </c>
      <c r="L675">
        <v>1.44E-98</v>
      </c>
      <c r="M675">
        <v>294</v>
      </c>
      <c r="N675">
        <v>318</v>
      </c>
      <c r="O675">
        <v>87.106899999999996</v>
      </c>
      <c r="P675">
        <v>87.106899999999996</v>
      </c>
      <c r="Q675">
        <v>4053</v>
      </c>
      <c r="R675" t="s">
        <v>19782</v>
      </c>
    </row>
    <row r="676" spans="1:18" x14ac:dyDescent="0.35">
      <c r="A676" t="s">
        <v>18940</v>
      </c>
      <c r="B676" t="s">
        <v>19783</v>
      </c>
      <c r="C676" t="s">
        <v>19784</v>
      </c>
      <c r="D676">
        <v>30.202999999999999</v>
      </c>
      <c r="E676">
        <v>788</v>
      </c>
      <c r="F676">
        <v>461</v>
      </c>
      <c r="G676">
        <v>22</v>
      </c>
      <c r="H676">
        <v>8</v>
      </c>
      <c r="I676">
        <v>740</v>
      </c>
      <c r="J676">
        <v>11</v>
      </c>
      <c r="K676">
        <v>764</v>
      </c>
      <c r="L676">
        <v>2.4900000000000001E-76</v>
      </c>
      <c r="M676">
        <v>262</v>
      </c>
      <c r="N676">
        <v>773</v>
      </c>
      <c r="O676">
        <v>101.94</v>
      </c>
      <c r="P676">
        <v>101</v>
      </c>
      <c r="Q676">
        <v>4747</v>
      </c>
      <c r="R676" t="s">
        <v>19784</v>
      </c>
    </row>
    <row r="677" spans="1:18" x14ac:dyDescent="0.35">
      <c r="A677" t="s">
        <v>18917</v>
      </c>
      <c r="B677" t="s">
        <v>15356</v>
      </c>
      <c r="C677" t="s">
        <v>19785</v>
      </c>
      <c r="D677">
        <v>28.09</v>
      </c>
      <c r="E677">
        <v>178</v>
      </c>
      <c r="F677">
        <v>101</v>
      </c>
      <c r="G677">
        <v>7</v>
      </c>
      <c r="H677">
        <v>133</v>
      </c>
      <c r="I677">
        <v>296</v>
      </c>
      <c r="J677">
        <v>4</v>
      </c>
      <c r="K677">
        <v>168</v>
      </c>
      <c r="L677">
        <v>2.83E-5</v>
      </c>
      <c r="M677">
        <v>45.8</v>
      </c>
      <c r="N677">
        <v>262</v>
      </c>
      <c r="O677">
        <v>67.938900000000004</v>
      </c>
      <c r="P677">
        <v>67.938900000000004</v>
      </c>
      <c r="Q677">
        <v>5701</v>
      </c>
      <c r="R677" t="s">
        <v>19785</v>
      </c>
    </row>
    <row r="678" spans="1:18" x14ac:dyDescent="0.35">
      <c r="A678" t="s">
        <v>18928</v>
      </c>
      <c r="B678" t="s">
        <v>19786</v>
      </c>
      <c r="C678" t="s">
        <v>19787</v>
      </c>
      <c r="D678">
        <v>51.006999999999998</v>
      </c>
      <c r="E678">
        <v>149</v>
      </c>
      <c r="F678">
        <v>73</v>
      </c>
      <c r="G678">
        <v>0</v>
      </c>
      <c r="H678">
        <v>17</v>
      </c>
      <c r="I678">
        <v>165</v>
      </c>
      <c r="J678">
        <v>51</v>
      </c>
      <c r="K678">
        <v>199</v>
      </c>
      <c r="L678">
        <v>9.3499999999999997E-48</v>
      </c>
      <c r="M678">
        <v>154</v>
      </c>
      <c r="N678">
        <v>212</v>
      </c>
      <c r="O678">
        <v>70.283000000000001</v>
      </c>
      <c r="P678">
        <v>70.283000000000001</v>
      </c>
      <c r="Q678">
        <v>3965</v>
      </c>
      <c r="R678" t="s">
        <v>19787</v>
      </c>
    </row>
    <row r="679" spans="1:18" x14ac:dyDescent="0.35">
      <c r="A679" t="s">
        <v>18946</v>
      </c>
      <c r="B679" t="s">
        <v>15596</v>
      </c>
      <c r="C679" t="s">
        <v>15597</v>
      </c>
      <c r="D679">
        <v>26.277000000000001</v>
      </c>
      <c r="E679">
        <v>274</v>
      </c>
      <c r="F679">
        <v>146</v>
      </c>
      <c r="G679">
        <v>9</v>
      </c>
      <c r="H679">
        <v>5</v>
      </c>
      <c r="I679">
        <v>245</v>
      </c>
      <c r="J679">
        <v>4</v>
      </c>
      <c r="K679">
        <v>254</v>
      </c>
      <c r="L679">
        <v>4.5999999999999998E-12</v>
      </c>
      <c r="M679">
        <v>64.7</v>
      </c>
      <c r="N679">
        <v>256</v>
      </c>
      <c r="O679">
        <v>107.03100000000001</v>
      </c>
      <c r="P679">
        <v>101</v>
      </c>
      <c r="Q679">
        <v>358</v>
      </c>
      <c r="R679" t="s">
        <v>15597</v>
      </c>
    </row>
    <row r="680" spans="1:18" x14ac:dyDescent="0.35">
      <c r="A680" t="s">
        <v>18943</v>
      </c>
      <c r="B680" t="s">
        <v>18886</v>
      </c>
      <c r="C680" t="s">
        <v>18887</v>
      </c>
      <c r="D680">
        <v>28.276</v>
      </c>
      <c r="E680">
        <v>145</v>
      </c>
      <c r="F680">
        <v>76</v>
      </c>
      <c r="G680">
        <v>4</v>
      </c>
      <c r="H680">
        <v>30</v>
      </c>
      <c r="I680">
        <v>150</v>
      </c>
      <c r="J680">
        <v>3</v>
      </c>
      <c r="K680">
        <v>143</v>
      </c>
      <c r="L680">
        <v>1.47E-5</v>
      </c>
      <c r="M680">
        <v>45.8</v>
      </c>
      <c r="N680">
        <v>257</v>
      </c>
      <c r="O680">
        <v>56.420200000000001</v>
      </c>
      <c r="P680">
        <v>56.420200000000001</v>
      </c>
      <c r="Q680">
        <v>1268</v>
      </c>
      <c r="R680" t="s">
        <v>18887</v>
      </c>
    </row>
    <row r="681" spans="1:18" x14ac:dyDescent="0.35">
      <c r="A681" t="s">
        <v>18928</v>
      </c>
      <c r="B681" t="s">
        <v>15352</v>
      </c>
      <c r="C681" t="s">
        <v>19788</v>
      </c>
      <c r="D681">
        <v>67.105000000000004</v>
      </c>
      <c r="E681">
        <v>152</v>
      </c>
      <c r="F681">
        <v>50</v>
      </c>
      <c r="G681">
        <v>0</v>
      </c>
      <c r="H681">
        <v>17</v>
      </c>
      <c r="I681">
        <v>168</v>
      </c>
      <c r="J681">
        <v>6</v>
      </c>
      <c r="K681">
        <v>157</v>
      </c>
      <c r="L681">
        <v>1.88E-62</v>
      </c>
      <c r="M681">
        <v>190</v>
      </c>
      <c r="N681">
        <v>170</v>
      </c>
      <c r="O681">
        <v>89.411799999999999</v>
      </c>
      <c r="P681">
        <v>89.411799999999999</v>
      </c>
      <c r="Q681">
        <v>3694</v>
      </c>
      <c r="R681" t="s">
        <v>19788</v>
      </c>
    </row>
    <row r="682" spans="1:18" x14ac:dyDescent="0.35">
      <c r="A682" t="s">
        <v>18946</v>
      </c>
      <c r="B682" t="s">
        <v>19789</v>
      </c>
      <c r="C682" t="s">
        <v>19790</v>
      </c>
      <c r="D682">
        <v>27.611999999999998</v>
      </c>
      <c r="E682">
        <v>268</v>
      </c>
      <c r="F682">
        <v>139</v>
      </c>
      <c r="G682">
        <v>10</v>
      </c>
      <c r="H682">
        <v>6</v>
      </c>
      <c r="I682">
        <v>245</v>
      </c>
      <c r="J682">
        <v>7</v>
      </c>
      <c r="K682">
        <v>247</v>
      </c>
      <c r="L682">
        <v>5.6199999999999998E-7</v>
      </c>
      <c r="M682">
        <v>49.7</v>
      </c>
      <c r="N682">
        <v>256</v>
      </c>
      <c r="O682">
        <v>104.688</v>
      </c>
      <c r="P682">
        <v>101</v>
      </c>
      <c r="Q682">
        <v>509</v>
      </c>
      <c r="R682" t="s">
        <v>19790</v>
      </c>
    </row>
    <row r="683" spans="1:18" x14ac:dyDescent="0.35">
      <c r="A683" t="s">
        <v>18948</v>
      </c>
      <c r="B683" t="s">
        <v>19789</v>
      </c>
      <c r="C683" t="s">
        <v>19790</v>
      </c>
      <c r="D683">
        <v>23.247</v>
      </c>
      <c r="E683">
        <v>271</v>
      </c>
      <c r="F683">
        <v>160</v>
      </c>
      <c r="G683">
        <v>10</v>
      </c>
      <c r="H683">
        <v>127</v>
      </c>
      <c r="I683">
        <v>371</v>
      </c>
      <c r="J683">
        <v>8</v>
      </c>
      <c r="K683">
        <v>256</v>
      </c>
      <c r="L683">
        <v>5.3999999999999999E-2</v>
      </c>
      <c r="M683">
        <v>35.4</v>
      </c>
      <c r="N683">
        <v>256</v>
      </c>
      <c r="O683">
        <v>105.85899999999999</v>
      </c>
      <c r="P683">
        <v>101</v>
      </c>
      <c r="Q683">
        <v>3002</v>
      </c>
      <c r="R683" t="s">
        <v>19790</v>
      </c>
    </row>
    <row r="684" spans="1:18" x14ac:dyDescent="0.35">
      <c r="A684" t="s">
        <v>18943</v>
      </c>
      <c r="B684" t="s">
        <v>16126</v>
      </c>
      <c r="C684" t="s">
        <v>16127</v>
      </c>
      <c r="D684">
        <v>28.803999999999998</v>
      </c>
      <c r="E684">
        <v>184</v>
      </c>
      <c r="F684">
        <v>91</v>
      </c>
      <c r="G684">
        <v>8</v>
      </c>
      <c r="H684">
        <v>21</v>
      </c>
      <c r="I684">
        <v>181</v>
      </c>
      <c r="J684">
        <v>16</v>
      </c>
      <c r="K684">
        <v>182</v>
      </c>
      <c r="L684">
        <v>6.1299999999999998E-6</v>
      </c>
      <c r="M684">
        <v>47</v>
      </c>
      <c r="N684">
        <v>284</v>
      </c>
      <c r="O684">
        <v>64.788700000000006</v>
      </c>
      <c r="P684">
        <v>64.788700000000006</v>
      </c>
      <c r="Q684">
        <v>1225</v>
      </c>
      <c r="R684" t="s">
        <v>16127</v>
      </c>
    </row>
    <row r="685" spans="1:18" x14ac:dyDescent="0.35">
      <c r="A685" t="s">
        <v>18946</v>
      </c>
      <c r="B685" t="s">
        <v>15579</v>
      </c>
      <c r="C685" t="s">
        <v>16785</v>
      </c>
      <c r="D685">
        <v>23.457000000000001</v>
      </c>
      <c r="E685">
        <v>243</v>
      </c>
      <c r="F685">
        <v>156</v>
      </c>
      <c r="G685">
        <v>9</v>
      </c>
      <c r="H685">
        <v>1</v>
      </c>
      <c r="I685">
        <v>226</v>
      </c>
      <c r="J685">
        <v>1</v>
      </c>
      <c r="K685">
        <v>230</v>
      </c>
      <c r="L685">
        <v>2.7499999999999999E-6</v>
      </c>
      <c r="M685">
        <v>47.8</v>
      </c>
      <c r="N685">
        <v>253</v>
      </c>
      <c r="O685">
        <v>96.047399999999996</v>
      </c>
      <c r="P685">
        <v>96.047399999999996</v>
      </c>
      <c r="Q685">
        <v>555</v>
      </c>
      <c r="R685" t="s">
        <v>16785</v>
      </c>
    </row>
    <row r="686" spans="1:18" x14ac:dyDescent="0.35">
      <c r="A686" t="s">
        <v>18940</v>
      </c>
      <c r="B686" t="s">
        <v>19791</v>
      </c>
      <c r="C686" t="s">
        <v>19792</v>
      </c>
      <c r="D686">
        <v>35.920999999999999</v>
      </c>
      <c r="E686">
        <v>760</v>
      </c>
      <c r="F686">
        <v>423</v>
      </c>
      <c r="G686">
        <v>20</v>
      </c>
      <c r="H686">
        <v>8</v>
      </c>
      <c r="I686">
        <v>740</v>
      </c>
      <c r="J686">
        <v>9</v>
      </c>
      <c r="K686">
        <v>731</v>
      </c>
      <c r="L686">
        <v>3.9299999999999997E-113</v>
      </c>
      <c r="M686">
        <v>359</v>
      </c>
      <c r="N686">
        <v>737</v>
      </c>
      <c r="O686">
        <v>103.121</v>
      </c>
      <c r="P686">
        <v>101</v>
      </c>
      <c r="Q686">
        <v>4702</v>
      </c>
      <c r="R686" t="s">
        <v>19792</v>
      </c>
    </row>
    <row r="687" spans="1:18" x14ac:dyDescent="0.35">
      <c r="A687" t="s">
        <v>19417</v>
      </c>
      <c r="B687" t="s">
        <v>15245</v>
      </c>
      <c r="C687" t="s">
        <v>17158</v>
      </c>
      <c r="D687">
        <v>28.571000000000002</v>
      </c>
      <c r="E687">
        <v>434</v>
      </c>
      <c r="F687">
        <v>298</v>
      </c>
      <c r="G687">
        <v>7</v>
      </c>
      <c r="H687">
        <v>19</v>
      </c>
      <c r="I687">
        <v>444</v>
      </c>
      <c r="J687">
        <v>15</v>
      </c>
      <c r="K687">
        <v>444</v>
      </c>
      <c r="L687">
        <v>1.27E-50</v>
      </c>
      <c r="M687">
        <v>178</v>
      </c>
      <c r="N687">
        <v>461</v>
      </c>
      <c r="O687">
        <v>94.143199999999993</v>
      </c>
      <c r="P687">
        <v>94.143199999999993</v>
      </c>
      <c r="Q687">
        <v>32</v>
      </c>
      <c r="R687" t="s">
        <v>17158</v>
      </c>
    </row>
    <row r="688" spans="1:18" x14ac:dyDescent="0.35">
      <c r="A688" t="s">
        <v>19418</v>
      </c>
      <c r="B688" t="s">
        <v>15245</v>
      </c>
      <c r="C688" t="s">
        <v>17158</v>
      </c>
      <c r="D688">
        <v>23.276</v>
      </c>
      <c r="E688">
        <v>348</v>
      </c>
      <c r="F688">
        <v>215</v>
      </c>
      <c r="G688">
        <v>17</v>
      </c>
      <c r="H688">
        <v>92</v>
      </c>
      <c r="I688">
        <v>407</v>
      </c>
      <c r="J688">
        <v>114</v>
      </c>
      <c r="K688">
        <v>441</v>
      </c>
      <c r="L688">
        <v>1.5300000000000001E-4</v>
      </c>
      <c r="M688">
        <v>43.9</v>
      </c>
      <c r="N688">
        <v>461</v>
      </c>
      <c r="O688">
        <v>75.488100000000003</v>
      </c>
      <c r="P688">
        <v>75.488100000000003</v>
      </c>
      <c r="Q688">
        <v>80</v>
      </c>
      <c r="R688" t="s">
        <v>17158</v>
      </c>
    </row>
    <row r="689" spans="1:18" x14ac:dyDescent="0.35">
      <c r="A689" t="s">
        <v>19419</v>
      </c>
      <c r="B689" t="s">
        <v>15245</v>
      </c>
      <c r="C689" t="s">
        <v>17158</v>
      </c>
      <c r="D689">
        <v>36.363999999999997</v>
      </c>
      <c r="E689">
        <v>462</v>
      </c>
      <c r="F689">
        <v>267</v>
      </c>
      <c r="G689">
        <v>9</v>
      </c>
      <c r="H689">
        <v>18</v>
      </c>
      <c r="I689">
        <v>473</v>
      </c>
      <c r="J689">
        <v>16</v>
      </c>
      <c r="K689">
        <v>456</v>
      </c>
      <c r="L689">
        <v>2.4000000000000002E-89</v>
      </c>
      <c r="M689">
        <v>280</v>
      </c>
      <c r="N689">
        <v>461</v>
      </c>
      <c r="O689">
        <v>100.217</v>
      </c>
      <c r="P689">
        <v>101</v>
      </c>
      <c r="Q689">
        <v>1865</v>
      </c>
      <c r="R689" t="s">
        <v>17158</v>
      </c>
    </row>
    <row r="690" spans="1:18" x14ac:dyDescent="0.35">
      <c r="A690" t="s">
        <v>19535</v>
      </c>
      <c r="B690" t="s">
        <v>15245</v>
      </c>
      <c r="C690" t="s">
        <v>17158</v>
      </c>
      <c r="D690">
        <v>21.811</v>
      </c>
      <c r="E690">
        <v>243</v>
      </c>
      <c r="F690">
        <v>145</v>
      </c>
      <c r="G690">
        <v>10</v>
      </c>
      <c r="H690">
        <v>62</v>
      </c>
      <c r="I690">
        <v>284</v>
      </c>
      <c r="J690">
        <v>90</v>
      </c>
      <c r="K690">
        <v>307</v>
      </c>
      <c r="L690">
        <v>6.0000000000000001E-3</v>
      </c>
      <c r="M690">
        <v>38.5</v>
      </c>
      <c r="N690">
        <v>461</v>
      </c>
      <c r="O690">
        <v>52.711500000000001</v>
      </c>
      <c r="P690">
        <v>52.711500000000001</v>
      </c>
      <c r="Q690">
        <v>2704</v>
      </c>
      <c r="R690" t="s">
        <v>17158</v>
      </c>
    </row>
    <row r="691" spans="1:18" x14ac:dyDescent="0.35">
      <c r="A691" t="s">
        <v>19421</v>
      </c>
      <c r="B691" t="s">
        <v>15245</v>
      </c>
      <c r="C691" t="s">
        <v>17158</v>
      </c>
      <c r="D691">
        <v>25</v>
      </c>
      <c r="E691">
        <v>244</v>
      </c>
      <c r="F691">
        <v>145</v>
      </c>
      <c r="G691">
        <v>10</v>
      </c>
      <c r="H691">
        <v>210</v>
      </c>
      <c r="I691">
        <v>438</v>
      </c>
      <c r="J691">
        <v>114</v>
      </c>
      <c r="K691">
        <v>334</v>
      </c>
      <c r="L691">
        <v>7.2499999999999994E-8</v>
      </c>
      <c r="M691">
        <v>55.1</v>
      </c>
      <c r="N691">
        <v>461</v>
      </c>
      <c r="O691">
        <v>52.928400000000003</v>
      </c>
      <c r="P691">
        <v>52.928400000000003</v>
      </c>
      <c r="Q691">
        <v>3379</v>
      </c>
      <c r="R691" t="s">
        <v>17158</v>
      </c>
    </row>
    <row r="692" spans="1:18" x14ac:dyDescent="0.35">
      <c r="A692" t="s">
        <v>19422</v>
      </c>
      <c r="B692" t="s">
        <v>15245</v>
      </c>
      <c r="C692" t="s">
        <v>17158</v>
      </c>
      <c r="D692">
        <v>35.280999999999999</v>
      </c>
      <c r="E692">
        <v>462</v>
      </c>
      <c r="F692">
        <v>277</v>
      </c>
      <c r="G692">
        <v>7</v>
      </c>
      <c r="H692">
        <v>19</v>
      </c>
      <c r="I692">
        <v>478</v>
      </c>
      <c r="J692">
        <v>15</v>
      </c>
      <c r="K692">
        <v>456</v>
      </c>
      <c r="L692">
        <v>5.7800000000000002E-86</v>
      </c>
      <c r="M692">
        <v>271</v>
      </c>
      <c r="N692">
        <v>461</v>
      </c>
      <c r="O692">
        <v>100.217</v>
      </c>
      <c r="P692">
        <v>101</v>
      </c>
      <c r="Q692">
        <v>5523</v>
      </c>
      <c r="R692" t="s">
        <v>17158</v>
      </c>
    </row>
    <row r="693" spans="1:18" x14ac:dyDescent="0.35">
      <c r="A693" t="s">
        <v>19423</v>
      </c>
      <c r="B693" t="s">
        <v>15245</v>
      </c>
      <c r="C693" t="s">
        <v>17158</v>
      </c>
      <c r="D693">
        <v>27.356000000000002</v>
      </c>
      <c r="E693">
        <v>435</v>
      </c>
      <c r="F693">
        <v>305</v>
      </c>
      <c r="G693">
        <v>8</v>
      </c>
      <c r="H693">
        <v>164</v>
      </c>
      <c r="I693">
        <v>593</v>
      </c>
      <c r="J693">
        <v>15</v>
      </c>
      <c r="K693">
        <v>443</v>
      </c>
      <c r="L693">
        <v>6.2999999999999998E-51</v>
      </c>
      <c r="M693">
        <v>182</v>
      </c>
      <c r="N693">
        <v>461</v>
      </c>
      <c r="O693">
        <v>94.360100000000003</v>
      </c>
      <c r="P693">
        <v>94.360100000000003</v>
      </c>
      <c r="Q693">
        <v>5826</v>
      </c>
      <c r="R693" t="s">
        <v>17158</v>
      </c>
    </row>
    <row r="694" spans="1:18" x14ac:dyDescent="0.35">
      <c r="A694" t="s">
        <v>19038</v>
      </c>
      <c r="B694" t="s">
        <v>19793</v>
      </c>
      <c r="C694" t="s">
        <v>19794</v>
      </c>
      <c r="D694">
        <v>25.640999999999998</v>
      </c>
      <c r="E694">
        <v>351</v>
      </c>
      <c r="F694">
        <v>169</v>
      </c>
      <c r="G694">
        <v>17</v>
      </c>
      <c r="H694">
        <v>213</v>
      </c>
      <c r="I694">
        <v>486</v>
      </c>
      <c r="J694">
        <v>219</v>
      </c>
      <c r="K694">
        <v>554</v>
      </c>
      <c r="L694">
        <v>1.02E-7</v>
      </c>
      <c r="M694">
        <v>55.1</v>
      </c>
      <c r="N694">
        <v>636</v>
      </c>
      <c r="O694">
        <v>55.188699999999997</v>
      </c>
      <c r="P694">
        <v>55.188699999999997</v>
      </c>
      <c r="Q694">
        <v>3103</v>
      </c>
      <c r="R694" t="s">
        <v>19794</v>
      </c>
    </row>
    <row r="695" spans="1:18" x14ac:dyDescent="0.35">
      <c r="A695" t="s">
        <v>18932</v>
      </c>
      <c r="B695" t="s">
        <v>19795</v>
      </c>
      <c r="C695" t="s">
        <v>19796</v>
      </c>
      <c r="D695">
        <v>50.768999999999998</v>
      </c>
      <c r="E695">
        <v>325</v>
      </c>
      <c r="F695">
        <v>160</v>
      </c>
      <c r="G695">
        <v>0</v>
      </c>
      <c r="H695">
        <v>1</v>
      </c>
      <c r="I695">
        <v>325</v>
      </c>
      <c r="J695">
        <v>1</v>
      </c>
      <c r="K695">
        <v>325</v>
      </c>
      <c r="L695">
        <v>2.5499999999999999E-99</v>
      </c>
      <c r="M695">
        <v>296</v>
      </c>
      <c r="N695">
        <v>330</v>
      </c>
      <c r="O695">
        <v>98.484800000000007</v>
      </c>
      <c r="P695">
        <v>98.484800000000007</v>
      </c>
      <c r="Q695">
        <v>4044</v>
      </c>
      <c r="R695" t="s">
        <v>19796</v>
      </c>
    </row>
    <row r="696" spans="1:18" x14ac:dyDescent="0.35">
      <c r="A696" t="s">
        <v>18978</v>
      </c>
      <c r="B696" t="s">
        <v>15078</v>
      </c>
      <c r="C696" t="s">
        <v>18567</v>
      </c>
      <c r="D696">
        <v>26.847999999999999</v>
      </c>
      <c r="E696">
        <v>257</v>
      </c>
      <c r="F696">
        <v>154</v>
      </c>
      <c r="G696">
        <v>11</v>
      </c>
      <c r="H696">
        <v>362</v>
      </c>
      <c r="I696">
        <v>608</v>
      </c>
      <c r="J696">
        <v>15</v>
      </c>
      <c r="K696">
        <v>247</v>
      </c>
      <c r="L696">
        <v>2.2999999999999999E-7</v>
      </c>
      <c r="M696">
        <v>54.3</v>
      </c>
      <c r="N696">
        <v>277</v>
      </c>
      <c r="O696">
        <v>92.779799999999994</v>
      </c>
      <c r="P696">
        <v>92.779799999999994</v>
      </c>
      <c r="Q696">
        <v>225</v>
      </c>
      <c r="R696" t="s">
        <v>18567</v>
      </c>
    </row>
    <row r="697" spans="1:18" x14ac:dyDescent="0.35">
      <c r="A697" t="s">
        <v>19038</v>
      </c>
      <c r="B697" t="s">
        <v>19797</v>
      </c>
      <c r="C697" t="s">
        <v>19798</v>
      </c>
      <c r="D697">
        <v>20.58</v>
      </c>
      <c r="E697">
        <v>345</v>
      </c>
      <c r="F697">
        <v>206</v>
      </c>
      <c r="G697">
        <v>14</v>
      </c>
      <c r="H697">
        <v>229</v>
      </c>
      <c r="I697">
        <v>509</v>
      </c>
      <c r="J697">
        <v>232</v>
      </c>
      <c r="K697">
        <v>572</v>
      </c>
      <c r="L697">
        <v>1.0900000000000001E-4</v>
      </c>
      <c r="M697">
        <v>45.4</v>
      </c>
      <c r="N697">
        <v>630</v>
      </c>
      <c r="O697">
        <v>54.761899999999997</v>
      </c>
      <c r="P697">
        <v>54.761899999999997</v>
      </c>
      <c r="Q697">
        <v>3256</v>
      </c>
      <c r="R697" t="s">
        <v>19798</v>
      </c>
    </row>
    <row r="698" spans="1:18" x14ac:dyDescent="0.35">
      <c r="A698" t="s">
        <v>18943</v>
      </c>
      <c r="B698" t="s">
        <v>19799</v>
      </c>
      <c r="C698" t="s">
        <v>19800</v>
      </c>
      <c r="D698">
        <v>25.257999999999999</v>
      </c>
      <c r="E698">
        <v>194</v>
      </c>
      <c r="F698">
        <v>97</v>
      </c>
      <c r="G698">
        <v>8</v>
      </c>
      <c r="H698">
        <v>30</v>
      </c>
      <c r="I698">
        <v>198</v>
      </c>
      <c r="J698">
        <v>3</v>
      </c>
      <c r="K698">
        <v>173</v>
      </c>
      <c r="L698">
        <v>2.4300000000000001E-5</v>
      </c>
      <c r="M698">
        <v>45.1</v>
      </c>
      <c r="N698">
        <v>257</v>
      </c>
      <c r="O698">
        <v>75.486400000000003</v>
      </c>
      <c r="P698">
        <v>75.486400000000003</v>
      </c>
      <c r="Q698">
        <v>1286</v>
      </c>
      <c r="R698" t="s">
        <v>19800</v>
      </c>
    </row>
    <row r="699" spans="1:18" x14ac:dyDescent="0.35">
      <c r="A699" t="s">
        <v>19710</v>
      </c>
      <c r="B699" t="s">
        <v>19799</v>
      </c>
      <c r="C699" t="s">
        <v>19800</v>
      </c>
      <c r="D699">
        <v>27.273</v>
      </c>
      <c r="E699">
        <v>165</v>
      </c>
      <c r="F699">
        <v>97</v>
      </c>
      <c r="G699">
        <v>8</v>
      </c>
      <c r="H699">
        <v>38</v>
      </c>
      <c r="I699">
        <v>181</v>
      </c>
      <c r="J699">
        <v>3</v>
      </c>
      <c r="K699">
        <v>165</v>
      </c>
      <c r="L699">
        <v>0.23</v>
      </c>
      <c r="M699">
        <v>32.700000000000003</v>
      </c>
      <c r="N699">
        <v>257</v>
      </c>
      <c r="O699">
        <v>64.202299999999994</v>
      </c>
      <c r="P699">
        <v>64.202299999999994</v>
      </c>
      <c r="Q699">
        <v>2913</v>
      </c>
      <c r="R699" t="s">
        <v>19800</v>
      </c>
    </row>
    <row r="700" spans="1:18" x14ac:dyDescent="0.35">
      <c r="A700" t="s">
        <v>19000</v>
      </c>
      <c r="B700" t="s">
        <v>19801</v>
      </c>
      <c r="C700" t="s">
        <v>19802</v>
      </c>
      <c r="D700">
        <v>71.584000000000003</v>
      </c>
      <c r="E700">
        <v>922</v>
      </c>
      <c r="F700">
        <v>258</v>
      </c>
      <c r="G700">
        <v>3</v>
      </c>
      <c r="H700">
        <v>25</v>
      </c>
      <c r="I700">
        <v>945</v>
      </c>
      <c r="J700">
        <v>4</v>
      </c>
      <c r="K700">
        <v>922</v>
      </c>
      <c r="L700">
        <v>0</v>
      </c>
      <c r="M700">
        <v>1348</v>
      </c>
      <c r="N700">
        <v>923</v>
      </c>
      <c r="O700">
        <v>99.8917</v>
      </c>
      <c r="P700">
        <v>99.8917</v>
      </c>
      <c r="Q700">
        <v>1965</v>
      </c>
      <c r="R700" t="s">
        <v>19802</v>
      </c>
    </row>
    <row r="701" spans="1:18" x14ac:dyDescent="0.35">
      <c r="A701" t="s">
        <v>18935</v>
      </c>
      <c r="B701" t="s">
        <v>19803</v>
      </c>
      <c r="C701" t="s">
        <v>19804</v>
      </c>
      <c r="D701">
        <v>38.462000000000003</v>
      </c>
      <c r="E701">
        <v>169</v>
      </c>
      <c r="F701">
        <v>89</v>
      </c>
      <c r="G701">
        <v>6</v>
      </c>
      <c r="H701">
        <v>1</v>
      </c>
      <c r="I701">
        <v>167</v>
      </c>
      <c r="J701">
        <v>2</v>
      </c>
      <c r="K701">
        <v>157</v>
      </c>
      <c r="L701">
        <v>4.1499999999999997E-28</v>
      </c>
      <c r="M701">
        <v>102</v>
      </c>
      <c r="N701">
        <v>157</v>
      </c>
      <c r="O701">
        <v>107.643</v>
      </c>
      <c r="P701">
        <v>101</v>
      </c>
      <c r="Q701">
        <v>2602</v>
      </c>
      <c r="R701" t="s">
        <v>19804</v>
      </c>
    </row>
    <row r="702" spans="1:18" x14ac:dyDescent="0.35">
      <c r="A702" t="s">
        <v>18928</v>
      </c>
      <c r="B702" t="s">
        <v>19805</v>
      </c>
      <c r="C702" t="s">
        <v>19806</v>
      </c>
      <c r="D702">
        <v>57.954999999999998</v>
      </c>
      <c r="E702">
        <v>176</v>
      </c>
      <c r="F702">
        <v>57</v>
      </c>
      <c r="G702">
        <v>2</v>
      </c>
      <c r="H702">
        <v>7</v>
      </c>
      <c r="I702">
        <v>167</v>
      </c>
      <c r="J702">
        <v>41</v>
      </c>
      <c r="K702">
        <v>214</v>
      </c>
      <c r="L702">
        <v>2.8799999999999998E-63</v>
      </c>
      <c r="M702">
        <v>194</v>
      </c>
      <c r="N702">
        <v>219</v>
      </c>
      <c r="O702">
        <v>80.365300000000005</v>
      </c>
      <c r="P702">
        <v>80.365300000000005</v>
      </c>
      <c r="Q702">
        <v>3654</v>
      </c>
      <c r="R702" t="s">
        <v>19806</v>
      </c>
    </row>
    <row r="703" spans="1:18" x14ac:dyDescent="0.35">
      <c r="A703" t="s">
        <v>18928</v>
      </c>
      <c r="B703" t="s">
        <v>19807</v>
      </c>
      <c r="C703" t="s">
        <v>19808</v>
      </c>
      <c r="D703">
        <v>59.877000000000002</v>
      </c>
      <c r="E703">
        <v>162</v>
      </c>
      <c r="F703">
        <v>50</v>
      </c>
      <c r="G703">
        <v>2</v>
      </c>
      <c r="H703">
        <v>21</v>
      </c>
      <c r="I703">
        <v>167</v>
      </c>
      <c r="J703">
        <v>50</v>
      </c>
      <c r="K703">
        <v>211</v>
      </c>
      <c r="L703">
        <v>1.44E-62</v>
      </c>
      <c r="M703">
        <v>192</v>
      </c>
      <c r="N703">
        <v>216</v>
      </c>
      <c r="O703">
        <v>75</v>
      </c>
      <c r="P703">
        <v>75</v>
      </c>
      <c r="Q703">
        <v>3689</v>
      </c>
      <c r="R703" t="s">
        <v>19808</v>
      </c>
    </row>
    <row r="704" spans="1:18" x14ac:dyDescent="0.35">
      <c r="A704" t="s">
        <v>18928</v>
      </c>
      <c r="B704" t="s">
        <v>19809</v>
      </c>
      <c r="C704" t="s">
        <v>19810</v>
      </c>
      <c r="D704">
        <v>52.381</v>
      </c>
      <c r="E704">
        <v>147</v>
      </c>
      <c r="F704">
        <v>70</v>
      </c>
      <c r="G704">
        <v>0</v>
      </c>
      <c r="H704">
        <v>19</v>
      </c>
      <c r="I704">
        <v>165</v>
      </c>
      <c r="J704">
        <v>2</v>
      </c>
      <c r="K704">
        <v>148</v>
      </c>
      <c r="L704">
        <v>1.03E-47</v>
      </c>
      <c r="M704">
        <v>152</v>
      </c>
      <c r="N704">
        <v>154</v>
      </c>
      <c r="O704">
        <v>95.454499999999996</v>
      </c>
      <c r="P704">
        <v>95.454499999999996</v>
      </c>
      <c r="Q704">
        <v>3967</v>
      </c>
      <c r="R704" t="s">
        <v>19810</v>
      </c>
    </row>
    <row r="705" spans="1:18" x14ac:dyDescent="0.35">
      <c r="A705" t="s">
        <v>18943</v>
      </c>
      <c r="B705" t="s">
        <v>15922</v>
      </c>
      <c r="C705" t="s">
        <v>15923</v>
      </c>
      <c r="D705">
        <v>28.276</v>
      </c>
      <c r="E705">
        <v>145</v>
      </c>
      <c r="F705">
        <v>76</v>
      </c>
      <c r="G705">
        <v>4</v>
      </c>
      <c r="H705">
        <v>30</v>
      </c>
      <c r="I705">
        <v>150</v>
      </c>
      <c r="J705">
        <v>3</v>
      </c>
      <c r="K705">
        <v>143</v>
      </c>
      <c r="L705">
        <v>1.8300000000000001E-5</v>
      </c>
      <c r="M705">
        <v>45.4</v>
      </c>
      <c r="N705">
        <v>257</v>
      </c>
      <c r="O705">
        <v>56.420200000000001</v>
      </c>
      <c r="P705">
        <v>56.420200000000001</v>
      </c>
      <c r="Q705">
        <v>1274</v>
      </c>
      <c r="R705" t="s">
        <v>15923</v>
      </c>
    </row>
    <row r="706" spans="1:18" x14ac:dyDescent="0.35">
      <c r="A706" t="s">
        <v>18932</v>
      </c>
      <c r="B706" t="s">
        <v>19811</v>
      </c>
      <c r="C706" t="s">
        <v>19812</v>
      </c>
      <c r="D706">
        <v>61.28</v>
      </c>
      <c r="E706">
        <v>328</v>
      </c>
      <c r="F706">
        <v>125</v>
      </c>
      <c r="G706">
        <v>2</v>
      </c>
      <c r="H706">
        <v>1</v>
      </c>
      <c r="I706">
        <v>328</v>
      </c>
      <c r="J706">
        <v>1</v>
      </c>
      <c r="K706">
        <v>326</v>
      </c>
      <c r="L706">
        <v>1.34E-139</v>
      </c>
      <c r="M706">
        <v>399</v>
      </c>
      <c r="N706">
        <v>328</v>
      </c>
      <c r="O706">
        <v>100</v>
      </c>
      <c r="P706">
        <v>100</v>
      </c>
      <c r="Q706">
        <v>3982</v>
      </c>
      <c r="R706" t="s">
        <v>19812</v>
      </c>
    </row>
    <row r="707" spans="1:18" x14ac:dyDescent="0.35">
      <c r="A707" t="s">
        <v>19038</v>
      </c>
      <c r="B707" t="s">
        <v>19130</v>
      </c>
      <c r="C707" t="s">
        <v>19813</v>
      </c>
      <c r="D707">
        <v>25.475000000000001</v>
      </c>
      <c r="E707">
        <v>526</v>
      </c>
      <c r="F707">
        <v>289</v>
      </c>
      <c r="G707">
        <v>24</v>
      </c>
      <c r="H707">
        <v>100</v>
      </c>
      <c r="I707">
        <v>538</v>
      </c>
      <c r="J707">
        <v>109</v>
      </c>
      <c r="K707">
        <v>618</v>
      </c>
      <c r="L707">
        <v>1.7699999999999999E-12</v>
      </c>
      <c r="M707">
        <v>70.5</v>
      </c>
      <c r="N707">
        <v>641</v>
      </c>
      <c r="O707">
        <v>82.059299999999993</v>
      </c>
      <c r="P707">
        <v>82.059299999999993</v>
      </c>
      <c r="Q707">
        <v>3033</v>
      </c>
      <c r="R707" t="s">
        <v>19813</v>
      </c>
    </row>
    <row r="708" spans="1:18" x14ac:dyDescent="0.35">
      <c r="A708" t="s">
        <v>18920</v>
      </c>
      <c r="B708" t="s">
        <v>19814</v>
      </c>
      <c r="C708" t="s">
        <v>19815</v>
      </c>
      <c r="D708">
        <v>31.515000000000001</v>
      </c>
      <c r="E708">
        <v>165</v>
      </c>
      <c r="F708">
        <v>85</v>
      </c>
      <c r="G708">
        <v>4</v>
      </c>
      <c r="H708">
        <v>169</v>
      </c>
      <c r="I708">
        <v>333</v>
      </c>
      <c r="J708">
        <v>98</v>
      </c>
      <c r="K708">
        <v>234</v>
      </c>
      <c r="L708">
        <v>9.1099999999999992E-6</v>
      </c>
      <c r="M708">
        <v>47</v>
      </c>
      <c r="N708">
        <v>295</v>
      </c>
      <c r="O708">
        <v>55.932200000000002</v>
      </c>
      <c r="P708">
        <v>55.932200000000002</v>
      </c>
      <c r="Q708">
        <v>5392</v>
      </c>
      <c r="R708" t="s">
        <v>19815</v>
      </c>
    </row>
    <row r="709" spans="1:18" x14ac:dyDescent="0.35">
      <c r="A709" t="s">
        <v>18928</v>
      </c>
      <c r="B709" t="s">
        <v>19266</v>
      </c>
      <c r="C709" t="s">
        <v>19816</v>
      </c>
      <c r="D709">
        <v>56.470999999999997</v>
      </c>
      <c r="E709">
        <v>170</v>
      </c>
      <c r="F709">
        <v>53</v>
      </c>
      <c r="G709">
        <v>2</v>
      </c>
      <c r="H709">
        <v>22</v>
      </c>
      <c r="I709">
        <v>173</v>
      </c>
      <c r="J709">
        <v>12</v>
      </c>
      <c r="K709">
        <v>178</v>
      </c>
      <c r="L709">
        <v>9.61E-61</v>
      </c>
      <c r="M709">
        <v>187</v>
      </c>
      <c r="N709">
        <v>191</v>
      </c>
      <c r="O709">
        <v>89.005200000000002</v>
      </c>
      <c r="P709">
        <v>89.005200000000002</v>
      </c>
      <c r="Q709">
        <v>3750</v>
      </c>
      <c r="R709" t="s">
        <v>19816</v>
      </c>
    </row>
    <row r="710" spans="1:18" x14ac:dyDescent="0.35">
      <c r="A710" t="s">
        <v>18920</v>
      </c>
      <c r="B710" t="s">
        <v>19817</v>
      </c>
      <c r="C710" t="s">
        <v>19818</v>
      </c>
      <c r="D710">
        <v>26.829000000000001</v>
      </c>
      <c r="E710">
        <v>164</v>
      </c>
      <c r="F710">
        <v>88</v>
      </c>
      <c r="G710">
        <v>3</v>
      </c>
      <c r="H710">
        <v>170</v>
      </c>
      <c r="I710">
        <v>333</v>
      </c>
      <c r="J710">
        <v>101</v>
      </c>
      <c r="K710">
        <v>232</v>
      </c>
      <c r="L710">
        <v>4.5499999999999996E-6</v>
      </c>
      <c r="M710">
        <v>47.8</v>
      </c>
      <c r="N710">
        <v>289</v>
      </c>
      <c r="O710">
        <v>56.747399999999999</v>
      </c>
      <c r="P710">
        <v>56.747399999999999</v>
      </c>
      <c r="Q710">
        <v>5365</v>
      </c>
      <c r="R710" t="s">
        <v>19818</v>
      </c>
    </row>
    <row r="711" spans="1:18" x14ac:dyDescent="0.35">
      <c r="A711" t="s">
        <v>18940</v>
      </c>
      <c r="B711" t="s">
        <v>19819</v>
      </c>
      <c r="C711" t="s">
        <v>19820</v>
      </c>
      <c r="D711">
        <v>27.876999999999999</v>
      </c>
      <c r="E711">
        <v>782</v>
      </c>
      <c r="F711">
        <v>494</v>
      </c>
      <c r="G711">
        <v>20</v>
      </c>
      <c r="H711">
        <v>8</v>
      </c>
      <c r="I711">
        <v>737</v>
      </c>
      <c r="J711">
        <v>10</v>
      </c>
      <c r="K711">
        <v>773</v>
      </c>
      <c r="L711">
        <v>3.3900000000000001E-57</v>
      </c>
      <c r="M711">
        <v>209</v>
      </c>
      <c r="N711">
        <v>791</v>
      </c>
      <c r="O711">
        <v>98.862200000000001</v>
      </c>
      <c r="P711">
        <v>98.862200000000001</v>
      </c>
      <c r="Q711">
        <v>4923</v>
      </c>
      <c r="R711" t="s">
        <v>19820</v>
      </c>
    </row>
    <row r="712" spans="1:18" x14ac:dyDescent="0.35">
      <c r="A712" t="s">
        <v>18940</v>
      </c>
      <c r="B712" t="s">
        <v>19821</v>
      </c>
      <c r="C712" t="s">
        <v>19822</v>
      </c>
      <c r="D712">
        <v>35.982999999999997</v>
      </c>
      <c r="E712">
        <v>717</v>
      </c>
      <c r="F712">
        <v>428</v>
      </c>
      <c r="G712">
        <v>15</v>
      </c>
      <c r="H712">
        <v>12</v>
      </c>
      <c r="I712">
        <v>713</v>
      </c>
      <c r="J712">
        <v>2</v>
      </c>
      <c r="K712">
        <v>702</v>
      </c>
      <c r="L712">
        <v>4.4800000000000004E-111</v>
      </c>
      <c r="M712">
        <v>354</v>
      </c>
      <c r="N712">
        <v>734</v>
      </c>
      <c r="O712">
        <v>97.683899999999994</v>
      </c>
      <c r="P712">
        <v>97.683899999999994</v>
      </c>
      <c r="Q712">
        <v>4703</v>
      </c>
      <c r="R712" t="s">
        <v>19822</v>
      </c>
    </row>
    <row r="713" spans="1:18" x14ac:dyDescent="0.35">
      <c r="A713" t="s">
        <v>18920</v>
      </c>
      <c r="B713" t="s">
        <v>19823</v>
      </c>
      <c r="C713" t="s">
        <v>19824</v>
      </c>
      <c r="D713">
        <v>33.939</v>
      </c>
      <c r="E713">
        <v>165</v>
      </c>
      <c r="F713">
        <v>83</v>
      </c>
      <c r="G713">
        <v>4</v>
      </c>
      <c r="H713">
        <v>169</v>
      </c>
      <c r="I713">
        <v>333</v>
      </c>
      <c r="J713">
        <v>98</v>
      </c>
      <c r="K713">
        <v>236</v>
      </c>
      <c r="L713">
        <v>7.1200000000000004E-12</v>
      </c>
      <c r="M713">
        <v>65.099999999999994</v>
      </c>
      <c r="N713">
        <v>261</v>
      </c>
      <c r="O713">
        <v>63.218400000000003</v>
      </c>
      <c r="P713">
        <v>63.218400000000003</v>
      </c>
      <c r="Q713">
        <v>5151</v>
      </c>
      <c r="R713" t="s">
        <v>19824</v>
      </c>
    </row>
    <row r="714" spans="1:18" x14ac:dyDescent="0.35">
      <c r="A714" t="s">
        <v>18920</v>
      </c>
      <c r="B714" t="s">
        <v>19823</v>
      </c>
      <c r="C714" t="s">
        <v>19825</v>
      </c>
      <c r="D714">
        <v>33.939</v>
      </c>
      <c r="E714">
        <v>165</v>
      </c>
      <c r="F714">
        <v>83</v>
      </c>
      <c r="G714">
        <v>4</v>
      </c>
      <c r="H714">
        <v>169</v>
      </c>
      <c r="I714">
        <v>333</v>
      </c>
      <c r="J714">
        <v>98</v>
      </c>
      <c r="K714">
        <v>236</v>
      </c>
      <c r="L714">
        <v>3.2299999999999998E-9</v>
      </c>
      <c r="M714">
        <v>57</v>
      </c>
      <c r="N714">
        <v>257</v>
      </c>
      <c r="O714">
        <v>64.202299999999994</v>
      </c>
      <c r="P714">
        <v>64.202299999999994</v>
      </c>
      <c r="Q714">
        <v>5215</v>
      </c>
      <c r="R714" t="s">
        <v>19825</v>
      </c>
    </row>
    <row r="715" spans="1:18" x14ac:dyDescent="0.35">
      <c r="A715" t="s">
        <v>18940</v>
      </c>
      <c r="B715" t="s">
        <v>19826</v>
      </c>
      <c r="C715" t="s">
        <v>19827</v>
      </c>
      <c r="D715">
        <v>32.747</v>
      </c>
      <c r="E715">
        <v>739</v>
      </c>
      <c r="F715">
        <v>446</v>
      </c>
      <c r="G715">
        <v>10</v>
      </c>
      <c r="H715">
        <v>12</v>
      </c>
      <c r="I715">
        <v>742</v>
      </c>
      <c r="J715">
        <v>9</v>
      </c>
      <c r="K715">
        <v>704</v>
      </c>
      <c r="L715">
        <v>5.2800000000000001E-111</v>
      </c>
      <c r="M715">
        <v>353</v>
      </c>
      <c r="N715">
        <v>704</v>
      </c>
      <c r="O715">
        <v>104.97199999999999</v>
      </c>
      <c r="P715">
        <v>101</v>
      </c>
      <c r="Q715">
        <v>4704</v>
      </c>
      <c r="R715" t="s">
        <v>19827</v>
      </c>
    </row>
    <row r="716" spans="1:18" x14ac:dyDescent="0.35">
      <c r="A716" t="s">
        <v>18940</v>
      </c>
      <c r="B716" t="s">
        <v>19828</v>
      </c>
      <c r="C716" t="s">
        <v>19829</v>
      </c>
      <c r="D716">
        <v>40.57</v>
      </c>
      <c r="E716">
        <v>737</v>
      </c>
      <c r="F716">
        <v>399</v>
      </c>
      <c r="G716">
        <v>8</v>
      </c>
      <c r="H716">
        <v>8</v>
      </c>
      <c r="I716">
        <v>742</v>
      </c>
      <c r="J716">
        <v>5</v>
      </c>
      <c r="K716">
        <v>704</v>
      </c>
      <c r="L716">
        <v>2.0400000000000001E-166</v>
      </c>
      <c r="M716">
        <v>496</v>
      </c>
      <c r="N716">
        <v>704</v>
      </c>
      <c r="O716">
        <v>104.688</v>
      </c>
      <c r="P716">
        <v>101</v>
      </c>
      <c r="Q716">
        <v>4531</v>
      </c>
      <c r="R716" t="s">
        <v>19829</v>
      </c>
    </row>
    <row r="717" spans="1:18" x14ac:dyDescent="0.35">
      <c r="A717" t="s">
        <v>19830</v>
      </c>
      <c r="B717" t="s">
        <v>17975</v>
      </c>
      <c r="C717" t="s">
        <v>17976</v>
      </c>
      <c r="D717">
        <v>30.391999999999999</v>
      </c>
      <c r="E717">
        <v>102</v>
      </c>
      <c r="F717">
        <v>59</v>
      </c>
      <c r="G717">
        <v>6</v>
      </c>
      <c r="H717">
        <v>174</v>
      </c>
      <c r="I717">
        <v>266</v>
      </c>
      <c r="J717">
        <v>7</v>
      </c>
      <c r="K717">
        <v>105</v>
      </c>
      <c r="L717">
        <v>0.65</v>
      </c>
      <c r="M717">
        <v>33.1</v>
      </c>
      <c r="N717">
        <v>198</v>
      </c>
      <c r="O717">
        <v>51.5152</v>
      </c>
      <c r="P717">
        <v>51.5152</v>
      </c>
      <c r="Q717">
        <v>1824</v>
      </c>
      <c r="R717" t="s">
        <v>17976</v>
      </c>
    </row>
    <row r="718" spans="1:18" x14ac:dyDescent="0.35">
      <c r="A718" t="s">
        <v>18928</v>
      </c>
      <c r="B718" t="s">
        <v>19831</v>
      </c>
      <c r="C718" t="s">
        <v>19832</v>
      </c>
      <c r="D718">
        <v>65.067999999999998</v>
      </c>
      <c r="E718">
        <v>146</v>
      </c>
      <c r="F718">
        <v>49</v>
      </c>
      <c r="G718">
        <v>1</v>
      </c>
      <c r="H718">
        <v>22</v>
      </c>
      <c r="I718">
        <v>165</v>
      </c>
      <c r="J718">
        <v>58</v>
      </c>
      <c r="K718">
        <v>203</v>
      </c>
      <c r="L718">
        <v>3.8399999999999997E-61</v>
      </c>
      <c r="M718">
        <v>188</v>
      </c>
      <c r="N718">
        <v>207</v>
      </c>
      <c r="O718">
        <v>70.531400000000005</v>
      </c>
      <c r="P718">
        <v>70.531400000000005</v>
      </c>
      <c r="Q718">
        <v>3741</v>
      </c>
      <c r="R718" t="s">
        <v>19832</v>
      </c>
    </row>
    <row r="719" spans="1:18" x14ac:dyDescent="0.35">
      <c r="A719" t="s">
        <v>18940</v>
      </c>
      <c r="B719" t="s">
        <v>19833</v>
      </c>
      <c r="C719" t="s">
        <v>19834</v>
      </c>
      <c r="D719">
        <v>42.42</v>
      </c>
      <c r="E719">
        <v>752</v>
      </c>
      <c r="F719">
        <v>372</v>
      </c>
      <c r="G719">
        <v>13</v>
      </c>
      <c r="H719">
        <v>1</v>
      </c>
      <c r="I719">
        <v>742</v>
      </c>
      <c r="J719">
        <v>1</v>
      </c>
      <c r="K719">
        <v>701</v>
      </c>
      <c r="L719">
        <v>2.04E-179</v>
      </c>
      <c r="M719">
        <v>530</v>
      </c>
      <c r="N719">
        <v>701</v>
      </c>
      <c r="O719">
        <v>107.27500000000001</v>
      </c>
      <c r="P719">
        <v>101</v>
      </c>
      <c r="Q719">
        <v>4518</v>
      </c>
      <c r="R719" t="s">
        <v>19834</v>
      </c>
    </row>
    <row r="720" spans="1:18" x14ac:dyDescent="0.35">
      <c r="A720" t="s">
        <v>19038</v>
      </c>
      <c r="B720" t="s">
        <v>19835</v>
      </c>
      <c r="C720" t="s">
        <v>19836</v>
      </c>
      <c r="D720">
        <v>22.262</v>
      </c>
      <c r="E720">
        <v>557</v>
      </c>
      <c r="F720">
        <v>296</v>
      </c>
      <c r="G720">
        <v>29</v>
      </c>
      <c r="H720">
        <v>20</v>
      </c>
      <c r="I720">
        <v>500</v>
      </c>
      <c r="J720">
        <v>65</v>
      </c>
      <c r="K720">
        <v>560</v>
      </c>
      <c r="L720">
        <v>7.3899999999999994E-5</v>
      </c>
      <c r="M720">
        <v>45.8</v>
      </c>
      <c r="N720">
        <v>671</v>
      </c>
      <c r="O720">
        <v>83.010400000000004</v>
      </c>
      <c r="P720">
        <v>83.010400000000004</v>
      </c>
      <c r="Q720">
        <v>3235</v>
      </c>
      <c r="R720" t="s">
        <v>19836</v>
      </c>
    </row>
    <row r="721" spans="1:18" x14ac:dyDescent="0.35">
      <c r="A721" t="s">
        <v>19014</v>
      </c>
      <c r="B721" t="s">
        <v>17534</v>
      </c>
      <c r="C721" t="s">
        <v>17535</v>
      </c>
      <c r="D721">
        <v>43.478000000000002</v>
      </c>
      <c r="E721">
        <v>46</v>
      </c>
      <c r="F721">
        <v>26</v>
      </c>
      <c r="G721">
        <v>0</v>
      </c>
      <c r="H721">
        <v>11</v>
      </c>
      <c r="I721">
        <v>56</v>
      </c>
      <c r="J721">
        <v>3</v>
      </c>
      <c r="K721">
        <v>48</v>
      </c>
      <c r="L721">
        <v>4.7199999999999998E-4</v>
      </c>
      <c r="M721">
        <v>40</v>
      </c>
      <c r="N721">
        <v>92</v>
      </c>
      <c r="O721">
        <v>50</v>
      </c>
      <c r="P721">
        <v>50</v>
      </c>
      <c r="Q721">
        <v>2887</v>
      </c>
      <c r="R721" t="s">
        <v>17535</v>
      </c>
    </row>
    <row r="722" spans="1:18" x14ac:dyDescent="0.35">
      <c r="A722" t="s">
        <v>18917</v>
      </c>
      <c r="B722" t="s">
        <v>17534</v>
      </c>
      <c r="C722" t="s">
        <v>17535</v>
      </c>
      <c r="D722">
        <v>46.939</v>
      </c>
      <c r="E722">
        <v>49</v>
      </c>
      <c r="F722">
        <v>26</v>
      </c>
      <c r="G722">
        <v>0</v>
      </c>
      <c r="H722">
        <v>133</v>
      </c>
      <c r="I722">
        <v>181</v>
      </c>
      <c r="J722">
        <v>4</v>
      </c>
      <c r="K722">
        <v>52</v>
      </c>
      <c r="L722">
        <v>2.2299999999999998E-6</v>
      </c>
      <c r="M722">
        <v>45.8</v>
      </c>
      <c r="N722">
        <v>92</v>
      </c>
      <c r="O722">
        <v>53.260899999999999</v>
      </c>
      <c r="P722">
        <v>53.260899999999999</v>
      </c>
      <c r="Q722">
        <v>5610</v>
      </c>
      <c r="R722" t="s">
        <v>17535</v>
      </c>
    </row>
    <row r="723" spans="1:18" x14ac:dyDescent="0.35">
      <c r="A723" t="s">
        <v>18935</v>
      </c>
      <c r="B723" t="s">
        <v>19837</v>
      </c>
      <c r="C723" t="s">
        <v>19838</v>
      </c>
      <c r="D723">
        <v>45.348999999999997</v>
      </c>
      <c r="E723">
        <v>172</v>
      </c>
      <c r="F723">
        <v>88</v>
      </c>
      <c r="G723">
        <v>2</v>
      </c>
      <c r="H723">
        <v>1</v>
      </c>
      <c r="I723">
        <v>167</v>
      </c>
      <c r="J723">
        <v>7</v>
      </c>
      <c r="K723">
        <v>177</v>
      </c>
      <c r="L723">
        <v>6.1200000000000004E-53</v>
      </c>
      <c r="M723">
        <v>166</v>
      </c>
      <c r="N723">
        <v>181</v>
      </c>
      <c r="O723">
        <v>95.027600000000007</v>
      </c>
      <c r="P723">
        <v>95.027600000000007</v>
      </c>
      <c r="Q723">
        <v>2364</v>
      </c>
      <c r="R723" t="s">
        <v>19838</v>
      </c>
    </row>
    <row r="724" spans="1:18" x14ac:dyDescent="0.35">
      <c r="A724" t="s">
        <v>18935</v>
      </c>
      <c r="B724" t="s">
        <v>19839</v>
      </c>
      <c r="C724" t="s">
        <v>19840</v>
      </c>
      <c r="D724">
        <v>37.58</v>
      </c>
      <c r="E724">
        <v>157</v>
      </c>
      <c r="F724">
        <v>86</v>
      </c>
      <c r="G724">
        <v>3</v>
      </c>
      <c r="H724">
        <v>4</v>
      </c>
      <c r="I724">
        <v>160</v>
      </c>
      <c r="J724">
        <v>15</v>
      </c>
      <c r="K724">
        <v>159</v>
      </c>
      <c r="L724">
        <v>6.2099999999999996E-28</v>
      </c>
      <c r="M724">
        <v>102</v>
      </c>
      <c r="N724">
        <v>164</v>
      </c>
      <c r="O724">
        <v>95.731700000000004</v>
      </c>
      <c r="P724">
        <v>95.731700000000004</v>
      </c>
      <c r="Q724">
        <v>2628</v>
      </c>
      <c r="R724" t="s">
        <v>19840</v>
      </c>
    </row>
    <row r="725" spans="1:18" x14ac:dyDescent="0.35">
      <c r="A725" t="s">
        <v>18920</v>
      </c>
      <c r="B725" t="s">
        <v>19841</v>
      </c>
      <c r="C725" t="s">
        <v>19842</v>
      </c>
      <c r="D725">
        <v>36.478000000000002</v>
      </c>
      <c r="E725">
        <v>318</v>
      </c>
      <c r="F725">
        <v>183</v>
      </c>
      <c r="G725">
        <v>5</v>
      </c>
      <c r="H725">
        <v>12</v>
      </c>
      <c r="I725">
        <v>328</v>
      </c>
      <c r="J725">
        <v>7</v>
      </c>
      <c r="K725">
        <v>306</v>
      </c>
      <c r="L725">
        <v>1.9799999999999999E-46</v>
      </c>
      <c r="M725">
        <v>160</v>
      </c>
      <c r="N725">
        <v>343</v>
      </c>
      <c r="O725">
        <v>92.711399999999998</v>
      </c>
      <c r="P725">
        <v>92.711399999999998</v>
      </c>
      <c r="Q725">
        <v>5071</v>
      </c>
      <c r="R725" t="s">
        <v>19842</v>
      </c>
    </row>
    <row r="726" spans="1:18" x14ac:dyDescent="0.35">
      <c r="A726" t="s">
        <v>18935</v>
      </c>
      <c r="B726" t="s">
        <v>19843</v>
      </c>
      <c r="C726" t="s">
        <v>19844</v>
      </c>
      <c r="D726">
        <v>37.975000000000001</v>
      </c>
      <c r="E726">
        <v>158</v>
      </c>
      <c r="F726">
        <v>84</v>
      </c>
      <c r="G726">
        <v>4</v>
      </c>
      <c r="H726">
        <v>4</v>
      </c>
      <c r="I726">
        <v>160</v>
      </c>
      <c r="J726">
        <v>5</v>
      </c>
      <c r="K726">
        <v>149</v>
      </c>
      <c r="L726">
        <v>1.78E-28</v>
      </c>
      <c r="M726">
        <v>103</v>
      </c>
      <c r="N726">
        <v>158</v>
      </c>
      <c r="O726">
        <v>100</v>
      </c>
      <c r="P726">
        <v>100</v>
      </c>
      <c r="Q726">
        <v>2573</v>
      </c>
      <c r="R726" t="s">
        <v>19844</v>
      </c>
    </row>
    <row r="727" spans="1:18" x14ac:dyDescent="0.35">
      <c r="A727" t="s">
        <v>18928</v>
      </c>
      <c r="B727" t="s">
        <v>19843</v>
      </c>
      <c r="C727" t="s">
        <v>19844</v>
      </c>
      <c r="D727">
        <v>52.703000000000003</v>
      </c>
      <c r="E727">
        <v>148</v>
      </c>
      <c r="F727">
        <v>70</v>
      </c>
      <c r="G727">
        <v>0</v>
      </c>
      <c r="H727">
        <v>22</v>
      </c>
      <c r="I727">
        <v>169</v>
      </c>
      <c r="J727">
        <v>5</v>
      </c>
      <c r="K727">
        <v>152</v>
      </c>
      <c r="L727">
        <v>6.8499999999999997E-50</v>
      </c>
      <c r="M727">
        <v>158</v>
      </c>
      <c r="N727">
        <v>158</v>
      </c>
      <c r="O727">
        <v>93.670900000000003</v>
      </c>
      <c r="P727">
        <v>93.670900000000003</v>
      </c>
      <c r="Q727">
        <v>3895</v>
      </c>
      <c r="R727" t="s">
        <v>19844</v>
      </c>
    </row>
    <row r="728" spans="1:18" x14ac:dyDescent="0.35">
      <c r="A728" t="s">
        <v>19038</v>
      </c>
      <c r="B728" t="s">
        <v>19845</v>
      </c>
      <c r="C728" t="s">
        <v>19846</v>
      </c>
      <c r="D728">
        <v>26.178000000000001</v>
      </c>
      <c r="E728">
        <v>382</v>
      </c>
      <c r="F728">
        <v>195</v>
      </c>
      <c r="G728">
        <v>19</v>
      </c>
      <c r="H728">
        <v>229</v>
      </c>
      <c r="I728">
        <v>538</v>
      </c>
      <c r="J728">
        <v>235</v>
      </c>
      <c r="K728">
        <v>601</v>
      </c>
      <c r="L728">
        <v>9.7900000000000006E-11</v>
      </c>
      <c r="M728">
        <v>64.7</v>
      </c>
      <c r="N728">
        <v>627</v>
      </c>
      <c r="O728">
        <v>60.924999999999997</v>
      </c>
      <c r="P728">
        <v>60.924999999999997</v>
      </c>
      <c r="Q728">
        <v>3048</v>
      </c>
      <c r="R728" t="s">
        <v>19846</v>
      </c>
    </row>
    <row r="729" spans="1:18" x14ac:dyDescent="0.35">
      <c r="A729" t="s">
        <v>18935</v>
      </c>
      <c r="B729" t="s">
        <v>15352</v>
      </c>
      <c r="C729" t="s">
        <v>19847</v>
      </c>
      <c r="D729">
        <v>45.454999999999998</v>
      </c>
      <c r="E729">
        <v>165</v>
      </c>
      <c r="F729">
        <v>84</v>
      </c>
      <c r="G729">
        <v>1</v>
      </c>
      <c r="H729">
        <v>4</v>
      </c>
      <c r="I729">
        <v>162</v>
      </c>
      <c r="J729">
        <v>6</v>
      </c>
      <c r="K729">
        <v>170</v>
      </c>
      <c r="L729">
        <v>5.5100000000000002E-54</v>
      </c>
      <c r="M729">
        <v>169</v>
      </c>
      <c r="N729">
        <v>179</v>
      </c>
      <c r="O729">
        <v>92.178799999999995</v>
      </c>
      <c r="P729">
        <v>92.178799999999995</v>
      </c>
      <c r="Q729">
        <v>2339</v>
      </c>
      <c r="R729" t="s">
        <v>19847</v>
      </c>
    </row>
    <row r="730" spans="1:18" x14ac:dyDescent="0.35">
      <c r="A730" t="s">
        <v>18920</v>
      </c>
      <c r="B730" t="s">
        <v>19243</v>
      </c>
      <c r="C730" t="s">
        <v>19848</v>
      </c>
      <c r="D730">
        <v>32.121000000000002</v>
      </c>
      <c r="E730">
        <v>165</v>
      </c>
      <c r="F730">
        <v>81</v>
      </c>
      <c r="G730">
        <v>6</v>
      </c>
      <c r="H730">
        <v>169</v>
      </c>
      <c r="I730">
        <v>333</v>
      </c>
      <c r="J730">
        <v>98</v>
      </c>
      <c r="K730">
        <v>231</v>
      </c>
      <c r="L730">
        <v>7.5100000000000001E-6</v>
      </c>
      <c r="M730">
        <v>47.4</v>
      </c>
      <c r="N730">
        <v>294</v>
      </c>
      <c r="O730">
        <v>56.122399999999999</v>
      </c>
      <c r="P730">
        <v>56.122399999999999</v>
      </c>
      <c r="Q730">
        <v>5375</v>
      </c>
      <c r="R730" t="s">
        <v>19848</v>
      </c>
    </row>
    <row r="731" spans="1:18" x14ac:dyDescent="0.35">
      <c r="A731" t="s">
        <v>19849</v>
      </c>
      <c r="B731" t="s">
        <v>16405</v>
      </c>
      <c r="C731" t="s">
        <v>19850</v>
      </c>
      <c r="D731">
        <v>31.521999999999998</v>
      </c>
      <c r="E731">
        <v>92</v>
      </c>
      <c r="F731">
        <v>54</v>
      </c>
      <c r="G731">
        <v>4</v>
      </c>
      <c r="H731">
        <v>63</v>
      </c>
      <c r="I731">
        <v>146</v>
      </c>
      <c r="J731">
        <v>5</v>
      </c>
      <c r="K731">
        <v>95</v>
      </c>
      <c r="L731">
        <v>0.17</v>
      </c>
      <c r="M731">
        <v>31.6</v>
      </c>
      <c r="N731">
        <v>96</v>
      </c>
      <c r="O731">
        <v>95.833299999999994</v>
      </c>
      <c r="P731">
        <v>95.833299999999994</v>
      </c>
      <c r="Q731">
        <v>6011</v>
      </c>
      <c r="R731" t="s">
        <v>19850</v>
      </c>
    </row>
    <row r="732" spans="1:18" x14ac:dyDescent="0.35">
      <c r="A732" t="s">
        <v>19038</v>
      </c>
      <c r="B732" t="s">
        <v>19851</v>
      </c>
      <c r="C732" t="s">
        <v>19852</v>
      </c>
      <c r="D732">
        <v>24.266999999999999</v>
      </c>
      <c r="E732">
        <v>375</v>
      </c>
      <c r="F732">
        <v>201</v>
      </c>
      <c r="G732">
        <v>19</v>
      </c>
      <c r="H732">
        <v>229</v>
      </c>
      <c r="I732">
        <v>534</v>
      </c>
      <c r="J732">
        <v>236</v>
      </c>
      <c r="K732">
        <v>596</v>
      </c>
      <c r="L732">
        <v>1.2899999999999999E-4</v>
      </c>
      <c r="M732">
        <v>45.1</v>
      </c>
      <c r="N732">
        <v>648</v>
      </c>
      <c r="O732">
        <v>57.870399999999997</v>
      </c>
      <c r="P732">
        <v>57.870399999999997</v>
      </c>
      <c r="Q732">
        <v>3263</v>
      </c>
      <c r="R732" t="s">
        <v>19852</v>
      </c>
    </row>
    <row r="733" spans="1:18" x14ac:dyDescent="0.35">
      <c r="A733" t="s">
        <v>18928</v>
      </c>
      <c r="B733" t="s">
        <v>19853</v>
      </c>
      <c r="C733" t="s">
        <v>19854</v>
      </c>
      <c r="D733">
        <v>52.74</v>
      </c>
      <c r="E733">
        <v>146</v>
      </c>
      <c r="F733">
        <v>64</v>
      </c>
      <c r="G733">
        <v>2</v>
      </c>
      <c r="H733">
        <v>20</v>
      </c>
      <c r="I733">
        <v>165</v>
      </c>
      <c r="J733">
        <v>1</v>
      </c>
      <c r="K733">
        <v>141</v>
      </c>
      <c r="L733">
        <v>6.29E-50</v>
      </c>
      <c r="M733">
        <v>158</v>
      </c>
      <c r="N733">
        <v>150</v>
      </c>
      <c r="O733">
        <v>97.333299999999994</v>
      </c>
      <c r="P733">
        <v>97.333299999999994</v>
      </c>
      <c r="Q733">
        <v>3894</v>
      </c>
      <c r="R733" t="s">
        <v>19854</v>
      </c>
    </row>
    <row r="734" spans="1:18" x14ac:dyDescent="0.35">
      <c r="A734" t="s">
        <v>19855</v>
      </c>
      <c r="B734" t="s">
        <v>19856</v>
      </c>
      <c r="C734" t="s">
        <v>19857</v>
      </c>
      <c r="D734">
        <v>29.67</v>
      </c>
      <c r="E734">
        <v>91</v>
      </c>
      <c r="F734">
        <v>50</v>
      </c>
      <c r="G734">
        <v>4</v>
      </c>
      <c r="H734">
        <v>103</v>
      </c>
      <c r="I734">
        <v>186</v>
      </c>
      <c r="J734">
        <v>53</v>
      </c>
      <c r="K734">
        <v>136</v>
      </c>
      <c r="L734">
        <v>0.77</v>
      </c>
      <c r="M734">
        <v>30.4</v>
      </c>
      <c r="N734">
        <v>176</v>
      </c>
      <c r="O734">
        <v>51.704500000000003</v>
      </c>
      <c r="P734">
        <v>51.704500000000003</v>
      </c>
      <c r="Q734">
        <v>810</v>
      </c>
      <c r="R734" t="s">
        <v>19857</v>
      </c>
    </row>
    <row r="735" spans="1:18" x14ac:dyDescent="0.35">
      <c r="A735" t="s">
        <v>18935</v>
      </c>
      <c r="B735" t="s">
        <v>19856</v>
      </c>
      <c r="C735" t="s">
        <v>19857</v>
      </c>
      <c r="D735">
        <v>52.046999999999997</v>
      </c>
      <c r="E735">
        <v>171</v>
      </c>
      <c r="F735">
        <v>76</v>
      </c>
      <c r="G735">
        <v>1</v>
      </c>
      <c r="H735">
        <v>1</v>
      </c>
      <c r="I735">
        <v>165</v>
      </c>
      <c r="J735">
        <v>1</v>
      </c>
      <c r="K735">
        <v>171</v>
      </c>
      <c r="L735">
        <v>1.6399999999999999E-62</v>
      </c>
      <c r="M735">
        <v>191</v>
      </c>
      <c r="N735">
        <v>176</v>
      </c>
      <c r="O735">
        <v>97.159099999999995</v>
      </c>
      <c r="P735">
        <v>97.159099999999995</v>
      </c>
      <c r="Q735">
        <v>2209</v>
      </c>
      <c r="R735" t="s">
        <v>19857</v>
      </c>
    </row>
    <row r="736" spans="1:18" x14ac:dyDescent="0.35">
      <c r="A736" t="s">
        <v>18928</v>
      </c>
      <c r="B736" t="s">
        <v>16143</v>
      </c>
      <c r="C736" t="s">
        <v>19858</v>
      </c>
      <c r="D736">
        <v>59.411999999999999</v>
      </c>
      <c r="E736">
        <v>170</v>
      </c>
      <c r="F736">
        <v>54</v>
      </c>
      <c r="G736">
        <v>1</v>
      </c>
      <c r="H736">
        <v>17</v>
      </c>
      <c r="I736">
        <v>171</v>
      </c>
      <c r="J736">
        <v>63</v>
      </c>
      <c r="K736">
        <v>232</v>
      </c>
      <c r="L736">
        <v>7.1099999999999998E-64</v>
      </c>
      <c r="M736">
        <v>196</v>
      </c>
      <c r="N736">
        <v>233</v>
      </c>
      <c r="O736">
        <v>72.961399999999998</v>
      </c>
      <c r="P736">
        <v>72.961399999999998</v>
      </c>
      <c r="Q736">
        <v>3635</v>
      </c>
      <c r="R736" t="s">
        <v>19858</v>
      </c>
    </row>
    <row r="737" spans="1:18" x14ac:dyDescent="0.35">
      <c r="A737" t="s">
        <v>18920</v>
      </c>
      <c r="B737" t="s">
        <v>19859</v>
      </c>
      <c r="C737" t="s">
        <v>19860</v>
      </c>
      <c r="D737">
        <v>33.332999999999998</v>
      </c>
      <c r="E737">
        <v>165</v>
      </c>
      <c r="F737">
        <v>83</v>
      </c>
      <c r="G737">
        <v>5</v>
      </c>
      <c r="H737">
        <v>169</v>
      </c>
      <c r="I737">
        <v>333</v>
      </c>
      <c r="J737">
        <v>98</v>
      </c>
      <c r="K737">
        <v>235</v>
      </c>
      <c r="L737">
        <v>6.2600000000000001E-10</v>
      </c>
      <c r="M737">
        <v>59.3</v>
      </c>
      <c r="N737">
        <v>263</v>
      </c>
      <c r="O737">
        <v>62.7376</v>
      </c>
      <c r="P737">
        <v>62.7376</v>
      </c>
      <c r="Q737">
        <v>5188</v>
      </c>
      <c r="R737" t="s">
        <v>19860</v>
      </c>
    </row>
    <row r="738" spans="1:18" x14ac:dyDescent="0.35">
      <c r="A738" t="s">
        <v>18935</v>
      </c>
      <c r="B738" t="s">
        <v>15352</v>
      </c>
      <c r="C738" t="s">
        <v>19861</v>
      </c>
      <c r="D738">
        <v>43.930999999999997</v>
      </c>
      <c r="E738">
        <v>173</v>
      </c>
      <c r="F738">
        <v>90</v>
      </c>
      <c r="G738">
        <v>2</v>
      </c>
      <c r="H738">
        <v>1</v>
      </c>
      <c r="I738">
        <v>167</v>
      </c>
      <c r="J738">
        <v>1</v>
      </c>
      <c r="K738">
        <v>172</v>
      </c>
      <c r="L738">
        <v>3E-52</v>
      </c>
      <c r="M738">
        <v>164</v>
      </c>
      <c r="N738">
        <v>177</v>
      </c>
      <c r="O738">
        <v>97.740099999999998</v>
      </c>
      <c r="P738">
        <v>97.740099999999998</v>
      </c>
      <c r="Q738">
        <v>2378</v>
      </c>
      <c r="R738" t="s">
        <v>19861</v>
      </c>
    </row>
    <row r="739" spans="1:18" x14ac:dyDescent="0.35">
      <c r="A739" t="s">
        <v>18928</v>
      </c>
      <c r="B739" t="s">
        <v>19862</v>
      </c>
      <c r="C739" t="s">
        <v>19863</v>
      </c>
      <c r="D739">
        <v>52.055</v>
      </c>
      <c r="E739">
        <v>146</v>
      </c>
      <c r="F739">
        <v>65</v>
      </c>
      <c r="G739">
        <v>2</v>
      </c>
      <c r="H739">
        <v>20</v>
      </c>
      <c r="I739">
        <v>165</v>
      </c>
      <c r="J739">
        <v>1</v>
      </c>
      <c r="K739">
        <v>141</v>
      </c>
      <c r="L739">
        <v>4.1999999999999998E-49</v>
      </c>
      <c r="M739">
        <v>155</v>
      </c>
      <c r="N739">
        <v>150</v>
      </c>
      <c r="O739">
        <v>97.333299999999994</v>
      </c>
      <c r="P739">
        <v>97.333299999999994</v>
      </c>
      <c r="Q739">
        <v>3915</v>
      </c>
      <c r="R739" t="s">
        <v>19863</v>
      </c>
    </row>
    <row r="740" spans="1:18" x14ac:dyDescent="0.35">
      <c r="A740" t="s">
        <v>18946</v>
      </c>
      <c r="B740" t="s">
        <v>15648</v>
      </c>
      <c r="C740" t="s">
        <v>19864</v>
      </c>
      <c r="D740">
        <v>22.053000000000001</v>
      </c>
      <c r="E740">
        <v>263</v>
      </c>
      <c r="F740">
        <v>169</v>
      </c>
      <c r="G740">
        <v>9</v>
      </c>
      <c r="H740">
        <v>6</v>
      </c>
      <c r="I740">
        <v>245</v>
      </c>
      <c r="J740">
        <v>5</v>
      </c>
      <c r="K740">
        <v>254</v>
      </c>
      <c r="L740">
        <v>7.7999999999999999E-5</v>
      </c>
      <c r="M740">
        <v>43.5</v>
      </c>
      <c r="N740">
        <v>256</v>
      </c>
      <c r="O740">
        <v>102.73399999999999</v>
      </c>
      <c r="P740">
        <v>101</v>
      </c>
      <c r="Q740">
        <v>673</v>
      </c>
      <c r="R740" t="s">
        <v>19864</v>
      </c>
    </row>
    <row r="741" spans="1:18" x14ac:dyDescent="0.35">
      <c r="A741" t="s">
        <v>19865</v>
      </c>
      <c r="B741" t="s">
        <v>19866</v>
      </c>
      <c r="C741" t="s">
        <v>19867</v>
      </c>
      <c r="D741">
        <v>30.12</v>
      </c>
      <c r="E741">
        <v>83</v>
      </c>
      <c r="F741">
        <v>54</v>
      </c>
      <c r="G741">
        <v>2</v>
      </c>
      <c r="H741">
        <v>78</v>
      </c>
      <c r="I741">
        <v>159</v>
      </c>
      <c r="J741">
        <v>18</v>
      </c>
      <c r="K741">
        <v>97</v>
      </c>
      <c r="L741">
        <v>0.59</v>
      </c>
      <c r="M741">
        <v>31.2</v>
      </c>
      <c r="N741">
        <v>166</v>
      </c>
      <c r="O741">
        <v>50</v>
      </c>
      <c r="P741">
        <v>50</v>
      </c>
      <c r="Q741">
        <v>285</v>
      </c>
      <c r="R741" t="s">
        <v>19867</v>
      </c>
    </row>
    <row r="742" spans="1:18" x14ac:dyDescent="0.35">
      <c r="A742" t="s">
        <v>19038</v>
      </c>
      <c r="B742" t="s">
        <v>19868</v>
      </c>
      <c r="C742" t="s">
        <v>19869</v>
      </c>
      <c r="D742">
        <v>25.613</v>
      </c>
      <c r="E742">
        <v>367</v>
      </c>
      <c r="F742">
        <v>196</v>
      </c>
      <c r="G742">
        <v>19</v>
      </c>
      <c r="H742">
        <v>229</v>
      </c>
      <c r="I742">
        <v>532</v>
      </c>
      <c r="J742">
        <v>231</v>
      </c>
      <c r="K742">
        <v>583</v>
      </c>
      <c r="L742">
        <v>1.03E-9</v>
      </c>
      <c r="M742">
        <v>61.6</v>
      </c>
      <c r="N742">
        <v>621</v>
      </c>
      <c r="O742">
        <v>59.098199999999999</v>
      </c>
      <c r="P742">
        <v>59.098199999999999</v>
      </c>
      <c r="Q742">
        <v>3071</v>
      </c>
      <c r="R742" t="s">
        <v>19869</v>
      </c>
    </row>
    <row r="743" spans="1:18" x14ac:dyDescent="0.35">
      <c r="A743" t="s">
        <v>19870</v>
      </c>
      <c r="B743" t="s">
        <v>19871</v>
      </c>
      <c r="C743" t="s">
        <v>19872</v>
      </c>
      <c r="D743">
        <v>21.126999999999999</v>
      </c>
      <c r="E743">
        <v>142</v>
      </c>
      <c r="F743">
        <v>105</v>
      </c>
      <c r="G743">
        <v>2</v>
      </c>
      <c r="H743">
        <v>4</v>
      </c>
      <c r="I743">
        <v>145</v>
      </c>
      <c r="J743">
        <v>3</v>
      </c>
      <c r="K743">
        <v>137</v>
      </c>
      <c r="L743">
        <v>0.38</v>
      </c>
      <c r="M743">
        <v>30.8</v>
      </c>
      <c r="N743">
        <v>184</v>
      </c>
      <c r="O743">
        <v>77.173900000000003</v>
      </c>
      <c r="P743">
        <v>77.173900000000003</v>
      </c>
      <c r="Q743">
        <v>2940</v>
      </c>
      <c r="R743" t="s">
        <v>19872</v>
      </c>
    </row>
    <row r="744" spans="1:18" x14ac:dyDescent="0.35">
      <c r="A744" t="s">
        <v>18932</v>
      </c>
      <c r="B744" t="s">
        <v>19873</v>
      </c>
      <c r="C744" t="s">
        <v>19874</v>
      </c>
      <c r="D744">
        <v>59.405999999999999</v>
      </c>
      <c r="E744">
        <v>303</v>
      </c>
      <c r="F744">
        <v>121</v>
      </c>
      <c r="G744">
        <v>2</v>
      </c>
      <c r="H744">
        <v>25</v>
      </c>
      <c r="I744">
        <v>325</v>
      </c>
      <c r="J744">
        <v>21</v>
      </c>
      <c r="K744">
        <v>323</v>
      </c>
      <c r="L744">
        <v>1.15E-108</v>
      </c>
      <c r="M744">
        <v>320</v>
      </c>
      <c r="N744">
        <v>330</v>
      </c>
      <c r="O744">
        <v>91.818200000000004</v>
      </c>
      <c r="P744">
        <v>91.818200000000004</v>
      </c>
      <c r="Q744">
        <v>4018</v>
      </c>
      <c r="R744" t="s">
        <v>19874</v>
      </c>
    </row>
    <row r="745" spans="1:18" x14ac:dyDescent="0.35">
      <c r="A745" t="s">
        <v>18943</v>
      </c>
      <c r="B745" t="s">
        <v>15808</v>
      </c>
      <c r="C745" t="s">
        <v>15809</v>
      </c>
      <c r="D745">
        <v>25.152999999999999</v>
      </c>
      <c r="E745">
        <v>163</v>
      </c>
      <c r="F745">
        <v>87</v>
      </c>
      <c r="G745">
        <v>5</v>
      </c>
      <c r="H745">
        <v>30</v>
      </c>
      <c r="I745">
        <v>169</v>
      </c>
      <c r="J745">
        <v>3</v>
      </c>
      <c r="K745">
        <v>153</v>
      </c>
      <c r="L745">
        <v>2.5000000000000001E-4</v>
      </c>
      <c r="M745">
        <v>42</v>
      </c>
      <c r="N745">
        <v>258</v>
      </c>
      <c r="O745">
        <v>63.1783</v>
      </c>
      <c r="P745">
        <v>63.1783</v>
      </c>
      <c r="Q745">
        <v>1425</v>
      </c>
      <c r="R745" t="s">
        <v>15809</v>
      </c>
    </row>
    <row r="746" spans="1:18" x14ac:dyDescent="0.35">
      <c r="A746" t="s">
        <v>19038</v>
      </c>
      <c r="B746" t="s">
        <v>15039</v>
      </c>
      <c r="C746" t="s">
        <v>19875</v>
      </c>
      <c r="D746">
        <v>21.785</v>
      </c>
      <c r="E746">
        <v>381</v>
      </c>
      <c r="F746">
        <v>219</v>
      </c>
      <c r="G746">
        <v>15</v>
      </c>
      <c r="H746">
        <v>199</v>
      </c>
      <c r="I746">
        <v>509</v>
      </c>
      <c r="J746">
        <v>34</v>
      </c>
      <c r="K746">
        <v>405</v>
      </c>
      <c r="L746">
        <v>1.6899999999999999E-6</v>
      </c>
      <c r="M746">
        <v>50.8</v>
      </c>
      <c r="N746">
        <v>421</v>
      </c>
      <c r="O746">
        <v>90.498800000000003</v>
      </c>
      <c r="P746">
        <v>90.498800000000003</v>
      </c>
      <c r="Q746">
        <v>3150</v>
      </c>
      <c r="R746" t="s">
        <v>19875</v>
      </c>
    </row>
    <row r="747" spans="1:18" x14ac:dyDescent="0.35">
      <c r="A747" t="s">
        <v>18976</v>
      </c>
      <c r="B747" t="s">
        <v>19876</v>
      </c>
      <c r="C747" t="s">
        <v>19877</v>
      </c>
      <c r="D747">
        <v>23.077000000000002</v>
      </c>
      <c r="E747">
        <v>91</v>
      </c>
      <c r="F747">
        <v>62</v>
      </c>
      <c r="G747">
        <v>2</v>
      </c>
      <c r="H747">
        <v>19</v>
      </c>
      <c r="I747">
        <v>109</v>
      </c>
      <c r="J747">
        <v>3</v>
      </c>
      <c r="K747">
        <v>85</v>
      </c>
      <c r="L747">
        <v>0.67</v>
      </c>
      <c r="M747">
        <v>29.6</v>
      </c>
      <c r="N747">
        <v>116</v>
      </c>
      <c r="O747">
        <v>78.448300000000003</v>
      </c>
      <c r="P747">
        <v>78.448300000000003</v>
      </c>
      <c r="Q747">
        <v>1792</v>
      </c>
      <c r="R747" t="s">
        <v>19877</v>
      </c>
    </row>
    <row r="748" spans="1:18" x14ac:dyDescent="0.35">
      <c r="A748" t="s">
        <v>18940</v>
      </c>
      <c r="B748" t="s">
        <v>15841</v>
      </c>
      <c r="C748" t="s">
        <v>19878</v>
      </c>
      <c r="D748">
        <v>27.757000000000001</v>
      </c>
      <c r="E748">
        <v>789</v>
      </c>
      <c r="F748">
        <v>497</v>
      </c>
      <c r="G748">
        <v>21</v>
      </c>
      <c r="H748">
        <v>1</v>
      </c>
      <c r="I748">
        <v>743</v>
      </c>
      <c r="J748">
        <v>1</v>
      </c>
      <c r="K748">
        <v>762</v>
      </c>
      <c r="L748">
        <v>1.6199999999999999E-60</v>
      </c>
      <c r="M748">
        <v>218</v>
      </c>
      <c r="N748">
        <v>771</v>
      </c>
      <c r="O748">
        <v>102.33499999999999</v>
      </c>
      <c r="P748">
        <v>101</v>
      </c>
      <c r="Q748">
        <v>4850</v>
      </c>
      <c r="R748" t="s">
        <v>19878</v>
      </c>
    </row>
    <row r="749" spans="1:18" x14ac:dyDescent="0.35">
      <c r="A749" t="s">
        <v>19123</v>
      </c>
      <c r="B749" t="s">
        <v>19879</v>
      </c>
      <c r="C749" t="s">
        <v>19880</v>
      </c>
      <c r="D749">
        <v>21.693000000000001</v>
      </c>
      <c r="E749">
        <v>189</v>
      </c>
      <c r="F749">
        <v>141</v>
      </c>
      <c r="G749">
        <v>3</v>
      </c>
      <c r="H749">
        <v>3</v>
      </c>
      <c r="I749">
        <v>191</v>
      </c>
      <c r="J749">
        <v>1</v>
      </c>
      <c r="K749">
        <v>182</v>
      </c>
      <c r="L749">
        <v>1.2E-2</v>
      </c>
      <c r="M749">
        <v>35.799999999999997</v>
      </c>
      <c r="N749">
        <v>189</v>
      </c>
      <c r="O749">
        <v>100</v>
      </c>
      <c r="P749">
        <v>100</v>
      </c>
      <c r="Q749">
        <v>5455</v>
      </c>
      <c r="R749" t="s">
        <v>19880</v>
      </c>
    </row>
    <row r="750" spans="1:18" x14ac:dyDescent="0.35">
      <c r="A750" t="s">
        <v>18943</v>
      </c>
      <c r="B750" t="s">
        <v>17206</v>
      </c>
      <c r="C750" t="s">
        <v>19881</v>
      </c>
      <c r="D750">
        <v>24.568999999999999</v>
      </c>
      <c r="E750">
        <v>232</v>
      </c>
      <c r="F750">
        <v>130</v>
      </c>
      <c r="G750">
        <v>9</v>
      </c>
      <c r="H750">
        <v>30</v>
      </c>
      <c r="I750">
        <v>236</v>
      </c>
      <c r="J750">
        <v>3</v>
      </c>
      <c r="K750">
        <v>214</v>
      </c>
      <c r="L750">
        <v>3.4900000000000003E-4</v>
      </c>
      <c r="M750">
        <v>41.6</v>
      </c>
      <c r="N750">
        <v>253</v>
      </c>
      <c r="O750">
        <v>91.699600000000004</v>
      </c>
      <c r="P750">
        <v>91.699600000000004</v>
      </c>
      <c r="Q750">
        <v>1450</v>
      </c>
      <c r="R750" t="s">
        <v>19881</v>
      </c>
    </row>
    <row r="751" spans="1:18" x14ac:dyDescent="0.35">
      <c r="A751" t="s">
        <v>18946</v>
      </c>
      <c r="B751" t="s">
        <v>18867</v>
      </c>
      <c r="C751" t="s">
        <v>19882</v>
      </c>
      <c r="D751">
        <v>27.273</v>
      </c>
      <c r="E751">
        <v>242</v>
      </c>
      <c r="F751">
        <v>141</v>
      </c>
      <c r="G751">
        <v>12</v>
      </c>
      <c r="H751">
        <v>1</v>
      </c>
      <c r="I751">
        <v>224</v>
      </c>
      <c r="J751">
        <v>1</v>
      </c>
      <c r="K751">
        <v>225</v>
      </c>
      <c r="L751">
        <v>9.2999999999999997E-5</v>
      </c>
      <c r="M751">
        <v>43.1</v>
      </c>
      <c r="N751">
        <v>252</v>
      </c>
      <c r="O751">
        <v>96.031700000000001</v>
      </c>
      <c r="P751">
        <v>96.031700000000001</v>
      </c>
      <c r="Q751">
        <v>680</v>
      </c>
      <c r="R751" t="s">
        <v>19882</v>
      </c>
    </row>
    <row r="752" spans="1:18" x14ac:dyDescent="0.35">
      <c r="A752" t="s">
        <v>18946</v>
      </c>
      <c r="B752" t="s">
        <v>15367</v>
      </c>
      <c r="C752" t="s">
        <v>18180</v>
      </c>
      <c r="D752">
        <v>25.547000000000001</v>
      </c>
      <c r="E752">
        <v>274</v>
      </c>
      <c r="F752">
        <v>148</v>
      </c>
      <c r="G752">
        <v>9</v>
      </c>
      <c r="H752">
        <v>5</v>
      </c>
      <c r="I752">
        <v>245</v>
      </c>
      <c r="J752">
        <v>4</v>
      </c>
      <c r="K752">
        <v>254</v>
      </c>
      <c r="L752">
        <v>6.2699999999999997E-12</v>
      </c>
      <c r="M752">
        <v>64.3</v>
      </c>
      <c r="N752">
        <v>256</v>
      </c>
      <c r="O752">
        <v>107.03100000000001</v>
      </c>
      <c r="P752">
        <v>101</v>
      </c>
      <c r="Q752">
        <v>359</v>
      </c>
      <c r="R752" t="s">
        <v>18180</v>
      </c>
    </row>
    <row r="753" spans="1:18" x14ac:dyDescent="0.35">
      <c r="A753" t="s">
        <v>18940</v>
      </c>
      <c r="B753" t="s">
        <v>19883</v>
      </c>
      <c r="C753" t="s">
        <v>19884</v>
      </c>
      <c r="D753">
        <v>38.889000000000003</v>
      </c>
      <c r="E753">
        <v>738</v>
      </c>
      <c r="F753">
        <v>426</v>
      </c>
      <c r="G753">
        <v>13</v>
      </c>
      <c r="H753">
        <v>13</v>
      </c>
      <c r="I753">
        <v>743</v>
      </c>
      <c r="J753">
        <v>3</v>
      </c>
      <c r="K753">
        <v>722</v>
      </c>
      <c r="L753">
        <v>4.76E-134</v>
      </c>
      <c r="M753">
        <v>414</v>
      </c>
      <c r="N753">
        <v>724</v>
      </c>
      <c r="O753">
        <v>101.934</v>
      </c>
      <c r="P753">
        <v>101</v>
      </c>
      <c r="Q753">
        <v>4686</v>
      </c>
      <c r="R753" t="s">
        <v>19884</v>
      </c>
    </row>
    <row r="754" spans="1:18" x14ac:dyDescent="0.35">
      <c r="A754" t="s">
        <v>18932</v>
      </c>
      <c r="B754" t="s">
        <v>19885</v>
      </c>
      <c r="C754" t="s">
        <v>19886</v>
      </c>
      <c r="D754">
        <v>51.692</v>
      </c>
      <c r="E754">
        <v>325</v>
      </c>
      <c r="F754">
        <v>145</v>
      </c>
      <c r="G754">
        <v>4</v>
      </c>
      <c r="H754">
        <v>1</v>
      </c>
      <c r="I754">
        <v>324</v>
      </c>
      <c r="J754">
        <v>1</v>
      </c>
      <c r="K754">
        <v>314</v>
      </c>
      <c r="L754">
        <v>2.5599999999999999E-103</v>
      </c>
      <c r="M754">
        <v>306</v>
      </c>
      <c r="N754">
        <v>316</v>
      </c>
      <c r="O754">
        <v>102.848</v>
      </c>
      <c r="P754">
        <v>101</v>
      </c>
      <c r="Q754">
        <v>4030</v>
      </c>
      <c r="R754" t="s">
        <v>19886</v>
      </c>
    </row>
    <row r="755" spans="1:18" x14ac:dyDescent="0.35">
      <c r="A755" t="s">
        <v>18935</v>
      </c>
      <c r="B755" t="s">
        <v>19083</v>
      </c>
      <c r="C755" t="s">
        <v>19887</v>
      </c>
      <c r="D755">
        <v>44.218000000000004</v>
      </c>
      <c r="E755">
        <v>147</v>
      </c>
      <c r="F755">
        <v>71</v>
      </c>
      <c r="G755">
        <v>2</v>
      </c>
      <c r="H755">
        <v>16</v>
      </c>
      <c r="I755">
        <v>162</v>
      </c>
      <c r="J755">
        <v>8</v>
      </c>
      <c r="K755">
        <v>143</v>
      </c>
      <c r="L755">
        <v>2.0500000000000002E-34</v>
      </c>
      <c r="M755">
        <v>118</v>
      </c>
      <c r="N755">
        <v>151</v>
      </c>
      <c r="O755">
        <v>97.350999999999999</v>
      </c>
      <c r="P755">
        <v>97.350999999999999</v>
      </c>
      <c r="Q755">
        <v>2427</v>
      </c>
      <c r="R755" t="s">
        <v>19887</v>
      </c>
    </row>
    <row r="756" spans="1:18" x14ac:dyDescent="0.35">
      <c r="A756" t="s">
        <v>18928</v>
      </c>
      <c r="B756" t="s">
        <v>19083</v>
      </c>
      <c r="C756" t="s">
        <v>19887</v>
      </c>
      <c r="D756">
        <v>55.781999999999996</v>
      </c>
      <c r="E756">
        <v>147</v>
      </c>
      <c r="F756">
        <v>65</v>
      </c>
      <c r="G756">
        <v>0</v>
      </c>
      <c r="H756">
        <v>26</v>
      </c>
      <c r="I756">
        <v>172</v>
      </c>
      <c r="J756">
        <v>1</v>
      </c>
      <c r="K756">
        <v>147</v>
      </c>
      <c r="L756">
        <v>1.73E-51</v>
      </c>
      <c r="M756">
        <v>162</v>
      </c>
      <c r="N756">
        <v>151</v>
      </c>
      <c r="O756">
        <v>97.350999999999999</v>
      </c>
      <c r="P756">
        <v>97.350999999999999</v>
      </c>
      <c r="Q756">
        <v>3878</v>
      </c>
      <c r="R756" t="s">
        <v>19887</v>
      </c>
    </row>
    <row r="757" spans="1:18" x14ac:dyDescent="0.35">
      <c r="A757" t="s">
        <v>19015</v>
      </c>
      <c r="B757" t="s">
        <v>18342</v>
      </c>
      <c r="C757" t="s">
        <v>18343</v>
      </c>
      <c r="D757">
        <v>29.341000000000001</v>
      </c>
      <c r="E757">
        <v>167</v>
      </c>
      <c r="F757">
        <v>98</v>
      </c>
      <c r="G757">
        <v>7</v>
      </c>
      <c r="H757">
        <v>11</v>
      </c>
      <c r="I757">
        <v>170</v>
      </c>
      <c r="J757">
        <v>8</v>
      </c>
      <c r="K757">
        <v>161</v>
      </c>
      <c r="L757">
        <v>7.5400000000000006E-11</v>
      </c>
      <c r="M757">
        <v>57.8</v>
      </c>
      <c r="N757">
        <v>164</v>
      </c>
      <c r="O757">
        <v>101.82899999999999</v>
      </c>
      <c r="P757">
        <v>101</v>
      </c>
      <c r="Q757">
        <v>857</v>
      </c>
      <c r="R757" t="s">
        <v>18343</v>
      </c>
    </row>
    <row r="758" spans="1:18" x14ac:dyDescent="0.35">
      <c r="A758" t="s">
        <v>19016</v>
      </c>
      <c r="B758" t="s">
        <v>18342</v>
      </c>
      <c r="C758" t="s">
        <v>18343</v>
      </c>
      <c r="D758">
        <v>32</v>
      </c>
      <c r="E758">
        <v>175</v>
      </c>
      <c r="F758">
        <v>96</v>
      </c>
      <c r="G758">
        <v>7</v>
      </c>
      <c r="H758">
        <v>13</v>
      </c>
      <c r="I758">
        <v>180</v>
      </c>
      <c r="J758">
        <v>4</v>
      </c>
      <c r="K758">
        <v>162</v>
      </c>
      <c r="L758">
        <v>6.2999999999999997E-14</v>
      </c>
      <c r="M758">
        <v>66.2</v>
      </c>
      <c r="N758">
        <v>164</v>
      </c>
      <c r="O758">
        <v>106.70699999999999</v>
      </c>
      <c r="P758">
        <v>101</v>
      </c>
      <c r="Q758">
        <v>2736</v>
      </c>
      <c r="R758" t="s">
        <v>18343</v>
      </c>
    </row>
    <row r="759" spans="1:18" x14ac:dyDescent="0.35">
      <c r="A759" t="s">
        <v>19017</v>
      </c>
      <c r="B759" t="s">
        <v>18342</v>
      </c>
      <c r="C759" t="s">
        <v>18343</v>
      </c>
      <c r="D759">
        <v>38.76</v>
      </c>
      <c r="E759">
        <v>129</v>
      </c>
      <c r="F759">
        <v>67</v>
      </c>
      <c r="G759">
        <v>7</v>
      </c>
      <c r="H759">
        <v>28</v>
      </c>
      <c r="I759">
        <v>149</v>
      </c>
      <c r="J759">
        <v>10</v>
      </c>
      <c r="K759">
        <v>133</v>
      </c>
      <c r="L759">
        <v>7.3600000000000002E-9</v>
      </c>
      <c r="M759">
        <v>53.1</v>
      </c>
      <c r="N759">
        <v>164</v>
      </c>
      <c r="O759">
        <v>78.658500000000004</v>
      </c>
      <c r="P759">
        <v>78.658500000000004</v>
      </c>
      <c r="Q759">
        <v>2802</v>
      </c>
      <c r="R759" t="s">
        <v>18343</v>
      </c>
    </row>
    <row r="760" spans="1:18" x14ac:dyDescent="0.35">
      <c r="A760" t="s">
        <v>18920</v>
      </c>
      <c r="B760" t="s">
        <v>19888</v>
      </c>
      <c r="C760" t="s">
        <v>19889</v>
      </c>
      <c r="D760">
        <v>43.597999999999999</v>
      </c>
      <c r="E760">
        <v>328</v>
      </c>
      <c r="F760">
        <v>172</v>
      </c>
      <c r="G760">
        <v>5</v>
      </c>
      <c r="H760">
        <v>12</v>
      </c>
      <c r="I760">
        <v>333</v>
      </c>
      <c r="J760">
        <v>19</v>
      </c>
      <c r="K760">
        <v>339</v>
      </c>
      <c r="L760">
        <v>3.6300000000000002E-73</v>
      </c>
      <c r="M760">
        <v>230</v>
      </c>
      <c r="N760">
        <v>347</v>
      </c>
      <c r="O760">
        <v>94.524500000000003</v>
      </c>
      <c r="P760">
        <v>94.524500000000003</v>
      </c>
      <c r="Q760">
        <v>4988</v>
      </c>
      <c r="R760" t="s">
        <v>19889</v>
      </c>
    </row>
    <row r="761" spans="1:18" x14ac:dyDescent="0.35">
      <c r="A761" t="s">
        <v>19417</v>
      </c>
      <c r="B761" t="s">
        <v>15245</v>
      </c>
      <c r="C761" t="s">
        <v>18694</v>
      </c>
      <c r="D761">
        <v>28.571000000000002</v>
      </c>
      <c r="E761">
        <v>434</v>
      </c>
      <c r="F761">
        <v>298</v>
      </c>
      <c r="G761">
        <v>7</v>
      </c>
      <c r="H761">
        <v>19</v>
      </c>
      <c r="I761">
        <v>444</v>
      </c>
      <c r="J761">
        <v>15</v>
      </c>
      <c r="K761">
        <v>444</v>
      </c>
      <c r="L761">
        <v>1.3900000000000001E-50</v>
      </c>
      <c r="M761">
        <v>178</v>
      </c>
      <c r="N761">
        <v>461</v>
      </c>
      <c r="O761">
        <v>94.143199999999993</v>
      </c>
      <c r="P761">
        <v>94.143199999999993</v>
      </c>
      <c r="Q761">
        <v>34</v>
      </c>
      <c r="R761" t="s">
        <v>18694</v>
      </c>
    </row>
    <row r="762" spans="1:18" x14ac:dyDescent="0.35">
      <c r="A762" t="s">
        <v>19418</v>
      </c>
      <c r="B762" t="s">
        <v>15245</v>
      </c>
      <c r="C762" t="s">
        <v>18694</v>
      </c>
      <c r="D762">
        <v>23.276</v>
      </c>
      <c r="E762">
        <v>348</v>
      </c>
      <c r="F762">
        <v>215</v>
      </c>
      <c r="G762">
        <v>17</v>
      </c>
      <c r="H762">
        <v>92</v>
      </c>
      <c r="I762">
        <v>407</v>
      </c>
      <c r="J762">
        <v>114</v>
      </c>
      <c r="K762">
        <v>441</v>
      </c>
      <c r="L762">
        <v>1.6899999999999999E-4</v>
      </c>
      <c r="M762">
        <v>43.9</v>
      </c>
      <c r="N762">
        <v>461</v>
      </c>
      <c r="O762">
        <v>75.488100000000003</v>
      </c>
      <c r="P762">
        <v>75.488100000000003</v>
      </c>
      <c r="Q762">
        <v>83</v>
      </c>
      <c r="R762" t="s">
        <v>18694</v>
      </c>
    </row>
    <row r="763" spans="1:18" x14ac:dyDescent="0.35">
      <c r="A763" t="s">
        <v>19419</v>
      </c>
      <c r="B763" t="s">
        <v>15245</v>
      </c>
      <c r="C763" t="s">
        <v>18694</v>
      </c>
      <c r="D763">
        <v>36.146999999999998</v>
      </c>
      <c r="E763">
        <v>462</v>
      </c>
      <c r="F763">
        <v>268</v>
      </c>
      <c r="G763">
        <v>9</v>
      </c>
      <c r="H763">
        <v>18</v>
      </c>
      <c r="I763">
        <v>473</v>
      </c>
      <c r="J763">
        <v>16</v>
      </c>
      <c r="K763">
        <v>456</v>
      </c>
      <c r="L763">
        <v>3.9299999999999999E-89</v>
      </c>
      <c r="M763">
        <v>280</v>
      </c>
      <c r="N763">
        <v>461</v>
      </c>
      <c r="O763">
        <v>100.217</v>
      </c>
      <c r="P763">
        <v>101</v>
      </c>
      <c r="Q763">
        <v>1868</v>
      </c>
      <c r="R763" t="s">
        <v>18694</v>
      </c>
    </row>
    <row r="764" spans="1:18" x14ac:dyDescent="0.35">
      <c r="A764" t="s">
        <v>19535</v>
      </c>
      <c r="B764" t="s">
        <v>15245</v>
      </c>
      <c r="C764" t="s">
        <v>18694</v>
      </c>
      <c r="D764">
        <v>21.811</v>
      </c>
      <c r="E764">
        <v>243</v>
      </c>
      <c r="F764">
        <v>145</v>
      </c>
      <c r="G764">
        <v>10</v>
      </c>
      <c r="H764">
        <v>62</v>
      </c>
      <c r="I764">
        <v>284</v>
      </c>
      <c r="J764">
        <v>90</v>
      </c>
      <c r="K764">
        <v>307</v>
      </c>
      <c r="L764">
        <v>5.0000000000000001E-3</v>
      </c>
      <c r="M764">
        <v>38.5</v>
      </c>
      <c r="N764">
        <v>461</v>
      </c>
      <c r="O764">
        <v>52.711500000000001</v>
      </c>
      <c r="P764">
        <v>52.711500000000001</v>
      </c>
      <c r="Q764">
        <v>2701</v>
      </c>
      <c r="R764" t="s">
        <v>18694</v>
      </c>
    </row>
    <row r="765" spans="1:18" x14ac:dyDescent="0.35">
      <c r="A765" t="s">
        <v>19421</v>
      </c>
      <c r="B765" t="s">
        <v>15245</v>
      </c>
      <c r="C765" t="s">
        <v>18694</v>
      </c>
      <c r="D765">
        <v>25</v>
      </c>
      <c r="E765">
        <v>244</v>
      </c>
      <c r="F765">
        <v>145</v>
      </c>
      <c r="G765">
        <v>10</v>
      </c>
      <c r="H765">
        <v>210</v>
      </c>
      <c r="I765">
        <v>438</v>
      </c>
      <c r="J765">
        <v>114</v>
      </c>
      <c r="K765">
        <v>334</v>
      </c>
      <c r="L765">
        <v>6.7599999999999997E-8</v>
      </c>
      <c r="M765">
        <v>55.1</v>
      </c>
      <c r="N765">
        <v>461</v>
      </c>
      <c r="O765">
        <v>52.928400000000003</v>
      </c>
      <c r="P765">
        <v>52.928400000000003</v>
      </c>
      <c r="Q765">
        <v>3372</v>
      </c>
      <c r="R765" t="s">
        <v>18694</v>
      </c>
    </row>
    <row r="766" spans="1:18" x14ac:dyDescent="0.35">
      <c r="A766" t="s">
        <v>19422</v>
      </c>
      <c r="B766" t="s">
        <v>15245</v>
      </c>
      <c r="C766" t="s">
        <v>18694</v>
      </c>
      <c r="D766">
        <v>35.280999999999999</v>
      </c>
      <c r="E766">
        <v>462</v>
      </c>
      <c r="F766">
        <v>277</v>
      </c>
      <c r="G766">
        <v>7</v>
      </c>
      <c r="H766">
        <v>19</v>
      </c>
      <c r="I766">
        <v>478</v>
      </c>
      <c r="J766">
        <v>15</v>
      </c>
      <c r="K766">
        <v>456</v>
      </c>
      <c r="L766">
        <v>6.2299999999999999E-86</v>
      </c>
      <c r="M766">
        <v>271</v>
      </c>
      <c r="N766">
        <v>461</v>
      </c>
      <c r="O766">
        <v>100.217</v>
      </c>
      <c r="P766">
        <v>101</v>
      </c>
      <c r="Q766">
        <v>5525</v>
      </c>
      <c r="R766" t="s">
        <v>18694</v>
      </c>
    </row>
    <row r="767" spans="1:18" x14ac:dyDescent="0.35">
      <c r="A767" t="s">
        <v>19423</v>
      </c>
      <c r="B767" t="s">
        <v>15245</v>
      </c>
      <c r="C767" t="s">
        <v>18694</v>
      </c>
      <c r="D767">
        <v>27.356000000000002</v>
      </c>
      <c r="E767">
        <v>435</v>
      </c>
      <c r="F767">
        <v>305</v>
      </c>
      <c r="G767">
        <v>8</v>
      </c>
      <c r="H767">
        <v>164</v>
      </c>
      <c r="I767">
        <v>593</v>
      </c>
      <c r="J767">
        <v>15</v>
      </c>
      <c r="K767">
        <v>443</v>
      </c>
      <c r="L767">
        <v>7.7099999999999997E-51</v>
      </c>
      <c r="M767">
        <v>182</v>
      </c>
      <c r="N767">
        <v>461</v>
      </c>
      <c r="O767">
        <v>94.360100000000003</v>
      </c>
      <c r="P767">
        <v>94.360100000000003</v>
      </c>
      <c r="Q767">
        <v>5827</v>
      </c>
      <c r="R767" t="s">
        <v>18694</v>
      </c>
    </row>
    <row r="768" spans="1:18" x14ac:dyDescent="0.35">
      <c r="A768" t="s">
        <v>18976</v>
      </c>
      <c r="B768" t="s">
        <v>19890</v>
      </c>
      <c r="C768" t="s">
        <v>19891</v>
      </c>
      <c r="D768">
        <v>21.477</v>
      </c>
      <c r="E768">
        <v>149</v>
      </c>
      <c r="F768">
        <v>109</v>
      </c>
      <c r="G768">
        <v>2</v>
      </c>
      <c r="H768">
        <v>19</v>
      </c>
      <c r="I768">
        <v>167</v>
      </c>
      <c r="J768">
        <v>3</v>
      </c>
      <c r="K768">
        <v>143</v>
      </c>
      <c r="L768">
        <v>5.0999999999999997E-2</v>
      </c>
      <c r="M768">
        <v>33.5</v>
      </c>
      <c r="N768">
        <v>216</v>
      </c>
      <c r="O768">
        <v>68.981499999999997</v>
      </c>
      <c r="P768">
        <v>68.981499999999997</v>
      </c>
      <c r="Q768">
        <v>1731</v>
      </c>
      <c r="R768" t="s">
        <v>19891</v>
      </c>
    </row>
    <row r="769" spans="1:18" x14ac:dyDescent="0.35">
      <c r="A769" t="s">
        <v>19892</v>
      </c>
      <c r="B769" t="s">
        <v>19893</v>
      </c>
      <c r="C769" t="s">
        <v>19894</v>
      </c>
      <c r="D769">
        <v>32.53</v>
      </c>
      <c r="E769">
        <v>83</v>
      </c>
      <c r="F769">
        <v>36</v>
      </c>
      <c r="G769">
        <v>4</v>
      </c>
      <c r="H769">
        <v>84</v>
      </c>
      <c r="I769">
        <v>156</v>
      </c>
      <c r="J769">
        <v>61</v>
      </c>
      <c r="K769">
        <v>133</v>
      </c>
      <c r="L769">
        <v>0.56999999999999995</v>
      </c>
      <c r="M769">
        <v>31.2</v>
      </c>
      <c r="N769">
        <v>151</v>
      </c>
      <c r="O769">
        <v>54.966900000000003</v>
      </c>
      <c r="P769">
        <v>54.966900000000003</v>
      </c>
      <c r="Q769">
        <v>1700</v>
      </c>
      <c r="R769" t="s">
        <v>19894</v>
      </c>
    </row>
    <row r="770" spans="1:18" x14ac:dyDescent="0.35">
      <c r="A770" t="s">
        <v>18940</v>
      </c>
      <c r="B770" t="s">
        <v>19895</v>
      </c>
      <c r="C770" t="s">
        <v>19896</v>
      </c>
      <c r="D770">
        <v>39.06</v>
      </c>
      <c r="E770">
        <v>745</v>
      </c>
      <c r="F770">
        <v>425</v>
      </c>
      <c r="G770">
        <v>8</v>
      </c>
      <c r="H770">
        <v>12</v>
      </c>
      <c r="I770">
        <v>743</v>
      </c>
      <c r="J770">
        <v>10</v>
      </c>
      <c r="K770">
        <v>738</v>
      </c>
      <c r="L770">
        <v>1.6099999999999999E-138</v>
      </c>
      <c r="M770">
        <v>426</v>
      </c>
      <c r="N770">
        <v>738</v>
      </c>
      <c r="O770">
        <v>100.949</v>
      </c>
      <c r="P770">
        <v>101</v>
      </c>
      <c r="Q770">
        <v>4659</v>
      </c>
      <c r="R770" t="s">
        <v>19896</v>
      </c>
    </row>
    <row r="771" spans="1:18" x14ac:dyDescent="0.35">
      <c r="A771" t="s">
        <v>19897</v>
      </c>
      <c r="B771" t="s">
        <v>19898</v>
      </c>
      <c r="C771" t="s">
        <v>19899</v>
      </c>
      <c r="D771">
        <v>28.448</v>
      </c>
      <c r="E771">
        <v>116</v>
      </c>
      <c r="F771">
        <v>69</v>
      </c>
      <c r="G771">
        <v>4</v>
      </c>
      <c r="H771">
        <v>2</v>
      </c>
      <c r="I771">
        <v>105</v>
      </c>
      <c r="J771">
        <v>40</v>
      </c>
      <c r="K771">
        <v>153</v>
      </c>
      <c r="L771">
        <v>1</v>
      </c>
      <c r="M771">
        <v>31.6</v>
      </c>
      <c r="N771">
        <v>172</v>
      </c>
      <c r="O771">
        <v>67.441900000000004</v>
      </c>
      <c r="P771">
        <v>67.441900000000004</v>
      </c>
      <c r="Q771">
        <v>352</v>
      </c>
      <c r="R771" t="s">
        <v>19899</v>
      </c>
    </row>
    <row r="772" spans="1:18" x14ac:dyDescent="0.35">
      <c r="A772" t="s">
        <v>18917</v>
      </c>
      <c r="B772" t="s">
        <v>19900</v>
      </c>
      <c r="C772" t="s">
        <v>19901</v>
      </c>
      <c r="D772">
        <v>28.053999999999998</v>
      </c>
      <c r="E772">
        <v>221</v>
      </c>
      <c r="F772">
        <v>128</v>
      </c>
      <c r="G772">
        <v>10</v>
      </c>
      <c r="H772">
        <v>133</v>
      </c>
      <c r="I772">
        <v>336</v>
      </c>
      <c r="J772">
        <v>4</v>
      </c>
      <c r="K772">
        <v>210</v>
      </c>
      <c r="L772">
        <v>1.0699999999999999E-6</v>
      </c>
      <c r="M772">
        <v>50.1</v>
      </c>
      <c r="N772">
        <v>248</v>
      </c>
      <c r="O772">
        <v>89.112899999999996</v>
      </c>
      <c r="P772">
        <v>89.112899999999996</v>
      </c>
      <c r="Q772">
        <v>5596</v>
      </c>
      <c r="R772" t="s">
        <v>19901</v>
      </c>
    </row>
    <row r="773" spans="1:18" x14ac:dyDescent="0.35">
      <c r="A773" t="s">
        <v>18946</v>
      </c>
      <c r="B773" t="s">
        <v>16099</v>
      </c>
      <c r="C773" t="s">
        <v>16100</v>
      </c>
      <c r="D773">
        <v>22.78</v>
      </c>
      <c r="E773">
        <v>259</v>
      </c>
      <c r="F773">
        <v>172</v>
      </c>
      <c r="G773">
        <v>7</v>
      </c>
      <c r="H773">
        <v>1</v>
      </c>
      <c r="I773">
        <v>244</v>
      </c>
      <c r="J773">
        <v>1</v>
      </c>
      <c r="K773">
        <v>246</v>
      </c>
      <c r="L773">
        <v>1.3400000000000001E-6</v>
      </c>
      <c r="M773">
        <v>48.5</v>
      </c>
      <c r="N773">
        <v>249</v>
      </c>
      <c r="O773">
        <v>104.01600000000001</v>
      </c>
      <c r="P773">
        <v>101</v>
      </c>
      <c r="Q773">
        <v>532</v>
      </c>
      <c r="R773" t="s">
        <v>16100</v>
      </c>
    </row>
    <row r="774" spans="1:18" x14ac:dyDescent="0.35">
      <c r="A774" t="s">
        <v>19197</v>
      </c>
      <c r="B774" t="s">
        <v>18656</v>
      </c>
      <c r="C774" t="s">
        <v>18657</v>
      </c>
      <c r="D774">
        <v>31.818000000000001</v>
      </c>
      <c r="E774">
        <v>132</v>
      </c>
      <c r="F774">
        <v>85</v>
      </c>
      <c r="G774">
        <v>1</v>
      </c>
      <c r="H774">
        <v>4</v>
      </c>
      <c r="I774">
        <v>135</v>
      </c>
      <c r="J774">
        <v>12</v>
      </c>
      <c r="K774">
        <v>138</v>
      </c>
      <c r="L774">
        <v>3.21E-21</v>
      </c>
      <c r="M774">
        <v>86.3</v>
      </c>
      <c r="N774">
        <v>176</v>
      </c>
      <c r="O774">
        <v>75</v>
      </c>
      <c r="P774">
        <v>75</v>
      </c>
      <c r="Q774">
        <v>112</v>
      </c>
      <c r="R774" t="s">
        <v>18657</v>
      </c>
    </row>
    <row r="775" spans="1:18" x14ac:dyDescent="0.35">
      <c r="A775" t="s">
        <v>19076</v>
      </c>
      <c r="B775" t="s">
        <v>18656</v>
      </c>
      <c r="C775" t="s">
        <v>18657</v>
      </c>
      <c r="D775">
        <v>34.706000000000003</v>
      </c>
      <c r="E775">
        <v>170</v>
      </c>
      <c r="F775">
        <v>107</v>
      </c>
      <c r="G775">
        <v>3</v>
      </c>
      <c r="H775">
        <v>5</v>
      </c>
      <c r="I775">
        <v>174</v>
      </c>
      <c r="J775">
        <v>10</v>
      </c>
      <c r="K775">
        <v>175</v>
      </c>
      <c r="L775">
        <v>2.32E-31</v>
      </c>
      <c r="M775">
        <v>112</v>
      </c>
      <c r="N775">
        <v>176</v>
      </c>
      <c r="O775">
        <v>96.590900000000005</v>
      </c>
      <c r="P775">
        <v>96.590900000000005</v>
      </c>
      <c r="Q775">
        <v>3309</v>
      </c>
      <c r="R775" t="s">
        <v>18657</v>
      </c>
    </row>
    <row r="776" spans="1:18" x14ac:dyDescent="0.35">
      <c r="A776" t="s">
        <v>18932</v>
      </c>
      <c r="B776" t="s">
        <v>19256</v>
      </c>
      <c r="C776" t="s">
        <v>19902</v>
      </c>
      <c r="D776">
        <v>71.216999999999999</v>
      </c>
      <c r="E776">
        <v>337</v>
      </c>
      <c r="F776">
        <v>97</v>
      </c>
      <c r="G776">
        <v>0</v>
      </c>
      <c r="H776">
        <v>1</v>
      </c>
      <c r="I776">
        <v>337</v>
      </c>
      <c r="J776">
        <v>1</v>
      </c>
      <c r="K776">
        <v>337</v>
      </c>
      <c r="L776">
        <v>4.4299999999999999E-175</v>
      </c>
      <c r="M776">
        <v>489</v>
      </c>
      <c r="N776">
        <v>338</v>
      </c>
      <c r="O776">
        <v>99.704099999999997</v>
      </c>
      <c r="P776">
        <v>99.704099999999997</v>
      </c>
      <c r="Q776">
        <v>3973</v>
      </c>
      <c r="R776" t="s">
        <v>19902</v>
      </c>
    </row>
    <row r="777" spans="1:18" x14ac:dyDescent="0.35">
      <c r="A777" t="s">
        <v>19903</v>
      </c>
      <c r="B777" t="s">
        <v>19904</v>
      </c>
      <c r="C777" t="s">
        <v>19905</v>
      </c>
      <c r="D777">
        <v>29.167000000000002</v>
      </c>
      <c r="E777">
        <v>144</v>
      </c>
      <c r="F777">
        <v>67</v>
      </c>
      <c r="G777">
        <v>7</v>
      </c>
      <c r="H777">
        <v>481</v>
      </c>
      <c r="I777">
        <v>603</v>
      </c>
      <c r="J777">
        <v>86</v>
      </c>
      <c r="K777">
        <v>215</v>
      </c>
      <c r="L777">
        <v>0.11</v>
      </c>
      <c r="M777">
        <v>35.4</v>
      </c>
      <c r="N777">
        <v>270</v>
      </c>
      <c r="O777">
        <v>53.333300000000001</v>
      </c>
      <c r="P777">
        <v>53.333300000000001</v>
      </c>
      <c r="Q777">
        <v>1900</v>
      </c>
      <c r="R777" t="s">
        <v>19905</v>
      </c>
    </row>
    <row r="778" spans="1:18" x14ac:dyDescent="0.35">
      <c r="A778" t="s">
        <v>18928</v>
      </c>
      <c r="B778" t="s">
        <v>19906</v>
      </c>
      <c r="C778" t="s">
        <v>19907</v>
      </c>
      <c r="D778">
        <v>60.783999999999999</v>
      </c>
      <c r="E778">
        <v>153</v>
      </c>
      <c r="F778">
        <v>60</v>
      </c>
      <c r="G778">
        <v>0</v>
      </c>
      <c r="H778">
        <v>18</v>
      </c>
      <c r="I778">
        <v>170</v>
      </c>
      <c r="J778">
        <v>64</v>
      </c>
      <c r="K778">
        <v>216</v>
      </c>
      <c r="L778">
        <v>1.3899999999999999E-62</v>
      </c>
      <c r="M778">
        <v>192</v>
      </c>
      <c r="N778">
        <v>217</v>
      </c>
      <c r="O778">
        <v>70.506900000000002</v>
      </c>
      <c r="P778">
        <v>70.506900000000002</v>
      </c>
      <c r="Q778">
        <v>3687</v>
      </c>
      <c r="R778" t="s">
        <v>19907</v>
      </c>
    </row>
    <row r="779" spans="1:18" x14ac:dyDescent="0.35">
      <c r="A779" t="s">
        <v>18940</v>
      </c>
      <c r="B779" t="s">
        <v>19908</v>
      </c>
      <c r="C779" t="s">
        <v>19909</v>
      </c>
      <c r="D779">
        <v>41.521999999999998</v>
      </c>
      <c r="E779">
        <v>749</v>
      </c>
      <c r="F779">
        <v>411</v>
      </c>
      <c r="G779">
        <v>8</v>
      </c>
      <c r="H779">
        <v>6</v>
      </c>
      <c r="I779">
        <v>740</v>
      </c>
      <c r="J779">
        <v>14</v>
      </c>
      <c r="K779">
        <v>749</v>
      </c>
      <c r="L779">
        <v>0</v>
      </c>
      <c r="M779">
        <v>540</v>
      </c>
      <c r="N779">
        <v>753</v>
      </c>
      <c r="O779">
        <v>99.468800000000002</v>
      </c>
      <c r="P779">
        <v>99.468800000000002</v>
      </c>
      <c r="Q779">
        <v>4514</v>
      </c>
      <c r="R779" t="s">
        <v>19909</v>
      </c>
    </row>
    <row r="780" spans="1:18" x14ac:dyDescent="0.35">
      <c r="A780" t="s">
        <v>18943</v>
      </c>
      <c r="B780" t="s">
        <v>15367</v>
      </c>
      <c r="C780" t="s">
        <v>15449</v>
      </c>
      <c r="D780">
        <v>25.882000000000001</v>
      </c>
      <c r="E780">
        <v>170</v>
      </c>
      <c r="F780">
        <v>91</v>
      </c>
      <c r="G780">
        <v>5</v>
      </c>
      <c r="H780">
        <v>30</v>
      </c>
      <c r="I780">
        <v>177</v>
      </c>
      <c r="J780">
        <v>3</v>
      </c>
      <c r="K780">
        <v>159</v>
      </c>
      <c r="L780">
        <v>3.0599999999999998E-5</v>
      </c>
      <c r="M780">
        <v>44.7</v>
      </c>
      <c r="N780">
        <v>255</v>
      </c>
      <c r="O780">
        <v>66.666700000000006</v>
      </c>
      <c r="P780">
        <v>66.666700000000006</v>
      </c>
      <c r="Q780">
        <v>1301</v>
      </c>
      <c r="R780" t="s">
        <v>15449</v>
      </c>
    </row>
    <row r="781" spans="1:18" x14ac:dyDescent="0.35">
      <c r="A781" t="s">
        <v>18928</v>
      </c>
      <c r="B781" t="s">
        <v>19910</v>
      </c>
      <c r="C781" t="s">
        <v>19911</v>
      </c>
      <c r="D781">
        <v>51.389000000000003</v>
      </c>
      <c r="E781">
        <v>144</v>
      </c>
      <c r="F781">
        <v>70</v>
      </c>
      <c r="G781">
        <v>0</v>
      </c>
      <c r="H781">
        <v>22</v>
      </c>
      <c r="I781">
        <v>165</v>
      </c>
      <c r="J781">
        <v>4</v>
      </c>
      <c r="K781">
        <v>147</v>
      </c>
      <c r="L781">
        <v>3.0499999999999997E-48</v>
      </c>
      <c r="M781">
        <v>154</v>
      </c>
      <c r="N781">
        <v>153</v>
      </c>
      <c r="O781">
        <v>94.117599999999996</v>
      </c>
      <c r="P781">
        <v>94.117599999999996</v>
      </c>
      <c r="Q781">
        <v>3942</v>
      </c>
      <c r="R781" t="s">
        <v>19911</v>
      </c>
    </row>
    <row r="782" spans="1:18" x14ac:dyDescent="0.35">
      <c r="A782" t="s">
        <v>18932</v>
      </c>
      <c r="B782" t="s">
        <v>19912</v>
      </c>
      <c r="C782" t="s">
        <v>19913</v>
      </c>
      <c r="D782">
        <v>29.01</v>
      </c>
      <c r="E782">
        <v>293</v>
      </c>
      <c r="F782">
        <v>154</v>
      </c>
      <c r="G782">
        <v>6</v>
      </c>
      <c r="H782">
        <v>1</v>
      </c>
      <c r="I782">
        <v>291</v>
      </c>
      <c r="J782">
        <v>1</v>
      </c>
      <c r="K782">
        <v>241</v>
      </c>
      <c r="L782">
        <v>6.5700000000000002E-22</v>
      </c>
      <c r="M782">
        <v>94</v>
      </c>
      <c r="N782">
        <v>286</v>
      </c>
      <c r="O782">
        <v>102.44799999999999</v>
      </c>
      <c r="P782">
        <v>101</v>
      </c>
      <c r="Q782">
        <v>4330</v>
      </c>
      <c r="R782" t="s">
        <v>19913</v>
      </c>
    </row>
    <row r="783" spans="1:18" x14ac:dyDescent="0.35">
      <c r="A783" t="s">
        <v>19914</v>
      </c>
      <c r="B783" t="s">
        <v>19915</v>
      </c>
      <c r="C783" t="s">
        <v>19916</v>
      </c>
      <c r="D783">
        <v>25.161000000000001</v>
      </c>
      <c r="E783">
        <v>155</v>
      </c>
      <c r="F783">
        <v>79</v>
      </c>
      <c r="G783">
        <v>7</v>
      </c>
      <c r="H783">
        <v>408</v>
      </c>
      <c r="I783">
        <v>540</v>
      </c>
      <c r="J783">
        <v>3</v>
      </c>
      <c r="K783">
        <v>142</v>
      </c>
      <c r="L783">
        <v>0.12</v>
      </c>
      <c r="M783">
        <v>35</v>
      </c>
      <c r="N783">
        <v>259</v>
      </c>
      <c r="O783">
        <v>59.845599999999997</v>
      </c>
      <c r="P783">
        <v>59.845599999999997</v>
      </c>
      <c r="Q783">
        <v>2865</v>
      </c>
      <c r="R783" t="s">
        <v>19916</v>
      </c>
    </row>
    <row r="784" spans="1:18" x14ac:dyDescent="0.35">
      <c r="A784" t="s">
        <v>18917</v>
      </c>
      <c r="B784" t="s">
        <v>19915</v>
      </c>
      <c r="C784" t="s">
        <v>19916</v>
      </c>
      <c r="D784">
        <v>26.635999999999999</v>
      </c>
      <c r="E784">
        <v>214</v>
      </c>
      <c r="F784">
        <v>135</v>
      </c>
      <c r="G784">
        <v>6</v>
      </c>
      <c r="H784">
        <v>133</v>
      </c>
      <c r="I784">
        <v>332</v>
      </c>
      <c r="J784">
        <v>4</v>
      </c>
      <c r="K784">
        <v>209</v>
      </c>
      <c r="L784">
        <v>1.0899999999999999E-6</v>
      </c>
      <c r="M784">
        <v>50.1</v>
      </c>
      <c r="N784">
        <v>259</v>
      </c>
      <c r="O784">
        <v>82.625500000000002</v>
      </c>
      <c r="P784">
        <v>82.625500000000002</v>
      </c>
      <c r="Q784">
        <v>5597</v>
      </c>
      <c r="R784" t="s">
        <v>19916</v>
      </c>
    </row>
    <row r="785" spans="1:18" x14ac:dyDescent="0.35">
      <c r="A785" t="s">
        <v>18935</v>
      </c>
      <c r="B785" t="s">
        <v>19917</v>
      </c>
      <c r="C785" t="s">
        <v>19918</v>
      </c>
      <c r="D785">
        <v>50</v>
      </c>
      <c r="E785">
        <v>174</v>
      </c>
      <c r="F785">
        <v>81</v>
      </c>
      <c r="G785">
        <v>2</v>
      </c>
      <c r="H785">
        <v>3</v>
      </c>
      <c r="I785">
        <v>170</v>
      </c>
      <c r="J785">
        <v>4</v>
      </c>
      <c r="K785">
        <v>177</v>
      </c>
      <c r="L785">
        <v>1.8999999999999999E-61</v>
      </c>
      <c r="M785">
        <v>188</v>
      </c>
      <c r="N785">
        <v>177</v>
      </c>
      <c r="O785">
        <v>98.305099999999996</v>
      </c>
      <c r="P785">
        <v>98.305099999999996</v>
      </c>
      <c r="Q785">
        <v>2213</v>
      </c>
      <c r="R785" t="s">
        <v>19918</v>
      </c>
    </row>
    <row r="786" spans="1:18" x14ac:dyDescent="0.35">
      <c r="A786" t="s">
        <v>18932</v>
      </c>
      <c r="B786" t="s">
        <v>15097</v>
      </c>
      <c r="C786" t="s">
        <v>19919</v>
      </c>
      <c r="D786">
        <v>25.846</v>
      </c>
      <c r="E786">
        <v>325</v>
      </c>
      <c r="F786">
        <v>190</v>
      </c>
      <c r="G786">
        <v>6</v>
      </c>
      <c r="H786">
        <v>1</v>
      </c>
      <c r="I786">
        <v>323</v>
      </c>
      <c r="J786">
        <v>1</v>
      </c>
      <c r="K786">
        <v>276</v>
      </c>
      <c r="L786">
        <v>2.9699999999999999E-22</v>
      </c>
      <c r="M786">
        <v>95.1</v>
      </c>
      <c r="N786">
        <v>287</v>
      </c>
      <c r="O786">
        <v>113.24</v>
      </c>
      <c r="P786">
        <v>101</v>
      </c>
      <c r="Q786">
        <v>4306</v>
      </c>
      <c r="R786" t="s">
        <v>19919</v>
      </c>
    </row>
    <row r="787" spans="1:18" x14ac:dyDescent="0.35">
      <c r="A787" t="s">
        <v>18946</v>
      </c>
      <c r="B787" t="s">
        <v>15378</v>
      </c>
      <c r="C787" t="s">
        <v>18041</v>
      </c>
      <c r="D787">
        <v>25.460999999999999</v>
      </c>
      <c r="E787">
        <v>271</v>
      </c>
      <c r="F787">
        <v>152</v>
      </c>
      <c r="G787">
        <v>8</v>
      </c>
      <c r="H787">
        <v>5</v>
      </c>
      <c r="I787">
        <v>245</v>
      </c>
      <c r="J787">
        <v>4</v>
      </c>
      <c r="K787">
        <v>254</v>
      </c>
      <c r="L787">
        <v>2.3800000000000001E-9</v>
      </c>
      <c r="M787">
        <v>57</v>
      </c>
      <c r="N787">
        <v>257</v>
      </c>
      <c r="O787">
        <v>105.447</v>
      </c>
      <c r="P787">
        <v>101</v>
      </c>
      <c r="Q787">
        <v>425</v>
      </c>
      <c r="R787" t="s">
        <v>18041</v>
      </c>
    </row>
    <row r="788" spans="1:18" x14ac:dyDescent="0.35">
      <c r="A788" t="s">
        <v>18932</v>
      </c>
      <c r="B788" t="s">
        <v>19920</v>
      </c>
      <c r="C788" t="s">
        <v>19921</v>
      </c>
      <c r="D788">
        <v>51.402000000000001</v>
      </c>
      <c r="E788">
        <v>321</v>
      </c>
      <c r="F788">
        <v>156</v>
      </c>
      <c r="G788">
        <v>0</v>
      </c>
      <c r="H788">
        <v>1</v>
      </c>
      <c r="I788">
        <v>321</v>
      </c>
      <c r="J788">
        <v>1</v>
      </c>
      <c r="K788">
        <v>321</v>
      </c>
      <c r="L788">
        <v>7.8900000000000004E-110</v>
      </c>
      <c r="M788">
        <v>323</v>
      </c>
      <c r="N788">
        <v>329</v>
      </c>
      <c r="O788">
        <v>97.568399999999997</v>
      </c>
      <c r="P788">
        <v>97.568399999999997</v>
      </c>
      <c r="Q788">
        <v>4012</v>
      </c>
      <c r="R788" t="s">
        <v>19921</v>
      </c>
    </row>
    <row r="789" spans="1:18" x14ac:dyDescent="0.35">
      <c r="A789" t="s">
        <v>18978</v>
      </c>
      <c r="B789" t="s">
        <v>18079</v>
      </c>
      <c r="C789" t="s">
        <v>18080</v>
      </c>
      <c r="D789">
        <v>25.61</v>
      </c>
      <c r="E789">
        <v>246</v>
      </c>
      <c r="F789">
        <v>163</v>
      </c>
      <c r="G789">
        <v>11</v>
      </c>
      <c r="H789">
        <v>362</v>
      </c>
      <c r="I789">
        <v>604</v>
      </c>
      <c r="J789">
        <v>4</v>
      </c>
      <c r="K789">
        <v>232</v>
      </c>
      <c r="L789">
        <v>5.7999999999999995E-7</v>
      </c>
      <c r="M789">
        <v>52.8</v>
      </c>
      <c r="N789">
        <v>261</v>
      </c>
      <c r="O789">
        <v>94.252899999999997</v>
      </c>
      <c r="P789">
        <v>94.252899999999997</v>
      </c>
      <c r="Q789">
        <v>231</v>
      </c>
      <c r="R789" t="s">
        <v>18080</v>
      </c>
    </row>
    <row r="790" spans="1:18" x14ac:dyDescent="0.35">
      <c r="A790" t="s">
        <v>19153</v>
      </c>
      <c r="B790" t="s">
        <v>19922</v>
      </c>
      <c r="C790" t="s">
        <v>19923</v>
      </c>
      <c r="D790">
        <v>26.05</v>
      </c>
      <c r="E790">
        <v>119</v>
      </c>
      <c r="F790">
        <v>68</v>
      </c>
      <c r="G790">
        <v>5</v>
      </c>
      <c r="H790">
        <v>10</v>
      </c>
      <c r="I790">
        <v>118</v>
      </c>
      <c r="J790">
        <v>5</v>
      </c>
      <c r="K790">
        <v>113</v>
      </c>
      <c r="L790">
        <v>0.35</v>
      </c>
      <c r="M790">
        <v>30.4</v>
      </c>
      <c r="N790">
        <v>154</v>
      </c>
      <c r="O790">
        <v>77.2727</v>
      </c>
      <c r="P790">
        <v>77.2727</v>
      </c>
      <c r="Q790">
        <v>916</v>
      </c>
      <c r="R790" t="s">
        <v>19923</v>
      </c>
    </row>
    <row r="791" spans="1:18" x14ac:dyDescent="0.35">
      <c r="A791" t="s">
        <v>19104</v>
      </c>
      <c r="B791" t="s">
        <v>15876</v>
      </c>
      <c r="C791" t="s">
        <v>15877</v>
      </c>
      <c r="D791">
        <v>25.6</v>
      </c>
      <c r="E791">
        <v>125</v>
      </c>
      <c r="F791">
        <v>89</v>
      </c>
      <c r="G791">
        <v>2</v>
      </c>
      <c r="H791">
        <v>58</v>
      </c>
      <c r="I791">
        <v>182</v>
      </c>
      <c r="J791">
        <v>30</v>
      </c>
      <c r="K791">
        <v>150</v>
      </c>
      <c r="L791">
        <v>3.9200000000000002E-7</v>
      </c>
      <c r="M791">
        <v>47.8</v>
      </c>
      <c r="N791">
        <v>150</v>
      </c>
      <c r="O791">
        <v>83.333299999999994</v>
      </c>
      <c r="P791">
        <v>83.333299999999994</v>
      </c>
      <c r="Q791">
        <v>5909</v>
      </c>
      <c r="R791" t="s">
        <v>15877</v>
      </c>
    </row>
    <row r="792" spans="1:18" x14ac:dyDescent="0.35">
      <c r="A792" t="s">
        <v>18932</v>
      </c>
      <c r="B792" t="s">
        <v>19924</v>
      </c>
      <c r="C792" t="s">
        <v>19925</v>
      </c>
      <c r="D792">
        <v>28.446000000000002</v>
      </c>
      <c r="E792">
        <v>341</v>
      </c>
      <c r="F792">
        <v>214</v>
      </c>
      <c r="G792">
        <v>7</v>
      </c>
      <c r="H792">
        <v>4</v>
      </c>
      <c r="I792">
        <v>327</v>
      </c>
      <c r="J792">
        <v>7</v>
      </c>
      <c r="K792">
        <v>334</v>
      </c>
      <c r="L792">
        <v>2.3299999999999999E-29</v>
      </c>
      <c r="M792">
        <v>115</v>
      </c>
      <c r="N792">
        <v>339</v>
      </c>
      <c r="O792">
        <v>100.59</v>
      </c>
      <c r="P792">
        <v>101</v>
      </c>
      <c r="Q792">
        <v>4123</v>
      </c>
      <c r="R792" t="s">
        <v>19925</v>
      </c>
    </row>
    <row r="793" spans="1:18" x14ac:dyDescent="0.35">
      <c r="A793" t="s">
        <v>18932</v>
      </c>
      <c r="B793" t="s">
        <v>19067</v>
      </c>
      <c r="C793" t="s">
        <v>19926</v>
      </c>
      <c r="D793">
        <v>63.692</v>
      </c>
      <c r="E793">
        <v>325</v>
      </c>
      <c r="F793">
        <v>118</v>
      </c>
      <c r="G793">
        <v>0</v>
      </c>
      <c r="H793">
        <v>1</v>
      </c>
      <c r="I793">
        <v>325</v>
      </c>
      <c r="J793">
        <v>1</v>
      </c>
      <c r="K793">
        <v>325</v>
      </c>
      <c r="L793">
        <v>5.9699999999999995E-153</v>
      </c>
      <c r="M793">
        <v>432</v>
      </c>
      <c r="N793">
        <v>331</v>
      </c>
      <c r="O793">
        <v>98.187299999999993</v>
      </c>
      <c r="P793">
        <v>98.187299999999993</v>
      </c>
      <c r="Q793">
        <v>3976</v>
      </c>
      <c r="R793" t="s">
        <v>19926</v>
      </c>
    </row>
    <row r="794" spans="1:18" x14ac:dyDescent="0.35">
      <c r="A794" t="s">
        <v>19014</v>
      </c>
      <c r="B794" t="s">
        <v>19927</v>
      </c>
      <c r="C794" t="s">
        <v>19928</v>
      </c>
      <c r="D794">
        <v>28.221</v>
      </c>
      <c r="E794">
        <v>163</v>
      </c>
      <c r="F794">
        <v>96</v>
      </c>
      <c r="G794">
        <v>5</v>
      </c>
      <c r="H794">
        <v>329</v>
      </c>
      <c r="I794">
        <v>470</v>
      </c>
      <c r="J794">
        <v>8</v>
      </c>
      <c r="K794">
        <v>170</v>
      </c>
      <c r="L794">
        <v>1.03E-4</v>
      </c>
      <c r="M794">
        <v>44.7</v>
      </c>
      <c r="N794">
        <v>255</v>
      </c>
      <c r="O794">
        <v>63.921599999999998</v>
      </c>
      <c r="P794">
        <v>63.921599999999998</v>
      </c>
      <c r="Q794">
        <v>2896</v>
      </c>
      <c r="R794" t="s">
        <v>19928</v>
      </c>
    </row>
    <row r="795" spans="1:18" x14ac:dyDescent="0.35">
      <c r="A795" t="s">
        <v>18932</v>
      </c>
      <c r="B795" t="s">
        <v>18253</v>
      </c>
      <c r="C795" t="s">
        <v>19929</v>
      </c>
      <c r="D795">
        <v>31.157</v>
      </c>
      <c r="E795">
        <v>337</v>
      </c>
      <c r="F795">
        <v>165</v>
      </c>
      <c r="G795">
        <v>12</v>
      </c>
      <c r="H795">
        <v>4</v>
      </c>
      <c r="I795">
        <v>326</v>
      </c>
      <c r="J795">
        <v>6</v>
      </c>
      <c r="K795">
        <v>289</v>
      </c>
      <c r="L795">
        <v>1.6699999999999999E-23</v>
      </c>
      <c r="M795">
        <v>98.6</v>
      </c>
      <c r="N795">
        <v>291</v>
      </c>
      <c r="O795">
        <v>115.80800000000001</v>
      </c>
      <c r="P795">
        <v>101</v>
      </c>
      <c r="Q795">
        <v>4245</v>
      </c>
      <c r="R795" t="s">
        <v>19929</v>
      </c>
    </row>
    <row r="796" spans="1:18" x14ac:dyDescent="0.35">
      <c r="A796" t="s">
        <v>18920</v>
      </c>
      <c r="B796" t="s">
        <v>18035</v>
      </c>
      <c r="C796" t="s">
        <v>18036</v>
      </c>
      <c r="D796">
        <v>29.091000000000001</v>
      </c>
      <c r="E796">
        <v>165</v>
      </c>
      <c r="F796">
        <v>83</v>
      </c>
      <c r="G796">
        <v>4</v>
      </c>
      <c r="H796">
        <v>169</v>
      </c>
      <c r="I796">
        <v>333</v>
      </c>
      <c r="J796">
        <v>112</v>
      </c>
      <c r="K796">
        <v>242</v>
      </c>
      <c r="L796">
        <v>7.54E-8</v>
      </c>
      <c r="M796">
        <v>53.1</v>
      </c>
      <c r="N796">
        <v>256</v>
      </c>
      <c r="O796">
        <v>64.453100000000006</v>
      </c>
      <c r="P796">
        <v>64.453100000000006</v>
      </c>
      <c r="Q796">
        <v>5309</v>
      </c>
      <c r="R796" t="s">
        <v>18036</v>
      </c>
    </row>
    <row r="797" spans="1:18" x14ac:dyDescent="0.35">
      <c r="A797" t="s">
        <v>18928</v>
      </c>
      <c r="B797" t="s">
        <v>19930</v>
      </c>
      <c r="C797" t="s">
        <v>19931</v>
      </c>
      <c r="D797">
        <v>59.686</v>
      </c>
      <c r="E797">
        <v>191</v>
      </c>
      <c r="F797">
        <v>49</v>
      </c>
      <c r="G797">
        <v>5</v>
      </c>
      <c r="H797">
        <v>7</v>
      </c>
      <c r="I797">
        <v>169</v>
      </c>
      <c r="J797">
        <v>6</v>
      </c>
      <c r="K797">
        <v>196</v>
      </c>
      <c r="L797">
        <v>3.87E-65</v>
      </c>
      <c r="M797">
        <v>198</v>
      </c>
      <c r="N797">
        <v>196</v>
      </c>
      <c r="O797">
        <v>97.448999999999998</v>
      </c>
      <c r="P797">
        <v>97.448999999999998</v>
      </c>
      <c r="Q797">
        <v>3593</v>
      </c>
      <c r="R797" t="s">
        <v>19931</v>
      </c>
    </row>
    <row r="798" spans="1:18" x14ac:dyDescent="0.35">
      <c r="A798" t="s">
        <v>18946</v>
      </c>
      <c r="B798" t="s">
        <v>16727</v>
      </c>
      <c r="C798" t="s">
        <v>16728</v>
      </c>
      <c r="D798">
        <v>25.091999999999999</v>
      </c>
      <c r="E798">
        <v>271</v>
      </c>
      <c r="F798">
        <v>153</v>
      </c>
      <c r="G798">
        <v>8</v>
      </c>
      <c r="H798">
        <v>5</v>
      </c>
      <c r="I798">
        <v>245</v>
      </c>
      <c r="J798">
        <v>4</v>
      </c>
      <c r="K798">
        <v>254</v>
      </c>
      <c r="L798">
        <v>4.2399999999999998E-10</v>
      </c>
      <c r="M798">
        <v>58.9</v>
      </c>
      <c r="N798">
        <v>256</v>
      </c>
      <c r="O798">
        <v>105.85899999999999</v>
      </c>
      <c r="P798">
        <v>101</v>
      </c>
      <c r="Q798">
        <v>386</v>
      </c>
      <c r="R798" t="s">
        <v>16728</v>
      </c>
    </row>
    <row r="799" spans="1:18" x14ac:dyDescent="0.35">
      <c r="A799" t="s">
        <v>18935</v>
      </c>
      <c r="B799" t="s">
        <v>15352</v>
      </c>
      <c r="C799" t="s">
        <v>19932</v>
      </c>
      <c r="D799">
        <v>45.454999999999998</v>
      </c>
      <c r="E799">
        <v>165</v>
      </c>
      <c r="F799">
        <v>84</v>
      </c>
      <c r="G799">
        <v>1</v>
      </c>
      <c r="H799">
        <v>4</v>
      </c>
      <c r="I799">
        <v>162</v>
      </c>
      <c r="J799">
        <v>6</v>
      </c>
      <c r="K799">
        <v>170</v>
      </c>
      <c r="L799">
        <v>7.4000000000000006E-54</v>
      </c>
      <c r="M799">
        <v>169</v>
      </c>
      <c r="N799">
        <v>179</v>
      </c>
      <c r="O799">
        <v>92.178799999999995</v>
      </c>
      <c r="P799">
        <v>92.178799999999995</v>
      </c>
      <c r="Q799">
        <v>2348</v>
      </c>
      <c r="R799" t="s">
        <v>19932</v>
      </c>
    </row>
    <row r="800" spans="1:18" x14ac:dyDescent="0.35">
      <c r="A800" t="s">
        <v>18935</v>
      </c>
      <c r="B800" t="s">
        <v>19933</v>
      </c>
      <c r="C800" t="s">
        <v>19934</v>
      </c>
      <c r="D800">
        <v>50.898000000000003</v>
      </c>
      <c r="E800">
        <v>167</v>
      </c>
      <c r="F800">
        <v>77</v>
      </c>
      <c r="G800">
        <v>1</v>
      </c>
      <c r="H800">
        <v>6</v>
      </c>
      <c r="I800">
        <v>167</v>
      </c>
      <c r="J800">
        <v>10</v>
      </c>
      <c r="K800">
        <v>176</v>
      </c>
      <c r="L800">
        <v>1.92E-57</v>
      </c>
      <c r="M800">
        <v>178</v>
      </c>
      <c r="N800">
        <v>183</v>
      </c>
      <c r="O800">
        <v>91.256799999999998</v>
      </c>
      <c r="P800">
        <v>91.256799999999998</v>
      </c>
      <c r="Q800">
        <v>2281</v>
      </c>
      <c r="R800" t="s">
        <v>19934</v>
      </c>
    </row>
    <row r="801" spans="1:18" x14ac:dyDescent="0.35">
      <c r="A801" t="s">
        <v>18928</v>
      </c>
      <c r="B801" t="s">
        <v>19607</v>
      </c>
      <c r="C801" t="s">
        <v>19935</v>
      </c>
      <c r="D801">
        <v>67.105000000000004</v>
      </c>
      <c r="E801">
        <v>152</v>
      </c>
      <c r="F801">
        <v>50</v>
      </c>
      <c r="G801">
        <v>0</v>
      </c>
      <c r="H801">
        <v>17</v>
      </c>
      <c r="I801">
        <v>168</v>
      </c>
      <c r="J801">
        <v>6</v>
      </c>
      <c r="K801">
        <v>157</v>
      </c>
      <c r="L801">
        <v>3.4600000000000001E-62</v>
      </c>
      <c r="M801">
        <v>189</v>
      </c>
      <c r="N801">
        <v>170</v>
      </c>
      <c r="O801">
        <v>89.411799999999999</v>
      </c>
      <c r="P801">
        <v>89.411799999999999</v>
      </c>
      <c r="Q801">
        <v>3703</v>
      </c>
      <c r="R801" t="s">
        <v>19935</v>
      </c>
    </row>
    <row r="802" spans="1:18" x14ac:dyDescent="0.35">
      <c r="A802" t="s">
        <v>19091</v>
      </c>
      <c r="B802" t="s">
        <v>19936</v>
      </c>
      <c r="C802" t="s">
        <v>19937</v>
      </c>
      <c r="D802">
        <v>39.024000000000001</v>
      </c>
      <c r="E802">
        <v>41</v>
      </c>
      <c r="F802">
        <v>24</v>
      </c>
      <c r="G802">
        <v>1</v>
      </c>
      <c r="H802">
        <v>29</v>
      </c>
      <c r="I802">
        <v>69</v>
      </c>
      <c r="J802">
        <v>15</v>
      </c>
      <c r="K802">
        <v>54</v>
      </c>
      <c r="L802">
        <v>1.73E-4</v>
      </c>
      <c r="M802">
        <v>35.799999999999997</v>
      </c>
      <c r="N802">
        <v>54</v>
      </c>
      <c r="O802">
        <v>75.925899999999999</v>
      </c>
      <c r="P802">
        <v>75.925899999999999</v>
      </c>
      <c r="Q802">
        <v>1897</v>
      </c>
      <c r="R802" t="s">
        <v>19937</v>
      </c>
    </row>
    <row r="803" spans="1:18" x14ac:dyDescent="0.35">
      <c r="A803" t="s">
        <v>19220</v>
      </c>
      <c r="B803" t="s">
        <v>19938</v>
      </c>
      <c r="C803" t="s">
        <v>19939</v>
      </c>
      <c r="D803">
        <v>25.21</v>
      </c>
      <c r="E803">
        <v>119</v>
      </c>
      <c r="F803">
        <v>83</v>
      </c>
      <c r="G803">
        <v>3</v>
      </c>
      <c r="H803">
        <v>6</v>
      </c>
      <c r="I803">
        <v>124</v>
      </c>
      <c r="J803">
        <v>1</v>
      </c>
      <c r="K803">
        <v>113</v>
      </c>
      <c r="L803">
        <v>9.1999999999999998E-2</v>
      </c>
      <c r="M803">
        <v>32.299999999999997</v>
      </c>
      <c r="N803">
        <v>191</v>
      </c>
      <c r="O803">
        <v>62.303699999999999</v>
      </c>
      <c r="P803">
        <v>62.303699999999999</v>
      </c>
      <c r="Q803">
        <v>5990</v>
      </c>
      <c r="R803" t="s">
        <v>19939</v>
      </c>
    </row>
    <row r="804" spans="1:18" x14ac:dyDescent="0.35">
      <c r="A804" t="s">
        <v>18928</v>
      </c>
      <c r="B804" t="s">
        <v>16143</v>
      </c>
      <c r="C804" t="s">
        <v>18592</v>
      </c>
      <c r="D804">
        <v>67.346999999999994</v>
      </c>
      <c r="E804">
        <v>147</v>
      </c>
      <c r="F804">
        <v>48</v>
      </c>
      <c r="G804">
        <v>0</v>
      </c>
      <c r="H804">
        <v>22</v>
      </c>
      <c r="I804">
        <v>168</v>
      </c>
      <c r="J804">
        <v>18</v>
      </c>
      <c r="K804">
        <v>164</v>
      </c>
      <c r="L804">
        <v>1.5999999999999999E-68</v>
      </c>
      <c r="M804">
        <v>206</v>
      </c>
      <c r="N804">
        <v>174</v>
      </c>
      <c r="O804">
        <v>84.482799999999997</v>
      </c>
      <c r="P804">
        <v>84.482799999999997</v>
      </c>
      <c r="Q804">
        <v>3537</v>
      </c>
      <c r="R804" t="s">
        <v>18592</v>
      </c>
    </row>
    <row r="805" spans="1:18" x14ac:dyDescent="0.35">
      <c r="A805" t="s">
        <v>19014</v>
      </c>
      <c r="B805" t="s">
        <v>18761</v>
      </c>
      <c r="C805" t="s">
        <v>18762</v>
      </c>
      <c r="D805">
        <v>28.873000000000001</v>
      </c>
      <c r="E805">
        <v>142</v>
      </c>
      <c r="F805">
        <v>83</v>
      </c>
      <c r="G805">
        <v>4</v>
      </c>
      <c r="H805">
        <v>13</v>
      </c>
      <c r="I805">
        <v>142</v>
      </c>
      <c r="J805">
        <v>5</v>
      </c>
      <c r="K805">
        <v>140</v>
      </c>
      <c r="L805">
        <v>6.3199999999999996E-6</v>
      </c>
      <c r="M805">
        <v>48.1</v>
      </c>
      <c r="N805">
        <v>257</v>
      </c>
      <c r="O805">
        <v>55.252899999999997</v>
      </c>
      <c r="P805">
        <v>55.252899999999997</v>
      </c>
      <c r="Q805">
        <v>2880</v>
      </c>
      <c r="R805" t="s">
        <v>18762</v>
      </c>
    </row>
    <row r="806" spans="1:18" x14ac:dyDescent="0.35">
      <c r="A806" t="s">
        <v>19014</v>
      </c>
      <c r="B806" t="s">
        <v>18761</v>
      </c>
      <c r="C806" t="s">
        <v>18762</v>
      </c>
      <c r="D806">
        <v>31.335999999999999</v>
      </c>
      <c r="E806">
        <v>217</v>
      </c>
      <c r="F806">
        <v>116</v>
      </c>
      <c r="G806">
        <v>10</v>
      </c>
      <c r="H806">
        <v>329</v>
      </c>
      <c r="I806">
        <v>533</v>
      </c>
      <c r="J806">
        <v>3</v>
      </c>
      <c r="K806">
        <v>198</v>
      </c>
      <c r="L806">
        <v>1E-3</v>
      </c>
      <c r="M806">
        <v>41.2</v>
      </c>
      <c r="N806">
        <v>257</v>
      </c>
      <c r="O806">
        <v>84.4358</v>
      </c>
      <c r="P806">
        <v>84.4358</v>
      </c>
      <c r="Q806">
        <v>2881</v>
      </c>
      <c r="R806" t="s">
        <v>18762</v>
      </c>
    </row>
    <row r="807" spans="1:18" x14ac:dyDescent="0.35">
      <c r="A807" t="s">
        <v>18920</v>
      </c>
      <c r="B807" t="s">
        <v>19940</v>
      </c>
      <c r="C807" t="s">
        <v>19941</v>
      </c>
      <c r="D807">
        <v>25</v>
      </c>
      <c r="E807">
        <v>312</v>
      </c>
      <c r="F807">
        <v>155</v>
      </c>
      <c r="G807">
        <v>6</v>
      </c>
      <c r="H807">
        <v>28</v>
      </c>
      <c r="I807">
        <v>337</v>
      </c>
      <c r="J807">
        <v>26</v>
      </c>
      <c r="K807">
        <v>260</v>
      </c>
      <c r="L807">
        <v>4.1499999999999999E-11</v>
      </c>
      <c r="M807">
        <v>63.2</v>
      </c>
      <c r="N807">
        <v>277</v>
      </c>
      <c r="O807">
        <v>112.63500000000001</v>
      </c>
      <c r="P807">
        <v>101</v>
      </c>
      <c r="Q807">
        <v>5160</v>
      </c>
      <c r="R807" t="s">
        <v>19941</v>
      </c>
    </row>
    <row r="808" spans="1:18" x14ac:dyDescent="0.35">
      <c r="A808" t="s">
        <v>18943</v>
      </c>
      <c r="B808" t="s">
        <v>17081</v>
      </c>
      <c r="C808" t="s">
        <v>18580</v>
      </c>
      <c r="D808">
        <v>29.696999999999999</v>
      </c>
      <c r="E808">
        <v>165</v>
      </c>
      <c r="F808">
        <v>91</v>
      </c>
      <c r="G808">
        <v>6</v>
      </c>
      <c r="H808">
        <v>30</v>
      </c>
      <c r="I808">
        <v>180</v>
      </c>
      <c r="J808">
        <v>3</v>
      </c>
      <c r="K808">
        <v>156</v>
      </c>
      <c r="L808">
        <v>8.3399999999999994E-5</v>
      </c>
      <c r="M808">
        <v>43.5</v>
      </c>
      <c r="N808">
        <v>249</v>
      </c>
      <c r="O808">
        <v>66.265100000000004</v>
      </c>
      <c r="P808">
        <v>66.265100000000004</v>
      </c>
      <c r="Q808">
        <v>1358</v>
      </c>
      <c r="R808" t="s">
        <v>18580</v>
      </c>
    </row>
    <row r="809" spans="1:18" x14ac:dyDescent="0.35">
      <c r="A809" t="s">
        <v>19000</v>
      </c>
      <c r="B809" t="s">
        <v>19942</v>
      </c>
      <c r="C809" t="s">
        <v>19943</v>
      </c>
      <c r="D809">
        <v>26.327000000000002</v>
      </c>
      <c r="E809">
        <v>490</v>
      </c>
      <c r="F809">
        <v>318</v>
      </c>
      <c r="G809">
        <v>17</v>
      </c>
      <c r="H809">
        <v>74</v>
      </c>
      <c r="I809">
        <v>557</v>
      </c>
      <c r="J809">
        <v>26</v>
      </c>
      <c r="K809">
        <v>478</v>
      </c>
      <c r="L809">
        <v>8.5399999999999999E-26</v>
      </c>
      <c r="M809">
        <v>114</v>
      </c>
      <c r="N809">
        <v>811</v>
      </c>
      <c r="O809">
        <v>60.419199999999996</v>
      </c>
      <c r="P809">
        <v>60.419199999999996</v>
      </c>
      <c r="Q809">
        <v>2094</v>
      </c>
      <c r="R809" t="s">
        <v>19943</v>
      </c>
    </row>
    <row r="810" spans="1:18" x14ac:dyDescent="0.35">
      <c r="A810" t="s">
        <v>18946</v>
      </c>
      <c r="B810" t="s">
        <v>15909</v>
      </c>
      <c r="C810" t="s">
        <v>15910</v>
      </c>
      <c r="D810">
        <v>25.83</v>
      </c>
      <c r="E810">
        <v>271</v>
      </c>
      <c r="F810">
        <v>151</v>
      </c>
      <c r="G810">
        <v>8</v>
      </c>
      <c r="H810">
        <v>5</v>
      </c>
      <c r="I810">
        <v>245</v>
      </c>
      <c r="J810">
        <v>4</v>
      </c>
      <c r="K810">
        <v>254</v>
      </c>
      <c r="L810">
        <v>1.65E-10</v>
      </c>
      <c r="M810">
        <v>60.1</v>
      </c>
      <c r="N810">
        <v>256</v>
      </c>
      <c r="O810">
        <v>105.85899999999999</v>
      </c>
      <c r="P810">
        <v>101</v>
      </c>
      <c r="Q810">
        <v>367</v>
      </c>
      <c r="R810" t="s">
        <v>15910</v>
      </c>
    </row>
    <row r="811" spans="1:18" x14ac:dyDescent="0.35">
      <c r="A811" t="s">
        <v>18917</v>
      </c>
      <c r="B811" t="s">
        <v>15126</v>
      </c>
      <c r="C811" t="s">
        <v>15127</v>
      </c>
      <c r="D811">
        <v>27.83</v>
      </c>
      <c r="E811">
        <v>212</v>
      </c>
      <c r="F811">
        <v>129</v>
      </c>
      <c r="G811">
        <v>8</v>
      </c>
      <c r="H811">
        <v>134</v>
      </c>
      <c r="I811">
        <v>329</v>
      </c>
      <c r="J811">
        <v>5</v>
      </c>
      <c r="K811">
        <v>208</v>
      </c>
      <c r="L811">
        <v>7.7899999999999996E-5</v>
      </c>
      <c r="M811">
        <v>44.3</v>
      </c>
      <c r="N811">
        <v>257</v>
      </c>
      <c r="O811">
        <v>82.490300000000005</v>
      </c>
      <c r="P811">
        <v>82.490300000000005</v>
      </c>
      <c r="Q811">
        <v>5746</v>
      </c>
      <c r="R811" t="s">
        <v>15127</v>
      </c>
    </row>
    <row r="812" spans="1:18" x14ac:dyDescent="0.35">
      <c r="A812" t="s">
        <v>19197</v>
      </c>
      <c r="B812" t="s">
        <v>19944</v>
      </c>
      <c r="C812" t="s">
        <v>19945</v>
      </c>
      <c r="D812">
        <v>30.488</v>
      </c>
      <c r="E812">
        <v>82</v>
      </c>
      <c r="F812">
        <v>45</v>
      </c>
      <c r="G812">
        <v>4</v>
      </c>
      <c r="H812">
        <v>29</v>
      </c>
      <c r="I812">
        <v>106</v>
      </c>
      <c r="J812">
        <v>3</v>
      </c>
      <c r="K812">
        <v>76</v>
      </c>
      <c r="L812">
        <v>0.56000000000000005</v>
      </c>
      <c r="M812">
        <v>30.4</v>
      </c>
      <c r="N812">
        <v>150</v>
      </c>
      <c r="O812">
        <v>54.666699999999999</v>
      </c>
      <c r="P812">
        <v>54.666699999999999</v>
      </c>
      <c r="Q812">
        <v>132</v>
      </c>
      <c r="R812" t="s">
        <v>19945</v>
      </c>
    </row>
    <row r="813" spans="1:18" x14ac:dyDescent="0.35">
      <c r="A813" t="s">
        <v>18946</v>
      </c>
      <c r="B813" t="s">
        <v>18489</v>
      </c>
      <c r="C813" t="s">
        <v>18490</v>
      </c>
      <c r="D813">
        <v>22.78</v>
      </c>
      <c r="E813">
        <v>259</v>
      </c>
      <c r="F813">
        <v>172</v>
      </c>
      <c r="G813">
        <v>7</v>
      </c>
      <c r="H813">
        <v>1</v>
      </c>
      <c r="I813">
        <v>244</v>
      </c>
      <c r="J813">
        <v>1</v>
      </c>
      <c r="K813">
        <v>246</v>
      </c>
      <c r="L813">
        <v>6.68E-7</v>
      </c>
      <c r="M813">
        <v>49.7</v>
      </c>
      <c r="N813">
        <v>249</v>
      </c>
      <c r="O813">
        <v>104.01600000000001</v>
      </c>
      <c r="P813">
        <v>101</v>
      </c>
      <c r="Q813">
        <v>514</v>
      </c>
      <c r="R813" t="s">
        <v>18490</v>
      </c>
    </row>
    <row r="814" spans="1:18" x14ac:dyDescent="0.35">
      <c r="A814" t="s">
        <v>18932</v>
      </c>
      <c r="B814" t="s">
        <v>19946</v>
      </c>
      <c r="C814" t="s">
        <v>19947</v>
      </c>
      <c r="D814">
        <v>25.373000000000001</v>
      </c>
      <c r="E814">
        <v>335</v>
      </c>
      <c r="F814">
        <v>191</v>
      </c>
      <c r="G814">
        <v>6</v>
      </c>
      <c r="H814">
        <v>1</v>
      </c>
      <c r="I814">
        <v>324</v>
      </c>
      <c r="J814">
        <v>1</v>
      </c>
      <c r="K814">
        <v>287</v>
      </c>
      <c r="L814">
        <v>1.9700000000000001E-20</v>
      </c>
      <c r="M814">
        <v>90.1</v>
      </c>
      <c r="N814">
        <v>290</v>
      </c>
      <c r="O814">
        <v>115.517</v>
      </c>
      <c r="P814">
        <v>101</v>
      </c>
      <c r="Q814">
        <v>4438</v>
      </c>
      <c r="R814" t="s">
        <v>19947</v>
      </c>
    </row>
    <row r="815" spans="1:18" x14ac:dyDescent="0.35">
      <c r="A815" t="s">
        <v>18943</v>
      </c>
      <c r="B815" t="s">
        <v>15076</v>
      </c>
      <c r="C815" t="s">
        <v>15102</v>
      </c>
      <c r="D815">
        <v>27.95</v>
      </c>
      <c r="E815">
        <v>161</v>
      </c>
      <c r="F815">
        <v>83</v>
      </c>
      <c r="G815">
        <v>6</v>
      </c>
      <c r="H815">
        <v>31</v>
      </c>
      <c r="I815">
        <v>169</v>
      </c>
      <c r="J815">
        <v>4</v>
      </c>
      <c r="K815">
        <v>153</v>
      </c>
      <c r="L815">
        <v>1.8200000000000001E-4</v>
      </c>
      <c r="M815">
        <v>42.4</v>
      </c>
      <c r="N815">
        <v>264</v>
      </c>
      <c r="O815">
        <v>60.9848</v>
      </c>
      <c r="P815">
        <v>60.9848</v>
      </c>
      <c r="Q815">
        <v>1391</v>
      </c>
      <c r="R815" t="s">
        <v>15102</v>
      </c>
    </row>
    <row r="816" spans="1:18" x14ac:dyDescent="0.35">
      <c r="A816" t="s">
        <v>18932</v>
      </c>
      <c r="B816" t="s">
        <v>19948</v>
      </c>
      <c r="C816" t="s">
        <v>19949</v>
      </c>
      <c r="D816">
        <v>28.963000000000001</v>
      </c>
      <c r="E816">
        <v>328</v>
      </c>
      <c r="F816">
        <v>168</v>
      </c>
      <c r="G816">
        <v>11</v>
      </c>
      <c r="H816">
        <v>4</v>
      </c>
      <c r="I816">
        <v>324</v>
      </c>
      <c r="J816">
        <v>6</v>
      </c>
      <c r="K816">
        <v>275</v>
      </c>
      <c r="L816">
        <v>1.4099999999999999E-25</v>
      </c>
      <c r="M816">
        <v>103</v>
      </c>
      <c r="N816">
        <v>278</v>
      </c>
      <c r="O816">
        <v>117.986</v>
      </c>
      <c r="P816">
        <v>101</v>
      </c>
      <c r="Q816">
        <v>4166</v>
      </c>
      <c r="R816" t="s">
        <v>19949</v>
      </c>
    </row>
    <row r="817" spans="1:18" x14ac:dyDescent="0.35">
      <c r="A817" t="s">
        <v>19038</v>
      </c>
      <c r="B817" t="s">
        <v>19950</v>
      </c>
      <c r="C817" t="s">
        <v>19951</v>
      </c>
      <c r="D817">
        <v>22.454000000000001</v>
      </c>
      <c r="E817">
        <v>383</v>
      </c>
      <c r="F817">
        <v>200</v>
      </c>
      <c r="G817">
        <v>19</v>
      </c>
      <c r="H817">
        <v>229</v>
      </c>
      <c r="I817">
        <v>535</v>
      </c>
      <c r="J817">
        <v>231</v>
      </c>
      <c r="K817">
        <v>592</v>
      </c>
      <c r="L817">
        <v>5.63E-5</v>
      </c>
      <c r="M817">
        <v>46.2</v>
      </c>
      <c r="N817">
        <v>644</v>
      </c>
      <c r="O817">
        <v>59.472000000000001</v>
      </c>
      <c r="P817">
        <v>59.472000000000001</v>
      </c>
      <c r="Q817">
        <v>3226</v>
      </c>
      <c r="R817" t="s">
        <v>19951</v>
      </c>
    </row>
    <row r="818" spans="1:18" x14ac:dyDescent="0.35">
      <c r="A818" t="s">
        <v>18932</v>
      </c>
      <c r="B818" t="s">
        <v>15179</v>
      </c>
      <c r="C818" t="s">
        <v>19952</v>
      </c>
      <c r="D818">
        <v>30.241</v>
      </c>
      <c r="E818">
        <v>291</v>
      </c>
      <c r="F818">
        <v>149</v>
      </c>
      <c r="G818">
        <v>7</v>
      </c>
      <c r="H818">
        <v>4</v>
      </c>
      <c r="I818">
        <v>293</v>
      </c>
      <c r="J818">
        <v>6</v>
      </c>
      <c r="K818">
        <v>243</v>
      </c>
      <c r="L818">
        <v>5.2000000000000002E-26</v>
      </c>
      <c r="M818">
        <v>105</v>
      </c>
      <c r="N818">
        <v>285</v>
      </c>
      <c r="O818">
        <v>102.105</v>
      </c>
      <c r="P818">
        <v>101</v>
      </c>
      <c r="Q818">
        <v>4157</v>
      </c>
      <c r="R818" t="s">
        <v>19952</v>
      </c>
    </row>
    <row r="819" spans="1:18" x14ac:dyDescent="0.35">
      <c r="A819" t="s">
        <v>18943</v>
      </c>
      <c r="B819" t="s">
        <v>15687</v>
      </c>
      <c r="C819" t="s">
        <v>16908</v>
      </c>
      <c r="D819">
        <v>28.221</v>
      </c>
      <c r="E819">
        <v>163</v>
      </c>
      <c r="F819">
        <v>82</v>
      </c>
      <c r="G819">
        <v>5</v>
      </c>
      <c r="H819">
        <v>30</v>
      </c>
      <c r="I819">
        <v>169</v>
      </c>
      <c r="J819">
        <v>3</v>
      </c>
      <c r="K819">
        <v>153</v>
      </c>
      <c r="L819">
        <v>9.3100000000000006E-6</v>
      </c>
      <c r="M819">
        <v>46.6</v>
      </c>
      <c r="N819">
        <v>259</v>
      </c>
      <c r="O819">
        <v>62.934399999999997</v>
      </c>
      <c r="P819">
        <v>62.934399999999997</v>
      </c>
      <c r="Q819">
        <v>1246</v>
      </c>
      <c r="R819" t="s">
        <v>16908</v>
      </c>
    </row>
    <row r="820" spans="1:18" x14ac:dyDescent="0.35">
      <c r="A820" t="s">
        <v>19104</v>
      </c>
      <c r="B820" t="s">
        <v>19953</v>
      </c>
      <c r="C820" t="s">
        <v>19954</v>
      </c>
      <c r="D820">
        <v>21.007999999999999</v>
      </c>
      <c r="E820">
        <v>119</v>
      </c>
      <c r="F820">
        <v>79</v>
      </c>
      <c r="G820">
        <v>4</v>
      </c>
      <c r="H820">
        <v>37</v>
      </c>
      <c r="I820">
        <v>143</v>
      </c>
      <c r="J820">
        <v>10</v>
      </c>
      <c r="K820">
        <v>125</v>
      </c>
      <c r="L820">
        <v>5.6000000000000001E-2</v>
      </c>
      <c r="M820">
        <v>33.1</v>
      </c>
      <c r="N820">
        <v>143</v>
      </c>
      <c r="O820">
        <v>83.216800000000006</v>
      </c>
      <c r="P820">
        <v>83.216800000000006</v>
      </c>
      <c r="Q820">
        <v>5956</v>
      </c>
      <c r="R820" t="s">
        <v>19954</v>
      </c>
    </row>
    <row r="821" spans="1:18" x14ac:dyDescent="0.35">
      <c r="A821" t="s">
        <v>18978</v>
      </c>
      <c r="B821" t="s">
        <v>16455</v>
      </c>
      <c r="C821" t="s">
        <v>16456</v>
      </c>
      <c r="D821">
        <v>27.843</v>
      </c>
      <c r="E821">
        <v>255</v>
      </c>
      <c r="F821">
        <v>146</v>
      </c>
      <c r="G821">
        <v>12</v>
      </c>
      <c r="H821">
        <v>362</v>
      </c>
      <c r="I821">
        <v>604</v>
      </c>
      <c r="J821">
        <v>4</v>
      </c>
      <c r="K821">
        <v>232</v>
      </c>
      <c r="L821">
        <v>9.5499999999999991E-10</v>
      </c>
      <c r="M821">
        <v>61.2</v>
      </c>
      <c r="N821">
        <v>261</v>
      </c>
      <c r="O821">
        <v>97.701099999999997</v>
      </c>
      <c r="P821">
        <v>97.701099999999997</v>
      </c>
      <c r="Q821">
        <v>177</v>
      </c>
      <c r="R821" t="s">
        <v>16456</v>
      </c>
    </row>
    <row r="822" spans="1:18" x14ac:dyDescent="0.35">
      <c r="A822" t="s">
        <v>19955</v>
      </c>
      <c r="B822" t="s">
        <v>19956</v>
      </c>
      <c r="C822" t="s">
        <v>19957</v>
      </c>
      <c r="D822">
        <v>30.495999999999999</v>
      </c>
      <c r="E822">
        <v>141</v>
      </c>
      <c r="F822">
        <v>77</v>
      </c>
      <c r="G822">
        <v>5</v>
      </c>
      <c r="H822">
        <v>253</v>
      </c>
      <c r="I822">
        <v>384</v>
      </c>
      <c r="J822">
        <v>93</v>
      </c>
      <c r="K822">
        <v>221</v>
      </c>
      <c r="L822">
        <v>6.7000000000000004E-2</v>
      </c>
      <c r="M822">
        <v>35</v>
      </c>
      <c r="N822">
        <v>255</v>
      </c>
      <c r="O822">
        <v>55.2941</v>
      </c>
      <c r="P822">
        <v>55.2941</v>
      </c>
      <c r="Q822">
        <v>1828</v>
      </c>
      <c r="R822" t="s">
        <v>19957</v>
      </c>
    </row>
    <row r="823" spans="1:18" x14ac:dyDescent="0.35">
      <c r="A823" t="s">
        <v>18928</v>
      </c>
      <c r="B823" t="s">
        <v>15264</v>
      </c>
      <c r="C823" t="s">
        <v>19958</v>
      </c>
      <c r="D823">
        <v>60.713999999999999</v>
      </c>
      <c r="E823">
        <v>140</v>
      </c>
      <c r="F823">
        <v>54</v>
      </c>
      <c r="G823">
        <v>1</v>
      </c>
      <c r="H823">
        <v>26</v>
      </c>
      <c r="I823">
        <v>164</v>
      </c>
      <c r="J823">
        <v>59</v>
      </c>
      <c r="K823">
        <v>198</v>
      </c>
      <c r="L823">
        <v>1.0500000000000001E-55</v>
      </c>
      <c r="M823">
        <v>174</v>
      </c>
      <c r="N823">
        <v>214</v>
      </c>
      <c r="O823">
        <v>65.420599999999993</v>
      </c>
      <c r="P823">
        <v>65.420599999999993</v>
      </c>
      <c r="Q823">
        <v>3829</v>
      </c>
      <c r="R823" t="s">
        <v>19958</v>
      </c>
    </row>
    <row r="824" spans="1:18" x14ac:dyDescent="0.35">
      <c r="A824" t="s">
        <v>18928</v>
      </c>
      <c r="B824" t="s">
        <v>19959</v>
      </c>
      <c r="C824" t="s">
        <v>19960</v>
      </c>
      <c r="D824">
        <v>66.667000000000002</v>
      </c>
      <c r="E824">
        <v>147</v>
      </c>
      <c r="F824">
        <v>49</v>
      </c>
      <c r="G824">
        <v>0</v>
      </c>
      <c r="H824">
        <v>22</v>
      </c>
      <c r="I824">
        <v>168</v>
      </c>
      <c r="J824">
        <v>25</v>
      </c>
      <c r="K824">
        <v>171</v>
      </c>
      <c r="L824">
        <v>2.2599999999999999E-63</v>
      </c>
      <c r="M824">
        <v>193</v>
      </c>
      <c r="N824">
        <v>192</v>
      </c>
      <c r="O824">
        <v>76.5625</v>
      </c>
      <c r="P824">
        <v>76.5625</v>
      </c>
      <c r="Q824">
        <v>3650</v>
      </c>
      <c r="R824" t="s">
        <v>19960</v>
      </c>
    </row>
    <row r="825" spans="1:18" x14ac:dyDescent="0.35">
      <c r="A825" t="s">
        <v>18932</v>
      </c>
      <c r="B825" t="s">
        <v>15179</v>
      </c>
      <c r="C825" t="s">
        <v>19961</v>
      </c>
      <c r="D825">
        <v>28.312999999999999</v>
      </c>
      <c r="E825">
        <v>332</v>
      </c>
      <c r="F825">
        <v>183</v>
      </c>
      <c r="G825">
        <v>7</v>
      </c>
      <c r="H825">
        <v>3</v>
      </c>
      <c r="I825">
        <v>328</v>
      </c>
      <c r="J825">
        <v>5</v>
      </c>
      <c r="K825">
        <v>287</v>
      </c>
      <c r="L825">
        <v>1.6699999999999999E-26</v>
      </c>
      <c r="M825">
        <v>106</v>
      </c>
      <c r="N825">
        <v>289</v>
      </c>
      <c r="O825">
        <v>114.879</v>
      </c>
      <c r="P825">
        <v>101</v>
      </c>
      <c r="Q825">
        <v>4153</v>
      </c>
      <c r="R825" t="s">
        <v>19961</v>
      </c>
    </row>
    <row r="826" spans="1:18" x14ac:dyDescent="0.35">
      <c r="A826" t="s">
        <v>18940</v>
      </c>
      <c r="B826" t="s">
        <v>19962</v>
      </c>
      <c r="C826" t="s">
        <v>19963</v>
      </c>
      <c r="D826">
        <v>42.588000000000001</v>
      </c>
      <c r="E826">
        <v>742</v>
      </c>
      <c r="F826">
        <v>398</v>
      </c>
      <c r="G826">
        <v>11</v>
      </c>
      <c r="H826">
        <v>8</v>
      </c>
      <c r="I826">
        <v>742</v>
      </c>
      <c r="J826">
        <v>13</v>
      </c>
      <c r="K826">
        <v>733</v>
      </c>
      <c r="L826">
        <v>8.4100000000000008E-171</v>
      </c>
      <c r="M826">
        <v>509</v>
      </c>
      <c r="N826">
        <v>733</v>
      </c>
      <c r="O826">
        <v>101.22799999999999</v>
      </c>
      <c r="P826">
        <v>101</v>
      </c>
      <c r="Q826">
        <v>4524</v>
      </c>
      <c r="R826" t="s">
        <v>19963</v>
      </c>
    </row>
    <row r="827" spans="1:18" x14ac:dyDescent="0.35">
      <c r="A827" t="s">
        <v>19038</v>
      </c>
      <c r="B827" t="s">
        <v>19964</v>
      </c>
      <c r="C827" t="s">
        <v>19965</v>
      </c>
      <c r="D827">
        <v>23.873000000000001</v>
      </c>
      <c r="E827">
        <v>377</v>
      </c>
      <c r="F827">
        <v>202</v>
      </c>
      <c r="G827">
        <v>18</v>
      </c>
      <c r="H827">
        <v>229</v>
      </c>
      <c r="I827">
        <v>534</v>
      </c>
      <c r="J827">
        <v>257</v>
      </c>
      <c r="K827">
        <v>619</v>
      </c>
      <c r="L827">
        <v>1.49E-7</v>
      </c>
      <c r="M827">
        <v>54.7</v>
      </c>
      <c r="N827">
        <v>672</v>
      </c>
      <c r="O827">
        <v>56.101199999999999</v>
      </c>
      <c r="P827">
        <v>56.101199999999999</v>
      </c>
      <c r="Q827">
        <v>3108</v>
      </c>
      <c r="R827" t="s">
        <v>19965</v>
      </c>
    </row>
    <row r="828" spans="1:18" x14ac:dyDescent="0.35">
      <c r="A828" t="s">
        <v>18928</v>
      </c>
      <c r="B828" t="s">
        <v>19966</v>
      </c>
      <c r="C828" t="s">
        <v>19967</v>
      </c>
      <c r="D828">
        <v>65.971999999999994</v>
      </c>
      <c r="E828">
        <v>144</v>
      </c>
      <c r="F828">
        <v>49</v>
      </c>
      <c r="G828">
        <v>0</v>
      </c>
      <c r="H828">
        <v>22</v>
      </c>
      <c r="I828">
        <v>165</v>
      </c>
      <c r="J828">
        <v>67</v>
      </c>
      <c r="K828">
        <v>210</v>
      </c>
      <c r="L828">
        <v>9.3900000000000004E-63</v>
      </c>
      <c r="M828">
        <v>192</v>
      </c>
      <c r="N828">
        <v>216</v>
      </c>
      <c r="O828">
        <v>66.666700000000006</v>
      </c>
      <c r="P828">
        <v>66.666700000000006</v>
      </c>
      <c r="Q828">
        <v>3674</v>
      </c>
      <c r="R828" t="s">
        <v>19967</v>
      </c>
    </row>
    <row r="829" spans="1:18" x14ac:dyDescent="0.35">
      <c r="A829" t="s">
        <v>19038</v>
      </c>
      <c r="B829" t="s">
        <v>19968</v>
      </c>
      <c r="C829" t="s">
        <v>19969</v>
      </c>
      <c r="D829">
        <v>26</v>
      </c>
      <c r="E829">
        <v>150</v>
      </c>
      <c r="F829">
        <v>83</v>
      </c>
      <c r="G829">
        <v>6</v>
      </c>
      <c r="H829">
        <v>426</v>
      </c>
      <c r="I829">
        <v>550</v>
      </c>
      <c r="J829">
        <v>10</v>
      </c>
      <c r="K829">
        <v>156</v>
      </c>
      <c r="L829">
        <v>1.4100000000000001E-4</v>
      </c>
      <c r="M829">
        <v>43.1</v>
      </c>
      <c r="N829">
        <v>170</v>
      </c>
      <c r="O829">
        <v>88.235299999999995</v>
      </c>
      <c r="P829">
        <v>88.235299999999995</v>
      </c>
      <c r="Q829">
        <v>3269</v>
      </c>
      <c r="R829" t="s">
        <v>19969</v>
      </c>
    </row>
    <row r="830" spans="1:18" x14ac:dyDescent="0.35">
      <c r="A830" t="s">
        <v>18920</v>
      </c>
      <c r="B830" t="s">
        <v>19773</v>
      </c>
      <c r="C830" t="s">
        <v>19970</v>
      </c>
      <c r="D830">
        <v>37.539000000000001</v>
      </c>
      <c r="E830">
        <v>317</v>
      </c>
      <c r="F830">
        <v>185</v>
      </c>
      <c r="G830">
        <v>6</v>
      </c>
      <c r="H830">
        <v>25</v>
      </c>
      <c r="I830">
        <v>329</v>
      </c>
      <c r="J830">
        <v>12</v>
      </c>
      <c r="K830">
        <v>327</v>
      </c>
      <c r="L830">
        <v>2.98E-40</v>
      </c>
      <c r="M830">
        <v>144</v>
      </c>
      <c r="N830">
        <v>347</v>
      </c>
      <c r="O830">
        <v>91.354500000000002</v>
      </c>
      <c r="P830">
        <v>91.354500000000002</v>
      </c>
      <c r="Q830">
        <v>5086</v>
      </c>
      <c r="R830" t="s">
        <v>19970</v>
      </c>
    </row>
    <row r="831" spans="1:18" x14ac:dyDescent="0.35">
      <c r="A831" t="s">
        <v>19010</v>
      </c>
      <c r="B831" t="s">
        <v>15289</v>
      </c>
      <c r="C831" t="s">
        <v>19971</v>
      </c>
      <c r="D831">
        <v>27.564</v>
      </c>
      <c r="E831">
        <v>156</v>
      </c>
      <c r="F831">
        <v>99</v>
      </c>
      <c r="G831">
        <v>4</v>
      </c>
      <c r="H831">
        <v>16</v>
      </c>
      <c r="I831">
        <v>157</v>
      </c>
      <c r="J831">
        <v>8</v>
      </c>
      <c r="K831">
        <v>163</v>
      </c>
      <c r="L831">
        <v>1E-3</v>
      </c>
      <c r="M831">
        <v>39.700000000000003</v>
      </c>
      <c r="N831">
        <v>259</v>
      </c>
      <c r="O831">
        <v>60.231699999999996</v>
      </c>
      <c r="P831">
        <v>60.231699999999996</v>
      </c>
      <c r="Q831">
        <v>320</v>
      </c>
      <c r="R831" t="s">
        <v>19971</v>
      </c>
    </row>
    <row r="832" spans="1:18" x14ac:dyDescent="0.35">
      <c r="A832" t="s">
        <v>18940</v>
      </c>
      <c r="B832" t="s">
        <v>19972</v>
      </c>
      <c r="C832" t="s">
        <v>19973</v>
      </c>
      <c r="D832">
        <v>38.822000000000003</v>
      </c>
      <c r="E832">
        <v>747</v>
      </c>
      <c r="F832">
        <v>415</v>
      </c>
      <c r="G832">
        <v>12</v>
      </c>
      <c r="H832">
        <v>8</v>
      </c>
      <c r="I832">
        <v>747</v>
      </c>
      <c r="J832">
        <v>18</v>
      </c>
      <c r="K832">
        <v>729</v>
      </c>
      <c r="L832">
        <v>4.9699999999999997E-152</v>
      </c>
      <c r="M832">
        <v>460</v>
      </c>
      <c r="N832">
        <v>731</v>
      </c>
      <c r="O832">
        <v>102.18899999999999</v>
      </c>
      <c r="P832">
        <v>101</v>
      </c>
      <c r="Q832">
        <v>4586</v>
      </c>
      <c r="R832" t="s">
        <v>19973</v>
      </c>
    </row>
    <row r="833" spans="1:18" x14ac:dyDescent="0.35">
      <c r="A833" t="s">
        <v>19200</v>
      </c>
      <c r="B833" t="s">
        <v>15411</v>
      </c>
      <c r="C833" t="s">
        <v>19974</v>
      </c>
      <c r="D833">
        <v>28.571000000000002</v>
      </c>
      <c r="E833">
        <v>91</v>
      </c>
      <c r="F833">
        <v>55</v>
      </c>
      <c r="G833">
        <v>4</v>
      </c>
      <c r="H833">
        <v>18</v>
      </c>
      <c r="I833">
        <v>103</v>
      </c>
      <c r="J833">
        <v>12</v>
      </c>
      <c r="K833">
        <v>97</v>
      </c>
      <c r="L833">
        <v>0.8</v>
      </c>
      <c r="M833">
        <v>28.5</v>
      </c>
      <c r="N833">
        <v>144</v>
      </c>
      <c r="O833">
        <v>63.194400000000002</v>
      </c>
      <c r="P833">
        <v>63.194400000000002</v>
      </c>
      <c r="Q833">
        <v>1708</v>
      </c>
      <c r="R833" t="s">
        <v>19974</v>
      </c>
    </row>
    <row r="834" spans="1:18" x14ac:dyDescent="0.35">
      <c r="A834" t="s">
        <v>18935</v>
      </c>
      <c r="B834" t="s">
        <v>15793</v>
      </c>
      <c r="C834" t="s">
        <v>19975</v>
      </c>
      <c r="D834">
        <v>37.423000000000002</v>
      </c>
      <c r="E834">
        <v>163</v>
      </c>
      <c r="F834">
        <v>90</v>
      </c>
      <c r="G834">
        <v>4</v>
      </c>
      <c r="H834">
        <v>3</v>
      </c>
      <c r="I834">
        <v>165</v>
      </c>
      <c r="J834">
        <v>5</v>
      </c>
      <c r="K834">
        <v>155</v>
      </c>
      <c r="L834">
        <v>2.1100000000000001E-30</v>
      </c>
      <c r="M834">
        <v>108</v>
      </c>
      <c r="N834">
        <v>159</v>
      </c>
      <c r="O834">
        <v>102.51600000000001</v>
      </c>
      <c r="P834">
        <v>101</v>
      </c>
      <c r="Q834">
        <v>2480</v>
      </c>
      <c r="R834" t="s">
        <v>19975</v>
      </c>
    </row>
    <row r="835" spans="1:18" x14ac:dyDescent="0.35">
      <c r="A835" t="s">
        <v>18920</v>
      </c>
      <c r="B835" t="s">
        <v>19976</v>
      </c>
      <c r="C835" t="s">
        <v>19977</v>
      </c>
      <c r="D835">
        <v>29.53</v>
      </c>
      <c r="E835">
        <v>149</v>
      </c>
      <c r="F835">
        <v>73</v>
      </c>
      <c r="G835">
        <v>4</v>
      </c>
      <c r="H835">
        <v>169</v>
      </c>
      <c r="I835">
        <v>317</v>
      </c>
      <c r="J835">
        <v>101</v>
      </c>
      <c r="K835">
        <v>217</v>
      </c>
      <c r="L835">
        <v>1.5799999999999999E-4</v>
      </c>
      <c r="M835">
        <v>43.1</v>
      </c>
      <c r="N835">
        <v>295</v>
      </c>
      <c r="O835">
        <v>50.508499999999998</v>
      </c>
      <c r="P835">
        <v>50.508499999999998</v>
      </c>
      <c r="Q835">
        <v>5420</v>
      </c>
      <c r="R835" t="s">
        <v>19977</v>
      </c>
    </row>
    <row r="836" spans="1:18" x14ac:dyDescent="0.35">
      <c r="A836" t="s">
        <v>19978</v>
      </c>
      <c r="B836" t="s">
        <v>15547</v>
      </c>
      <c r="C836" t="s">
        <v>15548</v>
      </c>
      <c r="D836">
        <v>27.044</v>
      </c>
      <c r="E836">
        <v>159</v>
      </c>
      <c r="F836">
        <v>98</v>
      </c>
      <c r="G836">
        <v>6</v>
      </c>
      <c r="H836">
        <v>85</v>
      </c>
      <c r="I836">
        <v>231</v>
      </c>
      <c r="J836">
        <v>12</v>
      </c>
      <c r="K836">
        <v>164</v>
      </c>
      <c r="L836">
        <v>0.45</v>
      </c>
      <c r="M836">
        <v>31.6</v>
      </c>
      <c r="N836">
        <v>256</v>
      </c>
      <c r="O836">
        <v>62.109400000000001</v>
      </c>
      <c r="P836">
        <v>62.109400000000001</v>
      </c>
      <c r="Q836">
        <v>3009</v>
      </c>
      <c r="R836" t="s">
        <v>15548</v>
      </c>
    </row>
    <row r="837" spans="1:18" x14ac:dyDescent="0.35">
      <c r="A837" t="s">
        <v>19123</v>
      </c>
      <c r="B837" t="s">
        <v>19979</v>
      </c>
      <c r="C837" t="s">
        <v>19980</v>
      </c>
      <c r="D837">
        <v>21.263999999999999</v>
      </c>
      <c r="E837">
        <v>174</v>
      </c>
      <c r="F837">
        <v>127</v>
      </c>
      <c r="G837">
        <v>4</v>
      </c>
      <c r="H837">
        <v>2</v>
      </c>
      <c r="I837">
        <v>172</v>
      </c>
      <c r="J837">
        <v>5</v>
      </c>
      <c r="K837">
        <v>171</v>
      </c>
      <c r="L837">
        <v>0.55000000000000004</v>
      </c>
      <c r="M837">
        <v>30.8</v>
      </c>
      <c r="N837">
        <v>197</v>
      </c>
      <c r="O837">
        <v>88.3249</v>
      </c>
      <c r="P837">
        <v>88.3249</v>
      </c>
      <c r="Q837">
        <v>5480</v>
      </c>
      <c r="R837" t="s">
        <v>19980</v>
      </c>
    </row>
    <row r="838" spans="1:18" x14ac:dyDescent="0.35">
      <c r="A838" t="s">
        <v>18940</v>
      </c>
      <c r="B838" t="s">
        <v>19981</v>
      </c>
      <c r="C838" t="s">
        <v>19982</v>
      </c>
      <c r="D838">
        <v>26.709</v>
      </c>
      <c r="E838">
        <v>790</v>
      </c>
      <c r="F838">
        <v>499</v>
      </c>
      <c r="G838">
        <v>23</v>
      </c>
      <c r="H838">
        <v>8</v>
      </c>
      <c r="I838">
        <v>742</v>
      </c>
      <c r="J838">
        <v>10</v>
      </c>
      <c r="K838">
        <v>774</v>
      </c>
      <c r="L838">
        <v>2.65E-56</v>
      </c>
      <c r="M838">
        <v>206</v>
      </c>
      <c r="N838">
        <v>783</v>
      </c>
      <c r="O838">
        <v>100.89400000000001</v>
      </c>
      <c r="P838">
        <v>101</v>
      </c>
      <c r="Q838">
        <v>4961</v>
      </c>
      <c r="R838" t="s">
        <v>19982</v>
      </c>
    </row>
    <row r="839" spans="1:18" x14ac:dyDescent="0.35">
      <c r="A839" t="s">
        <v>19015</v>
      </c>
      <c r="B839" t="s">
        <v>16306</v>
      </c>
      <c r="C839" t="s">
        <v>17283</v>
      </c>
      <c r="D839">
        <v>39.872999999999998</v>
      </c>
      <c r="E839">
        <v>158</v>
      </c>
      <c r="F839">
        <v>91</v>
      </c>
      <c r="G839">
        <v>3</v>
      </c>
      <c r="H839">
        <v>16</v>
      </c>
      <c r="I839">
        <v>172</v>
      </c>
      <c r="J839">
        <v>19</v>
      </c>
      <c r="K839">
        <v>173</v>
      </c>
      <c r="L839">
        <v>5.1299999999999999E-30</v>
      </c>
      <c r="M839">
        <v>108</v>
      </c>
      <c r="N839">
        <v>176</v>
      </c>
      <c r="O839">
        <v>89.7727</v>
      </c>
      <c r="P839">
        <v>89.7727</v>
      </c>
      <c r="Q839">
        <v>848</v>
      </c>
      <c r="R839" t="s">
        <v>17283</v>
      </c>
    </row>
    <row r="840" spans="1:18" x14ac:dyDescent="0.35">
      <c r="A840" t="s">
        <v>19016</v>
      </c>
      <c r="B840" t="s">
        <v>16306</v>
      </c>
      <c r="C840" t="s">
        <v>17283</v>
      </c>
      <c r="D840">
        <v>63.871000000000002</v>
      </c>
      <c r="E840">
        <v>155</v>
      </c>
      <c r="F840">
        <v>56</v>
      </c>
      <c r="G840">
        <v>0</v>
      </c>
      <c r="H840">
        <v>27</v>
      </c>
      <c r="I840">
        <v>181</v>
      </c>
      <c r="J840">
        <v>19</v>
      </c>
      <c r="K840">
        <v>173</v>
      </c>
      <c r="L840">
        <v>2.1899999999999999E-68</v>
      </c>
      <c r="M840">
        <v>206</v>
      </c>
      <c r="N840">
        <v>176</v>
      </c>
      <c r="O840">
        <v>88.068200000000004</v>
      </c>
      <c r="P840">
        <v>88.068200000000004</v>
      </c>
      <c r="Q840">
        <v>2722</v>
      </c>
      <c r="R840" t="s">
        <v>17283</v>
      </c>
    </row>
    <row r="841" spans="1:18" x14ac:dyDescent="0.35">
      <c r="A841" t="s">
        <v>19017</v>
      </c>
      <c r="B841" t="s">
        <v>16306</v>
      </c>
      <c r="C841" t="s">
        <v>17283</v>
      </c>
      <c r="D841">
        <v>42.405000000000001</v>
      </c>
      <c r="E841">
        <v>158</v>
      </c>
      <c r="F841">
        <v>89</v>
      </c>
      <c r="G841">
        <v>2</v>
      </c>
      <c r="H841">
        <v>30</v>
      </c>
      <c r="I841">
        <v>187</v>
      </c>
      <c r="J841">
        <v>18</v>
      </c>
      <c r="K841">
        <v>173</v>
      </c>
      <c r="L841">
        <v>1.7000000000000001E-36</v>
      </c>
      <c r="M841">
        <v>125</v>
      </c>
      <c r="N841">
        <v>176</v>
      </c>
      <c r="O841">
        <v>89.7727</v>
      </c>
      <c r="P841">
        <v>89.7727</v>
      </c>
      <c r="Q841">
        <v>2785</v>
      </c>
      <c r="R841" t="s">
        <v>17283</v>
      </c>
    </row>
    <row r="842" spans="1:18" x14ac:dyDescent="0.35">
      <c r="A842" t="s">
        <v>18935</v>
      </c>
      <c r="B842" t="s">
        <v>19983</v>
      </c>
      <c r="C842" t="s">
        <v>19984</v>
      </c>
      <c r="D842">
        <v>42.405000000000001</v>
      </c>
      <c r="E842">
        <v>158</v>
      </c>
      <c r="F842">
        <v>79</v>
      </c>
      <c r="G842">
        <v>3</v>
      </c>
      <c r="H842">
        <v>3</v>
      </c>
      <c r="I842">
        <v>160</v>
      </c>
      <c r="J842">
        <v>4</v>
      </c>
      <c r="K842">
        <v>149</v>
      </c>
      <c r="L842">
        <v>1.13E-33</v>
      </c>
      <c r="M842">
        <v>117</v>
      </c>
      <c r="N842">
        <v>163</v>
      </c>
      <c r="O842">
        <v>96.932500000000005</v>
      </c>
      <c r="P842">
        <v>96.932500000000005</v>
      </c>
      <c r="Q842">
        <v>2430</v>
      </c>
      <c r="R842" t="s">
        <v>19984</v>
      </c>
    </row>
    <row r="843" spans="1:18" x14ac:dyDescent="0.35">
      <c r="A843" t="s">
        <v>18946</v>
      </c>
      <c r="B843" t="s">
        <v>15946</v>
      </c>
      <c r="C843" t="s">
        <v>17463</v>
      </c>
      <c r="D843">
        <v>25.091999999999999</v>
      </c>
      <c r="E843">
        <v>271</v>
      </c>
      <c r="F843">
        <v>153</v>
      </c>
      <c r="G843">
        <v>8</v>
      </c>
      <c r="H843">
        <v>5</v>
      </c>
      <c r="I843">
        <v>245</v>
      </c>
      <c r="J843">
        <v>4</v>
      </c>
      <c r="K843">
        <v>254</v>
      </c>
      <c r="L843">
        <v>6.9499999999999998E-10</v>
      </c>
      <c r="M843">
        <v>58.5</v>
      </c>
      <c r="N843">
        <v>256</v>
      </c>
      <c r="O843">
        <v>105.85899999999999</v>
      </c>
      <c r="P843">
        <v>101</v>
      </c>
      <c r="Q843">
        <v>400</v>
      </c>
      <c r="R843" t="s">
        <v>17463</v>
      </c>
    </row>
    <row r="844" spans="1:18" x14ac:dyDescent="0.35">
      <c r="A844" t="s">
        <v>18932</v>
      </c>
      <c r="B844" t="s">
        <v>19036</v>
      </c>
      <c r="C844" t="s">
        <v>19985</v>
      </c>
      <c r="D844">
        <v>45.97</v>
      </c>
      <c r="E844">
        <v>335</v>
      </c>
      <c r="F844">
        <v>168</v>
      </c>
      <c r="G844">
        <v>4</v>
      </c>
      <c r="H844">
        <v>1</v>
      </c>
      <c r="I844">
        <v>324</v>
      </c>
      <c r="J844">
        <v>1</v>
      </c>
      <c r="K844">
        <v>333</v>
      </c>
      <c r="L844">
        <v>1.5700000000000001E-89</v>
      </c>
      <c r="M844">
        <v>271</v>
      </c>
      <c r="N844">
        <v>338</v>
      </c>
      <c r="O844">
        <v>99.112399999999994</v>
      </c>
      <c r="P844">
        <v>99.112399999999994</v>
      </c>
      <c r="Q844">
        <v>4075</v>
      </c>
      <c r="R844" t="s">
        <v>19985</v>
      </c>
    </row>
    <row r="845" spans="1:18" x14ac:dyDescent="0.35">
      <c r="A845" t="s">
        <v>18940</v>
      </c>
      <c r="B845" t="s">
        <v>19986</v>
      </c>
      <c r="C845" t="s">
        <v>19987</v>
      </c>
      <c r="D845">
        <v>39.241999999999997</v>
      </c>
      <c r="E845">
        <v>739</v>
      </c>
      <c r="F845">
        <v>424</v>
      </c>
      <c r="G845">
        <v>14</v>
      </c>
      <c r="H845">
        <v>12</v>
      </c>
      <c r="I845">
        <v>743</v>
      </c>
      <c r="J845">
        <v>2</v>
      </c>
      <c r="K845">
        <v>722</v>
      </c>
      <c r="L845">
        <v>4.7799999999999998E-136</v>
      </c>
      <c r="M845">
        <v>419</v>
      </c>
      <c r="N845">
        <v>724</v>
      </c>
      <c r="O845">
        <v>102.072</v>
      </c>
      <c r="P845">
        <v>101</v>
      </c>
      <c r="Q845">
        <v>4674</v>
      </c>
      <c r="R845" t="s">
        <v>19987</v>
      </c>
    </row>
    <row r="846" spans="1:18" x14ac:dyDescent="0.35">
      <c r="A846" t="s">
        <v>18920</v>
      </c>
      <c r="B846" t="s">
        <v>19988</v>
      </c>
      <c r="C846" t="s">
        <v>19989</v>
      </c>
      <c r="D846">
        <v>28.902000000000001</v>
      </c>
      <c r="E846">
        <v>173</v>
      </c>
      <c r="F846">
        <v>109</v>
      </c>
      <c r="G846">
        <v>4</v>
      </c>
      <c r="H846">
        <v>161</v>
      </c>
      <c r="I846">
        <v>333</v>
      </c>
      <c r="J846">
        <v>97</v>
      </c>
      <c r="K846">
        <v>255</v>
      </c>
      <c r="L846">
        <v>3.7700000000000001E-13</v>
      </c>
      <c r="M846">
        <v>69.3</v>
      </c>
      <c r="N846">
        <v>318</v>
      </c>
      <c r="O846">
        <v>54.402500000000003</v>
      </c>
      <c r="P846">
        <v>54.402500000000003</v>
      </c>
      <c r="Q846">
        <v>5135</v>
      </c>
      <c r="R846" t="s">
        <v>19989</v>
      </c>
    </row>
    <row r="847" spans="1:18" x14ac:dyDescent="0.35">
      <c r="A847" t="s">
        <v>18920</v>
      </c>
      <c r="B847" t="s">
        <v>19990</v>
      </c>
      <c r="C847" t="s">
        <v>19991</v>
      </c>
      <c r="D847">
        <v>35.689</v>
      </c>
      <c r="E847">
        <v>283</v>
      </c>
      <c r="F847">
        <v>163</v>
      </c>
      <c r="G847">
        <v>5</v>
      </c>
      <c r="H847">
        <v>47</v>
      </c>
      <c r="I847">
        <v>328</v>
      </c>
      <c r="J847">
        <v>2</v>
      </c>
      <c r="K847">
        <v>266</v>
      </c>
      <c r="L847">
        <v>5.3400000000000002E-41</v>
      </c>
      <c r="M847">
        <v>145</v>
      </c>
      <c r="N847">
        <v>300</v>
      </c>
      <c r="O847">
        <v>94.333299999999994</v>
      </c>
      <c r="P847">
        <v>94.333299999999994</v>
      </c>
      <c r="Q847">
        <v>5085</v>
      </c>
      <c r="R847" t="s">
        <v>19991</v>
      </c>
    </row>
    <row r="848" spans="1:18" x14ac:dyDescent="0.35">
      <c r="A848" t="s">
        <v>18943</v>
      </c>
      <c r="B848" t="s">
        <v>16277</v>
      </c>
      <c r="C848" t="s">
        <v>16799</v>
      </c>
      <c r="D848">
        <v>31.25</v>
      </c>
      <c r="E848">
        <v>144</v>
      </c>
      <c r="F848">
        <v>73</v>
      </c>
      <c r="G848">
        <v>6</v>
      </c>
      <c r="H848">
        <v>30</v>
      </c>
      <c r="I848">
        <v>150</v>
      </c>
      <c r="J848">
        <v>9</v>
      </c>
      <c r="K848">
        <v>149</v>
      </c>
      <c r="L848">
        <v>4.7099999999999998E-6</v>
      </c>
      <c r="M848">
        <v>47.4</v>
      </c>
      <c r="N848">
        <v>262</v>
      </c>
      <c r="O848">
        <v>54.961799999999997</v>
      </c>
      <c r="P848">
        <v>54.961799999999997</v>
      </c>
      <c r="Q848">
        <v>1217</v>
      </c>
      <c r="R848" t="s">
        <v>16799</v>
      </c>
    </row>
    <row r="849" spans="1:18" x14ac:dyDescent="0.35">
      <c r="A849" t="s">
        <v>19914</v>
      </c>
      <c r="B849" t="s">
        <v>16277</v>
      </c>
      <c r="C849" t="s">
        <v>16799</v>
      </c>
      <c r="D849">
        <v>24.725000000000001</v>
      </c>
      <c r="E849">
        <v>182</v>
      </c>
      <c r="F849">
        <v>109</v>
      </c>
      <c r="G849">
        <v>8</v>
      </c>
      <c r="H849">
        <v>402</v>
      </c>
      <c r="I849">
        <v>570</v>
      </c>
      <c r="J849">
        <v>3</v>
      </c>
      <c r="K849">
        <v>169</v>
      </c>
      <c r="L849">
        <v>3.7999999999999999E-2</v>
      </c>
      <c r="M849">
        <v>37</v>
      </c>
      <c r="N849">
        <v>262</v>
      </c>
      <c r="O849">
        <v>69.465599999999995</v>
      </c>
      <c r="P849">
        <v>69.465599999999995</v>
      </c>
      <c r="Q849">
        <v>2864</v>
      </c>
      <c r="R849" t="s">
        <v>16799</v>
      </c>
    </row>
    <row r="850" spans="1:18" x14ac:dyDescent="0.35">
      <c r="A850" t="s">
        <v>18917</v>
      </c>
      <c r="B850" t="s">
        <v>16277</v>
      </c>
      <c r="C850" t="s">
        <v>16799</v>
      </c>
      <c r="D850">
        <v>25.268999999999998</v>
      </c>
      <c r="E850">
        <v>186</v>
      </c>
      <c r="F850">
        <v>124</v>
      </c>
      <c r="G850">
        <v>5</v>
      </c>
      <c r="H850">
        <v>134</v>
      </c>
      <c r="I850">
        <v>309</v>
      </c>
      <c r="J850">
        <v>11</v>
      </c>
      <c r="K850">
        <v>191</v>
      </c>
      <c r="L850">
        <v>1.6899999999999999E-4</v>
      </c>
      <c r="M850">
        <v>43.5</v>
      </c>
      <c r="N850">
        <v>262</v>
      </c>
      <c r="O850">
        <v>70.992400000000004</v>
      </c>
      <c r="P850">
        <v>70.992400000000004</v>
      </c>
      <c r="Q850">
        <v>5779</v>
      </c>
      <c r="R850" t="s">
        <v>16799</v>
      </c>
    </row>
    <row r="851" spans="1:18" x14ac:dyDescent="0.35">
      <c r="A851" t="s">
        <v>18935</v>
      </c>
      <c r="B851" t="s">
        <v>15352</v>
      </c>
      <c r="C851" t="s">
        <v>19992</v>
      </c>
      <c r="D851">
        <v>43.930999999999997</v>
      </c>
      <c r="E851">
        <v>173</v>
      </c>
      <c r="F851">
        <v>90</v>
      </c>
      <c r="G851">
        <v>2</v>
      </c>
      <c r="H851">
        <v>1</v>
      </c>
      <c r="I851">
        <v>167</v>
      </c>
      <c r="J851">
        <v>1</v>
      </c>
      <c r="K851">
        <v>172</v>
      </c>
      <c r="L851">
        <v>2.4599999999999999E-52</v>
      </c>
      <c r="M851">
        <v>165</v>
      </c>
      <c r="N851">
        <v>177</v>
      </c>
      <c r="O851">
        <v>97.740099999999998</v>
      </c>
      <c r="P851">
        <v>97.740099999999998</v>
      </c>
      <c r="Q851">
        <v>2374</v>
      </c>
      <c r="R851" t="s">
        <v>19992</v>
      </c>
    </row>
    <row r="852" spans="1:18" x14ac:dyDescent="0.35">
      <c r="A852" t="s">
        <v>19038</v>
      </c>
      <c r="B852" t="s">
        <v>15289</v>
      </c>
      <c r="C852" t="s">
        <v>19993</v>
      </c>
      <c r="D852">
        <v>23.077000000000002</v>
      </c>
      <c r="E852">
        <v>377</v>
      </c>
      <c r="F852">
        <v>205</v>
      </c>
      <c r="G852">
        <v>16</v>
      </c>
      <c r="H852">
        <v>229</v>
      </c>
      <c r="I852">
        <v>534</v>
      </c>
      <c r="J852">
        <v>22</v>
      </c>
      <c r="K852">
        <v>384</v>
      </c>
      <c r="L852">
        <v>2.3E-5</v>
      </c>
      <c r="M852">
        <v>47.4</v>
      </c>
      <c r="N852">
        <v>434</v>
      </c>
      <c r="O852">
        <v>86.866399999999999</v>
      </c>
      <c r="P852">
        <v>86.866399999999999</v>
      </c>
      <c r="Q852">
        <v>3198</v>
      </c>
      <c r="R852" t="s">
        <v>19993</v>
      </c>
    </row>
    <row r="853" spans="1:18" x14ac:dyDescent="0.35">
      <c r="A853" t="s">
        <v>18932</v>
      </c>
      <c r="B853" t="s">
        <v>19994</v>
      </c>
      <c r="C853" t="s">
        <v>19995</v>
      </c>
      <c r="D853">
        <v>57.491999999999997</v>
      </c>
      <c r="E853">
        <v>327</v>
      </c>
      <c r="F853">
        <v>139</v>
      </c>
      <c r="G853">
        <v>0</v>
      </c>
      <c r="H853">
        <v>1</v>
      </c>
      <c r="I853">
        <v>327</v>
      </c>
      <c r="J853">
        <v>1</v>
      </c>
      <c r="K853">
        <v>327</v>
      </c>
      <c r="L853">
        <v>3.4200000000000001E-130</v>
      </c>
      <c r="M853">
        <v>375</v>
      </c>
      <c r="N853">
        <v>327</v>
      </c>
      <c r="O853">
        <v>100</v>
      </c>
      <c r="P853">
        <v>100</v>
      </c>
      <c r="Q853">
        <v>3988</v>
      </c>
      <c r="R853" t="s">
        <v>19995</v>
      </c>
    </row>
    <row r="854" spans="1:18" x14ac:dyDescent="0.35">
      <c r="A854" t="s">
        <v>18920</v>
      </c>
      <c r="B854" t="s">
        <v>19243</v>
      </c>
      <c r="C854" t="s">
        <v>19996</v>
      </c>
      <c r="D854">
        <v>32.726999999999997</v>
      </c>
      <c r="E854">
        <v>165</v>
      </c>
      <c r="F854">
        <v>80</v>
      </c>
      <c r="G854">
        <v>6</v>
      </c>
      <c r="H854">
        <v>169</v>
      </c>
      <c r="I854">
        <v>333</v>
      </c>
      <c r="J854">
        <v>98</v>
      </c>
      <c r="K854">
        <v>231</v>
      </c>
      <c r="L854">
        <v>3.5499999999999999E-6</v>
      </c>
      <c r="M854">
        <v>48.1</v>
      </c>
      <c r="N854">
        <v>294</v>
      </c>
      <c r="O854">
        <v>56.122399999999999</v>
      </c>
      <c r="P854">
        <v>56.122399999999999</v>
      </c>
      <c r="Q854">
        <v>5361</v>
      </c>
      <c r="R854" t="s">
        <v>19996</v>
      </c>
    </row>
    <row r="855" spans="1:18" x14ac:dyDescent="0.35">
      <c r="A855" t="s">
        <v>18920</v>
      </c>
      <c r="B855" t="s">
        <v>19997</v>
      </c>
      <c r="C855" t="s">
        <v>19998</v>
      </c>
      <c r="D855">
        <v>32.53</v>
      </c>
      <c r="E855">
        <v>166</v>
      </c>
      <c r="F855">
        <v>84</v>
      </c>
      <c r="G855">
        <v>4</v>
      </c>
      <c r="H855">
        <v>169</v>
      </c>
      <c r="I855">
        <v>334</v>
      </c>
      <c r="J855">
        <v>99</v>
      </c>
      <c r="K855">
        <v>236</v>
      </c>
      <c r="L855">
        <v>6.0799999999999997E-9</v>
      </c>
      <c r="M855">
        <v>56.6</v>
      </c>
      <c r="N855">
        <v>295</v>
      </c>
      <c r="O855">
        <v>56.2712</v>
      </c>
      <c r="P855">
        <v>56.2712</v>
      </c>
      <c r="Q855">
        <v>5235</v>
      </c>
      <c r="R855" t="s">
        <v>19998</v>
      </c>
    </row>
    <row r="856" spans="1:18" x14ac:dyDescent="0.35">
      <c r="A856" t="s">
        <v>18925</v>
      </c>
      <c r="B856" t="s">
        <v>19999</v>
      </c>
      <c r="C856" t="s">
        <v>20000</v>
      </c>
      <c r="D856">
        <v>22.901</v>
      </c>
      <c r="E856">
        <v>131</v>
      </c>
      <c r="F856">
        <v>84</v>
      </c>
      <c r="G856">
        <v>3</v>
      </c>
      <c r="H856">
        <v>181</v>
      </c>
      <c r="I856">
        <v>297</v>
      </c>
      <c r="J856">
        <v>46</v>
      </c>
      <c r="K856">
        <v>173</v>
      </c>
      <c r="L856">
        <v>0.55000000000000004</v>
      </c>
      <c r="M856">
        <v>32.700000000000003</v>
      </c>
      <c r="N856">
        <v>234</v>
      </c>
      <c r="O856">
        <v>55.982900000000001</v>
      </c>
      <c r="P856">
        <v>55.982900000000001</v>
      </c>
      <c r="Q856">
        <v>1815</v>
      </c>
      <c r="R856" t="s">
        <v>20000</v>
      </c>
    </row>
    <row r="857" spans="1:18" x14ac:dyDescent="0.35">
      <c r="A857" t="s">
        <v>18935</v>
      </c>
      <c r="B857" t="s">
        <v>15352</v>
      </c>
      <c r="C857" t="s">
        <v>20001</v>
      </c>
      <c r="D857">
        <v>47.878999999999998</v>
      </c>
      <c r="E857">
        <v>165</v>
      </c>
      <c r="F857">
        <v>80</v>
      </c>
      <c r="G857">
        <v>2</v>
      </c>
      <c r="H857">
        <v>4</v>
      </c>
      <c r="I857">
        <v>162</v>
      </c>
      <c r="J857">
        <v>6</v>
      </c>
      <c r="K857">
        <v>170</v>
      </c>
      <c r="L857">
        <v>1.16E-55</v>
      </c>
      <c r="M857">
        <v>173</v>
      </c>
      <c r="N857">
        <v>179</v>
      </c>
      <c r="O857">
        <v>92.178799999999995</v>
      </c>
      <c r="P857">
        <v>92.178799999999995</v>
      </c>
      <c r="Q857">
        <v>2306</v>
      </c>
      <c r="R857" t="s">
        <v>20001</v>
      </c>
    </row>
    <row r="858" spans="1:18" x14ac:dyDescent="0.35">
      <c r="A858" t="s">
        <v>18946</v>
      </c>
      <c r="B858" t="s">
        <v>15735</v>
      </c>
      <c r="C858" t="s">
        <v>20002</v>
      </c>
      <c r="D858">
        <v>22.134</v>
      </c>
      <c r="E858">
        <v>253</v>
      </c>
      <c r="F858">
        <v>165</v>
      </c>
      <c r="G858">
        <v>8</v>
      </c>
      <c r="H858">
        <v>5</v>
      </c>
      <c r="I858">
        <v>237</v>
      </c>
      <c r="J858">
        <v>4</v>
      </c>
      <c r="K858">
        <v>244</v>
      </c>
      <c r="L858">
        <v>4.57E-5</v>
      </c>
      <c r="M858">
        <v>43.9</v>
      </c>
      <c r="N858">
        <v>253</v>
      </c>
      <c r="O858">
        <v>100</v>
      </c>
      <c r="P858">
        <v>100</v>
      </c>
      <c r="Q858">
        <v>652</v>
      </c>
      <c r="R858" t="s">
        <v>20002</v>
      </c>
    </row>
    <row r="859" spans="1:18" x14ac:dyDescent="0.35">
      <c r="A859" t="s">
        <v>18920</v>
      </c>
      <c r="B859" t="s">
        <v>20003</v>
      </c>
      <c r="C859" t="s">
        <v>20004</v>
      </c>
      <c r="D859">
        <v>34.337000000000003</v>
      </c>
      <c r="E859">
        <v>166</v>
      </c>
      <c r="F859">
        <v>81</v>
      </c>
      <c r="G859">
        <v>5</v>
      </c>
      <c r="H859">
        <v>169</v>
      </c>
      <c r="I859">
        <v>334</v>
      </c>
      <c r="J859">
        <v>98</v>
      </c>
      <c r="K859">
        <v>235</v>
      </c>
      <c r="L859">
        <v>4.5399999999999996E-9</v>
      </c>
      <c r="M859">
        <v>57</v>
      </c>
      <c r="N859">
        <v>295</v>
      </c>
      <c r="O859">
        <v>56.2712</v>
      </c>
      <c r="P859">
        <v>56.2712</v>
      </c>
      <c r="Q859">
        <v>5228</v>
      </c>
      <c r="R859" t="s">
        <v>20004</v>
      </c>
    </row>
    <row r="860" spans="1:18" x14ac:dyDescent="0.35">
      <c r="A860" t="s">
        <v>19000</v>
      </c>
      <c r="B860" t="s">
        <v>18525</v>
      </c>
      <c r="C860" t="s">
        <v>20005</v>
      </c>
      <c r="D860">
        <v>29.06</v>
      </c>
      <c r="E860">
        <v>351</v>
      </c>
      <c r="F860">
        <v>229</v>
      </c>
      <c r="G860">
        <v>9</v>
      </c>
      <c r="H860">
        <v>283</v>
      </c>
      <c r="I860">
        <v>623</v>
      </c>
      <c r="J860">
        <v>62</v>
      </c>
      <c r="K860">
        <v>402</v>
      </c>
      <c r="L860">
        <v>9.1799999999999997E-24</v>
      </c>
      <c r="M860">
        <v>107</v>
      </c>
      <c r="N860">
        <v>621</v>
      </c>
      <c r="O860">
        <v>56.521700000000003</v>
      </c>
      <c r="P860">
        <v>56.521700000000003</v>
      </c>
      <c r="Q860">
        <v>2116</v>
      </c>
      <c r="R860" t="s">
        <v>20005</v>
      </c>
    </row>
    <row r="861" spans="1:18" x14ac:dyDescent="0.35">
      <c r="A861" t="s">
        <v>18940</v>
      </c>
      <c r="B861" t="s">
        <v>20006</v>
      </c>
      <c r="C861" t="s">
        <v>20007</v>
      </c>
      <c r="D861">
        <v>40.695999999999998</v>
      </c>
      <c r="E861">
        <v>747</v>
      </c>
      <c r="F861">
        <v>427</v>
      </c>
      <c r="G861">
        <v>9</v>
      </c>
      <c r="H861">
        <v>3</v>
      </c>
      <c r="I861">
        <v>742</v>
      </c>
      <c r="J861">
        <v>33</v>
      </c>
      <c r="K861">
        <v>770</v>
      </c>
      <c r="L861">
        <v>2.9699999999999999E-149</v>
      </c>
      <c r="M861">
        <v>454</v>
      </c>
      <c r="N861">
        <v>773</v>
      </c>
      <c r="O861">
        <v>96.636499999999998</v>
      </c>
      <c r="P861">
        <v>96.636499999999998</v>
      </c>
      <c r="Q861">
        <v>4604</v>
      </c>
      <c r="R861" t="s">
        <v>20007</v>
      </c>
    </row>
    <row r="862" spans="1:18" x14ac:dyDescent="0.35">
      <c r="A862" t="s">
        <v>18928</v>
      </c>
      <c r="B862" t="s">
        <v>20008</v>
      </c>
      <c r="C862" t="s">
        <v>20009</v>
      </c>
      <c r="D862">
        <v>66.206999999999994</v>
      </c>
      <c r="E862">
        <v>145</v>
      </c>
      <c r="F862">
        <v>49</v>
      </c>
      <c r="G862">
        <v>0</v>
      </c>
      <c r="H862">
        <v>24</v>
      </c>
      <c r="I862">
        <v>168</v>
      </c>
      <c r="J862">
        <v>11</v>
      </c>
      <c r="K862">
        <v>155</v>
      </c>
      <c r="L862">
        <v>3.3E-69</v>
      </c>
      <c r="M862">
        <v>207</v>
      </c>
      <c r="N862">
        <v>175</v>
      </c>
      <c r="O862">
        <v>82.857100000000003</v>
      </c>
      <c r="P862">
        <v>82.857100000000003</v>
      </c>
      <c r="Q862">
        <v>3531</v>
      </c>
      <c r="R862" t="s">
        <v>20009</v>
      </c>
    </row>
    <row r="863" spans="1:18" x14ac:dyDescent="0.35">
      <c r="A863" t="s">
        <v>18940</v>
      </c>
      <c r="B863" t="s">
        <v>20010</v>
      </c>
      <c r="C863" t="s">
        <v>20011</v>
      </c>
      <c r="D863">
        <v>40.316000000000003</v>
      </c>
      <c r="E863">
        <v>759</v>
      </c>
      <c r="F863">
        <v>429</v>
      </c>
      <c r="G863">
        <v>13</v>
      </c>
      <c r="H863">
        <v>2</v>
      </c>
      <c r="I863">
        <v>742</v>
      </c>
      <c r="J863">
        <v>8</v>
      </c>
      <c r="K863">
        <v>760</v>
      </c>
      <c r="L863">
        <v>2.0199999999999998E-157</v>
      </c>
      <c r="M863">
        <v>475</v>
      </c>
      <c r="N863">
        <v>760</v>
      </c>
      <c r="O863">
        <v>99.868399999999994</v>
      </c>
      <c r="P863">
        <v>99.868399999999994</v>
      </c>
      <c r="Q863">
        <v>4565</v>
      </c>
      <c r="R863" t="s">
        <v>20011</v>
      </c>
    </row>
    <row r="864" spans="1:18" x14ac:dyDescent="0.35">
      <c r="A864" t="s">
        <v>19000</v>
      </c>
      <c r="B864" t="s">
        <v>20012</v>
      </c>
      <c r="C864" t="s">
        <v>20013</v>
      </c>
      <c r="D864">
        <v>22.785</v>
      </c>
      <c r="E864">
        <v>553</v>
      </c>
      <c r="F864">
        <v>360</v>
      </c>
      <c r="G864">
        <v>12</v>
      </c>
      <c r="H864">
        <v>63</v>
      </c>
      <c r="I864">
        <v>610</v>
      </c>
      <c r="J864">
        <v>165</v>
      </c>
      <c r="K864">
        <v>655</v>
      </c>
      <c r="L864">
        <v>2.1899999999999999E-23</v>
      </c>
      <c r="M864">
        <v>107</v>
      </c>
      <c r="N864">
        <v>935</v>
      </c>
      <c r="O864">
        <v>59.144399999999997</v>
      </c>
      <c r="P864">
        <v>59.144399999999997</v>
      </c>
      <c r="Q864">
        <v>2121</v>
      </c>
      <c r="R864" t="s">
        <v>20013</v>
      </c>
    </row>
    <row r="865" spans="1:18" x14ac:dyDescent="0.35">
      <c r="A865" t="s">
        <v>18953</v>
      </c>
      <c r="B865" t="s">
        <v>18373</v>
      </c>
      <c r="C865" t="s">
        <v>18374</v>
      </c>
      <c r="D865">
        <v>26.22</v>
      </c>
      <c r="E865">
        <v>164</v>
      </c>
      <c r="F865">
        <v>89</v>
      </c>
      <c r="G865">
        <v>6</v>
      </c>
      <c r="H865">
        <v>482</v>
      </c>
      <c r="I865">
        <v>620</v>
      </c>
      <c r="J865">
        <v>22</v>
      </c>
      <c r="K865">
        <v>178</v>
      </c>
      <c r="L865">
        <v>5.5E-2</v>
      </c>
      <c r="M865">
        <v>37</v>
      </c>
      <c r="N865">
        <v>304</v>
      </c>
      <c r="O865">
        <v>53.947400000000002</v>
      </c>
      <c r="P865">
        <v>53.947400000000002</v>
      </c>
      <c r="Q865">
        <v>1950</v>
      </c>
      <c r="R865" t="s">
        <v>18374</v>
      </c>
    </row>
    <row r="866" spans="1:18" x14ac:dyDescent="0.35">
      <c r="A866" t="s">
        <v>18946</v>
      </c>
      <c r="B866" t="s">
        <v>16388</v>
      </c>
      <c r="C866" t="s">
        <v>16389</v>
      </c>
      <c r="D866">
        <v>27.484999999999999</v>
      </c>
      <c r="E866">
        <v>171</v>
      </c>
      <c r="F866">
        <v>106</v>
      </c>
      <c r="G866">
        <v>6</v>
      </c>
      <c r="H866">
        <v>6</v>
      </c>
      <c r="I866">
        <v>160</v>
      </c>
      <c r="J866">
        <v>5</v>
      </c>
      <c r="K866">
        <v>173</v>
      </c>
      <c r="L866">
        <v>7.5900000000000002E-5</v>
      </c>
      <c r="M866">
        <v>43.5</v>
      </c>
      <c r="N866">
        <v>267</v>
      </c>
      <c r="O866">
        <v>64.044899999999998</v>
      </c>
      <c r="P866">
        <v>64.044899999999998</v>
      </c>
      <c r="Q866">
        <v>672</v>
      </c>
      <c r="R866" t="s">
        <v>16389</v>
      </c>
    </row>
    <row r="867" spans="1:18" x14ac:dyDescent="0.35">
      <c r="A867" t="s">
        <v>18946</v>
      </c>
      <c r="B867" t="s">
        <v>15078</v>
      </c>
      <c r="C867" t="s">
        <v>18122</v>
      </c>
      <c r="D867">
        <v>24.696000000000002</v>
      </c>
      <c r="E867">
        <v>247</v>
      </c>
      <c r="F867">
        <v>148</v>
      </c>
      <c r="G867">
        <v>9</v>
      </c>
      <c r="H867">
        <v>1</v>
      </c>
      <c r="I867">
        <v>224</v>
      </c>
      <c r="J867">
        <v>1</v>
      </c>
      <c r="K867">
        <v>232</v>
      </c>
      <c r="L867">
        <v>2.7999999999999998E-4</v>
      </c>
      <c r="M867">
        <v>41.6</v>
      </c>
      <c r="N867">
        <v>255</v>
      </c>
      <c r="O867">
        <v>96.862700000000004</v>
      </c>
      <c r="P867">
        <v>96.862700000000004</v>
      </c>
      <c r="Q867">
        <v>759</v>
      </c>
      <c r="R867" t="s">
        <v>18122</v>
      </c>
    </row>
    <row r="868" spans="1:18" x14ac:dyDescent="0.35">
      <c r="A868" t="s">
        <v>19417</v>
      </c>
      <c r="B868" t="s">
        <v>15245</v>
      </c>
      <c r="C868" t="s">
        <v>16872</v>
      </c>
      <c r="D868">
        <v>28.341000000000001</v>
      </c>
      <c r="E868">
        <v>434</v>
      </c>
      <c r="F868">
        <v>299</v>
      </c>
      <c r="G868">
        <v>7</v>
      </c>
      <c r="H868">
        <v>19</v>
      </c>
      <c r="I868">
        <v>444</v>
      </c>
      <c r="J868">
        <v>15</v>
      </c>
      <c r="K868">
        <v>444</v>
      </c>
      <c r="L868">
        <v>1.3100000000000001E-50</v>
      </c>
      <c r="M868">
        <v>178</v>
      </c>
      <c r="N868">
        <v>461</v>
      </c>
      <c r="O868">
        <v>94.143199999999993</v>
      </c>
      <c r="P868">
        <v>94.143199999999993</v>
      </c>
      <c r="Q868">
        <v>33</v>
      </c>
      <c r="R868" t="s">
        <v>16872</v>
      </c>
    </row>
    <row r="869" spans="1:18" x14ac:dyDescent="0.35">
      <c r="A869" t="s">
        <v>19418</v>
      </c>
      <c r="B869" t="s">
        <v>15245</v>
      </c>
      <c r="C869" t="s">
        <v>16872</v>
      </c>
      <c r="D869">
        <v>23.276</v>
      </c>
      <c r="E869">
        <v>348</v>
      </c>
      <c r="F869">
        <v>215</v>
      </c>
      <c r="G869">
        <v>17</v>
      </c>
      <c r="H869">
        <v>92</v>
      </c>
      <c r="I869">
        <v>407</v>
      </c>
      <c r="J869">
        <v>114</v>
      </c>
      <c r="K869">
        <v>441</v>
      </c>
      <c r="L869">
        <v>1.5300000000000001E-4</v>
      </c>
      <c r="M869">
        <v>43.9</v>
      </c>
      <c r="N869">
        <v>461</v>
      </c>
      <c r="O869">
        <v>75.488100000000003</v>
      </c>
      <c r="P869">
        <v>75.488100000000003</v>
      </c>
      <c r="Q869">
        <v>79</v>
      </c>
      <c r="R869" t="s">
        <v>16872</v>
      </c>
    </row>
    <row r="870" spans="1:18" x14ac:dyDescent="0.35">
      <c r="A870" t="s">
        <v>19419</v>
      </c>
      <c r="B870" t="s">
        <v>15245</v>
      </c>
      <c r="C870" t="s">
        <v>16872</v>
      </c>
      <c r="D870">
        <v>36.58</v>
      </c>
      <c r="E870">
        <v>462</v>
      </c>
      <c r="F870">
        <v>266</v>
      </c>
      <c r="G870">
        <v>9</v>
      </c>
      <c r="H870">
        <v>18</v>
      </c>
      <c r="I870">
        <v>473</v>
      </c>
      <c r="J870">
        <v>16</v>
      </c>
      <c r="K870">
        <v>456</v>
      </c>
      <c r="L870">
        <v>1.78E-89</v>
      </c>
      <c r="M870">
        <v>280</v>
      </c>
      <c r="N870">
        <v>461</v>
      </c>
      <c r="O870">
        <v>100.217</v>
      </c>
      <c r="P870">
        <v>101</v>
      </c>
      <c r="Q870">
        <v>1862</v>
      </c>
      <c r="R870" t="s">
        <v>16872</v>
      </c>
    </row>
    <row r="871" spans="1:18" x14ac:dyDescent="0.35">
      <c r="A871" t="s">
        <v>19535</v>
      </c>
      <c r="B871" t="s">
        <v>15245</v>
      </c>
      <c r="C871" t="s">
        <v>16872</v>
      </c>
      <c r="D871">
        <v>21.811</v>
      </c>
      <c r="E871">
        <v>243</v>
      </c>
      <c r="F871">
        <v>145</v>
      </c>
      <c r="G871">
        <v>10</v>
      </c>
      <c r="H871">
        <v>62</v>
      </c>
      <c r="I871">
        <v>284</v>
      </c>
      <c r="J871">
        <v>90</v>
      </c>
      <c r="K871">
        <v>307</v>
      </c>
      <c r="L871">
        <v>6.0000000000000001E-3</v>
      </c>
      <c r="M871">
        <v>38.5</v>
      </c>
      <c r="N871">
        <v>461</v>
      </c>
      <c r="O871">
        <v>52.711500000000001</v>
      </c>
      <c r="P871">
        <v>52.711500000000001</v>
      </c>
      <c r="Q871">
        <v>2703</v>
      </c>
      <c r="R871" t="s">
        <v>16872</v>
      </c>
    </row>
    <row r="872" spans="1:18" x14ac:dyDescent="0.35">
      <c r="A872" t="s">
        <v>19421</v>
      </c>
      <c r="B872" t="s">
        <v>15245</v>
      </c>
      <c r="C872" t="s">
        <v>16872</v>
      </c>
      <c r="D872">
        <v>25</v>
      </c>
      <c r="E872">
        <v>244</v>
      </c>
      <c r="F872">
        <v>145</v>
      </c>
      <c r="G872">
        <v>10</v>
      </c>
      <c r="H872">
        <v>210</v>
      </c>
      <c r="I872">
        <v>438</v>
      </c>
      <c r="J872">
        <v>114</v>
      </c>
      <c r="K872">
        <v>334</v>
      </c>
      <c r="L872">
        <v>7.2499999999999994E-8</v>
      </c>
      <c r="M872">
        <v>55.1</v>
      </c>
      <c r="N872">
        <v>461</v>
      </c>
      <c r="O872">
        <v>52.928400000000003</v>
      </c>
      <c r="P872">
        <v>52.928400000000003</v>
      </c>
      <c r="Q872">
        <v>3378</v>
      </c>
      <c r="R872" t="s">
        <v>16872</v>
      </c>
    </row>
    <row r="873" spans="1:18" x14ac:dyDescent="0.35">
      <c r="A873" t="s">
        <v>19422</v>
      </c>
      <c r="B873" t="s">
        <v>15245</v>
      </c>
      <c r="C873" t="s">
        <v>16872</v>
      </c>
      <c r="D873">
        <v>35.497999999999998</v>
      </c>
      <c r="E873">
        <v>462</v>
      </c>
      <c r="F873">
        <v>276</v>
      </c>
      <c r="G873">
        <v>7</v>
      </c>
      <c r="H873">
        <v>19</v>
      </c>
      <c r="I873">
        <v>478</v>
      </c>
      <c r="J873">
        <v>15</v>
      </c>
      <c r="K873">
        <v>456</v>
      </c>
      <c r="L873">
        <v>2.7600000000000002E-86</v>
      </c>
      <c r="M873">
        <v>272</v>
      </c>
      <c r="N873">
        <v>461</v>
      </c>
      <c r="O873">
        <v>100.217</v>
      </c>
      <c r="P873">
        <v>101</v>
      </c>
      <c r="Q873">
        <v>5518</v>
      </c>
      <c r="R873" t="s">
        <v>16872</v>
      </c>
    </row>
    <row r="874" spans="1:18" x14ac:dyDescent="0.35">
      <c r="A874" t="s">
        <v>19423</v>
      </c>
      <c r="B874" t="s">
        <v>15245</v>
      </c>
      <c r="C874" t="s">
        <v>16872</v>
      </c>
      <c r="D874">
        <v>27.126000000000001</v>
      </c>
      <c r="E874">
        <v>435</v>
      </c>
      <c r="F874">
        <v>306</v>
      </c>
      <c r="G874">
        <v>8</v>
      </c>
      <c r="H874">
        <v>164</v>
      </c>
      <c r="I874">
        <v>593</v>
      </c>
      <c r="J874">
        <v>15</v>
      </c>
      <c r="K874">
        <v>443</v>
      </c>
      <c r="L874">
        <v>1.37E-50</v>
      </c>
      <c r="M874">
        <v>181</v>
      </c>
      <c r="N874">
        <v>461</v>
      </c>
      <c r="O874">
        <v>94.360100000000003</v>
      </c>
      <c r="P874">
        <v>94.360100000000003</v>
      </c>
      <c r="Q874">
        <v>5831</v>
      </c>
      <c r="R874" t="s">
        <v>16872</v>
      </c>
    </row>
    <row r="875" spans="1:18" x14ac:dyDescent="0.35">
      <c r="A875" t="s">
        <v>18920</v>
      </c>
      <c r="B875" t="s">
        <v>20014</v>
      </c>
      <c r="C875" t="s">
        <v>20015</v>
      </c>
      <c r="D875">
        <v>32.726999999999997</v>
      </c>
      <c r="E875">
        <v>165</v>
      </c>
      <c r="F875">
        <v>83</v>
      </c>
      <c r="G875">
        <v>6</v>
      </c>
      <c r="H875">
        <v>169</v>
      </c>
      <c r="I875">
        <v>333</v>
      </c>
      <c r="J875">
        <v>98</v>
      </c>
      <c r="K875">
        <v>234</v>
      </c>
      <c r="L875">
        <v>5.6699999999999998E-8</v>
      </c>
      <c r="M875">
        <v>53.9</v>
      </c>
      <c r="N875">
        <v>297</v>
      </c>
      <c r="O875">
        <v>55.555599999999998</v>
      </c>
      <c r="P875">
        <v>55.555599999999998</v>
      </c>
      <c r="Q875">
        <v>5303</v>
      </c>
      <c r="R875" t="s">
        <v>20015</v>
      </c>
    </row>
    <row r="876" spans="1:18" x14ac:dyDescent="0.35">
      <c r="A876" t="s">
        <v>18935</v>
      </c>
      <c r="B876" t="s">
        <v>19910</v>
      </c>
      <c r="C876" t="s">
        <v>20016</v>
      </c>
      <c r="D876">
        <v>39.073</v>
      </c>
      <c r="E876">
        <v>151</v>
      </c>
      <c r="F876">
        <v>80</v>
      </c>
      <c r="G876">
        <v>5</v>
      </c>
      <c r="H876">
        <v>1</v>
      </c>
      <c r="I876">
        <v>151</v>
      </c>
      <c r="J876">
        <v>1</v>
      </c>
      <c r="K876">
        <v>139</v>
      </c>
      <c r="L876">
        <v>8.2000000000000005E-28</v>
      </c>
      <c r="M876">
        <v>101</v>
      </c>
      <c r="N876">
        <v>153</v>
      </c>
      <c r="O876">
        <v>98.692800000000005</v>
      </c>
      <c r="P876">
        <v>98.692800000000005</v>
      </c>
      <c r="Q876">
        <v>2644</v>
      </c>
      <c r="R876" t="s">
        <v>20016</v>
      </c>
    </row>
    <row r="877" spans="1:18" x14ac:dyDescent="0.35">
      <c r="A877" t="s">
        <v>18928</v>
      </c>
      <c r="B877" t="s">
        <v>19910</v>
      </c>
      <c r="C877" t="s">
        <v>20016</v>
      </c>
      <c r="D877">
        <v>50.694000000000003</v>
      </c>
      <c r="E877">
        <v>144</v>
      </c>
      <c r="F877">
        <v>71</v>
      </c>
      <c r="G877">
        <v>0</v>
      </c>
      <c r="H877">
        <v>22</v>
      </c>
      <c r="I877">
        <v>165</v>
      </c>
      <c r="J877">
        <v>4</v>
      </c>
      <c r="K877">
        <v>147</v>
      </c>
      <c r="L877">
        <v>2.4999999999999999E-48</v>
      </c>
      <c r="M877">
        <v>154</v>
      </c>
      <c r="N877">
        <v>153</v>
      </c>
      <c r="O877">
        <v>94.117599999999996</v>
      </c>
      <c r="P877">
        <v>94.117599999999996</v>
      </c>
      <c r="Q877">
        <v>3938</v>
      </c>
      <c r="R877" t="s">
        <v>20016</v>
      </c>
    </row>
    <row r="878" spans="1:18" x14ac:dyDescent="0.35">
      <c r="A878" t="s">
        <v>19015</v>
      </c>
      <c r="B878" t="s">
        <v>18430</v>
      </c>
      <c r="C878" t="s">
        <v>18431</v>
      </c>
      <c r="D878">
        <v>28.571000000000002</v>
      </c>
      <c r="E878">
        <v>105</v>
      </c>
      <c r="F878">
        <v>71</v>
      </c>
      <c r="G878">
        <v>3</v>
      </c>
      <c r="H878">
        <v>26</v>
      </c>
      <c r="I878">
        <v>129</v>
      </c>
      <c r="J878">
        <v>4</v>
      </c>
      <c r="K878">
        <v>105</v>
      </c>
      <c r="L878">
        <v>5.0000000000000001E-3</v>
      </c>
      <c r="M878">
        <v>36.200000000000003</v>
      </c>
      <c r="N878">
        <v>150</v>
      </c>
      <c r="O878">
        <v>70</v>
      </c>
      <c r="P878">
        <v>70</v>
      </c>
      <c r="Q878">
        <v>885</v>
      </c>
      <c r="R878" t="s">
        <v>18431</v>
      </c>
    </row>
    <row r="879" spans="1:18" x14ac:dyDescent="0.35">
      <c r="A879" t="s">
        <v>18997</v>
      </c>
      <c r="B879" t="s">
        <v>18430</v>
      </c>
      <c r="C879" t="s">
        <v>18431</v>
      </c>
      <c r="D879">
        <v>30.207999999999998</v>
      </c>
      <c r="E879">
        <v>96</v>
      </c>
      <c r="F879">
        <v>61</v>
      </c>
      <c r="G879">
        <v>3</v>
      </c>
      <c r="H879">
        <v>26</v>
      </c>
      <c r="I879">
        <v>118</v>
      </c>
      <c r="J879">
        <v>9</v>
      </c>
      <c r="K879">
        <v>101</v>
      </c>
      <c r="L879">
        <v>1.0999999999999999E-2</v>
      </c>
      <c r="M879">
        <v>35</v>
      </c>
      <c r="N879">
        <v>150</v>
      </c>
      <c r="O879">
        <v>64</v>
      </c>
      <c r="P879">
        <v>64</v>
      </c>
      <c r="Q879">
        <v>1649</v>
      </c>
      <c r="R879" t="s">
        <v>18431</v>
      </c>
    </row>
    <row r="880" spans="1:18" x14ac:dyDescent="0.35">
      <c r="A880" t="s">
        <v>19290</v>
      </c>
      <c r="B880" t="s">
        <v>18430</v>
      </c>
      <c r="C880" t="s">
        <v>18431</v>
      </c>
      <c r="D880">
        <v>28.571000000000002</v>
      </c>
      <c r="E880">
        <v>91</v>
      </c>
      <c r="F880">
        <v>62</v>
      </c>
      <c r="G880">
        <v>2</v>
      </c>
      <c r="H880">
        <v>24</v>
      </c>
      <c r="I880">
        <v>113</v>
      </c>
      <c r="J880">
        <v>16</v>
      </c>
      <c r="K880">
        <v>104</v>
      </c>
      <c r="L880">
        <v>1.2999999999999999E-2</v>
      </c>
      <c r="M880">
        <v>34.700000000000003</v>
      </c>
      <c r="N880">
        <v>150</v>
      </c>
      <c r="O880">
        <v>60.666699999999999</v>
      </c>
      <c r="P880">
        <v>60.666699999999999</v>
      </c>
      <c r="Q880">
        <v>5878</v>
      </c>
      <c r="R880" t="s">
        <v>18431</v>
      </c>
    </row>
    <row r="881" spans="1:18" x14ac:dyDescent="0.35">
      <c r="A881" t="s">
        <v>19104</v>
      </c>
      <c r="B881" t="s">
        <v>18430</v>
      </c>
      <c r="C881" t="s">
        <v>18431</v>
      </c>
      <c r="D881">
        <v>30.972999999999999</v>
      </c>
      <c r="E881">
        <v>113</v>
      </c>
      <c r="F881">
        <v>69</v>
      </c>
      <c r="G881">
        <v>3</v>
      </c>
      <c r="H881">
        <v>28</v>
      </c>
      <c r="I881">
        <v>140</v>
      </c>
      <c r="J881">
        <v>2</v>
      </c>
      <c r="K881">
        <v>105</v>
      </c>
      <c r="L881">
        <v>6.3999999999999997E-5</v>
      </c>
      <c r="M881">
        <v>41.6</v>
      </c>
      <c r="N881">
        <v>150</v>
      </c>
      <c r="O881">
        <v>75.333299999999994</v>
      </c>
      <c r="P881">
        <v>75.333299999999994</v>
      </c>
      <c r="Q881">
        <v>5920</v>
      </c>
      <c r="R881" t="s">
        <v>18431</v>
      </c>
    </row>
    <row r="882" spans="1:18" x14ac:dyDescent="0.35">
      <c r="A882" t="s">
        <v>19000</v>
      </c>
      <c r="B882" t="s">
        <v>20017</v>
      </c>
      <c r="C882" t="s">
        <v>20018</v>
      </c>
      <c r="D882">
        <v>27.298999999999999</v>
      </c>
      <c r="E882">
        <v>348</v>
      </c>
      <c r="F882">
        <v>232</v>
      </c>
      <c r="G882">
        <v>8</v>
      </c>
      <c r="H882">
        <v>284</v>
      </c>
      <c r="I882">
        <v>621</v>
      </c>
      <c r="J882">
        <v>185</v>
      </c>
      <c r="K882">
        <v>521</v>
      </c>
      <c r="L882">
        <v>1.88E-25</v>
      </c>
      <c r="M882">
        <v>112</v>
      </c>
      <c r="N882">
        <v>605</v>
      </c>
      <c r="O882">
        <v>57.520699999999998</v>
      </c>
      <c r="P882">
        <v>57.520699999999998</v>
      </c>
      <c r="Q882">
        <v>2100</v>
      </c>
      <c r="R882" t="s">
        <v>20018</v>
      </c>
    </row>
    <row r="883" spans="1:18" x14ac:dyDescent="0.35">
      <c r="A883" t="s">
        <v>18920</v>
      </c>
      <c r="B883" t="s">
        <v>20019</v>
      </c>
      <c r="C883" t="s">
        <v>20020</v>
      </c>
      <c r="D883">
        <v>32.918999999999997</v>
      </c>
      <c r="E883">
        <v>161</v>
      </c>
      <c r="F883">
        <v>76</v>
      </c>
      <c r="G883">
        <v>5</v>
      </c>
      <c r="H883">
        <v>169</v>
      </c>
      <c r="I883">
        <v>329</v>
      </c>
      <c r="J883">
        <v>98</v>
      </c>
      <c r="K883">
        <v>226</v>
      </c>
      <c r="L883">
        <v>6.6599999999999996E-7</v>
      </c>
      <c r="M883">
        <v>50.4</v>
      </c>
      <c r="N883">
        <v>289</v>
      </c>
      <c r="O883">
        <v>55.709299999999999</v>
      </c>
      <c r="P883">
        <v>55.709299999999999</v>
      </c>
      <c r="Q883">
        <v>5341</v>
      </c>
      <c r="R883" t="s">
        <v>20020</v>
      </c>
    </row>
    <row r="884" spans="1:18" x14ac:dyDescent="0.35">
      <c r="A884" t="s">
        <v>19038</v>
      </c>
      <c r="B884" t="s">
        <v>20021</v>
      </c>
      <c r="C884" t="s">
        <v>20022</v>
      </c>
      <c r="D884">
        <v>24.311</v>
      </c>
      <c r="E884">
        <v>399</v>
      </c>
      <c r="F884">
        <v>215</v>
      </c>
      <c r="G884">
        <v>20</v>
      </c>
      <c r="H884">
        <v>229</v>
      </c>
      <c r="I884">
        <v>550</v>
      </c>
      <c r="J884">
        <v>231</v>
      </c>
      <c r="K884">
        <v>619</v>
      </c>
      <c r="L884">
        <v>9.5200000000000002E-10</v>
      </c>
      <c r="M884">
        <v>61.6</v>
      </c>
      <c r="N884">
        <v>628</v>
      </c>
      <c r="O884">
        <v>63.534999999999997</v>
      </c>
      <c r="P884">
        <v>63.534999999999997</v>
      </c>
      <c r="Q884">
        <v>3069</v>
      </c>
      <c r="R884" t="s">
        <v>20022</v>
      </c>
    </row>
    <row r="885" spans="1:18" x14ac:dyDescent="0.35">
      <c r="A885" t="s">
        <v>18940</v>
      </c>
      <c r="B885" t="s">
        <v>20023</v>
      </c>
      <c r="C885" t="s">
        <v>20024</v>
      </c>
      <c r="D885">
        <v>39.71</v>
      </c>
      <c r="E885">
        <v>758</v>
      </c>
      <c r="F885">
        <v>423</v>
      </c>
      <c r="G885">
        <v>9</v>
      </c>
      <c r="H885">
        <v>8</v>
      </c>
      <c r="I885">
        <v>742</v>
      </c>
      <c r="J885">
        <v>18</v>
      </c>
      <c r="K885">
        <v>764</v>
      </c>
      <c r="L885">
        <v>3.81E-154</v>
      </c>
      <c r="M885">
        <v>467</v>
      </c>
      <c r="N885">
        <v>764</v>
      </c>
      <c r="O885">
        <v>99.214699999999993</v>
      </c>
      <c r="P885">
        <v>99.214699999999993</v>
      </c>
      <c r="Q885">
        <v>4577</v>
      </c>
      <c r="R885" t="s">
        <v>20024</v>
      </c>
    </row>
    <row r="886" spans="1:18" x14ac:dyDescent="0.35">
      <c r="A886" t="s">
        <v>19038</v>
      </c>
      <c r="B886" t="s">
        <v>16309</v>
      </c>
      <c r="C886" t="s">
        <v>20025</v>
      </c>
      <c r="D886">
        <v>30.952000000000002</v>
      </c>
      <c r="E886">
        <v>84</v>
      </c>
      <c r="F886">
        <v>56</v>
      </c>
      <c r="G886">
        <v>2</v>
      </c>
      <c r="H886">
        <v>450</v>
      </c>
      <c r="I886">
        <v>532</v>
      </c>
      <c r="J886">
        <v>24</v>
      </c>
      <c r="K886">
        <v>106</v>
      </c>
      <c r="L886">
        <v>1.27E-4</v>
      </c>
      <c r="M886">
        <v>42.7</v>
      </c>
      <c r="N886">
        <v>142</v>
      </c>
      <c r="O886">
        <v>59.154899999999998</v>
      </c>
      <c r="P886">
        <v>59.154899999999998</v>
      </c>
      <c r="Q886">
        <v>3262</v>
      </c>
      <c r="R886" t="s">
        <v>20025</v>
      </c>
    </row>
    <row r="887" spans="1:18" x14ac:dyDescent="0.35">
      <c r="A887" t="s">
        <v>18997</v>
      </c>
      <c r="B887" t="s">
        <v>16368</v>
      </c>
      <c r="C887" t="s">
        <v>16369</v>
      </c>
      <c r="D887">
        <v>25.202999999999999</v>
      </c>
      <c r="E887">
        <v>123</v>
      </c>
      <c r="F887">
        <v>86</v>
      </c>
      <c r="G887">
        <v>5</v>
      </c>
      <c r="H887">
        <v>22</v>
      </c>
      <c r="I887">
        <v>140</v>
      </c>
      <c r="J887">
        <v>4</v>
      </c>
      <c r="K887">
        <v>124</v>
      </c>
      <c r="L887">
        <v>0.23</v>
      </c>
      <c r="M887">
        <v>31.2</v>
      </c>
      <c r="N887">
        <v>148</v>
      </c>
      <c r="O887">
        <v>83.108099999999993</v>
      </c>
      <c r="P887">
        <v>83.108099999999993</v>
      </c>
      <c r="Q887">
        <v>1670</v>
      </c>
      <c r="R887" t="s">
        <v>16369</v>
      </c>
    </row>
    <row r="888" spans="1:18" x14ac:dyDescent="0.35">
      <c r="A888" t="s">
        <v>19290</v>
      </c>
      <c r="B888" t="s">
        <v>16368</v>
      </c>
      <c r="C888" t="s">
        <v>16369</v>
      </c>
      <c r="D888">
        <v>23.529</v>
      </c>
      <c r="E888">
        <v>102</v>
      </c>
      <c r="F888">
        <v>74</v>
      </c>
      <c r="G888">
        <v>3</v>
      </c>
      <c r="H888">
        <v>34</v>
      </c>
      <c r="I888">
        <v>132</v>
      </c>
      <c r="J888">
        <v>24</v>
      </c>
      <c r="K888">
        <v>124</v>
      </c>
      <c r="L888">
        <v>0.65</v>
      </c>
      <c r="M888">
        <v>29.6</v>
      </c>
      <c r="N888">
        <v>148</v>
      </c>
      <c r="O888">
        <v>68.918899999999994</v>
      </c>
      <c r="P888">
        <v>68.918899999999994</v>
      </c>
      <c r="Q888">
        <v>5898</v>
      </c>
      <c r="R888" t="s">
        <v>16369</v>
      </c>
    </row>
    <row r="889" spans="1:18" x14ac:dyDescent="0.35">
      <c r="A889" t="s">
        <v>19104</v>
      </c>
      <c r="B889" t="s">
        <v>16368</v>
      </c>
      <c r="C889" t="s">
        <v>16369</v>
      </c>
      <c r="D889">
        <v>31.914999999999999</v>
      </c>
      <c r="E889">
        <v>94</v>
      </c>
      <c r="F889">
        <v>53</v>
      </c>
      <c r="G889">
        <v>4</v>
      </c>
      <c r="H889">
        <v>37</v>
      </c>
      <c r="I889">
        <v>122</v>
      </c>
      <c r="J889">
        <v>10</v>
      </c>
      <c r="K889">
        <v>100</v>
      </c>
      <c r="L889">
        <v>1E-3</v>
      </c>
      <c r="M889">
        <v>38.1</v>
      </c>
      <c r="N889">
        <v>148</v>
      </c>
      <c r="O889">
        <v>63.513500000000001</v>
      </c>
      <c r="P889">
        <v>63.513500000000001</v>
      </c>
      <c r="Q889">
        <v>5931</v>
      </c>
      <c r="R889" t="s">
        <v>16369</v>
      </c>
    </row>
    <row r="890" spans="1:18" x14ac:dyDescent="0.35">
      <c r="A890" t="s">
        <v>18920</v>
      </c>
      <c r="B890" t="s">
        <v>20026</v>
      </c>
      <c r="C890" t="s">
        <v>20027</v>
      </c>
      <c r="D890">
        <v>42.529000000000003</v>
      </c>
      <c r="E890">
        <v>348</v>
      </c>
      <c r="F890">
        <v>177</v>
      </c>
      <c r="G890">
        <v>6</v>
      </c>
      <c r="H890">
        <v>9</v>
      </c>
      <c r="I890">
        <v>334</v>
      </c>
      <c r="J890">
        <v>9</v>
      </c>
      <c r="K890">
        <v>355</v>
      </c>
      <c r="L890">
        <v>3.3199999999999998E-73</v>
      </c>
      <c r="M890">
        <v>231</v>
      </c>
      <c r="N890">
        <v>364</v>
      </c>
      <c r="O890">
        <v>95.604399999999998</v>
      </c>
      <c r="P890">
        <v>95.604399999999998</v>
      </c>
      <c r="Q890">
        <v>4986</v>
      </c>
      <c r="R890" t="s">
        <v>20027</v>
      </c>
    </row>
    <row r="891" spans="1:18" x14ac:dyDescent="0.35">
      <c r="A891" t="s">
        <v>19015</v>
      </c>
      <c r="B891" t="s">
        <v>15179</v>
      </c>
      <c r="C891" t="s">
        <v>20028</v>
      </c>
      <c r="D891">
        <v>28.846</v>
      </c>
      <c r="E891">
        <v>104</v>
      </c>
      <c r="F891">
        <v>68</v>
      </c>
      <c r="G891">
        <v>3</v>
      </c>
      <c r="H891">
        <v>32</v>
      </c>
      <c r="I891">
        <v>132</v>
      </c>
      <c r="J891">
        <v>11</v>
      </c>
      <c r="K891">
        <v>111</v>
      </c>
      <c r="L891">
        <v>0.23</v>
      </c>
      <c r="M891">
        <v>31.2</v>
      </c>
      <c r="N891">
        <v>150</v>
      </c>
      <c r="O891">
        <v>69.333299999999994</v>
      </c>
      <c r="P891">
        <v>69.333299999999994</v>
      </c>
      <c r="Q891">
        <v>895</v>
      </c>
      <c r="R891" t="s">
        <v>20028</v>
      </c>
    </row>
    <row r="892" spans="1:18" x14ac:dyDescent="0.35">
      <c r="A892" t="s">
        <v>20029</v>
      </c>
      <c r="B892" t="s">
        <v>17781</v>
      </c>
      <c r="C892" t="s">
        <v>17782</v>
      </c>
      <c r="D892">
        <v>25.120999999999999</v>
      </c>
      <c r="E892">
        <v>207</v>
      </c>
      <c r="F892">
        <v>105</v>
      </c>
      <c r="G892">
        <v>10</v>
      </c>
      <c r="H892">
        <v>224</v>
      </c>
      <c r="I892">
        <v>389</v>
      </c>
      <c r="J892">
        <v>7</v>
      </c>
      <c r="K892">
        <v>204</v>
      </c>
      <c r="L892">
        <v>0.67</v>
      </c>
      <c r="M892">
        <v>33.1</v>
      </c>
      <c r="N892">
        <v>306</v>
      </c>
      <c r="O892">
        <v>67.647099999999995</v>
      </c>
      <c r="P892">
        <v>67.647099999999995</v>
      </c>
      <c r="Q892">
        <v>906</v>
      </c>
      <c r="R892" t="s">
        <v>17782</v>
      </c>
    </row>
    <row r="893" spans="1:18" x14ac:dyDescent="0.35">
      <c r="A893" t="s">
        <v>18953</v>
      </c>
      <c r="B893" t="s">
        <v>17781</v>
      </c>
      <c r="C893" t="s">
        <v>17782</v>
      </c>
      <c r="D893">
        <v>27.710999999999999</v>
      </c>
      <c r="E893">
        <v>166</v>
      </c>
      <c r="F893">
        <v>79</v>
      </c>
      <c r="G893">
        <v>5</v>
      </c>
      <c r="H893">
        <v>499</v>
      </c>
      <c r="I893">
        <v>627</v>
      </c>
      <c r="J893">
        <v>38</v>
      </c>
      <c r="K893">
        <v>199</v>
      </c>
      <c r="L893">
        <v>6.0000000000000001E-3</v>
      </c>
      <c r="M893">
        <v>40</v>
      </c>
      <c r="N893">
        <v>306</v>
      </c>
      <c r="O893">
        <v>54.248399999999997</v>
      </c>
      <c r="P893">
        <v>54.248399999999997</v>
      </c>
      <c r="Q893">
        <v>1938</v>
      </c>
      <c r="R893" t="s">
        <v>17782</v>
      </c>
    </row>
    <row r="894" spans="1:18" x14ac:dyDescent="0.35">
      <c r="A894" t="s">
        <v>19597</v>
      </c>
      <c r="B894" t="s">
        <v>17781</v>
      </c>
      <c r="C894" t="s">
        <v>17782</v>
      </c>
      <c r="D894">
        <v>28.248999999999999</v>
      </c>
      <c r="E894">
        <v>177</v>
      </c>
      <c r="F894">
        <v>80</v>
      </c>
      <c r="G894">
        <v>8</v>
      </c>
      <c r="H894">
        <v>593</v>
      </c>
      <c r="I894">
        <v>723</v>
      </c>
      <c r="J894">
        <v>23</v>
      </c>
      <c r="K894">
        <v>198</v>
      </c>
      <c r="L894">
        <v>0.22</v>
      </c>
      <c r="M894">
        <v>35</v>
      </c>
      <c r="N894">
        <v>306</v>
      </c>
      <c r="O894">
        <v>57.8431</v>
      </c>
      <c r="P894">
        <v>57.8431</v>
      </c>
      <c r="Q894">
        <v>3463</v>
      </c>
      <c r="R894" t="s">
        <v>17782</v>
      </c>
    </row>
    <row r="895" spans="1:18" x14ac:dyDescent="0.35">
      <c r="A895" t="s">
        <v>18940</v>
      </c>
      <c r="B895" t="s">
        <v>20030</v>
      </c>
      <c r="C895" t="s">
        <v>20031</v>
      </c>
      <c r="D895">
        <v>40</v>
      </c>
      <c r="E895">
        <v>735</v>
      </c>
      <c r="F895">
        <v>402</v>
      </c>
      <c r="G895">
        <v>8</v>
      </c>
      <c r="H895">
        <v>8</v>
      </c>
      <c r="I895">
        <v>740</v>
      </c>
      <c r="J895">
        <v>5</v>
      </c>
      <c r="K895">
        <v>702</v>
      </c>
      <c r="L895">
        <v>4.1100000000000001E-169</v>
      </c>
      <c r="M895">
        <v>503</v>
      </c>
      <c r="N895">
        <v>705</v>
      </c>
      <c r="O895">
        <v>104.255</v>
      </c>
      <c r="P895">
        <v>101</v>
      </c>
      <c r="Q895">
        <v>4528</v>
      </c>
      <c r="R895" t="s">
        <v>20031</v>
      </c>
    </row>
    <row r="896" spans="1:18" x14ac:dyDescent="0.35">
      <c r="A896" t="s">
        <v>18946</v>
      </c>
      <c r="B896" t="s">
        <v>16009</v>
      </c>
      <c r="C896" t="s">
        <v>16010</v>
      </c>
      <c r="D896">
        <v>25.286999999999999</v>
      </c>
      <c r="E896">
        <v>261</v>
      </c>
      <c r="F896">
        <v>165</v>
      </c>
      <c r="G896">
        <v>7</v>
      </c>
      <c r="H896">
        <v>5</v>
      </c>
      <c r="I896">
        <v>245</v>
      </c>
      <c r="J896">
        <v>4</v>
      </c>
      <c r="K896">
        <v>254</v>
      </c>
      <c r="L896">
        <v>8.2400000000000005E-10</v>
      </c>
      <c r="M896">
        <v>58.2</v>
      </c>
      <c r="N896">
        <v>256</v>
      </c>
      <c r="O896">
        <v>101.953</v>
      </c>
      <c r="P896">
        <v>101</v>
      </c>
      <c r="Q896">
        <v>408</v>
      </c>
      <c r="R896" t="s">
        <v>16010</v>
      </c>
    </row>
    <row r="897" spans="1:18" x14ac:dyDescent="0.35">
      <c r="A897" t="s">
        <v>18928</v>
      </c>
      <c r="B897" t="s">
        <v>16143</v>
      </c>
      <c r="C897" t="s">
        <v>20032</v>
      </c>
      <c r="D897">
        <v>68.027000000000001</v>
      </c>
      <c r="E897">
        <v>147</v>
      </c>
      <c r="F897">
        <v>47</v>
      </c>
      <c r="G897">
        <v>0</v>
      </c>
      <c r="H897">
        <v>22</v>
      </c>
      <c r="I897">
        <v>168</v>
      </c>
      <c r="J897">
        <v>14</v>
      </c>
      <c r="K897">
        <v>160</v>
      </c>
      <c r="L897">
        <v>2.5099999999999999E-71</v>
      </c>
      <c r="M897">
        <v>213</v>
      </c>
      <c r="N897">
        <v>175</v>
      </c>
      <c r="O897">
        <v>84</v>
      </c>
      <c r="P897">
        <v>84</v>
      </c>
      <c r="Q897">
        <v>3514</v>
      </c>
      <c r="R897" t="s">
        <v>20032</v>
      </c>
    </row>
    <row r="898" spans="1:18" x14ac:dyDescent="0.35">
      <c r="A898" t="s">
        <v>19076</v>
      </c>
      <c r="B898" t="s">
        <v>20033</v>
      </c>
      <c r="C898" t="s">
        <v>20034</v>
      </c>
      <c r="D898">
        <v>24.038</v>
      </c>
      <c r="E898">
        <v>104</v>
      </c>
      <c r="F898">
        <v>72</v>
      </c>
      <c r="G898">
        <v>3</v>
      </c>
      <c r="H898">
        <v>34</v>
      </c>
      <c r="I898">
        <v>135</v>
      </c>
      <c r="J898">
        <v>9</v>
      </c>
      <c r="K898">
        <v>107</v>
      </c>
      <c r="L898">
        <v>0.25</v>
      </c>
      <c r="M898">
        <v>31.2</v>
      </c>
      <c r="N898">
        <v>148</v>
      </c>
      <c r="O898">
        <v>70.270300000000006</v>
      </c>
      <c r="P898">
        <v>70.270300000000006</v>
      </c>
      <c r="Q898">
        <v>3335</v>
      </c>
      <c r="R898" t="s">
        <v>20034</v>
      </c>
    </row>
    <row r="899" spans="1:18" x14ac:dyDescent="0.35">
      <c r="A899" t="s">
        <v>18940</v>
      </c>
      <c r="B899" t="s">
        <v>20035</v>
      </c>
      <c r="C899" t="s">
        <v>20036</v>
      </c>
      <c r="D899">
        <v>39.918999999999997</v>
      </c>
      <c r="E899">
        <v>739</v>
      </c>
      <c r="F899">
        <v>405</v>
      </c>
      <c r="G899">
        <v>14</v>
      </c>
      <c r="H899">
        <v>8</v>
      </c>
      <c r="I899">
        <v>740</v>
      </c>
      <c r="J899">
        <v>19</v>
      </c>
      <c r="K899">
        <v>724</v>
      </c>
      <c r="L899">
        <v>2.05E-143</v>
      </c>
      <c r="M899">
        <v>438</v>
      </c>
      <c r="N899">
        <v>733</v>
      </c>
      <c r="O899">
        <v>100.819</v>
      </c>
      <c r="P899">
        <v>101</v>
      </c>
      <c r="Q899">
        <v>4631</v>
      </c>
      <c r="R899" t="s">
        <v>20036</v>
      </c>
    </row>
    <row r="900" spans="1:18" x14ac:dyDescent="0.35">
      <c r="A900" t="s">
        <v>18920</v>
      </c>
      <c r="B900" t="s">
        <v>20037</v>
      </c>
      <c r="C900" t="s">
        <v>20038</v>
      </c>
      <c r="D900">
        <v>32.53</v>
      </c>
      <c r="E900">
        <v>166</v>
      </c>
      <c r="F900">
        <v>80</v>
      </c>
      <c r="G900">
        <v>4</v>
      </c>
      <c r="H900">
        <v>169</v>
      </c>
      <c r="I900">
        <v>334</v>
      </c>
      <c r="J900">
        <v>99</v>
      </c>
      <c r="K900">
        <v>232</v>
      </c>
      <c r="L900">
        <v>6.2799999999999998E-9</v>
      </c>
      <c r="M900">
        <v>56.6</v>
      </c>
      <c r="N900">
        <v>291</v>
      </c>
      <c r="O900">
        <v>57.044699999999999</v>
      </c>
      <c r="P900">
        <v>57.044699999999999</v>
      </c>
      <c r="Q900">
        <v>5236</v>
      </c>
      <c r="R900" t="s">
        <v>20038</v>
      </c>
    </row>
    <row r="901" spans="1:18" x14ac:dyDescent="0.35">
      <c r="A901" t="s">
        <v>18932</v>
      </c>
      <c r="B901" t="s">
        <v>20039</v>
      </c>
      <c r="C901" t="s">
        <v>20040</v>
      </c>
      <c r="D901">
        <v>29.225000000000001</v>
      </c>
      <c r="E901">
        <v>284</v>
      </c>
      <c r="F901">
        <v>147</v>
      </c>
      <c r="G901">
        <v>8</v>
      </c>
      <c r="H901">
        <v>1</v>
      </c>
      <c r="I901">
        <v>281</v>
      </c>
      <c r="J901">
        <v>3</v>
      </c>
      <c r="K901">
        <v>235</v>
      </c>
      <c r="L901">
        <v>1.2499999999999999E-21</v>
      </c>
      <c r="M901">
        <v>93.6</v>
      </c>
      <c r="N901">
        <v>300</v>
      </c>
      <c r="O901">
        <v>94.666700000000006</v>
      </c>
      <c r="P901">
        <v>94.666700000000006</v>
      </c>
      <c r="Q901">
        <v>4344</v>
      </c>
      <c r="R901" t="s">
        <v>20040</v>
      </c>
    </row>
    <row r="902" spans="1:18" x14ac:dyDescent="0.35">
      <c r="A902" t="s">
        <v>18940</v>
      </c>
      <c r="B902" t="s">
        <v>20041</v>
      </c>
      <c r="C902" t="s">
        <v>20042</v>
      </c>
      <c r="D902">
        <v>38.338000000000001</v>
      </c>
      <c r="E902">
        <v>746</v>
      </c>
      <c r="F902">
        <v>403</v>
      </c>
      <c r="G902">
        <v>9</v>
      </c>
      <c r="H902">
        <v>8</v>
      </c>
      <c r="I902">
        <v>742</v>
      </c>
      <c r="J902">
        <v>5</v>
      </c>
      <c r="K902">
        <v>704</v>
      </c>
      <c r="L902">
        <v>4.19E-158</v>
      </c>
      <c r="M902">
        <v>475</v>
      </c>
      <c r="N902">
        <v>704</v>
      </c>
      <c r="O902">
        <v>105.96599999999999</v>
      </c>
      <c r="P902">
        <v>101</v>
      </c>
      <c r="Q902">
        <v>4562</v>
      </c>
      <c r="R902" t="s">
        <v>20042</v>
      </c>
    </row>
    <row r="903" spans="1:18" x14ac:dyDescent="0.35">
      <c r="A903" t="s">
        <v>18935</v>
      </c>
      <c r="B903" t="s">
        <v>20043</v>
      </c>
      <c r="C903" t="s">
        <v>20044</v>
      </c>
      <c r="D903">
        <v>52.761000000000003</v>
      </c>
      <c r="E903">
        <v>163</v>
      </c>
      <c r="F903">
        <v>71</v>
      </c>
      <c r="G903">
        <v>2</v>
      </c>
      <c r="H903">
        <v>6</v>
      </c>
      <c r="I903">
        <v>162</v>
      </c>
      <c r="J903">
        <v>8</v>
      </c>
      <c r="K903">
        <v>170</v>
      </c>
      <c r="L903">
        <v>2.0800000000000001E-57</v>
      </c>
      <c r="M903">
        <v>177</v>
      </c>
      <c r="N903">
        <v>179</v>
      </c>
      <c r="O903">
        <v>91.061499999999995</v>
      </c>
      <c r="P903">
        <v>91.061499999999995</v>
      </c>
      <c r="Q903">
        <v>2282</v>
      </c>
      <c r="R903" t="s">
        <v>20044</v>
      </c>
    </row>
    <row r="904" spans="1:18" x14ac:dyDescent="0.35">
      <c r="A904" t="s">
        <v>18935</v>
      </c>
      <c r="B904" t="s">
        <v>20045</v>
      </c>
      <c r="C904" t="s">
        <v>20046</v>
      </c>
      <c r="D904">
        <v>38.787999999999997</v>
      </c>
      <c r="E904">
        <v>165</v>
      </c>
      <c r="F904">
        <v>100</v>
      </c>
      <c r="G904">
        <v>1</v>
      </c>
      <c r="H904">
        <v>2</v>
      </c>
      <c r="I904">
        <v>165</v>
      </c>
      <c r="J904">
        <v>4</v>
      </c>
      <c r="K904">
        <v>168</v>
      </c>
      <c r="L904">
        <v>1.03E-35</v>
      </c>
      <c r="M904">
        <v>122</v>
      </c>
      <c r="N904">
        <v>173</v>
      </c>
      <c r="O904">
        <v>95.375699999999995</v>
      </c>
      <c r="P904">
        <v>95.375699999999995</v>
      </c>
      <c r="Q904">
        <v>2420</v>
      </c>
      <c r="R904" t="s">
        <v>20046</v>
      </c>
    </row>
    <row r="905" spans="1:18" x14ac:dyDescent="0.35">
      <c r="A905" t="s">
        <v>18947</v>
      </c>
      <c r="B905" t="s">
        <v>20047</v>
      </c>
      <c r="C905" t="s">
        <v>20048</v>
      </c>
      <c r="D905">
        <v>28.016999999999999</v>
      </c>
      <c r="E905">
        <v>232</v>
      </c>
      <c r="F905">
        <v>127</v>
      </c>
      <c r="G905">
        <v>9</v>
      </c>
      <c r="H905">
        <v>48</v>
      </c>
      <c r="I905">
        <v>253</v>
      </c>
      <c r="J905">
        <v>4</v>
      </c>
      <c r="K905">
        <v>221</v>
      </c>
      <c r="L905">
        <v>2E-3</v>
      </c>
      <c r="M905">
        <v>39.700000000000003</v>
      </c>
      <c r="N905">
        <v>256</v>
      </c>
      <c r="O905">
        <v>90.625</v>
      </c>
      <c r="P905">
        <v>90.625</v>
      </c>
      <c r="Q905">
        <v>1120</v>
      </c>
      <c r="R905" t="s">
        <v>20048</v>
      </c>
    </row>
    <row r="906" spans="1:18" x14ac:dyDescent="0.35">
      <c r="A906" t="s">
        <v>18946</v>
      </c>
      <c r="B906" t="s">
        <v>15378</v>
      </c>
      <c r="C906" t="s">
        <v>15784</v>
      </c>
      <c r="D906">
        <v>25.954000000000001</v>
      </c>
      <c r="E906">
        <v>262</v>
      </c>
      <c r="F906">
        <v>162</v>
      </c>
      <c r="G906">
        <v>8</v>
      </c>
      <c r="H906">
        <v>5</v>
      </c>
      <c r="I906">
        <v>245</v>
      </c>
      <c r="J906">
        <v>4</v>
      </c>
      <c r="K906">
        <v>254</v>
      </c>
      <c r="L906">
        <v>1.01E-10</v>
      </c>
      <c r="M906">
        <v>60.8</v>
      </c>
      <c r="N906">
        <v>256</v>
      </c>
      <c r="O906">
        <v>102.34399999999999</v>
      </c>
      <c r="P906">
        <v>101</v>
      </c>
      <c r="Q906">
        <v>363</v>
      </c>
      <c r="R906" t="s">
        <v>15784</v>
      </c>
    </row>
    <row r="907" spans="1:18" x14ac:dyDescent="0.35">
      <c r="A907" t="s">
        <v>18947</v>
      </c>
      <c r="B907" t="s">
        <v>15297</v>
      </c>
      <c r="C907" t="s">
        <v>15298</v>
      </c>
      <c r="D907">
        <v>25.321999999999999</v>
      </c>
      <c r="E907">
        <v>233</v>
      </c>
      <c r="F907">
        <v>139</v>
      </c>
      <c r="G907">
        <v>7</v>
      </c>
      <c r="H907">
        <v>48</v>
      </c>
      <c r="I907">
        <v>258</v>
      </c>
      <c r="J907">
        <v>3</v>
      </c>
      <c r="K907">
        <v>222</v>
      </c>
      <c r="L907">
        <v>1E-3</v>
      </c>
      <c r="M907">
        <v>40.799999999999997</v>
      </c>
      <c r="N907">
        <v>257</v>
      </c>
      <c r="O907">
        <v>90.661500000000004</v>
      </c>
      <c r="P907">
        <v>90.661500000000004</v>
      </c>
      <c r="Q907">
        <v>1102</v>
      </c>
      <c r="R907" t="s">
        <v>15298</v>
      </c>
    </row>
    <row r="908" spans="1:18" x14ac:dyDescent="0.35">
      <c r="A908" t="s">
        <v>18928</v>
      </c>
      <c r="B908" t="s">
        <v>20049</v>
      </c>
      <c r="C908" t="s">
        <v>20050</v>
      </c>
      <c r="D908">
        <v>56.848999999999997</v>
      </c>
      <c r="E908">
        <v>146</v>
      </c>
      <c r="F908">
        <v>62</v>
      </c>
      <c r="G908">
        <v>1</v>
      </c>
      <c r="H908">
        <v>22</v>
      </c>
      <c r="I908">
        <v>166</v>
      </c>
      <c r="J908">
        <v>72</v>
      </c>
      <c r="K908">
        <v>217</v>
      </c>
      <c r="L908">
        <v>1.0300000000000001E-55</v>
      </c>
      <c r="M908">
        <v>175</v>
      </c>
      <c r="N908">
        <v>226</v>
      </c>
      <c r="O908">
        <v>64.601799999999997</v>
      </c>
      <c r="P908">
        <v>64.601799999999997</v>
      </c>
      <c r="Q908">
        <v>3828</v>
      </c>
      <c r="R908" t="s">
        <v>20050</v>
      </c>
    </row>
    <row r="909" spans="1:18" x14ac:dyDescent="0.35">
      <c r="A909" t="s">
        <v>18917</v>
      </c>
      <c r="B909" t="s">
        <v>20051</v>
      </c>
      <c r="C909" t="s">
        <v>20052</v>
      </c>
      <c r="D909">
        <v>24.436</v>
      </c>
      <c r="E909">
        <v>266</v>
      </c>
      <c r="F909">
        <v>160</v>
      </c>
      <c r="G909">
        <v>9</v>
      </c>
      <c r="H909">
        <v>133</v>
      </c>
      <c r="I909">
        <v>383</v>
      </c>
      <c r="J909">
        <v>4</v>
      </c>
      <c r="K909">
        <v>243</v>
      </c>
      <c r="L909">
        <v>1.19E-6</v>
      </c>
      <c r="M909">
        <v>50.1</v>
      </c>
      <c r="N909">
        <v>260</v>
      </c>
      <c r="O909">
        <v>102.30800000000001</v>
      </c>
      <c r="P909">
        <v>101</v>
      </c>
      <c r="Q909">
        <v>5598</v>
      </c>
      <c r="R909" t="s">
        <v>20052</v>
      </c>
    </row>
    <row r="910" spans="1:18" x14ac:dyDescent="0.35">
      <c r="A910" t="s">
        <v>18935</v>
      </c>
      <c r="B910" t="s">
        <v>20053</v>
      </c>
      <c r="C910" t="s">
        <v>20054</v>
      </c>
      <c r="D910">
        <v>50.734999999999999</v>
      </c>
      <c r="E910">
        <v>136</v>
      </c>
      <c r="F910">
        <v>61</v>
      </c>
      <c r="G910">
        <v>1</v>
      </c>
      <c r="H910">
        <v>6</v>
      </c>
      <c r="I910">
        <v>135</v>
      </c>
      <c r="J910">
        <v>8</v>
      </c>
      <c r="K910">
        <v>143</v>
      </c>
      <c r="L910">
        <v>4.8600000000000001E-39</v>
      </c>
      <c r="M910">
        <v>130</v>
      </c>
      <c r="N910">
        <v>147</v>
      </c>
      <c r="O910">
        <v>92.516999999999996</v>
      </c>
      <c r="P910">
        <v>92.516999999999996</v>
      </c>
      <c r="Q910">
        <v>2411</v>
      </c>
      <c r="R910" t="s">
        <v>20054</v>
      </c>
    </row>
    <row r="911" spans="1:18" x14ac:dyDescent="0.35">
      <c r="A911" t="s">
        <v>18928</v>
      </c>
      <c r="B911" t="s">
        <v>20055</v>
      </c>
      <c r="C911" t="s">
        <v>20056</v>
      </c>
      <c r="D911">
        <v>59.302</v>
      </c>
      <c r="E911">
        <v>172</v>
      </c>
      <c r="F911">
        <v>44</v>
      </c>
      <c r="G911">
        <v>3</v>
      </c>
      <c r="H911">
        <v>22</v>
      </c>
      <c r="I911">
        <v>167</v>
      </c>
      <c r="J911">
        <v>67</v>
      </c>
      <c r="K911">
        <v>238</v>
      </c>
      <c r="L911">
        <v>1.3E-62</v>
      </c>
      <c r="M911">
        <v>193</v>
      </c>
      <c r="N911">
        <v>246</v>
      </c>
      <c r="O911">
        <v>69.918700000000001</v>
      </c>
      <c r="P911">
        <v>69.918700000000001</v>
      </c>
      <c r="Q911">
        <v>3683</v>
      </c>
      <c r="R911" t="s">
        <v>20056</v>
      </c>
    </row>
    <row r="912" spans="1:18" x14ac:dyDescent="0.35">
      <c r="A912" t="s">
        <v>19012</v>
      </c>
      <c r="B912" t="s">
        <v>15118</v>
      </c>
      <c r="C912" t="s">
        <v>16923</v>
      </c>
      <c r="D912">
        <v>25</v>
      </c>
      <c r="E912">
        <v>188</v>
      </c>
      <c r="F912">
        <v>94</v>
      </c>
      <c r="G912">
        <v>7</v>
      </c>
      <c r="H912">
        <v>6</v>
      </c>
      <c r="I912">
        <v>175</v>
      </c>
      <c r="J912">
        <v>2</v>
      </c>
      <c r="K912">
        <v>160</v>
      </c>
      <c r="L912">
        <v>4.9000000000000002E-2</v>
      </c>
      <c r="M912">
        <v>35</v>
      </c>
      <c r="N912">
        <v>272</v>
      </c>
      <c r="O912">
        <v>69.117599999999996</v>
      </c>
      <c r="P912">
        <v>69.117599999999996</v>
      </c>
      <c r="Q912">
        <v>959</v>
      </c>
      <c r="R912" t="s">
        <v>16923</v>
      </c>
    </row>
    <row r="913" spans="1:18" x14ac:dyDescent="0.35">
      <c r="A913" t="s">
        <v>19013</v>
      </c>
      <c r="B913" t="s">
        <v>15118</v>
      </c>
      <c r="C913" t="s">
        <v>16923</v>
      </c>
      <c r="D913">
        <v>25</v>
      </c>
      <c r="E913">
        <v>188</v>
      </c>
      <c r="F913">
        <v>94</v>
      </c>
      <c r="G913">
        <v>7</v>
      </c>
      <c r="H913">
        <v>6</v>
      </c>
      <c r="I913">
        <v>175</v>
      </c>
      <c r="J913">
        <v>2</v>
      </c>
      <c r="K913">
        <v>160</v>
      </c>
      <c r="L913">
        <v>4.9000000000000002E-2</v>
      </c>
      <c r="M913">
        <v>35</v>
      </c>
      <c r="N913">
        <v>272</v>
      </c>
      <c r="O913">
        <v>69.117599999999996</v>
      </c>
      <c r="P913">
        <v>69.117599999999996</v>
      </c>
      <c r="Q913">
        <v>997</v>
      </c>
      <c r="R913" t="s">
        <v>16923</v>
      </c>
    </row>
    <row r="914" spans="1:18" x14ac:dyDescent="0.35">
      <c r="A914" t="s">
        <v>18978</v>
      </c>
      <c r="B914" t="s">
        <v>15253</v>
      </c>
      <c r="C914" t="s">
        <v>15254</v>
      </c>
      <c r="D914">
        <v>26.984000000000002</v>
      </c>
      <c r="E914">
        <v>252</v>
      </c>
      <c r="F914">
        <v>152</v>
      </c>
      <c r="G914">
        <v>11</v>
      </c>
      <c r="H914">
        <v>362</v>
      </c>
      <c r="I914">
        <v>604</v>
      </c>
      <c r="J914">
        <v>4</v>
      </c>
      <c r="K914">
        <v>232</v>
      </c>
      <c r="L914">
        <v>9.0400000000000002E-8</v>
      </c>
      <c r="M914">
        <v>55.1</v>
      </c>
      <c r="N914">
        <v>261</v>
      </c>
      <c r="O914">
        <v>96.551699999999997</v>
      </c>
      <c r="P914">
        <v>96.551699999999997</v>
      </c>
      <c r="Q914">
        <v>214</v>
      </c>
      <c r="R914" t="s">
        <v>15254</v>
      </c>
    </row>
    <row r="915" spans="1:18" x14ac:dyDescent="0.35">
      <c r="A915" t="s">
        <v>18935</v>
      </c>
      <c r="B915" t="s">
        <v>15352</v>
      </c>
      <c r="C915" t="s">
        <v>20057</v>
      </c>
      <c r="D915">
        <v>46.341000000000001</v>
      </c>
      <c r="E915">
        <v>164</v>
      </c>
      <c r="F915">
        <v>82</v>
      </c>
      <c r="G915">
        <v>1</v>
      </c>
      <c r="H915">
        <v>5</v>
      </c>
      <c r="I915">
        <v>162</v>
      </c>
      <c r="J915">
        <v>7</v>
      </c>
      <c r="K915">
        <v>170</v>
      </c>
      <c r="L915">
        <v>2.43E-54</v>
      </c>
      <c r="M915">
        <v>170</v>
      </c>
      <c r="N915">
        <v>179</v>
      </c>
      <c r="O915">
        <v>91.620099999999994</v>
      </c>
      <c r="P915">
        <v>91.620099999999994</v>
      </c>
      <c r="Q915">
        <v>2334</v>
      </c>
      <c r="R915" t="s">
        <v>20057</v>
      </c>
    </row>
    <row r="916" spans="1:18" x14ac:dyDescent="0.35">
      <c r="A916" t="s">
        <v>18947</v>
      </c>
      <c r="B916" t="s">
        <v>15369</v>
      </c>
      <c r="C916" t="s">
        <v>16379</v>
      </c>
      <c r="D916">
        <v>26.908000000000001</v>
      </c>
      <c r="E916">
        <v>249</v>
      </c>
      <c r="F916">
        <v>138</v>
      </c>
      <c r="G916">
        <v>11</v>
      </c>
      <c r="H916">
        <v>48</v>
      </c>
      <c r="I916">
        <v>271</v>
      </c>
      <c r="J916">
        <v>3</v>
      </c>
      <c r="K916">
        <v>232</v>
      </c>
      <c r="L916">
        <v>3.0000000000000001E-3</v>
      </c>
      <c r="M916">
        <v>39.299999999999997</v>
      </c>
      <c r="N916">
        <v>253</v>
      </c>
      <c r="O916">
        <v>98.418999999999997</v>
      </c>
      <c r="P916">
        <v>98.418999999999997</v>
      </c>
      <c r="Q916">
        <v>1138</v>
      </c>
      <c r="R916" t="s">
        <v>16379</v>
      </c>
    </row>
    <row r="917" spans="1:18" x14ac:dyDescent="0.35">
      <c r="A917" t="s">
        <v>18928</v>
      </c>
      <c r="B917" t="s">
        <v>20058</v>
      </c>
      <c r="C917" t="s">
        <v>20059</v>
      </c>
      <c r="D917">
        <v>51.973999999999997</v>
      </c>
      <c r="E917">
        <v>152</v>
      </c>
      <c r="F917">
        <v>70</v>
      </c>
      <c r="G917">
        <v>1</v>
      </c>
      <c r="H917">
        <v>20</v>
      </c>
      <c r="I917">
        <v>171</v>
      </c>
      <c r="J917">
        <v>3</v>
      </c>
      <c r="K917">
        <v>151</v>
      </c>
      <c r="L917">
        <v>1.82E-48</v>
      </c>
      <c r="M917">
        <v>154</v>
      </c>
      <c r="N917">
        <v>166</v>
      </c>
      <c r="O917">
        <v>91.566299999999998</v>
      </c>
      <c r="P917">
        <v>91.566299999999998</v>
      </c>
      <c r="Q917">
        <v>3934</v>
      </c>
      <c r="R917" t="s">
        <v>20059</v>
      </c>
    </row>
    <row r="918" spans="1:18" x14ac:dyDescent="0.35">
      <c r="A918" t="s">
        <v>19038</v>
      </c>
      <c r="B918" t="s">
        <v>20060</v>
      </c>
      <c r="C918" t="s">
        <v>20061</v>
      </c>
      <c r="D918">
        <v>25.114000000000001</v>
      </c>
      <c r="E918">
        <v>219</v>
      </c>
      <c r="F918">
        <v>134</v>
      </c>
      <c r="G918">
        <v>9</v>
      </c>
      <c r="H918">
        <v>347</v>
      </c>
      <c r="I918">
        <v>542</v>
      </c>
      <c r="J918">
        <v>117</v>
      </c>
      <c r="K918">
        <v>328</v>
      </c>
      <c r="L918">
        <v>2.1100000000000001E-6</v>
      </c>
      <c r="M918">
        <v>50.4</v>
      </c>
      <c r="N918">
        <v>355</v>
      </c>
      <c r="O918">
        <v>61.690100000000001</v>
      </c>
      <c r="P918">
        <v>61.690100000000001</v>
      </c>
      <c r="Q918">
        <v>3155</v>
      </c>
      <c r="R918" t="s">
        <v>20061</v>
      </c>
    </row>
    <row r="919" spans="1:18" x14ac:dyDescent="0.35">
      <c r="A919" t="s">
        <v>18976</v>
      </c>
      <c r="B919" t="s">
        <v>20062</v>
      </c>
      <c r="C919" t="s">
        <v>20063</v>
      </c>
      <c r="D919">
        <v>23.256</v>
      </c>
      <c r="E919">
        <v>129</v>
      </c>
      <c r="F919">
        <v>82</v>
      </c>
      <c r="G919">
        <v>4</v>
      </c>
      <c r="H919">
        <v>19</v>
      </c>
      <c r="I919">
        <v>139</v>
      </c>
      <c r="J919">
        <v>17</v>
      </c>
      <c r="K919">
        <v>136</v>
      </c>
      <c r="L919">
        <v>1</v>
      </c>
      <c r="M919">
        <v>29.6</v>
      </c>
      <c r="N919">
        <v>162</v>
      </c>
      <c r="O919">
        <v>79.629599999999996</v>
      </c>
      <c r="P919">
        <v>79.629599999999996</v>
      </c>
      <c r="Q919">
        <v>1812</v>
      </c>
      <c r="R919" t="s">
        <v>20063</v>
      </c>
    </row>
    <row r="920" spans="1:18" x14ac:dyDescent="0.35">
      <c r="A920" t="s">
        <v>18928</v>
      </c>
      <c r="B920" t="s">
        <v>16143</v>
      </c>
      <c r="C920" t="s">
        <v>20064</v>
      </c>
      <c r="D920">
        <v>57.325000000000003</v>
      </c>
      <c r="E920">
        <v>157</v>
      </c>
      <c r="F920">
        <v>63</v>
      </c>
      <c r="G920">
        <v>1</v>
      </c>
      <c r="H920">
        <v>11</v>
      </c>
      <c r="I920">
        <v>167</v>
      </c>
      <c r="J920">
        <v>39</v>
      </c>
      <c r="K920">
        <v>191</v>
      </c>
      <c r="L920">
        <v>1.4800000000000001E-59</v>
      </c>
      <c r="M920">
        <v>184</v>
      </c>
      <c r="N920">
        <v>194</v>
      </c>
      <c r="O920">
        <v>80.927800000000005</v>
      </c>
      <c r="P920">
        <v>80.927800000000005</v>
      </c>
      <c r="Q920">
        <v>3778</v>
      </c>
      <c r="R920" t="s">
        <v>20064</v>
      </c>
    </row>
    <row r="921" spans="1:18" x14ac:dyDescent="0.35">
      <c r="A921" t="s">
        <v>18932</v>
      </c>
      <c r="B921" t="s">
        <v>20065</v>
      </c>
      <c r="C921" t="s">
        <v>20066</v>
      </c>
      <c r="D921">
        <v>28.013999999999999</v>
      </c>
      <c r="E921">
        <v>282</v>
      </c>
      <c r="F921">
        <v>146</v>
      </c>
      <c r="G921">
        <v>8</v>
      </c>
      <c r="H921">
        <v>4</v>
      </c>
      <c r="I921">
        <v>281</v>
      </c>
      <c r="J921">
        <v>6</v>
      </c>
      <c r="K921">
        <v>234</v>
      </c>
      <c r="L921">
        <v>1.8699999999999999E-21</v>
      </c>
      <c r="M921">
        <v>92.8</v>
      </c>
      <c r="N921">
        <v>284</v>
      </c>
      <c r="O921">
        <v>99.2958</v>
      </c>
      <c r="P921">
        <v>99.2958</v>
      </c>
      <c r="Q921">
        <v>4359</v>
      </c>
      <c r="R921" t="s">
        <v>20066</v>
      </c>
    </row>
    <row r="922" spans="1:18" x14ac:dyDescent="0.35">
      <c r="A922" t="s">
        <v>18917</v>
      </c>
      <c r="B922" t="s">
        <v>16566</v>
      </c>
      <c r="C922" t="s">
        <v>20067</v>
      </c>
      <c r="D922">
        <v>22.831</v>
      </c>
      <c r="E922">
        <v>219</v>
      </c>
      <c r="F922">
        <v>139</v>
      </c>
      <c r="G922">
        <v>5</v>
      </c>
      <c r="H922">
        <v>133</v>
      </c>
      <c r="I922">
        <v>334</v>
      </c>
      <c r="J922">
        <v>4</v>
      </c>
      <c r="K922">
        <v>209</v>
      </c>
      <c r="L922">
        <v>1.2E-4</v>
      </c>
      <c r="M922">
        <v>43.9</v>
      </c>
      <c r="N922">
        <v>254</v>
      </c>
      <c r="O922">
        <v>86.220500000000001</v>
      </c>
      <c r="P922">
        <v>86.220500000000001</v>
      </c>
      <c r="Q922">
        <v>5766</v>
      </c>
      <c r="R922" t="s">
        <v>20067</v>
      </c>
    </row>
    <row r="923" spans="1:18" x14ac:dyDescent="0.35">
      <c r="A923" t="s">
        <v>18946</v>
      </c>
      <c r="B923" t="s">
        <v>15946</v>
      </c>
      <c r="C923" t="s">
        <v>17430</v>
      </c>
      <c r="D923">
        <v>21.756</v>
      </c>
      <c r="E923">
        <v>262</v>
      </c>
      <c r="F923">
        <v>173</v>
      </c>
      <c r="G923">
        <v>7</v>
      </c>
      <c r="H923">
        <v>5</v>
      </c>
      <c r="I923">
        <v>245</v>
      </c>
      <c r="J923">
        <v>4</v>
      </c>
      <c r="K923">
        <v>254</v>
      </c>
      <c r="L923">
        <v>6.1500000000000004E-5</v>
      </c>
      <c r="M923">
        <v>43.9</v>
      </c>
      <c r="N923">
        <v>256</v>
      </c>
      <c r="O923">
        <v>102.34399999999999</v>
      </c>
      <c r="P923">
        <v>101</v>
      </c>
      <c r="Q923">
        <v>663</v>
      </c>
      <c r="R923" t="s">
        <v>17430</v>
      </c>
    </row>
    <row r="924" spans="1:18" x14ac:dyDescent="0.35">
      <c r="A924" t="s">
        <v>18935</v>
      </c>
      <c r="B924" t="s">
        <v>20068</v>
      </c>
      <c r="C924" t="s">
        <v>20069</v>
      </c>
      <c r="D924">
        <v>68.234999999999999</v>
      </c>
      <c r="E924">
        <v>170</v>
      </c>
      <c r="F924">
        <v>54</v>
      </c>
      <c r="G924">
        <v>0</v>
      </c>
      <c r="H924">
        <v>1</v>
      </c>
      <c r="I924">
        <v>170</v>
      </c>
      <c r="J924">
        <v>1</v>
      </c>
      <c r="K924">
        <v>170</v>
      </c>
      <c r="L924">
        <v>1.33E-90</v>
      </c>
      <c r="M924">
        <v>261</v>
      </c>
      <c r="N924">
        <v>171</v>
      </c>
      <c r="O924">
        <v>99.415199999999999</v>
      </c>
      <c r="P924">
        <v>99.415199999999999</v>
      </c>
      <c r="Q924">
        <v>2190</v>
      </c>
      <c r="R924" t="s">
        <v>20069</v>
      </c>
    </row>
    <row r="925" spans="1:18" x14ac:dyDescent="0.35">
      <c r="A925" t="s">
        <v>19038</v>
      </c>
      <c r="B925" t="s">
        <v>19460</v>
      </c>
      <c r="C925" t="s">
        <v>20070</v>
      </c>
      <c r="D925">
        <v>26.59</v>
      </c>
      <c r="E925">
        <v>346</v>
      </c>
      <c r="F925">
        <v>174</v>
      </c>
      <c r="G925">
        <v>16</v>
      </c>
      <c r="H925">
        <v>229</v>
      </c>
      <c r="I925">
        <v>509</v>
      </c>
      <c r="J925">
        <v>238</v>
      </c>
      <c r="K925">
        <v>568</v>
      </c>
      <c r="L925">
        <v>2.7599999999999998E-6</v>
      </c>
      <c r="M925">
        <v>50.4</v>
      </c>
      <c r="N925">
        <v>636</v>
      </c>
      <c r="O925">
        <v>54.402500000000003</v>
      </c>
      <c r="P925">
        <v>54.402500000000003</v>
      </c>
      <c r="Q925">
        <v>3158</v>
      </c>
      <c r="R925" t="s">
        <v>20070</v>
      </c>
    </row>
    <row r="926" spans="1:18" x14ac:dyDescent="0.35">
      <c r="A926" t="s">
        <v>18946</v>
      </c>
      <c r="B926" t="s">
        <v>17081</v>
      </c>
      <c r="C926" t="s">
        <v>17082</v>
      </c>
      <c r="D926">
        <v>24.138000000000002</v>
      </c>
      <c r="E926">
        <v>174</v>
      </c>
      <c r="F926">
        <v>115</v>
      </c>
      <c r="G926">
        <v>5</v>
      </c>
      <c r="H926">
        <v>10</v>
      </c>
      <c r="I926">
        <v>168</v>
      </c>
      <c r="J926">
        <v>9</v>
      </c>
      <c r="K926">
        <v>180</v>
      </c>
      <c r="L926">
        <v>4.8500000000000003E-4</v>
      </c>
      <c r="M926">
        <v>40.799999999999997</v>
      </c>
      <c r="N926">
        <v>251</v>
      </c>
      <c r="O926">
        <v>69.322699999999998</v>
      </c>
      <c r="P926">
        <v>69.322699999999998</v>
      </c>
      <c r="Q926">
        <v>787</v>
      </c>
      <c r="R926" t="s">
        <v>17082</v>
      </c>
    </row>
    <row r="927" spans="1:18" x14ac:dyDescent="0.35">
      <c r="A927" t="s">
        <v>18935</v>
      </c>
      <c r="B927" t="s">
        <v>15793</v>
      </c>
      <c r="C927" t="s">
        <v>15794</v>
      </c>
      <c r="D927">
        <v>38.853999999999999</v>
      </c>
      <c r="E927">
        <v>157</v>
      </c>
      <c r="F927">
        <v>84</v>
      </c>
      <c r="G927">
        <v>4</v>
      </c>
      <c r="H927">
        <v>3</v>
      </c>
      <c r="I927">
        <v>159</v>
      </c>
      <c r="J927">
        <v>5</v>
      </c>
      <c r="K927">
        <v>149</v>
      </c>
      <c r="L927">
        <v>1.7999999999999999E-29</v>
      </c>
      <c r="M927">
        <v>106</v>
      </c>
      <c r="N927">
        <v>158</v>
      </c>
      <c r="O927">
        <v>99.367099999999994</v>
      </c>
      <c r="P927">
        <v>99.367099999999994</v>
      </c>
      <c r="Q927">
        <v>2515</v>
      </c>
      <c r="R927" t="s">
        <v>15794</v>
      </c>
    </row>
    <row r="928" spans="1:18" x14ac:dyDescent="0.35">
      <c r="A928" t="s">
        <v>18947</v>
      </c>
      <c r="B928" t="s">
        <v>15835</v>
      </c>
      <c r="C928" t="s">
        <v>15836</v>
      </c>
      <c r="D928">
        <v>27.326000000000001</v>
      </c>
      <c r="E928">
        <v>172</v>
      </c>
      <c r="F928">
        <v>104</v>
      </c>
      <c r="G928">
        <v>5</v>
      </c>
      <c r="H928">
        <v>48</v>
      </c>
      <c r="I928">
        <v>200</v>
      </c>
      <c r="J928">
        <v>3</v>
      </c>
      <c r="K928">
        <v>172</v>
      </c>
      <c r="L928">
        <v>5.0000000000000001E-4</v>
      </c>
      <c r="M928">
        <v>41.6</v>
      </c>
      <c r="N928">
        <v>255</v>
      </c>
      <c r="O928">
        <v>67.450999999999993</v>
      </c>
      <c r="P928">
        <v>67.450999999999993</v>
      </c>
      <c r="Q928">
        <v>1086</v>
      </c>
      <c r="R928" t="s">
        <v>15836</v>
      </c>
    </row>
    <row r="929" spans="1:18" x14ac:dyDescent="0.35">
      <c r="A929" t="s">
        <v>18943</v>
      </c>
      <c r="B929" t="s">
        <v>15835</v>
      </c>
      <c r="C929" t="s">
        <v>15836</v>
      </c>
      <c r="D929">
        <v>26.786000000000001</v>
      </c>
      <c r="E929">
        <v>168</v>
      </c>
      <c r="F929">
        <v>92</v>
      </c>
      <c r="G929">
        <v>6</v>
      </c>
      <c r="H929">
        <v>30</v>
      </c>
      <c r="I929">
        <v>177</v>
      </c>
      <c r="J929">
        <v>3</v>
      </c>
      <c r="K929">
        <v>159</v>
      </c>
      <c r="L929">
        <v>5.5999999999999995E-4</v>
      </c>
      <c r="M929">
        <v>40.799999999999997</v>
      </c>
      <c r="N929">
        <v>255</v>
      </c>
      <c r="O929">
        <v>65.882400000000004</v>
      </c>
      <c r="P929">
        <v>65.882400000000004</v>
      </c>
      <c r="Q929">
        <v>1497</v>
      </c>
      <c r="R929" t="s">
        <v>15836</v>
      </c>
    </row>
    <row r="930" spans="1:18" x14ac:dyDescent="0.35">
      <c r="A930" t="s">
        <v>18946</v>
      </c>
      <c r="B930" t="s">
        <v>17653</v>
      </c>
      <c r="C930" t="s">
        <v>17920</v>
      </c>
      <c r="D930">
        <v>28.324000000000002</v>
      </c>
      <c r="E930">
        <v>173</v>
      </c>
      <c r="F930">
        <v>92</v>
      </c>
      <c r="G930">
        <v>8</v>
      </c>
      <c r="H930">
        <v>6</v>
      </c>
      <c r="I930">
        <v>150</v>
      </c>
      <c r="J930">
        <v>3</v>
      </c>
      <c r="K930">
        <v>171</v>
      </c>
      <c r="L930">
        <v>8.3100000000000001E-6</v>
      </c>
      <c r="M930">
        <v>46.2</v>
      </c>
      <c r="N930">
        <v>262</v>
      </c>
      <c r="O930">
        <v>66.030500000000004</v>
      </c>
      <c r="P930">
        <v>66.030500000000004</v>
      </c>
      <c r="Q930">
        <v>588</v>
      </c>
      <c r="R930" t="s">
        <v>17920</v>
      </c>
    </row>
    <row r="931" spans="1:18" x14ac:dyDescent="0.35">
      <c r="A931" t="s">
        <v>18947</v>
      </c>
      <c r="B931" t="s">
        <v>17653</v>
      </c>
      <c r="C931" t="s">
        <v>17920</v>
      </c>
      <c r="D931">
        <v>26.744</v>
      </c>
      <c r="E931">
        <v>172</v>
      </c>
      <c r="F931">
        <v>105</v>
      </c>
      <c r="G931">
        <v>5</v>
      </c>
      <c r="H931">
        <v>48</v>
      </c>
      <c r="I931">
        <v>200</v>
      </c>
      <c r="J931">
        <v>3</v>
      </c>
      <c r="K931">
        <v>172</v>
      </c>
      <c r="L931">
        <v>1E-3</v>
      </c>
      <c r="M931">
        <v>40.4</v>
      </c>
      <c r="N931">
        <v>262</v>
      </c>
      <c r="O931">
        <v>65.648899999999998</v>
      </c>
      <c r="P931">
        <v>65.648899999999998</v>
      </c>
      <c r="Q931">
        <v>1109</v>
      </c>
      <c r="R931" t="s">
        <v>17920</v>
      </c>
    </row>
    <row r="932" spans="1:18" x14ac:dyDescent="0.35">
      <c r="A932" t="s">
        <v>18943</v>
      </c>
      <c r="B932" t="s">
        <v>17653</v>
      </c>
      <c r="C932" t="s">
        <v>17920</v>
      </c>
      <c r="D932">
        <v>27.847999999999999</v>
      </c>
      <c r="E932">
        <v>158</v>
      </c>
      <c r="F932">
        <v>85</v>
      </c>
      <c r="G932">
        <v>5</v>
      </c>
      <c r="H932">
        <v>30</v>
      </c>
      <c r="I932">
        <v>168</v>
      </c>
      <c r="J932">
        <v>3</v>
      </c>
      <c r="K932">
        <v>150</v>
      </c>
      <c r="L932">
        <v>1.7799999999999999E-4</v>
      </c>
      <c r="M932">
        <v>42.4</v>
      </c>
      <c r="N932">
        <v>262</v>
      </c>
      <c r="O932">
        <v>60.305300000000003</v>
      </c>
      <c r="P932">
        <v>60.305300000000003</v>
      </c>
      <c r="Q932">
        <v>1390</v>
      </c>
      <c r="R932" t="s">
        <v>17920</v>
      </c>
    </row>
    <row r="933" spans="1:18" x14ac:dyDescent="0.35">
      <c r="A933" t="s">
        <v>18943</v>
      </c>
      <c r="B933" t="s">
        <v>18268</v>
      </c>
      <c r="C933" t="s">
        <v>18269</v>
      </c>
      <c r="D933">
        <v>29.885000000000002</v>
      </c>
      <c r="E933">
        <v>174</v>
      </c>
      <c r="F933">
        <v>83</v>
      </c>
      <c r="G933">
        <v>8</v>
      </c>
      <c r="H933">
        <v>30</v>
      </c>
      <c r="I933">
        <v>180</v>
      </c>
      <c r="J933">
        <v>3</v>
      </c>
      <c r="K933">
        <v>160</v>
      </c>
      <c r="L933">
        <v>1.2799999999999999E-4</v>
      </c>
      <c r="M933">
        <v>43.1</v>
      </c>
      <c r="N933">
        <v>258</v>
      </c>
      <c r="O933">
        <v>67.441900000000004</v>
      </c>
      <c r="P933">
        <v>67.441900000000004</v>
      </c>
      <c r="Q933">
        <v>1370</v>
      </c>
      <c r="R933" t="s">
        <v>18269</v>
      </c>
    </row>
    <row r="934" spans="1:18" x14ac:dyDescent="0.35">
      <c r="A934" t="s">
        <v>18917</v>
      </c>
      <c r="B934" t="s">
        <v>18268</v>
      </c>
      <c r="C934" t="s">
        <v>18269</v>
      </c>
      <c r="D934">
        <v>27.803000000000001</v>
      </c>
      <c r="E934">
        <v>223</v>
      </c>
      <c r="F934">
        <v>122</v>
      </c>
      <c r="G934">
        <v>8</v>
      </c>
      <c r="H934">
        <v>134</v>
      </c>
      <c r="I934">
        <v>334</v>
      </c>
      <c r="J934">
        <v>5</v>
      </c>
      <c r="K934">
        <v>210</v>
      </c>
      <c r="L934">
        <v>5.3999999999999998E-5</v>
      </c>
      <c r="M934">
        <v>44.7</v>
      </c>
      <c r="N934">
        <v>258</v>
      </c>
      <c r="O934">
        <v>86.434100000000001</v>
      </c>
      <c r="P934">
        <v>86.434100000000001</v>
      </c>
      <c r="Q934">
        <v>5725</v>
      </c>
      <c r="R934" t="s">
        <v>18269</v>
      </c>
    </row>
    <row r="935" spans="1:18" x14ac:dyDescent="0.35">
      <c r="A935" t="s">
        <v>18943</v>
      </c>
      <c r="B935" t="s">
        <v>16604</v>
      </c>
      <c r="C935" t="s">
        <v>16605</v>
      </c>
      <c r="D935">
        <v>26.667000000000002</v>
      </c>
      <c r="E935">
        <v>165</v>
      </c>
      <c r="F935">
        <v>82</v>
      </c>
      <c r="G935">
        <v>7</v>
      </c>
      <c r="H935">
        <v>30</v>
      </c>
      <c r="I935">
        <v>169</v>
      </c>
      <c r="J935">
        <v>3</v>
      </c>
      <c r="K935">
        <v>153</v>
      </c>
      <c r="L935">
        <v>2.7399999999999999E-5</v>
      </c>
      <c r="M935">
        <v>45.1</v>
      </c>
      <c r="N935">
        <v>261</v>
      </c>
      <c r="O935">
        <v>63.218400000000003</v>
      </c>
      <c r="P935">
        <v>63.218400000000003</v>
      </c>
      <c r="Q935">
        <v>1295</v>
      </c>
      <c r="R935" t="s">
        <v>16605</v>
      </c>
    </row>
    <row r="936" spans="1:18" x14ac:dyDescent="0.35">
      <c r="A936" t="s">
        <v>18935</v>
      </c>
      <c r="B936" t="s">
        <v>20071</v>
      </c>
      <c r="C936" t="s">
        <v>20072</v>
      </c>
      <c r="D936">
        <v>44.024999999999999</v>
      </c>
      <c r="E936">
        <v>159</v>
      </c>
      <c r="F936">
        <v>75</v>
      </c>
      <c r="G936">
        <v>5</v>
      </c>
      <c r="H936">
        <v>4</v>
      </c>
      <c r="I936">
        <v>161</v>
      </c>
      <c r="J936">
        <v>8</v>
      </c>
      <c r="K936">
        <v>153</v>
      </c>
      <c r="L936">
        <v>7.4600000000000002E-32</v>
      </c>
      <c r="M936">
        <v>112</v>
      </c>
      <c r="N936">
        <v>163</v>
      </c>
      <c r="O936">
        <v>97.546000000000006</v>
      </c>
      <c r="P936">
        <v>97.546000000000006</v>
      </c>
      <c r="Q936">
        <v>2449</v>
      </c>
      <c r="R936" t="s">
        <v>20072</v>
      </c>
    </row>
    <row r="937" spans="1:18" x14ac:dyDescent="0.35">
      <c r="A937" t="s">
        <v>20073</v>
      </c>
      <c r="B937" t="s">
        <v>20074</v>
      </c>
      <c r="C937" t="s">
        <v>20075</v>
      </c>
      <c r="D937">
        <v>30.681999999999999</v>
      </c>
      <c r="E937">
        <v>88</v>
      </c>
      <c r="F937">
        <v>42</v>
      </c>
      <c r="G937">
        <v>4</v>
      </c>
      <c r="H937">
        <v>283</v>
      </c>
      <c r="I937">
        <v>370</v>
      </c>
      <c r="J937">
        <v>3</v>
      </c>
      <c r="K937">
        <v>71</v>
      </c>
      <c r="L937">
        <v>0.9</v>
      </c>
      <c r="M937">
        <v>31.2</v>
      </c>
      <c r="N937">
        <v>158</v>
      </c>
      <c r="O937">
        <v>55.696199999999997</v>
      </c>
      <c r="P937">
        <v>55.696199999999997</v>
      </c>
      <c r="Q937">
        <v>2697</v>
      </c>
      <c r="R937" t="s">
        <v>20075</v>
      </c>
    </row>
    <row r="938" spans="1:18" x14ac:dyDescent="0.35">
      <c r="A938" t="s">
        <v>18943</v>
      </c>
      <c r="B938" t="s">
        <v>18867</v>
      </c>
      <c r="C938" t="s">
        <v>18868</v>
      </c>
      <c r="D938">
        <v>27.745999999999999</v>
      </c>
      <c r="E938">
        <v>173</v>
      </c>
      <c r="F938">
        <v>68</v>
      </c>
      <c r="G938">
        <v>6</v>
      </c>
      <c r="H938">
        <v>30</v>
      </c>
      <c r="I938">
        <v>169</v>
      </c>
      <c r="J938">
        <v>3</v>
      </c>
      <c r="K938">
        <v>151</v>
      </c>
      <c r="L938">
        <v>1.03E-4</v>
      </c>
      <c r="M938">
        <v>43.1</v>
      </c>
      <c r="N938">
        <v>258</v>
      </c>
      <c r="O938">
        <v>67.054299999999998</v>
      </c>
      <c r="P938">
        <v>67.054299999999998</v>
      </c>
      <c r="Q938">
        <v>1362</v>
      </c>
      <c r="R938" t="s">
        <v>18868</v>
      </c>
    </row>
    <row r="939" spans="1:18" x14ac:dyDescent="0.35">
      <c r="A939" t="s">
        <v>18920</v>
      </c>
      <c r="B939" t="s">
        <v>20076</v>
      </c>
      <c r="C939" t="s">
        <v>20077</v>
      </c>
      <c r="D939">
        <v>33.658999999999999</v>
      </c>
      <c r="E939">
        <v>205</v>
      </c>
      <c r="F939">
        <v>101</v>
      </c>
      <c r="G939">
        <v>6</v>
      </c>
      <c r="H939">
        <v>125</v>
      </c>
      <c r="I939">
        <v>329</v>
      </c>
      <c r="J939">
        <v>57</v>
      </c>
      <c r="K939">
        <v>226</v>
      </c>
      <c r="L939">
        <v>6.5699999999999997E-12</v>
      </c>
      <c r="M939">
        <v>65.5</v>
      </c>
      <c r="N939">
        <v>288</v>
      </c>
      <c r="O939">
        <v>71.180599999999998</v>
      </c>
      <c r="P939">
        <v>71.180599999999998</v>
      </c>
      <c r="Q939">
        <v>5150</v>
      </c>
      <c r="R939" t="s">
        <v>20077</v>
      </c>
    </row>
    <row r="940" spans="1:18" x14ac:dyDescent="0.35">
      <c r="A940" t="s">
        <v>18943</v>
      </c>
      <c r="B940" t="s">
        <v>15667</v>
      </c>
      <c r="C940" t="s">
        <v>20078</v>
      </c>
      <c r="D940">
        <v>28.571000000000002</v>
      </c>
      <c r="E940">
        <v>175</v>
      </c>
      <c r="F940">
        <v>89</v>
      </c>
      <c r="G940">
        <v>7</v>
      </c>
      <c r="H940">
        <v>30</v>
      </c>
      <c r="I940">
        <v>181</v>
      </c>
      <c r="J940">
        <v>3</v>
      </c>
      <c r="K940">
        <v>164</v>
      </c>
      <c r="L940">
        <v>7.9400000000000006E-5</v>
      </c>
      <c r="M940">
        <v>43.5</v>
      </c>
      <c r="N940">
        <v>262</v>
      </c>
      <c r="O940">
        <v>66.793899999999994</v>
      </c>
      <c r="P940">
        <v>66.793899999999994</v>
      </c>
      <c r="Q940">
        <v>1355</v>
      </c>
      <c r="R940" t="s">
        <v>20078</v>
      </c>
    </row>
    <row r="941" spans="1:18" x14ac:dyDescent="0.35">
      <c r="A941" t="s">
        <v>18946</v>
      </c>
      <c r="B941" t="s">
        <v>15638</v>
      </c>
      <c r="C941" t="s">
        <v>15639</v>
      </c>
      <c r="D941">
        <v>24.111000000000001</v>
      </c>
      <c r="E941">
        <v>253</v>
      </c>
      <c r="F941">
        <v>158</v>
      </c>
      <c r="G941">
        <v>11</v>
      </c>
      <c r="H941">
        <v>6</v>
      </c>
      <c r="I941">
        <v>237</v>
      </c>
      <c r="J941">
        <v>7</v>
      </c>
      <c r="K941">
        <v>246</v>
      </c>
      <c r="L941">
        <v>1.06E-5</v>
      </c>
      <c r="M941">
        <v>46.2</v>
      </c>
      <c r="N941">
        <v>257</v>
      </c>
      <c r="O941">
        <v>98.443600000000004</v>
      </c>
      <c r="P941">
        <v>98.443600000000004</v>
      </c>
      <c r="Q941">
        <v>602</v>
      </c>
      <c r="R941" t="s">
        <v>15639</v>
      </c>
    </row>
    <row r="942" spans="1:18" x14ac:dyDescent="0.35">
      <c r="A942" t="s">
        <v>18932</v>
      </c>
      <c r="B942" t="s">
        <v>20079</v>
      </c>
      <c r="C942" t="s">
        <v>20080</v>
      </c>
      <c r="D942">
        <v>27.744</v>
      </c>
      <c r="E942">
        <v>328</v>
      </c>
      <c r="F942">
        <v>181</v>
      </c>
      <c r="G942">
        <v>8</v>
      </c>
      <c r="H942">
        <v>5</v>
      </c>
      <c r="I942">
        <v>325</v>
      </c>
      <c r="J942">
        <v>6</v>
      </c>
      <c r="K942">
        <v>284</v>
      </c>
      <c r="L942">
        <v>4.0000000000000002E-22</v>
      </c>
      <c r="M942">
        <v>94.7</v>
      </c>
      <c r="N942">
        <v>293</v>
      </c>
      <c r="O942">
        <v>111.94499999999999</v>
      </c>
      <c r="P942">
        <v>101</v>
      </c>
      <c r="Q942">
        <v>4315</v>
      </c>
      <c r="R942" t="s">
        <v>20080</v>
      </c>
    </row>
    <row r="943" spans="1:18" x14ac:dyDescent="0.35">
      <c r="A943" t="s">
        <v>18940</v>
      </c>
      <c r="B943" t="s">
        <v>15289</v>
      </c>
      <c r="C943" t="s">
        <v>20081</v>
      </c>
      <c r="D943">
        <v>30.748999999999999</v>
      </c>
      <c r="E943">
        <v>761</v>
      </c>
      <c r="F943">
        <v>481</v>
      </c>
      <c r="G943">
        <v>19</v>
      </c>
      <c r="H943">
        <v>8</v>
      </c>
      <c r="I943">
        <v>742</v>
      </c>
      <c r="J943">
        <v>8</v>
      </c>
      <c r="K943">
        <v>748</v>
      </c>
      <c r="L943">
        <v>5.52E-78</v>
      </c>
      <c r="M943">
        <v>266</v>
      </c>
      <c r="N943">
        <v>759</v>
      </c>
      <c r="O943">
        <v>100.264</v>
      </c>
      <c r="P943">
        <v>101</v>
      </c>
      <c r="Q943">
        <v>4739</v>
      </c>
      <c r="R943" t="s">
        <v>20081</v>
      </c>
    </row>
    <row r="944" spans="1:18" x14ac:dyDescent="0.35">
      <c r="A944" t="s">
        <v>18932</v>
      </c>
      <c r="B944" t="s">
        <v>15179</v>
      </c>
      <c r="C944" t="s">
        <v>20082</v>
      </c>
      <c r="D944">
        <v>25.61</v>
      </c>
      <c r="E944">
        <v>328</v>
      </c>
      <c r="F944">
        <v>189</v>
      </c>
      <c r="G944">
        <v>7</v>
      </c>
      <c r="H944">
        <v>3</v>
      </c>
      <c r="I944">
        <v>324</v>
      </c>
      <c r="J944">
        <v>5</v>
      </c>
      <c r="K944">
        <v>283</v>
      </c>
      <c r="L944">
        <v>5.8E-21</v>
      </c>
      <c r="M944">
        <v>91.3</v>
      </c>
      <c r="N944">
        <v>288</v>
      </c>
      <c r="O944">
        <v>113.889</v>
      </c>
      <c r="P944">
        <v>101</v>
      </c>
      <c r="Q944">
        <v>4394</v>
      </c>
      <c r="R944" t="s">
        <v>20082</v>
      </c>
    </row>
    <row r="945" spans="1:18" x14ac:dyDescent="0.35">
      <c r="A945" t="s">
        <v>18946</v>
      </c>
      <c r="B945" t="s">
        <v>17218</v>
      </c>
      <c r="C945" t="s">
        <v>17219</v>
      </c>
      <c r="D945">
        <v>27.472999999999999</v>
      </c>
      <c r="E945">
        <v>182</v>
      </c>
      <c r="F945">
        <v>100</v>
      </c>
      <c r="G945">
        <v>7</v>
      </c>
      <c r="H945">
        <v>6</v>
      </c>
      <c r="I945">
        <v>160</v>
      </c>
      <c r="J945">
        <v>3</v>
      </c>
      <c r="K945">
        <v>179</v>
      </c>
      <c r="L945">
        <v>1.4799999999999999E-4</v>
      </c>
      <c r="M945">
        <v>42.4</v>
      </c>
      <c r="N945">
        <v>253</v>
      </c>
      <c r="O945">
        <v>71.936800000000005</v>
      </c>
      <c r="P945">
        <v>71.936800000000005</v>
      </c>
      <c r="Q945">
        <v>717</v>
      </c>
      <c r="R945" t="s">
        <v>17219</v>
      </c>
    </row>
    <row r="946" spans="1:18" x14ac:dyDescent="0.35">
      <c r="A946" t="s">
        <v>18943</v>
      </c>
      <c r="B946" t="s">
        <v>17218</v>
      </c>
      <c r="C946" t="s">
        <v>17219</v>
      </c>
      <c r="D946">
        <v>25.974</v>
      </c>
      <c r="E946">
        <v>231</v>
      </c>
      <c r="F946">
        <v>140</v>
      </c>
      <c r="G946">
        <v>5</v>
      </c>
      <c r="H946">
        <v>30</v>
      </c>
      <c r="I946">
        <v>239</v>
      </c>
      <c r="J946">
        <v>3</v>
      </c>
      <c r="K946">
        <v>223</v>
      </c>
      <c r="L946">
        <v>2.9200000000000002E-5</v>
      </c>
      <c r="M946">
        <v>45.1</v>
      </c>
      <c r="N946">
        <v>253</v>
      </c>
      <c r="O946">
        <v>91.304299999999998</v>
      </c>
      <c r="P946">
        <v>91.304299999999998</v>
      </c>
      <c r="Q946">
        <v>1299</v>
      </c>
      <c r="R946" t="s">
        <v>17219</v>
      </c>
    </row>
    <row r="947" spans="1:18" x14ac:dyDescent="0.35">
      <c r="A947" t="s">
        <v>18928</v>
      </c>
      <c r="B947" t="s">
        <v>20083</v>
      </c>
      <c r="C947" t="s">
        <v>20084</v>
      </c>
      <c r="D947">
        <v>70.748000000000005</v>
      </c>
      <c r="E947">
        <v>147</v>
      </c>
      <c r="F947">
        <v>43</v>
      </c>
      <c r="G947">
        <v>0</v>
      </c>
      <c r="H947">
        <v>22</v>
      </c>
      <c r="I947">
        <v>168</v>
      </c>
      <c r="J947">
        <v>23</v>
      </c>
      <c r="K947">
        <v>169</v>
      </c>
      <c r="L947">
        <v>3.9199999999999998E-75</v>
      </c>
      <c r="M947">
        <v>223</v>
      </c>
      <c r="N947">
        <v>198</v>
      </c>
      <c r="O947">
        <v>74.242400000000004</v>
      </c>
      <c r="P947">
        <v>74.242400000000004</v>
      </c>
      <c r="Q947">
        <v>3492</v>
      </c>
      <c r="R947" t="s">
        <v>20084</v>
      </c>
    </row>
    <row r="948" spans="1:18" x14ac:dyDescent="0.35">
      <c r="A948" t="s">
        <v>18946</v>
      </c>
      <c r="B948" t="s">
        <v>15097</v>
      </c>
      <c r="C948" t="s">
        <v>18625</v>
      </c>
      <c r="D948">
        <v>21.454999999999998</v>
      </c>
      <c r="E948">
        <v>275</v>
      </c>
      <c r="F948">
        <v>175</v>
      </c>
      <c r="G948">
        <v>8</v>
      </c>
      <c r="H948">
        <v>1</v>
      </c>
      <c r="I948">
        <v>247</v>
      </c>
      <c r="J948">
        <v>1</v>
      </c>
      <c r="K948">
        <v>262</v>
      </c>
      <c r="L948">
        <v>8.8699999999999994E-9</v>
      </c>
      <c r="M948">
        <v>55.1</v>
      </c>
      <c r="N948">
        <v>263</v>
      </c>
      <c r="O948">
        <v>104.563</v>
      </c>
      <c r="P948">
        <v>101</v>
      </c>
      <c r="Q948">
        <v>438</v>
      </c>
      <c r="R948" t="s">
        <v>18625</v>
      </c>
    </row>
    <row r="949" spans="1:18" x14ac:dyDescent="0.35">
      <c r="A949" t="s">
        <v>18920</v>
      </c>
      <c r="B949" t="s">
        <v>20085</v>
      </c>
      <c r="C949" t="s">
        <v>20086</v>
      </c>
      <c r="D949">
        <v>27.879000000000001</v>
      </c>
      <c r="E949">
        <v>165</v>
      </c>
      <c r="F949">
        <v>90</v>
      </c>
      <c r="G949">
        <v>2</v>
      </c>
      <c r="H949">
        <v>169</v>
      </c>
      <c r="I949">
        <v>333</v>
      </c>
      <c r="J949">
        <v>106</v>
      </c>
      <c r="K949">
        <v>241</v>
      </c>
      <c r="L949">
        <v>2.25E-8</v>
      </c>
      <c r="M949">
        <v>55.1</v>
      </c>
      <c r="N949">
        <v>311</v>
      </c>
      <c r="O949">
        <v>53.054699999999997</v>
      </c>
      <c r="P949">
        <v>53.054699999999997</v>
      </c>
      <c r="Q949">
        <v>5275</v>
      </c>
      <c r="R949" t="s">
        <v>20086</v>
      </c>
    </row>
    <row r="950" spans="1:18" x14ac:dyDescent="0.35">
      <c r="A950" t="s">
        <v>18932</v>
      </c>
      <c r="B950" t="s">
        <v>18846</v>
      </c>
      <c r="C950" t="s">
        <v>20087</v>
      </c>
      <c r="D950">
        <v>27.678999999999998</v>
      </c>
      <c r="E950">
        <v>336</v>
      </c>
      <c r="F950">
        <v>183</v>
      </c>
      <c r="G950">
        <v>7</v>
      </c>
      <c r="H950">
        <v>1</v>
      </c>
      <c r="I950">
        <v>324</v>
      </c>
      <c r="J950">
        <v>1</v>
      </c>
      <c r="K950">
        <v>288</v>
      </c>
      <c r="L950">
        <v>2.2299999999999999E-24</v>
      </c>
      <c r="M950">
        <v>100</v>
      </c>
      <c r="N950">
        <v>290</v>
      </c>
      <c r="O950">
        <v>115.86199999999999</v>
      </c>
      <c r="P950">
        <v>101</v>
      </c>
      <c r="Q950">
        <v>4208</v>
      </c>
      <c r="R950" t="s">
        <v>20087</v>
      </c>
    </row>
    <row r="951" spans="1:18" x14ac:dyDescent="0.35">
      <c r="A951" t="s">
        <v>18953</v>
      </c>
      <c r="B951" t="s">
        <v>16375</v>
      </c>
      <c r="C951" t="s">
        <v>16376</v>
      </c>
      <c r="D951">
        <v>25.454999999999998</v>
      </c>
      <c r="E951">
        <v>165</v>
      </c>
      <c r="F951">
        <v>84</v>
      </c>
      <c r="G951">
        <v>4</v>
      </c>
      <c r="H951">
        <v>499</v>
      </c>
      <c r="I951">
        <v>627</v>
      </c>
      <c r="J951">
        <v>45</v>
      </c>
      <c r="K951">
        <v>206</v>
      </c>
      <c r="L951">
        <v>0.51</v>
      </c>
      <c r="M951">
        <v>33.9</v>
      </c>
      <c r="N951">
        <v>317</v>
      </c>
      <c r="O951">
        <v>52.0505</v>
      </c>
      <c r="P951">
        <v>52.0505</v>
      </c>
      <c r="Q951">
        <v>1959</v>
      </c>
      <c r="R951" t="s">
        <v>16376</v>
      </c>
    </row>
    <row r="952" spans="1:18" x14ac:dyDescent="0.35">
      <c r="A952" t="s">
        <v>19597</v>
      </c>
      <c r="B952" t="s">
        <v>16375</v>
      </c>
      <c r="C952" t="s">
        <v>16376</v>
      </c>
      <c r="D952">
        <v>26.199000000000002</v>
      </c>
      <c r="E952">
        <v>271</v>
      </c>
      <c r="F952">
        <v>144</v>
      </c>
      <c r="G952">
        <v>9</v>
      </c>
      <c r="H952">
        <v>604</v>
      </c>
      <c r="I952">
        <v>833</v>
      </c>
      <c r="J952">
        <v>52</v>
      </c>
      <c r="K952">
        <v>307</v>
      </c>
      <c r="L952">
        <v>5.0000000000000001E-3</v>
      </c>
      <c r="M952">
        <v>40.4</v>
      </c>
      <c r="N952">
        <v>317</v>
      </c>
      <c r="O952">
        <v>85.489000000000004</v>
      </c>
      <c r="P952">
        <v>85.489000000000004</v>
      </c>
      <c r="Q952">
        <v>3443</v>
      </c>
      <c r="R952" t="s">
        <v>16376</v>
      </c>
    </row>
    <row r="953" spans="1:18" x14ac:dyDescent="0.35">
      <c r="A953" t="s">
        <v>18928</v>
      </c>
      <c r="B953" t="s">
        <v>20088</v>
      </c>
      <c r="C953" t="s">
        <v>20089</v>
      </c>
      <c r="D953">
        <v>57.668999999999997</v>
      </c>
      <c r="E953">
        <v>163</v>
      </c>
      <c r="F953">
        <v>53</v>
      </c>
      <c r="G953">
        <v>1</v>
      </c>
      <c r="H953">
        <v>26</v>
      </c>
      <c r="I953">
        <v>172</v>
      </c>
      <c r="J953">
        <v>5</v>
      </c>
      <c r="K953">
        <v>167</v>
      </c>
      <c r="L953">
        <v>3.2999999999999998E-57</v>
      </c>
      <c r="M953">
        <v>177</v>
      </c>
      <c r="N953">
        <v>176</v>
      </c>
      <c r="O953">
        <v>92.613600000000005</v>
      </c>
      <c r="P953">
        <v>92.613600000000005</v>
      </c>
      <c r="Q953">
        <v>3816</v>
      </c>
      <c r="R953" t="s">
        <v>20089</v>
      </c>
    </row>
    <row r="954" spans="1:18" x14ac:dyDescent="0.35">
      <c r="A954" t="s">
        <v>19000</v>
      </c>
      <c r="B954" t="s">
        <v>20090</v>
      </c>
      <c r="C954" t="s">
        <v>20091</v>
      </c>
      <c r="D954">
        <v>38.942</v>
      </c>
      <c r="E954">
        <v>945</v>
      </c>
      <c r="F954">
        <v>545</v>
      </c>
      <c r="G954">
        <v>12</v>
      </c>
      <c r="H954">
        <v>25</v>
      </c>
      <c r="I954">
        <v>946</v>
      </c>
      <c r="J954">
        <v>7</v>
      </c>
      <c r="K954">
        <v>942</v>
      </c>
      <c r="L954">
        <v>0</v>
      </c>
      <c r="M954">
        <v>653</v>
      </c>
      <c r="N954">
        <v>943</v>
      </c>
      <c r="O954">
        <v>100.212</v>
      </c>
      <c r="P954">
        <v>101</v>
      </c>
      <c r="Q954">
        <v>2000</v>
      </c>
      <c r="R954" t="s">
        <v>20091</v>
      </c>
    </row>
    <row r="955" spans="1:18" x14ac:dyDescent="0.35">
      <c r="A955" t="s">
        <v>18920</v>
      </c>
      <c r="B955" t="s">
        <v>20092</v>
      </c>
      <c r="C955" t="s">
        <v>20093</v>
      </c>
      <c r="D955">
        <v>35.758000000000003</v>
      </c>
      <c r="E955">
        <v>165</v>
      </c>
      <c r="F955">
        <v>76</v>
      </c>
      <c r="G955">
        <v>5</v>
      </c>
      <c r="H955">
        <v>169</v>
      </c>
      <c r="I955">
        <v>333</v>
      </c>
      <c r="J955">
        <v>107</v>
      </c>
      <c r="K955">
        <v>241</v>
      </c>
      <c r="L955">
        <v>2.7900000000000001E-9</v>
      </c>
      <c r="M955">
        <v>57.4</v>
      </c>
      <c r="N955">
        <v>246</v>
      </c>
      <c r="O955">
        <v>67.0732</v>
      </c>
      <c r="P955">
        <v>67.0732</v>
      </c>
      <c r="Q955">
        <v>5212</v>
      </c>
      <c r="R955" t="s">
        <v>20093</v>
      </c>
    </row>
    <row r="956" spans="1:18" x14ac:dyDescent="0.35">
      <c r="A956" t="s">
        <v>18940</v>
      </c>
      <c r="B956" t="s">
        <v>20094</v>
      </c>
      <c r="C956" t="s">
        <v>20095</v>
      </c>
      <c r="D956">
        <v>29.62</v>
      </c>
      <c r="E956">
        <v>790</v>
      </c>
      <c r="F956">
        <v>482</v>
      </c>
      <c r="G956">
        <v>26</v>
      </c>
      <c r="H956">
        <v>6</v>
      </c>
      <c r="I956">
        <v>743</v>
      </c>
      <c r="J956">
        <v>5</v>
      </c>
      <c r="K956">
        <v>772</v>
      </c>
      <c r="L956">
        <v>1.17E-69</v>
      </c>
      <c r="M956">
        <v>244</v>
      </c>
      <c r="N956">
        <v>781</v>
      </c>
      <c r="O956">
        <v>101.152</v>
      </c>
      <c r="P956">
        <v>101</v>
      </c>
      <c r="Q956">
        <v>4783</v>
      </c>
      <c r="R956" t="s">
        <v>20095</v>
      </c>
    </row>
    <row r="957" spans="1:18" x14ac:dyDescent="0.35">
      <c r="A957" t="s">
        <v>18940</v>
      </c>
      <c r="B957" t="s">
        <v>20096</v>
      </c>
      <c r="C957" t="s">
        <v>20097</v>
      </c>
      <c r="D957">
        <v>26.253</v>
      </c>
      <c r="E957">
        <v>758</v>
      </c>
      <c r="F957">
        <v>510</v>
      </c>
      <c r="G957">
        <v>20</v>
      </c>
      <c r="H957">
        <v>5</v>
      </c>
      <c r="I957">
        <v>737</v>
      </c>
      <c r="J957">
        <v>2</v>
      </c>
      <c r="K957">
        <v>735</v>
      </c>
      <c r="L957">
        <v>6.5600000000000005E-57</v>
      </c>
      <c r="M957">
        <v>207</v>
      </c>
      <c r="N957">
        <v>746</v>
      </c>
      <c r="O957">
        <v>101.60899999999999</v>
      </c>
      <c r="P957">
        <v>101</v>
      </c>
      <c r="Q957">
        <v>4929</v>
      </c>
      <c r="R957" t="s">
        <v>20097</v>
      </c>
    </row>
    <row r="958" spans="1:18" x14ac:dyDescent="0.35">
      <c r="A958" t="s">
        <v>18943</v>
      </c>
      <c r="B958" t="s">
        <v>15050</v>
      </c>
      <c r="C958" t="s">
        <v>15051</v>
      </c>
      <c r="D958">
        <v>24.157</v>
      </c>
      <c r="E958">
        <v>178</v>
      </c>
      <c r="F958">
        <v>95</v>
      </c>
      <c r="G958">
        <v>6</v>
      </c>
      <c r="H958">
        <v>30</v>
      </c>
      <c r="I958">
        <v>183</v>
      </c>
      <c r="J958">
        <v>3</v>
      </c>
      <c r="K958">
        <v>164</v>
      </c>
      <c r="L958">
        <v>1E-3</v>
      </c>
      <c r="M958">
        <v>40.4</v>
      </c>
      <c r="N958">
        <v>258</v>
      </c>
      <c r="O958">
        <v>68.992199999999997</v>
      </c>
      <c r="P958">
        <v>68.992199999999997</v>
      </c>
      <c r="Q958">
        <v>1554</v>
      </c>
      <c r="R958" t="s">
        <v>15051</v>
      </c>
    </row>
    <row r="959" spans="1:18" x14ac:dyDescent="0.35">
      <c r="A959" t="s">
        <v>18943</v>
      </c>
      <c r="B959" t="s">
        <v>15452</v>
      </c>
      <c r="C959" t="s">
        <v>15453</v>
      </c>
      <c r="D959">
        <v>27.273</v>
      </c>
      <c r="E959">
        <v>187</v>
      </c>
      <c r="F959">
        <v>78</v>
      </c>
      <c r="G959">
        <v>7</v>
      </c>
      <c r="H959">
        <v>30</v>
      </c>
      <c r="I959">
        <v>183</v>
      </c>
      <c r="J959">
        <v>3</v>
      </c>
      <c r="K959">
        <v>164</v>
      </c>
      <c r="L959">
        <v>2.4199999999999999E-5</v>
      </c>
      <c r="M959">
        <v>45.1</v>
      </c>
      <c r="N959">
        <v>262</v>
      </c>
      <c r="O959">
        <v>71.373999999999995</v>
      </c>
      <c r="P959">
        <v>71.373999999999995</v>
      </c>
      <c r="Q959">
        <v>1285</v>
      </c>
      <c r="R959" t="s">
        <v>15453</v>
      </c>
    </row>
    <row r="960" spans="1:18" x14ac:dyDescent="0.35">
      <c r="A960" t="s">
        <v>18917</v>
      </c>
      <c r="B960" t="s">
        <v>15452</v>
      </c>
      <c r="C960" t="s">
        <v>15453</v>
      </c>
      <c r="D960">
        <v>25.242999999999999</v>
      </c>
      <c r="E960">
        <v>206</v>
      </c>
      <c r="F960">
        <v>132</v>
      </c>
      <c r="G960">
        <v>6</v>
      </c>
      <c r="H960">
        <v>137</v>
      </c>
      <c r="I960">
        <v>326</v>
      </c>
      <c r="J960">
        <v>8</v>
      </c>
      <c r="K960">
        <v>207</v>
      </c>
      <c r="L960">
        <v>8.2500000000000004E-7</v>
      </c>
      <c r="M960">
        <v>50.4</v>
      </c>
      <c r="N960">
        <v>262</v>
      </c>
      <c r="O960">
        <v>78.626000000000005</v>
      </c>
      <c r="P960">
        <v>78.626000000000005</v>
      </c>
      <c r="Q960">
        <v>5595</v>
      </c>
      <c r="R960" t="s">
        <v>15453</v>
      </c>
    </row>
    <row r="961" spans="1:18" x14ac:dyDescent="0.35">
      <c r="A961" t="s">
        <v>19903</v>
      </c>
      <c r="B961" t="s">
        <v>20098</v>
      </c>
      <c r="C961" t="s">
        <v>20099</v>
      </c>
      <c r="D961">
        <v>29.286000000000001</v>
      </c>
      <c r="E961">
        <v>140</v>
      </c>
      <c r="F961">
        <v>64</v>
      </c>
      <c r="G961">
        <v>7</v>
      </c>
      <c r="H961">
        <v>481</v>
      </c>
      <c r="I961">
        <v>599</v>
      </c>
      <c r="J961">
        <v>86</v>
      </c>
      <c r="K961">
        <v>211</v>
      </c>
      <c r="L961">
        <v>0.15</v>
      </c>
      <c r="M961">
        <v>35</v>
      </c>
      <c r="N961">
        <v>270</v>
      </c>
      <c r="O961">
        <v>51.851900000000001</v>
      </c>
      <c r="P961">
        <v>51.851900000000001</v>
      </c>
      <c r="Q961">
        <v>1901</v>
      </c>
      <c r="R961" t="s">
        <v>20099</v>
      </c>
    </row>
    <row r="962" spans="1:18" x14ac:dyDescent="0.35">
      <c r="A962" t="s">
        <v>19123</v>
      </c>
      <c r="B962" t="s">
        <v>20100</v>
      </c>
      <c r="C962" t="s">
        <v>20101</v>
      </c>
      <c r="D962">
        <v>26.289000000000001</v>
      </c>
      <c r="E962">
        <v>194</v>
      </c>
      <c r="F962">
        <v>138</v>
      </c>
      <c r="G962">
        <v>2</v>
      </c>
      <c r="H962">
        <v>3</v>
      </c>
      <c r="I962">
        <v>196</v>
      </c>
      <c r="J962">
        <v>3</v>
      </c>
      <c r="K962">
        <v>191</v>
      </c>
      <c r="L962">
        <v>3.0499999999999999E-5</v>
      </c>
      <c r="M962">
        <v>43.5</v>
      </c>
      <c r="N962">
        <v>198</v>
      </c>
      <c r="O962">
        <v>97.979799999999997</v>
      </c>
      <c r="P962">
        <v>97.979799999999997</v>
      </c>
      <c r="Q962">
        <v>5439</v>
      </c>
      <c r="R962" t="s">
        <v>20101</v>
      </c>
    </row>
    <row r="963" spans="1:18" x14ac:dyDescent="0.35">
      <c r="A963" t="s">
        <v>18932</v>
      </c>
      <c r="B963" t="s">
        <v>20102</v>
      </c>
      <c r="C963" t="s">
        <v>20103</v>
      </c>
      <c r="D963">
        <v>27.564</v>
      </c>
      <c r="E963">
        <v>312</v>
      </c>
      <c r="F963">
        <v>166</v>
      </c>
      <c r="G963">
        <v>7</v>
      </c>
      <c r="H963">
        <v>1</v>
      </c>
      <c r="I963">
        <v>309</v>
      </c>
      <c r="J963">
        <v>1</v>
      </c>
      <c r="K963">
        <v>255</v>
      </c>
      <c r="L963">
        <v>2.08E-21</v>
      </c>
      <c r="M963">
        <v>92.8</v>
      </c>
      <c r="N963">
        <v>290</v>
      </c>
      <c r="O963">
        <v>107.586</v>
      </c>
      <c r="P963">
        <v>101</v>
      </c>
      <c r="Q963">
        <v>4362</v>
      </c>
      <c r="R963" t="s">
        <v>20103</v>
      </c>
    </row>
    <row r="964" spans="1:18" x14ac:dyDescent="0.35">
      <c r="A964" t="s">
        <v>19038</v>
      </c>
      <c r="B964" t="s">
        <v>16617</v>
      </c>
      <c r="C964" t="s">
        <v>20104</v>
      </c>
      <c r="D964">
        <v>31.914999999999999</v>
      </c>
      <c r="E964">
        <v>94</v>
      </c>
      <c r="F964">
        <v>54</v>
      </c>
      <c r="G964">
        <v>3</v>
      </c>
      <c r="H964">
        <v>454</v>
      </c>
      <c r="I964">
        <v>538</v>
      </c>
      <c r="J964">
        <v>1</v>
      </c>
      <c r="K964">
        <v>93</v>
      </c>
      <c r="L964">
        <v>8.0799999999999999E-5</v>
      </c>
      <c r="M964">
        <v>42.7</v>
      </c>
      <c r="N964">
        <v>120</v>
      </c>
      <c r="O964">
        <v>78.333299999999994</v>
      </c>
      <c r="P964">
        <v>78.333299999999994</v>
      </c>
      <c r="Q964">
        <v>3241</v>
      </c>
      <c r="R964" t="s">
        <v>20104</v>
      </c>
    </row>
    <row r="965" spans="1:18" x14ac:dyDescent="0.35">
      <c r="A965" t="s">
        <v>18935</v>
      </c>
      <c r="B965" t="s">
        <v>20105</v>
      </c>
      <c r="C965" t="s">
        <v>20106</v>
      </c>
      <c r="D965">
        <v>48.823999999999998</v>
      </c>
      <c r="E965">
        <v>170</v>
      </c>
      <c r="F965">
        <v>81</v>
      </c>
      <c r="G965">
        <v>1</v>
      </c>
      <c r="H965">
        <v>4</v>
      </c>
      <c r="I965">
        <v>167</v>
      </c>
      <c r="J965">
        <v>8</v>
      </c>
      <c r="K965">
        <v>177</v>
      </c>
      <c r="L965">
        <v>2.9000000000000002E-59</v>
      </c>
      <c r="M965">
        <v>182</v>
      </c>
      <c r="N965">
        <v>184</v>
      </c>
      <c r="O965">
        <v>92.391300000000001</v>
      </c>
      <c r="P965">
        <v>92.391300000000001</v>
      </c>
      <c r="Q965">
        <v>2261</v>
      </c>
      <c r="R965" t="s">
        <v>20106</v>
      </c>
    </row>
    <row r="966" spans="1:18" x14ac:dyDescent="0.35">
      <c r="A966" t="s">
        <v>18940</v>
      </c>
      <c r="B966" t="s">
        <v>20107</v>
      </c>
      <c r="C966" t="s">
        <v>20108</v>
      </c>
      <c r="D966">
        <v>28.606999999999999</v>
      </c>
      <c r="E966">
        <v>797</v>
      </c>
      <c r="F966">
        <v>505</v>
      </c>
      <c r="G966">
        <v>24</v>
      </c>
      <c r="H966">
        <v>8</v>
      </c>
      <c r="I966">
        <v>753</v>
      </c>
      <c r="J966">
        <v>7</v>
      </c>
      <c r="K966">
        <v>790</v>
      </c>
      <c r="L966">
        <v>3.7200000000000002E-58</v>
      </c>
      <c r="M966">
        <v>211</v>
      </c>
      <c r="N966">
        <v>790</v>
      </c>
      <c r="O966">
        <v>100.886</v>
      </c>
      <c r="P966">
        <v>101</v>
      </c>
      <c r="Q966">
        <v>4894</v>
      </c>
      <c r="R966" t="s">
        <v>20108</v>
      </c>
    </row>
    <row r="967" spans="1:18" x14ac:dyDescent="0.35">
      <c r="A967" t="s">
        <v>18976</v>
      </c>
      <c r="B967" t="s">
        <v>16251</v>
      </c>
      <c r="C967" t="s">
        <v>20109</v>
      </c>
      <c r="D967">
        <v>25.827999999999999</v>
      </c>
      <c r="E967">
        <v>151</v>
      </c>
      <c r="F967">
        <v>83</v>
      </c>
      <c r="G967">
        <v>6</v>
      </c>
      <c r="H967">
        <v>19</v>
      </c>
      <c r="I967">
        <v>149</v>
      </c>
      <c r="J967">
        <v>3</v>
      </c>
      <c r="K967">
        <v>144</v>
      </c>
      <c r="L967">
        <v>0.1</v>
      </c>
      <c r="M967">
        <v>32.700000000000003</v>
      </c>
      <c r="N967">
        <v>206</v>
      </c>
      <c r="O967">
        <v>73.301000000000002</v>
      </c>
      <c r="P967">
        <v>73.301000000000002</v>
      </c>
      <c r="Q967">
        <v>1739</v>
      </c>
      <c r="R967" t="s">
        <v>20109</v>
      </c>
    </row>
    <row r="968" spans="1:18" x14ac:dyDescent="0.35">
      <c r="A968" t="s">
        <v>18940</v>
      </c>
      <c r="B968" t="s">
        <v>20110</v>
      </c>
      <c r="C968" t="s">
        <v>20111</v>
      </c>
      <c r="D968">
        <v>26.702000000000002</v>
      </c>
      <c r="E968">
        <v>764</v>
      </c>
      <c r="F968">
        <v>512</v>
      </c>
      <c r="G968">
        <v>17</v>
      </c>
      <c r="H968">
        <v>8</v>
      </c>
      <c r="I968">
        <v>740</v>
      </c>
      <c r="J968">
        <v>4</v>
      </c>
      <c r="K968">
        <v>750</v>
      </c>
      <c r="L968">
        <v>8.2400000000000008E-65</v>
      </c>
      <c r="M968">
        <v>230</v>
      </c>
      <c r="N968">
        <v>758</v>
      </c>
      <c r="O968">
        <v>100.792</v>
      </c>
      <c r="P968">
        <v>101</v>
      </c>
      <c r="Q968">
        <v>4813</v>
      </c>
      <c r="R968" t="s">
        <v>20111</v>
      </c>
    </row>
    <row r="969" spans="1:18" x14ac:dyDescent="0.35">
      <c r="A969" t="s">
        <v>19000</v>
      </c>
      <c r="B969" t="s">
        <v>20112</v>
      </c>
      <c r="C969" t="s">
        <v>20113</v>
      </c>
      <c r="D969">
        <v>25.542000000000002</v>
      </c>
      <c r="E969">
        <v>646</v>
      </c>
      <c r="F969">
        <v>366</v>
      </c>
      <c r="G969">
        <v>21</v>
      </c>
      <c r="H969">
        <v>298</v>
      </c>
      <c r="I969">
        <v>931</v>
      </c>
      <c r="J969">
        <v>201</v>
      </c>
      <c r="K969">
        <v>743</v>
      </c>
      <c r="L969">
        <v>1.5999999999999999E-22</v>
      </c>
      <c r="M969">
        <v>103</v>
      </c>
      <c r="N969">
        <v>771</v>
      </c>
      <c r="O969">
        <v>83.787300000000002</v>
      </c>
      <c r="P969">
        <v>83.787300000000002</v>
      </c>
      <c r="Q969">
        <v>2138</v>
      </c>
      <c r="R969" t="s">
        <v>20113</v>
      </c>
    </row>
    <row r="970" spans="1:18" x14ac:dyDescent="0.35">
      <c r="A970" t="s">
        <v>18943</v>
      </c>
      <c r="B970" t="s">
        <v>15984</v>
      </c>
      <c r="C970" t="s">
        <v>18369</v>
      </c>
      <c r="D970">
        <v>28.016999999999999</v>
      </c>
      <c r="E970">
        <v>232</v>
      </c>
      <c r="F970">
        <v>118</v>
      </c>
      <c r="G970">
        <v>11</v>
      </c>
      <c r="H970">
        <v>30</v>
      </c>
      <c r="I970">
        <v>239</v>
      </c>
      <c r="J970">
        <v>3</v>
      </c>
      <c r="K970">
        <v>207</v>
      </c>
      <c r="L970">
        <v>3.4600000000000001E-5</v>
      </c>
      <c r="M970">
        <v>44.7</v>
      </c>
      <c r="N970">
        <v>262</v>
      </c>
      <c r="O970">
        <v>88.549599999999998</v>
      </c>
      <c r="P970">
        <v>88.549599999999998</v>
      </c>
      <c r="Q970">
        <v>1307</v>
      </c>
      <c r="R970" t="s">
        <v>18369</v>
      </c>
    </row>
    <row r="971" spans="1:18" x14ac:dyDescent="0.35">
      <c r="A971" t="s">
        <v>18932</v>
      </c>
      <c r="B971" t="s">
        <v>20114</v>
      </c>
      <c r="C971" t="s">
        <v>20115</v>
      </c>
      <c r="D971">
        <v>28.024000000000001</v>
      </c>
      <c r="E971">
        <v>339</v>
      </c>
      <c r="F971">
        <v>215</v>
      </c>
      <c r="G971">
        <v>9</v>
      </c>
      <c r="H971">
        <v>1</v>
      </c>
      <c r="I971">
        <v>325</v>
      </c>
      <c r="J971">
        <v>1</v>
      </c>
      <c r="K971">
        <v>324</v>
      </c>
      <c r="L971">
        <v>2.5400000000000002E-24</v>
      </c>
      <c r="M971">
        <v>101</v>
      </c>
      <c r="N971">
        <v>331</v>
      </c>
      <c r="O971">
        <v>102.417</v>
      </c>
      <c r="P971">
        <v>101</v>
      </c>
      <c r="Q971">
        <v>4210</v>
      </c>
      <c r="R971" t="s">
        <v>20115</v>
      </c>
    </row>
    <row r="972" spans="1:18" x14ac:dyDescent="0.35">
      <c r="A972" t="s">
        <v>18943</v>
      </c>
      <c r="B972" t="s">
        <v>20116</v>
      </c>
      <c r="C972" t="s">
        <v>20117</v>
      </c>
      <c r="D972">
        <v>28.161000000000001</v>
      </c>
      <c r="E972">
        <v>174</v>
      </c>
      <c r="F972">
        <v>89</v>
      </c>
      <c r="G972">
        <v>9</v>
      </c>
      <c r="H972">
        <v>30</v>
      </c>
      <c r="I972">
        <v>181</v>
      </c>
      <c r="J972">
        <v>7</v>
      </c>
      <c r="K972">
        <v>166</v>
      </c>
      <c r="L972">
        <v>7.6500000000000003E-5</v>
      </c>
      <c r="M972">
        <v>43.9</v>
      </c>
      <c r="N972">
        <v>273</v>
      </c>
      <c r="O972">
        <v>63.7363</v>
      </c>
      <c r="P972">
        <v>63.7363</v>
      </c>
      <c r="Q972">
        <v>1351</v>
      </c>
      <c r="R972" t="s">
        <v>20117</v>
      </c>
    </row>
    <row r="973" spans="1:18" x14ac:dyDescent="0.35">
      <c r="A973" t="s">
        <v>18940</v>
      </c>
      <c r="B973" t="s">
        <v>20118</v>
      </c>
      <c r="C973" t="s">
        <v>20119</v>
      </c>
      <c r="D973">
        <v>27.216000000000001</v>
      </c>
      <c r="E973">
        <v>801</v>
      </c>
      <c r="F973">
        <v>478</v>
      </c>
      <c r="G973">
        <v>28</v>
      </c>
      <c r="H973">
        <v>14</v>
      </c>
      <c r="I973">
        <v>746</v>
      </c>
      <c r="J973">
        <v>26</v>
      </c>
      <c r="K973">
        <v>789</v>
      </c>
      <c r="L973">
        <v>1.96E-56</v>
      </c>
      <c r="M973">
        <v>207</v>
      </c>
      <c r="N973">
        <v>796</v>
      </c>
      <c r="O973">
        <v>100.628</v>
      </c>
      <c r="P973">
        <v>101</v>
      </c>
      <c r="Q973">
        <v>4952</v>
      </c>
      <c r="R973" t="s">
        <v>20119</v>
      </c>
    </row>
    <row r="974" spans="1:18" x14ac:dyDescent="0.35">
      <c r="A974" t="s">
        <v>18940</v>
      </c>
      <c r="B974" t="s">
        <v>20120</v>
      </c>
      <c r="C974" t="s">
        <v>20121</v>
      </c>
      <c r="D974">
        <v>30.337</v>
      </c>
      <c r="E974">
        <v>801</v>
      </c>
      <c r="F974">
        <v>451</v>
      </c>
      <c r="G974">
        <v>24</v>
      </c>
      <c r="H974">
        <v>8</v>
      </c>
      <c r="I974">
        <v>740</v>
      </c>
      <c r="J974">
        <v>7</v>
      </c>
      <c r="K974">
        <v>768</v>
      </c>
      <c r="L974">
        <v>1.9499999999999999E-77</v>
      </c>
      <c r="M974">
        <v>265</v>
      </c>
      <c r="N974">
        <v>777</v>
      </c>
      <c r="O974">
        <v>103.089</v>
      </c>
      <c r="P974">
        <v>101</v>
      </c>
      <c r="Q974">
        <v>4740</v>
      </c>
      <c r="R974" t="s">
        <v>20121</v>
      </c>
    </row>
    <row r="975" spans="1:18" x14ac:dyDescent="0.35">
      <c r="A975" t="s">
        <v>18935</v>
      </c>
      <c r="B975" t="s">
        <v>20122</v>
      </c>
      <c r="C975" t="s">
        <v>20123</v>
      </c>
      <c r="D975">
        <v>51.786000000000001</v>
      </c>
      <c r="E975">
        <v>168</v>
      </c>
      <c r="F975">
        <v>75</v>
      </c>
      <c r="G975">
        <v>1</v>
      </c>
      <c r="H975">
        <v>6</v>
      </c>
      <c r="I975">
        <v>167</v>
      </c>
      <c r="J975">
        <v>10</v>
      </c>
      <c r="K975">
        <v>177</v>
      </c>
      <c r="L975">
        <v>4.8199999999999997E-57</v>
      </c>
      <c r="M975">
        <v>177</v>
      </c>
      <c r="N975">
        <v>181</v>
      </c>
      <c r="O975">
        <v>92.817700000000002</v>
      </c>
      <c r="P975">
        <v>92.817700000000002</v>
      </c>
      <c r="Q975">
        <v>2286</v>
      </c>
      <c r="R975" t="s">
        <v>20123</v>
      </c>
    </row>
    <row r="976" spans="1:18" x14ac:dyDescent="0.35">
      <c r="A976" t="s">
        <v>19250</v>
      </c>
      <c r="B976" t="s">
        <v>17216</v>
      </c>
      <c r="C976" t="s">
        <v>17217</v>
      </c>
      <c r="D976">
        <v>26.846</v>
      </c>
      <c r="E976">
        <v>149</v>
      </c>
      <c r="F976">
        <v>101</v>
      </c>
      <c r="G976">
        <v>6</v>
      </c>
      <c r="H976">
        <v>1</v>
      </c>
      <c r="I976">
        <v>146</v>
      </c>
      <c r="J976">
        <v>1</v>
      </c>
      <c r="K976">
        <v>144</v>
      </c>
      <c r="L976">
        <v>1.4E-2</v>
      </c>
      <c r="M976">
        <v>37</v>
      </c>
      <c r="N976">
        <v>198</v>
      </c>
      <c r="O976">
        <v>75.252499999999998</v>
      </c>
      <c r="P976">
        <v>75.252499999999998</v>
      </c>
      <c r="Q976">
        <v>3411</v>
      </c>
      <c r="R976" t="s">
        <v>17217</v>
      </c>
    </row>
    <row r="977" spans="1:18" x14ac:dyDescent="0.35">
      <c r="A977" t="s">
        <v>19123</v>
      </c>
      <c r="B977" t="s">
        <v>17216</v>
      </c>
      <c r="C977" t="s">
        <v>17217</v>
      </c>
      <c r="D977">
        <v>23.315999999999999</v>
      </c>
      <c r="E977">
        <v>193</v>
      </c>
      <c r="F977">
        <v>138</v>
      </c>
      <c r="G977">
        <v>6</v>
      </c>
      <c r="H977">
        <v>2</v>
      </c>
      <c r="I977">
        <v>191</v>
      </c>
      <c r="J977">
        <v>5</v>
      </c>
      <c r="K977">
        <v>190</v>
      </c>
      <c r="L977">
        <v>3.0000000000000001E-3</v>
      </c>
      <c r="M977">
        <v>37.4</v>
      </c>
      <c r="N977">
        <v>198</v>
      </c>
      <c r="O977">
        <v>97.474699999999999</v>
      </c>
      <c r="P977">
        <v>97.474699999999999</v>
      </c>
      <c r="Q977">
        <v>5448</v>
      </c>
      <c r="R977" t="s">
        <v>17217</v>
      </c>
    </row>
    <row r="978" spans="1:18" x14ac:dyDescent="0.35">
      <c r="A978" t="s">
        <v>19123</v>
      </c>
      <c r="B978" t="s">
        <v>20124</v>
      </c>
      <c r="C978" t="s">
        <v>20125</v>
      </c>
      <c r="D978">
        <v>26.471</v>
      </c>
      <c r="E978">
        <v>102</v>
      </c>
      <c r="F978">
        <v>75</v>
      </c>
      <c r="G978">
        <v>0</v>
      </c>
      <c r="H978">
        <v>3</v>
      </c>
      <c r="I978">
        <v>104</v>
      </c>
      <c r="J978">
        <v>3</v>
      </c>
      <c r="K978">
        <v>104</v>
      </c>
      <c r="L978">
        <v>1E-3</v>
      </c>
      <c r="M978">
        <v>38.9</v>
      </c>
      <c r="N978">
        <v>192</v>
      </c>
      <c r="O978">
        <v>53.125</v>
      </c>
      <c r="P978">
        <v>53.125</v>
      </c>
      <c r="Q978">
        <v>5445</v>
      </c>
      <c r="R978" t="s">
        <v>20125</v>
      </c>
    </row>
    <row r="979" spans="1:18" x14ac:dyDescent="0.35">
      <c r="A979" t="s">
        <v>18935</v>
      </c>
      <c r="B979" t="s">
        <v>20126</v>
      </c>
      <c r="C979" t="s">
        <v>20127</v>
      </c>
      <c r="D979">
        <v>38.75</v>
      </c>
      <c r="E979">
        <v>160</v>
      </c>
      <c r="F979">
        <v>86</v>
      </c>
      <c r="G979">
        <v>4</v>
      </c>
      <c r="H979">
        <v>3</v>
      </c>
      <c r="I979">
        <v>162</v>
      </c>
      <c r="J979">
        <v>5</v>
      </c>
      <c r="K979">
        <v>152</v>
      </c>
      <c r="L979">
        <v>4.61E-30</v>
      </c>
      <c r="M979">
        <v>107</v>
      </c>
      <c r="N979">
        <v>158</v>
      </c>
      <c r="O979">
        <v>101.26600000000001</v>
      </c>
      <c r="P979">
        <v>101</v>
      </c>
      <c r="Q979">
        <v>2490</v>
      </c>
      <c r="R979" t="s">
        <v>20127</v>
      </c>
    </row>
    <row r="980" spans="1:18" x14ac:dyDescent="0.35">
      <c r="A980" t="s">
        <v>18928</v>
      </c>
      <c r="B980" t="s">
        <v>20126</v>
      </c>
      <c r="C980" t="s">
        <v>20127</v>
      </c>
      <c r="D980">
        <v>52.317999999999998</v>
      </c>
      <c r="E980">
        <v>151</v>
      </c>
      <c r="F980">
        <v>72</v>
      </c>
      <c r="G980">
        <v>0</v>
      </c>
      <c r="H980">
        <v>19</v>
      </c>
      <c r="I980">
        <v>169</v>
      </c>
      <c r="J980">
        <v>3</v>
      </c>
      <c r="K980">
        <v>153</v>
      </c>
      <c r="L980">
        <v>4.9900000000000004E-50</v>
      </c>
      <c r="M980">
        <v>158</v>
      </c>
      <c r="N980">
        <v>158</v>
      </c>
      <c r="O980">
        <v>95.569599999999994</v>
      </c>
      <c r="P980">
        <v>95.569599999999994</v>
      </c>
      <c r="Q980">
        <v>3893</v>
      </c>
      <c r="R980" t="s">
        <v>20127</v>
      </c>
    </row>
    <row r="981" spans="1:18" x14ac:dyDescent="0.35">
      <c r="A981" t="s">
        <v>19197</v>
      </c>
      <c r="B981" t="s">
        <v>20128</v>
      </c>
      <c r="C981" t="s">
        <v>20129</v>
      </c>
      <c r="D981">
        <v>28.358000000000001</v>
      </c>
      <c r="E981">
        <v>134</v>
      </c>
      <c r="F981">
        <v>69</v>
      </c>
      <c r="G981">
        <v>7</v>
      </c>
      <c r="H981">
        <v>34</v>
      </c>
      <c r="I981">
        <v>150</v>
      </c>
      <c r="J981">
        <v>8</v>
      </c>
      <c r="K981">
        <v>131</v>
      </c>
      <c r="L981">
        <v>0.41</v>
      </c>
      <c r="M981">
        <v>30.8</v>
      </c>
      <c r="N981">
        <v>167</v>
      </c>
      <c r="O981">
        <v>80.239500000000007</v>
      </c>
      <c r="P981">
        <v>80.239500000000007</v>
      </c>
      <c r="Q981">
        <v>131</v>
      </c>
      <c r="R981" t="s">
        <v>20129</v>
      </c>
    </row>
    <row r="982" spans="1:18" x14ac:dyDescent="0.35">
      <c r="A982" t="s">
        <v>18940</v>
      </c>
      <c r="B982" t="s">
        <v>20130</v>
      </c>
      <c r="C982" t="s">
        <v>20131</v>
      </c>
      <c r="D982">
        <v>38.649000000000001</v>
      </c>
      <c r="E982">
        <v>740</v>
      </c>
      <c r="F982">
        <v>406</v>
      </c>
      <c r="G982">
        <v>9</v>
      </c>
      <c r="H982">
        <v>12</v>
      </c>
      <c r="I982">
        <v>742</v>
      </c>
      <c r="J982">
        <v>9</v>
      </c>
      <c r="K982">
        <v>709</v>
      </c>
      <c r="L982">
        <v>1.6500000000000001E-162</v>
      </c>
      <c r="M982">
        <v>487</v>
      </c>
      <c r="N982">
        <v>709</v>
      </c>
      <c r="O982">
        <v>104.372</v>
      </c>
      <c r="P982">
        <v>101</v>
      </c>
      <c r="Q982">
        <v>4541</v>
      </c>
      <c r="R982" t="s">
        <v>20131</v>
      </c>
    </row>
    <row r="983" spans="1:18" x14ac:dyDescent="0.35">
      <c r="A983" t="s">
        <v>18946</v>
      </c>
      <c r="B983" t="s">
        <v>17522</v>
      </c>
      <c r="C983" t="s">
        <v>17523</v>
      </c>
      <c r="D983">
        <v>25.279</v>
      </c>
      <c r="E983">
        <v>269</v>
      </c>
      <c r="F983">
        <v>155</v>
      </c>
      <c r="G983">
        <v>10</v>
      </c>
      <c r="H983">
        <v>5</v>
      </c>
      <c r="I983">
        <v>245</v>
      </c>
      <c r="J983">
        <v>4</v>
      </c>
      <c r="K983">
        <v>254</v>
      </c>
      <c r="L983">
        <v>7.4300000000000002E-7</v>
      </c>
      <c r="M983">
        <v>49.3</v>
      </c>
      <c r="N983">
        <v>256</v>
      </c>
      <c r="O983">
        <v>105.078</v>
      </c>
      <c r="P983">
        <v>101</v>
      </c>
      <c r="Q983">
        <v>516</v>
      </c>
      <c r="R983" t="s">
        <v>17523</v>
      </c>
    </row>
    <row r="984" spans="1:18" x14ac:dyDescent="0.35">
      <c r="A984" t="s">
        <v>18978</v>
      </c>
      <c r="B984" t="s">
        <v>17301</v>
      </c>
      <c r="C984" t="s">
        <v>17302</v>
      </c>
      <c r="D984">
        <v>24.096</v>
      </c>
      <c r="E984">
        <v>249</v>
      </c>
      <c r="F984">
        <v>163</v>
      </c>
      <c r="G984">
        <v>11</v>
      </c>
      <c r="H984">
        <v>362</v>
      </c>
      <c r="I984">
        <v>604</v>
      </c>
      <c r="J984">
        <v>4</v>
      </c>
      <c r="K984">
        <v>232</v>
      </c>
      <c r="L984">
        <v>1.0900000000000001E-4</v>
      </c>
      <c r="M984">
        <v>45.8</v>
      </c>
      <c r="N984">
        <v>261</v>
      </c>
      <c r="O984">
        <v>95.402299999999997</v>
      </c>
      <c r="P984">
        <v>95.402299999999997</v>
      </c>
      <c r="Q984">
        <v>261</v>
      </c>
      <c r="R984" t="s">
        <v>17302</v>
      </c>
    </row>
    <row r="985" spans="1:18" x14ac:dyDescent="0.35">
      <c r="A985" t="s">
        <v>18920</v>
      </c>
      <c r="B985" t="s">
        <v>18951</v>
      </c>
      <c r="C985" t="s">
        <v>20132</v>
      </c>
      <c r="D985">
        <v>38.613999999999997</v>
      </c>
      <c r="E985">
        <v>101</v>
      </c>
      <c r="F985">
        <v>62</v>
      </c>
      <c r="G985">
        <v>0</v>
      </c>
      <c r="H985">
        <v>11</v>
      </c>
      <c r="I985">
        <v>111</v>
      </c>
      <c r="J985">
        <v>2</v>
      </c>
      <c r="K985">
        <v>102</v>
      </c>
      <c r="L985">
        <v>7.9100000000000003E-18</v>
      </c>
      <c r="M985">
        <v>78.2</v>
      </c>
      <c r="N985">
        <v>104</v>
      </c>
      <c r="O985">
        <v>97.115399999999994</v>
      </c>
      <c r="P985">
        <v>97.115399999999994</v>
      </c>
      <c r="Q985">
        <v>5118</v>
      </c>
      <c r="R985" t="s">
        <v>20132</v>
      </c>
    </row>
    <row r="986" spans="1:18" x14ac:dyDescent="0.35">
      <c r="A986" t="s">
        <v>18946</v>
      </c>
      <c r="B986" t="s">
        <v>15378</v>
      </c>
      <c r="C986" t="s">
        <v>15772</v>
      </c>
      <c r="D986">
        <v>25.954000000000001</v>
      </c>
      <c r="E986">
        <v>262</v>
      </c>
      <c r="F986">
        <v>162</v>
      </c>
      <c r="G986">
        <v>8</v>
      </c>
      <c r="H986">
        <v>5</v>
      </c>
      <c r="I986">
        <v>245</v>
      </c>
      <c r="J986">
        <v>4</v>
      </c>
      <c r="K986">
        <v>254</v>
      </c>
      <c r="L986">
        <v>2.26E-10</v>
      </c>
      <c r="M986">
        <v>59.7</v>
      </c>
      <c r="N986">
        <v>256</v>
      </c>
      <c r="O986">
        <v>102.34399999999999</v>
      </c>
      <c r="P986">
        <v>101</v>
      </c>
      <c r="Q986">
        <v>371</v>
      </c>
      <c r="R986" t="s">
        <v>15772</v>
      </c>
    </row>
    <row r="987" spans="1:18" x14ac:dyDescent="0.35">
      <c r="A987" t="s">
        <v>18932</v>
      </c>
      <c r="B987" t="s">
        <v>20133</v>
      </c>
      <c r="C987" t="s">
        <v>20134</v>
      </c>
      <c r="D987">
        <v>28.571000000000002</v>
      </c>
      <c r="E987">
        <v>287</v>
      </c>
      <c r="F987">
        <v>151</v>
      </c>
      <c r="G987">
        <v>7</v>
      </c>
      <c r="H987">
        <v>1</v>
      </c>
      <c r="I987">
        <v>282</v>
      </c>
      <c r="J987">
        <v>1</v>
      </c>
      <c r="K987">
        <v>238</v>
      </c>
      <c r="L987">
        <v>1.83E-21</v>
      </c>
      <c r="M987">
        <v>93.2</v>
      </c>
      <c r="N987">
        <v>303</v>
      </c>
      <c r="O987">
        <v>94.719499999999996</v>
      </c>
      <c r="P987">
        <v>94.719499999999996</v>
      </c>
      <c r="Q987">
        <v>4358</v>
      </c>
      <c r="R987" t="s">
        <v>20134</v>
      </c>
    </row>
    <row r="988" spans="1:18" x14ac:dyDescent="0.35">
      <c r="A988" t="s">
        <v>19038</v>
      </c>
      <c r="B988" t="s">
        <v>20135</v>
      </c>
      <c r="C988" t="s">
        <v>20136</v>
      </c>
      <c r="D988">
        <v>20.533000000000001</v>
      </c>
      <c r="E988">
        <v>375</v>
      </c>
      <c r="F988">
        <v>219</v>
      </c>
      <c r="G988">
        <v>17</v>
      </c>
      <c r="H988">
        <v>229</v>
      </c>
      <c r="I988">
        <v>534</v>
      </c>
      <c r="J988">
        <v>233</v>
      </c>
      <c r="K988">
        <v>597</v>
      </c>
      <c r="L988">
        <v>7.0600000000000002E-6</v>
      </c>
      <c r="M988">
        <v>49.3</v>
      </c>
      <c r="N988">
        <v>631</v>
      </c>
      <c r="O988">
        <v>59.429499999999997</v>
      </c>
      <c r="P988">
        <v>59.429499999999997</v>
      </c>
      <c r="Q988">
        <v>3175</v>
      </c>
      <c r="R988" t="s">
        <v>20136</v>
      </c>
    </row>
    <row r="989" spans="1:18" x14ac:dyDescent="0.35">
      <c r="A989" t="s">
        <v>18997</v>
      </c>
      <c r="B989" t="s">
        <v>20137</v>
      </c>
      <c r="C989" t="s">
        <v>20138</v>
      </c>
      <c r="D989">
        <v>33.332999999999998</v>
      </c>
      <c r="E989">
        <v>75</v>
      </c>
      <c r="F989">
        <v>47</v>
      </c>
      <c r="G989">
        <v>3</v>
      </c>
      <c r="H989">
        <v>22</v>
      </c>
      <c r="I989">
        <v>95</v>
      </c>
      <c r="J989">
        <v>4</v>
      </c>
      <c r="K989">
        <v>76</v>
      </c>
      <c r="L989">
        <v>0.27</v>
      </c>
      <c r="M989">
        <v>31.2</v>
      </c>
      <c r="N989">
        <v>144</v>
      </c>
      <c r="O989">
        <v>52.083300000000001</v>
      </c>
      <c r="P989">
        <v>52.083300000000001</v>
      </c>
      <c r="Q989">
        <v>1674</v>
      </c>
      <c r="R989" t="s">
        <v>20138</v>
      </c>
    </row>
    <row r="990" spans="1:18" x14ac:dyDescent="0.35">
      <c r="A990" t="s">
        <v>19104</v>
      </c>
      <c r="B990" t="s">
        <v>20137</v>
      </c>
      <c r="C990" t="s">
        <v>20138</v>
      </c>
      <c r="D990">
        <v>25</v>
      </c>
      <c r="E990">
        <v>120</v>
      </c>
      <c r="F990">
        <v>75</v>
      </c>
      <c r="G990">
        <v>4</v>
      </c>
      <c r="H990">
        <v>37</v>
      </c>
      <c r="I990">
        <v>143</v>
      </c>
      <c r="J990">
        <v>10</v>
      </c>
      <c r="K990">
        <v>127</v>
      </c>
      <c r="L990">
        <v>0.4</v>
      </c>
      <c r="M990">
        <v>30.8</v>
      </c>
      <c r="N990">
        <v>144</v>
      </c>
      <c r="O990">
        <v>83.333299999999994</v>
      </c>
      <c r="P990">
        <v>83.333299999999994</v>
      </c>
      <c r="Q990">
        <v>5966</v>
      </c>
      <c r="R990" t="s">
        <v>20138</v>
      </c>
    </row>
    <row r="991" spans="1:18" x14ac:dyDescent="0.35">
      <c r="A991" t="s">
        <v>18943</v>
      </c>
      <c r="B991" t="s">
        <v>17673</v>
      </c>
      <c r="C991" t="s">
        <v>17674</v>
      </c>
      <c r="D991">
        <v>25.61</v>
      </c>
      <c r="E991">
        <v>164</v>
      </c>
      <c r="F991">
        <v>85</v>
      </c>
      <c r="G991">
        <v>6</v>
      </c>
      <c r="H991">
        <v>30</v>
      </c>
      <c r="I991">
        <v>169</v>
      </c>
      <c r="J991">
        <v>3</v>
      </c>
      <c r="K991">
        <v>153</v>
      </c>
      <c r="L991">
        <v>8.6600000000000004E-5</v>
      </c>
      <c r="M991">
        <v>43.5</v>
      </c>
      <c r="N991">
        <v>257</v>
      </c>
      <c r="O991">
        <v>63.813200000000002</v>
      </c>
      <c r="P991">
        <v>63.813200000000002</v>
      </c>
      <c r="Q991">
        <v>1359</v>
      </c>
      <c r="R991" t="s">
        <v>17674</v>
      </c>
    </row>
    <row r="992" spans="1:18" x14ac:dyDescent="0.35">
      <c r="A992" t="s">
        <v>19290</v>
      </c>
      <c r="B992" t="s">
        <v>17286</v>
      </c>
      <c r="C992" t="s">
        <v>17287</v>
      </c>
      <c r="D992">
        <v>25.581</v>
      </c>
      <c r="E992">
        <v>129</v>
      </c>
      <c r="F992">
        <v>78</v>
      </c>
      <c r="G992">
        <v>5</v>
      </c>
      <c r="H992">
        <v>26</v>
      </c>
      <c r="I992">
        <v>145</v>
      </c>
      <c r="J992">
        <v>18</v>
      </c>
      <c r="K992">
        <v>137</v>
      </c>
      <c r="L992">
        <v>3.7999999999999999E-2</v>
      </c>
      <c r="M992">
        <v>33.1</v>
      </c>
      <c r="N992">
        <v>143</v>
      </c>
      <c r="O992">
        <v>90.209800000000001</v>
      </c>
      <c r="P992">
        <v>90.209800000000001</v>
      </c>
      <c r="Q992">
        <v>5882</v>
      </c>
      <c r="R992" t="s">
        <v>17287</v>
      </c>
    </row>
    <row r="993" spans="1:18" x14ac:dyDescent="0.35">
      <c r="A993" t="s">
        <v>18940</v>
      </c>
      <c r="B993" t="s">
        <v>20139</v>
      </c>
      <c r="C993" t="s">
        <v>20140</v>
      </c>
      <c r="D993">
        <v>38.942</v>
      </c>
      <c r="E993">
        <v>737</v>
      </c>
      <c r="F993">
        <v>427</v>
      </c>
      <c r="G993">
        <v>12</v>
      </c>
      <c r="H993">
        <v>14</v>
      </c>
      <c r="I993">
        <v>743</v>
      </c>
      <c r="J993">
        <v>4</v>
      </c>
      <c r="K993">
        <v>724</v>
      </c>
      <c r="L993">
        <v>1.7499999999999999E-140</v>
      </c>
      <c r="M993">
        <v>430</v>
      </c>
      <c r="N993">
        <v>725</v>
      </c>
      <c r="O993">
        <v>101.655</v>
      </c>
      <c r="P993">
        <v>101</v>
      </c>
      <c r="Q993">
        <v>4644</v>
      </c>
      <c r="R993" t="s">
        <v>20140</v>
      </c>
    </row>
    <row r="994" spans="1:18" x14ac:dyDescent="0.35">
      <c r="A994" t="s">
        <v>18932</v>
      </c>
      <c r="B994" t="s">
        <v>19994</v>
      </c>
      <c r="C994" t="s">
        <v>20141</v>
      </c>
      <c r="D994">
        <v>52</v>
      </c>
      <c r="E994">
        <v>325</v>
      </c>
      <c r="F994">
        <v>144</v>
      </c>
      <c r="G994">
        <v>5</v>
      </c>
      <c r="H994">
        <v>1</v>
      </c>
      <c r="I994">
        <v>324</v>
      </c>
      <c r="J994">
        <v>1</v>
      </c>
      <c r="K994">
        <v>314</v>
      </c>
      <c r="L994">
        <v>2.11E-101</v>
      </c>
      <c r="M994">
        <v>301</v>
      </c>
      <c r="N994">
        <v>316</v>
      </c>
      <c r="O994">
        <v>102.848</v>
      </c>
      <c r="P994">
        <v>101</v>
      </c>
      <c r="Q994">
        <v>4037</v>
      </c>
      <c r="R994" t="s">
        <v>20141</v>
      </c>
    </row>
    <row r="995" spans="1:18" x14ac:dyDescent="0.35">
      <c r="A995" t="s">
        <v>18932</v>
      </c>
      <c r="B995" t="s">
        <v>20142</v>
      </c>
      <c r="C995" t="s">
        <v>20143</v>
      </c>
      <c r="D995">
        <v>36.28</v>
      </c>
      <c r="E995">
        <v>328</v>
      </c>
      <c r="F995">
        <v>203</v>
      </c>
      <c r="G995">
        <v>6</v>
      </c>
      <c r="H995">
        <v>1</v>
      </c>
      <c r="I995">
        <v>327</v>
      </c>
      <c r="J995">
        <v>2</v>
      </c>
      <c r="K995">
        <v>324</v>
      </c>
      <c r="L995">
        <v>1.0299999999999999E-57</v>
      </c>
      <c r="M995">
        <v>189</v>
      </c>
      <c r="N995">
        <v>324</v>
      </c>
      <c r="O995">
        <v>101.235</v>
      </c>
      <c r="P995">
        <v>101</v>
      </c>
      <c r="Q995">
        <v>4101</v>
      </c>
      <c r="R995" t="s">
        <v>20143</v>
      </c>
    </row>
    <row r="996" spans="1:18" x14ac:dyDescent="0.35">
      <c r="A996" t="s">
        <v>18935</v>
      </c>
      <c r="B996" t="s">
        <v>20144</v>
      </c>
      <c r="C996" t="s">
        <v>20145</v>
      </c>
      <c r="D996">
        <v>38.994</v>
      </c>
      <c r="E996">
        <v>159</v>
      </c>
      <c r="F996">
        <v>85</v>
      </c>
      <c r="G996">
        <v>3</v>
      </c>
      <c r="H996">
        <v>1</v>
      </c>
      <c r="I996">
        <v>159</v>
      </c>
      <c r="J996">
        <v>1</v>
      </c>
      <c r="K996">
        <v>147</v>
      </c>
      <c r="L996">
        <v>8.5099999999999999E-28</v>
      </c>
      <c r="M996">
        <v>101</v>
      </c>
      <c r="N996">
        <v>156</v>
      </c>
      <c r="O996">
        <v>101.923</v>
      </c>
      <c r="P996">
        <v>101</v>
      </c>
      <c r="Q996">
        <v>2647</v>
      </c>
      <c r="R996" t="s">
        <v>20145</v>
      </c>
    </row>
    <row r="997" spans="1:18" x14ac:dyDescent="0.35">
      <c r="A997" t="s">
        <v>18932</v>
      </c>
      <c r="B997" t="s">
        <v>15289</v>
      </c>
      <c r="C997" t="s">
        <v>20146</v>
      </c>
      <c r="D997">
        <v>28.622</v>
      </c>
      <c r="E997">
        <v>283</v>
      </c>
      <c r="F997">
        <v>151</v>
      </c>
      <c r="G997">
        <v>5</v>
      </c>
      <c r="H997">
        <v>4</v>
      </c>
      <c r="I997">
        <v>283</v>
      </c>
      <c r="J997">
        <v>11</v>
      </c>
      <c r="K997">
        <v>245</v>
      </c>
      <c r="L997">
        <v>6.4599999999999998E-23</v>
      </c>
      <c r="M997">
        <v>97.1</v>
      </c>
      <c r="N997">
        <v>293</v>
      </c>
      <c r="O997">
        <v>96.587000000000003</v>
      </c>
      <c r="P997">
        <v>96.587000000000003</v>
      </c>
      <c r="Q997">
        <v>4277</v>
      </c>
      <c r="R997" t="s">
        <v>20146</v>
      </c>
    </row>
    <row r="998" spans="1:18" x14ac:dyDescent="0.35">
      <c r="A998" t="s">
        <v>18917</v>
      </c>
      <c r="B998" t="s">
        <v>16364</v>
      </c>
      <c r="C998" t="s">
        <v>18829</v>
      </c>
      <c r="D998">
        <v>25.581</v>
      </c>
      <c r="E998">
        <v>215</v>
      </c>
      <c r="F998">
        <v>140</v>
      </c>
      <c r="G998">
        <v>7</v>
      </c>
      <c r="H998">
        <v>133</v>
      </c>
      <c r="I998">
        <v>334</v>
      </c>
      <c r="J998">
        <v>4</v>
      </c>
      <c r="K998">
        <v>211</v>
      </c>
      <c r="L998">
        <v>8.6799999999999996E-5</v>
      </c>
      <c r="M998">
        <v>44.3</v>
      </c>
      <c r="N998">
        <v>257</v>
      </c>
      <c r="O998">
        <v>83.657600000000002</v>
      </c>
      <c r="P998">
        <v>83.657600000000002</v>
      </c>
      <c r="Q998">
        <v>5748</v>
      </c>
      <c r="R998" t="s">
        <v>18829</v>
      </c>
    </row>
    <row r="999" spans="1:18" x14ac:dyDescent="0.35">
      <c r="A999" t="s">
        <v>18946</v>
      </c>
      <c r="B999" t="s">
        <v>18791</v>
      </c>
      <c r="C999" t="s">
        <v>18792</v>
      </c>
      <c r="D999">
        <v>24.818000000000001</v>
      </c>
      <c r="E999">
        <v>274</v>
      </c>
      <c r="F999">
        <v>150</v>
      </c>
      <c r="G999">
        <v>10</v>
      </c>
      <c r="H999">
        <v>1</v>
      </c>
      <c r="I999">
        <v>244</v>
      </c>
      <c r="J999">
        <v>1</v>
      </c>
      <c r="K999">
        <v>248</v>
      </c>
      <c r="L999">
        <v>1.55E-6</v>
      </c>
      <c r="M999">
        <v>48.5</v>
      </c>
      <c r="N999">
        <v>252</v>
      </c>
      <c r="O999">
        <v>108.73</v>
      </c>
      <c r="P999">
        <v>101</v>
      </c>
      <c r="Q999">
        <v>536</v>
      </c>
      <c r="R999" t="s">
        <v>18792</v>
      </c>
    </row>
    <row r="1000" spans="1:18" x14ac:dyDescent="0.35">
      <c r="A1000" t="s">
        <v>18928</v>
      </c>
      <c r="B1000" t="s">
        <v>16143</v>
      </c>
      <c r="C1000" t="s">
        <v>20147</v>
      </c>
      <c r="D1000">
        <v>63.353999999999999</v>
      </c>
      <c r="E1000">
        <v>161</v>
      </c>
      <c r="F1000">
        <v>44</v>
      </c>
      <c r="G1000">
        <v>1</v>
      </c>
      <c r="H1000">
        <v>22</v>
      </c>
      <c r="I1000">
        <v>167</v>
      </c>
      <c r="J1000">
        <v>48</v>
      </c>
      <c r="K1000">
        <v>208</v>
      </c>
      <c r="L1000">
        <v>5.8099999999999998E-67</v>
      </c>
      <c r="M1000">
        <v>203</v>
      </c>
      <c r="N1000">
        <v>213</v>
      </c>
      <c r="O1000">
        <v>75.5869</v>
      </c>
      <c r="P1000">
        <v>75.5869</v>
      </c>
      <c r="Q1000">
        <v>3562</v>
      </c>
      <c r="R1000" t="s">
        <v>20147</v>
      </c>
    </row>
    <row r="1001" spans="1:18" x14ac:dyDescent="0.35">
      <c r="A1001" t="s">
        <v>19000</v>
      </c>
      <c r="B1001" t="s">
        <v>20148</v>
      </c>
      <c r="C1001" t="s">
        <v>20149</v>
      </c>
      <c r="D1001">
        <v>40.664999999999999</v>
      </c>
      <c r="E1001">
        <v>932</v>
      </c>
      <c r="F1001">
        <v>524</v>
      </c>
      <c r="G1001">
        <v>10</v>
      </c>
      <c r="H1001">
        <v>25</v>
      </c>
      <c r="I1001">
        <v>941</v>
      </c>
      <c r="J1001">
        <v>7</v>
      </c>
      <c r="K1001">
        <v>924</v>
      </c>
      <c r="L1001">
        <v>0</v>
      </c>
      <c r="M1001">
        <v>691</v>
      </c>
      <c r="N1001">
        <v>929</v>
      </c>
      <c r="O1001">
        <v>100.32299999999999</v>
      </c>
      <c r="P1001">
        <v>101</v>
      </c>
      <c r="Q1001">
        <v>1978</v>
      </c>
      <c r="R1001" t="s">
        <v>20149</v>
      </c>
    </row>
    <row r="1002" spans="1:18" x14ac:dyDescent="0.35">
      <c r="A1002" t="s">
        <v>19153</v>
      </c>
      <c r="B1002" t="s">
        <v>16216</v>
      </c>
      <c r="C1002" t="s">
        <v>20150</v>
      </c>
      <c r="D1002">
        <v>23.478000000000002</v>
      </c>
      <c r="E1002">
        <v>115</v>
      </c>
      <c r="F1002">
        <v>61</v>
      </c>
      <c r="G1002">
        <v>3</v>
      </c>
      <c r="H1002">
        <v>8</v>
      </c>
      <c r="I1002">
        <v>109</v>
      </c>
      <c r="J1002">
        <v>2</v>
      </c>
      <c r="K1002">
        <v>102</v>
      </c>
      <c r="L1002">
        <v>0.19</v>
      </c>
      <c r="M1002">
        <v>31.6</v>
      </c>
      <c r="N1002">
        <v>164</v>
      </c>
      <c r="O1002">
        <v>70.122</v>
      </c>
      <c r="P1002">
        <v>70.122</v>
      </c>
      <c r="Q1002">
        <v>912</v>
      </c>
      <c r="R1002" t="s">
        <v>20150</v>
      </c>
    </row>
    <row r="1003" spans="1:18" x14ac:dyDescent="0.35">
      <c r="A1003" t="s">
        <v>18940</v>
      </c>
      <c r="B1003" t="s">
        <v>20151</v>
      </c>
      <c r="C1003" t="s">
        <v>20152</v>
      </c>
      <c r="D1003">
        <v>39.783000000000001</v>
      </c>
      <c r="E1003">
        <v>739</v>
      </c>
      <c r="F1003">
        <v>420</v>
      </c>
      <c r="G1003">
        <v>14</v>
      </c>
      <c r="H1003">
        <v>12</v>
      </c>
      <c r="I1003">
        <v>743</v>
      </c>
      <c r="J1003">
        <v>2</v>
      </c>
      <c r="K1003">
        <v>722</v>
      </c>
      <c r="L1003">
        <v>2.5399999999999999E-137</v>
      </c>
      <c r="M1003">
        <v>422</v>
      </c>
      <c r="N1003">
        <v>724</v>
      </c>
      <c r="O1003">
        <v>102.072</v>
      </c>
      <c r="P1003">
        <v>101</v>
      </c>
      <c r="Q1003">
        <v>4666</v>
      </c>
      <c r="R1003" t="s">
        <v>20152</v>
      </c>
    </row>
    <row r="1004" spans="1:18" x14ac:dyDescent="0.35">
      <c r="A1004" t="s">
        <v>20153</v>
      </c>
      <c r="B1004" t="s">
        <v>20154</v>
      </c>
      <c r="C1004" t="s">
        <v>20155</v>
      </c>
      <c r="D1004">
        <v>34.783000000000001</v>
      </c>
      <c r="E1004">
        <v>69</v>
      </c>
      <c r="F1004">
        <v>32</v>
      </c>
      <c r="G1004">
        <v>3</v>
      </c>
      <c r="H1004">
        <v>39</v>
      </c>
      <c r="I1004">
        <v>107</v>
      </c>
      <c r="J1004">
        <v>3</v>
      </c>
      <c r="K1004">
        <v>58</v>
      </c>
      <c r="L1004">
        <v>0.28999999999999998</v>
      </c>
      <c r="M1004">
        <v>29.3</v>
      </c>
      <c r="N1004">
        <v>75</v>
      </c>
      <c r="O1004">
        <v>92</v>
      </c>
      <c r="P1004">
        <v>92</v>
      </c>
      <c r="Q1004">
        <v>3405</v>
      </c>
      <c r="R1004" t="s">
        <v>20155</v>
      </c>
    </row>
    <row r="1005" spans="1:18" x14ac:dyDescent="0.35">
      <c r="A1005" t="s">
        <v>18946</v>
      </c>
      <c r="B1005" t="s">
        <v>18629</v>
      </c>
      <c r="C1005" t="s">
        <v>20156</v>
      </c>
      <c r="D1005">
        <v>20</v>
      </c>
      <c r="E1005">
        <v>160</v>
      </c>
      <c r="F1005">
        <v>117</v>
      </c>
      <c r="G1005">
        <v>3</v>
      </c>
      <c r="H1005">
        <v>67</v>
      </c>
      <c r="I1005">
        <v>226</v>
      </c>
      <c r="J1005">
        <v>85</v>
      </c>
      <c r="K1005">
        <v>233</v>
      </c>
      <c r="L1005">
        <v>1E-4</v>
      </c>
      <c r="M1005">
        <v>43.1</v>
      </c>
      <c r="N1005">
        <v>255</v>
      </c>
      <c r="O1005">
        <v>62.745100000000001</v>
      </c>
      <c r="P1005">
        <v>62.745100000000001</v>
      </c>
      <c r="Q1005">
        <v>686</v>
      </c>
      <c r="R1005" t="s">
        <v>20156</v>
      </c>
    </row>
    <row r="1006" spans="1:18" x14ac:dyDescent="0.35">
      <c r="A1006" t="s">
        <v>18978</v>
      </c>
      <c r="B1006" t="s">
        <v>15815</v>
      </c>
      <c r="C1006" t="s">
        <v>15816</v>
      </c>
      <c r="D1006">
        <v>27.164999999999999</v>
      </c>
      <c r="E1006">
        <v>254</v>
      </c>
      <c r="F1006">
        <v>158</v>
      </c>
      <c r="G1006">
        <v>11</v>
      </c>
      <c r="H1006">
        <v>362</v>
      </c>
      <c r="I1006">
        <v>608</v>
      </c>
      <c r="J1006">
        <v>4</v>
      </c>
      <c r="K1006">
        <v>237</v>
      </c>
      <c r="L1006">
        <v>8.9700000000000005E-7</v>
      </c>
      <c r="M1006">
        <v>52</v>
      </c>
      <c r="N1006">
        <v>262</v>
      </c>
      <c r="O1006">
        <v>96.946600000000004</v>
      </c>
      <c r="P1006">
        <v>96.946600000000004</v>
      </c>
      <c r="Q1006">
        <v>238</v>
      </c>
      <c r="R1006" t="s">
        <v>15816</v>
      </c>
    </row>
    <row r="1007" spans="1:18" x14ac:dyDescent="0.35">
      <c r="A1007" t="s">
        <v>18943</v>
      </c>
      <c r="B1007" t="s">
        <v>20157</v>
      </c>
      <c r="C1007" t="s">
        <v>20158</v>
      </c>
      <c r="D1007">
        <v>23.596</v>
      </c>
      <c r="E1007">
        <v>267</v>
      </c>
      <c r="F1007">
        <v>155</v>
      </c>
      <c r="G1007">
        <v>12</v>
      </c>
      <c r="H1007">
        <v>30</v>
      </c>
      <c r="I1007">
        <v>263</v>
      </c>
      <c r="J1007">
        <v>3</v>
      </c>
      <c r="K1007">
        <v>253</v>
      </c>
      <c r="L1007">
        <v>1E-3</v>
      </c>
      <c r="M1007">
        <v>40</v>
      </c>
      <c r="N1007">
        <v>265</v>
      </c>
      <c r="O1007">
        <v>100.755</v>
      </c>
      <c r="P1007">
        <v>101</v>
      </c>
      <c r="Q1007">
        <v>1561</v>
      </c>
      <c r="R1007" t="s">
        <v>20158</v>
      </c>
    </row>
    <row r="1008" spans="1:18" x14ac:dyDescent="0.35">
      <c r="A1008" t="s">
        <v>18997</v>
      </c>
      <c r="B1008" t="s">
        <v>17809</v>
      </c>
      <c r="C1008" t="s">
        <v>20159</v>
      </c>
      <c r="D1008">
        <v>27.777999999999999</v>
      </c>
      <c r="E1008">
        <v>90</v>
      </c>
      <c r="F1008">
        <v>58</v>
      </c>
      <c r="G1008">
        <v>4</v>
      </c>
      <c r="H1008">
        <v>27</v>
      </c>
      <c r="I1008">
        <v>114</v>
      </c>
      <c r="J1008">
        <v>10</v>
      </c>
      <c r="K1008">
        <v>94</v>
      </c>
      <c r="L1008">
        <v>4.8000000000000001E-2</v>
      </c>
      <c r="M1008">
        <v>33.1</v>
      </c>
      <c r="N1008">
        <v>147</v>
      </c>
      <c r="O1008">
        <v>61.224499999999999</v>
      </c>
      <c r="P1008">
        <v>61.224499999999999</v>
      </c>
      <c r="Q1008">
        <v>1658</v>
      </c>
      <c r="R1008" t="s">
        <v>20159</v>
      </c>
    </row>
    <row r="1009" spans="1:18" x14ac:dyDescent="0.35">
      <c r="A1009" t="s">
        <v>18940</v>
      </c>
      <c r="B1009" t="s">
        <v>20160</v>
      </c>
      <c r="C1009" t="s">
        <v>20161</v>
      </c>
      <c r="D1009">
        <v>38.765000000000001</v>
      </c>
      <c r="E1009">
        <v>761</v>
      </c>
      <c r="F1009">
        <v>401</v>
      </c>
      <c r="G1009">
        <v>12</v>
      </c>
      <c r="H1009">
        <v>8</v>
      </c>
      <c r="I1009">
        <v>747</v>
      </c>
      <c r="J1009">
        <v>18</v>
      </c>
      <c r="K1009">
        <v>734</v>
      </c>
      <c r="L1009">
        <v>1.1500000000000001E-140</v>
      </c>
      <c r="M1009">
        <v>431</v>
      </c>
      <c r="N1009">
        <v>738</v>
      </c>
      <c r="O1009">
        <v>103.117</v>
      </c>
      <c r="P1009">
        <v>101</v>
      </c>
      <c r="Q1009">
        <v>4643</v>
      </c>
      <c r="R1009" t="s">
        <v>20161</v>
      </c>
    </row>
    <row r="1010" spans="1:18" x14ac:dyDescent="0.35">
      <c r="A1010" t="s">
        <v>18946</v>
      </c>
      <c r="B1010" t="s">
        <v>15926</v>
      </c>
      <c r="C1010" t="s">
        <v>15927</v>
      </c>
      <c r="D1010">
        <v>30.588000000000001</v>
      </c>
      <c r="E1010">
        <v>170</v>
      </c>
      <c r="F1010">
        <v>90</v>
      </c>
      <c r="G1010">
        <v>7</v>
      </c>
      <c r="H1010">
        <v>9</v>
      </c>
      <c r="I1010">
        <v>155</v>
      </c>
      <c r="J1010">
        <v>6</v>
      </c>
      <c r="K1010">
        <v>170</v>
      </c>
      <c r="L1010">
        <v>5.0500000000000002E-8</v>
      </c>
      <c r="M1010">
        <v>52.8</v>
      </c>
      <c r="N1010">
        <v>246</v>
      </c>
      <c r="O1010">
        <v>69.105699999999999</v>
      </c>
      <c r="P1010">
        <v>69.105699999999999</v>
      </c>
      <c r="Q1010">
        <v>457</v>
      </c>
      <c r="R1010" t="s">
        <v>15927</v>
      </c>
    </row>
    <row r="1011" spans="1:18" x14ac:dyDescent="0.35">
      <c r="A1011" t="s">
        <v>18947</v>
      </c>
      <c r="B1011" t="s">
        <v>18606</v>
      </c>
      <c r="C1011" t="s">
        <v>18607</v>
      </c>
      <c r="D1011">
        <v>26.033000000000001</v>
      </c>
      <c r="E1011">
        <v>242</v>
      </c>
      <c r="F1011">
        <v>133</v>
      </c>
      <c r="G1011">
        <v>11</v>
      </c>
      <c r="H1011">
        <v>48</v>
      </c>
      <c r="I1011">
        <v>258</v>
      </c>
      <c r="J1011">
        <v>3</v>
      </c>
      <c r="K1011">
        <v>229</v>
      </c>
      <c r="L1011">
        <v>4.9600000000000002E-4</v>
      </c>
      <c r="M1011">
        <v>41.6</v>
      </c>
      <c r="N1011">
        <v>266</v>
      </c>
      <c r="O1011">
        <v>90.977400000000003</v>
      </c>
      <c r="P1011">
        <v>90.977400000000003</v>
      </c>
      <c r="Q1011">
        <v>1084</v>
      </c>
      <c r="R1011" t="s">
        <v>18607</v>
      </c>
    </row>
    <row r="1012" spans="1:18" x14ac:dyDescent="0.35">
      <c r="A1012" t="s">
        <v>18917</v>
      </c>
      <c r="B1012" t="s">
        <v>18606</v>
      </c>
      <c r="C1012" t="s">
        <v>18607</v>
      </c>
      <c r="D1012">
        <v>26.940999999999999</v>
      </c>
      <c r="E1012">
        <v>219</v>
      </c>
      <c r="F1012">
        <v>120</v>
      </c>
      <c r="G1012">
        <v>7</v>
      </c>
      <c r="H1012">
        <v>134</v>
      </c>
      <c r="I1012">
        <v>326</v>
      </c>
      <c r="J1012">
        <v>5</v>
      </c>
      <c r="K1012">
        <v>209</v>
      </c>
      <c r="L1012">
        <v>2.2000000000000001E-6</v>
      </c>
      <c r="M1012">
        <v>49.3</v>
      </c>
      <c r="N1012">
        <v>266</v>
      </c>
      <c r="O1012">
        <v>82.330799999999996</v>
      </c>
      <c r="P1012">
        <v>82.330799999999996</v>
      </c>
      <c r="Q1012">
        <v>5609</v>
      </c>
      <c r="R1012" t="s">
        <v>18607</v>
      </c>
    </row>
    <row r="1013" spans="1:18" x14ac:dyDescent="0.35">
      <c r="A1013" t="s">
        <v>20162</v>
      </c>
      <c r="B1013" t="s">
        <v>15915</v>
      </c>
      <c r="C1013" t="s">
        <v>20163</v>
      </c>
      <c r="D1013">
        <v>27.585999999999999</v>
      </c>
      <c r="E1013">
        <v>87</v>
      </c>
      <c r="F1013">
        <v>60</v>
      </c>
      <c r="G1013">
        <v>1</v>
      </c>
      <c r="H1013">
        <v>168</v>
      </c>
      <c r="I1013">
        <v>251</v>
      </c>
      <c r="J1013">
        <v>20</v>
      </c>
      <c r="K1013">
        <v>106</v>
      </c>
      <c r="L1013">
        <v>0.25</v>
      </c>
      <c r="M1013">
        <v>32</v>
      </c>
      <c r="N1013">
        <v>143</v>
      </c>
      <c r="O1013">
        <v>60.839199999999998</v>
      </c>
      <c r="P1013">
        <v>60.839199999999998</v>
      </c>
      <c r="Q1013">
        <v>1603</v>
      </c>
      <c r="R1013" t="s">
        <v>20163</v>
      </c>
    </row>
    <row r="1014" spans="1:18" x14ac:dyDescent="0.35">
      <c r="A1014" t="s">
        <v>18932</v>
      </c>
      <c r="B1014" t="s">
        <v>20164</v>
      </c>
      <c r="C1014" t="s">
        <v>20165</v>
      </c>
      <c r="D1014">
        <v>59.390999999999998</v>
      </c>
      <c r="E1014">
        <v>197</v>
      </c>
      <c r="F1014">
        <v>77</v>
      </c>
      <c r="G1014">
        <v>3</v>
      </c>
      <c r="H1014">
        <v>1</v>
      </c>
      <c r="I1014">
        <v>195</v>
      </c>
      <c r="J1014">
        <v>1</v>
      </c>
      <c r="K1014">
        <v>196</v>
      </c>
      <c r="L1014">
        <v>8.29E-69</v>
      </c>
      <c r="M1014">
        <v>214</v>
      </c>
      <c r="N1014">
        <v>196</v>
      </c>
      <c r="O1014">
        <v>100.51</v>
      </c>
      <c r="P1014">
        <v>101</v>
      </c>
      <c r="Q1014">
        <v>4091</v>
      </c>
      <c r="R1014" t="s">
        <v>20165</v>
      </c>
    </row>
    <row r="1015" spans="1:18" x14ac:dyDescent="0.35">
      <c r="A1015" t="s">
        <v>18920</v>
      </c>
      <c r="B1015" t="s">
        <v>20166</v>
      </c>
      <c r="C1015" t="s">
        <v>20167</v>
      </c>
      <c r="D1015">
        <v>29.091000000000001</v>
      </c>
      <c r="E1015">
        <v>165</v>
      </c>
      <c r="F1015">
        <v>89</v>
      </c>
      <c r="G1015">
        <v>2</v>
      </c>
      <c r="H1015">
        <v>169</v>
      </c>
      <c r="I1015">
        <v>333</v>
      </c>
      <c r="J1015">
        <v>98</v>
      </c>
      <c r="K1015">
        <v>234</v>
      </c>
      <c r="L1015">
        <v>4.1899999999999997E-6</v>
      </c>
      <c r="M1015">
        <v>48.1</v>
      </c>
      <c r="N1015">
        <v>295</v>
      </c>
      <c r="O1015">
        <v>55.932200000000002</v>
      </c>
      <c r="P1015">
        <v>55.932200000000002</v>
      </c>
      <c r="Q1015">
        <v>5363</v>
      </c>
      <c r="R1015" t="s">
        <v>20167</v>
      </c>
    </row>
    <row r="1016" spans="1:18" x14ac:dyDescent="0.35">
      <c r="A1016" t="s">
        <v>18932</v>
      </c>
      <c r="B1016" t="s">
        <v>19462</v>
      </c>
      <c r="C1016" t="s">
        <v>20168</v>
      </c>
      <c r="D1016">
        <v>51.703000000000003</v>
      </c>
      <c r="E1016">
        <v>323</v>
      </c>
      <c r="F1016">
        <v>156</v>
      </c>
      <c r="G1016">
        <v>0</v>
      </c>
      <c r="H1016">
        <v>1</v>
      </c>
      <c r="I1016">
        <v>323</v>
      </c>
      <c r="J1016">
        <v>1</v>
      </c>
      <c r="K1016">
        <v>323</v>
      </c>
      <c r="L1016">
        <v>3.5800000000000001E-99</v>
      </c>
      <c r="M1016">
        <v>296</v>
      </c>
      <c r="N1016">
        <v>329</v>
      </c>
      <c r="O1016">
        <v>98.176299999999998</v>
      </c>
      <c r="P1016">
        <v>98.176299999999998</v>
      </c>
      <c r="Q1016">
        <v>4046</v>
      </c>
      <c r="R1016" t="s">
        <v>20168</v>
      </c>
    </row>
    <row r="1017" spans="1:18" x14ac:dyDescent="0.35">
      <c r="A1017" t="s">
        <v>18928</v>
      </c>
      <c r="B1017" t="s">
        <v>20169</v>
      </c>
      <c r="C1017" t="s">
        <v>20170</v>
      </c>
      <c r="D1017">
        <v>63.19</v>
      </c>
      <c r="E1017">
        <v>163</v>
      </c>
      <c r="F1017">
        <v>45</v>
      </c>
      <c r="G1017">
        <v>2</v>
      </c>
      <c r="H1017">
        <v>18</v>
      </c>
      <c r="I1017">
        <v>165</v>
      </c>
      <c r="J1017">
        <v>59</v>
      </c>
      <c r="K1017">
        <v>221</v>
      </c>
      <c r="L1017">
        <v>6.7300000000000001E-68</v>
      </c>
      <c r="M1017">
        <v>206</v>
      </c>
      <c r="N1017">
        <v>228</v>
      </c>
      <c r="O1017">
        <v>71.491200000000006</v>
      </c>
      <c r="P1017">
        <v>71.491200000000006</v>
      </c>
      <c r="Q1017">
        <v>3546</v>
      </c>
      <c r="R1017" t="s">
        <v>20170</v>
      </c>
    </row>
    <row r="1018" spans="1:18" x14ac:dyDescent="0.35">
      <c r="A1018" t="s">
        <v>18935</v>
      </c>
      <c r="B1018" t="s">
        <v>20171</v>
      </c>
      <c r="C1018" t="s">
        <v>20172</v>
      </c>
      <c r="D1018">
        <v>38.889000000000003</v>
      </c>
      <c r="E1018">
        <v>162</v>
      </c>
      <c r="F1018">
        <v>87</v>
      </c>
      <c r="G1018">
        <v>4</v>
      </c>
      <c r="H1018">
        <v>1</v>
      </c>
      <c r="I1018">
        <v>162</v>
      </c>
      <c r="J1018">
        <v>3</v>
      </c>
      <c r="K1018">
        <v>152</v>
      </c>
      <c r="L1018">
        <v>5.3799999999999999E-32</v>
      </c>
      <c r="M1018">
        <v>112</v>
      </c>
      <c r="N1018">
        <v>159</v>
      </c>
      <c r="O1018">
        <v>101.887</v>
      </c>
      <c r="P1018">
        <v>101</v>
      </c>
      <c r="Q1018">
        <v>2447</v>
      </c>
      <c r="R1018" t="s">
        <v>20172</v>
      </c>
    </row>
    <row r="1019" spans="1:18" x14ac:dyDescent="0.35">
      <c r="A1019" t="s">
        <v>18943</v>
      </c>
      <c r="B1019" t="s">
        <v>16102</v>
      </c>
      <c r="C1019" t="s">
        <v>16103</v>
      </c>
      <c r="D1019">
        <v>27.16</v>
      </c>
      <c r="E1019">
        <v>162</v>
      </c>
      <c r="F1019">
        <v>83</v>
      </c>
      <c r="G1019">
        <v>7</v>
      </c>
      <c r="H1019">
        <v>30</v>
      </c>
      <c r="I1019">
        <v>168</v>
      </c>
      <c r="J1019">
        <v>3</v>
      </c>
      <c r="K1019">
        <v>152</v>
      </c>
      <c r="L1019">
        <v>7.3700000000000002E-4</v>
      </c>
      <c r="M1019">
        <v>40.799999999999997</v>
      </c>
      <c r="N1019">
        <v>260</v>
      </c>
      <c r="O1019">
        <v>62.307699999999997</v>
      </c>
      <c r="P1019">
        <v>62.307699999999997</v>
      </c>
      <c r="Q1019">
        <v>1529</v>
      </c>
      <c r="R1019" t="s">
        <v>16103</v>
      </c>
    </row>
    <row r="1020" spans="1:18" x14ac:dyDescent="0.35">
      <c r="A1020" t="s">
        <v>18946</v>
      </c>
      <c r="B1020" t="s">
        <v>15813</v>
      </c>
      <c r="C1020" t="s">
        <v>16273</v>
      </c>
      <c r="D1020">
        <v>25.091999999999999</v>
      </c>
      <c r="E1020">
        <v>271</v>
      </c>
      <c r="F1020">
        <v>153</v>
      </c>
      <c r="G1020">
        <v>8</v>
      </c>
      <c r="H1020">
        <v>5</v>
      </c>
      <c r="I1020">
        <v>245</v>
      </c>
      <c r="J1020">
        <v>4</v>
      </c>
      <c r="K1020">
        <v>254</v>
      </c>
      <c r="L1020">
        <v>4.0000000000000001E-10</v>
      </c>
      <c r="M1020">
        <v>59.3</v>
      </c>
      <c r="N1020">
        <v>256</v>
      </c>
      <c r="O1020">
        <v>105.85899999999999</v>
      </c>
      <c r="P1020">
        <v>101</v>
      </c>
      <c r="Q1020">
        <v>385</v>
      </c>
      <c r="R1020" t="s">
        <v>16273</v>
      </c>
    </row>
    <row r="1021" spans="1:18" x14ac:dyDescent="0.35">
      <c r="A1021" t="s">
        <v>19038</v>
      </c>
      <c r="B1021" t="s">
        <v>20173</v>
      </c>
      <c r="C1021" t="s">
        <v>20174</v>
      </c>
      <c r="D1021">
        <v>25.788</v>
      </c>
      <c r="E1021">
        <v>349</v>
      </c>
      <c r="F1021">
        <v>163</v>
      </c>
      <c r="G1021">
        <v>18</v>
      </c>
      <c r="H1021">
        <v>215</v>
      </c>
      <c r="I1021">
        <v>486</v>
      </c>
      <c r="J1021">
        <v>225</v>
      </c>
      <c r="K1021">
        <v>554</v>
      </c>
      <c r="L1021">
        <v>4.9299999999999999E-5</v>
      </c>
      <c r="M1021">
        <v>46.6</v>
      </c>
      <c r="N1021">
        <v>636</v>
      </c>
      <c r="O1021">
        <v>54.874200000000002</v>
      </c>
      <c r="P1021">
        <v>54.874200000000002</v>
      </c>
      <c r="Q1021">
        <v>3224</v>
      </c>
      <c r="R1021" t="s">
        <v>20174</v>
      </c>
    </row>
    <row r="1022" spans="1:18" x14ac:dyDescent="0.35">
      <c r="A1022" t="s">
        <v>19220</v>
      </c>
      <c r="B1022" t="s">
        <v>20175</v>
      </c>
      <c r="C1022" t="s">
        <v>20176</v>
      </c>
      <c r="D1022">
        <v>26.05</v>
      </c>
      <c r="E1022">
        <v>119</v>
      </c>
      <c r="F1022">
        <v>77</v>
      </c>
      <c r="G1022">
        <v>3</v>
      </c>
      <c r="H1022">
        <v>6</v>
      </c>
      <c r="I1022">
        <v>124</v>
      </c>
      <c r="J1022">
        <v>1</v>
      </c>
      <c r="K1022">
        <v>108</v>
      </c>
      <c r="L1022">
        <v>1.7000000000000001E-2</v>
      </c>
      <c r="M1022">
        <v>34.700000000000003</v>
      </c>
      <c r="N1022">
        <v>187</v>
      </c>
      <c r="O1022">
        <v>63.636400000000002</v>
      </c>
      <c r="P1022">
        <v>63.636400000000002</v>
      </c>
      <c r="Q1022">
        <v>5980</v>
      </c>
      <c r="R1022" t="s">
        <v>20176</v>
      </c>
    </row>
    <row r="1023" spans="1:18" x14ac:dyDescent="0.35">
      <c r="A1023" t="s">
        <v>18978</v>
      </c>
      <c r="B1023" t="s">
        <v>15039</v>
      </c>
      <c r="C1023" t="s">
        <v>16319</v>
      </c>
      <c r="D1023">
        <v>25.367999999999999</v>
      </c>
      <c r="E1023">
        <v>272</v>
      </c>
      <c r="F1023">
        <v>167</v>
      </c>
      <c r="G1023">
        <v>11</v>
      </c>
      <c r="H1023">
        <v>346</v>
      </c>
      <c r="I1023">
        <v>608</v>
      </c>
      <c r="J1023">
        <v>3</v>
      </c>
      <c r="K1023">
        <v>247</v>
      </c>
      <c r="L1023">
        <v>8.1299999999999993E-8</v>
      </c>
      <c r="M1023">
        <v>55.5</v>
      </c>
      <c r="N1023">
        <v>272</v>
      </c>
      <c r="O1023">
        <v>100</v>
      </c>
      <c r="P1023">
        <v>100</v>
      </c>
      <c r="Q1023">
        <v>212</v>
      </c>
      <c r="R1023" t="s">
        <v>16319</v>
      </c>
    </row>
    <row r="1024" spans="1:18" x14ac:dyDescent="0.35">
      <c r="A1024" t="s">
        <v>18953</v>
      </c>
      <c r="B1024" t="s">
        <v>17138</v>
      </c>
      <c r="C1024" t="s">
        <v>20177</v>
      </c>
      <c r="D1024">
        <v>27.869</v>
      </c>
      <c r="E1024">
        <v>183</v>
      </c>
      <c r="F1024">
        <v>103</v>
      </c>
      <c r="G1024">
        <v>6</v>
      </c>
      <c r="H1024">
        <v>460</v>
      </c>
      <c r="I1024">
        <v>621</v>
      </c>
      <c r="J1024">
        <v>18</v>
      </c>
      <c r="K1024">
        <v>192</v>
      </c>
      <c r="L1024">
        <v>3.1100000000000002E-4</v>
      </c>
      <c r="M1024">
        <v>43.9</v>
      </c>
      <c r="N1024">
        <v>301</v>
      </c>
      <c r="O1024">
        <v>60.7973</v>
      </c>
      <c r="P1024">
        <v>60.7973</v>
      </c>
      <c r="Q1024">
        <v>1921</v>
      </c>
      <c r="R1024" t="s">
        <v>20177</v>
      </c>
    </row>
    <row r="1025" spans="1:18" x14ac:dyDescent="0.35">
      <c r="A1025" t="s">
        <v>18928</v>
      </c>
      <c r="B1025" t="s">
        <v>20178</v>
      </c>
      <c r="C1025" t="s">
        <v>20179</v>
      </c>
      <c r="D1025">
        <v>62.415999999999997</v>
      </c>
      <c r="E1025">
        <v>149</v>
      </c>
      <c r="F1025">
        <v>56</v>
      </c>
      <c r="G1025">
        <v>0</v>
      </c>
      <c r="H1025">
        <v>22</v>
      </c>
      <c r="I1025">
        <v>170</v>
      </c>
      <c r="J1025">
        <v>28</v>
      </c>
      <c r="K1025">
        <v>176</v>
      </c>
      <c r="L1025">
        <v>1.5700000000000001E-61</v>
      </c>
      <c r="M1025">
        <v>188</v>
      </c>
      <c r="N1025">
        <v>177</v>
      </c>
      <c r="O1025">
        <v>84.180800000000005</v>
      </c>
      <c r="P1025">
        <v>84.180800000000005</v>
      </c>
      <c r="Q1025">
        <v>3725</v>
      </c>
      <c r="R1025" t="s">
        <v>20179</v>
      </c>
    </row>
    <row r="1026" spans="1:18" x14ac:dyDescent="0.35">
      <c r="A1026" t="s">
        <v>18932</v>
      </c>
      <c r="B1026" t="s">
        <v>19722</v>
      </c>
      <c r="C1026" t="s">
        <v>20180</v>
      </c>
      <c r="D1026">
        <v>36.503</v>
      </c>
      <c r="E1026">
        <v>326</v>
      </c>
      <c r="F1026">
        <v>202</v>
      </c>
      <c r="G1026">
        <v>5</v>
      </c>
      <c r="H1026">
        <v>1</v>
      </c>
      <c r="I1026">
        <v>325</v>
      </c>
      <c r="J1026">
        <v>2</v>
      </c>
      <c r="K1026">
        <v>323</v>
      </c>
      <c r="L1026">
        <v>1.1899999999999999E-51</v>
      </c>
      <c r="M1026">
        <v>174</v>
      </c>
      <c r="N1026">
        <v>325</v>
      </c>
      <c r="O1026">
        <v>100.30800000000001</v>
      </c>
      <c r="P1026">
        <v>101</v>
      </c>
      <c r="Q1026">
        <v>4107</v>
      </c>
      <c r="R1026" t="s">
        <v>20180</v>
      </c>
    </row>
    <row r="1027" spans="1:18" x14ac:dyDescent="0.35">
      <c r="A1027" t="s">
        <v>20181</v>
      </c>
      <c r="B1027" t="s">
        <v>20182</v>
      </c>
      <c r="C1027" t="s">
        <v>20183</v>
      </c>
      <c r="D1027">
        <v>32.098999999999997</v>
      </c>
      <c r="E1027">
        <v>81</v>
      </c>
      <c r="F1027">
        <v>44</v>
      </c>
      <c r="G1027">
        <v>3</v>
      </c>
      <c r="H1027">
        <v>90</v>
      </c>
      <c r="I1027">
        <v>166</v>
      </c>
      <c r="J1027">
        <v>66</v>
      </c>
      <c r="K1027">
        <v>139</v>
      </c>
      <c r="L1027">
        <v>0.26</v>
      </c>
      <c r="M1027">
        <v>31.6</v>
      </c>
      <c r="N1027">
        <v>159</v>
      </c>
      <c r="O1027">
        <v>50.943399999999997</v>
      </c>
      <c r="P1027">
        <v>50.943399999999997</v>
      </c>
      <c r="Q1027">
        <v>1830</v>
      </c>
      <c r="R1027" t="s">
        <v>20183</v>
      </c>
    </row>
    <row r="1028" spans="1:18" x14ac:dyDescent="0.35">
      <c r="A1028" t="s">
        <v>18932</v>
      </c>
      <c r="B1028" t="s">
        <v>20184</v>
      </c>
      <c r="C1028" t="s">
        <v>20185</v>
      </c>
      <c r="D1028">
        <v>27.795000000000002</v>
      </c>
      <c r="E1028">
        <v>331</v>
      </c>
      <c r="F1028">
        <v>177</v>
      </c>
      <c r="G1028">
        <v>9</v>
      </c>
      <c r="H1028">
        <v>4</v>
      </c>
      <c r="I1028">
        <v>323</v>
      </c>
      <c r="J1028">
        <v>6</v>
      </c>
      <c r="K1028">
        <v>285</v>
      </c>
      <c r="L1028">
        <v>5.9399999999999997E-25</v>
      </c>
      <c r="M1028">
        <v>102</v>
      </c>
      <c r="N1028">
        <v>288</v>
      </c>
      <c r="O1028">
        <v>114.931</v>
      </c>
      <c r="P1028">
        <v>101</v>
      </c>
      <c r="Q1028">
        <v>4189</v>
      </c>
      <c r="R1028" t="s">
        <v>20185</v>
      </c>
    </row>
    <row r="1029" spans="1:18" x14ac:dyDescent="0.35">
      <c r="A1029" t="s">
        <v>18946</v>
      </c>
      <c r="B1029" t="s">
        <v>15356</v>
      </c>
      <c r="C1029" t="s">
        <v>16715</v>
      </c>
      <c r="D1029">
        <v>26.012</v>
      </c>
      <c r="E1029">
        <v>173</v>
      </c>
      <c r="F1029">
        <v>110</v>
      </c>
      <c r="G1029">
        <v>6</v>
      </c>
      <c r="H1029">
        <v>1</v>
      </c>
      <c r="I1029">
        <v>158</v>
      </c>
      <c r="J1029">
        <v>1</v>
      </c>
      <c r="K1029">
        <v>170</v>
      </c>
      <c r="L1029">
        <v>1.4899999999999999E-6</v>
      </c>
      <c r="M1029">
        <v>48.5</v>
      </c>
      <c r="N1029">
        <v>247</v>
      </c>
      <c r="O1029">
        <v>70.040499999999994</v>
      </c>
      <c r="P1029">
        <v>70.040499999999994</v>
      </c>
      <c r="Q1029">
        <v>534</v>
      </c>
      <c r="R1029" t="s">
        <v>16715</v>
      </c>
    </row>
    <row r="1030" spans="1:18" x14ac:dyDescent="0.35">
      <c r="A1030" t="s">
        <v>20186</v>
      </c>
      <c r="B1030" t="s">
        <v>20187</v>
      </c>
      <c r="C1030" t="s">
        <v>20188</v>
      </c>
      <c r="D1030">
        <v>29.786999999999999</v>
      </c>
      <c r="E1030">
        <v>94</v>
      </c>
      <c r="F1030">
        <v>45</v>
      </c>
      <c r="G1030">
        <v>3</v>
      </c>
      <c r="H1030">
        <v>34</v>
      </c>
      <c r="I1030">
        <v>121</v>
      </c>
      <c r="J1030">
        <v>12</v>
      </c>
      <c r="K1030">
        <v>90</v>
      </c>
      <c r="L1030">
        <v>0.51</v>
      </c>
      <c r="M1030">
        <v>31.6</v>
      </c>
      <c r="N1030">
        <v>157</v>
      </c>
      <c r="O1030">
        <v>59.872599999999998</v>
      </c>
      <c r="P1030">
        <v>59.872599999999998</v>
      </c>
      <c r="Q1030">
        <v>3352</v>
      </c>
      <c r="R1030" t="s">
        <v>20188</v>
      </c>
    </row>
    <row r="1031" spans="1:18" x14ac:dyDescent="0.35">
      <c r="A1031" t="s">
        <v>19123</v>
      </c>
      <c r="B1031" t="s">
        <v>16043</v>
      </c>
      <c r="C1031" t="s">
        <v>16044</v>
      </c>
      <c r="D1031">
        <v>24.87</v>
      </c>
      <c r="E1031">
        <v>193</v>
      </c>
      <c r="F1031">
        <v>135</v>
      </c>
      <c r="G1031">
        <v>6</v>
      </c>
      <c r="H1031">
        <v>2</v>
      </c>
      <c r="I1031">
        <v>191</v>
      </c>
      <c r="J1031">
        <v>5</v>
      </c>
      <c r="K1031">
        <v>190</v>
      </c>
      <c r="L1031">
        <v>5.8499999999999999E-6</v>
      </c>
      <c r="M1031">
        <v>45.4</v>
      </c>
      <c r="N1031">
        <v>198</v>
      </c>
      <c r="O1031">
        <v>97.474699999999999</v>
      </c>
      <c r="P1031">
        <v>97.474699999999999</v>
      </c>
      <c r="Q1031">
        <v>5437</v>
      </c>
      <c r="R1031" t="s">
        <v>16044</v>
      </c>
    </row>
    <row r="1032" spans="1:18" x14ac:dyDescent="0.35">
      <c r="A1032" t="s">
        <v>18940</v>
      </c>
      <c r="B1032" t="s">
        <v>20189</v>
      </c>
      <c r="C1032" t="s">
        <v>20190</v>
      </c>
      <c r="D1032">
        <v>40.402999999999999</v>
      </c>
      <c r="E1032">
        <v>745</v>
      </c>
      <c r="F1032">
        <v>413</v>
      </c>
      <c r="G1032">
        <v>10</v>
      </c>
      <c r="H1032">
        <v>8</v>
      </c>
      <c r="I1032">
        <v>742</v>
      </c>
      <c r="J1032">
        <v>4</v>
      </c>
      <c r="K1032">
        <v>727</v>
      </c>
      <c r="L1032">
        <v>1.01E-148</v>
      </c>
      <c r="M1032">
        <v>452</v>
      </c>
      <c r="N1032">
        <v>727</v>
      </c>
      <c r="O1032">
        <v>102.476</v>
      </c>
      <c r="P1032">
        <v>101</v>
      </c>
      <c r="Q1032">
        <v>4607</v>
      </c>
      <c r="R1032" t="s">
        <v>20190</v>
      </c>
    </row>
    <row r="1033" spans="1:18" x14ac:dyDescent="0.35">
      <c r="A1033" t="s">
        <v>18943</v>
      </c>
      <c r="B1033" t="s">
        <v>16433</v>
      </c>
      <c r="C1033" t="s">
        <v>16434</v>
      </c>
      <c r="D1033">
        <v>25.097999999999999</v>
      </c>
      <c r="E1033">
        <v>255</v>
      </c>
      <c r="F1033">
        <v>134</v>
      </c>
      <c r="G1033">
        <v>9</v>
      </c>
      <c r="H1033">
        <v>27</v>
      </c>
      <c r="I1033">
        <v>249</v>
      </c>
      <c r="J1033">
        <v>2</v>
      </c>
      <c r="K1033">
        <v>231</v>
      </c>
      <c r="L1033">
        <v>9.73E-6</v>
      </c>
      <c r="M1033">
        <v>46.2</v>
      </c>
      <c r="N1033">
        <v>250</v>
      </c>
      <c r="O1033">
        <v>102</v>
      </c>
      <c r="P1033">
        <v>101</v>
      </c>
      <c r="Q1033">
        <v>1248</v>
      </c>
      <c r="R1033" t="s">
        <v>16434</v>
      </c>
    </row>
    <row r="1034" spans="1:18" x14ac:dyDescent="0.35">
      <c r="A1034" t="s">
        <v>18932</v>
      </c>
      <c r="B1034" t="s">
        <v>20191</v>
      </c>
      <c r="C1034" t="s">
        <v>20192</v>
      </c>
      <c r="D1034">
        <v>26.888000000000002</v>
      </c>
      <c r="E1034">
        <v>331</v>
      </c>
      <c r="F1034">
        <v>183</v>
      </c>
      <c r="G1034">
        <v>9</v>
      </c>
      <c r="H1034">
        <v>4</v>
      </c>
      <c r="I1034">
        <v>324</v>
      </c>
      <c r="J1034">
        <v>6</v>
      </c>
      <c r="K1034">
        <v>287</v>
      </c>
      <c r="L1034">
        <v>1.2800000000000001E-20</v>
      </c>
      <c r="M1034">
        <v>90.5</v>
      </c>
      <c r="N1034">
        <v>291</v>
      </c>
      <c r="O1034">
        <v>113.746</v>
      </c>
      <c r="P1034">
        <v>101</v>
      </c>
      <c r="Q1034">
        <v>4421</v>
      </c>
      <c r="R1034" t="s">
        <v>20192</v>
      </c>
    </row>
    <row r="1035" spans="1:18" x14ac:dyDescent="0.35">
      <c r="A1035" t="s">
        <v>18920</v>
      </c>
      <c r="B1035" t="s">
        <v>20193</v>
      </c>
      <c r="C1035" t="s">
        <v>20194</v>
      </c>
      <c r="D1035">
        <v>43.35</v>
      </c>
      <c r="E1035">
        <v>203</v>
      </c>
      <c r="F1035">
        <v>110</v>
      </c>
      <c r="G1035">
        <v>2</v>
      </c>
      <c r="H1035">
        <v>137</v>
      </c>
      <c r="I1035">
        <v>334</v>
      </c>
      <c r="J1035">
        <v>23</v>
      </c>
      <c r="K1035">
        <v>225</v>
      </c>
      <c r="L1035">
        <v>3.1900000000000001E-49</v>
      </c>
      <c r="M1035">
        <v>164</v>
      </c>
      <c r="N1035">
        <v>228</v>
      </c>
      <c r="O1035">
        <v>89.0351</v>
      </c>
      <c r="P1035">
        <v>89.0351</v>
      </c>
      <c r="Q1035">
        <v>5057</v>
      </c>
      <c r="R1035" t="s">
        <v>20194</v>
      </c>
    </row>
    <row r="1036" spans="1:18" x14ac:dyDescent="0.35">
      <c r="A1036" t="s">
        <v>18943</v>
      </c>
      <c r="B1036" t="s">
        <v>15902</v>
      </c>
      <c r="C1036" t="s">
        <v>15903</v>
      </c>
      <c r="D1036">
        <v>27.646999999999998</v>
      </c>
      <c r="E1036">
        <v>170</v>
      </c>
      <c r="F1036">
        <v>88</v>
      </c>
      <c r="G1036">
        <v>8</v>
      </c>
      <c r="H1036">
        <v>30</v>
      </c>
      <c r="I1036">
        <v>177</v>
      </c>
      <c r="J1036">
        <v>3</v>
      </c>
      <c r="K1036">
        <v>159</v>
      </c>
      <c r="L1036">
        <v>2.1800000000000001E-4</v>
      </c>
      <c r="M1036">
        <v>42.4</v>
      </c>
      <c r="N1036">
        <v>260</v>
      </c>
      <c r="O1036">
        <v>65.384600000000006</v>
      </c>
      <c r="P1036">
        <v>65.384600000000006</v>
      </c>
      <c r="Q1036">
        <v>1410</v>
      </c>
      <c r="R1036" t="s">
        <v>15903</v>
      </c>
    </row>
    <row r="1037" spans="1:18" x14ac:dyDescent="0.35">
      <c r="A1037" t="s">
        <v>18935</v>
      </c>
      <c r="B1037" t="s">
        <v>20195</v>
      </c>
      <c r="C1037" t="s">
        <v>20196</v>
      </c>
      <c r="D1037">
        <v>37.348999999999997</v>
      </c>
      <c r="E1037">
        <v>166</v>
      </c>
      <c r="F1037">
        <v>89</v>
      </c>
      <c r="G1037">
        <v>5</v>
      </c>
      <c r="H1037">
        <v>1</v>
      </c>
      <c r="I1037">
        <v>164</v>
      </c>
      <c r="J1037">
        <v>1</v>
      </c>
      <c r="K1037">
        <v>153</v>
      </c>
      <c r="L1037">
        <v>4.4399999999999998E-29</v>
      </c>
      <c r="M1037">
        <v>105</v>
      </c>
      <c r="N1037">
        <v>157</v>
      </c>
      <c r="O1037">
        <v>105.732</v>
      </c>
      <c r="P1037">
        <v>101</v>
      </c>
      <c r="Q1037">
        <v>2535</v>
      </c>
      <c r="R1037" t="s">
        <v>20196</v>
      </c>
    </row>
    <row r="1038" spans="1:18" x14ac:dyDescent="0.35">
      <c r="A1038" t="s">
        <v>18920</v>
      </c>
      <c r="B1038" t="s">
        <v>19699</v>
      </c>
      <c r="C1038" t="s">
        <v>20197</v>
      </c>
      <c r="D1038">
        <v>31.928000000000001</v>
      </c>
      <c r="E1038">
        <v>166</v>
      </c>
      <c r="F1038">
        <v>85</v>
      </c>
      <c r="G1038">
        <v>4</v>
      </c>
      <c r="H1038">
        <v>169</v>
      </c>
      <c r="I1038">
        <v>334</v>
      </c>
      <c r="J1038">
        <v>98</v>
      </c>
      <c r="K1038">
        <v>235</v>
      </c>
      <c r="L1038">
        <v>4.1099999999999997E-8</v>
      </c>
      <c r="M1038">
        <v>54.3</v>
      </c>
      <c r="N1038">
        <v>293</v>
      </c>
      <c r="O1038">
        <v>56.655299999999997</v>
      </c>
      <c r="P1038">
        <v>56.655299999999997</v>
      </c>
      <c r="Q1038">
        <v>5299</v>
      </c>
      <c r="R1038" t="s">
        <v>20197</v>
      </c>
    </row>
    <row r="1039" spans="1:18" x14ac:dyDescent="0.35">
      <c r="A1039" t="s">
        <v>18932</v>
      </c>
      <c r="B1039" t="s">
        <v>20198</v>
      </c>
      <c r="C1039" t="s">
        <v>20199</v>
      </c>
      <c r="D1039">
        <v>26.97</v>
      </c>
      <c r="E1039">
        <v>330</v>
      </c>
      <c r="F1039">
        <v>180</v>
      </c>
      <c r="G1039">
        <v>9</v>
      </c>
      <c r="H1039">
        <v>4</v>
      </c>
      <c r="I1039">
        <v>325</v>
      </c>
      <c r="J1039">
        <v>6</v>
      </c>
      <c r="K1039">
        <v>282</v>
      </c>
      <c r="L1039">
        <v>2.4999999999999999E-20</v>
      </c>
      <c r="M1039">
        <v>89.7</v>
      </c>
      <c r="N1039">
        <v>284</v>
      </c>
      <c r="O1039">
        <v>116.197</v>
      </c>
      <c r="P1039">
        <v>101</v>
      </c>
      <c r="Q1039">
        <v>4449</v>
      </c>
      <c r="R1039" t="s">
        <v>20199</v>
      </c>
    </row>
    <row r="1040" spans="1:18" x14ac:dyDescent="0.35">
      <c r="A1040" t="s">
        <v>19250</v>
      </c>
      <c r="B1040" t="s">
        <v>20200</v>
      </c>
      <c r="C1040" t="s">
        <v>20201</v>
      </c>
      <c r="D1040">
        <v>24.46</v>
      </c>
      <c r="E1040">
        <v>139</v>
      </c>
      <c r="F1040">
        <v>99</v>
      </c>
      <c r="G1040">
        <v>4</v>
      </c>
      <c r="H1040">
        <v>10</v>
      </c>
      <c r="I1040">
        <v>146</v>
      </c>
      <c r="J1040">
        <v>9</v>
      </c>
      <c r="K1040">
        <v>143</v>
      </c>
      <c r="L1040">
        <v>0.67</v>
      </c>
      <c r="M1040">
        <v>32</v>
      </c>
      <c r="N1040">
        <v>197</v>
      </c>
      <c r="O1040">
        <v>70.558400000000006</v>
      </c>
      <c r="P1040">
        <v>70.558400000000006</v>
      </c>
      <c r="Q1040">
        <v>3421</v>
      </c>
      <c r="R1040" t="s">
        <v>20201</v>
      </c>
    </row>
    <row r="1041" spans="1:18" x14ac:dyDescent="0.35">
      <c r="A1041" t="s">
        <v>19123</v>
      </c>
      <c r="B1041" t="s">
        <v>20200</v>
      </c>
      <c r="C1041" t="s">
        <v>20201</v>
      </c>
      <c r="D1041">
        <v>26.667000000000002</v>
      </c>
      <c r="E1041">
        <v>195</v>
      </c>
      <c r="F1041">
        <v>128</v>
      </c>
      <c r="G1041">
        <v>9</v>
      </c>
      <c r="H1041">
        <v>2</v>
      </c>
      <c r="I1041">
        <v>191</v>
      </c>
      <c r="J1041">
        <v>5</v>
      </c>
      <c r="K1041">
        <v>189</v>
      </c>
      <c r="L1041">
        <v>1E-3</v>
      </c>
      <c r="M1041">
        <v>38.9</v>
      </c>
      <c r="N1041">
        <v>197</v>
      </c>
      <c r="O1041">
        <v>98.984800000000007</v>
      </c>
      <c r="P1041">
        <v>98.984800000000007</v>
      </c>
      <c r="Q1041">
        <v>5444</v>
      </c>
      <c r="R1041" t="s">
        <v>20201</v>
      </c>
    </row>
    <row r="1042" spans="1:18" x14ac:dyDescent="0.35">
      <c r="A1042" t="s">
        <v>18943</v>
      </c>
      <c r="B1042" t="s">
        <v>16515</v>
      </c>
      <c r="C1042" t="s">
        <v>16516</v>
      </c>
      <c r="D1042">
        <v>26.994</v>
      </c>
      <c r="E1042">
        <v>163</v>
      </c>
      <c r="F1042">
        <v>84</v>
      </c>
      <c r="G1042">
        <v>6</v>
      </c>
      <c r="H1042">
        <v>30</v>
      </c>
      <c r="I1042">
        <v>169</v>
      </c>
      <c r="J1042">
        <v>8</v>
      </c>
      <c r="K1042">
        <v>158</v>
      </c>
      <c r="L1042">
        <v>1.2999999999999999E-5</v>
      </c>
      <c r="M1042">
        <v>45.8</v>
      </c>
      <c r="N1042">
        <v>262</v>
      </c>
      <c r="O1042">
        <v>62.213700000000003</v>
      </c>
      <c r="P1042">
        <v>62.213700000000003</v>
      </c>
      <c r="Q1042">
        <v>1265</v>
      </c>
      <c r="R1042" t="s">
        <v>16516</v>
      </c>
    </row>
    <row r="1043" spans="1:18" x14ac:dyDescent="0.35">
      <c r="A1043" t="s">
        <v>19038</v>
      </c>
      <c r="B1043" t="s">
        <v>20202</v>
      </c>
      <c r="C1043" t="s">
        <v>20203</v>
      </c>
      <c r="D1043">
        <v>22.35</v>
      </c>
      <c r="E1043">
        <v>349</v>
      </c>
      <c r="F1043">
        <v>195</v>
      </c>
      <c r="G1043">
        <v>16</v>
      </c>
      <c r="H1043">
        <v>229</v>
      </c>
      <c r="I1043">
        <v>509</v>
      </c>
      <c r="J1043">
        <v>232</v>
      </c>
      <c r="K1043">
        <v>572</v>
      </c>
      <c r="L1043">
        <v>1.0900000000000001E-4</v>
      </c>
      <c r="M1043">
        <v>45.4</v>
      </c>
      <c r="N1043">
        <v>630</v>
      </c>
      <c r="O1043">
        <v>55.396799999999999</v>
      </c>
      <c r="P1043">
        <v>55.396799999999999</v>
      </c>
      <c r="Q1043">
        <v>3255</v>
      </c>
      <c r="R1043" t="s">
        <v>20203</v>
      </c>
    </row>
    <row r="1044" spans="1:18" x14ac:dyDescent="0.35">
      <c r="A1044" t="s">
        <v>18932</v>
      </c>
      <c r="B1044" t="s">
        <v>15289</v>
      </c>
      <c r="C1044" t="s">
        <v>20204</v>
      </c>
      <c r="D1044">
        <v>30.675000000000001</v>
      </c>
      <c r="E1044">
        <v>326</v>
      </c>
      <c r="F1044">
        <v>170</v>
      </c>
      <c r="G1044">
        <v>11</v>
      </c>
      <c r="H1044">
        <v>4</v>
      </c>
      <c r="I1044">
        <v>325</v>
      </c>
      <c r="J1044">
        <v>6</v>
      </c>
      <c r="K1044">
        <v>279</v>
      </c>
      <c r="L1044">
        <v>1.63E-25</v>
      </c>
      <c r="M1044">
        <v>103</v>
      </c>
      <c r="N1044">
        <v>291</v>
      </c>
      <c r="O1044">
        <v>112.027</v>
      </c>
      <c r="P1044">
        <v>101</v>
      </c>
      <c r="Q1044">
        <v>4168</v>
      </c>
      <c r="R1044" t="s">
        <v>20204</v>
      </c>
    </row>
    <row r="1045" spans="1:18" x14ac:dyDescent="0.35">
      <c r="A1045" t="s">
        <v>18940</v>
      </c>
      <c r="B1045" t="s">
        <v>20205</v>
      </c>
      <c r="C1045" t="s">
        <v>20206</v>
      </c>
      <c r="D1045">
        <v>29.533999999999999</v>
      </c>
      <c r="E1045">
        <v>772</v>
      </c>
      <c r="F1045">
        <v>477</v>
      </c>
      <c r="G1045">
        <v>18</v>
      </c>
      <c r="H1045">
        <v>8</v>
      </c>
      <c r="I1045">
        <v>740</v>
      </c>
      <c r="J1045">
        <v>174</v>
      </c>
      <c r="K1045">
        <v>917</v>
      </c>
      <c r="L1045">
        <v>7.0799999999999996E-82</v>
      </c>
      <c r="M1045">
        <v>280</v>
      </c>
      <c r="N1045">
        <v>929</v>
      </c>
      <c r="O1045">
        <v>83.100099999999998</v>
      </c>
      <c r="P1045">
        <v>83.100099999999998</v>
      </c>
      <c r="Q1045">
        <v>4733</v>
      </c>
      <c r="R1045" t="s">
        <v>20206</v>
      </c>
    </row>
    <row r="1046" spans="1:18" x14ac:dyDescent="0.35">
      <c r="A1046" t="s">
        <v>20207</v>
      </c>
      <c r="B1046" t="s">
        <v>15182</v>
      </c>
      <c r="C1046" t="s">
        <v>20208</v>
      </c>
      <c r="D1046">
        <v>24.352</v>
      </c>
      <c r="E1046">
        <v>193</v>
      </c>
      <c r="F1046">
        <v>113</v>
      </c>
      <c r="G1046">
        <v>7</v>
      </c>
      <c r="H1046">
        <v>37</v>
      </c>
      <c r="I1046">
        <v>215</v>
      </c>
      <c r="J1046">
        <v>57</v>
      </c>
      <c r="K1046">
        <v>230</v>
      </c>
      <c r="L1046">
        <v>0.7</v>
      </c>
      <c r="M1046">
        <v>32.299999999999997</v>
      </c>
      <c r="N1046">
        <v>293</v>
      </c>
      <c r="O1046">
        <v>65.8703</v>
      </c>
      <c r="P1046">
        <v>65.8703</v>
      </c>
      <c r="Q1046">
        <v>5484</v>
      </c>
      <c r="R1046" t="s">
        <v>20208</v>
      </c>
    </row>
    <row r="1047" spans="1:18" x14ac:dyDescent="0.35">
      <c r="A1047" t="s">
        <v>19015</v>
      </c>
      <c r="B1047" t="s">
        <v>15190</v>
      </c>
      <c r="C1047" t="s">
        <v>15191</v>
      </c>
      <c r="D1047">
        <v>30.556000000000001</v>
      </c>
      <c r="E1047">
        <v>144</v>
      </c>
      <c r="F1047">
        <v>85</v>
      </c>
      <c r="G1047">
        <v>4</v>
      </c>
      <c r="H1047">
        <v>25</v>
      </c>
      <c r="I1047">
        <v>167</v>
      </c>
      <c r="J1047">
        <v>3</v>
      </c>
      <c r="K1047">
        <v>132</v>
      </c>
      <c r="L1047">
        <v>3.1000000000000003E-11</v>
      </c>
      <c r="M1047">
        <v>58.5</v>
      </c>
      <c r="N1047">
        <v>142</v>
      </c>
      <c r="O1047">
        <v>101.408</v>
      </c>
      <c r="P1047">
        <v>101</v>
      </c>
      <c r="Q1047">
        <v>856</v>
      </c>
      <c r="R1047" t="s">
        <v>15191</v>
      </c>
    </row>
    <row r="1048" spans="1:18" x14ac:dyDescent="0.35">
      <c r="A1048" t="s">
        <v>19016</v>
      </c>
      <c r="B1048" t="s">
        <v>15190</v>
      </c>
      <c r="C1048" t="s">
        <v>15191</v>
      </c>
      <c r="D1048">
        <v>31.507000000000001</v>
      </c>
      <c r="E1048">
        <v>146</v>
      </c>
      <c r="F1048">
        <v>83</v>
      </c>
      <c r="G1048">
        <v>5</v>
      </c>
      <c r="H1048">
        <v>41</v>
      </c>
      <c r="I1048">
        <v>183</v>
      </c>
      <c r="J1048">
        <v>8</v>
      </c>
      <c r="K1048">
        <v>139</v>
      </c>
      <c r="L1048">
        <v>4.9999999999999999E-13</v>
      </c>
      <c r="M1048">
        <v>63.5</v>
      </c>
      <c r="N1048">
        <v>142</v>
      </c>
      <c r="O1048">
        <v>102.81699999999999</v>
      </c>
      <c r="P1048">
        <v>101</v>
      </c>
      <c r="Q1048">
        <v>2740</v>
      </c>
      <c r="R1048" t="s">
        <v>15191</v>
      </c>
    </row>
    <row r="1049" spans="1:18" x14ac:dyDescent="0.35">
      <c r="A1049" t="s">
        <v>19016</v>
      </c>
      <c r="B1049" t="s">
        <v>18763</v>
      </c>
      <c r="C1049" t="s">
        <v>18764</v>
      </c>
      <c r="D1049">
        <v>26.428999999999998</v>
      </c>
      <c r="E1049">
        <v>140</v>
      </c>
      <c r="F1049">
        <v>82</v>
      </c>
      <c r="G1049">
        <v>5</v>
      </c>
      <c r="H1049">
        <v>43</v>
      </c>
      <c r="I1049">
        <v>181</v>
      </c>
      <c r="J1049">
        <v>10</v>
      </c>
      <c r="K1049">
        <v>129</v>
      </c>
      <c r="L1049">
        <v>2E-3</v>
      </c>
      <c r="M1049">
        <v>37</v>
      </c>
      <c r="N1049">
        <v>130</v>
      </c>
      <c r="O1049">
        <v>107.69199999999999</v>
      </c>
      <c r="P1049">
        <v>101</v>
      </c>
      <c r="Q1049">
        <v>2763</v>
      </c>
      <c r="R1049" t="s">
        <v>18764</v>
      </c>
    </row>
    <row r="1050" spans="1:18" x14ac:dyDescent="0.35">
      <c r="A1050" t="s">
        <v>18947</v>
      </c>
      <c r="B1050" t="s">
        <v>20209</v>
      </c>
      <c r="C1050" t="s">
        <v>20210</v>
      </c>
      <c r="D1050">
        <v>28</v>
      </c>
      <c r="E1050">
        <v>175</v>
      </c>
      <c r="F1050">
        <v>99</v>
      </c>
      <c r="G1050">
        <v>5</v>
      </c>
      <c r="H1050">
        <v>48</v>
      </c>
      <c r="I1050">
        <v>200</v>
      </c>
      <c r="J1050">
        <v>3</v>
      </c>
      <c r="K1050">
        <v>172</v>
      </c>
      <c r="L1050">
        <v>1.7799999999999999E-4</v>
      </c>
      <c r="M1050">
        <v>42.7</v>
      </c>
      <c r="N1050">
        <v>259</v>
      </c>
      <c r="O1050">
        <v>67.567599999999999</v>
      </c>
      <c r="P1050">
        <v>67.567599999999999</v>
      </c>
      <c r="Q1050">
        <v>1060</v>
      </c>
      <c r="R1050" t="s">
        <v>20210</v>
      </c>
    </row>
    <row r="1051" spans="1:18" x14ac:dyDescent="0.35">
      <c r="A1051" t="s">
        <v>20211</v>
      </c>
      <c r="B1051" t="s">
        <v>20212</v>
      </c>
      <c r="C1051" t="s">
        <v>20213</v>
      </c>
      <c r="D1051">
        <v>28.571000000000002</v>
      </c>
      <c r="E1051">
        <v>105</v>
      </c>
      <c r="F1051">
        <v>60</v>
      </c>
      <c r="G1051">
        <v>3</v>
      </c>
      <c r="H1051">
        <v>22</v>
      </c>
      <c r="I1051">
        <v>111</v>
      </c>
      <c r="J1051">
        <v>4</v>
      </c>
      <c r="K1051">
        <v>108</v>
      </c>
      <c r="L1051">
        <v>0.78</v>
      </c>
      <c r="M1051">
        <v>31.2</v>
      </c>
      <c r="N1051">
        <v>149</v>
      </c>
      <c r="O1051">
        <v>70.469800000000006</v>
      </c>
      <c r="P1051">
        <v>70.469800000000006</v>
      </c>
      <c r="Q1051">
        <v>2855</v>
      </c>
      <c r="R1051" t="s">
        <v>20213</v>
      </c>
    </row>
    <row r="1052" spans="1:18" x14ac:dyDescent="0.35">
      <c r="A1052" t="s">
        <v>18928</v>
      </c>
      <c r="B1052" t="s">
        <v>20214</v>
      </c>
      <c r="C1052" t="s">
        <v>20215</v>
      </c>
      <c r="D1052">
        <v>55.555999999999997</v>
      </c>
      <c r="E1052">
        <v>162</v>
      </c>
      <c r="F1052">
        <v>56</v>
      </c>
      <c r="G1052">
        <v>1</v>
      </c>
      <c r="H1052">
        <v>19</v>
      </c>
      <c r="I1052">
        <v>164</v>
      </c>
      <c r="J1052">
        <v>59</v>
      </c>
      <c r="K1052">
        <v>220</v>
      </c>
      <c r="L1052">
        <v>6.75E-61</v>
      </c>
      <c r="M1052">
        <v>188</v>
      </c>
      <c r="N1052">
        <v>228</v>
      </c>
      <c r="O1052">
        <v>71.052599999999998</v>
      </c>
      <c r="P1052">
        <v>71.052599999999998</v>
      </c>
      <c r="Q1052">
        <v>3745</v>
      </c>
      <c r="R1052" t="s">
        <v>20215</v>
      </c>
    </row>
    <row r="1053" spans="1:18" x14ac:dyDescent="0.35">
      <c r="A1053" t="s">
        <v>18940</v>
      </c>
      <c r="B1053" t="s">
        <v>20216</v>
      </c>
      <c r="C1053" t="s">
        <v>20217</v>
      </c>
      <c r="D1053">
        <v>42.252000000000002</v>
      </c>
      <c r="E1053">
        <v>755</v>
      </c>
      <c r="F1053">
        <v>402</v>
      </c>
      <c r="G1053">
        <v>14</v>
      </c>
      <c r="H1053">
        <v>3</v>
      </c>
      <c r="I1053">
        <v>742</v>
      </c>
      <c r="J1053">
        <v>22</v>
      </c>
      <c r="K1053">
        <v>757</v>
      </c>
      <c r="L1053">
        <v>1.03E-168</v>
      </c>
      <c r="M1053">
        <v>504</v>
      </c>
      <c r="N1053">
        <v>758</v>
      </c>
      <c r="O1053">
        <v>99.604200000000006</v>
      </c>
      <c r="P1053">
        <v>99.604200000000006</v>
      </c>
      <c r="Q1053">
        <v>4529</v>
      </c>
      <c r="R1053" t="s">
        <v>20217</v>
      </c>
    </row>
    <row r="1054" spans="1:18" x14ac:dyDescent="0.35">
      <c r="A1054" t="s">
        <v>18932</v>
      </c>
      <c r="B1054" t="s">
        <v>20218</v>
      </c>
      <c r="C1054" t="s">
        <v>20219</v>
      </c>
      <c r="D1054">
        <v>36.795000000000002</v>
      </c>
      <c r="E1054">
        <v>337</v>
      </c>
      <c r="F1054">
        <v>194</v>
      </c>
      <c r="G1054">
        <v>9</v>
      </c>
      <c r="H1054">
        <v>1</v>
      </c>
      <c r="I1054">
        <v>328</v>
      </c>
      <c r="J1054">
        <v>1</v>
      </c>
      <c r="K1054">
        <v>327</v>
      </c>
      <c r="L1054">
        <v>4.4399999999999999E-58</v>
      </c>
      <c r="M1054">
        <v>191</v>
      </c>
      <c r="N1054">
        <v>328</v>
      </c>
      <c r="O1054">
        <v>102.744</v>
      </c>
      <c r="P1054">
        <v>101</v>
      </c>
      <c r="Q1054">
        <v>4100</v>
      </c>
      <c r="R1054" t="s">
        <v>20219</v>
      </c>
    </row>
    <row r="1055" spans="1:18" x14ac:dyDescent="0.35">
      <c r="A1055" t="s">
        <v>18928</v>
      </c>
      <c r="B1055" t="s">
        <v>20220</v>
      </c>
      <c r="C1055" t="s">
        <v>20221</v>
      </c>
      <c r="D1055">
        <v>52.74</v>
      </c>
      <c r="E1055">
        <v>146</v>
      </c>
      <c r="F1055">
        <v>64</v>
      </c>
      <c r="G1055">
        <v>2</v>
      </c>
      <c r="H1055">
        <v>20</v>
      </c>
      <c r="I1055">
        <v>165</v>
      </c>
      <c r="J1055">
        <v>1</v>
      </c>
      <c r="K1055">
        <v>141</v>
      </c>
      <c r="L1055">
        <v>3.8499999999999998E-50</v>
      </c>
      <c r="M1055">
        <v>158</v>
      </c>
      <c r="N1055">
        <v>150</v>
      </c>
      <c r="O1055">
        <v>97.333299999999994</v>
      </c>
      <c r="P1055">
        <v>97.333299999999994</v>
      </c>
      <c r="Q1055">
        <v>3892</v>
      </c>
      <c r="R1055" t="s">
        <v>20221</v>
      </c>
    </row>
    <row r="1056" spans="1:18" x14ac:dyDescent="0.35">
      <c r="A1056" t="s">
        <v>18920</v>
      </c>
      <c r="B1056" t="s">
        <v>20222</v>
      </c>
      <c r="C1056" t="s">
        <v>20223</v>
      </c>
      <c r="D1056">
        <v>28.866</v>
      </c>
      <c r="E1056">
        <v>194</v>
      </c>
      <c r="F1056">
        <v>109</v>
      </c>
      <c r="G1056">
        <v>6</v>
      </c>
      <c r="H1056">
        <v>144</v>
      </c>
      <c r="I1056">
        <v>337</v>
      </c>
      <c r="J1056">
        <v>73</v>
      </c>
      <c r="K1056">
        <v>237</v>
      </c>
      <c r="L1056">
        <v>2.16E-7</v>
      </c>
      <c r="M1056">
        <v>51.6</v>
      </c>
      <c r="N1056">
        <v>237</v>
      </c>
      <c r="O1056">
        <v>81.856499999999997</v>
      </c>
      <c r="P1056">
        <v>81.856499999999997</v>
      </c>
      <c r="Q1056">
        <v>5321</v>
      </c>
      <c r="R1056" t="s">
        <v>20223</v>
      </c>
    </row>
    <row r="1057" spans="1:18" x14ac:dyDescent="0.35">
      <c r="A1057" t="s">
        <v>18920</v>
      </c>
      <c r="B1057" t="s">
        <v>20224</v>
      </c>
      <c r="C1057" t="s">
        <v>20225</v>
      </c>
      <c r="D1057">
        <v>40.232999999999997</v>
      </c>
      <c r="E1057">
        <v>343</v>
      </c>
      <c r="F1057">
        <v>181</v>
      </c>
      <c r="G1057">
        <v>6</v>
      </c>
      <c r="H1057">
        <v>14</v>
      </c>
      <c r="I1057">
        <v>334</v>
      </c>
      <c r="J1057">
        <v>14</v>
      </c>
      <c r="K1057">
        <v>354</v>
      </c>
      <c r="L1057">
        <v>2.9100000000000001E-71</v>
      </c>
      <c r="M1057">
        <v>226</v>
      </c>
      <c r="N1057">
        <v>363</v>
      </c>
      <c r="O1057">
        <v>94.490399999999994</v>
      </c>
      <c r="P1057">
        <v>94.490399999999994</v>
      </c>
      <c r="Q1057">
        <v>4991</v>
      </c>
      <c r="R1057" t="s">
        <v>20225</v>
      </c>
    </row>
    <row r="1058" spans="1:18" x14ac:dyDescent="0.35">
      <c r="A1058" t="s">
        <v>18940</v>
      </c>
      <c r="B1058" t="s">
        <v>20226</v>
      </c>
      <c r="C1058" t="s">
        <v>20227</v>
      </c>
      <c r="D1058">
        <v>31.225999999999999</v>
      </c>
      <c r="E1058">
        <v>775</v>
      </c>
      <c r="F1058">
        <v>473</v>
      </c>
      <c r="G1058">
        <v>16</v>
      </c>
      <c r="H1058">
        <v>8</v>
      </c>
      <c r="I1058">
        <v>746</v>
      </c>
      <c r="J1058">
        <v>15</v>
      </c>
      <c r="K1058">
        <v>765</v>
      </c>
      <c r="L1058">
        <v>9.0300000000000002E-88</v>
      </c>
      <c r="M1058">
        <v>293</v>
      </c>
      <c r="N1058">
        <v>768</v>
      </c>
      <c r="O1058">
        <v>100.911</v>
      </c>
      <c r="P1058">
        <v>101</v>
      </c>
      <c r="Q1058">
        <v>4715</v>
      </c>
      <c r="R1058" t="s">
        <v>20227</v>
      </c>
    </row>
    <row r="1059" spans="1:18" x14ac:dyDescent="0.35">
      <c r="A1059" t="s">
        <v>19290</v>
      </c>
      <c r="B1059" t="s">
        <v>20228</v>
      </c>
      <c r="C1059" t="s">
        <v>20229</v>
      </c>
      <c r="D1059">
        <v>26.966000000000001</v>
      </c>
      <c r="E1059">
        <v>89</v>
      </c>
      <c r="F1059">
        <v>60</v>
      </c>
      <c r="G1059">
        <v>2</v>
      </c>
      <c r="H1059">
        <v>60</v>
      </c>
      <c r="I1059">
        <v>147</v>
      </c>
      <c r="J1059">
        <v>54</v>
      </c>
      <c r="K1059">
        <v>138</v>
      </c>
      <c r="L1059">
        <v>9.2999999999999999E-2</v>
      </c>
      <c r="M1059">
        <v>32</v>
      </c>
      <c r="N1059">
        <v>146</v>
      </c>
      <c r="O1059">
        <v>60.9589</v>
      </c>
      <c r="P1059">
        <v>60.9589</v>
      </c>
      <c r="Q1059">
        <v>5885</v>
      </c>
      <c r="R1059" t="s">
        <v>20229</v>
      </c>
    </row>
    <row r="1060" spans="1:18" x14ac:dyDescent="0.35">
      <c r="A1060" t="s">
        <v>18946</v>
      </c>
      <c r="B1060" t="s">
        <v>16696</v>
      </c>
      <c r="C1060" t="s">
        <v>16697</v>
      </c>
      <c r="D1060">
        <v>23.552</v>
      </c>
      <c r="E1060">
        <v>259</v>
      </c>
      <c r="F1060">
        <v>170</v>
      </c>
      <c r="G1060">
        <v>7</v>
      </c>
      <c r="H1060">
        <v>1</v>
      </c>
      <c r="I1060">
        <v>244</v>
      </c>
      <c r="J1060">
        <v>1</v>
      </c>
      <c r="K1060">
        <v>246</v>
      </c>
      <c r="L1060">
        <v>2.0100000000000001E-7</v>
      </c>
      <c r="M1060">
        <v>51.2</v>
      </c>
      <c r="N1060">
        <v>249</v>
      </c>
      <c r="O1060">
        <v>104.01600000000001</v>
      </c>
      <c r="P1060">
        <v>101</v>
      </c>
      <c r="Q1060">
        <v>489</v>
      </c>
      <c r="R1060" t="s">
        <v>16697</v>
      </c>
    </row>
    <row r="1061" spans="1:18" x14ac:dyDescent="0.35">
      <c r="A1061" t="s">
        <v>18932</v>
      </c>
      <c r="B1061" t="s">
        <v>19843</v>
      </c>
      <c r="C1061" t="s">
        <v>20230</v>
      </c>
      <c r="D1061">
        <v>28.19</v>
      </c>
      <c r="E1061">
        <v>337</v>
      </c>
      <c r="F1061">
        <v>184</v>
      </c>
      <c r="G1061">
        <v>10</v>
      </c>
      <c r="H1061">
        <v>4</v>
      </c>
      <c r="I1061">
        <v>333</v>
      </c>
      <c r="J1061">
        <v>6</v>
      </c>
      <c r="K1061">
        <v>291</v>
      </c>
      <c r="L1061">
        <v>6.7399999999999993E-24</v>
      </c>
      <c r="M1061">
        <v>99.8</v>
      </c>
      <c r="N1061">
        <v>295</v>
      </c>
      <c r="O1061">
        <v>114.23699999999999</v>
      </c>
      <c r="P1061">
        <v>101</v>
      </c>
      <c r="Q1061">
        <v>4231</v>
      </c>
      <c r="R1061" t="s">
        <v>20230</v>
      </c>
    </row>
    <row r="1062" spans="1:18" x14ac:dyDescent="0.35">
      <c r="A1062" t="s">
        <v>19000</v>
      </c>
      <c r="B1062" t="s">
        <v>20231</v>
      </c>
      <c r="C1062" t="s">
        <v>20232</v>
      </c>
      <c r="D1062">
        <v>71.691999999999993</v>
      </c>
      <c r="E1062">
        <v>922</v>
      </c>
      <c r="F1062">
        <v>257</v>
      </c>
      <c r="G1062">
        <v>3</v>
      </c>
      <c r="H1062">
        <v>25</v>
      </c>
      <c r="I1062">
        <v>945</v>
      </c>
      <c r="J1062">
        <v>4</v>
      </c>
      <c r="K1062">
        <v>922</v>
      </c>
      <c r="L1062">
        <v>0</v>
      </c>
      <c r="M1062">
        <v>1344</v>
      </c>
      <c r="N1062">
        <v>923</v>
      </c>
      <c r="O1062">
        <v>99.8917</v>
      </c>
      <c r="P1062">
        <v>99.8917</v>
      </c>
      <c r="Q1062">
        <v>1966</v>
      </c>
      <c r="R1062" t="s">
        <v>20232</v>
      </c>
    </row>
    <row r="1063" spans="1:18" x14ac:dyDescent="0.35">
      <c r="A1063" t="s">
        <v>18943</v>
      </c>
      <c r="B1063" t="s">
        <v>17108</v>
      </c>
      <c r="C1063" t="s">
        <v>17109</v>
      </c>
      <c r="D1063">
        <v>24.084</v>
      </c>
      <c r="E1063">
        <v>191</v>
      </c>
      <c r="F1063">
        <v>113</v>
      </c>
      <c r="G1063">
        <v>8</v>
      </c>
      <c r="H1063">
        <v>30</v>
      </c>
      <c r="I1063">
        <v>194</v>
      </c>
      <c r="J1063">
        <v>3</v>
      </c>
      <c r="K1063">
        <v>187</v>
      </c>
      <c r="L1063">
        <v>1.1E-4</v>
      </c>
      <c r="M1063">
        <v>43.1</v>
      </c>
      <c r="N1063">
        <v>251</v>
      </c>
      <c r="O1063">
        <v>76.095600000000005</v>
      </c>
      <c r="P1063">
        <v>76.095600000000005</v>
      </c>
      <c r="Q1063">
        <v>1366</v>
      </c>
      <c r="R1063" t="s">
        <v>17109</v>
      </c>
    </row>
    <row r="1064" spans="1:18" x14ac:dyDescent="0.35">
      <c r="A1064" t="s">
        <v>18928</v>
      </c>
      <c r="B1064" t="s">
        <v>20233</v>
      </c>
      <c r="C1064" t="s">
        <v>20234</v>
      </c>
      <c r="D1064">
        <v>58</v>
      </c>
      <c r="E1064">
        <v>150</v>
      </c>
      <c r="F1064">
        <v>48</v>
      </c>
      <c r="G1064">
        <v>1</v>
      </c>
      <c r="H1064">
        <v>35</v>
      </c>
      <c r="I1064">
        <v>169</v>
      </c>
      <c r="J1064">
        <v>18</v>
      </c>
      <c r="K1064">
        <v>167</v>
      </c>
      <c r="L1064">
        <v>4.5300000000000001E-52</v>
      </c>
      <c r="M1064">
        <v>166</v>
      </c>
      <c r="N1064">
        <v>228</v>
      </c>
      <c r="O1064">
        <v>65.789500000000004</v>
      </c>
      <c r="P1064">
        <v>65.789500000000004</v>
      </c>
      <c r="Q1064">
        <v>3873</v>
      </c>
      <c r="R1064" t="s">
        <v>20234</v>
      </c>
    </row>
    <row r="1065" spans="1:18" x14ac:dyDescent="0.35">
      <c r="A1065" t="s">
        <v>18932</v>
      </c>
      <c r="B1065" t="s">
        <v>20235</v>
      </c>
      <c r="C1065" t="s">
        <v>20236</v>
      </c>
      <c r="D1065">
        <v>51.09</v>
      </c>
      <c r="E1065">
        <v>321</v>
      </c>
      <c r="F1065">
        <v>157</v>
      </c>
      <c r="G1065">
        <v>0</v>
      </c>
      <c r="H1065">
        <v>1</v>
      </c>
      <c r="I1065">
        <v>321</v>
      </c>
      <c r="J1065">
        <v>1</v>
      </c>
      <c r="K1065">
        <v>321</v>
      </c>
      <c r="L1065">
        <v>2.3000000000000001E-109</v>
      </c>
      <c r="M1065">
        <v>322</v>
      </c>
      <c r="N1065">
        <v>330</v>
      </c>
      <c r="O1065">
        <v>97.2727</v>
      </c>
      <c r="P1065">
        <v>97.2727</v>
      </c>
      <c r="Q1065">
        <v>4016</v>
      </c>
      <c r="R1065" t="s">
        <v>20236</v>
      </c>
    </row>
    <row r="1066" spans="1:18" x14ac:dyDescent="0.35">
      <c r="A1066" t="s">
        <v>18946</v>
      </c>
      <c r="B1066" t="s">
        <v>16022</v>
      </c>
      <c r="C1066" t="s">
        <v>16023</v>
      </c>
      <c r="D1066">
        <v>28.248999999999999</v>
      </c>
      <c r="E1066">
        <v>177</v>
      </c>
      <c r="F1066">
        <v>96</v>
      </c>
      <c r="G1066">
        <v>7</v>
      </c>
      <c r="H1066">
        <v>6</v>
      </c>
      <c r="I1066">
        <v>158</v>
      </c>
      <c r="J1066">
        <v>3</v>
      </c>
      <c r="K1066">
        <v>172</v>
      </c>
      <c r="L1066">
        <v>2.79E-6</v>
      </c>
      <c r="M1066">
        <v>47.8</v>
      </c>
      <c r="N1066">
        <v>237</v>
      </c>
      <c r="O1066">
        <v>74.683499999999995</v>
      </c>
      <c r="P1066">
        <v>74.683499999999995</v>
      </c>
      <c r="Q1066">
        <v>556</v>
      </c>
      <c r="R1066" t="s">
        <v>16023</v>
      </c>
    </row>
    <row r="1067" spans="1:18" x14ac:dyDescent="0.35">
      <c r="A1067" t="s">
        <v>18935</v>
      </c>
      <c r="B1067" t="s">
        <v>20237</v>
      </c>
      <c r="C1067" t="s">
        <v>20238</v>
      </c>
      <c r="D1067">
        <v>53.570999999999998</v>
      </c>
      <c r="E1067">
        <v>168</v>
      </c>
      <c r="F1067">
        <v>71</v>
      </c>
      <c r="G1067">
        <v>2</v>
      </c>
      <c r="H1067">
        <v>6</v>
      </c>
      <c r="I1067">
        <v>167</v>
      </c>
      <c r="J1067">
        <v>13</v>
      </c>
      <c r="K1067">
        <v>179</v>
      </c>
      <c r="L1067">
        <v>1.5000000000000001E-61</v>
      </c>
      <c r="M1067">
        <v>189</v>
      </c>
      <c r="N1067">
        <v>195</v>
      </c>
      <c r="O1067">
        <v>86.153800000000004</v>
      </c>
      <c r="P1067">
        <v>86.153800000000004</v>
      </c>
      <c r="Q1067">
        <v>2212</v>
      </c>
      <c r="R1067" t="s">
        <v>20238</v>
      </c>
    </row>
    <row r="1068" spans="1:18" x14ac:dyDescent="0.35">
      <c r="A1068" t="s">
        <v>18976</v>
      </c>
      <c r="B1068" t="s">
        <v>17664</v>
      </c>
      <c r="C1068" t="s">
        <v>20239</v>
      </c>
      <c r="D1068">
        <v>26.087</v>
      </c>
      <c r="E1068">
        <v>92</v>
      </c>
      <c r="F1068">
        <v>60</v>
      </c>
      <c r="G1068">
        <v>2</v>
      </c>
      <c r="H1068">
        <v>18</v>
      </c>
      <c r="I1068">
        <v>109</v>
      </c>
      <c r="J1068">
        <v>4</v>
      </c>
      <c r="K1068">
        <v>87</v>
      </c>
      <c r="L1068">
        <v>0.78</v>
      </c>
      <c r="M1068">
        <v>29.6</v>
      </c>
      <c r="N1068">
        <v>155</v>
      </c>
      <c r="O1068">
        <v>59.354799999999997</v>
      </c>
      <c r="P1068">
        <v>59.354799999999997</v>
      </c>
      <c r="Q1068">
        <v>1797</v>
      </c>
      <c r="R1068" t="s">
        <v>20239</v>
      </c>
    </row>
    <row r="1069" spans="1:18" x14ac:dyDescent="0.35">
      <c r="A1069" t="s">
        <v>18940</v>
      </c>
      <c r="B1069" t="s">
        <v>20240</v>
      </c>
      <c r="C1069" t="s">
        <v>20241</v>
      </c>
      <c r="D1069">
        <v>27.074999999999999</v>
      </c>
      <c r="E1069">
        <v>783</v>
      </c>
      <c r="F1069">
        <v>486</v>
      </c>
      <c r="G1069">
        <v>23</v>
      </c>
      <c r="H1069">
        <v>8</v>
      </c>
      <c r="I1069">
        <v>740</v>
      </c>
      <c r="J1069">
        <v>4</v>
      </c>
      <c r="K1069">
        <v>751</v>
      </c>
      <c r="L1069">
        <v>1.7400000000000001E-71</v>
      </c>
      <c r="M1069">
        <v>248</v>
      </c>
      <c r="N1069">
        <v>759</v>
      </c>
      <c r="O1069">
        <v>103.16200000000001</v>
      </c>
      <c r="P1069">
        <v>101</v>
      </c>
      <c r="Q1069">
        <v>4774</v>
      </c>
      <c r="R1069" t="s">
        <v>20241</v>
      </c>
    </row>
    <row r="1070" spans="1:18" x14ac:dyDescent="0.35">
      <c r="A1070" t="s">
        <v>20242</v>
      </c>
      <c r="B1070" t="s">
        <v>20243</v>
      </c>
      <c r="C1070" t="s">
        <v>20244</v>
      </c>
      <c r="D1070">
        <v>29.751999999999999</v>
      </c>
      <c r="E1070">
        <v>242</v>
      </c>
      <c r="F1070">
        <v>143</v>
      </c>
      <c r="G1070">
        <v>10</v>
      </c>
      <c r="H1070">
        <v>42</v>
      </c>
      <c r="I1070">
        <v>272</v>
      </c>
      <c r="J1070">
        <v>49</v>
      </c>
      <c r="K1070">
        <v>274</v>
      </c>
      <c r="L1070">
        <v>7.7699999999999996E-15</v>
      </c>
      <c r="M1070">
        <v>74.7</v>
      </c>
      <c r="N1070">
        <v>430</v>
      </c>
      <c r="O1070">
        <v>56.2791</v>
      </c>
      <c r="P1070">
        <v>56.2791</v>
      </c>
      <c r="Q1070">
        <v>823</v>
      </c>
      <c r="R1070" t="s">
        <v>20244</v>
      </c>
    </row>
    <row r="1071" spans="1:18" x14ac:dyDescent="0.35">
      <c r="A1071" t="s">
        <v>18946</v>
      </c>
      <c r="B1071" t="s">
        <v>15445</v>
      </c>
      <c r="C1071" t="s">
        <v>15651</v>
      </c>
      <c r="D1071">
        <v>27.306000000000001</v>
      </c>
      <c r="E1071">
        <v>271</v>
      </c>
      <c r="F1071">
        <v>144</v>
      </c>
      <c r="G1071">
        <v>11</v>
      </c>
      <c r="H1071">
        <v>3</v>
      </c>
      <c r="I1071">
        <v>241</v>
      </c>
      <c r="J1071">
        <v>30</v>
      </c>
      <c r="K1071">
        <v>279</v>
      </c>
      <c r="L1071">
        <v>1.2300000000000001E-5</v>
      </c>
      <c r="M1071">
        <v>45.8</v>
      </c>
      <c r="N1071">
        <v>284</v>
      </c>
      <c r="O1071">
        <v>95.422499999999999</v>
      </c>
      <c r="P1071">
        <v>95.422499999999999</v>
      </c>
      <c r="Q1071">
        <v>606</v>
      </c>
      <c r="R1071" t="s">
        <v>15651</v>
      </c>
    </row>
    <row r="1072" spans="1:18" x14ac:dyDescent="0.35">
      <c r="A1072" t="s">
        <v>18940</v>
      </c>
      <c r="B1072" t="s">
        <v>20245</v>
      </c>
      <c r="C1072" t="s">
        <v>20246</v>
      </c>
      <c r="D1072">
        <v>27.463999999999999</v>
      </c>
      <c r="E1072">
        <v>761</v>
      </c>
      <c r="F1072">
        <v>504</v>
      </c>
      <c r="G1072">
        <v>17</v>
      </c>
      <c r="H1072">
        <v>8</v>
      </c>
      <c r="I1072">
        <v>743</v>
      </c>
      <c r="J1072">
        <v>10</v>
      </c>
      <c r="K1072">
        <v>747</v>
      </c>
      <c r="L1072">
        <v>2.9899999999999999E-71</v>
      </c>
      <c r="M1072">
        <v>248</v>
      </c>
      <c r="N1072">
        <v>754</v>
      </c>
      <c r="O1072">
        <v>100.928</v>
      </c>
      <c r="P1072">
        <v>101</v>
      </c>
      <c r="Q1072">
        <v>4777</v>
      </c>
      <c r="R1072" t="s">
        <v>20246</v>
      </c>
    </row>
    <row r="1073" spans="1:18" x14ac:dyDescent="0.35">
      <c r="A1073" t="s">
        <v>18928</v>
      </c>
      <c r="B1073" t="s">
        <v>19266</v>
      </c>
      <c r="C1073" t="s">
        <v>20247</v>
      </c>
      <c r="D1073">
        <v>54.970999999999997</v>
      </c>
      <c r="E1073">
        <v>171</v>
      </c>
      <c r="F1073">
        <v>58</v>
      </c>
      <c r="G1073">
        <v>2</v>
      </c>
      <c r="H1073">
        <v>12</v>
      </c>
      <c r="I1073">
        <v>164</v>
      </c>
      <c r="J1073">
        <v>3</v>
      </c>
      <c r="K1073">
        <v>172</v>
      </c>
      <c r="L1073">
        <v>1.03E-58</v>
      </c>
      <c r="M1073">
        <v>181</v>
      </c>
      <c r="N1073">
        <v>192</v>
      </c>
      <c r="O1073">
        <v>89.0625</v>
      </c>
      <c r="P1073">
        <v>89.0625</v>
      </c>
      <c r="Q1073">
        <v>3792</v>
      </c>
      <c r="R1073" t="s">
        <v>20247</v>
      </c>
    </row>
    <row r="1074" spans="1:18" x14ac:dyDescent="0.35">
      <c r="A1074" t="s">
        <v>19038</v>
      </c>
      <c r="B1074" t="s">
        <v>20248</v>
      </c>
      <c r="C1074" t="s">
        <v>20249</v>
      </c>
      <c r="D1074">
        <v>26.149000000000001</v>
      </c>
      <c r="E1074">
        <v>348</v>
      </c>
      <c r="F1074">
        <v>173</v>
      </c>
      <c r="G1074">
        <v>15</v>
      </c>
      <c r="H1074">
        <v>229</v>
      </c>
      <c r="I1074">
        <v>509</v>
      </c>
      <c r="J1074">
        <v>241</v>
      </c>
      <c r="K1074">
        <v>571</v>
      </c>
      <c r="L1074">
        <v>9.89E-10</v>
      </c>
      <c r="M1074">
        <v>61.6</v>
      </c>
      <c r="N1074">
        <v>631</v>
      </c>
      <c r="O1074">
        <v>55.150599999999997</v>
      </c>
      <c r="P1074">
        <v>55.150599999999997</v>
      </c>
      <c r="Q1074">
        <v>3070</v>
      </c>
      <c r="R1074" t="s">
        <v>20249</v>
      </c>
    </row>
    <row r="1075" spans="1:18" x14ac:dyDescent="0.35">
      <c r="A1075" t="s">
        <v>19000</v>
      </c>
      <c r="B1075" t="s">
        <v>20250</v>
      </c>
      <c r="C1075" t="s">
        <v>20251</v>
      </c>
      <c r="D1075">
        <v>26.096</v>
      </c>
      <c r="E1075">
        <v>479</v>
      </c>
      <c r="F1075">
        <v>293</v>
      </c>
      <c r="G1075">
        <v>16</v>
      </c>
      <c r="H1075">
        <v>74</v>
      </c>
      <c r="I1075">
        <v>546</v>
      </c>
      <c r="J1075">
        <v>31</v>
      </c>
      <c r="K1075">
        <v>454</v>
      </c>
      <c r="L1075">
        <v>5.9700000000000002E-27</v>
      </c>
      <c r="M1075">
        <v>118</v>
      </c>
      <c r="N1075">
        <v>801</v>
      </c>
      <c r="O1075">
        <v>59.800199999999997</v>
      </c>
      <c r="P1075">
        <v>59.800199999999997</v>
      </c>
      <c r="Q1075">
        <v>2070</v>
      </c>
      <c r="R1075" t="s">
        <v>20251</v>
      </c>
    </row>
    <row r="1076" spans="1:18" x14ac:dyDescent="0.35">
      <c r="A1076" t="s">
        <v>20252</v>
      </c>
      <c r="B1076" t="s">
        <v>18000</v>
      </c>
      <c r="C1076" t="s">
        <v>18001</v>
      </c>
      <c r="D1076">
        <v>28.75</v>
      </c>
      <c r="E1076">
        <v>80</v>
      </c>
      <c r="F1076">
        <v>49</v>
      </c>
      <c r="G1076">
        <v>1</v>
      </c>
      <c r="H1076">
        <v>335</v>
      </c>
      <c r="I1076">
        <v>414</v>
      </c>
      <c r="J1076">
        <v>22</v>
      </c>
      <c r="K1076">
        <v>93</v>
      </c>
      <c r="L1076">
        <v>7.0000000000000001E-3</v>
      </c>
      <c r="M1076">
        <v>37.700000000000003</v>
      </c>
      <c r="N1076">
        <v>154</v>
      </c>
      <c r="O1076">
        <v>51.948099999999997</v>
      </c>
      <c r="P1076">
        <v>51.948099999999997</v>
      </c>
      <c r="Q1076">
        <v>2657</v>
      </c>
      <c r="R1076" t="s">
        <v>18001</v>
      </c>
    </row>
    <row r="1077" spans="1:18" x14ac:dyDescent="0.35">
      <c r="A1077" t="s">
        <v>18940</v>
      </c>
      <c r="B1077" t="s">
        <v>19313</v>
      </c>
      <c r="C1077" t="s">
        <v>20253</v>
      </c>
      <c r="D1077">
        <v>58.593000000000004</v>
      </c>
      <c r="E1077">
        <v>739</v>
      </c>
      <c r="F1077">
        <v>304</v>
      </c>
      <c r="G1077">
        <v>2</v>
      </c>
      <c r="H1077">
        <v>5</v>
      </c>
      <c r="I1077">
        <v>742</v>
      </c>
      <c r="J1077">
        <v>3</v>
      </c>
      <c r="K1077">
        <v>740</v>
      </c>
      <c r="L1077">
        <v>0</v>
      </c>
      <c r="M1077">
        <v>893</v>
      </c>
      <c r="N1077">
        <v>740</v>
      </c>
      <c r="O1077">
        <v>99.864900000000006</v>
      </c>
      <c r="P1077">
        <v>99.864900000000006</v>
      </c>
      <c r="Q1077">
        <v>4476</v>
      </c>
      <c r="R1077" t="s">
        <v>20253</v>
      </c>
    </row>
    <row r="1078" spans="1:18" x14ac:dyDescent="0.35">
      <c r="A1078" t="s">
        <v>18943</v>
      </c>
      <c r="B1078" t="s">
        <v>15687</v>
      </c>
      <c r="C1078" t="s">
        <v>17998</v>
      </c>
      <c r="D1078">
        <v>29.878</v>
      </c>
      <c r="E1078">
        <v>164</v>
      </c>
      <c r="F1078">
        <v>78</v>
      </c>
      <c r="G1078">
        <v>7</v>
      </c>
      <c r="H1078">
        <v>30</v>
      </c>
      <c r="I1078">
        <v>169</v>
      </c>
      <c r="J1078">
        <v>3</v>
      </c>
      <c r="K1078">
        <v>153</v>
      </c>
      <c r="L1078">
        <v>2.6000000000000001E-6</v>
      </c>
      <c r="M1078">
        <v>48.1</v>
      </c>
      <c r="N1078">
        <v>259</v>
      </c>
      <c r="O1078">
        <v>63.320500000000003</v>
      </c>
      <c r="P1078">
        <v>63.320500000000003</v>
      </c>
      <c r="Q1078">
        <v>1198</v>
      </c>
      <c r="R1078" t="s">
        <v>17998</v>
      </c>
    </row>
    <row r="1079" spans="1:18" x14ac:dyDescent="0.35">
      <c r="A1079" t="s">
        <v>18920</v>
      </c>
      <c r="B1079" t="s">
        <v>20254</v>
      </c>
      <c r="C1079" t="s">
        <v>20255</v>
      </c>
      <c r="D1079">
        <v>35.938000000000002</v>
      </c>
      <c r="E1079">
        <v>192</v>
      </c>
      <c r="F1079">
        <v>109</v>
      </c>
      <c r="G1079">
        <v>3</v>
      </c>
      <c r="H1079">
        <v>141</v>
      </c>
      <c r="I1079">
        <v>329</v>
      </c>
      <c r="J1079">
        <v>5</v>
      </c>
      <c r="K1079">
        <v>185</v>
      </c>
      <c r="L1079">
        <v>1.0699999999999999E-24</v>
      </c>
      <c r="M1079">
        <v>99.8</v>
      </c>
      <c r="N1079">
        <v>205</v>
      </c>
      <c r="O1079">
        <v>93.658500000000004</v>
      </c>
      <c r="P1079">
        <v>93.658500000000004</v>
      </c>
      <c r="Q1079">
        <v>5104</v>
      </c>
      <c r="R1079" t="s">
        <v>20255</v>
      </c>
    </row>
    <row r="1080" spans="1:18" x14ac:dyDescent="0.35">
      <c r="A1080" t="s">
        <v>18935</v>
      </c>
      <c r="B1080" t="s">
        <v>20256</v>
      </c>
      <c r="C1080" t="s">
        <v>20257</v>
      </c>
      <c r="D1080">
        <v>75.882000000000005</v>
      </c>
      <c r="E1080">
        <v>170</v>
      </c>
      <c r="F1080">
        <v>41</v>
      </c>
      <c r="G1080">
        <v>0</v>
      </c>
      <c r="H1080">
        <v>1</v>
      </c>
      <c r="I1080">
        <v>170</v>
      </c>
      <c r="J1080">
        <v>1</v>
      </c>
      <c r="K1080">
        <v>170</v>
      </c>
      <c r="L1080">
        <v>3.59E-98</v>
      </c>
      <c r="M1080">
        <v>281</v>
      </c>
      <c r="N1080">
        <v>174</v>
      </c>
      <c r="O1080">
        <v>97.701099999999997</v>
      </c>
      <c r="P1080">
        <v>97.701099999999997</v>
      </c>
      <c r="Q1080">
        <v>2174</v>
      </c>
      <c r="R1080" t="s">
        <v>20257</v>
      </c>
    </row>
    <row r="1081" spans="1:18" x14ac:dyDescent="0.35">
      <c r="A1081" t="s">
        <v>18917</v>
      </c>
      <c r="B1081" t="s">
        <v>20258</v>
      </c>
      <c r="C1081" t="s">
        <v>20259</v>
      </c>
      <c r="D1081">
        <v>28.673999999999999</v>
      </c>
      <c r="E1081">
        <v>279</v>
      </c>
      <c r="F1081">
        <v>119</v>
      </c>
      <c r="G1081">
        <v>14</v>
      </c>
      <c r="H1081">
        <v>137</v>
      </c>
      <c r="I1081">
        <v>373</v>
      </c>
      <c r="J1081">
        <v>8</v>
      </c>
      <c r="K1081">
        <v>248</v>
      </c>
      <c r="L1081">
        <v>2.8599999999999999E-7</v>
      </c>
      <c r="M1081">
        <v>52</v>
      </c>
      <c r="N1081">
        <v>267</v>
      </c>
      <c r="O1081">
        <v>104.494</v>
      </c>
      <c r="P1081">
        <v>101</v>
      </c>
      <c r="Q1081">
        <v>5586</v>
      </c>
      <c r="R1081" t="s">
        <v>20259</v>
      </c>
    </row>
    <row r="1082" spans="1:18" x14ac:dyDescent="0.35">
      <c r="A1082" t="s">
        <v>19038</v>
      </c>
      <c r="B1082" t="s">
        <v>17830</v>
      </c>
      <c r="C1082" t="s">
        <v>20260</v>
      </c>
      <c r="D1082">
        <v>25.701000000000001</v>
      </c>
      <c r="E1082">
        <v>214</v>
      </c>
      <c r="F1082">
        <v>122</v>
      </c>
      <c r="G1082">
        <v>7</v>
      </c>
      <c r="H1082">
        <v>332</v>
      </c>
      <c r="I1082">
        <v>509</v>
      </c>
      <c r="J1082">
        <v>44</v>
      </c>
      <c r="K1082">
        <v>256</v>
      </c>
      <c r="L1082">
        <v>6.2600000000000005E-8</v>
      </c>
      <c r="M1082">
        <v>54.7</v>
      </c>
      <c r="N1082">
        <v>317</v>
      </c>
      <c r="O1082">
        <v>67.507900000000006</v>
      </c>
      <c r="P1082">
        <v>67.507900000000006</v>
      </c>
      <c r="Q1082">
        <v>3100</v>
      </c>
      <c r="R1082" t="s">
        <v>20260</v>
      </c>
    </row>
    <row r="1083" spans="1:18" x14ac:dyDescent="0.35">
      <c r="A1083" t="s">
        <v>19000</v>
      </c>
      <c r="B1083" t="s">
        <v>20261</v>
      </c>
      <c r="C1083" t="s">
        <v>20262</v>
      </c>
      <c r="D1083">
        <v>39.767000000000003</v>
      </c>
      <c r="E1083">
        <v>943</v>
      </c>
      <c r="F1083">
        <v>540</v>
      </c>
      <c r="G1083">
        <v>11</v>
      </c>
      <c r="H1083">
        <v>25</v>
      </c>
      <c r="I1083">
        <v>946</v>
      </c>
      <c r="J1083">
        <v>7</v>
      </c>
      <c r="K1083">
        <v>942</v>
      </c>
      <c r="L1083">
        <v>0</v>
      </c>
      <c r="M1083">
        <v>681</v>
      </c>
      <c r="N1083">
        <v>943</v>
      </c>
      <c r="O1083">
        <v>100</v>
      </c>
      <c r="P1083">
        <v>100</v>
      </c>
      <c r="Q1083">
        <v>1984</v>
      </c>
      <c r="R1083" t="s">
        <v>20262</v>
      </c>
    </row>
    <row r="1084" spans="1:18" x14ac:dyDescent="0.35">
      <c r="A1084" t="s">
        <v>19012</v>
      </c>
      <c r="B1084" t="s">
        <v>18049</v>
      </c>
      <c r="C1084" t="s">
        <v>18050</v>
      </c>
      <c r="D1084">
        <v>26.792000000000002</v>
      </c>
      <c r="E1084">
        <v>265</v>
      </c>
      <c r="F1084">
        <v>160</v>
      </c>
      <c r="G1084">
        <v>10</v>
      </c>
      <c r="H1084">
        <v>7</v>
      </c>
      <c r="I1084">
        <v>252</v>
      </c>
      <c r="J1084">
        <v>3</v>
      </c>
      <c r="K1084">
        <v>252</v>
      </c>
      <c r="L1084">
        <v>1.5099999999999999E-6</v>
      </c>
      <c r="M1084">
        <v>48.9</v>
      </c>
      <c r="N1084">
        <v>253</v>
      </c>
      <c r="O1084">
        <v>104.74299999999999</v>
      </c>
      <c r="P1084">
        <v>101</v>
      </c>
      <c r="Q1084">
        <v>932</v>
      </c>
      <c r="R1084" t="s">
        <v>18050</v>
      </c>
    </row>
    <row r="1085" spans="1:18" x14ac:dyDescent="0.35">
      <c r="A1085" t="s">
        <v>19013</v>
      </c>
      <c r="B1085" t="s">
        <v>18049</v>
      </c>
      <c r="C1085" t="s">
        <v>18050</v>
      </c>
      <c r="D1085">
        <v>26.792000000000002</v>
      </c>
      <c r="E1085">
        <v>265</v>
      </c>
      <c r="F1085">
        <v>160</v>
      </c>
      <c r="G1085">
        <v>10</v>
      </c>
      <c r="H1085">
        <v>7</v>
      </c>
      <c r="I1085">
        <v>252</v>
      </c>
      <c r="J1085">
        <v>3</v>
      </c>
      <c r="K1085">
        <v>252</v>
      </c>
      <c r="L1085">
        <v>1.5099999999999999E-6</v>
      </c>
      <c r="M1085">
        <v>48.9</v>
      </c>
      <c r="N1085">
        <v>253</v>
      </c>
      <c r="O1085">
        <v>104.74299999999999</v>
      </c>
      <c r="P1085">
        <v>101</v>
      </c>
      <c r="Q1085">
        <v>970</v>
      </c>
      <c r="R1085" t="s">
        <v>18050</v>
      </c>
    </row>
    <row r="1086" spans="1:18" x14ac:dyDescent="0.35">
      <c r="A1086" t="s">
        <v>18935</v>
      </c>
      <c r="B1086" t="s">
        <v>15352</v>
      </c>
      <c r="C1086" t="s">
        <v>16755</v>
      </c>
      <c r="D1086">
        <v>43.902000000000001</v>
      </c>
      <c r="E1086">
        <v>164</v>
      </c>
      <c r="F1086">
        <v>87</v>
      </c>
      <c r="G1086">
        <v>1</v>
      </c>
      <c r="H1086">
        <v>4</v>
      </c>
      <c r="I1086">
        <v>162</v>
      </c>
      <c r="J1086">
        <v>6</v>
      </c>
      <c r="K1086">
        <v>169</v>
      </c>
      <c r="L1086">
        <v>1.0999999999999999E-49</v>
      </c>
      <c r="M1086">
        <v>158</v>
      </c>
      <c r="N1086">
        <v>178</v>
      </c>
      <c r="O1086">
        <v>92.134799999999998</v>
      </c>
      <c r="P1086">
        <v>92.134799999999998</v>
      </c>
      <c r="Q1086">
        <v>2395</v>
      </c>
      <c r="R1086" t="s">
        <v>16755</v>
      </c>
    </row>
    <row r="1087" spans="1:18" x14ac:dyDescent="0.35">
      <c r="A1087" t="s">
        <v>19123</v>
      </c>
      <c r="B1087" t="s">
        <v>16647</v>
      </c>
      <c r="C1087" t="s">
        <v>16648</v>
      </c>
      <c r="D1087">
        <v>28.283000000000001</v>
      </c>
      <c r="E1087">
        <v>198</v>
      </c>
      <c r="F1087">
        <v>130</v>
      </c>
      <c r="G1087">
        <v>7</v>
      </c>
      <c r="H1087">
        <v>1</v>
      </c>
      <c r="I1087">
        <v>194</v>
      </c>
      <c r="J1087">
        <v>1</v>
      </c>
      <c r="K1087">
        <v>190</v>
      </c>
      <c r="L1087">
        <v>1.7700000000000001E-11</v>
      </c>
      <c r="M1087">
        <v>60.8</v>
      </c>
      <c r="N1087">
        <v>190</v>
      </c>
      <c r="O1087">
        <v>104.211</v>
      </c>
      <c r="P1087">
        <v>101</v>
      </c>
      <c r="Q1087">
        <v>5421</v>
      </c>
      <c r="R1087" t="s">
        <v>16648</v>
      </c>
    </row>
    <row r="1088" spans="1:18" x14ac:dyDescent="0.35">
      <c r="A1088" t="s">
        <v>18940</v>
      </c>
      <c r="B1088" t="s">
        <v>20263</v>
      </c>
      <c r="C1088" t="s">
        <v>20264</v>
      </c>
      <c r="D1088">
        <v>41.901000000000003</v>
      </c>
      <c r="E1088">
        <v>747</v>
      </c>
      <c r="F1088">
        <v>414</v>
      </c>
      <c r="G1088">
        <v>10</v>
      </c>
      <c r="H1088">
        <v>8</v>
      </c>
      <c r="I1088">
        <v>742</v>
      </c>
      <c r="J1088">
        <v>19</v>
      </c>
      <c r="K1088">
        <v>757</v>
      </c>
      <c r="L1088">
        <v>3.5600000000000001E-155</v>
      </c>
      <c r="M1088">
        <v>469</v>
      </c>
      <c r="N1088">
        <v>757</v>
      </c>
      <c r="O1088">
        <v>98.679000000000002</v>
      </c>
      <c r="P1088">
        <v>98.679000000000002</v>
      </c>
      <c r="Q1088">
        <v>4572</v>
      </c>
      <c r="R1088" t="s">
        <v>20264</v>
      </c>
    </row>
    <row r="1089" spans="1:18" x14ac:dyDescent="0.35">
      <c r="A1089" t="s">
        <v>18978</v>
      </c>
      <c r="B1089" t="s">
        <v>15367</v>
      </c>
      <c r="C1089" t="s">
        <v>15491</v>
      </c>
      <c r="D1089">
        <v>28.8</v>
      </c>
      <c r="E1089">
        <v>250</v>
      </c>
      <c r="F1089">
        <v>150</v>
      </c>
      <c r="G1089">
        <v>12</v>
      </c>
      <c r="H1089">
        <v>362</v>
      </c>
      <c r="I1089">
        <v>604</v>
      </c>
      <c r="J1089">
        <v>4</v>
      </c>
      <c r="K1089">
        <v>232</v>
      </c>
      <c r="L1089">
        <v>3.7199999999999998E-11</v>
      </c>
      <c r="M1089">
        <v>65.5</v>
      </c>
      <c r="N1089">
        <v>263</v>
      </c>
      <c r="O1089">
        <v>95.057000000000002</v>
      </c>
      <c r="P1089">
        <v>95.057000000000002</v>
      </c>
      <c r="Q1089">
        <v>168</v>
      </c>
      <c r="R1089" t="s">
        <v>15491</v>
      </c>
    </row>
    <row r="1090" spans="1:18" x14ac:dyDescent="0.35">
      <c r="A1090" t="s">
        <v>18932</v>
      </c>
      <c r="B1090" t="s">
        <v>15179</v>
      </c>
      <c r="C1090" t="s">
        <v>20265</v>
      </c>
      <c r="D1090">
        <v>28.521999999999998</v>
      </c>
      <c r="E1090">
        <v>291</v>
      </c>
      <c r="F1090">
        <v>158</v>
      </c>
      <c r="G1090">
        <v>5</v>
      </c>
      <c r="H1090">
        <v>3</v>
      </c>
      <c r="I1090">
        <v>293</v>
      </c>
      <c r="J1090">
        <v>5</v>
      </c>
      <c r="K1090">
        <v>245</v>
      </c>
      <c r="L1090">
        <v>1.9999999999999999E-23</v>
      </c>
      <c r="M1090">
        <v>98.2</v>
      </c>
      <c r="N1090">
        <v>288</v>
      </c>
      <c r="O1090">
        <v>101.042</v>
      </c>
      <c r="P1090">
        <v>101</v>
      </c>
      <c r="Q1090">
        <v>4248</v>
      </c>
      <c r="R1090" t="s">
        <v>20265</v>
      </c>
    </row>
    <row r="1091" spans="1:18" x14ac:dyDescent="0.35">
      <c r="A1091" t="s">
        <v>18943</v>
      </c>
      <c r="B1091" t="s">
        <v>17985</v>
      </c>
      <c r="C1091" t="s">
        <v>18689</v>
      </c>
      <c r="D1091">
        <v>27.381</v>
      </c>
      <c r="E1091">
        <v>168</v>
      </c>
      <c r="F1091">
        <v>91</v>
      </c>
      <c r="G1091">
        <v>6</v>
      </c>
      <c r="H1091">
        <v>30</v>
      </c>
      <c r="I1091">
        <v>177</v>
      </c>
      <c r="J1091">
        <v>3</v>
      </c>
      <c r="K1091">
        <v>159</v>
      </c>
      <c r="L1091">
        <v>1E-3</v>
      </c>
      <c r="M1091">
        <v>40</v>
      </c>
      <c r="N1091">
        <v>255</v>
      </c>
      <c r="O1091">
        <v>65.882400000000004</v>
      </c>
      <c r="P1091">
        <v>65.882400000000004</v>
      </c>
      <c r="Q1091">
        <v>1587</v>
      </c>
      <c r="R1091" t="s">
        <v>18689</v>
      </c>
    </row>
    <row r="1092" spans="1:18" x14ac:dyDescent="0.35">
      <c r="A1092" t="s">
        <v>18940</v>
      </c>
      <c r="B1092" t="s">
        <v>20266</v>
      </c>
      <c r="C1092" t="s">
        <v>20267</v>
      </c>
      <c r="D1092">
        <v>28.302</v>
      </c>
      <c r="E1092">
        <v>795</v>
      </c>
      <c r="F1092">
        <v>461</v>
      </c>
      <c r="G1092">
        <v>20</v>
      </c>
      <c r="H1092">
        <v>4</v>
      </c>
      <c r="I1092">
        <v>740</v>
      </c>
      <c r="J1092">
        <v>3</v>
      </c>
      <c r="K1092">
        <v>746</v>
      </c>
      <c r="L1092">
        <v>3.8200000000000003E-58</v>
      </c>
      <c r="M1092">
        <v>211</v>
      </c>
      <c r="N1092">
        <v>770</v>
      </c>
      <c r="O1092">
        <v>103.247</v>
      </c>
      <c r="P1092">
        <v>101</v>
      </c>
      <c r="Q1092">
        <v>4895</v>
      </c>
      <c r="R1092" t="s">
        <v>20267</v>
      </c>
    </row>
    <row r="1093" spans="1:18" x14ac:dyDescent="0.35">
      <c r="A1093" t="s">
        <v>18976</v>
      </c>
      <c r="B1093" t="s">
        <v>20268</v>
      </c>
      <c r="C1093" t="s">
        <v>20269</v>
      </c>
      <c r="D1093">
        <v>20.134</v>
      </c>
      <c r="E1093">
        <v>149</v>
      </c>
      <c r="F1093">
        <v>111</v>
      </c>
      <c r="G1093">
        <v>2</v>
      </c>
      <c r="H1093">
        <v>19</v>
      </c>
      <c r="I1093">
        <v>167</v>
      </c>
      <c r="J1093">
        <v>3</v>
      </c>
      <c r="K1093">
        <v>143</v>
      </c>
      <c r="L1093">
        <v>0.61</v>
      </c>
      <c r="M1093">
        <v>30.4</v>
      </c>
      <c r="N1093">
        <v>215</v>
      </c>
      <c r="O1093">
        <v>69.302300000000002</v>
      </c>
      <c r="P1093">
        <v>69.302300000000002</v>
      </c>
      <c r="Q1093">
        <v>1787</v>
      </c>
      <c r="R1093" t="s">
        <v>20269</v>
      </c>
    </row>
    <row r="1094" spans="1:18" x14ac:dyDescent="0.35">
      <c r="A1094" t="s">
        <v>18920</v>
      </c>
      <c r="B1094" t="s">
        <v>20270</v>
      </c>
      <c r="C1094" t="s">
        <v>20271</v>
      </c>
      <c r="D1094">
        <v>28.652000000000001</v>
      </c>
      <c r="E1094">
        <v>178</v>
      </c>
      <c r="F1094">
        <v>113</v>
      </c>
      <c r="G1094">
        <v>5</v>
      </c>
      <c r="H1094">
        <v>164</v>
      </c>
      <c r="I1094">
        <v>334</v>
      </c>
      <c r="J1094">
        <v>59</v>
      </c>
      <c r="K1094">
        <v>229</v>
      </c>
      <c r="L1094">
        <v>3.2099999999999999E-12</v>
      </c>
      <c r="M1094">
        <v>66.2</v>
      </c>
      <c r="N1094">
        <v>267</v>
      </c>
      <c r="O1094">
        <v>66.666700000000006</v>
      </c>
      <c r="P1094">
        <v>66.666700000000006</v>
      </c>
      <c r="Q1094">
        <v>5140</v>
      </c>
      <c r="R1094" t="s">
        <v>20271</v>
      </c>
    </row>
    <row r="1095" spans="1:18" x14ac:dyDescent="0.35">
      <c r="A1095" t="s">
        <v>18940</v>
      </c>
      <c r="B1095" t="s">
        <v>20272</v>
      </c>
      <c r="C1095" t="s">
        <v>20273</v>
      </c>
      <c r="D1095">
        <v>30.283999999999999</v>
      </c>
      <c r="E1095">
        <v>776</v>
      </c>
      <c r="F1095">
        <v>470</v>
      </c>
      <c r="G1095">
        <v>25</v>
      </c>
      <c r="H1095">
        <v>8</v>
      </c>
      <c r="I1095">
        <v>744</v>
      </c>
      <c r="J1095">
        <v>40</v>
      </c>
      <c r="K1095">
        <v>783</v>
      </c>
      <c r="L1095">
        <v>5.0199999999999997E-58</v>
      </c>
      <c r="M1095">
        <v>211</v>
      </c>
      <c r="N1095">
        <v>795</v>
      </c>
      <c r="O1095">
        <v>97.610100000000003</v>
      </c>
      <c r="P1095">
        <v>97.610100000000003</v>
      </c>
      <c r="Q1095">
        <v>4900</v>
      </c>
      <c r="R1095" t="s">
        <v>20273</v>
      </c>
    </row>
    <row r="1096" spans="1:18" x14ac:dyDescent="0.35">
      <c r="A1096" t="s">
        <v>20274</v>
      </c>
      <c r="B1096" t="s">
        <v>15857</v>
      </c>
      <c r="C1096" t="s">
        <v>20275</v>
      </c>
      <c r="D1096">
        <v>25.556000000000001</v>
      </c>
      <c r="E1096">
        <v>90</v>
      </c>
      <c r="F1096">
        <v>57</v>
      </c>
      <c r="G1096">
        <v>3</v>
      </c>
      <c r="H1096">
        <v>224</v>
      </c>
      <c r="I1096">
        <v>304</v>
      </c>
      <c r="J1096">
        <v>1</v>
      </c>
      <c r="K1096">
        <v>89</v>
      </c>
      <c r="L1096">
        <v>0.53</v>
      </c>
      <c r="M1096">
        <v>30.8</v>
      </c>
      <c r="N1096">
        <v>115</v>
      </c>
      <c r="O1096">
        <v>78.260900000000007</v>
      </c>
      <c r="P1096">
        <v>78.260900000000007</v>
      </c>
      <c r="Q1096">
        <v>5855</v>
      </c>
      <c r="R1096" t="s">
        <v>20275</v>
      </c>
    </row>
    <row r="1097" spans="1:18" x14ac:dyDescent="0.35">
      <c r="A1097" t="s">
        <v>18943</v>
      </c>
      <c r="B1097" t="s">
        <v>16277</v>
      </c>
      <c r="C1097" t="s">
        <v>16278</v>
      </c>
      <c r="D1097">
        <v>27.933</v>
      </c>
      <c r="E1097">
        <v>179</v>
      </c>
      <c r="F1097">
        <v>86</v>
      </c>
      <c r="G1097">
        <v>9</v>
      </c>
      <c r="H1097">
        <v>30</v>
      </c>
      <c r="I1097">
        <v>183</v>
      </c>
      <c r="J1097">
        <v>3</v>
      </c>
      <c r="K1097">
        <v>163</v>
      </c>
      <c r="L1097">
        <v>5.1199999999999998E-4</v>
      </c>
      <c r="M1097">
        <v>41.2</v>
      </c>
      <c r="N1097">
        <v>262</v>
      </c>
      <c r="O1097">
        <v>68.320599999999999</v>
      </c>
      <c r="P1097">
        <v>68.320599999999999</v>
      </c>
      <c r="Q1097">
        <v>1488</v>
      </c>
      <c r="R1097" t="s">
        <v>16278</v>
      </c>
    </row>
    <row r="1098" spans="1:18" x14ac:dyDescent="0.35">
      <c r="A1098" t="s">
        <v>18917</v>
      </c>
      <c r="B1098" t="s">
        <v>16277</v>
      </c>
      <c r="C1098" t="s">
        <v>16278</v>
      </c>
      <c r="D1098">
        <v>28.341999999999999</v>
      </c>
      <c r="E1098">
        <v>187</v>
      </c>
      <c r="F1098">
        <v>116</v>
      </c>
      <c r="G1098">
        <v>7</v>
      </c>
      <c r="H1098">
        <v>134</v>
      </c>
      <c r="I1098">
        <v>309</v>
      </c>
      <c r="J1098">
        <v>5</v>
      </c>
      <c r="K1098">
        <v>184</v>
      </c>
      <c r="L1098">
        <v>4.7500000000000002E-8</v>
      </c>
      <c r="M1098">
        <v>54.3</v>
      </c>
      <c r="N1098">
        <v>262</v>
      </c>
      <c r="O1098">
        <v>71.373999999999995</v>
      </c>
      <c r="P1098">
        <v>71.373999999999995</v>
      </c>
      <c r="Q1098">
        <v>5566</v>
      </c>
      <c r="R1098" t="s">
        <v>16278</v>
      </c>
    </row>
    <row r="1099" spans="1:18" x14ac:dyDescent="0.35">
      <c r="A1099" t="s">
        <v>18976</v>
      </c>
      <c r="B1099" t="s">
        <v>16251</v>
      </c>
      <c r="C1099" t="s">
        <v>20276</v>
      </c>
      <c r="D1099">
        <v>25</v>
      </c>
      <c r="E1099">
        <v>92</v>
      </c>
      <c r="F1099">
        <v>61</v>
      </c>
      <c r="G1099">
        <v>2</v>
      </c>
      <c r="H1099">
        <v>18</v>
      </c>
      <c r="I1099">
        <v>109</v>
      </c>
      <c r="J1099">
        <v>4</v>
      </c>
      <c r="K1099">
        <v>87</v>
      </c>
      <c r="L1099">
        <v>1</v>
      </c>
      <c r="M1099">
        <v>29.3</v>
      </c>
      <c r="N1099">
        <v>152</v>
      </c>
      <c r="O1099">
        <v>60.526299999999999</v>
      </c>
      <c r="P1099">
        <v>60.526299999999999</v>
      </c>
      <c r="Q1099">
        <v>1811</v>
      </c>
      <c r="R1099" t="s">
        <v>20276</v>
      </c>
    </row>
    <row r="1100" spans="1:18" x14ac:dyDescent="0.35">
      <c r="A1100" t="s">
        <v>18943</v>
      </c>
      <c r="B1100" t="s">
        <v>20277</v>
      </c>
      <c r="C1100" t="s">
        <v>20278</v>
      </c>
      <c r="D1100">
        <v>25.266999999999999</v>
      </c>
      <c r="E1100">
        <v>281</v>
      </c>
      <c r="F1100">
        <v>130</v>
      </c>
      <c r="G1100">
        <v>15</v>
      </c>
      <c r="H1100">
        <v>30</v>
      </c>
      <c r="I1100">
        <v>277</v>
      </c>
      <c r="J1100">
        <v>3</v>
      </c>
      <c r="K1100">
        <v>236</v>
      </c>
      <c r="L1100">
        <v>8.7399999999999997E-5</v>
      </c>
      <c r="M1100">
        <v>43.5</v>
      </c>
      <c r="N1100">
        <v>257</v>
      </c>
      <c r="O1100">
        <v>109.339</v>
      </c>
      <c r="P1100">
        <v>101</v>
      </c>
      <c r="Q1100">
        <v>1360</v>
      </c>
      <c r="R1100" t="s">
        <v>20278</v>
      </c>
    </row>
    <row r="1101" spans="1:18" x14ac:dyDescent="0.35">
      <c r="A1101" t="s">
        <v>18940</v>
      </c>
      <c r="B1101" t="s">
        <v>20279</v>
      </c>
      <c r="C1101" t="s">
        <v>20280</v>
      </c>
      <c r="D1101">
        <v>28.093</v>
      </c>
      <c r="E1101">
        <v>776</v>
      </c>
      <c r="F1101">
        <v>496</v>
      </c>
      <c r="G1101">
        <v>20</v>
      </c>
      <c r="H1101">
        <v>8</v>
      </c>
      <c r="I1101">
        <v>742</v>
      </c>
      <c r="J1101">
        <v>8</v>
      </c>
      <c r="K1101">
        <v>762</v>
      </c>
      <c r="L1101">
        <v>8.7300000000000002E-72</v>
      </c>
      <c r="M1101">
        <v>249</v>
      </c>
      <c r="N1101">
        <v>770</v>
      </c>
      <c r="O1101">
        <v>100.779</v>
      </c>
      <c r="P1101">
        <v>101</v>
      </c>
      <c r="Q1101">
        <v>4771</v>
      </c>
      <c r="R1101" t="s">
        <v>20280</v>
      </c>
    </row>
    <row r="1102" spans="1:18" x14ac:dyDescent="0.35">
      <c r="A1102" t="s">
        <v>18935</v>
      </c>
      <c r="B1102" t="s">
        <v>20281</v>
      </c>
      <c r="C1102" t="s">
        <v>20282</v>
      </c>
      <c r="D1102">
        <v>76.608000000000004</v>
      </c>
      <c r="E1102">
        <v>171</v>
      </c>
      <c r="F1102">
        <v>40</v>
      </c>
      <c r="G1102">
        <v>0</v>
      </c>
      <c r="H1102">
        <v>1</v>
      </c>
      <c r="I1102">
        <v>171</v>
      </c>
      <c r="J1102">
        <v>1</v>
      </c>
      <c r="K1102">
        <v>171</v>
      </c>
      <c r="L1102">
        <v>1.0600000000000001E-101</v>
      </c>
      <c r="M1102">
        <v>290</v>
      </c>
      <c r="N1102">
        <v>174</v>
      </c>
      <c r="O1102">
        <v>98.275899999999993</v>
      </c>
      <c r="P1102">
        <v>98.275899999999993</v>
      </c>
      <c r="Q1102">
        <v>2157</v>
      </c>
      <c r="R1102" t="s">
        <v>20282</v>
      </c>
    </row>
    <row r="1103" spans="1:18" x14ac:dyDescent="0.35">
      <c r="A1103" t="s">
        <v>18920</v>
      </c>
      <c r="B1103" t="s">
        <v>18959</v>
      </c>
      <c r="C1103" t="s">
        <v>20283</v>
      </c>
      <c r="D1103">
        <v>32.277999999999999</v>
      </c>
      <c r="E1103">
        <v>158</v>
      </c>
      <c r="F1103">
        <v>79</v>
      </c>
      <c r="G1103">
        <v>4</v>
      </c>
      <c r="H1103">
        <v>176</v>
      </c>
      <c r="I1103">
        <v>333</v>
      </c>
      <c r="J1103">
        <v>105</v>
      </c>
      <c r="K1103">
        <v>234</v>
      </c>
      <c r="L1103">
        <v>4.2499999999999997E-8</v>
      </c>
      <c r="M1103">
        <v>53.9</v>
      </c>
      <c r="N1103">
        <v>251</v>
      </c>
      <c r="O1103">
        <v>62.9482</v>
      </c>
      <c r="P1103">
        <v>62.9482</v>
      </c>
      <c r="Q1103">
        <v>5300</v>
      </c>
      <c r="R1103" t="s">
        <v>20283</v>
      </c>
    </row>
    <row r="1104" spans="1:18" x14ac:dyDescent="0.35">
      <c r="A1104" t="s">
        <v>18976</v>
      </c>
      <c r="B1104" t="s">
        <v>20284</v>
      </c>
      <c r="C1104" t="s">
        <v>20285</v>
      </c>
      <c r="D1104">
        <v>24.706</v>
      </c>
      <c r="E1104">
        <v>85</v>
      </c>
      <c r="F1104">
        <v>56</v>
      </c>
      <c r="G1104">
        <v>3</v>
      </c>
      <c r="H1104">
        <v>25</v>
      </c>
      <c r="I1104">
        <v>109</v>
      </c>
      <c r="J1104">
        <v>9</v>
      </c>
      <c r="K1104">
        <v>85</v>
      </c>
      <c r="L1104">
        <v>0.23</v>
      </c>
      <c r="M1104">
        <v>31.2</v>
      </c>
      <c r="N1104">
        <v>153</v>
      </c>
      <c r="O1104">
        <v>55.555599999999998</v>
      </c>
      <c r="P1104">
        <v>55.555599999999998</v>
      </c>
      <c r="Q1104">
        <v>1749</v>
      </c>
      <c r="R1104" t="s">
        <v>20285</v>
      </c>
    </row>
    <row r="1105" spans="1:18" x14ac:dyDescent="0.35">
      <c r="A1105" t="s">
        <v>18946</v>
      </c>
      <c r="B1105" t="s">
        <v>15289</v>
      </c>
      <c r="C1105" t="s">
        <v>17792</v>
      </c>
      <c r="D1105">
        <v>25</v>
      </c>
      <c r="E1105">
        <v>256</v>
      </c>
      <c r="F1105">
        <v>162</v>
      </c>
      <c r="G1105">
        <v>8</v>
      </c>
      <c r="H1105">
        <v>6</v>
      </c>
      <c r="I1105">
        <v>245</v>
      </c>
      <c r="J1105">
        <v>4</v>
      </c>
      <c r="K1105">
        <v>245</v>
      </c>
      <c r="L1105">
        <v>2.4800000000000001E-4</v>
      </c>
      <c r="M1105">
        <v>42</v>
      </c>
      <c r="N1105">
        <v>248</v>
      </c>
      <c r="O1105">
        <v>103.226</v>
      </c>
      <c r="P1105">
        <v>101</v>
      </c>
      <c r="Q1105">
        <v>752</v>
      </c>
      <c r="R1105" t="s">
        <v>17792</v>
      </c>
    </row>
    <row r="1106" spans="1:18" x14ac:dyDescent="0.35">
      <c r="A1106" t="s">
        <v>18932</v>
      </c>
      <c r="B1106" t="s">
        <v>20286</v>
      </c>
      <c r="C1106" t="s">
        <v>20287</v>
      </c>
      <c r="D1106">
        <v>27.364999999999998</v>
      </c>
      <c r="E1106">
        <v>296</v>
      </c>
      <c r="F1106">
        <v>163</v>
      </c>
      <c r="G1106">
        <v>4</v>
      </c>
      <c r="H1106">
        <v>4</v>
      </c>
      <c r="I1106">
        <v>298</v>
      </c>
      <c r="J1106">
        <v>7</v>
      </c>
      <c r="K1106">
        <v>251</v>
      </c>
      <c r="L1106">
        <v>4.0099999999999999E-22</v>
      </c>
      <c r="M1106">
        <v>94.7</v>
      </c>
      <c r="N1106">
        <v>290</v>
      </c>
      <c r="O1106">
        <v>102.069</v>
      </c>
      <c r="P1106">
        <v>101</v>
      </c>
      <c r="Q1106">
        <v>4316</v>
      </c>
      <c r="R1106" t="s">
        <v>20287</v>
      </c>
    </row>
    <row r="1107" spans="1:18" x14ac:dyDescent="0.35">
      <c r="A1107" t="s">
        <v>18920</v>
      </c>
      <c r="B1107" t="s">
        <v>19243</v>
      </c>
      <c r="C1107" t="s">
        <v>20288</v>
      </c>
      <c r="D1107">
        <v>32.121000000000002</v>
      </c>
      <c r="E1107">
        <v>165</v>
      </c>
      <c r="F1107">
        <v>81</v>
      </c>
      <c r="G1107">
        <v>6</v>
      </c>
      <c r="H1107">
        <v>169</v>
      </c>
      <c r="I1107">
        <v>333</v>
      </c>
      <c r="J1107">
        <v>98</v>
      </c>
      <c r="K1107">
        <v>231</v>
      </c>
      <c r="L1107">
        <v>6.8600000000000004E-6</v>
      </c>
      <c r="M1107">
        <v>47.4</v>
      </c>
      <c r="N1107">
        <v>294</v>
      </c>
      <c r="O1107">
        <v>56.122399999999999</v>
      </c>
      <c r="P1107">
        <v>56.122399999999999</v>
      </c>
      <c r="Q1107">
        <v>5370</v>
      </c>
      <c r="R1107" t="s">
        <v>20288</v>
      </c>
    </row>
    <row r="1108" spans="1:18" x14ac:dyDescent="0.35">
      <c r="A1108" t="s">
        <v>19038</v>
      </c>
      <c r="B1108" t="s">
        <v>20289</v>
      </c>
      <c r="C1108" t="s">
        <v>20290</v>
      </c>
      <c r="D1108">
        <v>26.446000000000002</v>
      </c>
      <c r="E1108">
        <v>363</v>
      </c>
      <c r="F1108">
        <v>187</v>
      </c>
      <c r="G1108">
        <v>19</v>
      </c>
      <c r="H1108">
        <v>229</v>
      </c>
      <c r="I1108">
        <v>527</v>
      </c>
      <c r="J1108">
        <v>239</v>
      </c>
      <c r="K1108">
        <v>585</v>
      </c>
      <c r="L1108">
        <v>7.6599999999999995E-7</v>
      </c>
      <c r="M1108">
        <v>52.4</v>
      </c>
      <c r="N1108">
        <v>629</v>
      </c>
      <c r="O1108">
        <v>57.710700000000003</v>
      </c>
      <c r="P1108">
        <v>57.710700000000003</v>
      </c>
      <c r="Q1108">
        <v>3133</v>
      </c>
      <c r="R1108" t="s">
        <v>20290</v>
      </c>
    </row>
    <row r="1109" spans="1:18" x14ac:dyDescent="0.35">
      <c r="A1109" t="s">
        <v>18940</v>
      </c>
      <c r="B1109" t="s">
        <v>20291</v>
      </c>
      <c r="C1109" t="s">
        <v>20292</v>
      </c>
      <c r="D1109">
        <v>26.315999999999999</v>
      </c>
      <c r="E1109">
        <v>779</v>
      </c>
      <c r="F1109">
        <v>493</v>
      </c>
      <c r="G1109">
        <v>25</v>
      </c>
      <c r="H1109">
        <v>10</v>
      </c>
      <c r="I1109">
        <v>745</v>
      </c>
      <c r="J1109">
        <v>21</v>
      </c>
      <c r="K1109">
        <v>761</v>
      </c>
      <c r="L1109">
        <v>3.01E-58</v>
      </c>
      <c r="M1109">
        <v>211</v>
      </c>
      <c r="N1109">
        <v>765</v>
      </c>
      <c r="O1109">
        <v>101.83</v>
      </c>
      <c r="P1109">
        <v>101</v>
      </c>
      <c r="Q1109">
        <v>4891</v>
      </c>
      <c r="R1109" t="s">
        <v>20292</v>
      </c>
    </row>
    <row r="1110" spans="1:18" x14ac:dyDescent="0.35">
      <c r="A1110" t="s">
        <v>18932</v>
      </c>
      <c r="B1110" t="s">
        <v>20293</v>
      </c>
      <c r="C1110" t="s">
        <v>20294</v>
      </c>
      <c r="D1110">
        <v>35.061</v>
      </c>
      <c r="E1110">
        <v>328</v>
      </c>
      <c r="F1110">
        <v>203</v>
      </c>
      <c r="G1110">
        <v>6</v>
      </c>
      <c r="H1110">
        <v>1</v>
      </c>
      <c r="I1110">
        <v>321</v>
      </c>
      <c r="J1110">
        <v>1</v>
      </c>
      <c r="K1110">
        <v>325</v>
      </c>
      <c r="L1110">
        <v>2.8999999999999999E-56</v>
      </c>
      <c r="M1110">
        <v>186</v>
      </c>
      <c r="N1110">
        <v>329</v>
      </c>
      <c r="O1110">
        <v>99.695999999999998</v>
      </c>
      <c r="P1110">
        <v>99.695999999999998</v>
      </c>
      <c r="Q1110">
        <v>4102</v>
      </c>
      <c r="R1110" t="s">
        <v>20294</v>
      </c>
    </row>
    <row r="1111" spans="1:18" x14ac:dyDescent="0.35">
      <c r="A1111" t="s">
        <v>18943</v>
      </c>
      <c r="B1111" t="s">
        <v>20295</v>
      </c>
      <c r="C1111" t="s">
        <v>20296</v>
      </c>
      <c r="D1111">
        <v>26.994</v>
      </c>
      <c r="E1111">
        <v>163</v>
      </c>
      <c r="F1111">
        <v>84</v>
      </c>
      <c r="G1111">
        <v>7</v>
      </c>
      <c r="H1111">
        <v>30</v>
      </c>
      <c r="I1111">
        <v>169</v>
      </c>
      <c r="J1111">
        <v>5</v>
      </c>
      <c r="K1111">
        <v>155</v>
      </c>
      <c r="L1111">
        <v>1.9599999999999999E-4</v>
      </c>
      <c r="M1111">
        <v>42.4</v>
      </c>
      <c r="N1111">
        <v>260</v>
      </c>
      <c r="O1111">
        <v>62.692300000000003</v>
      </c>
      <c r="P1111">
        <v>62.692300000000003</v>
      </c>
      <c r="Q1111">
        <v>1397</v>
      </c>
      <c r="R1111" t="s">
        <v>20296</v>
      </c>
    </row>
    <row r="1112" spans="1:18" x14ac:dyDescent="0.35">
      <c r="A1112" t="s">
        <v>18935</v>
      </c>
      <c r="B1112" t="s">
        <v>16571</v>
      </c>
      <c r="C1112" t="s">
        <v>20297</v>
      </c>
      <c r="D1112">
        <v>52.941000000000003</v>
      </c>
      <c r="E1112">
        <v>170</v>
      </c>
      <c r="F1112">
        <v>74</v>
      </c>
      <c r="G1112">
        <v>1</v>
      </c>
      <c r="H1112">
        <v>4</v>
      </c>
      <c r="I1112">
        <v>167</v>
      </c>
      <c r="J1112">
        <v>53</v>
      </c>
      <c r="K1112">
        <v>222</v>
      </c>
      <c r="L1112">
        <v>4.7899999999999999E-63</v>
      </c>
      <c r="M1112">
        <v>194</v>
      </c>
      <c r="N1112">
        <v>228</v>
      </c>
      <c r="O1112">
        <v>74.561400000000006</v>
      </c>
      <c r="P1112">
        <v>74.561400000000006</v>
      </c>
      <c r="Q1112">
        <v>2206</v>
      </c>
      <c r="R1112" t="s">
        <v>20297</v>
      </c>
    </row>
    <row r="1113" spans="1:18" x14ac:dyDescent="0.35">
      <c r="A1113" t="s">
        <v>18943</v>
      </c>
      <c r="B1113" t="s">
        <v>16218</v>
      </c>
      <c r="C1113" t="s">
        <v>17627</v>
      </c>
      <c r="D1113">
        <v>24.527999999999999</v>
      </c>
      <c r="E1113">
        <v>265</v>
      </c>
      <c r="F1113">
        <v>160</v>
      </c>
      <c r="G1113">
        <v>9</v>
      </c>
      <c r="H1113">
        <v>27</v>
      </c>
      <c r="I1113">
        <v>269</v>
      </c>
      <c r="J1113">
        <v>2</v>
      </c>
      <c r="K1113">
        <v>248</v>
      </c>
      <c r="L1113">
        <v>2.55E-5</v>
      </c>
      <c r="M1113">
        <v>45.1</v>
      </c>
      <c r="N1113">
        <v>250</v>
      </c>
      <c r="O1113">
        <v>106</v>
      </c>
      <c r="P1113">
        <v>101</v>
      </c>
      <c r="Q1113">
        <v>1289</v>
      </c>
      <c r="R1113" t="s">
        <v>17627</v>
      </c>
    </row>
    <row r="1114" spans="1:18" x14ac:dyDescent="0.35">
      <c r="A1114" t="s">
        <v>18940</v>
      </c>
      <c r="B1114" t="s">
        <v>20298</v>
      </c>
      <c r="C1114" t="s">
        <v>20299</v>
      </c>
      <c r="D1114">
        <v>39.655000000000001</v>
      </c>
      <c r="E1114">
        <v>754</v>
      </c>
      <c r="F1114">
        <v>388</v>
      </c>
      <c r="G1114">
        <v>10</v>
      </c>
      <c r="H1114">
        <v>2</v>
      </c>
      <c r="I1114">
        <v>743</v>
      </c>
      <c r="J1114">
        <v>4</v>
      </c>
      <c r="K1114">
        <v>702</v>
      </c>
      <c r="L1114">
        <v>7.1399999999999997E-163</v>
      </c>
      <c r="M1114">
        <v>488</v>
      </c>
      <c r="N1114">
        <v>707</v>
      </c>
      <c r="O1114">
        <v>106.648</v>
      </c>
      <c r="P1114">
        <v>101</v>
      </c>
      <c r="Q1114">
        <v>4539</v>
      </c>
      <c r="R1114" t="s">
        <v>20299</v>
      </c>
    </row>
    <row r="1115" spans="1:18" x14ac:dyDescent="0.35">
      <c r="A1115" t="s">
        <v>19123</v>
      </c>
      <c r="B1115" t="s">
        <v>20300</v>
      </c>
      <c r="C1115" t="s">
        <v>20301</v>
      </c>
      <c r="D1115">
        <v>22.754000000000001</v>
      </c>
      <c r="E1115">
        <v>167</v>
      </c>
      <c r="F1115">
        <v>117</v>
      </c>
      <c r="G1115">
        <v>5</v>
      </c>
      <c r="H1115">
        <v>2</v>
      </c>
      <c r="I1115">
        <v>165</v>
      </c>
      <c r="J1115">
        <v>5</v>
      </c>
      <c r="K1115">
        <v>162</v>
      </c>
      <c r="L1115">
        <v>1.4999999999999999E-2</v>
      </c>
      <c r="M1115">
        <v>35.4</v>
      </c>
      <c r="N1115">
        <v>194</v>
      </c>
      <c r="O1115">
        <v>86.082499999999996</v>
      </c>
      <c r="P1115">
        <v>86.082499999999996</v>
      </c>
      <c r="Q1115">
        <v>5459</v>
      </c>
      <c r="R1115" t="s">
        <v>20301</v>
      </c>
    </row>
    <row r="1116" spans="1:18" x14ac:dyDescent="0.35">
      <c r="A1116" t="s">
        <v>18928</v>
      </c>
      <c r="B1116" t="s">
        <v>20302</v>
      </c>
      <c r="C1116" t="s">
        <v>20303</v>
      </c>
      <c r="D1116">
        <v>57.862000000000002</v>
      </c>
      <c r="E1116">
        <v>159</v>
      </c>
      <c r="F1116">
        <v>52</v>
      </c>
      <c r="G1116">
        <v>1</v>
      </c>
      <c r="H1116">
        <v>22</v>
      </c>
      <c r="I1116">
        <v>165</v>
      </c>
      <c r="J1116">
        <v>10</v>
      </c>
      <c r="K1116">
        <v>168</v>
      </c>
      <c r="L1116">
        <v>2.5600000000000001E-60</v>
      </c>
      <c r="M1116">
        <v>185</v>
      </c>
      <c r="N1116">
        <v>173</v>
      </c>
      <c r="O1116">
        <v>91.907499999999999</v>
      </c>
      <c r="P1116">
        <v>91.907499999999999</v>
      </c>
      <c r="Q1116">
        <v>3759</v>
      </c>
      <c r="R1116" t="s">
        <v>20303</v>
      </c>
    </row>
    <row r="1117" spans="1:18" x14ac:dyDescent="0.35">
      <c r="A1117" t="s">
        <v>18920</v>
      </c>
      <c r="B1117" t="s">
        <v>20304</v>
      </c>
      <c r="C1117" t="s">
        <v>20305</v>
      </c>
      <c r="D1117">
        <v>32.53</v>
      </c>
      <c r="E1117">
        <v>166</v>
      </c>
      <c r="F1117">
        <v>84</v>
      </c>
      <c r="G1117">
        <v>4</v>
      </c>
      <c r="H1117">
        <v>169</v>
      </c>
      <c r="I1117">
        <v>334</v>
      </c>
      <c r="J1117">
        <v>98</v>
      </c>
      <c r="K1117">
        <v>235</v>
      </c>
      <c r="L1117">
        <v>3.5899999999999997E-8</v>
      </c>
      <c r="M1117">
        <v>54.3</v>
      </c>
      <c r="N1117">
        <v>290</v>
      </c>
      <c r="O1117">
        <v>57.241399999999999</v>
      </c>
      <c r="P1117">
        <v>57.241399999999999</v>
      </c>
      <c r="Q1117">
        <v>5292</v>
      </c>
      <c r="R1117" t="s">
        <v>20305</v>
      </c>
    </row>
    <row r="1118" spans="1:18" x14ac:dyDescent="0.35">
      <c r="A1118" t="s">
        <v>18928</v>
      </c>
      <c r="B1118" t="s">
        <v>20306</v>
      </c>
      <c r="C1118" t="s">
        <v>20307</v>
      </c>
      <c r="D1118">
        <v>62.941000000000003</v>
      </c>
      <c r="E1118">
        <v>170</v>
      </c>
      <c r="F1118">
        <v>59</v>
      </c>
      <c r="G1118">
        <v>1</v>
      </c>
      <c r="H1118">
        <v>1</v>
      </c>
      <c r="I1118">
        <v>170</v>
      </c>
      <c r="J1118">
        <v>1</v>
      </c>
      <c r="K1118">
        <v>166</v>
      </c>
      <c r="L1118">
        <v>3.0500000000000002E-73</v>
      </c>
      <c r="M1118">
        <v>218</v>
      </c>
      <c r="N1118">
        <v>169</v>
      </c>
      <c r="O1118">
        <v>100.592</v>
      </c>
      <c r="P1118">
        <v>101</v>
      </c>
      <c r="Q1118">
        <v>3497</v>
      </c>
      <c r="R1118" t="s">
        <v>20307</v>
      </c>
    </row>
    <row r="1119" spans="1:18" x14ac:dyDescent="0.35">
      <c r="A1119" t="s">
        <v>18935</v>
      </c>
      <c r="B1119" t="s">
        <v>20308</v>
      </c>
      <c r="C1119" t="s">
        <v>20309</v>
      </c>
      <c r="D1119">
        <v>42.753999999999998</v>
      </c>
      <c r="E1119">
        <v>138</v>
      </c>
      <c r="F1119">
        <v>68</v>
      </c>
      <c r="G1119">
        <v>3</v>
      </c>
      <c r="H1119">
        <v>22</v>
      </c>
      <c r="I1119">
        <v>159</v>
      </c>
      <c r="J1119">
        <v>22</v>
      </c>
      <c r="K1119">
        <v>148</v>
      </c>
      <c r="L1119">
        <v>9.3700000000000006E-31</v>
      </c>
      <c r="M1119">
        <v>109</v>
      </c>
      <c r="N1119">
        <v>161</v>
      </c>
      <c r="O1119">
        <v>85.714299999999994</v>
      </c>
      <c r="P1119">
        <v>85.714299999999994</v>
      </c>
      <c r="Q1119">
        <v>2473</v>
      </c>
      <c r="R1119" t="s">
        <v>20309</v>
      </c>
    </row>
    <row r="1120" spans="1:18" x14ac:dyDescent="0.35">
      <c r="A1120" t="s">
        <v>18940</v>
      </c>
      <c r="B1120" t="s">
        <v>20310</v>
      </c>
      <c r="C1120" t="s">
        <v>20311</v>
      </c>
      <c r="D1120">
        <v>39.409999999999997</v>
      </c>
      <c r="E1120">
        <v>746</v>
      </c>
      <c r="F1120">
        <v>398</v>
      </c>
      <c r="G1120">
        <v>14</v>
      </c>
      <c r="H1120">
        <v>8</v>
      </c>
      <c r="I1120">
        <v>740</v>
      </c>
      <c r="J1120">
        <v>18</v>
      </c>
      <c r="K1120">
        <v>722</v>
      </c>
      <c r="L1120">
        <v>2.05E-144</v>
      </c>
      <c r="M1120">
        <v>441</v>
      </c>
      <c r="N1120">
        <v>731</v>
      </c>
      <c r="O1120">
        <v>102.05200000000001</v>
      </c>
      <c r="P1120">
        <v>101</v>
      </c>
      <c r="Q1120">
        <v>4625</v>
      </c>
      <c r="R1120" t="s">
        <v>20311</v>
      </c>
    </row>
    <row r="1121" spans="1:18" x14ac:dyDescent="0.35">
      <c r="A1121" t="s">
        <v>19038</v>
      </c>
      <c r="B1121" t="s">
        <v>15171</v>
      </c>
      <c r="C1121" t="s">
        <v>20312</v>
      </c>
      <c r="D1121">
        <v>23.606999999999999</v>
      </c>
      <c r="E1121">
        <v>377</v>
      </c>
      <c r="F1121">
        <v>203</v>
      </c>
      <c r="G1121">
        <v>19</v>
      </c>
      <c r="H1121">
        <v>229</v>
      </c>
      <c r="I1121">
        <v>534</v>
      </c>
      <c r="J1121">
        <v>33</v>
      </c>
      <c r="K1121">
        <v>395</v>
      </c>
      <c r="L1121">
        <v>8.8700000000000001E-5</v>
      </c>
      <c r="M1121">
        <v>45.4</v>
      </c>
      <c r="N1121">
        <v>446</v>
      </c>
      <c r="O1121">
        <v>84.5291</v>
      </c>
      <c r="P1121">
        <v>84.5291</v>
      </c>
      <c r="Q1121">
        <v>3247</v>
      </c>
      <c r="R1121" t="s">
        <v>20312</v>
      </c>
    </row>
    <row r="1122" spans="1:18" x14ac:dyDescent="0.35">
      <c r="A1122" t="s">
        <v>18946</v>
      </c>
      <c r="B1122" t="s">
        <v>15223</v>
      </c>
      <c r="C1122" t="s">
        <v>15224</v>
      </c>
      <c r="D1122">
        <v>25.181999999999999</v>
      </c>
      <c r="E1122">
        <v>274</v>
      </c>
      <c r="F1122">
        <v>149</v>
      </c>
      <c r="G1122">
        <v>9</v>
      </c>
      <c r="H1122">
        <v>5</v>
      </c>
      <c r="I1122">
        <v>245</v>
      </c>
      <c r="J1122">
        <v>4</v>
      </c>
      <c r="K1122">
        <v>254</v>
      </c>
      <c r="L1122">
        <v>8.2900000000000001E-9</v>
      </c>
      <c r="M1122">
        <v>55.5</v>
      </c>
      <c r="N1122">
        <v>256</v>
      </c>
      <c r="O1122">
        <v>107.03100000000001</v>
      </c>
      <c r="P1122">
        <v>101</v>
      </c>
      <c r="Q1122">
        <v>437</v>
      </c>
      <c r="R1122" t="s">
        <v>15224</v>
      </c>
    </row>
    <row r="1123" spans="1:18" x14ac:dyDescent="0.35">
      <c r="A1123" t="s">
        <v>18940</v>
      </c>
      <c r="B1123" t="s">
        <v>20313</v>
      </c>
      <c r="C1123" t="s">
        <v>20314</v>
      </c>
      <c r="D1123">
        <v>27.664999999999999</v>
      </c>
      <c r="E1123">
        <v>788</v>
      </c>
      <c r="F1123">
        <v>485</v>
      </c>
      <c r="G1123">
        <v>22</v>
      </c>
      <c r="H1123">
        <v>8</v>
      </c>
      <c r="I1123">
        <v>740</v>
      </c>
      <c r="J1123">
        <v>7</v>
      </c>
      <c r="K1123">
        <v>764</v>
      </c>
      <c r="L1123">
        <v>8.1800000000000007E-58</v>
      </c>
      <c r="M1123">
        <v>210</v>
      </c>
      <c r="N1123">
        <v>776</v>
      </c>
      <c r="O1123">
        <v>101.54600000000001</v>
      </c>
      <c r="P1123">
        <v>101</v>
      </c>
      <c r="Q1123">
        <v>4906</v>
      </c>
      <c r="R1123" t="s">
        <v>20314</v>
      </c>
    </row>
    <row r="1124" spans="1:18" x14ac:dyDescent="0.35">
      <c r="A1124" t="s">
        <v>18928</v>
      </c>
      <c r="B1124" t="s">
        <v>15352</v>
      </c>
      <c r="C1124" t="s">
        <v>20315</v>
      </c>
      <c r="D1124">
        <v>68.027000000000001</v>
      </c>
      <c r="E1124">
        <v>147</v>
      </c>
      <c r="F1124">
        <v>47</v>
      </c>
      <c r="G1124">
        <v>0</v>
      </c>
      <c r="H1124">
        <v>22</v>
      </c>
      <c r="I1124">
        <v>168</v>
      </c>
      <c r="J1124">
        <v>16</v>
      </c>
      <c r="K1124">
        <v>162</v>
      </c>
      <c r="L1124">
        <v>1.97E-63</v>
      </c>
      <c r="M1124">
        <v>193</v>
      </c>
      <c r="N1124">
        <v>176</v>
      </c>
      <c r="O1124">
        <v>83.5227</v>
      </c>
      <c r="P1124">
        <v>83.5227</v>
      </c>
      <c r="Q1124">
        <v>3647</v>
      </c>
      <c r="R1124" t="s">
        <v>20315</v>
      </c>
    </row>
    <row r="1125" spans="1:18" x14ac:dyDescent="0.35">
      <c r="A1125" t="s">
        <v>18946</v>
      </c>
      <c r="B1125" t="s">
        <v>15378</v>
      </c>
      <c r="C1125" t="s">
        <v>18598</v>
      </c>
      <c r="D1125">
        <v>24.535</v>
      </c>
      <c r="E1125">
        <v>269</v>
      </c>
      <c r="F1125">
        <v>157</v>
      </c>
      <c r="G1125">
        <v>10</v>
      </c>
      <c r="H1125">
        <v>5</v>
      </c>
      <c r="I1125">
        <v>245</v>
      </c>
      <c r="J1125">
        <v>4</v>
      </c>
      <c r="K1125">
        <v>254</v>
      </c>
      <c r="L1125">
        <v>6.7399999999999998E-5</v>
      </c>
      <c r="M1125">
        <v>43.5</v>
      </c>
      <c r="N1125">
        <v>256</v>
      </c>
      <c r="O1125">
        <v>105.078</v>
      </c>
      <c r="P1125">
        <v>101</v>
      </c>
      <c r="Q1125">
        <v>667</v>
      </c>
      <c r="R1125" t="s">
        <v>18598</v>
      </c>
    </row>
    <row r="1126" spans="1:18" x14ac:dyDescent="0.35">
      <c r="A1126" t="s">
        <v>18946</v>
      </c>
      <c r="B1126" t="s">
        <v>16638</v>
      </c>
      <c r="C1126" t="s">
        <v>16639</v>
      </c>
      <c r="D1126">
        <v>22.972999999999999</v>
      </c>
      <c r="E1126">
        <v>222</v>
      </c>
      <c r="F1126">
        <v>148</v>
      </c>
      <c r="G1126">
        <v>6</v>
      </c>
      <c r="H1126">
        <v>10</v>
      </c>
      <c r="I1126">
        <v>216</v>
      </c>
      <c r="J1126">
        <v>9</v>
      </c>
      <c r="K1126">
        <v>222</v>
      </c>
      <c r="L1126">
        <v>3.0400000000000002E-7</v>
      </c>
      <c r="M1126">
        <v>50.4</v>
      </c>
      <c r="N1126">
        <v>251</v>
      </c>
      <c r="O1126">
        <v>88.446200000000005</v>
      </c>
      <c r="P1126">
        <v>88.446200000000005</v>
      </c>
      <c r="Q1126">
        <v>494</v>
      </c>
      <c r="R1126" t="s">
        <v>16639</v>
      </c>
    </row>
    <row r="1127" spans="1:18" x14ac:dyDescent="0.35">
      <c r="A1127" t="s">
        <v>18928</v>
      </c>
      <c r="B1127" t="s">
        <v>20316</v>
      </c>
      <c r="C1127" t="s">
        <v>20317</v>
      </c>
      <c r="D1127">
        <v>57.143000000000001</v>
      </c>
      <c r="E1127">
        <v>168</v>
      </c>
      <c r="F1127">
        <v>57</v>
      </c>
      <c r="G1127">
        <v>1</v>
      </c>
      <c r="H1127">
        <v>17</v>
      </c>
      <c r="I1127">
        <v>169</v>
      </c>
      <c r="J1127">
        <v>37</v>
      </c>
      <c r="K1127">
        <v>204</v>
      </c>
      <c r="L1127">
        <v>3.4799999999999999E-62</v>
      </c>
      <c r="M1127">
        <v>191</v>
      </c>
      <c r="N1127">
        <v>207</v>
      </c>
      <c r="O1127">
        <v>81.159400000000005</v>
      </c>
      <c r="P1127">
        <v>81.159400000000005</v>
      </c>
      <c r="Q1127">
        <v>3704</v>
      </c>
      <c r="R1127" t="s">
        <v>20317</v>
      </c>
    </row>
    <row r="1128" spans="1:18" x14ac:dyDescent="0.35">
      <c r="A1128" t="s">
        <v>18920</v>
      </c>
      <c r="B1128" t="s">
        <v>20318</v>
      </c>
      <c r="C1128" t="s">
        <v>20319</v>
      </c>
      <c r="D1128">
        <v>39.216000000000001</v>
      </c>
      <c r="E1128">
        <v>102</v>
      </c>
      <c r="F1128">
        <v>61</v>
      </c>
      <c r="G1128">
        <v>1</v>
      </c>
      <c r="H1128">
        <v>11</v>
      </c>
      <c r="I1128">
        <v>111</v>
      </c>
      <c r="J1128">
        <v>2</v>
      </c>
      <c r="K1128">
        <v>103</v>
      </c>
      <c r="L1128">
        <v>4.2899999999999999E-15</v>
      </c>
      <c r="M1128">
        <v>70.5</v>
      </c>
      <c r="N1128">
        <v>105</v>
      </c>
      <c r="O1128">
        <v>97.142899999999997</v>
      </c>
      <c r="P1128">
        <v>97.142899999999997</v>
      </c>
      <c r="Q1128">
        <v>5127</v>
      </c>
      <c r="R1128" t="s">
        <v>20319</v>
      </c>
    </row>
    <row r="1129" spans="1:18" x14ac:dyDescent="0.35">
      <c r="A1129" t="s">
        <v>18940</v>
      </c>
      <c r="B1129" t="s">
        <v>20320</v>
      </c>
      <c r="C1129" t="s">
        <v>20321</v>
      </c>
      <c r="D1129">
        <v>28.041</v>
      </c>
      <c r="E1129">
        <v>781</v>
      </c>
      <c r="F1129">
        <v>486</v>
      </c>
      <c r="G1129">
        <v>18</v>
      </c>
      <c r="H1129">
        <v>8</v>
      </c>
      <c r="I1129">
        <v>740</v>
      </c>
      <c r="J1129">
        <v>161</v>
      </c>
      <c r="K1129">
        <v>913</v>
      </c>
      <c r="L1129">
        <v>7.4300000000000002E-57</v>
      </c>
      <c r="M1129">
        <v>209</v>
      </c>
      <c r="N1129">
        <v>922</v>
      </c>
      <c r="O1129">
        <v>84.7072</v>
      </c>
      <c r="P1129">
        <v>84.7072</v>
      </c>
      <c r="Q1129">
        <v>4931</v>
      </c>
      <c r="R1129" t="s">
        <v>20321</v>
      </c>
    </row>
    <row r="1130" spans="1:18" x14ac:dyDescent="0.35">
      <c r="A1130" t="s">
        <v>18943</v>
      </c>
      <c r="B1130" t="s">
        <v>16722</v>
      </c>
      <c r="C1130" t="s">
        <v>16723</v>
      </c>
      <c r="D1130">
        <v>27.975999999999999</v>
      </c>
      <c r="E1130">
        <v>168</v>
      </c>
      <c r="F1130">
        <v>90</v>
      </c>
      <c r="G1130">
        <v>6</v>
      </c>
      <c r="H1130">
        <v>30</v>
      </c>
      <c r="I1130">
        <v>177</v>
      </c>
      <c r="J1130">
        <v>3</v>
      </c>
      <c r="K1130">
        <v>159</v>
      </c>
      <c r="L1130">
        <v>4.3100000000000001E-4</v>
      </c>
      <c r="M1130">
        <v>41.2</v>
      </c>
      <c r="N1130">
        <v>255</v>
      </c>
      <c r="O1130">
        <v>65.882400000000004</v>
      </c>
      <c r="P1130">
        <v>65.882400000000004</v>
      </c>
      <c r="Q1130">
        <v>1471</v>
      </c>
      <c r="R1130" t="s">
        <v>16723</v>
      </c>
    </row>
    <row r="1131" spans="1:18" x14ac:dyDescent="0.35">
      <c r="A1131" t="s">
        <v>18978</v>
      </c>
      <c r="B1131" t="s">
        <v>15841</v>
      </c>
      <c r="C1131" t="s">
        <v>15881</v>
      </c>
      <c r="D1131">
        <v>26.506</v>
      </c>
      <c r="E1131">
        <v>249</v>
      </c>
      <c r="F1131">
        <v>157</v>
      </c>
      <c r="G1131">
        <v>11</v>
      </c>
      <c r="H1131">
        <v>362</v>
      </c>
      <c r="I1131">
        <v>604</v>
      </c>
      <c r="J1131">
        <v>4</v>
      </c>
      <c r="K1131">
        <v>232</v>
      </c>
      <c r="L1131">
        <v>1.04E-12</v>
      </c>
      <c r="M1131">
        <v>70.099999999999994</v>
      </c>
      <c r="N1131">
        <v>261</v>
      </c>
      <c r="O1131">
        <v>95.402299999999997</v>
      </c>
      <c r="P1131">
        <v>95.402299999999997</v>
      </c>
      <c r="Q1131">
        <v>152</v>
      </c>
      <c r="R1131" t="s">
        <v>15881</v>
      </c>
    </row>
    <row r="1132" spans="1:18" x14ac:dyDescent="0.35">
      <c r="A1132" t="s">
        <v>18935</v>
      </c>
      <c r="B1132" t="s">
        <v>15352</v>
      </c>
      <c r="C1132" t="s">
        <v>20322</v>
      </c>
      <c r="D1132">
        <v>45.731999999999999</v>
      </c>
      <c r="E1132">
        <v>164</v>
      </c>
      <c r="F1132">
        <v>83</v>
      </c>
      <c r="G1132">
        <v>1</v>
      </c>
      <c r="H1132">
        <v>5</v>
      </c>
      <c r="I1132">
        <v>162</v>
      </c>
      <c r="J1132">
        <v>7</v>
      </c>
      <c r="K1132">
        <v>170</v>
      </c>
      <c r="L1132">
        <v>4.4800000000000003E-53</v>
      </c>
      <c r="M1132">
        <v>167</v>
      </c>
      <c r="N1132">
        <v>179</v>
      </c>
      <c r="O1132">
        <v>91.620099999999994</v>
      </c>
      <c r="P1132">
        <v>91.620099999999994</v>
      </c>
      <c r="Q1132">
        <v>2363</v>
      </c>
      <c r="R1132" t="s">
        <v>20322</v>
      </c>
    </row>
    <row r="1133" spans="1:18" x14ac:dyDescent="0.35">
      <c r="A1133" t="s">
        <v>18932</v>
      </c>
      <c r="B1133" t="s">
        <v>20323</v>
      </c>
      <c r="C1133" t="s">
        <v>20324</v>
      </c>
      <c r="D1133">
        <v>45.679000000000002</v>
      </c>
      <c r="E1133">
        <v>324</v>
      </c>
      <c r="F1133">
        <v>173</v>
      </c>
      <c r="G1133">
        <v>2</v>
      </c>
      <c r="H1133">
        <v>1</v>
      </c>
      <c r="I1133">
        <v>323</v>
      </c>
      <c r="J1133">
        <v>1</v>
      </c>
      <c r="K1133">
        <v>322</v>
      </c>
      <c r="L1133">
        <v>3.8099999999999999E-88</v>
      </c>
      <c r="M1133">
        <v>268</v>
      </c>
      <c r="N1133">
        <v>327</v>
      </c>
      <c r="O1133">
        <v>99.082599999999999</v>
      </c>
      <c r="P1133">
        <v>99.082599999999999</v>
      </c>
      <c r="Q1133">
        <v>4078</v>
      </c>
      <c r="R1133" t="s">
        <v>20324</v>
      </c>
    </row>
    <row r="1134" spans="1:18" x14ac:dyDescent="0.35">
      <c r="A1134" t="s">
        <v>18940</v>
      </c>
      <c r="B1134" t="s">
        <v>19908</v>
      </c>
      <c r="C1134" t="s">
        <v>20325</v>
      </c>
      <c r="D1134">
        <v>39.04</v>
      </c>
      <c r="E1134">
        <v>771</v>
      </c>
      <c r="F1134">
        <v>418</v>
      </c>
      <c r="G1134">
        <v>14</v>
      </c>
      <c r="H1134">
        <v>14</v>
      </c>
      <c r="I1134">
        <v>744</v>
      </c>
      <c r="J1134">
        <v>12</v>
      </c>
      <c r="K1134">
        <v>770</v>
      </c>
      <c r="L1134">
        <v>7.2199999999999998E-137</v>
      </c>
      <c r="M1134">
        <v>422</v>
      </c>
      <c r="N1134">
        <v>770</v>
      </c>
      <c r="O1134">
        <v>100.13</v>
      </c>
      <c r="P1134">
        <v>101</v>
      </c>
      <c r="Q1134">
        <v>4668</v>
      </c>
      <c r="R1134" t="s">
        <v>20325</v>
      </c>
    </row>
    <row r="1135" spans="1:18" x14ac:dyDescent="0.35">
      <c r="A1135" t="s">
        <v>18997</v>
      </c>
      <c r="B1135" t="s">
        <v>17484</v>
      </c>
      <c r="C1135" t="s">
        <v>17485</v>
      </c>
      <c r="D1135">
        <v>20.29</v>
      </c>
      <c r="E1135">
        <v>138</v>
      </c>
      <c r="F1135">
        <v>101</v>
      </c>
      <c r="G1135">
        <v>5</v>
      </c>
      <c r="H1135">
        <v>35</v>
      </c>
      <c r="I1135">
        <v>166</v>
      </c>
      <c r="J1135">
        <v>18</v>
      </c>
      <c r="K1135">
        <v>152</v>
      </c>
      <c r="L1135">
        <v>0.83</v>
      </c>
      <c r="M1135">
        <v>29.6</v>
      </c>
      <c r="N1135">
        <v>154</v>
      </c>
      <c r="O1135">
        <v>89.610399999999998</v>
      </c>
      <c r="P1135">
        <v>89.610399999999998</v>
      </c>
      <c r="Q1135">
        <v>1684</v>
      </c>
      <c r="R1135" t="s">
        <v>17485</v>
      </c>
    </row>
    <row r="1136" spans="1:18" x14ac:dyDescent="0.35">
      <c r="A1136" t="s">
        <v>19038</v>
      </c>
      <c r="B1136" t="s">
        <v>20326</v>
      </c>
      <c r="C1136" t="s">
        <v>20327</v>
      </c>
      <c r="D1136">
        <v>25.664999999999999</v>
      </c>
      <c r="E1136">
        <v>526</v>
      </c>
      <c r="F1136">
        <v>288</v>
      </c>
      <c r="G1136">
        <v>24</v>
      </c>
      <c r="H1136">
        <v>100</v>
      </c>
      <c r="I1136">
        <v>538</v>
      </c>
      <c r="J1136">
        <v>107</v>
      </c>
      <c r="K1136">
        <v>616</v>
      </c>
      <c r="L1136">
        <v>1.84E-13</v>
      </c>
      <c r="M1136">
        <v>73.599999999999994</v>
      </c>
      <c r="N1136">
        <v>639</v>
      </c>
      <c r="O1136">
        <v>82.316100000000006</v>
      </c>
      <c r="P1136">
        <v>82.316100000000006</v>
      </c>
      <c r="Q1136">
        <v>3026</v>
      </c>
      <c r="R1136" t="s">
        <v>20327</v>
      </c>
    </row>
    <row r="1137" spans="1:18" x14ac:dyDescent="0.35">
      <c r="A1137" t="s">
        <v>18947</v>
      </c>
      <c r="B1137" t="s">
        <v>15238</v>
      </c>
      <c r="C1137" t="s">
        <v>18640</v>
      </c>
      <c r="D1137">
        <v>27.103000000000002</v>
      </c>
      <c r="E1137">
        <v>214</v>
      </c>
      <c r="F1137">
        <v>113</v>
      </c>
      <c r="G1137">
        <v>8</v>
      </c>
      <c r="H1137">
        <v>48</v>
      </c>
      <c r="I1137">
        <v>232</v>
      </c>
      <c r="J1137">
        <v>3</v>
      </c>
      <c r="K1137">
        <v>202</v>
      </c>
      <c r="L1137">
        <v>6.8700000000000003E-5</v>
      </c>
      <c r="M1137">
        <v>44.3</v>
      </c>
      <c r="N1137">
        <v>259</v>
      </c>
      <c r="O1137">
        <v>82.625500000000002</v>
      </c>
      <c r="P1137">
        <v>82.625500000000002</v>
      </c>
      <c r="Q1137">
        <v>1039</v>
      </c>
      <c r="R1137" t="s">
        <v>18640</v>
      </c>
    </row>
    <row r="1138" spans="1:18" x14ac:dyDescent="0.35">
      <c r="A1138" t="s">
        <v>18943</v>
      </c>
      <c r="B1138" t="s">
        <v>15238</v>
      </c>
      <c r="C1138" t="s">
        <v>18640</v>
      </c>
      <c r="D1138">
        <v>27.373999999999999</v>
      </c>
      <c r="E1138">
        <v>179</v>
      </c>
      <c r="F1138">
        <v>88</v>
      </c>
      <c r="G1138">
        <v>8</v>
      </c>
      <c r="H1138">
        <v>30</v>
      </c>
      <c r="I1138">
        <v>183</v>
      </c>
      <c r="J1138">
        <v>3</v>
      </c>
      <c r="K1138">
        <v>164</v>
      </c>
      <c r="L1138">
        <v>1.42E-5</v>
      </c>
      <c r="M1138">
        <v>45.8</v>
      </c>
      <c r="N1138">
        <v>259</v>
      </c>
      <c r="O1138">
        <v>69.111999999999995</v>
      </c>
      <c r="P1138">
        <v>69.111999999999995</v>
      </c>
      <c r="Q1138">
        <v>1267</v>
      </c>
      <c r="R1138" t="s">
        <v>18640</v>
      </c>
    </row>
    <row r="1139" spans="1:18" x14ac:dyDescent="0.35">
      <c r="A1139" t="s">
        <v>18920</v>
      </c>
      <c r="B1139" t="s">
        <v>20328</v>
      </c>
      <c r="C1139" t="s">
        <v>20329</v>
      </c>
      <c r="D1139">
        <v>33.332999999999998</v>
      </c>
      <c r="E1139">
        <v>171</v>
      </c>
      <c r="F1139">
        <v>101</v>
      </c>
      <c r="G1139">
        <v>4</v>
      </c>
      <c r="H1139">
        <v>170</v>
      </c>
      <c r="I1139">
        <v>337</v>
      </c>
      <c r="J1139">
        <v>110</v>
      </c>
      <c r="K1139">
        <v>270</v>
      </c>
      <c r="L1139">
        <v>1.6500000000000001E-9</v>
      </c>
      <c r="M1139">
        <v>58.2</v>
      </c>
      <c r="N1139">
        <v>271</v>
      </c>
      <c r="O1139">
        <v>63.099600000000002</v>
      </c>
      <c r="P1139">
        <v>63.099600000000002</v>
      </c>
      <c r="Q1139">
        <v>5204</v>
      </c>
      <c r="R1139" t="s">
        <v>20329</v>
      </c>
    </row>
    <row r="1140" spans="1:18" x14ac:dyDescent="0.35">
      <c r="A1140" t="s">
        <v>19038</v>
      </c>
      <c r="B1140" t="s">
        <v>20330</v>
      </c>
      <c r="C1140" t="s">
        <v>20331</v>
      </c>
      <c r="D1140">
        <v>22.564</v>
      </c>
      <c r="E1140">
        <v>390</v>
      </c>
      <c r="F1140">
        <v>209</v>
      </c>
      <c r="G1140">
        <v>17</v>
      </c>
      <c r="H1140">
        <v>177</v>
      </c>
      <c r="I1140">
        <v>486</v>
      </c>
      <c r="J1140">
        <v>174</v>
      </c>
      <c r="K1140">
        <v>550</v>
      </c>
      <c r="L1140">
        <v>7.34E-6</v>
      </c>
      <c r="M1140">
        <v>49.3</v>
      </c>
      <c r="N1140">
        <v>640</v>
      </c>
      <c r="O1140">
        <v>60.9375</v>
      </c>
      <c r="P1140">
        <v>60.9375</v>
      </c>
      <c r="Q1140">
        <v>3176</v>
      </c>
      <c r="R1140" t="s">
        <v>20331</v>
      </c>
    </row>
    <row r="1141" spans="1:18" x14ac:dyDescent="0.35">
      <c r="A1141" t="s">
        <v>18920</v>
      </c>
      <c r="B1141" t="s">
        <v>20332</v>
      </c>
      <c r="C1141" t="s">
        <v>20333</v>
      </c>
      <c r="D1141">
        <v>40.359000000000002</v>
      </c>
      <c r="E1141">
        <v>223</v>
      </c>
      <c r="F1141">
        <v>128</v>
      </c>
      <c r="G1141">
        <v>1</v>
      </c>
      <c r="H1141">
        <v>116</v>
      </c>
      <c r="I1141">
        <v>333</v>
      </c>
      <c r="J1141">
        <v>2</v>
      </c>
      <c r="K1141">
        <v>224</v>
      </c>
      <c r="L1141">
        <v>3.39E-43</v>
      </c>
      <c r="M1141">
        <v>149</v>
      </c>
      <c r="N1141">
        <v>236</v>
      </c>
      <c r="O1141">
        <v>94.491500000000002</v>
      </c>
      <c r="P1141">
        <v>94.491500000000002</v>
      </c>
      <c r="Q1141">
        <v>5079</v>
      </c>
      <c r="R1141" t="s">
        <v>20333</v>
      </c>
    </row>
    <row r="1142" spans="1:18" x14ac:dyDescent="0.35">
      <c r="A1142" t="s">
        <v>19091</v>
      </c>
      <c r="B1142" t="s">
        <v>20334</v>
      </c>
      <c r="C1142" t="s">
        <v>20335</v>
      </c>
      <c r="D1142">
        <v>40.908999999999999</v>
      </c>
      <c r="E1142">
        <v>44</v>
      </c>
      <c r="F1142">
        <v>26</v>
      </c>
      <c r="G1142">
        <v>0</v>
      </c>
      <c r="H1142">
        <v>26</v>
      </c>
      <c r="I1142">
        <v>69</v>
      </c>
      <c r="J1142">
        <v>11</v>
      </c>
      <c r="K1142">
        <v>54</v>
      </c>
      <c r="L1142">
        <v>3.5700000000000002E-8</v>
      </c>
      <c r="M1142">
        <v>45.1</v>
      </c>
      <c r="N1142">
        <v>54</v>
      </c>
      <c r="O1142">
        <v>81.481499999999997</v>
      </c>
      <c r="P1142">
        <v>81.481499999999997</v>
      </c>
      <c r="Q1142">
        <v>1876</v>
      </c>
      <c r="R1142" t="s">
        <v>20335</v>
      </c>
    </row>
    <row r="1143" spans="1:18" x14ac:dyDescent="0.35">
      <c r="A1143" t="s">
        <v>20336</v>
      </c>
      <c r="B1143" t="s">
        <v>15264</v>
      </c>
      <c r="C1143" t="s">
        <v>15265</v>
      </c>
      <c r="D1143">
        <v>38.158000000000001</v>
      </c>
      <c r="E1143">
        <v>76</v>
      </c>
      <c r="F1143">
        <v>40</v>
      </c>
      <c r="G1143">
        <v>4</v>
      </c>
      <c r="H1143">
        <v>26</v>
      </c>
      <c r="I1143">
        <v>96</v>
      </c>
      <c r="J1143">
        <v>7</v>
      </c>
      <c r="K1143">
        <v>80</v>
      </c>
      <c r="L1143">
        <v>0.05</v>
      </c>
      <c r="M1143">
        <v>32.700000000000003</v>
      </c>
      <c r="N1143">
        <v>82</v>
      </c>
      <c r="O1143">
        <v>92.682900000000004</v>
      </c>
      <c r="P1143">
        <v>92.682900000000004</v>
      </c>
      <c r="Q1143">
        <v>1609</v>
      </c>
      <c r="R1143" t="s">
        <v>15265</v>
      </c>
    </row>
    <row r="1144" spans="1:18" x14ac:dyDescent="0.35">
      <c r="A1144" t="s">
        <v>20337</v>
      </c>
      <c r="B1144" t="s">
        <v>15264</v>
      </c>
      <c r="C1144" t="s">
        <v>15265</v>
      </c>
      <c r="D1144">
        <v>35.896999999999998</v>
      </c>
      <c r="E1144">
        <v>78</v>
      </c>
      <c r="F1144">
        <v>43</v>
      </c>
      <c r="G1144">
        <v>4</v>
      </c>
      <c r="H1144">
        <v>26</v>
      </c>
      <c r="I1144">
        <v>98</v>
      </c>
      <c r="J1144">
        <v>7</v>
      </c>
      <c r="K1144">
        <v>82</v>
      </c>
      <c r="L1144">
        <v>4.7E-2</v>
      </c>
      <c r="M1144">
        <v>31.2</v>
      </c>
      <c r="N1144">
        <v>82</v>
      </c>
      <c r="O1144">
        <v>95.122</v>
      </c>
      <c r="P1144">
        <v>95.122</v>
      </c>
      <c r="Q1144">
        <v>1617</v>
      </c>
      <c r="R1144" t="s">
        <v>15265</v>
      </c>
    </row>
    <row r="1145" spans="1:18" x14ac:dyDescent="0.35">
      <c r="A1145" t="s">
        <v>20338</v>
      </c>
      <c r="B1145" t="s">
        <v>15264</v>
      </c>
      <c r="C1145" t="s">
        <v>15265</v>
      </c>
      <c r="D1145">
        <v>35.526000000000003</v>
      </c>
      <c r="E1145">
        <v>76</v>
      </c>
      <c r="F1145">
        <v>42</v>
      </c>
      <c r="G1145">
        <v>3</v>
      </c>
      <c r="H1145">
        <v>26</v>
      </c>
      <c r="I1145">
        <v>96</v>
      </c>
      <c r="J1145">
        <v>7</v>
      </c>
      <c r="K1145">
        <v>80</v>
      </c>
      <c r="L1145">
        <v>0.19</v>
      </c>
      <c r="M1145">
        <v>31.2</v>
      </c>
      <c r="N1145">
        <v>82</v>
      </c>
      <c r="O1145">
        <v>92.682900000000004</v>
      </c>
      <c r="P1145">
        <v>92.682900000000004</v>
      </c>
      <c r="Q1145">
        <v>5538</v>
      </c>
      <c r="R1145" t="s">
        <v>15265</v>
      </c>
    </row>
    <row r="1146" spans="1:18" x14ac:dyDescent="0.35">
      <c r="A1146" t="s">
        <v>20339</v>
      </c>
      <c r="B1146" t="s">
        <v>15264</v>
      </c>
      <c r="C1146" t="s">
        <v>15265</v>
      </c>
      <c r="D1146">
        <v>35.366</v>
      </c>
      <c r="E1146">
        <v>82</v>
      </c>
      <c r="F1146">
        <v>34</v>
      </c>
      <c r="G1146">
        <v>3</v>
      </c>
      <c r="H1146">
        <v>26</v>
      </c>
      <c r="I1146">
        <v>96</v>
      </c>
      <c r="J1146">
        <v>7</v>
      </c>
      <c r="K1146">
        <v>80</v>
      </c>
      <c r="L1146">
        <v>5.1999999999999998E-2</v>
      </c>
      <c r="M1146">
        <v>32.700000000000003</v>
      </c>
      <c r="N1146">
        <v>82</v>
      </c>
      <c r="O1146">
        <v>100</v>
      </c>
      <c r="P1146">
        <v>100</v>
      </c>
      <c r="Q1146">
        <v>5848</v>
      </c>
      <c r="R1146" t="s">
        <v>15265</v>
      </c>
    </row>
    <row r="1147" spans="1:18" x14ac:dyDescent="0.35">
      <c r="A1147" t="s">
        <v>18935</v>
      </c>
      <c r="B1147" t="s">
        <v>15352</v>
      </c>
      <c r="C1147" t="s">
        <v>20340</v>
      </c>
      <c r="D1147">
        <v>46.667000000000002</v>
      </c>
      <c r="E1147">
        <v>165</v>
      </c>
      <c r="F1147">
        <v>82</v>
      </c>
      <c r="G1147">
        <v>1</v>
      </c>
      <c r="H1147">
        <v>4</v>
      </c>
      <c r="I1147">
        <v>162</v>
      </c>
      <c r="J1147">
        <v>6</v>
      </c>
      <c r="K1147">
        <v>170</v>
      </c>
      <c r="L1147">
        <v>1.9800000000000002E-55</v>
      </c>
      <c r="M1147">
        <v>172</v>
      </c>
      <c r="N1147">
        <v>179</v>
      </c>
      <c r="O1147">
        <v>92.178799999999995</v>
      </c>
      <c r="P1147">
        <v>92.178799999999995</v>
      </c>
      <c r="Q1147">
        <v>2314</v>
      </c>
      <c r="R1147" t="s">
        <v>20340</v>
      </c>
    </row>
    <row r="1148" spans="1:18" x14ac:dyDescent="0.35">
      <c r="A1148" t="s">
        <v>18932</v>
      </c>
      <c r="B1148" t="s">
        <v>20114</v>
      </c>
      <c r="C1148" t="s">
        <v>20341</v>
      </c>
      <c r="D1148">
        <v>27.728999999999999</v>
      </c>
      <c r="E1148">
        <v>339</v>
      </c>
      <c r="F1148">
        <v>216</v>
      </c>
      <c r="G1148">
        <v>9</v>
      </c>
      <c r="H1148">
        <v>1</v>
      </c>
      <c r="I1148">
        <v>325</v>
      </c>
      <c r="J1148">
        <v>1</v>
      </c>
      <c r="K1148">
        <v>324</v>
      </c>
      <c r="L1148">
        <v>1.4799999999999999E-23</v>
      </c>
      <c r="M1148">
        <v>99.4</v>
      </c>
      <c r="N1148">
        <v>331</v>
      </c>
      <c r="O1148">
        <v>102.417</v>
      </c>
      <c r="P1148">
        <v>101</v>
      </c>
      <c r="Q1148">
        <v>4244</v>
      </c>
      <c r="R1148" t="s">
        <v>20341</v>
      </c>
    </row>
    <row r="1149" spans="1:18" x14ac:dyDescent="0.35">
      <c r="A1149" t="s">
        <v>18946</v>
      </c>
      <c r="B1149" t="s">
        <v>17783</v>
      </c>
      <c r="C1149" t="s">
        <v>17784</v>
      </c>
      <c r="D1149">
        <v>23.396000000000001</v>
      </c>
      <c r="E1149">
        <v>265</v>
      </c>
      <c r="F1149">
        <v>160</v>
      </c>
      <c r="G1149">
        <v>8</v>
      </c>
      <c r="H1149">
        <v>5</v>
      </c>
      <c r="I1149">
        <v>245</v>
      </c>
      <c r="J1149">
        <v>6</v>
      </c>
      <c r="K1149">
        <v>251</v>
      </c>
      <c r="L1149">
        <v>1.35E-7</v>
      </c>
      <c r="M1149">
        <v>51.6</v>
      </c>
      <c r="N1149">
        <v>253</v>
      </c>
      <c r="O1149">
        <v>104.74299999999999</v>
      </c>
      <c r="P1149">
        <v>101</v>
      </c>
      <c r="Q1149">
        <v>481</v>
      </c>
      <c r="R1149" t="s">
        <v>17784</v>
      </c>
    </row>
    <row r="1150" spans="1:18" x14ac:dyDescent="0.35">
      <c r="A1150" t="s">
        <v>20342</v>
      </c>
      <c r="B1150" t="s">
        <v>20343</v>
      </c>
      <c r="C1150" t="s">
        <v>20344</v>
      </c>
      <c r="D1150">
        <v>22.771999999999998</v>
      </c>
      <c r="E1150">
        <v>101</v>
      </c>
      <c r="F1150">
        <v>72</v>
      </c>
      <c r="G1150">
        <v>2</v>
      </c>
      <c r="H1150">
        <v>192</v>
      </c>
      <c r="I1150">
        <v>287</v>
      </c>
      <c r="J1150">
        <v>39</v>
      </c>
      <c r="K1150">
        <v>138</v>
      </c>
      <c r="L1150">
        <v>0.89</v>
      </c>
      <c r="M1150">
        <v>32</v>
      </c>
      <c r="N1150">
        <v>196</v>
      </c>
      <c r="O1150">
        <v>51.5306</v>
      </c>
      <c r="P1150">
        <v>51.5306</v>
      </c>
      <c r="Q1150">
        <v>816</v>
      </c>
      <c r="R1150" t="s">
        <v>20344</v>
      </c>
    </row>
    <row r="1151" spans="1:18" x14ac:dyDescent="0.35">
      <c r="A1151" t="s">
        <v>19038</v>
      </c>
      <c r="B1151" t="s">
        <v>20345</v>
      </c>
      <c r="C1151" t="s">
        <v>20346</v>
      </c>
      <c r="D1151">
        <v>27.178999999999998</v>
      </c>
      <c r="E1151">
        <v>195</v>
      </c>
      <c r="F1151">
        <v>108</v>
      </c>
      <c r="G1151">
        <v>6</v>
      </c>
      <c r="H1151">
        <v>376</v>
      </c>
      <c r="I1151">
        <v>538</v>
      </c>
      <c r="J1151">
        <v>124</v>
      </c>
      <c r="K1151">
        <v>316</v>
      </c>
      <c r="L1151">
        <v>7.9999999999999996E-7</v>
      </c>
      <c r="M1151">
        <v>51.6</v>
      </c>
      <c r="N1151">
        <v>338</v>
      </c>
      <c r="O1151">
        <v>57.692300000000003</v>
      </c>
      <c r="P1151">
        <v>57.692300000000003</v>
      </c>
      <c r="Q1151">
        <v>3134</v>
      </c>
      <c r="R1151" t="s">
        <v>20346</v>
      </c>
    </row>
    <row r="1152" spans="1:18" x14ac:dyDescent="0.35">
      <c r="A1152" t="s">
        <v>18946</v>
      </c>
      <c r="B1152" t="s">
        <v>20347</v>
      </c>
      <c r="C1152" t="s">
        <v>20348</v>
      </c>
      <c r="D1152">
        <v>29.379000000000001</v>
      </c>
      <c r="E1152">
        <v>177</v>
      </c>
      <c r="F1152">
        <v>101</v>
      </c>
      <c r="G1152">
        <v>8</v>
      </c>
      <c r="H1152">
        <v>1</v>
      </c>
      <c r="I1152">
        <v>155</v>
      </c>
      <c r="J1152">
        <v>1</v>
      </c>
      <c r="K1152">
        <v>175</v>
      </c>
      <c r="L1152">
        <v>9.3800000000000003E-5</v>
      </c>
      <c r="M1152">
        <v>43.1</v>
      </c>
      <c r="N1152">
        <v>252</v>
      </c>
      <c r="O1152">
        <v>70.238100000000003</v>
      </c>
      <c r="P1152">
        <v>70.238100000000003</v>
      </c>
      <c r="Q1152">
        <v>681</v>
      </c>
      <c r="R1152" t="s">
        <v>20348</v>
      </c>
    </row>
    <row r="1153" spans="1:18" x14ac:dyDescent="0.35">
      <c r="A1153" t="s">
        <v>18932</v>
      </c>
      <c r="B1153" t="s">
        <v>18253</v>
      </c>
      <c r="C1153" t="s">
        <v>20349</v>
      </c>
      <c r="D1153">
        <v>30.33</v>
      </c>
      <c r="E1153">
        <v>333</v>
      </c>
      <c r="F1153">
        <v>169</v>
      </c>
      <c r="G1153">
        <v>11</v>
      </c>
      <c r="H1153">
        <v>4</v>
      </c>
      <c r="I1153">
        <v>324</v>
      </c>
      <c r="J1153">
        <v>6</v>
      </c>
      <c r="K1153">
        <v>287</v>
      </c>
      <c r="L1153">
        <v>1.92E-26</v>
      </c>
      <c r="M1153">
        <v>106</v>
      </c>
      <c r="N1153">
        <v>291</v>
      </c>
      <c r="O1153">
        <v>114.43300000000001</v>
      </c>
      <c r="P1153">
        <v>101</v>
      </c>
      <c r="Q1153">
        <v>4155</v>
      </c>
      <c r="R1153" t="s">
        <v>20349</v>
      </c>
    </row>
    <row r="1154" spans="1:18" x14ac:dyDescent="0.35">
      <c r="A1154" t="s">
        <v>18976</v>
      </c>
      <c r="B1154" t="s">
        <v>20350</v>
      </c>
      <c r="C1154" t="s">
        <v>20351</v>
      </c>
      <c r="D1154">
        <v>26.087</v>
      </c>
      <c r="E1154">
        <v>92</v>
      </c>
      <c r="F1154">
        <v>60</v>
      </c>
      <c r="G1154">
        <v>3</v>
      </c>
      <c r="H1154">
        <v>18</v>
      </c>
      <c r="I1154">
        <v>109</v>
      </c>
      <c r="J1154">
        <v>4</v>
      </c>
      <c r="K1154">
        <v>87</v>
      </c>
      <c r="L1154">
        <v>0.79</v>
      </c>
      <c r="M1154">
        <v>30</v>
      </c>
      <c r="N1154">
        <v>171</v>
      </c>
      <c r="O1154">
        <v>53.801200000000001</v>
      </c>
      <c r="P1154">
        <v>53.801200000000001</v>
      </c>
      <c r="Q1154">
        <v>1798</v>
      </c>
      <c r="R1154" t="s">
        <v>20351</v>
      </c>
    </row>
    <row r="1155" spans="1:18" x14ac:dyDescent="0.35">
      <c r="A1155" t="s">
        <v>18920</v>
      </c>
      <c r="B1155" t="s">
        <v>20352</v>
      </c>
      <c r="C1155" t="s">
        <v>20353</v>
      </c>
      <c r="D1155">
        <v>30.488</v>
      </c>
      <c r="E1155">
        <v>164</v>
      </c>
      <c r="F1155">
        <v>81</v>
      </c>
      <c r="G1155">
        <v>5</v>
      </c>
      <c r="H1155">
        <v>170</v>
      </c>
      <c r="I1155">
        <v>333</v>
      </c>
      <c r="J1155">
        <v>101</v>
      </c>
      <c r="K1155">
        <v>231</v>
      </c>
      <c r="L1155">
        <v>1.6900000000000001E-5</v>
      </c>
      <c r="M1155">
        <v>46.2</v>
      </c>
      <c r="N1155">
        <v>283</v>
      </c>
      <c r="O1155">
        <v>57.950499999999998</v>
      </c>
      <c r="P1155">
        <v>57.950499999999998</v>
      </c>
      <c r="Q1155">
        <v>5401</v>
      </c>
      <c r="R1155" t="s">
        <v>20353</v>
      </c>
    </row>
    <row r="1156" spans="1:18" x14ac:dyDescent="0.35">
      <c r="A1156" t="s">
        <v>18940</v>
      </c>
      <c r="B1156" t="s">
        <v>20354</v>
      </c>
      <c r="C1156" t="s">
        <v>20355</v>
      </c>
      <c r="D1156">
        <v>39.430999999999997</v>
      </c>
      <c r="E1156">
        <v>738</v>
      </c>
      <c r="F1156">
        <v>414</v>
      </c>
      <c r="G1156">
        <v>10</v>
      </c>
      <c r="H1156">
        <v>8</v>
      </c>
      <c r="I1156">
        <v>742</v>
      </c>
      <c r="J1156">
        <v>3</v>
      </c>
      <c r="K1156">
        <v>710</v>
      </c>
      <c r="L1156">
        <v>1.2700000000000001E-161</v>
      </c>
      <c r="M1156">
        <v>484</v>
      </c>
      <c r="N1156">
        <v>710</v>
      </c>
      <c r="O1156">
        <v>103.944</v>
      </c>
      <c r="P1156">
        <v>101</v>
      </c>
      <c r="Q1156">
        <v>4547</v>
      </c>
      <c r="R1156" t="s">
        <v>20355</v>
      </c>
    </row>
    <row r="1157" spans="1:18" x14ac:dyDescent="0.35">
      <c r="A1157" t="s">
        <v>18940</v>
      </c>
      <c r="B1157" t="s">
        <v>20356</v>
      </c>
      <c r="C1157" t="s">
        <v>20357</v>
      </c>
      <c r="D1157">
        <v>41.454000000000001</v>
      </c>
      <c r="E1157">
        <v>743</v>
      </c>
      <c r="F1157">
        <v>412</v>
      </c>
      <c r="G1157">
        <v>9</v>
      </c>
      <c r="H1157">
        <v>8</v>
      </c>
      <c r="I1157">
        <v>744</v>
      </c>
      <c r="J1157">
        <v>5</v>
      </c>
      <c r="K1157">
        <v>730</v>
      </c>
      <c r="L1157">
        <v>7.3200000000000004E-166</v>
      </c>
      <c r="M1157">
        <v>496</v>
      </c>
      <c r="N1157">
        <v>733</v>
      </c>
      <c r="O1157">
        <v>101.364</v>
      </c>
      <c r="P1157">
        <v>101</v>
      </c>
      <c r="Q1157">
        <v>4533</v>
      </c>
      <c r="R1157" t="s">
        <v>20357</v>
      </c>
    </row>
    <row r="1158" spans="1:18" x14ac:dyDescent="0.35">
      <c r="A1158" t="s">
        <v>18946</v>
      </c>
      <c r="B1158" t="s">
        <v>17029</v>
      </c>
      <c r="C1158" t="s">
        <v>20358</v>
      </c>
      <c r="D1158">
        <v>27.585999999999999</v>
      </c>
      <c r="E1158">
        <v>174</v>
      </c>
      <c r="F1158">
        <v>92</v>
      </c>
      <c r="G1158">
        <v>7</v>
      </c>
      <c r="H1158">
        <v>6</v>
      </c>
      <c r="I1158">
        <v>150</v>
      </c>
      <c r="J1158">
        <v>3</v>
      </c>
      <c r="K1158">
        <v>171</v>
      </c>
      <c r="L1158">
        <v>5.8699999999999996E-4</v>
      </c>
      <c r="M1158">
        <v>40.799999999999997</v>
      </c>
      <c r="N1158">
        <v>253</v>
      </c>
      <c r="O1158">
        <v>68.774699999999996</v>
      </c>
      <c r="P1158">
        <v>68.774699999999996</v>
      </c>
      <c r="Q1158">
        <v>801</v>
      </c>
      <c r="R1158" t="s">
        <v>20358</v>
      </c>
    </row>
    <row r="1159" spans="1:18" x14ac:dyDescent="0.35">
      <c r="A1159" t="s">
        <v>18940</v>
      </c>
      <c r="B1159" t="s">
        <v>20359</v>
      </c>
      <c r="C1159" t="s">
        <v>20360</v>
      </c>
      <c r="D1159">
        <v>41.755000000000003</v>
      </c>
      <c r="E1159">
        <v>752</v>
      </c>
      <c r="F1159">
        <v>418</v>
      </c>
      <c r="G1159">
        <v>9</v>
      </c>
      <c r="H1159">
        <v>8</v>
      </c>
      <c r="I1159">
        <v>742</v>
      </c>
      <c r="J1159">
        <v>18</v>
      </c>
      <c r="K1159">
        <v>766</v>
      </c>
      <c r="L1159">
        <v>2.12E-157</v>
      </c>
      <c r="M1159">
        <v>475</v>
      </c>
      <c r="N1159">
        <v>766</v>
      </c>
      <c r="O1159">
        <v>98.172300000000007</v>
      </c>
      <c r="P1159">
        <v>98.172300000000007</v>
      </c>
      <c r="Q1159">
        <v>4566</v>
      </c>
      <c r="R1159" t="s">
        <v>20360</v>
      </c>
    </row>
    <row r="1160" spans="1:18" x14ac:dyDescent="0.35">
      <c r="A1160" t="s">
        <v>18935</v>
      </c>
      <c r="B1160" t="s">
        <v>20361</v>
      </c>
      <c r="C1160" t="s">
        <v>20362</v>
      </c>
      <c r="D1160">
        <v>36.646000000000001</v>
      </c>
      <c r="E1160">
        <v>161</v>
      </c>
      <c r="F1160">
        <v>90</v>
      </c>
      <c r="G1160">
        <v>4</v>
      </c>
      <c r="H1160">
        <v>3</v>
      </c>
      <c r="I1160">
        <v>163</v>
      </c>
      <c r="J1160">
        <v>4</v>
      </c>
      <c r="K1160">
        <v>152</v>
      </c>
      <c r="L1160">
        <v>1.0399999999999999E-29</v>
      </c>
      <c r="M1160">
        <v>107</v>
      </c>
      <c r="N1160">
        <v>163</v>
      </c>
      <c r="O1160">
        <v>98.772999999999996</v>
      </c>
      <c r="P1160">
        <v>98.772999999999996</v>
      </c>
      <c r="Q1160">
        <v>2500</v>
      </c>
      <c r="R1160" t="s">
        <v>20362</v>
      </c>
    </row>
    <row r="1161" spans="1:18" x14ac:dyDescent="0.35">
      <c r="A1161" t="s">
        <v>18920</v>
      </c>
      <c r="B1161" t="s">
        <v>20363</v>
      </c>
      <c r="C1161" t="s">
        <v>20364</v>
      </c>
      <c r="D1161">
        <v>33.14</v>
      </c>
      <c r="E1161">
        <v>172</v>
      </c>
      <c r="F1161">
        <v>80</v>
      </c>
      <c r="G1161">
        <v>4</v>
      </c>
      <c r="H1161">
        <v>169</v>
      </c>
      <c r="I1161">
        <v>337</v>
      </c>
      <c r="J1161">
        <v>99</v>
      </c>
      <c r="K1161">
        <v>238</v>
      </c>
      <c r="L1161">
        <v>1.2400000000000001E-9</v>
      </c>
      <c r="M1161">
        <v>58.9</v>
      </c>
      <c r="N1161">
        <v>292</v>
      </c>
      <c r="O1161">
        <v>58.9041</v>
      </c>
      <c r="P1161">
        <v>58.9041</v>
      </c>
      <c r="Q1161">
        <v>5194</v>
      </c>
      <c r="R1161" t="s">
        <v>20364</v>
      </c>
    </row>
    <row r="1162" spans="1:18" x14ac:dyDescent="0.35">
      <c r="A1162" t="s">
        <v>19000</v>
      </c>
      <c r="B1162" t="s">
        <v>19167</v>
      </c>
      <c r="C1162" t="s">
        <v>20365</v>
      </c>
      <c r="D1162">
        <v>24.437999999999999</v>
      </c>
      <c r="E1162">
        <v>667</v>
      </c>
      <c r="F1162">
        <v>422</v>
      </c>
      <c r="G1162">
        <v>19</v>
      </c>
      <c r="H1162">
        <v>283</v>
      </c>
      <c r="I1162">
        <v>935</v>
      </c>
      <c r="J1162">
        <v>175</v>
      </c>
      <c r="K1162">
        <v>773</v>
      </c>
      <c r="L1162">
        <v>5.8000000000000003E-28</v>
      </c>
      <c r="M1162">
        <v>121</v>
      </c>
      <c r="N1162">
        <v>786</v>
      </c>
      <c r="O1162">
        <v>84.860100000000003</v>
      </c>
      <c r="P1162">
        <v>84.860100000000003</v>
      </c>
      <c r="Q1162">
        <v>2055</v>
      </c>
      <c r="R1162" t="s">
        <v>20365</v>
      </c>
    </row>
    <row r="1163" spans="1:18" x14ac:dyDescent="0.35">
      <c r="A1163" t="s">
        <v>19673</v>
      </c>
      <c r="B1163" t="s">
        <v>17357</v>
      </c>
      <c r="C1163" t="s">
        <v>17358</v>
      </c>
      <c r="D1163">
        <v>28.571000000000002</v>
      </c>
      <c r="E1163">
        <v>196</v>
      </c>
      <c r="F1163">
        <v>93</v>
      </c>
      <c r="G1163">
        <v>7</v>
      </c>
      <c r="H1163">
        <v>348</v>
      </c>
      <c r="I1163">
        <v>502</v>
      </c>
      <c r="J1163">
        <v>30</v>
      </c>
      <c r="K1163">
        <v>219</v>
      </c>
      <c r="L1163">
        <v>8.9999999999999993E-3</v>
      </c>
      <c r="M1163">
        <v>38.5</v>
      </c>
      <c r="N1163">
        <v>299</v>
      </c>
      <c r="O1163">
        <v>65.5518</v>
      </c>
      <c r="P1163">
        <v>65.5518</v>
      </c>
      <c r="Q1163">
        <v>999</v>
      </c>
      <c r="R1163" t="s">
        <v>17358</v>
      </c>
    </row>
    <row r="1164" spans="1:18" x14ac:dyDescent="0.35">
      <c r="A1164" t="s">
        <v>18978</v>
      </c>
      <c r="B1164" t="s">
        <v>15441</v>
      </c>
      <c r="C1164" t="s">
        <v>15442</v>
      </c>
      <c r="D1164">
        <v>23.77</v>
      </c>
      <c r="E1164">
        <v>244</v>
      </c>
      <c r="F1164">
        <v>167</v>
      </c>
      <c r="G1164">
        <v>8</v>
      </c>
      <c r="H1164">
        <v>374</v>
      </c>
      <c r="I1164">
        <v>614</v>
      </c>
      <c r="J1164">
        <v>5</v>
      </c>
      <c r="K1164">
        <v>232</v>
      </c>
      <c r="L1164">
        <v>3.4E-5</v>
      </c>
      <c r="M1164">
        <v>47.4</v>
      </c>
      <c r="N1164">
        <v>251</v>
      </c>
      <c r="O1164">
        <v>97.211200000000005</v>
      </c>
      <c r="P1164">
        <v>97.211200000000005</v>
      </c>
      <c r="Q1164">
        <v>259</v>
      </c>
      <c r="R1164" t="s">
        <v>15442</v>
      </c>
    </row>
    <row r="1165" spans="1:18" x14ac:dyDescent="0.35">
      <c r="A1165" t="s">
        <v>18932</v>
      </c>
      <c r="B1165" t="s">
        <v>20366</v>
      </c>
      <c r="C1165" t="s">
        <v>20367</v>
      </c>
      <c r="D1165">
        <v>29.01</v>
      </c>
      <c r="E1165">
        <v>293</v>
      </c>
      <c r="F1165">
        <v>158</v>
      </c>
      <c r="G1165">
        <v>7</v>
      </c>
      <c r="H1165">
        <v>4</v>
      </c>
      <c r="I1165">
        <v>294</v>
      </c>
      <c r="J1165">
        <v>6</v>
      </c>
      <c r="K1165">
        <v>250</v>
      </c>
      <c r="L1165">
        <v>5.5800000000000003E-21</v>
      </c>
      <c r="M1165">
        <v>91.7</v>
      </c>
      <c r="N1165">
        <v>288</v>
      </c>
      <c r="O1165">
        <v>101.736</v>
      </c>
      <c r="P1165">
        <v>101</v>
      </c>
      <c r="Q1165">
        <v>4393</v>
      </c>
      <c r="R1165" t="s">
        <v>20367</v>
      </c>
    </row>
    <row r="1166" spans="1:18" x14ac:dyDescent="0.35">
      <c r="A1166" t="s">
        <v>18946</v>
      </c>
      <c r="B1166" t="s">
        <v>15332</v>
      </c>
      <c r="C1166" t="s">
        <v>15333</v>
      </c>
      <c r="D1166">
        <v>23.431000000000001</v>
      </c>
      <c r="E1166">
        <v>239</v>
      </c>
      <c r="F1166">
        <v>143</v>
      </c>
      <c r="G1166">
        <v>8</v>
      </c>
      <c r="H1166">
        <v>9</v>
      </c>
      <c r="I1166">
        <v>226</v>
      </c>
      <c r="J1166">
        <v>8</v>
      </c>
      <c r="K1166">
        <v>227</v>
      </c>
      <c r="L1166">
        <v>1.3899999999999999E-4</v>
      </c>
      <c r="M1166">
        <v>42.7</v>
      </c>
      <c r="N1166">
        <v>249</v>
      </c>
      <c r="O1166">
        <v>95.983900000000006</v>
      </c>
      <c r="P1166">
        <v>95.983900000000006</v>
      </c>
      <c r="Q1166">
        <v>710</v>
      </c>
      <c r="R1166" t="s">
        <v>15333</v>
      </c>
    </row>
    <row r="1167" spans="1:18" x14ac:dyDescent="0.35">
      <c r="A1167" t="s">
        <v>18928</v>
      </c>
      <c r="B1167" t="s">
        <v>20368</v>
      </c>
      <c r="C1167" t="s">
        <v>20369</v>
      </c>
      <c r="D1167">
        <v>57.713999999999999</v>
      </c>
      <c r="E1167">
        <v>175</v>
      </c>
      <c r="F1167">
        <v>59</v>
      </c>
      <c r="G1167">
        <v>1</v>
      </c>
      <c r="H1167">
        <v>8</v>
      </c>
      <c r="I1167">
        <v>167</v>
      </c>
      <c r="J1167">
        <v>40</v>
      </c>
      <c r="K1167">
        <v>214</v>
      </c>
      <c r="L1167">
        <v>3.8600000000000003E-64</v>
      </c>
      <c r="M1167">
        <v>196</v>
      </c>
      <c r="N1167">
        <v>219</v>
      </c>
      <c r="O1167">
        <v>79.908699999999996</v>
      </c>
      <c r="P1167">
        <v>79.908699999999996</v>
      </c>
      <c r="Q1167">
        <v>3624</v>
      </c>
      <c r="R1167" t="s">
        <v>20369</v>
      </c>
    </row>
    <row r="1168" spans="1:18" x14ac:dyDescent="0.35">
      <c r="A1168" t="s">
        <v>18932</v>
      </c>
      <c r="B1168" t="s">
        <v>20370</v>
      </c>
      <c r="C1168" t="s">
        <v>20371</v>
      </c>
      <c r="D1168">
        <v>51.22</v>
      </c>
      <c r="E1168">
        <v>328</v>
      </c>
      <c r="F1168">
        <v>159</v>
      </c>
      <c r="G1168">
        <v>1</v>
      </c>
      <c r="H1168">
        <v>1</v>
      </c>
      <c r="I1168">
        <v>327</v>
      </c>
      <c r="J1168">
        <v>1</v>
      </c>
      <c r="K1168">
        <v>328</v>
      </c>
      <c r="L1168">
        <v>3.7400000000000001E-104</v>
      </c>
      <c r="M1168">
        <v>308</v>
      </c>
      <c r="N1168">
        <v>331</v>
      </c>
      <c r="O1168">
        <v>99.093699999999998</v>
      </c>
      <c r="P1168">
        <v>99.093699999999998</v>
      </c>
      <c r="Q1168">
        <v>4027</v>
      </c>
      <c r="R1168" t="s">
        <v>20371</v>
      </c>
    </row>
    <row r="1169" spans="1:18" x14ac:dyDescent="0.35">
      <c r="A1169" t="s">
        <v>18946</v>
      </c>
      <c r="B1169" t="s">
        <v>16547</v>
      </c>
      <c r="C1169" t="s">
        <v>16548</v>
      </c>
      <c r="D1169">
        <v>26.038</v>
      </c>
      <c r="E1169">
        <v>265</v>
      </c>
      <c r="F1169">
        <v>162</v>
      </c>
      <c r="G1169">
        <v>7</v>
      </c>
      <c r="H1169">
        <v>3</v>
      </c>
      <c r="I1169">
        <v>245</v>
      </c>
      <c r="J1169">
        <v>11</v>
      </c>
      <c r="K1169">
        <v>263</v>
      </c>
      <c r="L1169">
        <v>5.8500000000000005E-10</v>
      </c>
      <c r="M1169">
        <v>58.9</v>
      </c>
      <c r="N1169">
        <v>280</v>
      </c>
      <c r="O1169">
        <v>94.642899999999997</v>
      </c>
      <c r="P1169">
        <v>94.642899999999997</v>
      </c>
      <c r="Q1169">
        <v>396</v>
      </c>
      <c r="R1169" t="s">
        <v>16548</v>
      </c>
    </row>
    <row r="1170" spans="1:18" x14ac:dyDescent="0.35">
      <c r="A1170" t="s">
        <v>18947</v>
      </c>
      <c r="B1170" t="s">
        <v>16547</v>
      </c>
      <c r="C1170" t="s">
        <v>16548</v>
      </c>
      <c r="D1170">
        <v>26.295000000000002</v>
      </c>
      <c r="E1170">
        <v>251</v>
      </c>
      <c r="F1170">
        <v>138</v>
      </c>
      <c r="G1170">
        <v>15</v>
      </c>
      <c r="H1170">
        <v>47</v>
      </c>
      <c r="I1170">
        <v>271</v>
      </c>
      <c r="J1170">
        <v>13</v>
      </c>
      <c r="K1170">
        <v>242</v>
      </c>
      <c r="L1170">
        <v>2E-3</v>
      </c>
      <c r="M1170">
        <v>39.700000000000003</v>
      </c>
      <c r="N1170">
        <v>280</v>
      </c>
      <c r="O1170">
        <v>89.642899999999997</v>
      </c>
      <c r="P1170">
        <v>89.642899999999997</v>
      </c>
      <c r="Q1170">
        <v>1124</v>
      </c>
      <c r="R1170" t="s">
        <v>16548</v>
      </c>
    </row>
    <row r="1171" spans="1:18" x14ac:dyDescent="0.35">
      <c r="A1171" t="s">
        <v>18948</v>
      </c>
      <c r="B1171" t="s">
        <v>16547</v>
      </c>
      <c r="C1171" t="s">
        <v>16548</v>
      </c>
      <c r="D1171">
        <v>23.97</v>
      </c>
      <c r="E1171">
        <v>267</v>
      </c>
      <c r="F1171">
        <v>164</v>
      </c>
      <c r="G1171">
        <v>8</v>
      </c>
      <c r="H1171">
        <v>122</v>
      </c>
      <c r="I1171">
        <v>362</v>
      </c>
      <c r="J1171">
        <v>10</v>
      </c>
      <c r="K1171">
        <v>263</v>
      </c>
      <c r="L1171">
        <v>1.42E-6</v>
      </c>
      <c r="M1171">
        <v>49.7</v>
      </c>
      <c r="N1171">
        <v>280</v>
      </c>
      <c r="O1171">
        <v>95.357100000000003</v>
      </c>
      <c r="P1171">
        <v>95.357100000000003</v>
      </c>
      <c r="Q1171">
        <v>2971</v>
      </c>
      <c r="R1171" t="s">
        <v>16548</v>
      </c>
    </row>
    <row r="1172" spans="1:18" x14ac:dyDescent="0.35">
      <c r="A1172" t="s">
        <v>18953</v>
      </c>
      <c r="B1172" t="s">
        <v>15913</v>
      </c>
      <c r="C1172" t="s">
        <v>17680</v>
      </c>
      <c r="D1172">
        <v>24.161000000000001</v>
      </c>
      <c r="E1172">
        <v>149</v>
      </c>
      <c r="F1172">
        <v>89</v>
      </c>
      <c r="G1172">
        <v>4</v>
      </c>
      <c r="H1172">
        <v>500</v>
      </c>
      <c r="I1172">
        <v>627</v>
      </c>
      <c r="J1172">
        <v>39</v>
      </c>
      <c r="K1172">
        <v>184</v>
      </c>
      <c r="L1172">
        <v>7.8200000000000003E-4</v>
      </c>
      <c r="M1172">
        <v>42.7</v>
      </c>
      <c r="N1172">
        <v>297</v>
      </c>
      <c r="O1172">
        <v>50.168399999999998</v>
      </c>
      <c r="P1172">
        <v>50.168399999999998</v>
      </c>
      <c r="Q1172">
        <v>1926</v>
      </c>
      <c r="R1172" t="s">
        <v>17680</v>
      </c>
    </row>
    <row r="1173" spans="1:18" x14ac:dyDescent="0.35">
      <c r="A1173" t="s">
        <v>19601</v>
      </c>
      <c r="B1173" t="s">
        <v>15913</v>
      </c>
      <c r="C1173" t="s">
        <v>17680</v>
      </c>
      <c r="D1173">
        <v>23.98</v>
      </c>
      <c r="E1173">
        <v>196</v>
      </c>
      <c r="F1173">
        <v>114</v>
      </c>
      <c r="G1173">
        <v>7</v>
      </c>
      <c r="H1173">
        <v>156</v>
      </c>
      <c r="I1173">
        <v>345</v>
      </c>
      <c r="J1173">
        <v>6</v>
      </c>
      <c r="K1173">
        <v>172</v>
      </c>
      <c r="L1173">
        <v>2.3E-2</v>
      </c>
      <c r="M1173">
        <v>37.700000000000003</v>
      </c>
      <c r="N1173">
        <v>297</v>
      </c>
      <c r="O1173">
        <v>65.993300000000005</v>
      </c>
      <c r="P1173">
        <v>65.993300000000005</v>
      </c>
      <c r="Q1173">
        <v>2870</v>
      </c>
      <c r="R1173" t="s">
        <v>17680</v>
      </c>
    </row>
    <row r="1174" spans="1:18" x14ac:dyDescent="0.35">
      <c r="A1174" t="s">
        <v>19602</v>
      </c>
      <c r="B1174" t="s">
        <v>15913</v>
      </c>
      <c r="C1174" t="s">
        <v>17680</v>
      </c>
      <c r="D1174">
        <v>23.98</v>
      </c>
      <c r="E1174">
        <v>196</v>
      </c>
      <c r="F1174">
        <v>114</v>
      </c>
      <c r="G1174">
        <v>7</v>
      </c>
      <c r="H1174">
        <v>155</v>
      </c>
      <c r="I1174">
        <v>344</v>
      </c>
      <c r="J1174">
        <v>6</v>
      </c>
      <c r="K1174">
        <v>172</v>
      </c>
      <c r="L1174">
        <v>1.6E-2</v>
      </c>
      <c r="M1174">
        <v>38.1</v>
      </c>
      <c r="N1174">
        <v>297</v>
      </c>
      <c r="O1174">
        <v>65.993300000000005</v>
      </c>
      <c r="P1174">
        <v>65.993300000000005</v>
      </c>
      <c r="Q1174">
        <v>3014</v>
      </c>
      <c r="R1174" t="s">
        <v>17680</v>
      </c>
    </row>
    <row r="1175" spans="1:18" x14ac:dyDescent="0.35">
      <c r="A1175" t="s">
        <v>20372</v>
      </c>
      <c r="B1175" t="s">
        <v>20373</v>
      </c>
      <c r="C1175" t="s">
        <v>20374</v>
      </c>
      <c r="D1175">
        <v>26.087</v>
      </c>
      <c r="E1175">
        <v>138</v>
      </c>
      <c r="F1175">
        <v>88</v>
      </c>
      <c r="G1175">
        <v>4</v>
      </c>
      <c r="H1175">
        <v>25</v>
      </c>
      <c r="I1175">
        <v>156</v>
      </c>
      <c r="J1175">
        <v>6</v>
      </c>
      <c r="K1175">
        <v>135</v>
      </c>
      <c r="L1175">
        <v>0.77</v>
      </c>
      <c r="M1175">
        <v>30.8</v>
      </c>
      <c r="N1175">
        <v>158</v>
      </c>
      <c r="O1175">
        <v>87.341800000000006</v>
      </c>
      <c r="P1175">
        <v>87.341800000000006</v>
      </c>
      <c r="Q1175">
        <v>1909</v>
      </c>
      <c r="R1175" t="s">
        <v>20374</v>
      </c>
    </row>
    <row r="1176" spans="1:18" x14ac:dyDescent="0.35">
      <c r="A1176" t="s">
        <v>18946</v>
      </c>
      <c r="B1176" t="s">
        <v>18587</v>
      </c>
      <c r="C1176" t="s">
        <v>18588</v>
      </c>
      <c r="D1176">
        <v>23.937999999999999</v>
      </c>
      <c r="E1176">
        <v>259</v>
      </c>
      <c r="F1176">
        <v>167</v>
      </c>
      <c r="G1176">
        <v>9</v>
      </c>
      <c r="H1176">
        <v>5</v>
      </c>
      <c r="I1176">
        <v>245</v>
      </c>
      <c r="J1176">
        <v>4</v>
      </c>
      <c r="K1176">
        <v>250</v>
      </c>
      <c r="L1176">
        <v>2.9399999999999998E-6</v>
      </c>
      <c r="M1176">
        <v>47.8</v>
      </c>
      <c r="N1176">
        <v>250</v>
      </c>
      <c r="O1176">
        <v>103.6</v>
      </c>
      <c r="P1176">
        <v>101</v>
      </c>
      <c r="Q1176">
        <v>557</v>
      </c>
      <c r="R1176" t="s">
        <v>18588</v>
      </c>
    </row>
    <row r="1177" spans="1:18" x14ac:dyDescent="0.35">
      <c r="A1177" t="s">
        <v>19012</v>
      </c>
      <c r="B1177" t="s">
        <v>18587</v>
      </c>
      <c r="C1177" t="s">
        <v>18588</v>
      </c>
      <c r="D1177">
        <v>26.382999999999999</v>
      </c>
      <c r="E1177">
        <v>235</v>
      </c>
      <c r="F1177">
        <v>141</v>
      </c>
      <c r="G1177">
        <v>10</v>
      </c>
      <c r="H1177">
        <v>7</v>
      </c>
      <c r="I1177">
        <v>223</v>
      </c>
      <c r="J1177">
        <v>5</v>
      </c>
      <c r="K1177">
        <v>225</v>
      </c>
      <c r="L1177">
        <v>1.2999999999999999E-2</v>
      </c>
      <c r="M1177">
        <v>37</v>
      </c>
      <c r="N1177">
        <v>250</v>
      </c>
      <c r="O1177">
        <v>94</v>
      </c>
      <c r="P1177">
        <v>94</v>
      </c>
      <c r="Q1177">
        <v>941</v>
      </c>
      <c r="R1177" t="s">
        <v>18588</v>
      </c>
    </row>
    <row r="1178" spans="1:18" x14ac:dyDescent="0.35">
      <c r="A1178" t="s">
        <v>19013</v>
      </c>
      <c r="B1178" t="s">
        <v>18587</v>
      </c>
      <c r="C1178" t="s">
        <v>18588</v>
      </c>
      <c r="D1178">
        <v>26.382999999999999</v>
      </c>
      <c r="E1178">
        <v>235</v>
      </c>
      <c r="F1178">
        <v>141</v>
      </c>
      <c r="G1178">
        <v>10</v>
      </c>
      <c r="H1178">
        <v>7</v>
      </c>
      <c r="I1178">
        <v>223</v>
      </c>
      <c r="J1178">
        <v>5</v>
      </c>
      <c r="K1178">
        <v>225</v>
      </c>
      <c r="L1178">
        <v>1.2999999999999999E-2</v>
      </c>
      <c r="M1178">
        <v>37</v>
      </c>
      <c r="N1178">
        <v>250</v>
      </c>
      <c r="O1178">
        <v>94</v>
      </c>
      <c r="P1178">
        <v>94</v>
      </c>
      <c r="Q1178">
        <v>979</v>
      </c>
      <c r="R1178" t="s">
        <v>18588</v>
      </c>
    </row>
    <row r="1179" spans="1:18" x14ac:dyDescent="0.35">
      <c r="A1179" t="s">
        <v>18947</v>
      </c>
      <c r="B1179" t="s">
        <v>18587</v>
      </c>
      <c r="C1179" t="s">
        <v>18588</v>
      </c>
      <c r="D1179">
        <v>23.672999999999998</v>
      </c>
      <c r="E1179">
        <v>245</v>
      </c>
      <c r="F1179">
        <v>152</v>
      </c>
      <c r="G1179">
        <v>10</v>
      </c>
      <c r="H1179">
        <v>45</v>
      </c>
      <c r="I1179">
        <v>271</v>
      </c>
      <c r="J1179">
        <v>2</v>
      </c>
      <c r="K1179">
        <v>229</v>
      </c>
      <c r="L1179">
        <v>3.4000000000000002E-4</v>
      </c>
      <c r="M1179">
        <v>42</v>
      </c>
      <c r="N1179">
        <v>250</v>
      </c>
      <c r="O1179">
        <v>98</v>
      </c>
      <c r="P1179">
        <v>98</v>
      </c>
      <c r="Q1179">
        <v>1072</v>
      </c>
      <c r="R1179" t="s">
        <v>18588</v>
      </c>
    </row>
    <row r="1180" spans="1:18" x14ac:dyDescent="0.35">
      <c r="A1180" t="s">
        <v>18943</v>
      </c>
      <c r="B1180" t="s">
        <v>18587</v>
      </c>
      <c r="C1180" t="s">
        <v>18588</v>
      </c>
      <c r="D1180">
        <v>22.835000000000001</v>
      </c>
      <c r="E1180">
        <v>254</v>
      </c>
      <c r="F1180">
        <v>155</v>
      </c>
      <c r="G1180">
        <v>9</v>
      </c>
      <c r="H1180">
        <v>27</v>
      </c>
      <c r="I1180">
        <v>255</v>
      </c>
      <c r="J1180">
        <v>2</v>
      </c>
      <c r="K1180">
        <v>239</v>
      </c>
      <c r="L1180">
        <v>3.0899999999999998E-4</v>
      </c>
      <c r="M1180">
        <v>41.6</v>
      </c>
      <c r="N1180">
        <v>250</v>
      </c>
      <c r="O1180">
        <v>101.6</v>
      </c>
      <c r="P1180">
        <v>101</v>
      </c>
      <c r="Q1180">
        <v>1438</v>
      </c>
      <c r="R1180" t="s">
        <v>18588</v>
      </c>
    </row>
    <row r="1181" spans="1:18" x14ac:dyDescent="0.35">
      <c r="A1181" t="s">
        <v>18947</v>
      </c>
      <c r="B1181" t="s">
        <v>15633</v>
      </c>
      <c r="C1181" t="s">
        <v>15634</v>
      </c>
      <c r="D1181">
        <v>23.413</v>
      </c>
      <c r="E1181">
        <v>252</v>
      </c>
      <c r="F1181">
        <v>144</v>
      </c>
      <c r="G1181">
        <v>11</v>
      </c>
      <c r="H1181">
        <v>45</v>
      </c>
      <c r="I1181">
        <v>271</v>
      </c>
      <c r="J1181">
        <v>2</v>
      </c>
      <c r="K1181">
        <v>229</v>
      </c>
      <c r="L1181">
        <v>2E-3</v>
      </c>
      <c r="M1181">
        <v>39.700000000000003</v>
      </c>
      <c r="N1181">
        <v>250</v>
      </c>
      <c r="O1181">
        <v>100.8</v>
      </c>
      <c r="P1181">
        <v>101</v>
      </c>
      <c r="Q1181">
        <v>1116</v>
      </c>
      <c r="R1181" t="s">
        <v>15634</v>
      </c>
    </row>
    <row r="1182" spans="1:18" x14ac:dyDescent="0.35">
      <c r="A1182" t="s">
        <v>18943</v>
      </c>
      <c r="B1182" t="s">
        <v>15633</v>
      </c>
      <c r="C1182" t="s">
        <v>15634</v>
      </c>
      <c r="D1182">
        <v>27.736999999999998</v>
      </c>
      <c r="E1182">
        <v>137</v>
      </c>
      <c r="F1182">
        <v>81</v>
      </c>
      <c r="G1182">
        <v>3</v>
      </c>
      <c r="H1182">
        <v>27</v>
      </c>
      <c r="I1182">
        <v>149</v>
      </c>
      <c r="J1182">
        <v>2</v>
      </c>
      <c r="K1182">
        <v>134</v>
      </c>
      <c r="L1182">
        <v>7.3399999999999995E-4</v>
      </c>
      <c r="M1182">
        <v>40.4</v>
      </c>
      <c r="N1182">
        <v>250</v>
      </c>
      <c r="O1182">
        <v>54.8</v>
      </c>
      <c r="P1182">
        <v>54.8</v>
      </c>
      <c r="Q1182">
        <v>1528</v>
      </c>
      <c r="R1182" t="s">
        <v>15634</v>
      </c>
    </row>
    <row r="1183" spans="1:18" x14ac:dyDescent="0.35">
      <c r="A1183" t="s">
        <v>18976</v>
      </c>
      <c r="B1183" t="s">
        <v>20375</v>
      </c>
      <c r="C1183" t="s">
        <v>20376</v>
      </c>
      <c r="D1183">
        <v>24.224</v>
      </c>
      <c r="E1183">
        <v>161</v>
      </c>
      <c r="F1183">
        <v>112</v>
      </c>
      <c r="G1183">
        <v>4</v>
      </c>
      <c r="H1183">
        <v>19</v>
      </c>
      <c r="I1183">
        <v>177</v>
      </c>
      <c r="J1183">
        <v>3</v>
      </c>
      <c r="K1183">
        <v>155</v>
      </c>
      <c r="L1183">
        <v>0.59</v>
      </c>
      <c r="M1183">
        <v>30.4</v>
      </c>
      <c r="N1183">
        <v>190</v>
      </c>
      <c r="O1183">
        <v>84.736800000000002</v>
      </c>
      <c r="P1183">
        <v>84.736800000000002</v>
      </c>
      <c r="Q1183">
        <v>1786</v>
      </c>
      <c r="R1183" t="s">
        <v>20376</v>
      </c>
    </row>
    <row r="1184" spans="1:18" x14ac:dyDescent="0.35">
      <c r="A1184" t="s">
        <v>19010</v>
      </c>
      <c r="B1184" t="s">
        <v>20377</v>
      </c>
      <c r="C1184" t="s">
        <v>20378</v>
      </c>
      <c r="D1184">
        <v>24.535</v>
      </c>
      <c r="E1184">
        <v>269</v>
      </c>
      <c r="F1184">
        <v>167</v>
      </c>
      <c r="G1184">
        <v>9</v>
      </c>
      <c r="H1184">
        <v>16</v>
      </c>
      <c r="I1184">
        <v>269</v>
      </c>
      <c r="J1184">
        <v>8</v>
      </c>
      <c r="K1184">
        <v>255</v>
      </c>
      <c r="L1184">
        <v>3.0000000000000001E-3</v>
      </c>
      <c r="M1184">
        <v>38.9</v>
      </c>
      <c r="N1184">
        <v>259</v>
      </c>
      <c r="O1184">
        <v>103.861</v>
      </c>
      <c r="P1184">
        <v>101</v>
      </c>
      <c r="Q1184">
        <v>325</v>
      </c>
      <c r="R1184" t="s">
        <v>20378</v>
      </c>
    </row>
    <row r="1185" spans="1:18" x14ac:dyDescent="0.35">
      <c r="A1185" t="s">
        <v>18917</v>
      </c>
      <c r="B1185" t="s">
        <v>20377</v>
      </c>
      <c r="C1185" t="s">
        <v>20378</v>
      </c>
      <c r="D1185">
        <v>28.646000000000001</v>
      </c>
      <c r="E1185">
        <v>192</v>
      </c>
      <c r="F1185">
        <v>104</v>
      </c>
      <c r="G1185">
        <v>6</v>
      </c>
      <c r="H1185">
        <v>137</v>
      </c>
      <c r="I1185">
        <v>309</v>
      </c>
      <c r="J1185">
        <v>8</v>
      </c>
      <c r="K1185">
        <v>185</v>
      </c>
      <c r="L1185">
        <v>4.7699999999999997E-8</v>
      </c>
      <c r="M1185">
        <v>54.3</v>
      </c>
      <c r="N1185">
        <v>259</v>
      </c>
      <c r="O1185">
        <v>74.131299999999996</v>
      </c>
      <c r="P1185">
        <v>74.131299999999996</v>
      </c>
      <c r="Q1185">
        <v>5567</v>
      </c>
      <c r="R1185" t="s">
        <v>20378</v>
      </c>
    </row>
    <row r="1186" spans="1:18" x14ac:dyDescent="0.35">
      <c r="A1186" t="s">
        <v>18920</v>
      </c>
      <c r="B1186" t="s">
        <v>20379</v>
      </c>
      <c r="C1186" t="s">
        <v>20380</v>
      </c>
      <c r="D1186">
        <v>44.600999999999999</v>
      </c>
      <c r="E1186">
        <v>213</v>
      </c>
      <c r="F1186">
        <v>114</v>
      </c>
      <c r="G1186">
        <v>1</v>
      </c>
      <c r="H1186">
        <v>129</v>
      </c>
      <c r="I1186">
        <v>337</v>
      </c>
      <c r="J1186">
        <v>15</v>
      </c>
      <c r="K1186">
        <v>227</v>
      </c>
      <c r="L1186">
        <v>5.7100000000000001E-55</v>
      </c>
      <c r="M1186">
        <v>179</v>
      </c>
      <c r="N1186">
        <v>234</v>
      </c>
      <c r="O1186">
        <v>91.025599999999997</v>
      </c>
      <c r="P1186">
        <v>91.025599999999997</v>
      </c>
      <c r="Q1186">
        <v>5027</v>
      </c>
      <c r="R1186" t="s">
        <v>20380</v>
      </c>
    </row>
    <row r="1187" spans="1:18" x14ac:dyDescent="0.35">
      <c r="A1187" t="s">
        <v>18928</v>
      </c>
      <c r="B1187" t="s">
        <v>20381</v>
      </c>
      <c r="C1187" t="s">
        <v>20382</v>
      </c>
      <c r="D1187">
        <v>54.545000000000002</v>
      </c>
      <c r="E1187">
        <v>143</v>
      </c>
      <c r="F1187">
        <v>65</v>
      </c>
      <c r="G1187">
        <v>0</v>
      </c>
      <c r="H1187">
        <v>22</v>
      </c>
      <c r="I1187">
        <v>164</v>
      </c>
      <c r="J1187">
        <v>4</v>
      </c>
      <c r="K1187">
        <v>146</v>
      </c>
      <c r="L1187">
        <v>5.7500000000000002E-49</v>
      </c>
      <c r="M1187">
        <v>155</v>
      </c>
      <c r="N1187">
        <v>158</v>
      </c>
      <c r="O1187">
        <v>90.506299999999996</v>
      </c>
      <c r="P1187">
        <v>90.506299999999996</v>
      </c>
      <c r="Q1187">
        <v>3920</v>
      </c>
      <c r="R1187" t="s">
        <v>20382</v>
      </c>
    </row>
    <row r="1188" spans="1:18" x14ac:dyDescent="0.35">
      <c r="A1188" t="s">
        <v>18943</v>
      </c>
      <c r="B1188" t="s">
        <v>15579</v>
      </c>
      <c r="C1188" t="s">
        <v>18062</v>
      </c>
      <c r="D1188">
        <v>25.989000000000001</v>
      </c>
      <c r="E1188">
        <v>177</v>
      </c>
      <c r="F1188">
        <v>93</v>
      </c>
      <c r="G1188">
        <v>7</v>
      </c>
      <c r="H1188">
        <v>30</v>
      </c>
      <c r="I1188">
        <v>183</v>
      </c>
      <c r="J1188">
        <v>8</v>
      </c>
      <c r="K1188">
        <v>169</v>
      </c>
      <c r="L1188">
        <v>7.86E-5</v>
      </c>
      <c r="M1188">
        <v>43.5</v>
      </c>
      <c r="N1188">
        <v>262</v>
      </c>
      <c r="O1188">
        <v>67.557299999999998</v>
      </c>
      <c r="P1188">
        <v>67.557299999999998</v>
      </c>
      <c r="Q1188">
        <v>1354</v>
      </c>
      <c r="R1188" t="s">
        <v>18062</v>
      </c>
    </row>
    <row r="1189" spans="1:18" x14ac:dyDescent="0.35">
      <c r="A1189" t="s">
        <v>18940</v>
      </c>
      <c r="B1189" t="s">
        <v>20383</v>
      </c>
      <c r="C1189" t="s">
        <v>20384</v>
      </c>
      <c r="D1189">
        <v>27.484000000000002</v>
      </c>
      <c r="E1189">
        <v>775</v>
      </c>
      <c r="F1189">
        <v>493</v>
      </c>
      <c r="G1189">
        <v>22</v>
      </c>
      <c r="H1189">
        <v>8</v>
      </c>
      <c r="I1189">
        <v>726</v>
      </c>
      <c r="J1189">
        <v>7</v>
      </c>
      <c r="K1189">
        <v>768</v>
      </c>
      <c r="L1189">
        <v>4.7399999999999997E-58</v>
      </c>
      <c r="M1189">
        <v>211</v>
      </c>
      <c r="N1189">
        <v>795</v>
      </c>
      <c r="O1189">
        <v>97.484300000000005</v>
      </c>
      <c r="P1189">
        <v>97.484300000000005</v>
      </c>
      <c r="Q1189">
        <v>4899</v>
      </c>
      <c r="R1189" t="s">
        <v>20384</v>
      </c>
    </row>
    <row r="1190" spans="1:18" x14ac:dyDescent="0.35">
      <c r="A1190" t="s">
        <v>18947</v>
      </c>
      <c r="B1190" t="s">
        <v>15188</v>
      </c>
      <c r="C1190" t="s">
        <v>17843</v>
      </c>
      <c r="D1190">
        <v>24.786000000000001</v>
      </c>
      <c r="E1190">
        <v>234</v>
      </c>
      <c r="F1190">
        <v>140</v>
      </c>
      <c r="G1190">
        <v>10</v>
      </c>
      <c r="H1190">
        <v>48</v>
      </c>
      <c r="I1190">
        <v>258</v>
      </c>
      <c r="J1190">
        <v>3</v>
      </c>
      <c r="K1190">
        <v>223</v>
      </c>
      <c r="L1190">
        <v>5.0000000000000001E-3</v>
      </c>
      <c r="M1190">
        <v>38.5</v>
      </c>
      <c r="N1190">
        <v>265</v>
      </c>
      <c r="O1190">
        <v>88.301900000000003</v>
      </c>
      <c r="P1190">
        <v>88.301900000000003</v>
      </c>
      <c r="Q1190">
        <v>1152</v>
      </c>
      <c r="R1190" t="s">
        <v>17843</v>
      </c>
    </row>
    <row r="1191" spans="1:18" x14ac:dyDescent="0.35">
      <c r="A1191" t="s">
        <v>19038</v>
      </c>
      <c r="B1191" t="s">
        <v>19329</v>
      </c>
      <c r="C1191" t="s">
        <v>20385</v>
      </c>
      <c r="D1191">
        <v>22.635999999999999</v>
      </c>
      <c r="E1191">
        <v>349</v>
      </c>
      <c r="F1191">
        <v>194</v>
      </c>
      <c r="G1191">
        <v>17</v>
      </c>
      <c r="H1191">
        <v>229</v>
      </c>
      <c r="I1191">
        <v>509</v>
      </c>
      <c r="J1191">
        <v>232</v>
      </c>
      <c r="K1191">
        <v>572</v>
      </c>
      <c r="L1191">
        <v>8.9800000000000004E-6</v>
      </c>
      <c r="M1191">
        <v>48.9</v>
      </c>
      <c r="N1191">
        <v>630</v>
      </c>
      <c r="O1191">
        <v>55.396799999999999</v>
      </c>
      <c r="P1191">
        <v>55.396799999999999</v>
      </c>
      <c r="Q1191">
        <v>3178</v>
      </c>
      <c r="R1191" t="s">
        <v>20385</v>
      </c>
    </row>
    <row r="1192" spans="1:18" x14ac:dyDescent="0.35">
      <c r="A1192" t="s">
        <v>18953</v>
      </c>
      <c r="B1192" t="s">
        <v>16088</v>
      </c>
      <c r="C1192" t="s">
        <v>16089</v>
      </c>
      <c r="D1192">
        <v>25.300999999999998</v>
      </c>
      <c r="E1192">
        <v>166</v>
      </c>
      <c r="F1192">
        <v>83</v>
      </c>
      <c r="G1192">
        <v>4</v>
      </c>
      <c r="H1192">
        <v>499</v>
      </c>
      <c r="I1192">
        <v>627</v>
      </c>
      <c r="J1192">
        <v>45</v>
      </c>
      <c r="K1192">
        <v>206</v>
      </c>
      <c r="L1192">
        <v>4.9600000000000002E-4</v>
      </c>
      <c r="M1192">
        <v>43.5</v>
      </c>
      <c r="N1192">
        <v>313</v>
      </c>
      <c r="O1192">
        <v>53.0351</v>
      </c>
      <c r="P1192">
        <v>53.0351</v>
      </c>
      <c r="Q1192">
        <v>1924</v>
      </c>
      <c r="R1192" t="s">
        <v>16089</v>
      </c>
    </row>
    <row r="1193" spans="1:18" x14ac:dyDescent="0.35">
      <c r="A1193" t="s">
        <v>19495</v>
      </c>
      <c r="B1193" t="s">
        <v>16088</v>
      </c>
      <c r="C1193" t="s">
        <v>16089</v>
      </c>
      <c r="D1193">
        <v>25.6</v>
      </c>
      <c r="E1193">
        <v>250</v>
      </c>
      <c r="F1193">
        <v>118</v>
      </c>
      <c r="G1193">
        <v>12</v>
      </c>
      <c r="H1193">
        <v>14</v>
      </c>
      <c r="I1193">
        <v>215</v>
      </c>
      <c r="J1193">
        <v>14</v>
      </c>
      <c r="K1193">
        <v>243</v>
      </c>
      <c r="L1193">
        <v>4.0000000000000001E-3</v>
      </c>
      <c r="M1193">
        <v>38.9</v>
      </c>
      <c r="N1193">
        <v>313</v>
      </c>
      <c r="O1193">
        <v>79.872200000000007</v>
      </c>
      <c r="P1193">
        <v>79.872200000000007</v>
      </c>
      <c r="Q1193">
        <v>2950</v>
      </c>
      <c r="R1193" t="s">
        <v>16089</v>
      </c>
    </row>
    <row r="1194" spans="1:18" x14ac:dyDescent="0.35">
      <c r="A1194" t="s">
        <v>19597</v>
      </c>
      <c r="B1194" t="s">
        <v>16088</v>
      </c>
      <c r="C1194" t="s">
        <v>16089</v>
      </c>
      <c r="D1194">
        <v>31.013000000000002</v>
      </c>
      <c r="E1194">
        <v>158</v>
      </c>
      <c r="F1194">
        <v>67</v>
      </c>
      <c r="G1194">
        <v>6</v>
      </c>
      <c r="H1194">
        <v>604</v>
      </c>
      <c r="I1194">
        <v>723</v>
      </c>
      <c r="J1194">
        <v>52</v>
      </c>
      <c r="K1194">
        <v>205</v>
      </c>
      <c r="L1194">
        <v>4.0000000000000001E-3</v>
      </c>
      <c r="M1194">
        <v>40.799999999999997</v>
      </c>
      <c r="N1194">
        <v>313</v>
      </c>
      <c r="O1194">
        <v>50.479199999999999</v>
      </c>
      <c r="P1194">
        <v>50.479199999999999</v>
      </c>
      <c r="Q1194">
        <v>3442</v>
      </c>
      <c r="R1194" t="s">
        <v>16089</v>
      </c>
    </row>
    <row r="1195" spans="1:18" x14ac:dyDescent="0.35">
      <c r="A1195" t="s">
        <v>19038</v>
      </c>
      <c r="B1195" t="s">
        <v>20386</v>
      </c>
      <c r="C1195" t="s">
        <v>20387</v>
      </c>
      <c r="D1195">
        <v>21.387</v>
      </c>
      <c r="E1195">
        <v>173</v>
      </c>
      <c r="F1195">
        <v>103</v>
      </c>
      <c r="G1195">
        <v>5</v>
      </c>
      <c r="H1195">
        <v>370</v>
      </c>
      <c r="I1195">
        <v>509</v>
      </c>
      <c r="J1195">
        <v>43</v>
      </c>
      <c r="K1195">
        <v>215</v>
      </c>
      <c r="L1195">
        <v>2.94E-5</v>
      </c>
      <c r="M1195">
        <v>46.2</v>
      </c>
      <c r="N1195">
        <v>273</v>
      </c>
      <c r="O1195">
        <v>63.37</v>
      </c>
      <c r="P1195">
        <v>63.37</v>
      </c>
      <c r="Q1195">
        <v>3207</v>
      </c>
      <c r="R1195" t="s">
        <v>20387</v>
      </c>
    </row>
    <row r="1196" spans="1:18" x14ac:dyDescent="0.35">
      <c r="A1196" t="s">
        <v>20388</v>
      </c>
      <c r="B1196" t="s">
        <v>15411</v>
      </c>
      <c r="C1196" t="s">
        <v>20389</v>
      </c>
      <c r="D1196">
        <v>24.055</v>
      </c>
      <c r="E1196">
        <v>291</v>
      </c>
      <c r="F1196">
        <v>140</v>
      </c>
      <c r="G1196">
        <v>13</v>
      </c>
      <c r="H1196">
        <v>28</v>
      </c>
      <c r="I1196">
        <v>288</v>
      </c>
      <c r="J1196">
        <v>11</v>
      </c>
      <c r="K1196">
        <v>250</v>
      </c>
      <c r="L1196">
        <v>0.7</v>
      </c>
      <c r="M1196">
        <v>32</v>
      </c>
      <c r="N1196">
        <v>263</v>
      </c>
      <c r="O1196">
        <v>110.646</v>
      </c>
      <c r="P1196">
        <v>101</v>
      </c>
      <c r="Q1196">
        <v>2924</v>
      </c>
      <c r="R1196" t="s">
        <v>20389</v>
      </c>
    </row>
    <row r="1197" spans="1:18" x14ac:dyDescent="0.35">
      <c r="A1197" t="s">
        <v>18928</v>
      </c>
      <c r="B1197" t="s">
        <v>20390</v>
      </c>
      <c r="C1197" t="s">
        <v>20391</v>
      </c>
      <c r="D1197">
        <v>66.451999999999998</v>
      </c>
      <c r="E1197">
        <v>155</v>
      </c>
      <c r="F1197">
        <v>52</v>
      </c>
      <c r="G1197">
        <v>0</v>
      </c>
      <c r="H1197">
        <v>18</v>
      </c>
      <c r="I1197">
        <v>172</v>
      </c>
      <c r="J1197">
        <v>10</v>
      </c>
      <c r="K1197">
        <v>164</v>
      </c>
      <c r="L1197">
        <v>1.4999999999999999E-78</v>
      </c>
      <c r="M1197">
        <v>231</v>
      </c>
      <c r="N1197">
        <v>166</v>
      </c>
      <c r="O1197">
        <v>93.373500000000007</v>
      </c>
      <c r="P1197">
        <v>93.373500000000007</v>
      </c>
      <c r="Q1197">
        <v>3484</v>
      </c>
      <c r="R1197" t="s">
        <v>20391</v>
      </c>
    </row>
    <row r="1198" spans="1:18" x14ac:dyDescent="0.35">
      <c r="A1198" t="s">
        <v>18943</v>
      </c>
      <c r="B1198" t="s">
        <v>17737</v>
      </c>
      <c r="C1198" t="s">
        <v>18444</v>
      </c>
      <c r="D1198">
        <v>26.315999999999999</v>
      </c>
      <c r="E1198">
        <v>266</v>
      </c>
      <c r="F1198">
        <v>154</v>
      </c>
      <c r="G1198">
        <v>10</v>
      </c>
      <c r="H1198">
        <v>27</v>
      </c>
      <c r="I1198">
        <v>269</v>
      </c>
      <c r="J1198">
        <v>2</v>
      </c>
      <c r="K1198">
        <v>248</v>
      </c>
      <c r="L1198">
        <v>1.7599999999999999E-7</v>
      </c>
      <c r="M1198">
        <v>51.6</v>
      </c>
      <c r="N1198">
        <v>250</v>
      </c>
      <c r="O1198">
        <v>106.4</v>
      </c>
      <c r="P1198">
        <v>101</v>
      </c>
      <c r="Q1198">
        <v>1170</v>
      </c>
      <c r="R1198" t="s">
        <v>18444</v>
      </c>
    </row>
    <row r="1199" spans="1:18" x14ac:dyDescent="0.35">
      <c r="A1199" t="s">
        <v>18935</v>
      </c>
      <c r="B1199" t="s">
        <v>20392</v>
      </c>
      <c r="C1199" t="s">
        <v>20393</v>
      </c>
      <c r="D1199">
        <v>38.414999999999999</v>
      </c>
      <c r="E1199">
        <v>164</v>
      </c>
      <c r="F1199">
        <v>87</v>
      </c>
      <c r="G1199">
        <v>4</v>
      </c>
      <c r="H1199">
        <v>1</v>
      </c>
      <c r="I1199">
        <v>164</v>
      </c>
      <c r="J1199">
        <v>1</v>
      </c>
      <c r="K1199">
        <v>150</v>
      </c>
      <c r="L1199">
        <v>5.7600000000000001E-30</v>
      </c>
      <c r="M1199">
        <v>107</v>
      </c>
      <c r="N1199">
        <v>163</v>
      </c>
      <c r="O1199">
        <v>100.613</v>
      </c>
      <c r="P1199">
        <v>101</v>
      </c>
      <c r="Q1199">
        <v>2492</v>
      </c>
      <c r="R1199" t="s">
        <v>20393</v>
      </c>
    </row>
    <row r="1200" spans="1:18" x14ac:dyDescent="0.35">
      <c r="A1200" t="s">
        <v>18943</v>
      </c>
      <c r="B1200" t="s">
        <v>15152</v>
      </c>
      <c r="C1200" t="s">
        <v>15153</v>
      </c>
      <c r="D1200">
        <v>28.655000000000001</v>
      </c>
      <c r="E1200">
        <v>171</v>
      </c>
      <c r="F1200">
        <v>85</v>
      </c>
      <c r="G1200">
        <v>7</v>
      </c>
      <c r="H1200">
        <v>30</v>
      </c>
      <c r="I1200">
        <v>177</v>
      </c>
      <c r="J1200">
        <v>3</v>
      </c>
      <c r="K1200">
        <v>159</v>
      </c>
      <c r="L1200">
        <v>3.2299999999999999E-5</v>
      </c>
      <c r="M1200">
        <v>44.7</v>
      </c>
      <c r="N1200">
        <v>257</v>
      </c>
      <c r="O1200">
        <v>66.537000000000006</v>
      </c>
      <c r="P1200">
        <v>66.537000000000006</v>
      </c>
      <c r="Q1200">
        <v>1304</v>
      </c>
      <c r="R1200" t="s">
        <v>15153</v>
      </c>
    </row>
    <row r="1201" spans="1:18" x14ac:dyDescent="0.35">
      <c r="A1201" t="s">
        <v>18935</v>
      </c>
      <c r="B1201" t="s">
        <v>19843</v>
      </c>
      <c r="C1201" t="s">
        <v>20394</v>
      </c>
      <c r="D1201">
        <v>37.576000000000001</v>
      </c>
      <c r="E1201">
        <v>165</v>
      </c>
      <c r="F1201">
        <v>89</v>
      </c>
      <c r="G1201">
        <v>4</v>
      </c>
      <c r="H1201">
        <v>4</v>
      </c>
      <c r="I1201">
        <v>167</v>
      </c>
      <c r="J1201">
        <v>5</v>
      </c>
      <c r="K1201">
        <v>156</v>
      </c>
      <c r="L1201">
        <v>5.9799999999999999E-30</v>
      </c>
      <c r="M1201">
        <v>107</v>
      </c>
      <c r="N1201">
        <v>158</v>
      </c>
      <c r="O1201">
        <v>104.43</v>
      </c>
      <c r="P1201">
        <v>101</v>
      </c>
      <c r="Q1201">
        <v>2494</v>
      </c>
      <c r="R1201" t="s">
        <v>20394</v>
      </c>
    </row>
    <row r="1202" spans="1:18" x14ac:dyDescent="0.35">
      <c r="A1202" t="s">
        <v>19038</v>
      </c>
      <c r="B1202" t="s">
        <v>20395</v>
      </c>
      <c r="C1202" t="s">
        <v>20396</v>
      </c>
      <c r="D1202">
        <v>24.614999999999998</v>
      </c>
      <c r="E1202">
        <v>195</v>
      </c>
      <c r="F1202">
        <v>112</v>
      </c>
      <c r="G1202">
        <v>6</v>
      </c>
      <c r="H1202">
        <v>374</v>
      </c>
      <c r="I1202">
        <v>534</v>
      </c>
      <c r="J1202">
        <v>148</v>
      </c>
      <c r="K1202">
        <v>341</v>
      </c>
      <c r="L1202">
        <v>1.7499999999999998E-5</v>
      </c>
      <c r="M1202">
        <v>47.4</v>
      </c>
      <c r="N1202">
        <v>387</v>
      </c>
      <c r="O1202">
        <v>50.387599999999999</v>
      </c>
      <c r="P1202">
        <v>50.387599999999999</v>
      </c>
      <c r="Q1202">
        <v>3190</v>
      </c>
      <c r="R1202" t="s">
        <v>20396</v>
      </c>
    </row>
    <row r="1203" spans="1:18" x14ac:dyDescent="0.35">
      <c r="A1203" t="s">
        <v>18920</v>
      </c>
      <c r="B1203" t="s">
        <v>20397</v>
      </c>
      <c r="C1203" t="s">
        <v>20398</v>
      </c>
      <c r="D1203">
        <v>27.606999999999999</v>
      </c>
      <c r="E1203">
        <v>326</v>
      </c>
      <c r="F1203">
        <v>210</v>
      </c>
      <c r="G1203">
        <v>9</v>
      </c>
      <c r="H1203">
        <v>29</v>
      </c>
      <c r="I1203">
        <v>336</v>
      </c>
      <c r="J1203">
        <v>20</v>
      </c>
      <c r="K1203">
        <v>337</v>
      </c>
      <c r="L1203">
        <v>7.3899999999999999E-23</v>
      </c>
      <c r="M1203">
        <v>97.8</v>
      </c>
      <c r="N1203">
        <v>341</v>
      </c>
      <c r="O1203">
        <v>95.601200000000006</v>
      </c>
      <c r="P1203">
        <v>95.601200000000006</v>
      </c>
      <c r="Q1203">
        <v>5109</v>
      </c>
      <c r="R1203" t="s">
        <v>20398</v>
      </c>
    </row>
    <row r="1204" spans="1:18" x14ac:dyDescent="0.35">
      <c r="A1204" t="s">
        <v>18946</v>
      </c>
      <c r="B1204" t="s">
        <v>15704</v>
      </c>
      <c r="C1204" t="s">
        <v>20399</v>
      </c>
      <c r="D1204">
        <v>25.725999999999999</v>
      </c>
      <c r="E1204">
        <v>241</v>
      </c>
      <c r="F1204">
        <v>145</v>
      </c>
      <c r="G1204">
        <v>9</v>
      </c>
      <c r="H1204">
        <v>4</v>
      </c>
      <c r="I1204">
        <v>226</v>
      </c>
      <c r="J1204">
        <v>3</v>
      </c>
      <c r="K1204">
        <v>227</v>
      </c>
      <c r="L1204">
        <v>4.9600000000000002E-4</v>
      </c>
      <c r="M1204">
        <v>40.799999999999997</v>
      </c>
      <c r="N1204">
        <v>250</v>
      </c>
      <c r="O1204">
        <v>96.4</v>
      </c>
      <c r="P1204">
        <v>96.4</v>
      </c>
      <c r="Q1204">
        <v>789</v>
      </c>
      <c r="R1204" t="s">
        <v>20399</v>
      </c>
    </row>
    <row r="1205" spans="1:18" x14ac:dyDescent="0.35">
      <c r="A1205" t="s">
        <v>20400</v>
      </c>
      <c r="B1205" t="s">
        <v>15915</v>
      </c>
      <c r="C1205" t="s">
        <v>20401</v>
      </c>
      <c r="D1205">
        <v>25.423999999999999</v>
      </c>
      <c r="E1205">
        <v>118</v>
      </c>
      <c r="F1205">
        <v>65</v>
      </c>
      <c r="G1205">
        <v>2</v>
      </c>
      <c r="H1205">
        <v>46</v>
      </c>
      <c r="I1205">
        <v>147</v>
      </c>
      <c r="J1205">
        <v>43</v>
      </c>
      <c r="K1205">
        <v>153</v>
      </c>
      <c r="L1205">
        <v>0.86</v>
      </c>
      <c r="M1205">
        <v>30</v>
      </c>
      <c r="N1205">
        <v>157</v>
      </c>
      <c r="O1205">
        <v>75.159199999999998</v>
      </c>
      <c r="P1205">
        <v>75.159199999999998</v>
      </c>
      <c r="Q1205">
        <v>3021</v>
      </c>
      <c r="R1205" t="s">
        <v>20401</v>
      </c>
    </row>
    <row r="1206" spans="1:18" x14ac:dyDescent="0.35">
      <c r="A1206" t="s">
        <v>20402</v>
      </c>
      <c r="B1206" t="s">
        <v>20403</v>
      </c>
      <c r="C1206" t="s">
        <v>20404</v>
      </c>
      <c r="D1206">
        <v>34.286000000000001</v>
      </c>
      <c r="E1206">
        <v>70</v>
      </c>
      <c r="F1206">
        <v>39</v>
      </c>
      <c r="G1206">
        <v>2</v>
      </c>
      <c r="H1206">
        <v>40</v>
      </c>
      <c r="I1206">
        <v>108</v>
      </c>
      <c r="J1206">
        <v>9</v>
      </c>
      <c r="K1206">
        <v>72</v>
      </c>
      <c r="L1206">
        <v>0.9</v>
      </c>
      <c r="M1206">
        <v>29.6</v>
      </c>
      <c r="N1206">
        <v>74</v>
      </c>
      <c r="O1206">
        <v>94.5946</v>
      </c>
      <c r="P1206">
        <v>94.5946</v>
      </c>
      <c r="Q1206">
        <v>340</v>
      </c>
      <c r="R1206" t="s">
        <v>20404</v>
      </c>
    </row>
    <row r="1207" spans="1:18" x14ac:dyDescent="0.35">
      <c r="A1207" t="s">
        <v>18978</v>
      </c>
      <c r="B1207" t="s">
        <v>15139</v>
      </c>
      <c r="C1207" t="s">
        <v>18756</v>
      </c>
      <c r="D1207">
        <v>26.4</v>
      </c>
      <c r="E1207">
        <v>250</v>
      </c>
      <c r="F1207">
        <v>165</v>
      </c>
      <c r="G1207">
        <v>9</v>
      </c>
      <c r="H1207">
        <v>362</v>
      </c>
      <c r="I1207">
        <v>608</v>
      </c>
      <c r="J1207">
        <v>4</v>
      </c>
      <c r="K1207">
        <v>237</v>
      </c>
      <c r="L1207">
        <v>1.5E-6</v>
      </c>
      <c r="M1207">
        <v>51.6</v>
      </c>
      <c r="N1207">
        <v>262</v>
      </c>
      <c r="O1207">
        <v>95.419799999999995</v>
      </c>
      <c r="P1207">
        <v>95.419799999999995</v>
      </c>
      <c r="Q1207">
        <v>249</v>
      </c>
      <c r="R1207" t="s">
        <v>18756</v>
      </c>
    </row>
    <row r="1208" spans="1:18" x14ac:dyDescent="0.35">
      <c r="A1208" t="s">
        <v>19038</v>
      </c>
      <c r="B1208" t="s">
        <v>20405</v>
      </c>
      <c r="C1208" t="s">
        <v>20406</v>
      </c>
      <c r="D1208">
        <v>24.443999999999999</v>
      </c>
      <c r="E1208">
        <v>360</v>
      </c>
      <c r="F1208">
        <v>191</v>
      </c>
      <c r="G1208">
        <v>18</v>
      </c>
      <c r="H1208">
        <v>247</v>
      </c>
      <c r="I1208">
        <v>538</v>
      </c>
      <c r="J1208">
        <v>288</v>
      </c>
      <c r="K1208">
        <v>634</v>
      </c>
      <c r="L1208">
        <v>6.46E-6</v>
      </c>
      <c r="M1208">
        <v>49.3</v>
      </c>
      <c r="N1208">
        <v>656</v>
      </c>
      <c r="O1208">
        <v>54.878</v>
      </c>
      <c r="P1208">
        <v>54.878</v>
      </c>
      <c r="Q1208">
        <v>3173</v>
      </c>
      <c r="R1208" t="s">
        <v>20406</v>
      </c>
    </row>
    <row r="1209" spans="1:18" x14ac:dyDescent="0.35">
      <c r="A1209" t="s">
        <v>18940</v>
      </c>
      <c r="B1209" t="s">
        <v>15179</v>
      </c>
      <c r="C1209" t="s">
        <v>20407</v>
      </c>
      <c r="D1209">
        <v>25.896999999999998</v>
      </c>
      <c r="E1209">
        <v>780</v>
      </c>
      <c r="F1209">
        <v>511</v>
      </c>
      <c r="G1209">
        <v>20</v>
      </c>
      <c r="H1209">
        <v>2</v>
      </c>
      <c r="I1209">
        <v>742</v>
      </c>
      <c r="J1209">
        <v>5</v>
      </c>
      <c r="K1209">
        <v>756</v>
      </c>
      <c r="L1209">
        <v>2.2500000000000001E-58</v>
      </c>
      <c r="M1209">
        <v>212</v>
      </c>
      <c r="N1209">
        <v>795</v>
      </c>
      <c r="O1209">
        <v>98.113200000000006</v>
      </c>
      <c r="P1209">
        <v>98.113200000000006</v>
      </c>
      <c r="Q1209">
        <v>4884</v>
      </c>
      <c r="R1209" t="s">
        <v>20407</v>
      </c>
    </row>
    <row r="1210" spans="1:18" x14ac:dyDescent="0.35">
      <c r="A1210" t="s">
        <v>19197</v>
      </c>
      <c r="B1210" t="s">
        <v>16222</v>
      </c>
      <c r="C1210" t="s">
        <v>16223</v>
      </c>
      <c r="D1210">
        <v>38.947000000000003</v>
      </c>
      <c r="E1210">
        <v>190</v>
      </c>
      <c r="F1210">
        <v>88</v>
      </c>
      <c r="G1210">
        <v>2</v>
      </c>
      <c r="H1210">
        <v>2</v>
      </c>
      <c r="I1210">
        <v>191</v>
      </c>
      <c r="J1210">
        <v>10</v>
      </c>
      <c r="K1210">
        <v>171</v>
      </c>
      <c r="L1210">
        <v>1.6400000000000001E-41</v>
      </c>
      <c r="M1210">
        <v>138</v>
      </c>
      <c r="N1210">
        <v>175</v>
      </c>
      <c r="O1210">
        <v>108.571</v>
      </c>
      <c r="P1210">
        <v>101</v>
      </c>
      <c r="Q1210">
        <v>91</v>
      </c>
      <c r="R1210" t="s">
        <v>16223</v>
      </c>
    </row>
    <row r="1211" spans="1:18" x14ac:dyDescent="0.35">
      <c r="A1211" t="s">
        <v>19076</v>
      </c>
      <c r="B1211" t="s">
        <v>16222</v>
      </c>
      <c r="C1211" t="s">
        <v>16223</v>
      </c>
      <c r="D1211">
        <v>40.936</v>
      </c>
      <c r="E1211">
        <v>171</v>
      </c>
      <c r="F1211">
        <v>100</v>
      </c>
      <c r="G1211">
        <v>1</v>
      </c>
      <c r="H1211">
        <v>4</v>
      </c>
      <c r="I1211">
        <v>174</v>
      </c>
      <c r="J1211">
        <v>5</v>
      </c>
      <c r="K1211">
        <v>174</v>
      </c>
      <c r="L1211">
        <v>7.8000000000000005E-46</v>
      </c>
      <c r="M1211">
        <v>149</v>
      </c>
      <c r="N1211">
        <v>175</v>
      </c>
      <c r="O1211">
        <v>97.714299999999994</v>
      </c>
      <c r="P1211">
        <v>97.714299999999994</v>
      </c>
      <c r="Q1211">
        <v>3301</v>
      </c>
      <c r="R1211" t="s">
        <v>16223</v>
      </c>
    </row>
    <row r="1212" spans="1:18" x14ac:dyDescent="0.35">
      <c r="A1212" t="s">
        <v>18928</v>
      </c>
      <c r="B1212" t="s">
        <v>20408</v>
      </c>
      <c r="C1212" t="s">
        <v>20409</v>
      </c>
      <c r="D1212">
        <v>59.195</v>
      </c>
      <c r="E1212">
        <v>174</v>
      </c>
      <c r="F1212">
        <v>56</v>
      </c>
      <c r="G1212">
        <v>1</v>
      </c>
      <c r="H1212">
        <v>7</v>
      </c>
      <c r="I1212">
        <v>165</v>
      </c>
      <c r="J1212">
        <v>48</v>
      </c>
      <c r="K1212">
        <v>221</v>
      </c>
      <c r="L1212">
        <v>3.8899999999999997E-65</v>
      </c>
      <c r="M1212">
        <v>199</v>
      </c>
      <c r="N1212">
        <v>229</v>
      </c>
      <c r="O1212">
        <v>75.982500000000002</v>
      </c>
      <c r="P1212">
        <v>75.982500000000002</v>
      </c>
      <c r="Q1212">
        <v>3594</v>
      </c>
      <c r="R1212" t="s">
        <v>20409</v>
      </c>
    </row>
    <row r="1213" spans="1:18" x14ac:dyDescent="0.35">
      <c r="A1213" t="s">
        <v>18935</v>
      </c>
      <c r="B1213" t="s">
        <v>20410</v>
      </c>
      <c r="C1213" t="s">
        <v>20411</v>
      </c>
      <c r="D1213">
        <v>48.823999999999998</v>
      </c>
      <c r="E1213">
        <v>170</v>
      </c>
      <c r="F1213">
        <v>81</v>
      </c>
      <c r="G1213">
        <v>1</v>
      </c>
      <c r="H1213">
        <v>4</v>
      </c>
      <c r="I1213">
        <v>167</v>
      </c>
      <c r="J1213">
        <v>68</v>
      </c>
      <c r="K1213">
        <v>237</v>
      </c>
      <c r="L1213">
        <v>1.9200000000000001E-58</v>
      </c>
      <c r="M1213">
        <v>182</v>
      </c>
      <c r="N1213">
        <v>243</v>
      </c>
      <c r="O1213">
        <v>69.958799999999997</v>
      </c>
      <c r="P1213">
        <v>69.958799999999997</v>
      </c>
      <c r="Q1213">
        <v>2269</v>
      </c>
      <c r="R1213" t="s">
        <v>20411</v>
      </c>
    </row>
    <row r="1214" spans="1:18" x14ac:dyDescent="0.35">
      <c r="A1214" t="s">
        <v>18935</v>
      </c>
      <c r="B1214" t="s">
        <v>15352</v>
      </c>
      <c r="C1214" t="s">
        <v>20412</v>
      </c>
      <c r="D1214">
        <v>46.470999999999997</v>
      </c>
      <c r="E1214">
        <v>170</v>
      </c>
      <c r="F1214">
        <v>84</v>
      </c>
      <c r="G1214">
        <v>2</v>
      </c>
      <c r="H1214">
        <v>4</v>
      </c>
      <c r="I1214">
        <v>167</v>
      </c>
      <c r="J1214">
        <v>6</v>
      </c>
      <c r="K1214">
        <v>174</v>
      </c>
      <c r="L1214">
        <v>6.8600000000000004E-55</v>
      </c>
      <c r="M1214">
        <v>171</v>
      </c>
      <c r="N1214">
        <v>179</v>
      </c>
      <c r="O1214">
        <v>94.972099999999998</v>
      </c>
      <c r="P1214">
        <v>94.972099999999998</v>
      </c>
      <c r="Q1214">
        <v>2320</v>
      </c>
      <c r="R1214" t="s">
        <v>20412</v>
      </c>
    </row>
    <row r="1215" spans="1:18" x14ac:dyDescent="0.35">
      <c r="A1215" t="s">
        <v>18978</v>
      </c>
      <c r="B1215" t="s">
        <v>16199</v>
      </c>
      <c r="C1215" t="s">
        <v>16200</v>
      </c>
      <c r="D1215">
        <v>23.664000000000001</v>
      </c>
      <c r="E1215">
        <v>262</v>
      </c>
      <c r="F1215">
        <v>155</v>
      </c>
      <c r="G1215">
        <v>10</v>
      </c>
      <c r="H1215">
        <v>362</v>
      </c>
      <c r="I1215">
        <v>614</v>
      </c>
      <c r="J1215">
        <v>1</v>
      </c>
      <c r="K1215">
        <v>226</v>
      </c>
      <c r="L1215">
        <v>2E-3</v>
      </c>
      <c r="M1215">
        <v>41.6</v>
      </c>
      <c r="N1215">
        <v>245</v>
      </c>
      <c r="O1215">
        <v>106.93899999999999</v>
      </c>
      <c r="P1215">
        <v>101</v>
      </c>
      <c r="Q1215">
        <v>268</v>
      </c>
      <c r="R1215" t="s">
        <v>16200</v>
      </c>
    </row>
    <row r="1216" spans="1:18" x14ac:dyDescent="0.35">
      <c r="A1216" t="s">
        <v>19038</v>
      </c>
      <c r="B1216" t="s">
        <v>20413</v>
      </c>
      <c r="C1216" t="s">
        <v>20414</v>
      </c>
      <c r="D1216">
        <v>25.728999999999999</v>
      </c>
      <c r="E1216">
        <v>377</v>
      </c>
      <c r="F1216">
        <v>195</v>
      </c>
      <c r="G1216">
        <v>18</v>
      </c>
      <c r="H1216">
        <v>229</v>
      </c>
      <c r="I1216">
        <v>534</v>
      </c>
      <c r="J1216">
        <v>265</v>
      </c>
      <c r="K1216">
        <v>627</v>
      </c>
      <c r="L1216">
        <v>2.3100000000000001E-9</v>
      </c>
      <c r="M1216">
        <v>60.5</v>
      </c>
      <c r="N1216">
        <v>681</v>
      </c>
      <c r="O1216">
        <v>55.3598</v>
      </c>
      <c r="P1216">
        <v>55.3598</v>
      </c>
      <c r="Q1216">
        <v>3077</v>
      </c>
      <c r="R1216" t="s">
        <v>20414</v>
      </c>
    </row>
    <row r="1217" spans="1:18" x14ac:dyDescent="0.35">
      <c r="A1217" t="s">
        <v>18935</v>
      </c>
      <c r="B1217" t="s">
        <v>15352</v>
      </c>
      <c r="C1217" t="s">
        <v>20415</v>
      </c>
      <c r="D1217">
        <v>45.454999999999998</v>
      </c>
      <c r="E1217">
        <v>165</v>
      </c>
      <c r="F1217">
        <v>84</v>
      </c>
      <c r="G1217">
        <v>1</v>
      </c>
      <c r="H1217">
        <v>4</v>
      </c>
      <c r="I1217">
        <v>162</v>
      </c>
      <c r="J1217">
        <v>6</v>
      </c>
      <c r="K1217">
        <v>170</v>
      </c>
      <c r="L1217">
        <v>5.7600000000000001E-54</v>
      </c>
      <c r="M1217">
        <v>169</v>
      </c>
      <c r="N1217">
        <v>179</v>
      </c>
      <c r="O1217">
        <v>92.178799999999995</v>
      </c>
      <c r="P1217">
        <v>92.178799999999995</v>
      </c>
      <c r="Q1217">
        <v>2340</v>
      </c>
      <c r="R1217" t="s">
        <v>20415</v>
      </c>
    </row>
    <row r="1218" spans="1:18" x14ac:dyDescent="0.35">
      <c r="A1218" t="s">
        <v>18917</v>
      </c>
      <c r="B1218" t="s">
        <v>16156</v>
      </c>
      <c r="C1218" t="s">
        <v>16157</v>
      </c>
      <c r="D1218">
        <v>24.905999999999999</v>
      </c>
      <c r="E1218">
        <v>265</v>
      </c>
      <c r="F1218">
        <v>160</v>
      </c>
      <c r="G1218">
        <v>9</v>
      </c>
      <c r="H1218">
        <v>133</v>
      </c>
      <c r="I1218">
        <v>383</v>
      </c>
      <c r="J1218">
        <v>4</v>
      </c>
      <c r="K1218">
        <v>243</v>
      </c>
      <c r="L1218">
        <v>1.42E-6</v>
      </c>
      <c r="M1218">
        <v>49.7</v>
      </c>
      <c r="N1218">
        <v>260</v>
      </c>
      <c r="O1218">
        <v>101.923</v>
      </c>
      <c r="P1218">
        <v>101</v>
      </c>
      <c r="Q1218">
        <v>5600</v>
      </c>
      <c r="R1218" t="s">
        <v>16157</v>
      </c>
    </row>
    <row r="1219" spans="1:18" x14ac:dyDescent="0.35">
      <c r="A1219" t="s">
        <v>18935</v>
      </c>
      <c r="B1219" t="s">
        <v>20416</v>
      </c>
      <c r="C1219" t="s">
        <v>20417</v>
      </c>
      <c r="D1219">
        <v>51.176000000000002</v>
      </c>
      <c r="E1219">
        <v>170</v>
      </c>
      <c r="F1219">
        <v>77</v>
      </c>
      <c r="G1219">
        <v>1</v>
      </c>
      <c r="H1219">
        <v>4</v>
      </c>
      <c r="I1219">
        <v>167</v>
      </c>
      <c r="J1219">
        <v>46</v>
      </c>
      <c r="K1219">
        <v>215</v>
      </c>
      <c r="L1219">
        <v>3.3100000000000002E-63</v>
      </c>
      <c r="M1219">
        <v>194</v>
      </c>
      <c r="N1219">
        <v>221</v>
      </c>
      <c r="O1219">
        <v>76.923100000000005</v>
      </c>
      <c r="P1219">
        <v>76.923100000000005</v>
      </c>
      <c r="Q1219">
        <v>2205</v>
      </c>
      <c r="R1219" t="s">
        <v>20417</v>
      </c>
    </row>
    <row r="1220" spans="1:18" x14ac:dyDescent="0.35">
      <c r="A1220" t="s">
        <v>18928</v>
      </c>
      <c r="B1220" t="s">
        <v>19607</v>
      </c>
      <c r="C1220" t="s">
        <v>20418</v>
      </c>
      <c r="D1220">
        <v>66.447000000000003</v>
      </c>
      <c r="E1220">
        <v>152</v>
      </c>
      <c r="F1220">
        <v>51</v>
      </c>
      <c r="G1220">
        <v>0</v>
      </c>
      <c r="H1220">
        <v>17</v>
      </c>
      <c r="I1220">
        <v>168</v>
      </c>
      <c r="J1220">
        <v>6</v>
      </c>
      <c r="K1220">
        <v>157</v>
      </c>
      <c r="L1220">
        <v>3.6600000000000002E-62</v>
      </c>
      <c r="M1220">
        <v>189</v>
      </c>
      <c r="N1220">
        <v>170</v>
      </c>
      <c r="O1220">
        <v>89.411799999999999</v>
      </c>
      <c r="P1220">
        <v>89.411799999999999</v>
      </c>
      <c r="Q1220">
        <v>3706</v>
      </c>
      <c r="R1220" t="s">
        <v>20418</v>
      </c>
    </row>
    <row r="1221" spans="1:18" x14ac:dyDescent="0.35">
      <c r="A1221" t="s">
        <v>18920</v>
      </c>
      <c r="B1221" t="s">
        <v>20419</v>
      </c>
      <c r="C1221" t="s">
        <v>20420</v>
      </c>
      <c r="D1221">
        <v>32.143000000000001</v>
      </c>
      <c r="E1221">
        <v>196</v>
      </c>
      <c r="F1221">
        <v>101</v>
      </c>
      <c r="G1221">
        <v>7</v>
      </c>
      <c r="H1221">
        <v>125</v>
      </c>
      <c r="I1221">
        <v>320</v>
      </c>
      <c r="J1221">
        <v>57</v>
      </c>
      <c r="K1221">
        <v>220</v>
      </c>
      <c r="L1221">
        <v>1.03E-5</v>
      </c>
      <c r="M1221">
        <v>47</v>
      </c>
      <c r="N1221">
        <v>293</v>
      </c>
      <c r="O1221">
        <v>66.894199999999998</v>
      </c>
      <c r="P1221">
        <v>66.894199999999998</v>
      </c>
      <c r="Q1221">
        <v>5397</v>
      </c>
      <c r="R1221" t="s">
        <v>20420</v>
      </c>
    </row>
    <row r="1222" spans="1:18" x14ac:dyDescent="0.35">
      <c r="A1222" t="s">
        <v>19038</v>
      </c>
      <c r="B1222" t="s">
        <v>20421</v>
      </c>
      <c r="C1222" t="s">
        <v>20422</v>
      </c>
      <c r="D1222">
        <v>25.131</v>
      </c>
      <c r="E1222">
        <v>382</v>
      </c>
      <c r="F1222">
        <v>199</v>
      </c>
      <c r="G1222">
        <v>18</v>
      </c>
      <c r="H1222">
        <v>229</v>
      </c>
      <c r="I1222">
        <v>538</v>
      </c>
      <c r="J1222">
        <v>235</v>
      </c>
      <c r="K1222">
        <v>601</v>
      </c>
      <c r="L1222">
        <v>4.3599999999999999E-7</v>
      </c>
      <c r="M1222">
        <v>53.1</v>
      </c>
      <c r="N1222">
        <v>625</v>
      </c>
      <c r="O1222">
        <v>61.12</v>
      </c>
      <c r="P1222">
        <v>61.12</v>
      </c>
      <c r="Q1222">
        <v>3122</v>
      </c>
      <c r="R1222" t="s">
        <v>20422</v>
      </c>
    </row>
    <row r="1223" spans="1:18" x14ac:dyDescent="0.35">
      <c r="A1223" t="s">
        <v>18935</v>
      </c>
      <c r="B1223" t="s">
        <v>20423</v>
      </c>
      <c r="C1223" t="s">
        <v>20424</v>
      </c>
      <c r="D1223">
        <v>78.234999999999999</v>
      </c>
      <c r="E1223">
        <v>170</v>
      </c>
      <c r="F1223">
        <v>37</v>
      </c>
      <c r="G1223">
        <v>0</v>
      </c>
      <c r="H1223">
        <v>1</v>
      </c>
      <c r="I1223">
        <v>170</v>
      </c>
      <c r="J1223">
        <v>1</v>
      </c>
      <c r="K1223">
        <v>170</v>
      </c>
      <c r="L1223">
        <v>2.9900000000000002E-101</v>
      </c>
      <c r="M1223">
        <v>289</v>
      </c>
      <c r="N1223">
        <v>183</v>
      </c>
      <c r="O1223">
        <v>92.896199999999993</v>
      </c>
      <c r="P1223">
        <v>92.896199999999993</v>
      </c>
      <c r="Q1223">
        <v>2159</v>
      </c>
      <c r="R1223" t="s">
        <v>20424</v>
      </c>
    </row>
    <row r="1224" spans="1:18" x14ac:dyDescent="0.35">
      <c r="A1224" t="s">
        <v>19386</v>
      </c>
      <c r="B1224" t="s">
        <v>20425</v>
      </c>
      <c r="C1224" t="s">
        <v>20426</v>
      </c>
      <c r="D1224">
        <v>26.596</v>
      </c>
      <c r="E1224">
        <v>94</v>
      </c>
      <c r="F1224">
        <v>54</v>
      </c>
      <c r="G1224">
        <v>3</v>
      </c>
      <c r="H1224">
        <v>75</v>
      </c>
      <c r="I1224">
        <v>155</v>
      </c>
      <c r="J1224">
        <v>36</v>
      </c>
      <c r="K1224">
        <v>127</v>
      </c>
      <c r="L1224">
        <v>0.69</v>
      </c>
      <c r="M1224">
        <v>30.8</v>
      </c>
      <c r="N1224">
        <v>167</v>
      </c>
      <c r="O1224">
        <v>56.287399999999998</v>
      </c>
      <c r="P1224">
        <v>56.287399999999998</v>
      </c>
      <c r="Q1224">
        <v>2687</v>
      </c>
      <c r="R1224" t="s">
        <v>20426</v>
      </c>
    </row>
    <row r="1225" spans="1:18" x14ac:dyDescent="0.35">
      <c r="A1225" t="s">
        <v>18946</v>
      </c>
      <c r="B1225" t="s">
        <v>15437</v>
      </c>
      <c r="C1225" t="s">
        <v>15438</v>
      </c>
      <c r="D1225">
        <v>24.722999999999999</v>
      </c>
      <c r="E1225">
        <v>271</v>
      </c>
      <c r="F1225">
        <v>154</v>
      </c>
      <c r="G1225">
        <v>8</v>
      </c>
      <c r="H1225">
        <v>5</v>
      </c>
      <c r="I1225">
        <v>245</v>
      </c>
      <c r="J1225">
        <v>4</v>
      </c>
      <c r="K1225">
        <v>254</v>
      </c>
      <c r="L1225">
        <v>1.01E-9</v>
      </c>
      <c r="M1225">
        <v>57.8</v>
      </c>
      <c r="N1225">
        <v>256</v>
      </c>
      <c r="O1225">
        <v>105.85899999999999</v>
      </c>
      <c r="P1225">
        <v>101</v>
      </c>
      <c r="Q1225">
        <v>412</v>
      </c>
      <c r="R1225" t="s">
        <v>15438</v>
      </c>
    </row>
    <row r="1226" spans="1:18" x14ac:dyDescent="0.35">
      <c r="A1226" t="s">
        <v>18978</v>
      </c>
      <c r="B1226" t="s">
        <v>18742</v>
      </c>
      <c r="C1226" t="s">
        <v>18743</v>
      </c>
      <c r="D1226">
        <v>28.513999999999999</v>
      </c>
      <c r="E1226">
        <v>249</v>
      </c>
      <c r="F1226">
        <v>152</v>
      </c>
      <c r="G1226">
        <v>11</v>
      </c>
      <c r="H1226">
        <v>362</v>
      </c>
      <c r="I1226">
        <v>604</v>
      </c>
      <c r="J1226">
        <v>4</v>
      </c>
      <c r="K1226">
        <v>232</v>
      </c>
      <c r="L1226">
        <v>1.09E-13</v>
      </c>
      <c r="M1226">
        <v>72.8</v>
      </c>
      <c r="N1226">
        <v>261</v>
      </c>
      <c r="O1226">
        <v>95.402299999999997</v>
      </c>
      <c r="P1226">
        <v>95.402299999999997</v>
      </c>
      <c r="Q1226">
        <v>147</v>
      </c>
      <c r="R1226" t="s">
        <v>18743</v>
      </c>
    </row>
    <row r="1227" spans="1:18" x14ac:dyDescent="0.35">
      <c r="A1227" t="s">
        <v>19153</v>
      </c>
      <c r="B1227" t="s">
        <v>20427</v>
      </c>
      <c r="C1227" t="s">
        <v>20428</v>
      </c>
      <c r="D1227">
        <v>27.672999999999998</v>
      </c>
      <c r="E1227">
        <v>159</v>
      </c>
      <c r="F1227">
        <v>77</v>
      </c>
      <c r="G1227">
        <v>8</v>
      </c>
      <c r="H1227">
        <v>16</v>
      </c>
      <c r="I1227">
        <v>153</v>
      </c>
      <c r="J1227">
        <v>11</v>
      </c>
      <c r="K1227">
        <v>152</v>
      </c>
      <c r="L1227">
        <v>0.13</v>
      </c>
      <c r="M1227">
        <v>32.299999999999997</v>
      </c>
      <c r="N1227">
        <v>247</v>
      </c>
      <c r="O1227">
        <v>64.372500000000002</v>
      </c>
      <c r="P1227">
        <v>64.372500000000002</v>
      </c>
      <c r="Q1227">
        <v>909</v>
      </c>
      <c r="R1227" t="s">
        <v>20428</v>
      </c>
    </row>
    <row r="1228" spans="1:18" x14ac:dyDescent="0.35">
      <c r="A1228" t="s">
        <v>18947</v>
      </c>
      <c r="B1228" t="s">
        <v>15327</v>
      </c>
      <c r="C1228" t="s">
        <v>15328</v>
      </c>
      <c r="D1228">
        <v>27.103000000000002</v>
      </c>
      <c r="E1228">
        <v>214</v>
      </c>
      <c r="F1228">
        <v>113</v>
      </c>
      <c r="G1228">
        <v>8</v>
      </c>
      <c r="H1228">
        <v>48</v>
      </c>
      <c r="I1228">
        <v>232</v>
      </c>
      <c r="J1228">
        <v>3</v>
      </c>
      <c r="K1228">
        <v>202</v>
      </c>
      <c r="L1228">
        <v>2.94E-5</v>
      </c>
      <c r="M1228">
        <v>45.4</v>
      </c>
      <c r="N1228">
        <v>262</v>
      </c>
      <c r="O1228">
        <v>81.679400000000001</v>
      </c>
      <c r="P1228">
        <v>81.679400000000001</v>
      </c>
      <c r="Q1228">
        <v>1023</v>
      </c>
      <c r="R1228" t="s">
        <v>15328</v>
      </c>
    </row>
    <row r="1229" spans="1:18" x14ac:dyDescent="0.35">
      <c r="A1229" t="s">
        <v>18943</v>
      </c>
      <c r="B1229" t="s">
        <v>15327</v>
      </c>
      <c r="C1229" t="s">
        <v>15328</v>
      </c>
      <c r="D1229">
        <v>27.273</v>
      </c>
      <c r="E1229">
        <v>165</v>
      </c>
      <c r="F1229">
        <v>81</v>
      </c>
      <c r="G1229">
        <v>7</v>
      </c>
      <c r="H1229">
        <v>30</v>
      </c>
      <c r="I1229">
        <v>169</v>
      </c>
      <c r="J1229">
        <v>3</v>
      </c>
      <c r="K1229">
        <v>153</v>
      </c>
      <c r="L1229">
        <v>2.2500000000000001E-5</v>
      </c>
      <c r="M1229">
        <v>45.4</v>
      </c>
      <c r="N1229">
        <v>262</v>
      </c>
      <c r="O1229">
        <v>62.9771</v>
      </c>
      <c r="P1229">
        <v>62.9771</v>
      </c>
      <c r="Q1229">
        <v>1282</v>
      </c>
      <c r="R1229" t="s">
        <v>15328</v>
      </c>
    </row>
    <row r="1230" spans="1:18" x14ac:dyDescent="0.35">
      <c r="A1230" t="s">
        <v>18917</v>
      </c>
      <c r="B1230" t="s">
        <v>15327</v>
      </c>
      <c r="C1230" t="s">
        <v>15328</v>
      </c>
      <c r="D1230">
        <v>26.291</v>
      </c>
      <c r="E1230">
        <v>213</v>
      </c>
      <c r="F1230">
        <v>127</v>
      </c>
      <c r="G1230">
        <v>8</v>
      </c>
      <c r="H1230">
        <v>134</v>
      </c>
      <c r="I1230">
        <v>326</v>
      </c>
      <c r="J1230">
        <v>5</v>
      </c>
      <c r="K1230">
        <v>207</v>
      </c>
      <c r="L1230">
        <v>4.9499999999999997E-5</v>
      </c>
      <c r="M1230">
        <v>45.1</v>
      </c>
      <c r="N1230">
        <v>262</v>
      </c>
      <c r="O1230">
        <v>81.297700000000006</v>
      </c>
      <c r="P1230">
        <v>81.297700000000006</v>
      </c>
      <c r="Q1230">
        <v>5722</v>
      </c>
      <c r="R1230" t="s">
        <v>15328</v>
      </c>
    </row>
    <row r="1231" spans="1:18" x14ac:dyDescent="0.35">
      <c r="A1231" t="s">
        <v>18946</v>
      </c>
      <c r="B1231" t="s">
        <v>17925</v>
      </c>
      <c r="C1231" t="s">
        <v>17926</v>
      </c>
      <c r="D1231">
        <v>21.978000000000002</v>
      </c>
      <c r="E1231">
        <v>273</v>
      </c>
      <c r="F1231">
        <v>172</v>
      </c>
      <c r="G1231">
        <v>8</v>
      </c>
      <c r="H1231">
        <v>1</v>
      </c>
      <c r="I1231">
        <v>245</v>
      </c>
      <c r="J1231">
        <v>1</v>
      </c>
      <c r="K1231">
        <v>260</v>
      </c>
      <c r="L1231">
        <v>9.9900000000000009E-7</v>
      </c>
      <c r="M1231">
        <v>49.3</v>
      </c>
      <c r="N1231">
        <v>261</v>
      </c>
      <c r="O1231">
        <v>104.598</v>
      </c>
      <c r="P1231">
        <v>101</v>
      </c>
      <c r="Q1231">
        <v>521</v>
      </c>
      <c r="R1231" t="s">
        <v>17926</v>
      </c>
    </row>
    <row r="1232" spans="1:18" x14ac:dyDescent="0.35">
      <c r="A1232" t="s">
        <v>18920</v>
      </c>
      <c r="B1232" t="s">
        <v>20429</v>
      </c>
      <c r="C1232" t="s">
        <v>20430</v>
      </c>
      <c r="D1232">
        <v>27.95</v>
      </c>
      <c r="E1232">
        <v>161</v>
      </c>
      <c r="F1232">
        <v>85</v>
      </c>
      <c r="G1232">
        <v>4</v>
      </c>
      <c r="H1232">
        <v>169</v>
      </c>
      <c r="I1232">
        <v>329</v>
      </c>
      <c r="J1232">
        <v>148</v>
      </c>
      <c r="K1232">
        <v>277</v>
      </c>
      <c r="L1232">
        <v>2.7100000000000001E-5</v>
      </c>
      <c r="M1232">
        <v>45.4</v>
      </c>
      <c r="N1232">
        <v>281</v>
      </c>
      <c r="O1232">
        <v>57.295400000000001</v>
      </c>
      <c r="P1232">
        <v>57.295400000000001</v>
      </c>
      <c r="Q1232">
        <v>5406</v>
      </c>
      <c r="R1232" t="s">
        <v>20430</v>
      </c>
    </row>
    <row r="1233" spans="1:18" x14ac:dyDescent="0.35">
      <c r="A1233" t="s">
        <v>18940</v>
      </c>
      <c r="B1233" t="s">
        <v>20431</v>
      </c>
      <c r="C1233" t="s">
        <v>20432</v>
      </c>
      <c r="D1233">
        <v>30.489000000000001</v>
      </c>
      <c r="E1233">
        <v>797</v>
      </c>
      <c r="F1233">
        <v>452</v>
      </c>
      <c r="G1233">
        <v>23</v>
      </c>
      <c r="H1233">
        <v>8</v>
      </c>
      <c r="I1233">
        <v>740</v>
      </c>
      <c r="J1233">
        <v>166</v>
      </c>
      <c r="K1233">
        <v>924</v>
      </c>
      <c r="L1233">
        <v>4.29E-61</v>
      </c>
      <c r="M1233">
        <v>222</v>
      </c>
      <c r="N1233">
        <v>960</v>
      </c>
      <c r="O1233">
        <v>83.020799999999994</v>
      </c>
      <c r="P1233">
        <v>83.020799999999994</v>
      </c>
      <c r="Q1233">
        <v>4842</v>
      </c>
      <c r="R1233" t="s">
        <v>20432</v>
      </c>
    </row>
    <row r="1234" spans="1:18" x14ac:dyDescent="0.35">
      <c r="A1234" t="s">
        <v>18920</v>
      </c>
      <c r="B1234" t="s">
        <v>20433</v>
      </c>
      <c r="C1234" t="s">
        <v>20434</v>
      </c>
      <c r="D1234">
        <v>46.905999999999999</v>
      </c>
      <c r="E1234">
        <v>307</v>
      </c>
      <c r="F1234">
        <v>156</v>
      </c>
      <c r="G1234">
        <v>2</v>
      </c>
      <c r="H1234">
        <v>27</v>
      </c>
      <c r="I1234">
        <v>333</v>
      </c>
      <c r="J1234">
        <v>34</v>
      </c>
      <c r="K1234">
        <v>333</v>
      </c>
      <c r="L1234">
        <v>3.4899999999999998E-85</v>
      </c>
      <c r="M1234">
        <v>260</v>
      </c>
      <c r="N1234">
        <v>337</v>
      </c>
      <c r="O1234">
        <v>91.097899999999996</v>
      </c>
      <c r="P1234">
        <v>91.097899999999996</v>
      </c>
      <c r="Q1234">
        <v>4975</v>
      </c>
      <c r="R1234" t="s">
        <v>20434</v>
      </c>
    </row>
    <row r="1235" spans="1:18" x14ac:dyDescent="0.35">
      <c r="A1235" t="s">
        <v>18920</v>
      </c>
      <c r="B1235" t="s">
        <v>20435</v>
      </c>
      <c r="C1235" t="s">
        <v>20436</v>
      </c>
      <c r="D1235">
        <v>33.438000000000002</v>
      </c>
      <c r="E1235">
        <v>317</v>
      </c>
      <c r="F1235">
        <v>185</v>
      </c>
      <c r="G1235">
        <v>5</v>
      </c>
      <c r="H1235">
        <v>20</v>
      </c>
      <c r="I1235">
        <v>329</v>
      </c>
      <c r="J1235">
        <v>15</v>
      </c>
      <c r="K1235">
        <v>312</v>
      </c>
      <c r="L1235">
        <v>3.4099999999999999E-50</v>
      </c>
      <c r="M1235">
        <v>171</v>
      </c>
      <c r="N1235">
        <v>344</v>
      </c>
      <c r="O1235">
        <v>92.151200000000003</v>
      </c>
      <c r="P1235">
        <v>92.151200000000003</v>
      </c>
      <c r="Q1235">
        <v>5053</v>
      </c>
      <c r="R1235" t="s">
        <v>20436</v>
      </c>
    </row>
    <row r="1236" spans="1:18" x14ac:dyDescent="0.35">
      <c r="A1236" t="s">
        <v>19038</v>
      </c>
      <c r="B1236" t="s">
        <v>16566</v>
      </c>
      <c r="C1236" t="s">
        <v>20437</v>
      </c>
      <c r="D1236">
        <v>22.172000000000001</v>
      </c>
      <c r="E1236">
        <v>221</v>
      </c>
      <c r="F1236">
        <v>126</v>
      </c>
      <c r="G1236">
        <v>7</v>
      </c>
      <c r="H1236">
        <v>359</v>
      </c>
      <c r="I1236">
        <v>534</v>
      </c>
      <c r="J1236">
        <v>34</v>
      </c>
      <c r="K1236">
        <v>253</v>
      </c>
      <c r="L1236">
        <v>1.34E-4</v>
      </c>
      <c r="M1236">
        <v>44.3</v>
      </c>
      <c r="N1236">
        <v>287</v>
      </c>
      <c r="O1236">
        <v>77.003500000000003</v>
      </c>
      <c r="P1236">
        <v>77.003500000000003</v>
      </c>
      <c r="Q1236">
        <v>3267</v>
      </c>
      <c r="R1236" t="s">
        <v>20437</v>
      </c>
    </row>
    <row r="1237" spans="1:18" x14ac:dyDescent="0.35">
      <c r="A1237" t="s">
        <v>18940</v>
      </c>
      <c r="B1237" t="s">
        <v>20438</v>
      </c>
      <c r="C1237" t="s">
        <v>20439</v>
      </c>
      <c r="D1237">
        <v>40.994999999999997</v>
      </c>
      <c r="E1237">
        <v>744</v>
      </c>
      <c r="F1237">
        <v>412</v>
      </c>
      <c r="G1237">
        <v>9</v>
      </c>
      <c r="H1237">
        <v>8</v>
      </c>
      <c r="I1237">
        <v>742</v>
      </c>
      <c r="J1237">
        <v>21</v>
      </c>
      <c r="K1237">
        <v>746</v>
      </c>
      <c r="L1237">
        <v>5.1599999999999999E-144</v>
      </c>
      <c r="M1237">
        <v>440</v>
      </c>
      <c r="N1237">
        <v>754</v>
      </c>
      <c r="O1237">
        <v>98.673699999999997</v>
      </c>
      <c r="P1237">
        <v>98.673699999999997</v>
      </c>
      <c r="Q1237">
        <v>4627</v>
      </c>
      <c r="R1237" t="s">
        <v>20439</v>
      </c>
    </row>
    <row r="1238" spans="1:18" x14ac:dyDescent="0.35">
      <c r="A1238" t="s">
        <v>19123</v>
      </c>
      <c r="B1238" t="s">
        <v>20440</v>
      </c>
      <c r="C1238" t="s">
        <v>20441</v>
      </c>
      <c r="D1238">
        <v>22.806999999999999</v>
      </c>
      <c r="E1238">
        <v>171</v>
      </c>
      <c r="F1238">
        <v>110</v>
      </c>
      <c r="G1238">
        <v>6</v>
      </c>
      <c r="H1238">
        <v>3</v>
      </c>
      <c r="I1238">
        <v>165</v>
      </c>
      <c r="J1238">
        <v>6</v>
      </c>
      <c r="K1238">
        <v>162</v>
      </c>
      <c r="L1238">
        <v>0.83</v>
      </c>
      <c r="M1238">
        <v>30.4</v>
      </c>
      <c r="N1238">
        <v>194</v>
      </c>
      <c r="O1238">
        <v>88.144300000000001</v>
      </c>
      <c r="P1238">
        <v>88.144300000000001</v>
      </c>
      <c r="Q1238">
        <v>5481</v>
      </c>
      <c r="R1238" t="s">
        <v>20441</v>
      </c>
    </row>
    <row r="1239" spans="1:18" x14ac:dyDescent="0.35">
      <c r="A1239" t="s">
        <v>18943</v>
      </c>
      <c r="B1239" t="s">
        <v>15664</v>
      </c>
      <c r="C1239" t="s">
        <v>15665</v>
      </c>
      <c r="D1239">
        <v>26.553999999999998</v>
      </c>
      <c r="E1239">
        <v>177</v>
      </c>
      <c r="F1239">
        <v>92</v>
      </c>
      <c r="G1239">
        <v>7</v>
      </c>
      <c r="H1239">
        <v>30</v>
      </c>
      <c r="I1239">
        <v>183</v>
      </c>
      <c r="J1239">
        <v>8</v>
      </c>
      <c r="K1239">
        <v>169</v>
      </c>
      <c r="L1239">
        <v>5.5399999999999998E-5</v>
      </c>
      <c r="M1239">
        <v>43.9</v>
      </c>
      <c r="N1239">
        <v>263</v>
      </c>
      <c r="O1239">
        <v>67.300399999999996</v>
      </c>
      <c r="P1239">
        <v>67.300399999999996</v>
      </c>
      <c r="Q1239">
        <v>1335</v>
      </c>
      <c r="R1239" t="s">
        <v>15665</v>
      </c>
    </row>
    <row r="1240" spans="1:18" x14ac:dyDescent="0.35">
      <c r="A1240" t="s">
        <v>18928</v>
      </c>
      <c r="B1240" t="s">
        <v>20442</v>
      </c>
      <c r="C1240" t="s">
        <v>20443</v>
      </c>
      <c r="D1240">
        <v>57.962000000000003</v>
      </c>
      <c r="E1240">
        <v>157</v>
      </c>
      <c r="F1240">
        <v>65</v>
      </c>
      <c r="G1240">
        <v>1</v>
      </c>
      <c r="H1240">
        <v>16</v>
      </c>
      <c r="I1240">
        <v>171</v>
      </c>
      <c r="J1240">
        <v>1</v>
      </c>
      <c r="K1240">
        <v>157</v>
      </c>
      <c r="L1240">
        <v>2.4200000000000001E-61</v>
      </c>
      <c r="M1240">
        <v>187</v>
      </c>
      <c r="N1240">
        <v>157</v>
      </c>
      <c r="O1240">
        <v>100</v>
      </c>
      <c r="P1240">
        <v>100</v>
      </c>
      <c r="Q1240">
        <v>3729</v>
      </c>
      <c r="R1240" t="s">
        <v>20443</v>
      </c>
    </row>
    <row r="1241" spans="1:18" x14ac:dyDescent="0.35">
      <c r="A1241" t="s">
        <v>18947</v>
      </c>
      <c r="B1241" t="s">
        <v>17819</v>
      </c>
      <c r="C1241" t="s">
        <v>17820</v>
      </c>
      <c r="D1241">
        <v>27.777999999999999</v>
      </c>
      <c r="E1241">
        <v>234</v>
      </c>
      <c r="F1241">
        <v>120</v>
      </c>
      <c r="G1241">
        <v>10</v>
      </c>
      <c r="H1241">
        <v>48</v>
      </c>
      <c r="I1241">
        <v>255</v>
      </c>
      <c r="J1241">
        <v>5</v>
      </c>
      <c r="K1241">
        <v>215</v>
      </c>
      <c r="L1241">
        <v>7.1900000000000002E-4</v>
      </c>
      <c r="M1241">
        <v>41.2</v>
      </c>
      <c r="N1241">
        <v>264</v>
      </c>
      <c r="O1241">
        <v>88.636399999999995</v>
      </c>
      <c r="P1241">
        <v>88.636399999999995</v>
      </c>
      <c r="Q1241">
        <v>1095</v>
      </c>
      <c r="R1241" t="s">
        <v>17820</v>
      </c>
    </row>
    <row r="1242" spans="1:18" x14ac:dyDescent="0.35">
      <c r="A1242" t="s">
        <v>18948</v>
      </c>
      <c r="B1242" t="s">
        <v>17819</v>
      </c>
      <c r="C1242" t="s">
        <v>17820</v>
      </c>
      <c r="D1242">
        <v>25.783999999999999</v>
      </c>
      <c r="E1242">
        <v>287</v>
      </c>
      <c r="F1242">
        <v>153</v>
      </c>
      <c r="G1242">
        <v>12</v>
      </c>
      <c r="H1242">
        <v>123</v>
      </c>
      <c r="I1242">
        <v>376</v>
      </c>
      <c r="J1242">
        <v>2</v>
      </c>
      <c r="K1242">
        <v>261</v>
      </c>
      <c r="L1242">
        <v>2E-3</v>
      </c>
      <c r="M1242">
        <v>40</v>
      </c>
      <c r="N1242">
        <v>264</v>
      </c>
      <c r="O1242">
        <v>108.712</v>
      </c>
      <c r="P1242">
        <v>101</v>
      </c>
      <c r="Q1242">
        <v>2978</v>
      </c>
      <c r="R1242" t="s">
        <v>17820</v>
      </c>
    </row>
    <row r="1243" spans="1:18" x14ac:dyDescent="0.35">
      <c r="A1243" t="s">
        <v>19038</v>
      </c>
      <c r="B1243" t="s">
        <v>15097</v>
      </c>
      <c r="C1243" t="s">
        <v>20444</v>
      </c>
      <c r="D1243">
        <v>27.919</v>
      </c>
      <c r="E1243">
        <v>197</v>
      </c>
      <c r="F1243">
        <v>106</v>
      </c>
      <c r="G1243">
        <v>10</v>
      </c>
      <c r="H1243">
        <v>391</v>
      </c>
      <c r="I1243">
        <v>552</v>
      </c>
      <c r="J1243">
        <v>139</v>
      </c>
      <c r="K1243">
        <v>334</v>
      </c>
      <c r="L1243">
        <v>2.0699999999999998E-5</v>
      </c>
      <c r="M1243">
        <v>47.4</v>
      </c>
      <c r="N1243">
        <v>381</v>
      </c>
      <c r="O1243">
        <v>51.706000000000003</v>
      </c>
      <c r="P1243">
        <v>51.706000000000003</v>
      </c>
      <c r="Q1243">
        <v>3193</v>
      </c>
      <c r="R1243" t="s">
        <v>20444</v>
      </c>
    </row>
    <row r="1244" spans="1:18" x14ac:dyDescent="0.35">
      <c r="A1244" t="s">
        <v>18946</v>
      </c>
      <c r="B1244" t="s">
        <v>16055</v>
      </c>
      <c r="C1244" t="s">
        <v>16056</v>
      </c>
      <c r="D1244">
        <v>25.547000000000001</v>
      </c>
      <c r="E1244">
        <v>274</v>
      </c>
      <c r="F1244">
        <v>148</v>
      </c>
      <c r="G1244">
        <v>9</v>
      </c>
      <c r="H1244">
        <v>5</v>
      </c>
      <c r="I1244">
        <v>245</v>
      </c>
      <c r="J1244">
        <v>4</v>
      </c>
      <c r="K1244">
        <v>254</v>
      </c>
      <c r="L1244">
        <v>5.1199999999999999E-10</v>
      </c>
      <c r="M1244">
        <v>58.9</v>
      </c>
      <c r="N1244">
        <v>256</v>
      </c>
      <c r="O1244">
        <v>107.03100000000001</v>
      </c>
      <c r="P1244">
        <v>101</v>
      </c>
      <c r="Q1244">
        <v>393</v>
      </c>
      <c r="R1244" t="s">
        <v>16056</v>
      </c>
    </row>
    <row r="1245" spans="1:18" x14ac:dyDescent="0.35">
      <c r="A1245" t="s">
        <v>18920</v>
      </c>
      <c r="B1245" t="s">
        <v>19128</v>
      </c>
      <c r="C1245" t="s">
        <v>20445</v>
      </c>
      <c r="D1245">
        <v>28.420999999999999</v>
      </c>
      <c r="E1245">
        <v>190</v>
      </c>
      <c r="F1245">
        <v>112</v>
      </c>
      <c r="G1245">
        <v>4</v>
      </c>
      <c r="H1245">
        <v>144</v>
      </c>
      <c r="I1245">
        <v>333</v>
      </c>
      <c r="J1245">
        <v>19</v>
      </c>
      <c r="K1245">
        <v>184</v>
      </c>
      <c r="L1245">
        <v>8.9299999999999992E-6</v>
      </c>
      <c r="M1245">
        <v>46.6</v>
      </c>
      <c r="N1245">
        <v>243</v>
      </c>
      <c r="O1245">
        <v>78.189300000000003</v>
      </c>
      <c r="P1245">
        <v>78.189300000000003</v>
      </c>
      <c r="Q1245">
        <v>5391</v>
      </c>
      <c r="R1245" t="s">
        <v>20445</v>
      </c>
    </row>
    <row r="1246" spans="1:18" x14ac:dyDescent="0.35">
      <c r="A1246" t="s">
        <v>18943</v>
      </c>
      <c r="B1246" t="s">
        <v>18529</v>
      </c>
      <c r="C1246" t="s">
        <v>18530</v>
      </c>
      <c r="D1246">
        <v>26.626999999999999</v>
      </c>
      <c r="E1246">
        <v>169</v>
      </c>
      <c r="F1246">
        <v>91</v>
      </c>
      <c r="G1246">
        <v>7</v>
      </c>
      <c r="H1246">
        <v>30</v>
      </c>
      <c r="I1246">
        <v>177</v>
      </c>
      <c r="J1246">
        <v>3</v>
      </c>
      <c r="K1246">
        <v>159</v>
      </c>
      <c r="L1246">
        <v>5.7700000000000004E-4</v>
      </c>
      <c r="M1246">
        <v>40.799999999999997</v>
      </c>
      <c r="N1246">
        <v>260</v>
      </c>
      <c r="O1246">
        <v>65</v>
      </c>
      <c r="P1246">
        <v>65</v>
      </c>
      <c r="Q1246">
        <v>1501</v>
      </c>
      <c r="R1246" t="s">
        <v>18530</v>
      </c>
    </row>
    <row r="1247" spans="1:18" x14ac:dyDescent="0.35">
      <c r="A1247" t="s">
        <v>18976</v>
      </c>
      <c r="B1247" t="s">
        <v>16939</v>
      </c>
      <c r="C1247" t="s">
        <v>20446</v>
      </c>
      <c r="D1247">
        <v>29.347999999999999</v>
      </c>
      <c r="E1247">
        <v>92</v>
      </c>
      <c r="F1247">
        <v>57</v>
      </c>
      <c r="G1247">
        <v>3</v>
      </c>
      <c r="H1247">
        <v>18</v>
      </c>
      <c r="I1247">
        <v>109</v>
      </c>
      <c r="J1247">
        <v>4</v>
      </c>
      <c r="K1247">
        <v>87</v>
      </c>
      <c r="L1247">
        <v>1.6E-2</v>
      </c>
      <c r="M1247">
        <v>34.700000000000003</v>
      </c>
      <c r="N1247">
        <v>151</v>
      </c>
      <c r="O1247">
        <v>60.927199999999999</v>
      </c>
      <c r="P1247">
        <v>60.927199999999999</v>
      </c>
      <c r="Q1247">
        <v>1724</v>
      </c>
      <c r="R1247" t="s">
        <v>20446</v>
      </c>
    </row>
    <row r="1248" spans="1:18" x14ac:dyDescent="0.35">
      <c r="A1248" t="s">
        <v>18920</v>
      </c>
      <c r="B1248" t="s">
        <v>20447</v>
      </c>
      <c r="C1248" t="s">
        <v>20448</v>
      </c>
      <c r="D1248">
        <v>30</v>
      </c>
      <c r="E1248">
        <v>190</v>
      </c>
      <c r="F1248">
        <v>104</v>
      </c>
      <c r="G1248">
        <v>6</v>
      </c>
      <c r="H1248">
        <v>144</v>
      </c>
      <c r="I1248">
        <v>333</v>
      </c>
      <c r="J1248">
        <v>75</v>
      </c>
      <c r="K1248">
        <v>235</v>
      </c>
      <c r="L1248">
        <v>4.1100000000000001E-7</v>
      </c>
      <c r="M1248">
        <v>50.8</v>
      </c>
      <c r="N1248">
        <v>239</v>
      </c>
      <c r="O1248">
        <v>79.497900000000001</v>
      </c>
      <c r="P1248">
        <v>79.497900000000001</v>
      </c>
      <c r="Q1248">
        <v>5334</v>
      </c>
      <c r="R1248" t="s">
        <v>20448</v>
      </c>
    </row>
    <row r="1249" spans="1:18" x14ac:dyDescent="0.35">
      <c r="A1249" t="s">
        <v>18920</v>
      </c>
      <c r="B1249" t="s">
        <v>20014</v>
      </c>
      <c r="C1249" t="s">
        <v>20449</v>
      </c>
      <c r="D1249">
        <v>32.726999999999997</v>
      </c>
      <c r="E1249">
        <v>165</v>
      </c>
      <c r="F1249">
        <v>83</v>
      </c>
      <c r="G1249">
        <v>6</v>
      </c>
      <c r="H1249">
        <v>169</v>
      </c>
      <c r="I1249">
        <v>333</v>
      </c>
      <c r="J1249">
        <v>98</v>
      </c>
      <c r="K1249">
        <v>234</v>
      </c>
      <c r="L1249">
        <v>2.7100000000000001E-8</v>
      </c>
      <c r="M1249">
        <v>54.7</v>
      </c>
      <c r="N1249">
        <v>297</v>
      </c>
      <c r="O1249">
        <v>55.555599999999998</v>
      </c>
      <c r="P1249">
        <v>55.555599999999998</v>
      </c>
      <c r="Q1249">
        <v>5284</v>
      </c>
      <c r="R1249" t="s">
        <v>20449</v>
      </c>
    </row>
    <row r="1250" spans="1:18" x14ac:dyDescent="0.35">
      <c r="A1250" t="s">
        <v>18940</v>
      </c>
      <c r="B1250" t="s">
        <v>20450</v>
      </c>
      <c r="C1250" t="s">
        <v>20451</v>
      </c>
      <c r="D1250">
        <v>28.225000000000001</v>
      </c>
      <c r="E1250">
        <v>783</v>
      </c>
      <c r="F1250">
        <v>486</v>
      </c>
      <c r="G1250">
        <v>20</v>
      </c>
      <c r="H1250">
        <v>8</v>
      </c>
      <c r="I1250">
        <v>737</v>
      </c>
      <c r="J1250">
        <v>10</v>
      </c>
      <c r="K1250">
        <v>769</v>
      </c>
      <c r="L1250">
        <v>8.2400000000000008E-65</v>
      </c>
      <c r="M1250">
        <v>230</v>
      </c>
      <c r="N1250">
        <v>782</v>
      </c>
      <c r="O1250">
        <v>100.128</v>
      </c>
      <c r="P1250">
        <v>101</v>
      </c>
      <c r="Q1250">
        <v>4814</v>
      </c>
      <c r="R1250" t="s">
        <v>20451</v>
      </c>
    </row>
    <row r="1251" spans="1:18" x14ac:dyDescent="0.35">
      <c r="A1251" t="s">
        <v>18947</v>
      </c>
      <c r="B1251" t="s">
        <v>18603</v>
      </c>
      <c r="C1251" t="s">
        <v>18604</v>
      </c>
      <c r="D1251">
        <v>25.321999999999999</v>
      </c>
      <c r="E1251">
        <v>233</v>
      </c>
      <c r="F1251">
        <v>140</v>
      </c>
      <c r="G1251">
        <v>8</v>
      </c>
      <c r="H1251">
        <v>48</v>
      </c>
      <c r="I1251">
        <v>258</v>
      </c>
      <c r="J1251">
        <v>3</v>
      </c>
      <c r="K1251">
        <v>223</v>
      </c>
      <c r="L1251">
        <v>2E-3</v>
      </c>
      <c r="M1251">
        <v>39.700000000000003</v>
      </c>
      <c r="N1251">
        <v>255</v>
      </c>
      <c r="O1251">
        <v>91.372500000000002</v>
      </c>
      <c r="P1251">
        <v>91.372500000000002</v>
      </c>
      <c r="Q1251">
        <v>1126</v>
      </c>
      <c r="R1251" t="s">
        <v>18604</v>
      </c>
    </row>
    <row r="1252" spans="1:18" x14ac:dyDescent="0.35">
      <c r="A1252" t="s">
        <v>19000</v>
      </c>
      <c r="B1252" t="s">
        <v>20452</v>
      </c>
      <c r="C1252" t="s">
        <v>20453</v>
      </c>
      <c r="D1252">
        <v>24.739000000000001</v>
      </c>
      <c r="E1252">
        <v>671</v>
      </c>
      <c r="F1252">
        <v>412</v>
      </c>
      <c r="G1252">
        <v>23</v>
      </c>
      <c r="H1252">
        <v>283</v>
      </c>
      <c r="I1252">
        <v>945</v>
      </c>
      <c r="J1252">
        <v>190</v>
      </c>
      <c r="K1252">
        <v>775</v>
      </c>
      <c r="L1252">
        <v>6.4999999999999997E-31</v>
      </c>
      <c r="M1252">
        <v>130</v>
      </c>
      <c r="N1252">
        <v>785</v>
      </c>
      <c r="O1252">
        <v>85.477699999999999</v>
      </c>
      <c r="P1252">
        <v>85.477699999999999</v>
      </c>
      <c r="Q1252">
        <v>2029</v>
      </c>
      <c r="R1252" t="s">
        <v>20453</v>
      </c>
    </row>
    <row r="1253" spans="1:18" x14ac:dyDescent="0.35">
      <c r="A1253" t="s">
        <v>18940</v>
      </c>
      <c r="B1253" t="s">
        <v>20452</v>
      </c>
      <c r="C1253" t="s">
        <v>20453</v>
      </c>
      <c r="D1253">
        <v>27.564</v>
      </c>
      <c r="E1253">
        <v>780</v>
      </c>
      <c r="F1253">
        <v>486</v>
      </c>
      <c r="G1253">
        <v>21</v>
      </c>
      <c r="H1253">
        <v>8</v>
      </c>
      <c r="I1253">
        <v>736</v>
      </c>
      <c r="J1253">
        <v>15</v>
      </c>
      <c r="K1253">
        <v>766</v>
      </c>
      <c r="L1253">
        <v>1.11E-64</v>
      </c>
      <c r="M1253">
        <v>230</v>
      </c>
      <c r="N1253">
        <v>785</v>
      </c>
      <c r="O1253">
        <v>99.363100000000003</v>
      </c>
      <c r="P1253">
        <v>99.363100000000003</v>
      </c>
      <c r="Q1253">
        <v>4816</v>
      </c>
      <c r="R1253" t="s">
        <v>20453</v>
      </c>
    </row>
    <row r="1254" spans="1:18" x14ac:dyDescent="0.35">
      <c r="A1254" t="s">
        <v>18997</v>
      </c>
      <c r="B1254" t="s">
        <v>20454</v>
      </c>
      <c r="C1254" t="s">
        <v>20455</v>
      </c>
      <c r="D1254">
        <v>26.087</v>
      </c>
      <c r="E1254">
        <v>138</v>
      </c>
      <c r="F1254">
        <v>90</v>
      </c>
      <c r="G1254">
        <v>5</v>
      </c>
      <c r="H1254">
        <v>30</v>
      </c>
      <c r="I1254">
        <v>158</v>
      </c>
      <c r="J1254">
        <v>13</v>
      </c>
      <c r="K1254">
        <v>147</v>
      </c>
      <c r="L1254">
        <v>2.7099999999999997E-4</v>
      </c>
      <c r="M1254">
        <v>39.700000000000003</v>
      </c>
      <c r="N1254">
        <v>153</v>
      </c>
      <c r="O1254">
        <v>90.196100000000001</v>
      </c>
      <c r="P1254">
        <v>90.196100000000001</v>
      </c>
      <c r="Q1254">
        <v>1633</v>
      </c>
      <c r="R1254" t="s">
        <v>20455</v>
      </c>
    </row>
    <row r="1255" spans="1:18" x14ac:dyDescent="0.35">
      <c r="A1255" t="s">
        <v>19104</v>
      </c>
      <c r="B1255" t="s">
        <v>20454</v>
      </c>
      <c r="C1255" t="s">
        <v>20455</v>
      </c>
      <c r="D1255">
        <v>22.131</v>
      </c>
      <c r="E1255">
        <v>122</v>
      </c>
      <c r="F1255">
        <v>72</v>
      </c>
      <c r="G1255">
        <v>3</v>
      </c>
      <c r="H1255">
        <v>40</v>
      </c>
      <c r="I1255">
        <v>143</v>
      </c>
      <c r="J1255">
        <v>13</v>
      </c>
      <c r="K1255">
        <v>129</v>
      </c>
      <c r="L1255">
        <v>0.12</v>
      </c>
      <c r="M1255">
        <v>32.299999999999997</v>
      </c>
      <c r="N1255">
        <v>153</v>
      </c>
      <c r="O1255">
        <v>79.738600000000005</v>
      </c>
      <c r="P1255">
        <v>79.738600000000005</v>
      </c>
      <c r="Q1255">
        <v>5958</v>
      </c>
      <c r="R1255" t="s">
        <v>20455</v>
      </c>
    </row>
    <row r="1256" spans="1:18" x14ac:dyDescent="0.35">
      <c r="A1256" t="s">
        <v>19015</v>
      </c>
      <c r="B1256" t="s">
        <v>18365</v>
      </c>
      <c r="C1256" t="s">
        <v>18366</v>
      </c>
      <c r="D1256">
        <v>38.71</v>
      </c>
      <c r="E1256">
        <v>155</v>
      </c>
      <c r="F1256">
        <v>92</v>
      </c>
      <c r="G1256">
        <v>3</v>
      </c>
      <c r="H1256">
        <v>18</v>
      </c>
      <c r="I1256">
        <v>172</v>
      </c>
      <c r="J1256">
        <v>21</v>
      </c>
      <c r="K1256">
        <v>172</v>
      </c>
      <c r="L1256">
        <v>1.8599999999999999E-29</v>
      </c>
      <c r="M1256">
        <v>106</v>
      </c>
      <c r="N1256">
        <v>175</v>
      </c>
      <c r="O1256">
        <v>88.571399999999997</v>
      </c>
      <c r="P1256">
        <v>88.571399999999997</v>
      </c>
      <c r="Q1256">
        <v>850</v>
      </c>
      <c r="R1256" t="s">
        <v>18366</v>
      </c>
    </row>
    <row r="1257" spans="1:18" x14ac:dyDescent="0.35">
      <c r="A1257" t="s">
        <v>19016</v>
      </c>
      <c r="B1257" t="s">
        <v>18365</v>
      </c>
      <c r="C1257" t="s">
        <v>18366</v>
      </c>
      <c r="D1257">
        <v>57.515999999999998</v>
      </c>
      <c r="E1257">
        <v>153</v>
      </c>
      <c r="F1257">
        <v>64</v>
      </c>
      <c r="G1257">
        <v>1</v>
      </c>
      <c r="H1257">
        <v>29</v>
      </c>
      <c r="I1257">
        <v>181</v>
      </c>
      <c r="J1257">
        <v>21</v>
      </c>
      <c r="K1257">
        <v>172</v>
      </c>
      <c r="L1257">
        <v>1.8100000000000001E-59</v>
      </c>
      <c r="M1257">
        <v>183</v>
      </c>
      <c r="N1257">
        <v>175</v>
      </c>
      <c r="O1257">
        <v>87.428600000000003</v>
      </c>
      <c r="P1257">
        <v>87.428600000000003</v>
      </c>
      <c r="Q1257">
        <v>2726</v>
      </c>
      <c r="R1257" t="s">
        <v>18366</v>
      </c>
    </row>
    <row r="1258" spans="1:18" x14ac:dyDescent="0.35">
      <c r="A1258" t="s">
        <v>19017</v>
      </c>
      <c r="B1258" t="s">
        <v>18365</v>
      </c>
      <c r="C1258" t="s">
        <v>18366</v>
      </c>
      <c r="D1258">
        <v>41.401000000000003</v>
      </c>
      <c r="E1258">
        <v>157</v>
      </c>
      <c r="F1258">
        <v>89</v>
      </c>
      <c r="G1258">
        <v>3</v>
      </c>
      <c r="H1258">
        <v>31</v>
      </c>
      <c r="I1258">
        <v>187</v>
      </c>
      <c r="J1258">
        <v>19</v>
      </c>
      <c r="K1258">
        <v>172</v>
      </c>
      <c r="L1258">
        <v>1.8200000000000001E-34</v>
      </c>
      <c r="M1258">
        <v>120</v>
      </c>
      <c r="N1258">
        <v>175</v>
      </c>
      <c r="O1258">
        <v>89.714299999999994</v>
      </c>
      <c r="P1258">
        <v>89.714299999999994</v>
      </c>
      <c r="Q1258">
        <v>2794</v>
      </c>
      <c r="R1258" t="s">
        <v>18366</v>
      </c>
    </row>
    <row r="1259" spans="1:18" x14ac:dyDescent="0.35">
      <c r="A1259" t="s">
        <v>18946</v>
      </c>
      <c r="B1259" t="s">
        <v>15295</v>
      </c>
      <c r="C1259" t="s">
        <v>16952</v>
      </c>
      <c r="D1259">
        <v>25.521000000000001</v>
      </c>
      <c r="E1259">
        <v>192</v>
      </c>
      <c r="F1259">
        <v>121</v>
      </c>
      <c r="G1259">
        <v>5</v>
      </c>
      <c r="H1259">
        <v>5</v>
      </c>
      <c r="I1259">
        <v>180</v>
      </c>
      <c r="J1259">
        <v>3</v>
      </c>
      <c r="K1259">
        <v>188</v>
      </c>
      <c r="L1259">
        <v>4.2400000000000001E-5</v>
      </c>
      <c r="M1259">
        <v>44.3</v>
      </c>
      <c r="N1259">
        <v>251</v>
      </c>
      <c r="O1259">
        <v>76.494</v>
      </c>
      <c r="P1259">
        <v>76.494</v>
      </c>
      <c r="Q1259">
        <v>648</v>
      </c>
      <c r="R1259" t="s">
        <v>16952</v>
      </c>
    </row>
    <row r="1260" spans="1:18" x14ac:dyDescent="0.35">
      <c r="A1260" t="s">
        <v>18940</v>
      </c>
      <c r="B1260" t="s">
        <v>20456</v>
      </c>
      <c r="C1260" t="s">
        <v>20457</v>
      </c>
      <c r="D1260">
        <v>39.918999999999997</v>
      </c>
      <c r="E1260">
        <v>744</v>
      </c>
      <c r="F1260">
        <v>418</v>
      </c>
      <c r="G1260">
        <v>9</v>
      </c>
      <c r="H1260">
        <v>8</v>
      </c>
      <c r="I1260">
        <v>742</v>
      </c>
      <c r="J1260">
        <v>4</v>
      </c>
      <c r="K1260">
        <v>727</v>
      </c>
      <c r="L1260">
        <v>3.4900000000000003E-142</v>
      </c>
      <c r="M1260">
        <v>435</v>
      </c>
      <c r="N1260">
        <v>727</v>
      </c>
      <c r="O1260">
        <v>102.33799999999999</v>
      </c>
      <c r="P1260">
        <v>101</v>
      </c>
      <c r="Q1260">
        <v>4633</v>
      </c>
      <c r="R1260" t="s">
        <v>20457</v>
      </c>
    </row>
    <row r="1261" spans="1:18" x14ac:dyDescent="0.35">
      <c r="A1261" t="s">
        <v>19777</v>
      </c>
      <c r="B1261" t="s">
        <v>16293</v>
      </c>
      <c r="C1261" t="s">
        <v>17164</v>
      </c>
      <c r="D1261">
        <v>24.545000000000002</v>
      </c>
      <c r="E1261">
        <v>110</v>
      </c>
      <c r="F1261">
        <v>76</v>
      </c>
      <c r="G1261">
        <v>3</v>
      </c>
      <c r="H1261">
        <v>214</v>
      </c>
      <c r="I1261">
        <v>322</v>
      </c>
      <c r="J1261">
        <v>49</v>
      </c>
      <c r="K1261">
        <v>152</v>
      </c>
      <c r="L1261">
        <v>0.93</v>
      </c>
      <c r="M1261">
        <v>31.2</v>
      </c>
      <c r="N1261">
        <v>173</v>
      </c>
      <c r="O1261">
        <v>63.583799999999997</v>
      </c>
      <c r="P1261">
        <v>63.583799999999997</v>
      </c>
      <c r="Q1261">
        <v>3358</v>
      </c>
      <c r="R1261" t="s">
        <v>17164</v>
      </c>
    </row>
    <row r="1262" spans="1:18" x14ac:dyDescent="0.35">
      <c r="A1262" t="s">
        <v>18943</v>
      </c>
      <c r="B1262" t="s">
        <v>15039</v>
      </c>
      <c r="C1262" t="s">
        <v>20458</v>
      </c>
      <c r="D1262">
        <v>26.922999999999998</v>
      </c>
      <c r="E1262">
        <v>208</v>
      </c>
      <c r="F1262">
        <v>113</v>
      </c>
      <c r="G1262">
        <v>7</v>
      </c>
      <c r="H1262">
        <v>31</v>
      </c>
      <c r="I1262">
        <v>215</v>
      </c>
      <c r="J1262">
        <v>4</v>
      </c>
      <c r="K1262">
        <v>195</v>
      </c>
      <c r="L1262">
        <v>2.3499999999999999E-4</v>
      </c>
      <c r="M1262">
        <v>42</v>
      </c>
      <c r="N1262">
        <v>254</v>
      </c>
      <c r="O1262">
        <v>81.889799999999994</v>
      </c>
      <c r="P1262">
        <v>81.889799999999994</v>
      </c>
      <c r="Q1262">
        <v>1417</v>
      </c>
      <c r="R1262" t="s">
        <v>20458</v>
      </c>
    </row>
    <row r="1263" spans="1:18" x14ac:dyDescent="0.35">
      <c r="A1263" t="s">
        <v>18940</v>
      </c>
      <c r="B1263" t="s">
        <v>20459</v>
      </c>
      <c r="C1263" t="s">
        <v>20460</v>
      </c>
      <c r="D1263">
        <v>26.309000000000001</v>
      </c>
      <c r="E1263">
        <v>783</v>
      </c>
      <c r="F1263">
        <v>514</v>
      </c>
      <c r="G1263">
        <v>21</v>
      </c>
      <c r="H1263">
        <v>4</v>
      </c>
      <c r="I1263">
        <v>740</v>
      </c>
      <c r="J1263">
        <v>7</v>
      </c>
      <c r="K1263">
        <v>772</v>
      </c>
      <c r="L1263">
        <v>1.5999999999999999E-56</v>
      </c>
      <c r="M1263">
        <v>207</v>
      </c>
      <c r="N1263">
        <v>782</v>
      </c>
      <c r="O1263">
        <v>100.128</v>
      </c>
      <c r="P1263">
        <v>101</v>
      </c>
      <c r="Q1263">
        <v>4947</v>
      </c>
      <c r="R1263" t="s">
        <v>20460</v>
      </c>
    </row>
    <row r="1264" spans="1:18" x14ac:dyDescent="0.35">
      <c r="A1264" t="s">
        <v>18943</v>
      </c>
      <c r="B1264" t="s">
        <v>16853</v>
      </c>
      <c r="C1264" t="s">
        <v>20461</v>
      </c>
      <c r="D1264">
        <v>26.064</v>
      </c>
      <c r="E1264">
        <v>188</v>
      </c>
      <c r="F1264">
        <v>78</v>
      </c>
      <c r="G1264">
        <v>6</v>
      </c>
      <c r="H1264">
        <v>30</v>
      </c>
      <c r="I1264">
        <v>183</v>
      </c>
      <c r="J1264">
        <v>3</v>
      </c>
      <c r="K1264">
        <v>163</v>
      </c>
      <c r="L1264">
        <v>5.3600000000000002E-4</v>
      </c>
      <c r="M1264">
        <v>41.2</v>
      </c>
      <c r="N1264">
        <v>262</v>
      </c>
      <c r="O1264">
        <v>71.755700000000004</v>
      </c>
      <c r="P1264">
        <v>71.755700000000004</v>
      </c>
      <c r="Q1264">
        <v>1493</v>
      </c>
      <c r="R1264" t="s">
        <v>20461</v>
      </c>
    </row>
    <row r="1265" spans="1:18" x14ac:dyDescent="0.35">
      <c r="A1265" t="s">
        <v>18917</v>
      </c>
      <c r="B1265" t="s">
        <v>16853</v>
      </c>
      <c r="C1265" t="s">
        <v>20461</v>
      </c>
      <c r="D1265">
        <v>28.341999999999999</v>
      </c>
      <c r="E1265">
        <v>187</v>
      </c>
      <c r="F1265">
        <v>116</v>
      </c>
      <c r="G1265">
        <v>7</v>
      </c>
      <c r="H1265">
        <v>134</v>
      </c>
      <c r="I1265">
        <v>309</v>
      </c>
      <c r="J1265">
        <v>5</v>
      </c>
      <c r="K1265">
        <v>184</v>
      </c>
      <c r="L1265">
        <v>3.2600000000000001E-8</v>
      </c>
      <c r="M1265">
        <v>54.7</v>
      </c>
      <c r="N1265">
        <v>262</v>
      </c>
      <c r="O1265">
        <v>71.373999999999995</v>
      </c>
      <c r="P1265">
        <v>71.373999999999995</v>
      </c>
      <c r="Q1265">
        <v>5564</v>
      </c>
      <c r="R1265" t="s">
        <v>20461</v>
      </c>
    </row>
    <row r="1266" spans="1:18" x14ac:dyDescent="0.35">
      <c r="A1266" t="s">
        <v>18932</v>
      </c>
      <c r="B1266" t="s">
        <v>16655</v>
      </c>
      <c r="C1266" t="s">
        <v>20462</v>
      </c>
      <c r="D1266">
        <v>31.385000000000002</v>
      </c>
      <c r="E1266">
        <v>325</v>
      </c>
      <c r="F1266">
        <v>169</v>
      </c>
      <c r="G1266">
        <v>9</v>
      </c>
      <c r="H1266">
        <v>4</v>
      </c>
      <c r="I1266">
        <v>325</v>
      </c>
      <c r="J1266">
        <v>6</v>
      </c>
      <c r="K1266">
        <v>279</v>
      </c>
      <c r="L1266">
        <v>8.7100000000000003E-32</v>
      </c>
      <c r="M1266">
        <v>120</v>
      </c>
      <c r="N1266">
        <v>291</v>
      </c>
      <c r="O1266">
        <v>111.684</v>
      </c>
      <c r="P1266">
        <v>101</v>
      </c>
      <c r="Q1266">
        <v>4118</v>
      </c>
      <c r="R1266" t="s">
        <v>20462</v>
      </c>
    </row>
    <row r="1267" spans="1:18" x14ac:dyDescent="0.35">
      <c r="A1267" t="s">
        <v>18946</v>
      </c>
      <c r="B1267" t="s">
        <v>20463</v>
      </c>
      <c r="C1267" t="s">
        <v>20464</v>
      </c>
      <c r="D1267">
        <v>21.509</v>
      </c>
      <c r="E1267">
        <v>265</v>
      </c>
      <c r="F1267">
        <v>167</v>
      </c>
      <c r="G1267">
        <v>8</v>
      </c>
      <c r="H1267">
        <v>1</v>
      </c>
      <c r="I1267">
        <v>237</v>
      </c>
      <c r="J1267">
        <v>1</v>
      </c>
      <c r="K1267">
        <v>252</v>
      </c>
      <c r="L1267">
        <v>2.0000000000000001E-9</v>
      </c>
      <c r="M1267">
        <v>57</v>
      </c>
      <c r="N1267">
        <v>263</v>
      </c>
      <c r="O1267">
        <v>100.76</v>
      </c>
      <c r="P1267">
        <v>101</v>
      </c>
      <c r="Q1267">
        <v>423</v>
      </c>
      <c r="R1267" t="s">
        <v>20464</v>
      </c>
    </row>
    <row r="1268" spans="1:18" x14ac:dyDescent="0.35">
      <c r="A1268" t="s">
        <v>18928</v>
      </c>
      <c r="B1268" t="s">
        <v>20049</v>
      </c>
      <c r="C1268" t="s">
        <v>20465</v>
      </c>
      <c r="D1268">
        <v>68.706999999999994</v>
      </c>
      <c r="E1268">
        <v>147</v>
      </c>
      <c r="F1268">
        <v>46</v>
      </c>
      <c r="G1268">
        <v>0</v>
      </c>
      <c r="H1268">
        <v>22</v>
      </c>
      <c r="I1268">
        <v>168</v>
      </c>
      <c r="J1268">
        <v>16</v>
      </c>
      <c r="K1268">
        <v>162</v>
      </c>
      <c r="L1268">
        <v>2.1100000000000001E-64</v>
      </c>
      <c r="M1268">
        <v>195</v>
      </c>
      <c r="N1268">
        <v>176</v>
      </c>
      <c r="O1268">
        <v>83.5227</v>
      </c>
      <c r="P1268">
        <v>83.5227</v>
      </c>
      <c r="Q1268">
        <v>3619</v>
      </c>
      <c r="R1268" t="s">
        <v>20465</v>
      </c>
    </row>
    <row r="1269" spans="1:18" x14ac:dyDescent="0.35">
      <c r="A1269" t="s">
        <v>18940</v>
      </c>
      <c r="B1269" t="s">
        <v>20466</v>
      </c>
      <c r="C1269" t="s">
        <v>20467</v>
      </c>
      <c r="D1269">
        <v>30.370999999999999</v>
      </c>
      <c r="E1269">
        <v>754</v>
      </c>
      <c r="F1269">
        <v>432</v>
      </c>
      <c r="G1269">
        <v>21</v>
      </c>
      <c r="H1269">
        <v>41</v>
      </c>
      <c r="I1269">
        <v>744</v>
      </c>
      <c r="J1269">
        <v>204</v>
      </c>
      <c r="K1269">
        <v>914</v>
      </c>
      <c r="L1269">
        <v>4.1300000000000001E-58</v>
      </c>
      <c r="M1269">
        <v>213</v>
      </c>
      <c r="N1269">
        <v>919</v>
      </c>
      <c r="O1269">
        <v>82.045699999999997</v>
      </c>
      <c r="P1269">
        <v>82.045699999999997</v>
      </c>
      <c r="Q1269">
        <v>4898</v>
      </c>
      <c r="R1269" t="s">
        <v>20467</v>
      </c>
    </row>
    <row r="1270" spans="1:18" x14ac:dyDescent="0.35">
      <c r="A1270" t="s">
        <v>18935</v>
      </c>
      <c r="B1270" t="s">
        <v>20468</v>
      </c>
      <c r="C1270" t="s">
        <v>20469</v>
      </c>
      <c r="D1270">
        <v>48.823999999999998</v>
      </c>
      <c r="E1270">
        <v>170</v>
      </c>
      <c r="F1270">
        <v>81</v>
      </c>
      <c r="G1270">
        <v>2</v>
      </c>
      <c r="H1270">
        <v>4</v>
      </c>
      <c r="I1270">
        <v>167</v>
      </c>
      <c r="J1270">
        <v>8</v>
      </c>
      <c r="K1270">
        <v>177</v>
      </c>
      <c r="L1270">
        <v>9.9500000000000005E-59</v>
      </c>
      <c r="M1270">
        <v>181</v>
      </c>
      <c r="N1270">
        <v>184</v>
      </c>
      <c r="O1270">
        <v>92.391300000000001</v>
      </c>
      <c r="P1270">
        <v>92.391300000000001</v>
      </c>
      <c r="Q1270">
        <v>2266</v>
      </c>
      <c r="R1270" t="s">
        <v>20469</v>
      </c>
    </row>
    <row r="1271" spans="1:18" x14ac:dyDescent="0.35">
      <c r="A1271" t="s">
        <v>18928</v>
      </c>
      <c r="B1271" t="s">
        <v>16143</v>
      </c>
      <c r="C1271" t="s">
        <v>20470</v>
      </c>
      <c r="D1271">
        <v>71.875</v>
      </c>
      <c r="E1271">
        <v>128</v>
      </c>
      <c r="F1271">
        <v>36</v>
      </c>
      <c r="G1271">
        <v>0</v>
      </c>
      <c r="H1271">
        <v>41</v>
      </c>
      <c r="I1271">
        <v>168</v>
      </c>
      <c r="J1271">
        <v>1</v>
      </c>
      <c r="K1271">
        <v>128</v>
      </c>
      <c r="L1271">
        <v>1.98E-63</v>
      </c>
      <c r="M1271">
        <v>192</v>
      </c>
      <c r="N1271">
        <v>144</v>
      </c>
      <c r="O1271">
        <v>88.888900000000007</v>
      </c>
      <c r="P1271">
        <v>88.888900000000007</v>
      </c>
      <c r="Q1271">
        <v>3648</v>
      </c>
      <c r="R1271" t="s">
        <v>20470</v>
      </c>
    </row>
    <row r="1272" spans="1:18" x14ac:dyDescent="0.35">
      <c r="A1272" t="s">
        <v>20471</v>
      </c>
      <c r="B1272" t="s">
        <v>20472</v>
      </c>
      <c r="C1272" t="s">
        <v>20473</v>
      </c>
      <c r="D1272">
        <v>30.588000000000001</v>
      </c>
      <c r="E1272">
        <v>170</v>
      </c>
      <c r="F1272">
        <v>88</v>
      </c>
      <c r="G1272">
        <v>8</v>
      </c>
      <c r="H1272">
        <v>7</v>
      </c>
      <c r="I1272">
        <v>147</v>
      </c>
      <c r="J1272">
        <v>51</v>
      </c>
      <c r="K1272">
        <v>219</v>
      </c>
      <c r="L1272">
        <v>0.91</v>
      </c>
      <c r="M1272">
        <v>32</v>
      </c>
      <c r="N1272">
        <v>264</v>
      </c>
      <c r="O1272">
        <v>64.393900000000002</v>
      </c>
      <c r="P1272">
        <v>64.393900000000002</v>
      </c>
      <c r="Q1272">
        <v>807</v>
      </c>
      <c r="R1272" t="s">
        <v>20473</v>
      </c>
    </row>
    <row r="1273" spans="1:18" x14ac:dyDescent="0.35">
      <c r="A1273" t="s">
        <v>18920</v>
      </c>
      <c r="B1273" t="s">
        <v>20474</v>
      </c>
      <c r="C1273" t="s">
        <v>20475</v>
      </c>
      <c r="D1273">
        <v>30.317</v>
      </c>
      <c r="E1273">
        <v>221</v>
      </c>
      <c r="F1273">
        <v>120</v>
      </c>
      <c r="G1273">
        <v>6</v>
      </c>
      <c r="H1273">
        <v>128</v>
      </c>
      <c r="I1273">
        <v>338</v>
      </c>
      <c r="J1273">
        <v>59</v>
      </c>
      <c r="K1273">
        <v>255</v>
      </c>
      <c r="L1273">
        <v>1.6500000000000001E-6</v>
      </c>
      <c r="M1273">
        <v>48.9</v>
      </c>
      <c r="N1273">
        <v>255</v>
      </c>
      <c r="O1273">
        <v>86.666700000000006</v>
      </c>
      <c r="P1273">
        <v>86.666700000000006</v>
      </c>
      <c r="Q1273">
        <v>5351</v>
      </c>
      <c r="R1273" t="s">
        <v>20475</v>
      </c>
    </row>
    <row r="1274" spans="1:18" x14ac:dyDescent="0.35">
      <c r="A1274" t="s">
        <v>20476</v>
      </c>
      <c r="B1274" t="s">
        <v>15289</v>
      </c>
      <c r="C1274" t="s">
        <v>20477</v>
      </c>
      <c r="D1274">
        <v>24.638000000000002</v>
      </c>
      <c r="E1274">
        <v>207</v>
      </c>
      <c r="F1274">
        <v>135</v>
      </c>
      <c r="G1274">
        <v>6</v>
      </c>
      <c r="H1274">
        <v>13</v>
      </c>
      <c r="I1274">
        <v>219</v>
      </c>
      <c r="J1274">
        <v>3</v>
      </c>
      <c r="K1274">
        <v>188</v>
      </c>
      <c r="L1274">
        <v>7.6999999999999999E-2</v>
      </c>
      <c r="M1274">
        <v>33.9</v>
      </c>
      <c r="N1274">
        <v>258</v>
      </c>
      <c r="O1274">
        <v>80.232600000000005</v>
      </c>
      <c r="P1274">
        <v>80.232600000000005</v>
      </c>
      <c r="Q1274">
        <v>2967</v>
      </c>
      <c r="R1274" t="s">
        <v>20477</v>
      </c>
    </row>
    <row r="1275" spans="1:18" x14ac:dyDescent="0.35">
      <c r="A1275" t="s">
        <v>18928</v>
      </c>
      <c r="B1275" t="s">
        <v>20478</v>
      </c>
      <c r="C1275" t="s">
        <v>20479</v>
      </c>
      <c r="D1275">
        <v>66.186999999999998</v>
      </c>
      <c r="E1275">
        <v>139</v>
      </c>
      <c r="F1275">
        <v>47</v>
      </c>
      <c r="G1275">
        <v>0</v>
      </c>
      <c r="H1275">
        <v>26</v>
      </c>
      <c r="I1275">
        <v>164</v>
      </c>
      <c r="J1275">
        <v>51</v>
      </c>
      <c r="K1275">
        <v>189</v>
      </c>
      <c r="L1275">
        <v>4.3400000000000002E-63</v>
      </c>
      <c r="M1275">
        <v>193</v>
      </c>
      <c r="N1275">
        <v>196</v>
      </c>
      <c r="O1275">
        <v>70.918400000000005</v>
      </c>
      <c r="P1275">
        <v>70.918400000000005</v>
      </c>
      <c r="Q1275">
        <v>3661</v>
      </c>
      <c r="R1275" t="s">
        <v>20479</v>
      </c>
    </row>
    <row r="1276" spans="1:18" x14ac:dyDescent="0.35">
      <c r="A1276" t="s">
        <v>18935</v>
      </c>
      <c r="B1276" t="s">
        <v>20480</v>
      </c>
      <c r="C1276" t="s">
        <v>20481</v>
      </c>
      <c r="D1276">
        <v>47.976999999999997</v>
      </c>
      <c r="E1276">
        <v>173</v>
      </c>
      <c r="F1276">
        <v>84</v>
      </c>
      <c r="G1276">
        <v>1</v>
      </c>
      <c r="H1276">
        <v>1</v>
      </c>
      <c r="I1276">
        <v>167</v>
      </c>
      <c r="J1276">
        <v>5</v>
      </c>
      <c r="K1276">
        <v>177</v>
      </c>
      <c r="L1276">
        <v>3.1999999999999999E-59</v>
      </c>
      <c r="M1276">
        <v>182</v>
      </c>
      <c r="N1276">
        <v>183</v>
      </c>
      <c r="O1276">
        <v>94.535499999999999</v>
      </c>
      <c r="P1276">
        <v>94.535499999999999</v>
      </c>
      <c r="Q1276">
        <v>2262</v>
      </c>
      <c r="R1276" t="s">
        <v>20481</v>
      </c>
    </row>
    <row r="1277" spans="1:18" x14ac:dyDescent="0.35">
      <c r="A1277" t="s">
        <v>18932</v>
      </c>
      <c r="B1277" t="s">
        <v>20482</v>
      </c>
      <c r="C1277" t="s">
        <v>20483</v>
      </c>
      <c r="D1277">
        <v>57.353000000000002</v>
      </c>
      <c r="E1277">
        <v>340</v>
      </c>
      <c r="F1277">
        <v>133</v>
      </c>
      <c r="G1277">
        <v>3</v>
      </c>
      <c r="H1277">
        <v>1</v>
      </c>
      <c r="I1277">
        <v>328</v>
      </c>
      <c r="J1277">
        <v>1</v>
      </c>
      <c r="K1277">
        <v>340</v>
      </c>
      <c r="L1277">
        <v>2.0199999999999999E-129</v>
      </c>
      <c r="M1277">
        <v>374</v>
      </c>
      <c r="N1277">
        <v>354</v>
      </c>
      <c r="O1277">
        <v>96.045199999999994</v>
      </c>
      <c r="P1277">
        <v>96.045199999999994</v>
      </c>
      <c r="Q1277">
        <v>3989</v>
      </c>
      <c r="R1277" t="s">
        <v>20483</v>
      </c>
    </row>
    <row r="1278" spans="1:18" x14ac:dyDescent="0.35">
      <c r="A1278" t="s">
        <v>18935</v>
      </c>
      <c r="B1278" t="s">
        <v>20484</v>
      </c>
      <c r="C1278" t="s">
        <v>20485</v>
      </c>
      <c r="D1278">
        <v>49.405000000000001</v>
      </c>
      <c r="E1278">
        <v>168</v>
      </c>
      <c r="F1278">
        <v>79</v>
      </c>
      <c r="G1278">
        <v>2</v>
      </c>
      <c r="H1278">
        <v>6</v>
      </c>
      <c r="I1278">
        <v>167</v>
      </c>
      <c r="J1278">
        <v>10</v>
      </c>
      <c r="K1278">
        <v>177</v>
      </c>
      <c r="L1278">
        <v>1.34E-53</v>
      </c>
      <c r="M1278">
        <v>168</v>
      </c>
      <c r="N1278">
        <v>181</v>
      </c>
      <c r="O1278">
        <v>92.817700000000002</v>
      </c>
      <c r="P1278">
        <v>92.817700000000002</v>
      </c>
      <c r="Q1278">
        <v>2354</v>
      </c>
      <c r="R1278" t="s">
        <v>20485</v>
      </c>
    </row>
    <row r="1279" spans="1:18" x14ac:dyDescent="0.35">
      <c r="A1279" t="s">
        <v>18997</v>
      </c>
      <c r="B1279" t="s">
        <v>20486</v>
      </c>
      <c r="C1279" t="s">
        <v>20487</v>
      </c>
      <c r="D1279">
        <v>24.286000000000001</v>
      </c>
      <c r="E1279">
        <v>140</v>
      </c>
      <c r="F1279">
        <v>90</v>
      </c>
      <c r="G1279">
        <v>6</v>
      </c>
      <c r="H1279">
        <v>25</v>
      </c>
      <c r="I1279">
        <v>160</v>
      </c>
      <c r="J1279">
        <v>16</v>
      </c>
      <c r="K1279">
        <v>143</v>
      </c>
      <c r="L1279">
        <v>8.9999999999999993E-3</v>
      </c>
      <c r="M1279">
        <v>35.4</v>
      </c>
      <c r="N1279">
        <v>145</v>
      </c>
      <c r="O1279">
        <v>96.551699999999997</v>
      </c>
      <c r="P1279">
        <v>96.551699999999997</v>
      </c>
      <c r="Q1279">
        <v>1647</v>
      </c>
      <c r="R1279" t="s">
        <v>20487</v>
      </c>
    </row>
    <row r="1280" spans="1:18" x14ac:dyDescent="0.35">
      <c r="A1280" t="s">
        <v>18935</v>
      </c>
      <c r="B1280" t="s">
        <v>19157</v>
      </c>
      <c r="C1280" t="s">
        <v>20488</v>
      </c>
      <c r="D1280">
        <v>35.185000000000002</v>
      </c>
      <c r="E1280">
        <v>162</v>
      </c>
      <c r="F1280">
        <v>93</v>
      </c>
      <c r="G1280">
        <v>3</v>
      </c>
      <c r="H1280">
        <v>1</v>
      </c>
      <c r="I1280">
        <v>162</v>
      </c>
      <c r="J1280">
        <v>1</v>
      </c>
      <c r="K1280">
        <v>150</v>
      </c>
      <c r="L1280">
        <v>4.1700000000000002E-30</v>
      </c>
      <c r="M1280">
        <v>107</v>
      </c>
      <c r="N1280">
        <v>152</v>
      </c>
      <c r="O1280">
        <v>106.57899999999999</v>
      </c>
      <c r="P1280">
        <v>101</v>
      </c>
      <c r="Q1280">
        <v>2489</v>
      </c>
      <c r="R1280" t="s">
        <v>20488</v>
      </c>
    </row>
    <row r="1281" spans="1:18" x14ac:dyDescent="0.35">
      <c r="A1281" t="s">
        <v>18946</v>
      </c>
      <c r="B1281" t="s">
        <v>16400</v>
      </c>
      <c r="C1281" t="s">
        <v>16401</v>
      </c>
      <c r="D1281">
        <v>28.324000000000002</v>
      </c>
      <c r="E1281">
        <v>173</v>
      </c>
      <c r="F1281">
        <v>92</v>
      </c>
      <c r="G1281">
        <v>8</v>
      </c>
      <c r="H1281">
        <v>6</v>
      </c>
      <c r="I1281">
        <v>150</v>
      </c>
      <c r="J1281">
        <v>3</v>
      </c>
      <c r="K1281">
        <v>171</v>
      </c>
      <c r="L1281">
        <v>8.9400000000000008E-6</v>
      </c>
      <c r="M1281">
        <v>46.2</v>
      </c>
      <c r="N1281">
        <v>262</v>
      </c>
      <c r="O1281">
        <v>66.030500000000004</v>
      </c>
      <c r="P1281">
        <v>66.030500000000004</v>
      </c>
      <c r="Q1281">
        <v>593</v>
      </c>
      <c r="R1281" t="s">
        <v>16401</v>
      </c>
    </row>
    <row r="1282" spans="1:18" x14ac:dyDescent="0.35">
      <c r="A1282" t="s">
        <v>18947</v>
      </c>
      <c r="B1282" t="s">
        <v>16400</v>
      </c>
      <c r="C1282" t="s">
        <v>16401</v>
      </c>
      <c r="D1282">
        <v>26.744</v>
      </c>
      <c r="E1282">
        <v>172</v>
      </c>
      <c r="F1282">
        <v>105</v>
      </c>
      <c r="G1282">
        <v>5</v>
      </c>
      <c r="H1282">
        <v>48</v>
      </c>
      <c r="I1282">
        <v>200</v>
      </c>
      <c r="J1282">
        <v>3</v>
      </c>
      <c r="K1282">
        <v>172</v>
      </c>
      <c r="L1282">
        <v>1E-3</v>
      </c>
      <c r="M1282">
        <v>40</v>
      </c>
      <c r="N1282">
        <v>262</v>
      </c>
      <c r="O1282">
        <v>65.648899999999998</v>
      </c>
      <c r="P1282">
        <v>65.648899999999998</v>
      </c>
      <c r="Q1282">
        <v>1113</v>
      </c>
      <c r="R1282" t="s">
        <v>16401</v>
      </c>
    </row>
    <row r="1283" spans="1:18" x14ac:dyDescent="0.35">
      <c r="A1283" t="s">
        <v>18943</v>
      </c>
      <c r="B1283" t="s">
        <v>16400</v>
      </c>
      <c r="C1283" t="s">
        <v>16401</v>
      </c>
      <c r="D1283">
        <v>27.847999999999999</v>
      </c>
      <c r="E1283">
        <v>158</v>
      </c>
      <c r="F1283">
        <v>85</v>
      </c>
      <c r="G1283">
        <v>5</v>
      </c>
      <c r="H1283">
        <v>30</v>
      </c>
      <c r="I1283">
        <v>168</v>
      </c>
      <c r="J1283">
        <v>3</v>
      </c>
      <c r="K1283">
        <v>150</v>
      </c>
      <c r="L1283">
        <v>1.8200000000000001E-4</v>
      </c>
      <c r="M1283">
        <v>42.4</v>
      </c>
      <c r="N1283">
        <v>262</v>
      </c>
      <c r="O1283">
        <v>60.305300000000003</v>
      </c>
      <c r="P1283">
        <v>60.305300000000003</v>
      </c>
      <c r="Q1283">
        <v>1392</v>
      </c>
      <c r="R1283" t="s">
        <v>16401</v>
      </c>
    </row>
    <row r="1284" spans="1:18" x14ac:dyDescent="0.35">
      <c r="A1284" t="s">
        <v>18943</v>
      </c>
      <c r="B1284" t="s">
        <v>15878</v>
      </c>
      <c r="C1284" t="s">
        <v>15879</v>
      </c>
      <c r="D1284">
        <v>27.16</v>
      </c>
      <c r="E1284">
        <v>162</v>
      </c>
      <c r="F1284">
        <v>85</v>
      </c>
      <c r="G1284">
        <v>6</v>
      </c>
      <c r="H1284">
        <v>30</v>
      </c>
      <c r="I1284">
        <v>169</v>
      </c>
      <c r="J1284">
        <v>3</v>
      </c>
      <c r="K1284">
        <v>153</v>
      </c>
      <c r="L1284">
        <v>7.0699999999999995E-4</v>
      </c>
      <c r="M1284">
        <v>40.799999999999997</v>
      </c>
      <c r="N1284">
        <v>261</v>
      </c>
      <c r="O1284">
        <v>62.069000000000003</v>
      </c>
      <c r="P1284">
        <v>62.069000000000003</v>
      </c>
      <c r="Q1284">
        <v>1522</v>
      </c>
      <c r="R1284" t="s">
        <v>15879</v>
      </c>
    </row>
    <row r="1285" spans="1:18" x14ac:dyDescent="0.35">
      <c r="A1285" t="s">
        <v>20489</v>
      </c>
      <c r="B1285" t="s">
        <v>15097</v>
      </c>
      <c r="C1285" t="s">
        <v>20490</v>
      </c>
      <c r="D1285">
        <v>26.446000000000002</v>
      </c>
      <c r="E1285">
        <v>121</v>
      </c>
      <c r="F1285">
        <v>74</v>
      </c>
      <c r="G1285">
        <v>6</v>
      </c>
      <c r="H1285">
        <v>39</v>
      </c>
      <c r="I1285">
        <v>157</v>
      </c>
      <c r="J1285">
        <v>80</v>
      </c>
      <c r="K1285">
        <v>187</v>
      </c>
      <c r="L1285">
        <v>0.55000000000000004</v>
      </c>
      <c r="M1285">
        <v>30</v>
      </c>
      <c r="N1285">
        <v>198</v>
      </c>
      <c r="O1285">
        <v>61.1111</v>
      </c>
      <c r="P1285">
        <v>61.1111</v>
      </c>
      <c r="Q1285">
        <v>1705</v>
      </c>
      <c r="R1285" t="s">
        <v>20490</v>
      </c>
    </row>
    <row r="1286" spans="1:18" x14ac:dyDescent="0.35">
      <c r="A1286" t="s">
        <v>19123</v>
      </c>
      <c r="B1286" t="s">
        <v>15097</v>
      </c>
      <c r="C1286" t="s">
        <v>20490</v>
      </c>
      <c r="D1286">
        <v>28.718</v>
      </c>
      <c r="E1286">
        <v>195</v>
      </c>
      <c r="F1286">
        <v>124</v>
      </c>
      <c r="G1286">
        <v>6</v>
      </c>
      <c r="H1286">
        <v>2</v>
      </c>
      <c r="I1286">
        <v>191</v>
      </c>
      <c r="J1286">
        <v>7</v>
      </c>
      <c r="K1286">
        <v>191</v>
      </c>
      <c r="L1286">
        <v>1.2499999999999999E-8</v>
      </c>
      <c r="M1286">
        <v>53.1</v>
      </c>
      <c r="N1286">
        <v>198</v>
      </c>
      <c r="O1286">
        <v>98.484800000000007</v>
      </c>
      <c r="P1286">
        <v>98.484800000000007</v>
      </c>
      <c r="Q1286">
        <v>5426</v>
      </c>
      <c r="R1286" t="s">
        <v>20490</v>
      </c>
    </row>
    <row r="1287" spans="1:18" x14ac:dyDescent="0.35">
      <c r="A1287" t="s">
        <v>18928</v>
      </c>
      <c r="B1287" t="s">
        <v>20491</v>
      </c>
      <c r="C1287" t="s">
        <v>20492</v>
      </c>
      <c r="D1287">
        <v>61.688000000000002</v>
      </c>
      <c r="E1287">
        <v>154</v>
      </c>
      <c r="F1287">
        <v>59</v>
      </c>
      <c r="G1287">
        <v>0</v>
      </c>
      <c r="H1287">
        <v>17</v>
      </c>
      <c r="I1287">
        <v>170</v>
      </c>
      <c r="J1287">
        <v>59</v>
      </c>
      <c r="K1287">
        <v>212</v>
      </c>
      <c r="L1287">
        <v>1.02E-63</v>
      </c>
      <c r="M1287">
        <v>195</v>
      </c>
      <c r="N1287">
        <v>213</v>
      </c>
      <c r="O1287">
        <v>72.3005</v>
      </c>
      <c r="P1287">
        <v>72.3005</v>
      </c>
      <c r="Q1287">
        <v>3639</v>
      </c>
      <c r="R1287" t="s">
        <v>20492</v>
      </c>
    </row>
    <row r="1288" spans="1:18" x14ac:dyDescent="0.35">
      <c r="A1288" t="s">
        <v>19038</v>
      </c>
      <c r="B1288" t="s">
        <v>16566</v>
      </c>
      <c r="C1288" t="s">
        <v>20493</v>
      </c>
      <c r="D1288">
        <v>25.11</v>
      </c>
      <c r="E1288">
        <v>227</v>
      </c>
      <c r="F1288">
        <v>133</v>
      </c>
      <c r="G1288">
        <v>9</v>
      </c>
      <c r="H1288">
        <v>343</v>
      </c>
      <c r="I1288">
        <v>538</v>
      </c>
      <c r="J1288">
        <v>118</v>
      </c>
      <c r="K1288">
        <v>338</v>
      </c>
      <c r="L1288">
        <v>1.06E-6</v>
      </c>
      <c r="M1288">
        <v>51.2</v>
      </c>
      <c r="N1288">
        <v>362</v>
      </c>
      <c r="O1288">
        <v>62.7072</v>
      </c>
      <c r="P1288">
        <v>62.7072</v>
      </c>
      <c r="Q1288">
        <v>3141</v>
      </c>
      <c r="R1288" t="s">
        <v>20493</v>
      </c>
    </row>
    <row r="1289" spans="1:18" x14ac:dyDescent="0.35">
      <c r="A1289" t="s">
        <v>18935</v>
      </c>
      <c r="B1289" t="s">
        <v>20494</v>
      </c>
      <c r="C1289" t="s">
        <v>20495</v>
      </c>
      <c r="D1289">
        <v>36.478000000000002</v>
      </c>
      <c r="E1289">
        <v>159</v>
      </c>
      <c r="F1289">
        <v>89</v>
      </c>
      <c r="G1289">
        <v>3</v>
      </c>
      <c r="H1289">
        <v>4</v>
      </c>
      <c r="I1289">
        <v>162</v>
      </c>
      <c r="J1289">
        <v>5</v>
      </c>
      <c r="K1289">
        <v>151</v>
      </c>
      <c r="L1289">
        <v>9.2699999999999999E-30</v>
      </c>
      <c r="M1289">
        <v>107</v>
      </c>
      <c r="N1289">
        <v>159</v>
      </c>
      <c r="O1289">
        <v>100</v>
      </c>
      <c r="P1289">
        <v>100</v>
      </c>
      <c r="Q1289">
        <v>2499</v>
      </c>
      <c r="R1289" t="s">
        <v>20495</v>
      </c>
    </row>
    <row r="1290" spans="1:18" x14ac:dyDescent="0.35">
      <c r="A1290" t="s">
        <v>18940</v>
      </c>
      <c r="B1290" t="s">
        <v>20496</v>
      </c>
      <c r="C1290" t="s">
        <v>20497</v>
      </c>
      <c r="D1290">
        <v>30.768999999999998</v>
      </c>
      <c r="E1290">
        <v>767</v>
      </c>
      <c r="F1290">
        <v>477</v>
      </c>
      <c r="G1290">
        <v>16</v>
      </c>
      <c r="H1290">
        <v>8</v>
      </c>
      <c r="I1290">
        <v>743</v>
      </c>
      <c r="J1290">
        <v>7</v>
      </c>
      <c r="K1290">
        <v>750</v>
      </c>
      <c r="L1290">
        <v>2.34E-83</v>
      </c>
      <c r="M1290">
        <v>281</v>
      </c>
      <c r="N1290">
        <v>763</v>
      </c>
      <c r="O1290">
        <v>100.524</v>
      </c>
      <c r="P1290">
        <v>101</v>
      </c>
      <c r="Q1290">
        <v>4726</v>
      </c>
      <c r="R1290" t="s">
        <v>20497</v>
      </c>
    </row>
    <row r="1291" spans="1:18" x14ac:dyDescent="0.35">
      <c r="A1291" t="s">
        <v>19000</v>
      </c>
      <c r="B1291" t="s">
        <v>20498</v>
      </c>
      <c r="C1291" t="s">
        <v>20499</v>
      </c>
      <c r="D1291">
        <v>41.036000000000001</v>
      </c>
      <c r="E1291">
        <v>965</v>
      </c>
      <c r="F1291">
        <v>511</v>
      </c>
      <c r="G1291">
        <v>13</v>
      </c>
      <c r="H1291">
        <v>25</v>
      </c>
      <c r="I1291">
        <v>945</v>
      </c>
      <c r="J1291">
        <v>7</v>
      </c>
      <c r="K1291">
        <v>957</v>
      </c>
      <c r="L1291">
        <v>0</v>
      </c>
      <c r="M1291">
        <v>707</v>
      </c>
      <c r="N1291">
        <v>958</v>
      </c>
      <c r="O1291">
        <v>100.73099999999999</v>
      </c>
      <c r="P1291">
        <v>101</v>
      </c>
      <c r="Q1291">
        <v>1971</v>
      </c>
      <c r="R1291" t="s">
        <v>20499</v>
      </c>
    </row>
    <row r="1292" spans="1:18" x14ac:dyDescent="0.35">
      <c r="A1292" t="s">
        <v>18940</v>
      </c>
      <c r="B1292" t="s">
        <v>16357</v>
      </c>
      <c r="C1292" t="s">
        <v>20500</v>
      </c>
      <c r="D1292">
        <v>28.234000000000002</v>
      </c>
      <c r="E1292">
        <v>804</v>
      </c>
      <c r="F1292">
        <v>471</v>
      </c>
      <c r="G1292">
        <v>25</v>
      </c>
      <c r="H1292">
        <v>5</v>
      </c>
      <c r="I1292">
        <v>740</v>
      </c>
      <c r="J1292">
        <v>4</v>
      </c>
      <c r="K1292">
        <v>769</v>
      </c>
      <c r="L1292">
        <v>5.11E-56</v>
      </c>
      <c r="M1292">
        <v>205</v>
      </c>
      <c r="N1292">
        <v>776</v>
      </c>
      <c r="O1292">
        <v>103.608</v>
      </c>
      <c r="P1292">
        <v>101</v>
      </c>
      <c r="Q1292">
        <v>4970</v>
      </c>
      <c r="R1292" t="s">
        <v>20500</v>
      </c>
    </row>
    <row r="1293" spans="1:18" x14ac:dyDescent="0.35">
      <c r="A1293" t="s">
        <v>19220</v>
      </c>
      <c r="B1293" t="s">
        <v>20501</v>
      </c>
      <c r="C1293" t="s">
        <v>20502</v>
      </c>
      <c r="D1293">
        <v>27.966000000000001</v>
      </c>
      <c r="E1293">
        <v>118</v>
      </c>
      <c r="F1293">
        <v>65</v>
      </c>
      <c r="G1293">
        <v>4</v>
      </c>
      <c r="H1293">
        <v>6</v>
      </c>
      <c r="I1293">
        <v>116</v>
      </c>
      <c r="J1293">
        <v>1</v>
      </c>
      <c r="K1293">
        <v>105</v>
      </c>
      <c r="L1293">
        <v>0.16</v>
      </c>
      <c r="M1293">
        <v>31.6</v>
      </c>
      <c r="N1293">
        <v>160</v>
      </c>
      <c r="O1293">
        <v>73.75</v>
      </c>
      <c r="P1293">
        <v>73.75</v>
      </c>
      <c r="Q1293">
        <v>5994</v>
      </c>
      <c r="R1293" t="s">
        <v>20502</v>
      </c>
    </row>
    <row r="1294" spans="1:18" x14ac:dyDescent="0.35">
      <c r="A1294" t="s">
        <v>19038</v>
      </c>
      <c r="B1294" t="s">
        <v>20503</v>
      </c>
      <c r="C1294" t="s">
        <v>20504</v>
      </c>
      <c r="D1294">
        <v>23.645</v>
      </c>
      <c r="E1294">
        <v>406</v>
      </c>
      <c r="F1294">
        <v>236</v>
      </c>
      <c r="G1294">
        <v>17</v>
      </c>
      <c r="H1294">
        <v>194</v>
      </c>
      <c r="I1294">
        <v>534</v>
      </c>
      <c r="J1294">
        <v>48</v>
      </c>
      <c r="K1294">
        <v>444</v>
      </c>
      <c r="L1294">
        <v>3.3799999999999998E-7</v>
      </c>
      <c r="M1294">
        <v>53.1</v>
      </c>
      <c r="N1294">
        <v>513</v>
      </c>
      <c r="O1294">
        <v>79.142300000000006</v>
      </c>
      <c r="P1294">
        <v>79.142300000000006</v>
      </c>
      <c r="Q1294">
        <v>3120</v>
      </c>
      <c r="R1294" t="s">
        <v>20504</v>
      </c>
    </row>
    <row r="1295" spans="1:18" x14ac:dyDescent="0.35">
      <c r="A1295" t="s">
        <v>18932</v>
      </c>
      <c r="B1295" t="s">
        <v>20505</v>
      </c>
      <c r="C1295" t="s">
        <v>20506</v>
      </c>
      <c r="D1295">
        <v>25.74</v>
      </c>
      <c r="E1295">
        <v>338</v>
      </c>
      <c r="F1295">
        <v>189</v>
      </c>
      <c r="G1295">
        <v>6</v>
      </c>
      <c r="H1295">
        <v>1</v>
      </c>
      <c r="I1295">
        <v>324</v>
      </c>
      <c r="J1295">
        <v>1</v>
      </c>
      <c r="K1295">
        <v>290</v>
      </c>
      <c r="L1295">
        <v>4.29E-23</v>
      </c>
      <c r="M1295">
        <v>97.8</v>
      </c>
      <c r="N1295">
        <v>310</v>
      </c>
      <c r="O1295">
        <v>109.032</v>
      </c>
      <c r="P1295">
        <v>101</v>
      </c>
      <c r="Q1295">
        <v>4269</v>
      </c>
      <c r="R1295" t="s">
        <v>20506</v>
      </c>
    </row>
    <row r="1296" spans="1:18" x14ac:dyDescent="0.35">
      <c r="A1296" t="s">
        <v>18946</v>
      </c>
      <c r="B1296" t="s">
        <v>18011</v>
      </c>
      <c r="C1296" t="s">
        <v>18012</v>
      </c>
      <c r="D1296">
        <v>28.077000000000002</v>
      </c>
      <c r="E1296">
        <v>260</v>
      </c>
      <c r="F1296">
        <v>159</v>
      </c>
      <c r="G1296">
        <v>10</v>
      </c>
      <c r="H1296">
        <v>1</v>
      </c>
      <c r="I1296">
        <v>244</v>
      </c>
      <c r="J1296">
        <v>1</v>
      </c>
      <c r="K1296">
        <v>248</v>
      </c>
      <c r="L1296">
        <v>5.5499999999999998E-7</v>
      </c>
      <c r="M1296">
        <v>50.1</v>
      </c>
      <c r="N1296">
        <v>262</v>
      </c>
      <c r="O1296">
        <v>99.236599999999996</v>
      </c>
      <c r="P1296">
        <v>99.236599999999996</v>
      </c>
      <c r="Q1296">
        <v>508</v>
      </c>
      <c r="R1296" t="s">
        <v>18012</v>
      </c>
    </row>
    <row r="1297" spans="1:18" x14ac:dyDescent="0.35">
      <c r="A1297" t="s">
        <v>20507</v>
      </c>
      <c r="B1297" t="s">
        <v>18011</v>
      </c>
      <c r="C1297" t="s">
        <v>18012</v>
      </c>
      <c r="D1297">
        <v>27.367999999999999</v>
      </c>
      <c r="E1297">
        <v>190</v>
      </c>
      <c r="F1297">
        <v>109</v>
      </c>
      <c r="G1297">
        <v>7</v>
      </c>
      <c r="H1297">
        <v>316</v>
      </c>
      <c r="I1297">
        <v>482</v>
      </c>
      <c r="J1297">
        <v>3</v>
      </c>
      <c r="K1297">
        <v>186</v>
      </c>
      <c r="L1297">
        <v>0.73</v>
      </c>
      <c r="M1297">
        <v>32.700000000000003</v>
      </c>
      <c r="N1297">
        <v>262</v>
      </c>
      <c r="O1297">
        <v>72.519099999999995</v>
      </c>
      <c r="P1297">
        <v>72.519099999999995</v>
      </c>
      <c r="Q1297">
        <v>2857</v>
      </c>
      <c r="R1297" t="s">
        <v>18012</v>
      </c>
    </row>
    <row r="1298" spans="1:18" x14ac:dyDescent="0.35">
      <c r="A1298" t="s">
        <v>19010</v>
      </c>
      <c r="B1298" t="s">
        <v>15735</v>
      </c>
      <c r="C1298" t="s">
        <v>18562</v>
      </c>
      <c r="D1298">
        <v>24.690999999999999</v>
      </c>
      <c r="E1298">
        <v>162</v>
      </c>
      <c r="F1298">
        <v>102</v>
      </c>
      <c r="G1298">
        <v>4</v>
      </c>
      <c r="H1298">
        <v>16</v>
      </c>
      <c r="I1298">
        <v>160</v>
      </c>
      <c r="J1298">
        <v>8</v>
      </c>
      <c r="K1298">
        <v>166</v>
      </c>
      <c r="L1298">
        <v>5.4699999999999996E-4</v>
      </c>
      <c r="M1298">
        <v>40.799999999999997</v>
      </c>
      <c r="N1298">
        <v>263</v>
      </c>
      <c r="O1298">
        <v>61.597000000000001</v>
      </c>
      <c r="P1298">
        <v>61.597000000000001</v>
      </c>
      <c r="Q1298">
        <v>311</v>
      </c>
      <c r="R1298" t="s">
        <v>18562</v>
      </c>
    </row>
    <row r="1299" spans="1:18" x14ac:dyDescent="0.35">
      <c r="A1299" t="s">
        <v>18940</v>
      </c>
      <c r="B1299" t="s">
        <v>20508</v>
      </c>
      <c r="C1299" t="s">
        <v>20509</v>
      </c>
      <c r="D1299">
        <v>29.873000000000001</v>
      </c>
      <c r="E1299">
        <v>790</v>
      </c>
      <c r="F1299">
        <v>483</v>
      </c>
      <c r="G1299">
        <v>25</v>
      </c>
      <c r="H1299">
        <v>7</v>
      </c>
      <c r="I1299">
        <v>751</v>
      </c>
      <c r="J1299">
        <v>169</v>
      </c>
      <c r="K1299">
        <v>932</v>
      </c>
      <c r="L1299">
        <v>2.4600000000000001E-60</v>
      </c>
      <c r="M1299">
        <v>219</v>
      </c>
      <c r="N1299">
        <v>933</v>
      </c>
      <c r="O1299">
        <v>84.673100000000005</v>
      </c>
      <c r="P1299">
        <v>84.673100000000005</v>
      </c>
      <c r="Q1299">
        <v>4852</v>
      </c>
      <c r="R1299" t="s">
        <v>20509</v>
      </c>
    </row>
    <row r="1300" spans="1:18" x14ac:dyDescent="0.35">
      <c r="A1300" t="s">
        <v>18940</v>
      </c>
      <c r="B1300" t="s">
        <v>20510</v>
      </c>
      <c r="C1300" t="s">
        <v>20511</v>
      </c>
      <c r="D1300">
        <v>39.271000000000001</v>
      </c>
      <c r="E1300">
        <v>741</v>
      </c>
      <c r="F1300">
        <v>400</v>
      </c>
      <c r="G1300">
        <v>9</v>
      </c>
      <c r="H1300">
        <v>12</v>
      </c>
      <c r="I1300">
        <v>742</v>
      </c>
      <c r="J1300">
        <v>1</v>
      </c>
      <c r="K1300">
        <v>701</v>
      </c>
      <c r="L1300">
        <v>5.3399999999999998E-162</v>
      </c>
      <c r="M1300">
        <v>485</v>
      </c>
      <c r="N1300">
        <v>701</v>
      </c>
      <c r="O1300">
        <v>105.706</v>
      </c>
      <c r="P1300">
        <v>101</v>
      </c>
      <c r="Q1300">
        <v>4545</v>
      </c>
      <c r="R1300" t="s">
        <v>20511</v>
      </c>
    </row>
    <row r="1301" spans="1:18" x14ac:dyDescent="0.35">
      <c r="A1301" t="s">
        <v>18920</v>
      </c>
      <c r="B1301" t="s">
        <v>20512</v>
      </c>
      <c r="C1301" t="s">
        <v>20513</v>
      </c>
      <c r="D1301">
        <v>29.082000000000001</v>
      </c>
      <c r="E1301">
        <v>196</v>
      </c>
      <c r="F1301">
        <v>110</v>
      </c>
      <c r="G1301">
        <v>5</v>
      </c>
      <c r="H1301">
        <v>136</v>
      </c>
      <c r="I1301">
        <v>330</v>
      </c>
      <c r="J1301">
        <v>63</v>
      </c>
      <c r="K1301">
        <v>230</v>
      </c>
      <c r="L1301">
        <v>2.5800000000000001E-7</v>
      </c>
      <c r="M1301">
        <v>51.6</v>
      </c>
      <c r="N1301">
        <v>296</v>
      </c>
      <c r="O1301">
        <v>66.216200000000001</v>
      </c>
      <c r="P1301">
        <v>66.216200000000001</v>
      </c>
      <c r="Q1301">
        <v>5322</v>
      </c>
      <c r="R1301" t="s">
        <v>20513</v>
      </c>
    </row>
    <row r="1302" spans="1:18" x14ac:dyDescent="0.35">
      <c r="A1302" t="s">
        <v>18978</v>
      </c>
      <c r="B1302" t="s">
        <v>16282</v>
      </c>
      <c r="C1302" t="s">
        <v>16283</v>
      </c>
      <c r="D1302">
        <v>25.794</v>
      </c>
      <c r="E1302">
        <v>252</v>
      </c>
      <c r="F1302">
        <v>155</v>
      </c>
      <c r="G1302">
        <v>11</v>
      </c>
      <c r="H1302">
        <v>362</v>
      </c>
      <c r="I1302">
        <v>604</v>
      </c>
      <c r="J1302">
        <v>4</v>
      </c>
      <c r="K1302">
        <v>232</v>
      </c>
      <c r="L1302">
        <v>2.7000000000000001E-7</v>
      </c>
      <c r="M1302">
        <v>53.9</v>
      </c>
      <c r="N1302">
        <v>261</v>
      </c>
      <c r="O1302">
        <v>96.551699999999997</v>
      </c>
      <c r="P1302">
        <v>96.551699999999997</v>
      </c>
      <c r="Q1302">
        <v>226</v>
      </c>
      <c r="R1302" t="s">
        <v>16283</v>
      </c>
    </row>
    <row r="1303" spans="1:18" x14ac:dyDescent="0.35">
      <c r="A1303" t="s">
        <v>18943</v>
      </c>
      <c r="B1303" t="s">
        <v>20514</v>
      </c>
      <c r="C1303" t="s">
        <v>20515</v>
      </c>
      <c r="D1303">
        <v>30.814</v>
      </c>
      <c r="E1303">
        <v>172</v>
      </c>
      <c r="F1303">
        <v>84</v>
      </c>
      <c r="G1303">
        <v>8</v>
      </c>
      <c r="H1303">
        <v>30</v>
      </c>
      <c r="I1303">
        <v>180</v>
      </c>
      <c r="J1303">
        <v>3</v>
      </c>
      <c r="K1303">
        <v>160</v>
      </c>
      <c r="L1303">
        <v>4.9100000000000001E-4</v>
      </c>
      <c r="M1303">
        <v>41.2</v>
      </c>
      <c r="N1303">
        <v>258</v>
      </c>
      <c r="O1303">
        <v>66.666700000000006</v>
      </c>
      <c r="P1303">
        <v>66.666700000000006</v>
      </c>
      <c r="Q1303">
        <v>1482</v>
      </c>
      <c r="R1303" t="s">
        <v>20515</v>
      </c>
    </row>
    <row r="1304" spans="1:18" x14ac:dyDescent="0.35">
      <c r="A1304" t="s">
        <v>18917</v>
      </c>
      <c r="B1304" t="s">
        <v>20514</v>
      </c>
      <c r="C1304" t="s">
        <v>20515</v>
      </c>
      <c r="D1304">
        <v>27.803000000000001</v>
      </c>
      <c r="E1304">
        <v>223</v>
      </c>
      <c r="F1304">
        <v>122</v>
      </c>
      <c r="G1304">
        <v>8</v>
      </c>
      <c r="H1304">
        <v>134</v>
      </c>
      <c r="I1304">
        <v>334</v>
      </c>
      <c r="J1304">
        <v>5</v>
      </c>
      <c r="K1304">
        <v>210</v>
      </c>
      <c r="L1304">
        <v>5.2099999999999999E-5</v>
      </c>
      <c r="M1304">
        <v>45.1</v>
      </c>
      <c r="N1304">
        <v>258</v>
      </c>
      <c r="O1304">
        <v>86.434100000000001</v>
      </c>
      <c r="P1304">
        <v>86.434100000000001</v>
      </c>
      <c r="Q1304">
        <v>5724</v>
      </c>
      <c r="R1304" t="s">
        <v>20515</v>
      </c>
    </row>
    <row r="1305" spans="1:18" x14ac:dyDescent="0.35">
      <c r="A1305" t="s">
        <v>18940</v>
      </c>
      <c r="B1305" t="s">
        <v>19731</v>
      </c>
      <c r="C1305" t="s">
        <v>20516</v>
      </c>
      <c r="D1305">
        <v>36.905999999999999</v>
      </c>
      <c r="E1305">
        <v>737</v>
      </c>
      <c r="F1305">
        <v>444</v>
      </c>
      <c r="G1305">
        <v>9</v>
      </c>
      <c r="H1305">
        <v>13</v>
      </c>
      <c r="I1305">
        <v>742</v>
      </c>
      <c r="J1305">
        <v>16</v>
      </c>
      <c r="K1305">
        <v>738</v>
      </c>
      <c r="L1305">
        <v>3.4200000000000001E-127</v>
      </c>
      <c r="M1305">
        <v>396</v>
      </c>
      <c r="N1305">
        <v>738</v>
      </c>
      <c r="O1305">
        <v>99.864500000000007</v>
      </c>
      <c r="P1305">
        <v>99.864500000000007</v>
      </c>
      <c r="Q1305">
        <v>4697</v>
      </c>
      <c r="R1305" t="s">
        <v>20516</v>
      </c>
    </row>
    <row r="1306" spans="1:18" x14ac:dyDescent="0.35">
      <c r="A1306" t="s">
        <v>18917</v>
      </c>
      <c r="B1306" t="s">
        <v>15583</v>
      </c>
      <c r="C1306" t="s">
        <v>20517</v>
      </c>
      <c r="D1306">
        <v>27.7</v>
      </c>
      <c r="E1306">
        <v>213</v>
      </c>
      <c r="F1306">
        <v>122</v>
      </c>
      <c r="G1306">
        <v>6</v>
      </c>
      <c r="H1306">
        <v>137</v>
      </c>
      <c r="I1306">
        <v>329</v>
      </c>
      <c r="J1306">
        <v>8</v>
      </c>
      <c r="K1306">
        <v>208</v>
      </c>
      <c r="L1306">
        <v>2.94E-5</v>
      </c>
      <c r="M1306">
        <v>45.4</v>
      </c>
      <c r="N1306">
        <v>253</v>
      </c>
      <c r="O1306">
        <v>84.189700000000002</v>
      </c>
      <c r="P1306">
        <v>84.189700000000002</v>
      </c>
      <c r="Q1306">
        <v>5706</v>
      </c>
      <c r="R1306" t="s">
        <v>20517</v>
      </c>
    </row>
    <row r="1307" spans="1:18" x14ac:dyDescent="0.35">
      <c r="A1307" t="s">
        <v>19038</v>
      </c>
      <c r="B1307" t="s">
        <v>20518</v>
      </c>
      <c r="C1307" t="s">
        <v>20519</v>
      </c>
      <c r="D1307">
        <v>22.367999999999999</v>
      </c>
      <c r="E1307">
        <v>380</v>
      </c>
      <c r="F1307">
        <v>206</v>
      </c>
      <c r="G1307">
        <v>17</v>
      </c>
      <c r="H1307">
        <v>229</v>
      </c>
      <c r="I1307">
        <v>534</v>
      </c>
      <c r="J1307">
        <v>233</v>
      </c>
      <c r="K1307">
        <v>597</v>
      </c>
      <c r="L1307">
        <v>6.3900000000000004E-7</v>
      </c>
      <c r="M1307">
        <v>52.4</v>
      </c>
      <c r="N1307">
        <v>654</v>
      </c>
      <c r="O1307">
        <v>58.103999999999999</v>
      </c>
      <c r="P1307">
        <v>58.103999999999999</v>
      </c>
      <c r="Q1307">
        <v>3128</v>
      </c>
      <c r="R1307" t="s">
        <v>20519</v>
      </c>
    </row>
    <row r="1308" spans="1:18" x14ac:dyDescent="0.35">
      <c r="A1308" t="s">
        <v>18930</v>
      </c>
      <c r="B1308" t="s">
        <v>15063</v>
      </c>
      <c r="C1308" t="s">
        <v>20520</v>
      </c>
      <c r="D1308">
        <v>24.731000000000002</v>
      </c>
      <c r="E1308">
        <v>93</v>
      </c>
      <c r="F1308">
        <v>56</v>
      </c>
      <c r="G1308">
        <v>2</v>
      </c>
      <c r="H1308">
        <v>169</v>
      </c>
      <c r="I1308">
        <v>247</v>
      </c>
      <c r="J1308">
        <v>50</v>
      </c>
      <c r="K1308">
        <v>142</v>
      </c>
      <c r="L1308">
        <v>0.62</v>
      </c>
      <c r="M1308">
        <v>31.2</v>
      </c>
      <c r="N1308">
        <v>144</v>
      </c>
      <c r="O1308">
        <v>64.583299999999994</v>
      </c>
      <c r="P1308">
        <v>64.583299999999994</v>
      </c>
      <c r="Q1308">
        <v>2911</v>
      </c>
      <c r="R1308" t="s">
        <v>20520</v>
      </c>
    </row>
    <row r="1309" spans="1:18" x14ac:dyDescent="0.35">
      <c r="A1309" t="s">
        <v>18946</v>
      </c>
      <c r="B1309" t="s">
        <v>15579</v>
      </c>
      <c r="C1309" t="s">
        <v>15580</v>
      </c>
      <c r="D1309">
        <v>23.14</v>
      </c>
      <c r="E1309">
        <v>242</v>
      </c>
      <c r="F1309">
        <v>156</v>
      </c>
      <c r="G1309">
        <v>9</v>
      </c>
      <c r="H1309">
        <v>1</v>
      </c>
      <c r="I1309">
        <v>225</v>
      </c>
      <c r="J1309">
        <v>1</v>
      </c>
      <c r="K1309">
        <v>229</v>
      </c>
      <c r="L1309">
        <v>4.1699999999999999E-6</v>
      </c>
      <c r="M1309">
        <v>47.4</v>
      </c>
      <c r="N1309">
        <v>253</v>
      </c>
      <c r="O1309">
        <v>95.652199999999993</v>
      </c>
      <c r="P1309">
        <v>95.652199999999993</v>
      </c>
      <c r="Q1309">
        <v>568</v>
      </c>
      <c r="R1309" t="s">
        <v>15580</v>
      </c>
    </row>
    <row r="1310" spans="1:18" x14ac:dyDescent="0.35">
      <c r="A1310" t="s">
        <v>18935</v>
      </c>
      <c r="B1310" t="s">
        <v>20494</v>
      </c>
      <c r="C1310" t="s">
        <v>20521</v>
      </c>
      <c r="D1310">
        <v>38.75</v>
      </c>
      <c r="E1310">
        <v>160</v>
      </c>
      <c r="F1310">
        <v>84</v>
      </c>
      <c r="G1310">
        <v>5</v>
      </c>
      <c r="H1310">
        <v>3</v>
      </c>
      <c r="I1310">
        <v>160</v>
      </c>
      <c r="J1310">
        <v>9</v>
      </c>
      <c r="K1310">
        <v>156</v>
      </c>
      <c r="L1310">
        <v>7.5300000000000003E-28</v>
      </c>
      <c r="M1310">
        <v>102</v>
      </c>
      <c r="N1310">
        <v>166</v>
      </c>
      <c r="O1310">
        <v>96.385499999999993</v>
      </c>
      <c r="P1310">
        <v>96.385499999999993</v>
      </c>
      <c r="Q1310">
        <v>2640</v>
      </c>
      <c r="R1310" t="s">
        <v>20521</v>
      </c>
    </row>
    <row r="1311" spans="1:18" x14ac:dyDescent="0.35">
      <c r="A1311" t="s">
        <v>18928</v>
      </c>
      <c r="B1311" t="s">
        <v>20494</v>
      </c>
      <c r="C1311" t="s">
        <v>20521</v>
      </c>
      <c r="D1311">
        <v>54.421999999999997</v>
      </c>
      <c r="E1311">
        <v>147</v>
      </c>
      <c r="F1311">
        <v>65</v>
      </c>
      <c r="G1311">
        <v>1</v>
      </c>
      <c r="H1311">
        <v>22</v>
      </c>
      <c r="I1311">
        <v>166</v>
      </c>
      <c r="J1311">
        <v>10</v>
      </c>
      <c r="K1311">
        <v>156</v>
      </c>
      <c r="L1311">
        <v>1.07E-48</v>
      </c>
      <c r="M1311">
        <v>155</v>
      </c>
      <c r="N1311">
        <v>166</v>
      </c>
      <c r="O1311">
        <v>88.554199999999994</v>
      </c>
      <c r="P1311">
        <v>88.554199999999994</v>
      </c>
      <c r="Q1311">
        <v>3931</v>
      </c>
      <c r="R1311" t="s">
        <v>20521</v>
      </c>
    </row>
    <row r="1312" spans="1:18" x14ac:dyDescent="0.35">
      <c r="A1312" t="s">
        <v>19038</v>
      </c>
      <c r="B1312" t="s">
        <v>15093</v>
      </c>
      <c r="C1312" t="s">
        <v>20522</v>
      </c>
      <c r="D1312">
        <v>24.402999999999999</v>
      </c>
      <c r="E1312">
        <v>377</v>
      </c>
      <c r="F1312">
        <v>200</v>
      </c>
      <c r="G1312">
        <v>18</v>
      </c>
      <c r="H1312">
        <v>229</v>
      </c>
      <c r="I1312">
        <v>534</v>
      </c>
      <c r="J1312">
        <v>262</v>
      </c>
      <c r="K1312">
        <v>624</v>
      </c>
      <c r="L1312">
        <v>1.19E-6</v>
      </c>
      <c r="M1312">
        <v>51.6</v>
      </c>
      <c r="N1312">
        <v>678</v>
      </c>
      <c r="O1312">
        <v>55.604700000000001</v>
      </c>
      <c r="P1312">
        <v>55.604700000000001</v>
      </c>
      <c r="Q1312">
        <v>3143</v>
      </c>
      <c r="R1312" t="s">
        <v>20522</v>
      </c>
    </row>
    <row r="1313" spans="1:18" x14ac:dyDescent="0.35">
      <c r="A1313" t="s">
        <v>18978</v>
      </c>
      <c r="B1313" t="s">
        <v>17832</v>
      </c>
      <c r="C1313" t="s">
        <v>18375</v>
      </c>
      <c r="D1313">
        <v>26.015999999999998</v>
      </c>
      <c r="E1313">
        <v>246</v>
      </c>
      <c r="F1313">
        <v>162</v>
      </c>
      <c r="G1313">
        <v>10</v>
      </c>
      <c r="H1313">
        <v>362</v>
      </c>
      <c r="I1313">
        <v>604</v>
      </c>
      <c r="J1313">
        <v>4</v>
      </c>
      <c r="K1313">
        <v>232</v>
      </c>
      <c r="L1313">
        <v>2.0500000000000002E-9</v>
      </c>
      <c r="M1313">
        <v>60.1</v>
      </c>
      <c r="N1313">
        <v>261</v>
      </c>
      <c r="O1313">
        <v>94.252899999999997</v>
      </c>
      <c r="P1313">
        <v>94.252899999999997</v>
      </c>
      <c r="Q1313">
        <v>182</v>
      </c>
      <c r="R1313" t="s">
        <v>18375</v>
      </c>
    </row>
    <row r="1314" spans="1:18" x14ac:dyDescent="0.35">
      <c r="A1314" t="s">
        <v>18943</v>
      </c>
      <c r="B1314" t="s">
        <v>17443</v>
      </c>
      <c r="C1314" t="s">
        <v>17444</v>
      </c>
      <c r="D1314">
        <v>29.878</v>
      </c>
      <c r="E1314">
        <v>164</v>
      </c>
      <c r="F1314">
        <v>78</v>
      </c>
      <c r="G1314">
        <v>7</v>
      </c>
      <c r="H1314">
        <v>30</v>
      </c>
      <c r="I1314">
        <v>169</v>
      </c>
      <c r="J1314">
        <v>3</v>
      </c>
      <c r="K1314">
        <v>153</v>
      </c>
      <c r="L1314">
        <v>2.3300000000000001E-6</v>
      </c>
      <c r="M1314">
        <v>47.4</v>
      </c>
      <c r="N1314">
        <v>175</v>
      </c>
      <c r="O1314">
        <v>93.714299999999994</v>
      </c>
      <c r="P1314">
        <v>93.714299999999994</v>
      </c>
      <c r="Q1314">
        <v>1188</v>
      </c>
      <c r="R1314" t="s">
        <v>17444</v>
      </c>
    </row>
    <row r="1315" spans="1:18" x14ac:dyDescent="0.35">
      <c r="A1315" t="s">
        <v>18943</v>
      </c>
      <c r="B1315" t="s">
        <v>16566</v>
      </c>
      <c r="C1315" t="s">
        <v>20523</v>
      </c>
      <c r="D1315">
        <v>24.254999999999999</v>
      </c>
      <c r="E1315">
        <v>235</v>
      </c>
      <c r="F1315">
        <v>127</v>
      </c>
      <c r="G1315">
        <v>11</v>
      </c>
      <c r="H1315">
        <v>30</v>
      </c>
      <c r="I1315">
        <v>236</v>
      </c>
      <c r="J1315">
        <v>3</v>
      </c>
      <c r="K1315">
        <v>214</v>
      </c>
      <c r="L1315">
        <v>6.5099999999999999E-4</v>
      </c>
      <c r="M1315">
        <v>40.799999999999997</v>
      </c>
      <c r="N1315">
        <v>234</v>
      </c>
      <c r="O1315">
        <v>100.42700000000001</v>
      </c>
      <c r="P1315">
        <v>101</v>
      </c>
      <c r="Q1315">
        <v>1511</v>
      </c>
      <c r="R1315" t="s">
        <v>20523</v>
      </c>
    </row>
    <row r="1316" spans="1:18" x14ac:dyDescent="0.35">
      <c r="A1316" t="s">
        <v>18943</v>
      </c>
      <c r="B1316" t="s">
        <v>15646</v>
      </c>
      <c r="C1316" t="s">
        <v>16318</v>
      </c>
      <c r="D1316">
        <v>27.381</v>
      </c>
      <c r="E1316">
        <v>168</v>
      </c>
      <c r="F1316">
        <v>91</v>
      </c>
      <c r="G1316">
        <v>6</v>
      </c>
      <c r="H1316">
        <v>30</v>
      </c>
      <c r="I1316">
        <v>177</v>
      </c>
      <c r="J1316">
        <v>3</v>
      </c>
      <c r="K1316">
        <v>159</v>
      </c>
      <c r="L1316">
        <v>2.7799999999999998E-4</v>
      </c>
      <c r="M1316">
        <v>42</v>
      </c>
      <c r="N1316">
        <v>255</v>
      </c>
      <c r="O1316">
        <v>65.882400000000004</v>
      </c>
      <c r="P1316">
        <v>65.882400000000004</v>
      </c>
      <c r="Q1316">
        <v>1434</v>
      </c>
      <c r="R1316" t="s">
        <v>16318</v>
      </c>
    </row>
    <row r="1317" spans="1:18" x14ac:dyDescent="0.35">
      <c r="A1317" t="s">
        <v>18917</v>
      </c>
      <c r="B1317" t="s">
        <v>15646</v>
      </c>
      <c r="C1317" t="s">
        <v>16318</v>
      </c>
      <c r="D1317">
        <v>25.806000000000001</v>
      </c>
      <c r="E1317">
        <v>217</v>
      </c>
      <c r="F1317">
        <v>139</v>
      </c>
      <c r="G1317">
        <v>7</v>
      </c>
      <c r="H1317">
        <v>133</v>
      </c>
      <c r="I1317">
        <v>336</v>
      </c>
      <c r="J1317">
        <v>4</v>
      </c>
      <c r="K1317">
        <v>211</v>
      </c>
      <c r="L1317">
        <v>8.7399999999999997E-5</v>
      </c>
      <c r="M1317">
        <v>44.3</v>
      </c>
      <c r="N1317">
        <v>255</v>
      </c>
      <c r="O1317">
        <v>85.097999999999999</v>
      </c>
      <c r="P1317">
        <v>85.097999999999999</v>
      </c>
      <c r="Q1317">
        <v>5749</v>
      </c>
      <c r="R1317" t="s">
        <v>16318</v>
      </c>
    </row>
    <row r="1318" spans="1:18" x14ac:dyDescent="0.35">
      <c r="A1318" t="s">
        <v>18932</v>
      </c>
      <c r="B1318" t="s">
        <v>15097</v>
      </c>
      <c r="C1318" t="s">
        <v>20524</v>
      </c>
      <c r="D1318">
        <v>25.846</v>
      </c>
      <c r="E1318">
        <v>325</v>
      </c>
      <c r="F1318">
        <v>190</v>
      </c>
      <c r="G1318">
        <v>6</v>
      </c>
      <c r="H1318">
        <v>1</v>
      </c>
      <c r="I1318">
        <v>323</v>
      </c>
      <c r="J1318">
        <v>1</v>
      </c>
      <c r="K1318">
        <v>276</v>
      </c>
      <c r="L1318">
        <v>2.2400000000000001E-23</v>
      </c>
      <c r="M1318">
        <v>98.2</v>
      </c>
      <c r="N1318">
        <v>287</v>
      </c>
      <c r="O1318">
        <v>113.24</v>
      </c>
      <c r="P1318">
        <v>101</v>
      </c>
      <c r="Q1318">
        <v>4254</v>
      </c>
      <c r="R1318" t="s">
        <v>20524</v>
      </c>
    </row>
    <row r="1319" spans="1:18" x14ac:dyDescent="0.35">
      <c r="A1319" t="s">
        <v>19220</v>
      </c>
      <c r="B1319" t="s">
        <v>15063</v>
      </c>
      <c r="C1319" t="s">
        <v>20525</v>
      </c>
      <c r="D1319">
        <v>28.431000000000001</v>
      </c>
      <c r="E1319">
        <v>102</v>
      </c>
      <c r="F1319">
        <v>62</v>
      </c>
      <c r="G1319">
        <v>3</v>
      </c>
      <c r="H1319">
        <v>16</v>
      </c>
      <c r="I1319">
        <v>115</v>
      </c>
      <c r="J1319">
        <v>11</v>
      </c>
      <c r="K1319">
        <v>103</v>
      </c>
      <c r="L1319">
        <v>4.9000000000000002E-2</v>
      </c>
      <c r="M1319">
        <v>33.1</v>
      </c>
      <c r="N1319">
        <v>157</v>
      </c>
      <c r="O1319">
        <v>64.968199999999996</v>
      </c>
      <c r="P1319">
        <v>64.968199999999996</v>
      </c>
      <c r="Q1319">
        <v>5985</v>
      </c>
      <c r="R1319" t="s">
        <v>20525</v>
      </c>
    </row>
    <row r="1320" spans="1:18" x14ac:dyDescent="0.35">
      <c r="A1320" t="s">
        <v>18946</v>
      </c>
      <c r="B1320" t="s">
        <v>17054</v>
      </c>
      <c r="C1320" t="s">
        <v>17055</v>
      </c>
      <c r="D1320">
        <v>25.091999999999999</v>
      </c>
      <c r="E1320">
        <v>271</v>
      </c>
      <c r="F1320">
        <v>153</v>
      </c>
      <c r="G1320">
        <v>8</v>
      </c>
      <c r="H1320">
        <v>5</v>
      </c>
      <c r="I1320">
        <v>245</v>
      </c>
      <c r="J1320">
        <v>4</v>
      </c>
      <c r="K1320">
        <v>254</v>
      </c>
      <c r="L1320">
        <v>3.6700000000000003E-10</v>
      </c>
      <c r="M1320">
        <v>59.3</v>
      </c>
      <c r="N1320">
        <v>256</v>
      </c>
      <c r="O1320">
        <v>105.85899999999999</v>
      </c>
      <c r="P1320">
        <v>101</v>
      </c>
      <c r="Q1320">
        <v>381</v>
      </c>
      <c r="R1320" t="s">
        <v>17055</v>
      </c>
    </row>
    <row r="1321" spans="1:18" x14ac:dyDescent="0.35">
      <c r="A1321" t="s">
        <v>19000</v>
      </c>
      <c r="B1321" t="s">
        <v>19136</v>
      </c>
      <c r="C1321" t="s">
        <v>20526</v>
      </c>
      <c r="D1321">
        <v>25.988</v>
      </c>
      <c r="E1321">
        <v>481</v>
      </c>
      <c r="F1321">
        <v>295</v>
      </c>
      <c r="G1321">
        <v>15</v>
      </c>
      <c r="H1321">
        <v>74</v>
      </c>
      <c r="I1321">
        <v>548</v>
      </c>
      <c r="J1321">
        <v>29</v>
      </c>
      <c r="K1321">
        <v>454</v>
      </c>
      <c r="L1321">
        <v>7.4699999999999995E-27</v>
      </c>
      <c r="M1321">
        <v>118</v>
      </c>
      <c r="N1321">
        <v>796</v>
      </c>
      <c r="O1321">
        <v>60.427100000000003</v>
      </c>
      <c r="P1321">
        <v>60.427100000000003</v>
      </c>
      <c r="Q1321">
        <v>2075</v>
      </c>
      <c r="R1321" t="s">
        <v>20526</v>
      </c>
    </row>
    <row r="1322" spans="1:18" x14ac:dyDescent="0.35">
      <c r="A1322" t="s">
        <v>18932</v>
      </c>
      <c r="B1322" t="s">
        <v>20527</v>
      </c>
      <c r="C1322" t="s">
        <v>20528</v>
      </c>
      <c r="D1322">
        <v>50.462000000000003</v>
      </c>
      <c r="E1322">
        <v>325</v>
      </c>
      <c r="F1322">
        <v>161</v>
      </c>
      <c r="G1322">
        <v>0</v>
      </c>
      <c r="H1322">
        <v>1</v>
      </c>
      <c r="I1322">
        <v>325</v>
      </c>
      <c r="J1322">
        <v>1</v>
      </c>
      <c r="K1322">
        <v>325</v>
      </c>
      <c r="L1322">
        <v>1.4E-110</v>
      </c>
      <c r="M1322">
        <v>325</v>
      </c>
      <c r="N1322">
        <v>330</v>
      </c>
      <c r="O1322">
        <v>98.484800000000007</v>
      </c>
      <c r="P1322">
        <v>98.484800000000007</v>
      </c>
      <c r="Q1322">
        <v>4010</v>
      </c>
      <c r="R1322" t="s">
        <v>20528</v>
      </c>
    </row>
    <row r="1323" spans="1:18" x14ac:dyDescent="0.35">
      <c r="A1323" t="s">
        <v>19038</v>
      </c>
      <c r="B1323" t="s">
        <v>20529</v>
      </c>
      <c r="C1323" t="s">
        <v>20530</v>
      </c>
      <c r="D1323">
        <v>27.710999999999999</v>
      </c>
      <c r="E1323">
        <v>166</v>
      </c>
      <c r="F1323">
        <v>97</v>
      </c>
      <c r="G1323">
        <v>6</v>
      </c>
      <c r="H1323">
        <v>391</v>
      </c>
      <c r="I1323">
        <v>534</v>
      </c>
      <c r="J1323">
        <v>15</v>
      </c>
      <c r="K1323">
        <v>179</v>
      </c>
      <c r="L1323">
        <v>3.8099999999999998E-5</v>
      </c>
      <c r="M1323">
        <v>45.4</v>
      </c>
      <c r="N1323">
        <v>232</v>
      </c>
      <c r="O1323">
        <v>71.551699999999997</v>
      </c>
      <c r="P1323">
        <v>71.551699999999997</v>
      </c>
      <c r="Q1323">
        <v>3214</v>
      </c>
      <c r="R1323" t="s">
        <v>20530</v>
      </c>
    </row>
    <row r="1324" spans="1:18" x14ac:dyDescent="0.35">
      <c r="A1324" t="s">
        <v>19038</v>
      </c>
      <c r="B1324" t="s">
        <v>20531</v>
      </c>
      <c r="C1324" t="s">
        <v>20532</v>
      </c>
      <c r="D1324">
        <v>23.422999999999998</v>
      </c>
      <c r="E1324">
        <v>333</v>
      </c>
      <c r="F1324">
        <v>167</v>
      </c>
      <c r="G1324">
        <v>14</v>
      </c>
      <c r="H1324">
        <v>229</v>
      </c>
      <c r="I1324">
        <v>486</v>
      </c>
      <c r="J1324">
        <v>236</v>
      </c>
      <c r="K1324">
        <v>555</v>
      </c>
      <c r="L1324">
        <v>9.1699999999999997E-7</v>
      </c>
      <c r="M1324">
        <v>52</v>
      </c>
      <c r="N1324">
        <v>638</v>
      </c>
      <c r="O1324">
        <v>52.194400000000002</v>
      </c>
      <c r="P1324">
        <v>52.194400000000002</v>
      </c>
      <c r="Q1324">
        <v>3135</v>
      </c>
      <c r="R1324" t="s">
        <v>20532</v>
      </c>
    </row>
    <row r="1325" spans="1:18" x14ac:dyDescent="0.35">
      <c r="A1325" t="s">
        <v>18917</v>
      </c>
      <c r="B1325" t="s">
        <v>15367</v>
      </c>
      <c r="C1325" t="s">
        <v>20533</v>
      </c>
      <c r="D1325">
        <v>28.125</v>
      </c>
      <c r="E1325">
        <v>192</v>
      </c>
      <c r="F1325">
        <v>123</v>
      </c>
      <c r="G1325">
        <v>6</v>
      </c>
      <c r="H1325">
        <v>134</v>
      </c>
      <c r="I1325">
        <v>317</v>
      </c>
      <c r="J1325">
        <v>5</v>
      </c>
      <c r="K1325">
        <v>189</v>
      </c>
      <c r="L1325">
        <v>6.9099999999999999E-5</v>
      </c>
      <c r="M1325">
        <v>44.7</v>
      </c>
      <c r="N1325">
        <v>255</v>
      </c>
      <c r="O1325">
        <v>75.2941</v>
      </c>
      <c r="P1325">
        <v>75.2941</v>
      </c>
      <c r="Q1325">
        <v>5739</v>
      </c>
      <c r="R1325" t="s">
        <v>20533</v>
      </c>
    </row>
    <row r="1326" spans="1:18" x14ac:dyDescent="0.35">
      <c r="A1326" t="s">
        <v>19000</v>
      </c>
      <c r="B1326" t="s">
        <v>20534</v>
      </c>
      <c r="C1326" t="s">
        <v>20535</v>
      </c>
      <c r="D1326">
        <v>22.798999999999999</v>
      </c>
      <c r="E1326">
        <v>886</v>
      </c>
      <c r="F1326">
        <v>522</v>
      </c>
      <c r="G1326">
        <v>29</v>
      </c>
      <c r="H1326">
        <v>74</v>
      </c>
      <c r="I1326">
        <v>941</v>
      </c>
      <c r="J1326">
        <v>9</v>
      </c>
      <c r="K1326">
        <v>750</v>
      </c>
      <c r="L1326">
        <v>1.0800000000000001E-30</v>
      </c>
      <c r="M1326">
        <v>130</v>
      </c>
      <c r="N1326">
        <v>760</v>
      </c>
      <c r="O1326">
        <v>116.57899999999999</v>
      </c>
      <c r="P1326">
        <v>101</v>
      </c>
      <c r="Q1326">
        <v>2031</v>
      </c>
      <c r="R1326" t="s">
        <v>20535</v>
      </c>
    </row>
    <row r="1327" spans="1:18" x14ac:dyDescent="0.35">
      <c r="A1327" t="s">
        <v>18940</v>
      </c>
      <c r="B1327" t="s">
        <v>20534</v>
      </c>
      <c r="C1327" t="s">
        <v>20535</v>
      </c>
      <c r="D1327">
        <v>26.917999999999999</v>
      </c>
      <c r="E1327">
        <v>769</v>
      </c>
      <c r="F1327">
        <v>498</v>
      </c>
      <c r="G1327">
        <v>21</v>
      </c>
      <c r="H1327">
        <v>8</v>
      </c>
      <c r="I1327">
        <v>737</v>
      </c>
      <c r="J1327">
        <v>3</v>
      </c>
      <c r="K1327">
        <v>746</v>
      </c>
      <c r="L1327">
        <v>5.0499999999999999E-66</v>
      </c>
      <c r="M1327">
        <v>233</v>
      </c>
      <c r="N1327">
        <v>760</v>
      </c>
      <c r="O1327">
        <v>101.184</v>
      </c>
      <c r="P1327">
        <v>101</v>
      </c>
      <c r="Q1327">
        <v>4808</v>
      </c>
      <c r="R1327" t="s">
        <v>20535</v>
      </c>
    </row>
    <row r="1328" spans="1:18" x14ac:dyDescent="0.35">
      <c r="A1328" t="s">
        <v>18947</v>
      </c>
      <c r="B1328" t="s">
        <v>17775</v>
      </c>
      <c r="C1328" t="s">
        <v>17776</v>
      </c>
      <c r="D1328">
        <v>27.57</v>
      </c>
      <c r="E1328">
        <v>214</v>
      </c>
      <c r="F1328">
        <v>112</v>
      </c>
      <c r="G1328">
        <v>8</v>
      </c>
      <c r="H1328">
        <v>48</v>
      </c>
      <c r="I1328">
        <v>232</v>
      </c>
      <c r="J1328">
        <v>3</v>
      </c>
      <c r="K1328">
        <v>202</v>
      </c>
      <c r="L1328">
        <v>3.0199999999999999E-5</v>
      </c>
      <c r="M1328">
        <v>45.1</v>
      </c>
      <c r="N1328">
        <v>260</v>
      </c>
      <c r="O1328">
        <v>82.307699999999997</v>
      </c>
      <c r="P1328">
        <v>82.307699999999997</v>
      </c>
      <c r="Q1328">
        <v>1025</v>
      </c>
      <c r="R1328" t="s">
        <v>17776</v>
      </c>
    </row>
    <row r="1329" spans="1:18" x14ac:dyDescent="0.35">
      <c r="A1329" t="s">
        <v>18943</v>
      </c>
      <c r="B1329" t="s">
        <v>17775</v>
      </c>
      <c r="C1329" t="s">
        <v>17776</v>
      </c>
      <c r="D1329">
        <v>29.091000000000001</v>
      </c>
      <c r="E1329">
        <v>165</v>
      </c>
      <c r="F1329">
        <v>78</v>
      </c>
      <c r="G1329">
        <v>7</v>
      </c>
      <c r="H1329">
        <v>30</v>
      </c>
      <c r="I1329">
        <v>169</v>
      </c>
      <c r="J1329">
        <v>3</v>
      </c>
      <c r="K1329">
        <v>153</v>
      </c>
      <c r="L1329">
        <v>4.9400000000000001E-5</v>
      </c>
      <c r="M1329">
        <v>44.3</v>
      </c>
      <c r="N1329">
        <v>260</v>
      </c>
      <c r="O1329">
        <v>63.461500000000001</v>
      </c>
      <c r="P1329">
        <v>63.461500000000001</v>
      </c>
      <c r="Q1329">
        <v>1330</v>
      </c>
      <c r="R1329" t="s">
        <v>17776</v>
      </c>
    </row>
    <row r="1330" spans="1:18" x14ac:dyDescent="0.35">
      <c r="A1330" t="s">
        <v>18917</v>
      </c>
      <c r="B1330" t="s">
        <v>17775</v>
      </c>
      <c r="C1330" t="s">
        <v>17776</v>
      </c>
      <c r="D1330">
        <v>28.977</v>
      </c>
      <c r="E1330">
        <v>176</v>
      </c>
      <c r="F1330">
        <v>88</v>
      </c>
      <c r="G1330">
        <v>7</v>
      </c>
      <c r="H1330">
        <v>137</v>
      </c>
      <c r="I1330">
        <v>291</v>
      </c>
      <c r="J1330">
        <v>8</v>
      </c>
      <c r="K1330">
        <v>167</v>
      </c>
      <c r="L1330">
        <v>2.5999999999999998E-5</v>
      </c>
      <c r="M1330">
        <v>45.8</v>
      </c>
      <c r="N1330">
        <v>260</v>
      </c>
      <c r="O1330">
        <v>67.692300000000003</v>
      </c>
      <c r="P1330">
        <v>67.692300000000003</v>
      </c>
      <c r="Q1330">
        <v>5697</v>
      </c>
      <c r="R1330" t="s">
        <v>17776</v>
      </c>
    </row>
    <row r="1331" spans="1:18" x14ac:dyDescent="0.35">
      <c r="A1331" t="s">
        <v>18935</v>
      </c>
      <c r="B1331" t="s">
        <v>20536</v>
      </c>
      <c r="C1331" t="s">
        <v>20537</v>
      </c>
      <c r="D1331">
        <v>75.293999999999997</v>
      </c>
      <c r="E1331">
        <v>170</v>
      </c>
      <c r="F1331">
        <v>42</v>
      </c>
      <c r="G1331">
        <v>0</v>
      </c>
      <c r="H1331">
        <v>1</v>
      </c>
      <c r="I1331">
        <v>170</v>
      </c>
      <c r="J1331">
        <v>1</v>
      </c>
      <c r="K1331">
        <v>170</v>
      </c>
      <c r="L1331">
        <v>5.2200000000000001E-98</v>
      </c>
      <c r="M1331">
        <v>280</v>
      </c>
      <c r="N1331">
        <v>174</v>
      </c>
      <c r="O1331">
        <v>97.701099999999997</v>
      </c>
      <c r="P1331">
        <v>97.701099999999997</v>
      </c>
      <c r="Q1331">
        <v>2175</v>
      </c>
      <c r="R1331" t="s">
        <v>20537</v>
      </c>
    </row>
    <row r="1332" spans="1:18" x14ac:dyDescent="0.35">
      <c r="A1332" t="s">
        <v>18978</v>
      </c>
      <c r="B1332" t="s">
        <v>15986</v>
      </c>
      <c r="C1332" t="s">
        <v>18904</v>
      </c>
      <c r="D1332">
        <v>26.736000000000001</v>
      </c>
      <c r="E1332">
        <v>288</v>
      </c>
      <c r="F1332">
        <v>176</v>
      </c>
      <c r="G1332">
        <v>13</v>
      </c>
      <c r="H1332">
        <v>362</v>
      </c>
      <c r="I1332">
        <v>642</v>
      </c>
      <c r="J1332">
        <v>4</v>
      </c>
      <c r="K1332">
        <v>263</v>
      </c>
      <c r="L1332">
        <v>2.7899999999999999E-11</v>
      </c>
      <c r="M1332">
        <v>65.900000000000006</v>
      </c>
      <c r="N1332">
        <v>268</v>
      </c>
      <c r="O1332">
        <v>107.46299999999999</v>
      </c>
      <c r="P1332">
        <v>101</v>
      </c>
      <c r="Q1332">
        <v>166</v>
      </c>
      <c r="R1332" t="s">
        <v>18904</v>
      </c>
    </row>
    <row r="1333" spans="1:18" x14ac:dyDescent="0.35">
      <c r="A1333" t="s">
        <v>18932</v>
      </c>
      <c r="B1333" t="s">
        <v>20538</v>
      </c>
      <c r="C1333" t="s">
        <v>20539</v>
      </c>
      <c r="D1333">
        <v>27.523</v>
      </c>
      <c r="E1333">
        <v>327</v>
      </c>
      <c r="F1333">
        <v>183</v>
      </c>
      <c r="G1333">
        <v>7</v>
      </c>
      <c r="H1333">
        <v>4</v>
      </c>
      <c r="I1333">
        <v>324</v>
      </c>
      <c r="J1333">
        <v>6</v>
      </c>
      <c r="K1333">
        <v>284</v>
      </c>
      <c r="L1333">
        <v>2.5599999999999998E-22</v>
      </c>
      <c r="M1333">
        <v>95.1</v>
      </c>
      <c r="N1333">
        <v>289</v>
      </c>
      <c r="O1333">
        <v>113.149</v>
      </c>
      <c r="P1333">
        <v>101</v>
      </c>
      <c r="Q1333">
        <v>4300</v>
      </c>
      <c r="R1333" t="s">
        <v>20539</v>
      </c>
    </row>
    <row r="1334" spans="1:18" x14ac:dyDescent="0.35">
      <c r="A1334" t="s">
        <v>18946</v>
      </c>
      <c r="B1334" t="s">
        <v>15648</v>
      </c>
      <c r="C1334" t="s">
        <v>16975</v>
      </c>
      <c r="D1334">
        <v>23.97</v>
      </c>
      <c r="E1334">
        <v>267</v>
      </c>
      <c r="F1334">
        <v>159</v>
      </c>
      <c r="G1334">
        <v>9</v>
      </c>
      <c r="H1334">
        <v>6</v>
      </c>
      <c r="I1334">
        <v>245</v>
      </c>
      <c r="J1334">
        <v>5</v>
      </c>
      <c r="K1334">
        <v>254</v>
      </c>
      <c r="L1334">
        <v>1.9999999999999999E-7</v>
      </c>
      <c r="M1334">
        <v>51.2</v>
      </c>
      <c r="N1334">
        <v>256</v>
      </c>
      <c r="O1334">
        <v>104.297</v>
      </c>
      <c r="P1334">
        <v>101</v>
      </c>
      <c r="Q1334">
        <v>488</v>
      </c>
      <c r="R1334" t="s">
        <v>16975</v>
      </c>
    </row>
    <row r="1335" spans="1:18" x14ac:dyDescent="0.35">
      <c r="A1335" t="s">
        <v>18920</v>
      </c>
      <c r="B1335" t="s">
        <v>20540</v>
      </c>
      <c r="C1335" t="s">
        <v>20541</v>
      </c>
      <c r="D1335">
        <v>28.048999999999999</v>
      </c>
      <c r="E1335">
        <v>164</v>
      </c>
      <c r="F1335">
        <v>86</v>
      </c>
      <c r="G1335">
        <v>3</v>
      </c>
      <c r="H1335">
        <v>170</v>
      </c>
      <c r="I1335">
        <v>333</v>
      </c>
      <c r="J1335">
        <v>100</v>
      </c>
      <c r="K1335">
        <v>231</v>
      </c>
      <c r="L1335">
        <v>4.0099999999999997E-6</v>
      </c>
      <c r="M1335">
        <v>48.1</v>
      </c>
      <c r="N1335">
        <v>287</v>
      </c>
      <c r="O1335">
        <v>57.142899999999997</v>
      </c>
      <c r="P1335">
        <v>57.142899999999997</v>
      </c>
      <c r="Q1335">
        <v>5362</v>
      </c>
      <c r="R1335" t="s">
        <v>20541</v>
      </c>
    </row>
    <row r="1336" spans="1:18" x14ac:dyDescent="0.35">
      <c r="A1336" t="s">
        <v>18917</v>
      </c>
      <c r="B1336" t="s">
        <v>16665</v>
      </c>
      <c r="C1336" t="s">
        <v>20542</v>
      </c>
      <c r="D1336">
        <v>26.977</v>
      </c>
      <c r="E1336">
        <v>215</v>
      </c>
      <c r="F1336">
        <v>111</v>
      </c>
      <c r="G1336">
        <v>8</v>
      </c>
      <c r="H1336">
        <v>134</v>
      </c>
      <c r="I1336">
        <v>323</v>
      </c>
      <c r="J1336">
        <v>5</v>
      </c>
      <c r="K1336">
        <v>198</v>
      </c>
      <c r="L1336">
        <v>3.3200000000000001E-5</v>
      </c>
      <c r="M1336">
        <v>45.4</v>
      </c>
      <c r="N1336">
        <v>254</v>
      </c>
      <c r="O1336">
        <v>84.645700000000005</v>
      </c>
      <c r="P1336">
        <v>84.645700000000005</v>
      </c>
      <c r="Q1336">
        <v>5709</v>
      </c>
      <c r="R1336" t="s">
        <v>20542</v>
      </c>
    </row>
    <row r="1337" spans="1:18" x14ac:dyDescent="0.35">
      <c r="A1337" t="s">
        <v>18940</v>
      </c>
      <c r="B1337" t="s">
        <v>19661</v>
      </c>
      <c r="C1337" t="s">
        <v>20543</v>
      </c>
      <c r="D1337">
        <v>27.353000000000002</v>
      </c>
      <c r="E1337">
        <v>797</v>
      </c>
      <c r="F1337">
        <v>482</v>
      </c>
      <c r="G1337">
        <v>25</v>
      </c>
      <c r="H1337">
        <v>14</v>
      </c>
      <c r="I1337">
        <v>746</v>
      </c>
      <c r="J1337">
        <v>32</v>
      </c>
      <c r="K1337">
        <v>795</v>
      </c>
      <c r="L1337">
        <v>3.62E-58</v>
      </c>
      <c r="M1337">
        <v>212</v>
      </c>
      <c r="N1337">
        <v>802</v>
      </c>
      <c r="O1337">
        <v>99.376599999999996</v>
      </c>
      <c r="P1337">
        <v>99.376599999999996</v>
      </c>
      <c r="Q1337">
        <v>4893</v>
      </c>
      <c r="R1337" t="s">
        <v>20543</v>
      </c>
    </row>
    <row r="1338" spans="1:18" x14ac:dyDescent="0.35">
      <c r="A1338" t="s">
        <v>18947</v>
      </c>
      <c r="B1338" t="s">
        <v>18016</v>
      </c>
      <c r="C1338" t="s">
        <v>18017</v>
      </c>
      <c r="D1338">
        <v>23.481999999999999</v>
      </c>
      <c r="E1338">
        <v>247</v>
      </c>
      <c r="F1338">
        <v>150</v>
      </c>
      <c r="G1338">
        <v>11</v>
      </c>
      <c r="H1338">
        <v>48</v>
      </c>
      <c r="I1338">
        <v>271</v>
      </c>
      <c r="J1338">
        <v>3</v>
      </c>
      <c r="K1338">
        <v>233</v>
      </c>
      <c r="L1338">
        <v>2E-3</v>
      </c>
      <c r="M1338">
        <v>40</v>
      </c>
      <c r="N1338">
        <v>259</v>
      </c>
      <c r="O1338">
        <v>95.366799999999998</v>
      </c>
      <c r="P1338">
        <v>95.366799999999998</v>
      </c>
      <c r="Q1338">
        <v>1115</v>
      </c>
      <c r="R1338" t="s">
        <v>18017</v>
      </c>
    </row>
    <row r="1339" spans="1:18" x14ac:dyDescent="0.35">
      <c r="A1339" t="s">
        <v>18946</v>
      </c>
      <c r="B1339" t="s">
        <v>16362</v>
      </c>
      <c r="C1339" t="s">
        <v>16363</v>
      </c>
      <c r="D1339">
        <v>25.181999999999999</v>
      </c>
      <c r="E1339">
        <v>274</v>
      </c>
      <c r="F1339">
        <v>149</v>
      </c>
      <c r="G1339">
        <v>9</v>
      </c>
      <c r="H1339">
        <v>5</v>
      </c>
      <c r="I1339">
        <v>245</v>
      </c>
      <c r="J1339">
        <v>4</v>
      </c>
      <c r="K1339">
        <v>254</v>
      </c>
      <c r="L1339">
        <v>1.3300000000000001E-10</v>
      </c>
      <c r="M1339">
        <v>60.5</v>
      </c>
      <c r="N1339">
        <v>256</v>
      </c>
      <c r="O1339">
        <v>107.03100000000001</v>
      </c>
      <c r="P1339">
        <v>101</v>
      </c>
      <c r="Q1339">
        <v>365</v>
      </c>
      <c r="R1339" t="s">
        <v>16363</v>
      </c>
    </row>
    <row r="1340" spans="1:18" x14ac:dyDescent="0.35">
      <c r="A1340" t="s">
        <v>18920</v>
      </c>
      <c r="B1340" t="s">
        <v>19634</v>
      </c>
      <c r="C1340" t="s">
        <v>20544</v>
      </c>
      <c r="D1340">
        <v>36.478000000000002</v>
      </c>
      <c r="E1340">
        <v>318</v>
      </c>
      <c r="F1340">
        <v>183</v>
      </c>
      <c r="G1340">
        <v>5</v>
      </c>
      <c r="H1340">
        <v>12</v>
      </c>
      <c r="I1340">
        <v>328</v>
      </c>
      <c r="J1340">
        <v>7</v>
      </c>
      <c r="K1340">
        <v>306</v>
      </c>
      <c r="L1340">
        <v>3.6500000000000003E-46</v>
      </c>
      <c r="M1340">
        <v>160</v>
      </c>
      <c r="N1340">
        <v>343</v>
      </c>
      <c r="O1340">
        <v>92.711399999999998</v>
      </c>
      <c r="P1340">
        <v>92.711399999999998</v>
      </c>
      <c r="Q1340">
        <v>5074</v>
      </c>
      <c r="R1340" t="s">
        <v>20544</v>
      </c>
    </row>
    <row r="1341" spans="1:18" x14ac:dyDescent="0.35">
      <c r="A1341" t="s">
        <v>18928</v>
      </c>
      <c r="B1341" t="s">
        <v>20545</v>
      </c>
      <c r="C1341" t="s">
        <v>20546</v>
      </c>
      <c r="D1341">
        <v>72.257999999999996</v>
      </c>
      <c r="E1341">
        <v>155</v>
      </c>
      <c r="F1341">
        <v>43</v>
      </c>
      <c r="G1341">
        <v>0</v>
      </c>
      <c r="H1341">
        <v>14</v>
      </c>
      <c r="I1341">
        <v>168</v>
      </c>
      <c r="J1341">
        <v>6</v>
      </c>
      <c r="K1341">
        <v>160</v>
      </c>
      <c r="L1341">
        <v>6.4199999999999999E-82</v>
      </c>
      <c r="M1341">
        <v>239</v>
      </c>
      <c r="N1341">
        <v>163</v>
      </c>
      <c r="O1341">
        <v>95.091999999999999</v>
      </c>
      <c r="P1341">
        <v>95.091999999999999</v>
      </c>
      <c r="Q1341">
        <v>3480</v>
      </c>
      <c r="R1341" t="s">
        <v>20546</v>
      </c>
    </row>
    <row r="1342" spans="1:18" x14ac:dyDescent="0.35">
      <c r="A1342" t="s">
        <v>18935</v>
      </c>
      <c r="B1342" t="s">
        <v>20547</v>
      </c>
      <c r="C1342" t="s">
        <v>20548</v>
      </c>
      <c r="D1342">
        <v>36.942999999999998</v>
      </c>
      <c r="E1342">
        <v>157</v>
      </c>
      <c r="F1342">
        <v>87</v>
      </c>
      <c r="G1342">
        <v>4</v>
      </c>
      <c r="H1342">
        <v>3</v>
      </c>
      <c r="I1342">
        <v>159</v>
      </c>
      <c r="J1342">
        <v>5</v>
      </c>
      <c r="K1342">
        <v>149</v>
      </c>
      <c r="L1342">
        <v>6.4699999999999997E-29</v>
      </c>
      <c r="M1342">
        <v>105</v>
      </c>
      <c r="N1342">
        <v>165</v>
      </c>
      <c r="O1342">
        <v>95.151499999999999</v>
      </c>
      <c r="P1342">
        <v>95.151499999999999</v>
      </c>
      <c r="Q1342">
        <v>2551</v>
      </c>
      <c r="R1342" t="s">
        <v>20548</v>
      </c>
    </row>
    <row r="1343" spans="1:18" x14ac:dyDescent="0.35">
      <c r="A1343" t="s">
        <v>18932</v>
      </c>
      <c r="B1343" t="s">
        <v>20549</v>
      </c>
      <c r="C1343" t="s">
        <v>20550</v>
      </c>
      <c r="D1343">
        <v>28.571000000000002</v>
      </c>
      <c r="E1343">
        <v>294</v>
      </c>
      <c r="F1343">
        <v>153</v>
      </c>
      <c r="G1343">
        <v>7</v>
      </c>
      <c r="H1343">
        <v>3</v>
      </c>
      <c r="I1343">
        <v>294</v>
      </c>
      <c r="J1343">
        <v>5</v>
      </c>
      <c r="K1343">
        <v>243</v>
      </c>
      <c r="L1343">
        <v>2.42E-20</v>
      </c>
      <c r="M1343">
        <v>89.7</v>
      </c>
      <c r="N1343">
        <v>282</v>
      </c>
      <c r="O1343">
        <v>104.255</v>
      </c>
      <c r="P1343">
        <v>101</v>
      </c>
      <c r="Q1343">
        <v>4446</v>
      </c>
      <c r="R1343" t="s">
        <v>20550</v>
      </c>
    </row>
    <row r="1344" spans="1:18" x14ac:dyDescent="0.35">
      <c r="A1344" t="s">
        <v>18917</v>
      </c>
      <c r="B1344" t="s">
        <v>20551</v>
      </c>
      <c r="C1344" t="s">
        <v>20552</v>
      </c>
      <c r="D1344">
        <v>24.71</v>
      </c>
      <c r="E1344">
        <v>259</v>
      </c>
      <c r="F1344">
        <v>154</v>
      </c>
      <c r="G1344">
        <v>9</v>
      </c>
      <c r="H1344">
        <v>133</v>
      </c>
      <c r="I1344">
        <v>377</v>
      </c>
      <c r="J1344">
        <v>4</v>
      </c>
      <c r="K1344">
        <v>235</v>
      </c>
      <c r="L1344">
        <v>2.6400000000000001E-5</v>
      </c>
      <c r="M1344">
        <v>45.8</v>
      </c>
      <c r="N1344">
        <v>252</v>
      </c>
      <c r="O1344">
        <v>102.77800000000001</v>
      </c>
      <c r="P1344">
        <v>101</v>
      </c>
      <c r="Q1344">
        <v>5698</v>
      </c>
      <c r="R1344" t="s">
        <v>20552</v>
      </c>
    </row>
    <row r="1345" spans="1:18" x14ac:dyDescent="0.35">
      <c r="A1345" t="s">
        <v>18928</v>
      </c>
      <c r="B1345" t="s">
        <v>20553</v>
      </c>
      <c r="C1345" t="s">
        <v>20554</v>
      </c>
      <c r="D1345">
        <v>62.581000000000003</v>
      </c>
      <c r="E1345">
        <v>155</v>
      </c>
      <c r="F1345">
        <v>58</v>
      </c>
      <c r="G1345">
        <v>0</v>
      </c>
      <c r="H1345">
        <v>16</v>
      </c>
      <c r="I1345">
        <v>170</v>
      </c>
      <c r="J1345">
        <v>58</v>
      </c>
      <c r="K1345">
        <v>212</v>
      </c>
      <c r="L1345">
        <v>2.8E-64</v>
      </c>
      <c r="M1345">
        <v>196</v>
      </c>
      <c r="N1345">
        <v>215</v>
      </c>
      <c r="O1345">
        <v>72.093000000000004</v>
      </c>
      <c r="P1345">
        <v>72.093000000000004</v>
      </c>
      <c r="Q1345">
        <v>3621</v>
      </c>
      <c r="R1345" t="s">
        <v>20554</v>
      </c>
    </row>
    <row r="1346" spans="1:18" x14ac:dyDescent="0.35">
      <c r="A1346" t="s">
        <v>18946</v>
      </c>
      <c r="B1346" t="s">
        <v>15289</v>
      </c>
      <c r="C1346" t="s">
        <v>16408</v>
      </c>
      <c r="D1346">
        <v>29.24</v>
      </c>
      <c r="E1346">
        <v>171</v>
      </c>
      <c r="F1346">
        <v>91</v>
      </c>
      <c r="G1346">
        <v>8</v>
      </c>
      <c r="H1346">
        <v>9</v>
      </c>
      <c r="I1346">
        <v>158</v>
      </c>
      <c r="J1346">
        <v>8</v>
      </c>
      <c r="K1346">
        <v>169</v>
      </c>
      <c r="L1346">
        <v>4.66E-4</v>
      </c>
      <c r="M1346">
        <v>40.799999999999997</v>
      </c>
      <c r="N1346">
        <v>248</v>
      </c>
      <c r="O1346">
        <v>68.951599999999999</v>
      </c>
      <c r="P1346">
        <v>68.951599999999999</v>
      </c>
      <c r="Q1346">
        <v>784</v>
      </c>
      <c r="R1346" t="s">
        <v>16408</v>
      </c>
    </row>
    <row r="1347" spans="1:18" x14ac:dyDescent="0.35">
      <c r="A1347" t="s">
        <v>18940</v>
      </c>
      <c r="B1347" t="s">
        <v>20555</v>
      </c>
      <c r="C1347" t="s">
        <v>20556</v>
      </c>
      <c r="D1347">
        <v>28.811</v>
      </c>
      <c r="E1347">
        <v>774</v>
      </c>
      <c r="F1347">
        <v>497</v>
      </c>
      <c r="G1347">
        <v>21</v>
      </c>
      <c r="H1347">
        <v>7</v>
      </c>
      <c r="I1347">
        <v>737</v>
      </c>
      <c r="J1347">
        <v>16</v>
      </c>
      <c r="K1347">
        <v>778</v>
      </c>
      <c r="L1347">
        <v>5.72E-56</v>
      </c>
      <c r="M1347">
        <v>205</v>
      </c>
      <c r="N1347">
        <v>797</v>
      </c>
      <c r="O1347">
        <v>97.114199999999997</v>
      </c>
      <c r="P1347">
        <v>97.114199999999997</v>
      </c>
      <c r="Q1347">
        <v>4972</v>
      </c>
      <c r="R1347" t="s">
        <v>20556</v>
      </c>
    </row>
    <row r="1348" spans="1:18" x14ac:dyDescent="0.35">
      <c r="A1348" t="s">
        <v>18943</v>
      </c>
      <c r="B1348" t="s">
        <v>15485</v>
      </c>
      <c r="C1348" t="s">
        <v>16541</v>
      </c>
      <c r="D1348">
        <v>62.963000000000001</v>
      </c>
      <c r="E1348">
        <v>27</v>
      </c>
      <c r="F1348">
        <v>10</v>
      </c>
      <c r="G1348">
        <v>0</v>
      </c>
      <c r="H1348">
        <v>31</v>
      </c>
      <c r="I1348">
        <v>57</v>
      </c>
      <c r="J1348">
        <v>4</v>
      </c>
      <c r="K1348">
        <v>30</v>
      </c>
      <c r="L1348">
        <v>1E-3</v>
      </c>
      <c r="M1348">
        <v>36.200000000000003</v>
      </c>
      <c r="N1348">
        <v>30</v>
      </c>
      <c r="O1348">
        <v>90</v>
      </c>
      <c r="P1348">
        <v>90</v>
      </c>
      <c r="Q1348">
        <v>1569</v>
      </c>
      <c r="R1348" t="s">
        <v>16541</v>
      </c>
    </row>
    <row r="1349" spans="1:18" x14ac:dyDescent="0.35">
      <c r="A1349" t="s">
        <v>18920</v>
      </c>
      <c r="B1349" t="s">
        <v>20557</v>
      </c>
      <c r="C1349" t="s">
        <v>20558</v>
      </c>
      <c r="D1349">
        <v>31.414000000000001</v>
      </c>
      <c r="E1349">
        <v>191</v>
      </c>
      <c r="F1349">
        <v>101</v>
      </c>
      <c r="G1349">
        <v>5</v>
      </c>
      <c r="H1349">
        <v>144</v>
      </c>
      <c r="I1349">
        <v>334</v>
      </c>
      <c r="J1349">
        <v>92</v>
      </c>
      <c r="K1349">
        <v>252</v>
      </c>
      <c r="L1349">
        <v>2.3699999999999999E-9</v>
      </c>
      <c r="M1349">
        <v>58.2</v>
      </c>
      <c r="N1349">
        <v>312</v>
      </c>
      <c r="O1349">
        <v>61.2179</v>
      </c>
      <c r="P1349">
        <v>61.2179</v>
      </c>
      <c r="Q1349">
        <v>5211</v>
      </c>
      <c r="R1349" t="s">
        <v>20558</v>
      </c>
    </row>
    <row r="1350" spans="1:18" x14ac:dyDescent="0.35">
      <c r="A1350" t="s">
        <v>18917</v>
      </c>
      <c r="B1350" t="s">
        <v>15188</v>
      </c>
      <c r="C1350" t="s">
        <v>20559</v>
      </c>
      <c r="D1350">
        <v>28.713000000000001</v>
      </c>
      <c r="E1350">
        <v>202</v>
      </c>
      <c r="F1350">
        <v>110</v>
      </c>
      <c r="G1350">
        <v>6</v>
      </c>
      <c r="H1350">
        <v>128</v>
      </c>
      <c r="I1350">
        <v>315</v>
      </c>
      <c r="J1350">
        <v>1</v>
      </c>
      <c r="K1350">
        <v>182</v>
      </c>
      <c r="L1350">
        <v>6.8299999999999998E-6</v>
      </c>
      <c r="M1350">
        <v>47.4</v>
      </c>
      <c r="N1350">
        <v>254</v>
      </c>
      <c r="O1350">
        <v>79.527600000000007</v>
      </c>
      <c r="P1350">
        <v>79.527600000000007</v>
      </c>
      <c r="Q1350">
        <v>5640</v>
      </c>
      <c r="R1350" t="s">
        <v>20559</v>
      </c>
    </row>
    <row r="1351" spans="1:18" x14ac:dyDescent="0.35">
      <c r="A1351" t="s">
        <v>19104</v>
      </c>
      <c r="B1351" t="s">
        <v>18108</v>
      </c>
      <c r="C1351" t="s">
        <v>18109</v>
      </c>
      <c r="D1351">
        <v>29.114000000000001</v>
      </c>
      <c r="E1351">
        <v>79</v>
      </c>
      <c r="F1351">
        <v>51</v>
      </c>
      <c r="G1351">
        <v>3</v>
      </c>
      <c r="H1351">
        <v>37</v>
      </c>
      <c r="I1351">
        <v>114</v>
      </c>
      <c r="J1351">
        <v>9</v>
      </c>
      <c r="K1351">
        <v>83</v>
      </c>
      <c r="L1351">
        <v>0.17</v>
      </c>
      <c r="M1351">
        <v>31.6</v>
      </c>
      <c r="N1351">
        <v>142</v>
      </c>
      <c r="O1351">
        <v>55.633800000000001</v>
      </c>
      <c r="P1351">
        <v>55.633800000000001</v>
      </c>
      <c r="Q1351">
        <v>5961</v>
      </c>
      <c r="R1351" t="s">
        <v>18109</v>
      </c>
    </row>
    <row r="1352" spans="1:18" x14ac:dyDescent="0.35">
      <c r="A1352" t="s">
        <v>18943</v>
      </c>
      <c r="B1352" t="s">
        <v>15266</v>
      </c>
      <c r="C1352" t="s">
        <v>15845</v>
      </c>
      <c r="D1352">
        <v>26.829000000000001</v>
      </c>
      <c r="E1352">
        <v>164</v>
      </c>
      <c r="F1352">
        <v>83</v>
      </c>
      <c r="G1352">
        <v>6</v>
      </c>
      <c r="H1352">
        <v>30</v>
      </c>
      <c r="I1352">
        <v>169</v>
      </c>
      <c r="J1352">
        <v>3</v>
      </c>
      <c r="K1352">
        <v>153</v>
      </c>
      <c r="L1352">
        <v>2.0000000000000001E-4</v>
      </c>
      <c r="M1352">
        <v>42.4</v>
      </c>
      <c r="N1352">
        <v>261</v>
      </c>
      <c r="O1352">
        <v>62.8352</v>
      </c>
      <c r="P1352">
        <v>62.8352</v>
      </c>
      <c r="Q1352">
        <v>1400</v>
      </c>
      <c r="R1352" t="s">
        <v>15845</v>
      </c>
    </row>
    <row r="1353" spans="1:18" x14ac:dyDescent="0.35">
      <c r="A1353" t="s">
        <v>18917</v>
      </c>
      <c r="B1353" t="s">
        <v>15266</v>
      </c>
      <c r="C1353" t="s">
        <v>15845</v>
      </c>
      <c r="D1353">
        <v>22.867999999999999</v>
      </c>
      <c r="E1353">
        <v>258</v>
      </c>
      <c r="F1353">
        <v>154</v>
      </c>
      <c r="G1353">
        <v>8</v>
      </c>
      <c r="H1353">
        <v>137</v>
      </c>
      <c r="I1353">
        <v>377</v>
      </c>
      <c r="J1353">
        <v>8</v>
      </c>
      <c r="K1353">
        <v>237</v>
      </c>
      <c r="L1353">
        <v>2.3499999999999999E-5</v>
      </c>
      <c r="M1353">
        <v>45.8</v>
      </c>
      <c r="N1353">
        <v>261</v>
      </c>
      <c r="O1353">
        <v>98.8506</v>
      </c>
      <c r="P1353">
        <v>98.8506</v>
      </c>
      <c r="Q1353">
        <v>5693</v>
      </c>
      <c r="R1353" t="s">
        <v>15845</v>
      </c>
    </row>
    <row r="1354" spans="1:18" x14ac:dyDescent="0.35">
      <c r="A1354" t="s">
        <v>18932</v>
      </c>
      <c r="B1354" t="s">
        <v>20560</v>
      </c>
      <c r="C1354" t="s">
        <v>20561</v>
      </c>
      <c r="D1354">
        <v>54.512999999999998</v>
      </c>
      <c r="E1354">
        <v>277</v>
      </c>
      <c r="F1354">
        <v>120</v>
      </c>
      <c r="G1354">
        <v>3</v>
      </c>
      <c r="H1354">
        <v>1</v>
      </c>
      <c r="I1354">
        <v>276</v>
      </c>
      <c r="J1354">
        <v>1</v>
      </c>
      <c r="K1354">
        <v>272</v>
      </c>
      <c r="L1354">
        <v>5.8099999999999996E-94</v>
      </c>
      <c r="M1354">
        <v>282</v>
      </c>
      <c r="N1354">
        <v>316</v>
      </c>
      <c r="O1354">
        <v>87.658199999999994</v>
      </c>
      <c r="P1354">
        <v>87.658199999999994</v>
      </c>
      <c r="Q1354">
        <v>4068</v>
      </c>
      <c r="R1354" t="s">
        <v>20561</v>
      </c>
    </row>
    <row r="1355" spans="1:18" x14ac:dyDescent="0.35">
      <c r="A1355" t="s">
        <v>18932</v>
      </c>
      <c r="B1355" t="s">
        <v>20562</v>
      </c>
      <c r="C1355" t="s">
        <v>20563</v>
      </c>
      <c r="D1355">
        <v>27.210999999999999</v>
      </c>
      <c r="E1355">
        <v>294</v>
      </c>
      <c r="F1355">
        <v>162</v>
      </c>
      <c r="G1355">
        <v>5</v>
      </c>
      <c r="H1355">
        <v>9</v>
      </c>
      <c r="I1355">
        <v>298</v>
      </c>
      <c r="J1355">
        <v>10</v>
      </c>
      <c r="K1355">
        <v>255</v>
      </c>
      <c r="L1355">
        <v>2.2300000000000001E-21</v>
      </c>
      <c r="M1355">
        <v>92.8</v>
      </c>
      <c r="N1355">
        <v>295</v>
      </c>
      <c r="O1355">
        <v>99.661000000000001</v>
      </c>
      <c r="P1355">
        <v>99.661000000000001</v>
      </c>
      <c r="Q1355">
        <v>4365</v>
      </c>
      <c r="R1355" t="s">
        <v>20563</v>
      </c>
    </row>
    <row r="1356" spans="1:18" x14ac:dyDescent="0.35">
      <c r="A1356" t="s">
        <v>18946</v>
      </c>
      <c r="B1356" t="s">
        <v>18090</v>
      </c>
      <c r="C1356" t="s">
        <v>18091</v>
      </c>
      <c r="D1356">
        <v>25.67</v>
      </c>
      <c r="E1356">
        <v>261</v>
      </c>
      <c r="F1356">
        <v>165</v>
      </c>
      <c r="G1356">
        <v>9</v>
      </c>
      <c r="H1356">
        <v>4</v>
      </c>
      <c r="I1356">
        <v>247</v>
      </c>
      <c r="J1356">
        <v>2</v>
      </c>
      <c r="K1356">
        <v>250</v>
      </c>
      <c r="L1356">
        <v>7.0599999999999995E-5</v>
      </c>
      <c r="M1356">
        <v>43.5</v>
      </c>
      <c r="N1356">
        <v>250</v>
      </c>
      <c r="O1356">
        <v>104.4</v>
      </c>
      <c r="P1356">
        <v>101</v>
      </c>
      <c r="Q1356">
        <v>670</v>
      </c>
      <c r="R1356" t="s">
        <v>18091</v>
      </c>
    </row>
    <row r="1357" spans="1:18" x14ac:dyDescent="0.35">
      <c r="A1357" t="s">
        <v>19038</v>
      </c>
      <c r="B1357" t="s">
        <v>15039</v>
      </c>
      <c r="C1357" t="s">
        <v>20564</v>
      </c>
      <c r="D1357">
        <v>20.27</v>
      </c>
      <c r="E1357">
        <v>148</v>
      </c>
      <c r="F1357">
        <v>98</v>
      </c>
      <c r="G1357">
        <v>3</v>
      </c>
      <c r="H1357">
        <v>383</v>
      </c>
      <c r="I1357">
        <v>510</v>
      </c>
      <c r="J1357">
        <v>36</v>
      </c>
      <c r="K1357">
        <v>183</v>
      </c>
      <c r="L1357">
        <v>4.3099999999999997E-5</v>
      </c>
      <c r="M1357">
        <v>45.4</v>
      </c>
      <c r="N1357">
        <v>242</v>
      </c>
      <c r="O1357">
        <v>61.156999999999996</v>
      </c>
      <c r="P1357">
        <v>61.156999999999996</v>
      </c>
      <c r="Q1357">
        <v>3221</v>
      </c>
      <c r="R1357" t="s">
        <v>20564</v>
      </c>
    </row>
    <row r="1358" spans="1:18" x14ac:dyDescent="0.35">
      <c r="A1358" t="s">
        <v>19000</v>
      </c>
      <c r="B1358" t="s">
        <v>20565</v>
      </c>
      <c r="C1358" t="s">
        <v>20566</v>
      </c>
      <c r="D1358">
        <v>23.477</v>
      </c>
      <c r="E1358">
        <v>558</v>
      </c>
      <c r="F1358">
        <v>364</v>
      </c>
      <c r="G1358">
        <v>15</v>
      </c>
      <c r="H1358">
        <v>74</v>
      </c>
      <c r="I1358">
        <v>611</v>
      </c>
      <c r="J1358">
        <v>12</v>
      </c>
      <c r="K1358">
        <v>526</v>
      </c>
      <c r="L1358">
        <v>1.06E-25</v>
      </c>
      <c r="M1358">
        <v>114</v>
      </c>
      <c r="N1358">
        <v>786</v>
      </c>
      <c r="O1358">
        <v>70.992400000000004</v>
      </c>
      <c r="P1358">
        <v>70.992400000000004</v>
      </c>
      <c r="Q1358">
        <v>2095</v>
      </c>
      <c r="R1358" t="s">
        <v>20566</v>
      </c>
    </row>
    <row r="1359" spans="1:18" x14ac:dyDescent="0.35">
      <c r="A1359" t="s">
        <v>18940</v>
      </c>
      <c r="B1359" t="s">
        <v>20565</v>
      </c>
      <c r="C1359" t="s">
        <v>20566</v>
      </c>
      <c r="D1359">
        <v>28.463000000000001</v>
      </c>
      <c r="E1359">
        <v>787</v>
      </c>
      <c r="F1359">
        <v>508</v>
      </c>
      <c r="G1359">
        <v>16</v>
      </c>
      <c r="H1359">
        <v>8</v>
      </c>
      <c r="I1359">
        <v>748</v>
      </c>
      <c r="J1359">
        <v>6</v>
      </c>
      <c r="K1359">
        <v>783</v>
      </c>
      <c r="L1359">
        <v>1.5400000000000001E-76</v>
      </c>
      <c r="M1359">
        <v>263</v>
      </c>
      <c r="N1359">
        <v>786</v>
      </c>
      <c r="O1359">
        <v>100.127</v>
      </c>
      <c r="P1359">
        <v>101</v>
      </c>
      <c r="Q1359">
        <v>4745</v>
      </c>
      <c r="R1359" t="s">
        <v>20566</v>
      </c>
    </row>
    <row r="1360" spans="1:18" x14ac:dyDescent="0.35">
      <c r="A1360" t="s">
        <v>18940</v>
      </c>
      <c r="B1360" t="s">
        <v>20567</v>
      </c>
      <c r="C1360" t="s">
        <v>20568</v>
      </c>
      <c r="D1360">
        <v>27.146000000000001</v>
      </c>
      <c r="E1360">
        <v>792</v>
      </c>
      <c r="F1360">
        <v>485</v>
      </c>
      <c r="G1360">
        <v>26</v>
      </c>
      <c r="H1360">
        <v>10</v>
      </c>
      <c r="I1360">
        <v>737</v>
      </c>
      <c r="J1360">
        <v>17</v>
      </c>
      <c r="K1360">
        <v>780</v>
      </c>
      <c r="L1360">
        <v>1.4699999999999999E-56</v>
      </c>
      <c r="M1360">
        <v>207</v>
      </c>
      <c r="N1360">
        <v>796</v>
      </c>
      <c r="O1360">
        <v>99.497500000000002</v>
      </c>
      <c r="P1360">
        <v>99.497500000000002</v>
      </c>
      <c r="Q1360">
        <v>4945</v>
      </c>
      <c r="R1360" t="s">
        <v>20568</v>
      </c>
    </row>
    <row r="1361" spans="1:18" x14ac:dyDescent="0.35">
      <c r="A1361" t="s">
        <v>20569</v>
      </c>
      <c r="B1361" t="s">
        <v>20570</v>
      </c>
      <c r="C1361" t="s">
        <v>20571</v>
      </c>
      <c r="D1361">
        <v>28.75</v>
      </c>
      <c r="E1361">
        <v>80</v>
      </c>
      <c r="F1361">
        <v>54</v>
      </c>
      <c r="G1361">
        <v>1</v>
      </c>
      <c r="H1361">
        <v>270</v>
      </c>
      <c r="I1361">
        <v>346</v>
      </c>
      <c r="J1361">
        <v>17</v>
      </c>
      <c r="K1361">
        <v>96</v>
      </c>
      <c r="L1361">
        <v>7.3999999999999996E-2</v>
      </c>
      <c r="M1361">
        <v>34.299999999999997</v>
      </c>
      <c r="N1361">
        <v>150</v>
      </c>
      <c r="O1361">
        <v>53.333300000000001</v>
      </c>
      <c r="P1361">
        <v>53.333300000000001</v>
      </c>
      <c r="Q1361">
        <v>2936</v>
      </c>
      <c r="R1361" t="s">
        <v>20571</v>
      </c>
    </row>
    <row r="1362" spans="1:18" x14ac:dyDescent="0.35">
      <c r="A1362" t="s">
        <v>18976</v>
      </c>
      <c r="B1362" t="s">
        <v>20572</v>
      </c>
      <c r="C1362" t="s">
        <v>20573</v>
      </c>
      <c r="D1362">
        <v>22.033999999999999</v>
      </c>
      <c r="E1362">
        <v>118</v>
      </c>
      <c r="F1362">
        <v>74</v>
      </c>
      <c r="G1362">
        <v>5</v>
      </c>
      <c r="H1362">
        <v>22</v>
      </c>
      <c r="I1362">
        <v>131</v>
      </c>
      <c r="J1362">
        <v>6</v>
      </c>
      <c r="K1362">
        <v>113</v>
      </c>
      <c r="L1362">
        <v>0.33</v>
      </c>
      <c r="M1362">
        <v>30.8</v>
      </c>
      <c r="N1362">
        <v>149</v>
      </c>
      <c r="O1362">
        <v>79.194599999999994</v>
      </c>
      <c r="P1362">
        <v>79.194599999999994</v>
      </c>
      <c r="Q1362">
        <v>1759</v>
      </c>
      <c r="R1362" t="s">
        <v>20573</v>
      </c>
    </row>
    <row r="1363" spans="1:18" x14ac:dyDescent="0.35">
      <c r="A1363" t="s">
        <v>18920</v>
      </c>
      <c r="B1363" t="s">
        <v>15953</v>
      </c>
      <c r="C1363" t="s">
        <v>20574</v>
      </c>
      <c r="D1363">
        <v>44.292000000000002</v>
      </c>
      <c r="E1363">
        <v>219</v>
      </c>
      <c r="F1363">
        <v>118</v>
      </c>
      <c r="G1363">
        <v>2</v>
      </c>
      <c r="H1363">
        <v>119</v>
      </c>
      <c r="I1363">
        <v>333</v>
      </c>
      <c r="J1363">
        <v>5</v>
      </c>
      <c r="K1363">
        <v>223</v>
      </c>
      <c r="L1363">
        <v>8.2399999999999998E-49</v>
      </c>
      <c r="M1363">
        <v>163</v>
      </c>
      <c r="N1363">
        <v>229</v>
      </c>
      <c r="O1363">
        <v>95.633200000000002</v>
      </c>
      <c r="P1363">
        <v>95.633200000000002</v>
      </c>
      <c r="Q1363">
        <v>5060</v>
      </c>
      <c r="R1363" t="s">
        <v>20574</v>
      </c>
    </row>
    <row r="1364" spans="1:18" x14ac:dyDescent="0.35">
      <c r="A1364" t="s">
        <v>18932</v>
      </c>
      <c r="B1364" t="s">
        <v>16357</v>
      </c>
      <c r="C1364" t="s">
        <v>20575</v>
      </c>
      <c r="D1364">
        <v>30.876999999999999</v>
      </c>
      <c r="E1364">
        <v>285</v>
      </c>
      <c r="F1364">
        <v>144</v>
      </c>
      <c r="G1364">
        <v>8</v>
      </c>
      <c r="H1364">
        <v>1</v>
      </c>
      <c r="I1364">
        <v>282</v>
      </c>
      <c r="J1364">
        <v>1</v>
      </c>
      <c r="K1364">
        <v>235</v>
      </c>
      <c r="L1364">
        <v>2.8799999999999999E-24</v>
      </c>
      <c r="M1364">
        <v>100</v>
      </c>
      <c r="N1364">
        <v>288</v>
      </c>
      <c r="O1364">
        <v>98.958299999999994</v>
      </c>
      <c r="P1364">
        <v>98.958299999999994</v>
      </c>
      <c r="Q1364">
        <v>4212</v>
      </c>
      <c r="R1364" t="s">
        <v>20575</v>
      </c>
    </row>
    <row r="1365" spans="1:18" x14ac:dyDescent="0.35">
      <c r="A1365" t="s">
        <v>19038</v>
      </c>
      <c r="B1365" t="s">
        <v>20576</v>
      </c>
      <c r="C1365" t="s">
        <v>20577</v>
      </c>
      <c r="D1365">
        <v>25.263000000000002</v>
      </c>
      <c r="E1365">
        <v>380</v>
      </c>
      <c r="F1365">
        <v>201</v>
      </c>
      <c r="G1365">
        <v>20</v>
      </c>
      <c r="H1365">
        <v>229</v>
      </c>
      <c r="I1365">
        <v>538</v>
      </c>
      <c r="J1365">
        <v>76</v>
      </c>
      <c r="K1365">
        <v>442</v>
      </c>
      <c r="L1365">
        <v>2.3800000000000001E-10</v>
      </c>
      <c r="M1365">
        <v>63.2</v>
      </c>
      <c r="N1365">
        <v>465</v>
      </c>
      <c r="O1365">
        <v>81.720399999999998</v>
      </c>
      <c r="P1365">
        <v>81.720399999999998</v>
      </c>
      <c r="Q1365">
        <v>3057</v>
      </c>
      <c r="R1365" t="s">
        <v>20577</v>
      </c>
    </row>
    <row r="1366" spans="1:18" x14ac:dyDescent="0.35">
      <c r="A1366" t="s">
        <v>18932</v>
      </c>
      <c r="B1366" t="s">
        <v>20578</v>
      </c>
      <c r="C1366" t="s">
        <v>20579</v>
      </c>
      <c r="D1366">
        <v>47.076999999999998</v>
      </c>
      <c r="E1366">
        <v>325</v>
      </c>
      <c r="F1366">
        <v>163</v>
      </c>
      <c r="G1366">
        <v>4</v>
      </c>
      <c r="H1366">
        <v>1</v>
      </c>
      <c r="I1366">
        <v>321</v>
      </c>
      <c r="J1366">
        <v>1</v>
      </c>
      <c r="K1366">
        <v>320</v>
      </c>
      <c r="L1366">
        <v>9.8399999999999998E-92</v>
      </c>
      <c r="M1366">
        <v>277</v>
      </c>
      <c r="N1366">
        <v>327</v>
      </c>
      <c r="O1366">
        <v>99.388400000000004</v>
      </c>
      <c r="P1366">
        <v>99.388400000000004</v>
      </c>
      <c r="Q1366">
        <v>4070</v>
      </c>
      <c r="R1366" t="s">
        <v>20579</v>
      </c>
    </row>
    <row r="1367" spans="1:18" x14ac:dyDescent="0.35">
      <c r="A1367" t="s">
        <v>19955</v>
      </c>
      <c r="B1367" t="s">
        <v>15735</v>
      </c>
      <c r="C1367" t="s">
        <v>20580</v>
      </c>
      <c r="D1367">
        <v>28.276</v>
      </c>
      <c r="E1367">
        <v>145</v>
      </c>
      <c r="F1367">
        <v>75</v>
      </c>
      <c r="G1367">
        <v>6</v>
      </c>
      <c r="H1367">
        <v>253</v>
      </c>
      <c r="I1367">
        <v>384</v>
      </c>
      <c r="J1367">
        <v>93</v>
      </c>
      <c r="K1367">
        <v>221</v>
      </c>
      <c r="L1367">
        <v>0.12</v>
      </c>
      <c r="M1367">
        <v>34.299999999999997</v>
      </c>
      <c r="N1367">
        <v>255</v>
      </c>
      <c r="O1367">
        <v>56.862699999999997</v>
      </c>
      <c r="P1367">
        <v>56.862699999999997</v>
      </c>
      <c r="Q1367">
        <v>1829</v>
      </c>
      <c r="R1367" t="s">
        <v>20580</v>
      </c>
    </row>
    <row r="1368" spans="1:18" x14ac:dyDescent="0.35">
      <c r="A1368" t="s">
        <v>18935</v>
      </c>
      <c r="B1368" t="s">
        <v>20581</v>
      </c>
      <c r="C1368" t="s">
        <v>20582</v>
      </c>
      <c r="D1368">
        <v>35.404000000000003</v>
      </c>
      <c r="E1368">
        <v>161</v>
      </c>
      <c r="F1368">
        <v>89</v>
      </c>
      <c r="G1368">
        <v>4</v>
      </c>
      <c r="H1368">
        <v>4</v>
      </c>
      <c r="I1368">
        <v>164</v>
      </c>
      <c r="J1368">
        <v>5</v>
      </c>
      <c r="K1368">
        <v>150</v>
      </c>
      <c r="L1368">
        <v>4.43E-28</v>
      </c>
      <c r="M1368">
        <v>102</v>
      </c>
      <c r="N1368">
        <v>157</v>
      </c>
      <c r="O1368">
        <v>102.548</v>
      </c>
      <c r="P1368">
        <v>101</v>
      </c>
      <c r="Q1368">
        <v>2607</v>
      </c>
      <c r="R1368" t="s">
        <v>20582</v>
      </c>
    </row>
    <row r="1369" spans="1:18" x14ac:dyDescent="0.35">
      <c r="A1369" t="s">
        <v>19000</v>
      </c>
      <c r="B1369" t="s">
        <v>20583</v>
      </c>
      <c r="C1369" t="s">
        <v>20584</v>
      </c>
      <c r="D1369">
        <v>72.462000000000003</v>
      </c>
      <c r="E1369">
        <v>926</v>
      </c>
      <c r="F1369">
        <v>252</v>
      </c>
      <c r="G1369">
        <v>3</v>
      </c>
      <c r="H1369">
        <v>21</v>
      </c>
      <c r="I1369">
        <v>945</v>
      </c>
      <c r="J1369">
        <v>14</v>
      </c>
      <c r="K1369">
        <v>937</v>
      </c>
      <c r="L1369">
        <v>0</v>
      </c>
      <c r="M1369">
        <v>1375</v>
      </c>
      <c r="N1369">
        <v>938</v>
      </c>
      <c r="O1369">
        <v>98.720699999999994</v>
      </c>
      <c r="P1369">
        <v>98.720699999999994</v>
      </c>
      <c r="Q1369">
        <v>1963</v>
      </c>
      <c r="R1369" t="s">
        <v>20584</v>
      </c>
    </row>
    <row r="1370" spans="1:18" x14ac:dyDescent="0.35">
      <c r="A1370" t="s">
        <v>18932</v>
      </c>
      <c r="B1370" t="s">
        <v>16848</v>
      </c>
      <c r="C1370" t="s">
        <v>20585</v>
      </c>
      <c r="D1370">
        <v>28.701000000000001</v>
      </c>
      <c r="E1370">
        <v>331</v>
      </c>
      <c r="F1370">
        <v>174</v>
      </c>
      <c r="G1370">
        <v>11</v>
      </c>
      <c r="H1370">
        <v>2</v>
      </c>
      <c r="I1370">
        <v>324</v>
      </c>
      <c r="J1370">
        <v>4</v>
      </c>
      <c r="K1370">
        <v>280</v>
      </c>
      <c r="L1370">
        <v>8.5199999999999994E-24</v>
      </c>
      <c r="M1370">
        <v>99</v>
      </c>
      <c r="N1370">
        <v>283</v>
      </c>
      <c r="O1370">
        <v>116.961</v>
      </c>
      <c r="P1370">
        <v>101</v>
      </c>
      <c r="Q1370">
        <v>4235</v>
      </c>
      <c r="R1370" t="s">
        <v>20585</v>
      </c>
    </row>
    <row r="1371" spans="1:18" x14ac:dyDescent="0.35">
      <c r="A1371" t="s">
        <v>18935</v>
      </c>
      <c r="B1371" t="s">
        <v>20586</v>
      </c>
      <c r="C1371" t="s">
        <v>20587</v>
      </c>
      <c r="D1371">
        <v>38.125</v>
      </c>
      <c r="E1371">
        <v>160</v>
      </c>
      <c r="F1371">
        <v>86</v>
      </c>
      <c r="G1371">
        <v>4</v>
      </c>
      <c r="H1371">
        <v>4</v>
      </c>
      <c r="I1371">
        <v>162</v>
      </c>
      <c r="J1371">
        <v>8</v>
      </c>
      <c r="K1371">
        <v>155</v>
      </c>
      <c r="L1371">
        <v>1.13E-29</v>
      </c>
      <c r="M1371">
        <v>107</v>
      </c>
      <c r="N1371">
        <v>163</v>
      </c>
      <c r="O1371">
        <v>98.159499999999994</v>
      </c>
      <c r="P1371">
        <v>98.159499999999994</v>
      </c>
      <c r="Q1371">
        <v>2502</v>
      </c>
      <c r="R1371" t="s">
        <v>20587</v>
      </c>
    </row>
    <row r="1372" spans="1:18" x14ac:dyDescent="0.35">
      <c r="A1372" t="s">
        <v>18946</v>
      </c>
      <c r="B1372" t="s">
        <v>15369</v>
      </c>
      <c r="C1372" t="s">
        <v>18400</v>
      </c>
      <c r="D1372">
        <v>24.675000000000001</v>
      </c>
      <c r="E1372">
        <v>231</v>
      </c>
      <c r="F1372">
        <v>149</v>
      </c>
      <c r="G1372">
        <v>9</v>
      </c>
      <c r="H1372">
        <v>1</v>
      </c>
      <c r="I1372">
        <v>216</v>
      </c>
      <c r="J1372">
        <v>1</v>
      </c>
      <c r="K1372">
        <v>221</v>
      </c>
      <c r="L1372">
        <v>1.5E-6</v>
      </c>
      <c r="M1372">
        <v>48.5</v>
      </c>
      <c r="N1372">
        <v>252</v>
      </c>
      <c r="O1372">
        <v>91.666700000000006</v>
      </c>
      <c r="P1372">
        <v>91.666700000000006</v>
      </c>
      <c r="Q1372">
        <v>535</v>
      </c>
      <c r="R1372" t="s">
        <v>18400</v>
      </c>
    </row>
    <row r="1373" spans="1:18" x14ac:dyDescent="0.35">
      <c r="A1373" t="s">
        <v>18917</v>
      </c>
      <c r="B1373" t="s">
        <v>15871</v>
      </c>
      <c r="C1373" t="s">
        <v>20588</v>
      </c>
      <c r="D1373">
        <v>29.047999999999998</v>
      </c>
      <c r="E1373">
        <v>210</v>
      </c>
      <c r="F1373">
        <v>122</v>
      </c>
      <c r="G1373">
        <v>7</v>
      </c>
      <c r="H1373">
        <v>134</v>
      </c>
      <c r="I1373">
        <v>325</v>
      </c>
      <c r="J1373">
        <v>5</v>
      </c>
      <c r="K1373">
        <v>205</v>
      </c>
      <c r="L1373">
        <v>4.8899999999999998E-6</v>
      </c>
      <c r="M1373">
        <v>48.1</v>
      </c>
      <c r="N1373">
        <v>257</v>
      </c>
      <c r="O1373">
        <v>81.712100000000007</v>
      </c>
      <c r="P1373">
        <v>81.712100000000007</v>
      </c>
      <c r="Q1373">
        <v>5631</v>
      </c>
      <c r="R1373" t="s">
        <v>20588</v>
      </c>
    </row>
    <row r="1374" spans="1:18" x14ac:dyDescent="0.35">
      <c r="A1374" t="s">
        <v>19014</v>
      </c>
      <c r="B1374" t="s">
        <v>20589</v>
      </c>
      <c r="C1374" t="s">
        <v>20590</v>
      </c>
      <c r="D1374">
        <v>32.231000000000002</v>
      </c>
      <c r="E1374">
        <v>121</v>
      </c>
      <c r="F1374">
        <v>67</v>
      </c>
      <c r="G1374">
        <v>4</v>
      </c>
      <c r="H1374">
        <v>331</v>
      </c>
      <c r="I1374">
        <v>451</v>
      </c>
      <c r="J1374">
        <v>5</v>
      </c>
      <c r="K1374">
        <v>110</v>
      </c>
      <c r="L1374">
        <v>3.2000000000000001E-2</v>
      </c>
      <c r="M1374">
        <v>37</v>
      </c>
      <c r="N1374">
        <v>236</v>
      </c>
      <c r="O1374">
        <v>51.2712</v>
      </c>
      <c r="P1374">
        <v>51.2712</v>
      </c>
      <c r="Q1374">
        <v>2900</v>
      </c>
      <c r="R1374" t="s">
        <v>20590</v>
      </c>
    </row>
    <row r="1375" spans="1:18" x14ac:dyDescent="0.35">
      <c r="A1375" t="s">
        <v>19000</v>
      </c>
      <c r="B1375" t="s">
        <v>20591</v>
      </c>
      <c r="C1375" t="s">
        <v>20592</v>
      </c>
      <c r="D1375">
        <v>25.684000000000001</v>
      </c>
      <c r="E1375">
        <v>475</v>
      </c>
      <c r="F1375">
        <v>304</v>
      </c>
      <c r="G1375">
        <v>13</v>
      </c>
      <c r="H1375">
        <v>74</v>
      </c>
      <c r="I1375">
        <v>548</v>
      </c>
      <c r="J1375">
        <v>24</v>
      </c>
      <c r="K1375">
        <v>449</v>
      </c>
      <c r="L1375">
        <v>3.3900000000000002E-26</v>
      </c>
      <c r="M1375">
        <v>115</v>
      </c>
      <c r="N1375">
        <v>791</v>
      </c>
      <c r="O1375">
        <v>60.050600000000003</v>
      </c>
      <c r="P1375">
        <v>60.050600000000003</v>
      </c>
      <c r="Q1375">
        <v>2088</v>
      </c>
      <c r="R1375" t="s">
        <v>20592</v>
      </c>
    </row>
    <row r="1376" spans="1:18" x14ac:dyDescent="0.35">
      <c r="A1376" t="s">
        <v>19000</v>
      </c>
      <c r="B1376" t="s">
        <v>20593</v>
      </c>
      <c r="C1376" t="s">
        <v>20594</v>
      </c>
      <c r="D1376">
        <v>26.478000000000002</v>
      </c>
      <c r="E1376">
        <v>423</v>
      </c>
      <c r="F1376">
        <v>271</v>
      </c>
      <c r="G1376">
        <v>10</v>
      </c>
      <c r="H1376">
        <v>283</v>
      </c>
      <c r="I1376">
        <v>698</v>
      </c>
      <c r="J1376">
        <v>194</v>
      </c>
      <c r="K1376">
        <v>583</v>
      </c>
      <c r="L1376">
        <v>1.56E-24</v>
      </c>
      <c r="M1376">
        <v>110</v>
      </c>
      <c r="N1376">
        <v>746</v>
      </c>
      <c r="O1376">
        <v>56.702399999999997</v>
      </c>
      <c r="P1376">
        <v>56.702399999999997</v>
      </c>
      <c r="Q1376">
        <v>2107</v>
      </c>
      <c r="R1376" t="s">
        <v>20594</v>
      </c>
    </row>
    <row r="1377" spans="1:18" x14ac:dyDescent="0.35">
      <c r="A1377" t="s">
        <v>19000</v>
      </c>
      <c r="B1377" t="s">
        <v>20595</v>
      </c>
      <c r="C1377" t="s">
        <v>20596</v>
      </c>
      <c r="D1377">
        <v>38.942</v>
      </c>
      <c r="E1377">
        <v>945</v>
      </c>
      <c r="F1377">
        <v>545</v>
      </c>
      <c r="G1377">
        <v>12</v>
      </c>
      <c r="H1377">
        <v>25</v>
      </c>
      <c r="I1377">
        <v>946</v>
      </c>
      <c r="J1377">
        <v>7</v>
      </c>
      <c r="K1377">
        <v>942</v>
      </c>
      <c r="L1377">
        <v>0</v>
      </c>
      <c r="M1377">
        <v>652</v>
      </c>
      <c r="N1377">
        <v>943</v>
      </c>
      <c r="O1377">
        <v>100.212</v>
      </c>
      <c r="P1377">
        <v>101</v>
      </c>
      <c r="Q1377">
        <v>2002</v>
      </c>
      <c r="R1377" t="s">
        <v>20596</v>
      </c>
    </row>
    <row r="1378" spans="1:18" x14ac:dyDescent="0.35">
      <c r="A1378" t="s">
        <v>19268</v>
      </c>
      <c r="B1378" t="s">
        <v>20597</v>
      </c>
      <c r="C1378" t="s">
        <v>20598</v>
      </c>
      <c r="D1378">
        <v>18.643999999999998</v>
      </c>
      <c r="E1378">
        <v>118</v>
      </c>
      <c r="F1378">
        <v>79</v>
      </c>
      <c r="G1378">
        <v>3</v>
      </c>
      <c r="H1378">
        <v>82</v>
      </c>
      <c r="I1378">
        <v>184</v>
      </c>
      <c r="J1378">
        <v>25</v>
      </c>
      <c r="K1378">
        <v>140</v>
      </c>
      <c r="L1378">
        <v>7.6999999999999999E-2</v>
      </c>
      <c r="M1378">
        <v>32.700000000000003</v>
      </c>
      <c r="N1378">
        <v>151</v>
      </c>
      <c r="O1378">
        <v>78.145700000000005</v>
      </c>
      <c r="P1378">
        <v>78.145700000000005</v>
      </c>
      <c r="Q1378">
        <v>5488</v>
      </c>
      <c r="R1378" t="s">
        <v>20598</v>
      </c>
    </row>
    <row r="1379" spans="1:18" x14ac:dyDescent="0.35">
      <c r="A1379" t="s">
        <v>18946</v>
      </c>
      <c r="B1379" t="s">
        <v>20599</v>
      </c>
      <c r="C1379" t="s">
        <v>20600</v>
      </c>
      <c r="D1379">
        <v>28.736000000000001</v>
      </c>
      <c r="E1379">
        <v>174</v>
      </c>
      <c r="F1379">
        <v>90</v>
      </c>
      <c r="G1379">
        <v>7</v>
      </c>
      <c r="H1379">
        <v>6</v>
      </c>
      <c r="I1379">
        <v>150</v>
      </c>
      <c r="J1379">
        <v>3</v>
      </c>
      <c r="K1379">
        <v>171</v>
      </c>
      <c r="L1379">
        <v>1.34E-4</v>
      </c>
      <c r="M1379">
        <v>42.7</v>
      </c>
      <c r="N1379">
        <v>256</v>
      </c>
      <c r="O1379">
        <v>67.968800000000002</v>
      </c>
      <c r="P1379">
        <v>67.968800000000002</v>
      </c>
      <c r="Q1379">
        <v>705</v>
      </c>
      <c r="R1379" t="s">
        <v>20600</v>
      </c>
    </row>
    <row r="1380" spans="1:18" x14ac:dyDescent="0.35">
      <c r="A1380" t="s">
        <v>18943</v>
      </c>
      <c r="B1380" t="s">
        <v>20599</v>
      </c>
      <c r="C1380" t="s">
        <v>20600</v>
      </c>
      <c r="D1380">
        <v>26.626999999999999</v>
      </c>
      <c r="E1380">
        <v>169</v>
      </c>
      <c r="F1380">
        <v>91</v>
      </c>
      <c r="G1380">
        <v>6</v>
      </c>
      <c r="H1380">
        <v>30</v>
      </c>
      <c r="I1380">
        <v>177</v>
      </c>
      <c r="J1380">
        <v>3</v>
      </c>
      <c r="K1380">
        <v>159</v>
      </c>
      <c r="L1380">
        <v>7.1299999999999998E-4</v>
      </c>
      <c r="M1380">
        <v>40.799999999999997</v>
      </c>
      <c r="N1380">
        <v>256</v>
      </c>
      <c r="O1380">
        <v>66.015600000000006</v>
      </c>
      <c r="P1380">
        <v>66.015600000000006</v>
      </c>
      <c r="Q1380">
        <v>1523</v>
      </c>
      <c r="R1380" t="s">
        <v>20600</v>
      </c>
    </row>
    <row r="1381" spans="1:18" x14ac:dyDescent="0.35">
      <c r="A1381" t="s">
        <v>18917</v>
      </c>
      <c r="B1381" t="s">
        <v>20599</v>
      </c>
      <c r="C1381" t="s">
        <v>20600</v>
      </c>
      <c r="D1381">
        <v>28.241</v>
      </c>
      <c r="E1381">
        <v>216</v>
      </c>
      <c r="F1381">
        <v>131</v>
      </c>
      <c r="G1381">
        <v>10</v>
      </c>
      <c r="H1381">
        <v>134</v>
      </c>
      <c r="I1381">
        <v>333</v>
      </c>
      <c r="J1381">
        <v>5</v>
      </c>
      <c r="K1381">
        <v>212</v>
      </c>
      <c r="L1381">
        <v>1.01E-5</v>
      </c>
      <c r="M1381">
        <v>47</v>
      </c>
      <c r="N1381">
        <v>256</v>
      </c>
      <c r="O1381">
        <v>84.375</v>
      </c>
      <c r="P1381">
        <v>84.375</v>
      </c>
      <c r="Q1381">
        <v>5655</v>
      </c>
      <c r="R1381" t="s">
        <v>20600</v>
      </c>
    </row>
    <row r="1382" spans="1:18" x14ac:dyDescent="0.35">
      <c r="A1382" t="s">
        <v>18978</v>
      </c>
      <c r="B1382" t="s">
        <v>15648</v>
      </c>
      <c r="C1382" t="s">
        <v>17728</v>
      </c>
      <c r="D1382">
        <v>24.39</v>
      </c>
      <c r="E1382">
        <v>246</v>
      </c>
      <c r="F1382">
        <v>166</v>
      </c>
      <c r="G1382">
        <v>9</v>
      </c>
      <c r="H1382">
        <v>362</v>
      </c>
      <c r="I1382">
        <v>604</v>
      </c>
      <c r="J1382">
        <v>4</v>
      </c>
      <c r="K1382">
        <v>232</v>
      </c>
      <c r="L1382">
        <v>2.6600000000000001E-4</v>
      </c>
      <c r="M1382">
        <v>44.7</v>
      </c>
      <c r="N1382">
        <v>261</v>
      </c>
      <c r="O1382">
        <v>94.252899999999997</v>
      </c>
      <c r="P1382">
        <v>94.252899999999997</v>
      </c>
      <c r="Q1382">
        <v>264</v>
      </c>
      <c r="R1382" t="s">
        <v>17728</v>
      </c>
    </row>
    <row r="1383" spans="1:18" x14ac:dyDescent="0.35">
      <c r="A1383" t="s">
        <v>18935</v>
      </c>
      <c r="B1383" t="s">
        <v>20601</v>
      </c>
      <c r="C1383" t="s">
        <v>20602</v>
      </c>
      <c r="D1383">
        <v>50</v>
      </c>
      <c r="E1383">
        <v>168</v>
      </c>
      <c r="F1383">
        <v>78</v>
      </c>
      <c r="G1383">
        <v>1</v>
      </c>
      <c r="H1383">
        <v>6</v>
      </c>
      <c r="I1383">
        <v>167</v>
      </c>
      <c r="J1383">
        <v>10</v>
      </c>
      <c r="K1383">
        <v>177</v>
      </c>
      <c r="L1383">
        <v>1.2700000000000001E-60</v>
      </c>
      <c r="M1383">
        <v>186</v>
      </c>
      <c r="N1383">
        <v>184</v>
      </c>
      <c r="O1383">
        <v>91.304299999999998</v>
      </c>
      <c r="P1383">
        <v>91.304299999999998</v>
      </c>
      <c r="Q1383">
        <v>2228</v>
      </c>
      <c r="R1383" t="s">
        <v>20602</v>
      </c>
    </row>
    <row r="1384" spans="1:18" x14ac:dyDescent="0.35">
      <c r="A1384" t="s">
        <v>18928</v>
      </c>
      <c r="B1384" t="s">
        <v>20603</v>
      </c>
      <c r="C1384" t="s">
        <v>20604</v>
      </c>
      <c r="D1384">
        <v>68.027000000000001</v>
      </c>
      <c r="E1384">
        <v>147</v>
      </c>
      <c r="F1384">
        <v>47</v>
      </c>
      <c r="G1384">
        <v>0</v>
      </c>
      <c r="H1384">
        <v>22</v>
      </c>
      <c r="I1384">
        <v>168</v>
      </c>
      <c r="J1384">
        <v>25</v>
      </c>
      <c r="K1384">
        <v>171</v>
      </c>
      <c r="L1384">
        <v>6.5800000000000005E-64</v>
      </c>
      <c r="M1384">
        <v>195</v>
      </c>
      <c r="N1384">
        <v>192</v>
      </c>
      <c r="O1384">
        <v>76.5625</v>
      </c>
      <c r="P1384">
        <v>76.5625</v>
      </c>
      <c r="Q1384">
        <v>3634</v>
      </c>
      <c r="R1384" t="s">
        <v>20604</v>
      </c>
    </row>
    <row r="1385" spans="1:18" x14ac:dyDescent="0.35">
      <c r="A1385" t="s">
        <v>18928</v>
      </c>
      <c r="B1385" t="s">
        <v>20586</v>
      </c>
      <c r="C1385" t="s">
        <v>20605</v>
      </c>
      <c r="D1385">
        <v>74.171999999999997</v>
      </c>
      <c r="E1385">
        <v>151</v>
      </c>
      <c r="F1385">
        <v>39</v>
      </c>
      <c r="G1385">
        <v>0</v>
      </c>
      <c r="H1385">
        <v>19</v>
      </c>
      <c r="I1385">
        <v>169</v>
      </c>
      <c r="J1385">
        <v>17</v>
      </c>
      <c r="K1385">
        <v>167</v>
      </c>
      <c r="L1385">
        <v>3.3299999999999997E-73</v>
      </c>
      <c r="M1385">
        <v>218</v>
      </c>
      <c r="N1385">
        <v>175</v>
      </c>
      <c r="O1385">
        <v>86.285700000000006</v>
      </c>
      <c r="P1385">
        <v>86.285700000000006</v>
      </c>
      <c r="Q1385">
        <v>3498</v>
      </c>
      <c r="R1385" t="s">
        <v>20605</v>
      </c>
    </row>
    <row r="1386" spans="1:18" x14ac:dyDescent="0.35">
      <c r="A1386" t="s">
        <v>18946</v>
      </c>
      <c r="B1386" t="s">
        <v>15039</v>
      </c>
      <c r="C1386" t="s">
        <v>20606</v>
      </c>
      <c r="D1386">
        <v>24.535</v>
      </c>
      <c r="E1386">
        <v>269</v>
      </c>
      <c r="F1386">
        <v>164</v>
      </c>
      <c r="G1386">
        <v>10</v>
      </c>
      <c r="H1386">
        <v>1</v>
      </c>
      <c r="I1386">
        <v>245</v>
      </c>
      <c r="J1386">
        <v>1</v>
      </c>
      <c r="K1386">
        <v>254</v>
      </c>
      <c r="L1386">
        <v>2.48E-6</v>
      </c>
      <c r="M1386">
        <v>47.8</v>
      </c>
      <c r="N1386">
        <v>256</v>
      </c>
      <c r="O1386">
        <v>105.078</v>
      </c>
      <c r="P1386">
        <v>101</v>
      </c>
      <c r="Q1386">
        <v>551</v>
      </c>
      <c r="R1386" t="s">
        <v>20606</v>
      </c>
    </row>
    <row r="1387" spans="1:18" x14ac:dyDescent="0.35">
      <c r="A1387" t="s">
        <v>18997</v>
      </c>
      <c r="B1387" t="s">
        <v>20607</v>
      </c>
      <c r="C1387" t="s">
        <v>20608</v>
      </c>
      <c r="D1387">
        <v>23.81</v>
      </c>
      <c r="E1387">
        <v>147</v>
      </c>
      <c r="F1387">
        <v>95</v>
      </c>
      <c r="G1387">
        <v>6</v>
      </c>
      <c r="H1387">
        <v>22</v>
      </c>
      <c r="I1387">
        <v>158</v>
      </c>
      <c r="J1387">
        <v>4</v>
      </c>
      <c r="K1387">
        <v>143</v>
      </c>
      <c r="L1387">
        <v>0.18</v>
      </c>
      <c r="M1387">
        <v>31.6</v>
      </c>
      <c r="N1387">
        <v>143</v>
      </c>
      <c r="O1387">
        <v>102.797</v>
      </c>
      <c r="P1387">
        <v>101</v>
      </c>
      <c r="Q1387">
        <v>1669</v>
      </c>
      <c r="R1387" t="s">
        <v>20608</v>
      </c>
    </row>
    <row r="1388" spans="1:18" x14ac:dyDescent="0.35">
      <c r="A1388" t="s">
        <v>19076</v>
      </c>
      <c r="B1388" t="s">
        <v>20607</v>
      </c>
      <c r="C1388" t="s">
        <v>20608</v>
      </c>
      <c r="D1388">
        <v>24.324000000000002</v>
      </c>
      <c r="E1388">
        <v>148</v>
      </c>
      <c r="F1388">
        <v>100</v>
      </c>
      <c r="G1388">
        <v>6</v>
      </c>
      <c r="H1388">
        <v>27</v>
      </c>
      <c r="I1388">
        <v>169</v>
      </c>
      <c r="J1388">
        <v>3</v>
      </c>
      <c r="K1388">
        <v>143</v>
      </c>
      <c r="L1388">
        <v>0.42</v>
      </c>
      <c r="M1388">
        <v>30.4</v>
      </c>
      <c r="N1388">
        <v>143</v>
      </c>
      <c r="O1388">
        <v>103.497</v>
      </c>
      <c r="P1388">
        <v>101</v>
      </c>
      <c r="Q1388">
        <v>3340</v>
      </c>
      <c r="R1388" t="s">
        <v>20608</v>
      </c>
    </row>
    <row r="1389" spans="1:18" x14ac:dyDescent="0.35">
      <c r="A1389" t="s">
        <v>19104</v>
      </c>
      <c r="B1389" t="s">
        <v>20607</v>
      </c>
      <c r="C1389" t="s">
        <v>20608</v>
      </c>
      <c r="D1389">
        <v>27.027000000000001</v>
      </c>
      <c r="E1389">
        <v>74</v>
      </c>
      <c r="F1389">
        <v>51</v>
      </c>
      <c r="G1389">
        <v>2</v>
      </c>
      <c r="H1389">
        <v>37</v>
      </c>
      <c r="I1389">
        <v>110</v>
      </c>
      <c r="J1389">
        <v>10</v>
      </c>
      <c r="K1389">
        <v>80</v>
      </c>
      <c r="L1389">
        <v>2E-3</v>
      </c>
      <c r="M1389">
        <v>37</v>
      </c>
      <c r="N1389">
        <v>143</v>
      </c>
      <c r="O1389">
        <v>51.7483</v>
      </c>
      <c r="P1389">
        <v>51.7483</v>
      </c>
      <c r="Q1389">
        <v>5935</v>
      </c>
      <c r="R1389" t="s">
        <v>20608</v>
      </c>
    </row>
    <row r="1390" spans="1:18" x14ac:dyDescent="0.35">
      <c r="A1390" t="s">
        <v>18935</v>
      </c>
      <c r="B1390" t="s">
        <v>19157</v>
      </c>
      <c r="C1390" t="s">
        <v>20609</v>
      </c>
      <c r="D1390">
        <v>35.185000000000002</v>
      </c>
      <c r="E1390">
        <v>162</v>
      </c>
      <c r="F1390">
        <v>93</v>
      </c>
      <c r="G1390">
        <v>4</v>
      </c>
      <c r="H1390">
        <v>1</v>
      </c>
      <c r="I1390">
        <v>162</v>
      </c>
      <c r="J1390">
        <v>1</v>
      </c>
      <c r="K1390">
        <v>150</v>
      </c>
      <c r="L1390">
        <v>9.0199999999999996E-31</v>
      </c>
      <c r="M1390">
        <v>109</v>
      </c>
      <c r="N1390">
        <v>151</v>
      </c>
      <c r="O1390">
        <v>107.285</v>
      </c>
      <c r="P1390">
        <v>101</v>
      </c>
      <c r="Q1390">
        <v>2472</v>
      </c>
      <c r="R1390" t="s">
        <v>20609</v>
      </c>
    </row>
    <row r="1391" spans="1:18" x14ac:dyDescent="0.35">
      <c r="A1391" t="s">
        <v>18940</v>
      </c>
      <c r="B1391" t="s">
        <v>20610</v>
      </c>
      <c r="C1391" t="s">
        <v>20611</v>
      </c>
      <c r="D1391">
        <v>30.245000000000001</v>
      </c>
      <c r="E1391">
        <v>777</v>
      </c>
      <c r="F1391">
        <v>490</v>
      </c>
      <c r="G1391">
        <v>21</v>
      </c>
      <c r="H1391">
        <v>7</v>
      </c>
      <c r="I1391">
        <v>744</v>
      </c>
      <c r="J1391">
        <v>8</v>
      </c>
      <c r="K1391">
        <v>771</v>
      </c>
      <c r="L1391">
        <v>3.1799999999999999E-57</v>
      </c>
      <c r="M1391">
        <v>209</v>
      </c>
      <c r="N1391">
        <v>793</v>
      </c>
      <c r="O1391">
        <v>97.982299999999995</v>
      </c>
      <c r="P1391">
        <v>97.982299999999995</v>
      </c>
      <c r="Q1391">
        <v>4920</v>
      </c>
      <c r="R1391" t="s">
        <v>20611</v>
      </c>
    </row>
    <row r="1392" spans="1:18" x14ac:dyDescent="0.35">
      <c r="A1392" t="s">
        <v>18943</v>
      </c>
      <c r="B1392" t="s">
        <v>16665</v>
      </c>
      <c r="C1392" t="s">
        <v>20612</v>
      </c>
      <c r="D1392">
        <v>26.786000000000001</v>
      </c>
      <c r="E1392">
        <v>168</v>
      </c>
      <c r="F1392">
        <v>92</v>
      </c>
      <c r="G1392">
        <v>6</v>
      </c>
      <c r="H1392">
        <v>30</v>
      </c>
      <c r="I1392">
        <v>177</v>
      </c>
      <c r="J1392">
        <v>3</v>
      </c>
      <c r="K1392">
        <v>159</v>
      </c>
      <c r="L1392">
        <v>8.5099999999999998E-4</v>
      </c>
      <c r="M1392">
        <v>40.4</v>
      </c>
      <c r="N1392">
        <v>255</v>
      </c>
      <c r="O1392">
        <v>65.882400000000004</v>
      </c>
      <c r="P1392">
        <v>65.882400000000004</v>
      </c>
      <c r="Q1392">
        <v>1544</v>
      </c>
      <c r="R1392" t="s">
        <v>20612</v>
      </c>
    </row>
    <row r="1393" spans="1:18" x14ac:dyDescent="0.35">
      <c r="A1393" t="s">
        <v>19091</v>
      </c>
      <c r="B1393" t="s">
        <v>20613</v>
      </c>
      <c r="C1393" t="s">
        <v>20614</v>
      </c>
      <c r="D1393">
        <v>43.182000000000002</v>
      </c>
      <c r="E1393">
        <v>44</v>
      </c>
      <c r="F1393">
        <v>25</v>
      </c>
      <c r="G1393">
        <v>0</v>
      </c>
      <c r="H1393">
        <v>26</v>
      </c>
      <c r="I1393">
        <v>69</v>
      </c>
      <c r="J1393">
        <v>8</v>
      </c>
      <c r="K1393">
        <v>51</v>
      </c>
      <c r="L1393">
        <v>2.4499999999999998E-7</v>
      </c>
      <c r="M1393">
        <v>42.7</v>
      </c>
      <c r="N1393">
        <v>51</v>
      </c>
      <c r="O1393">
        <v>86.274500000000003</v>
      </c>
      <c r="P1393">
        <v>86.274500000000003</v>
      </c>
      <c r="Q1393">
        <v>1883</v>
      </c>
      <c r="R1393" t="s">
        <v>20614</v>
      </c>
    </row>
    <row r="1394" spans="1:18" x14ac:dyDescent="0.35">
      <c r="A1394" t="s">
        <v>19010</v>
      </c>
      <c r="B1394" t="s">
        <v>18304</v>
      </c>
      <c r="C1394" t="s">
        <v>18305</v>
      </c>
      <c r="D1394">
        <v>22.881</v>
      </c>
      <c r="E1394">
        <v>236</v>
      </c>
      <c r="F1394">
        <v>144</v>
      </c>
      <c r="G1394">
        <v>9</v>
      </c>
      <c r="H1394">
        <v>16</v>
      </c>
      <c r="I1394">
        <v>232</v>
      </c>
      <c r="J1394">
        <v>30</v>
      </c>
      <c r="K1394">
        <v>246</v>
      </c>
      <c r="L1394">
        <v>2.9499999999999999E-5</v>
      </c>
      <c r="M1394">
        <v>44.7</v>
      </c>
      <c r="N1394">
        <v>273</v>
      </c>
      <c r="O1394">
        <v>86.446899999999999</v>
      </c>
      <c r="P1394">
        <v>86.446899999999999</v>
      </c>
      <c r="Q1394">
        <v>290</v>
      </c>
      <c r="R1394" t="s">
        <v>18305</v>
      </c>
    </row>
    <row r="1395" spans="1:18" x14ac:dyDescent="0.35">
      <c r="A1395" t="s">
        <v>19012</v>
      </c>
      <c r="B1395" t="s">
        <v>18304</v>
      </c>
      <c r="C1395" t="s">
        <v>18305</v>
      </c>
      <c r="D1395">
        <v>21.518999999999998</v>
      </c>
      <c r="E1395">
        <v>237</v>
      </c>
      <c r="F1395">
        <v>146</v>
      </c>
      <c r="G1395">
        <v>7</v>
      </c>
      <c r="H1395">
        <v>1</v>
      </c>
      <c r="I1395">
        <v>213</v>
      </c>
      <c r="J1395">
        <v>19</v>
      </c>
      <c r="K1395">
        <v>239</v>
      </c>
      <c r="L1395">
        <v>7.67E-4</v>
      </c>
      <c r="M1395">
        <v>40.799999999999997</v>
      </c>
      <c r="N1395">
        <v>273</v>
      </c>
      <c r="O1395">
        <v>86.813199999999995</v>
      </c>
      <c r="P1395">
        <v>86.813199999999995</v>
      </c>
      <c r="Q1395">
        <v>934</v>
      </c>
      <c r="R1395" t="s">
        <v>18305</v>
      </c>
    </row>
    <row r="1396" spans="1:18" x14ac:dyDescent="0.35">
      <c r="A1396" t="s">
        <v>19013</v>
      </c>
      <c r="B1396" t="s">
        <v>18304</v>
      </c>
      <c r="C1396" t="s">
        <v>18305</v>
      </c>
      <c r="D1396">
        <v>21.518999999999998</v>
      </c>
      <c r="E1396">
        <v>237</v>
      </c>
      <c r="F1396">
        <v>146</v>
      </c>
      <c r="G1396">
        <v>7</v>
      </c>
      <c r="H1396">
        <v>1</v>
      </c>
      <c r="I1396">
        <v>213</v>
      </c>
      <c r="J1396">
        <v>19</v>
      </c>
      <c r="K1396">
        <v>239</v>
      </c>
      <c r="L1396">
        <v>7.67E-4</v>
      </c>
      <c r="M1396">
        <v>40.799999999999997</v>
      </c>
      <c r="N1396">
        <v>273</v>
      </c>
      <c r="O1396">
        <v>86.813199999999995</v>
      </c>
      <c r="P1396">
        <v>86.813199999999995</v>
      </c>
      <c r="Q1396">
        <v>972</v>
      </c>
      <c r="R1396" t="s">
        <v>18305</v>
      </c>
    </row>
    <row r="1397" spans="1:18" x14ac:dyDescent="0.35">
      <c r="A1397" t="s">
        <v>18943</v>
      </c>
      <c r="B1397" t="s">
        <v>18304</v>
      </c>
      <c r="C1397" t="s">
        <v>18305</v>
      </c>
      <c r="D1397">
        <v>32.366999999999997</v>
      </c>
      <c r="E1397">
        <v>207</v>
      </c>
      <c r="F1397">
        <v>109</v>
      </c>
      <c r="G1397">
        <v>9</v>
      </c>
      <c r="H1397">
        <v>24</v>
      </c>
      <c r="I1397">
        <v>208</v>
      </c>
      <c r="J1397">
        <v>19</v>
      </c>
      <c r="K1397">
        <v>216</v>
      </c>
      <c r="L1397">
        <v>3.22E-9</v>
      </c>
      <c r="M1397">
        <v>57</v>
      </c>
      <c r="N1397">
        <v>273</v>
      </c>
      <c r="O1397">
        <v>75.824200000000005</v>
      </c>
      <c r="P1397">
        <v>75.824200000000005</v>
      </c>
      <c r="Q1397">
        <v>1158</v>
      </c>
      <c r="R1397" t="s">
        <v>18305</v>
      </c>
    </row>
    <row r="1398" spans="1:18" x14ac:dyDescent="0.35">
      <c r="A1398" t="s">
        <v>18917</v>
      </c>
      <c r="B1398" t="s">
        <v>18304</v>
      </c>
      <c r="C1398" t="s">
        <v>18305</v>
      </c>
      <c r="D1398">
        <v>25.21</v>
      </c>
      <c r="E1398">
        <v>238</v>
      </c>
      <c r="F1398">
        <v>130</v>
      </c>
      <c r="G1398">
        <v>9</v>
      </c>
      <c r="H1398">
        <v>119</v>
      </c>
      <c r="I1398">
        <v>325</v>
      </c>
      <c r="J1398">
        <v>6</v>
      </c>
      <c r="K1398">
        <v>226</v>
      </c>
      <c r="L1398">
        <v>1.12E-7</v>
      </c>
      <c r="M1398">
        <v>53.1</v>
      </c>
      <c r="N1398">
        <v>273</v>
      </c>
      <c r="O1398">
        <v>87.179500000000004</v>
      </c>
      <c r="P1398">
        <v>87.179500000000004</v>
      </c>
      <c r="Q1398">
        <v>5572</v>
      </c>
      <c r="R1398" t="s">
        <v>18305</v>
      </c>
    </row>
    <row r="1399" spans="1:18" x14ac:dyDescent="0.35">
      <c r="A1399" t="s">
        <v>19417</v>
      </c>
      <c r="B1399" t="s">
        <v>15245</v>
      </c>
      <c r="C1399" t="s">
        <v>15978</v>
      </c>
      <c r="D1399">
        <v>28.538</v>
      </c>
      <c r="E1399">
        <v>431</v>
      </c>
      <c r="F1399">
        <v>296</v>
      </c>
      <c r="G1399">
        <v>7</v>
      </c>
      <c r="H1399">
        <v>19</v>
      </c>
      <c r="I1399">
        <v>441</v>
      </c>
      <c r="J1399">
        <v>15</v>
      </c>
      <c r="K1399">
        <v>441</v>
      </c>
      <c r="L1399">
        <v>1.8600000000000001E-50</v>
      </c>
      <c r="M1399">
        <v>177</v>
      </c>
      <c r="N1399">
        <v>461</v>
      </c>
      <c r="O1399">
        <v>93.492400000000004</v>
      </c>
      <c r="P1399">
        <v>93.492400000000004</v>
      </c>
      <c r="Q1399">
        <v>37</v>
      </c>
      <c r="R1399" t="s">
        <v>15978</v>
      </c>
    </row>
    <row r="1400" spans="1:18" x14ac:dyDescent="0.35">
      <c r="A1400" t="s">
        <v>19418</v>
      </c>
      <c r="B1400" t="s">
        <v>15245</v>
      </c>
      <c r="C1400" t="s">
        <v>15978</v>
      </c>
      <c r="D1400">
        <v>23.276</v>
      </c>
      <c r="E1400">
        <v>348</v>
      </c>
      <c r="F1400">
        <v>215</v>
      </c>
      <c r="G1400">
        <v>17</v>
      </c>
      <c r="H1400">
        <v>92</v>
      </c>
      <c r="I1400">
        <v>407</v>
      </c>
      <c r="J1400">
        <v>114</v>
      </c>
      <c r="K1400">
        <v>441</v>
      </c>
      <c r="L1400">
        <v>1.47E-4</v>
      </c>
      <c r="M1400">
        <v>44.3</v>
      </c>
      <c r="N1400">
        <v>461</v>
      </c>
      <c r="O1400">
        <v>75.488100000000003</v>
      </c>
      <c r="P1400">
        <v>75.488100000000003</v>
      </c>
      <c r="Q1400">
        <v>76</v>
      </c>
      <c r="R1400" t="s">
        <v>15978</v>
      </c>
    </row>
    <row r="1401" spans="1:18" x14ac:dyDescent="0.35">
      <c r="A1401" t="s">
        <v>19419</v>
      </c>
      <c r="B1401" t="s">
        <v>15245</v>
      </c>
      <c r="C1401" t="s">
        <v>15978</v>
      </c>
      <c r="D1401">
        <v>36.58</v>
      </c>
      <c r="E1401">
        <v>462</v>
      </c>
      <c r="F1401">
        <v>266</v>
      </c>
      <c r="G1401">
        <v>9</v>
      </c>
      <c r="H1401">
        <v>18</v>
      </c>
      <c r="I1401">
        <v>473</v>
      </c>
      <c r="J1401">
        <v>16</v>
      </c>
      <c r="K1401">
        <v>456</v>
      </c>
      <c r="L1401">
        <v>2.3000000000000001E-89</v>
      </c>
      <c r="M1401">
        <v>280</v>
      </c>
      <c r="N1401">
        <v>461</v>
      </c>
      <c r="O1401">
        <v>100.217</v>
      </c>
      <c r="P1401">
        <v>101</v>
      </c>
      <c r="Q1401">
        <v>1864</v>
      </c>
      <c r="R1401" t="s">
        <v>15978</v>
      </c>
    </row>
    <row r="1402" spans="1:18" x14ac:dyDescent="0.35">
      <c r="A1402" t="s">
        <v>19535</v>
      </c>
      <c r="B1402" t="s">
        <v>15245</v>
      </c>
      <c r="C1402" t="s">
        <v>15978</v>
      </c>
      <c r="D1402">
        <v>21.811</v>
      </c>
      <c r="E1402">
        <v>243</v>
      </c>
      <c r="F1402">
        <v>145</v>
      </c>
      <c r="G1402">
        <v>10</v>
      </c>
      <c r="H1402">
        <v>62</v>
      </c>
      <c r="I1402">
        <v>284</v>
      </c>
      <c r="J1402">
        <v>90</v>
      </c>
      <c r="K1402">
        <v>307</v>
      </c>
      <c r="L1402">
        <v>5.0000000000000001E-3</v>
      </c>
      <c r="M1402">
        <v>38.5</v>
      </c>
      <c r="N1402">
        <v>461</v>
      </c>
      <c r="O1402">
        <v>52.711500000000001</v>
      </c>
      <c r="P1402">
        <v>52.711500000000001</v>
      </c>
      <c r="Q1402">
        <v>2700</v>
      </c>
      <c r="R1402" t="s">
        <v>15978</v>
      </c>
    </row>
    <row r="1403" spans="1:18" x14ac:dyDescent="0.35">
      <c r="A1403" t="s">
        <v>19421</v>
      </c>
      <c r="B1403" t="s">
        <v>15245</v>
      </c>
      <c r="C1403" t="s">
        <v>15978</v>
      </c>
      <c r="D1403">
        <v>25</v>
      </c>
      <c r="E1403">
        <v>244</v>
      </c>
      <c r="F1403">
        <v>145</v>
      </c>
      <c r="G1403">
        <v>10</v>
      </c>
      <c r="H1403">
        <v>210</v>
      </c>
      <c r="I1403">
        <v>438</v>
      </c>
      <c r="J1403">
        <v>114</v>
      </c>
      <c r="K1403">
        <v>334</v>
      </c>
      <c r="L1403">
        <v>7.1200000000000002E-8</v>
      </c>
      <c r="M1403">
        <v>55.1</v>
      </c>
      <c r="N1403">
        <v>461</v>
      </c>
      <c r="O1403">
        <v>52.928400000000003</v>
      </c>
      <c r="P1403">
        <v>52.928400000000003</v>
      </c>
      <c r="Q1403">
        <v>3376</v>
      </c>
      <c r="R1403" t="s">
        <v>15978</v>
      </c>
    </row>
    <row r="1404" spans="1:18" x14ac:dyDescent="0.35">
      <c r="A1404" t="s">
        <v>19422</v>
      </c>
      <c r="B1404" t="s">
        <v>15245</v>
      </c>
      <c r="C1404" t="s">
        <v>15978</v>
      </c>
      <c r="D1404">
        <v>35.497999999999998</v>
      </c>
      <c r="E1404">
        <v>462</v>
      </c>
      <c r="F1404">
        <v>276</v>
      </c>
      <c r="G1404">
        <v>7</v>
      </c>
      <c r="H1404">
        <v>19</v>
      </c>
      <c r="I1404">
        <v>478</v>
      </c>
      <c r="J1404">
        <v>15</v>
      </c>
      <c r="K1404">
        <v>456</v>
      </c>
      <c r="L1404">
        <v>6.2299999999999999E-86</v>
      </c>
      <c r="M1404">
        <v>271</v>
      </c>
      <c r="N1404">
        <v>461</v>
      </c>
      <c r="O1404">
        <v>100.217</v>
      </c>
      <c r="P1404">
        <v>101</v>
      </c>
      <c r="Q1404">
        <v>5524</v>
      </c>
      <c r="R1404" t="s">
        <v>15978</v>
      </c>
    </row>
    <row r="1405" spans="1:18" x14ac:dyDescent="0.35">
      <c r="A1405" t="s">
        <v>19423</v>
      </c>
      <c r="B1405" t="s">
        <v>15245</v>
      </c>
      <c r="C1405" t="s">
        <v>15978</v>
      </c>
      <c r="D1405">
        <v>26.896999999999998</v>
      </c>
      <c r="E1405">
        <v>435</v>
      </c>
      <c r="F1405">
        <v>307</v>
      </c>
      <c r="G1405">
        <v>8</v>
      </c>
      <c r="H1405">
        <v>164</v>
      </c>
      <c r="I1405">
        <v>593</v>
      </c>
      <c r="J1405">
        <v>15</v>
      </c>
      <c r="K1405">
        <v>443</v>
      </c>
      <c r="L1405">
        <v>2.9700000000000001E-50</v>
      </c>
      <c r="M1405">
        <v>181</v>
      </c>
      <c r="N1405">
        <v>461</v>
      </c>
      <c r="O1405">
        <v>94.360100000000003</v>
      </c>
      <c r="P1405">
        <v>94.360100000000003</v>
      </c>
      <c r="Q1405">
        <v>5836</v>
      </c>
      <c r="R1405" t="s">
        <v>15978</v>
      </c>
    </row>
    <row r="1406" spans="1:18" x14ac:dyDescent="0.35">
      <c r="A1406" t="s">
        <v>19038</v>
      </c>
      <c r="B1406" t="s">
        <v>20615</v>
      </c>
      <c r="C1406" t="s">
        <v>20616</v>
      </c>
      <c r="D1406">
        <v>30.856999999999999</v>
      </c>
      <c r="E1406">
        <v>175</v>
      </c>
      <c r="F1406">
        <v>90</v>
      </c>
      <c r="G1406">
        <v>7</v>
      </c>
      <c r="H1406">
        <v>367</v>
      </c>
      <c r="I1406">
        <v>512</v>
      </c>
      <c r="J1406">
        <v>49</v>
      </c>
      <c r="K1406">
        <v>221</v>
      </c>
      <c r="L1406">
        <v>8.5499999999999999E-13</v>
      </c>
      <c r="M1406">
        <v>69.3</v>
      </c>
      <c r="N1406">
        <v>277</v>
      </c>
      <c r="O1406">
        <v>63.176900000000003</v>
      </c>
      <c r="P1406">
        <v>63.176900000000003</v>
      </c>
      <c r="Q1406">
        <v>3029</v>
      </c>
      <c r="R1406" t="s">
        <v>20616</v>
      </c>
    </row>
    <row r="1407" spans="1:18" x14ac:dyDescent="0.35">
      <c r="A1407" t="s">
        <v>18943</v>
      </c>
      <c r="B1407" t="s">
        <v>15933</v>
      </c>
      <c r="C1407" t="s">
        <v>17489</v>
      </c>
      <c r="D1407">
        <v>27.326000000000001</v>
      </c>
      <c r="E1407">
        <v>172</v>
      </c>
      <c r="F1407">
        <v>86</v>
      </c>
      <c r="G1407">
        <v>7</v>
      </c>
      <c r="H1407">
        <v>31</v>
      </c>
      <c r="I1407">
        <v>177</v>
      </c>
      <c r="J1407">
        <v>4</v>
      </c>
      <c r="K1407">
        <v>161</v>
      </c>
      <c r="L1407">
        <v>7.8399999999999995E-6</v>
      </c>
      <c r="M1407">
        <v>46.6</v>
      </c>
      <c r="N1407">
        <v>256</v>
      </c>
      <c r="O1407">
        <v>67.1875</v>
      </c>
      <c r="P1407">
        <v>67.1875</v>
      </c>
      <c r="Q1407">
        <v>1238</v>
      </c>
      <c r="R1407" t="s">
        <v>17489</v>
      </c>
    </row>
    <row r="1408" spans="1:18" x14ac:dyDescent="0.35">
      <c r="A1408" t="s">
        <v>18917</v>
      </c>
      <c r="B1408" t="s">
        <v>15933</v>
      </c>
      <c r="C1408" t="s">
        <v>17489</v>
      </c>
      <c r="D1408">
        <v>23.853000000000002</v>
      </c>
      <c r="E1408">
        <v>218</v>
      </c>
      <c r="F1408">
        <v>135</v>
      </c>
      <c r="G1408">
        <v>8</v>
      </c>
      <c r="H1408">
        <v>137</v>
      </c>
      <c r="I1408">
        <v>335</v>
      </c>
      <c r="J1408">
        <v>8</v>
      </c>
      <c r="K1408">
        <v>213</v>
      </c>
      <c r="L1408">
        <v>2.1800000000000001E-5</v>
      </c>
      <c r="M1408">
        <v>46.2</v>
      </c>
      <c r="N1408">
        <v>256</v>
      </c>
      <c r="O1408">
        <v>85.156199999999998</v>
      </c>
      <c r="P1408">
        <v>85.156199999999998</v>
      </c>
      <c r="Q1408">
        <v>5689</v>
      </c>
      <c r="R1408" t="s">
        <v>17489</v>
      </c>
    </row>
    <row r="1409" spans="1:18" x14ac:dyDescent="0.35">
      <c r="A1409" t="s">
        <v>18928</v>
      </c>
      <c r="B1409" t="s">
        <v>20617</v>
      </c>
      <c r="C1409" t="s">
        <v>20618</v>
      </c>
      <c r="D1409">
        <v>64.430000000000007</v>
      </c>
      <c r="E1409">
        <v>149</v>
      </c>
      <c r="F1409">
        <v>53</v>
      </c>
      <c r="G1409">
        <v>0</v>
      </c>
      <c r="H1409">
        <v>17</v>
      </c>
      <c r="I1409">
        <v>165</v>
      </c>
      <c r="J1409">
        <v>57</v>
      </c>
      <c r="K1409">
        <v>205</v>
      </c>
      <c r="L1409">
        <v>3.8599999999999999E-63</v>
      </c>
      <c r="M1409">
        <v>193</v>
      </c>
      <c r="N1409">
        <v>211</v>
      </c>
      <c r="O1409">
        <v>70.616100000000003</v>
      </c>
      <c r="P1409">
        <v>70.616100000000003</v>
      </c>
      <c r="Q1409">
        <v>3660</v>
      </c>
      <c r="R1409" t="s">
        <v>20618</v>
      </c>
    </row>
    <row r="1410" spans="1:18" x14ac:dyDescent="0.35">
      <c r="A1410" t="s">
        <v>18935</v>
      </c>
      <c r="B1410" t="s">
        <v>20619</v>
      </c>
      <c r="C1410" t="s">
        <v>20620</v>
      </c>
      <c r="D1410">
        <v>50</v>
      </c>
      <c r="E1410">
        <v>170</v>
      </c>
      <c r="F1410">
        <v>79</v>
      </c>
      <c r="G1410">
        <v>1</v>
      </c>
      <c r="H1410">
        <v>4</v>
      </c>
      <c r="I1410">
        <v>167</v>
      </c>
      <c r="J1410">
        <v>78</v>
      </c>
      <c r="K1410">
        <v>247</v>
      </c>
      <c r="L1410">
        <v>1.44E-59</v>
      </c>
      <c r="M1410">
        <v>186</v>
      </c>
      <c r="N1410">
        <v>254</v>
      </c>
      <c r="O1410">
        <v>66.929100000000005</v>
      </c>
      <c r="P1410">
        <v>66.929100000000005</v>
      </c>
      <c r="Q1410">
        <v>2248</v>
      </c>
      <c r="R1410" t="s">
        <v>20620</v>
      </c>
    </row>
    <row r="1411" spans="1:18" x14ac:dyDescent="0.35">
      <c r="A1411" t="s">
        <v>18935</v>
      </c>
      <c r="B1411" t="s">
        <v>20621</v>
      </c>
      <c r="C1411" t="s">
        <v>20622</v>
      </c>
      <c r="D1411">
        <v>44.847999999999999</v>
      </c>
      <c r="E1411">
        <v>165</v>
      </c>
      <c r="F1411">
        <v>86</v>
      </c>
      <c r="G1411">
        <v>2</v>
      </c>
      <c r="H1411">
        <v>8</v>
      </c>
      <c r="I1411">
        <v>167</v>
      </c>
      <c r="J1411">
        <v>11</v>
      </c>
      <c r="K1411">
        <v>175</v>
      </c>
      <c r="L1411">
        <v>1.5399999999999999E-49</v>
      </c>
      <c r="M1411">
        <v>158</v>
      </c>
      <c r="N1411">
        <v>188</v>
      </c>
      <c r="O1411">
        <v>87.766000000000005</v>
      </c>
      <c r="P1411">
        <v>87.766000000000005</v>
      </c>
      <c r="Q1411">
        <v>2398</v>
      </c>
      <c r="R1411" t="s">
        <v>20622</v>
      </c>
    </row>
    <row r="1412" spans="1:18" x14ac:dyDescent="0.35">
      <c r="A1412" t="s">
        <v>18940</v>
      </c>
      <c r="B1412" t="s">
        <v>20623</v>
      </c>
      <c r="C1412" t="s">
        <v>20624</v>
      </c>
      <c r="D1412">
        <v>27.167000000000002</v>
      </c>
      <c r="E1412">
        <v>773</v>
      </c>
      <c r="F1412">
        <v>481</v>
      </c>
      <c r="G1412">
        <v>23</v>
      </c>
      <c r="H1412">
        <v>8</v>
      </c>
      <c r="I1412">
        <v>726</v>
      </c>
      <c r="J1412">
        <v>6</v>
      </c>
      <c r="K1412">
        <v>750</v>
      </c>
      <c r="L1412">
        <v>5.5E-58</v>
      </c>
      <c r="M1412">
        <v>211</v>
      </c>
      <c r="N1412">
        <v>777</v>
      </c>
      <c r="O1412">
        <v>99.485200000000006</v>
      </c>
      <c r="P1412">
        <v>99.485200000000006</v>
      </c>
      <c r="Q1412">
        <v>4902</v>
      </c>
      <c r="R1412" t="s">
        <v>20624</v>
      </c>
    </row>
    <row r="1413" spans="1:18" x14ac:dyDescent="0.35">
      <c r="A1413" t="s">
        <v>18917</v>
      </c>
      <c r="B1413" t="s">
        <v>17326</v>
      </c>
      <c r="C1413" t="s">
        <v>17327</v>
      </c>
      <c r="D1413">
        <v>24.876000000000001</v>
      </c>
      <c r="E1413">
        <v>201</v>
      </c>
      <c r="F1413">
        <v>132</v>
      </c>
      <c r="G1413">
        <v>6</v>
      </c>
      <c r="H1413">
        <v>133</v>
      </c>
      <c r="I1413">
        <v>322</v>
      </c>
      <c r="J1413">
        <v>5</v>
      </c>
      <c r="K1413">
        <v>197</v>
      </c>
      <c r="L1413">
        <v>6.3700000000000003E-5</v>
      </c>
      <c r="M1413">
        <v>44.7</v>
      </c>
      <c r="N1413">
        <v>252</v>
      </c>
      <c r="O1413">
        <v>79.761899999999997</v>
      </c>
      <c r="P1413">
        <v>79.761899999999997</v>
      </c>
      <c r="Q1413">
        <v>5735</v>
      </c>
      <c r="R1413" t="s">
        <v>17327</v>
      </c>
    </row>
    <row r="1414" spans="1:18" x14ac:dyDescent="0.35">
      <c r="A1414" t="s">
        <v>18928</v>
      </c>
      <c r="B1414" t="s">
        <v>20625</v>
      </c>
      <c r="C1414" t="s">
        <v>20626</v>
      </c>
      <c r="D1414">
        <v>56.395000000000003</v>
      </c>
      <c r="E1414">
        <v>172</v>
      </c>
      <c r="F1414">
        <v>57</v>
      </c>
      <c r="G1414">
        <v>1</v>
      </c>
      <c r="H1414">
        <v>20</v>
      </c>
      <c r="I1414">
        <v>173</v>
      </c>
      <c r="J1414">
        <v>82</v>
      </c>
      <c r="K1414">
        <v>253</v>
      </c>
      <c r="L1414">
        <v>7.3199999999999996E-63</v>
      </c>
      <c r="M1414">
        <v>195</v>
      </c>
      <c r="N1414">
        <v>283</v>
      </c>
      <c r="O1414">
        <v>60.7774</v>
      </c>
      <c r="P1414">
        <v>60.7774</v>
      </c>
      <c r="Q1414">
        <v>3670</v>
      </c>
      <c r="R1414" t="s">
        <v>20626</v>
      </c>
    </row>
    <row r="1415" spans="1:18" x14ac:dyDescent="0.35">
      <c r="A1415" t="s">
        <v>18943</v>
      </c>
      <c r="B1415" t="s">
        <v>15423</v>
      </c>
      <c r="C1415" t="s">
        <v>15424</v>
      </c>
      <c r="D1415">
        <v>26.286000000000001</v>
      </c>
      <c r="E1415">
        <v>175</v>
      </c>
      <c r="F1415">
        <v>86</v>
      </c>
      <c r="G1415">
        <v>6</v>
      </c>
      <c r="H1415">
        <v>30</v>
      </c>
      <c r="I1415">
        <v>177</v>
      </c>
      <c r="J1415">
        <v>3</v>
      </c>
      <c r="K1415">
        <v>161</v>
      </c>
      <c r="L1415">
        <v>3.1199999999999999E-4</v>
      </c>
      <c r="M1415">
        <v>41.6</v>
      </c>
      <c r="N1415">
        <v>256</v>
      </c>
      <c r="O1415">
        <v>68.359399999999994</v>
      </c>
      <c r="P1415">
        <v>68.359399999999994</v>
      </c>
      <c r="Q1415">
        <v>1439</v>
      </c>
      <c r="R1415" t="s">
        <v>15424</v>
      </c>
    </row>
    <row r="1416" spans="1:18" x14ac:dyDescent="0.35">
      <c r="A1416" t="s">
        <v>18917</v>
      </c>
      <c r="B1416" t="s">
        <v>15423</v>
      </c>
      <c r="C1416" t="s">
        <v>15424</v>
      </c>
      <c r="D1416">
        <v>25.388999999999999</v>
      </c>
      <c r="E1416">
        <v>193</v>
      </c>
      <c r="F1416">
        <v>109</v>
      </c>
      <c r="G1416">
        <v>7</v>
      </c>
      <c r="H1416">
        <v>137</v>
      </c>
      <c r="I1416">
        <v>309</v>
      </c>
      <c r="J1416">
        <v>8</v>
      </c>
      <c r="K1416">
        <v>185</v>
      </c>
      <c r="L1416">
        <v>1.34E-5</v>
      </c>
      <c r="M1416">
        <v>46.6</v>
      </c>
      <c r="N1416">
        <v>256</v>
      </c>
      <c r="O1416">
        <v>75.390600000000006</v>
      </c>
      <c r="P1416">
        <v>75.390600000000006</v>
      </c>
      <c r="Q1416">
        <v>5668</v>
      </c>
      <c r="R1416" t="s">
        <v>15424</v>
      </c>
    </row>
    <row r="1417" spans="1:18" x14ac:dyDescent="0.35">
      <c r="A1417" t="s">
        <v>18932</v>
      </c>
      <c r="B1417" t="s">
        <v>16357</v>
      </c>
      <c r="C1417" t="s">
        <v>20627</v>
      </c>
      <c r="D1417">
        <v>28.523</v>
      </c>
      <c r="E1417">
        <v>298</v>
      </c>
      <c r="F1417">
        <v>160</v>
      </c>
      <c r="G1417">
        <v>8</v>
      </c>
      <c r="H1417">
        <v>1</v>
      </c>
      <c r="I1417">
        <v>295</v>
      </c>
      <c r="J1417">
        <v>1</v>
      </c>
      <c r="K1417">
        <v>248</v>
      </c>
      <c r="L1417">
        <v>1.1399999999999999E-20</v>
      </c>
      <c r="M1417">
        <v>90.5</v>
      </c>
      <c r="N1417">
        <v>288</v>
      </c>
      <c r="O1417">
        <v>103.47199999999999</v>
      </c>
      <c r="P1417">
        <v>101</v>
      </c>
      <c r="Q1417">
        <v>4419</v>
      </c>
      <c r="R1417" t="s">
        <v>20627</v>
      </c>
    </row>
    <row r="1418" spans="1:18" x14ac:dyDescent="0.35">
      <c r="A1418" t="s">
        <v>19000</v>
      </c>
      <c r="B1418" t="s">
        <v>20628</v>
      </c>
      <c r="C1418" t="s">
        <v>20629</v>
      </c>
      <c r="D1418">
        <v>26.765000000000001</v>
      </c>
      <c r="E1418">
        <v>680</v>
      </c>
      <c r="F1418">
        <v>385</v>
      </c>
      <c r="G1418">
        <v>25</v>
      </c>
      <c r="H1418">
        <v>283</v>
      </c>
      <c r="I1418">
        <v>946</v>
      </c>
      <c r="J1418">
        <v>170</v>
      </c>
      <c r="K1418">
        <v>752</v>
      </c>
      <c r="L1418">
        <v>3.4299999999999997E-49</v>
      </c>
      <c r="M1418">
        <v>187</v>
      </c>
      <c r="N1418">
        <v>754</v>
      </c>
      <c r="O1418">
        <v>90.185699999999997</v>
      </c>
      <c r="P1418">
        <v>90.185699999999997</v>
      </c>
      <c r="Q1418">
        <v>2012</v>
      </c>
      <c r="R1418" t="s">
        <v>20629</v>
      </c>
    </row>
    <row r="1419" spans="1:18" x14ac:dyDescent="0.35">
      <c r="A1419" t="s">
        <v>18940</v>
      </c>
      <c r="B1419" t="s">
        <v>20628</v>
      </c>
      <c r="C1419" t="s">
        <v>20629</v>
      </c>
      <c r="D1419">
        <v>28.254999999999999</v>
      </c>
      <c r="E1419">
        <v>768</v>
      </c>
      <c r="F1419">
        <v>493</v>
      </c>
      <c r="G1419">
        <v>22</v>
      </c>
      <c r="H1419">
        <v>5</v>
      </c>
      <c r="I1419">
        <v>740</v>
      </c>
      <c r="J1419">
        <v>5</v>
      </c>
      <c r="K1419">
        <v>746</v>
      </c>
      <c r="L1419">
        <v>1.79E-56</v>
      </c>
      <c r="M1419">
        <v>206</v>
      </c>
      <c r="N1419">
        <v>754</v>
      </c>
      <c r="O1419">
        <v>101.857</v>
      </c>
      <c r="P1419">
        <v>101</v>
      </c>
      <c r="Q1419">
        <v>4949</v>
      </c>
      <c r="R1419" t="s">
        <v>20629</v>
      </c>
    </row>
    <row r="1420" spans="1:18" x14ac:dyDescent="0.35">
      <c r="A1420" t="s">
        <v>19123</v>
      </c>
      <c r="B1420" t="s">
        <v>19124</v>
      </c>
      <c r="C1420" t="s">
        <v>20630</v>
      </c>
      <c r="D1420">
        <v>23.925999999999998</v>
      </c>
      <c r="E1420">
        <v>163</v>
      </c>
      <c r="F1420">
        <v>120</v>
      </c>
      <c r="G1420">
        <v>2</v>
      </c>
      <c r="H1420">
        <v>3</v>
      </c>
      <c r="I1420">
        <v>165</v>
      </c>
      <c r="J1420">
        <v>3</v>
      </c>
      <c r="K1420">
        <v>161</v>
      </c>
      <c r="L1420">
        <v>6.0000000000000001E-3</v>
      </c>
      <c r="M1420">
        <v>36.6</v>
      </c>
      <c r="N1420">
        <v>196</v>
      </c>
      <c r="O1420">
        <v>83.163300000000007</v>
      </c>
      <c r="P1420">
        <v>83.163300000000007</v>
      </c>
      <c r="Q1420">
        <v>5452</v>
      </c>
      <c r="R1420" t="s">
        <v>20630</v>
      </c>
    </row>
    <row r="1421" spans="1:18" x14ac:dyDescent="0.35">
      <c r="A1421" t="s">
        <v>18920</v>
      </c>
      <c r="B1421" t="s">
        <v>20631</v>
      </c>
      <c r="C1421" t="s">
        <v>20632</v>
      </c>
      <c r="D1421">
        <v>33.54</v>
      </c>
      <c r="E1421">
        <v>161</v>
      </c>
      <c r="F1421">
        <v>75</v>
      </c>
      <c r="G1421">
        <v>4</v>
      </c>
      <c r="H1421">
        <v>169</v>
      </c>
      <c r="I1421">
        <v>329</v>
      </c>
      <c r="J1421">
        <v>98</v>
      </c>
      <c r="K1421">
        <v>226</v>
      </c>
      <c r="L1421">
        <v>4.2499999999999997E-8</v>
      </c>
      <c r="M1421">
        <v>53.9</v>
      </c>
      <c r="N1421">
        <v>289</v>
      </c>
      <c r="O1421">
        <v>55.709299999999999</v>
      </c>
      <c r="P1421">
        <v>55.709299999999999</v>
      </c>
      <c r="Q1421">
        <v>5301</v>
      </c>
      <c r="R1421" t="s">
        <v>20632</v>
      </c>
    </row>
    <row r="1422" spans="1:18" x14ac:dyDescent="0.35">
      <c r="A1422" t="s">
        <v>18935</v>
      </c>
      <c r="B1422" t="s">
        <v>20547</v>
      </c>
      <c r="C1422" t="s">
        <v>20633</v>
      </c>
      <c r="D1422">
        <v>36.81</v>
      </c>
      <c r="E1422">
        <v>163</v>
      </c>
      <c r="F1422">
        <v>90</v>
      </c>
      <c r="G1422">
        <v>5</v>
      </c>
      <c r="H1422">
        <v>4</v>
      </c>
      <c r="I1422">
        <v>165</v>
      </c>
      <c r="J1422">
        <v>5</v>
      </c>
      <c r="K1422">
        <v>155</v>
      </c>
      <c r="L1422">
        <v>1.12E-29</v>
      </c>
      <c r="M1422">
        <v>107</v>
      </c>
      <c r="N1422">
        <v>172</v>
      </c>
      <c r="O1422">
        <v>94.767399999999995</v>
      </c>
      <c r="P1422">
        <v>94.767399999999995</v>
      </c>
      <c r="Q1422">
        <v>2501</v>
      </c>
      <c r="R1422" t="s">
        <v>20633</v>
      </c>
    </row>
    <row r="1423" spans="1:18" x14ac:dyDescent="0.35">
      <c r="A1423" t="s">
        <v>18932</v>
      </c>
      <c r="B1423" t="s">
        <v>20634</v>
      </c>
      <c r="C1423" t="s">
        <v>20635</v>
      </c>
      <c r="D1423">
        <v>30.088000000000001</v>
      </c>
      <c r="E1423">
        <v>339</v>
      </c>
      <c r="F1423">
        <v>168</v>
      </c>
      <c r="G1423">
        <v>12</v>
      </c>
      <c r="H1423">
        <v>4</v>
      </c>
      <c r="I1423">
        <v>327</v>
      </c>
      <c r="J1423">
        <v>6</v>
      </c>
      <c r="K1423">
        <v>290</v>
      </c>
      <c r="L1423">
        <v>1.13E-25</v>
      </c>
      <c r="M1423">
        <v>104</v>
      </c>
      <c r="N1423">
        <v>291</v>
      </c>
      <c r="O1423">
        <v>116.495</v>
      </c>
      <c r="P1423">
        <v>101</v>
      </c>
      <c r="Q1423">
        <v>4164</v>
      </c>
      <c r="R1423" t="s">
        <v>20635</v>
      </c>
    </row>
    <row r="1424" spans="1:18" x14ac:dyDescent="0.35">
      <c r="A1424" t="s">
        <v>18920</v>
      </c>
      <c r="B1424" t="s">
        <v>20379</v>
      </c>
      <c r="C1424" t="s">
        <v>20636</v>
      </c>
      <c r="D1424">
        <v>43.720999999999997</v>
      </c>
      <c r="E1424">
        <v>215</v>
      </c>
      <c r="F1424">
        <v>117</v>
      </c>
      <c r="G1424">
        <v>1</v>
      </c>
      <c r="H1424">
        <v>127</v>
      </c>
      <c r="I1424">
        <v>337</v>
      </c>
      <c r="J1424">
        <v>13</v>
      </c>
      <c r="K1424">
        <v>227</v>
      </c>
      <c r="L1424">
        <v>3.7500000000000003E-54</v>
      </c>
      <c r="M1424">
        <v>177</v>
      </c>
      <c r="N1424">
        <v>230</v>
      </c>
      <c r="O1424">
        <v>93.478300000000004</v>
      </c>
      <c r="P1424">
        <v>93.478300000000004</v>
      </c>
      <c r="Q1424">
        <v>5041</v>
      </c>
      <c r="R1424" t="s">
        <v>20636</v>
      </c>
    </row>
    <row r="1425" spans="1:18" x14ac:dyDescent="0.35">
      <c r="A1425" t="s">
        <v>18946</v>
      </c>
      <c r="B1425" t="s">
        <v>20637</v>
      </c>
      <c r="C1425" t="s">
        <v>20638</v>
      </c>
      <c r="D1425">
        <v>24.030999999999999</v>
      </c>
      <c r="E1425">
        <v>258</v>
      </c>
      <c r="F1425">
        <v>170</v>
      </c>
      <c r="G1425">
        <v>7</v>
      </c>
      <c r="H1425">
        <v>4</v>
      </c>
      <c r="I1425">
        <v>247</v>
      </c>
      <c r="J1425">
        <v>3</v>
      </c>
      <c r="K1425">
        <v>248</v>
      </c>
      <c r="L1425">
        <v>1.3200000000000001E-4</v>
      </c>
      <c r="M1425">
        <v>42.7</v>
      </c>
      <c r="N1425">
        <v>249</v>
      </c>
      <c r="O1425">
        <v>103.614</v>
      </c>
      <c r="P1425">
        <v>101</v>
      </c>
      <c r="Q1425">
        <v>703</v>
      </c>
      <c r="R1425" t="s">
        <v>20638</v>
      </c>
    </row>
    <row r="1426" spans="1:18" x14ac:dyDescent="0.35">
      <c r="A1426" t="s">
        <v>19038</v>
      </c>
      <c r="B1426" t="s">
        <v>15289</v>
      </c>
      <c r="C1426" t="s">
        <v>20639</v>
      </c>
      <c r="D1426">
        <v>23.58</v>
      </c>
      <c r="E1426">
        <v>352</v>
      </c>
      <c r="F1426">
        <v>193</v>
      </c>
      <c r="G1426">
        <v>16</v>
      </c>
      <c r="H1426">
        <v>241</v>
      </c>
      <c r="I1426">
        <v>534</v>
      </c>
      <c r="J1426">
        <v>16</v>
      </c>
      <c r="K1426">
        <v>349</v>
      </c>
      <c r="L1426">
        <v>1.0499999999999999E-6</v>
      </c>
      <c r="M1426">
        <v>51.6</v>
      </c>
      <c r="N1426">
        <v>403</v>
      </c>
      <c r="O1426">
        <v>87.344899999999996</v>
      </c>
      <c r="P1426">
        <v>87.344899999999996</v>
      </c>
      <c r="Q1426">
        <v>3140</v>
      </c>
      <c r="R1426" t="s">
        <v>20639</v>
      </c>
    </row>
    <row r="1427" spans="1:18" x14ac:dyDescent="0.35">
      <c r="A1427" t="s">
        <v>18940</v>
      </c>
      <c r="B1427" t="s">
        <v>20640</v>
      </c>
      <c r="C1427" t="s">
        <v>20641</v>
      </c>
      <c r="D1427">
        <v>40.505000000000003</v>
      </c>
      <c r="E1427">
        <v>753</v>
      </c>
      <c r="F1427">
        <v>408</v>
      </c>
      <c r="G1427">
        <v>17</v>
      </c>
      <c r="H1427">
        <v>3</v>
      </c>
      <c r="I1427">
        <v>742</v>
      </c>
      <c r="J1427">
        <v>1</v>
      </c>
      <c r="K1427">
        <v>726</v>
      </c>
      <c r="L1427">
        <v>2.4799999999999998E-162</v>
      </c>
      <c r="M1427">
        <v>487</v>
      </c>
      <c r="N1427">
        <v>726</v>
      </c>
      <c r="O1427">
        <v>103.71899999999999</v>
      </c>
      <c r="P1427">
        <v>101</v>
      </c>
      <c r="Q1427">
        <v>4543</v>
      </c>
      <c r="R1427" t="s">
        <v>20641</v>
      </c>
    </row>
    <row r="1428" spans="1:18" x14ac:dyDescent="0.35">
      <c r="A1428" t="s">
        <v>18946</v>
      </c>
      <c r="B1428" t="s">
        <v>15976</v>
      </c>
      <c r="C1428" t="s">
        <v>15977</v>
      </c>
      <c r="D1428">
        <v>25.780999999999999</v>
      </c>
      <c r="E1428">
        <v>256</v>
      </c>
      <c r="F1428">
        <v>134</v>
      </c>
      <c r="G1428">
        <v>10</v>
      </c>
      <c r="H1428">
        <v>1</v>
      </c>
      <c r="I1428">
        <v>226</v>
      </c>
      <c r="J1428">
        <v>1</v>
      </c>
      <c r="K1428">
        <v>230</v>
      </c>
      <c r="L1428">
        <v>5.0300000000000001E-6</v>
      </c>
      <c r="M1428">
        <v>47</v>
      </c>
      <c r="N1428">
        <v>252</v>
      </c>
      <c r="O1428">
        <v>101.587</v>
      </c>
      <c r="P1428">
        <v>101</v>
      </c>
      <c r="Q1428">
        <v>573</v>
      </c>
      <c r="R1428" t="s">
        <v>15977</v>
      </c>
    </row>
    <row r="1429" spans="1:18" x14ac:dyDescent="0.35">
      <c r="A1429" t="s">
        <v>19038</v>
      </c>
      <c r="B1429" t="s">
        <v>15039</v>
      </c>
      <c r="C1429" t="s">
        <v>20642</v>
      </c>
      <c r="D1429">
        <v>22.018000000000001</v>
      </c>
      <c r="E1429">
        <v>218</v>
      </c>
      <c r="F1429">
        <v>130</v>
      </c>
      <c r="G1429">
        <v>6</v>
      </c>
      <c r="H1429">
        <v>328</v>
      </c>
      <c r="I1429">
        <v>511</v>
      </c>
      <c r="J1429">
        <v>46</v>
      </c>
      <c r="K1429">
        <v>257</v>
      </c>
      <c r="L1429">
        <v>3.1600000000000002E-5</v>
      </c>
      <c r="M1429">
        <v>46.6</v>
      </c>
      <c r="N1429">
        <v>315</v>
      </c>
      <c r="O1429">
        <v>69.206299999999999</v>
      </c>
      <c r="P1429">
        <v>69.206299999999999</v>
      </c>
      <c r="Q1429">
        <v>3211</v>
      </c>
      <c r="R1429" t="s">
        <v>20642</v>
      </c>
    </row>
    <row r="1430" spans="1:18" x14ac:dyDescent="0.35">
      <c r="A1430" t="s">
        <v>18947</v>
      </c>
      <c r="B1430" t="s">
        <v>20643</v>
      </c>
      <c r="C1430" t="s">
        <v>20644</v>
      </c>
      <c r="D1430">
        <v>28</v>
      </c>
      <c r="E1430">
        <v>175</v>
      </c>
      <c r="F1430">
        <v>99</v>
      </c>
      <c r="G1430">
        <v>5</v>
      </c>
      <c r="H1430">
        <v>48</v>
      </c>
      <c r="I1430">
        <v>200</v>
      </c>
      <c r="J1430">
        <v>3</v>
      </c>
      <c r="K1430">
        <v>172</v>
      </c>
      <c r="L1430">
        <v>1.7699999999999999E-4</v>
      </c>
      <c r="M1430">
        <v>42.7</v>
      </c>
      <c r="N1430">
        <v>259</v>
      </c>
      <c r="O1430">
        <v>67.567599999999999</v>
      </c>
      <c r="P1430">
        <v>67.567599999999999</v>
      </c>
      <c r="Q1430">
        <v>1059</v>
      </c>
      <c r="R1430" t="s">
        <v>20644</v>
      </c>
    </row>
    <row r="1431" spans="1:18" x14ac:dyDescent="0.35">
      <c r="A1431" t="s">
        <v>19038</v>
      </c>
      <c r="B1431" t="s">
        <v>20645</v>
      </c>
      <c r="C1431" t="s">
        <v>20646</v>
      </c>
      <c r="D1431">
        <v>25</v>
      </c>
      <c r="E1431">
        <v>376</v>
      </c>
      <c r="F1431">
        <v>197</v>
      </c>
      <c r="G1431">
        <v>20</v>
      </c>
      <c r="H1431">
        <v>229</v>
      </c>
      <c r="I1431">
        <v>534</v>
      </c>
      <c r="J1431">
        <v>11</v>
      </c>
      <c r="K1431">
        <v>371</v>
      </c>
      <c r="L1431">
        <v>1.98E-7</v>
      </c>
      <c r="M1431">
        <v>53.9</v>
      </c>
      <c r="N1431">
        <v>425</v>
      </c>
      <c r="O1431">
        <v>88.470600000000005</v>
      </c>
      <c r="P1431">
        <v>88.470600000000005</v>
      </c>
      <c r="Q1431">
        <v>3112</v>
      </c>
      <c r="R1431" t="s">
        <v>20646</v>
      </c>
    </row>
    <row r="1432" spans="1:18" x14ac:dyDescent="0.35">
      <c r="A1432" t="s">
        <v>18932</v>
      </c>
      <c r="B1432" t="s">
        <v>20647</v>
      </c>
      <c r="C1432" t="s">
        <v>20648</v>
      </c>
      <c r="D1432">
        <v>25.594999999999999</v>
      </c>
      <c r="E1432">
        <v>336</v>
      </c>
      <c r="F1432">
        <v>188</v>
      </c>
      <c r="G1432">
        <v>8</v>
      </c>
      <c r="H1432">
        <v>4</v>
      </c>
      <c r="I1432">
        <v>328</v>
      </c>
      <c r="J1432">
        <v>7</v>
      </c>
      <c r="K1432">
        <v>291</v>
      </c>
      <c r="L1432">
        <v>2.7400000000000001E-20</v>
      </c>
      <c r="M1432">
        <v>89.7</v>
      </c>
      <c r="N1432">
        <v>294</v>
      </c>
      <c r="O1432">
        <v>114.286</v>
      </c>
      <c r="P1432">
        <v>101</v>
      </c>
      <c r="Q1432">
        <v>4451</v>
      </c>
      <c r="R1432" t="s">
        <v>20648</v>
      </c>
    </row>
    <row r="1433" spans="1:18" x14ac:dyDescent="0.35">
      <c r="A1433" t="s">
        <v>20649</v>
      </c>
      <c r="B1433" t="s">
        <v>20650</v>
      </c>
      <c r="C1433" t="s">
        <v>20651</v>
      </c>
      <c r="D1433">
        <v>23.213999999999999</v>
      </c>
      <c r="E1433">
        <v>112</v>
      </c>
      <c r="F1433">
        <v>71</v>
      </c>
      <c r="G1433">
        <v>4</v>
      </c>
      <c r="H1433">
        <v>34</v>
      </c>
      <c r="I1433">
        <v>144</v>
      </c>
      <c r="J1433">
        <v>1</v>
      </c>
      <c r="K1433">
        <v>98</v>
      </c>
      <c r="L1433">
        <v>0.23</v>
      </c>
      <c r="M1433">
        <v>32</v>
      </c>
      <c r="N1433">
        <v>157</v>
      </c>
      <c r="O1433">
        <v>71.337599999999995</v>
      </c>
      <c r="P1433">
        <v>71.337599999999995</v>
      </c>
      <c r="Q1433">
        <v>2945</v>
      </c>
      <c r="R1433" t="s">
        <v>20651</v>
      </c>
    </row>
    <row r="1434" spans="1:18" x14ac:dyDescent="0.35">
      <c r="A1434" t="s">
        <v>18917</v>
      </c>
      <c r="B1434" t="s">
        <v>20652</v>
      </c>
      <c r="C1434" t="s">
        <v>20653</v>
      </c>
      <c r="D1434">
        <v>26.794</v>
      </c>
      <c r="E1434">
        <v>209</v>
      </c>
      <c r="F1434">
        <v>133</v>
      </c>
      <c r="G1434">
        <v>6</v>
      </c>
      <c r="H1434">
        <v>133</v>
      </c>
      <c r="I1434">
        <v>326</v>
      </c>
      <c r="J1434">
        <v>4</v>
      </c>
      <c r="K1434">
        <v>207</v>
      </c>
      <c r="L1434">
        <v>1.0399999999999999E-4</v>
      </c>
      <c r="M1434">
        <v>43.9</v>
      </c>
      <c r="N1434">
        <v>258</v>
      </c>
      <c r="O1434">
        <v>81.007800000000003</v>
      </c>
      <c r="P1434">
        <v>81.007800000000003</v>
      </c>
      <c r="Q1434">
        <v>5759</v>
      </c>
      <c r="R1434" t="s">
        <v>20653</v>
      </c>
    </row>
    <row r="1435" spans="1:18" x14ac:dyDescent="0.35">
      <c r="A1435" t="s">
        <v>18946</v>
      </c>
      <c r="B1435" t="s">
        <v>15282</v>
      </c>
      <c r="C1435" t="s">
        <v>15283</v>
      </c>
      <c r="D1435">
        <v>24.722999999999999</v>
      </c>
      <c r="E1435">
        <v>271</v>
      </c>
      <c r="F1435">
        <v>154</v>
      </c>
      <c r="G1435">
        <v>8</v>
      </c>
      <c r="H1435">
        <v>5</v>
      </c>
      <c r="I1435">
        <v>245</v>
      </c>
      <c r="J1435">
        <v>4</v>
      </c>
      <c r="K1435">
        <v>254</v>
      </c>
      <c r="L1435">
        <v>4.6600000000000005E-10</v>
      </c>
      <c r="M1435">
        <v>58.9</v>
      </c>
      <c r="N1435">
        <v>256</v>
      </c>
      <c r="O1435">
        <v>105.85899999999999</v>
      </c>
      <c r="P1435">
        <v>101</v>
      </c>
      <c r="Q1435">
        <v>390</v>
      </c>
      <c r="R1435" t="s">
        <v>15283</v>
      </c>
    </row>
    <row r="1436" spans="1:18" x14ac:dyDescent="0.35">
      <c r="A1436" t="s">
        <v>18917</v>
      </c>
      <c r="B1436" t="s">
        <v>15282</v>
      </c>
      <c r="C1436" t="s">
        <v>15283</v>
      </c>
      <c r="D1436">
        <v>34.027999999999999</v>
      </c>
      <c r="E1436">
        <v>144</v>
      </c>
      <c r="F1436">
        <v>49</v>
      </c>
      <c r="G1436">
        <v>7</v>
      </c>
      <c r="H1436">
        <v>128</v>
      </c>
      <c r="I1436">
        <v>265</v>
      </c>
      <c r="J1436">
        <v>1</v>
      </c>
      <c r="K1436">
        <v>104</v>
      </c>
      <c r="L1436">
        <v>1.36E-7</v>
      </c>
      <c r="M1436">
        <v>52.8</v>
      </c>
      <c r="N1436">
        <v>256</v>
      </c>
      <c r="O1436">
        <v>56.25</v>
      </c>
      <c r="P1436">
        <v>56.25</v>
      </c>
      <c r="Q1436">
        <v>5573</v>
      </c>
      <c r="R1436" t="s">
        <v>15283</v>
      </c>
    </row>
    <row r="1437" spans="1:18" x14ac:dyDescent="0.35">
      <c r="A1437" t="s">
        <v>18940</v>
      </c>
      <c r="B1437" t="s">
        <v>20654</v>
      </c>
      <c r="C1437" t="s">
        <v>20655</v>
      </c>
      <c r="D1437">
        <v>38.889000000000003</v>
      </c>
      <c r="E1437">
        <v>756</v>
      </c>
      <c r="F1437">
        <v>432</v>
      </c>
      <c r="G1437">
        <v>8</v>
      </c>
      <c r="H1437">
        <v>8</v>
      </c>
      <c r="I1437">
        <v>740</v>
      </c>
      <c r="J1437">
        <v>12</v>
      </c>
      <c r="K1437">
        <v>760</v>
      </c>
      <c r="L1437">
        <v>1.4899999999999999E-161</v>
      </c>
      <c r="M1437">
        <v>486</v>
      </c>
      <c r="N1437">
        <v>763</v>
      </c>
      <c r="O1437">
        <v>99.082599999999999</v>
      </c>
      <c r="P1437">
        <v>99.082599999999999</v>
      </c>
      <c r="Q1437">
        <v>4548</v>
      </c>
      <c r="R1437" t="s">
        <v>20655</v>
      </c>
    </row>
    <row r="1438" spans="1:18" x14ac:dyDescent="0.35">
      <c r="A1438" t="s">
        <v>18935</v>
      </c>
      <c r="B1438" t="s">
        <v>15352</v>
      </c>
      <c r="C1438" t="s">
        <v>20656</v>
      </c>
      <c r="D1438">
        <v>46.061</v>
      </c>
      <c r="E1438">
        <v>165</v>
      </c>
      <c r="F1438">
        <v>83</v>
      </c>
      <c r="G1438">
        <v>1</v>
      </c>
      <c r="H1438">
        <v>4</v>
      </c>
      <c r="I1438">
        <v>162</v>
      </c>
      <c r="J1438">
        <v>6</v>
      </c>
      <c r="K1438">
        <v>170</v>
      </c>
      <c r="L1438">
        <v>3.0200000000000002E-53</v>
      </c>
      <c r="M1438">
        <v>167</v>
      </c>
      <c r="N1438">
        <v>179</v>
      </c>
      <c r="O1438">
        <v>92.178799999999995</v>
      </c>
      <c r="P1438">
        <v>92.178799999999995</v>
      </c>
      <c r="Q1438">
        <v>2357</v>
      </c>
      <c r="R1438" t="s">
        <v>20656</v>
      </c>
    </row>
    <row r="1439" spans="1:18" x14ac:dyDescent="0.35">
      <c r="A1439" t="s">
        <v>18940</v>
      </c>
      <c r="B1439" t="s">
        <v>20657</v>
      </c>
      <c r="C1439" t="s">
        <v>20658</v>
      </c>
      <c r="D1439">
        <v>28.882999999999999</v>
      </c>
      <c r="E1439">
        <v>779</v>
      </c>
      <c r="F1439">
        <v>497</v>
      </c>
      <c r="G1439">
        <v>22</v>
      </c>
      <c r="H1439">
        <v>7</v>
      </c>
      <c r="I1439">
        <v>740</v>
      </c>
      <c r="J1439">
        <v>5</v>
      </c>
      <c r="K1439">
        <v>771</v>
      </c>
      <c r="L1439">
        <v>5.04E-57</v>
      </c>
      <c r="M1439">
        <v>208</v>
      </c>
      <c r="N1439">
        <v>784</v>
      </c>
      <c r="O1439">
        <v>99.362200000000001</v>
      </c>
      <c r="P1439">
        <v>99.362200000000001</v>
      </c>
      <c r="Q1439">
        <v>4928</v>
      </c>
      <c r="R1439" t="s">
        <v>20658</v>
      </c>
    </row>
    <row r="1440" spans="1:18" x14ac:dyDescent="0.35">
      <c r="A1440" t="s">
        <v>18932</v>
      </c>
      <c r="B1440" t="s">
        <v>20659</v>
      </c>
      <c r="C1440" t="s">
        <v>20660</v>
      </c>
      <c r="D1440">
        <v>60.274000000000001</v>
      </c>
      <c r="E1440">
        <v>146</v>
      </c>
      <c r="F1440">
        <v>58</v>
      </c>
      <c r="G1440">
        <v>0</v>
      </c>
      <c r="H1440">
        <v>1</v>
      </c>
      <c r="I1440">
        <v>146</v>
      </c>
      <c r="J1440">
        <v>1</v>
      </c>
      <c r="K1440">
        <v>146</v>
      </c>
      <c r="L1440">
        <v>4.0099999999999999E-53</v>
      </c>
      <c r="M1440">
        <v>172</v>
      </c>
      <c r="N1440">
        <v>147</v>
      </c>
      <c r="O1440">
        <v>99.319699999999997</v>
      </c>
      <c r="P1440">
        <v>99.319699999999997</v>
      </c>
      <c r="Q1440">
        <v>4105</v>
      </c>
      <c r="R1440" t="s">
        <v>20660</v>
      </c>
    </row>
    <row r="1441" spans="1:18" x14ac:dyDescent="0.35">
      <c r="A1441" t="s">
        <v>18946</v>
      </c>
      <c r="B1441" t="s">
        <v>15607</v>
      </c>
      <c r="C1441" t="s">
        <v>20661</v>
      </c>
      <c r="D1441">
        <v>22.18</v>
      </c>
      <c r="E1441">
        <v>266</v>
      </c>
      <c r="F1441">
        <v>159</v>
      </c>
      <c r="G1441">
        <v>10</v>
      </c>
      <c r="H1441">
        <v>4</v>
      </c>
      <c r="I1441">
        <v>237</v>
      </c>
      <c r="J1441">
        <v>3</v>
      </c>
      <c r="K1441">
        <v>252</v>
      </c>
      <c r="L1441">
        <v>4.7500000000000003E-5</v>
      </c>
      <c r="M1441">
        <v>43.9</v>
      </c>
      <c r="N1441">
        <v>262</v>
      </c>
      <c r="O1441">
        <v>101.527</v>
      </c>
      <c r="P1441">
        <v>101</v>
      </c>
      <c r="Q1441">
        <v>654</v>
      </c>
      <c r="R1441" t="s">
        <v>20661</v>
      </c>
    </row>
    <row r="1442" spans="1:18" x14ac:dyDescent="0.35">
      <c r="A1442" t="s">
        <v>18953</v>
      </c>
      <c r="B1442" t="s">
        <v>15913</v>
      </c>
      <c r="C1442" t="s">
        <v>18724</v>
      </c>
      <c r="D1442">
        <v>23.295000000000002</v>
      </c>
      <c r="E1442">
        <v>176</v>
      </c>
      <c r="F1442">
        <v>84</v>
      </c>
      <c r="G1442">
        <v>7</v>
      </c>
      <c r="H1442">
        <v>459</v>
      </c>
      <c r="I1442">
        <v>601</v>
      </c>
      <c r="J1442">
        <v>5</v>
      </c>
      <c r="K1442">
        <v>162</v>
      </c>
      <c r="L1442">
        <v>0.21</v>
      </c>
      <c r="M1442">
        <v>35</v>
      </c>
      <c r="N1442">
        <v>306</v>
      </c>
      <c r="O1442">
        <v>57.516300000000001</v>
      </c>
      <c r="P1442">
        <v>57.516300000000001</v>
      </c>
      <c r="Q1442">
        <v>1957</v>
      </c>
      <c r="R1442" t="s">
        <v>18724</v>
      </c>
    </row>
    <row r="1443" spans="1:18" x14ac:dyDescent="0.35">
      <c r="A1443" t="s">
        <v>19017</v>
      </c>
      <c r="B1443" t="s">
        <v>20662</v>
      </c>
      <c r="C1443" t="s">
        <v>20663</v>
      </c>
      <c r="D1443">
        <v>23.148</v>
      </c>
      <c r="E1443">
        <v>108</v>
      </c>
      <c r="F1443">
        <v>67</v>
      </c>
      <c r="G1443">
        <v>4</v>
      </c>
      <c r="H1443">
        <v>46</v>
      </c>
      <c r="I1443">
        <v>145</v>
      </c>
      <c r="J1443">
        <v>8</v>
      </c>
      <c r="K1443">
        <v>107</v>
      </c>
      <c r="L1443">
        <v>0.81</v>
      </c>
      <c r="M1443">
        <v>30</v>
      </c>
      <c r="N1443">
        <v>149</v>
      </c>
      <c r="O1443">
        <v>72.483199999999997</v>
      </c>
      <c r="P1443">
        <v>72.483199999999997</v>
      </c>
      <c r="Q1443">
        <v>2848</v>
      </c>
      <c r="R1443" t="s">
        <v>20663</v>
      </c>
    </row>
    <row r="1444" spans="1:18" x14ac:dyDescent="0.35">
      <c r="A1444" t="s">
        <v>18935</v>
      </c>
      <c r="B1444" t="s">
        <v>20664</v>
      </c>
      <c r="C1444" t="s">
        <v>20665</v>
      </c>
      <c r="D1444">
        <v>40.764000000000003</v>
      </c>
      <c r="E1444">
        <v>157</v>
      </c>
      <c r="F1444">
        <v>79</v>
      </c>
      <c r="G1444">
        <v>5</v>
      </c>
      <c r="H1444">
        <v>3</v>
      </c>
      <c r="I1444">
        <v>157</v>
      </c>
      <c r="J1444">
        <v>17</v>
      </c>
      <c r="K1444">
        <v>161</v>
      </c>
      <c r="L1444">
        <v>4.2900000000000003E-28</v>
      </c>
      <c r="M1444">
        <v>103</v>
      </c>
      <c r="N1444">
        <v>175</v>
      </c>
      <c r="O1444">
        <v>89.714299999999994</v>
      </c>
      <c r="P1444">
        <v>89.714299999999994</v>
      </c>
      <c r="Q1444">
        <v>2604</v>
      </c>
      <c r="R1444" t="s">
        <v>20665</v>
      </c>
    </row>
    <row r="1445" spans="1:18" x14ac:dyDescent="0.35">
      <c r="A1445" t="s">
        <v>18943</v>
      </c>
      <c r="B1445" t="s">
        <v>18133</v>
      </c>
      <c r="C1445" t="s">
        <v>18134</v>
      </c>
      <c r="D1445">
        <v>26.738</v>
      </c>
      <c r="E1445">
        <v>187</v>
      </c>
      <c r="F1445">
        <v>79</v>
      </c>
      <c r="G1445">
        <v>7</v>
      </c>
      <c r="H1445">
        <v>30</v>
      </c>
      <c r="I1445">
        <v>183</v>
      </c>
      <c r="J1445">
        <v>3</v>
      </c>
      <c r="K1445">
        <v>164</v>
      </c>
      <c r="L1445">
        <v>4.7199999999999998E-4</v>
      </c>
      <c r="M1445">
        <v>41.2</v>
      </c>
      <c r="N1445">
        <v>260</v>
      </c>
      <c r="O1445">
        <v>71.923100000000005</v>
      </c>
      <c r="P1445">
        <v>71.923100000000005</v>
      </c>
      <c r="Q1445">
        <v>1478</v>
      </c>
      <c r="R1445" t="s">
        <v>18134</v>
      </c>
    </row>
    <row r="1446" spans="1:18" x14ac:dyDescent="0.35">
      <c r="A1446" t="s">
        <v>18917</v>
      </c>
      <c r="B1446" t="s">
        <v>18133</v>
      </c>
      <c r="C1446" t="s">
        <v>18134</v>
      </c>
      <c r="D1446">
        <v>24.757000000000001</v>
      </c>
      <c r="E1446">
        <v>206</v>
      </c>
      <c r="F1446">
        <v>133</v>
      </c>
      <c r="G1446">
        <v>5</v>
      </c>
      <c r="H1446">
        <v>137</v>
      </c>
      <c r="I1446">
        <v>326</v>
      </c>
      <c r="J1446">
        <v>8</v>
      </c>
      <c r="K1446">
        <v>207</v>
      </c>
      <c r="L1446">
        <v>1.64E-6</v>
      </c>
      <c r="M1446">
        <v>49.3</v>
      </c>
      <c r="N1446">
        <v>260</v>
      </c>
      <c r="O1446">
        <v>79.230800000000002</v>
      </c>
      <c r="P1446">
        <v>79.230800000000002</v>
      </c>
      <c r="Q1446">
        <v>5602</v>
      </c>
      <c r="R1446" t="s">
        <v>18134</v>
      </c>
    </row>
    <row r="1447" spans="1:18" x14ac:dyDescent="0.35">
      <c r="A1447" t="s">
        <v>18940</v>
      </c>
      <c r="B1447" t="s">
        <v>20666</v>
      </c>
      <c r="C1447" t="s">
        <v>20667</v>
      </c>
      <c r="D1447">
        <v>38.948999999999998</v>
      </c>
      <c r="E1447">
        <v>742</v>
      </c>
      <c r="F1447">
        <v>431</v>
      </c>
      <c r="G1447">
        <v>9</v>
      </c>
      <c r="H1447">
        <v>12</v>
      </c>
      <c r="I1447">
        <v>743</v>
      </c>
      <c r="J1447">
        <v>4</v>
      </c>
      <c r="K1447">
        <v>733</v>
      </c>
      <c r="L1447">
        <v>9.3900000000000004E-146</v>
      </c>
      <c r="M1447">
        <v>444</v>
      </c>
      <c r="N1447">
        <v>734</v>
      </c>
      <c r="O1447">
        <v>101.09</v>
      </c>
      <c r="P1447">
        <v>101</v>
      </c>
      <c r="Q1447">
        <v>4621</v>
      </c>
      <c r="R1447" t="s">
        <v>20667</v>
      </c>
    </row>
    <row r="1448" spans="1:18" x14ac:dyDescent="0.35">
      <c r="A1448" t="s">
        <v>18940</v>
      </c>
      <c r="B1448" t="s">
        <v>20668</v>
      </c>
      <c r="C1448" t="s">
        <v>20669</v>
      </c>
      <c r="D1448">
        <v>27.757000000000001</v>
      </c>
      <c r="E1448">
        <v>807</v>
      </c>
      <c r="F1448">
        <v>481</v>
      </c>
      <c r="G1448">
        <v>25</v>
      </c>
      <c r="H1448">
        <v>9</v>
      </c>
      <c r="I1448">
        <v>746</v>
      </c>
      <c r="J1448">
        <v>17</v>
      </c>
      <c r="K1448">
        <v>790</v>
      </c>
      <c r="L1448">
        <v>2.7899999999999998E-57</v>
      </c>
      <c r="M1448">
        <v>209</v>
      </c>
      <c r="N1448">
        <v>797</v>
      </c>
      <c r="O1448">
        <v>101.255</v>
      </c>
      <c r="P1448">
        <v>101</v>
      </c>
      <c r="Q1448">
        <v>4916</v>
      </c>
      <c r="R1448" t="s">
        <v>20669</v>
      </c>
    </row>
    <row r="1449" spans="1:18" x14ac:dyDescent="0.35">
      <c r="A1449" t="s">
        <v>19200</v>
      </c>
      <c r="B1449" t="s">
        <v>16312</v>
      </c>
      <c r="C1449" t="s">
        <v>20670</v>
      </c>
      <c r="D1449">
        <v>28.946999999999999</v>
      </c>
      <c r="E1449">
        <v>76</v>
      </c>
      <c r="F1449">
        <v>49</v>
      </c>
      <c r="G1449">
        <v>3</v>
      </c>
      <c r="H1449">
        <v>33</v>
      </c>
      <c r="I1449">
        <v>103</v>
      </c>
      <c r="J1449">
        <v>22</v>
      </c>
      <c r="K1449">
        <v>97</v>
      </c>
      <c r="L1449">
        <v>0.92</v>
      </c>
      <c r="M1449">
        <v>28.5</v>
      </c>
      <c r="N1449">
        <v>144</v>
      </c>
      <c r="O1449">
        <v>52.777799999999999</v>
      </c>
      <c r="P1449">
        <v>52.777799999999999</v>
      </c>
      <c r="Q1449">
        <v>1709</v>
      </c>
      <c r="R1449" t="s">
        <v>20670</v>
      </c>
    </row>
    <row r="1450" spans="1:18" x14ac:dyDescent="0.35">
      <c r="A1450" t="s">
        <v>19038</v>
      </c>
      <c r="B1450" t="s">
        <v>16859</v>
      </c>
      <c r="C1450" t="s">
        <v>20671</v>
      </c>
      <c r="D1450">
        <v>25.472000000000001</v>
      </c>
      <c r="E1450">
        <v>212</v>
      </c>
      <c r="F1450">
        <v>114</v>
      </c>
      <c r="G1450">
        <v>7</v>
      </c>
      <c r="H1450">
        <v>363</v>
      </c>
      <c r="I1450">
        <v>533</v>
      </c>
      <c r="J1450">
        <v>68</v>
      </c>
      <c r="K1450">
        <v>276</v>
      </c>
      <c r="L1450">
        <v>2.9100000000000001E-6</v>
      </c>
      <c r="M1450">
        <v>49.7</v>
      </c>
      <c r="N1450">
        <v>319</v>
      </c>
      <c r="O1450">
        <v>66.457700000000003</v>
      </c>
      <c r="P1450">
        <v>66.457700000000003</v>
      </c>
      <c r="Q1450">
        <v>3161</v>
      </c>
      <c r="R1450" t="s">
        <v>20671</v>
      </c>
    </row>
    <row r="1451" spans="1:18" x14ac:dyDescent="0.35">
      <c r="A1451" t="s">
        <v>20672</v>
      </c>
      <c r="B1451" t="s">
        <v>20673</v>
      </c>
      <c r="C1451" t="s">
        <v>20674</v>
      </c>
      <c r="D1451">
        <v>31.324999999999999</v>
      </c>
      <c r="E1451">
        <v>83</v>
      </c>
      <c r="F1451">
        <v>53</v>
      </c>
      <c r="G1451">
        <v>2</v>
      </c>
      <c r="H1451">
        <v>207</v>
      </c>
      <c r="I1451">
        <v>288</v>
      </c>
      <c r="J1451">
        <v>54</v>
      </c>
      <c r="K1451">
        <v>133</v>
      </c>
      <c r="L1451">
        <v>0.65</v>
      </c>
      <c r="M1451">
        <v>30.8</v>
      </c>
      <c r="N1451">
        <v>135</v>
      </c>
      <c r="O1451">
        <v>61.481499999999997</v>
      </c>
      <c r="P1451">
        <v>61.481499999999997</v>
      </c>
      <c r="Q1451">
        <v>87</v>
      </c>
      <c r="R1451" t="s">
        <v>20674</v>
      </c>
    </row>
    <row r="1452" spans="1:18" x14ac:dyDescent="0.35">
      <c r="A1452" t="s">
        <v>18946</v>
      </c>
      <c r="B1452" t="s">
        <v>15485</v>
      </c>
      <c r="C1452" t="s">
        <v>20675</v>
      </c>
      <c r="D1452">
        <v>22.759</v>
      </c>
      <c r="E1452">
        <v>145</v>
      </c>
      <c r="F1452">
        <v>102</v>
      </c>
      <c r="G1452">
        <v>4</v>
      </c>
      <c r="H1452">
        <v>102</v>
      </c>
      <c r="I1452">
        <v>245</v>
      </c>
      <c r="J1452">
        <v>26</v>
      </c>
      <c r="K1452">
        <v>161</v>
      </c>
      <c r="L1452">
        <v>1.2899999999999999E-4</v>
      </c>
      <c r="M1452">
        <v>42</v>
      </c>
      <c r="N1452">
        <v>166</v>
      </c>
      <c r="O1452">
        <v>87.349400000000003</v>
      </c>
      <c r="P1452">
        <v>87.349400000000003</v>
      </c>
      <c r="Q1452">
        <v>698</v>
      </c>
      <c r="R1452" t="s">
        <v>20675</v>
      </c>
    </row>
    <row r="1453" spans="1:18" x14ac:dyDescent="0.35">
      <c r="A1453" t="s">
        <v>18928</v>
      </c>
      <c r="B1453" t="s">
        <v>20676</v>
      </c>
      <c r="C1453" t="s">
        <v>20677</v>
      </c>
      <c r="D1453">
        <v>67.346999999999994</v>
      </c>
      <c r="E1453">
        <v>147</v>
      </c>
      <c r="F1453">
        <v>48</v>
      </c>
      <c r="G1453">
        <v>0</v>
      </c>
      <c r="H1453">
        <v>22</v>
      </c>
      <c r="I1453">
        <v>168</v>
      </c>
      <c r="J1453">
        <v>14</v>
      </c>
      <c r="K1453">
        <v>160</v>
      </c>
      <c r="L1453">
        <v>5.5599999999999996E-63</v>
      </c>
      <c r="M1453">
        <v>192</v>
      </c>
      <c r="N1453">
        <v>175</v>
      </c>
      <c r="O1453">
        <v>84</v>
      </c>
      <c r="P1453">
        <v>84</v>
      </c>
      <c r="Q1453">
        <v>3665</v>
      </c>
      <c r="R1453" t="s">
        <v>20677</v>
      </c>
    </row>
    <row r="1454" spans="1:18" x14ac:dyDescent="0.35">
      <c r="A1454" t="s">
        <v>19017</v>
      </c>
      <c r="B1454" t="s">
        <v>15196</v>
      </c>
      <c r="C1454" t="s">
        <v>20678</v>
      </c>
      <c r="D1454">
        <v>30.356999999999999</v>
      </c>
      <c r="E1454">
        <v>112</v>
      </c>
      <c r="F1454">
        <v>62</v>
      </c>
      <c r="G1454">
        <v>6</v>
      </c>
      <c r="H1454">
        <v>36</v>
      </c>
      <c r="I1454">
        <v>141</v>
      </c>
      <c r="J1454">
        <v>3</v>
      </c>
      <c r="K1454">
        <v>104</v>
      </c>
      <c r="L1454">
        <v>0.4</v>
      </c>
      <c r="M1454">
        <v>30.8</v>
      </c>
      <c r="N1454">
        <v>155</v>
      </c>
      <c r="O1454">
        <v>72.258099999999999</v>
      </c>
      <c r="P1454">
        <v>72.258099999999999</v>
      </c>
      <c r="Q1454">
        <v>2838</v>
      </c>
      <c r="R1454" t="s">
        <v>20678</v>
      </c>
    </row>
    <row r="1455" spans="1:18" x14ac:dyDescent="0.35">
      <c r="A1455" t="s">
        <v>19000</v>
      </c>
      <c r="B1455" t="s">
        <v>20679</v>
      </c>
      <c r="C1455" t="s">
        <v>20680</v>
      </c>
      <c r="D1455">
        <v>25.574000000000002</v>
      </c>
      <c r="E1455">
        <v>653</v>
      </c>
      <c r="F1455">
        <v>382</v>
      </c>
      <c r="G1455">
        <v>22</v>
      </c>
      <c r="H1455">
        <v>284</v>
      </c>
      <c r="I1455">
        <v>926</v>
      </c>
      <c r="J1455">
        <v>185</v>
      </c>
      <c r="K1455">
        <v>743</v>
      </c>
      <c r="L1455">
        <v>7.4599999999999996E-23</v>
      </c>
      <c r="M1455">
        <v>105</v>
      </c>
      <c r="N1455">
        <v>778</v>
      </c>
      <c r="O1455">
        <v>83.933199999999999</v>
      </c>
      <c r="P1455">
        <v>83.933199999999999</v>
      </c>
      <c r="Q1455">
        <v>2133</v>
      </c>
      <c r="R1455" t="s">
        <v>20680</v>
      </c>
    </row>
    <row r="1456" spans="1:18" x14ac:dyDescent="0.35">
      <c r="A1456" t="s">
        <v>19000</v>
      </c>
      <c r="B1456" t="s">
        <v>20681</v>
      </c>
      <c r="C1456" t="s">
        <v>20682</v>
      </c>
      <c r="D1456">
        <v>28.169</v>
      </c>
      <c r="E1456">
        <v>355</v>
      </c>
      <c r="F1456">
        <v>214</v>
      </c>
      <c r="G1456">
        <v>10</v>
      </c>
      <c r="H1456">
        <v>283</v>
      </c>
      <c r="I1456">
        <v>611</v>
      </c>
      <c r="J1456">
        <v>173</v>
      </c>
      <c r="K1456">
        <v>512</v>
      </c>
      <c r="L1456">
        <v>1.2700000000000001E-21</v>
      </c>
      <c r="M1456">
        <v>100</v>
      </c>
      <c r="N1456">
        <v>538</v>
      </c>
      <c r="O1456">
        <v>65.985100000000003</v>
      </c>
      <c r="P1456">
        <v>65.985100000000003</v>
      </c>
      <c r="Q1456">
        <v>2154</v>
      </c>
      <c r="R1456" t="s">
        <v>20682</v>
      </c>
    </row>
    <row r="1457" spans="1:18" x14ac:dyDescent="0.35">
      <c r="A1457" t="s">
        <v>19038</v>
      </c>
      <c r="B1457" t="s">
        <v>20683</v>
      </c>
      <c r="C1457" t="s">
        <v>20684</v>
      </c>
      <c r="D1457">
        <v>27.411000000000001</v>
      </c>
      <c r="E1457">
        <v>197</v>
      </c>
      <c r="F1457">
        <v>111</v>
      </c>
      <c r="G1457">
        <v>6</v>
      </c>
      <c r="H1457">
        <v>376</v>
      </c>
      <c r="I1457">
        <v>541</v>
      </c>
      <c r="J1457">
        <v>77</v>
      </c>
      <c r="K1457">
        <v>272</v>
      </c>
      <c r="L1457">
        <v>5.3600000000000001E-10</v>
      </c>
      <c r="M1457">
        <v>60.8</v>
      </c>
      <c r="N1457">
        <v>297</v>
      </c>
      <c r="O1457">
        <v>66.33</v>
      </c>
      <c r="P1457">
        <v>66.33</v>
      </c>
      <c r="Q1457">
        <v>3064</v>
      </c>
      <c r="R1457" t="s">
        <v>20684</v>
      </c>
    </row>
    <row r="1458" spans="1:18" x14ac:dyDescent="0.35">
      <c r="A1458" t="s">
        <v>18946</v>
      </c>
      <c r="B1458" t="s">
        <v>17653</v>
      </c>
      <c r="C1458" t="s">
        <v>17654</v>
      </c>
      <c r="D1458">
        <v>28.902000000000001</v>
      </c>
      <c r="E1458">
        <v>173</v>
      </c>
      <c r="F1458">
        <v>91</v>
      </c>
      <c r="G1458">
        <v>8</v>
      </c>
      <c r="H1458">
        <v>6</v>
      </c>
      <c r="I1458">
        <v>150</v>
      </c>
      <c r="J1458">
        <v>3</v>
      </c>
      <c r="K1458">
        <v>171</v>
      </c>
      <c r="L1458">
        <v>4.6500000000000004E-6</v>
      </c>
      <c r="M1458">
        <v>47</v>
      </c>
      <c r="N1458">
        <v>262</v>
      </c>
      <c r="O1458">
        <v>66.030500000000004</v>
      </c>
      <c r="P1458">
        <v>66.030500000000004</v>
      </c>
      <c r="Q1458">
        <v>569</v>
      </c>
      <c r="R1458" t="s">
        <v>17654</v>
      </c>
    </row>
    <row r="1459" spans="1:18" x14ac:dyDescent="0.35">
      <c r="A1459" t="s">
        <v>18947</v>
      </c>
      <c r="B1459" t="s">
        <v>17653</v>
      </c>
      <c r="C1459" t="s">
        <v>17654</v>
      </c>
      <c r="D1459">
        <v>27.326000000000001</v>
      </c>
      <c r="E1459">
        <v>172</v>
      </c>
      <c r="F1459">
        <v>104</v>
      </c>
      <c r="G1459">
        <v>5</v>
      </c>
      <c r="H1459">
        <v>48</v>
      </c>
      <c r="I1459">
        <v>200</v>
      </c>
      <c r="J1459">
        <v>3</v>
      </c>
      <c r="K1459">
        <v>172</v>
      </c>
      <c r="L1459">
        <v>7.8799999999999996E-4</v>
      </c>
      <c r="M1459">
        <v>40.799999999999997</v>
      </c>
      <c r="N1459">
        <v>262</v>
      </c>
      <c r="O1459">
        <v>65.648899999999998</v>
      </c>
      <c r="P1459">
        <v>65.648899999999998</v>
      </c>
      <c r="Q1459">
        <v>1097</v>
      </c>
      <c r="R1459" t="s">
        <v>17654</v>
      </c>
    </row>
    <row r="1460" spans="1:18" x14ac:dyDescent="0.35">
      <c r="A1460" t="s">
        <v>18943</v>
      </c>
      <c r="B1460" t="s">
        <v>17653</v>
      </c>
      <c r="C1460" t="s">
        <v>17654</v>
      </c>
      <c r="D1460">
        <v>27.847999999999999</v>
      </c>
      <c r="E1460">
        <v>158</v>
      </c>
      <c r="F1460">
        <v>85</v>
      </c>
      <c r="G1460">
        <v>5</v>
      </c>
      <c r="H1460">
        <v>30</v>
      </c>
      <c r="I1460">
        <v>168</v>
      </c>
      <c r="J1460">
        <v>3</v>
      </c>
      <c r="K1460">
        <v>150</v>
      </c>
      <c r="L1460">
        <v>1.2899999999999999E-4</v>
      </c>
      <c r="M1460">
        <v>43.1</v>
      </c>
      <c r="N1460">
        <v>262</v>
      </c>
      <c r="O1460">
        <v>60.305300000000003</v>
      </c>
      <c r="P1460">
        <v>60.305300000000003</v>
      </c>
      <c r="Q1460">
        <v>1372</v>
      </c>
      <c r="R1460" t="s">
        <v>17654</v>
      </c>
    </row>
    <row r="1461" spans="1:18" x14ac:dyDescent="0.35">
      <c r="A1461" t="s">
        <v>18928</v>
      </c>
      <c r="B1461" t="s">
        <v>20685</v>
      </c>
      <c r="C1461" t="s">
        <v>20686</v>
      </c>
      <c r="D1461">
        <v>59.006</v>
      </c>
      <c r="E1461">
        <v>161</v>
      </c>
      <c r="F1461">
        <v>51</v>
      </c>
      <c r="G1461">
        <v>2</v>
      </c>
      <c r="H1461">
        <v>20</v>
      </c>
      <c r="I1461">
        <v>165</v>
      </c>
      <c r="J1461">
        <v>1</v>
      </c>
      <c r="K1461">
        <v>161</v>
      </c>
      <c r="L1461">
        <v>7.2800000000000001E-61</v>
      </c>
      <c r="M1461">
        <v>186</v>
      </c>
      <c r="N1461">
        <v>175</v>
      </c>
      <c r="O1461">
        <v>92</v>
      </c>
      <c r="P1461">
        <v>92</v>
      </c>
      <c r="Q1461">
        <v>3746</v>
      </c>
      <c r="R1461" t="s">
        <v>20686</v>
      </c>
    </row>
    <row r="1462" spans="1:18" x14ac:dyDescent="0.35">
      <c r="A1462" t="s">
        <v>19038</v>
      </c>
      <c r="B1462" t="s">
        <v>20687</v>
      </c>
      <c r="C1462" t="s">
        <v>20688</v>
      </c>
      <c r="D1462">
        <v>24.024000000000001</v>
      </c>
      <c r="E1462">
        <v>333</v>
      </c>
      <c r="F1462">
        <v>165</v>
      </c>
      <c r="G1462">
        <v>12</v>
      </c>
      <c r="H1462">
        <v>229</v>
      </c>
      <c r="I1462">
        <v>486</v>
      </c>
      <c r="J1462">
        <v>235</v>
      </c>
      <c r="K1462">
        <v>554</v>
      </c>
      <c r="L1462">
        <v>6.3099999999999997E-7</v>
      </c>
      <c r="M1462">
        <v>52.4</v>
      </c>
      <c r="N1462">
        <v>636</v>
      </c>
      <c r="O1462">
        <v>52.358499999999999</v>
      </c>
      <c r="P1462">
        <v>52.358499999999999</v>
      </c>
      <c r="Q1462">
        <v>3127</v>
      </c>
      <c r="R1462" t="s">
        <v>20688</v>
      </c>
    </row>
    <row r="1463" spans="1:18" x14ac:dyDescent="0.35">
      <c r="A1463" t="s">
        <v>18946</v>
      </c>
      <c r="B1463" t="s">
        <v>17074</v>
      </c>
      <c r="C1463" t="s">
        <v>17075</v>
      </c>
      <c r="D1463">
        <v>25.683</v>
      </c>
      <c r="E1463">
        <v>183</v>
      </c>
      <c r="F1463">
        <v>104</v>
      </c>
      <c r="G1463">
        <v>5</v>
      </c>
      <c r="H1463">
        <v>6</v>
      </c>
      <c r="I1463">
        <v>158</v>
      </c>
      <c r="J1463">
        <v>3</v>
      </c>
      <c r="K1463">
        <v>183</v>
      </c>
      <c r="L1463">
        <v>8.6299999999999997E-5</v>
      </c>
      <c r="M1463">
        <v>43.1</v>
      </c>
      <c r="N1463">
        <v>244</v>
      </c>
      <c r="O1463">
        <v>75</v>
      </c>
      <c r="P1463">
        <v>75</v>
      </c>
      <c r="Q1463">
        <v>676</v>
      </c>
      <c r="R1463" t="s">
        <v>17075</v>
      </c>
    </row>
    <row r="1464" spans="1:18" x14ac:dyDescent="0.35">
      <c r="A1464" t="s">
        <v>18932</v>
      </c>
      <c r="B1464" t="s">
        <v>15179</v>
      </c>
      <c r="C1464" t="s">
        <v>20689</v>
      </c>
      <c r="D1464">
        <v>27.835000000000001</v>
      </c>
      <c r="E1464">
        <v>291</v>
      </c>
      <c r="F1464">
        <v>160</v>
      </c>
      <c r="G1464">
        <v>5</v>
      </c>
      <c r="H1464">
        <v>3</v>
      </c>
      <c r="I1464">
        <v>293</v>
      </c>
      <c r="J1464">
        <v>5</v>
      </c>
      <c r="K1464">
        <v>245</v>
      </c>
      <c r="L1464">
        <v>3.4699999999999999E-21</v>
      </c>
      <c r="M1464">
        <v>92</v>
      </c>
      <c r="N1464">
        <v>287</v>
      </c>
      <c r="O1464">
        <v>101.39400000000001</v>
      </c>
      <c r="P1464">
        <v>101</v>
      </c>
      <c r="Q1464">
        <v>4379</v>
      </c>
      <c r="R1464" t="s">
        <v>20689</v>
      </c>
    </row>
    <row r="1465" spans="1:18" x14ac:dyDescent="0.35">
      <c r="A1465" t="s">
        <v>18928</v>
      </c>
      <c r="B1465" t="s">
        <v>20690</v>
      </c>
      <c r="C1465" t="s">
        <v>20691</v>
      </c>
      <c r="D1465">
        <v>56.442</v>
      </c>
      <c r="E1465">
        <v>163</v>
      </c>
      <c r="F1465">
        <v>56</v>
      </c>
      <c r="G1465">
        <v>1</v>
      </c>
      <c r="H1465">
        <v>22</v>
      </c>
      <c r="I1465">
        <v>169</v>
      </c>
      <c r="J1465">
        <v>5</v>
      </c>
      <c r="K1465">
        <v>167</v>
      </c>
      <c r="L1465">
        <v>1.42E-61</v>
      </c>
      <c r="M1465">
        <v>188</v>
      </c>
      <c r="N1465">
        <v>167</v>
      </c>
      <c r="O1465">
        <v>97.604799999999997</v>
      </c>
      <c r="P1465">
        <v>97.604799999999997</v>
      </c>
      <c r="Q1465">
        <v>3724</v>
      </c>
      <c r="R1465" t="s">
        <v>20691</v>
      </c>
    </row>
    <row r="1466" spans="1:18" x14ac:dyDescent="0.35">
      <c r="A1466" t="s">
        <v>18920</v>
      </c>
      <c r="B1466" t="s">
        <v>20692</v>
      </c>
      <c r="C1466" t="s">
        <v>20693</v>
      </c>
      <c r="D1466">
        <v>30.303000000000001</v>
      </c>
      <c r="E1466">
        <v>165</v>
      </c>
      <c r="F1466">
        <v>87</v>
      </c>
      <c r="G1466">
        <v>3</v>
      </c>
      <c r="H1466">
        <v>169</v>
      </c>
      <c r="I1466">
        <v>333</v>
      </c>
      <c r="J1466">
        <v>98</v>
      </c>
      <c r="K1466">
        <v>234</v>
      </c>
      <c r="L1466">
        <v>1.13E-6</v>
      </c>
      <c r="M1466">
        <v>49.7</v>
      </c>
      <c r="N1466">
        <v>297</v>
      </c>
      <c r="O1466">
        <v>55.555599999999998</v>
      </c>
      <c r="P1466">
        <v>55.555599999999998</v>
      </c>
      <c r="Q1466">
        <v>5344</v>
      </c>
      <c r="R1466" t="s">
        <v>20693</v>
      </c>
    </row>
    <row r="1467" spans="1:18" x14ac:dyDescent="0.35">
      <c r="A1467" t="s">
        <v>19197</v>
      </c>
      <c r="B1467" t="s">
        <v>18146</v>
      </c>
      <c r="C1467" t="s">
        <v>18147</v>
      </c>
      <c r="D1467">
        <v>30.893999999999998</v>
      </c>
      <c r="E1467">
        <v>123</v>
      </c>
      <c r="F1467">
        <v>83</v>
      </c>
      <c r="G1467">
        <v>1</v>
      </c>
      <c r="H1467">
        <v>14</v>
      </c>
      <c r="I1467">
        <v>136</v>
      </c>
      <c r="J1467">
        <v>19</v>
      </c>
      <c r="K1467">
        <v>139</v>
      </c>
      <c r="L1467">
        <v>1.73E-20</v>
      </c>
      <c r="M1467">
        <v>84.3</v>
      </c>
      <c r="N1467">
        <v>176</v>
      </c>
      <c r="O1467">
        <v>69.886399999999995</v>
      </c>
      <c r="P1467">
        <v>69.886399999999995</v>
      </c>
      <c r="Q1467">
        <v>114</v>
      </c>
      <c r="R1467" t="s">
        <v>18147</v>
      </c>
    </row>
    <row r="1468" spans="1:18" x14ac:dyDescent="0.35">
      <c r="A1468" t="s">
        <v>19076</v>
      </c>
      <c r="B1468" t="s">
        <v>18146</v>
      </c>
      <c r="C1468" t="s">
        <v>18147</v>
      </c>
      <c r="D1468">
        <v>34.161000000000001</v>
      </c>
      <c r="E1468">
        <v>161</v>
      </c>
      <c r="F1468">
        <v>102</v>
      </c>
      <c r="G1468">
        <v>3</v>
      </c>
      <c r="H1468">
        <v>14</v>
      </c>
      <c r="I1468">
        <v>174</v>
      </c>
      <c r="J1468">
        <v>19</v>
      </c>
      <c r="K1468">
        <v>175</v>
      </c>
      <c r="L1468">
        <v>1.0200000000000001E-24</v>
      </c>
      <c r="M1468">
        <v>94.7</v>
      </c>
      <c r="N1468">
        <v>176</v>
      </c>
      <c r="O1468">
        <v>91.4773</v>
      </c>
      <c r="P1468">
        <v>91.4773</v>
      </c>
      <c r="Q1468">
        <v>3317</v>
      </c>
      <c r="R1468" t="s">
        <v>18147</v>
      </c>
    </row>
    <row r="1469" spans="1:18" x14ac:dyDescent="0.35">
      <c r="A1469" t="s">
        <v>19038</v>
      </c>
      <c r="B1469" t="s">
        <v>19401</v>
      </c>
      <c r="C1469" t="s">
        <v>20694</v>
      </c>
      <c r="D1469">
        <v>22.785</v>
      </c>
      <c r="E1469">
        <v>395</v>
      </c>
      <c r="F1469">
        <v>240</v>
      </c>
      <c r="G1469">
        <v>21</v>
      </c>
      <c r="H1469">
        <v>198</v>
      </c>
      <c r="I1469">
        <v>532</v>
      </c>
      <c r="J1469">
        <v>201</v>
      </c>
      <c r="K1469">
        <v>590</v>
      </c>
      <c r="L1469">
        <v>8.6500000000000002E-5</v>
      </c>
      <c r="M1469">
        <v>45.8</v>
      </c>
      <c r="N1469">
        <v>626</v>
      </c>
      <c r="O1469">
        <v>63.098999999999997</v>
      </c>
      <c r="P1469">
        <v>63.098999999999997</v>
      </c>
      <c r="Q1469">
        <v>3246</v>
      </c>
      <c r="R1469" t="s">
        <v>20694</v>
      </c>
    </row>
    <row r="1470" spans="1:18" x14ac:dyDescent="0.35">
      <c r="A1470" t="s">
        <v>18928</v>
      </c>
      <c r="B1470" t="s">
        <v>19209</v>
      </c>
      <c r="C1470" t="s">
        <v>20695</v>
      </c>
      <c r="D1470">
        <v>63.514000000000003</v>
      </c>
      <c r="E1470">
        <v>148</v>
      </c>
      <c r="F1470">
        <v>52</v>
      </c>
      <c r="G1470">
        <v>2</v>
      </c>
      <c r="H1470">
        <v>19</v>
      </c>
      <c r="I1470">
        <v>164</v>
      </c>
      <c r="J1470">
        <v>2</v>
      </c>
      <c r="K1470">
        <v>149</v>
      </c>
      <c r="L1470">
        <v>4.4199999999999999E-53</v>
      </c>
      <c r="M1470">
        <v>166</v>
      </c>
      <c r="N1470">
        <v>165</v>
      </c>
      <c r="O1470">
        <v>89.697000000000003</v>
      </c>
      <c r="P1470">
        <v>89.697000000000003</v>
      </c>
      <c r="Q1470">
        <v>3857</v>
      </c>
      <c r="R1470" t="s">
        <v>20695</v>
      </c>
    </row>
    <row r="1471" spans="1:18" x14ac:dyDescent="0.35">
      <c r="A1471" t="s">
        <v>18928</v>
      </c>
      <c r="B1471" t="s">
        <v>20696</v>
      </c>
      <c r="C1471" t="s">
        <v>20697</v>
      </c>
      <c r="D1471">
        <v>63.975000000000001</v>
      </c>
      <c r="E1471">
        <v>161</v>
      </c>
      <c r="F1471">
        <v>43</v>
      </c>
      <c r="G1471">
        <v>1</v>
      </c>
      <c r="H1471">
        <v>22</v>
      </c>
      <c r="I1471">
        <v>167</v>
      </c>
      <c r="J1471">
        <v>48</v>
      </c>
      <c r="K1471">
        <v>208</v>
      </c>
      <c r="L1471">
        <v>7.2299999999999996E-67</v>
      </c>
      <c r="M1471">
        <v>203</v>
      </c>
      <c r="N1471">
        <v>213</v>
      </c>
      <c r="O1471">
        <v>75.5869</v>
      </c>
      <c r="P1471">
        <v>75.5869</v>
      </c>
      <c r="Q1471">
        <v>3563</v>
      </c>
      <c r="R1471" t="s">
        <v>20697</v>
      </c>
    </row>
    <row r="1472" spans="1:18" x14ac:dyDescent="0.35">
      <c r="A1472" t="s">
        <v>18946</v>
      </c>
      <c r="B1472" t="s">
        <v>20698</v>
      </c>
      <c r="C1472" t="s">
        <v>20699</v>
      </c>
      <c r="D1472">
        <v>26.295999999999999</v>
      </c>
      <c r="E1472">
        <v>270</v>
      </c>
      <c r="F1472">
        <v>135</v>
      </c>
      <c r="G1472">
        <v>15</v>
      </c>
      <c r="H1472">
        <v>1</v>
      </c>
      <c r="I1472">
        <v>237</v>
      </c>
      <c r="J1472">
        <v>1</v>
      </c>
      <c r="K1472">
        <v>239</v>
      </c>
      <c r="L1472">
        <v>5.62E-4</v>
      </c>
      <c r="M1472">
        <v>40.799999999999997</v>
      </c>
      <c r="N1472">
        <v>249</v>
      </c>
      <c r="O1472">
        <v>108.434</v>
      </c>
      <c r="P1472">
        <v>101</v>
      </c>
      <c r="Q1472">
        <v>799</v>
      </c>
      <c r="R1472" t="s">
        <v>20699</v>
      </c>
    </row>
    <row r="1473" spans="1:18" x14ac:dyDescent="0.35">
      <c r="A1473" t="s">
        <v>18997</v>
      </c>
      <c r="B1473" t="s">
        <v>20700</v>
      </c>
      <c r="C1473" t="s">
        <v>20701</v>
      </c>
      <c r="D1473">
        <v>21.311</v>
      </c>
      <c r="E1473">
        <v>122</v>
      </c>
      <c r="F1473">
        <v>88</v>
      </c>
      <c r="G1473">
        <v>4</v>
      </c>
      <c r="H1473">
        <v>43</v>
      </c>
      <c r="I1473">
        <v>158</v>
      </c>
      <c r="J1473">
        <v>24</v>
      </c>
      <c r="K1473">
        <v>143</v>
      </c>
      <c r="L1473">
        <v>5.2999999999999999E-2</v>
      </c>
      <c r="M1473">
        <v>33.1</v>
      </c>
      <c r="N1473">
        <v>147</v>
      </c>
      <c r="O1473">
        <v>82.993200000000002</v>
      </c>
      <c r="P1473">
        <v>82.993200000000002</v>
      </c>
      <c r="Q1473">
        <v>1661</v>
      </c>
      <c r="R1473" t="s">
        <v>20701</v>
      </c>
    </row>
    <row r="1474" spans="1:18" x14ac:dyDescent="0.35">
      <c r="A1474" t="s">
        <v>19104</v>
      </c>
      <c r="B1474" t="s">
        <v>20700</v>
      </c>
      <c r="C1474" t="s">
        <v>20701</v>
      </c>
      <c r="D1474">
        <v>25.713999999999999</v>
      </c>
      <c r="E1474">
        <v>105</v>
      </c>
      <c r="F1474">
        <v>61</v>
      </c>
      <c r="G1474">
        <v>3</v>
      </c>
      <c r="H1474">
        <v>53</v>
      </c>
      <c r="I1474">
        <v>143</v>
      </c>
      <c r="J1474">
        <v>24</v>
      </c>
      <c r="K1474">
        <v>125</v>
      </c>
      <c r="L1474">
        <v>0.6</v>
      </c>
      <c r="M1474">
        <v>30</v>
      </c>
      <c r="N1474">
        <v>147</v>
      </c>
      <c r="O1474">
        <v>71.428600000000003</v>
      </c>
      <c r="P1474">
        <v>71.428600000000003</v>
      </c>
      <c r="Q1474">
        <v>5969</v>
      </c>
      <c r="R1474" t="s">
        <v>20701</v>
      </c>
    </row>
    <row r="1475" spans="1:18" x14ac:dyDescent="0.35">
      <c r="A1475" t="s">
        <v>18928</v>
      </c>
      <c r="B1475" t="s">
        <v>20702</v>
      </c>
      <c r="C1475" t="s">
        <v>20703</v>
      </c>
      <c r="D1475">
        <v>54.320999999999998</v>
      </c>
      <c r="E1475">
        <v>162</v>
      </c>
      <c r="F1475">
        <v>58</v>
      </c>
      <c r="G1475">
        <v>2</v>
      </c>
      <c r="H1475">
        <v>22</v>
      </c>
      <c r="I1475">
        <v>167</v>
      </c>
      <c r="J1475">
        <v>5</v>
      </c>
      <c r="K1475">
        <v>166</v>
      </c>
      <c r="L1475">
        <v>5.0600000000000003E-55</v>
      </c>
      <c r="M1475">
        <v>171</v>
      </c>
      <c r="N1475">
        <v>169</v>
      </c>
      <c r="O1475">
        <v>95.858000000000004</v>
      </c>
      <c r="P1475">
        <v>95.858000000000004</v>
      </c>
      <c r="Q1475">
        <v>3835</v>
      </c>
      <c r="R1475" t="s">
        <v>20703</v>
      </c>
    </row>
    <row r="1476" spans="1:18" x14ac:dyDescent="0.35">
      <c r="A1476" t="s">
        <v>19197</v>
      </c>
      <c r="B1476" t="s">
        <v>20704</v>
      </c>
      <c r="C1476" t="s">
        <v>20705</v>
      </c>
      <c r="D1476">
        <v>28.571000000000002</v>
      </c>
      <c r="E1476">
        <v>119</v>
      </c>
      <c r="F1476">
        <v>59</v>
      </c>
      <c r="G1476">
        <v>5</v>
      </c>
      <c r="H1476">
        <v>29</v>
      </c>
      <c r="I1476">
        <v>137</v>
      </c>
      <c r="J1476">
        <v>4</v>
      </c>
      <c r="K1476">
        <v>106</v>
      </c>
      <c r="L1476">
        <v>0.11</v>
      </c>
      <c r="M1476">
        <v>32.299999999999997</v>
      </c>
      <c r="N1476">
        <v>144</v>
      </c>
      <c r="O1476">
        <v>82.638900000000007</v>
      </c>
      <c r="P1476">
        <v>82.638900000000007</v>
      </c>
      <c r="Q1476">
        <v>125</v>
      </c>
      <c r="R1476" t="s">
        <v>20705</v>
      </c>
    </row>
    <row r="1477" spans="1:18" x14ac:dyDescent="0.35">
      <c r="A1477" t="s">
        <v>19104</v>
      </c>
      <c r="B1477" t="s">
        <v>20704</v>
      </c>
      <c r="C1477" t="s">
        <v>20705</v>
      </c>
      <c r="D1477">
        <v>23.387</v>
      </c>
      <c r="E1477">
        <v>124</v>
      </c>
      <c r="F1477">
        <v>90</v>
      </c>
      <c r="G1477">
        <v>2</v>
      </c>
      <c r="H1477">
        <v>37</v>
      </c>
      <c r="I1477">
        <v>160</v>
      </c>
      <c r="J1477">
        <v>10</v>
      </c>
      <c r="K1477">
        <v>128</v>
      </c>
      <c r="L1477">
        <v>4.5999999999999999E-2</v>
      </c>
      <c r="M1477">
        <v>33.5</v>
      </c>
      <c r="N1477">
        <v>144</v>
      </c>
      <c r="O1477">
        <v>86.111099999999993</v>
      </c>
      <c r="P1477">
        <v>86.111099999999993</v>
      </c>
      <c r="Q1477">
        <v>5954</v>
      </c>
      <c r="R1477" t="s">
        <v>20705</v>
      </c>
    </row>
    <row r="1478" spans="1:18" x14ac:dyDescent="0.35">
      <c r="A1478" t="s">
        <v>18953</v>
      </c>
      <c r="B1478" t="s">
        <v>20706</v>
      </c>
      <c r="C1478" t="s">
        <v>20707</v>
      </c>
      <c r="D1478">
        <v>23.35</v>
      </c>
      <c r="E1478">
        <v>197</v>
      </c>
      <c r="F1478">
        <v>107</v>
      </c>
      <c r="G1478">
        <v>6</v>
      </c>
      <c r="H1478">
        <v>468</v>
      </c>
      <c r="I1478">
        <v>627</v>
      </c>
      <c r="J1478">
        <v>6</v>
      </c>
      <c r="K1478">
        <v>195</v>
      </c>
      <c r="L1478">
        <v>0.03</v>
      </c>
      <c r="M1478">
        <v>37.700000000000003</v>
      </c>
      <c r="N1478">
        <v>352</v>
      </c>
      <c r="O1478">
        <v>55.965899999999998</v>
      </c>
      <c r="P1478">
        <v>55.965899999999998</v>
      </c>
      <c r="Q1478">
        <v>1947</v>
      </c>
      <c r="R1478" t="s">
        <v>20707</v>
      </c>
    </row>
    <row r="1479" spans="1:18" x14ac:dyDescent="0.35">
      <c r="A1479" t="s">
        <v>19038</v>
      </c>
      <c r="B1479" t="s">
        <v>15367</v>
      </c>
      <c r="C1479" t="s">
        <v>20708</v>
      </c>
      <c r="D1479">
        <v>23.036999999999999</v>
      </c>
      <c r="E1479">
        <v>191</v>
      </c>
      <c r="F1479">
        <v>106</v>
      </c>
      <c r="G1479">
        <v>6</v>
      </c>
      <c r="H1479">
        <v>360</v>
      </c>
      <c r="I1479">
        <v>509</v>
      </c>
      <c r="J1479">
        <v>57</v>
      </c>
      <c r="K1479">
        <v>247</v>
      </c>
      <c r="L1479">
        <v>8.4400000000000005E-5</v>
      </c>
      <c r="M1479">
        <v>45.1</v>
      </c>
      <c r="N1479">
        <v>305</v>
      </c>
      <c r="O1479">
        <v>62.622999999999998</v>
      </c>
      <c r="P1479">
        <v>62.622999999999998</v>
      </c>
      <c r="Q1479">
        <v>3245</v>
      </c>
      <c r="R1479" t="s">
        <v>20708</v>
      </c>
    </row>
    <row r="1480" spans="1:18" x14ac:dyDescent="0.35">
      <c r="A1480" t="s">
        <v>18920</v>
      </c>
      <c r="B1480" t="s">
        <v>20709</v>
      </c>
      <c r="C1480" t="s">
        <v>20710</v>
      </c>
      <c r="D1480">
        <v>31.579000000000001</v>
      </c>
      <c r="E1480">
        <v>152</v>
      </c>
      <c r="F1480">
        <v>94</v>
      </c>
      <c r="G1480">
        <v>4</v>
      </c>
      <c r="H1480">
        <v>187</v>
      </c>
      <c r="I1480">
        <v>334</v>
      </c>
      <c r="J1480">
        <v>84</v>
      </c>
      <c r="K1480">
        <v>229</v>
      </c>
      <c r="L1480">
        <v>1.8E-9</v>
      </c>
      <c r="M1480">
        <v>58.2</v>
      </c>
      <c r="N1480">
        <v>266</v>
      </c>
      <c r="O1480">
        <v>57.142899999999997</v>
      </c>
      <c r="P1480">
        <v>57.142899999999997</v>
      </c>
      <c r="Q1480">
        <v>5207</v>
      </c>
      <c r="R1480" t="s">
        <v>20710</v>
      </c>
    </row>
    <row r="1481" spans="1:18" x14ac:dyDescent="0.35">
      <c r="A1481" t="s">
        <v>18917</v>
      </c>
      <c r="B1481" t="s">
        <v>15182</v>
      </c>
      <c r="C1481" t="s">
        <v>20711</v>
      </c>
      <c r="D1481">
        <v>27.411000000000001</v>
      </c>
      <c r="E1481">
        <v>197</v>
      </c>
      <c r="F1481">
        <v>106</v>
      </c>
      <c r="G1481">
        <v>8</v>
      </c>
      <c r="H1481">
        <v>134</v>
      </c>
      <c r="I1481">
        <v>309</v>
      </c>
      <c r="J1481">
        <v>5</v>
      </c>
      <c r="K1481">
        <v>185</v>
      </c>
      <c r="L1481">
        <v>4.7299999999999996E-6</v>
      </c>
      <c r="M1481">
        <v>48.1</v>
      </c>
      <c r="N1481">
        <v>259</v>
      </c>
      <c r="O1481">
        <v>76.061800000000005</v>
      </c>
      <c r="P1481">
        <v>76.061800000000005</v>
      </c>
      <c r="Q1481">
        <v>5627</v>
      </c>
      <c r="R1481" t="s">
        <v>20711</v>
      </c>
    </row>
    <row r="1482" spans="1:18" x14ac:dyDescent="0.35">
      <c r="A1482" t="s">
        <v>18928</v>
      </c>
      <c r="B1482" t="s">
        <v>20712</v>
      </c>
      <c r="C1482" t="s">
        <v>20713</v>
      </c>
      <c r="D1482">
        <v>67.105000000000004</v>
      </c>
      <c r="E1482">
        <v>152</v>
      </c>
      <c r="F1482">
        <v>50</v>
      </c>
      <c r="G1482">
        <v>0</v>
      </c>
      <c r="H1482">
        <v>17</v>
      </c>
      <c r="I1482">
        <v>168</v>
      </c>
      <c r="J1482">
        <v>6</v>
      </c>
      <c r="K1482">
        <v>157</v>
      </c>
      <c r="L1482">
        <v>3.6999999999999998E-62</v>
      </c>
      <c r="M1482">
        <v>189</v>
      </c>
      <c r="N1482">
        <v>170</v>
      </c>
      <c r="O1482">
        <v>89.411799999999999</v>
      </c>
      <c r="P1482">
        <v>89.411799999999999</v>
      </c>
      <c r="Q1482">
        <v>3707</v>
      </c>
      <c r="R1482" t="s">
        <v>20713</v>
      </c>
    </row>
    <row r="1483" spans="1:18" x14ac:dyDescent="0.35">
      <c r="A1483" t="s">
        <v>18943</v>
      </c>
      <c r="B1483" t="s">
        <v>15477</v>
      </c>
      <c r="C1483" t="s">
        <v>18544</v>
      </c>
      <c r="D1483">
        <v>27.811</v>
      </c>
      <c r="E1483">
        <v>169</v>
      </c>
      <c r="F1483">
        <v>89</v>
      </c>
      <c r="G1483">
        <v>7</v>
      </c>
      <c r="H1483">
        <v>30</v>
      </c>
      <c r="I1483">
        <v>177</v>
      </c>
      <c r="J1483">
        <v>3</v>
      </c>
      <c r="K1483">
        <v>159</v>
      </c>
      <c r="L1483">
        <v>1.3200000000000001E-4</v>
      </c>
      <c r="M1483">
        <v>42.7</v>
      </c>
      <c r="N1483">
        <v>256</v>
      </c>
      <c r="O1483">
        <v>66.015600000000006</v>
      </c>
      <c r="P1483">
        <v>66.015600000000006</v>
      </c>
      <c r="Q1483">
        <v>1377</v>
      </c>
      <c r="R1483" t="s">
        <v>18544</v>
      </c>
    </row>
    <row r="1484" spans="1:18" x14ac:dyDescent="0.35">
      <c r="A1484" t="s">
        <v>18946</v>
      </c>
      <c r="B1484" t="s">
        <v>20714</v>
      </c>
      <c r="C1484" t="s">
        <v>20715</v>
      </c>
      <c r="D1484">
        <v>28.902000000000001</v>
      </c>
      <c r="E1484">
        <v>173</v>
      </c>
      <c r="F1484">
        <v>91</v>
      </c>
      <c r="G1484">
        <v>7</v>
      </c>
      <c r="H1484">
        <v>6</v>
      </c>
      <c r="I1484">
        <v>150</v>
      </c>
      <c r="J1484">
        <v>3</v>
      </c>
      <c r="K1484">
        <v>171</v>
      </c>
      <c r="L1484">
        <v>1.9100000000000001E-4</v>
      </c>
      <c r="M1484">
        <v>42.4</v>
      </c>
      <c r="N1484">
        <v>256</v>
      </c>
      <c r="O1484">
        <v>67.578100000000006</v>
      </c>
      <c r="P1484">
        <v>67.578100000000006</v>
      </c>
      <c r="Q1484">
        <v>731</v>
      </c>
      <c r="R1484" t="s">
        <v>20715</v>
      </c>
    </row>
    <row r="1485" spans="1:18" x14ac:dyDescent="0.35">
      <c r="A1485" t="s">
        <v>18943</v>
      </c>
      <c r="B1485" t="s">
        <v>20714</v>
      </c>
      <c r="C1485" t="s">
        <v>20715</v>
      </c>
      <c r="D1485">
        <v>26.626999999999999</v>
      </c>
      <c r="E1485">
        <v>169</v>
      </c>
      <c r="F1485">
        <v>91</v>
      </c>
      <c r="G1485">
        <v>6</v>
      </c>
      <c r="H1485">
        <v>30</v>
      </c>
      <c r="I1485">
        <v>177</v>
      </c>
      <c r="J1485">
        <v>3</v>
      </c>
      <c r="K1485">
        <v>159</v>
      </c>
      <c r="L1485">
        <v>1E-3</v>
      </c>
      <c r="M1485">
        <v>39.700000000000003</v>
      </c>
      <c r="N1485">
        <v>256</v>
      </c>
      <c r="O1485">
        <v>66.015600000000006</v>
      </c>
      <c r="P1485">
        <v>66.015600000000006</v>
      </c>
      <c r="Q1485">
        <v>1591</v>
      </c>
      <c r="R1485" t="s">
        <v>20715</v>
      </c>
    </row>
    <row r="1486" spans="1:18" x14ac:dyDescent="0.35">
      <c r="A1486" t="s">
        <v>18917</v>
      </c>
      <c r="B1486" t="s">
        <v>20714</v>
      </c>
      <c r="C1486" t="s">
        <v>20715</v>
      </c>
      <c r="D1486">
        <v>28.241</v>
      </c>
      <c r="E1486">
        <v>216</v>
      </c>
      <c r="F1486">
        <v>131</v>
      </c>
      <c r="G1486">
        <v>10</v>
      </c>
      <c r="H1486">
        <v>134</v>
      </c>
      <c r="I1486">
        <v>333</v>
      </c>
      <c r="J1486">
        <v>5</v>
      </c>
      <c r="K1486">
        <v>212</v>
      </c>
      <c r="L1486">
        <v>4.9899999999999997E-6</v>
      </c>
      <c r="M1486">
        <v>48.1</v>
      </c>
      <c r="N1486">
        <v>256</v>
      </c>
      <c r="O1486">
        <v>84.375</v>
      </c>
      <c r="P1486">
        <v>84.375</v>
      </c>
      <c r="Q1486">
        <v>5632</v>
      </c>
      <c r="R1486" t="s">
        <v>20715</v>
      </c>
    </row>
    <row r="1487" spans="1:18" x14ac:dyDescent="0.35">
      <c r="A1487" t="s">
        <v>19596</v>
      </c>
      <c r="B1487" t="s">
        <v>16708</v>
      </c>
      <c r="C1487" t="s">
        <v>16709</v>
      </c>
      <c r="D1487">
        <v>22.068999999999999</v>
      </c>
      <c r="E1487">
        <v>145</v>
      </c>
      <c r="F1487">
        <v>84</v>
      </c>
      <c r="G1487">
        <v>3</v>
      </c>
      <c r="H1487">
        <v>46</v>
      </c>
      <c r="I1487">
        <v>161</v>
      </c>
      <c r="J1487">
        <v>17</v>
      </c>
      <c r="K1487">
        <v>161</v>
      </c>
      <c r="L1487">
        <v>4.2000000000000003E-2</v>
      </c>
      <c r="M1487">
        <v>35.4</v>
      </c>
      <c r="N1487">
        <v>274</v>
      </c>
      <c r="O1487">
        <v>52.919699999999999</v>
      </c>
      <c r="P1487">
        <v>52.919699999999999</v>
      </c>
      <c r="Q1487">
        <v>828</v>
      </c>
      <c r="R1487" t="s">
        <v>16709</v>
      </c>
    </row>
    <row r="1488" spans="1:18" x14ac:dyDescent="0.35">
      <c r="A1488" t="s">
        <v>18953</v>
      </c>
      <c r="B1488" t="s">
        <v>16708</v>
      </c>
      <c r="C1488" t="s">
        <v>16709</v>
      </c>
      <c r="D1488">
        <v>25.516999999999999</v>
      </c>
      <c r="E1488">
        <v>145</v>
      </c>
      <c r="F1488">
        <v>81</v>
      </c>
      <c r="G1488">
        <v>4</v>
      </c>
      <c r="H1488">
        <v>500</v>
      </c>
      <c r="I1488">
        <v>620</v>
      </c>
      <c r="J1488">
        <v>18</v>
      </c>
      <c r="K1488">
        <v>159</v>
      </c>
      <c r="L1488">
        <v>1E-3</v>
      </c>
      <c r="M1488">
        <v>42</v>
      </c>
      <c r="N1488">
        <v>274</v>
      </c>
      <c r="O1488">
        <v>52.919699999999999</v>
      </c>
      <c r="P1488">
        <v>52.919699999999999</v>
      </c>
      <c r="Q1488">
        <v>1928</v>
      </c>
      <c r="R1488" t="s">
        <v>16709</v>
      </c>
    </row>
    <row r="1489" spans="1:18" x14ac:dyDescent="0.35">
      <c r="A1489" t="s">
        <v>19597</v>
      </c>
      <c r="B1489" t="s">
        <v>16708</v>
      </c>
      <c r="C1489" t="s">
        <v>16709</v>
      </c>
      <c r="D1489">
        <v>26.428999999999998</v>
      </c>
      <c r="E1489">
        <v>140</v>
      </c>
      <c r="F1489">
        <v>74</v>
      </c>
      <c r="G1489">
        <v>5</v>
      </c>
      <c r="H1489">
        <v>604</v>
      </c>
      <c r="I1489">
        <v>718</v>
      </c>
      <c r="J1489">
        <v>24</v>
      </c>
      <c r="K1489">
        <v>159</v>
      </c>
      <c r="L1489">
        <v>5.8000000000000003E-2</v>
      </c>
      <c r="M1489">
        <v>37</v>
      </c>
      <c r="N1489">
        <v>274</v>
      </c>
      <c r="O1489">
        <v>51.094900000000003</v>
      </c>
      <c r="P1489">
        <v>51.094900000000003</v>
      </c>
      <c r="Q1489">
        <v>3458</v>
      </c>
      <c r="R1489" t="s">
        <v>16709</v>
      </c>
    </row>
    <row r="1490" spans="1:18" x14ac:dyDescent="0.35">
      <c r="A1490" t="s">
        <v>19197</v>
      </c>
      <c r="B1490" t="s">
        <v>20716</v>
      </c>
      <c r="C1490" t="s">
        <v>20717</v>
      </c>
      <c r="D1490">
        <v>26.315999999999999</v>
      </c>
      <c r="E1490">
        <v>114</v>
      </c>
      <c r="F1490">
        <v>64</v>
      </c>
      <c r="G1490">
        <v>6</v>
      </c>
      <c r="H1490">
        <v>29</v>
      </c>
      <c r="I1490">
        <v>134</v>
      </c>
      <c r="J1490">
        <v>4</v>
      </c>
      <c r="K1490">
        <v>105</v>
      </c>
      <c r="L1490">
        <v>0.76</v>
      </c>
      <c r="M1490">
        <v>30</v>
      </c>
      <c r="N1490">
        <v>142</v>
      </c>
      <c r="O1490">
        <v>80.281700000000001</v>
      </c>
      <c r="P1490">
        <v>80.281700000000001</v>
      </c>
      <c r="Q1490">
        <v>134</v>
      </c>
      <c r="R1490" t="s">
        <v>20717</v>
      </c>
    </row>
    <row r="1491" spans="1:18" x14ac:dyDescent="0.35">
      <c r="A1491" t="s">
        <v>18976</v>
      </c>
      <c r="B1491" t="s">
        <v>20716</v>
      </c>
      <c r="C1491" t="s">
        <v>20717</v>
      </c>
      <c r="D1491">
        <v>25.423999999999999</v>
      </c>
      <c r="E1491">
        <v>118</v>
      </c>
      <c r="F1491">
        <v>64</v>
      </c>
      <c r="G1491">
        <v>4</v>
      </c>
      <c r="H1491">
        <v>17</v>
      </c>
      <c r="I1491">
        <v>123</v>
      </c>
      <c r="J1491">
        <v>2</v>
      </c>
      <c r="K1491">
        <v>106</v>
      </c>
      <c r="L1491">
        <v>0.12</v>
      </c>
      <c r="M1491">
        <v>32</v>
      </c>
      <c r="N1491">
        <v>142</v>
      </c>
      <c r="O1491">
        <v>83.098600000000005</v>
      </c>
      <c r="P1491">
        <v>83.098600000000005</v>
      </c>
      <c r="Q1491">
        <v>1741</v>
      </c>
      <c r="R1491" t="s">
        <v>20717</v>
      </c>
    </row>
    <row r="1492" spans="1:18" x14ac:dyDescent="0.35">
      <c r="A1492" t="s">
        <v>18946</v>
      </c>
      <c r="B1492" t="s">
        <v>15289</v>
      </c>
      <c r="C1492" t="s">
        <v>15825</v>
      </c>
      <c r="D1492">
        <v>27.972000000000001</v>
      </c>
      <c r="E1492">
        <v>143</v>
      </c>
      <c r="F1492">
        <v>85</v>
      </c>
      <c r="G1492">
        <v>5</v>
      </c>
      <c r="H1492">
        <v>104</v>
      </c>
      <c r="I1492">
        <v>243</v>
      </c>
      <c r="J1492">
        <v>1</v>
      </c>
      <c r="K1492">
        <v>128</v>
      </c>
      <c r="L1492">
        <v>9.1500000000000005E-6</v>
      </c>
      <c r="M1492">
        <v>44.7</v>
      </c>
      <c r="N1492">
        <v>138</v>
      </c>
      <c r="O1492">
        <v>103.623</v>
      </c>
      <c r="P1492">
        <v>101</v>
      </c>
      <c r="Q1492">
        <v>595</v>
      </c>
      <c r="R1492" t="s">
        <v>15825</v>
      </c>
    </row>
    <row r="1493" spans="1:18" x14ac:dyDescent="0.35">
      <c r="A1493" t="s">
        <v>18940</v>
      </c>
      <c r="B1493" t="s">
        <v>20718</v>
      </c>
      <c r="C1493" t="s">
        <v>20719</v>
      </c>
      <c r="D1493">
        <v>41.447000000000003</v>
      </c>
      <c r="E1493">
        <v>760</v>
      </c>
      <c r="F1493">
        <v>415</v>
      </c>
      <c r="G1493">
        <v>9</v>
      </c>
      <c r="H1493">
        <v>9</v>
      </c>
      <c r="I1493">
        <v>743</v>
      </c>
      <c r="J1493">
        <v>10</v>
      </c>
      <c r="K1493">
        <v>764</v>
      </c>
      <c r="L1493">
        <v>1.61E-170</v>
      </c>
      <c r="M1493">
        <v>509</v>
      </c>
      <c r="N1493">
        <v>765</v>
      </c>
      <c r="O1493">
        <v>99.346400000000003</v>
      </c>
      <c r="P1493">
        <v>99.346400000000003</v>
      </c>
      <c r="Q1493">
        <v>4526</v>
      </c>
      <c r="R1493" t="s">
        <v>20719</v>
      </c>
    </row>
    <row r="1494" spans="1:18" x14ac:dyDescent="0.35">
      <c r="A1494" t="s">
        <v>19220</v>
      </c>
      <c r="B1494" t="s">
        <v>16280</v>
      </c>
      <c r="C1494" t="s">
        <v>20720</v>
      </c>
      <c r="D1494">
        <v>27.928000000000001</v>
      </c>
      <c r="E1494">
        <v>111</v>
      </c>
      <c r="F1494">
        <v>70</v>
      </c>
      <c r="G1494">
        <v>4</v>
      </c>
      <c r="H1494">
        <v>6</v>
      </c>
      <c r="I1494">
        <v>114</v>
      </c>
      <c r="J1494">
        <v>1</v>
      </c>
      <c r="K1494">
        <v>103</v>
      </c>
      <c r="L1494">
        <v>0.04</v>
      </c>
      <c r="M1494">
        <v>33.5</v>
      </c>
      <c r="N1494">
        <v>206</v>
      </c>
      <c r="O1494">
        <v>53.883499999999998</v>
      </c>
      <c r="P1494">
        <v>53.883499999999998</v>
      </c>
      <c r="Q1494">
        <v>5983</v>
      </c>
      <c r="R1494" t="s">
        <v>20720</v>
      </c>
    </row>
    <row r="1495" spans="1:18" x14ac:dyDescent="0.35">
      <c r="A1495" t="s">
        <v>19038</v>
      </c>
      <c r="B1495" t="s">
        <v>19968</v>
      </c>
      <c r="C1495" t="s">
        <v>20721</v>
      </c>
      <c r="D1495">
        <v>26</v>
      </c>
      <c r="E1495">
        <v>150</v>
      </c>
      <c r="F1495">
        <v>83</v>
      </c>
      <c r="G1495">
        <v>6</v>
      </c>
      <c r="H1495">
        <v>426</v>
      </c>
      <c r="I1495">
        <v>550</v>
      </c>
      <c r="J1495">
        <v>11</v>
      </c>
      <c r="K1495">
        <v>157</v>
      </c>
      <c r="L1495">
        <v>1.35E-4</v>
      </c>
      <c r="M1495">
        <v>43.1</v>
      </c>
      <c r="N1495">
        <v>171</v>
      </c>
      <c r="O1495">
        <v>87.719300000000004</v>
      </c>
      <c r="P1495">
        <v>87.719300000000004</v>
      </c>
      <c r="Q1495">
        <v>3268</v>
      </c>
      <c r="R1495" t="s">
        <v>20721</v>
      </c>
    </row>
    <row r="1496" spans="1:18" x14ac:dyDescent="0.35">
      <c r="A1496" t="s">
        <v>18920</v>
      </c>
      <c r="B1496" t="s">
        <v>20722</v>
      </c>
      <c r="C1496" t="s">
        <v>20723</v>
      </c>
      <c r="D1496">
        <v>34.337000000000003</v>
      </c>
      <c r="E1496">
        <v>166</v>
      </c>
      <c r="F1496">
        <v>77</v>
      </c>
      <c r="G1496">
        <v>4</v>
      </c>
      <c r="H1496">
        <v>169</v>
      </c>
      <c r="I1496">
        <v>334</v>
      </c>
      <c r="J1496">
        <v>98</v>
      </c>
      <c r="K1496">
        <v>231</v>
      </c>
      <c r="L1496">
        <v>2.0500000000000002E-9</v>
      </c>
      <c r="M1496">
        <v>58.2</v>
      </c>
      <c r="N1496">
        <v>290</v>
      </c>
      <c r="O1496">
        <v>57.241399999999999</v>
      </c>
      <c r="P1496">
        <v>57.241399999999999</v>
      </c>
      <c r="Q1496">
        <v>5208</v>
      </c>
      <c r="R1496" t="s">
        <v>20723</v>
      </c>
    </row>
    <row r="1497" spans="1:18" x14ac:dyDescent="0.35">
      <c r="A1497" t="s">
        <v>18946</v>
      </c>
      <c r="B1497" t="s">
        <v>17361</v>
      </c>
      <c r="C1497" t="s">
        <v>17362</v>
      </c>
      <c r="D1497">
        <v>24.8</v>
      </c>
      <c r="E1497">
        <v>250</v>
      </c>
      <c r="F1497">
        <v>158</v>
      </c>
      <c r="G1497">
        <v>10</v>
      </c>
      <c r="H1497">
        <v>5</v>
      </c>
      <c r="I1497">
        <v>236</v>
      </c>
      <c r="J1497">
        <v>4</v>
      </c>
      <c r="K1497">
        <v>241</v>
      </c>
      <c r="L1497">
        <v>9.6900000000000001E-8</v>
      </c>
      <c r="M1497">
        <v>52</v>
      </c>
      <c r="N1497">
        <v>252</v>
      </c>
      <c r="O1497">
        <v>99.206299999999999</v>
      </c>
      <c r="P1497">
        <v>99.206299999999999</v>
      </c>
      <c r="Q1497">
        <v>475</v>
      </c>
      <c r="R1497" t="s">
        <v>17362</v>
      </c>
    </row>
    <row r="1498" spans="1:18" x14ac:dyDescent="0.35">
      <c r="A1498" t="s">
        <v>18940</v>
      </c>
      <c r="B1498" t="s">
        <v>20724</v>
      </c>
      <c r="C1498" t="s">
        <v>20725</v>
      </c>
      <c r="D1498">
        <v>43.86</v>
      </c>
      <c r="E1498">
        <v>741</v>
      </c>
      <c r="F1498">
        <v>398</v>
      </c>
      <c r="G1498">
        <v>9</v>
      </c>
      <c r="H1498">
        <v>8</v>
      </c>
      <c r="I1498">
        <v>742</v>
      </c>
      <c r="J1498">
        <v>4</v>
      </c>
      <c r="K1498">
        <v>732</v>
      </c>
      <c r="L1498">
        <v>0</v>
      </c>
      <c r="M1498">
        <v>600</v>
      </c>
      <c r="N1498">
        <v>732</v>
      </c>
      <c r="O1498">
        <v>101.23</v>
      </c>
      <c r="P1498">
        <v>101</v>
      </c>
      <c r="Q1498">
        <v>4499</v>
      </c>
      <c r="R1498" t="s">
        <v>20725</v>
      </c>
    </row>
    <row r="1499" spans="1:18" x14ac:dyDescent="0.35">
      <c r="A1499" t="s">
        <v>20726</v>
      </c>
      <c r="B1499" t="s">
        <v>20727</v>
      </c>
      <c r="C1499" t="s">
        <v>20728</v>
      </c>
      <c r="D1499">
        <v>51.429000000000002</v>
      </c>
      <c r="E1499">
        <v>35</v>
      </c>
      <c r="F1499">
        <v>16</v>
      </c>
      <c r="G1499">
        <v>1</v>
      </c>
      <c r="H1499">
        <v>1</v>
      </c>
      <c r="I1499">
        <v>35</v>
      </c>
      <c r="J1499">
        <v>1</v>
      </c>
      <c r="K1499">
        <v>34</v>
      </c>
      <c r="L1499">
        <v>0.12</v>
      </c>
      <c r="M1499">
        <v>30.4</v>
      </c>
      <c r="N1499">
        <v>35</v>
      </c>
      <c r="O1499">
        <v>100</v>
      </c>
      <c r="P1499">
        <v>100</v>
      </c>
      <c r="Q1499">
        <v>1606</v>
      </c>
      <c r="R1499" t="s">
        <v>20728</v>
      </c>
    </row>
    <row r="1500" spans="1:18" x14ac:dyDescent="0.35">
      <c r="A1500" t="s">
        <v>18932</v>
      </c>
      <c r="B1500" t="s">
        <v>15179</v>
      </c>
      <c r="C1500" t="s">
        <v>20729</v>
      </c>
      <c r="D1500">
        <v>28.266999999999999</v>
      </c>
      <c r="E1500">
        <v>329</v>
      </c>
      <c r="F1500">
        <v>179</v>
      </c>
      <c r="G1500">
        <v>9</v>
      </c>
      <c r="H1500">
        <v>3</v>
      </c>
      <c r="I1500">
        <v>324</v>
      </c>
      <c r="J1500">
        <v>5</v>
      </c>
      <c r="K1500">
        <v>283</v>
      </c>
      <c r="L1500">
        <v>5.1100000000000002E-27</v>
      </c>
      <c r="M1500">
        <v>108</v>
      </c>
      <c r="N1500">
        <v>288</v>
      </c>
      <c r="O1500">
        <v>114.236</v>
      </c>
      <c r="P1500">
        <v>101</v>
      </c>
      <c r="Q1500">
        <v>4144</v>
      </c>
      <c r="R1500" t="s">
        <v>20729</v>
      </c>
    </row>
    <row r="1501" spans="1:18" x14ac:dyDescent="0.35">
      <c r="A1501" t="s">
        <v>18978</v>
      </c>
      <c r="B1501" t="s">
        <v>17823</v>
      </c>
      <c r="C1501" t="s">
        <v>17824</v>
      </c>
      <c r="D1501">
        <v>28.062999999999999</v>
      </c>
      <c r="E1501">
        <v>253</v>
      </c>
      <c r="F1501">
        <v>148</v>
      </c>
      <c r="G1501">
        <v>10</v>
      </c>
      <c r="H1501">
        <v>362</v>
      </c>
      <c r="I1501">
        <v>604</v>
      </c>
      <c r="J1501">
        <v>4</v>
      </c>
      <c r="K1501">
        <v>232</v>
      </c>
      <c r="L1501">
        <v>1.09E-10</v>
      </c>
      <c r="M1501">
        <v>64.3</v>
      </c>
      <c r="N1501">
        <v>270</v>
      </c>
      <c r="O1501">
        <v>93.703699999999998</v>
      </c>
      <c r="P1501">
        <v>93.703699999999998</v>
      </c>
      <c r="Q1501">
        <v>172</v>
      </c>
      <c r="R1501" t="s">
        <v>17824</v>
      </c>
    </row>
    <row r="1502" spans="1:18" x14ac:dyDescent="0.35">
      <c r="A1502" t="s">
        <v>19495</v>
      </c>
      <c r="B1502" t="s">
        <v>18726</v>
      </c>
      <c r="C1502" t="s">
        <v>18727</v>
      </c>
      <c r="D1502">
        <v>27.684000000000001</v>
      </c>
      <c r="E1502">
        <v>177</v>
      </c>
      <c r="F1502">
        <v>84</v>
      </c>
      <c r="G1502">
        <v>8</v>
      </c>
      <c r="H1502">
        <v>32</v>
      </c>
      <c r="I1502">
        <v>169</v>
      </c>
      <c r="J1502">
        <v>9</v>
      </c>
      <c r="K1502">
        <v>180</v>
      </c>
      <c r="L1502">
        <v>0.37</v>
      </c>
      <c r="M1502">
        <v>32.700000000000003</v>
      </c>
      <c r="N1502">
        <v>302</v>
      </c>
      <c r="O1502">
        <v>58.609299999999998</v>
      </c>
      <c r="P1502">
        <v>58.609299999999998</v>
      </c>
      <c r="Q1502">
        <v>2961</v>
      </c>
      <c r="R1502" t="s">
        <v>18727</v>
      </c>
    </row>
    <row r="1503" spans="1:18" x14ac:dyDescent="0.35">
      <c r="A1503" t="s">
        <v>18947</v>
      </c>
      <c r="B1503" t="s">
        <v>16214</v>
      </c>
      <c r="C1503" t="s">
        <v>17947</v>
      </c>
      <c r="D1503">
        <v>27.451000000000001</v>
      </c>
      <c r="E1503">
        <v>255</v>
      </c>
      <c r="F1503">
        <v>145</v>
      </c>
      <c r="G1503">
        <v>10</v>
      </c>
      <c r="H1503">
        <v>48</v>
      </c>
      <c r="I1503">
        <v>281</v>
      </c>
      <c r="J1503">
        <v>3</v>
      </c>
      <c r="K1503">
        <v>238</v>
      </c>
      <c r="L1503">
        <v>3.4900000000000001E-5</v>
      </c>
      <c r="M1503">
        <v>45.1</v>
      </c>
      <c r="N1503">
        <v>248</v>
      </c>
      <c r="O1503">
        <v>102.82299999999999</v>
      </c>
      <c r="P1503">
        <v>101</v>
      </c>
      <c r="Q1503">
        <v>1026</v>
      </c>
      <c r="R1503" t="s">
        <v>17947</v>
      </c>
    </row>
    <row r="1504" spans="1:18" x14ac:dyDescent="0.35">
      <c r="A1504" t="s">
        <v>18920</v>
      </c>
      <c r="B1504" t="s">
        <v>20730</v>
      </c>
      <c r="C1504" t="s">
        <v>20731</v>
      </c>
      <c r="D1504">
        <v>27.381</v>
      </c>
      <c r="E1504">
        <v>168</v>
      </c>
      <c r="F1504">
        <v>96</v>
      </c>
      <c r="G1504">
        <v>7</v>
      </c>
      <c r="H1504">
        <v>169</v>
      </c>
      <c r="I1504">
        <v>334</v>
      </c>
      <c r="J1504">
        <v>104</v>
      </c>
      <c r="K1504">
        <v>247</v>
      </c>
      <c r="L1504">
        <v>3.0499999999999999E-5</v>
      </c>
      <c r="M1504">
        <v>45.4</v>
      </c>
      <c r="N1504">
        <v>323</v>
      </c>
      <c r="O1504">
        <v>52.0124</v>
      </c>
      <c r="P1504">
        <v>52.0124</v>
      </c>
      <c r="Q1504">
        <v>5408</v>
      </c>
      <c r="R1504" t="s">
        <v>20731</v>
      </c>
    </row>
    <row r="1505" spans="1:18" x14ac:dyDescent="0.35">
      <c r="A1505" t="s">
        <v>18928</v>
      </c>
      <c r="B1505" t="s">
        <v>20732</v>
      </c>
      <c r="C1505" t="s">
        <v>20733</v>
      </c>
      <c r="D1505">
        <v>64.238</v>
      </c>
      <c r="E1505">
        <v>151</v>
      </c>
      <c r="F1505">
        <v>53</v>
      </c>
      <c r="G1505">
        <v>1</v>
      </c>
      <c r="H1505">
        <v>22</v>
      </c>
      <c r="I1505">
        <v>171</v>
      </c>
      <c r="J1505">
        <v>7</v>
      </c>
      <c r="K1505">
        <v>157</v>
      </c>
      <c r="L1505">
        <v>2.6500000000000002E-66</v>
      </c>
      <c r="M1505">
        <v>199</v>
      </c>
      <c r="N1505">
        <v>158</v>
      </c>
      <c r="O1505">
        <v>95.569599999999994</v>
      </c>
      <c r="P1505">
        <v>95.569599999999994</v>
      </c>
      <c r="Q1505">
        <v>3571</v>
      </c>
      <c r="R1505" t="s">
        <v>20733</v>
      </c>
    </row>
    <row r="1506" spans="1:18" x14ac:dyDescent="0.35">
      <c r="A1506" t="s">
        <v>19855</v>
      </c>
      <c r="B1506" t="s">
        <v>17832</v>
      </c>
      <c r="C1506" t="s">
        <v>20734</v>
      </c>
      <c r="D1506">
        <v>22.771999999999998</v>
      </c>
      <c r="E1506">
        <v>202</v>
      </c>
      <c r="F1506">
        <v>140</v>
      </c>
      <c r="G1506">
        <v>4</v>
      </c>
      <c r="H1506">
        <v>36</v>
      </c>
      <c r="I1506">
        <v>237</v>
      </c>
      <c r="J1506">
        <v>9</v>
      </c>
      <c r="K1506">
        <v>194</v>
      </c>
      <c r="L1506">
        <v>0.12</v>
      </c>
      <c r="M1506">
        <v>33.5</v>
      </c>
      <c r="N1506">
        <v>256</v>
      </c>
      <c r="O1506">
        <v>78.906199999999998</v>
      </c>
      <c r="P1506">
        <v>78.906199999999998</v>
      </c>
      <c r="Q1506">
        <v>809</v>
      </c>
      <c r="R1506" t="s">
        <v>20734</v>
      </c>
    </row>
    <row r="1507" spans="1:18" x14ac:dyDescent="0.35">
      <c r="A1507" t="s">
        <v>18932</v>
      </c>
      <c r="B1507" t="s">
        <v>20735</v>
      </c>
      <c r="C1507" t="s">
        <v>20736</v>
      </c>
      <c r="D1507">
        <v>30.132000000000001</v>
      </c>
      <c r="E1507">
        <v>302</v>
      </c>
      <c r="F1507">
        <v>158</v>
      </c>
      <c r="G1507">
        <v>6</v>
      </c>
      <c r="H1507">
        <v>1</v>
      </c>
      <c r="I1507">
        <v>298</v>
      </c>
      <c r="J1507">
        <v>1</v>
      </c>
      <c r="K1507">
        <v>253</v>
      </c>
      <c r="L1507">
        <v>2.0300000000000001E-23</v>
      </c>
      <c r="M1507">
        <v>98.2</v>
      </c>
      <c r="N1507">
        <v>290</v>
      </c>
      <c r="O1507">
        <v>104.13800000000001</v>
      </c>
      <c r="P1507">
        <v>101</v>
      </c>
      <c r="Q1507">
        <v>4249</v>
      </c>
      <c r="R1507" t="s">
        <v>20736</v>
      </c>
    </row>
    <row r="1508" spans="1:18" x14ac:dyDescent="0.35">
      <c r="A1508" t="s">
        <v>18943</v>
      </c>
      <c r="B1508" t="s">
        <v>17661</v>
      </c>
      <c r="C1508" t="s">
        <v>17662</v>
      </c>
      <c r="D1508">
        <v>30.702000000000002</v>
      </c>
      <c r="E1508">
        <v>228</v>
      </c>
      <c r="F1508">
        <v>101</v>
      </c>
      <c r="G1508">
        <v>13</v>
      </c>
      <c r="H1508">
        <v>23</v>
      </c>
      <c r="I1508">
        <v>227</v>
      </c>
      <c r="J1508">
        <v>23</v>
      </c>
      <c r="K1508">
        <v>216</v>
      </c>
      <c r="L1508">
        <v>4.0500000000000002E-6</v>
      </c>
      <c r="M1508">
        <v>47.8</v>
      </c>
      <c r="N1508">
        <v>283</v>
      </c>
      <c r="O1508">
        <v>80.565399999999997</v>
      </c>
      <c r="P1508">
        <v>80.565399999999997</v>
      </c>
      <c r="Q1508">
        <v>1215</v>
      </c>
      <c r="R1508" t="s">
        <v>17662</v>
      </c>
    </row>
    <row r="1509" spans="1:18" x14ac:dyDescent="0.35">
      <c r="A1509" t="s">
        <v>18917</v>
      </c>
      <c r="B1509" t="s">
        <v>17661</v>
      </c>
      <c r="C1509" t="s">
        <v>17662</v>
      </c>
      <c r="D1509">
        <v>27.315000000000001</v>
      </c>
      <c r="E1509">
        <v>216</v>
      </c>
      <c r="F1509">
        <v>134</v>
      </c>
      <c r="G1509">
        <v>8</v>
      </c>
      <c r="H1509">
        <v>134</v>
      </c>
      <c r="I1509">
        <v>333</v>
      </c>
      <c r="J1509">
        <v>32</v>
      </c>
      <c r="K1509">
        <v>240</v>
      </c>
      <c r="L1509">
        <v>1.2699999999999999E-6</v>
      </c>
      <c r="M1509">
        <v>50.1</v>
      </c>
      <c r="N1509">
        <v>283</v>
      </c>
      <c r="O1509">
        <v>76.325100000000006</v>
      </c>
      <c r="P1509">
        <v>76.325100000000006</v>
      </c>
      <c r="Q1509">
        <v>5599</v>
      </c>
      <c r="R1509" t="s">
        <v>17662</v>
      </c>
    </row>
    <row r="1510" spans="1:18" x14ac:dyDescent="0.35">
      <c r="A1510" t="s">
        <v>18940</v>
      </c>
      <c r="B1510" t="s">
        <v>20737</v>
      </c>
      <c r="C1510" t="s">
        <v>20738</v>
      </c>
      <c r="D1510">
        <v>37.567999999999998</v>
      </c>
      <c r="E1510">
        <v>740</v>
      </c>
      <c r="F1510">
        <v>425</v>
      </c>
      <c r="G1510">
        <v>12</v>
      </c>
      <c r="H1510">
        <v>8</v>
      </c>
      <c r="I1510">
        <v>742</v>
      </c>
      <c r="J1510">
        <v>18</v>
      </c>
      <c r="K1510">
        <v>725</v>
      </c>
      <c r="L1510">
        <v>7.4400000000000002E-140</v>
      </c>
      <c r="M1510">
        <v>429</v>
      </c>
      <c r="N1510">
        <v>732</v>
      </c>
      <c r="O1510">
        <v>101.093</v>
      </c>
      <c r="P1510">
        <v>101</v>
      </c>
      <c r="Q1510">
        <v>4651</v>
      </c>
      <c r="R1510" t="s">
        <v>20738</v>
      </c>
    </row>
    <row r="1511" spans="1:18" x14ac:dyDescent="0.35">
      <c r="A1511" t="s">
        <v>18928</v>
      </c>
      <c r="B1511" t="s">
        <v>20739</v>
      </c>
      <c r="C1511" t="s">
        <v>20740</v>
      </c>
      <c r="D1511">
        <v>67.784999999999997</v>
      </c>
      <c r="E1511">
        <v>149</v>
      </c>
      <c r="F1511">
        <v>48</v>
      </c>
      <c r="G1511">
        <v>0</v>
      </c>
      <c r="H1511">
        <v>22</v>
      </c>
      <c r="I1511">
        <v>170</v>
      </c>
      <c r="J1511">
        <v>18</v>
      </c>
      <c r="K1511">
        <v>166</v>
      </c>
      <c r="L1511">
        <v>9.9400000000000003E-73</v>
      </c>
      <c r="M1511">
        <v>216</v>
      </c>
      <c r="N1511">
        <v>168</v>
      </c>
      <c r="O1511">
        <v>88.6905</v>
      </c>
      <c r="P1511">
        <v>88.6905</v>
      </c>
      <c r="Q1511">
        <v>3500</v>
      </c>
      <c r="R1511" t="s">
        <v>20740</v>
      </c>
    </row>
    <row r="1512" spans="1:18" x14ac:dyDescent="0.35">
      <c r="A1512" t="s">
        <v>19091</v>
      </c>
      <c r="B1512" t="s">
        <v>20741</v>
      </c>
      <c r="C1512" t="s">
        <v>20742</v>
      </c>
      <c r="D1512">
        <v>36.207000000000001</v>
      </c>
      <c r="E1512">
        <v>58</v>
      </c>
      <c r="F1512">
        <v>36</v>
      </c>
      <c r="G1512">
        <v>1</v>
      </c>
      <c r="H1512">
        <v>12</v>
      </c>
      <c r="I1512">
        <v>69</v>
      </c>
      <c r="J1512">
        <v>1</v>
      </c>
      <c r="K1512">
        <v>57</v>
      </c>
      <c r="L1512">
        <v>3.0699999999999998E-6</v>
      </c>
      <c r="M1512">
        <v>40.4</v>
      </c>
      <c r="N1512">
        <v>57</v>
      </c>
      <c r="O1512">
        <v>101.754</v>
      </c>
      <c r="P1512">
        <v>101</v>
      </c>
      <c r="Q1512">
        <v>1892</v>
      </c>
      <c r="R1512" t="s">
        <v>20742</v>
      </c>
    </row>
    <row r="1513" spans="1:18" x14ac:dyDescent="0.35">
      <c r="A1513" t="s">
        <v>18935</v>
      </c>
      <c r="B1513" t="s">
        <v>15352</v>
      </c>
      <c r="C1513" t="s">
        <v>20743</v>
      </c>
      <c r="D1513">
        <v>36.646000000000001</v>
      </c>
      <c r="E1513">
        <v>161</v>
      </c>
      <c r="F1513">
        <v>90</v>
      </c>
      <c r="G1513">
        <v>3</v>
      </c>
      <c r="H1513">
        <v>1</v>
      </c>
      <c r="I1513">
        <v>161</v>
      </c>
      <c r="J1513">
        <v>1</v>
      </c>
      <c r="K1513">
        <v>149</v>
      </c>
      <c r="L1513">
        <v>9.4600000000000002E-29</v>
      </c>
      <c r="M1513">
        <v>104</v>
      </c>
      <c r="N1513">
        <v>157</v>
      </c>
      <c r="O1513">
        <v>102.548</v>
      </c>
      <c r="P1513">
        <v>101</v>
      </c>
      <c r="Q1513">
        <v>2564</v>
      </c>
      <c r="R1513" t="s">
        <v>20743</v>
      </c>
    </row>
    <row r="1514" spans="1:18" x14ac:dyDescent="0.35">
      <c r="A1514" t="s">
        <v>19000</v>
      </c>
      <c r="B1514" t="s">
        <v>20744</v>
      </c>
      <c r="C1514" t="s">
        <v>20745</v>
      </c>
      <c r="D1514">
        <v>39.259</v>
      </c>
      <c r="E1514">
        <v>945</v>
      </c>
      <c r="F1514">
        <v>542</v>
      </c>
      <c r="G1514">
        <v>12</v>
      </c>
      <c r="H1514">
        <v>25</v>
      </c>
      <c r="I1514">
        <v>946</v>
      </c>
      <c r="J1514">
        <v>7</v>
      </c>
      <c r="K1514">
        <v>942</v>
      </c>
      <c r="L1514">
        <v>0</v>
      </c>
      <c r="M1514">
        <v>657</v>
      </c>
      <c r="N1514">
        <v>943</v>
      </c>
      <c r="O1514">
        <v>100.212</v>
      </c>
      <c r="P1514">
        <v>101</v>
      </c>
      <c r="Q1514">
        <v>1997</v>
      </c>
      <c r="R1514" t="s">
        <v>20745</v>
      </c>
    </row>
    <row r="1515" spans="1:18" x14ac:dyDescent="0.35">
      <c r="A1515" t="s">
        <v>19038</v>
      </c>
      <c r="B1515" t="s">
        <v>19329</v>
      </c>
      <c r="C1515" t="s">
        <v>20746</v>
      </c>
      <c r="D1515">
        <v>22.062999999999999</v>
      </c>
      <c r="E1515">
        <v>349</v>
      </c>
      <c r="F1515">
        <v>196</v>
      </c>
      <c r="G1515">
        <v>16</v>
      </c>
      <c r="H1515">
        <v>229</v>
      </c>
      <c r="I1515">
        <v>509</v>
      </c>
      <c r="J1515">
        <v>232</v>
      </c>
      <c r="K1515">
        <v>572</v>
      </c>
      <c r="L1515">
        <v>2.9799999999999999E-5</v>
      </c>
      <c r="M1515">
        <v>47.4</v>
      </c>
      <c r="N1515">
        <v>630</v>
      </c>
      <c r="O1515">
        <v>55.396799999999999</v>
      </c>
      <c r="P1515">
        <v>55.396799999999999</v>
      </c>
      <c r="Q1515">
        <v>3208</v>
      </c>
      <c r="R1515" t="s">
        <v>20746</v>
      </c>
    </row>
    <row r="1516" spans="1:18" x14ac:dyDescent="0.35">
      <c r="A1516" t="s">
        <v>18946</v>
      </c>
      <c r="B1516" t="s">
        <v>15445</v>
      </c>
      <c r="C1516" t="s">
        <v>15446</v>
      </c>
      <c r="D1516">
        <v>26.122</v>
      </c>
      <c r="E1516">
        <v>245</v>
      </c>
      <c r="F1516">
        <v>147</v>
      </c>
      <c r="G1516">
        <v>11</v>
      </c>
      <c r="H1516">
        <v>2</v>
      </c>
      <c r="I1516">
        <v>225</v>
      </c>
      <c r="J1516">
        <v>8</v>
      </c>
      <c r="K1516">
        <v>239</v>
      </c>
      <c r="L1516">
        <v>7.3799999999999996E-7</v>
      </c>
      <c r="M1516">
        <v>49.7</v>
      </c>
      <c r="N1516">
        <v>265</v>
      </c>
      <c r="O1516">
        <v>92.452799999999996</v>
      </c>
      <c r="P1516">
        <v>92.452799999999996</v>
      </c>
      <c r="Q1516">
        <v>515</v>
      </c>
      <c r="R1516" t="s">
        <v>15446</v>
      </c>
    </row>
    <row r="1517" spans="1:18" x14ac:dyDescent="0.35">
      <c r="A1517" t="s">
        <v>18947</v>
      </c>
      <c r="B1517" t="s">
        <v>15445</v>
      </c>
      <c r="C1517" t="s">
        <v>15446</v>
      </c>
      <c r="D1517">
        <v>27.381</v>
      </c>
      <c r="E1517">
        <v>252</v>
      </c>
      <c r="F1517">
        <v>146</v>
      </c>
      <c r="G1517">
        <v>14</v>
      </c>
      <c r="H1517">
        <v>40</v>
      </c>
      <c r="I1517">
        <v>271</v>
      </c>
      <c r="J1517">
        <v>4</v>
      </c>
      <c r="K1517">
        <v>238</v>
      </c>
      <c r="L1517">
        <v>2.61E-6</v>
      </c>
      <c r="M1517">
        <v>48.5</v>
      </c>
      <c r="N1517">
        <v>265</v>
      </c>
      <c r="O1517">
        <v>95.094300000000004</v>
      </c>
      <c r="P1517">
        <v>95.094300000000004</v>
      </c>
      <c r="Q1517">
        <v>1012</v>
      </c>
      <c r="R1517" t="s">
        <v>15446</v>
      </c>
    </row>
    <row r="1518" spans="1:18" x14ac:dyDescent="0.35">
      <c r="A1518" t="s">
        <v>18946</v>
      </c>
      <c r="B1518" t="s">
        <v>16743</v>
      </c>
      <c r="C1518" t="s">
        <v>16744</v>
      </c>
      <c r="D1518">
        <v>23.428999999999998</v>
      </c>
      <c r="E1518">
        <v>175</v>
      </c>
      <c r="F1518">
        <v>116</v>
      </c>
      <c r="G1518">
        <v>5</v>
      </c>
      <c r="H1518">
        <v>1</v>
      </c>
      <c r="I1518">
        <v>159</v>
      </c>
      <c r="J1518">
        <v>1</v>
      </c>
      <c r="K1518">
        <v>173</v>
      </c>
      <c r="L1518">
        <v>1.02E-4</v>
      </c>
      <c r="M1518">
        <v>43.1</v>
      </c>
      <c r="N1518">
        <v>252</v>
      </c>
      <c r="O1518">
        <v>69.444400000000002</v>
      </c>
      <c r="P1518">
        <v>69.444400000000002</v>
      </c>
      <c r="Q1518">
        <v>687</v>
      </c>
      <c r="R1518" t="s">
        <v>16744</v>
      </c>
    </row>
    <row r="1519" spans="1:18" x14ac:dyDescent="0.35">
      <c r="A1519" t="s">
        <v>18946</v>
      </c>
      <c r="B1519" t="s">
        <v>15080</v>
      </c>
      <c r="C1519" t="s">
        <v>15081</v>
      </c>
      <c r="D1519">
        <v>25.911999999999999</v>
      </c>
      <c r="E1519">
        <v>274</v>
      </c>
      <c r="F1519">
        <v>147</v>
      </c>
      <c r="G1519">
        <v>9</v>
      </c>
      <c r="H1519">
        <v>5</v>
      </c>
      <c r="I1519">
        <v>245</v>
      </c>
      <c r="J1519">
        <v>4</v>
      </c>
      <c r="K1519">
        <v>254</v>
      </c>
      <c r="L1519">
        <v>1.66E-10</v>
      </c>
      <c r="M1519">
        <v>60.1</v>
      </c>
      <c r="N1519">
        <v>256</v>
      </c>
      <c r="O1519">
        <v>107.03100000000001</v>
      </c>
      <c r="P1519">
        <v>101</v>
      </c>
      <c r="Q1519">
        <v>368</v>
      </c>
      <c r="R1519" t="s">
        <v>15081</v>
      </c>
    </row>
    <row r="1520" spans="1:18" x14ac:dyDescent="0.35">
      <c r="A1520" t="s">
        <v>18932</v>
      </c>
      <c r="B1520" t="s">
        <v>19994</v>
      </c>
      <c r="C1520" t="s">
        <v>20747</v>
      </c>
      <c r="D1520">
        <v>47.44</v>
      </c>
      <c r="E1520">
        <v>293</v>
      </c>
      <c r="F1520">
        <v>153</v>
      </c>
      <c r="G1520">
        <v>1</v>
      </c>
      <c r="H1520">
        <v>32</v>
      </c>
      <c r="I1520">
        <v>324</v>
      </c>
      <c r="J1520">
        <v>30</v>
      </c>
      <c r="K1520">
        <v>321</v>
      </c>
      <c r="L1520">
        <v>2.2000000000000001E-89</v>
      </c>
      <c r="M1520">
        <v>271</v>
      </c>
      <c r="N1520">
        <v>325</v>
      </c>
      <c r="O1520">
        <v>90.153800000000004</v>
      </c>
      <c r="P1520">
        <v>90.153800000000004</v>
      </c>
      <c r="Q1520">
        <v>4076</v>
      </c>
      <c r="R1520" t="s">
        <v>20747</v>
      </c>
    </row>
    <row r="1521" spans="1:18" x14ac:dyDescent="0.35">
      <c r="A1521" t="s">
        <v>18920</v>
      </c>
      <c r="B1521" t="s">
        <v>19128</v>
      </c>
      <c r="C1521" t="s">
        <v>20748</v>
      </c>
      <c r="D1521">
        <v>28.420999999999999</v>
      </c>
      <c r="E1521">
        <v>190</v>
      </c>
      <c r="F1521">
        <v>112</v>
      </c>
      <c r="G1521">
        <v>4</v>
      </c>
      <c r="H1521">
        <v>144</v>
      </c>
      <c r="I1521">
        <v>333</v>
      </c>
      <c r="J1521">
        <v>73</v>
      </c>
      <c r="K1521">
        <v>238</v>
      </c>
      <c r="L1521">
        <v>7.9500000000000001E-6</v>
      </c>
      <c r="M1521">
        <v>47.4</v>
      </c>
      <c r="N1521">
        <v>297</v>
      </c>
      <c r="O1521">
        <v>63.973100000000002</v>
      </c>
      <c r="P1521">
        <v>63.973100000000002</v>
      </c>
      <c r="Q1521">
        <v>5378</v>
      </c>
      <c r="R1521" t="s">
        <v>20748</v>
      </c>
    </row>
    <row r="1522" spans="1:18" x14ac:dyDescent="0.35">
      <c r="A1522" t="s">
        <v>18932</v>
      </c>
      <c r="B1522" t="s">
        <v>20749</v>
      </c>
      <c r="C1522" t="s">
        <v>20750</v>
      </c>
      <c r="D1522">
        <v>28.234999999999999</v>
      </c>
      <c r="E1522">
        <v>340</v>
      </c>
      <c r="F1522">
        <v>179</v>
      </c>
      <c r="G1522">
        <v>8</v>
      </c>
      <c r="H1522">
        <v>4</v>
      </c>
      <c r="I1522">
        <v>333</v>
      </c>
      <c r="J1522">
        <v>7</v>
      </c>
      <c r="K1522">
        <v>291</v>
      </c>
      <c r="L1522">
        <v>1.39E-22</v>
      </c>
      <c r="M1522">
        <v>95.9</v>
      </c>
      <c r="N1522">
        <v>292</v>
      </c>
      <c r="O1522">
        <v>116.438</v>
      </c>
      <c r="P1522">
        <v>101</v>
      </c>
      <c r="Q1522">
        <v>4288</v>
      </c>
      <c r="R1522" t="s">
        <v>20750</v>
      </c>
    </row>
    <row r="1523" spans="1:18" x14ac:dyDescent="0.35">
      <c r="A1523" t="s">
        <v>19220</v>
      </c>
      <c r="B1523" t="s">
        <v>20751</v>
      </c>
      <c r="C1523" t="s">
        <v>20752</v>
      </c>
      <c r="D1523">
        <v>22.936</v>
      </c>
      <c r="E1523">
        <v>109</v>
      </c>
      <c r="F1523">
        <v>78</v>
      </c>
      <c r="G1523">
        <v>3</v>
      </c>
      <c r="H1523">
        <v>6</v>
      </c>
      <c r="I1523">
        <v>114</v>
      </c>
      <c r="J1523">
        <v>1</v>
      </c>
      <c r="K1523">
        <v>103</v>
      </c>
      <c r="L1523">
        <v>0.15</v>
      </c>
      <c r="M1523">
        <v>30.8</v>
      </c>
      <c r="N1523">
        <v>104</v>
      </c>
      <c r="O1523">
        <v>104.80800000000001</v>
      </c>
      <c r="P1523">
        <v>101</v>
      </c>
      <c r="Q1523">
        <v>5993</v>
      </c>
      <c r="R1523" t="s">
        <v>20752</v>
      </c>
    </row>
    <row r="1524" spans="1:18" x14ac:dyDescent="0.35">
      <c r="A1524" t="s">
        <v>18928</v>
      </c>
      <c r="B1524" t="s">
        <v>20753</v>
      </c>
      <c r="C1524" t="s">
        <v>20754</v>
      </c>
      <c r="D1524">
        <v>66.447000000000003</v>
      </c>
      <c r="E1524">
        <v>152</v>
      </c>
      <c r="F1524">
        <v>51</v>
      </c>
      <c r="G1524">
        <v>0</v>
      </c>
      <c r="H1524">
        <v>19</v>
      </c>
      <c r="I1524">
        <v>170</v>
      </c>
      <c r="J1524">
        <v>6</v>
      </c>
      <c r="K1524">
        <v>157</v>
      </c>
      <c r="L1524">
        <v>3.7599999999999998E-74</v>
      </c>
      <c r="M1524">
        <v>219</v>
      </c>
      <c r="N1524">
        <v>159</v>
      </c>
      <c r="O1524">
        <v>95.597499999999997</v>
      </c>
      <c r="P1524">
        <v>95.597499999999997</v>
      </c>
      <c r="Q1524">
        <v>3493</v>
      </c>
      <c r="R1524" t="s">
        <v>20754</v>
      </c>
    </row>
    <row r="1525" spans="1:18" x14ac:dyDescent="0.35">
      <c r="A1525" t="s">
        <v>18940</v>
      </c>
      <c r="B1525" t="s">
        <v>19697</v>
      </c>
      <c r="C1525" t="s">
        <v>20755</v>
      </c>
      <c r="D1525">
        <v>39.06</v>
      </c>
      <c r="E1525">
        <v>745</v>
      </c>
      <c r="F1525">
        <v>425</v>
      </c>
      <c r="G1525">
        <v>8</v>
      </c>
      <c r="H1525">
        <v>12</v>
      </c>
      <c r="I1525">
        <v>743</v>
      </c>
      <c r="J1525">
        <v>10</v>
      </c>
      <c r="K1525">
        <v>738</v>
      </c>
      <c r="L1525">
        <v>9.5499999999999998E-139</v>
      </c>
      <c r="M1525">
        <v>426</v>
      </c>
      <c r="N1525">
        <v>738</v>
      </c>
      <c r="O1525">
        <v>100.949</v>
      </c>
      <c r="P1525">
        <v>101</v>
      </c>
      <c r="Q1525">
        <v>4658</v>
      </c>
      <c r="R1525" t="s">
        <v>20755</v>
      </c>
    </row>
    <row r="1526" spans="1:18" x14ac:dyDescent="0.35">
      <c r="A1526" t="s">
        <v>18940</v>
      </c>
      <c r="B1526" t="s">
        <v>20756</v>
      </c>
      <c r="C1526" t="s">
        <v>20757</v>
      </c>
      <c r="D1526">
        <v>29.920999999999999</v>
      </c>
      <c r="E1526">
        <v>762</v>
      </c>
      <c r="F1526">
        <v>474</v>
      </c>
      <c r="G1526">
        <v>22</v>
      </c>
      <c r="H1526">
        <v>8</v>
      </c>
      <c r="I1526">
        <v>739</v>
      </c>
      <c r="J1526">
        <v>230</v>
      </c>
      <c r="K1526">
        <v>961</v>
      </c>
      <c r="L1526">
        <v>1.6600000000000001E-58</v>
      </c>
      <c r="M1526">
        <v>214</v>
      </c>
      <c r="N1526">
        <v>971</v>
      </c>
      <c r="O1526">
        <v>78.475800000000007</v>
      </c>
      <c r="P1526">
        <v>78.475800000000007</v>
      </c>
      <c r="Q1526">
        <v>4881</v>
      </c>
      <c r="R1526" t="s">
        <v>20757</v>
      </c>
    </row>
    <row r="1527" spans="1:18" x14ac:dyDescent="0.35">
      <c r="A1527" t="s">
        <v>18935</v>
      </c>
      <c r="B1527" t="s">
        <v>20758</v>
      </c>
      <c r="C1527" t="s">
        <v>20759</v>
      </c>
      <c r="D1527">
        <v>52.381</v>
      </c>
      <c r="E1527">
        <v>168</v>
      </c>
      <c r="F1527">
        <v>74</v>
      </c>
      <c r="G1527">
        <v>1</v>
      </c>
      <c r="H1527">
        <v>6</v>
      </c>
      <c r="I1527">
        <v>167</v>
      </c>
      <c r="J1527">
        <v>13</v>
      </c>
      <c r="K1527">
        <v>180</v>
      </c>
      <c r="L1527">
        <v>4.6099999999999999E-60</v>
      </c>
      <c r="M1527">
        <v>185</v>
      </c>
      <c r="N1527">
        <v>186</v>
      </c>
      <c r="O1527">
        <v>90.322599999999994</v>
      </c>
      <c r="P1527">
        <v>90.322599999999994</v>
      </c>
      <c r="Q1527">
        <v>2241</v>
      </c>
      <c r="R1527" t="s">
        <v>20759</v>
      </c>
    </row>
    <row r="1528" spans="1:18" x14ac:dyDescent="0.35">
      <c r="A1528" t="s">
        <v>18917</v>
      </c>
      <c r="B1528" t="s">
        <v>18539</v>
      </c>
      <c r="C1528" t="s">
        <v>18540</v>
      </c>
      <c r="D1528">
        <v>26.047000000000001</v>
      </c>
      <c r="E1528">
        <v>215</v>
      </c>
      <c r="F1528">
        <v>132</v>
      </c>
      <c r="G1528">
        <v>7</v>
      </c>
      <c r="H1528">
        <v>128</v>
      </c>
      <c r="I1528">
        <v>338</v>
      </c>
      <c r="J1528">
        <v>1</v>
      </c>
      <c r="K1528">
        <v>192</v>
      </c>
      <c r="L1528">
        <v>3.3500000000000001E-5</v>
      </c>
      <c r="M1528">
        <v>45.4</v>
      </c>
      <c r="N1528">
        <v>257</v>
      </c>
      <c r="O1528">
        <v>83.657600000000002</v>
      </c>
      <c r="P1528">
        <v>83.657600000000002</v>
      </c>
      <c r="Q1528">
        <v>5710</v>
      </c>
      <c r="R1528" t="s">
        <v>18540</v>
      </c>
    </row>
    <row r="1529" spans="1:18" x14ac:dyDescent="0.35">
      <c r="A1529" t="s">
        <v>18928</v>
      </c>
      <c r="B1529" t="s">
        <v>20491</v>
      </c>
      <c r="C1529" t="s">
        <v>20760</v>
      </c>
      <c r="D1529">
        <v>62.838000000000001</v>
      </c>
      <c r="E1529">
        <v>148</v>
      </c>
      <c r="F1529">
        <v>55</v>
      </c>
      <c r="G1529">
        <v>0</v>
      </c>
      <c r="H1529">
        <v>17</v>
      </c>
      <c r="I1529">
        <v>164</v>
      </c>
      <c r="J1529">
        <v>62</v>
      </c>
      <c r="K1529">
        <v>209</v>
      </c>
      <c r="L1529">
        <v>1.11E-62</v>
      </c>
      <c r="M1529">
        <v>192</v>
      </c>
      <c r="N1529">
        <v>216</v>
      </c>
      <c r="O1529">
        <v>68.518500000000003</v>
      </c>
      <c r="P1529">
        <v>68.518500000000003</v>
      </c>
      <c r="Q1529">
        <v>3678</v>
      </c>
      <c r="R1529" t="s">
        <v>20760</v>
      </c>
    </row>
    <row r="1530" spans="1:18" x14ac:dyDescent="0.35">
      <c r="A1530" t="s">
        <v>18928</v>
      </c>
      <c r="B1530" t="s">
        <v>20761</v>
      </c>
      <c r="C1530" t="s">
        <v>20762</v>
      </c>
      <c r="D1530">
        <v>52.055</v>
      </c>
      <c r="E1530">
        <v>146</v>
      </c>
      <c r="F1530">
        <v>65</v>
      </c>
      <c r="G1530">
        <v>2</v>
      </c>
      <c r="H1530">
        <v>20</v>
      </c>
      <c r="I1530">
        <v>165</v>
      </c>
      <c r="J1530">
        <v>1</v>
      </c>
      <c r="K1530">
        <v>141</v>
      </c>
      <c r="L1530">
        <v>5.06E-49</v>
      </c>
      <c r="M1530">
        <v>155</v>
      </c>
      <c r="N1530">
        <v>150</v>
      </c>
      <c r="O1530">
        <v>97.333299999999994</v>
      </c>
      <c r="P1530">
        <v>97.333299999999994</v>
      </c>
      <c r="Q1530">
        <v>3916</v>
      </c>
      <c r="R1530" t="s">
        <v>20762</v>
      </c>
    </row>
    <row r="1531" spans="1:18" x14ac:dyDescent="0.35">
      <c r="A1531" t="s">
        <v>20763</v>
      </c>
      <c r="B1531" t="s">
        <v>20764</v>
      </c>
      <c r="C1531" t="s">
        <v>20765</v>
      </c>
      <c r="D1531">
        <v>25</v>
      </c>
      <c r="E1531">
        <v>96</v>
      </c>
      <c r="F1531">
        <v>38</v>
      </c>
      <c r="G1531">
        <v>1</v>
      </c>
      <c r="H1531">
        <v>9</v>
      </c>
      <c r="I1531">
        <v>104</v>
      </c>
      <c r="J1531">
        <v>23</v>
      </c>
      <c r="K1531">
        <v>84</v>
      </c>
      <c r="L1531">
        <v>0.34</v>
      </c>
      <c r="M1531">
        <v>30</v>
      </c>
      <c r="N1531">
        <v>157</v>
      </c>
      <c r="O1531">
        <v>61.146500000000003</v>
      </c>
      <c r="P1531">
        <v>61.146500000000003</v>
      </c>
      <c r="Q1531">
        <v>1712</v>
      </c>
      <c r="R1531" t="s">
        <v>20765</v>
      </c>
    </row>
    <row r="1532" spans="1:18" x14ac:dyDescent="0.35">
      <c r="A1532" t="s">
        <v>18935</v>
      </c>
      <c r="B1532" t="s">
        <v>20766</v>
      </c>
      <c r="C1532" t="s">
        <v>20767</v>
      </c>
      <c r="D1532">
        <v>71.765000000000001</v>
      </c>
      <c r="E1532">
        <v>170</v>
      </c>
      <c r="F1532">
        <v>48</v>
      </c>
      <c r="G1532">
        <v>0</v>
      </c>
      <c r="H1532">
        <v>1</v>
      </c>
      <c r="I1532">
        <v>170</v>
      </c>
      <c r="J1532">
        <v>1</v>
      </c>
      <c r="K1532">
        <v>170</v>
      </c>
      <c r="L1532">
        <v>1.5900000000000001E-96</v>
      </c>
      <c r="M1532">
        <v>277</v>
      </c>
      <c r="N1532">
        <v>189</v>
      </c>
      <c r="O1532">
        <v>89.947100000000006</v>
      </c>
      <c r="P1532">
        <v>89.947100000000006</v>
      </c>
      <c r="Q1532">
        <v>2182</v>
      </c>
      <c r="R1532" t="s">
        <v>20767</v>
      </c>
    </row>
    <row r="1533" spans="1:18" x14ac:dyDescent="0.35">
      <c r="A1533" t="s">
        <v>18917</v>
      </c>
      <c r="B1533" t="s">
        <v>20768</v>
      </c>
      <c r="C1533" t="s">
        <v>20769</v>
      </c>
      <c r="D1533">
        <v>26.803999999999998</v>
      </c>
      <c r="E1533">
        <v>194</v>
      </c>
      <c r="F1533">
        <v>113</v>
      </c>
      <c r="G1533">
        <v>6</v>
      </c>
      <c r="H1533">
        <v>133</v>
      </c>
      <c r="I1533">
        <v>309</v>
      </c>
      <c r="J1533">
        <v>4</v>
      </c>
      <c r="K1533">
        <v>185</v>
      </c>
      <c r="L1533">
        <v>9.9199999999999999E-6</v>
      </c>
      <c r="M1533">
        <v>47</v>
      </c>
      <c r="N1533">
        <v>269</v>
      </c>
      <c r="O1533">
        <v>72.119</v>
      </c>
      <c r="P1533">
        <v>72.119</v>
      </c>
      <c r="Q1533">
        <v>5653</v>
      </c>
      <c r="R1533" t="s">
        <v>20769</v>
      </c>
    </row>
    <row r="1534" spans="1:18" x14ac:dyDescent="0.35">
      <c r="A1534" t="s">
        <v>18943</v>
      </c>
      <c r="B1534" t="s">
        <v>16985</v>
      </c>
      <c r="C1534" t="s">
        <v>18646</v>
      </c>
      <c r="D1534">
        <v>27.273</v>
      </c>
      <c r="E1534">
        <v>176</v>
      </c>
      <c r="F1534">
        <v>92</v>
      </c>
      <c r="G1534">
        <v>7</v>
      </c>
      <c r="H1534">
        <v>30</v>
      </c>
      <c r="I1534">
        <v>183</v>
      </c>
      <c r="J1534">
        <v>3</v>
      </c>
      <c r="K1534">
        <v>164</v>
      </c>
      <c r="L1534">
        <v>1.34E-4</v>
      </c>
      <c r="M1534">
        <v>42.7</v>
      </c>
      <c r="N1534">
        <v>264</v>
      </c>
      <c r="O1534">
        <v>66.666700000000006</v>
      </c>
      <c r="P1534">
        <v>66.666700000000006</v>
      </c>
      <c r="Q1534">
        <v>1378</v>
      </c>
      <c r="R1534" t="s">
        <v>18646</v>
      </c>
    </row>
    <row r="1535" spans="1:18" x14ac:dyDescent="0.35">
      <c r="A1535" t="s">
        <v>18928</v>
      </c>
      <c r="B1535" t="s">
        <v>20770</v>
      </c>
      <c r="C1535" t="s">
        <v>20771</v>
      </c>
      <c r="D1535">
        <v>62.112000000000002</v>
      </c>
      <c r="E1535">
        <v>161</v>
      </c>
      <c r="F1535">
        <v>46</v>
      </c>
      <c r="G1535">
        <v>2</v>
      </c>
      <c r="H1535">
        <v>22</v>
      </c>
      <c r="I1535">
        <v>167</v>
      </c>
      <c r="J1535">
        <v>7</v>
      </c>
      <c r="K1535">
        <v>167</v>
      </c>
      <c r="L1535">
        <v>4.5099999999999998E-64</v>
      </c>
      <c r="M1535">
        <v>194</v>
      </c>
      <c r="N1535">
        <v>172</v>
      </c>
      <c r="O1535">
        <v>93.604699999999994</v>
      </c>
      <c r="P1535">
        <v>93.604699999999994</v>
      </c>
      <c r="Q1535">
        <v>3626</v>
      </c>
      <c r="R1535" t="s">
        <v>20771</v>
      </c>
    </row>
    <row r="1536" spans="1:18" x14ac:dyDescent="0.35">
      <c r="A1536" t="s">
        <v>18976</v>
      </c>
      <c r="B1536" t="s">
        <v>18023</v>
      </c>
      <c r="C1536" t="s">
        <v>18024</v>
      </c>
      <c r="D1536">
        <v>28.814</v>
      </c>
      <c r="E1536">
        <v>118</v>
      </c>
      <c r="F1536">
        <v>61</v>
      </c>
      <c r="G1536">
        <v>3</v>
      </c>
      <c r="H1536">
        <v>19</v>
      </c>
      <c r="I1536">
        <v>126</v>
      </c>
      <c r="J1536">
        <v>6</v>
      </c>
      <c r="K1536">
        <v>110</v>
      </c>
      <c r="L1536">
        <v>9.8000000000000004E-2</v>
      </c>
      <c r="M1536">
        <v>32.299999999999997</v>
      </c>
      <c r="N1536">
        <v>160</v>
      </c>
      <c r="O1536">
        <v>73.75</v>
      </c>
      <c r="P1536">
        <v>73.75</v>
      </c>
      <c r="Q1536">
        <v>1738</v>
      </c>
      <c r="R1536" t="s">
        <v>18024</v>
      </c>
    </row>
    <row r="1537" spans="1:18" x14ac:dyDescent="0.35">
      <c r="A1537" t="s">
        <v>19014</v>
      </c>
      <c r="B1537" t="s">
        <v>18583</v>
      </c>
      <c r="C1537" t="s">
        <v>18584</v>
      </c>
      <c r="D1537">
        <v>28.846</v>
      </c>
      <c r="E1537">
        <v>156</v>
      </c>
      <c r="F1537">
        <v>87</v>
      </c>
      <c r="G1537">
        <v>6</v>
      </c>
      <c r="H1537">
        <v>329</v>
      </c>
      <c r="I1537">
        <v>462</v>
      </c>
      <c r="J1537">
        <v>8</v>
      </c>
      <c r="K1537">
        <v>161</v>
      </c>
      <c r="L1537">
        <v>4.6100000000000002E-5</v>
      </c>
      <c r="M1537">
        <v>45.8</v>
      </c>
      <c r="N1537">
        <v>255</v>
      </c>
      <c r="O1537">
        <v>61.176499999999997</v>
      </c>
      <c r="P1537">
        <v>61.176499999999997</v>
      </c>
      <c r="Q1537">
        <v>2893</v>
      </c>
      <c r="R1537" t="s">
        <v>18584</v>
      </c>
    </row>
    <row r="1538" spans="1:18" x14ac:dyDescent="0.35">
      <c r="A1538" t="s">
        <v>18928</v>
      </c>
      <c r="B1538" t="s">
        <v>20772</v>
      </c>
      <c r="C1538" t="s">
        <v>20773</v>
      </c>
      <c r="D1538">
        <v>56.982999999999997</v>
      </c>
      <c r="E1538">
        <v>179</v>
      </c>
      <c r="F1538">
        <v>62</v>
      </c>
      <c r="G1538">
        <v>1</v>
      </c>
      <c r="H1538">
        <v>7</v>
      </c>
      <c r="I1538">
        <v>170</v>
      </c>
      <c r="J1538">
        <v>34</v>
      </c>
      <c r="K1538">
        <v>212</v>
      </c>
      <c r="L1538">
        <v>1.01E-64</v>
      </c>
      <c r="M1538">
        <v>197</v>
      </c>
      <c r="N1538">
        <v>215</v>
      </c>
      <c r="O1538">
        <v>83.255799999999994</v>
      </c>
      <c r="P1538">
        <v>83.255799999999994</v>
      </c>
      <c r="Q1538">
        <v>3613</v>
      </c>
      <c r="R1538" t="s">
        <v>20773</v>
      </c>
    </row>
    <row r="1539" spans="1:18" x14ac:dyDescent="0.35">
      <c r="A1539" t="s">
        <v>18946</v>
      </c>
      <c r="B1539" t="s">
        <v>16045</v>
      </c>
      <c r="C1539" t="s">
        <v>18175</v>
      </c>
      <c r="D1539">
        <v>25.097000000000001</v>
      </c>
      <c r="E1539">
        <v>259</v>
      </c>
      <c r="F1539">
        <v>142</v>
      </c>
      <c r="G1539">
        <v>10</v>
      </c>
      <c r="H1539">
        <v>3</v>
      </c>
      <c r="I1539">
        <v>232</v>
      </c>
      <c r="J1539">
        <v>2</v>
      </c>
      <c r="K1539">
        <v>237</v>
      </c>
      <c r="L1539">
        <v>1.4800000000000001E-10</v>
      </c>
      <c r="M1539">
        <v>60.5</v>
      </c>
      <c r="N1539">
        <v>257</v>
      </c>
      <c r="O1539">
        <v>100.77800000000001</v>
      </c>
      <c r="P1539">
        <v>101</v>
      </c>
      <c r="Q1539">
        <v>366</v>
      </c>
      <c r="R1539" t="s">
        <v>18175</v>
      </c>
    </row>
    <row r="1540" spans="1:18" x14ac:dyDescent="0.35">
      <c r="A1540" t="s">
        <v>18940</v>
      </c>
      <c r="B1540" t="s">
        <v>20774</v>
      </c>
      <c r="C1540" t="s">
        <v>20775</v>
      </c>
      <c r="D1540">
        <v>31.635000000000002</v>
      </c>
      <c r="E1540">
        <v>746</v>
      </c>
      <c r="F1540">
        <v>480</v>
      </c>
      <c r="G1540">
        <v>13</v>
      </c>
      <c r="H1540">
        <v>8</v>
      </c>
      <c r="I1540">
        <v>743</v>
      </c>
      <c r="J1540">
        <v>33</v>
      </c>
      <c r="K1540">
        <v>758</v>
      </c>
      <c r="L1540">
        <v>6.0500000000000004E-93</v>
      </c>
      <c r="M1540">
        <v>306</v>
      </c>
      <c r="N1540">
        <v>765</v>
      </c>
      <c r="O1540">
        <v>97.516300000000001</v>
      </c>
      <c r="P1540">
        <v>97.516300000000001</v>
      </c>
      <c r="Q1540">
        <v>4709</v>
      </c>
      <c r="R1540" t="s">
        <v>20775</v>
      </c>
    </row>
    <row r="1541" spans="1:18" x14ac:dyDescent="0.35">
      <c r="A1541" t="s">
        <v>18932</v>
      </c>
      <c r="B1541" t="s">
        <v>18253</v>
      </c>
      <c r="C1541" t="s">
        <v>20776</v>
      </c>
      <c r="D1541">
        <v>31.343</v>
      </c>
      <c r="E1541">
        <v>335</v>
      </c>
      <c r="F1541">
        <v>163</v>
      </c>
      <c r="G1541">
        <v>12</v>
      </c>
      <c r="H1541">
        <v>4</v>
      </c>
      <c r="I1541">
        <v>324</v>
      </c>
      <c r="J1541">
        <v>6</v>
      </c>
      <c r="K1541">
        <v>287</v>
      </c>
      <c r="L1541">
        <v>1.76E-21</v>
      </c>
      <c r="M1541">
        <v>92.8</v>
      </c>
      <c r="N1541">
        <v>294</v>
      </c>
      <c r="O1541">
        <v>113.946</v>
      </c>
      <c r="P1541">
        <v>101</v>
      </c>
      <c r="Q1541">
        <v>4356</v>
      </c>
      <c r="R1541" t="s">
        <v>20776</v>
      </c>
    </row>
    <row r="1542" spans="1:18" x14ac:dyDescent="0.35">
      <c r="A1542" t="s">
        <v>18946</v>
      </c>
      <c r="B1542" t="s">
        <v>17347</v>
      </c>
      <c r="C1542" t="s">
        <v>20777</v>
      </c>
      <c r="D1542">
        <v>22.745000000000001</v>
      </c>
      <c r="E1542">
        <v>255</v>
      </c>
      <c r="F1542">
        <v>166</v>
      </c>
      <c r="G1542">
        <v>7</v>
      </c>
      <c r="H1542">
        <v>6</v>
      </c>
      <c r="I1542">
        <v>244</v>
      </c>
      <c r="J1542">
        <v>5</v>
      </c>
      <c r="K1542">
        <v>244</v>
      </c>
      <c r="L1542">
        <v>1.6799999999999998E-5</v>
      </c>
      <c r="M1542">
        <v>45.4</v>
      </c>
      <c r="N1542">
        <v>251</v>
      </c>
      <c r="O1542">
        <v>101.59399999999999</v>
      </c>
      <c r="P1542">
        <v>101</v>
      </c>
      <c r="Q1542">
        <v>617</v>
      </c>
      <c r="R1542" t="s">
        <v>20777</v>
      </c>
    </row>
    <row r="1543" spans="1:18" x14ac:dyDescent="0.35">
      <c r="A1543" t="s">
        <v>18928</v>
      </c>
      <c r="B1543" t="s">
        <v>20778</v>
      </c>
      <c r="C1543" t="s">
        <v>20779</v>
      </c>
      <c r="D1543">
        <v>60</v>
      </c>
      <c r="E1543">
        <v>170</v>
      </c>
      <c r="F1543">
        <v>53</v>
      </c>
      <c r="G1543">
        <v>1</v>
      </c>
      <c r="H1543">
        <v>13</v>
      </c>
      <c r="I1543">
        <v>167</v>
      </c>
      <c r="J1543">
        <v>38</v>
      </c>
      <c r="K1543">
        <v>207</v>
      </c>
      <c r="L1543">
        <v>3.0900000000000002E-66</v>
      </c>
      <c r="M1543">
        <v>201</v>
      </c>
      <c r="N1543">
        <v>212</v>
      </c>
      <c r="O1543">
        <v>80.188699999999997</v>
      </c>
      <c r="P1543">
        <v>80.188699999999997</v>
      </c>
      <c r="Q1543">
        <v>3573</v>
      </c>
      <c r="R1543" t="s">
        <v>20779</v>
      </c>
    </row>
    <row r="1544" spans="1:18" x14ac:dyDescent="0.35">
      <c r="A1544" t="s">
        <v>19038</v>
      </c>
      <c r="B1544" t="s">
        <v>20780</v>
      </c>
      <c r="C1544" t="s">
        <v>20781</v>
      </c>
      <c r="D1544">
        <v>30.347999999999999</v>
      </c>
      <c r="E1544">
        <v>201</v>
      </c>
      <c r="F1544">
        <v>106</v>
      </c>
      <c r="G1544">
        <v>9</v>
      </c>
      <c r="H1544">
        <v>370</v>
      </c>
      <c r="I1544">
        <v>538</v>
      </c>
      <c r="J1544">
        <v>119</v>
      </c>
      <c r="K1544">
        <v>317</v>
      </c>
      <c r="L1544">
        <v>1.1700000000000001E-12</v>
      </c>
      <c r="M1544">
        <v>69.7</v>
      </c>
      <c r="N1544">
        <v>343</v>
      </c>
      <c r="O1544">
        <v>58.6006</v>
      </c>
      <c r="P1544">
        <v>58.6006</v>
      </c>
      <c r="Q1544">
        <v>3030</v>
      </c>
      <c r="R1544" t="s">
        <v>20781</v>
      </c>
    </row>
    <row r="1545" spans="1:18" x14ac:dyDescent="0.35">
      <c r="A1545" t="s">
        <v>18997</v>
      </c>
      <c r="B1545" t="s">
        <v>20782</v>
      </c>
      <c r="C1545" t="s">
        <v>20783</v>
      </c>
      <c r="D1545">
        <v>22.951000000000001</v>
      </c>
      <c r="E1545">
        <v>122</v>
      </c>
      <c r="F1545">
        <v>82</v>
      </c>
      <c r="G1545">
        <v>6</v>
      </c>
      <c r="H1545">
        <v>45</v>
      </c>
      <c r="I1545">
        <v>159</v>
      </c>
      <c r="J1545">
        <v>26</v>
      </c>
      <c r="K1545">
        <v>142</v>
      </c>
      <c r="L1545">
        <v>0.96</v>
      </c>
      <c r="M1545">
        <v>29.3</v>
      </c>
      <c r="N1545">
        <v>143</v>
      </c>
      <c r="O1545">
        <v>85.314700000000002</v>
      </c>
      <c r="P1545">
        <v>85.314700000000002</v>
      </c>
      <c r="Q1545">
        <v>1688</v>
      </c>
      <c r="R1545" t="s">
        <v>20783</v>
      </c>
    </row>
    <row r="1546" spans="1:18" x14ac:dyDescent="0.35">
      <c r="A1546" t="s">
        <v>19015</v>
      </c>
      <c r="B1546" t="s">
        <v>17623</v>
      </c>
      <c r="C1546" t="s">
        <v>17624</v>
      </c>
      <c r="D1546">
        <v>26.364000000000001</v>
      </c>
      <c r="E1546">
        <v>110</v>
      </c>
      <c r="F1546">
        <v>67</v>
      </c>
      <c r="G1546">
        <v>4</v>
      </c>
      <c r="H1546">
        <v>26</v>
      </c>
      <c r="I1546">
        <v>129</v>
      </c>
      <c r="J1546">
        <v>4</v>
      </c>
      <c r="K1546">
        <v>105</v>
      </c>
      <c r="L1546">
        <v>0.21</v>
      </c>
      <c r="M1546">
        <v>31.6</v>
      </c>
      <c r="N1546">
        <v>150</v>
      </c>
      <c r="O1546">
        <v>73.333299999999994</v>
      </c>
      <c r="P1546">
        <v>73.333299999999994</v>
      </c>
      <c r="Q1546">
        <v>894</v>
      </c>
      <c r="R1546" t="s">
        <v>17624</v>
      </c>
    </row>
    <row r="1547" spans="1:18" x14ac:dyDescent="0.35">
      <c r="A1547" t="s">
        <v>18997</v>
      </c>
      <c r="B1547" t="s">
        <v>17623</v>
      </c>
      <c r="C1547" t="s">
        <v>17624</v>
      </c>
      <c r="D1547">
        <v>28.125</v>
      </c>
      <c r="E1547">
        <v>96</v>
      </c>
      <c r="F1547">
        <v>63</v>
      </c>
      <c r="G1547">
        <v>3</v>
      </c>
      <c r="H1547">
        <v>26</v>
      </c>
      <c r="I1547">
        <v>118</v>
      </c>
      <c r="J1547">
        <v>9</v>
      </c>
      <c r="K1547">
        <v>101</v>
      </c>
      <c r="L1547">
        <v>0.03</v>
      </c>
      <c r="M1547">
        <v>33.9</v>
      </c>
      <c r="N1547">
        <v>150</v>
      </c>
      <c r="O1547">
        <v>64</v>
      </c>
      <c r="P1547">
        <v>64</v>
      </c>
      <c r="Q1547">
        <v>1655</v>
      </c>
      <c r="R1547" t="s">
        <v>17624</v>
      </c>
    </row>
    <row r="1548" spans="1:18" x14ac:dyDescent="0.35">
      <c r="A1548" t="s">
        <v>18976</v>
      </c>
      <c r="B1548" t="s">
        <v>17623</v>
      </c>
      <c r="C1548" t="s">
        <v>17624</v>
      </c>
      <c r="D1548">
        <v>35.052</v>
      </c>
      <c r="E1548">
        <v>97</v>
      </c>
      <c r="F1548">
        <v>43</v>
      </c>
      <c r="G1548">
        <v>6</v>
      </c>
      <c r="H1548">
        <v>73</v>
      </c>
      <c r="I1548">
        <v>155</v>
      </c>
      <c r="J1548">
        <v>41</v>
      </c>
      <c r="K1548">
        <v>131</v>
      </c>
      <c r="L1548">
        <v>3.5999999999999997E-2</v>
      </c>
      <c r="M1548">
        <v>33.5</v>
      </c>
      <c r="N1548">
        <v>150</v>
      </c>
      <c r="O1548">
        <v>64.666700000000006</v>
      </c>
      <c r="P1548">
        <v>64.666700000000006</v>
      </c>
      <c r="Q1548">
        <v>1727</v>
      </c>
      <c r="R1548" t="s">
        <v>17624</v>
      </c>
    </row>
    <row r="1549" spans="1:18" x14ac:dyDescent="0.35">
      <c r="A1549" t="s">
        <v>19290</v>
      </c>
      <c r="B1549" t="s">
        <v>17623</v>
      </c>
      <c r="C1549" t="s">
        <v>17624</v>
      </c>
      <c r="D1549">
        <v>30.097000000000001</v>
      </c>
      <c r="E1549">
        <v>103</v>
      </c>
      <c r="F1549">
        <v>62</v>
      </c>
      <c r="G1549">
        <v>4</v>
      </c>
      <c r="H1549">
        <v>24</v>
      </c>
      <c r="I1549">
        <v>124</v>
      </c>
      <c r="J1549">
        <v>16</v>
      </c>
      <c r="K1549">
        <v>110</v>
      </c>
      <c r="L1549">
        <v>2.8800000000000001E-4</v>
      </c>
      <c r="M1549">
        <v>39.299999999999997</v>
      </c>
      <c r="N1549">
        <v>150</v>
      </c>
      <c r="O1549">
        <v>68.666700000000006</v>
      </c>
      <c r="P1549">
        <v>68.666700000000006</v>
      </c>
      <c r="Q1549">
        <v>5863</v>
      </c>
      <c r="R1549" t="s">
        <v>17624</v>
      </c>
    </row>
    <row r="1550" spans="1:18" x14ac:dyDescent="0.35">
      <c r="A1550" t="s">
        <v>19104</v>
      </c>
      <c r="B1550" t="s">
        <v>17623</v>
      </c>
      <c r="C1550" t="s">
        <v>17624</v>
      </c>
      <c r="D1550">
        <v>29.204000000000001</v>
      </c>
      <c r="E1550">
        <v>113</v>
      </c>
      <c r="F1550">
        <v>71</v>
      </c>
      <c r="G1550">
        <v>3</v>
      </c>
      <c r="H1550">
        <v>28</v>
      </c>
      <c r="I1550">
        <v>140</v>
      </c>
      <c r="J1550">
        <v>2</v>
      </c>
      <c r="K1550">
        <v>105</v>
      </c>
      <c r="L1550">
        <v>1E-3</v>
      </c>
      <c r="M1550">
        <v>38.1</v>
      </c>
      <c r="N1550">
        <v>150</v>
      </c>
      <c r="O1550">
        <v>75.333299999999994</v>
      </c>
      <c r="P1550">
        <v>75.333299999999994</v>
      </c>
      <c r="Q1550">
        <v>5933</v>
      </c>
      <c r="R1550" t="s">
        <v>17624</v>
      </c>
    </row>
    <row r="1551" spans="1:18" x14ac:dyDescent="0.35">
      <c r="A1551" t="s">
        <v>18946</v>
      </c>
      <c r="B1551" t="s">
        <v>15078</v>
      </c>
      <c r="C1551" t="s">
        <v>18184</v>
      </c>
      <c r="D1551">
        <v>28.184999999999999</v>
      </c>
      <c r="E1551">
        <v>259</v>
      </c>
      <c r="F1551">
        <v>155</v>
      </c>
      <c r="G1551">
        <v>11</v>
      </c>
      <c r="H1551">
        <v>5</v>
      </c>
      <c r="I1551">
        <v>245</v>
      </c>
      <c r="J1551">
        <v>4</v>
      </c>
      <c r="K1551">
        <v>249</v>
      </c>
      <c r="L1551">
        <v>3.3599999999999999E-7</v>
      </c>
      <c r="M1551">
        <v>50.4</v>
      </c>
      <c r="N1551">
        <v>251</v>
      </c>
      <c r="O1551">
        <v>103.187</v>
      </c>
      <c r="P1551">
        <v>101</v>
      </c>
      <c r="Q1551">
        <v>495</v>
      </c>
      <c r="R1551" t="s">
        <v>18184</v>
      </c>
    </row>
    <row r="1552" spans="1:18" x14ac:dyDescent="0.35">
      <c r="A1552" t="s">
        <v>18947</v>
      </c>
      <c r="B1552" t="s">
        <v>15078</v>
      </c>
      <c r="C1552" t="s">
        <v>18184</v>
      </c>
      <c r="D1552">
        <v>23.81</v>
      </c>
      <c r="E1552">
        <v>231</v>
      </c>
      <c r="F1552">
        <v>146</v>
      </c>
      <c r="G1552">
        <v>11</v>
      </c>
      <c r="H1552">
        <v>47</v>
      </c>
      <c r="I1552">
        <v>260</v>
      </c>
      <c r="J1552">
        <v>4</v>
      </c>
      <c r="K1552">
        <v>221</v>
      </c>
      <c r="L1552">
        <v>3.0000000000000001E-3</v>
      </c>
      <c r="M1552">
        <v>38.9</v>
      </c>
      <c r="N1552">
        <v>251</v>
      </c>
      <c r="O1552">
        <v>92.031899999999993</v>
      </c>
      <c r="P1552">
        <v>92.031899999999993</v>
      </c>
      <c r="Q1552">
        <v>1142</v>
      </c>
      <c r="R1552" t="s">
        <v>18184</v>
      </c>
    </row>
    <row r="1553" spans="1:18" x14ac:dyDescent="0.35">
      <c r="A1553" t="s">
        <v>20336</v>
      </c>
      <c r="B1553" t="s">
        <v>17597</v>
      </c>
      <c r="C1553" t="s">
        <v>17598</v>
      </c>
      <c r="D1553">
        <v>25.242999999999999</v>
      </c>
      <c r="E1553">
        <v>103</v>
      </c>
      <c r="F1553">
        <v>48</v>
      </c>
      <c r="G1553">
        <v>3</v>
      </c>
      <c r="H1553">
        <v>160</v>
      </c>
      <c r="I1553">
        <v>240</v>
      </c>
      <c r="J1553">
        <v>2</v>
      </c>
      <c r="K1553">
        <v>97</v>
      </c>
      <c r="L1553">
        <v>0.82</v>
      </c>
      <c r="M1553">
        <v>30.4</v>
      </c>
      <c r="N1553">
        <v>154</v>
      </c>
      <c r="O1553">
        <v>66.883099999999999</v>
      </c>
      <c r="P1553">
        <v>66.883099999999999</v>
      </c>
      <c r="Q1553">
        <v>1612</v>
      </c>
      <c r="R1553" t="s">
        <v>17598</v>
      </c>
    </row>
    <row r="1554" spans="1:18" x14ac:dyDescent="0.35">
      <c r="A1554" t="s">
        <v>20338</v>
      </c>
      <c r="B1554" t="s">
        <v>17597</v>
      </c>
      <c r="C1554" t="s">
        <v>17598</v>
      </c>
      <c r="D1554">
        <v>24</v>
      </c>
      <c r="E1554">
        <v>100</v>
      </c>
      <c r="F1554">
        <v>53</v>
      </c>
      <c r="G1554">
        <v>2</v>
      </c>
      <c r="H1554">
        <v>160</v>
      </c>
      <c r="I1554">
        <v>240</v>
      </c>
      <c r="J1554">
        <v>2</v>
      </c>
      <c r="K1554">
        <v>97</v>
      </c>
      <c r="L1554">
        <v>0.74</v>
      </c>
      <c r="M1554">
        <v>30.4</v>
      </c>
      <c r="N1554">
        <v>154</v>
      </c>
      <c r="O1554">
        <v>64.935100000000006</v>
      </c>
      <c r="P1554">
        <v>64.935100000000006</v>
      </c>
      <c r="Q1554">
        <v>5540</v>
      </c>
      <c r="R1554" t="s">
        <v>17598</v>
      </c>
    </row>
    <row r="1555" spans="1:18" x14ac:dyDescent="0.35">
      <c r="A1555" t="s">
        <v>20339</v>
      </c>
      <c r="B1555" t="s">
        <v>17597</v>
      </c>
      <c r="C1555" t="s">
        <v>17598</v>
      </c>
      <c r="D1555">
        <v>25.242999999999999</v>
      </c>
      <c r="E1555">
        <v>103</v>
      </c>
      <c r="F1555">
        <v>48</v>
      </c>
      <c r="G1555">
        <v>3</v>
      </c>
      <c r="H1555">
        <v>160</v>
      </c>
      <c r="I1555">
        <v>240</v>
      </c>
      <c r="J1555">
        <v>2</v>
      </c>
      <c r="K1555">
        <v>97</v>
      </c>
      <c r="L1555">
        <v>0.85</v>
      </c>
      <c r="M1555">
        <v>30.4</v>
      </c>
      <c r="N1555">
        <v>154</v>
      </c>
      <c r="O1555">
        <v>66.883099999999999</v>
      </c>
      <c r="P1555">
        <v>66.883099999999999</v>
      </c>
      <c r="Q1555">
        <v>5852</v>
      </c>
      <c r="R1555" t="s">
        <v>17598</v>
      </c>
    </row>
    <row r="1556" spans="1:18" x14ac:dyDescent="0.35">
      <c r="A1556" t="s">
        <v>18935</v>
      </c>
      <c r="B1556" t="s">
        <v>20784</v>
      </c>
      <c r="C1556" t="s">
        <v>20785</v>
      </c>
      <c r="D1556">
        <v>39.286000000000001</v>
      </c>
      <c r="E1556">
        <v>140</v>
      </c>
      <c r="F1556">
        <v>74</v>
      </c>
      <c r="G1556">
        <v>2</v>
      </c>
      <c r="H1556">
        <v>28</v>
      </c>
      <c r="I1556">
        <v>167</v>
      </c>
      <c r="J1556">
        <v>25</v>
      </c>
      <c r="K1556">
        <v>153</v>
      </c>
      <c r="L1556">
        <v>3.1700000000000002E-28</v>
      </c>
      <c r="M1556">
        <v>103</v>
      </c>
      <c r="N1556">
        <v>170</v>
      </c>
      <c r="O1556">
        <v>82.352900000000005</v>
      </c>
      <c r="P1556">
        <v>82.352900000000005</v>
      </c>
      <c r="Q1556">
        <v>2591</v>
      </c>
      <c r="R1556" t="s">
        <v>20785</v>
      </c>
    </row>
    <row r="1557" spans="1:18" x14ac:dyDescent="0.35">
      <c r="A1557" t="s">
        <v>18920</v>
      </c>
      <c r="B1557" t="s">
        <v>20786</v>
      </c>
      <c r="C1557" t="s">
        <v>20787</v>
      </c>
      <c r="D1557">
        <v>52.795000000000002</v>
      </c>
      <c r="E1557">
        <v>161</v>
      </c>
      <c r="F1557">
        <v>76</v>
      </c>
      <c r="G1557">
        <v>0</v>
      </c>
      <c r="H1557">
        <v>175</v>
      </c>
      <c r="I1557">
        <v>335</v>
      </c>
      <c r="J1557">
        <v>74</v>
      </c>
      <c r="K1557">
        <v>234</v>
      </c>
      <c r="L1557">
        <v>5.5999999999999996E-50</v>
      </c>
      <c r="M1557">
        <v>167</v>
      </c>
      <c r="N1557">
        <v>236</v>
      </c>
      <c r="O1557">
        <v>68.220299999999995</v>
      </c>
      <c r="P1557">
        <v>68.220299999999995</v>
      </c>
      <c r="Q1557">
        <v>5055</v>
      </c>
      <c r="R1557" t="s">
        <v>20787</v>
      </c>
    </row>
    <row r="1558" spans="1:18" x14ac:dyDescent="0.35">
      <c r="A1558" t="s">
        <v>18920</v>
      </c>
      <c r="B1558" t="s">
        <v>19128</v>
      </c>
      <c r="C1558" t="s">
        <v>20788</v>
      </c>
      <c r="D1558">
        <v>28.420999999999999</v>
      </c>
      <c r="E1558">
        <v>190</v>
      </c>
      <c r="F1558">
        <v>112</v>
      </c>
      <c r="G1558">
        <v>4</v>
      </c>
      <c r="H1558">
        <v>144</v>
      </c>
      <c r="I1558">
        <v>333</v>
      </c>
      <c r="J1558">
        <v>73</v>
      </c>
      <c r="K1558">
        <v>238</v>
      </c>
      <c r="L1558">
        <v>1.7099999999999999E-5</v>
      </c>
      <c r="M1558">
        <v>46.2</v>
      </c>
      <c r="N1558">
        <v>297</v>
      </c>
      <c r="O1558">
        <v>63.973100000000002</v>
      </c>
      <c r="P1558">
        <v>63.973100000000002</v>
      </c>
      <c r="Q1558">
        <v>5402</v>
      </c>
      <c r="R1558" t="s">
        <v>20788</v>
      </c>
    </row>
    <row r="1559" spans="1:18" x14ac:dyDescent="0.35">
      <c r="A1559" t="s">
        <v>18928</v>
      </c>
      <c r="B1559" t="s">
        <v>20789</v>
      </c>
      <c r="C1559" t="s">
        <v>20790</v>
      </c>
      <c r="D1559">
        <v>61.223999999999997</v>
      </c>
      <c r="E1559">
        <v>147</v>
      </c>
      <c r="F1559">
        <v>56</v>
      </c>
      <c r="G1559">
        <v>1</v>
      </c>
      <c r="H1559">
        <v>19</v>
      </c>
      <c r="I1559">
        <v>164</v>
      </c>
      <c r="J1559">
        <v>3</v>
      </c>
      <c r="K1559">
        <v>149</v>
      </c>
      <c r="L1559">
        <v>3.1299999999999999E-53</v>
      </c>
      <c r="M1559">
        <v>167</v>
      </c>
      <c r="N1559">
        <v>176</v>
      </c>
      <c r="O1559">
        <v>83.5227</v>
      </c>
      <c r="P1559">
        <v>83.5227</v>
      </c>
      <c r="Q1559">
        <v>3854</v>
      </c>
      <c r="R1559" t="s">
        <v>20790</v>
      </c>
    </row>
    <row r="1560" spans="1:18" x14ac:dyDescent="0.35">
      <c r="A1560" t="s">
        <v>18920</v>
      </c>
      <c r="B1560" t="s">
        <v>19823</v>
      </c>
      <c r="C1560" t="s">
        <v>20791</v>
      </c>
      <c r="D1560">
        <v>34.94</v>
      </c>
      <c r="E1560">
        <v>166</v>
      </c>
      <c r="F1560">
        <v>80</v>
      </c>
      <c r="G1560">
        <v>5</v>
      </c>
      <c r="H1560">
        <v>169</v>
      </c>
      <c r="I1560">
        <v>333</v>
      </c>
      <c r="J1560">
        <v>98</v>
      </c>
      <c r="K1560">
        <v>236</v>
      </c>
      <c r="L1560">
        <v>2.8200000000000001E-12</v>
      </c>
      <c r="M1560">
        <v>66.2</v>
      </c>
      <c r="N1560">
        <v>261</v>
      </c>
      <c r="O1560">
        <v>63.601500000000001</v>
      </c>
      <c r="P1560">
        <v>63.601500000000001</v>
      </c>
      <c r="Q1560">
        <v>5138</v>
      </c>
      <c r="R1560" t="s">
        <v>20791</v>
      </c>
    </row>
    <row r="1561" spans="1:18" x14ac:dyDescent="0.35">
      <c r="A1561" t="s">
        <v>20029</v>
      </c>
      <c r="B1561" t="s">
        <v>20792</v>
      </c>
      <c r="C1561" t="s">
        <v>20793</v>
      </c>
      <c r="D1561">
        <v>25.949000000000002</v>
      </c>
      <c r="E1561">
        <v>158</v>
      </c>
      <c r="F1561">
        <v>82</v>
      </c>
      <c r="G1561">
        <v>6</v>
      </c>
      <c r="H1561">
        <v>263</v>
      </c>
      <c r="I1561">
        <v>390</v>
      </c>
      <c r="J1561">
        <v>44</v>
      </c>
      <c r="K1561">
        <v>196</v>
      </c>
      <c r="L1561">
        <v>0.3</v>
      </c>
      <c r="M1561">
        <v>33.9</v>
      </c>
      <c r="N1561">
        <v>306</v>
      </c>
      <c r="O1561">
        <v>51.634</v>
      </c>
      <c r="P1561">
        <v>51.634</v>
      </c>
      <c r="Q1561">
        <v>905</v>
      </c>
      <c r="R1561" t="s">
        <v>20793</v>
      </c>
    </row>
    <row r="1562" spans="1:18" x14ac:dyDescent="0.35">
      <c r="A1562" t="s">
        <v>18935</v>
      </c>
      <c r="B1562" t="s">
        <v>15725</v>
      </c>
      <c r="C1562" t="s">
        <v>20794</v>
      </c>
      <c r="D1562">
        <v>40</v>
      </c>
      <c r="E1562">
        <v>155</v>
      </c>
      <c r="F1562">
        <v>81</v>
      </c>
      <c r="G1562">
        <v>4</v>
      </c>
      <c r="H1562">
        <v>4</v>
      </c>
      <c r="I1562">
        <v>158</v>
      </c>
      <c r="J1562">
        <v>15</v>
      </c>
      <c r="K1562">
        <v>157</v>
      </c>
      <c r="L1562">
        <v>2.5199999999999999E-29</v>
      </c>
      <c r="M1562">
        <v>105</v>
      </c>
      <c r="N1562">
        <v>164</v>
      </c>
      <c r="O1562">
        <v>94.512200000000007</v>
      </c>
      <c r="P1562">
        <v>94.512200000000007</v>
      </c>
      <c r="Q1562">
        <v>2523</v>
      </c>
      <c r="R1562" t="s">
        <v>20794</v>
      </c>
    </row>
    <row r="1563" spans="1:18" x14ac:dyDescent="0.35">
      <c r="A1563" t="s">
        <v>18943</v>
      </c>
      <c r="B1563" t="s">
        <v>15346</v>
      </c>
      <c r="C1563" t="s">
        <v>17912</v>
      </c>
      <c r="D1563">
        <v>25.556000000000001</v>
      </c>
      <c r="E1563">
        <v>270</v>
      </c>
      <c r="F1563">
        <v>152</v>
      </c>
      <c r="G1563">
        <v>11</v>
      </c>
      <c r="H1563">
        <v>30</v>
      </c>
      <c r="I1563">
        <v>264</v>
      </c>
      <c r="J1563">
        <v>8</v>
      </c>
      <c r="K1563">
        <v>263</v>
      </c>
      <c r="L1563">
        <v>9.4500000000000006E-8</v>
      </c>
      <c r="M1563">
        <v>52.4</v>
      </c>
      <c r="N1563">
        <v>268</v>
      </c>
      <c r="O1563">
        <v>100.746</v>
      </c>
      <c r="P1563">
        <v>101</v>
      </c>
      <c r="Q1563">
        <v>1167</v>
      </c>
      <c r="R1563" t="s">
        <v>17912</v>
      </c>
    </row>
    <row r="1564" spans="1:18" x14ac:dyDescent="0.35">
      <c r="A1564" t="s">
        <v>18943</v>
      </c>
      <c r="B1564" t="s">
        <v>15276</v>
      </c>
      <c r="C1564" t="s">
        <v>17208</v>
      </c>
      <c r="D1564">
        <v>28.484999999999999</v>
      </c>
      <c r="E1564">
        <v>165</v>
      </c>
      <c r="F1564">
        <v>79</v>
      </c>
      <c r="G1564">
        <v>6</v>
      </c>
      <c r="H1564">
        <v>30</v>
      </c>
      <c r="I1564">
        <v>169</v>
      </c>
      <c r="J1564">
        <v>3</v>
      </c>
      <c r="K1564">
        <v>153</v>
      </c>
      <c r="L1564">
        <v>6.9999999999999999E-6</v>
      </c>
      <c r="M1564">
        <v>46.6</v>
      </c>
      <c r="N1564">
        <v>257</v>
      </c>
      <c r="O1564">
        <v>64.202299999999994</v>
      </c>
      <c r="P1564">
        <v>64.202299999999994</v>
      </c>
      <c r="Q1564">
        <v>1228</v>
      </c>
      <c r="R1564" t="s">
        <v>17208</v>
      </c>
    </row>
    <row r="1565" spans="1:18" x14ac:dyDescent="0.35">
      <c r="A1565" t="s">
        <v>18920</v>
      </c>
      <c r="B1565" t="s">
        <v>19758</v>
      </c>
      <c r="C1565" t="s">
        <v>20795</v>
      </c>
      <c r="D1565">
        <v>35.152000000000001</v>
      </c>
      <c r="E1565">
        <v>165</v>
      </c>
      <c r="F1565">
        <v>75</v>
      </c>
      <c r="G1565">
        <v>4</v>
      </c>
      <c r="H1565">
        <v>169</v>
      </c>
      <c r="I1565">
        <v>333</v>
      </c>
      <c r="J1565">
        <v>98</v>
      </c>
      <c r="K1565">
        <v>230</v>
      </c>
      <c r="L1565">
        <v>5.8199999999999995E-10</v>
      </c>
      <c r="M1565">
        <v>59.7</v>
      </c>
      <c r="N1565">
        <v>288</v>
      </c>
      <c r="O1565">
        <v>57.291699999999999</v>
      </c>
      <c r="P1565">
        <v>57.291699999999999</v>
      </c>
      <c r="Q1565">
        <v>5187</v>
      </c>
      <c r="R1565" t="s">
        <v>20795</v>
      </c>
    </row>
    <row r="1566" spans="1:18" x14ac:dyDescent="0.35">
      <c r="A1566" t="s">
        <v>18932</v>
      </c>
      <c r="B1566" t="s">
        <v>20796</v>
      </c>
      <c r="C1566" t="s">
        <v>20797</v>
      </c>
      <c r="D1566">
        <v>51.692</v>
      </c>
      <c r="E1566">
        <v>325</v>
      </c>
      <c r="F1566">
        <v>145</v>
      </c>
      <c r="G1566">
        <v>5</v>
      </c>
      <c r="H1566">
        <v>1</v>
      </c>
      <c r="I1566">
        <v>324</v>
      </c>
      <c r="J1566">
        <v>1</v>
      </c>
      <c r="K1566">
        <v>314</v>
      </c>
      <c r="L1566">
        <v>8.7500000000000005E-99</v>
      </c>
      <c r="M1566">
        <v>295</v>
      </c>
      <c r="N1566">
        <v>318</v>
      </c>
      <c r="O1566">
        <v>102.20099999999999</v>
      </c>
      <c r="P1566">
        <v>101</v>
      </c>
      <c r="Q1566">
        <v>4051</v>
      </c>
      <c r="R1566" t="s">
        <v>20797</v>
      </c>
    </row>
    <row r="1567" spans="1:18" x14ac:dyDescent="0.35">
      <c r="A1567" t="s">
        <v>18947</v>
      </c>
      <c r="B1567" t="s">
        <v>16214</v>
      </c>
      <c r="C1567" t="s">
        <v>16215</v>
      </c>
      <c r="D1567">
        <v>26.407</v>
      </c>
      <c r="E1567">
        <v>231</v>
      </c>
      <c r="F1567">
        <v>130</v>
      </c>
      <c r="G1567">
        <v>8</v>
      </c>
      <c r="H1567">
        <v>48</v>
      </c>
      <c r="I1567">
        <v>255</v>
      </c>
      <c r="J1567">
        <v>3</v>
      </c>
      <c r="K1567">
        <v>216</v>
      </c>
      <c r="L1567">
        <v>3.0000000000000001E-3</v>
      </c>
      <c r="M1567">
        <v>39.299999999999997</v>
      </c>
      <c r="N1567">
        <v>250</v>
      </c>
      <c r="O1567">
        <v>92.4</v>
      </c>
      <c r="P1567">
        <v>92.4</v>
      </c>
      <c r="Q1567">
        <v>1130</v>
      </c>
      <c r="R1567" t="s">
        <v>16215</v>
      </c>
    </row>
    <row r="1568" spans="1:18" x14ac:dyDescent="0.35">
      <c r="A1568" t="s">
        <v>18935</v>
      </c>
      <c r="B1568" t="s">
        <v>20798</v>
      </c>
      <c r="C1568" t="s">
        <v>20799</v>
      </c>
      <c r="D1568">
        <v>66.471000000000004</v>
      </c>
      <c r="E1568">
        <v>170</v>
      </c>
      <c r="F1568">
        <v>57</v>
      </c>
      <c r="G1568">
        <v>0</v>
      </c>
      <c r="H1568">
        <v>1</v>
      </c>
      <c r="I1568">
        <v>170</v>
      </c>
      <c r="J1568">
        <v>1</v>
      </c>
      <c r="K1568">
        <v>170</v>
      </c>
      <c r="L1568">
        <v>1.4900000000000001E-86</v>
      </c>
      <c r="M1568">
        <v>251</v>
      </c>
      <c r="N1568">
        <v>171</v>
      </c>
      <c r="O1568">
        <v>99.415199999999999</v>
      </c>
      <c r="P1568">
        <v>99.415199999999999</v>
      </c>
      <c r="Q1568">
        <v>2191</v>
      </c>
      <c r="R1568" t="s">
        <v>20799</v>
      </c>
    </row>
    <row r="1569" spans="1:18" x14ac:dyDescent="0.35">
      <c r="A1569" t="s">
        <v>18935</v>
      </c>
      <c r="B1569" t="s">
        <v>20800</v>
      </c>
      <c r="C1569" t="s">
        <v>20801</v>
      </c>
      <c r="D1569">
        <v>38.75</v>
      </c>
      <c r="E1569">
        <v>160</v>
      </c>
      <c r="F1569">
        <v>97</v>
      </c>
      <c r="G1569">
        <v>1</v>
      </c>
      <c r="H1569">
        <v>3</v>
      </c>
      <c r="I1569">
        <v>161</v>
      </c>
      <c r="J1569">
        <v>2</v>
      </c>
      <c r="K1569">
        <v>161</v>
      </c>
      <c r="L1569">
        <v>5.0799999999999999E-38</v>
      </c>
      <c r="M1569">
        <v>128</v>
      </c>
      <c r="N1569">
        <v>173</v>
      </c>
      <c r="O1569">
        <v>92.485500000000002</v>
      </c>
      <c r="P1569">
        <v>92.485500000000002</v>
      </c>
      <c r="Q1569">
        <v>2413</v>
      </c>
      <c r="R1569" t="s">
        <v>20801</v>
      </c>
    </row>
    <row r="1570" spans="1:18" x14ac:dyDescent="0.35">
      <c r="A1570" t="s">
        <v>18935</v>
      </c>
      <c r="B1570" t="s">
        <v>20802</v>
      </c>
      <c r="C1570" t="s">
        <v>20803</v>
      </c>
      <c r="D1570">
        <v>40.588000000000001</v>
      </c>
      <c r="E1570">
        <v>170</v>
      </c>
      <c r="F1570">
        <v>81</v>
      </c>
      <c r="G1570">
        <v>4</v>
      </c>
      <c r="H1570">
        <v>4</v>
      </c>
      <c r="I1570">
        <v>161</v>
      </c>
      <c r="J1570">
        <v>73</v>
      </c>
      <c r="K1570">
        <v>234</v>
      </c>
      <c r="L1570">
        <v>3.5599999999999997E-29</v>
      </c>
      <c r="M1570">
        <v>108</v>
      </c>
      <c r="N1570">
        <v>269</v>
      </c>
      <c r="O1570">
        <v>63.197000000000003</v>
      </c>
      <c r="P1570">
        <v>63.197000000000003</v>
      </c>
      <c r="Q1570">
        <v>2526</v>
      </c>
      <c r="R1570" t="s">
        <v>20803</v>
      </c>
    </row>
    <row r="1571" spans="1:18" x14ac:dyDescent="0.35">
      <c r="A1571" t="s">
        <v>18928</v>
      </c>
      <c r="B1571" t="s">
        <v>20802</v>
      </c>
      <c r="C1571" t="s">
        <v>20803</v>
      </c>
      <c r="D1571">
        <v>59.171999999999997</v>
      </c>
      <c r="E1571">
        <v>169</v>
      </c>
      <c r="F1571">
        <v>53</v>
      </c>
      <c r="G1571">
        <v>1</v>
      </c>
      <c r="H1571">
        <v>18</v>
      </c>
      <c r="I1571">
        <v>170</v>
      </c>
      <c r="J1571">
        <v>69</v>
      </c>
      <c r="K1571">
        <v>237</v>
      </c>
      <c r="L1571">
        <v>2.91E-63</v>
      </c>
      <c r="M1571">
        <v>196</v>
      </c>
      <c r="N1571">
        <v>269</v>
      </c>
      <c r="O1571">
        <v>62.825299999999999</v>
      </c>
      <c r="P1571">
        <v>62.825299999999999</v>
      </c>
      <c r="Q1571">
        <v>3655</v>
      </c>
      <c r="R1571" t="s">
        <v>20803</v>
      </c>
    </row>
    <row r="1572" spans="1:18" x14ac:dyDescent="0.35">
      <c r="A1572" t="s">
        <v>18947</v>
      </c>
      <c r="B1572" t="s">
        <v>16061</v>
      </c>
      <c r="C1572" t="s">
        <v>16062</v>
      </c>
      <c r="D1572">
        <v>25.591999999999999</v>
      </c>
      <c r="E1572">
        <v>211</v>
      </c>
      <c r="F1572">
        <v>120</v>
      </c>
      <c r="G1572">
        <v>6</v>
      </c>
      <c r="H1572">
        <v>48</v>
      </c>
      <c r="I1572">
        <v>234</v>
      </c>
      <c r="J1572">
        <v>3</v>
      </c>
      <c r="K1572">
        <v>200</v>
      </c>
      <c r="L1572">
        <v>3.4299999999999999E-4</v>
      </c>
      <c r="M1572">
        <v>42</v>
      </c>
      <c r="N1572">
        <v>254</v>
      </c>
      <c r="O1572">
        <v>83.070899999999995</v>
      </c>
      <c r="P1572">
        <v>83.070899999999995</v>
      </c>
      <c r="Q1572">
        <v>1074</v>
      </c>
      <c r="R1572" t="s">
        <v>16062</v>
      </c>
    </row>
    <row r="1573" spans="1:18" x14ac:dyDescent="0.35">
      <c r="A1573" t="s">
        <v>18943</v>
      </c>
      <c r="B1573" t="s">
        <v>16061</v>
      </c>
      <c r="C1573" t="s">
        <v>16062</v>
      </c>
      <c r="D1573">
        <v>24.896000000000001</v>
      </c>
      <c r="E1573">
        <v>241</v>
      </c>
      <c r="F1573">
        <v>150</v>
      </c>
      <c r="G1573">
        <v>5</v>
      </c>
      <c r="H1573">
        <v>30</v>
      </c>
      <c r="I1573">
        <v>249</v>
      </c>
      <c r="J1573">
        <v>3</v>
      </c>
      <c r="K1573">
        <v>233</v>
      </c>
      <c r="L1573">
        <v>5.7199999999999999E-7</v>
      </c>
      <c r="M1573">
        <v>50.1</v>
      </c>
      <c r="N1573">
        <v>254</v>
      </c>
      <c r="O1573">
        <v>94.881900000000002</v>
      </c>
      <c r="P1573">
        <v>94.881900000000002</v>
      </c>
      <c r="Q1573">
        <v>1174</v>
      </c>
      <c r="R1573" t="s">
        <v>16062</v>
      </c>
    </row>
    <row r="1574" spans="1:18" x14ac:dyDescent="0.35">
      <c r="A1574" t="s">
        <v>18940</v>
      </c>
      <c r="B1574" t="s">
        <v>20804</v>
      </c>
      <c r="C1574" t="s">
        <v>20805</v>
      </c>
      <c r="D1574">
        <v>54.076000000000001</v>
      </c>
      <c r="E1574">
        <v>736</v>
      </c>
      <c r="F1574">
        <v>336</v>
      </c>
      <c r="G1574">
        <v>2</v>
      </c>
      <c r="H1574">
        <v>9</v>
      </c>
      <c r="I1574">
        <v>742</v>
      </c>
      <c r="J1574">
        <v>23</v>
      </c>
      <c r="K1574">
        <v>758</v>
      </c>
      <c r="L1574">
        <v>0</v>
      </c>
      <c r="M1574">
        <v>763</v>
      </c>
      <c r="N1574">
        <v>773</v>
      </c>
      <c r="O1574">
        <v>95.213499999999996</v>
      </c>
      <c r="P1574">
        <v>95.213499999999996</v>
      </c>
      <c r="Q1574">
        <v>4484</v>
      </c>
      <c r="R1574" t="s">
        <v>20805</v>
      </c>
    </row>
    <row r="1575" spans="1:18" x14ac:dyDescent="0.35">
      <c r="A1575" t="s">
        <v>18917</v>
      </c>
      <c r="B1575" t="s">
        <v>15411</v>
      </c>
      <c r="C1575" t="s">
        <v>20806</v>
      </c>
      <c r="D1575">
        <v>27.273</v>
      </c>
      <c r="E1575">
        <v>187</v>
      </c>
      <c r="F1575">
        <v>119</v>
      </c>
      <c r="G1575">
        <v>7</v>
      </c>
      <c r="H1575">
        <v>133</v>
      </c>
      <c r="I1575">
        <v>309</v>
      </c>
      <c r="J1575">
        <v>4</v>
      </c>
      <c r="K1575">
        <v>183</v>
      </c>
      <c r="L1575">
        <v>1.8200000000000001E-4</v>
      </c>
      <c r="M1575">
        <v>43.1</v>
      </c>
      <c r="N1575">
        <v>264</v>
      </c>
      <c r="O1575">
        <v>70.833299999999994</v>
      </c>
      <c r="P1575">
        <v>70.833299999999994</v>
      </c>
      <c r="Q1575">
        <v>5782</v>
      </c>
      <c r="R1575" t="s">
        <v>20806</v>
      </c>
    </row>
    <row r="1576" spans="1:18" x14ac:dyDescent="0.35">
      <c r="A1576" t="s">
        <v>18932</v>
      </c>
      <c r="B1576" t="s">
        <v>15179</v>
      </c>
      <c r="C1576" t="s">
        <v>20807</v>
      </c>
      <c r="D1576">
        <v>29.617000000000001</v>
      </c>
      <c r="E1576">
        <v>287</v>
      </c>
      <c r="F1576">
        <v>141</v>
      </c>
      <c r="G1576">
        <v>8</v>
      </c>
      <c r="H1576">
        <v>3</v>
      </c>
      <c r="I1576">
        <v>281</v>
      </c>
      <c r="J1576">
        <v>5</v>
      </c>
      <c r="K1576">
        <v>238</v>
      </c>
      <c r="L1576">
        <v>3.5099999999999998E-20</v>
      </c>
      <c r="M1576">
        <v>89.4</v>
      </c>
      <c r="N1576">
        <v>292</v>
      </c>
      <c r="O1576">
        <v>98.287700000000001</v>
      </c>
      <c r="P1576">
        <v>98.287700000000001</v>
      </c>
      <c r="Q1576">
        <v>4458</v>
      </c>
      <c r="R1576" t="s">
        <v>20807</v>
      </c>
    </row>
    <row r="1577" spans="1:18" x14ac:dyDescent="0.35">
      <c r="A1577" t="s">
        <v>18920</v>
      </c>
      <c r="B1577" t="s">
        <v>20808</v>
      </c>
      <c r="C1577" t="s">
        <v>20809</v>
      </c>
      <c r="D1577">
        <v>42.161999999999999</v>
      </c>
      <c r="E1577">
        <v>185</v>
      </c>
      <c r="F1577">
        <v>103</v>
      </c>
      <c r="G1577">
        <v>1</v>
      </c>
      <c r="H1577">
        <v>137</v>
      </c>
      <c r="I1577">
        <v>317</v>
      </c>
      <c r="J1577">
        <v>23</v>
      </c>
      <c r="K1577">
        <v>207</v>
      </c>
      <c r="L1577">
        <v>2.7E-42</v>
      </c>
      <c r="M1577">
        <v>147</v>
      </c>
      <c r="N1577">
        <v>234</v>
      </c>
      <c r="O1577">
        <v>79.059799999999996</v>
      </c>
      <c r="P1577">
        <v>79.059799999999996</v>
      </c>
      <c r="Q1577">
        <v>5082</v>
      </c>
      <c r="R1577" t="s">
        <v>20809</v>
      </c>
    </row>
    <row r="1578" spans="1:18" x14ac:dyDescent="0.35">
      <c r="A1578" t="s">
        <v>19417</v>
      </c>
      <c r="B1578" t="s">
        <v>18504</v>
      </c>
      <c r="C1578" t="s">
        <v>18505</v>
      </c>
      <c r="D1578">
        <v>28.571000000000002</v>
      </c>
      <c r="E1578">
        <v>434</v>
      </c>
      <c r="F1578">
        <v>298</v>
      </c>
      <c r="G1578">
        <v>7</v>
      </c>
      <c r="H1578">
        <v>19</v>
      </c>
      <c r="I1578">
        <v>444</v>
      </c>
      <c r="J1578">
        <v>15</v>
      </c>
      <c r="K1578">
        <v>444</v>
      </c>
      <c r="L1578">
        <v>1.51E-50</v>
      </c>
      <c r="M1578">
        <v>178</v>
      </c>
      <c r="N1578">
        <v>461</v>
      </c>
      <c r="O1578">
        <v>94.143199999999993</v>
      </c>
      <c r="P1578">
        <v>94.143199999999993</v>
      </c>
      <c r="Q1578">
        <v>36</v>
      </c>
      <c r="R1578" t="s">
        <v>18505</v>
      </c>
    </row>
    <row r="1579" spans="1:18" x14ac:dyDescent="0.35">
      <c r="A1579" t="s">
        <v>19418</v>
      </c>
      <c r="B1579" t="s">
        <v>18504</v>
      </c>
      <c r="C1579" t="s">
        <v>18505</v>
      </c>
      <c r="D1579">
        <v>23.276</v>
      </c>
      <c r="E1579">
        <v>348</v>
      </c>
      <c r="F1579">
        <v>215</v>
      </c>
      <c r="G1579">
        <v>17</v>
      </c>
      <c r="H1579">
        <v>92</v>
      </c>
      <c r="I1579">
        <v>407</v>
      </c>
      <c r="J1579">
        <v>114</v>
      </c>
      <c r="K1579">
        <v>441</v>
      </c>
      <c r="L1579">
        <v>1.8900000000000001E-4</v>
      </c>
      <c r="M1579">
        <v>43.9</v>
      </c>
      <c r="N1579">
        <v>461</v>
      </c>
      <c r="O1579">
        <v>75.488100000000003</v>
      </c>
      <c r="P1579">
        <v>75.488100000000003</v>
      </c>
      <c r="Q1579">
        <v>84</v>
      </c>
      <c r="R1579" t="s">
        <v>18505</v>
      </c>
    </row>
    <row r="1580" spans="1:18" x14ac:dyDescent="0.35">
      <c r="A1580" t="s">
        <v>19419</v>
      </c>
      <c r="B1580" t="s">
        <v>18504</v>
      </c>
      <c r="C1580" t="s">
        <v>18505</v>
      </c>
      <c r="D1580">
        <v>36.363999999999997</v>
      </c>
      <c r="E1580">
        <v>462</v>
      </c>
      <c r="F1580">
        <v>267</v>
      </c>
      <c r="G1580">
        <v>9</v>
      </c>
      <c r="H1580">
        <v>18</v>
      </c>
      <c r="I1580">
        <v>473</v>
      </c>
      <c r="J1580">
        <v>16</v>
      </c>
      <c r="K1580">
        <v>456</v>
      </c>
      <c r="L1580">
        <v>2.2299999999999999E-89</v>
      </c>
      <c r="M1580">
        <v>280</v>
      </c>
      <c r="N1580">
        <v>461</v>
      </c>
      <c r="O1580">
        <v>100.217</v>
      </c>
      <c r="P1580">
        <v>101</v>
      </c>
      <c r="Q1580">
        <v>1863</v>
      </c>
      <c r="R1580" t="s">
        <v>18505</v>
      </c>
    </row>
    <row r="1581" spans="1:18" x14ac:dyDescent="0.35">
      <c r="A1581" t="s">
        <v>19535</v>
      </c>
      <c r="B1581" t="s">
        <v>18504</v>
      </c>
      <c r="C1581" t="s">
        <v>18505</v>
      </c>
      <c r="D1581">
        <v>21.811</v>
      </c>
      <c r="E1581">
        <v>243</v>
      </c>
      <c r="F1581">
        <v>145</v>
      </c>
      <c r="G1581">
        <v>10</v>
      </c>
      <c r="H1581">
        <v>62</v>
      </c>
      <c r="I1581">
        <v>284</v>
      </c>
      <c r="J1581">
        <v>90</v>
      </c>
      <c r="K1581">
        <v>307</v>
      </c>
      <c r="L1581">
        <v>6.0000000000000001E-3</v>
      </c>
      <c r="M1581">
        <v>38.5</v>
      </c>
      <c r="N1581">
        <v>461</v>
      </c>
      <c r="O1581">
        <v>52.711500000000001</v>
      </c>
      <c r="P1581">
        <v>52.711500000000001</v>
      </c>
      <c r="Q1581">
        <v>2709</v>
      </c>
      <c r="R1581" t="s">
        <v>18505</v>
      </c>
    </row>
    <row r="1582" spans="1:18" x14ac:dyDescent="0.35">
      <c r="A1582" t="s">
        <v>19421</v>
      </c>
      <c r="B1582" t="s">
        <v>18504</v>
      </c>
      <c r="C1582" t="s">
        <v>18505</v>
      </c>
      <c r="D1582">
        <v>25</v>
      </c>
      <c r="E1582">
        <v>244</v>
      </c>
      <c r="F1582">
        <v>145</v>
      </c>
      <c r="G1582">
        <v>10</v>
      </c>
      <c r="H1582">
        <v>210</v>
      </c>
      <c r="I1582">
        <v>438</v>
      </c>
      <c r="J1582">
        <v>114</v>
      </c>
      <c r="K1582">
        <v>334</v>
      </c>
      <c r="L1582">
        <v>7.1900000000000002E-8</v>
      </c>
      <c r="M1582">
        <v>55.1</v>
      </c>
      <c r="N1582">
        <v>461</v>
      </c>
      <c r="O1582">
        <v>52.928400000000003</v>
      </c>
      <c r="P1582">
        <v>52.928400000000003</v>
      </c>
      <c r="Q1582">
        <v>3377</v>
      </c>
      <c r="R1582" t="s">
        <v>18505</v>
      </c>
    </row>
    <row r="1583" spans="1:18" x14ac:dyDescent="0.35">
      <c r="A1583" t="s">
        <v>19422</v>
      </c>
      <c r="B1583" t="s">
        <v>18504</v>
      </c>
      <c r="C1583" t="s">
        <v>18505</v>
      </c>
      <c r="D1583">
        <v>35.280999999999999</v>
      </c>
      <c r="E1583">
        <v>462</v>
      </c>
      <c r="F1583">
        <v>277</v>
      </c>
      <c r="G1583">
        <v>7</v>
      </c>
      <c r="H1583">
        <v>19</v>
      </c>
      <c r="I1583">
        <v>478</v>
      </c>
      <c r="J1583">
        <v>15</v>
      </c>
      <c r="K1583">
        <v>456</v>
      </c>
      <c r="L1583">
        <v>5.4200000000000002E-86</v>
      </c>
      <c r="M1583">
        <v>271</v>
      </c>
      <c r="N1583">
        <v>461</v>
      </c>
      <c r="O1583">
        <v>100.217</v>
      </c>
      <c r="P1583">
        <v>101</v>
      </c>
      <c r="Q1583">
        <v>5522</v>
      </c>
      <c r="R1583" t="s">
        <v>18505</v>
      </c>
    </row>
    <row r="1584" spans="1:18" x14ac:dyDescent="0.35">
      <c r="A1584" t="s">
        <v>19423</v>
      </c>
      <c r="B1584" t="s">
        <v>18504</v>
      </c>
      <c r="C1584" t="s">
        <v>18505</v>
      </c>
      <c r="D1584">
        <v>27.356000000000002</v>
      </c>
      <c r="E1584">
        <v>435</v>
      </c>
      <c r="F1584">
        <v>305</v>
      </c>
      <c r="G1584">
        <v>8</v>
      </c>
      <c r="H1584">
        <v>164</v>
      </c>
      <c r="I1584">
        <v>593</v>
      </c>
      <c r="J1584">
        <v>15</v>
      </c>
      <c r="K1584">
        <v>443</v>
      </c>
      <c r="L1584">
        <v>5.4600000000000001E-51</v>
      </c>
      <c r="M1584">
        <v>182</v>
      </c>
      <c r="N1584">
        <v>461</v>
      </c>
      <c r="O1584">
        <v>94.360100000000003</v>
      </c>
      <c r="P1584">
        <v>94.360100000000003</v>
      </c>
      <c r="Q1584">
        <v>5824</v>
      </c>
      <c r="R1584" t="s">
        <v>18505</v>
      </c>
    </row>
    <row r="1585" spans="1:18" x14ac:dyDescent="0.35">
      <c r="A1585" t="s">
        <v>18943</v>
      </c>
      <c r="B1585" t="s">
        <v>20810</v>
      </c>
      <c r="C1585" t="s">
        <v>20811</v>
      </c>
      <c r="D1585">
        <v>26.254999999999999</v>
      </c>
      <c r="E1585">
        <v>259</v>
      </c>
      <c r="F1585">
        <v>121</v>
      </c>
      <c r="G1585">
        <v>13</v>
      </c>
      <c r="H1585">
        <v>30</v>
      </c>
      <c r="I1585">
        <v>255</v>
      </c>
      <c r="J1585">
        <v>3</v>
      </c>
      <c r="K1585">
        <v>224</v>
      </c>
      <c r="L1585">
        <v>3.3E-4</v>
      </c>
      <c r="M1585">
        <v>41.6</v>
      </c>
      <c r="N1585">
        <v>268</v>
      </c>
      <c r="O1585">
        <v>96.641800000000003</v>
      </c>
      <c r="P1585">
        <v>96.641800000000003</v>
      </c>
      <c r="Q1585">
        <v>1444</v>
      </c>
      <c r="R1585" t="s">
        <v>20811</v>
      </c>
    </row>
    <row r="1586" spans="1:18" x14ac:dyDescent="0.35">
      <c r="A1586" t="s">
        <v>18917</v>
      </c>
      <c r="B1586" t="s">
        <v>20810</v>
      </c>
      <c r="C1586" t="s">
        <v>20811</v>
      </c>
      <c r="D1586">
        <v>26.396000000000001</v>
      </c>
      <c r="E1586">
        <v>197</v>
      </c>
      <c r="F1586">
        <v>107</v>
      </c>
      <c r="G1586">
        <v>6</v>
      </c>
      <c r="H1586">
        <v>134</v>
      </c>
      <c r="I1586">
        <v>309</v>
      </c>
      <c r="J1586">
        <v>5</v>
      </c>
      <c r="K1586">
        <v>184</v>
      </c>
      <c r="L1586">
        <v>3.0300000000000001E-5</v>
      </c>
      <c r="M1586">
        <v>45.8</v>
      </c>
      <c r="N1586">
        <v>268</v>
      </c>
      <c r="O1586">
        <v>73.507499999999993</v>
      </c>
      <c r="P1586">
        <v>73.507499999999993</v>
      </c>
      <c r="Q1586">
        <v>5707</v>
      </c>
      <c r="R1586" t="s">
        <v>20811</v>
      </c>
    </row>
    <row r="1587" spans="1:18" x14ac:dyDescent="0.35">
      <c r="A1587" t="s">
        <v>19038</v>
      </c>
      <c r="B1587" t="s">
        <v>20812</v>
      </c>
      <c r="C1587" t="s">
        <v>20813</v>
      </c>
      <c r="D1587">
        <v>22.335000000000001</v>
      </c>
      <c r="E1587">
        <v>197</v>
      </c>
      <c r="F1587">
        <v>115</v>
      </c>
      <c r="G1587">
        <v>6</v>
      </c>
      <c r="H1587">
        <v>346</v>
      </c>
      <c r="I1587">
        <v>509</v>
      </c>
      <c r="J1587">
        <v>1</v>
      </c>
      <c r="K1587">
        <v>192</v>
      </c>
      <c r="L1587">
        <v>2.27E-5</v>
      </c>
      <c r="M1587">
        <v>46.6</v>
      </c>
      <c r="N1587">
        <v>250</v>
      </c>
      <c r="O1587">
        <v>78.8</v>
      </c>
      <c r="P1587">
        <v>78.8</v>
      </c>
      <c r="Q1587">
        <v>3196</v>
      </c>
      <c r="R1587" t="s">
        <v>20813</v>
      </c>
    </row>
    <row r="1588" spans="1:18" x14ac:dyDescent="0.35">
      <c r="A1588" t="s">
        <v>18940</v>
      </c>
      <c r="B1588" t="s">
        <v>20814</v>
      </c>
      <c r="C1588" t="s">
        <v>20815</v>
      </c>
      <c r="D1588">
        <v>32.055999999999997</v>
      </c>
      <c r="E1588">
        <v>783</v>
      </c>
      <c r="F1588">
        <v>444</v>
      </c>
      <c r="G1588">
        <v>23</v>
      </c>
      <c r="H1588">
        <v>8</v>
      </c>
      <c r="I1588">
        <v>743</v>
      </c>
      <c r="J1588">
        <v>7</v>
      </c>
      <c r="K1588">
        <v>748</v>
      </c>
      <c r="L1588">
        <v>1.2700000000000001E-90</v>
      </c>
      <c r="M1588">
        <v>300</v>
      </c>
      <c r="N1588">
        <v>756</v>
      </c>
      <c r="O1588">
        <v>103.571</v>
      </c>
      <c r="P1588">
        <v>101</v>
      </c>
      <c r="Q1588">
        <v>4712</v>
      </c>
      <c r="R1588" t="s">
        <v>20815</v>
      </c>
    </row>
    <row r="1589" spans="1:18" x14ac:dyDescent="0.35">
      <c r="A1589" t="s">
        <v>18978</v>
      </c>
      <c r="B1589" t="s">
        <v>15841</v>
      </c>
      <c r="C1589" t="s">
        <v>16961</v>
      </c>
      <c r="D1589">
        <v>26.506</v>
      </c>
      <c r="E1589">
        <v>249</v>
      </c>
      <c r="F1589">
        <v>157</v>
      </c>
      <c r="G1589">
        <v>11</v>
      </c>
      <c r="H1589">
        <v>362</v>
      </c>
      <c r="I1589">
        <v>604</v>
      </c>
      <c r="J1589">
        <v>4</v>
      </c>
      <c r="K1589">
        <v>232</v>
      </c>
      <c r="L1589">
        <v>1.56E-12</v>
      </c>
      <c r="M1589">
        <v>69.3</v>
      </c>
      <c r="N1589">
        <v>261</v>
      </c>
      <c r="O1589">
        <v>95.402299999999997</v>
      </c>
      <c r="P1589">
        <v>95.402299999999997</v>
      </c>
      <c r="Q1589">
        <v>155</v>
      </c>
      <c r="R1589" t="s">
        <v>16961</v>
      </c>
    </row>
    <row r="1590" spans="1:18" x14ac:dyDescent="0.35">
      <c r="A1590" t="s">
        <v>18928</v>
      </c>
      <c r="B1590" t="s">
        <v>20816</v>
      </c>
      <c r="C1590" t="s">
        <v>20817</v>
      </c>
      <c r="D1590">
        <v>53.552</v>
      </c>
      <c r="E1590">
        <v>183</v>
      </c>
      <c r="F1590">
        <v>69</v>
      </c>
      <c r="G1590">
        <v>2</v>
      </c>
      <c r="H1590">
        <v>1</v>
      </c>
      <c r="I1590">
        <v>167</v>
      </c>
      <c r="J1590">
        <v>4</v>
      </c>
      <c r="K1590">
        <v>186</v>
      </c>
      <c r="L1590">
        <v>5.6700000000000004E-63</v>
      </c>
      <c r="M1590">
        <v>192</v>
      </c>
      <c r="N1590">
        <v>191</v>
      </c>
      <c r="O1590">
        <v>95.811499999999995</v>
      </c>
      <c r="P1590">
        <v>95.811499999999995</v>
      </c>
      <c r="Q1590">
        <v>3666</v>
      </c>
      <c r="R1590" t="s">
        <v>20817</v>
      </c>
    </row>
    <row r="1591" spans="1:18" x14ac:dyDescent="0.35">
      <c r="A1591" t="s">
        <v>18948</v>
      </c>
      <c r="B1591" t="s">
        <v>15607</v>
      </c>
      <c r="C1591" t="s">
        <v>20818</v>
      </c>
      <c r="D1591">
        <v>25.547000000000001</v>
      </c>
      <c r="E1591">
        <v>274</v>
      </c>
      <c r="F1591">
        <v>157</v>
      </c>
      <c r="G1591">
        <v>11</v>
      </c>
      <c r="H1591">
        <v>124</v>
      </c>
      <c r="I1591">
        <v>366</v>
      </c>
      <c r="J1591">
        <v>4</v>
      </c>
      <c r="K1591">
        <v>261</v>
      </c>
      <c r="L1591">
        <v>3.2000000000000001E-2</v>
      </c>
      <c r="M1591">
        <v>36.200000000000003</v>
      </c>
      <c r="N1591">
        <v>263</v>
      </c>
      <c r="O1591">
        <v>104.18300000000001</v>
      </c>
      <c r="P1591">
        <v>101</v>
      </c>
      <c r="Q1591">
        <v>2997</v>
      </c>
      <c r="R1591" t="s">
        <v>20818</v>
      </c>
    </row>
    <row r="1592" spans="1:18" x14ac:dyDescent="0.35">
      <c r="A1592" t="s">
        <v>18946</v>
      </c>
      <c r="B1592" t="s">
        <v>15704</v>
      </c>
      <c r="C1592" t="s">
        <v>17575</v>
      </c>
      <c r="D1592">
        <v>27.273</v>
      </c>
      <c r="E1592">
        <v>242</v>
      </c>
      <c r="F1592">
        <v>137</v>
      </c>
      <c r="G1592">
        <v>10</v>
      </c>
      <c r="H1592">
        <v>5</v>
      </c>
      <c r="I1592">
        <v>225</v>
      </c>
      <c r="J1592">
        <v>4</v>
      </c>
      <c r="K1592">
        <v>227</v>
      </c>
      <c r="L1592">
        <v>8.0900000000000005E-6</v>
      </c>
      <c r="M1592">
        <v>46.2</v>
      </c>
      <c r="N1592">
        <v>251</v>
      </c>
      <c r="O1592">
        <v>96.414299999999997</v>
      </c>
      <c r="P1592">
        <v>96.414299999999997</v>
      </c>
      <c r="Q1592">
        <v>587</v>
      </c>
      <c r="R1592" t="s">
        <v>17575</v>
      </c>
    </row>
    <row r="1593" spans="1:18" x14ac:dyDescent="0.35">
      <c r="A1593" t="s">
        <v>18943</v>
      </c>
      <c r="B1593" t="s">
        <v>15687</v>
      </c>
      <c r="C1593" t="s">
        <v>15688</v>
      </c>
      <c r="D1593">
        <v>29.878</v>
      </c>
      <c r="E1593">
        <v>164</v>
      </c>
      <c r="F1593">
        <v>78</v>
      </c>
      <c r="G1593">
        <v>7</v>
      </c>
      <c r="H1593">
        <v>30</v>
      </c>
      <c r="I1593">
        <v>169</v>
      </c>
      <c r="J1593">
        <v>3</v>
      </c>
      <c r="K1593">
        <v>153</v>
      </c>
      <c r="L1593">
        <v>2.39E-6</v>
      </c>
      <c r="M1593">
        <v>48.1</v>
      </c>
      <c r="N1593">
        <v>259</v>
      </c>
      <c r="O1593">
        <v>63.320500000000003</v>
      </c>
      <c r="P1593">
        <v>63.320500000000003</v>
      </c>
      <c r="Q1593">
        <v>1189</v>
      </c>
      <c r="R1593" t="s">
        <v>15688</v>
      </c>
    </row>
    <row r="1594" spans="1:18" x14ac:dyDescent="0.35">
      <c r="A1594" t="s">
        <v>18920</v>
      </c>
      <c r="B1594" t="s">
        <v>20819</v>
      </c>
      <c r="C1594" t="s">
        <v>20820</v>
      </c>
      <c r="D1594">
        <v>27.602</v>
      </c>
      <c r="E1594">
        <v>221</v>
      </c>
      <c r="F1594">
        <v>141</v>
      </c>
      <c r="G1594">
        <v>7</v>
      </c>
      <c r="H1594">
        <v>126</v>
      </c>
      <c r="I1594">
        <v>333</v>
      </c>
      <c r="J1594">
        <v>15</v>
      </c>
      <c r="K1594">
        <v>229</v>
      </c>
      <c r="L1594">
        <v>5.0099999999999999E-12</v>
      </c>
      <c r="M1594">
        <v>65.5</v>
      </c>
      <c r="N1594">
        <v>269</v>
      </c>
      <c r="O1594">
        <v>82.156099999999995</v>
      </c>
      <c r="P1594">
        <v>82.156099999999995</v>
      </c>
      <c r="Q1594">
        <v>5146</v>
      </c>
      <c r="R1594" t="s">
        <v>20820</v>
      </c>
    </row>
    <row r="1595" spans="1:18" x14ac:dyDescent="0.35">
      <c r="A1595" t="s">
        <v>18935</v>
      </c>
      <c r="B1595" t="s">
        <v>20821</v>
      </c>
      <c r="C1595" t="s">
        <v>20822</v>
      </c>
      <c r="D1595">
        <v>45.454999999999998</v>
      </c>
      <c r="E1595">
        <v>165</v>
      </c>
      <c r="F1595">
        <v>84</v>
      </c>
      <c r="G1595">
        <v>1</v>
      </c>
      <c r="H1595">
        <v>4</v>
      </c>
      <c r="I1595">
        <v>162</v>
      </c>
      <c r="J1595">
        <v>6</v>
      </c>
      <c r="K1595">
        <v>170</v>
      </c>
      <c r="L1595">
        <v>4.0600000000000001E-53</v>
      </c>
      <c r="M1595">
        <v>167</v>
      </c>
      <c r="N1595">
        <v>179</v>
      </c>
      <c r="O1595">
        <v>92.178799999999995</v>
      </c>
      <c r="P1595">
        <v>92.178799999999995</v>
      </c>
      <c r="Q1595">
        <v>2362</v>
      </c>
      <c r="R1595" t="s">
        <v>20822</v>
      </c>
    </row>
    <row r="1596" spans="1:18" x14ac:dyDescent="0.35">
      <c r="A1596" t="s">
        <v>19014</v>
      </c>
      <c r="B1596" t="s">
        <v>20823</v>
      </c>
      <c r="C1596" t="s">
        <v>20824</v>
      </c>
      <c r="D1596">
        <v>30.344999999999999</v>
      </c>
      <c r="E1596">
        <v>145</v>
      </c>
      <c r="F1596">
        <v>83</v>
      </c>
      <c r="G1596">
        <v>5</v>
      </c>
      <c r="H1596">
        <v>13</v>
      </c>
      <c r="I1596">
        <v>145</v>
      </c>
      <c r="J1596">
        <v>5</v>
      </c>
      <c r="K1596">
        <v>143</v>
      </c>
      <c r="L1596">
        <v>5.6599999999999996E-7</v>
      </c>
      <c r="M1596">
        <v>51.6</v>
      </c>
      <c r="N1596">
        <v>259</v>
      </c>
      <c r="O1596">
        <v>55.9846</v>
      </c>
      <c r="P1596">
        <v>55.9846</v>
      </c>
      <c r="Q1596">
        <v>2879</v>
      </c>
      <c r="R1596" t="s">
        <v>20824</v>
      </c>
    </row>
    <row r="1597" spans="1:18" x14ac:dyDescent="0.35">
      <c r="A1597" t="s">
        <v>18943</v>
      </c>
      <c r="B1597" t="s">
        <v>20825</v>
      </c>
      <c r="C1597" t="s">
        <v>20826</v>
      </c>
      <c r="D1597">
        <v>27.341000000000001</v>
      </c>
      <c r="E1597">
        <v>267</v>
      </c>
      <c r="F1597">
        <v>136</v>
      </c>
      <c r="G1597">
        <v>15</v>
      </c>
      <c r="H1597">
        <v>30</v>
      </c>
      <c r="I1597">
        <v>259</v>
      </c>
      <c r="J1597">
        <v>3</v>
      </c>
      <c r="K1597">
        <v>248</v>
      </c>
      <c r="L1597">
        <v>1E-3</v>
      </c>
      <c r="M1597">
        <v>39.700000000000003</v>
      </c>
      <c r="N1597">
        <v>264</v>
      </c>
      <c r="O1597">
        <v>101.136</v>
      </c>
      <c r="P1597">
        <v>101</v>
      </c>
      <c r="Q1597">
        <v>1597</v>
      </c>
      <c r="R1597" t="s">
        <v>20826</v>
      </c>
    </row>
    <row r="1598" spans="1:18" x14ac:dyDescent="0.35">
      <c r="A1598" t="s">
        <v>18928</v>
      </c>
      <c r="B1598" t="s">
        <v>20827</v>
      </c>
      <c r="C1598" t="s">
        <v>20828</v>
      </c>
      <c r="D1598">
        <v>53.792999999999999</v>
      </c>
      <c r="E1598">
        <v>145</v>
      </c>
      <c r="F1598">
        <v>67</v>
      </c>
      <c r="G1598">
        <v>0</v>
      </c>
      <c r="H1598">
        <v>21</v>
      </c>
      <c r="I1598">
        <v>165</v>
      </c>
      <c r="J1598">
        <v>3</v>
      </c>
      <c r="K1598">
        <v>147</v>
      </c>
      <c r="L1598">
        <v>5.5500000000000003E-48</v>
      </c>
      <c r="M1598">
        <v>153</v>
      </c>
      <c r="N1598">
        <v>153</v>
      </c>
      <c r="O1598">
        <v>94.771199999999993</v>
      </c>
      <c r="P1598">
        <v>94.771199999999993</v>
      </c>
      <c r="Q1598">
        <v>3954</v>
      </c>
      <c r="R1598" t="s">
        <v>20828</v>
      </c>
    </row>
    <row r="1599" spans="1:18" x14ac:dyDescent="0.35">
      <c r="A1599" t="s">
        <v>18943</v>
      </c>
      <c r="B1599" t="s">
        <v>15935</v>
      </c>
      <c r="C1599" t="s">
        <v>16907</v>
      </c>
      <c r="D1599">
        <v>28.481000000000002</v>
      </c>
      <c r="E1599">
        <v>158</v>
      </c>
      <c r="F1599">
        <v>76</v>
      </c>
      <c r="G1599">
        <v>7</v>
      </c>
      <c r="H1599">
        <v>36</v>
      </c>
      <c r="I1599">
        <v>169</v>
      </c>
      <c r="J1599">
        <v>1</v>
      </c>
      <c r="K1599">
        <v>145</v>
      </c>
      <c r="L1599">
        <v>4.4299999999999998E-4</v>
      </c>
      <c r="M1599">
        <v>41.2</v>
      </c>
      <c r="N1599">
        <v>251</v>
      </c>
      <c r="O1599">
        <v>62.9482</v>
      </c>
      <c r="P1599">
        <v>62.9482</v>
      </c>
      <c r="Q1599">
        <v>1474</v>
      </c>
      <c r="R1599" t="s">
        <v>16907</v>
      </c>
    </row>
    <row r="1600" spans="1:18" x14ac:dyDescent="0.35">
      <c r="A1600" t="s">
        <v>19000</v>
      </c>
      <c r="B1600" t="s">
        <v>20829</v>
      </c>
      <c r="C1600" t="s">
        <v>20830</v>
      </c>
      <c r="D1600">
        <v>24.736999999999998</v>
      </c>
      <c r="E1600">
        <v>570</v>
      </c>
      <c r="F1600">
        <v>363</v>
      </c>
      <c r="G1600">
        <v>14</v>
      </c>
      <c r="H1600">
        <v>59</v>
      </c>
      <c r="I1600">
        <v>623</v>
      </c>
      <c r="J1600">
        <v>3</v>
      </c>
      <c r="K1600">
        <v>511</v>
      </c>
      <c r="L1600">
        <v>1.06E-27</v>
      </c>
      <c r="M1600">
        <v>120</v>
      </c>
      <c r="N1600">
        <v>788</v>
      </c>
      <c r="O1600">
        <v>72.334999999999994</v>
      </c>
      <c r="P1600">
        <v>72.334999999999994</v>
      </c>
      <c r="Q1600">
        <v>2061</v>
      </c>
      <c r="R1600" t="s">
        <v>20830</v>
      </c>
    </row>
    <row r="1601" spans="1:18" x14ac:dyDescent="0.35">
      <c r="A1601" t="s">
        <v>18928</v>
      </c>
      <c r="B1601" t="s">
        <v>20831</v>
      </c>
      <c r="C1601" t="s">
        <v>20832</v>
      </c>
      <c r="D1601">
        <v>55.478999999999999</v>
      </c>
      <c r="E1601">
        <v>146</v>
      </c>
      <c r="F1601">
        <v>60</v>
      </c>
      <c r="G1601">
        <v>2</v>
      </c>
      <c r="H1601">
        <v>20</v>
      </c>
      <c r="I1601">
        <v>165</v>
      </c>
      <c r="J1601">
        <v>1</v>
      </c>
      <c r="K1601">
        <v>141</v>
      </c>
      <c r="L1601">
        <v>5.6100000000000002E-54</v>
      </c>
      <c r="M1601">
        <v>168</v>
      </c>
      <c r="N1601">
        <v>150</v>
      </c>
      <c r="O1601">
        <v>97.333299999999994</v>
      </c>
      <c r="P1601">
        <v>97.333299999999994</v>
      </c>
      <c r="Q1601">
        <v>3847</v>
      </c>
      <c r="R1601" t="s">
        <v>20832</v>
      </c>
    </row>
    <row r="1602" spans="1:18" x14ac:dyDescent="0.35">
      <c r="A1602" t="s">
        <v>18946</v>
      </c>
      <c r="B1602" t="s">
        <v>15806</v>
      </c>
      <c r="C1602" t="s">
        <v>15807</v>
      </c>
      <c r="D1602">
        <v>25.547000000000001</v>
      </c>
      <c r="E1602">
        <v>274</v>
      </c>
      <c r="F1602">
        <v>148</v>
      </c>
      <c r="G1602">
        <v>9</v>
      </c>
      <c r="H1602">
        <v>5</v>
      </c>
      <c r="I1602">
        <v>245</v>
      </c>
      <c r="J1602">
        <v>4</v>
      </c>
      <c r="K1602">
        <v>254</v>
      </c>
      <c r="L1602">
        <v>5.9100000000000003E-10</v>
      </c>
      <c r="M1602">
        <v>58.5</v>
      </c>
      <c r="N1602">
        <v>256</v>
      </c>
      <c r="O1602">
        <v>107.03100000000001</v>
      </c>
      <c r="P1602">
        <v>101</v>
      </c>
      <c r="Q1602">
        <v>397</v>
      </c>
      <c r="R1602" t="s">
        <v>15807</v>
      </c>
    </row>
    <row r="1603" spans="1:18" x14ac:dyDescent="0.35">
      <c r="A1603" t="s">
        <v>18940</v>
      </c>
      <c r="B1603" t="s">
        <v>20833</v>
      </c>
      <c r="C1603" t="s">
        <v>20834</v>
      </c>
      <c r="D1603">
        <v>31.033999999999999</v>
      </c>
      <c r="E1603">
        <v>754</v>
      </c>
      <c r="F1603">
        <v>422</v>
      </c>
      <c r="G1603">
        <v>20</v>
      </c>
      <c r="H1603">
        <v>12</v>
      </c>
      <c r="I1603">
        <v>737</v>
      </c>
      <c r="J1603">
        <v>15</v>
      </c>
      <c r="K1603">
        <v>698</v>
      </c>
      <c r="L1603">
        <v>2.2500000000000001E-80</v>
      </c>
      <c r="M1603">
        <v>271</v>
      </c>
      <c r="N1603">
        <v>716</v>
      </c>
      <c r="O1603">
        <v>105.307</v>
      </c>
      <c r="P1603">
        <v>101</v>
      </c>
      <c r="Q1603">
        <v>4736</v>
      </c>
      <c r="R1603" t="s">
        <v>20834</v>
      </c>
    </row>
    <row r="1604" spans="1:18" x14ac:dyDescent="0.35">
      <c r="A1604" t="s">
        <v>18935</v>
      </c>
      <c r="B1604" t="s">
        <v>19224</v>
      </c>
      <c r="C1604" t="s">
        <v>20835</v>
      </c>
      <c r="D1604">
        <v>47.273000000000003</v>
      </c>
      <c r="E1604">
        <v>165</v>
      </c>
      <c r="F1604">
        <v>81</v>
      </c>
      <c r="G1604">
        <v>1</v>
      </c>
      <c r="H1604">
        <v>4</v>
      </c>
      <c r="I1604">
        <v>162</v>
      </c>
      <c r="J1604">
        <v>6</v>
      </c>
      <c r="K1604">
        <v>170</v>
      </c>
      <c r="L1604">
        <v>2.09E-54</v>
      </c>
      <c r="M1604">
        <v>170</v>
      </c>
      <c r="N1604">
        <v>179</v>
      </c>
      <c r="O1604">
        <v>92.178799999999995</v>
      </c>
      <c r="P1604">
        <v>92.178799999999995</v>
      </c>
      <c r="Q1604">
        <v>2333</v>
      </c>
      <c r="R1604" t="s">
        <v>20835</v>
      </c>
    </row>
    <row r="1605" spans="1:18" x14ac:dyDescent="0.35">
      <c r="A1605" t="s">
        <v>18946</v>
      </c>
      <c r="B1605" t="s">
        <v>15378</v>
      </c>
      <c r="C1605" t="s">
        <v>15588</v>
      </c>
      <c r="D1605">
        <v>26.199000000000002</v>
      </c>
      <c r="E1605">
        <v>271</v>
      </c>
      <c r="F1605">
        <v>150</v>
      </c>
      <c r="G1605">
        <v>8</v>
      </c>
      <c r="H1605">
        <v>5</v>
      </c>
      <c r="I1605">
        <v>245</v>
      </c>
      <c r="J1605">
        <v>4</v>
      </c>
      <c r="K1605">
        <v>254</v>
      </c>
      <c r="L1605">
        <v>1.2400000000000001E-9</v>
      </c>
      <c r="M1605">
        <v>57.8</v>
      </c>
      <c r="N1605">
        <v>256</v>
      </c>
      <c r="O1605">
        <v>105.85899999999999</v>
      </c>
      <c r="P1605">
        <v>101</v>
      </c>
      <c r="Q1605">
        <v>415</v>
      </c>
      <c r="R1605" t="s">
        <v>15588</v>
      </c>
    </row>
    <row r="1606" spans="1:18" x14ac:dyDescent="0.35">
      <c r="A1606" t="s">
        <v>18935</v>
      </c>
      <c r="B1606" t="s">
        <v>20836</v>
      </c>
      <c r="C1606" t="s">
        <v>20837</v>
      </c>
      <c r="D1606">
        <v>38.462000000000003</v>
      </c>
      <c r="E1606">
        <v>156</v>
      </c>
      <c r="F1606">
        <v>83</v>
      </c>
      <c r="G1606">
        <v>5</v>
      </c>
      <c r="H1606">
        <v>4</v>
      </c>
      <c r="I1606">
        <v>158</v>
      </c>
      <c r="J1606">
        <v>5</v>
      </c>
      <c r="K1606">
        <v>148</v>
      </c>
      <c r="L1606">
        <v>2.8100000000000002E-30</v>
      </c>
      <c r="M1606">
        <v>108</v>
      </c>
      <c r="N1606">
        <v>158</v>
      </c>
      <c r="O1606">
        <v>98.734200000000001</v>
      </c>
      <c r="P1606">
        <v>98.734200000000001</v>
      </c>
      <c r="Q1606">
        <v>2484</v>
      </c>
      <c r="R1606" t="s">
        <v>20837</v>
      </c>
    </row>
    <row r="1607" spans="1:18" x14ac:dyDescent="0.35">
      <c r="A1607" t="s">
        <v>18920</v>
      </c>
      <c r="B1607" t="s">
        <v>19699</v>
      </c>
      <c r="C1607" t="s">
        <v>20838</v>
      </c>
      <c r="D1607">
        <v>30.722999999999999</v>
      </c>
      <c r="E1607">
        <v>166</v>
      </c>
      <c r="F1607">
        <v>87</v>
      </c>
      <c r="G1607">
        <v>4</v>
      </c>
      <c r="H1607">
        <v>169</v>
      </c>
      <c r="I1607">
        <v>334</v>
      </c>
      <c r="J1607">
        <v>98</v>
      </c>
      <c r="K1607">
        <v>235</v>
      </c>
      <c r="L1607">
        <v>8.3000000000000002E-8</v>
      </c>
      <c r="M1607">
        <v>53.1</v>
      </c>
      <c r="N1607">
        <v>293</v>
      </c>
      <c r="O1607">
        <v>56.655299999999997</v>
      </c>
      <c r="P1607">
        <v>56.655299999999997</v>
      </c>
      <c r="Q1607">
        <v>5313</v>
      </c>
      <c r="R1607" t="s">
        <v>20838</v>
      </c>
    </row>
    <row r="1608" spans="1:18" x14ac:dyDescent="0.35">
      <c r="A1608" t="s">
        <v>18935</v>
      </c>
      <c r="B1608" t="s">
        <v>20839</v>
      </c>
      <c r="C1608" t="s">
        <v>20840</v>
      </c>
      <c r="D1608">
        <v>37.654000000000003</v>
      </c>
      <c r="E1608">
        <v>162</v>
      </c>
      <c r="F1608">
        <v>100</v>
      </c>
      <c r="G1608">
        <v>1</v>
      </c>
      <c r="H1608">
        <v>3</v>
      </c>
      <c r="I1608">
        <v>163</v>
      </c>
      <c r="J1608">
        <v>4</v>
      </c>
      <c r="K1608">
        <v>165</v>
      </c>
      <c r="L1608">
        <v>2.9299999999999998E-35</v>
      </c>
      <c r="M1608">
        <v>121</v>
      </c>
      <c r="N1608">
        <v>175</v>
      </c>
      <c r="O1608">
        <v>92.571399999999997</v>
      </c>
      <c r="P1608">
        <v>92.571399999999997</v>
      </c>
      <c r="Q1608">
        <v>2422</v>
      </c>
      <c r="R1608" t="s">
        <v>20840</v>
      </c>
    </row>
    <row r="1609" spans="1:18" x14ac:dyDescent="0.35">
      <c r="A1609" t="s">
        <v>19000</v>
      </c>
      <c r="B1609" t="s">
        <v>20250</v>
      </c>
      <c r="C1609" t="s">
        <v>20841</v>
      </c>
      <c r="D1609">
        <v>24.895</v>
      </c>
      <c r="E1609">
        <v>478</v>
      </c>
      <c r="F1609">
        <v>304</v>
      </c>
      <c r="G1609">
        <v>14</v>
      </c>
      <c r="H1609">
        <v>74</v>
      </c>
      <c r="I1609">
        <v>548</v>
      </c>
      <c r="J1609">
        <v>27</v>
      </c>
      <c r="K1609">
        <v>452</v>
      </c>
      <c r="L1609">
        <v>8.0500000000000002E-25</v>
      </c>
      <c r="M1609">
        <v>111</v>
      </c>
      <c r="N1609">
        <v>795</v>
      </c>
      <c r="O1609">
        <v>60.125799999999998</v>
      </c>
      <c r="P1609">
        <v>60.125799999999998</v>
      </c>
      <c r="Q1609">
        <v>2105</v>
      </c>
      <c r="R1609" t="s">
        <v>20841</v>
      </c>
    </row>
    <row r="1610" spans="1:18" x14ac:dyDescent="0.35">
      <c r="A1610" t="s">
        <v>18932</v>
      </c>
      <c r="B1610" t="s">
        <v>20842</v>
      </c>
      <c r="C1610" t="s">
        <v>20843</v>
      </c>
      <c r="D1610">
        <v>28.722999999999999</v>
      </c>
      <c r="E1610">
        <v>282</v>
      </c>
      <c r="F1610">
        <v>150</v>
      </c>
      <c r="G1610">
        <v>5</v>
      </c>
      <c r="H1610">
        <v>3</v>
      </c>
      <c r="I1610">
        <v>282</v>
      </c>
      <c r="J1610">
        <v>5</v>
      </c>
      <c r="K1610">
        <v>237</v>
      </c>
      <c r="L1610">
        <v>3.5200000000000003E-24</v>
      </c>
      <c r="M1610">
        <v>100</v>
      </c>
      <c r="N1610">
        <v>289</v>
      </c>
      <c r="O1610">
        <v>97.5779</v>
      </c>
      <c r="P1610">
        <v>97.5779</v>
      </c>
      <c r="Q1610">
        <v>4217</v>
      </c>
      <c r="R1610" t="s">
        <v>20843</v>
      </c>
    </row>
    <row r="1611" spans="1:18" x14ac:dyDescent="0.35">
      <c r="A1611" t="s">
        <v>19091</v>
      </c>
      <c r="B1611" t="s">
        <v>19144</v>
      </c>
      <c r="C1611" t="s">
        <v>20844</v>
      </c>
      <c r="D1611">
        <v>31.818000000000001</v>
      </c>
      <c r="E1611">
        <v>44</v>
      </c>
      <c r="F1611">
        <v>30</v>
      </c>
      <c r="G1611">
        <v>0</v>
      </c>
      <c r="H1611">
        <v>26</v>
      </c>
      <c r="I1611">
        <v>69</v>
      </c>
      <c r="J1611">
        <v>11</v>
      </c>
      <c r="K1611">
        <v>54</v>
      </c>
      <c r="L1611">
        <v>8.3499999999999997E-5</v>
      </c>
      <c r="M1611">
        <v>36.6</v>
      </c>
      <c r="N1611">
        <v>54</v>
      </c>
      <c r="O1611">
        <v>81.481499999999997</v>
      </c>
      <c r="P1611">
        <v>81.481499999999997</v>
      </c>
      <c r="Q1611">
        <v>1896</v>
      </c>
      <c r="R1611" t="s">
        <v>20844</v>
      </c>
    </row>
    <row r="1612" spans="1:18" x14ac:dyDescent="0.35">
      <c r="A1612" t="s">
        <v>18935</v>
      </c>
      <c r="B1612" t="s">
        <v>20845</v>
      </c>
      <c r="C1612" t="s">
        <v>20846</v>
      </c>
      <c r="D1612">
        <v>40.277999999999999</v>
      </c>
      <c r="E1612">
        <v>144</v>
      </c>
      <c r="F1612">
        <v>75</v>
      </c>
      <c r="G1612">
        <v>3</v>
      </c>
      <c r="H1612">
        <v>16</v>
      </c>
      <c r="I1612">
        <v>159</v>
      </c>
      <c r="J1612">
        <v>14</v>
      </c>
      <c r="K1612">
        <v>146</v>
      </c>
      <c r="L1612">
        <v>1.6400000000000001E-34</v>
      </c>
      <c r="M1612">
        <v>119</v>
      </c>
      <c r="N1612">
        <v>158</v>
      </c>
      <c r="O1612">
        <v>91.139200000000002</v>
      </c>
      <c r="P1612">
        <v>91.139200000000002</v>
      </c>
      <c r="Q1612">
        <v>2426</v>
      </c>
      <c r="R1612" t="s">
        <v>20846</v>
      </c>
    </row>
    <row r="1613" spans="1:18" x14ac:dyDescent="0.35">
      <c r="A1613" t="s">
        <v>19038</v>
      </c>
      <c r="B1613" t="s">
        <v>20847</v>
      </c>
      <c r="C1613" t="s">
        <v>20848</v>
      </c>
      <c r="D1613">
        <v>24.931999999999999</v>
      </c>
      <c r="E1613">
        <v>365</v>
      </c>
      <c r="F1613">
        <v>197</v>
      </c>
      <c r="G1613">
        <v>19</v>
      </c>
      <c r="H1613">
        <v>229</v>
      </c>
      <c r="I1613">
        <v>530</v>
      </c>
      <c r="J1613">
        <v>233</v>
      </c>
      <c r="K1613">
        <v>583</v>
      </c>
      <c r="L1613">
        <v>2.6400000000000001E-11</v>
      </c>
      <c r="M1613">
        <v>66.599999999999994</v>
      </c>
      <c r="N1613">
        <v>621</v>
      </c>
      <c r="O1613">
        <v>58.776200000000003</v>
      </c>
      <c r="P1613">
        <v>58.776200000000003</v>
      </c>
      <c r="Q1613">
        <v>3040</v>
      </c>
      <c r="R1613" t="s">
        <v>20848</v>
      </c>
    </row>
    <row r="1614" spans="1:18" x14ac:dyDescent="0.35">
      <c r="A1614" t="s">
        <v>18920</v>
      </c>
      <c r="B1614" t="s">
        <v>20379</v>
      </c>
      <c r="C1614" t="s">
        <v>20849</v>
      </c>
      <c r="D1614">
        <v>46.918999999999997</v>
      </c>
      <c r="E1614">
        <v>211</v>
      </c>
      <c r="F1614">
        <v>108</v>
      </c>
      <c r="G1614">
        <v>1</v>
      </c>
      <c r="H1614">
        <v>127</v>
      </c>
      <c r="I1614">
        <v>333</v>
      </c>
      <c r="J1614">
        <v>13</v>
      </c>
      <c r="K1614">
        <v>223</v>
      </c>
      <c r="L1614">
        <v>1.6000000000000001E-55</v>
      </c>
      <c r="M1614">
        <v>181</v>
      </c>
      <c r="N1614">
        <v>232</v>
      </c>
      <c r="O1614">
        <v>90.948300000000003</v>
      </c>
      <c r="P1614">
        <v>90.948300000000003</v>
      </c>
      <c r="Q1614">
        <v>5014</v>
      </c>
      <c r="R1614" t="s">
        <v>20849</v>
      </c>
    </row>
    <row r="1615" spans="1:18" x14ac:dyDescent="0.35">
      <c r="A1615" t="s">
        <v>18935</v>
      </c>
      <c r="B1615" t="s">
        <v>19083</v>
      </c>
      <c r="C1615" t="s">
        <v>20850</v>
      </c>
      <c r="D1615">
        <v>38.853999999999999</v>
      </c>
      <c r="E1615">
        <v>157</v>
      </c>
      <c r="F1615">
        <v>84</v>
      </c>
      <c r="G1615">
        <v>3</v>
      </c>
      <c r="H1615">
        <v>4</v>
      </c>
      <c r="I1615">
        <v>160</v>
      </c>
      <c r="J1615">
        <v>5</v>
      </c>
      <c r="K1615">
        <v>149</v>
      </c>
      <c r="L1615">
        <v>5.7899999999999996E-29</v>
      </c>
      <c r="M1615">
        <v>104</v>
      </c>
      <c r="N1615">
        <v>156</v>
      </c>
      <c r="O1615">
        <v>100.64100000000001</v>
      </c>
      <c r="P1615">
        <v>101</v>
      </c>
      <c r="Q1615">
        <v>2547</v>
      </c>
      <c r="R1615" t="s">
        <v>20850</v>
      </c>
    </row>
    <row r="1616" spans="1:18" x14ac:dyDescent="0.35">
      <c r="A1616" t="s">
        <v>18920</v>
      </c>
      <c r="B1616" t="s">
        <v>18959</v>
      </c>
      <c r="C1616" t="s">
        <v>20851</v>
      </c>
      <c r="D1616">
        <v>32.121000000000002</v>
      </c>
      <c r="E1616">
        <v>165</v>
      </c>
      <c r="F1616">
        <v>84</v>
      </c>
      <c r="G1616">
        <v>4</v>
      </c>
      <c r="H1616">
        <v>169</v>
      </c>
      <c r="I1616">
        <v>333</v>
      </c>
      <c r="J1616">
        <v>98</v>
      </c>
      <c r="K1616">
        <v>234</v>
      </c>
      <c r="L1616">
        <v>1.74E-8</v>
      </c>
      <c r="M1616">
        <v>55.1</v>
      </c>
      <c r="N1616">
        <v>251</v>
      </c>
      <c r="O1616">
        <v>65.737099999999998</v>
      </c>
      <c r="P1616">
        <v>65.737099999999998</v>
      </c>
      <c r="Q1616">
        <v>5264</v>
      </c>
      <c r="R1616" t="s">
        <v>20851</v>
      </c>
    </row>
    <row r="1617" spans="1:18" x14ac:dyDescent="0.35">
      <c r="A1617" t="s">
        <v>18932</v>
      </c>
      <c r="B1617" t="s">
        <v>20852</v>
      </c>
      <c r="C1617" t="s">
        <v>20853</v>
      </c>
      <c r="D1617">
        <v>27.052</v>
      </c>
      <c r="E1617">
        <v>329</v>
      </c>
      <c r="F1617">
        <v>181</v>
      </c>
      <c r="G1617">
        <v>9</v>
      </c>
      <c r="H1617">
        <v>4</v>
      </c>
      <c r="I1617">
        <v>325</v>
      </c>
      <c r="J1617">
        <v>6</v>
      </c>
      <c r="K1617">
        <v>282</v>
      </c>
      <c r="L1617">
        <v>3.1700000000000001E-21</v>
      </c>
      <c r="M1617">
        <v>92</v>
      </c>
      <c r="N1617">
        <v>285</v>
      </c>
      <c r="O1617">
        <v>115.43899999999999</v>
      </c>
      <c r="P1617">
        <v>101</v>
      </c>
      <c r="Q1617">
        <v>4376</v>
      </c>
      <c r="R1617" t="s">
        <v>20853</v>
      </c>
    </row>
    <row r="1618" spans="1:18" x14ac:dyDescent="0.35">
      <c r="A1618" t="s">
        <v>18932</v>
      </c>
      <c r="B1618" t="s">
        <v>19924</v>
      </c>
      <c r="C1618" t="s">
        <v>20854</v>
      </c>
      <c r="D1618">
        <v>31.206</v>
      </c>
      <c r="E1618">
        <v>282</v>
      </c>
      <c r="F1618">
        <v>175</v>
      </c>
      <c r="G1618">
        <v>4</v>
      </c>
      <c r="H1618">
        <v>23</v>
      </c>
      <c r="I1618">
        <v>298</v>
      </c>
      <c r="J1618">
        <v>56</v>
      </c>
      <c r="K1618">
        <v>324</v>
      </c>
      <c r="L1618">
        <v>9.1199999999999998E-35</v>
      </c>
      <c r="M1618">
        <v>131</v>
      </c>
      <c r="N1618">
        <v>393</v>
      </c>
      <c r="O1618">
        <v>71.755700000000004</v>
      </c>
      <c r="P1618">
        <v>71.755700000000004</v>
      </c>
      <c r="Q1618">
        <v>4116</v>
      </c>
      <c r="R1618" t="s">
        <v>20854</v>
      </c>
    </row>
    <row r="1619" spans="1:18" x14ac:dyDescent="0.35">
      <c r="A1619" t="s">
        <v>20855</v>
      </c>
      <c r="B1619" t="s">
        <v>20856</v>
      </c>
      <c r="C1619" t="s">
        <v>20857</v>
      </c>
      <c r="D1619">
        <v>31.579000000000001</v>
      </c>
      <c r="E1619">
        <v>76</v>
      </c>
      <c r="F1619">
        <v>44</v>
      </c>
      <c r="G1619">
        <v>4</v>
      </c>
      <c r="H1619">
        <v>22</v>
      </c>
      <c r="I1619">
        <v>93</v>
      </c>
      <c r="J1619">
        <v>65</v>
      </c>
      <c r="K1619">
        <v>136</v>
      </c>
      <c r="L1619">
        <v>0.78</v>
      </c>
      <c r="M1619">
        <v>28.9</v>
      </c>
      <c r="N1619">
        <v>149</v>
      </c>
      <c r="O1619">
        <v>51.006700000000002</v>
      </c>
      <c r="P1619">
        <v>51.006700000000002</v>
      </c>
      <c r="Q1619">
        <v>2929</v>
      </c>
      <c r="R1619" t="s">
        <v>20857</v>
      </c>
    </row>
    <row r="1620" spans="1:18" x14ac:dyDescent="0.35">
      <c r="A1620" t="s">
        <v>18940</v>
      </c>
      <c r="B1620" t="s">
        <v>20858</v>
      </c>
      <c r="C1620" t="s">
        <v>20859</v>
      </c>
      <c r="D1620">
        <v>29.321000000000002</v>
      </c>
      <c r="E1620">
        <v>781</v>
      </c>
      <c r="F1620">
        <v>490</v>
      </c>
      <c r="G1620">
        <v>21</v>
      </c>
      <c r="H1620">
        <v>8</v>
      </c>
      <c r="I1620">
        <v>742</v>
      </c>
      <c r="J1620">
        <v>10</v>
      </c>
      <c r="K1620">
        <v>774</v>
      </c>
      <c r="L1620">
        <v>2.67E-61</v>
      </c>
      <c r="M1620">
        <v>220</v>
      </c>
      <c r="N1620">
        <v>784</v>
      </c>
      <c r="O1620">
        <v>99.6173</v>
      </c>
      <c r="P1620">
        <v>99.6173</v>
      </c>
      <c r="Q1620">
        <v>4838</v>
      </c>
      <c r="R1620" t="s">
        <v>20859</v>
      </c>
    </row>
    <row r="1621" spans="1:18" x14ac:dyDescent="0.35">
      <c r="A1621" t="s">
        <v>18947</v>
      </c>
      <c r="B1621" t="s">
        <v>15646</v>
      </c>
      <c r="C1621" t="s">
        <v>18306</v>
      </c>
      <c r="D1621">
        <v>27.326000000000001</v>
      </c>
      <c r="E1621">
        <v>172</v>
      </c>
      <c r="F1621">
        <v>104</v>
      </c>
      <c r="G1621">
        <v>5</v>
      </c>
      <c r="H1621">
        <v>48</v>
      </c>
      <c r="I1621">
        <v>200</v>
      </c>
      <c r="J1621">
        <v>3</v>
      </c>
      <c r="K1621">
        <v>172</v>
      </c>
      <c r="L1621">
        <v>1E-3</v>
      </c>
      <c r="M1621">
        <v>40.4</v>
      </c>
      <c r="N1621">
        <v>252</v>
      </c>
      <c r="O1621">
        <v>68.254000000000005</v>
      </c>
      <c r="P1621">
        <v>68.254000000000005</v>
      </c>
      <c r="Q1621">
        <v>1108</v>
      </c>
      <c r="R1621" t="s">
        <v>18306</v>
      </c>
    </row>
    <row r="1622" spans="1:18" x14ac:dyDescent="0.35">
      <c r="A1622" t="s">
        <v>18935</v>
      </c>
      <c r="B1622" t="s">
        <v>20416</v>
      </c>
      <c r="C1622" t="s">
        <v>20860</v>
      </c>
      <c r="D1622">
        <v>53.570999999999998</v>
      </c>
      <c r="E1622">
        <v>168</v>
      </c>
      <c r="F1622">
        <v>72</v>
      </c>
      <c r="G1622">
        <v>1</v>
      </c>
      <c r="H1622">
        <v>6</v>
      </c>
      <c r="I1622">
        <v>167</v>
      </c>
      <c r="J1622">
        <v>55</v>
      </c>
      <c r="K1622">
        <v>222</v>
      </c>
      <c r="L1622">
        <v>1.1599999999999999E-64</v>
      </c>
      <c r="M1622">
        <v>198</v>
      </c>
      <c r="N1622">
        <v>228</v>
      </c>
      <c r="O1622">
        <v>73.684200000000004</v>
      </c>
      <c r="P1622">
        <v>73.684200000000004</v>
      </c>
      <c r="Q1622">
        <v>2196</v>
      </c>
      <c r="R1622" t="s">
        <v>20860</v>
      </c>
    </row>
    <row r="1623" spans="1:18" x14ac:dyDescent="0.35">
      <c r="A1623" t="s">
        <v>20861</v>
      </c>
      <c r="B1623" t="s">
        <v>15557</v>
      </c>
      <c r="C1623" t="s">
        <v>20862</v>
      </c>
      <c r="D1623">
        <v>31.538</v>
      </c>
      <c r="E1623">
        <v>130</v>
      </c>
      <c r="F1623">
        <v>79</v>
      </c>
      <c r="G1623">
        <v>4</v>
      </c>
      <c r="H1623">
        <v>649</v>
      </c>
      <c r="I1623">
        <v>771</v>
      </c>
      <c r="J1623">
        <v>6</v>
      </c>
      <c r="K1623">
        <v>132</v>
      </c>
      <c r="L1623">
        <v>0.34</v>
      </c>
      <c r="M1623">
        <v>33.5</v>
      </c>
      <c r="N1623">
        <v>173</v>
      </c>
      <c r="O1623">
        <v>75.144499999999994</v>
      </c>
      <c r="P1623">
        <v>75.144499999999994</v>
      </c>
      <c r="Q1623">
        <v>2695</v>
      </c>
      <c r="R1623" t="s">
        <v>20862</v>
      </c>
    </row>
    <row r="1624" spans="1:18" x14ac:dyDescent="0.35">
      <c r="A1624" t="s">
        <v>18932</v>
      </c>
      <c r="B1624" t="s">
        <v>20863</v>
      </c>
      <c r="C1624" t="s">
        <v>20864</v>
      </c>
      <c r="D1624">
        <v>25.826000000000001</v>
      </c>
      <c r="E1624">
        <v>333</v>
      </c>
      <c r="F1624">
        <v>184</v>
      </c>
      <c r="G1624">
        <v>8</v>
      </c>
      <c r="H1624">
        <v>4</v>
      </c>
      <c r="I1624">
        <v>324</v>
      </c>
      <c r="J1624">
        <v>7</v>
      </c>
      <c r="K1624">
        <v>288</v>
      </c>
      <c r="L1624">
        <v>2.31E-20</v>
      </c>
      <c r="M1624">
        <v>89.7</v>
      </c>
      <c r="N1624">
        <v>292</v>
      </c>
      <c r="O1624">
        <v>114.041</v>
      </c>
      <c r="P1624">
        <v>101</v>
      </c>
      <c r="Q1624">
        <v>4444</v>
      </c>
      <c r="R1624" t="s">
        <v>20864</v>
      </c>
    </row>
    <row r="1625" spans="1:18" x14ac:dyDescent="0.35">
      <c r="A1625" t="s">
        <v>18935</v>
      </c>
      <c r="B1625" t="s">
        <v>19740</v>
      </c>
      <c r="C1625" t="s">
        <v>20865</v>
      </c>
      <c r="D1625">
        <v>45.454999999999998</v>
      </c>
      <c r="E1625">
        <v>165</v>
      </c>
      <c r="F1625">
        <v>84</v>
      </c>
      <c r="G1625">
        <v>1</v>
      </c>
      <c r="H1625">
        <v>4</v>
      </c>
      <c r="I1625">
        <v>162</v>
      </c>
      <c r="J1625">
        <v>6</v>
      </c>
      <c r="K1625">
        <v>170</v>
      </c>
      <c r="L1625">
        <v>7.4799999999999998E-54</v>
      </c>
      <c r="M1625">
        <v>169</v>
      </c>
      <c r="N1625">
        <v>179</v>
      </c>
      <c r="O1625">
        <v>92.178799999999995</v>
      </c>
      <c r="P1625">
        <v>92.178799999999995</v>
      </c>
      <c r="Q1625">
        <v>2349</v>
      </c>
      <c r="R1625" t="s">
        <v>20865</v>
      </c>
    </row>
    <row r="1626" spans="1:18" x14ac:dyDescent="0.35">
      <c r="A1626" t="s">
        <v>18917</v>
      </c>
      <c r="B1626" t="s">
        <v>20866</v>
      </c>
      <c r="C1626" t="s">
        <v>20867</v>
      </c>
      <c r="D1626">
        <v>26.315999999999999</v>
      </c>
      <c r="E1626">
        <v>209</v>
      </c>
      <c r="F1626">
        <v>130</v>
      </c>
      <c r="G1626">
        <v>5</v>
      </c>
      <c r="H1626">
        <v>134</v>
      </c>
      <c r="I1626">
        <v>326</v>
      </c>
      <c r="J1626">
        <v>5</v>
      </c>
      <c r="K1626">
        <v>205</v>
      </c>
      <c r="L1626">
        <v>6.48E-9</v>
      </c>
      <c r="M1626">
        <v>56.6</v>
      </c>
      <c r="N1626">
        <v>256</v>
      </c>
      <c r="O1626">
        <v>81.640600000000006</v>
      </c>
      <c r="P1626">
        <v>81.640600000000006</v>
      </c>
      <c r="Q1626">
        <v>5557</v>
      </c>
      <c r="R1626" t="s">
        <v>20867</v>
      </c>
    </row>
    <row r="1627" spans="1:18" x14ac:dyDescent="0.35">
      <c r="A1627" t="s">
        <v>18928</v>
      </c>
      <c r="B1627" t="s">
        <v>20868</v>
      </c>
      <c r="C1627" t="s">
        <v>20869</v>
      </c>
      <c r="D1627">
        <v>61.744999999999997</v>
      </c>
      <c r="E1627">
        <v>149</v>
      </c>
      <c r="F1627">
        <v>57</v>
      </c>
      <c r="G1627">
        <v>0</v>
      </c>
      <c r="H1627">
        <v>17</v>
      </c>
      <c r="I1627">
        <v>165</v>
      </c>
      <c r="J1627">
        <v>62</v>
      </c>
      <c r="K1627">
        <v>210</v>
      </c>
      <c r="L1627">
        <v>4.8799999999999997E-62</v>
      </c>
      <c r="M1627">
        <v>191</v>
      </c>
      <c r="N1627">
        <v>216</v>
      </c>
      <c r="O1627">
        <v>68.981499999999997</v>
      </c>
      <c r="P1627">
        <v>68.981499999999997</v>
      </c>
      <c r="Q1627">
        <v>3714</v>
      </c>
      <c r="R1627" t="s">
        <v>20869</v>
      </c>
    </row>
    <row r="1628" spans="1:18" x14ac:dyDescent="0.35">
      <c r="A1628" t="s">
        <v>18935</v>
      </c>
      <c r="B1628" t="s">
        <v>20870</v>
      </c>
      <c r="C1628" t="s">
        <v>20871</v>
      </c>
      <c r="D1628">
        <v>45.454999999999998</v>
      </c>
      <c r="E1628">
        <v>165</v>
      </c>
      <c r="F1628">
        <v>84</v>
      </c>
      <c r="G1628">
        <v>1</v>
      </c>
      <c r="H1628">
        <v>4</v>
      </c>
      <c r="I1628">
        <v>162</v>
      </c>
      <c r="J1628">
        <v>6</v>
      </c>
      <c r="K1628">
        <v>170</v>
      </c>
      <c r="L1628">
        <v>8.6199999999999994E-53</v>
      </c>
      <c r="M1628">
        <v>166</v>
      </c>
      <c r="N1628">
        <v>179</v>
      </c>
      <c r="O1628">
        <v>92.178799999999995</v>
      </c>
      <c r="P1628">
        <v>92.178799999999995</v>
      </c>
      <c r="Q1628">
        <v>2368</v>
      </c>
      <c r="R1628" t="s">
        <v>20871</v>
      </c>
    </row>
    <row r="1629" spans="1:18" x14ac:dyDescent="0.35">
      <c r="A1629" t="s">
        <v>18928</v>
      </c>
      <c r="B1629" t="s">
        <v>20758</v>
      </c>
      <c r="C1629" t="s">
        <v>20872</v>
      </c>
      <c r="D1629">
        <v>51.723999999999997</v>
      </c>
      <c r="E1629">
        <v>145</v>
      </c>
      <c r="F1629">
        <v>70</v>
      </c>
      <c r="G1629">
        <v>0</v>
      </c>
      <c r="H1629">
        <v>20</v>
      </c>
      <c r="I1629">
        <v>164</v>
      </c>
      <c r="J1629">
        <v>3</v>
      </c>
      <c r="K1629">
        <v>147</v>
      </c>
      <c r="L1629">
        <v>9.0399999999999996E-48</v>
      </c>
      <c r="M1629">
        <v>153</v>
      </c>
      <c r="N1629">
        <v>175</v>
      </c>
      <c r="O1629">
        <v>82.857100000000003</v>
      </c>
      <c r="P1629">
        <v>82.857100000000003</v>
      </c>
      <c r="Q1629">
        <v>3963</v>
      </c>
      <c r="R1629" t="s">
        <v>20872</v>
      </c>
    </row>
    <row r="1630" spans="1:18" x14ac:dyDescent="0.35">
      <c r="A1630" t="s">
        <v>20342</v>
      </c>
      <c r="B1630" t="s">
        <v>20343</v>
      </c>
      <c r="C1630" t="s">
        <v>20873</v>
      </c>
      <c r="D1630">
        <v>22.771999999999998</v>
      </c>
      <c r="E1630">
        <v>101</v>
      </c>
      <c r="F1630">
        <v>72</v>
      </c>
      <c r="G1630">
        <v>2</v>
      </c>
      <c r="H1630">
        <v>192</v>
      </c>
      <c r="I1630">
        <v>287</v>
      </c>
      <c r="J1630">
        <v>39</v>
      </c>
      <c r="K1630">
        <v>138</v>
      </c>
      <c r="L1630">
        <v>1</v>
      </c>
      <c r="M1630">
        <v>32</v>
      </c>
      <c r="N1630">
        <v>190</v>
      </c>
      <c r="O1630">
        <v>53.157899999999998</v>
      </c>
      <c r="P1630">
        <v>53.157899999999998</v>
      </c>
      <c r="Q1630">
        <v>818</v>
      </c>
      <c r="R1630" t="s">
        <v>20873</v>
      </c>
    </row>
    <row r="1631" spans="1:18" x14ac:dyDescent="0.35">
      <c r="A1631" t="s">
        <v>18928</v>
      </c>
      <c r="B1631" t="s">
        <v>20874</v>
      </c>
      <c r="C1631" t="s">
        <v>20875</v>
      </c>
      <c r="D1631">
        <v>52.317999999999998</v>
      </c>
      <c r="E1631">
        <v>151</v>
      </c>
      <c r="F1631">
        <v>72</v>
      </c>
      <c r="G1631">
        <v>0</v>
      </c>
      <c r="H1631">
        <v>19</v>
      </c>
      <c r="I1631">
        <v>169</v>
      </c>
      <c r="J1631">
        <v>2</v>
      </c>
      <c r="K1631">
        <v>152</v>
      </c>
      <c r="L1631">
        <v>7.9399999999999994E-49</v>
      </c>
      <c r="M1631">
        <v>155</v>
      </c>
      <c r="N1631">
        <v>166</v>
      </c>
      <c r="O1631">
        <v>90.963899999999995</v>
      </c>
      <c r="P1631">
        <v>90.963899999999995</v>
      </c>
      <c r="Q1631">
        <v>3926</v>
      </c>
      <c r="R1631" t="s">
        <v>20875</v>
      </c>
    </row>
    <row r="1632" spans="1:18" x14ac:dyDescent="0.35">
      <c r="A1632" t="s">
        <v>20876</v>
      </c>
      <c r="B1632" t="s">
        <v>20877</v>
      </c>
      <c r="C1632" t="s">
        <v>20878</v>
      </c>
      <c r="D1632">
        <v>22.033999999999999</v>
      </c>
      <c r="E1632">
        <v>118</v>
      </c>
      <c r="F1632">
        <v>61</v>
      </c>
      <c r="G1632">
        <v>5</v>
      </c>
      <c r="H1632">
        <v>176</v>
      </c>
      <c r="I1632">
        <v>262</v>
      </c>
      <c r="J1632">
        <v>13</v>
      </c>
      <c r="K1632">
        <v>130</v>
      </c>
      <c r="L1632">
        <v>0.7</v>
      </c>
      <c r="M1632">
        <v>31.6</v>
      </c>
      <c r="N1632">
        <v>163</v>
      </c>
      <c r="O1632">
        <v>72.392600000000002</v>
      </c>
      <c r="P1632">
        <v>72.392600000000002</v>
      </c>
      <c r="Q1632">
        <v>2931</v>
      </c>
      <c r="R1632" t="s">
        <v>20878</v>
      </c>
    </row>
    <row r="1633" spans="1:18" x14ac:dyDescent="0.35">
      <c r="A1633" t="s">
        <v>19242</v>
      </c>
      <c r="B1633" t="s">
        <v>15346</v>
      </c>
      <c r="C1633" t="s">
        <v>16337</v>
      </c>
      <c r="D1633">
        <v>23.81</v>
      </c>
      <c r="E1633">
        <v>252</v>
      </c>
      <c r="F1633">
        <v>136</v>
      </c>
      <c r="G1633">
        <v>10</v>
      </c>
      <c r="H1633">
        <v>16</v>
      </c>
      <c r="I1633">
        <v>215</v>
      </c>
      <c r="J1633">
        <v>13</v>
      </c>
      <c r="K1633">
        <v>260</v>
      </c>
      <c r="L1633">
        <v>1.0999999999999999E-2</v>
      </c>
      <c r="M1633">
        <v>38.1</v>
      </c>
      <c r="N1633">
        <v>267</v>
      </c>
      <c r="O1633">
        <v>94.382000000000005</v>
      </c>
      <c r="P1633">
        <v>94.382000000000005</v>
      </c>
      <c r="Q1633">
        <v>1905</v>
      </c>
      <c r="R1633" t="s">
        <v>16337</v>
      </c>
    </row>
    <row r="1634" spans="1:18" x14ac:dyDescent="0.35">
      <c r="A1634" t="s">
        <v>19000</v>
      </c>
      <c r="B1634" t="s">
        <v>20879</v>
      </c>
      <c r="C1634" t="s">
        <v>20880</v>
      </c>
      <c r="D1634">
        <v>25.696000000000002</v>
      </c>
      <c r="E1634">
        <v>467</v>
      </c>
      <c r="F1634">
        <v>284</v>
      </c>
      <c r="G1634">
        <v>14</v>
      </c>
      <c r="H1634">
        <v>74</v>
      </c>
      <c r="I1634">
        <v>533</v>
      </c>
      <c r="J1634">
        <v>31</v>
      </c>
      <c r="K1634">
        <v>441</v>
      </c>
      <c r="L1634">
        <v>8.0900000000000004E-29</v>
      </c>
      <c r="M1634">
        <v>124</v>
      </c>
      <c r="N1634">
        <v>801</v>
      </c>
      <c r="O1634">
        <v>58.302100000000003</v>
      </c>
      <c r="P1634">
        <v>58.302100000000003</v>
      </c>
      <c r="Q1634">
        <v>2040</v>
      </c>
      <c r="R1634" t="s">
        <v>20880</v>
      </c>
    </row>
    <row r="1635" spans="1:18" x14ac:dyDescent="0.35">
      <c r="A1635" t="s">
        <v>18946</v>
      </c>
      <c r="B1635" t="s">
        <v>15751</v>
      </c>
      <c r="C1635" t="s">
        <v>15752</v>
      </c>
      <c r="D1635">
        <v>25.483000000000001</v>
      </c>
      <c r="E1635">
        <v>259</v>
      </c>
      <c r="F1635">
        <v>159</v>
      </c>
      <c r="G1635">
        <v>11</v>
      </c>
      <c r="H1635">
        <v>1</v>
      </c>
      <c r="I1635">
        <v>241</v>
      </c>
      <c r="J1635">
        <v>1</v>
      </c>
      <c r="K1635">
        <v>243</v>
      </c>
      <c r="L1635">
        <v>1.5299999999999999E-5</v>
      </c>
      <c r="M1635">
        <v>45.4</v>
      </c>
      <c r="N1635">
        <v>255</v>
      </c>
      <c r="O1635">
        <v>101.569</v>
      </c>
      <c r="P1635">
        <v>101</v>
      </c>
      <c r="Q1635">
        <v>612</v>
      </c>
      <c r="R1635" t="s">
        <v>15752</v>
      </c>
    </row>
    <row r="1636" spans="1:18" x14ac:dyDescent="0.35">
      <c r="A1636" t="s">
        <v>18947</v>
      </c>
      <c r="B1636" t="s">
        <v>15751</v>
      </c>
      <c r="C1636" t="s">
        <v>15752</v>
      </c>
      <c r="D1636">
        <v>30.882000000000001</v>
      </c>
      <c r="E1636">
        <v>136</v>
      </c>
      <c r="F1636">
        <v>75</v>
      </c>
      <c r="G1636">
        <v>8</v>
      </c>
      <c r="H1636">
        <v>45</v>
      </c>
      <c r="I1636">
        <v>168</v>
      </c>
      <c r="J1636">
        <v>2</v>
      </c>
      <c r="K1636">
        <v>130</v>
      </c>
      <c r="L1636">
        <v>4.0000000000000001E-3</v>
      </c>
      <c r="M1636">
        <v>38.5</v>
      </c>
      <c r="N1636">
        <v>255</v>
      </c>
      <c r="O1636">
        <v>53.333300000000001</v>
      </c>
      <c r="P1636">
        <v>53.333300000000001</v>
      </c>
      <c r="Q1636">
        <v>1147</v>
      </c>
      <c r="R1636" t="s">
        <v>15752</v>
      </c>
    </row>
    <row r="1637" spans="1:18" x14ac:dyDescent="0.35">
      <c r="A1637" t="s">
        <v>18978</v>
      </c>
      <c r="B1637" t="s">
        <v>15575</v>
      </c>
      <c r="C1637" t="s">
        <v>15576</v>
      </c>
      <c r="D1637">
        <v>25.692</v>
      </c>
      <c r="E1637">
        <v>253</v>
      </c>
      <c r="F1637">
        <v>154</v>
      </c>
      <c r="G1637">
        <v>11</v>
      </c>
      <c r="H1637">
        <v>362</v>
      </c>
      <c r="I1637">
        <v>604</v>
      </c>
      <c r="J1637">
        <v>4</v>
      </c>
      <c r="K1637">
        <v>232</v>
      </c>
      <c r="L1637">
        <v>1.37E-7</v>
      </c>
      <c r="M1637">
        <v>54.7</v>
      </c>
      <c r="N1637">
        <v>261</v>
      </c>
      <c r="O1637">
        <v>96.934899999999999</v>
      </c>
      <c r="P1637">
        <v>96.934899999999999</v>
      </c>
      <c r="Q1637">
        <v>220</v>
      </c>
      <c r="R1637" t="s">
        <v>15576</v>
      </c>
    </row>
    <row r="1638" spans="1:18" x14ac:dyDescent="0.35">
      <c r="A1638" t="s">
        <v>18979</v>
      </c>
      <c r="B1638" t="s">
        <v>15575</v>
      </c>
      <c r="C1638" t="s">
        <v>15576</v>
      </c>
      <c r="D1638">
        <v>26.061</v>
      </c>
      <c r="E1638">
        <v>165</v>
      </c>
      <c r="F1638">
        <v>80</v>
      </c>
      <c r="G1638">
        <v>9</v>
      </c>
      <c r="H1638">
        <v>85</v>
      </c>
      <c r="I1638">
        <v>238</v>
      </c>
      <c r="J1638">
        <v>22</v>
      </c>
      <c r="K1638">
        <v>155</v>
      </c>
      <c r="L1638">
        <v>0.81</v>
      </c>
      <c r="M1638">
        <v>31.6</v>
      </c>
      <c r="N1638">
        <v>261</v>
      </c>
      <c r="O1638">
        <v>63.218400000000003</v>
      </c>
      <c r="P1638">
        <v>63.218400000000003</v>
      </c>
      <c r="Q1638">
        <v>2942</v>
      </c>
      <c r="R1638" t="s">
        <v>15576</v>
      </c>
    </row>
    <row r="1639" spans="1:18" x14ac:dyDescent="0.35">
      <c r="A1639" t="s">
        <v>18932</v>
      </c>
      <c r="B1639" t="s">
        <v>20881</v>
      </c>
      <c r="C1639" t="s">
        <v>20882</v>
      </c>
      <c r="D1639">
        <v>32.39</v>
      </c>
      <c r="E1639">
        <v>318</v>
      </c>
      <c r="F1639">
        <v>202</v>
      </c>
      <c r="G1639">
        <v>9</v>
      </c>
      <c r="H1639">
        <v>12</v>
      </c>
      <c r="I1639">
        <v>321</v>
      </c>
      <c r="J1639">
        <v>12</v>
      </c>
      <c r="K1639">
        <v>324</v>
      </c>
      <c r="L1639">
        <v>9.9599999999999999E-38</v>
      </c>
      <c r="M1639">
        <v>137</v>
      </c>
      <c r="N1639">
        <v>329</v>
      </c>
      <c r="O1639">
        <v>96.656499999999994</v>
      </c>
      <c r="P1639">
        <v>96.656499999999994</v>
      </c>
      <c r="Q1639">
        <v>4114</v>
      </c>
      <c r="R1639" t="s">
        <v>20882</v>
      </c>
    </row>
    <row r="1640" spans="1:18" x14ac:dyDescent="0.35">
      <c r="A1640" t="s">
        <v>18932</v>
      </c>
      <c r="B1640" t="s">
        <v>20883</v>
      </c>
      <c r="C1640" t="s">
        <v>20884</v>
      </c>
      <c r="D1640">
        <v>55.12</v>
      </c>
      <c r="E1640">
        <v>332</v>
      </c>
      <c r="F1640">
        <v>145</v>
      </c>
      <c r="G1640">
        <v>3</v>
      </c>
      <c r="H1640">
        <v>1</v>
      </c>
      <c r="I1640">
        <v>329</v>
      </c>
      <c r="J1640">
        <v>1</v>
      </c>
      <c r="K1640">
        <v>331</v>
      </c>
      <c r="L1640">
        <v>1.06E-108</v>
      </c>
      <c r="M1640">
        <v>321</v>
      </c>
      <c r="N1640">
        <v>353</v>
      </c>
      <c r="O1640">
        <v>94.051000000000002</v>
      </c>
      <c r="P1640">
        <v>94.051000000000002</v>
      </c>
      <c r="Q1640">
        <v>4017</v>
      </c>
      <c r="R1640" t="s">
        <v>20884</v>
      </c>
    </row>
    <row r="1641" spans="1:18" x14ac:dyDescent="0.35">
      <c r="A1641" t="s">
        <v>18935</v>
      </c>
      <c r="B1641" t="s">
        <v>20547</v>
      </c>
      <c r="C1641" t="s">
        <v>20885</v>
      </c>
      <c r="D1641">
        <v>38.365000000000002</v>
      </c>
      <c r="E1641">
        <v>159</v>
      </c>
      <c r="F1641">
        <v>85</v>
      </c>
      <c r="G1641">
        <v>4</v>
      </c>
      <c r="H1641">
        <v>2</v>
      </c>
      <c r="I1641">
        <v>160</v>
      </c>
      <c r="J1641">
        <v>3</v>
      </c>
      <c r="K1641">
        <v>148</v>
      </c>
      <c r="L1641">
        <v>9.0699999999999999E-30</v>
      </c>
      <c r="M1641">
        <v>107</v>
      </c>
      <c r="N1641">
        <v>165</v>
      </c>
      <c r="O1641">
        <v>96.363600000000005</v>
      </c>
      <c r="P1641">
        <v>96.363600000000005</v>
      </c>
      <c r="Q1641">
        <v>2498</v>
      </c>
      <c r="R1641" t="s">
        <v>20885</v>
      </c>
    </row>
    <row r="1642" spans="1:18" x14ac:dyDescent="0.35">
      <c r="A1642" t="s">
        <v>18917</v>
      </c>
      <c r="B1642" t="s">
        <v>20886</v>
      </c>
      <c r="C1642" t="s">
        <v>20887</v>
      </c>
      <c r="D1642">
        <v>25.463000000000001</v>
      </c>
      <c r="E1642">
        <v>216</v>
      </c>
      <c r="F1642">
        <v>139</v>
      </c>
      <c r="G1642">
        <v>6</v>
      </c>
      <c r="H1642">
        <v>133</v>
      </c>
      <c r="I1642">
        <v>334</v>
      </c>
      <c r="J1642">
        <v>4</v>
      </c>
      <c r="K1642">
        <v>211</v>
      </c>
      <c r="L1642">
        <v>4.3599999999999998E-6</v>
      </c>
      <c r="M1642">
        <v>48.1</v>
      </c>
      <c r="N1642">
        <v>259</v>
      </c>
      <c r="O1642">
        <v>83.3977</v>
      </c>
      <c r="P1642">
        <v>83.3977</v>
      </c>
      <c r="Q1642">
        <v>5625</v>
      </c>
      <c r="R1642" t="s">
        <v>20887</v>
      </c>
    </row>
    <row r="1643" spans="1:18" x14ac:dyDescent="0.35">
      <c r="A1643" t="s">
        <v>18928</v>
      </c>
      <c r="B1643" t="s">
        <v>19409</v>
      </c>
      <c r="C1643" t="s">
        <v>20888</v>
      </c>
      <c r="D1643">
        <v>50.98</v>
      </c>
      <c r="E1643">
        <v>153</v>
      </c>
      <c r="F1643">
        <v>72</v>
      </c>
      <c r="G1643">
        <v>1</v>
      </c>
      <c r="H1643">
        <v>20</v>
      </c>
      <c r="I1643">
        <v>172</v>
      </c>
      <c r="J1643">
        <v>3</v>
      </c>
      <c r="K1643">
        <v>152</v>
      </c>
      <c r="L1643">
        <v>3.7700000000000001E-48</v>
      </c>
      <c r="M1643">
        <v>154</v>
      </c>
      <c r="N1643">
        <v>166</v>
      </c>
      <c r="O1643">
        <v>92.168700000000001</v>
      </c>
      <c r="P1643">
        <v>92.168700000000001</v>
      </c>
      <c r="Q1643">
        <v>3944</v>
      </c>
      <c r="R1643" t="s">
        <v>20888</v>
      </c>
    </row>
    <row r="1644" spans="1:18" x14ac:dyDescent="0.35">
      <c r="A1644" t="s">
        <v>18928</v>
      </c>
      <c r="B1644" t="s">
        <v>20889</v>
      </c>
      <c r="C1644" t="s">
        <v>20890</v>
      </c>
      <c r="D1644">
        <v>53.762999999999998</v>
      </c>
      <c r="E1644">
        <v>186</v>
      </c>
      <c r="F1644">
        <v>66</v>
      </c>
      <c r="G1644">
        <v>2</v>
      </c>
      <c r="H1644">
        <v>4</v>
      </c>
      <c r="I1644">
        <v>169</v>
      </c>
      <c r="J1644">
        <v>5</v>
      </c>
      <c r="K1644">
        <v>190</v>
      </c>
      <c r="L1644">
        <v>2.0700000000000001E-64</v>
      </c>
      <c r="M1644">
        <v>196</v>
      </c>
      <c r="N1644">
        <v>193</v>
      </c>
      <c r="O1644">
        <v>96.373099999999994</v>
      </c>
      <c r="P1644">
        <v>96.373099999999994</v>
      </c>
      <c r="Q1644">
        <v>3618</v>
      </c>
      <c r="R1644" t="s">
        <v>20890</v>
      </c>
    </row>
    <row r="1645" spans="1:18" x14ac:dyDescent="0.35">
      <c r="A1645" t="s">
        <v>18932</v>
      </c>
      <c r="B1645" t="s">
        <v>19885</v>
      </c>
      <c r="C1645" t="s">
        <v>20891</v>
      </c>
      <c r="D1645">
        <v>50.92</v>
      </c>
      <c r="E1645">
        <v>326</v>
      </c>
      <c r="F1645">
        <v>146</v>
      </c>
      <c r="G1645">
        <v>5</v>
      </c>
      <c r="H1645">
        <v>1</v>
      </c>
      <c r="I1645">
        <v>324</v>
      </c>
      <c r="J1645">
        <v>1</v>
      </c>
      <c r="K1645">
        <v>314</v>
      </c>
      <c r="L1645">
        <v>6.6399999999999997E-97</v>
      </c>
      <c r="M1645">
        <v>290</v>
      </c>
      <c r="N1645">
        <v>316</v>
      </c>
      <c r="O1645">
        <v>103.16500000000001</v>
      </c>
      <c r="P1645">
        <v>101</v>
      </c>
      <c r="Q1645">
        <v>4064</v>
      </c>
      <c r="R1645" t="s">
        <v>20891</v>
      </c>
    </row>
    <row r="1646" spans="1:18" x14ac:dyDescent="0.35">
      <c r="A1646" t="s">
        <v>18946</v>
      </c>
      <c r="B1646" t="s">
        <v>15648</v>
      </c>
      <c r="C1646" t="s">
        <v>15730</v>
      </c>
      <c r="D1646">
        <v>21.591000000000001</v>
      </c>
      <c r="E1646">
        <v>264</v>
      </c>
      <c r="F1646">
        <v>169</v>
      </c>
      <c r="G1646">
        <v>8</v>
      </c>
      <c r="H1646">
        <v>6</v>
      </c>
      <c r="I1646">
        <v>245</v>
      </c>
      <c r="J1646">
        <v>5</v>
      </c>
      <c r="K1646">
        <v>254</v>
      </c>
      <c r="L1646">
        <v>2.58E-5</v>
      </c>
      <c r="M1646">
        <v>44.7</v>
      </c>
      <c r="N1646">
        <v>257</v>
      </c>
      <c r="O1646">
        <v>102.724</v>
      </c>
      <c r="P1646">
        <v>101</v>
      </c>
      <c r="Q1646">
        <v>636</v>
      </c>
      <c r="R1646" t="s">
        <v>15730</v>
      </c>
    </row>
    <row r="1647" spans="1:18" x14ac:dyDescent="0.35">
      <c r="A1647" t="s">
        <v>19038</v>
      </c>
      <c r="B1647" t="s">
        <v>20289</v>
      </c>
      <c r="C1647" t="s">
        <v>20892</v>
      </c>
      <c r="D1647">
        <v>24.8</v>
      </c>
      <c r="E1647">
        <v>375</v>
      </c>
      <c r="F1647">
        <v>193</v>
      </c>
      <c r="G1647">
        <v>20</v>
      </c>
      <c r="H1647">
        <v>229</v>
      </c>
      <c r="I1647">
        <v>530</v>
      </c>
      <c r="J1647">
        <v>259</v>
      </c>
      <c r="K1647">
        <v>617</v>
      </c>
      <c r="L1647">
        <v>1.29E-5</v>
      </c>
      <c r="M1647">
        <v>48.5</v>
      </c>
      <c r="N1647">
        <v>675</v>
      </c>
      <c r="O1647">
        <v>55.555599999999998</v>
      </c>
      <c r="P1647">
        <v>55.555599999999998</v>
      </c>
      <c r="Q1647">
        <v>3186</v>
      </c>
      <c r="R1647" t="s">
        <v>20892</v>
      </c>
    </row>
    <row r="1648" spans="1:18" x14ac:dyDescent="0.35">
      <c r="A1648" t="s">
        <v>18940</v>
      </c>
      <c r="B1648" t="s">
        <v>20893</v>
      </c>
      <c r="C1648" t="s">
        <v>20894</v>
      </c>
      <c r="D1648">
        <v>29.125</v>
      </c>
      <c r="E1648">
        <v>800</v>
      </c>
      <c r="F1648">
        <v>489</v>
      </c>
      <c r="G1648">
        <v>19</v>
      </c>
      <c r="H1648">
        <v>5</v>
      </c>
      <c r="I1648">
        <v>750</v>
      </c>
      <c r="J1648">
        <v>158</v>
      </c>
      <c r="K1648">
        <v>933</v>
      </c>
      <c r="L1648">
        <v>6.4900000000000003E-84</v>
      </c>
      <c r="M1648">
        <v>286</v>
      </c>
      <c r="N1648">
        <v>935</v>
      </c>
      <c r="O1648">
        <v>85.561499999999995</v>
      </c>
      <c r="P1648">
        <v>85.561499999999995</v>
      </c>
      <c r="Q1648">
        <v>4721</v>
      </c>
      <c r="R1648" t="s">
        <v>20894</v>
      </c>
    </row>
    <row r="1649" spans="1:18" x14ac:dyDescent="0.35">
      <c r="A1649" t="s">
        <v>18928</v>
      </c>
      <c r="B1649" t="s">
        <v>19286</v>
      </c>
      <c r="C1649" t="s">
        <v>20895</v>
      </c>
      <c r="D1649">
        <v>60</v>
      </c>
      <c r="E1649">
        <v>165</v>
      </c>
      <c r="F1649">
        <v>62</v>
      </c>
      <c r="G1649">
        <v>1</v>
      </c>
      <c r="H1649">
        <v>1</v>
      </c>
      <c r="I1649">
        <v>165</v>
      </c>
      <c r="J1649">
        <v>46</v>
      </c>
      <c r="K1649">
        <v>206</v>
      </c>
      <c r="L1649">
        <v>1.9999999999999998E-65</v>
      </c>
      <c r="M1649">
        <v>199</v>
      </c>
      <c r="N1649">
        <v>212</v>
      </c>
      <c r="O1649">
        <v>77.830200000000005</v>
      </c>
      <c r="P1649">
        <v>77.830200000000005</v>
      </c>
      <c r="Q1649">
        <v>3585</v>
      </c>
      <c r="R1649" t="s">
        <v>20895</v>
      </c>
    </row>
    <row r="1650" spans="1:18" x14ac:dyDescent="0.35">
      <c r="A1650" t="s">
        <v>18920</v>
      </c>
      <c r="B1650" t="s">
        <v>20896</v>
      </c>
      <c r="C1650" t="s">
        <v>20897</v>
      </c>
      <c r="D1650">
        <v>42.5</v>
      </c>
      <c r="E1650">
        <v>200</v>
      </c>
      <c r="F1650">
        <v>111</v>
      </c>
      <c r="G1650">
        <v>1</v>
      </c>
      <c r="H1650">
        <v>139</v>
      </c>
      <c r="I1650">
        <v>334</v>
      </c>
      <c r="J1650">
        <v>25</v>
      </c>
      <c r="K1650">
        <v>224</v>
      </c>
      <c r="L1650">
        <v>2.15E-48</v>
      </c>
      <c r="M1650">
        <v>162</v>
      </c>
      <c r="N1650">
        <v>234</v>
      </c>
      <c r="O1650">
        <v>85.470100000000002</v>
      </c>
      <c r="P1650">
        <v>85.470100000000002</v>
      </c>
      <c r="Q1650">
        <v>5061</v>
      </c>
      <c r="R1650" t="s">
        <v>20897</v>
      </c>
    </row>
    <row r="1651" spans="1:18" x14ac:dyDescent="0.35">
      <c r="A1651" t="s">
        <v>18920</v>
      </c>
      <c r="B1651" t="s">
        <v>20898</v>
      </c>
      <c r="C1651" t="s">
        <v>20899</v>
      </c>
      <c r="D1651">
        <v>30.864000000000001</v>
      </c>
      <c r="E1651">
        <v>162</v>
      </c>
      <c r="F1651">
        <v>84</v>
      </c>
      <c r="G1651">
        <v>3</v>
      </c>
      <c r="H1651">
        <v>169</v>
      </c>
      <c r="I1651">
        <v>330</v>
      </c>
      <c r="J1651">
        <v>103</v>
      </c>
      <c r="K1651">
        <v>236</v>
      </c>
      <c r="L1651">
        <v>1.02E-8</v>
      </c>
      <c r="M1651">
        <v>55.8</v>
      </c>
      <c r="N1651">
        <v>299</v>
      </c>
      <c r="O1651">
        <v>54.180599999999998</v>
      </c>
      <c r="P1651">
        <v>54.180599999999998</v>
      </c>
      <c r="Q1651">
        <v>5252</v>
      </c>
      <c r="R1651" t="s">
        <v>20899</v>
      </c>
    </row>
    <row r="1652" spans="1:18" x14ac:dyDescent="0.35">
      <c r="A1652" t="s">
        <v>18978</v>
      </c>
      <c r="B1652" t="s">
        <v>15078</v>
      </c>
      <c r="C1652" t="s">
        <v>18563</v>
      </c>
      <c r="D1652">
        <v>24.219000000000001</v>
      </c>
      <c r="E1652">
        <v>256</v>
      </c>
      <c r="F1652">
        <v>174</v>
      </c>
      <c r="G1652">
        <v>9</v>
      </c>
      <c r="H1652">
        <v>362</v>
      </c>
      <c r="I1652">
        <v>614</v>
      </c>
      <c r="J1652">
        <v>15</v>
      </c>
      <c r="K1652">
        <v>253</v>
      </c>
      <c r="L1652">
        <v>9.4799999999999997E-7</v>
      </c>
      <c r="M1652">
        <v>52.4</v>
      </c>
      <c r="N1652">
        <v>272</v>
      </c>
      <c r="O1652">
        <v>94.117599999999996</v>
      </c>
      <c r="P1652">
        <v>94.117599999999996</v>
      </c>
      <c r="Q1652">
        <v>239</v>
      </c>
      <c r="R1652" t="s">
        <v>18563</v>
      </c>
    </row>
    <row r="1653" spans="1:18" x14ac:dyDescent="0.35">
      <c r="A1653" t="s">
        <v>18935</v>
      </c>
      <c r="B1653" t="s">
        <v>20900</v>
      </c>
      <c r="C1653" t="s">
        <v>20901</v>
      </c>
      <c r="D1653">
        <v>39.622999999999998</v>
      </c>
      <c r="E1653">
        <v>159</v>
      </c>
      <c r="F1653">
        <v>82</v>
      </c>
      <c r="G1653">
        <v>4</v>
      </c>
      <c r="H1653">
        <v>1</v>
      </c>
      <c r="I1653">
        <v>158</v>
      </c>
      <c r="J1653">
        <v>1</v>
      </c>
      <c r="K1653">
        <v>146</v>
      </c>
      <c r="L1653">
        <v>1.39E-33</v>
      </c>
      <c r="M1653">
        <v>116</v>
      </c>
      <c r="N1653">
        <v>154</v>
      </c>
      <c r="O1653">
        <v>103.247</v>
      </c>
      <c r="P1653">
        <v>101</v>
      </c>
      <c r="Q1653">
        <v>2431</v>
      </c>
      <c r="R1653" t="s">
        <v>20901</v>
      </c>
    </row>
    <row r="1654" spans="1:18" x14ac:dyDescent="0.35">
      <c r="A1654" t="s">
        <v>18920</v>
      </c>
      <c r="B1654" t="s">
        <v>20902</v>
      </c>
      <c r="C1654" t="s">
        <v>20903</v>
      </c>
      <c r="D1654">
        <v>47.417999999999999</v>
      </c>
      <c r="E1654">
        <v>213</v>
      </c>
      <c r="F1654">
        <v>108</v>
      </c>
      <c r="G1654">
        <v>1</v>
      </c>
      <c r="H1654">
        <v>120</v>
      </c>
      <c r="I1654">
        <v>328</v>
      </c>
      <c r="J1654">
        <v>6</v>
      </c>
      <c r="K1654">
        <v>218</v>
      </c>
      <c r="L1654">
        <v>2.51E-55</v>
      </c>
      <c r="M1654">
        <v>181</v>
      </c>
      <c r="N1654">
        <v>236</v>
      </c>
      <c r="O1654">
        <v>90.254199999999997</v>
      </c>
      <c r="P1654">
        <v>90.254199999999997</v>
      </c>
      <c r="Q1654">
        <v>5020</v>
      </c>
      <c r="R1654" t="s">
        <v>20903</v>
      </c>
    </row>
    <row r="1655" spans="1:18" x14ac:dyDescent="0.35">
      <c r="A1655" t="s">
        <v>18940</v>
      </c>
      <c r="B1655" t="s">
        <v>20904</v>
      </c>
      <c r="C1655" t="s">
        <v>20905</v>
      </c>
      <c r="D1655">
        <v>27.545999999999999</v>
      </c>
      <c r="E1655">
        <v>766</v>
      </c>
      <c r="F1655">
        <v>503</v>
      </c>
      <c r="G1655">
        <v>18</v>
      </c>
      <c r="H1655">
        <v>8</v>
      </c>
      <c r="I1655">
        <v>740</v>
      </c>
      <c r="J1655">
        <v>4</v>
      </c>
      <c r="K1655">
        <v>750</v>
      </c>
      <c r="L1655">
        <v>2.02E-63</v>
      </c>
      <c r="M1655">
        <v>226</v>
      </c>
      <c r="N1655">
        <v>758</v>
      </c>
      <c r="O1655">
        <v>101.05500000000001</v>
      </c>
      <c r="P1655">
        <v>101</v>
      </c>
      <c r="Q1655">
        <v>4827</v>
      </c>
      <c r="R1655" t="s">
        <v>20905</v>
      </c>
    </row>
    <row r="1656" spans="1:18" x14ac:dyDescent="0.35">
      <c r="A1656" t="s">
        <v>19220</v>
      </c>
      <c r="B1656" t="s">
        <v>15063</v>
      </c>
      <c r="C1656" t="s">
        <v>20906</v>
      </c>
      <c r="D1656">
        <v>28.431000000000001</v>
      </c>
      <c r="E1656">
        <v>102</v>
      </c>
      <c r="F1656">
        <v>62</v>
      </c>
      <c r="G1656">
        <v>3</v>
      </c>
      <c r="H1656">
        <v>16</v>
      </c>
      <c r="I1656">
        <v>115</v>
      </c>
      <c r="J1656">
        <v>11</v>
      </c>
      <c r="K1656">
        <v>103</v>
      </c>
      <c r="L1656">
        <v>5.0999999999999997E-2</v>
      </c>
      <c r="M1656">
        <v>33.1</v>
      </c>
      <c r="N1656">
        <v>157</v>
      </c>
      <c r="O1656">
        <v>64.968199999999996</v>
      </c>
      <c r="P1656">
        <v>64.968199999999996</v>
      </c>
      <c r="Q1656">
        <v>5986</v>
      </c>
      <c r="R1656" t="s">
        <v>20906</v>
      </c>
    </row>
    <row r="1657" spans="1:18" x14ac:dyDescent="0.35">
      <c r="A1657" t="s">
        <v>20337</v>
      </c>
      <c r="B1657" t="s">
        <v>20907</v>
      </c>
      <c r="C1657" t="s">
        <v>20908</v>
      </c>
      <c r="D1657">
        <v>41.463000000000001</v>
      </c>
      <c r="E1657">
        <v>41</v>
      </c>
      <c r="F1657">
        <v>23</v>
      </c>
      <c r="G1657">
        <v>1</v>
      </c>
      <c r="H1657">
        <v>64</v>
      </c>
      <c r="I1657">
        <v>104</v>
      </c>
      <c r="J1657">
        <v>36</v>
      </c>
      <c r="K1657">
        <v>75</v>
      </c>
      <c r="L1657">
        <v>7.1999999999999995E-2</v>
      </c>
      <c r="M1657">
        <v>30.8</v>
      </c>
      <c r="N1657">
        <v>78</v>
      </c>
      <c r="O1657">
        <v>52.564100000000003</v>
      </c>
      <c r="P1657">
        <v>52.564100000000003</v>
      </c>
      <c r="Q1657">
        <v>1618</v>
      </c>
      <c r="R1657" t="s">
        <v>20908</v>
      </c>
    </row>
    <row r="1658" spans="1:18" x14ac:dyDescent="0.35">
      <c r="A1658" t="s">
        <v>18920</v>
      </c>
      <c r="B1658" t="s">
        <v>19634</v>
      </c>
      <c r="C1658" t="s">
        <v>20909</v>
      </c>
      <c r="D1658">
        <v>37.106999999999999</v>
      </c>
      <c r="E1658">
        <v>318</v>
      </c>
      <c r="F1658">
        <v>181</v>
      </c>
      <c r="G1658">
        <v>5</v>
      </c>
      <c r="H1658">
        <v>12</v>
      </c>
      <c r="I1658">
        <v>328</v>
      </c>
      <c r="J1658">
        <v>7</v>
      </c>
      <c r="K1658">
        <v>306</v>
      </c>
      <c r="L1658">
        <v>6.6599999999999999E-47</v>
      </c>
      <c r="M1658">
        <v>162</v>
      </c>
      <c r="N1658">
        <v>343</v>
      </c>
      <c r="O1658">
        <v>92.711399999999998</v>
      </c>
      <c r="P1658">
        <v>92.711399999999998</v>
      </c>
      <c r="Q1658">
        <v>5069</v>
      </c>
      <c r="R1658" t="s">
        <v>20909</v>
      </c>
    </row>
    <row r="1659" spans="1:18" x14ac:dyDescent="0.35">
      <c r="A1659" t="s">
        <v>18943</v>
      </c>
      <c r="B1659" t="s">
        <v>18266</v>
      </c>
      <c r="C1659" t="s">
        <v>20910</v>
      </c>
      <c r="D1659">
        <v>26.994</v>
      </c>
      <c r="E1659">
        <v>163</v>
      </c>
      <c r="F1659">
        <v>84</v>
      </c>
      <c r="G1659">
        <v>7</v>
      </c>
      <c r="H1659">
        <v>30</v>
      </c>
      <c r="I1659">
        <v>169</v>
      </c>
      <c r="J1659">
        <v>3</v>
      </c>
      <c r="K1659">
        <v>153</v>
      </c>
      <c r="L1659">
        <v>1.94E-4</v>
      </c>
      <c r="M1659">
        <v>42.4</v>
      </c>
      <c r="N1659">
        <v>258</v>
      </c>
      <c r="O1659">
        <v>63.1783</v>
      </c>
      <c r="P1659">
        <v>63.1783</v>
      </c>
      <c r="Q1659">
        <v>1396</v>
      </c>
      <c r="R1659" t="s">
        <v>20910</v>
      </c>
    </row>
    <row r="1660" spans="1:18" x14ac:dyDescent="0.35">
      <c r="A1660" t="s">
        <v>18940</v>
      </c>
      <c r="B1660" t="s">
        <v>19908</v>
      </c>
      <c r="C1660" t="s">
        <v>20911</v>
      </c>
      <c r="D1660">
        <v>38.42</v>
      </c>
      <c r="E1660">
        <v>747</v>
      </c>
      <c r="F1660">
        <v>432</v>
      </c>
      <c r="G1660">
        <v>10</v>
      </c>
      <c r="H1660">
        <v>8</v>
      </c>
      <c r="I1660">
        <v>742</v>
      </c>
      <c r="J1660">
        <v>20</v>
      </c>
      <c r="K1660">
        <v>750</v>
      </c>
      <c r="L1660">
        <v>2.2900000000000002E-162</v>
      </c>
      <c r="M1660">
        <v>488</v>
      </c>
      <c r="N1660">
        <v>761</v>
      </c>
      <c r="O1660">
        <v>98.160300000000007</v>
      </c>
      <c r="P1660">
        <v>98.160300000000007</v>
      </c>
      <c r="Q1660">
        <v>4542</v>
      </c>
      <c r="R1660" t="s">
        <v>20911</v>
      </c>
    </row>
    <row r="1661" spans="1:18" x14ac:dyDescent="0.35">
      <c r="A1661" t="s">
        <v>18940</v>
      </c>
      <c r="B1661" t="s">
        <v>20912</v>
      </c>
      <c r="C1661" t="s">
        <v>20913</v>
      </c>
      <c r="D1661">
        <v>38.71</v>
      </c>
      <c r="E1661">
        <v>744</v>
      </c>
      <c r="F1661">
        <v>430</v>
      </c>
      <c r="G1661">
        <v>11</v>
      </c>
      <c r="H1661">
        <v>12</v>
      </c>
      <c r="I1661">
        <v>743</v>
      </c>
      <c r="J1661">
        <v>4</v>
      </c>
      <c r="K1661">
        <v>733</v>
      </c>
      <c r="L1661">
        <v>5.3300000000000003E-141</v>
      </c>
      <c r="M1661">
        <v>432</v>
      </c>
      <c r="N1661">
        <v>734</v>
      </c>
      <c r="O1661">
        <v>101.36199999999999</v>
      </c>
      <c r="P1661">
        <v>101</v>
      </c>
      <c r="Q1661">
        <v>4641</v>
      </c>
      <c r="R1661" t="s">
        <v>20913</v>
      </c>
    </row>
    <row r="1662" spans="1:18" x14ac:dyDescent="0.35">
      <c r="A1662" t="s">
        <v>18920</v>
      </c>
      <c r="B1662" t="s">
        <v>20914</v>
      </c>
      <c r="C1662" t="s">
        <v>20915</v>
      </c>
      <c r="D1662">
        <v>46.23</v>
      </c>
      <c r="E1662">
        <v>305</v>
      </c>
      <c r="F1662">
        <v>158</v>
      </c>
      <c r="G1662">
        <v>3</v>
      </c>
      <c r="H1662">
        <v>29</v>
      </c>
      <c r="I1662">
        <v>333</v>
      </c>
      <c r="J1662">
        <v>23</v>
      </c>
      <c r="K1662">
        <v>321</v>
      </c>
      <c r="L1662">
        <v>6.6900000000000003E-76</v>
      </c>
      <c r="M1662">
        <v>236</v>
      </c>
      <c r="N1662">
        <v>323</v>
      </c>
      <c r="O1662">
        <v>94.427199999999999</v>
      </c>
      <c r="P1662">
        <v>94.427199999999999</v>
      </c>
      <c r="Q1662">
        <v>4984</v>
      </c>
      <c r="R1662" t="s">
        <v>20915</v>
      </c>
    </row>
    <row r="1663" spans="1:18" x14ac:dyDescent="0.35">
      <c r="A1663" t="s">
        <v>18928</v>
      </c>
      <c r="B1663" t="s">
        <v>20494</v>
      </c>
      <c r="C1663" t="s">
        <v>20916</v>
      </c>
      <c r="D1663">
        <v>53.164999999999999</v>
      </c>
      <c r="E1663">
        <v>158</v>
      </c>
      <c r="F1663">
        <v>68</v>
      </c>
      <c r="G1663">
        <v>2</v>
      </c>
      <c r="H1663">
        <v>20</v>
      </c>
      <c r="I1663">
        <v>171</v>
      </c>
      <c r="J1663">
        <v>3</v>
      </c>
      <c r="K1663">
        <v>160</v>
      </c>
      <c r="L1663">
        <v>2.6399999999999998E-50</v>
      </c>
      <c r="M1663">
        <v>159</v>
      </c>
      <c r="N1663">
        <v>160</v>
      </c>
      <c r="O1663">
        <v>98.75</v>
      </c>
      <c r="P1663">
        <v>98.75</v>
      </c>
      <c r="Q1663">
        <v>3887</v>
      </c>
      <c r="R1663" t="s">
        <v>20916</v>
      </c>
    </row>
    <row r="1664" spans="1:18" x14ac:dyDescent="0.35">
      <c r="A1664" t="s">
        <v>18932</v>
      </c>
      <c r="B1664" t="s">
        <v>20917</v>
      </c>
      <c r="C1664" t="s">
        <v>20918</v>
      </c>
      <c r="D1664">
        <v>55.076999999999998</v>
      </c>
      <c r="E1664">
        <v>325</v>
      </c>
      <c r="F1664">
        <v>146</v>
      </c>
      <c r="G1664">
        <v>0</v>
      </c>
      <c r="H1664">
        <v>1</v>
      </c>
      <c r="I1664">
        <v>325</v>
      </c>
      <c r="J1664">
        <v>1</v>
      </c>
      <c r="K1664">
        <v>325</v>
      </c>
      <c r="L1664">
        <v>9.0200000000000005E-125</v>
      </c>
      <c r="M1664">
        <v>361</v>
      </c>
      <c r="N1664">
        <v>330</v>
      </c>
      <c r="O1664">
        <v>98.484800000000007</v>
      </c>
      <c r="P1664">
        <v>98.484800000000007</v>
      </c>
      <c r="Q1664">
        <v>3995</v>
      </c>
      <c r="R1664" t="s">
        <v>20918</v>
      </c>
    </row>
    <row r="1665" spans="1:18" x14ac:dyDescent="0.35">
      <c r="A1665" t="s">
        <v>18943</v>
      </c>
      <c r="B1665" t="s">
        <v>15163</v>
      </c>
      <c r="C1665" t="s">
        <v>18484</v>
      </c>
      <c r="D1665">
        <v>29.012</v>
      </c>
      <c r="E1665">
        <v>162</v>
      </c>
      <c r="F1665">
        <v>81</v>
      </c>
      <c r="G1665">
        <v>6</v>
      </c>
      <c r="H1665">
        <v>30</v>
      </c>
      <c r="I1665">
        <v>169</v>
      </c>
      <c r="J1665">
        <v>3</v>
      </c>
      <c r="K1665">
        <v>152</v>
      </c>
      <c r="L1665">
        <v>1.1799999999999999E-6</v>
      </c>
      <c r="M1665">
        <v>49.3</v>
      </c>
      <c r="N1665">
        <v>259</v>
      </c>
      <c r="O1665">
        <v>62.548299999999998</v>
      </c>
      <c r="P1665">
        <v>62.548299999999998</v>
      </c>
      <c r="Q1665">
        <v>1179</v>
      </c>
      <c r="R1665" t="s">
        <v>18484</v>
      </c>
    </row>
    <row r="1666" spans="1:18" x14ac:dyDescent="0.35">
      <c r="A1666" t="s">
        <v>19153</v>
      </c>
      <c r="B1666" t="s">
        <v>20919</v>
      </c>
      <c r="C1666" t="s">
        <v>20920</v>
      </c>
      <c r="D1666">
        <v>26.974</v>
      </c>
      <c r="E1666">
        <v>152</v>
      </c>
      <c r="F1666">
        <v>73</v>
      </c>
      <c r="G1666">
        <v>7</v>
      </c>
      <c r="H1666">
        <v>23</v>
      </c>
      <c r="I1666">
        <v>153</v>
      </c>
      <c r="J1666">
        <v>18</v>
      </c>
      <c r="K1666">
        <v>152</v>
      </c>
      <c r="L1666">
        <v>0.81</v>
      </c>
      <c r="M1666">
        <v>29.6</v>
      </c>
      <c r="N1666">
        <v>237</v>
      </c>
      <c r="O1666">
        <v>64.135000000000005</v>
      </c>
      <c r="P1666">
        <v>64.135000000000005</v>
      </c>
      <c r="Q1666">
        <v>928</v>
      </c>
      <c r="R1666" t="s">
        <v>20920</v>
      </c>
    </row>
    <row r="1667" spans="1:18" x14ac:dyDescent="0.35">
      <c r="A1667" t="s">
        <v>18920</v>
      </c>
      <c r="B1667" t="s">
        <v>19538</v>
      </c>
      <c r="C1667" t="s">
        <v>20921</v>
      </c>
      <c r="D1667">
        <v>35.423000000000002</v>
      </c>
      <c r="E1667">
        <v>319</v>
      </c>
      <c r="F1667">
        <v>187</v>
      </c>
      <c r="G1667">
        <v>6</v>
      </c>
      <c r="H1667">
        <v>12</v>
      </c>
      <c r="I1667">
        <v>329</v>
      </c>
      <c r="J1667">
        <v>7</v>
      </c>
      <c r="K1667">
        <v>307</v>
      </c>
      <c r="L1667">
        <v>5.1099999999999999E-55</v>
      </c>
      <c r="M1667">
        <v>183</v>
      </c>
      <c r="N1667">
        <v>345</v>
      </c>
      <c r="O1667">
        <v>92.463800000000006</v>
      </c>
      <c r="P1667">
        <v>92.463800000000006</v>
      </c>
      <c r="Q1667">
        <v>5025</v>
      </c>
      <c r="R1667" t="s">
        <v>20921</v>
      </c>
    </row>
    <row r="1668" spans="1:18" x14ac:dyDescent="0.35">
      <c r="A1668" t="s">
        <v>19000</v>
      </c>
      <c r="B1668" t="s">
        <v>20922</v>
      </c>
      <c r="C1668" t="s">
        <v>20923</v>
      </c>
      <c r="D1668">
        <v>28.204999999999998</v>
      </c>
      <c r="E1668">
        <v>390</v>
      </c>
      <c r="F1668">
        <v>237</v>
      </c>
      <c r="G1668">
        <v>15</v>
      </c>
      <c r="H1668">
        <v>283</v>
      </c>
      <c r="I1668">
        <v>652</v>
      </c>
      <c r="J1668">
        <v>179</v>
      </c>
      <c r="K1668">
        <v>545</v>
      </c>
      <c r="L1668">
        <v>5.46E-23</v>
      </c>
      <c r="M1668">
        <v>105</v>
      </c>
      <c r="N1668">
        <v>763</v>
      </c>
      <c r="O1668">
        <v>51.113999999999997</v>
      </c>
      <c r="P1668">
        <v>51.113999999999997</v>
      </c>
      <c r="Q1668">
        <v>2130</v>
      </c>
      <c r="R1668" t="s">
        <v>20923</v>
      </c>
    </row>
    <row r="1669" spans="1:18" x14ac:dyDescent="0.35">
      <c r="A1669" t="s">
        <v>18940</v>
      </c>
      <c r="B1669" t="s">
        <v>20922</v>
      </c>
      <c r="C1669" t="s">
        <v>20923</v>
      </c>
      <c r="D1669">
        <v>30.678999999999998</v>
      </c>
      <c r="E1669">
        <v>766</v>
      </c>
      <c r="F1669">
        <v>479</v>
      </c>
      <c r="G1669">
        <v>15</v>
      </c>
      <c r="H1669">
        <v>8</v>
      </c>
      <c r="I1669">
        <v>743</v>
      </c>
      <c r="J1669">
        <v>7</v>
      </c>
      <c r="K1669">
        <v>750</v>
      </c>
      <c r="L1669">
        <v>4.7099999999999999E-82</v>
      </c>
      <c r="M1669">
        <v>277</v>
      </c>
      <c r="N1669">
        <v>763</v>
      </c>
      <c r="O1669">
        <v>100.393</v>
      </c>
      <c r="P1669">
        <v>101</v>
      </c>
      <c r="Q1669">
        <v>4732</v>
      </c>
      <c r="R1669" t="s">
        <v>20923</v>
      </c>
    </row>
    <row r="1670" spans="1:18" x14ac:dyDescent="0.35">
      <c r="A1670" t="s">
        <v>19017</v>
      </c>
      <c r="B1670" t="s">
        <v>20924</v>
      </c>
      <c r="C1670" t="s">
        <v>20925</v>
      </c>
      <c r="D1670">
        <v>31.25</v>
      </c>
      <c r="E1670">
        <v>112</v>
      </c>
      <c r="F1670">
        <v>61</v>
      </c>
      <c r="G1670">
        <v>6</v>
      </c>
      <c r="H1670">
        <v>36</v>
      </c>
      <c r="I1670">
        <v>141</v>
      </c>
      <c r="J1670">
        <v>3</v>
      </c>
      <c r="K1670">
        <v>104</v>
      </c>
      <c r="L1670">
        <v>0.33</v>
      </c>
      <c r="M1670">
        <v>31.2</v>
      </c>
      <c r="N1670">
        <v>155</v>
      </c>
      <c r="O1670">
        <v>72.258099999999999</v>
      </c>
      <c r="P1670">
        <v>72.258099999999999</v>
      </c>
      <c r="Q1670">
        <v>2834</v>
      </c>
      <c r="R1670" t="s">
        <v>20925</v>
      </c>
    </row>
    <row r="1671" spans="1:18" x14ac:dyDescent="0.35">
      <c r="A1671" t="s">
        <v>18935</v>
      </c>
      <c r="B1671" t="s">
        <v>20926</v>
      </c>
      <c r="C1671" t="s">
        <v>20927</v>
      </c>
      <c r="D1671">
        <v>37.576000000000001</v>
      </c>
      <c r="E1671">
        <v>165</v>
      </c>
      <c r="F1671">
        <v>87</v>
      </c>
      <c r="G1671">
        <v>5</v>
      </c>
      <c r="H1671">
        <v>1</v>
      </c>
      <c r="I1671">
        <v>164</v>
      </c>
      <c r="J1671">
        <v>1</v>
      </c>
      <c r="K1671">
        <v>150</v>
      </c>
      <c r="L1671">
        <v>5.3899999999999996E-29</v>
      </c>
      <c r="M1671">
        <v>105</v>
      </c>
      <c r="N1671">
        <v>161</v>
      </c>
      <c r="O1671">
        <v>102.48399999999999</v>
      </c>
      <c r="P1671">
        <v>101</v>
      </c>
      <c r="Q1671">
        <v>2541</v>
      </c>
      <c r="R1671" t="s">
        <v>20927</v>
      </c>
    </row>
    <row r="1672" spans="1:18" x14ac:dyDescent="0.35">
      <c r="A1672" t="s">
        <v>19000</v>
      </c>
      <c r="B1672" t="s">
        <v>20928</v>
      </c>
      <c r="C1672" t="s">
        <v>20929</v>
      </c>
      <c r="D1672">
        <v>39.176000000000002</v>
      </c>
      <c r="E1672">
        <v>947</v>
      </c>
      <c r="F1672">
        <v>537</v>
      </c>
      <c r="G1672">
        <v>14</v>
      </c>
      <c r="H1672">
        <v>25</v>
      </c>
      <c r="I1672">
        <v>945</v>
      </c>
      <c r="J1672">
        <v>6</v>
      </c>
      <c r="K1672">
        <v>939</v>
      </c>
      <c r="L1672">
        <v>0</v>
      </c>
      <c r="M1672">
        <v>643</v>
      </c>
      <c r="N1672">
        <v>940</v>
      </c>
      <c r="O1672">
        <v>100.745</v>
      </c>
      <c r="P1672">
        <v>101</v>
      </c>
      <c r="Q1672">
        <v>2004</v>
      </c>
      <c r="R1672" t="s">
        <v>20929</v>
      </c>
    </row>
    <row r="1673" spans="1:18" x14ac:dyDescent="0.35">
      <c r="A1673" t="s">
        <v>18920</v>
      </c>
      <c r="B1673" t="s">
        <v>20930</v>
      </c>
      <c r="C1673" t="s">
        <v>20931</v>
      </c>
      <c r="D1673">
        <v>32.726999999999997</v>
      </c>
      <c r="E1673">
        <v>165</v>
      </c>
      <c r="F1673">
        <v>80</v>
      </c>
      <c r="G1673">
        <v>4</v>
      </c>
      <c r="H1673">
        <v>169</v>
      </c>
      <c r="I1673">
        <v>333</v>
      </c>
      <c r="J1673">
        <v>99</v>
      </c>
      <c r="K1673">
        <v>232</v>
      </c>
      <c r="L1673">
        <v>1.2100000000000001E-8</v>
      </c>
      <c r="M1673">
        <v>55.8</v>
      </c>
      <c r="N1673">
        <v>290</v>
      </c>
      <c r="O1673">
        <v>56.896599999999999</v>
      </c>
      <c r="P1673">
        <v>56.896599999999999</v>
      </c>
      <c r="Q1673">
        <v>5257</v>
      </c>
      <c r="R1673" t="s">
        <v>20931</v>
      </c>
    </row>
    <row r="1674" spans="1:18" x14ac:dyDescent="0.35">
      <c r="A1674" t="s">
        <v>18943</v>
      </c>
      <c r="B1674" t="s">
        <v>17010</v>
      </c>
      <c r="C1674" t="s">
        <v>17011</v>
      </c>
      <c r="D1674">
        <v>23.457000000000001</v>
      </c>
      <c r="E1674">
        <v>162</v>
      </c>
      <c r="F1674">
        <v>89</v>
      </c>
      <c r="G1674">
        <v>5</v>
      </c>
      <c r="H1674">
        <v>30</v>
      </c>
      <c r="I1674">
        <v>168</v>
      </c>
      <c r="J1674">
        <v>8</v>
      </c>
      <c r="K1674">
        <v>157</v>
      </c>
      <c r="L1674">
        <v>1E-3</v>
      </c>
      <c r="M1674">
        <v>39.700000000000003</v>
      </c>
      <c r="N1674">
        <v>262</v>
      </c>
      <c r="O1674">
        <v>61.832099999999997</v>
      </c>
      <c r="P1674">
        <v>61.832099999999997</v>
      </c>
      <c r="Q1674">
        <v>1595</v>
      </c>
      <c r="R1674" t="s">
        <v>17011</v>
      </c>
    </row>
    <row r="1675" spans="1:18" x14ac:dyDescent="0.35">
      <c r="A1675" t="s">
        <v>19016</v>
      </c>
      <c r="B1675" t="s">
        <v>20932</v>
      </c>
      <c r="C1675" t="s">
        <v>20933</v>
      </c>
      <c r="D1675">
        <v>35.293999999999997</v>
      </c>
      <c r="E1675">
        <v>85</v>
      </c>
      <c r="F1675">
        <v>47</v>
      </c>
      <c r="G1675">
        <v>5</v>
      </c>
      <c r="H1675">
        <v>61</v>
      </c>
      <c r="I1675">
        <v>141</v>
      </c>
      <c r="J1675">
        <v>29</v>
      </c>
      <c r="K1675">
        <v>109</v>
      </c>
      <c r="L1675">
        <v>0.31</v>
      </c>
      <c r="M1675">
        <v>30.8</v>
      </c>
      <c r="N1675">
        <v>148</v>
      </c>
      <c r="O1675">
        <v>57.432400000000001</v>
      </c>
      <c r="P1675">
        <v>57.432400000000001</v>
      </c>
      <c r="Q1675">
        <v>2777</v>
      </c>
      <c r="R1675" t="s">
        <v>20933</v>
      </c>
    </row>
    <row r="1676" spans="1:18" x14ac:dyDescent="0.35">
      <c r="A1676" t="s">
        <v>20934</v>
      </c>
      <c r="B1676" t="s">
        <v>17830</v>
      </c>
      <c r="C1676" t="s">
        <v>17831</v>
      </c>
      <c r="D1676">
        <v>29.507999999999999</v>
      </c>
      <c r="E1676">
        <v>61</v>
      </c>
      <c r="F1676">
        <v>43</v>
      </c>
      <c r="G1676">
        <v>0</v>
      </c>
      <c r="H1676">
        <v>459</v>
      </c>
      <c r="I1676">
        <v>519</v>
      </c>
      <c r="J1676">
        <v>2</v>
      </c>
      <c r="K1676">
        <v>62</v>
      </c>
      <c r="L1676">
        <v>0.72</v>
      </c>
      <c r="M1676">
        <v>30.4</v>
      </c>
      <c r="N1676">
        <v>77</v>
      </c>
      <c r="O1676">
        <v>79.220799999999997</v>
      </c>
      <c r="P1676">
        <v>79.220799999999997</v>
      </c>
      <c r="Q1676">
        <v>821</v>
      </c>
      <c r="R1676" t="s">
        <v>17831</v>
      </c>
    </row>
    <row r="1677" spans="1:18" x14ac:dyDescent="0.35">
      <c r="A1677" t="s">
        <v>19000</v>
      </c>
      <c r="B1677" t="s">
        <v>20935</v>
      </c>
      <c r="C1677" t="s">
        <v>20936</v>
      </c>
      <c r="D1677">
        <v>28.375</v>
      </c>
      <c r="E1677">
        <v>363</v>
      </c>
      <c r="F1677">
        <v>230</v>
      </c>
      <c r="G1677">
        <v>8</v>
      </c>
      <c r="H1677">
        <v>276</v>
      </c>
      <c r="I1677">
        <v>619</v>
      </c>
      <c r="J1677">
        <v>168</v>
      </c>
      <c r="K1677">
        <v>519</v>
      </c>
      <c r="L1677">
        <v>1.4000000000000001E-26</v>
      </c>
      <c r="M1677">
        <v>115</v>
      </c>
      <c r="N1677">
        <v>534</v>
      </c>
      <c r="O1677">
        <v>67.977500000000006</v>
      </c>
      <c r="P1677">
        <v>67.977500000000006</v>
      </c>
      <c r="Q1677">
        <v>2080</v>
      </c>
      <c r="R1677" t="s">
        <v>20936</v>
      </c>
    </row>
    <row r="1678" spans="1:18" x14ac:dyDescent="0.35">
      <c r="A1678" t="s">
        <v>18946</v>
      </c>
      <c r="B1678" t="s">
        <v>16013</v>
      </c>
      <c r="C1678" t="s">
        <v>16014</v>
      </c>
      <c r="D1678">
        <v>25.181999999999999</v>
      </c>
      <c r="E1678">
        <v>274</v>
      </c>
      <c r="F1678">
        <v>149</v>
      </c>
      <c r="G1678">
        <v>9</v>
      </c>
      <c r="H1678">
        <v>5</v>
      </c>
      <c r="I1678">
        <v>245</v>
      </c>
      <c r="J1678">
        <v>4</v>
      </c>
      <c r="K1678">
        <v>254</v>
      </c>
      <c r="L1678">
        <v>8.0100000000000003E-10</v>
      </c>
      <c r="M1678">
        <v>58.2</v>
      </c>
      <c r="N1678">
        <v>256</v>
      </c>
      <c r="O1678">
        <v>107.03100000000001</v>
      </c>
      <c r="P1678">
        <v>101</v>
      </c>
      <c r="Q1678">
        <v>407</v>
      </c>
      <c r="R1678" t="s">
        <v>16014</v>
      </c>
    </row>
    <row r="1679" spans="1:18" x14ac:dyDescent="0.35">
      <c r="A1679" t="s">
        <v>18932</v>
      </c>
      <c r="B1679" t="s">
        <v>20937</v>
      </c>
      <c r="C1679" t="s">
        <v>20938</v>
      </c>
      <c r="D1679">
        <v>31.802</v>
      </c>
      <c r="E1679">
        <v>283</v>
      </c>
      <c r="F1679">
        <v>141</v>
      </c>
      <c r="G1679">
        <v>8</v>
      </c>
      <c r="H1679">
        <v>4</v>
      </c>
      <c r="I1679">
        <v>284</v>
      </c>
      <c r="J1679">
        <v>6</v>
      </c>
      <c r="K1679">
        <v>238</v>
      </c>
      <c r="L1679">
        <v>2.09E-23</v>
      </c>
      <c r="M1679">
        <v>98.2</v>
      </c>
      <c r="N1679">
        <v>287</v>
      </c>
      <c r="O1679">
        <v>98.606300000000005</v>
      </c>
      <c r="P1679">
        <v>98.606300000000005</v>
      </c>
      <c r="Q1679">
        <v>4251</v>
      </c>
      <c r="R1679" t="s">
        <v>20938</v>
      </c>
    </row>
    <row r="1680" spans="1:18" x14ac:dyDescent="0.35">
      <c r="A1680" t="s">
        <v>18920</v>
      </c>
      <c r="B1680" t="s">
        <v>20939</v>
      </c>
      <c r="C1680" t="s">
        <v>20940</v>
      </c>
      <c r="D1680">
        <v>31.677</v>
      </c>
      <c r="E1680">
        <v>161</v>
      </c>
      <c r="F1680">
        <v>78</v>
      </c>
      <c r="G1680">
        <v>4</v>
      </c>
      <c r="H1680">
        <v>169</v>
      </c>
      <c r="I1680">
        <v>329</v>
      </c>
      <c r="J1680">
        <v>98</v>
      </c>
      <c r="K1680">
        <v>226</v>
      </c>
      <c r="L1680">
        <v>1.9799999999999999E-8</v>
      </c>
      <c r="M1680">
        <v>55.1</v>
      </c>
      <c r="N1680">
        <v>288</v>
      </c>
      <c r="O1680">
        <v>55.902799999999999</v>
      </c>
      <c r="P1680">
        <v>55.902799999999999</v>
      </c>
      <c r="Q1680">
        <v>5271</v>
      </c>
      <c r="R1680" t="s">
        <v>20940</v>
      </c>
    </row>
    <row r="1681" spans="1:18" x14ac:dyDescent="0.35">
      <c r="A1681" t="s">
        <v>18935</v>
      </c>
      <c r="B1681" t="s">
        <v>20941</v>
      </c>
      <c r="C1681" t="s">
        <v>20942</v>
      </c>
      <c r="D1681">
        <v>40.127000000000002</v>
      </c>
      <c r="E1681">
        <v>157</v>
      </c>
      <c r="F1681">
        <v>82</v>
      </c>
      <c r="G1681">
        <v>4</v>
      </c>
      <c r="H1681">
        <v>4</v>
      </c>
      <c r="I1681">
        <v>160</v>
      </c>
      <c r="J1681">
        <v>6</v>
      </c>
      <c r="K1681">
        <v>150</v>
      </c>
      <c r="L1681">
        <v>1.2300000000000001E-30</v>
      </c>
      <c r="M1681">
        <v>109</v>
      </c>
      <c r="N1681">
        <v>161</v>
      </c>
      <c r="O1681">
        <v>97.515500000000003</v>
      </c>
      <c r="P1681">
        <v>97.515500000000003</v>
      </c>
      <c r="Q1681">
        <v>2476</v>
      </c>
      <c r="R1681" t="s">
        <v>20942</v>
      </c>
    </row>
    <row r="1682" spans="1:18" x14ac:dyDescent="0.35">
      <c r="A1682" t="s">
        <v>18928</v>
      </c>
      <c r="B1682" t="s">
        <v>20941</v>
      </c>
      <c r="C1682" t="s">
        <v>20942</v>
      </c>
      <c r="D1682">
        <v>50.649000000000001</v>
      </c>
      <c r="E1682">
        <v>154</v>
      </c>
      <c r="F1682">
        <v>76</v>
      </c>
      <c r="G1682">
        <v>0</v>
      </c>
      <c r="H1682">
        <v>19</v>
      </c>
      <c r="I1682">
        <v>172</v>
      </c>
      <c r="J1682">
        <v>3</v>
      </c>
      <c r="K1682">
        <v>156</v>
      </c>
      <c r="L1682">
        <v>6.3800000000000003E-49</v>
      </c>
      <c r="M1682">
        <v>155</v>
      </c>
      <c r="N1682">
        <v>161</v>
      </c>
      <c r="O1682">
        <v>95.652199999999993</v>
      </c>
      <c r="P1682">
        <v>95.652199999999993</v>
      </c>
      <c r="Q1682">
        <v>3923</v>
      </c>
      <c r="R1682" t="s">
        <v>20942</v>
      </c>
    </row>
    <row r="1683" spans="1:18" x14ac:dyDescent="0.35">
      <c r="A1683" t="s">
        <v>18920</v>
      </c>
      <c r="B1683" t="s">
        <v>18951</v>
      </c>
      <c r="C1683" t="s">
        <v>20943</v>
      </c>
      <c r="D1683">
        <v>43.137</v>
      </c>
      <c r="E1683">
        <v>102</v>
      </c>
      <c r="F1683">
        <v>57</v>
      </c>
      <c r="G1683">
        <v>1</v>
      </c>
      <c r="H1683">
        <v>11</v>
      </c>
      <c r="I1683">
        <v>111</v>
      </c>
      <c r="J1683">
        <v>2</v>
      </c>
      <c r="K1683">
        <v>103</v>
      </c>
      <c r="L1683">
        <v>1.1799999999999999E-19</v>
      </c>
      <c r="M1683">
        <v>83.2</v>
      </c>
      <c r="N1683">
        <v>105</v>
      </c>
      <c r="O1683">
        <v>97.142899999999997</v>
      </c>
      <c r="P1683">
        <v>97.142899999999997</v>
      </c>
      <c r="Q1683">
        <v>5114</v>
      </c>
      <c r="R1683" t="s">
        <v>20943</v>
      </c>
    </row>
    <row r="1684" spans="1:18" x14ac:dyDescent="0.35">
      <c r="A1684" t="s">
        <v>18946</v>
      </c>
      <c r="B1684" t="s">
        <v>15182</v>
      </c>
      <c r="C1684" t="s">
        <v>16195</v>
      </c>
      <c r="D1684">
        <v>23.391999999999999</v>
      </c>
      <c r="E1684">
        <v>171</v>
      </c>
      <c r="F1684">
        <v>114</v>
      </c>
      <c r="G1684">
        <v>5</v>
      </c>
      <c r="H1684">
        <v>6</v>
      </c>
      <c r="I1684">
        <v>160</v>
      </c>
      <c r="J1684">
        <v>9</v>
      </c>
      <c r="K1684">
        <v>178</v>
      </c>
      <c r="L1684">
        <v>6.6799999999999997E-5</v>
      </c>
      <c r="M1684">
        <v>43.5</v>
      </c>
      <c r="N1684">
        <v>254</v>
      </c>
      <c r="O1684">
        <v>67.322800000000001</v>
      </c>
      <c r="P1684">
        <v>67.322800000000001</v>
      </c>
      <c r="Q1684">
        <v>666</v>
      </c>
      <c r="R1684" t="s">
        <v>16195</v>
      </c>
    </row>
    <row r="1685" spans="1:18" x14ac:dyDescent="0.35">
      <c r="A1685" t="s">
        <v>18932</v>
      </c>
      <c r="B1685" t="s">
        <v>20944</v>
      </c>
      <c r="C1685" t="s">
        <v>20945</v>
      </c>
      <c r="D1685">
        <v>56.268999999999998</v>
      </c>
      <c r="E1685">
        <v>327</v>
      </c>
      <c r="F1685">
        <v>143</v>
      </c>
      <c r="G1685">
        <v>0</v>
      </c>
      <c r="H1685">
        <v>1</v>
      </c>
      <c r="I1685">
        <v>327</v>
      </c>
      <c r="J1685">
        <v>1</v>
      </c>
      <c r="K1685">
        <v>327</v>
      </c>
      <c r="L1685">
        <v>2.16E-127</v>
      </c>
      <c r="M1685">
        <v>368</v>
      </c>
      <c r="N1685">
        <v>331</v>
      </c>
      <c r="O1685">
        <v>98.791499999999999</v>
      </c>
      <c r="P1685">
        <v>98.791499999999999</v>
      </c>
      <c r="Q1685">
        <v>3993</v>
      </c>
      <c r="R1685" t="s">
        <v>20945</v>
      </c>
    </row>
    <row r="1686" spans="1:18" x14ac:dyDescent="0.35">
      <c r="A1686" t="s">
        <v>19000</v>
      </c>
      <c r="B1686" t="s">
        <v>20946</v>
      </c>
      <c r="C1686" t="s">
        <v>20947</v>
      </c>
      <c r="D1686">
        <v>31.914999999999999</v>
      </c>
      <c r="E1686">
        <v>235</v>
      </c>
      <c r="F1686">
        <v>152</v>
      </c>
      <c r="G1686">
        <v>4</v>
      </c>
      <c r="H1686">
        <v>283</v>
      </c>
      <c r="I1686">
        <v>517</v>
      </c>
      <c r="J1686">
        <v>169</v>
      </c>
      <c r="K1686">
        <v>395</v>
      </c>
      <c r="L1686">
        <v>5.7899999999999996E-28</v>
      </c>
      <c r="M1686">
        <v>118</v>
      </c>
      <c r="N1686">
        <v>421</v>
      </c>
      <c r="O1686">
        <v>55.819499999999998</v>
      </c>
      <c r="P1686">
        <v>55.819499999999998</v>
      </c>
      <c r="Q1686">
        <v>2054</v>
      </c>
      <c r="R1686" t="s">
        <v>20947</v>
      </c>
    </row>
    <row r="1687" spans="1:18" x14ac:dyDescent="0.35">
      <c r="A1687" t="s">
        <v>18935</v>
      </c>
      <c r="B1687" t="s">
        <v>20948</v>
      </c>
      <c r="C1687" t="s">
        <v>20949</v>
      </c>
      <c r="D1687">
        <v>38.71</v>
      </c>
      <c r="E1687">
        <v>155</v>
      </c>
      <c r="F1687">
        <v>83</v>
      </c>
      <c r="G1687">
        <v>4</v>
      </c>
      <c r="H1687">
        <v>4</v>
      </c>
      <c r="I1687">
        <v>158</v>
      </c>
      <c r="J1687">
        <v>6</v>
      </c>
      <c r="K1687">
        <v>148</v>
      </c>
      <c r="L1687">
        <v>9.3799999999999998E-28</v>
      </c>
      <c r="M1687">
        <v>101</v>
      </c>
      <c r="N1687">
        <v>158</v>
      </c>
      <c r="O1687">
        <v>98.101299999999995</v>
      </c>
      <c r="P1687">
        <v>98.101299999999995</v>
      </c>
      <c r="Q1687">
        <v>2649</v>
      </c>
      <c r="R1687" t="s">
        <v>20949</v>
      </c>
    </row>
    <row r="1688" spans="1:18" x14ac:dyDescent="0.35">
      <c r="A1688" t="s">
        <v>18935</v>
      </c>
      <c r="B1688" t="s">
        <v>20950</v>
      </c>
      <c r="C1688" t="s">
        <v>20951</v>
      </c>
      <c r="D1688">
        <v>38.787999999999997</v>
      </c>
      <c r="E1688">
        <v>165</v>
      </c>
      <c r="F1688">
        <v>100</v>
      </c>
      <c r="G1688">
        <v>1</v>
      </c>
      <c r="H1688">
        <v>4</v>
      </c>
      <c r="I1688">
        <v>167</v>
      </c>
      <c r="J1688">
        <v>4</v>
      </c>
      <c r="K1688">
        <v>168</v>
      </c>
      <c r="L1688">
        <v>1.7199999999999999E-36</v>
      </c>
      <c r="M1688">
        <v>124</v>
      </c>
      <c r="N1688">
        <v>171</v>
      </c>
      <c r="O1688">
        <v>96.491200000000006</v>
      </c>
      <c r="P1688">
        <v>96.491200000000006</v>
      </c>
      <c r="Q1688">
        <v>2416</v>
      </c>
      <c r="R1688" t="s">
        <v>20951</v>
      </c>
    </row>
    <row r="1689" spans="1:18" x14ac:dyDescent="0.35">
      <c r="A1689" t="s">
        <v>18947</v>
      </c>
      <c r="B1689" t="s">
        <v>17754</v>
      </c>
      <c r="C1689" t="s">
        <v>17755</v>
      </c>
      <c r="D1689">
        <v>29.565000000000001</v>
      </c>
      <c r="E1689">
        <v>230</v>
      </c>
      <c r="F1689">
        <v>128</v>
      </c>
      <c r="G1689">
        <v>9</v>
      </c>
      <c r="H1689">
        <v>48</v>
      </c>
      <c r="I1689">
        <v>258</v>
      </c>
      <c r="J1689">
        <v>3</v>
      </c>
      <c r="K1689">
        <v>217</v>
      </c>
      <c r="L1689">
        <v>2.4900000000000002E-7</v>
      </c>
      <c r="M1689">
        <v>51.6</v>
      </c>
      <c r="N1689">
        <v>252</v>
      </c>
      <c r="O1689">
        <v>91.269800000000004</v>
      </c>
      <c r="P1689">
        <v>91.269800000000004</v>
      </c>
      <c r="Q1689">
        <v>1009</v>
      </c>
      <c r="R1689" t="s">
        <v>17755</v>
      </c>
    </row>
    <row r="1690" spans="1:18" x14ac:dyDescent="0.35">
      <c r="A1690" t="s">
        <v>18932</v>
      </c>
      <c r="B1690" t="s">
        <v>20952</v>
      </c>
      <c r="C1690" t="s">
        <v>20953</v>
      </c>
      <c r="D1690">
        <v>49.847000000000001</v>
      </c>
      <c r="E1690">
        <v>327</v>
      </c>
      <c r="F1690">
        <v>152</v>
      </c>
      <c r="G1690">
        <v>4</v>
      </c>
      <c r="H1690">
        <v>1</v>
      </c>
      <c r="I1690">
        <v>326</v>
      </c>
      <c r="J1690">
        <v>1</v>
      </c>
      <c r="K1690">
        <v>316</v>
      </c>
      <c r="L1690">
        <v>3.4200000000000002E-97</v>
      </c>
      <c r="M1690">
        <v>290</v>
      </c>
      <c r="N1690">
        <v>316</v>
      </c>
      <c r="O1690">
        <v>103.48099999999999</v>
      </c>
      <c r="P1690">
        <v>101</v>
      </c>
      <c r="Q1690">
        <v>4063</v>
      </c>
      <c r="R1690" t="s">
        <v>20953</v>
      </c>
    </row>
    <row r="1691" spans="1:18" x14ac:dyDescent="0.35">
      <c r="A1691" t="s">
        <v>19000</v>
      </c>
      <c r="B1691" t="s">
        <v>20954</v>
      </c>
      <c r="C1691" t="s">
        <v>20955</v>
      </c>
      <c r="D1691">
        <v>26.875</v>
      </c>
      <c r="E1691">
        <v>480</v>
      </c>
      <c r="F1691">
        <v>288</v>
      </c>
      <c r="G1691">
        <v>16</v>
      </c>
      <c r="H1691">
        <v>74</v>
      </c>
      <c r="I1691">
        <v>546</v>
      </c>
      <c r="J1691">
        <v>26</v>
      </c>
      <c r="K1691">
        <v>449</v>
      </c>
      <c r="L1691">
        <v>2.6600000000000001E-28</v>
      </c>
      <c r="M1691">
        <v>122</v>
      </c>
      <c r="N1691">
        <v>794</v>
      </c>
      <c r="O1691">
        <v>60.453400000000002</v>
      </c>
      <c r="P1691">
        <v>60.453400000000002</v>
      </c>
      <c r="Q1691">
        <v>2044</v>
      </c>
      <c r="R1691" t="s">
        <v>20955</v>
      </c>
    </row>
    <row r="1692" spans="1:18" x14ac:dyDescent="0.35">
      <c r="A1692" t="s">
        <v>19000</v>
      </c>
      <c r="B1692" t="s">
        <v>16405</v>
      </c>
      <c r="C1692" t="s">
        <v>20956</v>
      </c>
      <c r="D1692">
        <v>25.753</v>
      </c>
      <c r="E1692">
        <v>664</v>
      </c>
      <c r="F1692">
        <v>386</v>
      </c>
      <c r="G1692">
        <v>16</v>
      </c>
      <c r="H1692">
        <v>294</v>
      </c>
      <c r="I1692">
        <v>945</v>
      </c>
      <c r="J1692">
        <v>198</v>
      </c>
      <c r="K1692">
        <v>766</v>
      </c>
      <c r="L1692">
        <v>5.2500000000000004E-28</v>
      </c>
      <c r="M1692">
        <v>121</v>
      </c>
      <c r="N1692">
        <v>768</v>
      </c>
      <c r="O1692">
        <v>86.458299999999994</v>
      </c>
      <c r="P1692">
        <v>86.458299999999994</v>
      </c>
      <c r="Q1692">
        <v>2049</v>
      </c>
      <c r="R1692" t="s">
        <v>20956</v>
      </c>
    </row>
    <row r="1693" spans="1:18" x14ac:dyDescent="0.35">
      <c r="A1693" t="s">
        <v>19038</v>
      </c>
      <c r="B1693" t="s">
        <v>20957</v>
      </c>
      <c r="C1693" t="s">
        <v>20958</v>
      </c>
      <c r="D1693">
        <v>24.667999999999999</v>
      </c>
      <c r="E1693">
        <v>377</v>
      </c>
      <c r="F1693">
        <v>199</v>
      </c>
      <c r="G1693">
        <v>16</v>
      </c>
      <c r="H1693">
        <v>229</v>
      </c>
      <c r="I1693">
        <v>534</v>
      </c>
      <c r="J1693">
        <v>262</v>
      </c>
      <c r="K1693">
        <v>624</v>
      </c>
      <c r="L1693">
        <v>4.1699999999999997E-5</v>
      </c>
      <c r="M1693">
        <v>46.6</v>
      </c>
      <c r="N1693">
        <v>678</v>
      </c>
      <c r="O1693">
        <v>55.604700000000001</v>
      </c>
      <c r="P1693">
        <v>55.604700000000001</v>
      </c>
      <c r="Q1693">
        <v>3217</v>
      </c>
      <c r="R1693" t="s">
        <v>20958</v>
      </c>
    </row>
    <row r="1694" spans="1:18" x14ac:dyDescent="0.35">
      <c r="A1694" t="s">
        <v>18935</v>
      </c>
      <c r="B1694" t="s">
        <v>15352</v>
      </c>
      <c r="C1694" t="s">
        <v>17633</v>
      </c>
      <c r="D1694">
        <v>44.512</v>
      </c>
      <c r="E1694">
        <v>164</v>
      </c>
      <c r="F1694">
        <v>86</v>
      </c>
      <c r="G1694">
        <v>1</v>
      </c>
      <c r="H1694">
        <v>4</v>
      </c>
      <c r="I1694">
        <v>162</v>
      </c>
      <c r="J1694">
        <v>6</v>
      </c>
      <c r="K1694">
        <v>169</v>
      </c>
      <c r="L1694">
        <v>1.4099999999999999E-50</v>
      </c>
      <c r="M1694">
        <v>160</v>
      </c>
      <c r="N1694">
        <v>178</v>
      </c>
      <c r="O1694">
        <v>92.134799999999998</v>
      </c>
      <c r="P1694">
        <v>92.134799999999998</v>
      </c>
      <c r="Q1694">
        <v>2391</v>
      </c>
      <c r="R1694" t="s">
        <v>17633</v>
      </c>
    </row>
    <row r="1695" spans="1:18" x14ac:dyDescent="0.35">
      <c r="A1695" t="s">
        <v>19017</v>
      </c>
      <c r="B1695" t="s">
        <v>20959</v>
      </c>
      <c r="C1695" t="s">
        <v>20960</v>
      </c>
      <c r="D1695">
        <v>29.702999999999999</v>
      </c>
      <c r="E1695">
        <v>101</v>
      </c>
      <c r="F1695">
        <v>60</v>
      </c>
      <c r="G1695">
        <v>4</v>
      </c>
      <c r="H1695">
        <v>47</v>
      </c>
      <c r="I1695">
        <v>140</v>
      </c>
      <c r="J1695">
        <v>9</v>
      </c>
      <c r="K1695">
        <v>105</v>
      </c>
      <c r="L1695">
        <v>0.45</v>
      </c>
      <c r="M1695">
        <v>31.2</v>
      </c>
      <c r="N1695">
        <v>201</v>
      </c>
      <c r="O1695">
        <v>50.248800000000003</v>
      </c>
      <c r="P1695">
        <v>50.248800000000003</v>
      </c>
      <c r="Q1695">
        <v>2840</v>
      </c>
      <c r="R1695" t="s">
        <v>20960</v>
      </c>
    </row>
    <row r="1696" spans="1:18" x14ac:dyDescent="0.35">
      <c r="A1696" t="s">
        <v>19076</v>
      </c>
      <c r="B1696" t="s">
        <v>20959</v>
      </c>
      <c r="C1696" t="s">
        <v>20960</v>
      </c>
      <c r="D1696">
        <v>24.771000000000001</v>
      </c>
      <c r="E1696">
        <v>109</v>
      </c>
      <c r="F1696">
        <v>58</v>
      </c>
      <c r="G1696">
        <v>3</v>
      </c>
      <c r="H1696">
        <v>34</v>
      </c>
      <c r="I1696">
        <v>130</v>
      </c>
      <c r="J1696">
        <v>9</v>
      </c>
      <c r="K1696">
        <v>105</v>
      </c>
      <c r="L1696">
        <v>0.85</v>
      </c>
      <c r="M1696">
        <v>30</v>
      </c>
      <c r="N1696">
        <v>201</v>
      </c>
      <c r="O1696">
        <v>54.228900000000003</v>
      </c>
      <c r="P1696">
        <v>54.228900000000003</v>
      </c>
      <c r="Q1696">
        <v>3346</v>
      </c>
      <c r="R1696" t="s">
        <v>20960</v>
      </c>
    </row>
    <row r="1697" spans="1:18" x14ac:dyDescent="0.35">
      <c r="A1697" t="s">
        <v>18920</v>
      </c>
      <c r="B1697" t="s">
        <v>20961</v>
      </c>
      <c r="C1697" t="s">
        <v>20962</v>
      </c>
      <c r="D1697">
        <v>41.584000000000003</v>
      </c>
      <c r="E1697">
        <v>101</v>
      </c>
      <c r="F1697">
        <v>59</v>
      </c>
      <c r="G1697">
        <v>0</v>
      </c>
      <c r="H1697">
        <v>11</v>
      </c>
      <c r="I1697">
        <v>111</v>
      </c>
      <c r="J1697">
        <v>2</v>
      </c>
      <c r="K1697">
        <v>102</v>
      </c>
      <c r="L1697">
        <v>4.7200000000000003E-18</v>
      </c>
      <c r="M1697">
        <v>78.599999999999994</v>
      </c>
      <c r="N1697">
        <v>104</v>
      </c>
      <c r="O1697">
        <v>97.115399999999994</v>
      </c>
      <c r="P1697">
        <v>97.115399999999994</v>
      </c>
      <c r="Q1697">
        <v>5117</v>
      </c>
      <c r="R1697" t="s">
        <v>20962</v>
      </c>
    </row>
    <row r="1698" spans="1:18" x14ac:dyDescent="0.35">
      <c r="A1698" t="s">
        <v>18935</v>
      </c>
      <c r="B1698" t="s">
        <v>20963</v>
      </c>
      <c r="C1698" t="s">
        <v>20964</v>
      </c>
      <c r="D1698">
        <v>50</v>
      </c>
      <c r="E1698">
        <v>170</v>
      </c>
      <c r="F1698">
        <v>79</v>
      </c>
      <c r="G1698">
        <v>1</v>
      </c>
      <c r="H1698">
        <v>4</v>
      </c>
      <c r="I1698">
        <v>167</v>
      </c>
      <c r="J1698">
        <v>8</v>
      </c>
      <c r="K1698">
        <v>177</v>
      </c>
      <c r="L1698">
        <v>4.4699999999999997E-61</v>
      </c>
      <c r="M1698">
        <v>187</v>
      </c>
      <c r="N1698">
        <v>184</v>
      </c>
      <c r="O1698">
        <v>92.391300000000001</v>
      </c>
      <c r="P1698">
        <v>92.391300000000001</v>
      </c>
      <c r="Q1698">
        <v>2220</v>
      </c>
      <c r="R1698" t="s">
        <v>20964</v>
      </c>
    </row>
    <row r="1699" spans="1:18" x14ac:dyDescent="0.35">
      <c r="A1699" t="s">
        <v>18940</v>
      </c>
      <c r="B1699" t="s">
        <v>20965</v>
      </c>
      <c r="C1699" t="s">
        <v>20966</v>
      </c>
      <c r="D1699">
        <v>27.132000000000001</v>
      </c>
      <c r="E1699">
        <v>774</v>
      </c>
      <c r="F1699">
        <v>506</v>
      </c>
      <c r="G1699">
        <v>18</v>
      </c>
      <c r="H1699">
        <v>8</v>
      </c>
      <c r="I1699">
        <v>742</v>
      </c>
      <c r="J1699">
        <v>8</v>
      </c>
      <c r="K1699">
        <v>762</v>
      </c>
      <c r="L1699">
        <v>1.2099999999999999E-69</v>
      </c>
      <c r="M1699">
        <v>243</v>
      </c>
      <c r="N1699">
        <v>770</v>
      </c>
      <c r="O1699">
        <v>100.51900000000001</v>
      </c>
      <c r="P1699">
        <v>101</v>
      </c>
      <c r="Q1699">
        <v>4784</v>
      </c>
      <c r="R1699" t="s">
        <v>20966</v>
      </c>
    </row>
    <row r="1700" spans="1:18" x14ac:dyDescent="0.35">
      <c r="A1700" t="s">
        <v>18932</v>
      </c>
      <c r="B1700" t="s">
        <v>15097</v>
      </c>
      <c r="C1700" t="s">
        <v>20967</v>
      </c>
      <c r="D1700">
        <v>27.077000000000002</v>
      </c>
      <c r="E1700">
        <v>325</v>
      </c>
      <c r="F1700">
        <v>186</v>
      </c>
      <c r="G1700">
        <v>6</v>
      </c>
      <c r="H1700">
        <v>1</v>
      </c>
      <c r="I1700">
        <v>323</v>
      </c>
      <c r="J1700">
        <v>1</v>
      </c>
      <c r="K1700">
        <v>276</v>
      </c>
      <c r="L1700">
        <v>8.1800000000000001E-21</v>
      </c>
      <c r="M1700">
        <v>90.9</v>
      </c>
      <c r="N1700">
        <v>287</v>
      </c>
      <c r="O1700">
        <v>113.24</v>
      </c>
      <c r="P1700">
        <v>101</v>
      </c>
      <c r="Q1700">
        <v>4406</v>
      </c>
      <c r="R1700" t="s">
        <v>20967</v>
      </c>
    </row>
    <row r="1701" spans="1:18" x14ac:dyDescent="0.35">
      <c r="A1701" t="s">
        <v>19015</v>
      </c>
      <c r="B1701" t="s">
        <v>15644</v>
      </c>
      <c r="C1701" t="s">
        <v>17116</v>
      </c>
      <c r="D1701">
        <v>27.826000000000001</v>
      </c>
      <c r="E1701">
        <v>115</v>
      </c>
      <c r="F1701">
        <v>79</v>
      </c>
      <c r="G1701">
        <v>2</v>
      </c>
      <c r="H1701">
        <v>16</v>
      </c>
      <c r="I1701">
        <v>130</v>
      </c>
      <c r="J1701">
        <v>8</v>
      </c>
      <c r="K1701">
        <v>118</v>
      </c>
      <c r="L1701">
        <v>5.1200000000000002E-8</v>
      </c>
      <c r="M1701">
        <v>50.1</v>
      </c>
      <c r="N1701">
        <v>155</v>
      </c>
      <c r="O1701">
        <v>74.1935</v>
      </c>
      <c r="P1701">
        <v>74.1935</v>
      </c>
      <c r="Q1701">
        <v>859</v>
      </c>
      <c r="R1701" t="s">
        <v>17116</v>
      </c>
    </row>
    <row r="1702" spans="1:18" x14ac:dyDescent="0.35">
      <c r="A1702" t="s">
        <v>19016</v>
      </c>
      <c r="B1702" t="s">
        <v>15644</v>
      </c>
      <c r="C1702" t="s">
        <v>17116</v>
      </c>
      <c r="D1702">
        <v>30.908999999999999</v>
      </c>
      <c r="E1702">
        <v>110</v>
      </c>
      <c r="F1702">
        <v>70</v>
      </c>
      <c r="G1702">
        <v>4</v>
      </c>
      <c r="H1702">
        <v>32</v>
      </c>
      <c r="I1702">
        <v>139</v>
      </c>
      <c r="J1702">
        <v>13</v>
      </c>
      <c r="K1702">
        <v>118</v>
      </c>
      <c r="L1702">
        <v>2.0599999999999999E-5</v>
      </c>
      <c r="M1702">
        <v>43.1</v>
      </c>
      <c r="N1702">
        <v>155</v>
      </c>
      <c r="O1702">
        <v>70.967699999999994</v>
      </c>
      <c r="P1702">
        <v>70.967699999999994</v>
      </c>
      <c r="Q1702">
        <v>2757</v>
      </c>
      <c r="R1702" t="s">
        <v>17116</v>
      </c>
    </row>
    <row r="1703" spans="1:18" x14ac:dyDescent="0.35">
      <c r="A1703" t="s">
        <v>18917</v>
      </c>
      <c r="B1703" t="s">
        <v>15289</v>
      </c>
      <c r="C1703" t="s">
        <v>17880</v>
      </c>
      <c r="D1703">
        <v>27.513000000000002</v>
      </c>
      <c r="E1703">
        <v>189</v>
      </c>
      <c r="F1703">
        <v>110</v>
      </c>
      <c r="G1703">
        <v>7</v>
      </c>
      <c r="H1703">
        <v>137</v>
      </c>
      <c r="I1703">
        <v>309</v>
      </c>
      <c r="J1703">
        <v>8</v>
      </c>
      <c r="K1703">
        <v>185</v>
      </c>
      <c r="L1703">
        <v>9.2699999999999993E-6</v>
      </c>
      <c r="M1703">
        <v>47.4</v>
      </c>
      <c r="N1703">
        <v>259</v>
      </c>
      <c r="O1703">
        <v>72.972999999999999</v>
      </c>
      <c r="P1703">
        <v>72.972999999999999</v>
      </c>
      <c r="Q1703">
        <v>5647</v>
      </c>
      <c r="R1703" t="s">
        <v>17880</v>
      </c>
    </row>
    <row r="1704" spans="1:18" x14ac:dyDescent="0.35">
      <c r="A1704" t="s">
        <v>18928</v>
      </c>
      <c r="B1704" t="s">
        <v>15352</v>
      </c>
      <c r="C1704" t="s">
        <v>20968</v>
      </c>
      <c r="D1704">
        <v>66.447000000000003</v>
      </c>
      <c r="E1704">
        <v>152</v>
      </c>
      <c r="F1704">
        <v>51</v>
      </c>
      <c r="G1704">
        <v>0</v>
      </c>
      <c r="H1704">
        <v>17</v>
      </c>
      <c r="I1704">
        <v>168</v>
      </c>
      <c r="J1704">
        <v>6</v>
      </c>
      <c r="K1704">
        <v>157</v>
      </c>
      <c r="L1704">
        <v>2.64E-61</v>
      </c>
      <c r="M1704">
        <v>187</v>
      </c>
      <c r="N1704">
        <v>170</v>
      </c>
      <c r="O1704">
        <v>89.411799999999999</v>
      </c>
      <c r="P1704">
        <v>89.411799999999999</v>
      </c>
      <c r="Q1704">
        <v>3732</v>
      </c>
      <c r="R1704" t="s">
        <v>20968</v>
      </c>
    </row>
    <row r="1705" spans="1:18" x14ac:dyDescent="0.35">
      <c r="A1705" t="s">
        <v>18935</v>
      </c>
      <c r="B1705" t="s">
        <v>19331</v>
      </c>
      <c r="C1705" t="s">
        <v>20969</v>
      </c>
      <c r="D1705">
        <v>35.673000000000002</v>
      </c>
      <c r="E1705">
        <v>171</v>
      </c>
      <c r="F1705">
        <v>98</v>
      </c>
      <c r="G1705">
        <v>3</v>
      </c>
      <c r="H1705">
        <v>1</v>
      </c>
      <c r="I1705">
        <v>171</v>
      </c>
      <c r="J1705">
        <v>1</v>
      </c>
      <c r="K1705">
        <v>159</v>
      </c>
      <c r="L1705">
        <v>1.3800000000000001E-29</v>
      </c>
      <c r="M1705">
        <v>106</v>
      </c>
      <c r="N1705">
        <v>160</v>
      </c>
      <c r="O1705">
        <v>106.875</v>
      </c>
      <c r="P1705">
        <v>101</v>
      </c>
      <c r="Q1705">
        <v>2506</v>
      </c>
      <c r="R1705" t="s">
        <v>20969</v>
      </c>
    </row>
    <row r="1706" spans="1:18" x14ac:dyDescent="0.35">
      <c r="A1706" t="s">
        <v>19000</v>
      </c>
      <c r="B1706" t="s">
        <v>19826</v>
      </c>
      <c r="C1706" t="s">
        <v>20970</v>
      </c>
      <c r="D1706">
        <v>23.823</v>
      </c>
      <c r="E1706">
        <v>722</v>
      </c>
      <c r="F1706">
        <v>431</v>
      </c>
      <c r="G1706">
        <v>23</v>
      </c>
      <c r="H1706">
        <v>74</v>
      </c>
      <c r="I1706">
        <v>748</v>
      </c>
      <c r="J1706">
        <v>25</v>
      </c>
      <c r="K1706">
        <v>674</v>
      </c>
      <c r="L1706">
        <v>2.19E-27</v>
      </c>
      <c r="M1706">
        <v>119</v>
      </c>
      <c r="N1706">
        <v>772</v>
      </c>
      <c r="O1706">
        <v>93.523300000000006</v>
      </c>
      <c r="P1706">
        <v>93.523300000000006</v>
      </c>
      <c r="Q1706">
        <v>2065</v>
      </c>
      <c r="R1706" t="s">
        <v>20970</v>
      </c>
    </row>
    <row r="1707" spans="1:18" x14ac:dyDescent="0.35">
      <c r="A1707" t="s">
        <v>18940</v>
      </c>
      <c r="B1707" t="s">
        <v>19826</v>
      </c>
      <c r="C1707" t="s">
        <v>20970</v>
      </c>
      <c r="D1707">
        <v>30.117000000000001</v>
      </c>
      <c r="E1707">
        <v>767</v>
      </c>
      <c r="F1707">
        <v>495</v>
      </c>
      <c r="G1707">
        <v>16</v>
      </c>
      <c r="H1707">
        <v>8</v>
      </c>
      <c r="I1707">
        <v>750</v>
      </c>
      <c r="J1707">
        <v>19</v>
      </c>
      <c r="K1707">
        <v>768</v>
      </c>
      <c r="L1707">
        <v>7.9099999999999999E-84</v>
      </c>
      <c r="M1707">
        <v>282</v>
      </c>
      <c r="N1707">
        <v>772</v>
      </c>
      <c r="O1707">
        <v>99.3523</v>
      </c>
      <c r="P1707">
        <v>99.3523</v>
      </c>
      <c r="Q1707">
        <v>4722</v>
      </c>
      <c r="R1707" t="s">
        <v>20970</v>
      </c>
    </row>
    <row r="1708" spans="1:18" x14ac:dyDescent="0.35">
      <c r="A1708" t="s">
        <v>19038</v>
      </c>
      <c r="B1708" t="s">
        <v>20971</v>
      </c>
      <c r="C1708" t="s">
        <v>20972</v>
      </c>
      <c r="D1708">
        <v>25.745000000000001</v>
      </c>
      <c r="E1708">
        <v>369</v>
      </c>
      <c r="F1708">
        <v>195</v>
      </c>
      <c r="G1708">
        <v>20</v>
      </c>
      <c r="H1708">
        <v>229</v>
      </c>
      <c r="I1708">
        <v>533</v>
      </c>
      <c r="J1708">
        <v>232</v>
      </c>
      <c r="K1708">
        <v>585</v>
      </c>
      <c r="L1708">
        <v>1.42E-10</v>
      </c>
      <c r="M1708">
        <v>64.3</v>
      </c>
      <c r="N1708">
        <v>620</v>
      </c>
      <c r="O1708">
        <v>59.516100000000002</v>
      </c>
      <c r="P1708">
        <v>59.516100000000002</v>
      </c>
      <c r="Q1708">
        <v>3053</v>
      </c>
      <c r="R1708" t="s">
        <v>20972</v>
      </c>
    </row>
    <row r="1709" spans="1:18" x14ac:dyDescent="0.35">
      <c r="A1709" t="s">
        <v>19015</v>
      </c>
      <c r="B1709" t="s">
        <v>15974</v>
      </c>
      <c r="C1709" t="s">
        <v>15975</v>
      </c>
      <c r="D1709">
        <v>44.872</v>
      </c>
      <c r="E1709">
        <v>156</v>
      </c>
      <c r="F1709">
        <v>83</v>
      </c>
      <c r="G1709">
        <v>2</v>
      </c>
      <c r="H1709">
        <v>19</v>
      </c>
      <c r="I1709">
        <v>174</v>
      </c>
      <c r="J1709">
        <v>29</v>
      </c>
      <c r="K1709">
        <v>181</v>
      </c>
      <c r="L1709">
        <v>1.88E-33</v>
      </c>
      <c r="M1709">
        <v>117</v>
      </c>
      <c r="N1709">
        <v>181</v>
      </c>
      <c r="O1709">
        <v>86.187799999999996</v>
      </c>
      <c r="P1709">
        <v>86.187799999999996</v>
      </c>
      <c r="Q1709">
        <v>839</v>
      </c>
      <c r="R1709" t="s">
        <v>15975</v>
      </c>
    </row>
    <row r="1710" spans="1:18" x14ac:dyDescent="0.35">
      <c r="A1710" t="s">
        <v>19016</v>
      </c>
      <c r="B1710" t="s">
        <v>15974</v>
      </c>
      <c r="C1710" t="s">
        <v>15975</v>
      </c>
      <c r="D1710">
        <v>50.289000000000001</v>
      </c>
      <c r="E1710">
        <v>173</v>
      </c>
      <c r="F1710">
        <v>81</v>
      </c>
      <c r="G1710">
        <v>3</v>
      </c>
      <c r="H1710">
        <v>12</v>
      </c>
      <c r="I1710">
        <v>183</v>
      </c>
      <c r="J1710">
        <v>13</v>
      </c>
      <c r="K1710">
        <v>181</v>
      </c>
      <c r="L1710">
        <v>1.53E-51</v>
      </c>
      <c r="M1710">
        <v>163</v>
      </c>
      <c r="N1710">
        <v>181</v>
      </c>
      <c r="O1710">
        <v>95.580100000000002</v>
      </c>
      <c r="P1710">
        <v>95.580100000000002</v>
      </c>
      <c r="Q1710">
        <v>2728</v>
      </c>
      <c r="R1710" t="s">
        <v>15975</v>
      </c>
    </row>
    <row r="1711" spans="1:18" x14ac:dyDescent="0.35">
      <c r="A1711" t="s">
        <v>19017</v>
      </c>
      <c r="B1711" t="s">
        <v>15974</v>
      </c>
      <c r="C1711" t="s">
        <v>15975</v>
      </c>
      <c r="D1711">
        <v>42.405000000000001</v>
      </c>
      <c r="E1711">
        <v>158</v>
      </c>
      <c r="F1711">
        <v>84</v>
      </c>
      <c r="G1711">
        <v>5</v>
      </c>
      <c r="H1711">
        <v>33</v>
      </c>
      <c r="I1711">
        <v>188</v>
      </c>
      <c r="J1711">
        <v>28</v>
      </c>
      <c r="K1711">
        <v>180</v>
      </c>
      <c r="L1711">
        <v>6.4800000000000001E-28</v>
      </c>
      <c r="M1711">
        <v>103</v>
      </c>
      <c r="N1711">
        <v>181</v>
      </c>
      <c r="O1711">
        <v>87.2928</v>
      </c>
      <c r="P1711">
        <v>87.2928</v>
      </c>
      <c r="Q1711">
        <v>2799</v>
      </c>
      <c r="R1711" t="s">
        <v>15975</v>
      </c>
    </row>
    <row r="1712" spans="1:18" x14ac:dyDescent="0.35">
      <c r="A1712" t="s">
        <v>20726</v>
      </c>
      <c r="B1712" t="s">
        <v>20973</v>
      </c>
      <c r="C1712" t="s">
        <v>20974</v>
      </c>
      <c r="D1712">
        <v>29.545000000000002</v>
      </c>
      <c r="E1712">
        <v>176</v>
      </c>
      <c r="F1712">
        <v>108</v>
      </c>
      <c r="G1712">
        <v>6</v>
      </c>
      <c r="H1712">
        <v>4</v>
      </c>
      <c r="I1712">
        <v>165</v>
      </c>
      <c r="J1712">
        <v>2</v>
      </c>
      <c r="K1712">
        <v>175</v>
      </c>
      <c r="L1712">
        <v>9.0999999999999998E-2</v>
      </c>
      <c r="M1712">
        <v>33.5</v>
      </c>
      <c r="N1712">
        <v>263</v>
      </c>
      <c r="O1712">
        <v>66.920199999999994</v>
      </c>
      <c r="P1712">
        <v>66.920199999999994</v>
      </c>
      <c r="Q1712">
        <v>1605</v>
      </c>
      <c r="R1712" t="s">
        <v>20974</v>
      </c>
    </row>
    <row r="1713" spans="1:18" x14ac:dyDescent="0.35">
      <c r="A1713" t="s">
        <v>18935</v>
      </c>
      <c r="B1713" t="s">
        <v>15407</v>
      </c>
      <c r="C1713" t="s">
        <v>20975</v>
      </c>
      <c r="D1713">
        <v>48.823999999999998</v>
      </c>
      <c r="E1713">
        <v>170</v>
      </c>
      <c r="F1713">
        <v>81</v>
      </c>
      <c r="G1713">
        <v>1</v>
      </c>
      <c r="H1713">
        <v>4</v>
      </c>
      <c r="I1713">
        <v>167</v>
      </c>
      <c r="J1713">
        <v>8</v>
      </c>
      <c r="K1713">
        <v>177</v>
      </c>
      <c r="L1713">
        <v>3.0299999999999999E-58</v>
      </c>
      <c r="M1713">
        <v>180</v>
      </c>
      <c r="N1713">
        <v>183</v>
      </c>
      <c r="O1713">
        <v>92.896199999999993</v>
      </c>
      <c r="P1713">
        <v>92.896199999999993</v>
      </c>
      <c r="Q1713">
        <v>2273</v>
      </c>
      <c r="R1713" t="s">
        <v>20975</v>
      </c>
    </row>
    <row r="1714" spans="1:18" x14ac:dyDescent="0.35">
      <c r="A1714" t="s">
        <v>18935</v>
      </c>
      <c r="B1714" t="s">
        <v>20976</v>
      </c>
      <c r="C1714" t="s">
        <v>20977</v>
      </c>
      <c r="D1714">
        <v>37.195</v>
      </c>
      <c r="E1714">
        <v>164</v>
      </c>
      <c r="F1714">
        <v>91</v>
      </c>
      <c r="G1714">
        <v>4</v>
      </c>
      <c r="H1714">
        <v>4</v>
      </c>
      <c r="I1714">
        <v>167</v>
      </c>
      <c r="J1714">
        <v>3</v>
      </c>
      <c r="K1714">
        <v>154</v>
      </c>
      <c r="L1714">
        <v>3.9E-28</v>
      </c>
      <c r="M1714">
        <v>103</v>
      </c>
      <c r="N1714">
        <v>168</v>
      </c>
      <c r="O1714">
        <v>97.619</v>
      </c>
      <c r="P1714">
        <v>97.619</v>
      </c>
      <c r="Q1714">
        <v>2601</v>
      </c>
      <c r="R1714" t="s">
        <v>20977</v>
      </c>
    </row>
    <row r="1715" spans="1:18" x14ac:dyDescent="0.35">
      <c r="A1715" t="s">
        <v>18935</v>
      </c>
      <c r="B1715" t="s">
        <v>20978</v>
      </c>
      <c r="C1715" t="s">
        <v>20979</v>
      </c>
      <c r="D1715">
        <v>49.411999999999999</v>
      </c>
      <c r="E1715">
        <v>170</v>
      </c>
      <c r="F1715">
        <v>80</v>
      </c>
      <c r="G1715">
        <v>1</v>
      </c>
      <c r="H1715">
        <v>4</v>
      </c>
      <c r="I1715">
        <v>167</v>
      </c>
      <c r="J1715">
        <v>8</v>
      </c>
      <c r="K1715">
        <v>177</v>
      </c>
      <c r="L1715">
        <v>1.9099999999999999E-60</v>
      </c>
      <c r="M1715">
        <v>186</v>
      </c>
      <c r="N1715">
        <v>184</v>
      </c>
      <c r="O1715">
        <v>92.391300000000001</v>
      </c>
      <c r="P1715">
        <v>92.391300000000001</v>
      </c>
      <c r="Q1715">
        <v>2231</v>
      </c>
      <c r="R1715" t="s">
        <v>20979</v>
      </c>
    </row>
    <row r="1716" spans="1:18" x14ac:dyDescent="0.35">
      <c r="A1716" t="s">
        <v>18978</v>
      </c>
      <c r="B1716" t="s">
        <v>18068</v>
      </c>
      <c r="C1716" t="s">
        <v>18069</v>
      </c>
      <c r="D1716">
        <v>28.8</v>
      </c>
      <c r="E1716">
        <v>250</v>
      </c>
      <c r="F1716">
        <v>158</v>
      </c>
      <c r="G1716">
        <v>10</v>
      </c>
      <c r="H1716">
        <v>362</v>
      </c>
      <c r="I1716">
        <v>608</v>
      </c>
      <c r="J1716">
        <v>4</v>
      </c>
      <c r="K1716">
        <v>236</v>
      </c>
      <c r="L1716">
        <v>9.8099999999999996E-12</v>
      </c>
      <c r="M1716">
        <v>67</v>
      </c>
      <c r="N1716">
        <v>261</v>
      </c>
      <c r="O1716">
        <v>95.785399999999996</v>
      </c>
      <c r="P1716">
        <v>95.785399999999996</v>
      </c>
      <c r="Q1716">
        <v>157</v>
      </c>
      <c r="R1716" t="s">
        <v>18069</v>
      </c>
    </row>
    <row r="1717" spans="1:18" x14ac:dyDescent="0.35">
      <c r="A1717" t="s">
        <v>19153</v>
      </c>
      <c r="B1717" t="s">
        <v>20980</v>
      </c>
      <c r="C1717" t="s">
        <v>20981</v>
      </c>
      <c r="D1717">
        <v>29.577000000000002</v>
      </c>
      <c r="E1717">
        <v>71</v>
      </c>
      <c r="F1717">
        <v>45</v>
      </c>
      <c r="G1717">
        <v>1</v>
      </c>
      <c r="H1717">
        <v>7</v>
      </c>
      <c r="I1717">
        <v>77</v>
      </c>
      <c r="J1717">
        <v>2</v>
      </c>
      <c r="K1717">
        <v>67</v>
      </c>
      <c r="L1717">
        <v>0.36</v>
      </c>
      <c r="M1717">
        <v>30.4</v>
      </c>
      <c r="N1717">
        <v>134</v>
      </c>
      <c r="O1717">
        <v>52.985100000000003</v>
      </c>
      <c r="P1717">
        <v>52.985100000000003</v>
      </c>
      <c r="Q1717">
        <v>917</v>
      </c>
      <c r="R1717" t="s">
        <v>20981</v>
      </c>
    </row>
    <row r="1718" spans="1:18" x14ac:dyDescent="0.35">
      <c r="A1718" t="s">
        <v>18943</v>
      </c>
      <c r="B1718" t="s">
        <v>15118</v>
      </c>
      <c r="C1718" t="s">
        <v>20982</v>
      </c>
      <c r="D1718">
        <v>27.484999999999999</v>
      </c>
      <c r="E1718">
        <v>171</v>
      </c>
      <c r="F1718">
        <v>89</v>
      </c>
      <c r="G1718">
        <v>8</v>
      </c>
      <c r="H1718">
        <v>30</v>
      </c>
      <c r="I1718">
        <v>177</v>
      </c>
      <c r="J1718">
        <v>3</v>
      </c>
      <c r="K1718">
        <v>161</v>
      </c>
      <c r="L1718">
        <v>1E-3</v>
      </c>
      <c r="M1718">
        <v>39.700000000000003</v>
      </c>
      <c r="N1718">
        <v>258</v>
      </c>
      <c r="O1718">
        <v>66.2791</v>
      </c>
      <c r="P1718">
        <v>66.2791</v>
      </c>
      <c r="Q1718">
        <v>1594</v>
      </c>
      <c r="R1718" t="s">
        <v>20982</v>
      </c>
    </row>
    <row r="1719" spans="1:18" x14ac:dyDescent="0.35">
      <c r="A1719" t="s">
        <v>18940</v>
      </c>
      <c r="B1719" t="s">
        <v>15841</v>
      </c>
      <c r="C1719" t="s">
        <v>20983</v>
      </c>
      <c r="D1719">
        <v>30.207999999999998</v>
      </c>
      <c r="E1719">
        <v>768</v>
      </c>
      <c r="F1719">
        <v>482</v>
      </c>
      <c r="G1719">
        <v>19</v>
      </c>
      <c r="H1719">
        <v>5</v>
      </c>
      <c r="I1719">
        <v>740</v>
      </c>
      <c r="J1719">
        <v>4</v>
      </c>
      <c r="K1719">
        <v>749</v>
      </c>
      <c r="L1719">
        <v>5.4700000000000004E-84</v>
      </c>
      <c r="M1719">
        <v>283</v>
      </c>
      <c r="N1719">
        <v>760</v>
      </c>
      <c r="O1719">
        <v>101.053</v>
      </c>
      <c r="P1719">
        <v>101</v>
      </c>
      <c r="Q1719">
        <v>4720</v>
      </c>
      <c r="R1719" t="s">
        <v>20983</v>
      </c>
    </row>
    <row r="1720" spans="1:18" x14ac:dyDescent="0.35">
      <c r="A1720" t="s">
        <v>20984</v>
      </c>
      <c r="B1720" t="s">
        <v>20985</v>
      </c>
      <c r="C1720" t="s">
        <v>20986</v>
      </c>
      <c r="D1720">
        <v>28.07</v>
      </c>
      <c r="E1720">
        <v>114</v>
      </c>
      <c r="F1720">
        <v>67</v>
      </c>
      <c r="G1720">
        <v>4</v>
      </c>
      <c r="H1720">
        <v>14</v>
      </c>
      <c r="I1720">
        <v>127</v>
      </c>
      <c r="J1720">
        <v>30</v>
      </c>
      <c r="K1720">
        <v>128</v>
      </c>
      <c r="L1720">
        <v>0.9</v>
      </c>
      <c r="M1720">
        <v>30.8</v>
      </c>
      <c r="N1720">
        <v>217</v>
      </c>
      <c r="O1720">
        <v>52.534599999999998</v>
      </c>
      <c r="P1720">
        <v>52.534599999999998</v>
      </c>
      <c r="Q1720">
        <v>1698</v>
      </c>
      <c r="R1720" t="s">
        <v>20986</v>
      </c>
    </row>
    <row r="1721" spans="1:18" x14ac:dyDescent="0.35">
      <c r="A1721" t="s">
        <v>18946</v>
      </c>
      <c r="B1721" t="s">
        <v>17173</v>
      </c>
      <c r="C1721" t="s">
        <v>17174</v>
      </c>
      <c r="D1721">
        <v>23.213999999999999</v>
      </c>
      <c r="E1721">
        <v>168</v>
      </c>
      <c r="F1721">
        <v>110</v>
      </c>
      <c r="G1721">
        <v>5</v>
      </c>
      <c r="H1721">
        <v>5</v>
      </c>
      <c r="I1721">
        <v>155</v>
      </c>
      <c r="J1721">
        <v>4</v>
      </c>
      <c r="K1721">
        <v>169</v>
      </c>
      <c r="L1721">
        <v>1.4999999999999999E-4</v>
      </c>
      <c r="M1721">
        <v>42.4</v>
      </c>
      <c r="N1721">
        <v>251</v>
      </c>
      <c r="O1721">
        <v>66.932299999999998</v>
      </c>
      <c r="P1721">
        <v>66.932299999999998</v>
      </c>
      <c r="Q1721">
        <v>721</v>
      </c>
      <c r="R1721" t="s">
        <v>17174</v>
      </c>
    </row>
    <row r="1722" spans="1:18" x14ac:dyDescent="0.35">
      <c r="A1722" t="s">
        <v>18917</v>
      </c>
      <c r="B1722" t="s">
        <v>17173</v>
      </c>
      <c r="C1722" t="s">
        <v>17174</v>
      </c>
      <c r="D1722">
        <v>26.600999999999999</v>
      </c>
      <c r="E1722">
        <v>203</v>
      </c>
      <c r="F1722">
        <v>113</v>
      </c>
      <c r="G1722">
        <v>6</v>
      </c>
      <c r="H1722">
        <v>128</v>
      </c>
      <c r="I1722">
        <v>315</v>
      </c>
      <c r="J1722">
        <v>1</v>
      </c>
      <c r="K1722">
        <v>182</v>
      </c>
      <c r="L1722">
        <v>4.8199999999999996E-6</v>
      </c>
      <c r="M1722">
        <v>48.1</v>
      </c>
      <c r="N1722">
        <v>251</v>
      </c>
      <c r="O1722">
        <v>80.876499999999993</v>
      </c>
      <c r="P1722">
        <v>80.876499999999993</v>
      </c>
      <c r="Q1722">
        <v>5628</v>
      </c>
      <c r="R1722" t="s">
        <v>17174</v>
      </c>
    </row>
    <row r="1723" spans="1:18" x14ac:dyDescent="0.35">
      <c r="A1723" t="s">
        <v>18946</v>
      </c>
      <c r="B1723" t="s">
        <v>18498</v>
      </c>
      <c r="C1723" t="s">
        <v>20987</v>
      </c>
      <c r="D1723">
        <v>23.925999999999998</v>
      </c>
      <c r="E1723">
        <v>163</v>
      </c>
      <c r="F1723">
        <v>107</v>
      </c>
      <c r="G1723">
        <v>4</v>
      </c>
      <c r="H1723">
        <v>9</v>
      </c>
      <c r="I1723">
        <v>155</v>
      </c>
      <c r="J1723">
        <v>8</v>
      </c>
      <c r="K1723">
        <v>169</v>
      </c>
      <c r="L1723">
        <v>3.8699999999999997E-4</v>
      </c>
      <c r="M1723">
        <v>41.2</v>
      </c>
      <c r="N1723">
        <v>252</v>
      </c>
      <c r="O1723">
        <v>64.682500000000005</v>
      </c>
      <c r="P1723">
        <v>64.682500000000005</v>
      </c>
      <c r="Q1723">
        <v>773</v>
      </c>
      <c r="R1723" t="s">
        <v>20987</v>
      </c>
    </row>
    <row r="1724" spans="1:18" x14ac:dyDescent="0.35">
      <c r="A1724" t="s">
        <v>18935</v>
      </c>
      <c r="B1724" t="s">
        <v>20988</v>
      </c>
      <c r="C1724" t="s">
        <v>20989</v>
      </c>
      <c r="D1724">
        <v>44.847999999999999</v>
      </c>
      <c r="E1724">
        <v>165</v>
      </c>
      <c r="F1724">
        <v>86</v>
      </c>
      <c r="G1724">
        <v>2</v>
      </c>
      <c r="H1724">
        <v>8</v>
      </c>
      <c r="I1724">
        <v>167</v>
      </c>
      <c r="J1724">
        <v>11</v>
      </c>
      <c r="K1724">
        <v>175</v>
      </c>
      <c r="L1724">
        <v>2.7099999999999999E-52</v>
      </c>
      <c r="M1724">
        <v>165</v>
      </c>
      <c r="N1724">
        <v>189</v>
      </c>
      <c r="O1724">
        <v>87.301599999999993</v>
      </c>
      <c r="P1724">
        <v>87.301599999999993</v>
      </c>
      <c r="Q1724">
        <v>2376</v>
      </c>
      <c r="R1724" t="s">
        <v>20989</v>
      </c>
    </row>
    <row r="1725" spans="1:18" x14ac:dyDescent="0.35">
      <c r="A1725" t="s">
        <v>18940</v>
      </c>
      <c r="B1725" t="s">
        <v>20990</v>
      </c>
      <c r="C1725" t="s">
        <v>20991</v>
      </c>
      <c r="D1725">
        <v>29.649000000000001</v>
      </c>
      <c r="E1725">
        <v>769</v>
      </c>
      <c r="F1725">
        <v>450</v>
      </c>
      <c r="G1725">
        <v>25</v>
      </c>
      <c r="H1725">
        <v>21</v>
      </c>
      <c r="I1725">
        <v>740</v>
      </c>
      <c r="J1725">
        <v>200</v>
      </c>
      <c r="K1725">
        <v>926</v>
      </c>
      <c r="L1725">
        <v>1.2800000000000001E-59</v>
      </c>
      <c r="M1725">
        <v>218</v>
      </c>
      <c r="N1725">
        <v>953</v>
      </c>
      <c r="O1725">
        <v>80.692499999999995</v>
      </c>
      <c r="P1725">
        <v>80.692499999999995</v>
      </c>
      <c r="Q1725">
        <v>4866</v>
      </c>
      <c r="R1725" t="s">
        <v>20991</v>
      </c>
    </row>
    <row r="1726" spans="1:18" x14ac:dyDescent="0.35">
      <c r="A1726" t="s">
        <v>18935</v>
      </c>
      <c r="B1726" t="s">
        <v>18318</v>
      </c>
      <c r="C1726" t="s">
        <v>20992</v>
      </c>
      <c r="D1726">
        <v>44.847999999999999</v>
      </c>
      <c r="E1726">
        <v>165</v>
      </c>
      <c r="F1726">
        <v>86</v>
      </c>
      <c r="G1726">
        <v>1</v>
      </c>
      <c r="H1726">
        <v>3</v>
      </c>
      <c r="I1726">
        <v>162</v>
      </c>
      <c r="J1726">
        <v>5</v>
      </c>
      <c r="K1726">
        <v>169</v>
      </c>
      <c r="L1726">
        <v>6.9399999999999999E-54</v>
      </c>
      <c r="M1726">
        <v>169</v>
      </c>
      <c r="N1726">
        <v>178</v>
      </c>
      <c r="O1726">
        <v>92.696600000000004</v>
      </c>
      <c r="P1726">
        <v>92.696600000000004</v>
      </c>
      <c r="Q1726">
        <v>2345</v>
      </c>
      <c r="R1726" t="s">
        <v>20992</v>
      </c>
    </row>
    <row r="1727" spans="1:18" x14ac:dyDescent="0.35">
      <c r="A1727" t="s">
        <v>20993</v>
      </c>
      <c r="B1727" t="s">
        <v>15289</v>
      </c>
      <c r="C1727" t="s">
        <v>20994</v>
      </c>
      <c r="D1727">
        <v>28</v>
      </c>
      <c r="E1727">
        <v>175</v>
      </c>
      <c r="F1727">
        <v>100</v>
      </c>
      <c r="G1727">
        <v>9</v>
      </c>
      <c r="H1727">
        <v>273</v>
      </c>
      <c r="I1727">
        <v>427</v>
      </c>
      <c r="J1727">
        <v>11</v>
      </c>
      <c r="K1727">
        <v>179</v>
      </c>
      <c r="L1727">
        <v>3.5999999999999997E-2</v>
      </c>
      <c r="M1727">
        <v>36.6</v>
      </c>
      <c r="N1727">
        <v>283</v>
      </c>
      <c r="O1727">
        <v>61.837499999999999</v>
      </c>
      <c r="P1727">
        <v>61.837499999999999</v>
      </c>
      <c r="Q1727">
        <v>3360</v>
      </c>
      <c r="R1727" t="s">
        <v>20994</v>
      </c>
    </row>
    <row r="1728" spans="1:18" x14ac:dyDescent="0.35">
      <c r="A1728" t="s">
        <v>18920</v>
      </c>
      <c r="B1728" t="s">
        <v>19342</v>
      </c>
      <c r="C1728" t="s">
        <v>20995</v>
      </c>
      <c r="D1728">
        <v>32.726999999999997</v>
      </c>
      <c r="E1728">
        <v>165</v>
      </c>
      <c r="F1728">
        <v>83</v>
      </c>
      <c r="G1728">
        <v>6</v>
      </c>
      <c r="H1728">
        <v>169</v>
      </c>
      <c r="I1728">
        <v>333</v>
      </c>
      <c r="J1728">
        <v>98</v>
      </c>
      <c r="K1728">
        <v>234</v>
      </c>
      <c r="L1728">
        <v>3.2199999999999997E-8</v>
      </c>
      <c r="M1728">
        <v>54.7</v>
      </c>
      <c r="N1728">
        <v>297</v>
      </c>
      <c r="O1728">
        <v>55.555599999999998</v>
      </c>
      <c r="P1728">
        <v>55.555599999999998</v>
      </c>
      <c r="Q1728">
        <v>5289</v>
      </c>
      <c r="R1728" t="s">
        <v>20995</v>
      </c>
    </row>
    <row r="1729" spans="1:18" x14ac:dyDescent="0.35">
      <c r="A1729" t="s">
        <v>18932</v>
      </c>
      <c r="B1729" t="s">
        <v>20996</v>
      </c>
      <c r="C1729" t="s">
        <v>20997</v>
      </c>
      <c r="D1729">
        <v>27.3</v>
      </c>
      <c r="E1729">
        <v>337</v>
      </c>
      <c r="F1729">
        <v>186</v>
      </c>
      <c r="G1729">
        <v>7</v>
      </c>
      <c r="H1729">
        <v>4</v>
      </c>
      <c r="I1729">
        <v>331</v>
      </c>
      <c r="J1729">
        <v>7</v>
      </c>
      <c r="K1729">
        <v>293</v>
      </c>
      <c r="L1729">
        <v>9.0400000000000004E-21</v>
      </c>
      <c r="M1729">
        <v>91.3</v>
      </c>
      <c r="N1729">
        <v>305</v>
      </c>
      <c r="O1729">
        <v>110.492</v>
      </c>
      <c r="P1729">
        <v>101</v>
      </c>
      <c r="Q1729">
        <v>4407</v>
      </c>
      <c r="R1729" t="s">
        <v>20997</v>
      </c>
    </row>
    <row r="1730" spans="1:18" x14ac:dyDescent="0.35">
      <c r="A1730" t="s">
        <v>18932</v>
      </c>
      <c r="B1730" t="s">
        <v>20998</v>
      </c>
      <c r="C1730" t="s">
        <v>20999</v>
      </c>
      <c r="D1730">
        <v>28.378</v>
      </c>
      <c r="E1730">
        <v>296</v>
      </c>
      <c r="F1730">
        <v>159</v>
      </c>
      <c r="G1730">
        <v>8</v>
      </c>
      <c r="H1730">
        <v>4</v>
      </c>
      <c r="I1730">
        <v>296</v>
      </c>
      <c r="J1730">
        <v>9</v>
      </c>
      <c r="K1730">
        <v>254</v>
      </c>
      <c r="L1730">
        <v>3.41E-25</v>
      </c>
      <c r="M1730">
        <v>103</v>
      </c>
      <c r="N1730">
        <v>295</v>
      </c>
      <c r="O1730">
        <v>100.339</v>
      </c>
      <c r="P1730">
        <v>101</v>
      </c>
      <c r="Q1730">
        <v>4180</v>
      </c>
      <c r="R1730" t="s">
        <v>20999</v>
      </c>
    </row>
    <row r="1731" spans="1:18" x14ac:dyDescent="0.35">
      <c r="A1731" t="s">
        <v>18946</v>
      </c>
      <c r="B1731" t="s">
        <v>15733</v>
      </c>
      <c r="C1731" t="s">
        <v>17381</v>
      </c>
      <c r="D1731">
        <v>22.814</v>
      </c>
      <c r="E1731">
        <v>263</v>
      </c>
      <c r="F1731">
        <v>160</v>
      </c>
      <c r="G1731">
        <v>8</v>
      </c>
      <c r="H1731">
        <v>6</v>
      </c>
      <c r="I1731">
        <v>245</v>
      </c>
      <c r="J1731">
        <v>3</v>
      </c>
      <c r="K1731">
        <v>245</v>
      </c>
      <c r="L1731">
        <v>2.5299999999999999E-6</v>
      </c>
      <c r="M1731">
        <v>47.8</v>
      </c>
      <c r="N1731">
        <v>258</v>
      </c>
      <c r="O1731">
        <v>101.938</v>
      </c>
      <c r="P1731">
        <v>101</v>
      </c>
      <c r="Q1731">
        <v>552</v>
      </c>
      <c r="R1731" t="s">
        <v>17381</v>
      </c>
    </row>
    <row r="1732" spans="1:18" x14ac:dyDescent="0.35">
      <c r="A1732" t="s">
        <v>18947</v>
      </c>
      <c r="B1732" t="s">
        <v>15733</v>
      </c>
      <c r="C1732" t="s">
        <v>17381</v>
      </c>
      <c r="D1732">
        <v>27.193000000000001</v>
      </c>
      <c r="E1732">
        <v>228</v>
      </c>
      <c r="F1732">
        <v>130</v>
      </c>
      <c r="G1732">
        <v>7</v>
      </c>
      <c r="H1732">
        <v>48</v>
      </c>
      <c r="I1732">
        <v>255</v>
      </c>
      <c r="J1732">
        <v>3</v>
      </c>
      <c r="K1732">
        <v>214</v>
      </c>
      <c r="L1732">
        <v>1.11E-4</v>
      </c>
      <c r="M1732">
        <v>43.5</v>
      </c>
      <c r="N1732">
        <v>258</v>
      </c>
      <c r="O1732">
        <v>88.372100000000003</v>
      </c>
      <c r="P1732">
        <v>88.372100000000003</v>
      </c>
      <c r="Q1732">
        <v>1048</v>
      </c>
      <c r="R1732" t="s">
        <v>17381</v>
      </c>
    </row>
    <row r="1733" spans="1:18" x14ac:dyDescent="0.35">
      <c r="A1733" t="s">
        <v>20153</v>
      </c>
      <c r="B1733" t="s">
        <v>20154</v>
      </c>
      <c r="C1733" t="s">
        <v>21000</v>
      </c>
      <c r="D1733">
        <v>34.783000000000001</v>
      </c>
      <c r="E1733">
        <v>69</v>
      </c>
      <c r="F1733">
        <v>32</v>
      </c>
      <c r="G1733">
        <v>3</v>
      </c>
      <c r="H1733">
        <v>39</v>
      </c>
      <c r="I1733">
        <v>107</v>
      </c>
      <c r="J1733">
        <v>3</v>
      </c>
      <c r="K1733">
        <v>58</v>
      </c>
      <c r="L1733">
        <v>0.12</v>
      </c>
      <c r="M1733">
        <v>30.4</v>
      </c>
      <c r="N1733">
        <v>66</v>
      </c>
      <c r="O1733">
        <v>104.545</v>
      </c>
      <c r="P1733">
        <v>101</v>
      </c>
      <c r="Q1733">
        <v>3404</v>
      </c>
      <c r="R1733" t="s">
        <v>21000</v>
      </c>
    </row>
    <row r="1734" spans="1:18" x14ac:dyDescent="0.35">
      <c r="A1734" t="s">
        <v>19038</v>
      </c>
      <c r="B1734" t="s">
        <v>21001</v>
      </c>
      <c r="C1734" t="s">
        <v>21002</v>
      </c>
      <c r="D1734">
        <v>24.167000000000002</v>
      </c>
      <c r="E1734">
        <v>360</v>
      </c>
      <c r="F1734">
        <v>192</v>
      </c>
      <c r="G1734">
        <v>17</v>
      </c>
      <c r="H1734">
        <v>247</v>
      </c>
      <c r="I1734">
        <v>538</v>
      </c>
      <c r="J1734">
        <v>288</v>
      </c>
      <c r="K1734">
        <v>634</v>
      </c>
      <c r="L1734">
        <v>3.2100000000000002E-6</v>
      </c>
      <c r="M1734">
        <v>50.4</v>
      </c>
      <c r="N1734">
        <v>656</v>
      </c>
      <c r="O1734">
        <v>54.878</v>
      </c>
      <c r="P1734">
        <v>54.878</v>
      </c>
      <c r="Q1734">
        <v>3164</v>
      </c>
      <c r="R1734" t="s">
        <v>21002</v>
      </c>
    </row>
    <row r="1735" spans="1:18" x14ac:dyDescent="0.35">
      <c r="A1735" t="s">
        <v>18935</v>
      </c>
      <c r="B1735" t="s">
        <v>21003</v>
      </c>
      <c r="C1735" t="s">
        <v>21004</v>
      </c>
      <c r="D1735">
        <v>53.570999999999998</v>
      </c>
      <c r="E1735">
        <v>168</v>
      </c>
      <c r="F1735">
        <v>72</v>
      </c>
      <c r="G1735">
        <v>2</v>
      </c>
      <c r="H1735">
        <v>6</v>
      </c>
      <c r="I1735">
        <v>167</v>
      </c>
      <c r="J1735">
        <v>31</v>
      </c>
      <c r="K1735">
        <v>198</v>
      </c>
      <c r="L1735">
        <v>9.4400000000000004E-56</v>
      </c>
      <c r="M1735">
        <v>174</v>
      </c>
      <c r="N1735">
        <v>202</v>
      </c>
      <c r="O1735">
        <v>83.168300000000002</v>
      </c>
      <c r="P1735">
        <v>83.168300000000002</v>
      </c>
      <c r="Q1735">
        <v>2304</v>
      </c>
      <c r="R1735" t="s">
        <v>21004</v>
      </c>
    </row>
    <row r="1736" spans="1:18" x14ac:dyDescent="0.35">
      <c r="A1736" t="s">
        <v>19417</v>
      </c>
      <c r="B1736" t="s">
        <v>15304</v>
      </c>
      <c r="C1736" t="s">
        <v>15469</v>
      </c>
      <c r="D1736">
        <v>31.777999999999999</v>
      </c>
      <c r="E1736">
        <v>450</v>
      </c>
      <c r="F1736">
        <v>277</v>
      </c>
      <c r="G1736">
        <v>15</v>
      </c>
      <c r="H1736">
        <v>9</v>
      </c>
      <c r="I1736">
        <v>441</v>
      </c>
      <c r="J1736">
        <v>5</v>
      </c>
      <c r="K1736">
        <v>441</v>
      </c>
      <c r="L1736">
        <v>2.8900000000000002E-57</v>
      </c>
      <c r="M1736">
        <v>196</v>
      </c>
      <c r="N1736">
        <v>464</v>
      </c>
      <c r="O1736">
        <v>96.982799999999997</v>
      </c>
      <c r="P1736">
        <v>96.982799999999997</v>
      </c>
      <c r="Q1736">
        <v>14</v>
      </c>
      <c r="R1736" t="s">
        <v>15469</v>
      </c>
    </row>
    <row r="1737" spans="1:18" x14ac:dyDescent="0.35">
      <c r="A1737" t="s">
        <v>19418</v>
      </c>
      <c r="B1737" t="s">
        <v>15304</v>
      </c>
      <c r="C1737" t="s">
        <v>15469</v>
      </c>
      <c r="D1737">
        <v>23.77</v>
      </c>
      <c r="E1737">
        <v>366</v>
      </c>
      <c r="F1737">
        <v>227</v>
      </c>
      <c r="G1737">
        <v>18</v>
      </c>
      <c r="H1737">
        <v>78</v>
      </c>
      <c r="I1737">
        <v>407</v>
      </c>
      <c r="J1737">
        <v>92</v>
      </c>
      <c r="K1737">
        <v>441</v>
      </c>
      <c r="L1737">
        <v>4.8300000000000002E-8</v>
      </c>
      <c r="M1737">
        <v>55.1</v>
      </c>
      <c r="N1737">
        <v>464</v>
      </c>
      <c r="O1737">
        <v>78.879300000000001</v>
      </c>
      <c r="P1737">
        <v>78.879300000000001</v>
      </c>
      <c r="Q1737">
        <v>60</v>
      </c>
      <c r="R1737" t="s">
        <v>15469</v>
      </c>
    </row>
    <row r="1738" spans="1:18" x14ac:dyDescent="0.35">
      <c r="A1738" t="s">
        <v>19419</v>
      </c>
      <c r="B1738" t="s">
        <v>15304</v>
      </c>
      <c r="C1738" t="s">
        <v>15469</v>
      </c>
      <c r="D1738">
        <v>39.277999999999999</v>
      </c>
      <c r="E1738">
        <v>471</v>
      </c>
      <c r="F1738">
        <v>263</v>
      </c>
      <c r="G1738">
        <v>9</v>
      </c>
      <c r="H1738">
        <v>7</v>
      </c>
      <c r="I1738">
        <v>473</v>
      </c>
      <c r="J1738">
        <v>5</v>
      </c>
      <c r="K1738">
        <v>456</v>
      </c>
      <c r="L1738">
        <v>7.9399999999999999E-99</v>
      </c>
      <c r="M1738">
        <v>305</v>
      </c>
      <c r="N1738">
        <v>464</v>
      </c>
      <c r="O1738">
        <v>101.509</v>
      </c>
      <c r="P1738">
        <v>101</v>
      </c>
      <c r="Q1738">
        <v>1841</v>
      </c>
      <c r="R1738" t="s">
        <v>15469</v>
      </c>
    </row>
    <row r="1739" spans="1:18" x14ac:dyDescent="0.35">
      <c r="A1739" t="s">
        <v>19420</v>
      </c>
      <c r="B1739" t="s">
        <v>15304</v>
      </c>
      <c r="C1739" t="s">
        <v>15469</v>
      </c>
      <c r="D1739">
        <v>22.905000000000001</v>
      </c>
      <c r="E1739">
        <v>358</v>
      </c>
      <c r="F1739">
        <v>199</v>
      </c>
      <c r="G1739">
        <v>13</v>
      </c>
      <c r="H1739">
        <v>145</v>
      </c>
      <c r="I1739">
        <v>459</v>
      </c>
      <c r="J1739">
        <v>2</v>
      </c>
      <c r="K1739">
        <v>325</v>
      </c>
      <c r="L1739">
        <v>4.8799999999999999E-4</v>
      </c>
      <c r="M1739">
        <v>42.7</v>
      </c>
      <c r="N1739">
        <v>464</v>
      </c>
      <c r="O1739">
        <v>77.155199999999994</v>
      </c>
      <c r="P1739">
        <v>77.155199999999994</v>
      </c>
      <c r="Q1739">
        <v>3287</v>
      </c>
      <c r="R1739" t="s">
        <v>15469</v>
      </c>
    </row>
    <row r="1740" spans="1:18" x14ac:dyDescent="0.35">
      <c r="A1740" t="s">
        <v>19421</v>
      </c>
      <c r="B1740" t="s">
        <v>15304</v>
      </c>
      <c r="C1740" t="s">
        <v>15469</v>
      </c>
      <c r="D1740">
        <v>22.268999999999998</v>
      </c>
      <c r="E1740">
        <v>238</v>
      </c>
      <c r="F1740">
        <v>158</v>
      </c>
      <c r="G1740">
        <v>10</v>
      </c>
      <c r="H1740">
        <v>228</v>
      </c>
      <c r="I1740">
        <v>456</v>
      </c>
      <c r="J1740">
        <v>134</v>
      </c>
      <c r="K1740">
        <v>353</v>
      </c>
      <c r="L1740">
        <v>1.35E-4</v>
      </c>
      <c r="M1740">
        <v>44.7</v>
      </c>
      <c r="N1740">
        <v>464</v>
      </c>
      <c r="O1740">
        <v>51.293100000000003</v>
      </c>
      <c r="P1740">
        <v>51.293100000000003</v>
      </c>
      <c r="Q1740">
        <v>3398</v>
      </c>
      <c r="R1740" t="s">
        <v>15469</v>
      </c>
    </row>
    <row r="1741" spans="1:18" x14ac:dyDescent="0.35">
      <c r="A1741" t="s">
        <v>19422</v>
      </c>
      <c r="B1741" t="s">
        <v>15304</v>
      </c>
      <c r="C1741" t="s">
        <v>15469</v>
      </c>
      <c r="D1741">
        <v>38.003999999999998</v>
      </c>
      <c r="E1741">
        <v>471</v>
      </c>
      <c r="F1741">
        <v>272</v>
      </c>
      <c r="G1741">
        <v>4</v>
      </c>
      <c r="H1741">
        <v>9</v>
      </c>
      <c r="I1741">
        <v>478</v>
      </c>
      <c r="J1741">
        <v>5</v>
      </c>
      <c r="K1741">
        <v>456</v>
      </c>
      <c r="L1741">
        <v>7.8100000000000003E-98</v>
      </c>
      <c r="M1741">
        <v>302</v>
      </c>
      <c r="N1741">
        <v>464</v>
      </c>
      <c r="O1741">
        <v>101.509</v>
      </c>
      <c r="P1741">
        <v>101</v>
      </c>
      <c r="Q1741">
        <v>5508</v>
      </c>
      <c r="R1741" t="s">
        <v>15469</v>
      </c>
    </row>
    <row r="1742" spans="1:18" x14ac:dyDescent="0.35">
      <c r="A1742" t="s">
        <v>19423</v>
      </c>
      <c r="B1742" t="s">
        <v>15304</v>
      </c>
      <c r="C1742" t="s">
        <v>15469</v>
      </c>
      <c r="D1742">
        <v>29.49</v>
      </c>
      <c r="E1742">
        <v>451</v>
      </c>
      <c r="F1742">
        <v>303</v>
      </c>
      <c r="G1742">
        <v>11</v>
      </c>
      <c r="H1742">
        <v>150</v>
      </c>
      <c r="I1742">
        <v>593</v>
      </c>
      <c r="J1742">
        <v>1</v>
      </c>
      <c r="K1742">
        <v>443</v>
      </c>
      <c r="L1742">
        <v>1.02E-53</v>
      </c>
      <c r="M1742">
        <v>190</v>
      </c>
      <c r="N1742">
        <v>464</v>
      </c>
      <c r="O1742">
        <v>97.198300000000003</v>
      </c>
      <c r="P1742">
        <v>97.198300000000003</v>
      </c>
      <c r="Q1742">
        <v>5820</v>
      </c>
      <c r="R1742" t="s">
        <v>15469</v>
      </c>
    </row>
    <row r="1743" spans="1:18" x14ac:dyDescent="0.35">
      <c r="A1743" t="s">
        <v>18932</v>
      </c>
      <c r="B1743" t="s">
        <v>21005</v>
      </c>
      <c r="C1743" t="s">
        <v>21006</v>
      </c>
      <c r="D1743">
        <v>46.97</v>
      </c>
      <c r="E1743">
        <v>330</v>
      </c>
      <c r="F1743">
        <v>163</v>
      </c>
      <c r="G1743">
        <v>3</v>
      </c>
      <c r="H1743">
        <v>1</v>
      </c>
      <c r="I1743">
        <v>328</v>
      </c>
      <c r="J1743">
        <v>1</v>
      </c>
      <c r="K1743">
        <v>320</v>
      </c>
      <c r="L1743">
        <v>1.4499999999999999E-81</v>
      </c>
      <c r="M1743">
        <v>251</v>
      </c>
      <c r="N1743">
        <v>322</v>
      </c>
      <c r="O1743">
        <v>102.48399999999999</v>
      </c>
      <c r="P1743">
        <v>101</v>
      </c>
      <c r="Q1743">
        <v>4085</v>
      </c>
      <c r="R1743" t="s">
        <v>21006</v>
      </c>
    </row>
    <row r="1744" spans="1:18" x14ac:dyDescent="0.35">
      <c r="A1744" t="s">
        <v>18920</v>
      </c>
      <c r="B1744" t="s">
        <v>21007</v>
      </c>
      <c r="C1744" t="s">
        <v>21008</v>
      </c>
      <c r="D1744">
        <v>33.917999999999999</v>
      </c>
      <c r="E1744">
        <v>171</v>
      </c>
      <c r="F1744">
        <v>97</v>
      </c>
      <c r="G1744">
        <v>4</v>
      </c>
      <c r="H1744">
        <v>170</v>
      </c>
      <c r="I1744">
        <v>337</v>
      </c>
      <c r="J1744">
        <v>110</v>
      </c>
      <c r="K1744">
        <v>267</v>
      </c>
      <c r="L1744">
        <v>1.7700000000000001E-9</v>
      </c>
      <c r="M1744">
        <v>58.2</v>
      </c>
      <c r="N1744">
        <v>279</v>
      </c>
      <c r="O1744">
        <v>61.290300000000002</v>
      </c>
      <c r="P1744">
        <v>61.290300000000002</v>
      </c>
      <c r="Q1744">
        <v>5206</v>
      </c>
      <c r="R1744" t="s">
        <v>21008</v>
      </c>
    </row>
    <row r="1745" spans="1:18" x14ac:dyDescent="0.35">
      <c r="A1745" t="s">
        <v>18946</v>
      </c>
      <c r="B1745" t="s">
        <v>17140</v>
      </c>
      <c r="C1745" t="s">
        <v>17141</v>
      </c>
      <c r="D1745">
        <v>25.911999999999999</v>
      </c>
      <c r="E1745">
        <v>274</v>
      </c>
      <c r="F1745">
        <v>147</v>
      </c>
      <c r="G1745">
        <v>9</v>
      </c>
      <c r="H1745">
        <v>5</v>
      </c>
      <c r="I1745">
        <v>245</v>
      </c>
      <c r="J1745">
        <v>4</v>
      </c>
      <c r="K1745">
        <v>254</v>
      </c>
      <c r="L1745">
        <v>3.2300000000000001E-11</v>
      </c>
      <c r="M1745">
        <v>62.4</v>
      </c>
      <c r="N1745">
        <v>256</v>
      </c>
      <c r="O1745">
        <v>107.03100000000001</v>
      </c>
      <c r="P1745">
        <v>101</v>
      </c>
      <c r="Q1745">
        <v>361</v>
      </c>
      <c r="R1745" t="s">
        <v>17141</v>
      </c>
    </row>
    <row r="1746" spans="1:18" x14ac:dyDescent="0.35">
      <c r="A1746" t="s">
        <v>18917</v>
      </c>
      <c r="B1746" t="s">
        <v>17140</v>
      </c>
      <c r="C1746" t="s">
        <v>17141</v>
      </c>
      <c r="D1746">
        <v>32.639000000000003</v>
      </c>
      <c r="E1746">
        <v>144</v>
      </c>
      <c r="F1746">
        <v>51</v>
      </c>
      <c r="G1746">
        <v>7</v>
      </c>
      <c r="H1746">
        <v>128</v>
      </c>
      <c r="I1746">
        <v>265</v>
      </c>
      <c r="J1746">
        <v>1</v>
      </c>
      <c r="K1746">
        <v>104</v>
      </c>
      <c r="L1746">
        <v>1.7999999999999999E-6</v>
      </c>
      <c r="M1746">
        <v>49.3</v>
      </c>
      <c r="N1746">
        <v>256</v>
      </c>
      <c r="O1746">
        <v>56.25</v>
      </c>
      <c r="P1746">
        <v>56.25</v>
      </c>
      <c r="Q1746">
        <v>5604</v>
      </c>
      <c r="R1746" t="s">
        <v>17141</v>
      </c>
    </row>
    <row r="1747" spans="1:18" x14ac:dyDescent="0.35">
      <c r="A1747" t="s">
        <v>19104</v>
      </c>
      <c r="B1747" t="s">
        <v>18454</v>
      </c>
      <c r="C1747" t="s">
        <v>18455</v>
      </c>
      <c r="D1747">
        <v>20</v>
      </c>
      <c r="E1747">
        <v>120</v>
      </c>
      <c r="F1747">
        <v>80</v>
      </c>
      <c r="G1747">
        <v>4</v>
      </c>
      <c r="H1747">
        <v>37</v>
      </c>
      <c r="I1747">
        <v>143</v>
      </c>
      <c r="J1747">
        <v>10</v>
      </c>
      <c r="K1747">
        <v>126</v>
      </c>
      <c r="L1747">
        <v>0.25</v>
      </c>
      <c r="M1747">
        <v>31.2</v>
      </c>
      <c r="N1747">
        <v>145</v>
      </c>
      <c r="O1747">
        <v>82.758600000000001</v>
      </c>
      <c r="P1747">
        <v>82.758600000000001</v>
      </c>
      <c r="Q1747">
        <v>5965</v>
      </c>
      <c r="R1747" t="s">
        <v>18455</v>
      </c>
    </row>
    <row r="1748" spans="1:18" x14ac:dyDescent="0.35">
      <c r="A1748" t="s">
        <v>18947</v>
      </c>
      <c r="B1748" t="s">
        <v>18152</v>
      </c>
      <c r="C1748" t="s">
        <v>18153</v>
      </c>
      <c r="D1748">
        <v>26.635999999999999</v>
      </c>
      <c r="E1748">
        <v>214</v>
      </c>
      <c r="F1748">
        <v>114</v>
      </c>
      <c r="G1748">
        <v>8</v>
      </c>
      <c r="H1748">
        <v>48</v>
      </c>
      <c r="I1748">
        <v>232</v>
      </c>
      <c r="J1748">
        <v>3</v>
      </c>
      <c r="K1748">
        <v>202</v>
      </c>
      <c r="L1748">
        <v>3.0000000000000001E-3</v>
      </c>
      <c r="M1748">
        <v>39.299999999999997</v>
      </c>
      <c r="N1748">
        <v>257</v>
      </c>
      <c r="O1748">
        <v>83.268500000000003</v>
      </c>
      <c r="P1748">
        <v>83.268500000000003</v>
      </c>
      <c r="Q1748">
        <v>1131</v>
      </c>
      <c r="R1748" t="s">
        <v>18153</v>
      </c>
    </row>
    <row r="1749" spans="1:18" x14ac:dyDescent="0.35">
      <c r="A1749" t="s">
        <v>18943</v>
      </c>
      <c r="B1749" t="s">
        <v>18152</v>
      </c>
      <c r="C1749" t="s">
        <v>18153</v>
      </c>
      <c r="D1749">
        <v>27.879000000000001</v>
      </c>
      <c r="E1749">
        <v>165</v>
      </c>
      <c r="F1749">
        <v>80</v>
      </c>
      <c r="G1749">
        <v>6</v>
      </c>
      <c r="H1749">
        <v>30</v>
      </c>
      <c r="I1749">
        <v>169</v>
      </c>
      <c r="J1749">
        <v>3</v>
      </c>
      <c r="K1749">
        <v>153</v>
      </c>
      <c r="L1749">
        <v>4.9200000000000003E-5</v>
      </c>
      <c r="M1749">
        <v>44.3</v>
      </c>
      <c r="N1749">
        <v>257</v>
      </c>
      <c r="O1749">
        <v>64.202299999999994</v>
      </c>
      <c r="P1749">
        <v>64.202299999999994</v>
      </c>
      <c r="Q1749">
        <v>1329</v>
      </c>
      <c r="R1749" t="s">
        <v>18153</v>
      </c>
    </row>
    <row r="1750" spans="1:18" x14ac:dyDescent="0.35">
      <c r="A1750" t="s">
        <v>18940</v>
      </c>
      <c r="B1750" t="s">
        <v>21009</v>
      </c>
      <c r="C1750" t="s">
        <v>21010</v>
      </c>
      <c r="D1750">
        <v>39.704000000000001</v>
      </c>
      <c r="E1750">
        <v>743</v>
      </c>
      <c r="F1750">
        <v>418</v>
      </c>
      <c r="G1750">
        <v>10</v>
      </c>
      <c r="H1750">
        <v>12</v>
      </c>
      <c r="I1750">
        <v>740</v>
      </c>
      <c r="J1750">
        <v>4</v>
      </c>
      <c r="K1750">
        <v>730</v>
      </c>
      <c r="L1750">
        <v>4.14E-150</v>
      </c>
      <c r="M1750">
        <v>456</v>
      </c>
      <c r="N1750">
        <v>734</v>
      </c>
      <c r="O1750">
        <v>101.226</v>
      </c>
      <c r="P1750">
        <v>101</v>
      </c>
      <c r="Q1750">
        <v>4601</v>
      </c>
      <c r="R1750" t="s">
        <v>21010</v>
      </c>
    </row>
    <row r="1751" spans="1:18" x14ac:dyDescent="0.35">
      <c r="A1751" t="s">
        <v>18932</v>
      </c>
      <c r="B1751" t="s">
        <v>21011</v>
      </c>
      <c r="C1751" t="s">
        <v>21012</v>
      </c>
      <c r="D1751">
        <v>31.818000000000001</v>
      </c>
      <c r="E1751">
        <v>330</v>
      </c>
      <c r="F1751">
        <v>169</v>
      </c>
      <c r="G1751">
        <v>11</v>
      </c>
      <c r="H1751">
        <v>4</v>
      </c>
      <c r="I1751">
        <v>326</v>
      </c>
      <c r="J1751">
        <v>6</v>
      </c>
      <c r="K1751">
        <v>286</v>
      </c>
      <c r="L1751">
        <v>3.2699999999999999E-25</v>
      </c>
      <c r="M1751">
        <v>103</v>
      </c>
      <c r="N1751">
        <v>292</v>
      </c>
      <c r="O1751">
        <v>113.014</v>
      </c>
      <c r="P1751">
        <v>101</v>
      </c>
      <c r="Q1751">
        <v>4177</v>
      </c>
      <c r="R1751" t="s">
        <v>21012</v>
      </c>
    </row>
    <row r="1752" spans="1:18" x14ac:dyDescent="0.35">
      <c r="A1752" t="s">
        <v>19123</v>
      </c>
      <c r="B1752" t="s">
        <v>21013</v>
      </c>
      <c r="C1752" t="s">
        <v>21014</v>
      </c>
      <c r="D1752">
        <v>23.312999999999999</v>
      </c>
      <c r="E1752">
        <v>163</v>
      </c>
      <c r="F1752">
        <v>121</v>
      </c>
      <c r="G1752">
        <v>2</v>
      </c>
      <c r="H1752">
        <v>3</v>
      </c>
      <c r="I1752">
        <v>165</v>
      </c>
      <c r="J1752">
        <v>3</v>
      </c>
      <c r="K1752">
        <v>161</v>
      </c>
      <c r="L1752">
        <v>1.2999999999999999E-2</v>
      </c>
      <c r="M1752">
        <v>35.799999999999997</v>
      </c>
      <c r="N1752">
        <v>196</v>
      </c>
      <c r="O1752">
        <v>83.163300000000007</v>
      </c>
      <c r="P1752">
        <v>83.163300000000007</v>
      </c>
      <c r="Q1752">
        <v>5456</v>
      </c>
      <c r="R1752" t="s">
        <v>21014</v>
      </c>
    </row>
    <row r="1753" spans="1:18" x14ac:dyDescent="0.35">
      <c r="A1753" t="s">
        <v>18935</v>
      </c>
      <c r="B1753" t="s">
        <v>19360</v>
      </c>
      <c r="C1753" t="s">
        <v>21015</v>
      </c>
      <c r="D1753">
        <v>36.709000000000003</v>
      </c>
      <c r="E1753">
        <v>158</v>
      </c>
      <c r="F1753">
        <v>88</v>
      </c>
      <c r="G1753">
        <v>3</v>
      </c>
      <c r="H1753">
        <v>2</v>
      </c>
      <c r="I1753">
        <v>159</v>
      </c>
      <c r="J1753">
        <v>4</v>
      </c>
      <c r="K1753">
        <v>149</v>
      </c>
      <c r="L1753">
        <v>2.7999999999999998E-28</v>
      </c>
      <c r="M1753">
        <v>103</v>
      </c>
      <c r="N1753">
        <v>160</v>
      </c>
      <c r="O1753">
        <v>98.75</v>
      </c>
      <c r="P1753">
        <v>98.75</v>
      </c>
      <c r="Q1753">
        <v>2584</v>
      </c>
      <c r="R1753" t="s">
        <v>21015</v>
      </c>
    </row>
    <row r="1754" spans="1:18" x14ac:dyDescent="0.35">
      <c r="A1754" t="s">
        <v>18935</v>
      </c>
      <c r="B1754" t="s">
        <v>19224</v>
      </c>
      <c r="C1754" t="s">
        <v>21016</v>
      </c>
      <c r="D1754">
        <v>46.667000000000002</v>
      </c>
      <c r="E1754">
        <v>165</v>
      </c>
      <c r="F1754">
        <v>82</v>
      </c>
      <c r="G1754">
        <v>1</v>
      </c>
      <c r="H1754">
        <v>4</v>
      </c>
      <c r="I1754">
        <v>162</v>
      </c>
      <c r="J1754">
        <v>6</v>
      </c>
      <c r="K1754">
        <v>170</v>
      </c>
      <c r="L1754">
        <v>2.74E-55</v>
      </c>
      <c r="M1754">
        <v>172</v>
      </c>
      <c r="N1754">
        <v>179</v>
      </c>
      <c r="O1754">
        <v>92.178799999999995</v>
      </c>
      <c r="P1754">
        <v>92.178799999999995</v>
      </c>
      <c r="Q1754">
        <v>2317</v>
      </c>
      <c r="R1754" t="s">
        <v>21016</v>
      </c>
    </row>
    <row r="1755" spans="1:18" x14ac:dyDescent="0.35">
      <c r="A1755" t="s">
        <v>18935</v>
      </c>
      <c r="B1755" t="s">
        <v>21017</v>
      </c>
      <c r="C1755" t="s">
        <v>21018</v>
      </c>
      <c r="D1755">
        <v>41.667000000000002</v>
      </c>
      <c r="E1755">
        <v>156</v>
      </c>
      <c r="F1755">
        <v>78</v>
      </c>
      <c r="G1755">
        <v>5</v>
      </c>
      <c r="H1755">
        <v>4</v>
      </c>
      <c r="I1755">
        <v>158</v>
      </c>
      <c r="J1755">
        <v>5</v>
      </c>
      <c r="K1755">
        <v>148</v>
      </c>
      <c r="L1755">
        <v>2.5100000000000001E-30</v>
      </c>
      <c r="M1755">
        <v>108</v>
      </c>
      <c r="N1755">
        <v>165</v>
      </c>
      <c r="O1755">
        <v>94.545500000000004</v>
      </c>
      <c r="P1755">
        <v>94.545500000000004</v>
      </c>
      <c r="Q1755">
        <v>2483</v>
      </c>
      <c r="R1755" t="s">
        <v>21018</v>
      </c>
    </row>
    <row r="1756" spans="1:18" x14ac:dyDescent="0.35">
      <c r="A1756" t="s">
        <v>19000</v>
      </c>
      <c r="B1756" t="s">
        <v>21019</v>
      </c>
      <c r="C1756" t="s">
        <v>21020</v>
      </c>
      <c r="D1756">
        <v>40.825000000000003</v>
      </c>
      <c r="E1756">
        <v>970</v>
      </c>
      <c r="F1756">
        <v>511</v>
      </c>
      <c r="G1756">
        <v>13</v>
      </c>
      <c r="H1756">
        <v>25</v>
      </c>
      <c r="I1756">
        <v>945</v>
      </c>
      <c r="J1756">
        <v>7</v>
      </c>
      <c r="K1756">
        <v>962</v>
      </c>
      <c r="L1756">
        <v>0</v>
      </c>
      <c r="M1756">
        <v>705</v>
      </c>
      <c r="N1756">
        <v>963</v>
      </c>
      <c r="O1756">
        <v>100.727</v>
      </c>
      <c r="P1756">
        <v>101</v>
      </c>
      <c r="Q1756">
        <v>1974</v>
      </c>
      <c r="R1756" t="s">
        <v>21020</v>
      </c>
    </row>
    <row r="1757" spans="1:18" x14ac:dyDescent="0.35">
      <c r="A1757" t="s">
        <v>18946</v>
      </c>
      <c r="B1757" t="s">
        <v>15179</v>
      </c>
      <c r="C1757" t="s">
        <v>15180</v>
      </c>
      <c r="D1757">
        <v>25.448</v>
      </c>
      <c r="E1757">
        <v>279</v>
      </c>
      <c r="F1757">
        <v>152</v>
      </c>
      <c r="G1757">
        <v>12</v>
      </c>
      <c r="H1757">
        <v>1</v>
      </c>
      <c r="I1757">
        <v>249</v>
      </c>
      <c r="J1757">
        <v>1</v>
      </c>
      <c r="K1757">
        <v>253</v>
      </c>
      <c r="L1757">
        <v>4.9E-9</v>
      </c>
      <c r="M1757">
        <v>55.8</v>
      </c>
      <c r="N1757">
        <v>264</v>
      </c>
      <c r="O1757">
        <v>105.682</v>
      </c>
      <c r="P1757">
        <v>101</v>
      </c>
      <c r="Q1757">
        <v>430</v>
      </c>
      <c r="R1757" t="s">
        <v>15180</v>
      </c>
    </row>
    <row r="1758" spans="1:18" x14ac:dyDescent="0.35">
      <c r="A1758" t="s">
        <v>18946</v>
      </c>
      <c r="B1758" t="s">
        <v>15640</v>
      </c>
      <c r="C1758" t="s">
        <v>15641</v>
      </c>
      <c r="D1758">
        <v>29.347999999999999</v>
      </c>
      <c r="E1758">
        <v>184</v>
      </c>
      <c r="F1758">
        <v>93</v>
      </c>
      <c r="G1758">
        <v>7</v>
      </c>
      <c r="H1758">
        <v>6</v>
      </c>
      <c r="I1758">
        <v>158</v>
      </c>
      <c r="J1758">
        <v>3</v>
      </c>
      <c r="K1758">
        <v>180</v>
      </c>
      <c r="L1758">
        <v>8.7800000000000006E-6</v>
      </c>
      <c r="M1758">
        <v>46.2</v>
      </c>
      <c r="N1758">
        <v>249</v>
      </c>
      <c r="O1758">
        <v>73.895600000000002</v>
      </c>
      <c r="P1758">
        <v>73.895600000000002</v>
      </c>
      <c r="Q1758">
        <v>591</v>
      </c>
      <c r="R1758" t="s">
        <v>15641</v>
      </c>
    </row>
    <row r="1759" spans="1:18" x14ac:dyDescent="0.35">
      <c r="A1759" t="s">
        <v>18940</v>
      </c>
      <c r="B1759" t="s">
        <v>21021</v>
      </c>
      <c r="C1759" t="s">
        <v>21022</v>
      </c>
      <c r="D1759">
        <v>41.341999999999999</v>
      </c>
      <c r="E1759">
        <v>745</v>
      </c>
      <c r="F1759">
        <v>415</v>
      </c>
      <c r="G1759">
        <v>9</v>
      </c>
      <c r="H1759">
        <v>2</v>
      </c>
      <c r="I1759">
        <v>740</v>
      </c>
      <c r="J1759">
        <v>10</v>
      </c>
      <c r="K1759">
        <v>738</v>
      </c>
      <c r="L1759">
        <v>3.5400000000000001E-144</v>
      </c>
      <c r="M1759">
        <v>440</v>
      </c>
      <c r="N1759">
        <v>740</v>
      </c>
      <c r="O1759">
        <v>100.676</v>
      </c>
      <c r="P1759">
        <v>101</v>
      </c>
      <c r="Q1759">
        <v>4626</v>
      </c>
      <c r="R1759" t="s">
        <v>21022</v>
      </c>
    </row>
    <row r="1760" spans="1:18" x14ac:dyDescent="0.35">
      <c r="A1760" t="s">
        <v>18932</v>
      </c>
      <c r="B1760" t="s">
        <v>18846</v>
      </c>
      <c r="C1760" t="s">
        <v>21023</v>
      </c>
      <c r="D1760">
        <v>29.276</v>
      </c>
      <c r="E1760">
        <v>304</v>
      </c>
      <c r="F1760">
        <v>162</v>
      </c>
      <c r="G1760">
        <v>8</v>
      </c>
      <c r="H1760">
        <v>1</v>
      </c>
      <c r="I1760">
        <v>300</v>
      </c>
      <c r="J1760">
        <v>1</v>
      </c>
      <c r="K1760">
        <v>255</v>
      </c>
      <c r="L1760">
        <v>3.6500000000000001E-22</v>
      </c>
      <c r="M1760">
        <v>95.1</v>
      </c>
      <c r="N1760">
        <v>298</v>
      </c>
      <c r="O1760">
        <v>102.01300000000001</v>
      </c>
      <c r="P1760">
        <v>101</v>
      </c>
      <c r="Q1760">
        <v>4311</v>
      </c>
      <c r="R1760" t="s">
        <v>21023</v>
      </c>
    </row>
    <row r="1761" spans="1:18" x14ac:dyDescent="0.35">
      <c r="A1761" t="s">
        <v>18946</v>
      </c>
      <c r="B1761" t="s">
        <v>16003</v>
      </c>
      <c r="C1761" t="s">
        <v>16714</v>
      </c>
      <c r="D1761">
        <v>24.335999999999999</v>
      </c>
      <c r="E1761">
        <v>226</v>
      </c>
      <c r="F1761">
        <v>149</v>
      </c>
      <c r="G1761">
        <v>8</v>
      </c>
      <c r="H1761">
        <v>5</v>
      </c>
      <c r="I1761">
        <v>216</v>
      </c>
      <c r="J1761">
        <v>4</v>
      </c>
      <c r="K1761">
        <v>221</v>
      </c>
      <c r="L1761">
        <v>4.85E-5</v>
      </c>
      <c r="M1761">
        <v>43.9</v>
      </c>
      <c r="N1761">
        <v>252</v>
      </c>
      <c r="O1761">
        <v>89.682500000000005</v>
      </c>
      <c r="P1761">
        <v>89.682500000000005</v>
      </c>
      <c r="Q1761">
        <v>655</v>
      </c>
      <c r="R1761" t="s">
        <v>16714</v>
      </c>
    </row>
    <row r="1762" spans="1:18" x14ac:dyDescent="0.35">
      <c r="A1762" t="s">
        <v>18946</v>
      </c>
      <c r="B1762" t="s">
        <v>15605</v>
      </c>
      <c r="C1762" t="s">
        <v>17834</v>
      </c>
      <c r="D1762">
        <v>26.866</v>
      </c>
      <c r="E1762">
        <v>268</v>
      </c>
      <c r="F1762">
        <v>142</v>
      </c>
      <c r="G1762">
        <v>8</v>
      </c>
      <c r="H1762">
        <v>6</v>
      </c>
      <c r="I1762">
        <v>248</v>
      </c>
      <c r="J1762">
        <v>7</v>
      </c>
      <c r="K1762">
        <v>245</v>
      </c>
      <c r="L1762">
        <v>4.9100000000000004E-6</v>
      </c>
      <c r="M1762">
        <v>47</v>
      </c>
      <c r="N1762">
        <v>251</v>
      </c>
      <c r="O1762">
        <v>106.773</v>
      </c>
      <c r="P1762">
        <v>101</v>
      </c>
      <c r="Q1762">
        <v>571</v>
      </c>
      <c r="R1762" t="s">
        <v>17834</v>
      </c>
    </row>
    <row r="1763" spans="1:18" x14ac:dyDescent="0.35">
      <c r="A1763" t="s">
        <v>18946</v>
      </c>
      <c r="B1763" t="s">
        <v>17526</v>
      </c>
      <c r="C1763" t="s">
        <v>17527</v>
      </c>
      <c r="D1763">
        <v>23.887</v>
      </c>
      <c r="E1763">
        <v>247</v>
      </c>
      <c r="F1763">
        <v>153</v>
      </c>
      <c r="G1763">
        <v>9</v>
      </c>
      <c r="H1763">
        <v>1</v>
      </c>
      <c r="I1763">
        <v>225</v>
      </c>
      <c r="J1763">
        <v>1</v>
      </c>
      <c r="K1763">
        <v>234</v>
      </c>
      <c r="L1763">
        <v>2.2800000000000001E-4</v>
      </c>
      <c r="M1763">
        <v>42</v>
      </c>
      <c r="N1763">
        <v>256</v>
      </c>
      <c r="O1763">
        <v>96.484399999999994</v>
      </c>
      <c r="P1763">
        <v>96.484399999999994</v>
      </c>
      <c r="Q1763">
        <v>746</v>
      </c>
      <c r="R1763" t="s">
        <v>17527</v>
      </c>
    </row>
    <row r="1764" spans="1:18" x14ac:dyDescent="0.35">
      <c r="A1764" t="s">
        <v>18946</v>
      </c>
      <c r="B1764" t="s">
        <v>15039</v>
      </c>
      <c r="C1764" t="s">
        <v>21024</v>
      </c>
      <c r="D1764">
        <v>23.332999999999998</v>
      </c>
      <c r="E1764">
        <v>180</v>
      </c>
      <c r="F1764">
        <v>126</v>
      </c>
      <c r="G1764">
        <v>4</v>
      </c>
      <c r="H1764">
        <v>67</v>
      </c>
      <c r="I1764">
        <v>245</v>
      </c>
      <c r="J1764">
        <v>5</v>
      </c>
      <c r="K1764">
        <v>173</v>
      </c>
      <c r="L1764">
        <v>4.5600000000000003E-4</v>
      </c>
      <c r="M1764">
        <v>40.4</v>
      </c>
      <c r="N1764">
        <v>175</v>
      </c>
      <c r="O1764">
        <v>102.857</v>
      </c>
      <c r="P1764">
        <v>101</v>
      </c>
      <c r="Q1764">
        <v>780</v>
      </c>
      <c r="R1764" t="s">
        <v>21024</v>
      </c>
    </row>
    <row r="1765" spans="1:18" x14ac:dyDescent="0.35">
      <c r="A1765" t="s">
        <v>18978</v>
      </c>
      <c r="B1765" t="s">
        <v>18038</v>
      </c>
      <c r="C1765" t="s">
        <v>18039</v>
      </c>
      <c r="D1765">
        <v>28.916</v>
      </c>
      <c r="E1765">
        <v>249</v>
      </c>
      <c r="F1765">
        <v>151</v>
      </c>
      <c r="G1765">
        <v>10</v>
      </c>
      <c r="H1765">
        <v>362</v>
      </c>
      <c r="I1765">
        <v>604</v>
      </c>
      <c r="J1765">
        <v>4</v>
      </c>
      <c r="K1765">
        <v>232</v>
      </c>
      <c r="L1765">
        <v>2.3599999999999999E-14</v>
      </c>
      <c r="M1765">
        <v>74.7</v>
      </c>
      <c r="N1765">
        <v>261</v>
      </c>
      <c r="O1765">
        <v>95.402299999999997</v>
      </c>
      <c r="P1765">
        <v>95.402299999999997</v>
      </c>
      <c r="Q1765">
        <v>145</v>
      </c>
      <c r="R1765" t="s">
        <v>18039</v>
      </c>
    </row>
    <row r="1766" spans="1:18" x14ac:dyDescent="0.35">
      <c r="A1766" t="s">
        <v>19000</v>
      </c>
      <c r="B1766" t="s">
        <v>21025</v>
      </c>
      <c r="C1766" t="s">
        <v>21026</v>
      </c>
      <c r="D1766">
        <v>25.939</v>
      </c>
      <c r="E1766">
        <v>559</v>
      </c>
      <c r="F1766">
        <v>342</v>
      </c>
      <c r="G1766">
        <v>19</v>
      </c>
      <c r="H1766">
        <v>74</v>
      </c>
      <c r="I1766">
        <v>619</v>
      </c>
      <c r="J1766">
        <v>12</v>
      </c>
      <c r="K1766">
        <v>511</v>
      </c>
      <c r="L1766">
        <v>1.52E-26</v>
      </c>
      <c r="M1766">
        <v>117</v>
      </c>
      <c r="N1766">
        <v>763</v>
      </c>
      <c r="O1766">
        <v>73.263400000000004</v>
      </c>
      <c r="P1766">
        <v>73.263400000000004</v>
      </c>
      <c r="Q1766">
        <v>2082</v>
      </c>
      <c r="R1766" t="s">
        <v>21026</v>
      </c>
    </row>
    <row r="1767" spans="1:18" x14ac:dyDescent="0.35">
      <c r="A1767" t="s">
        <v>18940</v>
      </c>
      <c r="B1767" t="s">
        <v>21025</v>
      </c>
      <c r="C1767" t="s">
        <v>21026</v>
      </c>
      <c r="D1767">
        <v>28.48</v>
      </c>
      <c r="E1767">
        <v>783</v>
      </c>
      <c r="F1767">
        <v>490</v>
      </c>
      <c r="G1767">
        <v>18</v>
      </c>
      <c r="H1767">
        <v>3</v>
      </c>
      <c r="I1767">
        <v>743</v>
      </c>
      <c r="J1767">
        <v>1</v>
      </c>
      <c r="K1767">
        <v>755</v>
      </c>
      <c r="L1767">
        <v>4.7500000000000003E-83</v>
      </c>
      <c r="M1767">
        <v>280</v>
      </c>
      <c r="N1767">
        <v>763</v>
      </c>
      <c r="O1767">
        <v>102.621</v>
      </c>
      <c r="P1767">
        <v>101</v>
      </c>
      <c r="Q1767">
        <v>4728</v>
      </c>
      <c r="R1767" t="s">
        <v>21026</v>
      </c>
    </row>
    <row r="1768" spans="1:18" x14ac:dyDescent="0.35">
      <c r="A1768" t="s">
        <v>18946</v>
      </c>
      <c r="B1768" t="s">
        <v>15293</v>
      </c>
      <c r="C1768" t="s">
        <v>15294</v>
      </c>
      <c r="D1768">
        <v>28.177</v>
      </c>
      <c r="E1768">
        <v>181</v>
      </c>
      <c r="F1768">
        <v>93</v>
      </c>
      <c r="G1768">
        <v>6</v>
      </c>
      <c r="H1768">
        <v>6</v>
      </c>
      <c r="I1768">
        <v>155</v>
      </c>
      <c r="J1768">
        <v>3</v>
      </c>
      <c r="K1768">
        <v>177</v>
      </c>
      <c r="L1768">
        <v>6.7500000000000002E-8</v>
      </c>
      <c r="M1768">
        <v>52.4</v>
      </c>
      <c r="N1768">
        <v>242</v>
      </c>
      <c r="O1768">
        <v>74.793400000000005</v>
      </c>
      <c r="P1768">
        <v>74.793400000000005</v>
      </c>
      <c r="Q1768">
        <v>467</v>
      </c>
      <c r="R1768" t="s">
        <v>15294</v>
      </c>
    </row>
    <row r="1769" spans="1:18" x14ac:dyDescent="0.35">
      <c r="A1769" t="s">
        <v>18935</v>
      </c>
      <c r="B1769" t="s">
        <v>21027</v>
      </c>
      <c r="C1769" t="s">
        <v>21028</v>
      </c>
      <c r="D1769">
        <v>48.192999999999998</v>
      </c>
      <c r="E1769">
        <v>166</v>
      </c>
      <c r="F1769">
        <v>80</v>
      </c>
      <c r="G1769">
        <v>1</v>
      </c>
      <c r="H1769">
        <v>4</v>
      </c>
      <c r="I1769">
        <v>163</v>
      </c>
      <c r="J1769">
        <v>6</v>
      </c>
      <c r="K1769">
        <v>171</v>
      </c>
      <c r="L1769">
        <v>2.2799999999999998E-56</v>
      </c>
      <c r="M1769">
        <v>175</v>
      </c>
      <c r="N1769">
        <v>179</v>
      </c>
      <c r="O1769">
        <v>92.737399999999994</v>
      </c>
      <c r="P1769">
        <v>92.737399999999994</v>
      </c>
      <c r="Q1769">
        <v>2292</v>
      </c>
      <c r="R1769" t="s">
        <v>21028</v>
      </c>
    </row>
    <row r="1770" spans="1:18" x14ac:dyDescent="0.35">
      <c r="A1770" t="s">
        <v>19290</v>
      </c>
      <c r="B1770" t="s">
        <v>15196</v>
      </c>
      <c r="C1770" t="s">
        <v>21029</v>
      </c>
      <c r="D1770">
        <v>23.577000000000002</v>
      </c>
      <c r="E1770">
        <v>123</v>
      </c>
      <c r="F1770">
        <v>92</v>
      </c>
      <c r="G1770">
        <v>2</v>
      </c>
      <c r="H1770">
        <v>32</v>
      </c>
      <c r="I1770">
        <v>153</v>
      </c>
      <c r="J1770">
        <v>22</v>
      </c>
      <c r="K1770">
        <v>143</v>
      </c>
      <c r="L1770">
        <v>0.26</v>
      </c>
      <c r="M1770">
        <v>30.8</v>
      </c>
      <c r="N1770">
        <v>144</v>
      </c>
      <c r="O1770">
        <v>85.416700000000006</v>
      </c>
      <c r="P1770">
        <v>85.416700000000006</v>
      </c>
      <c r="Q1770">
        <v>5891</v>
      </c>
      <c r="R1770" t="s">
        <v>21029</v>
      </c>
    </row>
    <row r="1771" spans="1:18" x14ac:dyDescent="0.35">
      <c r="A1771" t="s">
        <v>19104</v>
      </c>
      <c r="B1771" t="s">
        <v>15196</v>
      </c>
      <c r="C1771" t="s">
        <v>21029</v>
      </c>
      <c r="D1771">
        <v>26.712</v>
      </c>
      <c r="E1771">
        <v>146</v>
      </c>
      <c r="F1771">
        <v>93</v>
      </c>
      <c r="G1771">
        <v>6</v>
      </c>
      <c r="H1771">
        <v>37</v>
      </c>
      <c r="I1771">
        <v>181</v>
      </c>
      <c r="J1771">
        <v>10</v>
      </c>
      <c r="K1771">
        <v>142</v>
      </c>
      <c r="L1771">
        <v>1E-3</v>
      </c>
      <c r="M1771">
        <v>38.1</v>
      </c>
      <c r="N1771">
        <v>144</v>
      </c>
      <c r="O1771">
        <v>101.389</v>
      </c>
      <c r="P1771">
        <v>101</v>
      </c>
      <c r="Q1771">
        <v>5930</v>
      </c>
      <c r="R1771" t="s">
        <v>21029</v>
      </c>
    </row>
    <row r="1772" spans="1:18" x14ac:dyDescent="0.35">
      <c r="A1772" t="s">
        <v>18932</v>
      </c>
      <c r="B1772" t="s">
        <v>21030</v>
      </c>
      <c r="C1772" t="s">
        <v>21031</v>
      </c>
      <c r="D1772">
        <v>39.762999999999998</v>
      </c>
      <c r="E1772">
        <v>337</v>
      </c>
      <c r="F1772">
        <v>188</v>
      </c>
      <c r="G1772">
        <v>6</v>
      </c>
      <c r="H1772">
        <v>1</v>
      </c>
      <c r="I1772">
        <v>326</v>
      </c>
      <c r="J1772">
        <v>1</v>
      </c>
      <c r="K1772">
        <v>333</v>
      </c>
      <c r="L1772">
        <v>3.6499999999999999E-62</v>
      </c>
      <c r="M1772">
        <v>201</v>
      </c>
      <c r="N1772">
        <v>333</v>
      </c>
      <c r="O1772">
        <v>101.20099999999999</v>
      </c>
      <c r="P1772">
        <v>101</v>
      </c>
      <c r="Q1772">
        <v>4096</v>
      </c>
      <c r="R1772" t="s">
        <v>21031</v>
      </c>
    </row>
    <row r="1773" spans="1:18" x14ac:dyDescent="0.35">
      <c r="A1773" t="s">
        <v>19000</v>
      </c>
      <c r="B1773" t="s">
        <v>21032</v>
      </c>
      <c r="C1773" t="s">
        <v>21033</v>
      </c>
      <c r="D1773">
        <v>32.203000000000003</v>
      </c>
      <c r="E1773">
        <v>236</v>
      </c>
      <c r="F1773">
        <v>152</v>
      </c>
      <c r="G1773">
        <v>4</v>
      </c>
      <c r="H1773">
        <v>283</v>
      </c>
      <c r="I1773">
        <v>518</v>
      </c>
      <c r="J1773">
        <v>169</v>
      </c>
      <c r="K1773">
        <v>396</v>
      </c>
      <c r="L1773">
        <v>7.2899999999999999E-28</v>
      </c>
      <c r="M1773">
        <v>117</v>
      </c>
      <c r="N1773">
        <v>421</v>
      </c>
      <c r="O1773">
        <v>56.057000000000002</v>
      </c>
      <c r="P1773">
        <v>56.057000000000002</v>
      </c>
      <c r="Q1773">
        <v>2057</v>
      </c>
      <c r="R1773" t="s">
        <v>21033</v>
      </c>
    </row>
    <row r="1774" spans="1:18" x14ac:dyDescent="0.35">
      <c r="A1774" t="s">
        <v>18946</v>
      </c>
      <c r="B1774" t="s">
        <v>15039</v>
      </c>
      <c r="C1774" t="s">
        <v>21034</v>
      </c>
      <c r="D1774">
        <v>22.689</v>
      </c>
      <c r="E1774">
        <v>238</v>
      </c>
      <c r="F1774">
        <v>154</v>
      </c>
      <c r="G1774">
        <v>7</v>
      </c>
      <c r="H1774">
        <v>6</v>
      </c>
      <c r="I1774">
        <v>224</v>
      </c>
      <c r="J1774">
        <v>7</v>
      </c>
      <c r="K1774">
        <v>233</v>
      </c>
      <c r="L1774">
        <v>4.8999999999999998E-4</v>
      </c>
      <c r="M1774">
        <v>40.799999999999997</v>
      </c>
      <c r="N1774">
        <v>256</v>
      </c>
      <c r="O1774">
        <v>92.968800000000002</v>
      </c>
      <c r="P1774">
        <v>92.968800000000002</v>
      </c>
      <c r="Q1774">
        <v>788</v>
      </c>
      <c r="R1774" t="s">
        <v>21034</v>
      </c>
    </row>
    <row r="1775" spans="1:18" x14ac:dyDescent="0.35">
      <c r="A1775" t="s">
        <v>21035</v>
      </c>
      <c r="B1775" t="s">
        <v>15679</v>
      </c>
      <c r="C1775" t="s">
        <v>21036</v>
      </c>
      <c r="D1775">
        <v>32.966999999999999</v>
      </c>
      <c r="E1775">
        <v>91</v>
      </c>
      <c r="F1775">
        <v>51</v>
      </c>
      <c r="G1775">
        <v>3</v>
      </c>
      <c r="H1775">
        <v>409</v>
      </c>
      <c r="I1775">
        <v>498</v>
      </c>
      <c r="J1775">
        <v>75</v>
      </c>
      <c r="K1775">
        <v>156</v>
      </c>
      <c r="L1775">
        <v>9.2999999999999999E-2</v>
      </c>
      <c r="M1775">
        <v>34.700000000000003</v>
      </c>
      <c r="N1775">
        <v>178</v>
      </c>
      <c r="O1775">
        <v>51.123600000000003</v>
      </c>
      <c r="P1775">
        <v>51.123600000000003</v>
      </c>
      <c r="Q1775">
        <v>4</v>
      </c>
      <c r="R1775" t="s">
        <v>21036</v>
      </c>
    </row>
    <row r="1776" spans="1:18" x14ac:dyDescent="0.35">
      <c r="A1776" t="s">
        <v>19123</v>
      </c>
      <c r="B1776" t="s">
        <v>21037</v>
      </c>
      <c r="C1776" t="s">
        <v>21038</v>
      </c>
      <c r="D1776">
        <v>24.550999999999998</v>
      </c>
      <c r="E1776">
        <v>167</v>
      </c>
      <c r="F1776">
        <v>122</v>
      </c>
      <c r="G1776">
        <v>1</v>
      </c>
      <c r="H1776">
        <v>3</v>
      </c>
      <c r="I1776">
        <v>169</v>
      </c>
      <c r="J1776">
        <v>14</v>
      </c>
      <c r="K1776">
        <v>176</v>
      </c>
      <c r="L1776">
        <v>2.1000000000000001E-2</v>
      </c>
      <c r="M1776">
        <v>35</v>
      </c>
      <c r="N1776">
        <v>209</v>
      </c>
      <c r="O1776">
        <v>79.904300000000006</v>
      </c>
      <c r="P1776">
        <v>79.904300000000006</v>
      </c>
      <c r="Q1776">
        <v>5462</v>
      </c>
      <c r="R1776" t="s">
        <v>21038</v>
      </c>
    </row>
    <row r="1777" spans="1:18" x14ac:dyDescent="0.35">
      <c r="A1777" t="s">
        <v>18932</v>
      </c>
      <c r="B1777" t="s">
        <v>16357</v>
      </c>
      <c r="C1777" t="s">
        <v>21039</v>
      </c>
      <c r="D1777">
        <v>28.956</v>
      </c>
      <c r="E1777">
        <v>297</v>
      </c>
      <c r="F1777">
        <v>160</v>
      </c>
      <c r="G1777">
        <v>6</v>
      </c>
      <c r="H1777">
        <v>1</v>
      </c>
      <c r="I1777">
        <v>295</v>
      </c>
      <c r="J1777">
        <v>1</v>
      </c>
      <c r="K1777">
        <v>248</v>
      </c>
      <c r="L1777">
        <v>1.56E-22</v>
      </c>
      <c r="M1777">
        <v>95.9</v>
      </c>
      <c r="N1777">
        <v>290</v>
      </c>
      <c r="O1777">
        <v>102.414</v>
      </c>
      <c r="P1777">
        <v>101</v>
      </c>
      <c r="Q1777">
        <v>4292</v>
      </c>
      <c r="R1777" t="s">
        <v>21039</v>
      </c>
    </row>
    <row r="1778" spans="1:18" x14ac:dyDescent="0.35">
      <c r="A1778" t="s">
        <v>18928</v>
      </c>
      <c r="B1778" t="s">
        <v>16143</v>
      </c>
      <c r="C1778" t="s">
        <v>21040</v>
      </c>
      <c r="D1778">
        <v>62.805</v>
      </c>
      <c r="E1778">
        <v>164</v>
      </c>
      <c r="F1778">
        <v>46</v>
      </c>
      <c r="G1778">
        <v>1</v>
      </c>
      <c r="H1778">
        <v>22</v>
      </c>
      <c r="I1778">
        <v>170</v>
      </c>
      <c r="J1778">
        <v>5</v>
      </c>
      <c r="K1778">
        <v>168</v>
      </c>
      <c r="L1778">
        <v>9.1000000000000001E-66</v>
      </c>
      <c r="M1778">
        <v>199</v>
      </c>
      <c r="N1778">
        <v>170</v>
      </c>
      <c r="O1778">
        <v>96.470600000000005</v>
      </c>
      <c r="P1778">
        <v>96.470600000000005</v>
      </c>
      <c r="Q1778">
        <v>3578</v>
      </c>
      <c r="R1778" t="s">
        <v>21040</v>
      </c>
    </row>
    <row r="1779" spans="1:18" x14ac:dyDescent="0.35">
      <c r="A1779" t="s">
        <v>18932</v>
      </c>
      <c r="B1779" t="s">
        <v>21041</v>
      </c>
      <c r="C1779" t="s">
        <v>21042</v>
      </c>
      <c r="D1779">
        <v>28.956</v>
      </c>
      <c r="E1779">
        <v>297</v>
      </c>
      <c r="F1779">
        <v>161</v>
      </c>
      <c r="G1779">
        <v>5</v>
      </c>
      <c r="H1779">
        <v>1</v>
      </c>
      <c r="I1779">
        <v>295</v>
      </c>
      <c r="J1779">
        <v>1</v>
      </c>
      <c r="K1779">
        <v>249</v>
      </c>
      <c r="L1779">
        <v>2.5099999999999998E-25</v>
      </c>
      <c r="M1779">
        <v>103</v>
      </c>
      <c r="N1779">
        <v>296</v>
      </c>
      <c r="O1779">
        <v>100.33799999999999</v>
      </c>
      <c r="P1779">
        <v>101</v>
      </c>
      <c r="Q1779">
        <v>4174</v>
      </c>
      <c r="R1779" t="s">
        <v>21042</v>
      </c>
    </row>
    <row r="1780" spans="1:18" x14ac:dyDescent="0.35">
      <c r="A1780" t="s">
        <v>19012</v>
      </c>
      <c r="B1780" t="s">
        <v>15097</v>
      </c>
      <c r="C1780" t="s">
        <v>15279</v>
      </c>
      <c r="D1780">
        <v>27.396999999999998</v>
      </c>
      <c r="E1780">
        <v>146</v>
      </c>
      <c r="F1780">
        <v>78</v>
      </c>
      <c r="G1780">
        <v>6</v>
      </c>
      <c r="H1780">
        <v>6</v>
      </c>
      <c r="I1780">
        <v>127</v>
      </c>
      <c r="J1780">
        <v>2</v>
      </c>
      <c r="K1780">
        <v>143</v>
      </c>
      <c r="L1780">
        <v>4.9000000000000002E-2</v>
      </c>
      <c r="M1780">
        <v>34.299999999999997</v>
      </c>
      <c r="N1780">
        <v>150</v>
      </c>
      <c r="O1780">
        <v>97.333299999999994</v>
      </c>
      <c r="P1780">
        <v>97.333299999999994</v>
      </c>
      <c r="Q1780">
        <v>958</v>
      </c>
      <c r="R1780" t="s">
        <v>15279</v>
      </c>
    </row>
    <row r="1781" spans="1:18" x14ac:dyDescent="0.35">
      <c r="A1781" t="s">
        <v>19013</v>
      </c>
      <c r="B1781" t="s">
        <v>15097</v>
      </c>
      <c r="C1781" t="s">
        <v>15279</v>
      </c>
      <c r="D1781">
        <v>27.396999999999998</v>
      </c>
      <c r="E1781">
        <v>146</v>
      </c>
      <c r="F1781">
        <v>78</v>
      </c>
      <c r="G1781">
        <v>6</v>
      </c>
      <c r="H1781">
        <v>6</v>
      </c>
      <c r="I1781">
        <v>127</v>
      </c>
      <c r="J1781">
        <v>2</v>
      </c>
      <c r="K1781">
        <v>143</v>
      </c>
      <c r="L1781">
        <v>4.9000000000000002E-2</v>
      </c>
      <c r="M1781">
        <v>34.299999999999997</v>
      </c>
      <c r="N1781">
        <v>150</v>
      </c>
      <c r="O1781">
        <v>97.333299999999994</v>
      </c>
      <c r="P1781">
        <v>97.333299999999994</v>
      </c>
      <c r="Q1781">
        <v>996</v>
      </c>
      <c r="R1781" t="s">
        <v>15279</v>
      </c>
    </row>
    <row r="1782" spans="1:18" x14ac:dyDescent="0.35">
      <c r="A1782" t="s">
        <v>18943</v>
      </c>
      <c r="B1782" t="s">
        <v>15097</v>
      </c>
      <c r="C1782" t="s">
        <v>15279</v>
      </c>
      <c r="D1782">
        <v>30.611999999999998</v>
      </c>
      <c r="E1782">
        <v>147</v>
      </c>
      <c r="F1782">
        <v>78</v>
      </c>
      <c r="G1782">
        <v>7</v>
      </c>
      <c r="H1782">
        <v>30</v>
      </c>
      <c r="I1782">
        <v>154</v>
      </c>
      <c r="J1782">
        <v>3</v>
      </c>
      <c r="K1782">
        <v>147</v>
      </c>
      <c r="L1782">
        <v>3.5100000000000002E-4</v>
      </c>
      <c r="M1782">
        <v>40.4</v>
      </c>
      <c r="N1782">
        <v>150</v>
      </c>
      <c r="O1782">
        <v>98</v>
      </c>
      <c r="P1782">
        <v>98</v>
      </c>
      <c r="Q1782">
        <v>1452</v>
      </c>
      <c r="R1782" t="s">
        <v>15279</v>
      </c>
    </row>
    <row r="1783" spans="1:18" x14ac:dyDescent="0.35">
      <c r="A1783" t="s">
        <v>19038</v>
      </c>
      <c r="B1783" t="s">
        <v>21043</v>
      </c>
      <c r="C1783" t="s">
        <v>21044</v>
      </c>
      <c r="D1783">
        <v>22.785</v>
      </c>
      <c r="E1783">
        <v>395</v>
      </c>
      <c r="F1783">
        <v>200</v>
      </c>
      <c r="G1783">
        <v>21</v>
      </c>
      <c r="H1783">
        <v>229</v>
      </c>
      <c r="I1783">
        <v>538</v>
      </c>
      <c r="J1783">
        <v>233</v>
      </c>
      <c r="K1783">
        <v>607</v>
      </c>
      <c r="L1783">
        <v>1.5600000000000001E-6</v>
      </c>
      <c r="M1783">
        <v>51.2</v>
      </c>
      <c r="N1783">
        <v>670</v>
      </c>
      <c r="O1783">
        <v>58.955199999999998</v>
      </c>
      <c r="P1783">
        <v>58.955199999999998</v>
      </c>
      <c r="Q1783">
        <v>3148</v>
      </c>
      <c r="R1783" t="s">
        <v>21044</v>
      </c>
    </row>
    <row r="1784" spans="1:18" x14ac:dyDescent="0.35">
      <c r="A1784" t="s">
        <v>19000</v>
      </c>
      <c r="B1784" t="s">
        <v>21045</v>
      </c>
      <c r="C1784" t="s">
        <v>21046</v>
      </c>
      <c r="D1784">
        <v>25.152000000000001</v>
      </c>
      <c r="E1784">
        <v>493</v>
      </c>
      <c r="F1784">
        <v>304</v>
      </c>
      <c r="G1784">
        <v>15</v>
      </c>
      <c r="H1784">
        <v>63</v>
      </c>
      <c r="I1784">
        <v>546</v>
      </c>
      <c r="J1784">
        <v>18</v>
      </c>
      <c r="K1784">
        <v>454</v>
      </c>
      <c r="L1784">
        <v>5.5899999999999998E-28</v>
      </c>
      <c r="M1784">
        <v>121</v>
      </c>
      <c r="N1784">
        <v>800</v>
      </c>
      <c r="O1784">
        <v>61.625</v>
      </c>
      <c r="P1784">
        <v>61.625</v>
      </c>
      <c r="Q1784">
        <v>2052</v>
      </c>
      <c r="R1784" t="s">
        <v>21046</v>
      </c>
    </row>
    <row r="1785" spans="1:18" x14ac:dyDescent="0.35">
      <c r="A1785" t="s">
        <v>18946</v>
      </c>
      <c r="B1785" t="s">
        <v>15398</v>
      </c>
      <c r="C1785" t="s">
        <v>15919</v>
      </c>
      <c r="D1785">
        <v>25.954000000000001</v>
      </c>
      <c r="E1785">
        <v>262</v>
      </c>
      <c r="F1785">
        <v>162</v>
      </c>
      <c r="G1785">
        <v>8</v>
      </c>
      <c r="H1785">
        <v>5</v>
      </c>
      <c r="I1785">
        <v>245</v>
      </c>
      <c r="J1785">
        <v>4</v>
      </c>
      <c r="K1785">
        <v>254</v>
      </c>
      <c r="L1785">
        <v>2.7800000000000002E-10</v>
      </c>
      <c r="M1785">
        <v>59.7</v>
      </c>
      <c r="N1785">
        <v>256</v>
      </c>
      <c r="O1785">
        <v>102.34399999999999</v>
      </c>
      <c r="P1785">
        <v>101</v>
      </c>
      <c r="Q1785">
        <v>374</v>
      </c>
      <c r="R1785" t="s">
        <v>15919</v>
      </c>
    </row>
    <row r="1786" spans="1:18" x14ac:dyDescent="0.35">
      <c r="A1786" t="s">
        <v>18935</v>
      </c>
      <c r="B1786" t="s">
        <v>21047</v>
      </c>
      <c r="C1786" t="s">
        <v>21048</v>
      </c>
      <c r="D1786">
        <v>37.975000000000001</v>
      </c>
      <c r="E1786">
        <v>158</v>
      </c>
      <c r="F1786">
        <v>86</v>
      </c>
      <c r="G1786">
        <v>4</v>
      </c>
      <c r="H1786">
        <v>3</v>
      </c>
      <c r="I1786">
        <v>160</v>
      </c>
      <c r="J1786">
        <v>6</v>
      </c>
      <c r="K1786">
        <v>151</v>
      </c>
      <c r="L1786">
        <v>5.3600000000000004E-29</v>
      </c>
      <c r="M1786">
        <v>105</v>
      </c>
      <c r="N1786">
        <v>166</v>
      </c>
      <c r="O1786">
        <v>95.180700000000002</v>
      </c>
      <c r="P1786">
        <v>95.180700000000002</v>
      </c>
      <c r="Q1786">
        <v>2540</v>
      </c>
      <c r="R1786" t="s">
        <v>21048</v>
      </c>
    </row>
    <row r="1787" spans="1:18" x14ac:dyDescent="0.35">
      <c r="A1787" t="s">
        <v>19386</v>
      </c>
      <c r="B1787" t="s">
        <v>21047</v>
      </c>
      <c r="C1787" t="s">
        <v>21048</v>
      </c>
      <c r="D1787">
        <v>29.63</v>
      </c>
      <c r="E1787">
        <v>108</v>
      </c>
      <c r="F1787">
        <v>54</v>
      </c>
      <c r="G1787">
        <v>5</v>
      </c>
      <c r="H1787">
        <v>79</v>
      </c>
      <c r="I1787">
        <v>174</v>
      </c>
      <c r="J1787">
        <v>42</v>
      </c>
      <c r="K1787">
        <v>139</v>
      </c>
      <c r="L1787">
        <v>0.13</v>
      </c>
      <c r="M1787">
        <v>33.1</v>
      </c>
      <c r="N1787">
        <v>166</v>
      </c>
      <c r="O1787">
        <v>65.060199999999995</v>
      </c>
      <c r="P1787">
        <v>65.060199999999995</v>
      </c>
      <c r="Q1787">
        <v>2667</v>
      </c>
      <c r="R1787" t="s">
        <v>21048</v>
      </c>
    </row>
    <row r="1788" spans="1:18" x14ac:dyDescent="0.35">
      <c r="A1788" t="s">
        <v>19010</v>
      </c>
      <c r="B1788" t="s">
        <v>21049</v>
      </c>
      <c r="C1788" t="s">
        <v>21050</v>
      </c>
      <c r="D1788">
        <v>26.829000000000001</v>
      </c>
      <c r="E1788">
        <v>164</v>
      </c>
      <c r="F1788">
        <v>96</v>
      </c>
      <c r="G1788">
        <v>5</v>
      </c>
      <c r="H1788">
        <v>16</v>
      </c>
      <c r="I1788">
        <v>160</v>
      </c>
      <c r="J1788">
        <v>8</v>
      </c>
      <c r="K1788">
        <v>166</v>
      </c>
      <c r="L1788">
        <v>2.6499999999999999E-4</v>
      </c>
      <c r="M1788">
        <v>42</v>
      </c>
      <c r="N1788">
        <v>259</v>
      </c>
      <c r="O1788">
        <v>63.320500000000003</v>
      </c>
      <c r="P1788">
        <v>63.320500000000003</v>
      </c>
      <c r="Q1788">
        <v>302</v>
      </c>
      <c r="R1788" t="s">
        <v>21050</v>
      </c>
    </row>
    <row r="1789" spans="1:18" x14ac:dyDescent="0.35">
      <c r="A1789" t="s">
        <v>18928</v>
      </c>
      <c r="B1789" t="s">
        <v>21051</v>
      </c>
      <c r="C1789" t="s">
        <v>21052</v>
      </c>
      <c r="D1789">
        <v>54.860999999999997</v>
      </c>
      <c r="E1789">
        <v>144</v>
      </c>
      <c r="F1789">
        <v>65</v>
      </c>
      <c r="G1789">
        <v>0</v>
      </c>
      <c r="H1789">
        <v>22</v>
      </c>
      <c r="I1789">
        <v>165</v>
      </c>
      <c r="J1789">
        <v>8</v>
      </c>
      <c r="K1789">
        <v>151</v>
      </c>
      <c r="L1789">
        <v>8.6199999999999999E-48</v>
      </c>
      <c r="M1789">
        <v>153</v>
      </c>
      <c r="N1789">
        <v>167</v>
      </c>
      <c r="O1789">
        <v>86.227500000000006</v>
      </c>
      <c r="P1789">
        <v>86.227500000000006</v>
      </c>
      <c r="Q1789">
        <v>3961</v>
      </c>
      <c r="R1789" t="s">
        <v>21052</v>
      </c>
    </row>
    <row r="1790" spans="1:18" x14ac:dyDescent="0.35">
      <c r="A1790" t="s">
        <v>18932</v>
      </c>
      <c r="B1790" t="s">
        <v>21053</v>
      </c>
      <c r="C1790" t="s">
        <v>21054</v>
      </c>
      <c r="D1790">
        <v>26.855</v>
      </c>
      <c r="E1790">
        <v>283</v>
      </c>
      <c r="F1790">
        <v>150</v>
      </c>
      <c r="G1790">
        <v>8</v>
      </c>
      <c r="H1790">
        <v>4</v>
      </c>
      <c r="I1790">
        <v>282</v>
      </c>
      <c r="J1790">
        <v>6</v>
      </c>
      <c r="K1790">
        <v>235</v>
      </c>
      <c r="L1790">
        <v>4.9999999999999999E-20</v>
      </c>
      <c r="M1790">
        <v>88.6</v>
      </c>
      <c r="N1790">
        <v>284</v>
      </c>
      <c r="O1790">
        <v>99.647900000000007</v>
      </c>
      <c r="P1790">
        <v>99.647900000000007</v>
      </c>
      <c r="Q1790">
        <v>4468</v>
      </c>
      <c r="R1790" t="s">
        <v>21054</v>
      </c>
    </row>
    <row r="1791" spans="1:18" x14ac:dyDescent="0.35">
      <c r="A1791" t="s">
        <v>18978</v>
      </c>
      <c r="B1791" t="s">
        <v>15648</v>
      </c>
      <c r="C1791" t="s">
        <v>18674</v>
      </c>
      <c r="D1791">
        <v>23.984000000000002</v>
      </c>
      <c r="E1791">
        <v>246</v>
      </c>
      <c r="F1791">
        <v>167</v>
      </c>
      <c r="G1791">
        <v>10</v>
      </c>
      <c r="H1791">
        <v>362</v>
      </c>
      <c r="I1791">
        <v>604</v>
      </c>
      <c r="J1791">
        <v>4</v>
      </c>
      <c r="K1791">
        <v>232</v>
      </c>
      <c r="L1791">
        <v>3.2200000000000001E-6</v>
      </c>
      <c r="M1791">
        <v>50.4</v>
      </c>
      <c r="N1791">
        <v>261</v>
      </c>
      <c r="O1791">
        <v>94.252899999999997</v>
      </c>
      <c r="P1791">
        <v>94.252899999999997</v>
      </c>
      <c r="Q1791">
        <v>254</v>
      </c>
      <c r="R1791" t="s">
        <v>18674</v>
      </c>
    </row>
    <row r="1792" spans="1:18" x14ac:dyDescent="0.35">
      <c r="A1792" t="s">
        <v>18920</v>
      </c>
      <c r="B1792" t="s">
        <v>21055</v>
      </c>
      <c r="C1792" t="s">
        <v>21056</v>
      </c>
      <c r="D1792">
        <v>41.176000000000002</v>
      </c>
      <c r="E1792">
        <v>102</v>
      </c>
      <c r="F1792">
        <v>59</v>
      </c>
      <c r="G1792">
        <v>1</v>
      </c>
      <c r="H1792">
        <v>11</v>
      </c>
      <c r="I1792">
        <v>111</v>
      </c>
      <c r="J1792">
        <v>2</v>
      </c>
      <c r="K1792">
        <v>103</v>
      </c>
      <c r="L1792">
        <v>1.55E-14</v>
      </c>
      <c r="M1792">
        <v>68.900000000000006</v>
      </c>
      <c r="N1792">
        <v>105</v>
      </c>
      <c r="O1792">
        <v>97.142899999999997</v>
      </c>
      <c r="P1792">
        <v>97.142899999999997</v>
      </c>
      <c r="Q1792">
        <v>5132</v>
      </c>
      <c r="R1792" t="s">
        <v>21056</v>
      </c>
    </row>
    <row r="1793" spans="1:18" x14ac:dyDescent="0.35">
      <c r="A1793" t="s">
        <v>18935</v>
      </c>
      <c r="B1793" t="s">
        <v>15352</v>
      </c>
      <c r="C1793" t="s">
        <v>21057</v>
      </c>
      <c r="D1793">
        <v>48.81</v>
      </c>
      <c r="E1793">
        <v>168</v>
      </c>
      <c r="F1793">
        <v>79</v>
      </c>
      <c r="G1793">
        <v>2</v>
      </c>
      <c r="H1793">
        <v>6</v>
      </c>
      <c r="I1793">
        <v>167</v>
      </c>
      <c r="J1793">
        <v>8</v>
      </c>
      <c r="K1793">
        <v>174</v>
      </c>
      <c r="L1793">
        <v>2.4599999999999999E-54</v>
      </c>
      <c r="M1793">
        <v>170</v>
      </c>
      <c r="N1793">
        <v>179</v>
      </c>
      <c r="O1793">
        <v>93.854699999999994</v>
      </c>
      <c r="P1793">
        <v>93.854699999999994</v>
      </c>
      <c r="Q1793">
        <v>2335</v>
      </c>
      <c r="R1793" t="s">
        <v>21057</v>
      </c>
    </row>
    <row r="1794" spans="1:18" x14ac:dyDescent="0.35">
      <c r="A1794" t="s">
        <v>18943</v>
      </c>
      <c r="B1794" t="s">
        <v>17379</v>
      </c>
      <c r="C1794" t="s">
        <v>17380</v>
      </c>
      <c r="D1794">
        <v>24.719000000000001</v>
      </c>
      <c r="E1794">
        <v>178</v>
      </c>
      <c r="F1794">
        <v>94</v>
      </c>
      <c r="G1794">
        <v>6</v>
      </c>
      <c r="H1794">
        <v>30</v>
      </c>
      <c r="I1794">
        <v>183</v>
      </c>
      <c r="J1794">
        <v>3</v>
      </c>
      <c r="K1794">
        <v>164</v>
      </c>
      <c r="L1794">
        <v>4.1899999999999999E-4</v>
      </c>
      <c r="M1794">
        <v>41.2</v>
      </c>
      <c r="N1794">
        <v>257</v>
      </c>
      <c r="O1794">
        <v>69.2607</v>
      </c>
      <c r="P1794">
        <v>69.2607</v>
      </c>
      <c r="Q1794">
        <v>1469</v>
      </c>
      <c r="R1794" t="s">
        <v>17380</v>
      </c>
    </row>
    <row r="1795" spans="1:18" x14ac:dyDescent="0.35">
      <c r="A1795" t="s">
        <v>21058</v>
      </c>
      <c r="B1795" t="s">
        <v>21059</v>
      </c>
      <c r="C1795" t="s">
        <v>21060</v>
      </c>
      <c r="D1795">
        <v>23.225999999999999</v>
      </c>
      <c r="E1795">
        <v>155</v>
      </c>
      <c r="F1795">
        <v>110</v>
      </c>
      <c r="G1795">
        <v>4</v>
      </c>
      <c r="H1795">
        <v>34</v>
      </c>
      <c r="I1795">
        <v>182</v>
      </c>
      <c r="J1795">
        <v>4</v>
      </c>
      <c r="K1795">
        <v>155</v>
      </c>
      <c r="L1795">
        <v>0.21</v>
      </c>
      <c r="M1795">
        <v>32</v>
      </c>
      <c r="N1795">
        <v>249</v>
      </c>
      <c r="O1795">
        <v>62.249000000000002</v>
      </c>
      <c r="P1795">
        <v>62.249000000000002</v>
      </c>
      <c r="Q1795">
        <v>2861</v>
      </c>
      <c r="R1795" t="s">
        <v>21060</v>
      </c>
    </row>
    <row r="1796" spans="1:18" x14ac:dyDescent="0.35">
      <c r="A1796" t="s">
        <v>18932</v>
      </c>
      <c r="B1796" t="s">
        <v>21061</v>
      </c>
      <c r="C1796" t="s">
        <v>21062</v>
      </c>
      <c r="D1796">
        <v>30.713999999999999</v>
      </c>
      <c r="E1796">
        <v>280</v>
      </c>
      <c r="F1796">
        <v>143</v>
      </c>
      <c r="G1796">
        <v>7</v>
      </c>
      <c r="H1796">
        <v>4</v>
      </c>
      <c r="I1796">
        <v>282</v>
      </c>
      <c r="J1796">
        <v>6</v>
      </c>
      <c r="K1796">
        <v>235</v>
      </c>
      <c r="L1796">
        <v>2.7800000000000002E-23</v>
      </c>
      <c r="M1796">
        <v>97.8</v>
      </c>
      <c r="N1796">
        <v>286</v>
      </c>
      <c r="O1796">
        <v>97.902100000000004</v>
      </c>
      <c r="P1796">
        <v>97.902100000000004</v>
      </c>
      <c r="Q1796">
        <v>4256</v>
      </c>
      <c r="R1796" t="s">
        <v>21062</v>
      </c>
    </row>
    <row r="1797" spans="1:18" x14ac:dyDescent="0.35">
      <c r="A1797" t="s">
        <v>18976</v>
      </c>
      <c r="B1797" t="s">
        <v>21063</v>
      </c>
      <c r="C1797" t="s">
        <v>21064</v>
      </c>
      <c r="D1797">
        <v>24.204000000000001</v>
      </c>
      <c r="E1797">
        <v>157</v>
      </c>
      <c r="F1797">
        <v>87</v>
      </c>
      <c r="G1797">
        <v>5</v>
      </c>
      <c r="H1797">
        <v>22</v>
      </c>
      <c r="I1797">
        <v>158</v>
      </c>
      <c r="J1797">
        <v>6</v>
      </c>
      <c r="K1797">
        <v>150</v>
      </c>
      <c r="L1797">
        <v>0.63</v>
      </c>
      <c r="M1797">
        <v>30</v>
      </c>
      <c r="N1797">
        <v>157</v>
      </c>
      <c r="O1797">
        <v>100</v>
      </c>
      <c r="P1797">
        <v>100</v>
      </c>
      <c r="Q1797">
        <v>1789</v>
      </c>
      <c r="R1797" t="s">
        <v>21064</v>
      </c>
    </row>
    <row r="1798" spans="1:18" x14ac:dyDescent="0.35">
      <c r="A1798" t="s">
        <v>19000</v>
      </c>
      <c r="B1798" t="s">
        <v>21065</v>
      </c>
      <c r="C1798" t="s">
        <v>21066</v>
      </c>
      <c r="D1798">
        <v>39.048000000000002</v>
      </c>
      <c r="E1798">
        <v>945</v>
      </c>
      <c r="F1798">
        <v>544</v>
      </c>
      <c r="G1798">
        <v>12</v>
      </c>
      <c r="H1798">
        <v>25</v>
      </c>
      <c r="I1798">
        <v>946</v>
      </c>
      <c r="J1798">
        <v>7</v>
      </c>
      <c r="K1798">
        <v>942</v>
      </c>
      <c r="L1798">
        <v>0</v>
      </c>
      <c r="M1798">
        <v>659</v>
      </c>
      <c r="N1798">
        <v>943</v>
      </c>
      <c r="O1798">
        <v>100.212</v>
      </c>
      <c r="P1798">
        <v>101</v>
      </c>
      <c r="Q1798">
        <v>1994</v>
      </c>
      <c r="R1798" t="s">
        <v>21066</v>
      </c>
    </row>
    <row r="1799" spans="1:18" x14ac:dyDescent="0.35">
      <c r="A1799" t="s">
        <v>18920</v>
      </c>
      <c r="B1799" t="s">
        <v>21067</v>
      </c>
      <c r="C1799" t="s">
        <v>21068</v>
      </c>
      <c r="D1799">
        <v>48.515000000000001</v>
      </c>
      <c r="E1799">
        <v>202</v>
      </c>
      <c r="F1799">
        <v>97</v>
      </c>
      <c r="G1799">
        <v>3</v>
      </c>
      <c r="H1799">
        <v>137</v>
      </c>
      <c r="I1799">
        <v>333</v>
      </c>
      <c r="J1799">
        <v>23</v>
      </c>
      <c r="K1799">
        <v>222</v>
      </c>
      <c r="L1799">
        <v>1.2699999999999999E-49</v>
      </c>
      <c r="M1799">
        <v>166</v>
      </c>
      <c r="N1799">
        <v>235</v>
      </c>
      <c r="O1799">
        <v>85.957400000000007</v>
      </c>
      <c r="P1799">
        <v>85.957400000000007</v>
      </c>
      <c r="Q1799">
        <v>5056</v>
      </c>
      <c r="R1799" t="s">
        <v>21068</v>
      </c>
    </row>
    <row r="1800" spans="1:18" x14ac:dyDescent="0.35">
      <c r="A1800" t="s">
        <v>18920</v>
      </c>
      <c r="B1800" t="s">
        <v>21069</v>
      </c>
      <c r="C1800" t="s">
        <v>21070</v>
      </c>
      <c r="D1800">
        <v>30.908999999999999</v>
      </c>
      <c r="E1800">
        <v>165</v>
      </c>
      <c r="F1800">
        <v>86</v>
      </c>
      <c r="G1800">
        <v>5</v>
      </c>
      <c r="H1800">
        <v>169</v>
      </c>
      <c r="I1800">
        <v>333</v>
      </c>
      <c r="J1800">
        <v>98</v>
      </c>
      <c r="K1800">
        <v>234</v>
      </c>
      <c r="L1800">
        <v>1.7799999999999999E-6</v>
      </c>
      <c r="M1800">
        <v>49.3</v>
      </c>
      <c r="N1800">
        <v>294</v>
      </c>
      <c r="O1800">
        <v>56.122399999999999</v>
      </c>
      <c r="P1800">
        <v>56.122399999999999</v>
      </c>
      <c r="Q1800">
        <v>5352</v>
      </c>
      <c r="R1800" t="s">
        <v>21070</v>
      </c>
    </row>
    <row r="1801" spans="1:18" x14ac:dyDescent="0.35">
      <c r="A1801" t="s">
        <v>18946</v>
      </c>
      <c r="B1801" t="s">
        <v>15378</v>
      </c>
      <c r="C1801" t="s">
        <v>18736</v>
      </c>
      <c r="D1801">
        <v>24.722999999999999</v>
      </c>
      <c r="E1801">
        <v>271</v>
      </c>
      <c r="F1801">
        <v>154</v>
      </c>
      <c r="G1801">
        <v>8</v>
      </c>
      <c r="H1801">
        <v>5</v>
      </c>
      <c r="I1801">
        <v>245</v>
      </c>
      <c r="J1801">
        <v>4</v>
      </c>
      <c r="K1801">
        <v>254</v>
      </c>
      <c r="L1801">
        <v>9.2400000000000001E-10</v>
      </c>
      <c r="M1801">
        <v>58.2</v>
      </c>
      <c r="N1801">
        <v>256</v>
      </c>
      <c r="O1801">
        <v>105.85899999999999</v>
      </c>
      <c r="P1801">
        <v>101</v>
      </c>
      <c r="Q1801">
        <v>411</v>
      </c>
      <c r="R1801" t="s">
        <v>18736</v>
      </c>
    </row>
    <row r="1802" spans="1:18" x14ac:dyDescent="0.35">
      <c r="A1802" t="s">
        <v>18935</v>
      </c>
      <c r="B1802" t="s">
        <v>21071</v>
      </c>
      <c r="C1802" t="s">
        <v>21072</v>
      </c>
      <c r="D1802">
        <v>50.292000000000002</v>
      </c>
      <c r="E1802">
        <v>171</v>
      </c>
      <c r="F1802">
        <v>79</v>
      </c>
      <c r="G1802">
        <v>1</v>
      </c>
      <c r="H1802">
        <v>3</v>
      </c>
      <c r="I1802">
        <v>167</v>
      </c>
      <c r="J1802">
        <v>15</v>
      </c>
      <c r="K1802">
        <v>185</v>
      </c>
      <c r="L1802">
        <v>1.51E-60</v>
      </c>
      <c r="M1802">
        <v>186</v>
      </c>
      <c r="N1802">
        <v>191</v>
      </c>
      <c r="O1802">
        <v>89.528800000000004</v>
      </c>
      <c r="P1802">
        <v>89.528800000000004</v>
      </c>
      <c r="Q1802">
        <v>2229</v>
      </c>
      <c r="R1802" t="s">
        <v>21072</v>
      </c>
    </row>
    <row r="1803" spans="1:18" x14ac:dyDescent="0.35">
      <c r="A1803" t="s">
        <v>19038</v>
      </c>
      <c r="B1803" t="s">
        <v>21073</v>
      </c>
      <c r="C1803" t="s">
        <v>21074</v>
      </c>
      <c r="D1803">
        <v>29.896999999999998</v>
      </c>
      <c r="E1803">
        <v>97</v>
      </c>
      <c r="F1803">
        <v>60</v>
      </c>
      <c r="G1803">
        <v>2</v>
      </c>
      <c r="H1803">
        <v>450</v>
      </c>
      <c r="I1803">
        <v>538</v>
      </c>
      <c r="J1803">
        <v>61</v>
      </c>
      <c r="K1803">
        <v>157</v>
      </c>
      <c r="L1803">
        <v>2.6699999999999998E-5</v>
      </c>
      <c r="M1803">
        <v>45.4</v>
      </c>
      <c r="N1803">
        <v>181</v>
      </c>
      <c r="O1803">
        <v>53.591200000000001</v>
      </c>
      <c r="P1803">
        <v>53.591200000000001</v>
      </c>
      <c r="Q1803">
        <v>3203</v>
      </c>
      <c r="R1803" t="s">
        <v>21074</v>
      </c>
    </row>
    <row r="1804" spans="1:18" x14ac:dyDescent="0.35">
      <c r="A1804" t="s">
        <v>18932</v>
      </c>
      <c r="B1804" t="s">
        <v>21075</v>
      </c>
      <c r="C1804" t="s">
        <v>21076</v>
      </c>
      <c r="D1804">
        <v>27.879000000000001</v>
      </c>
      <c r="E1804">
        <v>330</v>
      </c>
      <c r="F1804">
        <v>177</v>
      </c>
      <c r="G1804">
        <v>9</v>
      </c>
      <c r="H1804">
        <v>4</v>
      </c>
      <c r="I1804">
        <v>325</v>
      </c>
      <c r="J1804">
        <v>6</v>
      </c>
      <c r="K1804">
        <v>282</v>
      </c>
      <c r="L1804">
        <v>1.4E-21</v>
      </c>
      <c r="M1804">
        <v>93.2</v>
      </c>
      <c r="N1804">
        <v>284</v>
      </c>
      <c r="O1804">
        <v>116.197</v>
      </c>
      <c r="P1804">
        <v>101</v>
      </c>
      <c r="Q1804">
        <v>4349</v>
      </c>
      <c r="R1804" t="s">
        <v>21076</v>
      </c>
    </row>
    <row r="1805" spans="1:18" x14ac:dyDescent="0.35">
      <c r="A1805" t="s">
        <v>18978</v>
      </c>
      <c r="B1805" t="s">
        <v>15039</v>
      </c>
      <c r="C1805" t="s">
        <v>18003</v>
      </c>
      <c r="D1805">
        <v>25</v>
      </c>
      <c r="E1805">
        <v>272</v>
      </c>
      <c r="F1805">
        <v>168</v>
      </c>
      <c r="G1805">
        <v>11</v>
      </c>
      <c r="H1805">
        <v>346</v>
      </c>
      <c r="I1805">
        <v>608</v>
      </c>
      <c r="J1805">
        <v>3</v>
      </c>
      <c r="K1805">
        <v>247</v>
      </c>
      <c r="L1805">
        <v>4.3800000000000002E-8</v>
      </c>
      <c r="M1805">
        <v>56.2</v>
      </c>
      <c r="N1805">
        <v>272</v>
      </c>
      <c r="O1805">
        <v>100</v>
      </c>
      <c r="P1805">
        <v>100</v>
      </c>
      <c r="Q1805">
        <v>203</v>
      </c>
      <c r="R1805" t="s">
        <v>18003</v>
      </c>
    </row>
    <row r="1806" spans="1:18" x14ac:dyDescent="0.35">
      <c r="A1806" t="s">
        <v>18928</v>
      </c>
      <c r="B1806" t="s">
        <v>20778</v>
      </c>
      <c r="C1806" t="s">
        <v>21077</v>
      </c>
      <c r="D1806">
        <v>56.322000000000003</v>
      </c>
      <c r="E1806">
        <v>174</v>
      </c>
      <c r="F1806">
        <v>61</v>
      </c>
      <c r="G1806">
        <v>2</v>
      </c>
      <c r="H1806">
        <v>9</v>
      </c>
      <c r="I1806">
        <v>167</v>
      </c>
      <c r="J1806">
        <v>33</v>
      </c>
      <c r="K1806">
        <v>206</v>
      </c>
      <c r="L1806">
        <v>2.5499999999999998E-61</v>
      </c>
      <c r="M1806">
        <v>189</v>
      </c>
      <c r="N1806">
        <v>211</v>
      </c>
      <c r="O1806">
        <v>82.464500000000001</v>
      </c>
      <c r="P1806">
        <v>82.464500000000001</v>
      </c>
      <c r="Q1806">
        <v>3730</v>
      </c>
      <c r="R1806" t="s">
        <v>21077</v>
      </c>
    </row>
    <row r="1807" spans="1:18" x14ac:dyDescent="0.35">
      <c r="A1807" t="s">
        <v>18920</v>
      </c>
      <c r="B1807" t="s">
        <v>19538</v>
      </c>
      <c r="C1807" t="s">
        <v>21078</v>
      </c>
      <c r="D1807">
        <v>35</v>
      </c>
      <c r="E1807">
        <v>320</v>
      </c>
      <c r="F1807">
        <v>187</v>
      </c>
      <c r="G1807">
        <v>5</v>
      </c>
      <c r="H1807">
        <v>12</v>
      </c>
      <c r="I1807">
        <v>329</v>
      </c>
      <c r="J1807">
        <v>7</v>
      </c>
      <c r="K1807">
        <v>307</v>
      </c>
      <c r="L1807">
        <v>4.2200000000000001E-55</v>
      </c>
      <c r="M1807">
        <v>183</v>
      </c>
      <c r="N1807">
        <v>345</v>
      </c>
      <c r="O1807">
        <v>92.753600000000006</v>
      </c>
      <c r="P1807">
        <v>92.753600000000006</v>
      </c>
      <c r="Q1807">
        <v>5023</v>
      </c>
      <c r="R1807" t="s">
        <v>21078</v>
      </c>
    </row>
    <row r="1808" spans="1:18" x14ac:dyDescent="0.35">
      <c r="A1808" t="s">
        <v>18935</v>
      </c>
      <c r="B1808" t="s">
        <v>21079</v>
      </c>
      <c r="C1808" t="s">
        <v>21080</v>
      </c>
      <c r="D1808">
        <v>48.234999999999999</v>
      </c>
      <c r="E1808">
        <v>170</v>
      </c>
      <c r="F1808">
        <v>82</v>
      </c>
      <c r="G1808">
        <v>2</v>
      </c>
      <c r="H1808">
        <v>4</v>
      </c>
      <c r="I1808">
        <v>167</v>
      </c>
      <c r="J1808">
        <v>8</v>
      </c>
      <c r="K1808">
        <v>177</v>
      </c>
      <c r="L1808">
        <v>1.06E-55</v>
      </c>
      <c r="M1808">
        <v>173</v>
      </c>
      <c r="N1808">
        <v>181</v>
      </c>
      <c r="O1808">
        <v>93.922700000000006</v>
      </c>
      <c r="P1808">
        <v>93.922700000000006</v>
      </c>
      <c r="Q1808">
        <v>2305</v>
      </c>
      <c r="R1808" t="s">
        <v>21080</v>
      </c>
    </row>
    <row r="1809" spans="1:18" x14ac:dyDescent="0.35">
      <c r="A1809" t="s">
        <v>19200</v>
      </c>
      <c r="B1809" t="s">
        <v>15063</v>
      </c>
      <c r="C1809" t="s">
        <v>21081</v>
      </c>
      <c r="D1809">
        <v>28.946999999999999</v>
      </c>
      <c r="E1809">
        <v>76</v>
      </c>
      <c r="F1809">
        <v>49</v>
      </c>
      <c r="G1809">
        <v>3</v>
      </c>
      <c r="H1809">
        <v>33</v>
      </c>
      <c r="I1809">
        <v>103</v>
      </c>
      <c r="J1809">
        <v>22</v>
      </c>
      <c r="K1809">
        <v>97</v>
      </c>
      <c r="L1809">
        <v>0.55000000000000004</v>
      </c>
      <c r="M1809">
        <v>28.9</v>
      </c>
      <c r="N1809">
        <v>144</v>
      </c>
      <c r="O1809">
        <v>52.777799999999999</v>
      </c>
      <c r="P1809">
        <v>52.777799999999999</v>
      </c>
      <c r="Q1809">
        <v>1706</v>
      </c>
      <c r="R1809" t="s">
        <v>21081</v>
      </c>
    </row>
    <row r="1810" spans="1:18" x14ac:dyDescent="0.35">
      <c r="A1810" t="s">
        <v>18920</v>
      </c>
      <c r="B1810" t="s">
        <v>19243</v>
      </c>
      <c r="C1810" t="s">
        <v>21082</v>
      </c>
      <c r="D1810">
        <v>32.121000000000002</v>
      </c>
      <c r="E1810">
        <v>165</v>
      </c>
      <c r="F1810">
        <v>81</v>
      </c>
      <c r="G1810">
        <v>6</v>
      </c>
      <c r="H1810">
        <v>169</v>
      </c>
      <c r="I1810">
        <v>333</v>
      </c>
      <c r="J1810">
        <v>98</v>
      </c>
      <c r="K1810">
        <v>231</v>
      </c>
      <c r="L1810">
        <v>6.8600000000000004E-6</v>
      </c>
      <c r="M1810">
        <v>47.4</v>
      </c>
      <c r="N1810">
        <v>294</v>
      </c>
      <c r="O1810">
        <v>56.122399999999999</v>
      </c>
      <c r="P1810">
        <v>56.122399999999999</v>
      </c>
      <c r="Q1810">
        <v>5369</v>
      </c>
      <c r="R1810" t="s">
        <v>21082</v>
      </c>
    </row>
    <row r="1811" spans="1:18" x14ac:dyDescent="0.35">
      <c r="A1811" t="s">
        <v>19038</v>
      </c>
      <c r="B1811" t="s">
        <v>21083</v>
      </c>
      <c r="C1811" t="s">
        <v>21084</v>
      </c>
      <c r="D1811">
        <v>24.010999999999999</v>
      </c>
      <c r="E1811">
        <v>379</v>
      </c>
      <c r="F1811">
        <v>205</v>
      </c>
      <c r="G1811">
        <v>17</v>
      </c>
      <c r="H1811">
        <v>229</v>
      </c>
      <c r="I1811">
        <v>537</v>
      </c>
      <c r="J1811">
        <v>231</v>
      </c>
      <c r="K1811">
        <v>596</v>
      </c>
      <c r="L1811">
        <v>3.7900000000000004E-9</v>
      </c>
      <c r="M1811">
        <v>59.7</v>
      </c>
      <c r="N1811">
        <v>621</v>
      </c>
      <c r="O1811">
        <v>61.0306</v>
      </c>
      <c r="P1811">
        <v>61.0306</v>
      </c>
      <c r="Q1811">
        <v>3080</v>
      </c>
      <c r="R1811" t="s">
        <v>21084</v>
      </c>
    </row>
    <row r="1812" spans="1:18" x14ac:dyDescent="0.35">
      <c r="A1812" t="s">
        <v>19038</v>
      </c>
      <c r="B1812" t="s">
        <v>21085</v>
      </c>
      <c r="C1812" t="s">
        <v>21086</v>
      </c>
      <c r="D1812">
        <v>24.855</v>
      </c>
      <c r="E1812">
        <v>346</v>
      </c>
      <c r="F1812">
        <v>180</v>
      </c>
      <c r="G1812">
        <v>18</v>
      </c>
      <c r="H1812">
        <v>229</v>
      </c>
      <c r="I1812">
        <v>509</v>
      </c>
      <c r="J1812">
        <v>235</v>
      </c>
      <c r="K1812">
        <v>565</v>
      </c>
      <c r="L1812">
        <v>7.9300000000000003E-5</v>
      </c>
      <c r="M1812">
        <v>45.8</v>
      </c>
      <c r="N1812">
        <v>625</v>
      </c>
      <c r="O1812">
        <v>55.36</v>
      </c>
      <c r="P1812">
        <v>55.36</v>
      </c>
      <c r="Q1812">
        <v>3240</v>
      </c>
      <c r="R1812" t="s">
        <v>21086</v>
      </c>
    </row>
    <row r="1813" spans="1:18" x14ac:dyDescent="0.35">
      <c r="A1813" t="s">
        <v>18943</v>
      </c>
      <c r="B1813" t="s">
        <v>15835</v>
      </c>
      <c r="C1813" t="s">
        <v>21087</v>
      </c>
      <c r="D1813">
        <v>26.786000000000001</v>
      </c>
      <c r="E1813">
        <v>168</v>
      </c>
      <c r="F1813">
        <v>92</v>
      </c>
      <c r="G1813">
        <v>6</v>
      </c>
      <c r="H1813">
        <v>30</v>
      </c>
      <c r="I1813">
        <v>177</v>
      </c>
      <c r="J1813">
        <v>3</v>
      </c>
      <c r="K1813">
        <v>159</v>
      </c>
      <c r="L1813">
        <v>6.3699999999999998E-4</v>
      </c>
      <c r="M1813">
        <v>40.799999999999997</v>
      </c>
      <c r="N1813">
        <v>255</v>
      </c>
      <c r="O1813">
        <v>65.882400000000004</v>
      </c>
      <c r="P1813">
        <v>65.882400000000004</v>
      </c>
      <c r="Q1813">
        <v>1508</v>
      </c>
      <c r="R1813" t="s">
        <v>21087</v>
      </c>
    </row>
    <row r="1814" spans="1:18" x14ac:dyDescent="0.35">
      <c r="A1814" t="s">
        <v>18946</v>
      </c>
      <c r="B1814" t="s">
        <v>16040</v>
      </c>
      <c r="C1814" t="s">
        <v>16041</v>
      </c>
      <c r="D1814">
        <v>27.219000000000001</v>
      </c>
      <c r="E1814">
        <v>169</v>
      </c>
      <c r="F1814">
        <v>104</v>
      </c>
      <c r="G1814">
        <v>5</v>
      </c>
      <c r="H1814">
        <v>5</v>
      </c>
      <c r="I1814">
        <v>155</v>
      </c>
      <c r="J1814">
        <v>2</v>
      </c>
      <c r="K1814">
        <v>169</v>
      </c>
      <c r="L1814">
        <v>1.7800000000000001E-8</v>
      </c>
      <c r="M1814">
        <v>54.3</v>
      </c>
      <c r="N1814">
        <v>250</v>
      </c>
      <c r="O1814">
        <v>67.599999999999994</v>
      </c>
      <c r="P1814">
        <v>67.599999999999994</v>
      </c>
      <c r="Q1814">
        <v>444</v>
      </c>
      <c r="R1814" t="s">
        <v>16041</v>
      </c>
    </row>
    <row r="1815" spans="1:18" x14ac:dyDescent="0.35">
      <c r="A1815" t="s">
        <v>18943</v>
      </c>
      <c r="B1815" t="s">
        <v>16040</v>
      </c>
      <c r="C1815" t="s">
        <v>16041</v>
      </c>
      <c r="D1815">
        <v>24.454000000000001</v>
      </c>
      <c r="E1815">
        <v>229</v>
      </c>
      <c r="F1815">
        <v>131</v>
      </c>
      <c r="G1815">
        <v>9</v>
      </c>
      <c r="H1815">
        <v>29</v>
      </c>
      <c r="I1815">
        <v>231</v>
      </c>
      <c r="J1815">
        <v>2</v>
      </c>
      <c r="K1815">
        <v>214</v>
      </c>
      <c r="L1815">
        <v>3.5100000000000002E-4</v>
      </c>
      <c r="M1815">
        <v>41.6</v>
      </c>
      <c r="N1815">
        <v>250</v>
      </c>
      <c r="O1815">
        <v>91.6</v>
      </c>
      <c r="P1815">
        <v>91.6</v>
      </c>
      <c r="Q1815">
        <v>1451</v>
      </c>
      <c r="R1815" t="s">
        <v>16041</v>
      </c>
    </row>
    <row r="1816" spans="1:18" x14ac:dyDescent="0.35">
      <c r="A1816" t="s">
        <v>18948</v>
      </c>
      <c r="B1816" t="s">
        <v>16040</v>
      </c>
      <c r="C1816" t="s">
        <v>16041</v>
      </c>
      <c r="D1816">
        <v>20.661000000000001</v>
      </c>
      <c r="E1816">
        <v>242</v>
      </c>
      <c r="F1816">
        <v>156</v>
      </c>
      <c r="G1816">
        <v>8</v>
      </c>
      <c r="H1816">
        <v>124</v>
      </c>
      <c r="I1816">
        <v>342</v>
      </c>
      <c r="J1816">
        <v>1</v>
      </c>
      <c r="K1816">
        <v>229</v>
      </c>
      <c r="L1816">
        <v>8.3000000000000004E-2</v>
      </c>
      <c r="M1816">
        <v>34.700000000000003</v>
      </c>
      <c r="N1816">
        <v>250</v>
      </c>
      <c r="O1816">
        <v>96.8</v>
      </c>
      <c r="P1816">
        <v>96.8</v>
      </c>
      <c r="Q1816">
        <v>3008</v>
      </c>
      <c r="R1816" t="s">
        <v>16041</v>
      </c>
    </row>
    <row r="1817" spans="1:18" x14ac:dyDescent="0.35">
      <c r="A1817" t="s">
        <v>19038</v>
      </c>
      <c r="B1817" t="s">
        <v>15078</v>
      </c>
      <c r="C1817" t="s">
        <v>21088</v>
      </c>
      <c r="D1817">
        <v>20.305</v>
      </c>
      <c r="E1817">
        <v>197</v>
      </c>
      <c r="F1817">
        <v>128</v>
      </c>
      <c r="G1817">
        <v>6</v>
      </c>
      <c r="H1817">
        <v>343</v>
      </c>
      <c r="I1817">
        <v>510</v>
      </c>
      <c r="J1817">
        <v>99</v>
      </c>
      <c r="K1817">
        <v>295</v>
      </c>
      <c r="L1817">
        <v>9.0400000000000002E-5</v>
      </c>
      <c r="M1817">
        <v>45.1</v>
      </c>
      <c r="N1817">
        <v>354</v>
      </c>
      <c r="O1817">
        <v>55.649700000000003</v>
      </c>
      <c r="P1817">
        <v>55.649700000000003</v>
      </c>
      <c r="Q1817">
        <v>3248</v>
      </c>
      <c r="R1817" t="s">
        <v>21088</v>
      </c>
    </row>
    <row r="1818" spans="1:18" x14ac:dyDescent="0.35">
      <c r="A1818" t="s">
        <v>18935</v>
      </c>
      <c r="B1818" t="s">
        <v>21089</v>
      </c>
      <c r="C1818" t="s">
        <v>21090</v>
      </c>
      <c r="D1818">
        <v>45.881999999999998</v>
      </c>
      <c r="E1818">
        <v>170</v>
      </c>
      <c r="F1818">
        <v>86</v>
      </c>
      <c r="G1818">
        <v>1</v>
      </c>
      <c r="H1818">
        <v>4</v>
      </c>
      <c r="I1818">
        <v>167</v>
      </c>
      <c r="J1818">
        <v>8</v>
      </c>
      <c r="K1818">
        <v>177</v>
      </c>
      <c r="L1818">
        <v>2.95E-53</v>
      </c>
      <c r="M1818">
        <v>167</v>
      </c>
      <c r="N1818">
        <v>181</v>
      </c>
      <c r="O1818">
        <v>93.922700000000006</v>
      </c>
      <c r="P1818">
        <v>93.922700000000006</v>
      </c>
      <c r="Q1818">
        <v>2356</v>
      </c>
      <c r="R1818" t="s">
        <v>21090</v>
      </c>
    </row>
    <row r="1819" spans="1:18" x14ac:dyDescent="0.35">
      <c r="A1819" t="s">
        <v>19197</v>
      </c>
      <c r="B1819" t="s">
        <v>16286</v>
      </c>
      <c r="C1819" t="s">
        <v>16287</v>
      </c>
      <c r="D1819">
        <v>36.527000000000001</v>
      </c>
      <c r="E1819">
        <v>167</v>
      </c>
      <c r="F1819">
        <v>86</v>
      </c>
      <c r="G1819">
        <v>1</v>
      </c>
      <c r="H1819">
        <v>23</v>
      </c>
      <c r="I1819">
        <v>189</v>
      </c>
      <c r="J1819">
        <v>23</v>
      </c>
      <c r="K1819">
        <v>169</v>
      </c>
      <c r="L1819">
        <v>8.5300000000000004E-34</v>
      </c>
      <c r="M1819">
        <v>118</v>
      </c>
      <c r="N1819">
        <v>175</v>
      </c>
      <c r="O1819">
        <v>95.428600000000003</v>
      </c>
      <c r="P1819">
        <v>95.428600000000003</v>
      </c>
      <c r="Q1819">
        <v>100</v>
      </c>
      <c r="R1819" t="s">
        <v>16287</v>
      </c>
    </row>
    <row r="1820" spans="1:18" x14ac:dyDescent="0.35">
      <c r="A1820" t="s">
        <v>19076</v>
      </c>
      <c r="B1820" t="s">
        <v>16286</v>
      </c>
      <c r="C1820" t="s">
        <v>16287</v>
      </c>
      <c r="D1820">
        <v>44.737000000000002</v>
      </c>
      <c r="E1820">
        <v>152</v>
      </c>
      <c r="F1820">
        <v>83</v>
      </c>
      <c r="G1820">
        <v>1</v>
      </c>
      <c r="H1820">
        <v>23</v>
      </c>
      <c r="I1820">
        <v>174</v>
      </c>
      <c r="J1820">
        <v>24</v>
      </c>
      <c r="K1820">
        <v>174</v>
      </c>
      <c r="L1820">
        <v>4.9899999999999999E-46</v>
      </c>
      <c r="M1820">
        <v>149</v>
      </c>
      <c r="N1820">
        <v>175</v>
      </c>
      <c r="O1820">
        <v>86.857100000000003</v>
      </c>
      <c r="P1820">
        <v>86.857100000000003</v>
      </c>
      <c r="Q1820">
        <v>3299</v>
      </c>
      <c r="R1820" t="s">
        <v>16287</v>
      </c>
    </row>
    <row r="1821" spans="1:18" x14ac:dyDescent="0.35">
      <c r="A1821" t="s">
        <v>21091</v>
      </c>
      <c r="B1821" t="s">
        <v>21092</v>
      </c>
      <c r="C1821" t="s">
        <v>21093</v>
      </c>
      <c r="D1821">
        <v>28.466999999999999</v>
      </c>
      <c r="E1821">
        <v>137</v>
      </c>
      <c r="F1821">
        <v>61</v>
      </c>
      <c r="G1821">
        <v>6</v>
      </c>
      <c r="H1821">
        <v>111</v>
      </c>
      <c r="I1821">
        <v>225</v>
      </c>
      <c r="J1821">
        <v>1</v>
      </c>
      <c r="K1821">
        <v>122</v>
      </c>
      <c r="L1821">
        <v>1</v>
      </c>
      <c r="M1821">
        <v>30.8</v>
      </c>
      <c r="N1821">
        <v>171</v>
      </c>
      <c r="O1821">
        <v>80.117000000000004</v>
      </c>
      <c r="P1821">
        <v>80.117000000000004</v>
      </c>
      <c r="Q1821">
        <v>49</v>
      </c>
      <c r="R1821" t="s">
        <v>21093</v>
      </c>
    </row>
    <row r="1822" spans="1:18" x14ac:dyDescent="0.35">
      <c r="A1822" t="s">
        <v>18943</v>
      </c>
      <c r="B1822" t="s">
        <v>16344</v>
      </c>
      <c r="C1822" t="s">
        <v>16544</v>
      </c>
      <c r="D1822">
        <v>24.797000000000001</v>
      </c>
      <c r="E1822">
        <v>246</v>
      </c>
      <c r="F1822">
        <v>142</v>
      </c>
      <c r="G1822">
        <v>11</v>
      </c>
      <c r="H1822">
        <v>30</v>
      </c>
      <c r="I1822">
        <v>245</v>
      </c>
      <c r="J1822">
        <v>3</v>
      </c>
      <c r="K1822">
        <v>235</v>
      </c>
      <c r="L1822">
        <v>3.6900000000000002E-4</v>
      </c>
      <c r="M1822">
        <v>41.6</v>
      </c>
      <c r="N1822">
        <v>253</v>
      </c>
      <c r="O1822">
        <v>97.233199999999997</v>
      </c>
      <c r="P1822">
        <v>97.233199999999997</v>
      </c>
      <c r="Q1822">
        <v>1456</v>
      </c>
      <c r="R1822" t="s">
        <v>16544</v>
      </c>
    </row>
    <row r="1823" spans="1:18" x14ac:dyDescent="0.35">
      <c r="A1823" t="s">
        <v>18917</v>
      </c>
      <c r="B1823" t="s">
        <v>16344</v>
      </c>
      <c r="C1823" t="s">
        <v>16544</v>
      </c>
      <c r="D1823">
        <v>24.87</v>
      </c>
      <c r="E1823">
        <v>193</v>
      </c>
      <c r="F1823">
        <v>110</v>
      </c>
      <c r="G1823">
        <v>5</v>
      </c>
      <c r="H1823">
        <v>137</v>
      </c>
      <c r="I1823">
        <v>309</v>
      </c>
      <c r="J1823">
        <v>8</v>
      </c>
      <c r="K1823">
        <v>185</v>
      </c>
      <c r="L1823">
        <v>1.5500000000000001E-5</v>
      </c>
      <c r="M1823">
        <v>46.6</v>
      </c>
      <c r="N1823">
        <v>253</v>
      </c>
      <c r="O1823">
        <v>76.284599999999998</v>
      </c>
      <c r="P1823">
        <v>76.284599999999998</v>
      </c>
      <c r="Q1823">
        <v>5674</v>
      </c>
      <c r="R1823" t="s">
        <v>16544</v>
      </c>
    </row>
    <row r="1824" spans="1:18" x14ac:dyDescent="0.35">
      <c r="A1824" t="s">
        <v>18932</v>
      </c>
      <c r="B1824" t="s">
        <v>21094</v>
      </c>
      <c r="C1824" t="s">
        <v>21095</v>
      </c>
      <c r="D1824">
        <v>54.206000000000003</v>
      </c>
      <c r="E1824">
        <v>321</v>
      </c>
      <c r="F1824">
        <v>147</v>
      </c>
      <c r="G1824">
        <v>0</v>
      </c>
      <c r="H1824">
        <v>1</v>
      </c>
      <c r="I1824">
        <v>321</v>
      </c>
      <c r="J1824">
        <v>1</v>
      </c>
      <c r="K1824">
        <v>321</v>
      </c>
      <c r="L1824">
        <v>1.0000000000000001E-111</v>
      </c>
      <c r="M1824">
        <v>328</v>
      </c>
      <c r="N1824">
        <v>330</v>
      </c>
      <c r="O1824">
        <v>97.2727</v>
      </c>
      <c r="P1824">
        <v>97.2727</v>
      </c>
      <c r="Q1824">
        <v>4007</v>
      </c>
      <c r="R1824" t="s">
        <v>21095</v>
      </c>
    </row>
    <row r="1825" spans="1:18" x14ac:dyDescent="0.35">
      <c r="A1825" t="s">
        <v>18928</v>
      </c>
      <c r="B1825" t="s">
        <v>21096</v>
      </c>
      <c r="C1825" t="s">
        <v>21097</v>
      </c>
      <c r="D1825">
        <v>54.225000000000001</v>
      </c>
      <c r="E1825">
        <v>142</v>
      </c>
      <c r="F1825">
        <v>60</v>
      </c>
      <c r="G1825">
        <v>2</v>
      </c>
      <c r="H1825">
        <v>20</v>
      </c>
      <c r="I1825">
        <v>161</v>
      </c>
      <c r="J1825">
        <v>1</v>
      </c>
      <c r="K1825">
        <v>137</v>
      </c>
      <c r="L1825">
        <v>4.4099999999999999E-51</v>
      </c>
      <c r="M1825">
        <v>161</v>
      </c>
      <c r="N1825">
        <v>154</v>
      </c>
      <c r="O1825">
        <v>92.207800000000006</v>
      </c>
      <c r="P1825">
        <v>92.207800000000006</v>
      </c>
      <c r="Q1825">
        <v>3882</v>
      </c>
      <c r="R1825" t="s">
        <v>21097</v>
      </c>
    </row>
    <row r="1826" spans="1:18" x14ac:dyDescent="0.35">
      <c r="A1826" t="s">
        <v>21098</v>
      </c>
      <c r="B1826" t="s">
        <v>15525</v>
      </c>
      <c r="C1826" t="s">
        <v>21099</v>
      </c>
      <c r="D1826">
        <v>26.119</v>
      </c>
      <c r="E1826">
        <v>134</v>
      </c>
      <c r="F1826">
        <v>81</v>
      </c>
      <c r="G1826">
        <v>6</v>
      </c>
      <c r="H1826">
        <v>111</v>
      </c>
      <c r="I1826">
        <v>226</v>
      </c>
      <c r="J1826">
        <v>13</v>
      </c>
      <c r="K1826">
        <v>146</v>
      </c>
      <c r="L1826">
        <v>0.84</v>
      </c>
      <c r="M1826">
        <v>31.2</v>
      </c>
      <c r="N1826">
        <v>146</v>
      </c>
      <c r="O1826">
        <v>91.780799999999999</v>
      </c>
      <c r="P1826">
        <v>91.780799999999999</v>
      </c>
      <c r="Q1826">
        <v>2921</v>
      </c>
      <c r="R1826" t="s">
        <v>21099</v>
      </c>
    </row>
    <row r="1827" spans="1:18" x14ac:dyDescent="0.35">
      <c r="A1827" t="s">
        <v>18920</v>
      </c>
      <c r="B1827" t="s">
        <v>21100</v>
      </c>
      <c r="C1827" t="s">
        <v>21101</v>
      </c>
      <c r="D1827">
        <v>34.731000000000002</v>
      </c>
      <c r="E1827">
        <v>167</v>
      </c>
      <c r="F1827">
        <v>81</v>
      </c>
      <c r="G1827">
        <v>4</v>
      </c>
      <c r="H1827">
        <v>169</v>
      </c>
      <c r="I1827">
        <v>335</v>
      </c>
      <c r="J1827">
        <v>98</v>
      </c>
      <c r="K1827">
        <v>236</v>
      </c>
      <c r="L1827">
        <v>6.4299999999999999E-12</v>
      </c>
      <c r="M1827">
        <v>64.7</v>
      </c>
      <c r="N1827">
        <v>239</v>
      </c>
      <c r="O1827">
        <v>69.874499999999998</v>
      </c>
      <c r="P1827">
        <v>69.874499999999998</v>
      </c>
      <c r="Q1827">
        <v>5149</v>
      </c>
      <c r="R1827" t="s">
        <v>21101</v>
      </c>
    </row>
    <row r="1828" spans="1:18" x14ac:dyDescent="0.35">
      <c r="A1828" t="s">
        <v>18946</v>
      </c>
      <c r="B1828" t="s">
        <v>15032</v>
      </c>
      <c r="C1828" t="s">
        <v>15128</v>
      </c>
      <c r="D1828">
        <v>20.635000000000002</v>
      </c>
      <c r="E1828">
        <v>252</v>
      </c>
      <c r="F1828">
        <v>172</v>
      </c>
      <c r="G1828">
        <v>7</v>
      </c>
      <c r="H1828">
        <v>1</v>
      </c>
      <c r="I1828">
        <v>237</v>
      </c>
      <c r="J1828">
        <v>1</v>
      </c>
      <c r="K1828">
        <v>239</v>
      </c>
      <c r="L1828">
        <v>1.94E-4</v>
      </c>
      <c r="M1828">
        <v>42</v>
      </c>
      <c r="N1828">
        <v>249</v>
      </c>
      <c r="O1828">
        <v>101.205</v>
      </c>
      <c r="P1828">
        <v>101</v>
      </c>
      <c r="Q1828">
        <v>734</v>
      </c>
      <c r="R1828" t="s">
        <v>15128</v>
      </c>
    </row>
    <row r="1829" spans="1:18" x14ac:dyDescent="0.35">
      <c r="A1829" t="s">
        <v>18917</v>
      </c>
      <c r="B1829" t="s">
        <v>18692</v>
      </c>
      <c r="C1829" t="s">
        <v>18693</v>
      </c>
      <c r="D1829">
        <v>28.218</v>
      </c>
      <c r="E1829">
        <v>202</v>
      </c>
      <c r="F1829">
        <v>108</v>
      </c>
      <c r="G1829">
        <v>8</v>
      </c>
      <c r="H1829">
        <v>133</v>
      </c>
      <c r="I1829">
        <v>315</v>
      </c>
      <c r="J1829">
        <v>4</v>
      </c>
      <c r="K1829">
        <v>187</v>
      </c>
      <c r="L1829">
        <v>1.29E-5</v>
      </c>
      <c r="M1829">
        <v>46.6</v>
      </c>
      <c r="N1829">
        <v>256</v>
      </c>
      <c r="O1829">
        <v>78.906199999999998</v>
      </c>
      <c r="P1829">
        <v>78.906199999999998</v>
      </c>
      <c r="Q1829">
        <v>5666</v>
      </c>
      <c r="R1829" t="s">
        <v>18693</v>
      </c>
    </row>
    <row r="1830" spans="1:18" x14ac:dyDescent="0.35">
      <c r="A1830" t="s">
        <v>18940</v>
      </c>
      <c r="B1830" t="s">
        <v>21102</v>
      </c>
      <c r="C1830" t="s">
        <v>21103</v>
      </c>
      <c r="D1830">
        <v>31.39</v>
      </c>
      <c r="E1830">
        <v>806</v>
      </c>
      <c r="F1830">
        <v>447</v>
      </c>
      <c r="G1830">
        <v>27</v>
      </c>
      <c r="H1830">
        <v>8</v>
      </c>
      <c r="I1830">
        <v>749</v>
      </c>
      <c r="J1830">
        <v>168</v>
      </c>
      <c r="K1830">
        <v>931</v>
      </c>
      <c r="L1830">
        <v>1.81E-58</v>
      </c>
      <c r="M1830">
        <v>214</v>
      </c>
      <c r="N1830">
        <v>934</v>
      </c>
      <c r="O1830">
        <v>86.295500000000004</v>
      </c>
      <c r="P1830">
        <v>86.295500000000004</v>
      </c>
      <c r="Q1830">
        <v>4882</v>
      </c>
      <c r="R1830" t="s">
        <v>21103</v>
      </c>
    </row>
    <row r="1831" spans="1:18" x14ac:dyDescent="0.35">
      <c r="A1831" t="s">
        <v>18953</v>
      </c>
      <c r="B1831" t="s">
        <v>16550</v>
      </c>
      <c r="C1831" t="s">
        <v>21104</v>
      </c>
      <c r="D1831">
        <v>23.35</v>
      </c>
      <c r="E1831">
        <v>197</v>
      </c>
      <c r="F1831">
        <v>107</v>
      </c>
      <c r="G1831">
        <v>6</v>
      </c>
      <c r="H1831">
        <v>468</v>
      </c>
      <c r="I1831">
        <v>627</v>
      </c>
      <c r="J1831">
        <v>6</v>
      </c>
      <c r="K1831">
        <v>195</v>
      </c>
      <c r="L1831">
        <v>2.4E-2</v>
      </c>
      <c r="M1831">
        <v>38.1</v>
      </c>
      <c r="N1831">
        <v>352</v>
      </c>
      <c r="O1831">
        <v>55.965899999999998</v>
      </c>
      <c r="P1831">
        <v>55.965899999999998</v>
      </c>
      <c r="Q1831">
        <v>1945</v>
      </c>
      <c r="R1831" t="s">
        <v>21104</v>
      </c>
    </row>
    <row r="1832" spans="1:18" x14ac:dyDescent="0.35">
      <c r="A1832" t="s">
        <v>19197</v>
      </c>
      <c r="B1832" t="s">
        <v>17918</v>
      </c>
      <c r="C1832" t="s">
        <v>17919</v>
      </c>
      <c r="D1832">
        <v>27.215</v>
      </c>
      <c r="E1832">
        <v>158</v>
      </c>
      <c r="F1832">
        <v>94</v>
      </c>
      <c r="G1832">
        <v>2</v>
      </c>
      <c r="H1832">
        <v>34</v>
      </c>
      <c r="I1832">
        <v>191</v>
      </c>
      <c r="J1832">
        <v>13</v>
      </c>
      <c r="K1832">
        <v>149</v>
      </c>
      <c r="L1832">
        <v>2.61E-16</v>
      </c>
      <c r="M1832">
        <v>72.8</v>
      </c>
      <c r="N1832">
        <v>154</v>
      </c>
      <c r="O1832">
        <v>102.59699999999999</v>
      </c>
      <c r="P1832">
        <v>101</v>
      </c>
      <c r="Q1832">
        <v>117</v>
      </c>
      <c r="R1832" t="s">
        <v>17919</v>
      </c>
    </row>
    <row r="1833" spans="1:18" x14ac:dyDescent="0.35">
      <c r="A1833" t="s">
        <v>19076</v>
      </c>
      <c r="B1833" t="s">
        <v>17918</v>
      </c>
      <c r="C1833" t="s">
        <v>17919</v>
      </c>
      <c r="D1833">
        <v>34.722000000000001</v>
      </c>
      <c r="E1833">
        <v>144</v>
      </c>
      <c r="F1833">
        <v>92</v>
      </c>
      <c r="G1833">
        <v>2</v>
      </c>
      <c r="H1833">
        <v>33</v>
      </c>
      <c r="I1833">
        <v>176</v>
      </c>
      <c r="J1833">
        <v>13</v>
      </c>
      <c r="K1833">
        <v>154</v>
      </c>
      <c r="L1833">
        <v>4.1799999999999998E-22</v>
      </c>
      <c r="M1833">
        <v>87.4</v>
      </c>
      <c r="N1833">
        <v>154</v>
      </c>
      <c r="O1833">
        <v>93.506500000000003</v>
      </c>
      <c r="P1833">
        <v>93.506500000000003</v>
      </c>
      <c r="Q1833">
        <v>3320</v>
      </c>
      <c r="R1833" t="s">
        <v>17919</v>
      </c>
    </row>
    <row r="1834" spans="1:18" x14ac:dyDescent="0.35">
      <c r="A1834" t="s">
        <v>20993</v>
      </c>
      <c r="B1834" t="s">
        <v>15667</v>
      </c>
      <c r="C1834" t="s">
        <v>21105</v>
      </c>
      <c r="D1834">
        <v>27.777999999999999</v>
      </c>
      <c r="E1834">
        <v>144</v>
      </c>
      <c r="F1834">
        <v>76</v>
      </c>
      <c r="G1834">
        <v>6</v>
      </c>
      <c r="H1834">
        <v>274</v>
      </c>
      <c r="I1834">
        <v>395</v>
      </c>
      <c r="J1834">
        <v>7</v>
      </c>
      <c r="K1834">
        <v>144</v>
      </c>
      <c r="L1834">
        <v>0.24</v>
      </c>
      <c r="M1834">
        <v>33.5</v>
      </c>
      <c r="N1834">
        <v>199</v>
      </c>
      <c r="O1834">
        <v>72.361800000000002</v>
      </c>
      <c r="P1834">
        <v>72.361800000000002</v>
      </c>
      <c r="Q1834">
        <v>3362</v>
      </c>
      <c r="R1834" t="s">
        <v>21105</v>
      </c>
    </row>
    <row r="1835" spans="1:18" x14ac:dyDescent="0.35">
      <c r="A1835" t="s">
        <v>18953</v>
      </c>
      <c r="B1835" t="s">
        <v>18911</v>
      </c>
      <c r="C1835" t="s">
        <v>18912</v>
      </c>
      <c r="D1835">
        <v>25.134</v>
      </c>
      <c r="E1835">
        <v>187</v>
      </c>
      <c r="F1835">
        <v>109</v>
      </c>
      <c r="G1835">
        <v>6</v>
      </c>
      <c r="H1835">
        <v>461</v>
      </c>
      <c r="I1835">
        <v>627</v>
      </c>
      <c r="J1835">
        <v>3</v>
      </c>
      <c r="K1835">
        <v>178</v>
      </c>
      <c r="L1835">
        <v>3.59E-4</v>
      </c>
      <c r="M1835">
        <v>43.5</v>
      </c>
      <c r="N1835">
        <v>286</v>
      </c>
      <c r="O1835">
        <v>65.384600000000006</v>
      </c>
      <c r="P1835">
        <v>65.384600000000006</v>
      </c>
      <c r="Q1835">
        <v>1922</v>
      </c>
      <c r="R1835" t="s">
        <v>18912</v>
      </c>
    </row>
    <row r="1836" spans="1:18" x14ac:dyDescent="0.35">
      <c r="A1836" t="s">
        <v>19601</v>
      </c>
      <c r="B1836" t="s">
        <v>18911</v>
      </c>
      <c r="C1836" t="s">
        <v>18912</v>
      </c>
      <c r="D1836">
        <v>23.004999999999999</v>
      </c>
      <c r="E1836">
        <v>213</v>
      </c>
      <c r="F1836">
        <v>125</v>
      </c>
      <c r="G1836">
        <v>6</v>
      </c>
      <c r="H1836">
        <v>185</v>
      </c>
      <c r="I1836">
        <v>368</v>
      </c>
      <c r="J1836">
        <v>29</v>
      </c>
      <c r="K1836">
        <v>231</v>
      </c>
      <c r="L1836">
        <v>9.6000000000000002E-2</v>
      </c>
      <c r="M1836">
        <v>35.799999999999997</v>
      </c>
      <c r="N1836">
        <v>286</v>
      </c>
      <c r="O1836">
        <v>74.475499999999997</v>
      </c>
      <c r="P1836">
        <v>74.475499999999997</v>
      </c>
      <c r="Q1836">
        <v>2874</v>
      </c>
      <c r="R1836" t="s">
        <v>18912</v>
      </c>
    </row>
    <row r="1837" spans="1:18" x14ac:dyDescent="0.35">
      <c r="A1837" t="s">
        <v>19602</v>
      </c>
      <c r="B1837" t="s">
        <v>18911</v>
      </c>
      <c r="C1837" t="s">
        <v>18912</v>
      </c>
      <c r="D1837">
        <v>23.004999999999999</v>
      </c>
      <c r="E1837">
        <v>213</v>
      </c>
      <c r="F1837">
        <v>125</v>
      </c>
      <c r="G1837">
        <v>6</v>
      </c>
      <c r="H1837">
        <v>184</v>
      </c>
      <c r="I1837">
        <v>367</v>
      </c>
      <c r="J1837">
        <v>29</v>
      </c>
      <c r="K1837">
        <v>231</v>
      </c>
      <c r="L1837">
        <v>0.1</v>
      </c>
      <c r="M1837">
        <v>35.4</v>
      </c>
      <c r="N1837">
        <v>286</v>
      </c>
      <c r="O1837">
        <v>74.475499999999997</v>
      </c>
      <c r="P1837">
        <v>74.475499999999997</v>
      </c>
      <c r="Q1837">
        <v>3018</v>
      </c>
      <c r="R1837" t="s">
        <v>18912</v>
      </c>
    </row>
    <row r="1838" spans="1:18" x14ac:dyDescent="0.35">
      <c r="A1838" t="s">
        <v>18943</v>
      </c>
      <c r="B1838" t="s">
        <v>15846</v>
      </c>
      <c r="C1838" t="s">
        <v>21106</v>
      </c>
      <c r="D1838">
        <v>25.925999999999998</v>
      </c>
      <c r="E1838">
        <v>270</v>
      </c>
      <c r="F1838">
        <v>151</v>
      </c>
      <c r="G1838">
        <v>14</v>
      </c>
      <c r="H1838">
        <v>31</v>
      </c>
      <c r="I1838">
        <v>271</v>
      </c>
      <c r="J1838">
        <v>6</v>
      </c>
      <c r="K1838">
        <v>255</v>
      </c>
      <c r="L1838">
        <v>1E-3</v>
      </c>
      <c r="M1838">
        <v>40</v>
      </c>
      <c r="N1838">
        <v>264</v>
      </c>
      <c r="O1838">
        <v>102.273</v>
      </c>
      <c r="P1838">
        <v>101</v>
      </c>
      <c r="Q1838">
        <v>1572</v>
      </c>
      <c r="R1838" t="s">
        <v>21106</v>
      </c>
    </row>
    <row r="1839" spans="1:18" x14ac:dyDescent="0.35">
      <c r="A1839" t="s">
        <v>18917</v>
      </c>
      <c r="B1839" t="s">
        <v>15846</v>
      </c>
      <c r="C1839" t="s">
        <v>21106</v>
      </c>
      <c r="D1839">
        <v>27.128</v>
      </c>
      <c r="E1839">
        <v>188</v>
      </c>
      <c r="F1839">
        <v>128</v>
      </c>
      <c r="G1839">
        <v>2</v>
      </c>
      <c r="H1839">
        <v>128</v>
      </c>
      <c r="I1839">
        <v>309</v>
      </c>
      <c r="J1839">
        <v>1</v>
      </c>
      <c r="K1839">
        <v>185</v>
      </c>
      <c r="L1839">
        <v>2.7499999999999998E-9</v>
      </c>
      <c r="M1839">
        <v>57.8</v>
      </c>
      <c r="N1839">
        <v>264</v>
      </c>
      <c r="O1839">
        <v>71.212100000000007</v>
      </c>
      <c r="P1839">
        <v>71.212100000000007</v>
      </c>
      <c r="Q1839">
        <v>5554</v>
      </c>
      <c r="R1839" t="s">
        <v>21106</v>
      </c>
    </row>
    <row r="1840" spans="1:18" x14ac:dyDescent="0.35">
      <c r="A1840" t="s">
        <v>18920</v>
      </c>
      <c r="B1840" t="s">
        <v>21107</v>
      </c>
      <c r="C1840" t="s">
        <v>21108</v>
      </c>
      <c r="D1840">
        <v>27.010999999999999</v>
      </c>
      <c r="E1840">
        <v>174</v>
      </c>
      <c r="F1840">
        <v>121</v>
      </c>
      <c r="G1840">
        <v>4</v>
      </c>
      <c r="H1840">
        <v>164</v>
      </c>
      <c r="I1840">
        <v>334</v>
      </c>
      <c r="J1840">
        <v>59</v>
      </c>
      <c r="K1840">
        <v>229</v>
      </c>
      <c r="L1840">
        <v>3.3800000000000002E-11</v>
      </c>
      <c r="M1840">
        <v>63.2</v>
      </c>
      <c r="N1840">
        <v>267</v>
      </c>
      <c r="O1840">
        <v>65.168499999999995</v>
      </c>
      <c r="P1840">
        <v>65.168499999999995</v>
      </c>
      <c r="Q1840">
        <v>5157</v>
      </c>
      <c r="R1840" t="s">
        <v>21108</v>
      </c>
    </row>
    <row r="1841" spans="1:18" x14ac:dyDescent="0.35">
      <c r="A1841" t="s">
        <v>21109</v>
      </c>
      <c r="B1841" t="s">
        <v>21110</v>
      </c>
      <c r="C1841" t="s">
        <v>21111</v>
      </c>
      <c r="D1841">
        <v>27.66</v>
      </c>
      <c r="E1841">
        <v>94</v>
      </c>
      <c r="F1841">
        <v>58</v>
      </c>
      <c r="G1841">
        <v>3</v>
      </c>
      <c r="H1841">
        <v>275</v>
      </c>
      <c r="I1841">
        <v>368</v>
      </c>
      <c r="J1841">
        <v>14</v>
      </c>
      <c r="K1841">
        <v>97</v>
      </c>
      <c r="L1841">
        <v>0.34</v>
      </c>
      <c r="M1841">
        <v>32.299999999999997</v>
      </c>
      <c r="N1841">
        <v>152</v>
      </c>
      <c r="O1841">
        <v>61.842100000000002</v>
      </c>
      <c r="P1841">
        <v>61.842100000000002</v>
      </c>
      <c r="Q1841">
        <v>3475</v>
      </c>
      <c r="R1841" t="s">
        <v>21111</v>
      </c>
    </row>
    <row r="1842" spans="1:18" x14ac:dyDescent="0.35">
      <c r="A1842" t="s">
        <v>19000</v>
      </c>
      <c r="B1842" t="s">
        <v>21112</v>
      </c>
      <c r="C1842" t="s">
        <v>21113</v>
      </c>
      <c r="D1842">
        <v>27.536000000000001</v>
      </c>
      <c r="E1842">
        <v>483</v>
      </c>
      <c r="F1842">
        <v>287</v>
      </c>
      <c r="G1842">
        <v>16</v>
      </c>
      <c r="H1842">
        <v>74</v>
      </c>
      <c r="I1842">
        <v>549</v>
      </c>
      <c r="J1842">
        <v>30</v>
      </c>
      <c r="K1842">
        <v>456</v>
      </c>
      <c r="L1842">
        <v>3.21E-31</v>
      </c>
      <c r="M1842">
        <v>132</v>
      </c>
      <c r="N1842">
        <v>797</v>
      </c>
      <c r="O1842">
        <v>60.6023</v>
      </c>
      <c r="P1842">
        <v>60.6023</v>
      </c>
      <c r="Q1842">
        <v>2026</v>
      </c>
      <c r="R1842" t="s">
        <v>21113</v>
      </c>
    </row>
    <row r="1843" spans="1:18" x14ac:dyDescent="0.35">
      <c r="A1843" t="s">
        <v>18978</v>
      </c>
      <c r="B1843" t="s">
        <v>15039</v>
      </c>
      <c r="C1843" t="s">
        <v>16776</v>
      </c>
      <c r="D1843">
        <v>24.79</v>
      </c>
      <c r="E1843">
        <v>238</v>
      </c>
      <c r="F1843">
        <v>158</v>
      </c>
      <c r="G1843">
        <v>9</v>
      </c>
      <c r="H1843">
        <v>381</v>
      </c>
      <c r="I1843">
        <v>614</v>
      </c>
      <c r="J1843">
        <v>1</v>
      </c>
      <c r="K1843">
        <v>221</v>
      </c>
      <c r="L1843">
        <v>2.6200000000000003E-4</v>
      </c>
      <c r="M1843">
        <v>44.3</v>
      </c>
      <c r="N1843">
        <v>240</v>
      </c>
      <c r="O1843">
        <v>99.166700000000006</v>
      </c>
      <c r="P1843">
        <v>99.166700000000006</v>
      </c>
      <c r="Q1843">
        <v>263</v>
      </c>
      <c r="R1843" t="s">
        <v>16776</v>
      </c>
    </row>
    <row r="1844" spans="1:18" x14ac:dyDescent="0.35">
      <c r="A1844" t="s">
        <v>18940</v>
      </c>
      <c r="B1844" t="s">
        <v>21114</v>
      </c>
      <c r="C1844" t="s">
        <v>21115</v>
      </c>
      <c r="D1844">
        <v>27.260999999999999</v>
      </c>
      <c r="E1844">
        <v>774</v>
      </c>
      <c r="F1844">
        <v>504</v>
      </c>
      <c r="G1844">
        <v>22</v>
      </c>
      <c r="H1844">
        <v>7</v>
      </c>
      <c r="I1844">
        <v>743</v>
      </c>
      <c r="J1844">
        <v>5</v>
      </c>
      <c r="K1844">
        <v>756</v>
      </c>
      <c r="L1844">
        <v>1.4900000000000001E-56</v>
      </c>
      <c r="M1844">
        <v>207</v>
      </c>
      <c r="N1844">
        <v>764</v>
      </c>
      <c r="O1844">
        <v>101.309</v>
      </c>
      <c r="P1844">
        <v>101</v>
      </c>
      <c r="Q1844">
        <v>4946</v>
      </c>
      <c r="R1844" t="s">
        <v>21115</v>
      </c>
    </row>
    <row r="1845" spans="1:18" x14ac:dyDescent="0.35">
      <c r="A1845" t="s">
        <v>18920</v>
      </c>
      <c r="B1845" t="s">
        <v>21116</v>
      </c>
      <c r="C1845" t="s">
        <v>21117</v>
      </c>
      <c r="D1845">
        <v>32.121000000000002</v>
      </c>
      <c r="E1845">
        <v>165</v>
      </c>
      <c r="F1845">
        <v>84</v>
      </c>
      <c r="G1845">
        <v>5</v>
      </c>
      <c r="H1845">
        <v>169</v>
      </c>
      <c r="I1845">
        <v>333</v>
      </c>
      <c r="J1845">
        <v>98</v>
      </c>
      <c r="K1845">
        <v>234</v>
      </c>
      <c r="L1845">
        <v>3.1899999999999998E-7</v>
      </c>
      <c r="M1845">
        <v>51.6</v>
      </c>
      <c r="N1845">
        <v>297</v>
      </c>
      <c r="O1845">
        <v>55.555599999999998</v>
      </c>
      <c r="P1845">
        <v>55.555599999999998</v>
      </c>
      <c r="Q1845">
        <v>5329</v>
      </c>
      <c r="R1845" t="s">
        <v>21117</v>
      </c>
    </row>
    <row r="1846" spans="1:18" x14ac:dyDescent="0.35">
      <c r="A1846" t="s">
        <v>18978</v>
      </c>
      <c r="B1846" t="s">
        <v>17342</v>
      </c>
      <c r="C1846" t="s">
        <v>17343</v>
      </c>
      <c r="D1846">
        <v>26.908000000000001</v>
      </c>
      <c r="E1846">
        <v>249</v>
      </c>
      <c r="F1846">
        <v>156</v>
      </c>
      <c r="G1846">
        <v>12</v>
      </c>
      <c r="H1846">
        <v>362</v>
      </c>
      <c r="I1846">
        <v>604</v>
      </c>
      <c r="J1846">
        <v>4</v>
      </c>
      <c r="K1846">
        <v>232</v>
      </c>
      <c r="L1846">
        <v>1.37E-7</v>
      </c>
      <c r="M1846">
        <v>54.7</v>
      </c>
      <c r="N1846">
        <v>261</v>
      </c>
      <c r="O1846">
        <v>95.402299999999997</v>
      </c>
      <c r="P1846">
        <v>95.402299999999997</v>
      </c>
      <c r="Q1846">
        <v>219</v>
      </c>
      <c r="R1846" t="s">
        <v>17343</v>
      </c>
    </row>
    <row r="1847" spans="1:18" x14ac:dyDescent="0.35">
      <c r="A1847" t="s">
        <v>18932</v>
      </c>
      <c r="B1847" t="s">
        <v>21118</v>
      </c>
      <c r="C1847" t="s">
        <v>21119</v>
      </c>
      <c r="D1847">
        <v>55.792999999999999</v>
      </c>
      <c r="E1847">
        <v>328</v>
      </c>
      <c r="F1847">
        <v>141</v>
      </c>
      <c r="G1847">
        <v>3</v>
      </c>
      <c r="H1847">
        <v>1</v>
      </c>
      <c r="I1847">
        <v>325</v>
      </c>
      <c r="J1847">
        <v>1</v>
      </c>
      <c r="K1847">
        <v>327</v>
      </c>
      <c r="L1847">
        <v>9.8400000000000004E-113</v>
      </c>
      <c r="M1847">
        <v>330</v>
      </c>
      <c r="N1847">
        <v>334</v>
      </c>
      <c r="O1847">
        <v>98.203599999999994</v>
      </c>
      <c r="P1847">
        <v>98.203599999999994</v>
      </c>
      <c r="Q1847">
        <v>4004</v>
      </c>
      <c r="R1847" t="s">
        <v>21119</v>
      </c>
    </row>
    <row r="1848" spans="1:18" x14ac:dyDescent="0.35">
      <c r="A1848" t="s">
        <v>18976</v>
      </c>
      <c r="B1848" t="s">
        <v>21120</v>
      </c>
      <c r="C1848" t="s">
        <v>21121</v>
      </c>
      <c r="D1848">
        <v>19.863</v>
      </c>
      <c r="E1848">
        <v>146</v>
      </c>
      <c r="F1848">
        <v>109</v>
      </c>
      <c r="G1848">
        <v>1</v>
      </c>
      <c r="H1848">
        <v>19</v>
      </c>
      <c r="I1848">
        <v>164</v>
      </c>
      <c r="J1848">
        <v>3</v>
      </c>
      <c r="K1848">
        <v>140</v>
      </c>
      <c r="L1848">
        <v>5.0999999999999997E-2</v>
      </c>
      <c r="M1848">
        <v>33.5</v>
      </c>
      <c r="N1848">
        <v>182</v>
      </c>
      <c r="O1848">
        <v>80.219800000000006</v>
      </c>
      <c r="P1848">
        <v>80.219800000000006</v>
      </c>
      <c r="Q1848">
        <v>1732</v>
      </c>
      <c r="R1848" t="s">
        <v>21121</v>
      </c>
    </row>
    <row r="1849" spans="1:18" x14ac:dyDescent="0.35">
      <c r="A1849" t="s">
        <v>18932</v>
      </c>
      <c r="B1849" t="s">
        <v>15289</v>
      </c>
      <c r="C1849" t="s">
        <v>21122</v>
      </c>
      <c r="D1849">
        <v>29.329000000000001</v>
      </c>
      <c r="E1849">
        <v>283</v>
      </c>
      <c r="F1849">
        <v>149</v>
      </c>
      <c r="G1849">
        <v>5</v>
      </c>
      <c r="H1849">
        <v>4</v>
      </c>
      <c r="I1849">
        <v>283</v>
      </c>
      <c r="J1849">
        <v>37</v>
      </c>
      <c r="K1849">
        <v>271</v>
      </c>
      <c r="L1849">
        <v>2.8900000000000001E-25</v>
      </c>
      <c r="M1849">
        <v>103</v>
      </c>
      <c r="N1849">
        <v>321</v>
      </c>
      <c r="O1849">
        <v>88.162000000000006</v>
      </c>
      <c r="P1849">
        <v>88.162000000000006</v>
      </c>
      <c r="Q1849">
        <v>4176</v>
      </c>
      <c r="R1849" t="s">
        <v>21122</v>
      </c>
    </row>
    <row r="1850" spans="1:18" x14ac:dyDescent="0.35">
      <c r="A1850" t="s">
        <v>18932</v>
      </c>
      <c r="B1850" t="s">
        <v>15097</v>
      </c>
      <c r="C1850" t="s">
        <v>21123</v>
      </c>
      <c r="D1850">
        <v>27.353000000000002</v>
      </c>
      <c r="E1850">
        <v>340</v>
      </c>
      <c r="F1850">
        <v>185</v>
      </c>
      <c r="G1850">
        <v>8</v>
      </c>
      <c r="H1850">
        <v>1</v>
      </c>
      <c r="I1850">
        <v>327</v>
      </c>
      <c r="J1850">
        <v>1</v>
      </c>
      <c r="K1850">
        <v>291</v>
      </c>
      <c r="L1850">
        <v>3.0599999999999997E-23</v>
      </c>
      <c r="M1850">
        <v>97.8</v>
      </c>
      <c r="N1850">
        <v>291</v>
      </c>
      <c r="O1850">
        <v>116.83799999999999</v>
      </c>
      <c r="P1850">
        <v>101</v>
      </c>
      <c r="Q1850">
        <v>4259</v>
      </c>
      <c r="R1850" t="s">
        <v>21123</v>
      </c>
    </row>
    <row r="1851" spans="1:18" x14ac:dyDescent="0.35">
      <c r="A1851" t="s">
        <v>18928</v>
      </c>
      <c r="B1851" t="s">
        <v>21124</v>
      </c>
      <c r="C1851" t="s">
        <v>21125</v>
      </c>
      <c r="D1851">
        <v>51.515000000000001</v>
      </c>
      <c r="E1851">
        <v>165</v>
      </c>
      <c r="F1851">
        <v>60</v>
      </c>
      <c r="G1851">
        <v>3</v>
      </c>
      <c r="H1851">
        <v>24</v>
      </c>
      <c r="I1851">
        <v>168</v>
      </c>
      <c r="J1851">
        <v>4</v>
      </c>
      <c r="K1851">
        <v>168</v>
      </c>
      <c r="L1851">
        <v>2.5900000000000001E-52</v>
      </c>
      <c r="M1851">
        <v>164</v>
      </c>
      <c r="N1851">
        <v>173</v>
      </c>
      <c r="O1851">
        <v>95.375699999999995</v>
      </c>
      <c r="P1851">
        <v>95.375699999999995</v>
      </c>
      <c r="Q1851">
        <v>3867</v>
      </c>
      <c r="R1851" t="s">
        <v>21125</v>
      </c>
    </row>
    <row r="1852" spans="1:18" x14ac:dyDescent="0.35">
      <c r="A1852" t="s">
        <v>18947</v>
      </c>
      <c r="B1852" t="s">
        <v>16470</v>
      </c>
      <c r="C1852" t="s">
        <v>16471</v>
      </c>
      <c r="D1852">
        <v>26.087</v>
      </c>
      <c r="E1852">
        <v>230</v>
      </c>
      <c r="F1852">
        <v>140</v>
      </c>
      <c r="G1852">
        <v>8</v>
      </c>
      <c r="H1852">
        <v>48</v>
      </c>
      <c r="I1852">
        <v>258</v>
      </c>
      <c r="J1852">
        <v>3</v>
      </c>
      <c r="K1852">
        <v>221</v>
      </c>
      <c r="L1852">
        <v>4.2900000000000002E-4</v>
      </c>
      <c r="M1852">
        <v>41.6</v>
      </c>
      <c r="N1852">
        <v>255</v>
      </c>
      <c r="O1852">
        <v>90.196100000000001</v>
      </c>
      <c r="P1852">
        <v>90.196100000000001</v>
      </c>
      <c r="Q1852">
        <v>1080</v>
      </c>
      <c r="R1852" t="s">
        <v>16471</v>
      </c>
    </row>
    <row r="1853" spans="1:18" x14ac:dyDescent="0.35">
      <c r="A1853" t="s">
        <v>19451</v>
      </c>
      <c r="B1853" t="s">
        <v>15510</v>
      </c>
      <c r="C1853" t="s">
        <v>15511</v>
      </c>
      <c r="D1853">
        <v>27.215</v>
      </c>
      <c r="E1853">
        <v>158</v>
      </c>
      <c r="F1853">
        <v>71</v>
      </c>
      <c r="G1853">
        <v>6</v>
      </c>
      <c r="H1853">
        <v>26</v>
      </c>
      <c r="I1853">
        <v>172</v>
      </c>
      <c r="J1853">
        <v>8</v>
      </c>
      <c r="K1853">
        <v>132</v>
      </c>
      <c r="L1853">
        <v>3.3000000000000002E-6</v>
      </c>
      <c r="M1853">
        <v>47.4</v>
      </c>
      <c r="N1853">
        <v>260</v>
      </c>
      <c r="O1853">
        <v>60.769199999999998</v>
      </c>
      <c r="P1853">
        <v>60.769199999999998</v>
      </c>
      <c r="Q1853">
        <v>5800</v>
      </c>
      <c r="R1853" t="s">
        <v>15511</v>
      </c>
    </row>
    <row r="1854" spans="1:18" x14ac:dyDescent="0.35">
      <c r="A1854" t="s">
        <v>18946</v>
      </c>
      <c r="B1854" t="s">
        <v>16783</v>
      </c>
      <c r="C1854" t="s">
        <v>16784</v>
      </c>
      <c r="D1854">
        <v>25.390999999999998</v>
      </c>
      <c r="E1854">
        <v>256</v>
      </c>
      <c r="F1854">
        <v>135</v>
      </c>
      <c r="G1854">
        <v>10</v>
      </c>
      <c r="H1854">
        <v>1</v>
      </c>
      <c r="I1854">
        <v>226</v>
      </c>
      <c r="J1854">
        <v>1</v>
      </c>
      <c r="K1854">
        <v>230</v>
      </c>
      <c r="L1854">
        <v>3.6100000000000002E-6</v>
      </c>
      <c r="M1854">
        <v>47.4</v>
      </c>
      <c r="N1854">
        <v>252</v>
      </c>
      <c r="O1854">
        <v>101.587</v>
      </c>
      <c r="P1854">
        <v>101</v>
      </c>
      <c r="Q1854">
        <v>563</v>
      </c>
      <c r="R1854" t="s">
        <v>16784</v>
      </c>
    </row>
    <row r="1855" spans="1:18" x14ac:dyDescent="0.35">
      <c r="A1855" t="s">
        <v>18943</v>
      </c>
      <c r="B1855" t="s">
        <v>15346</v>
      </c>
      <c r="C1855" t="s">
        <v>15347</v>
      </c>
      <c r="D1855">
        <v>27.119</v>
      </c>
      <c r="E1855">
        <v>177</v>
      </c>
      <c r="F1855">
        <v>93</v>
      </c>
      <c r="G1855">
        <v>7</v>
      </c>
      <c r="H1855">
        <v>30</v>
      </c>
      <c r="I1855">
        <v>183</v>
      </c>
      <c r="J1855">
        <v>8</v>
      </c>
      <c r="K1855">
        <v>171</v>
      </c>
      <c r="L1855">
        <v>3.39E-7</v>
      </c>
      <c r="M1855">
        <v>50.1</v>
      </c>
      <c r="N1855">
        <v>185</v>
      </c>
      <c r="O1855">
        <v>95.675700000000006</v>
      </c>
      <c r="P1855">
        <v>95.675700000000006</v>
      </c>
      <c r="Q1855">
        <v>1171</v>
      </c>
      <c r="R1855" t="s">
        <v>15347</v>
      </c>
    </row>
    <row r="1856" spans="1:18" x14ac:dyDescent="0.35">
      <c r="A1856" t="s">
        <v>19123</v>
      </c>
      <c r="B1856" t="s">
        <v>21126</v>
      </c>
      <c r="C1856" t="s">
        <v>21127</v>
      </c>
      <c r="D1856">
        <v>23.494</v>
      </c>
      <c r="E1856">
        <v>166</v>
      </c>
      <c r="F1856">
        <v>119</v>
      </c>
      <c r="G1856">
        <v>3</v>
      </c>
      <c r="H1856">
        <v>2</v>
      </c>
      <c r="I1856">
        <v>165</v>
      </c>
      <c r="J1856">
        <v>3</v>
      </c>
      <c r="K1856">
        <v>162</v>
      </c>
      <c r="L1856">
        <v>9.0999999999999998E-2</v>
      </c>
      <c r="M1856">
        <v>33.1</v>
      </c>
      <c r="N1856">
        <v>195</v>
      </c>
      <c r="O1856">
        <v>85.128200000000007</v>
      </c>
      <c r="P1856">
        <v>85.128200000000007</v>
      </c>
      <c r="Q1856">
        <v>5473</v>
      </c>
      <c r="R1856" t="s">
        <v>21127</v>
      </c>
    </row>
    <row r="1857" spans="1:18" x14ac:dyDescent="0.35">
      <c r="A1857" t="s">
        <v>19038</v>
      </c>
      <c r="B1857" t="s">
        <v>15369</v>
      </c>
      <c r="C1857" t="s">
        <v>21128</v>
      </c>
      <c r="D1857">
        <v>28.021999999999998</v>
      </c>
      <c r="E1857">
        <v>182</v>
      </c>
      <c r="F1857">
        <v>105</v>
      </c>
      <c r="G1857">
        <v>8</v>
      </c>
      <c r="H1857">
        <v>375</v>
      </c>
      <c r="I1857">
        <v>532</v>
      </c>
      <c r="J1857">
        <v>43</v>
      </c>
      <c r="K1857">
        <v>222</v>
      </c>
      <c r="L1857">
        <v>7.1099999999999996E-9</v>
      </c>
      <c r="M1857">
        <v>57</v>
      </c>
      <c r="N1857">
        <v>258</v>
      </c>
      <c r="O1857">
        <v>70.542599999999993</v>
      </c>
      <c r="P1857">
        <v>70.542599999999993</v>
      </c>
      <c r="Q1857">
        <v>3085</v>
      </c>
      <c r="R1857" t="s">
        <v>21128</v>
      </c>
    </row>
    <row r="1858" spans="1:18" x14ac:dyDescent="0.35">
      <c r="A1858" t="s">
        <v>18932</v>
      </c>
      <c r="B1858" t="s">
        <v>21129</v>
      </c>
      <c r="C1858" t="s">
        <v>21130</v>
      </c>
      <c r="D1858">
        <v>37.298999999999999</v>
      </c>
      <c r="E1858">
        <v>311</v>
      </c>
      <c r="F1858">
        <v>167</v>
      </c>
      <c r="G1858">
        <v>10</v>
      </c>
      <c r="H1858">
        <v>28</v>
      </c>
      <c r="I1858">
        <v>314</v>
      </c>
      <c r="J1858">
        <v>70</v>
      </c>
      <c r="K1858">
        <v>376</v>
      </c>
      <c r="L1858">
        <v>1.16E-39</v>
      </c>
      <c r="M1858">
        <v>144</v>
      </c>
      <c r="N1858">
        <v>398</v>
      </c>
      <c r="O1858">
        <v>78.140699999999995</v>
      </c>
      <c r="P1858">
        <v>78.140699999999995</v>
      </c>
      <c r="Q1858">
        <v>4112</v>
      </c>
      <c r="R1858" t="s">
        <v>21130</v>
      </c>
    </row>
    <row r="1859" spans="1:18" x14ac:dyDescent="0.35">
      <c r="A1859" t="s">
        <v>18946</v>
      </c>
      <c r="B1859" t="s">
        <v>15928</v>
      </c>
      <c r="C1859" t="s">
        <v>15929</v>
      </c>
      <c r="D1859">
        <v>25.379000000000001</v>
      </c>
      <c r="E1859">
        <v>264</v>
      </c>
      <c r="F1859">
        <v>166</v>
      </c>
      <c r="G1859">
        <v>7</v>
      </c>
      <c r="H1859">
        <v>1</v>
      </c>
      <c r="I1859">
        <v>245</v>
      </c>
      <c r="J1859">
        <v>1</v>
      </c>
      <c r="K1859">
        <v>252</v>
      </c>
      <c r="L1859">
        <v>2.22E-4</v>
      </c>
      <c r="M1859">
        <v>42</v>
      </c>
      <c r="N1859">
        <v>261</v>
      </c>
      <c r="O1859">
        <v>101.149</v>
      </c>
      <c r="P1859">
        <v>101</v>
      </c>
      <c r="Q1859">
        <v>742</v>
      </c>
      <c r="R1859" t="s">
        <v>15929</v>
      </c>
    </row>
    <row r="1860" spans="1:18" x14ac:dyDescent="0.35">
      <c r="A1860" t="s">
        <v>18940</v>
      </c>
      <c r="B1860" t="s">
        <v>21131</v>
      </c>
      <c r="C1860" t="s">
        <v>21132</v>
      </c>
      <c r="D1860">
        <v>26.343</v>
      </c>
      <c r="E1860">
        <v>763</v>
      </c>
      <c r="F1860">
        <v>498</v>
      </c>
      <c r="G1860">
        <v>19</v>
      </c>
      <c r="H1860">
        <v>14</v>
      </c>
      <c r="I1860">
        <v>743</v>
      </c>
      <c r="J1860">
        <v>10</v>
      </c>
      <c r="K1860">
        <v>741</v>
      </c>
      <c r="L1860">
        <v>1.06E-60</v>
      </c>
      <c r="M1860">
        <v>218</v>
      </c>
      <c r="N1860">
        <v>752</v>
      </c>
      <c r="O1860">
        <v>101.46299999999999</v>
      </c>
      <c r="P1860">
        <v>101</v>
      </c>
      <c r="Q1860">
        <v>4848</v>
      </c>
      <c r="R1860" t="s">
        <v>21132</v>
      </c>
    </row>
    <row r="1861" spans="1:18" x14ac:dyDescent="0.35">
      <c r="A1861" t="s">
        <v>20342</v>
      </c>
      <c r="B1861" t="s">
        <v>16814</v>
      </c>
      <c r="C1861" t="s">
        <v>16815</v>
      </c>
      <c r="D1861">
        <v>28.873000000000001</v>
      </c>
      <c r="E1861">
        <v>142</v>
      </c>
      <c r="F1861">
        <v>95</v>
      </c>
      <c r="G1861">
        <v>3</v>
      </c>
      <c r="H1861">
        <v>157</v>
      </c>
      <c r="I1861">
        <v>296</v>
      </c>
      <c r="J1861">
        <v>12</v>
      </c>
      <c r="K1861">
        <v>149</v>
      </c>
      <c r="L1861">
        <v>2.61E-6</v>
      </c>
      <c r="M1861">
        <v>47.8</v>
      </c>
      <c r="N1861">
        <v>149</v>
      </c>
      <c r="O1861">
        <v>95.302000000000007</v>
      </c>
      <c r="P1861">
        <v>95.302000000000007</v>
      </c>
      <c r="Q1861">
        <v>813</v>
      </c>
      <c r="R1861" t="s">
        <v>16815</v>
      </c>
    </row>
    <row r="1862" spans="1:18" x14ac:dyDescent="0.35">
      <c r="A1862" t="s">
        <v>21133</v>
      </c>
      <c r="B1862" t="s">
        <v>16814</v>
      </c>
      <c r="C1862" t="s">
        <v>16815</v>
      </c>
      <c r="D1862">
        <v>34.482999999999997</v>
      </c>
      <c r="E1862">
        <v>87</v>
      </c>
      <c r="F1862">
        <v>52</v>
      </c>
      <c r="G1862">
        <v>2</v>
      </c>
      <c r="H1862">
        <v>209</v>
      </c>
      <c r="I1862">
        <v>295</v>
      </c>
      <c r="J1862">
        <v>62</v>
      </c>
      <c r="K1862">
        <v>143</v>
      </c>
      <c r="L1862">
        <v>4.8300000000000003E-6</v>
      </c>
      <c r="M1862">
        <v>47</v>
      </c>
      <c r="N1862">
        <v>149</v>
      </c>
      <c r="O1862">
        <v>58.389299999999999</v>
      </c>
      <c r="P1862">
        <v>58.389299999999999</v>
      </c>
      <c r="Q1862">
        <v>1826</v>
      </c>
      <c r="R1862" t="s">
        <v>16815</v>
      </c>
    </row>
    <row r="1863" spans="1:18" x14ac:dyDescent="0.35">
      <c r="A1863" t="s">
        <v>18928</v>
      </c>
      <c r="B1863" t="s">
        <v>21134</v>
      </c>
      <c r="C1863" t="s">
        <v>21135</v>
      </c>
      <c r="D1863">
        <v>54.795000000000002</v>
      </c>
      <c r="E1863">
        <v>146</v>
      </c>
      <c r="F1863">
        <v>61</v>
      </c>
      <c r="G1863">
        <v>2</v>
      </c>
      <c r="H1863">
        <v>20</v>
      </c>
      <c r="I1863">
        <v>165</v>
      </c>
      <c r="J1863">
        <v>1</v>
      </c>
      <c r="K1863">
        <v>141</v>
      </c>
      <c r="L1863">
        <v>2.5900000000000001E-52</v>
      </c>
      <c r="M1863">
        <v>164</v>
      </c>
      <c r="N1863">
        <v>150</v>
      </c>
      <c r="O1863">
        <v>97.333299999999994</v>
      </c>
      <c r="P1863">
        <v>97.333299999999994</v>
      </c>
      <c r="Q1863">
        <v>3868</v>
      </c>
      <c r="R1863" t="s">
        <v>21135</v>
      </c>
    </row>
    <row r="1864" spans="1:18" x14ac:dyDescent="0.35">
      <c r="A1864" t="s">
        <v>18940</v>
      </c>
      <c r="B1864" t="s">
        <v>21136</v>
      </c>
      <c r="C1864" t="s">
        <v>21137</v>
      </c>
      <c r="D1864">
        <v>40.756</v>
      </c>
      <c r="E1864">
        <v>741</v>
      </c>
      <c r="F1864">
        <v>417</v>
      </c>
      <c r="G1864">
        <v>8</v>
      </c>
      <c r="H1864">
        <v>8</v>
      </c>
      <c r="I1864">
        <v>742</v>
      </c>
      <c r="J1864">
        <v>14</v>
      </c>
      <c r="K1864">
        <v>738</v>
      </c>
      <c r="L1864">
        <v>3.1000000000000002E-158</v>
      </c>
      <c r="M1864">
        <v>476</v>
      </c>
      <c r="N1864">
        <v>738</v>
      </c>
      <c r="O1864">
        <v>100.407</v>
      </c>
      <c r="P1864">
        <v>101</v>
      </c>
      <c r="Q1864">
        <v>4560</v>
      </c>
      <c r="R1864" t="s">
        <v>21137</v>
      </c>
    </row>
    <row r="1865" spans="1:18" x14ac:dyDescent="0.35">
      <c r="A1865" t="s">
        <v>18935</v>
      </c>
      <c r="B1865" t="s">
        <v>21138</v>
      </c>
      <c r="C1865" t="s">
        <v>21139</v>
      </c>
      <c r="D1865">
        <v>40.106999999999999</v>
      </c>
      <c r="E1865">
        <v>187</v>
      </c>
      <c r="F1865">
        <v>91</v>
      </c>
      <c r="G1865">
        <v>3</v>
      </c>
      <c r="H1865">
        <v>4</v>
      </c>
      <c r="I1865">
        <v>170</v>
      </c>
      <c r="J1865">
        <v>8</v>
      </c>
      <c r="K1865">
        <v>193</v>
      </c>
      <c r="L1865">
        <v>1.47E-49</v>
      </c>
      <c r="M1865">
        <v>158</v>
      </c>
      <c r="N1865">
        <v>195</v>
      </c>
      <c r="O1865">
        <v>95.897400000000005</v>
      </c>
      <c r="P1865">
        <v>95.897400000000005</v>
      </c>
      <c r="Q1865">
        <v>2396</v>
      </c>
      <c r="R1865" t="s">
        <v>21139</v>
      </c>
    </row>
    <row r="1866" spans="1:18" x14ac:dyDescent="0.35">
      <c r="A1866" t="s">
        <v>19015</v>
      </c>
      <c r="B1866" t="s">
        <v>17916</v>
      </c>
      <c r="C1866" t="s">
        <v>17917</v>
      </c>
      <c r="D1866">
        <v>29.091000000000001</v>
      </c>
      <c r="E1866">
        <v>110</v>
      </c>
      <c r="F1866">
        <v>64</v>
      </c>
      <c r="G1866">
        <v>4</v>
      </c>
      <c r="H1866">
        <v>26</v>
      </c>
      <c r="I1866">
        <v>129</v>
      </c>
      <c r="J1866">
        <v>4</v>
      </c>
      <c r="K1866">
        <v>105</v>
      </c>
      <c r="L1866">
        <v>5.8999999999999997E-2</v>
      </c>
      <c r="M1866">
        <v>33.1</v>
      </c>
      <c r="N1866">
        <v>150</v>
      </c>
      <c r="O1866">
        <v>73.333299999999994</v>
      </c>
      <c r="P1866">
        <v>73.333299999999994</v>
      </c>
      <c r="Q1866">
        <v>892</v>
      </c>
      <c r="R1866" t="s">
        <v>17917</v>
      </c>
    </row>
    <row r="1867" spans="1:18" x14ac:dyDescent="0.35">
      <c r="A1867" t="s">
        <v>18997</v>
      </c>
      <c r="B1867" t="s">
        <v>17916</v>
      </c>
      <c r="C1867" t="s">
        <v>17917</v>
      </c>
      <c r="D1867">
        <v>28.125</v>
      </c>
      <c r="E1867">
        <v>96</v>
      </c>
      <c r="F1867">
        <v>63</v>
      </c>
      <c r="G1867">
        <v>3</v>
      </c>
      <c r="H1867">
        <v>26</v>
      </c>
      <c r="I1867">
        <v>118</v>
      </c>
      <c r="J1867">
        <v>9</v>
      </c>
      <c r="K1867">
        <v>101</v>
      </c>
      <c r="L1867">
        <v>3.7999999999999999E-2</v>
      </c>
      <c r="M1867">
        <v>33.5</v>
      </c>
      <c r="N1867">
        <v>150</v>
      </c>
      <c r="O1867">
        <v>64</v>
      </c>
      <c r="P1867">
        <v>64</v>
      </c>
      <c r="Q1867">
        <v>1657</v>
      </c>
      <c r="R1867" t="s">
        <v>17917</v>
      </c>
    </row>
    <row r="1868" spans="1:18" x14ac:dyDescent="0.35">
      <c r="A1868" t="s">
        <v>19290</v>
      </c>
      <c r="B1868" t="s">
        <v>17916</v>
      </c>
      <c r="C1868" t="s">
        <v>17917</v>
      </c>
      <c r="D1868">
        <v>27.451000000000001</v>
      </c>
      <c r="E1868">
        <v>102</v>
      </c>
      <c r="F1868">
        <v>66</v>
      </c>
      <c r="G1868">
        <v>3</v>
      </c>
      <c r="H1868">
        <v>24</v>
      </c>
      <c r="I1868">
        <v>124</v>
      </c>
      <c r="J1868">
        <v>16</v>
      </c>
      <c r="K1868">
        <v>110</v>
      </c>
      <c r="L1868">
        <v>4.0000000000000001E-3</v>
      </c>
      <c r="M1868">
        <v>36.200000000000003</v>
      </c>
      <c r="N1868">
        <v>150</v>
      </c>
      <c r="O1868">
        <v>68</v>
      </c>
      <c r="P1868">
        <v>68</v>
      </c>
      <c r="Q1868">
        <v>5874</v>
      </c>
      <c r="R1868" t="s">
        <v>17917</v>
      </c>
    </row>
    <row r="1869" spans="1:18" x14ac:dyDescent="0.35">
      <c r="A1869" t="s">
        <v>19104</v>
      </c>
      <c r="B1869" t="s">
        <v>17916</v>
      </c>
      <c r="C1869" t="s">
        <v>17917</v>
      </c>
      <c r="D1869">
        <v>35</v>
      </c>
      <c r="E1869">
        <v>80</v>
      </c>
      <c r="F1869">
        <v>49</v>
      </c>
      <c r="G1869">
        <v>2</v>
      </c>
      <c r="H1869">
        <v>28</v>
      </c>
      <c r="I1869">
        <v>107</v>
      </c>
      <c r="J1869">
        <v>2</v>
      </c>
      <c r="K1869">
        <v>78</v>
      </c>
      <c r="L1869">
        <v>3.2100000000000001E-5</v>
      </c>
      <c r="M1869">
        <v>42.4</v>
      </c>
      <c r="N1869">
        <v>150</v>
      </c>
      <c r="O1869">
        <v>53.333300000000001</v>
      </c>
      <c r="P1869">
        <v>53.333300000000001</v>
      </c>
      <c r="Q1869">
        <v>5915</v>
      </c>
      <c r="R1869" t="s">
        <v>17917</v>
      </c>
    </row>
    <row r="1870" spans="1:18" x14ac:dyDescent="0.35">
      <c r="A1870" t="s">
        <v>18978</v>
      </c>
      <c r="B1870" t="s">
        <v>17029</v>
      </c>
      <c r="C1870" t="s">
        <v>17030</v>
      </c>
      <c r="D1870">
        <v>28.513999999999999</v>
      </c>
      <c r="E1870">
        <v>249</v>
      </c>
      <c r="F1870">
        <v>152</v>
      </c>
      <c r="G1870">
        <v>10</v>
      </c>
      <c r="H1870">
        <v>362</v>
      </c>
      <c r="I1870">
        <v>604</v>
      </c>
      <c r="J1870">
        <v>4</v>
      </c>
      <c r="K1870">
        <v>232</v>
      </c>
      <c r="L1870">
        <v>6.9199999999999996E-15</v>
      </c>
      <c r="M1870">
        <v>76.599999999999994</v>
      </c>
      <c r="N1870">
        <v>261</v>
      </c>
      <c r="O1870">
        <v>95.402299999999997</v>
      </c>
      <c r="P1870">
        <v>95.402299999999997</v>
      </c>
      <c r="Q1870">
        <v>144</v>
      </c>
      <c r="R1870" t="s">
        <v>17030</v>
      </c>
    </row>
    <row r="1871" spans="1:18" x14ac:dyDescent="0.35">
      <c r="A1871" t="s">
        <v>18943</v>
      </c>
      <c r="B1871" t="s">
        <v>15276</v>
      </c>
      <c r="C1871" t="s">
        <v>16420</v>
      </c>
      <c r="D1871">
        <v>28.484999999999999</v>
      </c>
      <c r="E1871">
        <v>165</v>
      </c>
      <c r="F1871">
        <v>79</v>
      </c>
      <c r="G1871">
        <v>6</v>
      </c>
      <c r="H1871">
        <v>30</v>
      </c>
      <c r="I1871">
        <v>169</v>
      </c>
      <c r="J1871">
        <v>3</v>
      </c>
      <c r="K1871">
        <v>153</v>
      </c>
      <c r="L1871">
        <v>1.19E-5</v>
      </c>
      <c r="M1871">
        <v>46.2</v>
      </c>
      <c r="N1871">
        <v>257</v>
      </c>
      <c r="O1871">
        <v>64.202299999999994</v>
      </c>
      <c r="P1871">
        <v>64.202299999999994</v>
      </c>
      <c r="Q1871">
        <v>1262</v>
      </c>
      <c r="R1871" t="s">
        <v>16420</v>
      </c>
    </row>
    <row r="1872" spans="1:18" x14ac:dyDescent="0.35">
      <c r="A1872" t="s">
        <v>18940</v>
      </c>
      <c r="B1872" t="s">
        <v>21140</v>
      </c>
      <c r="C1872" t="s">
        <v>21141</v>
      </c>
      <c r="D1872">
        <v>40.134</v>
      </c>
      <c r="E1872">
        <v>745</v>
      </c>
      <c r="F1872">
        <v>385</v>
      </c>
      <c r="G1872">
        <v>7</v>
      </c>
      <c r="H1872">
        <v>5</v>
      </c>
      <c r="I1872">
        <v>743</v>
      </c>
      <c r="J1872">
        <v>7</v>
      </c>
      <c r="K1872">
        <v>696</v>
      </c>
      <c r="L1872">
        <v>1.1200000000000001E-161</v>
      </c>
      <c r="M1872">
        <v>484</v>
      </c>
      <c r="N1872">
        <v>701</v>
      </c>
      <c r="O1872">
        <v>106.277</v>
      </c>
      <c r="P1872">
        <v>101</v>
      </c>
      <c r="Q1872">
        <v>4546</v>
      </c>
      <c r="R1872" t="s">
        <v>21141</v>
      </c>
    </row>
    <row r="1873" spans="1:18" x14ac:dyDescent="0.35">
      <c r="A1873" t="s">
        <v>18943</v>
      </c>
      <c r="B1873" t="s">
        <v>16327</v>
      </c>
      <c r="C1873" t="s">
        <v>16706</v>
      </c>
      <c r="D1873">
        <v>29.878</v>
      </c>
      <c r="E1873">
        <v>164</v>
      </c>
      <c r="F1873">
        <v>78</v>
      </c>
      <c r="G1873">
        <v>7</v>
      </c>
      <c r="H1873">
        <v>30</v>
      </c>
      <c r="I1873">
        <v>169</v>
      </c>
      <c r="J1873">
        <v>3</v>
      </c>
      <c r="K1873">
        <v>153</v>
      </c>
      <c r="L1873">
        <v>2.88E-6</v>
      </c>
      <c r="M1873">
        <v>48.1</v>
      </c>
      <c r="N1873">
        <v>259</v>
      </c>
      <c r="O1873">
        <v>63.320500000000003</v>
      </c>
      <c r="P1873">
        <v>63.320500000000003</v>
      </c>
      <c r="Q1873">
        <v>1205</v>
      </c>
      <c r="R1873" t="s">
        <v>16706</v>
      </c>
    </row>
    <row r="1874" spans="1:18" x14ac:dyDescent="0.35">
      <c r="A1874" t="s">
        <v>18940</v>
      </c>
      <c r="B1874" t="s">
        <v>21142</v>
      </c>
      <c r="C1874" t="s">
        <v>21143</v>
      </c>
      <c r="D1874">
        <v>28.184999999999999</v>
      </c>
      <c r="E1874">
        <v>777</v>
      </c>
      <c r="F1874">
        <v>492</v>
      </c>
      <c r="G1874">
        <v>24</v>
      </c>
      <c r="H1874">
        <v>8</v>
      </c>
      <c r="I1874">
        <v>744</v>
      </c>
      <c r="J1874">
        <v>8</v>
      </c>
      <c r="K1874">
        <v>758</v>
      </c>
      <c r="L1874">
        <v>1.9500000000000001E-59</v>
      </c>
      <c r="M1874">
        <v>215</v>
      </c>
      <c r="N1874">
        <v>777</v>
      </c>
      <c r="O1874">
        <v>100</v>
      </c>
      <c r="P1874">
        <v>100</v>
      </c>
      <c r="Q1874">
        <v>4867</v>
      </c>
      <c r="R1874" t="s">
        <v>21143</v>
      </c>
    </row>
    <row r="1875" spans="1:18" x14ac:dyDescent="0.35">
      <c r="A1875" t="s">
        <v>18935</v>
      </c>
      <c r="B1875" t="s">
        <v>21144</v>
      </c>
      <c r="C1875" t="s">
        <v>21145</v>
      </c>
      <c r="D1875">
        <v>41.139000000000003</v>
      </c>
      <c r="E1875">
        <v>158</v>
      </c>
      <c r="F1875">
        <v>81</v>
      </c>
      <c r="G1875">
        <v>4</v>
      </c>
      <c r="H1875">
        <v>4</v>
      </c>
      <c r="I1875">
        <v>161</v>
      </c>
      <c r="J1875">
        <v>6</v>
      </c>
      <c r="K1875">
        <v>151</v>
      </c>
      <c r="L1875">
        <v>1.6099999999999999E-32</v>
      </c>
      <c r="M1875">
        <v>114</v>
      </c>
      <c r="N1875">
        <v>173</v>
      </c>
      <c r="O1875">
        <v>91.329499999999996</v>
      </c>
      <c r="P1875">
        <v>91.329499999999996</v>
      </c>
      <c r="Q1875">
        <v>2438</v>
      </c>
      <c r="R1875" t="s">
        <v>21145</v>
      </c>
    </row>
    <row r="1876" spans="1:18" x14ac:dyDescent="0.35">
      <c r="A1876" t="s">
        <v>18935</v>
      </c>
      <c r="B1876" t="s">
        <v>21146</v>
      </c>
      <c r="C1876" t="s">
        <v>21147</v>
      </c>
      <c r="D1876">
        <v>76.471000000000004</v>
      </c>
      <c r="E1876">
        <v>170</v>
      </c>
      <c r="F1876">
        <v>40</v>
      </c>
      <c r="G1876">
        <v>0</v>
      </c>
      <c r="H1876">
        <v>1</v>
      </c>
      <c r="I1876">
        <v>170</v>
      </c>
      <c r="J1876">
        <v>1</v>
      </c>
      <c r="K1876">
        <v>170</v>
      </c>
      <c r="L1876">
        <v>7.6199999999999997E-100</v>
      </c>
      <c r="M1876">
        <v>285</v>
      </c>
      <c r="N1876">
        <v>171</v>
      </c>
      <c r="O1876">
        <v>99.415199999999999</v>
      </c>
      <c r="P1876">
        <v>99.415199999999999</v>
      </c>
      <c r="Q1876">
        <v>2168</v>
      </c>
      <c r="R1876" t="s">
        <v>21147</v>
      </c>
    </row>
    <row r="1877" spans="1:18" x14ac:dyDescent="0.35">
      <c r="A1877" t="s">
        <v>18932</v>
      </c>
      <c r="B1877" t="s">
        <v>21148</v>
      </c>
      <c r="C1877" t="s">
        <v>21149</v>
      </c>
      <c r="D1877">
        <v>30.149000000000001</v>
      </c>
      <c r="E1877">
        <v>335</v>
      </c>
      <c r="F1877">
        <v>166</v>
      </c>
      <c r="G1877">
        <v>11</v>
      </c>
      <c r="H1877">
        <v>5</v>
      </c>
      <c r="I1877">
        <v>326</v>
      </c>
      <c r="J1877">
        <v>8</v>
      </c>
      <c r="K1877">
        <v>287</v>
      </c>
      <c r="L1877">
        <v>5.4100000000000003E-25</v>
      </c>
      <c r="M1877">
        <v>102</v>
      </c>
      <c r="N1877">
        <v>289</v>
      </c>
      <c r="O1877">
        <v>115.917</v>
      </c>
      <c r="P1877">
        <v>101</v>
      </c>
      <c r="Q1877">
        <v>4186</v>
      </c>
      <c r="R1877" t="s">
        <v>21149</v>
      </c>
    </row>
    <row r="1878" spans="1:18" x14ac:dyDescent="0.35">
      <c r="A1878" t="s">
        <v>18946</v>
      </c>
      <c r="B1878" t="s">
        <v>15714</v>
      </c>
      <c r="C1878" t="s">
        <v>15715</v>
      </c>
      <c r="D1878">
        <v>23.789000000000001</v>
      </c>
      <c r="E1878">
        <v>227</v>
      </c>
      <c r="F1878">
        <v>151</v>
      </c>
      <c r="G1878">
        <v>8</v>
      </c>
      <c r="H1878">
        <v>5</v>
      </c>
      <c r="I1878">
        <v>217</v>
      </c>
      <c r="J1878">
        <v>4</v>
      </c>
      <c r="K1878">
        <v>222</v>
      </c>
      <c r="L1878">
        <v>7.8199999999999999E-7</v>
      </c>
      <c r="M1878">
        <v>49.3</v>
      </c>
      <c r="N1878">
        <v>252</v>
      </c>
      <c r="O1878">
        <v>90.079400000000007</v>
      </c>
      <c r="P1878">
        <v>90.079400000000007</v>
      </c>
      <c r="Q1878">
        <v>518</v>
      </c>
      <c r="R1878" t="s">
        <v>15715</v>
      </c>
    </row>
    <row r="1879" spans="1:18" x14ac:dyDescent="0.35">
      <c r="A1879" t="s">
        <v>19104</v>
      </c>
      <c r="B1879" t="s">
        <v>21150</v>
      </c>
      <c r="C1879" t="s">
        <v>21151</v>
      </c>
      <c r="D1879">
        <v>23.853000000000002</v>
      </c>
      <c r="E1879">
        <v>109</v>
      </c>
      <c r="F1879">
        <v>66</v>
      </c>
      <c r="G1879">
        <v>4</v>
      </c>
      <c r="H1879">
        <v>51</v>
      </c>
      <c r="I1879">
        <v>143</v>
      </c>
      <c r="J1879">
        <v>19</v>
      </c>
      <c r="K1879">
        <v>126</v>
      </c>
      <c r="L1879">
        <v>4.0000000000000001E-3</v>
      </c>
      <c r="M1879">
        <v>36.200000000000003</v>
      </c>
      <c r="N1879">
        <v>145</v>
      </c>
      <c r="O1879">
        <v>75.172399999999996</v>
      </c>
      <c r="P1879">
        <v>75.172399999999996</v>
      </c>
      <c r="Q1879">
        <v>5937</v>
      </c>
      <c r="R1879" t="s">
        <v>21151</v>
      </c>
    </row>
    <row r="1880" spans="1:18" x14ac:dyDescent="0.35">
      <c r="A1880" t="s">
        <v>18917</v>
      </c>
      <c r="B1880" t="s">
        <v>15411</v>
      </c>
      <c r="C1880" t="s">
        <v>21152</v>
      </c>
      <c r="D1880">
        <v>24.59</v>
      </c>
      <c r="E1880">
        <v>183</v>
      </c>
      <c r="F1880">
        <v>129</v>
      </c>
      <c r="G1880">
        <v>2</v>
      </c>
      <c r="H1880">
        <v>133</v>
      </c>
      <c r="I1880">
        <v>309</v>
      </c>
      <c r="J1880">
        <v>4</v>
      </c>
      <c r="K1880">
        <v>183</v>
      </c>
      <c r="L1880">
        <v>1.92E-4</v>
      </c>
      <c r="M1880">
        <v>43.1</v>
      </c>
      <c r="N1880">
        <v>255</v>
      </c>
      <c r="O1880">
        <v>71.764700000000005</v>
      </c>
      <c r="P1880">
        <v>71.764700000000005</v>
      </c>
      <c r="Q1880">
        <v>5785</v>
      </c>
      <c r="R1880" t="s">
        <v>21152</v>
      </c>
    </row>
    <row r="1881" spans="1:18" x14ac:dyDescent="0.35">
      <c r="A1881" t="s">
        <v>18947</v>
      </c>
      <c r="B1881" t="s">
        <v>17957</v>
      </c>
      <c r="C1881" t="s">
        <v>17958</v>
      </c>
      <c r="D1881">
        <v>24.576000000000001</v>
      </c>
      <c r="E1881">
        <v>236</v>
      </c>
      <c r="F1881">
        <v>139</v>
      </c>
      <c r="G1881">
        <v>10</v>
      </c>
      <c r="H1881">
        <v>48</v>
      </c>
      <c r="I1881">
        <v>258</v>
      </c>
      <c r="J1881">
        <v>3</v>
      </c>
      <c r="K1881">
        <v>224</v>
      </c>
      <c r="L1881">
        <v>4.9700000000000005E-4</v>
      </c>
      <c r="M1881">
        <v>41.6</v>
      </c>
      <c r="N1881">
        <v>262</v>
      </c>
      <c r="O1881">
        <v>90.076300000000003</v>
      </c>
      <c r="P1881">
        <v>90.076300000000003</v>
      </c>
      <c r="Q1881">
        <v>1085</v>
      </c>
      <c r="R1881" t="s">
        <v>17958</v>
      </c>
    </row>
    <row r="1882" spans="1:18" x14ac:dyDescent="0.35">
      <c r="A1882" t="s">
        <v>18943</v>
      </c>
      <c r="B1882" t="s">
        <v>17957</v>
      </c>
      <c r="C1882" t="s">
        <v>17958</v>
      </c>
      <c r="D1882">
        <v>25.532</v>
      </c>
      <c r="E1882">
        <v>188</v>
      </c>
      <c r="F1882">
        <v>79</v>
      </c>
      <c r="G1882">
        <v>6</v>
      </c>
      <c r="H1882">
        <v>30</v>
      </c>
      <c r="I1882">
        <v>183</v>
      </c>
      <c r="J1882">
        <v>3</v>
      </c>
      <c r="K1882">
        <v>163</v>
      </c>
      <c r="L1882">
        <v>4.2299999999999998E-5</v>
      </c>
      <c r="M1882">
        <v>44.3</v>
      </c>
      <c r="N1882">
        <v>262</v>
      </c>
      <c r="O1882">
        <v>71.755700000000004</v>
      </c>
      <c r="P1882">
        <v>71.755700000000004</v>
      </c>
      <c r="Q1882">
        <v>1316</v>
      </c>
      <c r="R1882" t="s">
        <v>17958</v>
      </c>
    </row>
    <row r="1883" spans="1:18" x14ac:dyDescent="0.35">
      <c r="A1883" t="s">
        <v>18920</v>
      </c>
      <c r="B1883" t="s">
        <v>18959</v>
      </c>
      <c r="C1883" t="s">
        <v>21153</v>
      </c>
      <c r="D1883">
        <v>32.121000000000002</v>
      </c>
      <c r="E1883">
        <v>165</v>
      </c>
      <c r="F1883">
        <v>84</v>
      </c>
      <c r="G1883">
        <v>4</v>
      </c>
      <c r="H1883">
        <v>169</v>
      </c>
      <c r="I1883">
        <v>333</v>
      </c>
      <c r="J1883">
        <v>98</v>
      </c>
      <c r="K1883">
        <v>234</v>
      </c>
      <c r="L1883">
        <v>1.88E-8</v>
      </c>
      <c r="M1883">
        <v>54.7</v>
      </c>
      <c r="N1883">
        <v>251</v>
      </c>
      <c r="O1883">
        <v>65.737099999999998</v>
      </c>
      <c r="P1883">
        <v>65.737099999999998</v>
      </c>
      <c r="Q1883">
        <v>5269</v>
      </c>
      <c r="R1883" t="s">
        <v>21153</v>
      </c>
    </row>
    <row r="1884" spans="1:18" x14ac:dyDescent="0.35">
      <c r="A1884" t="s">
        <v>18928</v>
      </c>
      <c r="B1884" t="s">
        <v>21154</v>
      </c>
      <c r="C1884" t="s">
        <v>21155</v>
      </c>
      <c r="D1884">
        <v>56.875</v>
      </c>
      <c r="E1884">
        <v>160</v>
      </c>
      <c r="F1884">
        <v>69</v>
      </c>
      <c r="G1884">
        <v>0</v>
      </c>
      <c r="H1884">
        <v>11</v>
      </c>
      <c r="I1884">
        <v>170</v>
      </c>
      <c r="J1884">
        <v>44</v>
      </c>
      <c r="K1884">
        <v>203</v>
      </c>
      <c r="L1884">
        <v>5.4699999999999997E-60</v>
      </c>
      <c r="M1884">
        <v>185</v>
      </c>
      <c r="N1884">
        <v>204</v>
      </c>
      <c r="O1884">
        <v>78.431399999999996</v>
      </c>
      <c r="P1884">
        <v>78.431399999999996</v>
      </c>
      <c r="Q1884">
        <v>3762</v>
      </c>
      <c r="R1884" t="s">
        <v>21155</v>
      </c>
    </row>
    <row r="1885" spans="1:18" x14ac:dyDescent="0.35">
      <c r="A1885" t="s">
        <v>19038</v>
      </c>
      <c r="B1885" t="s">
        <v>21156</v>
      </c>
      <c r="C1885" t="s">
        <v>21157</v>
      </c>
      <c r="D1885">
        <v>25.687999999999999</v>
      </c>
      <c r="E1885">
        <v>218</v>
      </c>
      <c r="F1885">
        <v>117</v>
      </c>
      <c r="G1885">
        <v>9</v>
      </c>
      <c r="H1885">
        <v>332</v>
      </c>
      <c r="I1885">
        <v>509</v>
      </c>
      <c r="J1885">
        <v>30</v>
      </c>
      <c r="K1885">
        <v>242</v>
      </c>
      <c r="L1885">
        <v>4.2500000000000003E-5</v>
      </c>
      <c r="M1885">
        <v>45.8</v>
      </c>
      <c r="N1885">
        <v>302</v>
      </c>
      <c r="O1885">
        <v>72.185400000000001</v>
      </c>
      <c r="P1885">
        <v>72.185400000000001</v>
      </c>
      <c r="Q1885">
        <v>3220</v>
      </c>
      <c r="R1885" t="s">
        <v>21157</v>
      </c>
    </row>
    <row r="1886" spans="1:18" x14ac:dyDescent="0.35">
      <c r="A1886" t="s">
        <v>18953</v>
      </c>
      <c r="B1886" t="s">
        <v>17772</v>
      </c>
      <c r="C1886" t="s">
        <v>17773</v>
      </c>
      <c r="D1886">
        <v>26.776</v>
      </c>
      <c r="E1886">
        <v>183</v>
      </c>
      <c r="F1886">
        <v>101</v>
      </c>
      <c r="G1886">
        <v>8</v>
      </c>
      <c r="H1886">
        <v>464</v>
      </c>
      <c r="I1886">
        <v>620</v>
      </c>
      <c r="J1886">
        <v>4</v>
      </c>
      <c r="K1886">
        <v>179</v>
      </c>
      <c r="L1886">
        <v>0.69</v>
      </c>
      <c r="M1886">
        <v>33.5</v>
      </c>
      <c r="N1886">
        <v>295</v>
      </c>
      <c r="O1886">
        <v>62.033900000000003</v>
      </c>
      <c r="P1886">
        <v>62.033900000000003</v>
      </c>
      <c r="Q1886">
        <v>1961</v>
      </c>
      <c r="R1886" t="s">
        <v>17773</v>
      </c>
    </row>
    <row r="1887" spans="1:18" x14ac:dyDescent="0.35">
      <c r="A1887" t="s">
        <v>19000</v>
      </c>
      <c r="B1887" t="s">
        <v>21158</v>
      </c>
      <c r="C1887" t="s">
        <v>21159</v>
      </c>
      <c r="D1887">
        <v>42.581000000000003</v>
      </c>
      <c r="E1887">
        <v>930</v>
      </c>
      <c r="F1887">
        <v>517</v>
      </c>
      <c r="G1887">
        <v>12</v>
      </c>
      <c r="H1887">
        <v>25</v>
      </c>
      <c r="I1887">
        <v>945</v>
      </c>
      <c r="J1887">
        <v>7</v>
      </c>
      <c r="K1887">
        <v>928</v>
      </c>
      <c r="L1887">
        <v>0</v>
      </c>
      <c r="M1887">
        <v>711</v>
      </c>
      <c r="N1887">
        <v>929</v>
      </c>
      <c r="O1887">
        <v>100.108</v>
      </c>
      <c r="P1887">
        <v>101</v>
      </c>
      <c r="Q1887">
        <v>1970</v>
      </c>
      <c r="R1887" t="s">
        <v>21159</v>
      </c>
    </row>
    <row r="1888" spans="1:18" x14ac:dyDescent="0.35">
      <c r="A1888" t="s">
        <v>18928</v>
      </c>
      <c r="B1888" t="s">
        <v>20758</v>
      </c>
      <c r="C1888" t="s">
        <v>21160</v>
      </c>
      <c r="D1888">
        <v>52.414000000000001</v>
      </c>
      <c r="E1888">
        <v>145</v>
      </c>
      <c r="F1888">
        <v>69</v>
      </c>
      <c r="G1888">
        <v>0</v>
      </c>
      <c r="H1888">
        <v>20</v>
      </c>
      <c r="I1888">
        <v>164</v>
      </c>
      <c r="J1888">
        <v>3</v>
      </c>
      <c r="K1888">
        <v>147</v>
      </c>
      <c r="L1888">
        <v>5.3599999999999998E-48</v>
      </c>
      <c r="M1888">
        <v>154</v>
      </c>
      <c r="N1888">
        <v>175</v>
      </c>
      <c r="O1888">
        <v>82.857100000000003</v>
      </c>
      <c r="P1888">
        <v>82.857100000000003</v>
      </c>
      <c r="Q1888">
        <v>3950</v>
      </c>
      <c r="R1888" t="s">
        <v>21160</v>
      </c>
    </row>
    <row r="1889" spans="1:18" x14ac:dyDescent="0.35">
      <c r="A1889" t="s">
        <v>18943</v>
      </c>
      <c r="B1889" t="s">
        <v>15374</v>
      </c>
      <c r="C1889" t="s">
        <v>15375</v>
      </c>
      <c r="D1889">
        <v>27.606999999999999</v>
      </c>
      <c r="E1889">
        <v>163</v>
      </c>
      <c r="F1889">
        <v>83</v>
      </c>
      <c r="G1889">
        <v>7</v>
      </c>
      <c r="H1889">
        <v>30</v>
      </c>
      <c r="I1889">
        <v>169</v>
      </c>
      <c r="J1889">
        <v>5</v>
      </c>
      <c r="K1889">
        <v>155</v>
      </c>
      <c r="L1889">
        <v>1.8300000000000001E-5</v>
      </c>
      <c r="M1889">
        <v>45.4</v>
      </c>
      <c r="N1889">
        <v>260</v>
      </c>
      <c r="O1889">
        <v>62.692300000000003</v>
      </c>
      <c r="P1889">
        <v>62.692300000000003</v>
      </c>
      <c r="Q1889">
        <v>1273</v>
      </c>
      <c r="R1889" t="s">
        <v>15375</v>
      </c>
    </row>
    <row r="1890" spans="1:18" x14ac:dyDescent="0.35">
      <c r="A1890" t="s">
        <v>18928</v>
      </c>
      <c r="B1890" t="s">
        <v>21161</v>
      </c>
      <c r="C1890" t="s">
        <v>21162</v>
      </c>
      <c r="D1890">
        <v>52.74</v>
      </c>
      <c r="E1890">
        <v>146</v>
      </c>
      <c r="F1890">
        <v>64</v>
      </c>
      <c r="G1890">
        <v>2</v>
      </c>
      <c r="H1890">
        <v>20</v>
      </c>
      <c r="I1890">
        <v>165</v>
      </c>
      <c r="J1890">
        <v>1</v>
      </c>
      <c r="K1890">
        <v>141</v>
      </c>
      <c r="L1890">
        <v>1.6300000000000001E-49</v>
      </c>
      <c r="M1890">
        <v>157</v>
      </c>
      <c r="N1890">
        <v>150</v>
      </c>
      <c r="O1890">
        <v>97.333299999999994</v>
      </c>
      <c r="P1890">
        <v>97.333299999999994</v>
      </c>
      <c r="Q1890">
        <v>3904</v>
      </c>
      <c r="R1890" t="s">
        <v>21162</v>
      </c>
    </row>
    <row r="1891" spans="1:18" x14ac:dyDescent="0.35">
      <c r="A1891" t="s">
        <v>18935</v>
      </c>
      <c r="B1891" t="s">
        <v>21163</v>
      </c>
      <c r="C1891" t="s">
        <v>21164</v>
      </c>
      <c r="D1891">
        <v>40.350999999999999</v>
      </c>
      <c r="E1891">
        <v>171</v>
      </c>
      <c r="F1891">
        <v>78</v>
      </c>
      <c r="G1891">
        <v>7</v>
      </c>
      <c r="H1891">
        <v>4</v>
      </c>
      <c r="I1891">
        <v>170</v>
      </c>
      <c r="J1891">
        <v>5</v>
      </c>
      <c r="K1891">
        <v>155</v>
      </c>
      <c r="L1891">
        <v>2.0199999999999999E-29</v>
      </c>
      <c r="M1891">
        <v>106</v>
      </c>
      <c r="N1891">
        <v>159</v>
      </c>
      <c r="O1891">
        <v>107.547</v>
      </c>
      <c r="P1891">
        <v>101</v>
      </c>
      <c r="Q1891">
        <v>2517</v>
      </c>
      <c r="R1891" t="s">
        <v>21164</v>
      </c>
    </row>
    <row r="1892" spans="1:18" x14ac:dyDescent="0.35">
      <c r="A1892" t="s">
        <v>18935</v>
      </c>
      <c r="B1892" t="s">
        <v>21165</v>
      </c>
      <c r="C1892" t="s">
        <v>21166</v>
      </c>
      <c r="D1892">
        <v>39.264000000000003</v>
      </c>
      <c r="E1892">
        <v>163</v>
      </c>
      <c r="F1892">
        <v>98</v>
      </c>
      <c r="G1892">
        <v>1</v>
      </c>
      <c r="H1892">
        <v>3</v>
      </c>
      <c r="I1892">
        <v>164</v>
      </c>
      <c r="J1892">
        <v>2</v>
      </c>
      <c r="K1892">
        <v>164</v>
      </c>
      <c r="L1892">
        <v>6.1400000000000002E-36</v>
      </c>
      <c r="M1892">
        <v>123</v>
      </c>
      <c r="N1892">
        <v>173</v>
      </c>
      <c r="O1892">
        <v>94.219700000000003</v>
      </c>
      <c r="P1892">
        <v>94.219700000000003</v>
      </c>
      <c r="Q1892">
        <v>2419</v>
      </c>
      <c r="R1892" t="s">
        <v>21166</v>
      </c>
    </row>
    <row r="1893" spans="1:18" x14ac:dyDescent="0.35">
      <c r="A1893" t="s">
        <v>18947</v>
      </c>
      <c r="B1893" t="s">
        <v>17844</v>
      </c>
      <c r="C1893" t="s">
        <v>17845</v>
      </c>
      <c r="D1893">
        <v>27.948</v>
      </c>
      <c r="E1893">
        <v>229</v>
      </c>
      <c r="F1893">
        <v>132</v>
      </c>
      <c r="G1893">
        <v>9</v>
      </c>
      <c r="H1893">
        <v>48</v>
      </c>
      <c r="I1893">
        <v>258</v>
      </c>
      <c r="J1893">
        <v>3</v>
      </c>
      <c r="K1893">
        <v>216</v>
      </c>
      <c r="L1893">
        <v>1.74E-4</v>
      </c>
      <c r="M1893">
        <v>43.1</v>
      </c>
      <c r="N1893">
        <v>272</v>
      </c>
      <c r="O1893">
        <v>84.191199999999995</v>
      </c>
      <c r="P1893">
        <v>84.191199999999995</v>
      </c>
      <c r="Q1893">
        <v>1058</v>
      </c>
      <c r="R1893" t="s">
        <v>17845</v>
      </c>
    </row>
    <row r="1894" spans="1:18" x14ac:dyDescent="0.35">
      <c r="A1894" t="s">
        <v>18947</v>
      </c>
      <c r="B1894" t="s">
        <v>15695</v>
      </c>
      <c r="C1894" t="s">
        <v>16079</v>
      </c>
      <c r="D1894">
        <v>22.907</v>
      </c>
      <c r="E1894">
        <v>227</v>
      </c>
      <c r="F1894">
        <v>137</v>
      </c>
      <c r="G1894">
        <v>7</v>
      </c>
      <c r="H1894">
        <v>48</v>
      </c>
      <c r="I1894">
        <v>249</v>
      </c>
      <c r="J1894">
        <v>4</v>
      </c>
      <c r="K1894">
        <v>217</v>
      </c>
      <c r="L1894">
        <v>4.2999999999999999E-4</v>
      </c>
      <c r="M1894">
        <v>41.6</v>
      </c>
      <c r="N1894">
        <v>266</v>
      </c>
      <c r="O1894">
        <v>85.338300000000004</v>
      </c>
      <c r="P1894">
        <v>85.338300000000004</v>
      </c>
      <c r="Q1894">
        <v>1081</v>
      </c>
      <c r="R1894" t="s">
        <v>16079</v>
      </c>
    </row>
    <row r="1895" spans="1:18" x14ac:dyDescent="0.35">
      <c r="A1895" t="s">
        <v>19038</v>
      </c>
      <c r="B1895" t="s">
        <v>15289</v>
      </c>
      <c r="C1895" t="s">
        <v>21167</v>
      </c>
      <c r="D1895">
        <v>25.532</v>
      </c>
      <c r="E1895">
        <v>376</v>
      </c>
      <c r="F1895">
        <v>196</v>
      </c>
      <c r="G1895">
        <v>19</v>
      </c>
      <c r="H1895">
        <v>229</v>
      </c>
      <c r="I1895">
        <v>534</v>
      </c>
      <c r="J1895">
        <v>2</v>
      </c>
      <c r="K1895">
        <v>363</v>
      </c>
      <c r="L1895">
        <v>9.3099999999999996E-7</v>
      </c>
      <c r="M1895">
        <v>51.6</v>
      </c>
      <c r="N1895">
        <v>417</v>
      </c>
      <c r="O1895">
        <v>90.167900000000003</v>
      </c>
      <c r="P1895">
        <v>90.167900000000003</v>
      </c>
      <c r="Q1895">
        <v>3136</v>
      </c>
      <c r="R1895" t="s">
        <v>21167</v>
      </c>
    </row>
    <row r="1896" spans="1:18" x14ac:dyDescent="0.35">
      <c r="A1896" t="s">
        <v>18932</v>
      </c>
      <c r="B1896" t="s">
        <v>21168</v>
      </c>
      <c r="C1896" t="s">
        <v>21169</v>
      </c>
      <c r="D1896">
        <v>32.517000000000003</v>
      </c>
      <c r="E1896">
        <v>286</v>
      </c>
      <c r="F1896">
        <v>165</v>
      </c>
      <c r="G1896">
        <v>8</v>
      </c>
      <c r="H1896">
        <v>23</v>
      </c>
      <c r="I1896">
        <v>294</v>
      </c>
      <c r="J1896">
        <v>27</v>
      </c>
      <c r="K1896">
        <v>298</v>
      </c>
      <c r="L1896">
        <v>1.0900000000000001E-23</v>
      </c>
      <c r="M1896">
        <v>100</v>
      </c>
      <c r="N1896">
        <v>341</v>
      </c>
      <c r="O1896">
        <v>83.870999999999995</v>
      </c>
      <c r="P1896">
        <v>83.870999999999995</v>
      </c>
      <c r="Q1896">
        <v>4238</v>
      </c>
      <c r="R1896" t="s">
        <v>21169</v>
      </c>
    </row>
    <row r="1897" spans="1:18" x14ac:dyDescent="0.35">
      <c r="A1897" t="s">
        <v>19038</v>
      </c>
      <c r="B1897" t="s">
        <v>21170</v>
      </c>
      <c r="C1897" t="s">
        <v>21171</v>
      </c>
      <c r="D1897">
        <v>25.664999999999999</v>
      </c>
      <c r="E1897">
        <v>526</v>
      </c>
      <c r="F1897">
        <v>288</v>
      </c>
      <c r="G1897">
        <v>24</v>
      </c>
      <c r="H1897">
        <v>100</v>
      </c>
      <c r="I1897">
        <v>538</v>
      </c>
      <c r="J1897">
        <v>119</v>
      </c>
      <c r="K1897">
        <v>628</v>
      </c>
      <c r="L1897">
        <v>4.5499999999999998E-12</v>
      </c>
      <c r="M1897">
        <v>68.900000000000006</v>
      </c>
      <c r="N1897">
        <v>651</v>
      </c>
      <c r="O1897">
        <v>80.7988</v>
      </c>
      <c r="P1897">
        <v>80.7988</v>
      </c>
      <c r="Q1897">
        <v>3037</v>
      </c>
      <c r="R1897" t="s">
        <v>21171</v>
      </c>
    </row>
    <row r="1898" spans="1:18" x14ac:dyDescent="0.35">
      <c r="A1898" t="s">
        <v>18946</v>
      </c>
      <c r="B1898" t="s">
        <v>17731</v>
      </c>
      <c r="C1898" t="s">
        <v>18166</v>
      </c>
      <c r="D1898">
        <v>23.018999999999998</v>
      </c>
      <c r="E1898">
        <v>265</v>
      </c>
      <c r="F1898">
        <v>163</v>
      </c>
      <c r="G1898">
        <v>10</v>
      </c>
      <c r="H1898">
        <v>5</v>
      </c>
      <c r="I1898">
        <v>245</v>
      </c>
      <c r="J1898">
        <v>4</v>
      </c>
      <c r="K1898">
        <v>251</v>
      </c>
      <c r="L1898">
        <v>3.9299999999999999E-7</v>
      </c>
      <c r="M1898">
        <v>50.4</v>
      </c>
      <c r="N1898">
        <v>255</v>
      </c>
      <c r="O1898">
        <v>103.922</v>
      </c>
      <c r="P1898">
        <v>101</v>
      </c>
      <c r="Q1898">
        <v>500</v>
      </c>
      <c r="R1898" t="s">
        <v>18166</v>
      </c>
    </row>
    <row r="1899" spans="1:18" x14ac:dyDescent="0.35">
      <c r="A1899" t="s">
        <v>18932</v>
      </c>
      <c r="B1899" t="s">
        <v>15871</v>
      </c>
      <c r="C1899" t="s">
        <v>21172</v>
      </c>
      <c r="D1899">
        <v>28.472000000000001</v>
      </c>
      <c r="E1899">
        <v>288</v>
      </c>
      <c r="F1899">
        <v>152</v>
      </c>
      <c r="G1899">
        <v>5</v>
      </c>
      <c r="H1899">
        <v>1</v>
      </c>
      <c r="I1899">
        <v>282</v>
      </c>
      <c r="J1899">
        <v>1</v>
      </c>
      <c r="K1899">
        <v>240</v>
      </c>
      <c r="L1899">
        <v>6.2199999999999996E-22</v>
      </c>
      <c r="M1899">
        <v>94.4</v>
      </c>
      <c r="N1899">
        <v>310</v>
      </c>
      <c r="O1899">
        <v>92.903199999999998</v>
      </c>
      <c r="P1899">
        <v>92.903199999999998</v>
      </c>
      <c r="Q1899">
        <v>4329</v>
      </c>
      <c r="R1899" t="s">
        <v>21172</v>
      </c>
    </row>
    <row r="1900" spans="1:18" x14ac:dyDescent="0.35">
      <c r="A1900" t="s">
        <v>18946</v>
      </c>
      <c r="B1900" t="s">
        <v>15310</v>
      </c>
      <c r="C1900" t="s">
        <v>15311</v>
      </c>
      <c r="D1900">
        <v>24.715</v>
      </c>
      <c r="E1900">
        <v>263</v>
      </c>
      <c r="F1900">
        <v>164</v>
      </c>
      <c r="G1900">
        <v>7</v>
      </c>
      <c r="H1900">
        <v>5</v>
      </c>
      <c r="I1900">
        <v>245</v>
      </c>
      <c r="J1900">
        <v>4</v>
      </c>
      <c r="K1900">
        <v>254</v>
      </c>
      <c r="L1900">
        <v>6.1200000000000005E-8</v>
      </c>
      <c r="M1900">
        <v>52.8</v>
      </c>
      <c r="N1900">
        <v>256</v>
      </c>
      <c r="O1900">
        <v>102.73399999999999</v>
      </c>
      <c r="P1900">
        <v>101</v>
      </c>
      <c r="Q1900">
        <v>462</v>
      </c>
      <c r="R1900" t="s">
        <v>15311</v>
      </c>
    </row>
    <row r="1901" spans="1:18" x14ac:dyDescent="0.35">
      <c r="A1901" t="s">
        <v>18935</v>
      </c>
      <c r="B1901" t="s">
        <v>21173</v>
      </c>
      <c r="C1901" t="s">
        <v>21174</v>
      </c>
      <c r="D1901">
        <v>74.117999999999995</v>
      </c>
      <c r="E1901">
        <v>170</v>
      </c>
      <c r="F1901">
        <v>44</v>
      </c>
      <c r="G1901">
        <v>0</v>
      </c>
      <c r="H1901">
        <v>1</v>
      </c>
      <c r="I1901">
        <v>170</v>
      </c>
      <c r="J1901">
        <v>1</v>
      </c>
      <c r="K1901">
        <v>170</v>
      </c>
      <c r="L1901">
        <v>5.9299999999999998E-97</v>
      </c>
      <c r="M1901">
        <v>278</v>
      </c>
      <c r="N1901">
        <v>171</v>
      </c>
      <c r="O1901">
        <v>99.415199999999999</v>
      </c>
      <c r="P1901">
        <v>99.415199999999999</v>
      </c>
      <c r="Q1901">
        <v>2180</v>
      </c>
      <c r="R1901" t="s">
        <v>21174</v>
      </c>
    </row>
    <row r="1902" spans="1:18" x14ac:dyDescent="0.35">
      <c r="A1902" t="s">
        <v>18940</v>
      </c>
      <c r="B1902" t="s">
        <v>21175</v>
      </c>
      <c r="C1902" t="s">
        <v>21176</v>
      </c>
      <c r="D1902">
        <v>38.649000000000001</v>
      </c>
      <c r="E1902">
        <v>740</v>
      </c>
      <c r="F1902">
        <v>428</v>
      </c>
      <c r="G1902">
        <v>14</v>
      </c>
      <c r="H1902">
        <v>12</v>
      </c>
      <c r="I1902">
        <v>743</v>
      </c>
      <c r="J1902">
        <v>2</v>
      </c>
      <c r="K1902">
        <v>723</v>
      </c>
      <c r="L1902">
        <v>8.8599999999999998E-131</v>
      </c>
      <c r="M1902">
        <v>405</v>
      </c>
      <c r="N1902">
        <v>726</v>
      </c>
      <c r="O1902">
        <v>101.928</v>
      </c>
      <c r="P1902">
        <v>101</v>
      </c>
      <c r="Q1902">
        <v>4691</v>
      </c>
      <c r="R1902" t="s">
        <v>21176</v>
      </c>
    </row>
    <row r="1903" spans="1:18" x14ac:dyDescent="0.35">
      <c r="A1903" t="s">
        <v>18935</v>
      </c>
      <c r="B1903" t="s">
        <v>21177</v>
      </c>
      <c r="C1903" t="s">
        <v>21178</v>
      </c>
      <c r="D1903">
        <v>48.81</v>
      </c>
      <c r="E1903">
        <v>168</v>
      </c>
      <c r="F1903">
        <v>80</v>
      </c>
      <c r="G1903">
        <v>2</v>
      </c>
      <c r="H1903">
        <v>6</v>
      </c>
      <c r="I1903">
        <v>167</v>
      </c>
      <c r="J1903">
        <v>10</v>
      </c>
      <c r="K1903">
        <v>177</v>
      </c>
      <c r="L1903">
        <v>9.6899999999999996E-55</v>
      </c>
      <c r="M1903">
        <v>171</v>
      </c>
      <c r="N1903">
        <v>181</v>
      </c>
      <c r="O1903">
        <v>92.817700000000002</v>
      </c>
      <c r="P1903">
        <v>92.817700000000002</v>
      </c>
      <c r="Q1903">
        <v>2325</v>
      </c>
      <c r="R1903" t="s">
        <v>21178</v>
      </c>
    </row>
    <row r="1904" spans="1:18" x14ac:dyDescent="0.35">
      <c r="A1904" t="s">
        <v>18940</v>
      </c>
      <c r="B1904" t="s">
        <v>21179</v>
      </c>
      <c r="C1904" t="s">
        <v>21180</v>
      </c>
      <c r="D1904">
        <v>38.493000000000002</v>
      </c>
      <c r="E1904">
        <v>743</v>
      </c>
      <c r="F1904">
        <v>416</v>
      </c>
      <c r="G1904">
        <v>12</v>
      </c>
      <c r="H1904">
        <v>8</v>
      </c>
      <c r="I1904">
        <v>743</v>
      </c>
      <c r="J1904">
        <v>39</v>
      </c>
      <c r="K1904">
        <v>747</v>
      </c>
      <c r="L1904">
        <v>1.1599999999999999E-147</v>
      </c>
      <c r="M1904">
        <v>450</v>
      </c>
      <c r="N1904">
        <v>753</v>
      </c>
      <c r="O1904">
        <v>98.671999999999997</v>
      </c>
      <c r="P1904">
        <v>98.671999999999997</v>
      </c>
      <c r="Q1904">
        <v>4610</v>
      </c>
      <c r="R1904" t="s">
        <v>21180</v>
      </c>
    </row>
    <row r="1905" spans="1:18" x14ac:dyDescent="0.35">
      <c r="A1905" t="s">
        <v>18932</v>
      </c>
      <c r="B1905" t="s">
        <v>21181</v>
      </c>
      <c r="C1905" t="s">
        <v>21182</v>
      </c>
      <c r="D1905">
        <v>27.759</v>
      </c>
      <c r="E1905">
        <v>299</v>
      </c>
      <c r="F1905">
        <v>163</v>
      </c>
      <c r="G1905">
        <v>8</v>
      </c>
      <c r="H1905">
        <v>1</v>
      </c>
      <c r="I1905">
        <v>295</v>
      </c>
      <c r="J1905">
        <v>1</v>
      </c>
      <c r="K1905">
        <v>250</v>
      </c>
      <c r="L1905">
        <v>8.1499999999999997E-21</v>
      </c>
      <c r="M1905">
        <v>90.9</v>
      </c>
      <c r="N1905">
        <v>290</v>
      </c>
      <c r="O1905">
        <v>103.10299999999999</v>
      </c>
      <c r="P1905">
        <v>101</v>
      </c>
      <c r="Q1905">
        <v>4405</v>
      </c>
      <c r="R1905" t="s">
        <v>21182</v>
      </c>
    </row>
    <row r="1906" spans="1:18" x14ac:dyDescent="0.35">
      <c r="A1906" t="s">
        <v>18917</v>
      </c>
      <c r="B1906" t="s">
        <v>21183</v>
      </c>
      <c r="C1906" t="s">
        <v>21184</v>
      </c>
      <c r="D1906">
        <v>22.966999999999999</v>
      </c>
      <c r="E1906">
        <v>209</v>
      </c>
      <c r="F1906">
        <v>137</v>
      </c>
      <c r="G1906">
        <v>5</v>
      </c>
      <c r="H1906">
        <v>134</v>
      </c>
      <c r="I1906">
        <v>326</v>
      </c>
      <c r="J1906">
        <v>5</v>
      </c>
      <c r="K1906">
        <v>205</v>
      </c>
      <c r="L1906">
        <v>2.0599999999999999E-4</v>
      </c>
      <c r="M1906">
        <v>43.1</v>
      </c>
      <c r="N1906">
        <v>256</v>
      </c>
      <c r="O1906">
        <v>81.640600000000006</v>
      </c>
      <c r="P1906">
        <v>81.640600000000006</v>
      </c>
      <c r="Q1906">
        <v>5789</v>
      </c>
      <c r="R1906" t="s">
        <v>21184</v>
      </c>
    </row>
    <row r="1907" spans="1:18" x14ac:dyDescent="0.35">
      <c r="A1907" t="s">
        <v>18978</v>
      </c>
      <c r="B1907" t="s">
        <v>15944</v>
      </c>
      <c r="C1907" t="s">
        <v>15945</v>
      </c>
      <c r="D1907">
        <v>28.062999999999999</v>
      </c>
      <c r="E1907">
        <v>253</v>
      </c>
      <c r="F1907">
        <v>156</v>
      </c>
      <c r="G1907">
        <v>10</v>
      </c>
      <c r="H1907">
        <v>362</v>
      </c>
      <c r="I1907">
        <v>608</v>
      </c>
      <c r="J1907">
        <v>4</v>
      </c>
      <c r="K1907">
        <v>236</v>
      </c>
      <c r="L1907">
        <v>1.8399999999999998E-12</v>
      </c>
      <c r="M1907">
        <v>69.3</v>
      </c>
      <c r="N1907">
        <v>261</v>
      </c>
      <c r="O1907">
        <v>96.934899999999999</v>
      </c>
      <c r="P1907">
        <v>96.934899999999999</v>
      </c>
      <c r="Q1907">
        <v>156</v>
      </c>
      <c r="R1907" t="s">
        <v>15945</v>
      </c>
    </row>
    <row r="1908" spans="1:18" x14ac:dyDescent="0.35">
      <c r="A1908" t="s">
        <v>18940</v>
      </c>
      <c r="B1908" t="s">
        <v>21185</v>
      </c>
      <c r="C1908" t="s">
        <v>21186</v>
      </c>
      <c r="D1908">
        <v>38.948999999999998</v>
      </c>
      <c r="E1908">
        <v>742</v>
      </c>
      <c r="F1908">
        <v>431</v>
      </c>
      <c r="G1908">
        <v>9</v>
      </c>
      <c r="H1908">
        <v>12</v>
      </c>
      <c r="I1908">
        <v>743</v>
      </c>
      <c r="J1908">
        <v>4</v>
      </c>
      <c r="K1908">
        <v>733</v>
      </c>
      <c r="L1908">
        <v>1.16E-145</v>
      </c>
      <c r="M1908">
        <v>444</v>
      </c>
      <c r="N1908">
        <v>734</v>
      </c>
      <c r="O1908">
        <v>101.09</v>
      </c>
      <c r="P1908">
        <v>101</v>
      </c>
      <c r="Q1908">
        <v>4622</v>
      </c>
      <c r="R1908" t="s">
        <v>21186</v>
      </c>
    </row>
    <row r="1909" spans="1:18" x14ac:dyDescent="0.35">
      <c r="A1909" t="s">
        <v>18976</v>
      </c>
      <c r="B1909" t="s">
        <v>15679</v>
      </c>
      <c r="C1909" t="s">
        <v>21187</v>
      </c>
      <c r="D1909">
        <v>26.25</v>
      </c>
      <c r="E1909">
        <v>160</v>
      </c>
      <c r="F1909">
        <v>89</v>
      </c>
      <c r="G1909">
        <v>5</v>
      </c>
      <c r="H1909">
        <v>19</v>
      </c>
      <c r="I1909">
        <v>158</v>
      </c>
      <c r="J1909">
        <v>3</v>
      </c>
      <c r="K1909">
        <v>153</v>
      </c>
      <c r="L1909">
        <v>6.0000000000000001E-3</v>
      </c>
      <c r="M1909">
        <v>36.6</v>
      </c>
      <c r="N1909">
        <v>216</v>
      </c>
      <c r="O1909">
        <v>74.074100000000001</v>
      </c>
      <c r="P1909">
        <v>74.074100000000001</v>
      </c>
      <c r="Q1909">
        <v>1721</v>
      </c>
      <c r="R1909" t="s">
        <v>21187</v>
      </c>
    </row>
    <row r="1910" spans="1:18" x14ac:dyDescent="0.35">
      <c r="A1910" t="s">
        <v>18976</v>
      </c>
      <c r="B1910" t="s">
        <v>21188</v>
      </c>
      <c r="C1910" t="s">
        <v>21189</v>
      </c>
      <c r="D1910">
        <v>24.806000000000001</v>
      </c>
      <c r="E1910">
        <v>129</v>
      </c>
      <c r="F1910">
        <v>81</v>
      </c>
      <c r="G1910">
        <v>5</v>
      </c>
      <c r="H1910">
        <v>19</v>
      </c>
      <c r="I1910">
        <v>139</v>
      </c>
      <c r="J1910">
        <v>3</v>
      </c>
      <c r="K1910">
        <v>123</v>
      </c>
      <c r="L1910">
        <v>0.37</v>
      </c>
      <c r="M1910">
        <v>31.2</v>
      </c>
      <c r="N1910">
        <v>200</v>
      </c>
      <c r="O1910">
        <v>64.5</v>
      </c>
      <c r="P1910">
        <v>64.5</v>
      </c>
      <c r="Q1910">
        <v>1764</v>
      </c>
      <c r="R1910" t="s">
        <v>21189</v>
      </c>
    </row>
    <row r="1911" spans="1:18" x14ac:dyDescent="0.35">
      <c r="A1911" t="s">
        <v>19038</v>
      </c>
      <c r="B1911" t="s">
        <v>15648</v>
      </c>
      <c r="C1911" t="s">
        <v>21190</v>
      </c>
      <c r="D1911">
        <v>29.591999999999999</v>
      </c>
      <c r="E1911">
        <v>196</v>
      </c>
      <c r="F1911">
        <v>108</v>
      </c>
      <c r="G1911">
        <v>7</v>
      </c>
      <c r="H1911">
        <v>373</v>
      </c>
      <c r="I1911">
        <v>538</v>
      </c>
      <c r="J1911">
        <v>66</v>
      </c>
      <c r="K1911">
        <v>261</v>
      </c>
      <c r="L1911">
        <v>5.25E-11</v>
      </c>
      <c r="M1911">
        <v>63.9</v>
      </c>
      <c r="N1911">
        <v>283</v>
      </c>
      <c r="O1911">
        <v>69.257999999999996</v>
      </c>
      <c r="P1911">
        <v>69.257999999999996</v>
      </c>
      <c r="Q1911">
        <v>3043</v>
      </c>
      <c r="R1911" t="s">
        <v>21190</v>
      </c>
    </row>
    <row r="1912" spans="1:18" x14ac:dyDescent="0.35">
      <c r="A1912" t="s">
        <v>18940</v>
      </c>
      <c r="B1912" t="s">
        <v>21191</v>
      </c>
      <c r="C1912" t="s">
        <v>21192</v>
      </c>
      <c r="D1912">
        <v>28.965</v>
      </c>
      <c r="E1912">
        <v>763</v>
      </c>
      <c r="F1912">
        <v>479</v>
      </c>
      <c r="G1912">
        <v>23</v>
      </c>
      <c r="H1912">
        <v>8</v>
      </c>
      <c r="I1912">
        <v>737</v>
      </c>
      <c r="J1912">
        <v>11</v>
      </c>
      <c r="K1912">
        <v>743</v>
      </c>
      <c r="L1912">
        <v>2.7000000000000002E-67</v>
      </c>
      <c r="M1912">
        <v>237</v>
      </c>
      <c r="N1912">
        <v>762</v>
      </c>
      <c r="O1912">
        <v>100.131</v>
      </c>
      <c r="P1912">
        <v>101</v>
      </c>
      <c r="Q1912">
        <v>4799</v>
      </c>
      <c r="R1912" t="s">
        <v>21192</v>
      </c>
    </row>
    <row r="1913" spans="1:18" x14ac:dyDescent="0.35">
      <c r="A1913" t="s">
        <v>19197</v>
      </c>
      <c r="B1913" t="s">
        <v>17936</v>
      </c>
      <c r="C1913" t="s">
        <v>17937</v>
      </c>
      <c r="D1913">
        <v>39.393999999999998</v>
      </c>
      <c r="E1913">
        <v>165</v>
      </c>
      <c r="F1913">
        <v>79</v>
      </c>
      <c r="G1913">
        <v>2</v>
      </c>
      <c r="H1913">
        <v>25</v>
      </c>
      <c r="I1913">
        <v>189</v>
      </c>
      <c r="J1913">
        <v>25</v>
      </c>
      <c r="K1913">
        <v>168</v>
      </c>
      <c r="L1913">
        <v>1.7000000000000001E-37</v>
      </c>
      <c r="M1913">
        <v>128</v>
      </c>
      <c r="N1913">
        <v>175</v>
      </c>
      <c r="O1913">
        <v>94.285700000000006</v>
      </c>
      <c r="P1913">
        <v>94.285700000000006</v>
      </c>
      <c r="Q1913">
        <v>95</v>
      </c>
      <c r="R1913" t="s">
        <v>17937</v>
      </c>
    </row>
    <row r="1914" spans="1:18" x14ac:dyDescent="0.35">
      <c r="A1914" t="s">
        <v>19076</v>
      </c>
      <c r="B1914" t="s">
        <v>17936</v>
      </c>
      <c r="C1914" t="s">
        <v>17937</v>
      </c>
      <c r="D1914">
        <v>45.198</v>
      </c>
      <c r="E1914">
        <v>177</v>
      </c>
      <c r="F1914">
        <v>92</v>
      </c>
      <c r="G1914">
        <v>3</v>
      </c>
      <c r="H1914">
        <v>3</v>
      </c>
      <c r="I1914">
        <v>176</v>
      </c>
      <c r="J1914">
        <v>1</v>
      </c>
      <c r="K1914">
        <v>175</v>
      </c>
      <c r="L1914">
        <v>7.3700000000000004E-43</v>
      </c>
      <c r="M1914">
        <v>141</v>
      </c>
      <c r="N1914">
        <v>175</v>
      </c>
      <c r="O1914">
        <v>101.143</v>
      </c>
      <c r="P1914">
        <v>101</v>
      </c>
      <c r="Q1914">
        <v>3305</v>
      </c>
      <c r="R1914" t="s">
        <v>17937</v>
      </c>
    </row>
    <row r="1915" spans="1:18" x14ac:dyDescent="0.35">
      <c r="A1915" t="s">
        <v>19153</v>
      </c>
      <c r="B1915" t="s">
        <v>21193</v>
      </c>
      <c r="C1915" t="s">
        <v>21194</v>
      </c>
      <c r="D1915">
        <v>25.532</v>
      </c>
      <c r="E1915">
        <v>141</v>
      </c>
      <c r="F1915">
        <v>84</v>
      </c>
      <c r="G1915">
        <v>7</v>
      </c>
      <c r="H1915">
        <v>16</v>
      </c>
      <c r="I1915">
        <v>150</v>
      </c>
      <c r="J1915">
        <v>9</v>
      </c>
      <c r="K1915">
        <v>134</v>
      </c>
      <c r="L1915">
        <v>0.56999999999999995</v>
      </c>
      <c r="M1915">
        <v>30.4</v>
      </c>
      <c r="N1915">
        <v>234</v>
      </c>
      <c r="O1915">
        <v>60.256399999999999</v>
      </c>
      <c r="P1915">
        <v>60.256399999999999</v>
      </c>
      <c r="Q1915">
        <v>925</v>
      </c>
      <c r="R1915" t="s">
        <v>21194</v>
      </c>
    </row>
    <row r="1916" spans="1:18" x14ac:dyDescent="0.35">
      <c r="A1916" t="s">
        <v>19268</v>
      </c>
      <c r="B1916" t="s">
        <v>21195</v>
      </c>
      <c r="C1916" t="s">
        <v>21196</v>
      </c>
      <c r="D1916">
        <v>28.408999999999999</v>
      </c>
      <c r="E1916">
        <v>88</v>
      </c>
      <c r="F1916">
        <v>50</v>
      </c>
      <c r="G1916">
        <v>3</v>
      </c>
      <c r="H1916">
        <v>111</v>
      </c>
      <c r="I1916">
        <v>186</v>
      </c>
      <c r="J1916">
        <v>56</v>
      </c>
      <c r="K1916">
        <v>142</v>
      </c>
      <c r="L1916">
        <v>0.96</v>
      </c>
      <c r="M1916">
        <v>29.6</v>
      </c>
      <c r="N1916">
        <v>143</v>
      </c>
      <c r="O1916">
        <v>61.538499999999999</v>
      </c>
      <c r="P1916">
        <v>61.538499999999999</v>
      </c>
      <c r="Q1916">
        <v>5495</v>
      </c>
      <c r="R1916" t="s">
        <v>21196</v>
      </c>
    </row>
    <row r="1917" spans="1:18" x14ac:dyDescent="0.35">
      <c r="A1917" t="s">
        <v>18932</v>
      </c>
      <c r="B1917" t="s">
        <v>21197</v>
      </c>
      <c r="C1917" t="s">
        <v>21198</v>
      </c>
      <c r="D1917">
        <v>50.167000000000002</v>
      </c>
      <c r="E1917">
        <v>299</v>
      </c>
      <c r="F1917">
        <v>145</v>
      </c>
      <c r="G1917">
        <v>2</v>
      </c>
      <c r="H1917">
        <v>26</v>
      </c>
      <c r="I1917">
        <v>321</v>
      </c>
      <c r="J1917">
        <v>35</v>
      </c>
      <c r="K1917">
        <v>332</v>
      </c>
      <c r="L1917">
        <v>4.0299999999999998E-83</v>
      </c>
      <c r="M1917">
        <v>255</v>
      </c>
      <c r="N1917">
        <v>340</v>
      </c>
      <c r="O1917">
        <v>87.941199999999995</v>
      </c>
      <c r="P1917">
        <v>87.941199999999995</v>
      </c>
      <c r="Q1917">
        <v>4083</v>
      </c>
      <c r="R1917" t="s">
        <v>21198</v>
      </c>
    </row>
    <row r="1918" spans="1:18" x14ac:dyDescent="0.35">
      <c r="A1918" t="s">
        <v>19017</v>
      </c>
      <c r="B1918" t="s">
        <v>21199</v>
      </c>
      <c r="C1918" t="s">
        <v>21200</v>
      </c>
      <c r="D1918">
        <v>26.786000000000001</v>
      </c>
      <c r="E1918">
        <v>112</v>
      </c>
      <c r="F1918">
        <v>76</v>
      </c>
      <c r="G1918">
        <v>4</v>
      </c>
      <c r="H1918">
        <v>39</v>
      </c>
      <c r="I1918">
        <v>147</v>
      </c>
      <c r="J1918">
        <v>1</v>
      </c>
      <c r="K1918">
        <v>109</v>
      </c>
      <c r="L1918">
        <v>0.25</v>
      </c>
      <c r="M1918">
        <v>32</v>
      </c>
      <c r="N1918">
        <v>218</v>
      </c>
      <c r="O1918">
        <v>51.376100000000001</v>
      </c>
      <c r="P1918">
        <v>51.376100000000001</v>
      </c>
      <c r="Q1918">
        <v>2833</v>
      </c>
      <c r="R1918" t="s">
        <v>21200</v>
      </c>
    </row>
    <row r="1919" spans="1:18" x14ac:dyDescent="0.35">
      <c r="A1919" t="s">
        <v>18932</v>
      </c>
      <c r="B1919" t="s">
        <v>21201</v>
      </c>
      <c r="C1919" t="s">
        <v>21202</v>
      </c>
      <c r="D1919">
        <v>50.307000000000002</v>
      </c>
      <c r="E1919">
        <v>326</v>
      </c>
      <c r="F1919">
        <v>148</v>
      </c>
      <c r="G1919">
        <v>5</v>
      </c>
      <c r="H1919">
        <v>1</v>
      </c>
      <c r="I1919">
        <v>324</v>
      </c>
      <c r="J1919">
        <v>1</v>
      </c>
      <c r="K1919">
        <v>314</v>
      </c>
      <c r="L1919">
        <v>1.65E-102</v>
      </c>
      <c r="M1919">
        <v>304</v>
      </c>
      <c r="N1919">
        <v>316</v>
      </c>
      <c r="O1919">
        <v>103.16500000000001</v>
      </c>
      <c r="P1919">
        <v>101</v>
      </c>
      <c r="Q1919">
        <v>4034</v>
      </c>
      <c r="R1919" t="s">
        <v>21202</v>
      </c>
    </row>
    <row r="1920" spans="1:18" x14ac:dyDescent="0.35">
      <c r="A1920" t="s">
        <v>18932</v>
      </c>
      <c r="B1920" t="s">
        <v>19994</v>
      </c>
      <c r="C1920" t="s">
        <v>21203</v>
      </c>
      <c r="D1920">
        <v>53.374000000000002</v>
      </c>
      <c r="E1920">
        <v>326</v>
      </c>
      <c r="F1920">
        <v>150</v>
      </c>
      <c r="G1920">
        <v>2</v>
      </c>
      <c r="H1920">
        <v>1</v>
      </c>
      <c r="I1920">
        <v>325</v>
      </c>
      <c r="J1920">
        <v>1</v>
      </c>
      <c r="K1920">
        <v>325</v>
      </c>
      <c r="L1920">
        <v>2.3600000000000001E-108</v>
      </c>
      <c r="M1920">
        <v>319</v>
      </c>
      <c r="N1920">
        <v>328</v>
      </c>
      <c r="O1920">
        <v>99.390199999999993</v>
      </c>
      <c r="P1920">
        <v>99.390199999999993</v>
      </c>
      <c r="Q1920">
        <v>4019</v>
      </c>
      <c r="R1920" t="s">
        <v>21203</v>
      </c>
    </row>
    <row r="1921" spans="1:18" x14ac:dyDescent="0.35">
      <c r="A1921" t="s">
        <v>18920</v>
      </c>
      <c r="B1921" t="s">
        <v>21204</v>
      </c>
      <c r="C1921" t="s">
        <v>21205</v>
      </c>
      <c r="D1921">
        <v>31.515000000000001</v>
      </c>
      <c r="E1921">
        <v>165</v>
      </c>
      <c r="F1921">
        <v>85</v>
      </c>
      <c r="G1921">
        <v>4</v>
      </c>
      <c r="H1921">
        <v>169</v>
      </c>
      <c r="I1921">
        <v>333</v>
      </c>
      <c r="J1921">
        <v>98</v>
      </c>
      <c r="K1921">
        <v>234</v>
      </c>
      <c r="L1921">
        <v>9.3600000000000002E-6</v>
      </c>
      <c r="M1921">
        <v>47</v>
      </c>
      <c r="N1921">
        <v>295</v>
      </c>
      <c r="O1921">
        <v>55.932200000000002</v>
      </c>
      <c r="P1921">
        <v>55.932200000000002</v>
      </c>
      <c r="Q1921">
        <v>5393</v>
      </c>
      <c r="R1921" t="s">
        <v>21205</v>
      </c>
    </row>
    <row r="1922" spans="1:18" x14ac:dyDescent="0.35">
      <c r="A1922" t="s">
        <v>18935</v>
      </c>
      <c r="B1922" t="s">
        <v>21206</v>
      </c>
      <c r="C1922" t="s">
        <v>21207</v>
      </c>
      <c r="D1922">
        <v>36.363999999999997</v>
      </c>
      <c r="E1922">
        <v>165</v>
      </c>
      <c r="F1922">
        <v>93</v>
      </c>
      <c r="G1922">
        <v>3</v>
      </c>
      <c r="H1922">
        <v>1</v>
      </c>
      <c r="I1922">
        <v>165</v>
      </c>
      <c r="J1922">
        <v>1</v>
      </c>
      <c r="K1922">
        <v>153</v>
      </c>
      <c r="L1922">
        <v>6.5299999999999996E-28</v>
      </c>
      <c r="M1922">
        <v>102</v>
      </c>
      <c r="N1922">
        <v>157</v>
      </c>
      <c r="O1922">
        <v>105.096</v>
      </c>
      <c r="P1922">
        <v>101</v>
      </c>
      <c r="Q1922">
        <v>2632</v>
      </c>
      <c r="R1922" t="s">
        <v>21207</v>
      </c>
    </row>
    <row r="1923" spans="1:18" x14ac:dyDescent="0.35">
      <c r="A1923" t="s">
        <v>18935</v>
      </c>
      <c r="B1923" t="s">
        <v>21208</v>
      </c>
      <c r="C1923" t="s">
        <v>21209</v>
      </c>
      <c r="D1923">
        <v>40.384999999999998</v>
      </c>
      <c r="E1923">
        <v>156</v>
      </c>
      <c r="F1923">
        <v>81</v>
      </c>
      <c r="G1923">
        <v>4</v>
      </c>
      <c r="H1923">
        <v>4</v>
      </c>
      <c r="I1923">
        <v>159</v>
      </c>
      <c r="J1923">
        <v>11</v>
      </c>
      <c r="K1923">
        <v>154</v>
      </c>
      <c r="L1923">
        <v>5.4800000000000005E-29</v>
      </c>
      <c r="M1923">
        <v>105</v>
      </c>
      <c r="N1923">
        <v>164</v>
      </c>
      <c r="O1923">
        <v>95.122</v>
      </c>
      <c r="P1923">
        <v>95.122</v>
      </c>
      <c r="Q1923">
        <v>2543</v>
      </c>
      <c r="R1923" t="s">
        <v>21209</v>
      </c>
    </row>
    <row r="1924" spans="1:18" x14ac:dyDescent="0.35">
      <c r="A1924" t="s">
        <v>18928</v>
      </c>
      <c r="B1924" t="s">
        <v>21208</v>
      </c>
      <c r="C1924" t="s">
        <v>21209</v>
      </c>
      <c r="D1924">
        <v>54.167000000000002</v>
      </c>
      <c r="E1924">
        <v>144</v>
      </c>
      <c r="F1924">
        <v>66</v>
      </c>
      <c r="G1924">
        <v>0</v>
      </c>
      <c r="H1924">
        <v>21</v>
      </c>
      <c r="I1924">
        <v>164</v>
      </c>
      <c r="J1924">
        <v>10</v>
      </c>
      <c r="K1924">
        <v>153</v>
      </c>
      <c r="L1924">
        <v>5.4900000000000005E-48</v>
      </c>
      <c r="M1924">
        <v>153</v>
      </c>
      <c r="N1924">
        <v>164</v>
      </c>
      <c r="O1924">
        <v>87.804900000000004</v>
      </c>
      <c r="P1924">
        <v>87.804900000000004</v>
      </c>
      <c r="Q1924">
        <v>3952</v>
      </c>
      <c r="R1924" t="s">
        <v>21209</v>
      </c>
    </row>
    <row r="1925" spans="1:18" x14ac:dyDescent="0.35">
      <c r="A1925" t="s">
        <v>18947</v>
      </c>
      <c r="B1925" t="s">
        <v>17495</v>
      </c>
      <c r="C1925" t="s">
        <v>17496</v>
      </c>
      <c r="D1925">
        <v>25.506</v>
      </c>
      <c r="E1925">
        <v>247</v>
      </c>
      <c r="F1925">
        <v>141</v>
      </c>
      <c r="G1925">
        <v>10</v>
      </c>
      <c r="H1925">
        <v>48</v>
      </c>
      <c r="I1925">
        <v>270</v>
      </c>
      <c r="J1925">
        <v>3</v>
      </c>
      <c r="K1925">
        <v>230</v>
      </c>
      <c r="L1925">
        <v>1.3100000000000001E-4</v>
      </c>
      <c r="M1925">
        <v>43.1</v>
      </c>
      <c r="N1925">
        <v>257</v>
      </c>
      <c r="O1925">
        <v>96.108900000000006</v>
      </c>
      <c r="P1925">
        <v>96.108900000000006</v>
      </c>
      <c r="Q1925">
        <v>1050</v>
      </c>
      <c r="R1925" t="s">
        <v>17496</v>
      </c>
    </row>
    <row r="1926" spans="1:18" x14ac:dyDescent="0.35">
      <c r="A1926" t="s">
        <v>19710</v>
      </c>
      <c r="B1926" t="s">
        <v>17495</v>
      </c>
      <c r="C1926" t="s">
        <v>17496</v>
      </c>
      <c r="D1926">
        <v>26.751999999999999</v>
      </c>
      <c r="E1926">
        <v>157</v>
      </c>
      <c r="F1926">
        <v>102</v>
      </c>
      <c r="G1926">
        <v>6</v>
      </c>
      <c r="H1926">
        <v>38</v>
      </c>
      <c r="I1926">
        <v>181</v>
      </c>
      <c r="J1926">
        <v>3</v>
      </c>
      <c r="K1926">
        <v>159</v>
      </c>
      <c r="L1926">
        <v>0.8</v>
      </c>
      <c r="M1926">
        <v>31.2</v>
      </c>
      <c r="N1926">
        <v>257</v>
      </c>
      <c r="O1926">
        <v>61.089500000000001</v>
      </c>
      <c r="P1926">
        <v>61.089500000000001</v>
      </c>
      <c r="Q1926">
        <v>2916</v>
      </c>
      <c r="R1926" t="s">
        <v>17496</v>
      </c>
    </row>
    <row r="1927" spans="1:18" x14ac:dyDescent="0.35">
      <c r="A1927" t="s">
        <v>18928</v>
      </c>
      <c r="B1927" t="s">
        <v>19299</v>
      </c>
      <c r="C1927" t="s">
        <v>21210</v>
      </c>
      <c r="D1927">
        <v>59.195</v>
      </c>
      <c r="E1927">
        <v>174</v>
      </c>
      <c r="F1927">
        <v>56</v>
      </c>
      <c r="G1927">
        <v>1</v>
      </c>
      <c r="H1927">
        <v>7</v>
      </c>
      <c r="I1927">
        <v>165</v>
      </c>
      <c r="J1927">
        <v>48</v>
      </c>
      <c r="K1927">
        <v>221</v>
      </c>
      <c r="L1927">
        <v>6.7899999999999999E-65</v>
      </c>
      <c r="M1927">
        <v>198</v>
      </c>
      <c r="N1927">
        <v>229</v>
      </c>
      <c r="O1927">
        <v>75.982500000000002</v>
      </c>
      <c r="P1927">
        <v>75.982500000000002</v>
      </c>
      <c r="Q1927">
        <v>3604</v>
      </c>
      <c r="R1927" t="s">
        <v>21210</v>
      </c>
    </row>
    <row r="1928" spans="1:18" x14ac:dyDescent="0.35">
      <c r="A1928" t="s">
        <v>18928</v>
      </c>
      <c r="B1928" t="s">
        <v>21211</v>
      </c>
      <c r="C1928" t="s">
        <v>21212</v>
      </c>
      <c r="D1928">
        <v>58.332999999999998</v>
      </c>
      <c r="E1928">
        <v>180</v>
      </c>
      <c r="F1928">
        <v>58</v>
      </c>
      <c r="G1928">
        <v>2</v>
      </c>
      <c r="H1928">
        <v>3</v>
      </c>
      <c r="I1928">
        <v>167</v>
      </c>
      <c r="J1928">
        <v>29</v>
      </c>
      <c r="K1928">
        <v>206</v>
      </c>
      <c r="L1928">
        <v>3.8000000000000004E-68</v>
      </c>
      <c r="M1928">
        <v>206</v>
      </c>
      <c r="N1928">
        <v>211</v>
      </c>
      <c r="O1928">
        <v>85.308099999999996</v>
      </c>
      <c r="P1928">
        <v>85.308099999999996</v>
      </c>
      <c r="Q1928">
        <v>3541</v>
      </c>
      <c r="R1928" t="s">
        <v>21212</v>
      </c>
    </row>
    <row r="1929" spans="1:18" x14ac:dyDescent="0.35">
      <c r="A1929" t="s">
        <v>18943</v>
      </c>
      <c r="B1929" t="s">
        <v>16261</v>
      </c>
      <c r="C1929" t="s">
        <v>16417</v>
      </c>
      <c r="D1929">
        <v>25.541</v>
      </c>
      <c r="E1929">
        <v>231</v>
      </c>
      <c r="F1929">
        <v>141</v>
      </c>
      <c r="G1929">
        <v>8</v>
      </c>
      <c r="H1929">
        <v>30</v>
      </c>
      <c r="I1929">
        <v>239</v>
      </c>
      <c r="J1929">
        <v>3</v>
      </c>
      <c r="K1929">
        <v>223</v>
      </c>
      <c r="L1929">
        <v>3.1199999999999999E-4</v>
      </c>
      <c r="M1929">
        <v>41.6</v>
      </c>
      <c r="N1929">
        <v>252</v>
      </c>
      <c r="O1929">
        <v>91.666700000000006</v>
      </c>
      <c r="P1929">
        <v>91.666700000000006</v>
      </c>
      <c r="Q1929">
        <v>1440</v>
      </c>
      <c r="R1929" t="s">
        <v>16417</v>
      </c>
    </row>
    <row r="1930" spans="1:18" x14ac:dyDescent="0.35">
      <c r="A1930" t="s">
        <v>19000</v>
      </c>
      <c r="B1930" t="s">
        <v>21213</v>
      </c>
      <c r="C1930" t="s">
        <v>21214</v>
      </c>
      <c r="D1930">
        <v>25.585999999999999</v>
      </c>
      <c r="E1930">
        <v>555</v>
      </c>
      <c r="F1930">
        <v>349</v>
      </c>
      <c r="G1930">
        <v>13</v>
      </c>
      <c r="H1930">
        <v>74</v>
      </c>
      <c r="I1930">
        <v>622</v>
      </c>
      <c r="J1930">
        <v>11</v>
      </c>
      <c r="K1930">
        <v>507</v>
      </c>
      <c r="L1930">
        <v>4.5600000000000003E-31</v>
      </c>
      <c r="M1930">
        <v>131</v>
      </c>
      <c r="N1930">
        <v>775</v>
      </c>
      <c r="O1930">
        <v>71.612899999999996</v>
      </c>
      <c r="P1930">
        <v>71.612899999999996</v>
      </c>
      <c r="Q1930">
        <v>2027</v>
      </c>
      <c r="R1930" t="s">
        <v>21214</v>
      </c>
    </row>
    <row r="1931" spans="1:18" x14ac:dyDescent="0.35">
      <c r="A1931" t="s">
        <v>18953</v>
      </c>
      <c r="B1931" t="s">
        <v>21215</v>
      </c>
      <c r="C1931" t="s">
        <v>21216</v>
      </c>
      <c r="D1931">
        <v>26.25</v>
      </c>
      <c r="E1931">
        <v>160</v>
      </c>
      <c r="F1931">
        <v>78</v>
      </c>
      <c r="G1931">
        <v>4</v>
      </c>
      <c r="H1931">
        <v>499</v>
      </c>
      <c r="I1931">
        <v>621</v>
      </c>
      <c r="J1931">
        <v>39</v>
      </c>
      <c r="K1931">
        <v>195</v>
      </c>
      <c r="L1931">
        <v>6.5699999999999998E-5</v>
      </c>
      <c r="M1931">
        <v>46.2</v>
      </c>
      <c r="N1931">
        <v>315</v>
      </c>
      <c r="O1931">
        <v>50.793700000000001</v>
      </c>
      <c r="P1931">
        <v>50.793700000000001</v>
      </c>
      <c r="Q1931">
        <v>1916</v>
      </c>
      <c r="R1931" t="s">
        <v>21216</v>
      </c>
    </row>
    <row r="1932" spans="1:18" x14ac:dyDescent="0.35">
      <c r="A1932" t="s">
        <v>19597</v>
      </c>
      <c r="B1932" t="s">
        <v>21215</v>
      </c>
      <c r="C1932" t="s">
        <v>21216</v>
      </c>
      <c r="D1932">
        <v>25.434000000000001</v>
      </c>
      <c r="E1932">
        <v>173</v>
      </c>
      <c r="F1932">
        <v>78</v>
      </c>
      <c r="G1932">
        <v>7</v>
      </c>
      <c r="H1932">
        <v>594</v>
      </c>
      <c r="I1932">
        <v>718</v>
      </c>
      <c r="J1932">
        <v>25</v>
      </c>
      <c r="K1932">
        <v>194</v>
      </c>
      <c r="L1932">
        <v>0.28999999999999998</v>
      </c>
      <c r="M1932">
        <v>34.700000000000003</v>
      </c>
      <c r="N1932">
        <v>315</v>
      </c>
      <c r="O1932">
        <v>54.9206</v>
      </c>
      <c r="P1932">
        <v>54.9206</v>
      </c>
      <c r="Q1932">
        <v>3464</v>
      </c>
      <c r="R1932" t="s">
        <v>21216</v>
      </c>
    </row>
    <row r="1933" spans="1:18" x14ac:dyDescent="0.35">
      <c r="A1933" t="s">
        <v>19038</v>
      </c>
      <c r="B1933" t="s">
        <v>21217</v>
      </c>
      <c r="C1933" t="s">
        <v>21218</v>
      </c>
      <c r="D1933">
        <v>22.571999999999999</v>
      </c>
      <c r="E1933">
        <v>381</v>
      </c>
      <c r="F1933">
        <v>204</v>
      </c>
      <c r="G1933">
        <v>19</v>
      </c>
      <c r="H1933">
        <v>229</v>
      </c>
      <c r="I1933">
        <v>534</v>
      </c>
      <c r="J1933">
        <v>233</v>
      </c>
      <c r="K1933">
        <v>597</v>
      </c>
      <c r="L1933">
        <v>4.21E-5</v>
      </c>
      <c r="M1933">
        <v>46.6</v>
      </c>
      <c r="N1933">
        <v>647</v>
      </c>
      <c r="O1933">
        <v>58.8872</v>
      </c>
      <c r="P1933">
        <v>58.8872</v>
      </c>
      <c r="Q1933">
        <v>3218</v>
      </c>
      <c r="R1933" t="s">
        <v>21218</v>
      </c>
    </row>
    <row r="1934" spans="1:18" x14ac:dyDescent="0.35">
      <c r="A1934" t="s">
        <v>18943</v>
      </c>
      <c r="B1934" t="s">
        <v>16566</v>
      </c>
      <c r="C1934" t="s">
        <v>21219</v>
      </c>
      <c r="D1934">
        <v>23.045000000000002</v>
      </c>
      <c r="E1934">
        <v>243</v>
      </c>
      <c r="F1934">
        <v>154</v>
      </c>
      <c r="G1934">
        <v>7</v>
      </c>
      <c r="H1934">
        <v>30</v>
      </c>
      <c r="I1934">
        <v>250</v>
      </c>
      <c r="J1934">
        <v>3</v>
      </c>
      <c r="K1934">
        <v>234</v>
      </c>
      <c r="L1934">
        <v>2.9799999999999998E-4</v>
      </c>
      <c r="M1934">
        <v>42</v>
      </c>
      <c r="N1934">
        <v>250</v>
      </c>
      <c r="O1934">
        <v>97.2</v>
      </c>
      <c r="P1934">
        <v>97.2</v>
      </c>
      <c r="Q1934">
        <v>1436</v>
      </c>
      <c r="R1934" t="s">
        <v>21219</v>
      </c>
    </row>
    <row r="1935" spans="1:18" x14ac:dyDescent="0.35">
      <c r="A1935" t="s">
        <v>18978</v>
      </c>
      <c r="B1935" t="s">
        <v>16608</v>
      </c>
      <c r="C1935" t="s">
        <v>16609</v>
      </c>
      <c r="D1935">
        <v>30</v>
      </c>
      <c r="E1935">
        <v>250</v>
      </c>
      <c r="F1935">
        <v>147</v>
      </c>
      <c r="G1935">
        <v>12</v>
      </c>
      <c r="H1935">
        <v>362</v>
      </c>
      <c r="I1935">
        <v>604</v>
      </c>
      <c r="J1935">
        <v>4</v>
      </c>
      <c r="K1935">
        <v>232</v>
      </c>
      <c r="L1935">
        <v>2.49E-14</v>
      </c>
      <c r="M1935">
        <v>74.7</v>
      </c>
      <c r="N1935">
        <v>261</v>
      </c>
      <c r="O1935">
        <v>95.785399999999996</v>
      </c>
      <c r="P1935">
        <v>95.785399999999996</v>
      </c>
      <c r="Q1935">
        <v>146</v>
      </c>
      <c r="R1935" t="s">
        <v>16609</v>
      </c>
    </row>
    <row r="1936" spans="1:18" x14ac:dyDescent="0.35">
      <c r="A1936" t="s">
        <v>18978</v>
      </c>
      <c r="B1936" t="s">
        <v>16625</v>
      </c>
      <c r="C1936" t="s">
        <v>16626</v>
      </c>
      <c r="D1936">
        <v>25</v>
      </c>
      <c r="E1936">
        <v>252</v>
      </c>
      <c r="F1936">
        <v>157</v>
      </c>
      <c r="G1936">
        <v>11</v>
      </c>
      <c r="H1936">
        <v>362</v>
      </c>
      <c r="I1936">
        <v>604</v>
      </c>
      <c r="J1936">
        <v>4</v>
      </c>
      <c r="K1936">
        <v>232</v>
      </c>
      <c r="L1936">
        <v>3.2799999999999999E-6</v>
      </c>
      <c r="M1936">
        <v>50.4</v>
      </c>
      <c r="N1936">
        <v>261</v>
      </c>
      <c r="O1936">
        <v>96.551699999999997</v>
      </c>
      <c r="P1936">
        <v>96.551699999999997</v>
      </c>
      <c r="Q1936">
        <v>255</v>
      </c>
      <c r="R1936" t="s">
        <v>16626</v>
      </c>
    </row>
    <row r="1937" spans="1:18" x14ac:dyDescent="0.35">
      <c r="A1937" t="s">
        <v>18947</v>
      </c>
      <c r="B1937" t="s">
        <v>15477</v>
      </c>
      <c r="C1937" t="s">
        <v>15478</v>
      </c>
      <c r="D1937">
        <v>25.768999999999998</v>
      </c>
      <c r="E1937">
        <v>260</v>
      </c>
      <c r="F1937">
        <v>151</v>
      </c>
      <c r="G1937">
        <v>10</v>
      </c>
      <c r="H1937">
        <v>48</v>
      </c>
      <c r="I1937">
        <v>285</v>
      </c>
      <c r="J1937">
        <v>3</v>
      </c>
      <c r="K1937">
        <v>242</v>
      </c>
      <c r="L1937">
        <v>2E-3</v>
      </c>
      <c r="M1937">
        <v>40</v>
      </c>
      <c r="N1937">
        <v>256</v>
      </c>
      <c r="O1937">
        <v>101.562</v>
      </c>
      <c r="P1937">
        <v>101</v>
      </c>
      <c r="Q1937">
        <v>1114</v>
      </c>
      <c r="R1937" t="s">
        <v>15478</v>
      </c>
    </row>
    <row r="1938" spans="1:18" x14ac:dyDescent="0.35">
      <c r="A1938" t="s">
        <v>18943</v>
      </c>
      <c r="B1938" t="s">
        <v>15477</v>
      </c>
      <c r="C1938" t="s">
        <v>15478</v>
      </c>
      <c r="D1938">
        <v>27.975999999999999</v>
      </c>
      <c r="E1938">
        <v>168</v>
      </c>
      <c r="F1938">
        <v>90</v>
      </c>
      <c r="G1938">
        <v>6</v>
      </c>
      <c r="H1938">
        <v>30</v>
      </c>
      <c r="I1938">
        <v>177</v>
      </c>
      <c r="J1938">
        <v>3</v>
      </c>
      <c r="K1938">
        <v>159</v>
      </c>
      <c r="L1938">
        <v>6.5099999999999999E-4</v>
      </c>
      <c r="M1938">
        <v>40.799999999999997</v>
      </c>
      <c r="N1938">
        <v>256</v>
      </c>
      <c r="O1938">
        <v>65.625</v>
      </c>
      <c r="P1938">
        <v>65.625</v>
      </c>
      <c r="Q1938">
        <v>1510</v>
      </c>
      <c r="R1938" t="s">
        <v>15478</v>
      </c>
    </row>
    <row r="1939" spans="1:18" x14ac:dyDescent="0.35">
      <c r="A1939" t="s">
        <v>18940</v>
      </c>
      <c r="B1939" t="s">
        <v>21220</v>
      </c>
      <c r="C1939" t="s">
        <v>21221</v>
      </c>
      <c r="D1939">
        <v>39.130000000000003</v>
      </c>
      <c r="E1939">
        <v>736</v>
      </c>
      <c r="F1939">
        <v>406</v>
      </c>
      <c r="G1939">
        <v>14</v>
      </c>
      <c r="H1939">
        <v>8</v>
      </c>
      <c r="I1939">
        <v>740</v>
      </c>
      <c r="J1939">
        <v>23</v>
      </c>
      <c r="K1939">
        <v>719</v>
      </c>
      <c r="L1939">
        <v>5.5400000000000005E-128</v>
      </c>
      <c r="M1939">
        <v>398</v>
      </c>
      <c r="N1939">
        <v>729</v>
      </c>
      <c r="O1939">
        <v>100.96</v>
      </c>
      <c r="P1939">
        <v>101</v>
      </c>
      <c r="Q1939">
        <v>4695</v>
      </c>
      <c r="R1939" t="s">
        <v>21221</v>
      </c>
    </row>
    <row r="1940" spans="1:18" x14ac:dyDescent="0.35">
      <c r="A1940" t="s">
        <v>18947</v>
      </c>
      <c r="B1940" t="s">
        <v>21222</v>
      </c>
      <c r="C1940" t="s">
        <v>21223</v>
      </c>
      <c r="D1940">
        <v>25.832999999999998</v>
      </c>
      <c r="E1940">
        <v>240</v>
      </c>
      <c r="F1940">
        <v>143</v>
      </c>
      <c r="G1940">
        <v>13</v>
      </c>
      <c r="H1940">
        <v>48</v>
      </c>
      <c r="I1940">
        <v>271</v>
      </c>
      <c r="J1940">
        <v>5</v>
      </c>
      <c r="K1940">
        <v>225</v>
      </c>
      <c r="L1940">
        <v>2E-3</v>
      </c>
      <c r="M1940">
        <v>39.700000000000003</v>
      </c>
      <c r="N1940">
        <v>248</v>
      </c>
      <c r="O1940">
        <v>96.774199999999993</v>
      </c>
      <c r="P1940">
        <v>96.774199999999993</v>
      </c>
      <c r="Q1940">
        <v>1125</v>
      </c>
      <c r="R1940" t="s">
        <v>21223</v>
      </c>
    </row>
    <row r="1941" spans="1:18" x14ac:dyDescent="0.35">
      <c r="A1941" t="s">
        <v>18932</v>
      </c>
      <c r="B1941" t="s">
        <v>21224</v>
      </c>
      <c r="C1941" t="s">
        <v>21225</v>
      </c>
      <c r="D1941">
        <v>27.003</v>
      </c>
      <c r="E1941">
        <v>337</v>
      </c>
      <c r="F1941">
        <v>187</v>
      </c>
      <c r="G1941">
        <v>7</v>
      </c>
      <c r="H1941">
        <v>4</v>
      </c>
      <c r="I1941">
        <v>333</v>
      </c>
      <c r="J1941">
        <v>7</v>
      </c>
      <c r="K1941">
        <v>291</v>
      </c>
      <c r="L1941">
        <v>2.7200000000000001E-22</v>
      </c>
      <c r="M1941">
        <v>95.1</v>
      </c>
      <c r="N1941">
        <v>292</v>
      </c>
      <c r="O1941">
        <v>115.411</v>
      </c>
      <c r="P1941">
        <v>101</v>
      </c>
      <c r="Q1941">
        <v>4302</v>
      </c>
      <c r="R1941" t="s">
        <v>21225</v>
      </c>
    </row>
    <row r="1942" spans="1:18" x14ac:dyDescent="0.35">
      <c r="A1942" t="s">
        <v>18920</v>
      </c>
      <c r="B1942" t="s">
        <v>21226</v>
      </c>
      <c r="C1942" t="s">
        <v>21227</v>
      </c>
      <c r="D1942">
        <v>45.097999999999999</v>
      </c>
      <c r="E1942">
        <v>102</v>
      </c>
      <c r="F1942">
        <v>55</v>
      </c>
      <c r="G1942">
        <v>1</v>
      </c>
      <c r="H1942">
        <v>11</v>
      </c>
      <c r="I1942">
        <v>111</v>
      </c>
      <c r="J1942">
        <v>2</v>
      </c>
      <c r="K1942">
        <v>103</v>
      </c>
      <c r="L1942">
        <v>1.9199999999999999E-20</v>
      </c>
      <c r="M1942">
        <v>85.1</v>
      </c>
      <c r="N1942">
        <v>105</v>
      </c>
      <c r="O1942">
        <v>97.142899999999997</v>
      </c>
      <c r="P1942">
        <v>97.142899999999997</v>
      </c>
      <c r="Q1942">
        <v>5112</v>
      </c>
      <c r="R1942" t="s">
        <v>21227</v>
      </c>
    </row>
    <row r="1943" spans="1:18" x14ac:dyDescent="0.35">
      <c r="A1943" t="s">
        <v>18943</v>
      </c>
      <c r="B1943" t="s">
        <v>17978</v>
      </c>
      <c r="C1943" t="s">
        <v>17979</v>
      </c>
      <c r="D1943">
        <v>26.994</v>
      </c>
      <c r="E1943">
        <v>163</v>
      </c>
      <c r="F1943">
        <v>93</v>
      </c>
      <c r="G1943">
        <v>5</v>
      </c>
      <c r="H1943">
        <v>30</v>
      </c>
      <c r="I1943">
        <v>175</v>
      </c>
      <c r="J1943">
        <v>3</v>
      </c>
      <c r="K1943">
        <v>156</v>
      </c>
      <c r="L1943">
        <v>1E-3</v>
      </c>
      <c r="M1943">
        <v>40</v>
      </c>
      <c r="N1943">
        <v>257</v>
      </c>
      <c r="O1943">
        <v>63.424100000000003</v>
      </c>
      <c r="P1943">
        <v>63.424100000000003</v>
      </c>
      <c r="Q1943">
        <v>1583</v>
      </c>
      <c r="R1943" t="s">
        <v>17979</v>
      </c>
    </row>
    <row r="1944" spans="1:18" x14ac:dyDescent="0.35">
      <c r="A1944" t="s">
        <v>18917</v>
      </c>
      <c r="B1944" t="s">
        <v>17978</v>
      </c>
      <c r="C1944" t="s">
        <v>17979</v>
      </c>
      <c r="D1944">
        <v>25.338999999999999</v>
      </c>
      <c r="E1944">
        <v>221</v>
      </c>
      <c r="F1944">
        <v>118</v>
      </c>
      <c r="G1944">
        <v>8</v>
      </c>
      <c r="H1944">
        <v>134</v>
      </c>
      <c r="I1944">
        <v>327</v>
      </c>
      <c r="J1944">
        <v>5</v>
      </c>
      <c r="K1944">
        <v>205</v>
      </c>
      <c r="L1944">
        <v>1.8300000000000001E-5</v>
      </c>
      <c r="M1944">
        <v>46.2</v>
      </c>
      <c r="N1944">
        <v>257</v>
      </c>
      <c r="O1944">
        <v>85.992199999999997</v>
      </c>
      <c r="P1944">
        <v>85.992199999999997</v>
      </c>
      <c r="Q1944">
        <v>5680</v>
      </c>
      <c r="R1944" t="s">
        <v>17979</v>
      </c>
    </row>
    <row r="1945" spans="1:18" x14ac:dyDescent="0.35">
      <c r="A1945" t="s">
        <v>18932</v>
      </c>
      <c r="B1945" t="s">
        <v>19036</v>
      </c>
      <c r="C1945" t="s">
        <v>21228</v>
      </c>
      <c r="D1945">
        <v>66.766000000000005</v>
      </c>
      <c r="E1945">
        <v>337</v>
      </c>
      <c r="F1945">
        <v>112</v>
      </c>
      <c r="G1945">
        <v>0</v>
      </c>
      <c r="H1945">
        <v>1</v>
      </c>
      <c r="I1945">
        <v>337</v>
      </c>
      <c r="J1945">
        <v>1</v>
      </c>
      <c r="K1945">
        <v>337</v>
      </c>
      <c r="L1945">
        <v>1.37E-161</v>
      </c>
      <c r="M1945">
        <v>455</v>
      </c>
      <c r="N1945">
        <v>338</v>
      </c>
      <c r="O1945">
        <v>99.704099999999997</v>
      </c>
      <c r="P1945">
        <v>99.704099999999997</v>
      </c>
      <c r="Q1945">
        <v>3974</v>
      </c>
      <c r="R1945" t="s">
        <v>21228</v>
      </c>
    </row>
    <row r="1946" spans="1:18" x14ac:dyDescent="0.35">
      <c r="A1946" t="s">
        <v>19597</v>
      </c>
      <c r="B1946" t="s">
        <v>16909</v>
      </c>
      <c r="C1946" t="s">
        <v>16910</v>
      </c>
      <c r="D1946">
        <v>28.757999999999999</v>
      </c>
      <c r="E1946">
        <v>153</v>
      </c>
      <c r="F1946">
        <v>83</v>
      </c>
      <c r="G1946">
        <v>5</v>
      </c>
      <c r="H1946">
        <v>586</v>
      </c>
      <c r="I1946">
        <v>718</v>
      </c>
      <c r="J1946">
        <v>35</v>
      </c>
      <c r="K1946">
        <v>181</v>
      </c>
      <c r="L1946">
        <v>4.9000000000000002E-2</v>
      </c>
      <c r="M1946">
        <v>37</v>
      </c>
      <c r="N1946">
        <v>299</v>
      </c>
      <c r="O1946">
        <v>51.1706</v>
      </c>
      <c r="P1946">
        <v>51.1706</v>
      </c>
      <c r="Q1946">
        <v>3456</v>
      </c>
      <c r="R1946" t="s">
        <v>16910</v>
      </c>
    </row>
    <row r="1947" spans="1:18" x14ac:dyDescent="0.35">
      <c r="A1947" t="s">
        <v>19038</v>
      </c>
      <c r="B1947" t="s">
        <v>21229</v>
      </c>
      <c r="C1947" t="s">
        <v>21230</v>
      </c>
      <c r="D1947">
        <v>28.414999999999999</v>
      </c>
      <c r="E1947">
        <v>183</v>
      </c>
      <c r="F1947">
        <v>103</v>
      </c>
      <c r="G1947">
        <v>8</v>
      </c>
      <c r="H1947">
        <v>376</v>
      </c>
      <c r="I1947">
        <v>534</v>
      </c>
      <c r="J1947">
        <v>7</v>
      </c>
      <c r="K1947">
        <v>185</v>
      </c>
      <c r="L1947">
        <v>4.5699999999999999E-8</v>
      </c>
      <c r="M1947">
        <v>54.3</v>
      </c>
      <c r="N1947">
        <v>219</v>
      </c>
      <c r="O1947">
        <v>83.561599999999999</v>
      </c>
      <c r="P1947">
        <v>83.561599999999999</v>
      </c>
      <c r="Q1947">
        <v>3099</v>
      </c>
      <c r="R1947" t="s">
        <v>21230</v>
      </c>
    </row>
    <row r="1948" spans="1:18" x14ac:dyDescent="0.35">
      <c r="A1948" t="s">
        <v>18940</v>
      </c>
      <c r="B1948" t="s">
        <v>21231</v>
      </c>
      <c r="C1948" t="s">
        <v>21232</v>
      </c>
      <c r="D1948">
        <v>39.811999999999998</v>
      </c>
      <c r="E1948">
        <v>746</v>
      </c>
      <c r="F1948">
        <v>412</v>
      </c>
      <c r="G1948">
        <v>12</v>
      </c>
      <c r="H1948">
        <v>8</v>
      </c>
      <c r="I1948">
        <v>747</v>
      </c>
      <c r="J1948">
        <v>18</v>
      </c>
      <c r="K1948">
        <v>732</v>
      </c>
      <c r="L1948">
        <v>5.8699999999999999E-154</v>
      </c>
      <c r="M1948">
        <v>465</v>
      </c>
      <c r="N1948">
        <v>734</v>
      </c>
      <c r="O1948">
        <v>101.63500000000001</v>
      </c>
      <c r="P1948">
        <v>101</v>
      </c>
      <c r="Q1948">
        <v>4580</v>
      </c>
      <c r="R1948" t="s">
        <v>21232</v>
      </c>
    </row>
    <row r="1949" spans="1:18" x14ac:dyDescent="0.35">
      <c r="A1949" t="s">
        <v>18943</v>
      </c>
      <c r="B1949" t="s">
        <v>16665</v>
      </c>
      <c r="C1949" t="s">
        <v>16666</v>
      </c>
      <c r="D1949">
        <v>28.402000000000001</v>
      </c>
      <c r="E1949">
        <v>169</v>
      </c>
      <c r="F1949">
        <v>88</v>
      </c>
      <c r="G1949">
        <v>7</v>
      </c>
      <c r="H1949">
        <v>30</v>
      </c>
      <c r="I1949">
        <v>177</v>
      </c>
      <c r="J1949">
        <v>3</v>
      </c>
      <c r="K1949">
        <v>159</v>
      </c>
      <c r="L1949">
        <v>3.1300000000000002E-5</v>
      </c>
      <c r="M1949">
        <v>44.7</v>
      </c>
      <c r="N1949">
        <v>256</v>
      </c>
      <c r="O1949">
        <v>66.015600000000006</v>
      </c>
      <c r="P1949">
        <v>66.015600000000006</v>
      </c>
      <c r="Q1949">
        <v>1302</v>
      </c>
      <c r="R1949" t="s">
        <v>16666</v>
      </c>
    </row>
    <row r="1950" spans="1:18" x14ac:dyDescent="0.35">
      <c r="A1950" t="s">
        <v>18932</v>
      </c>
      <c r="B1950" t="s">
        <v>16357</v>
      </c>
      <c r="C1950" t="s">
        <v>21233</v>
      </c>
      <c r="D1950">
        <v>26.687000000000001</v>
      </c>
      <c r="E1950">
        <v>326</v>
      </c>
      <c r="F1950">
        <v>186</v>
      </c>
      <c r="G1950">
        <v>5</v>
      </c>
      <c r="H1950">
        <v>4</v>
      </c>
      <c r="I1950">
        <v>324</v>
      </c>
      <c r="J1950">
        <v>23</v>
      </c>
      <c r="K1950">
        <v>300</v>
      </c>
      <c r="L1950">
        <v>3.64E-23</v>
      </c>
      <c r="M1950">
        <v>97.8</v>
      </c>
      <c r="N1950">
        <v>306</v>
      </c>
      <c r="O1950">
        <v>106.536</v>
      </c>
      <c r="P1950">
        <v>101</v>
      </c>
      <c r="Q1950">
        <v>4266</v>
      </c>
      <c r="R1950" t="s">
        <v>21233</v>
      </c>
    </row>
    <row r="1951" spans="1:18" x14ac:dyDescent="0.35">
      <c r="A1951" t="s">
        <v>18920</v>
      </c>
      <c r="B1951" t="s">
        <v>21226</v>
      </c>
      <c r="C1951" t="s">
        <v>21234</v>
      </c>
      <c r="D1951">
        <v>43.137</v>
      </c>
      <c r="E1951">
        <v>102</v>
      </c>
      <c r="F1951">
        <v>57</v>
      </c>
      <c r="G1951">
        <v>1</v>
      </c>
      <c r="H1951">
        <v>11</v>
      </c>
      <c r="I1951">
        <v>111</v>
      </c>
      <c r="J1951">
        <v>2</v>
      </c>
      <c r="K1951">
        <v>103</v>
      </c>
      <c r="L1951">
        <v>9.9500000000000002E-18</v>
      </c>
      <c r="M1951">
        <v>77.8</v>
      </c>
      <c r="N1951">
        <v>105</v>
      </c>
      <c r="O1951">
        <v>97.142899999999997</v>
      </c>
      <c r="P1951">
        <v>97.142899999999997</v>
      </c>
      <c r="Q1951">
        <v>5120</v>
      </c>
      <c r="R1951" t="s">
        <v>21234</v>
      </c>
    </row>
    <row r="1952" spans="1:18" x14ac:dyDescent="0.35">
      <c r="A1952" t="s">
        <v>18935</v>
      </c>
      <c r="B1952" t="s">
        <v>18340</v>
      </c>
      <c r="C1952" t="s">
        <v>21235</v>
      </c>
      <c r="D1952">
        <v>35.975999999999999</v>
      </c>
      <c r="E1952">
        <v>164</v>
      </c>
      <c r="F1952">
        <v>91</v>
      </c>
      <c r="G1952">
        <v>5</v>
      </c>
      <c r="H1952">
        <v>1</v>
      </c>
      <c r="I1952">
        <v>164</v>
      </c>
      <c r="J1952">
        <v>1</v>
      </c>
      <c r="K1952">
        <v>150</v>
      </c>
      <c r="L1952">
        <v>4.4200000000000003E-28</v>
      </c>
      <c r="M1952">
        <v>102</v>
      </c>
      <c r="N1952">
        <v>163</v>
      </c>
      <c r="O1952">
        <v>100.613</v>
      </c>
      <c r="P1952">
        <v>101</v>
      </c>
      <c r="Q1952">
        <v>2605</v>
      </c>
      <c r="R1952" t="s">
        <v>21235</v>
      </c>
    </row>
    <row r="1953" spans="1:18" x14ac:dyDescent="0.35">
      <c r="A1953" t="s">
        <v>18920</v>
      </c>
      <c r="B1953" t="s">
        <v>21236</v>
      </c>
      <c r="C1953" t="s">
        <v>21237</v>
      </c>
      <c r="D1953">
        <v>30.864000000000001</v>
      </c>
      <c r="E1953">
        <v>162</v>
      </c>
      <c r="F1953">
        <v>81</v>
      </c>
      <c r="G1953">
        <v>6</v>
      </c>
      <c r="H1953">
        <v>169</v>
      </c>
      <c r="I1953">
        <v>329</v>
      </c>
      <c r="J1953">
        <v>101</v>
      </c>
      <c r="K1953">
        <v>232</v>
      </c>
      <c r="L1953">
        <v>2.94E-5</v>
      </c>
      <c r="M1953">
        <v>45.4</v>
      </c>
      <c r="N1953">
        <v>295</v>
      </c>
      <c r="O1953">
        <v>54.915300000000002</v>
      </c>
      <c r="P1953">
        <v>54.915300000000002</v>
      </c>
      <c r="Q1953">
        <v>5407</v>
      </c>
      <c r="R1953" t="s">
        <v>21237</v>
      </c>
    </row>
    <row r="1954" spans="1:18" x14ac:dyDescent="0.35">
      <c r="A1954" t="s">
        <v>18940</v>
      </c>
      <c r="B1954" t="s">
        <v>21238</v>
      </c>
      <c r="C1954" t="s">
        <v>21239</v>
      </c>
      <c r="D1954">
        <v>30.318000000000001</v>
      </c>
      <c r="E1954">
        <v>818</v>
      </c>
      <c r="F1954">
        <v>466</v>
      </c>
      <c r="G1954">
        <v>26</v>
      </c>
      <c r="H1954">
        <v>8</v>
      </c>
      <c r="I1954">
        <v>744</v>
      </c>
      <c r="J1954">
        <v>5</v>
      </c>
      <c r="K1954">
        <v>799</v>
      </c>
      <c r="L1954">
        <v>1.78E-78</v>
      </c>
      <c r="M1954">
        <v>268</v>
      </c>
      <c r="N1954">
        <v>803</v>
      </c>
      <c r="O1954">
        <v>101.86799999999999</v>
      </c>
      <c r="P1954">
        <v>101</v>
      </c>
      <c r="Q1954">
        <v>4738</v>
      </c>
      <c r="R1954" t="s">
        <v>21239</v>
      </c>
    </row>
    <row r="1955" spans="1:18" x14ac:dyDescent="0.35">
      <c r="A1955" t="s">
        <v>18978</v>
      </c>
      <c r="B1955" t="s">
        <v>15039</v>
      </c>
      <c r="C1955" t="s">
        <v>16270</v>
      </c>
      <c r="D1955">
        <v>25.396999999999998</v>
      </c>
      <c r="E1955">
        <v>252</v>
      </c>
      <c r="F1955">
        <v>156</v>
      </c>
      <c r="G1955">
        <v>10</v>
      </c>
      <c r="H1955">
        <v>362</v>
      </c>
      <c r="I1955">
        <v>604</v>
      </c>
      <c r="J1955">
        <v>15</v>
      </c>
      <c r="K1955">
        <v>243</v>
      </c>
      <c r="L1955">
        <v>2.03E-7</v>
      </c>
      <c r="M1955">
        <v>54.3</v>
      </c>
      <c r="N1955">
        <v>272</v>
      </c>
      <c r="O1955">
        <v>92.647099999999995</v>
      </c>
      <c r="P1955">
        <v>92.647099999999995</v>
      </c>
      <c r="Q1955">
        <v>223</v>
      </c>
      <c r="R1955" t="s">
        <v>16270</v>
      </c>
    </row>
    <row r="1956" spans="1:18" x14ac:dyDescent="0.35">
      <c r="A1956" t="s">
        <v>18943</v>
      </c>
      <c r="B1956" t="s">
        <v>16448</v>
      </c>
      <c r="C1956" t="s">
        <v>16449</v>
      </c>
      <c r="D1956">
        <v>24.786000000000001</v>
      </c>
      <c r="E1956">
        <v>234</v>
      </c>
      <c r="F1956">
        <v>129</v>
      </c>
      <c r="G1956">
        <v>9</v>
      </c>
      <c r="H1956">
        <v>30</v>
      </c>
      <c r="I1956">
        <v>232</v>
      </c>
      <c r="J1956">
        <v>3</v>
      </c>
      <c r="K1956">
        <v>220</v>
      </c>
      <c r="L1956">
        <v>4.1199999999999999E-5</v>
      </c>
      <c r="M1956">
        <v>44.3</v>
      </c>
      <c r="N1956">
        <v>260</v>
      </c>
      <c r="O1956">
        <v>90</v>
      </c>
      <c r="P1956">
        <v>90</v>
      </c>
      <c r="Q1956">
        <v>1314</v>
      </c>
      <c r="R1956" t="s">
        <v>16449</v>
      </c>
    </row>
    <row r="1957" spans="1:18" x14ac:dyDescent="0.35">
      <c r="A1957" t="s">
        <v>18917</v>
      </c>
      <c r="B1957" t="s">
        <v>16448</v>
      </c>
      <c r="C1957" t="s">
        <v>16449</v>
      </c>
      <c r="D1957">
        <v>24.725000000000001</v>
      </c>
      <c r="E1957">
        <v>182</v>
      </c>
      <c r="F1957">
        <v>124</v>
      </c>
      <c r="G1957">
        <v>3</v>
      </c>
      <c r="H1957">
        <v>137</v>
      </c>
      <c r="I1957">
        <v>309</v>
      </c>
      <c r="J1957">
        <v>8</v>
      </c>
      <c r="K1957">
        <v>185</v>
      </c>
      <c r="L1957">
        <v>1.7399999999999999E-5</v>
      </c>
      <c r="M1957">
        <v>46.2</v>
      </c>
      <c r="N1957">
        <v>260</v>
      </c>
      <c r="O1957">
        <v>70</v>
      </c>
      <c r="P1957">
        <v>70</v>
      </c>
      <c r="Q1957">
        <v>5677</v>
      </c>
      <c r="R1957" t="s">
        <v>16449</v>
      </c>
    </row>
    <row r="1958" spans="1:18" x14ac:dyDescent="0.35">
      <c r="A1958" t="s">
        <v>18932</v>
      </c>
      <c r="B1958" t="s">
        <v>15188</v>
      </c>
      <c r="C1958" t="s">
        <v>21240</v>
      </c>
      <c r="D1958">
        <v>28.667000000000002</v>
      </c>
      <c r="E1958">
        <v>300</v>
      </c>
      <c r="F1958">
        <v>160</v>
      </c>
      <c r="G1958">
        <v>7</v>
      </c>
      <c r="H1958">
        <v>1</v>
      </c>
      <c r="I1958">
        <v>295</v>
      </c>
      <c r="J1958">
        <v>1</v>
      </c>
      <c r="K1958">
        <v>251</v>
      </c>
      <c r="L1958">
        <v>6.5199999999999996E-21</v>
      </c>
      <c r="M1958">
        <v>91.3</v>
      </c>
      <c r="N1958">
        <v>291</v>
      </c>
      <c r="O1958">
        <v>103.093</v>
      </c>
      <c r="P1958">
        <v>101</v>
      </c>
      <c r="Q1958">
        <v>4395</v>
      </c>
      <c r="R1958" t="s">
        <v>21240</v>
      </c>
    </row>
    <row r="1959" spans="1:18" x14ac:dyDescent="0.35">
      <c r="A1959" t="s">
        <v>18928</v>
      </c>
      <c r="B1959" t="s">
        <v>16143</v>
      </c>
      <c r="C1959" t="s">
        <v>21241</v>
      </c>
      <c r="D1959">
        <v>60.526000000000003</v>
      </c>
      <c r="E1959">
        <v>152</v>
      </c>
      <c r="F1959">
        <v>45</v>
      </c>
      <c r="G1959">
        <v>1</v>
      </c>
      <c r="H1959">
        <v>35</v>
      </c>
      <c r="I1959">
        <v>171</v>
      </c>
      <c r="J1959">
        <v>3</v>
      </c>
      <c r="K1959">
        <v>154</v>
      </c>
      <c r="L1959">
        <v>9.1999999999999997E-61</v>
      </c>
      <c r="M1959">
        <v>186</v>
      </c>
      <c r="N1959">
        <v>155</v>
      </c>
      <c r="O1959">
        <v>98.064499999999995</v>
      </c>
      <c r="P1959">
        <v>98.064499999999995</v>
      </c>
      <c r="Q1959">
        <v>3749</v>
      </c>
      <c r="R1959" t="s">
        <v>21241</v>
      </c>
    </row>
    <row r="1960" spans="1:18" x14ac:dyDescent="0.35">
      <c r="A1960" t="s">
        <v>18935</v>
      </c>
      <c r="B1960" t="s">
        <v>21242</v>
      </c>
      <c r="C1960" t="s">
        <v>21243</v>
      </c>
      <c r="D1960">
        <v>40.26</v>
      </c>
      <c r="E1960">
        <v>154</v>
      </c>
      <c r="F1960">
        <v>80</v>
      </c>
      <c r="G1960">
        <v>3</v>
      </c>
      <c r="H1960">
        <v>6</v>
      </c>
      <c r="I1960">
        <v>159</v>
      </c>
      <c r="J1960">
        <v>8</v>
      </c>
      <c r="K1960">
        <v>149</v>
      </c>
      <c r="L1960">
        <v>3.14E-32</v>
      </c>
      <c r="M1960">
        <v>113</v>
      </c>
      <c r="N1960">
        <v>158</v>
      </c>
      <c r="O1960">
        <v>97.468400000000003</v>
      </c>
      <c r="P1960">
        <v>97.468400000000003</v>
      </c>
      <c r="Q1960">
        <v>2443</v>
      </c>
      <c r="R1960" t="s">
        <v>21243</v>
      </c>
    </row>
    <row r="1961" spans="1:18" x14ac:dyDescent="0.35">
      <c r="A1961" t="s">
        <v>18940</v>
      </c>
      <c r="B1961" t="s">
        <v>16357</v>
      </c>
      <c r="C1961" t="s">
        <v>21244</v>
      </c>
      <c r="D1961">
        <v>27.402999999999999</v>
      </c>
      <c r="E1961">
        <v>770</v>
      </c>
      <c r="F1961">
        <v>496</v>
      </c>
      <c r="G1961">
        <v>18</v>
      </c>
      <c r="H1961">
        <v>8</v>
      </c>
      <c r="I1961">
        <v>740</v>
      </c>
      <c r="J1961">
        <v>8</v>
      </c>
      <c r="K1961">
        <v>751</v>
      </c>
      <c r="L1961">
        <v>3.09E-61</v>
      </c>
      <c r="M1961">
        <v>220</v>
      </c>
      <c r="N1961">
        <v>781</v>
      </c>
      <c r="O1961">
        <v>98.591499999999996</v>
      </c>
      <c r="P1961">
        <v>98.591499999999996</v>
      </c>
      <c r="Q1961">
        <v>4839</v>
      </c>
      <c r="R1961" t="s">
        <v>21244</v>
      </c>
    </row>
    <row r="1962" spans="1:18" x14ac:dyDescent="0.35">
      <c r="A1962" t="s">
        <v>18946</v>
      </c>
      <c r="B1962" t="s">
        <v>17106</v>
      </c>
      <c r="C1962" t="s">
        <v>17560</v>
      </c>
      <c r="D1962">
        <v>24.18</v>
      </c>
      <c r="E1962">
        <v>244</v>
      </c>
      <c r="F1962">
        <v>149</v>
      </c>
      <c r="G1962">
        <v>11</v>
      </c>
      <c r="H1962">
        <v>5</v>
      </c>
      <c r="I1962">
        <v>226</v>
      </c>
      <c r="J1962">
        <v>11</v>
      </c>
      <c r="K1962">
        <v>240</v>
      </c>
      <c r="L1962">
        <v>3.5499999999999999E-7</v>
      </c>
      <c r="M1962">
        <v>50.4</v>
      </c>
      <c r="N1962">
        <v>265</v>
      </c>
      <c r="O1962">
        <v>92.075500000000005</v>
      </c>
      <c r="P1962">
        <v>92.075500000000005</v>
      </c>
      <c r="Q1962">
        <v>497</v>
      </c>
      <c r="R1962" t="s">
        <v>17560</v>
      </c>
    </row>
    <row r="1963" spans="1:18" x14ac:dyDescent="0.35">
      <c r="A1963" t="s">
        <v>18935</v>
      </c>
      <c r="B1963" t="s">
        <v>21245</v>
      </c>
      <c r="C1963" t="s">
        <v>21246</v>
      </c>
      <c r="D1963">
        <v>48.537999999999997</v>
      </c>
      <c r="E1963">
        <v>171</v>
      </c>
      <c r="F1963">
        <v>82</v>
      </c>
      <c r="G1963">
        <v>2</v>
      </c>
      <c r="H1963">
        <v>3</v>
      </c>
      <c r="I1963">
        <v>167</v>
      </c>
      <c r="J1963">
        <v>7</v>
      </c>
      <c r="K1963">
        <v>177</v>
      </c>
      <c r="L1963">
        <v>3.9600000000000003E-55</v>
      </c>
      <c r="M1963">
        <v>172</v>
      </c>
      <c r="N1963">
        <v>181</v>
      </c>
      <c r="O1963">
        <v>94.475099999999998</v>
      </c>
      <c r="P1963">
        <v>94.475099999999998</v>
      </c>
      <c r="Q1963">
        <v>2319</v>
      </c>
      <c r="R1963" t="s">
        <v>21246</v>
      </c>
    </row>
    <row r="1964" spans="1:18" x14ac:dyDescent="0.35">
      <c r="A1964" t="s">
        <v>21247</v>
      </c>
      <c r="B1964" t="s">
        <v>21248</v>
      </c>
      <c r="C1964" t="s">
        <v>21249</v>
      </c>
      <c r="D1964">
        <v>26.241</v>
      </c>
      <c r="E1964">
        <v>141</v>
      </c>
      <c r="F1964">
        <v>78</v>
      </c>
      <c r="G1964">
        <v>7</v>
      </c>
      <c r="H1964">
        <v>254</v>
      </c>
      <c r="I1964">
        <v>386</v>
      </c>
      <c r="J1964">
        <v>14</v>
      </c>
      <c r="K1964">
        <v>136</v>
      </c>
      <c r="L1964">
        <v>0.93</v>
      </c>
      <c r="M1964">
        <v>31.2</v>
      </c>
      <c r="N1964">
        <v>164</v>
      </c>
      <c r="O1964">
        <v>85.9756</v>
      </c>
      <c r="P1964">
        <v>85.9756</v>
      </c>
      <c r="Q1964">
        <v>3013</v>
      </c>
      <c r="R1964" t="s">
        <v>21249</v>
      </c>
    </row>
    <row r="1965" spans="1:18" x14ac:dyDescent="0.35">
      <c r="A1965" t="s">
        <v>18935</v>
      </c>
      <c r="B1965" t="s">
        <v>18253</v>
      </c>
      <c r="C1965" t="s">
        <v>21250</v>
      </c>
      <c r="D1965">
        <v>35.582999999999998</v>
      </c>
      <c r="E1965">
        <v>163</v>
      </c>
      <c r="F1965">
        <v>90</v>
      </c>
      <c r="G1965">
        <v>4</v>
      </c>
      <c r="H1965">
        <v>3</v>
      </c>
      <c r="I1965">
        <v>165</v>
      </c>
      <c r="J1965">
        <v>4</v>
      </c>
      <c r="K1965">
        <v>151</v>
      </c>
      <c r="L1965">
        <v>2.7400000000000001E-28</v>
      </c>
      <c r="M1965">
        <v>103</v>
      </c>
      <c r="N1965">
        <v>158</v>
      </c>
      <c r="O1965">
        <v>103.16500000000001</v>
      </c>
      <c r="P1965">
        <v>101</v>
      </c>
      <c r="Q1965">
        <v>2583</v>
      </c>
      <c r="R1965" t="s">
        <v>21250</v>
      </c>
    </row>
    <row r="1966" spans="1:18" x14ac:dyDescent="0.35">
      <c r="A1966" t="s">
        <v>19386</v>
      </c>
      <c r="B1966" t="s">
        <v>18253</v>
      </c>
      <c r="C1966" t="s">
        <v>21250</v>
      </c>
      <c r="D1966">
        <v>28.283000000000001</v>
      </c>
      <c r="E1966">
        <v>99</v>
      </c>
      <c r="F1966">
        <v>53</v>
      </c>
      <c r="G1966">
        <v>3</v>
      </c>
      <c r="H1966">
        <v>79</v>
      </c>
      <c r="I1966">
        <v>165</v>
      </c>
      <c r="J1966">
        <v>40</v>
      </c>
      <c r="K1966">
        <v>132</v>
      </c>
      <c r="L1966">
        <v>0.81</v>
      </c>
      <c r="M1966">
        <v>30.4</v>
      </c>
      <c r="N1966">
        <v>158</v>
      </c>
      <c r="O1966">
        <v>62.658200000000001</v>
      </c>
      <c r="P1966">
        <v>62.658200000000001</v>
      </c>
      <c r="Q1966">
        <v>2690</v>
      </c>
      <c r="R1966" t="s">
        <v>21250</v>
      </c>
    </row>
    <row r="1967" spans="1:18" x14ac:dyDescent="0.35">
      <c r="A1967" t="s">
        <v>18940</v>
      </c>
      <c r="B1967" t="s">
        <v>19391</v>
      </c>
      <c r="C1967" t="s">
        <v>21251</v>
      </c>
      <c r="D1967">
        <v>31.143000000000001</v>
      </c>
      <c r="E1967">
        <v>761</v>
      </c>
      <c r="F1967">
        <v>447</v>
      </c>
      <c r="G1967">
        <v>24</v>
      </c>
      <c r="H1967">
        <v>21</v>
      </c>
      <c r="I1967">
        <v>740</v>
      </c>
      <c r="J1967">
        <v>166</v>
      </c>
      <c r="K1967">
        <v>890</v>
      </c>
      <c r="L1967">
        <v>8.7900000000000001E-65</v>
      </c>
      <c r="M1967">
        <v>232</v>
      </c>
      <c r="N1967">
        <v>897</v>
      </c>
      <c r="O1967">
        <v>84.838399999999993</v>
      </c>
      <c r="P1967">
        <v>84.838399999999993</v>
      </c>
      <c r="Q1967">
        <v>4815</v>
      </c>
      <c r="R1967" t="s">
        <v>21251</v>
      </c>
    </row>
    <row r="1968" spans="1:18" x14ac:dyDescent="0.35">
      <c r="A1968" t="s">
        <v>19000</v>
      </c>
      <c r="B1968" t="s">
        <v>21252</v>
      </c>
      <c r="C1968" t="s">
        <v>21253</v>
      </c>
      <c r="D1968">
        <v>28.007000000000001</v>
      </c>
      <c r="E1968">
        <v>582</v>
      </c>
      <c r="F1968">
        <v>352</v>
      </c>
      <c r="G1968">
        <v>16</v>
      </c>
      <c r="H1968">
        <v>74</v>
      </c>
      <c r="I1968">
        <v>648</v>
      </c>
      <c r="J1968">
        <v>14</v>
      </c>
      <c r="K1968">
        <v>535</v>
      </c>
      <c r="L1968">
        <v>1.5799999999999999E-30</v>
      </c>
      <c r="M1968">
        <v>129</v>
      </c>
      <c r="N1968">
        <v>765</v>
      </c>
      <c r="O1968">
        <v>76.078400000000002</v>
      </c>
      <c r="P1968">
        <v>76.078400000000002</v>
      </c>
      <c r="Q1968">
        <v>2034</v>
      </c>
      <c r="R1968" t="s">
        <v>21253</v>
      </c>
    </row>
    <row r="1969" spans="1:18" x14ac:dyDescent="0.35">
      <c r="A1969" t="s">
        <v>18946</v>
      </c>
      <c r="B1969" t="s">
        <v>15605</v>
      </c>
      <c r="C1969" t="s">
        <v>15606</v>
      </c>
      <c r="D1969">
        <v>27.239000000000001</v>
      </c>
      <c r="E1969">
        <v>268</v>
      </c>
      <c r="F1969">
        <v>141</v>
      </c>
      <c r="G1969">
        <v>8</v>
      </c>
      <c r="H1969">
        <v>6</v>
      </c>
      <c r="I1969">
        <v>248</v>
      </c>
      <c r="J1969">
        <v>7</v>
      </c>
      <c r="K1969">
        <v>245</v>
      </c>
      <c r="L1969">
        <v>1.1799999999999999E-6</v>
      </c>
      <c r="M1969">
        <v>48.9</v>
      </c>
      <c r="N1969">
        <v>251</v>
      </c>
      <c r="O1969">
        <v>106.773</v>
      </c>
      <c r="P1969">
        <v>101</v>
      </c>
      <c r="Q1969">
        <v>527</v>
      </c>
      <c r="R1969" t="s">
        <v>15606</v>
      </c>
    </row>
    <row r="1970" spans="1:18" x14ac:dyDescent="0.35">
      <c r="A1970" t="s">
        <v>18935</v>
      </c>
      <c r="B1970" t="s">
        <v>21254</v>
      </c>
      <c r="C1970" t="s">
        <v>21255</v>
      </c>
      <c r="D1970">
        <v>35.542000000000002</v>
      </c>
      <c r="E1970">
        <v>166</v>
      </c>
      <c r="F1970">
        <v>93</v>
      </c>
      <c r="G1970">
        <v>4</v>
      </c>
      <c r="H1970">
        <v>1</v>
      </c>
      <c r="I1970">
        <v>166</v>
      </c>
      <c r="J1970">
        <v>1</v>
      </c>
      <c r="K1970">
        <v>152</v>
      </c>
      <c r="L1970">
        <v>4.8499999999999999E-28</v>
      </c>
      <c r="M1970">
        <v>102</v>
      </c>
      <c r="N1970">
        <v>162</v>
      </c>
      <c r="O1970">
        <v>102.46899999999999</v>
      </c>
      <c r="P1970">
        <v>101</v>
      </c>
      <c r="Q1970">
        <v>2611</v>
      </c>
      <c r="R1970" t="s">
        <v>21255</v>
      </c>
    </row>
    <row r="1971" spans="1:18" x14ac:dyDescent="0.35">
      <c r="A1971" t="s">
        <v>18943</v>
      </c>
      <c r="B1971" t="s">
        <v>21256</v>
      </c>
      <c r="C1971" t="s">
        <v>21257</v>
      </c>
      <c r="D1971">
        <v>24</v>
      </c>
      <c r="E1971">
        <v>250</v>
      </c>
      <c r="F1971">
        <v>149</v>
      </c>
      <c r="G1971">
        <v>8</v>
      </c>
      <c r="H1971">
        <v>30</v>
      </c>
      <c r="I1971">
        <v>251</v>
      </c>
      <c r="J1971">
        <v>27</v>
      </c>
      <c r="K1971">
        <v>263</v>
      </c>
      <c r="L1971">
        <v>3.6000000000000001E-5</v>
      </c>
      <c r="M1971">
        <v>44.7</v>
      </c>
      <c r="N1971">
        <v>283</v>
      </c>
      <c r="O1971">
        <v>88.339200000000005</v>
      </c>
      <c r="P1971">
        <v>88.339200000000005</v>
      </c>
      <c r="Q1971">
        <v>1308</v>
      </c>
      <c r="R1971" t="s">
        <v>21257</v>
      </c>
    </row>
    <row r="1972" spans="1:18" x14ac:dyDescent="0.35">
      <c r="A1972" t="s">
        <v>18940</v>
      </c>
      <c r="B1972" t="s">
        <v>21258</v>
      </c>
      <c r="C1972" t="s">
        <v>21259</v>
      </c>
      <c r="D1972">
        <v>37.917999999999999</v>
      </c>
      <c r="E1972">
        <v>538</v>
      </c>
      <c r="F1972">
        <v>309</v>
      </c>
      <c r="G1972">
        <v>9</v>
      </c>
      <c r="H1972">
        <v>8</v>
      </c>
      <c r="I1972">
        <v>537</v>
      </c>
      <c r="J1972">
        <v>18</v>
      </c>
      <c r="K1972">
        <v>538</v>
      </c>
      <c r="L1972">
        <v>2.0499999999999999E-95</v>
      </c>
      <c r="M1972">
        <v>308</v>
      </c>
      <c r="N1972">
        <v>565</v>
      </c>
      <c r="O1972">
        <v>95.221199999999996</v>
      </c>
      <c r="P1972">
        <v>95.221199999999996</v>
      </c>
      <c r="Q1972">
        <v>4708</v>
      </c>
      <c r="R1972" t="s">
        <v>21259</v>
      </c>
    </row>
    <row r="1973" spans="1:18" x14ac:dyDescent="0.35">
      <c r="A1973" t="s">
        <v>18978</v>
      </c>
      <c r="B1973" t="s">
        <v>16064</v>
      </c>
      <c r="C1973" t="s">
        <v>16065</v>
      </c>
      <c r="D1973">
        <v>27.309000000000001</v>
      </c>
      <c r="E1973">
        <v>249</v>
      </c>
      <c r="F1973">
        <v>155</v>
      </c>
      <c r="G1973">
        <v>11</v>
      </c>
      <c r="H1973">
        <v>362</v>
      </c>
      <c r="I1973">
        <v>604</v>
      </c>
      <c r="J1973">
        <v>4</v>
      </c>
      <c r="K1973">
        <v>232</v>
      </c>
      <c r="L1973">
        <v>8.3099999999999996E-9</v>
      </c>
      <c r="M1973">
        <v>58.5</v>
      </c>
      <c r="N1973">
        <v>270</v>
      </c>
      <c r="O1973">
        <v>92.222200000000001</v>
      </c>
      <c r="P1973">
        <v>92.222200000000001</v>
      </c>
      <c r="Q1973">
        <v>189</v>
      </c>
      <c r="R1973" t="s">
        <v>16065</v>
      </c>
    </row>
    <row r="1974" spans="1:18" x14ac:dyDescent="0.35">
      <c r="A1974" t="s">
        <v>21260</v>
      </c>
      <c r="B1974" t="s">
        <v>21261</v>
      </c>
      <c r="C1974" t="s">
        <v>21262</v>
      </c>
      <c r="D1974">
        <v>36.145000000000003</v>
      </c>
      <c r="E1974">
        <v>83</v>
      </c>
      <c r="F1974">
        <v>44</v>
      </c>
      <c r="G1974">
        <v>3</v>
      </c>
      <c r="H1974">
        <v>29</v>
      </c>
      <c r="I1974">
        <v>102</v>
      </c>
      <c r="J1974">
        <v>5</v>
      </c>
      <c r="K1974">
        <v>87</v>
      </c>
      <c r="L1974">
        <v>3.3000000000000002E-2</v>
      </c>
      <c r="M1974">
        <v>33.5</v>
      </c>
      <c r="N1974">
        <v>106</v>
      </c>
      <c r="O1974">
        <v>78.301900000000003</v>
      </c>
      <c r="P1974">
        <v>78.301900000000003</v>
      </c>
      <c r="Q1974">
        <v>2939</v>
      </c>
      <c r="R1974" t="s">
        <v>21262</v>
      </c>
    </row>
    <row r="1975" spans="1:18" x14ac:dyDescent="0.35">
      <c r="A1975" t="s">
        <v>19038</v>
      </c>
      <c r="B1975" t="s">
        <v>21263</v>
      </c>
      <c r="C1975" t="s">
        <v>21264</v>
      </c>
      <c r="D1975">
        <v>25.120999999999999</v>
      </c>
      <c r="E1975">
        <v>207</v>
      </c>
      <c r="F1975">
        <v>122</v>
      </c>
      <c r="G1975">
        <v>7</v>
      </c>
      <c r="H1975">
        <v>370</v>
      </c>
      <c r="I1975">
        <v>546</v>
      </c>
      <c r="J1975">
        <v>61</v>
      </c>
      <c r="K1975">
        <v>264</v>
      </c>
      <c r="L1975">
        <v>2.7100000000000001E-5</v>
      </c>
      <c r="M1975">
        <v>46.6</v>
      </c>
      <c r="N1975">
        <v>308</v>
      </c>
      <c r="O1975">
        <v>67.207800000000006</v>
      </c>
      <c r="P1975">
        <v>67.207800000000006</v>
      </c>
      <c r="Q1975">
        <v>3204</v>
      </c>
      <c r="R1975" t="s">
        <v>21264</v>
      </c>
    </row>
    <row r="1976" spans="1:18" x14ac:dyDescent="0.35">
      <c r="A1976" t="s">
        <v>18935</v>
      </c>
      <c r="B1976" t="s">
        <v>21265</v>
      </c>
      <c r="C1976" t="s">
        <v>21266</v>
      </c>
      <c r="D1976">
        <v>37.267000000000003</v>
      </c>
      <c r="E1976">
        <v>161</v>
      </c>
      <c r="F1976">
        <v>89</v>
      </c>
      <c r="G1976">
        <v>4</v>
      </c>
      <c r="H1976">
        <v>1</v>
      </c>
      <c r="I1976">
        <v>161</v>
      </c>
      <c r="J1976">
        <v>7</v>
      </c>
      <c r="K1976">
        <v>155</v>
      </c>
      <c r="L1976">
        <v>7.8699999999999998E-28</v>
      </c>
      <c r="M1976">
        <v>102</v>
      </c>
      <c r="N1976">
        <v>164</v>
      </c>
      <c r="O1976">
        <v>98.170699999999997</v>
      </c>
      <c r="P1976">
        <v>98.170699999999997</v>
      </c>
      <c r="Q1976">
        <v>2642</v>
      </c>
      <c r="R1976" t="s">
        <v>21266</v>
      </c>
    </row>
    <row r="1977" spans="1:18" x14ac:dyDescent="0.35">
      <c r="A1977" t="s">
        <v>18932</v>
      </c>
      <c r="B1977" t="s">
        <v>21267</v>
      </c>
      <c r="C1977" t="s">
        <v>21268</v>
      </c>
      <c r="D1977">
        <v>30.149000000000001</v>
      </c>
      <c r="E1977">
        <v>335</v>
      </c>
      <c r="F1977">
        <v>166</v>
      </c>
      <c r="G1977">
        <v>12</v>
      </c>
      <c r="H1977">
        <v>5</v>
      </c>
      <c r="I1977">
        <v>326</v>
      </c>
      <c r="J1977">
        <v>8</v>
      </c>
      <c r="K1977">
        <v>287</v>
      </c>
      <c r="L1977">
        <v>1.31E-24</v>
      </c>
      <c r="M1977">
        <v>101</v>
      </c>
      <c r="N1977">
        <v>289</v>
      </c>
      <c r="O1977">
        <v>115.917</v>
      </c>
      <c r="P1977">
        <v>101</v>
      </c>
      <c r="Q1977">
        <v>4199</v>
      </c>
      <c r="R1977" t="s">
        <v>21268</v>
      </c>
    </row>
    <row r="1978" spans="1:18" x14ac:dyDescent="0.35">
      <c r="A1978" t="s">
        <v>18920</v>
      </c>
      <c r="B1978" t="s">
        <v>21269</v>
      </c>
      <c r="C1978" t="s">
        <v>21270</v>
      </c>
      <c r="D1978">
        <v>36.991</v>
      </c>
      <c r="E1978">
        <v>319</v>
      </c>
      <c r="F1978">
        <v>182</v>
      </c>
      <c r="G1978">
        <v>6</v>
      </c>
      <c r="H1978">
        <v>12</v>
      </c>
      <c r="I1978">
        <v>329</v>
      </c>
      <c r="J1978">
        <v>7</v>
      </c>
      <c r="K1978">
        <v>307</v>
      </c>
      <c r="L1978">
        <v>1.4499999999999999E-53</v>
      </c>
      <c r="M1978">
        <v>179</v>
      </c>
      <c r="N1978">
        <v>339</v>
      </c>
      <c r="O1978">
        <v>94.100300000000004</v>
      </c>
      <c r="P1978">
        <v>94.100300000000004</v>
      </c>
      <c r="Q1978">
        <v>5043</v>
      </c>
      <c r="R1978" t="s">
        <v>21270</v>
      </c>
    </row>
    <row r="1979" spans="1:18" x14ac:dyDescent="0.35">
      <c r="A1979" t="s">
        <v>18920</v>
      </c>
      <c r="B1979" t="s">
        <v>21271</v>
      </c>
      <c r="C1979" t="s">
        <v>21272</v>
      </c>
      <c r="D1979">
        <v>34.545000000000002</v>
      </c>
      <c r="E1979">
        <v>165</v>
      </c>
      <c r="F1979">
        <v>78</v>
      </c>
      <c r="G1979">
        <v>5</v>
      </c>
      <c r="H1979">
        <v>169</v>
      </c>
      <c r="I1979">
        <v>333</v>
      </c>
      <c r="J1979">
        <v>98</v>
      </c>
      <c r="K1979">
        <v>232</v>
      </c>
      <c r="L1979">
        <v>1.7700000000000001E-10</v>
      </c>
      <c r="M1979">
        <v>61.2</v>
      </c>
      <c r="N1979">
        <v>295</v>
      </c>
      <c r="O1979">
        <v>55.932200000000002</v>
      </c>
      <c r="P1979">
        <v>55.932200000000002</v>
      </c>
      <c r="Q1979">
        <v>5169</v>
      </c>
      <c r="R1979" t="s">
        <v>21272</v>
      </c>
    </row>
    <row r="1980" spans="1:18" x14ac:dyDescent="0.35">
      <c r="A1980" t="s">
        <v>18920</v>
      </c>
      <c r="B1980" t="s">
        <v>21273</v>
      </c>
      <c r="C1980" t="s">
        <v>21274</v>
      </c>
      <c r="D1980">
        <v>36.527000000000001</v>
      </c>
      <c r="E1980">
        <v>167</v>
      </c>
      <c r="F1980">
        <v>87</v>
      </c>
      <c r="G1980">
        <v>5</v>
      </c>
      <c r="H1980">
        <v>168</v>
      </c>
      <c r="I1980">
        <v>333</v>
      </c>
      <c r="J1980">
        <v>98</v>
      </c>
      <c r="K1980">
        <v>246</v>
      </c>
      <c r="L1980">
        <v>5.2400000000000003E-12</v>
      </c>
      <c r="M1980">
        <v>65.900000000000006</v>
      </c>
      <c r="N1980">
        <v>304</v>
      </c>
      <c r="O1980">
        <v>54.934199999999997</v>
      </c>
      <c r="P1980">
        <v>54.934199999999997</v>
      </c>
      <c r="Q1980">
        <v>5147</v>
      </c>
      <c r="R1980" t="s">
        <v>21274</v>
      </c>
    </row>
    <row r="1981" spans="1:18" x14ac:dyDescent="0.35">
      <c r="A1981" t="s">
        <v>18932</v>
      </c>
      <c r="B1981" t="s">
        <v>21275</v>
      </c>
      <c r="C1981" t="s">
        <v>21276</v>
      </c>
      <c r="D1981">
        <v>30</v>
      </c>
      <c r="E1981">
        <v>280</v>
      </c>
      <c r="F1981">
        <v>142</v>
      </c>
      <c r="G1981">
        <v>6</v>
      </c>
      <c r="H1981">
        <v>4</v>
      </c>
      <c r="I1981">
        <v>283</v>
      </c>
      <c r="J1981">
        <v>6</v>
      </c>
      <c r="K1981">
        <v>231</v>
      </c>
      <c r="L1981">
        <v>9.0300000000000002E-23</v>
      </c>
      <c r="M1981">
        <v>96.3</v>
      </c>
      <c r="N1981">
        <v>279</v>
      </c>
      <c r="O1981">
        <v>100.358</v>
      </c>
      <c r="P1981">
        <v>101</v>
      </c>
      <c r="Q1981">
        <v>4284</v>
      </c>
      <c r="R1981" t="s">
        <v>21276</v>
      </c>
    </row>
    <row r="1982" spans="1:18" x14ac:dyDescent="0.35">
      <c r="A1982" t="s">
        <v>18935</v>
      </c>
      <c r="B1982" t="s">
        <v>15352</v>
      </c>
      <c r="C1982" t="s">
        <v>21277</v>
      </c>
      <c r="D1982">
        <v>37.887999999999998</v>
      </c>
      <c r="E1982">
        <v>161</v>
      </c>
      <c r="F1982">
        <v>88</v>
      </c>
      <c r="G1982">
        <v>3</v>
      </c>
      <c r="H1982">
        <v>1</v>
      </c>
      <c r="I1982">
        <v>161</v>
      </c>
      <c r="J1982">
        <v>1</v>
      </c>
      <c r="K1982">
        <v>149</v>
      </c>
      <c r="L1982">
        <v>1.6800000000000001E-29</v>
      </c>
      <c r="M1982">
        <v>106</v>
      </c>
      <c r="N1982">
        <v>157</v>
      </c>
      <c r="O1982">
        <v>102.548</v>
      </c>
      <c r="P1982">
        <v>101</v>
      </c>
      <c r="Q1982">
        <v>2510</v>
      </c>
      <c r="R1982" t="s">
        <v>21277</v>
      </c>
    </row>
    <row r="1983" spans="1:18" x14ac:dyDescent="0.35">
      <c r="A1983" t="s">
        <v>19038</v>
      </c>
      <c r="B1983" t="s">
        <v>15289</v>
      </c>
      <c r="C1983" t="s">
        <v>21278</v>
      </c>
      <c r="D1983">
        <v>27.835000000000001</v>
      </c>
      <c r="E1983">
        <v>194</v>
      </c>
      <c r="F1983">
        <v>108</v>
      </c>
      <c r="G1983">
        <v>6</v>
      </c>
      <c r="H1983">
        <v>376</v>
      </c>
      <c r="I1983">
        <v>538</v>
      </c>
      <c r="J1983">
        <v>54</v>
      </c>
      <c r="K1983">
        <v>246</v>
      </c>
      <c r="L1983">
        <v>8.0500000000000001E-10</v>
      </c>
      <c r="M1983">
        <v>60.1</v>
      </c>
      <c r="N1983">
        <v>273</v>
      </c>
      <c r="O1983">
        <v>71.062299999999993</v>
      </c>
      <c r="P1983">
        <v>71.062299999999993</v>
      </c>
      <c r="Q1983">
        <v>3065</v>
      </c>
      <c r="R1983" t="s">
        <v>21278</v>
      </c>
    </row>
    <row r="1984" spans="1:18" x14ac:dyDescent="0.35">
      <c r="A1984" t="s">
        <v>18940</v>
      </c>
      <c r="B1984" t="s">
        <v>19826</v>
      </c>
      <c r="C1984" t="s">
        <v>21279</v>
      </c>
      <c r="D1984">
        <v>42.281999999999996</v>
      </c>
      <c r="E1984">
        <v>745</v>
      </c>
      <c r="F1984">
        <v>409</v>
      </c>
      <c r="G1984">
        <v>14</v>
      </c>
      <c r="H1984">
        <v>8</v>
      </c>
      <c r="I1984">
        <v>742</v>
      </c>
      <c r="J1984">
        <v>30</v>
      </c>
      <c r="K1984">
        <v>763</v>
      </c>
      <c r="L1984">
        <v>1.7899999999999999E-156</v>
      </c>
      <c r="M1984">
        <v>473</v>
      </c>
      <c r="N1984">
        <v>763</v>
      </c>
      <c r="O1984">
        <v>97.640900000000002</v>
      </c>
      <c r="P1984">
        <v>97.640900000000002</v>
      </c>
      <c r="Q1984">
        <v>4568</v>
      </c>
      <c r="R1984" t="s">
        <v>21279</v>
      </c>
    </row>
    <row r="1985" spans="1:18" x14ac:dyDescent="0.35">
      <c r="A1985" t="s">
        <v>19123</v>
      </c>
      <c r="B1985" t="s">
        <v>21280</v>
      </c>
      <c r="C1985" t="s">
        <v>21281</v>
      </c>
      <c r="D1985">
        <v>21.32</v>
      </c>
      <c r="E1985">
        <v>197</v>
      </c>
      <c r="F1985">
        <v>132</v>
      </c>
      <c r="G1985">
        <v>6</v>
      </c>
      <c r="H1985">
        <v>3</v>
      </c>
      <c r="I1985">
        <v>191</v>
      </c>
      <c r="J1985">
        <v>6</v>
      </c>
      <c r="K1985">
        <v>187</v>
      </c>
      <c r="L1985">
        <v>4.3999999999999997E-2</v>
      </c>
      <c r="M1985">
        <v>33.9</v>
      </c>
      <c r="N1985">
        <v>194</v>
      </c>
      <c r="O1985">
        <v>101.54600000000001</v>
      </c>
      <c r="P1985">
        <v>101</v>
      </c>
      <c r="Q1985">
        <v>5468</v>
      </c>
      <c r="R1985" t="s">
        <v>21281</v>
      </c>
    </row>
    <row r="1986" spans="1:18" x14ac:dyDescent="0.35">
      <c r="A1986" t="s">
        <v>18943</v>
      </c>
      <c r="B1986" t="s">
        <v>15280</v>
      </c>
      <c r="C1986" t="s">
        <v>17060</v>
      </c>
      <c r="D1986">
        <v>27.206</v>
      </c>
      <c r="E1986">
        <v>272</v>
      </c>
      <c r="F1986">
        <v>149</v>
      </c>
      <c r="G1986">
        <v>13</v>
      </c>
      <c r="H1986">
        <v>30</v>
      </c>
      <c r="I1986">
        <v>269</v>
      </c>
      <c r="J1986">
        <v>3</v>
      </c>
      <c r="K1986">
        <v>257</v>
      </c>
      <c r="L1986">
        <v>6.6199999999999999E-9</v>
      </c>
      <c r="M1986">
        <v>55.8</v>
      </c>
      <c r="N1986">
        <v>260</v>
      </c>
      <c r="O1986">
        <v>104.61499999999999</v>
      </c>
      <c r="P1986">
        <v>101</v>
      </c>
      <c r="Q1986">
        <v>1159</v>
      </c>
      <c r="R1986" t="s">
        <v>17060</v>
      </c>
    </row>
    <row r="1987" spans="1:18" x14ac:dyDescent="0.35">
      <c r="A1987" t="s">
        <v>18932</v>
      </c>
      <c r="B1987" t="s">
        <v>21282</v>
      </c>
      <c r="C1987" t="s">
        <v>21283</v>
      </c>
      <c r="D1987">
        <v>56.587000000000003</v>
      </c>
      <c r="E1987">
        <v>334</v>
      </c>
      <c r="F1987">
        <v>134</v>
      </c>
      <c r="G1987">
        <v>5</v>
      </c>
      <c r="H1987">
        <v>1</v>
      </c>
      <c r="I1987">
        <v>327</v>
      </c>
      <c r="J1987">
        <v>1</v>
      </c>
      <c r="K1987">
        <v>330</v>
      </c>
      <c r="L1987">
        <v>1.7499999999999999E-123</v>
      </c>
      <c r="M1987">
        <v>358</v>
      </c>
      <c r="N1987">
        <v>345</v>
      </c>
      <c r="O1987">
        <v>96.811599999999999</v>
      </c>
      <c r="P1987">
        <v>96.811599999999999</v>
      </c>
      <c r="Q1987">
        <v>3997</v>
      </c>
      <c r="R1987" t="s">
        <v>21283</v>
      </c>
    </row>
    <row r="1988" spans="1:18" x14ac:dyDescent="0.35">
      <c r="A1988" t="s">
        <v>18928</v>
      </c>
      <c r="B1988" t="s">
        <v>21284</v>
      </c>
      <c r="C1988" t="s">
        <v>21285</v>
      </c>
      <c r="D1988">
        <v>56.593000000000004</v>
      </c>
      <c r="E1988">
        <v>182</v>
      </c>
      <c r="F1988">
        <v>62</v>
      </c>
      <c r="G1988">
        <v>2</v>
      </c>
      <c r="H1988">
        <v>5</v>
      </c>
      <c r="I1988">
        <v>170</v>
      </c>
      <c r="J1988">
        <v>48</v>
      </c>
      <c r="K1988">
        <v>228</v>
      </c>
      <c r="L1988">
        <v>3.8300000000000002E-62</v>
      </c>
      <c r="M1988">
        <v>193</v>
      </c>
      <c r="N1988">
        <v>282</v>
      </c>
      <c r="O1988">
        <v>64.539000000000001</v>
      </c>
      <c r="P1988">
        <v>64.539000000000001</v>
      </c>
      <c r="Q1988">
        <v>3708</v>
      </c>
      <c r="R1988" t="s">
        <v>21285</v>
      </c>
    </row>
    <row r="1989" spans="1:18" x14ac:dyDescent="0.35">
      <c r="A1989" t="s">
        <v>19010</v>
      </c>
      <c r="B1989" t="s">
        <v>21286</v>
      </c>
      <c r="C1989" t="s">
        <v>21287</v>
      </c>
      <c r="D1989">
        <v>24.690999999999999</v>
      </c>
      <c r="E1989">
        <v>162</v>
      </c>
      <c r="F1989">
        <v>102</v>
      </c>
      <c r="G1989">
        <v>4</v>
      </c>
      <c r="H1989">
        <v>16</v>
      </c>
      <c r="I1989">
        <v>160</v>
      </c>
      <c r="J1989">
        <v>8</v>
      </c>
      <c r="K1989">
        <v>166</v>
      </c>
      <c r="L1989">
        <v>4.8200000000000001E-4</v>
      </c>
      <c r="M1989">
        <v>41.2</v>
      </c>
      <c r="N1989">
        <v>263</v>
      </c>
      <c r="O1989">
        <v>61.597000000000001</v>
      </c>
      <c r="P1989">
        <v>61.597000000000001</v>
      </c>
      <c r="Q1989">
        <v>309</v>
      </c>
      <c r="R1989" t="s">
        <v>21287</v>
      </c>
    </row>
    <row r="1990" spans="1:18" x14ac:dyDescent="0.35">
      <c r="A1990" t="s">
        <v>18943</v>
      </c>
      <c r="B1990" t="s">
        <v>21286</v>
      </c>
      <c r="C1990" t="s">
        <v>21287</v>
      </c>
      <c r="D1990">
        <v>29.167000000000002</v>
      </c>
      <c r="E1990">
        <v>144</v>
      </c>
      <c r="F1990">
        <v>76</v>
      </c>
      <c r="G1990">
        <v>7</v>
      </c>
      <c r="H1990">
        <v>30</v>
      </c>
      <c r="I1990">
        <v>150</v>
      </c>
      <c r="J1990">
        <v>3</v>
      </c>
      <c r="K1990">
        <v>143</v>
      </c>
      <c r="L1990">
        <v>1E-3</v>
      </c>
      <c r="M1990">
        <v>40</v>
      </c>
      <c r="N1990">
        <v>263</v>
      </c>
      <c r="O1990">
        <v>54.752899999999997</v>
      </c>
      <c r="P1990">
        <v>54.752899999999997</v>
      </c>
      <c r="Q1990">
        <v>1563</v>
      </c>
      <c r="R1990" t="s">
        <v>21287</v>
      </c>
    </row>
    <row r="1991" spans="1:18" x14ac:dyDescent="0.35">
      <c r="A1991" t="s">
        <v>19038</v>
      </c>
      <c r="B1991" t="s">
        <v>15078</v>
      </c>
      <c r="C1991" t="s">
        <v>21288</v>
      </c>
      <c r="D1991">
        <v>22.006</v>
      </c>
      <c r="E1991">
        <v>359</v>
      </c>
      <c r="F1991">
        <v>184</v>
      </c>
      <c r="G1991">
        <v>17</v>
      </c>
      <c r="H1991">
        <v>229</v>
      </c>
      <c r="I1991">
        <v>509</v>
      </c>
      <c r="J1991">
        <v>20</v>
      </c>
      <c r="K1991">
        <v>360</v>
      </c>
      <c r="L1991">
        <v>6.6699999999999997E-6</v>
      </c>
      <c r="M1991">
        <v>48.9</v>
      </c>
      <c r="N1991">
        <v>418</v>
      </c>
      <c r="O1991">
        <v>85.885199999999998</v>
      </c>
      <c r="P1991">
        <v>85.885199999999998</v>
      </c>
      <c r="Q1991">
        <v>3174</v>
      </c>
      <c r="R1991" t="s">
        <v>21288</v>
      </c>
    </row>
    <row r="1992" spans="1:18" x14ac:dyDescent="0.35">
      <c r="A1992" t="s">
        <v>18935</v>
      </c>
      <c r="B1992" t="s">
        <v>19157</v>
      </c>
      <c r="C1992" t="s">
        <v>21289</v>
      </c>
      <c r="D1992">
        <v>37.036999999999999</v>
      </c>
      <c r="E1992">
        <v>162</v>
      </c>
      <c r="F1992">
        <v>90</v>
      </c>
      <c r="G1992">
        <v>4</v>
      </c>
      <c r="H1992">
        <v>1</v>
      </c>
      <c r="I1992">
        <v>162</v>
      </c>
      <c r="J1992">
        <v>1</v>
      </c>
      <c r="K1992">
        <v>150</v>
      </c>
      <c r="L1992">
        <v>4.2299999999999998E-31</v>
      </c>
      <c r="M1992">
        <v>110</v>
      </c>
      <c r="N1992">
        <v>151</v>
      </c>
      <c r="O1992">
        <v>107.285</v>
      </c>
      <c r="P1992">
        <v>101</v>
      </c>
      <c r="Q1992">
        <v>2465</v>
      </c>
      <c r="R1992" t="s">
        <v>21289</v>
      </c>
    </row>
    <row r="1993" spans="1:18" x14ac:dyDescent="0.35">
      <c r="A1993" t="s">
        <v>18943</v>
      </c>
      <c r="B1993" t="s">
        <v>18139</v>
      </c>
      <c r="C1993" t="s">
        <v>18140</v>
      </c>
      <c r="D1993">
        <v>28.221</v>
      </c>
      <c r="E1993">
        <v>163</v>
      </c>
      <c r="F1993">
        <v>82</v>
      </c>
      <c r="G1993">
        <v>8</v>
      </c>
      <c r="H1993">
        <v>30</v>
      </c>
      <c r="I1993">
        <v>169</v>
      </c>
      <c r="J1993">
        <v>3</v>
      </c>
      <c r="K1993">
        <v>153</v>
      </c>
      <c r="L1993">
        <v>1E-3</v>
      </c>
      <c r="M1993">
        <v>39.700000000000003</v>
      </c>
      <c r="N1993">
        <v>256</v>
      </c>
      <c r="O1993">
        <v>63.671900000000001</v>
      </c>
      <c r="P1993">
        <v>63.671900000000001</v>
      </c>
      <c r="Q1993">
        <v>1590</v>
      </c>
      <c r="R1993" t="s">
        <v>18140</v>
      </c>
    </row>
    <row r="1994" spans="1:18" x14ac:dyDescent="0.35">
      <c r="A1994" t="s">
        <v>18932</v>
      </c>
      <c r="B1994" t="s">
        <v>19924</v>
      </c>
      <c r="C1994" t="s">
        <v>21290</v>
      </c>
      <c r="D1994">
        <v>28.312999999999999</v>
      </c>
      <c r="E1994">
        <v>332</v>
      </c>
      <c r="F1994">
        <v>179</v>
      </c>
      <c r="G1994">
        <v>7</v>
      </c>
      <c r="H1994">
        <v>1</v>
      </c>
      <c r="I1994">
        <v>326</v>
      </c>
      <c r="J1994">
        <v>1</v>
      </c>
      <c r="K1994">
        <v>279</v>
      </c>
      <c r="L1994">
        <v>9.4899999999999999E-23</v>
      </c>
      <c r="M1994">
        <v>96.3</v>
      </c>
      <c r="N1994">
        <v>289</v>
      </c>
      <c r="O1994">
        <v>114.879</v>
      </c>
      <c r="P1994">
        <v>101</v>
      </c>
      <c r="Q1994">
        <v>4285</v>
      </c>
      <c r="R1994" t="s">
        <v>21290</v>
      </c>
    </row>
    <row r="1995" spans="1:18" x14ac:dyDescent="0.35">
      <c r="A1995" t="s">
        <v>18932</v>
      </c>
      <c r="B1995" t="s">
        <v>21291</v>
      </c>
      <c r="C1995" t="s">
        <v>21292</v>
      </c>
      <c r="D1995">
        <v>55.107999999999997</v>
      </c>
      <c r="E1995">
        <v>323</v>
      </c>
      <c r="F1995">
        <v>145</v>
      </c>
      <c r="G1995">
        <v>0</v>
      </c>
      <c r="H1995">
        <v>1</v>
      </c>
      <c r="I1995">
        <v>323</v>
      </c>
      <c r="J1995">
        <v>1</v>
      </c>
      <c r="K1995">
        <v>323</v>
      </c>
      <c r="L1995">
        <v>1.07E-101</v>
      </c>
      <c r="M1995">
        <v>302</v>
      </c>
      <c r="N1995">
        <v>334</v>
      </c>
      <c r="O1995">
        <v>96.706599999999995</v>
      </c>
      <c r="P1995">
        <v>96.706599999999995</v>
      </c>
      <c r="Q1995">
        <v>4036</v>
      </c>
      <c r="R1995" t="s">
        <v>21292</v>
      </c>
    </row>
    <row r="1996" spans="1:18" x14ac:dyDescent="0.35">
      <c r="A1996" t="s">
        <v>18947</v>
      </c>
      <c r="B1996" t="s">
        <v>15238</v>
      </c>
      <c r="C1996" t="s">
        <v>16881</v>
      </c>
      <c r="D1996">
        <v>27.103000000000002</v>
      </c>
      <c r="E1996">
        <v>214</v>
      </c>
      <c r="F1996">
        <v>113</v>
      </c>
      <c r="G1996">
        <v>8</v>
      </c>
      <c r="H1996">
        <v>48</v>
      </c>
      <c r="I1996">
        <v>232</v>
      </c>
      <c r="J1996">
        <v>3</v>
      </c>
      <c r="K1996">
        <v>202</v>
      </c>
      <c r="L1996">
        <v>6.8100000000000002E-5</v>
      </c>
      <c r="M1996">
        <v>44.3</v>
      </c>
      <c r="N1996">
        <v>259</v>
      </c>
      <c r="O1996">
        <v>82.625500000000002</v>
      </c>
      <c r="P1996">
        <v>82.625500000000002</v>
      </c>
      <c r="Q1996">
        <v>1038</v>
      </c>
      <c r="R1996" t="s">
        <v>16881</v>
      </c>
    </row>
    <row r="1997" spans="1:18" x14ac:dyDescent="0.35">
      <c r="A1997" t="s">
        <v>18943</v>
      </c>
      <c r="B1997" t="s">
        <v>15238</v>
      </c>
      <c r="C1997" t="s">
        <v>16881</v>
      </c>
      <c r="D1997">
        <v>27.373999999999999</v>
      </c>
      <c r="E1997">
        <v>179</v>
      </c>
      <c r="F1997">
        <v>88</v>
      </c>
      <c r="G1997">
        <v>8</v>
      </c>
      <c r="H1997">
        <v>30</v>
      </c>
      <c r="I1997">
        <v>183</v>
      </c>
      <c r="J1997">
        <v>3</v>
      </c>
      <c r="K1997">
        <v>164</v>
      </c>
      <c r="L1997">
        <v>1.26E-5</v>
      </c>
      <c r="M1997">
        <v>45.8</v>
      </c>
      <c r="N1997">
        <v>259</v>
      </c>
      <c r="O1997">
        <v>69.111999999999995</v>
      </c>
      <c r="P1997">
        <v>69.111999999999995</v>
      </c>
      <c r="Q1997">
        <v>1264</v>
      </c>
      <c r="R1997" t="s">
        <v>16881</v>
      </c>
    </row>
    <row r="1998" spans="1:18" x14ac:dyDescent="0.35">
      <c r="A1998" t="s">
        <v>18928</v>
      </c>
      <c r="B1998" t="s">
        <v>21293</v>
      </c>
      <c r="C1998" t="s">
        <v>21294</v>
      </c>
      <c r="D1998">
        <v>52.055</v>
      </c>
      <c r="E1998">
        <v>146</v>
      </c>
      <c r="F1998">
        <v>65</v>
      </c>
      <c r="G1998">
        <v>2</v>
      </c>
      <c r="H1998">
        <v>20</v>
      </c>
      <c r="I1998">
        <v>165</v>
      </c>
      <c r="J1998">
        <v>1</v>
      </c>
      <c r="K1998">
        <v>141</v>
      </c>
      <c r="L1998">
        <v>2.5999999999999999E-49</v>
      </c>
      <c r="M1998">
        <v>156</v>
      </c>
      <c r="N1998">
        <v>150</v>
      </c>
      <c r="O1998">
        <v>97.333299999999994</v>
      </c>
      <c r="P1998">
        <v>97.333299999999994</v>
      </c>
      <c r="Q1998">
        <v>3908</v>
      </c>
      <c r="R1998" t="s">
        <v>21294</v>
      </c>
    </row>
    <row r="1999" spans="1:18" x14ac:dyDescent="0.35">
      <c r="A1999" t="s">
        <v>18920</v>
      </c>
      <c r="B1999" t="s">
        <v>21295</v>
      </c>
      <c r="C1999" t="s">
        <v>21296</v>
      </c>
      <c r="D1999">
        <v>41.584000000000003</v>
      </c>
      <c r="E1999">
        <v>303</v>
      </c>
      <c r="F1999">
        <v>152</v>
      </c>
      <c r="G1999">
        <v>3</v>
      </c>
      <c r="H1999">
        <v>28</v>
      </c>
      <c r="I1999">
        <v>329</v>
      </c>
      <c r="J1999">
        <v>20</v>
      </c>
      <c r="K1999">
        <v>298</v>
      </c>
      <c r="L1999">
        <v>1.35E-55</v>
      </c>
      <c r="M1999">
        <v>183</v>
      </c>
      <c r="N1999">
        <v>305</v>
      </c>
      <c r="O1999">
        <v>99.344300000000004</v>
      </c>
      <c r="P1999">
        <v>99.344300000000004</v>
      </c>
      <c r="Q1999">
        <v>5010</v>
      </c>
      <c r="R1999" t="s">
        <v>21296</v>
      </c>
    </row>
    <row r="2000" spans="1:18" x14ac:dyDescent="0.35">
      <c r="A2000" t="s">
        <v>18932</v>
      </c>
      <c r="B2000" t="s">
        <v>21297</v>
      </c>
      <c r="C2000" t="s">
        <v>21298</v>
      </c>
      <c r="D2000">
        <v>30.183</v>
      </c>
      <c r="E2000">
        <v>328</v>
      </c>
      <c r="F2000">
        <v>173</v>
      </c>
      <c r="G2000">
        <v>5</v>
      </c>
      <c r="H2000">
        <v>4</v>
      </c>
      <c r="I2000">
        <v>326</v>
      </c>
      <c r="J2000">
        <v>6</v>
      </c>
      <c r="K2000">
        <v>282</v>
      </c>
      <c r="L2000">
        <v>3.7499999999999999E-25</v>
      </c>
      <c r="M2000">
        <v>102</v>
      </c>
      <c r="N2000">
        <v>284</v>
      </c>
      <c r="O2000">
        <v>115.49299999999999</v>
      </c>
      <c r="P2000">
        <v>101</v>
      </c>
      <c r="Q2000">
        <v>4181</v>
      </c>
      <c r="R2000" t="s">
        <v>21298</v>
      </c>
    </row>
    <row r="2001" spans="1:18" x14ac:dyDescent="0.35">
      <c r="A2001" t="s">
        <v>18946</v>
      </c>
      <c r="B2001" t="s">
        <v>15367</v>
      </c>
      <c r="C2001" t="s">
        <v>16970</v>
      </c>
      <c r="D2001">
        <v>25.460999999999999</v>
      </c>
      <c r="E2001">
        <v>271</v>
      </c>
      <c r="F2001">
        <v>152</v>
      </c>
      <c r="G2001">
        <v>9</v>
      </c>
      <c r="H2001">
        <v>5</v>
      </c>
      <c r="I2001">
        <v>245</v>
      </c>
      <c r="J2001">
        <v>4</v>
      </c>
      <c r="K2001">
        <v>254</v>
      </c>
      <c r="L2001">
        <v>3.3399999999999998E-10</v>
      </c>
      <c r="M2001">
        <v>59.3</v>
      </c>
      <c r="N2001">
        <v>256</v>
      </c>
      <c r="O2001">
        <v>105.85899999999999</v>
      </c>
      <c r="P2001">
        <v>101</v>
      </c>
      <c r="Q2001">
        <v>378</v>
      </c>
      <c r="R2001" t="s">
        <v>16970</v>
      </c>
    </row>
    <row r="2002" spans="1:18" x14ac:dyDescent="0.35">
      <c r="A2002" t="s">
        <v>18935</v>
      </c>
      <c r="B2002" t="s">
        <v>21299</v>
      </c>
      <c r="C2002" t="s">
        <v>21300</v>
      </c>
      <c r="D2002">
        <v>36.942999999999998</v>
      </c>
      <c r="E2002">
        <v>157</v>
      </c>
      <c r="F2002">
        <v>87</v>
      </c>
      <c r="G2002">
        <v>3</v>
      </c>
      <c r="H2002">
        <v>4</v>
      </c>
      <c r="I2002">
        <v>160</v>
      </c>
      <c r="J2002">
        <v>12</v>
      </c>
      <c r="K2002">
        <v>156</v>
      </c>
      <c r="L2002">
        <v>8.3400000000000001E-28</v>
      </c>
      <c r="M2002">
        <v>102</v>
      </c>
      <c r="N2002">
        <v>167</v>
      </c>
      <c r="O2002">
        <v>94.012</v>
      </c>
      <c r="P2002">
        <v>94.012</v>
      </c>
      <c r="Q2002">
        <v>2646</v>
      </c>
      <c r="R2002" t="s">
        <v>21300</v>
      </c>
    </row>
    <row r="2003" spans="1:18" x14ac:dyDescent="0.35">
      <c r="A2003" t="s">
        <v>19033</v>
      </c>
      <c r="B2003" t="s">
        <v>21301</v>
      </c>
      <c r="C2003" t="s">
        <v>21302</v>
      </c>
      <c r="D2003">
        <v>34.615000000000002</v>
      </c>
      <c r="E2003">
        <v>52</v>
      </c>
      <c r="F2003">
        <v>27</v>
      </c>
      <c r="G2003">
        <v>3</v>
      </c>
      <c r="H2003">
        <v>168</v>
      </c>
      <c r="I2003">
        <v>212</v>
      </c>
      <c r="J2003">
        <v>8</v>
      </c>
      <c r="K2003">
        <v>59</v>
      </c>
      <c r="L2003">
        <v>0.76</v>
      </c>
      <c r="M2003">
        <v>29.6</v>
      </c>
      <c r="N2003">
        <v>97</v>
      </c>
      <c r="O2003">
        <v>53.608199999999997</v>
      </c>
      <c r="P2003">
        <v>53.608199999999997</v>
      </c>
      <c r="Q2003">
        <v>2869</v>
      </c>
      <c r="R2003" t="s">
        <v>21302</v>
      </c>
    </row>
    <row r="2004" spans="1:18" x14ac:dyDescent="0.35">
      <c r="A2004" t="s">
        <v>21303</v>
      </c>
      <c r="B2004" t="s">
        <v>21301</v>
      </c>
      <c r="C2004" t="s">
        <v>21302</v>
      </c>
      <c r="D2004">
        <v>33.823999999999998</v>
      </c>
      <c r="E2004">
        <v>68</v>
      </c>
      <c r="F2004">
        <v>36</v>
      </c>
      <c r="G2004">
        <v>3</v>
      </c>
      <c r="H2004">
        <v>183</v>
      </c>
      <c r="I2004">
        <v>247</v>
      </c>
      <c r="J2004">
        <v>20</v>
      </c>
      <c r="K2004">
        <v>81</v>
      </c>
      <c r="L2004">
        <v>0.41</v>
      </c>
      <c r="M2004">
        <v>30.8</v>
      </c>
      <c r="N2004">
        <v>97</v>
      </c>
      <c r="O2004">
        <v>70.103099999999998</v>
      </c>
      <c r="P2004">
        <v>70.103099999999998</v>
      </c>
      <c r="Q2004">
        <v>3272</v>
      </c>
      <c r="R2004" t="s">
        <v>21302</v>
      </c>
    </row>
    <row r="2005" spans="1:18" x14ac:dyDescent="0.35">
      <c r="A2005" t="s">
        <v>18946</v>
      </c>
      <c r="B2005" t="s">
        <v>16508</v>
      </c>
      <c r="C2005" t="s">
        <v>16509</v>
      </c>
      <c r="D2005">
        <v>23.387</v>
      </c>
      <c r="E2005">
        <v>248</v>
      </c>
      <c r="F2005">
        <v>157</v>
      </c>
      <c r="G2005">
        <v>10</v>
      </c>
      <c r="H2005">
        <v>9</v>
      </c>
      <c r="I2005">
        <v>238</v>
      </c>
      <c r="J2005">
        <v>8</v>
      </c>
      <c r="K2005">
        <v>240</v>
      </c>
      <c r="L2005">
        <v>2.05E-4</v>
      </c>
      <c r="M2005">
        <v>42</v>
      </c>
      <c r="N2005">
        <v>249</v>
      </c>
      <c r="O2005">
        <v>99.598399999999998</v>
      </c>
      <c r="P2005">
        <v>99.598399999999998</v>
      </c>
      <c r="Q2005">
        <v>738</v>
      </c>
      <c r="R2005" t="s">
        <v>16509</v>
      </c>
    </row>
    <row r="2006" spans="1:18" x14ac:dyDescent="0.35">
      <c r="A2006" t="s">
        <v>19000</v>
      </c>
      <c r="B2006" t="s">
        <v>21304</v>
      </c>
      <c r="C2006" t="s">
        <v>21305</v>
      </c>
      <c r="D2006">
        <v>39.396999999999998</v>
      </c>
      <c r="E2006">
        <v>929</v>
      </c>
      <c r="F2006">
        <v>548</v>
      </c>
      <c r="G2006">
        <v>10</v>
      </c>
      <c r="H2006">
        <v>21</v>
      </c>
      <c r="I2006">
        <v>941</v>
      </c>
      <c r="J2006">
        <v>5</v>
      </c>
      <c r="K2006">
        <v>926</v>
      </c>
      <c r="L2006">
        <v>0</v>
      </c>
      <c r="M2006">
        <v>678</v>
      </c>
      <c r="N2006">
        <v>931</v>
      </c>
      <c r="O2006">
        <v>99.785200000000003</v>
      </c>
      <c r="P2006">
        <v>99.785200000000003</v>
      </c>
      <c r="Q2006">
        <v>1985</v>
      </c>
      <c r="R2006" t="s">
        <v>21305</v>
      </c>
    </row>
    <row r="2007" spans="1:18" x14ac:dyDescent="0.35">
      <c r="A2007" t="s">
        <v>19777</v>
      </c>
      <c r="B2007" t="s">
        <v>15679</v>
      </c>
      <c r="C2007" t="s">
        <v>21306</v>
      </c>
      <c r="D2007">
        <v>22.414000000000001</v>
      </c>
      <c r="E2007">
        <v>116</v>
      </c>
      <c r="F2007">
        <v>83</v>
      </c>
      <c r="G2007">
        <v>1</v>
      </c>
      <c r="H2007">
        <v>204</v>
      </c>
      <c r="I2007">
        <v>319</v>
      </c>
      <c r="J2007">
        <v>46</v>
      </c>
      <c r="K2007">
        <v>154</v>
      </c>
      <c r="L2007">
        <v>0.85</v>
      </c>
      <c r="M2007">
        <v>31.6</v>
      </c>
      <c r="N2007">
        <v>196</v>
      </c>
      <c r="O2007">
        <v>59.183700000000002</v>
      </c>
      <c r="P2007">
        <v>59.183700000000002</v>
      </c>
      <c r="Q2007">
        <v>3356</v>
      </c>
      <c r="R2007" t="s">
        <v>21306</v>
      </c>
    </row>
    <row r="2008" spans="1:18" x14ac:dyDescent="0.35">
      <c r="A2008" t="s">
        <v>18943</v>
      </c>
      <c r="B2008" t="s">
        <v>15346</v>
      </c>
      <c r="C2008" t="s">
        <v>16685</v>
      </c>
      <c r="D2008">
        <v>23.443000000000001</v>
      </c>
      <c r="E2008">
        <v>273</v>
      </c>
      <c r="F2008">
        <v>163</v>
      </c>
      <c r="G2008">
        <v>11</v>
      </c>
      <c r="H2008">
        <v>30</v>
      </c>
      <c r="I2008">
        <v>271</v>
      </c>
      <c r="J2008">
        <v>3</v>
      </c>
      <c r="K2008">
        <v>260</v>
      </c>
      <c r="L2008">
        <v>2.0799999999999999E-4</v>
      </c>
      <c r="M2008">
        <v>42.4</v>
      </c>
      <c r="N2008">
        <v>262</v>
      </c>
      <c r="O2008">
        <v>104.19799999999999</v>
      </c>
      <c r="P2008">
        <v>101</v>
      </c>
      <c r="Q2008">
        <v>1405</v>
      </c>
      <c r="R2008" t="s">
        <v>16685</v>
      </c>
    </row>
    <row r="2009" spans="1:18" x14ac:dyDescent="0.35">
      <c r="A2009" t="s">
        <v>18948</v>
      </c>
      <c r="B2009" t="s">
        <v>15346</v>
      </c>
      <c r="C2009" t="s">
        <v>16685</v>
      </c>
      <c r="D2009">
        <v>23.643000000000001</v>
      </c>
      <c r="E2009">
        <v>258</v>
      </c>
      <c r="F2009">
        <v>146</v>
      </c>
      <c r="G2009">
        <v>9</v>
      </c>
      <c r="H2009">
        <v>128</v>
      </c>
      <c r="I2009">
        <v>350</v>
      </c>
      <c r="J2009">
        <v>5</v>
      </c>
      <c r="K2009">
        <v>246</v>
      </c>
      <c r="L2009">
        <v>4.1999999999999998E-5</v>
      </c>
      <c r="M2009">
        <v>45.1</v>
      </c>
      <c r="N2009">
        <v>262</v>
      </c>
      <c r="O2009">
        <v>98.473299999999995</v>
      </c>
      <c r="P2009">
        <v>98.473299999999995</v>
      </c>
      <c r="Q2009">
        <v>2972</v>
      </c>
      <c r="R2009" t="s">
        <v>16685</v>
      </c>
    </row>
    <row r="2010" spans="1:18" x14ac:dyDescent="0.35">
      <c r="A2010" t="s">
        <v>18920</v>
      </c>
      <c r="B2010" t="s">
        <v>21307</v>
      </c>
      <c r="C2010" t="s">
        <v>21308</v>
      </c>
      <c r="D2010">
        <v>33.332999999999998</v>
      </c>
      <c r="E2010">
        <v>345</v>
      </c>
      <c r="F2010">
        <v>200</v>
      </c>
      <c r="G2010">
        <v>7</v>
      </c>
      <c r="H2010">
        <v>11</v>
      </c>
      <c r="I2010">
        <v>329</v>
      </c>
      <c r="J2010">
        <v>2</v>
      </c>
      <c r="K2010">
        <v>342</v>
      </c>
      <c r="L2010">
        <v>3.7099999999999999E-56</v>
      </c>
      <c r="M2010">
        <v>186</v>
      </c>
      <c r="N2010">
        <v>362</v>
      </c>
      <c r="O2010">
        <v>95.303899999999999</v>
      </c>
      <c r="P2010">
        <v>95.303899999999999</v>
      </c>
      <c r="Q2010">
        <v>5003</v>
      </c>
      <c r="R2010" t="s">
        <v>21308</v>
      </c>
    </row>
    <row r="2011" spans="1:18" x14ac:dyDescent="0.35">
      <c r="A2011" t="s">
        <v>19123</v>
      </c>
      <c r="B2011" t="s">
        <v>21309</v>
      </c>
      <c r="C2011" t="s">
        <v>21310</v>
      </c>
      <c r="D2011">
        <v>26.994</v>
      </c>
      <c r="E2011">
        <v>163</v>
      </c>
      <c r="F2011">
        <v>115</v>
      </c>
      <c r="G2011">
        <v>1</v>
      </c>
      <c r="H2011">
        <v>3</v>
      </c>
      <c r="I2011">
        <v>165</v>
      </c>
      <c r="J2011">
        <v>11</v>
      </c>
      <c r="K2011">
        <v>169</v>
      </c>
      <c r="L2011">
        <v>5.54E-8</v>
      </c>
      <c r="M2011">
        <v>51.2</v>
      </c>
      <c r="N2011">
        <v>204</v>
      </c>
      <c r="O2011">
        <v>79.902000000000001</v>
      </c>
      <c r="P2011">
        <v>79.902000000000001</v>
      </c>
      <c r="Q2011">
        <v>5428</v>
      </c>
      <c r="R2011" t="s">
        <v>21310</v>
      </c>
    </row>
    <row r="2012" spans="1:18" x14ac:dyDescent="0.35">
      <c r="A2012" t="s">
        <v>18920</v>
      </c>
      <c r="B2012" t="s">
        <v>21311</v>
      </c>
      <c r="C2012" t="s">
        <v>21312</v>
      </c>
      <c r="D2012">
        <v>34.337000000000003</v>
      </c>
      <c r="E2012">
        <v>166</v>
      </c>
      <c r="F2012">
        <v>77</v>
      </c>
      <c r="G2012">
        <v>4</v>
      </c>
      <c r="H2012">
        <v>169</v>
      </c>
      <c r="I2012">
        <v>334</v>
      </c>
      <c r="J2012">
        <v>98</v>
      </c>
      <c r="K2012">
        <v>231</v>
      </c>
      <c r="L2012">
        <v>9.8100000000000002E-10</v>
      </c>
      <c r="M2012">
        <v>58.9</v>
      </c>
      <c r="N2012">
        <v>290</v>
      </c>
      <c r="O2012">
        <v>57.241399999999999</v>
      </c>
      <c r="P2012">
        <v>57.241399999999999</v>
      </c>
      <c r="Q2012">
        <v>5191</v>
      </c>
      <c r="R2012" t="s">
        <v>21312</v>
      </c>
    </row>
    <row r="2013" spans="1:18" x14ac:dyDescent="0.35">
      <c r="A2013" t="s">
        <v>18935</v>
      </c>
      <c r="B2013" t="s">
        <v>21313</v>
      </c>
      <c r="C2013" t="s">
        <v>21314</v>
      </c>
      <c r="D2013">
        <v>35.404000000000003</v>
      </c>
      <c r="E2013">
        <v>161</v>
      </c>
      <c r="F2013">
        <v>89</v>
      </c>
      <c r="G2013">
        <v>4</v>
      </c>
      <c r="H2013">
        <v>4</v>
      </c>
      <c r="I2013">
        <v>164</v>
      </c>
      <c r="J2013">
        <v>5</v>
      </c>
      <c r="K2013">
        <v>150</v>
      </c>
      <c r="L2013">
        <v>4.2900000000000003E-28</v>
      </c>
      <c r="M2013">
        <v>102</v>
      </c>
      <c r="N2013">
        <v>157</v>
      </c>
      <c r="O2013">
        <v>102.548</v>
      </c>
      <c r="P2013">
        <v>101</v>
      </c>
      <c r="Q2013">
        <v>2603</v>
      </c>
      <c r="R2013" t="s">
        <v>21314</v>
      </c>
    </row>
    <row r="2014" spans="1:18" x14ac:dyDescent="0.35">
      <c r="A2014" t="s">
        <v>18978</v>
      </c>
      <c r="B2014" t="s">
        <v>15039</v>
      </c>
      <c r="C2014" t="s">
        <v>15650</v>
      </c>
      <c r="D2014">
        <v>25.794</v>
      </c>
      <c r="E2014">
        <v>252</v>
      </c>
      <c r="F2014">
        <v>155</v>
      </c>
      <c r="G2014">
        <v>10</v>
      </c>
      <c r="H2014">
        <v>362</v>
      </c>
      <c r="I2014">
        <v>604</v>
      </c>
      <c r="J2014">
        <v>15</v>
      </c>
      <c r="K2014">
        <v>243</v>
      </c>
      <c r="L2014">
        <v>4.3800000000000002E-8</v>
      </c>
      <c r="M2014">
        <v>56.2</v>
      </c>
      <c r="N2014">
        <v>272</v>
      </c>
      <c r="O2014">
        <v>92.647099999999995</v>
      </c>
      <c r="P2014">
        <v>92.647099999999995</v>
      </c>
      <c r="Q2014">
        <v>204</v>
      </c>
      <c r="R2014" t="s">
        <v>15650</v>
      </c>
    </row>
    <row r="2015" spans="1:18" x14ac:dyDescent="0.35">
      <c r="A2015" t="s">
        <v>18940</v>
      </c>
      <c r="B2015" t="s">
        <v>21315</v>
      </c>
      <c r="C2015" t="s">
        <v>21316</v>
      </c>
      <c r="D2015">
        <v>39.252000000000002</v>
      </c>
      <c r="E2015">
        <v>749</v>
      </c>
      <c r="F2015">
        <v>410</v>
      </c>
      <c r="G2015">
        <v>12</v>
      </c>
      <c r="H2015">
        <v>8</v>
      </c>
      <c r="I2015">
        <v>747</v>
      </c>
      <c r="J2015">
        <v>18</v>
      </c>
      <c r="K2015">
        <v>730</v>
      </c>
      <c r="L2015">
        <v>1.3600000000000001E-150</v>
      </c>
      <c r="M2015">
        <v>457</v>
      </c>
      <c r="N2015">
        <v>732</v>
      </c>
      <c r="O2015">
        <v>102.322</v>
      </c>
      <c r="P2015">
        <v>101</v>
      </c>
      <c r="Q2015">
        <v>4600</v>
      </c>
      <c r="R2015" t="s">
        <v>21316</v>
      </c>
    </row>
    <row r="2016" spans="1:18" x14ac:dyDescent="0.35">
      <c r="A2016" t="s">
        <v>19038</v>
      </c>
      <c r="B2016" t="s">
        <v>21317</v>
      </c>
      <c r="C2016" t="s">
        <v>21318</v>
      </c>
      <c r="D2016">
        <v>24.690999999999999</v>
      </c>
      <c r="E2016">
        <v>162</v>
      </c>
      <c r="F2016">
        <v>84</v>
      </c>
      <c r="G2016">
        <v>5</v>
      </c>
      <c r="H2016">
        <v>363</v>
      </c>
      <c r="I2016">
        <v>486</v>
      </c>
      <c r="J2016">
        <v>43</v>
      </c>
      <c r="K2016">
        <v>204</v>
      </c>
      <c r="L2016">
        <v>2.6299999999999999E-5</v>
      </c>
      <c r="M2016">
        <v>46.6</v>
      </c>
      <c r="N2016">
        <v>286</v>
      </c>
      <c r="O2016">
        <v>56.6434</v>
      </c>
      <c r="P2016">
        <v>56.6434</v>
      </c>
      <c r="Q2016">
        <v>3201</v>
      </c>
      <c r="R2016" t="s">
        <v>21318</v>
      </c>
    </row>
    <row r="2017" spans="1:18" x14ac:dyDescent="0.35">
      <c r="A2017" t="s">
        <v>19000</v>
      </c>
      <c r="B2017" t="s">
        <v>20090</v>
      </c>
      <c r="C2017" t="s">
        <v>21319</v>
      </c>
      <c r="D2017">
        <v>40.933</v>
      </c>
      <c r="E2017">
        <v>943</v>
      </c>
      <c r="F2017">
        <v>527</v>
      </c>
      <c r="G2017">
        <v>12</v>
      </c>
      <c r="H2017">
        <v>25</v>
      </c>
      <c r="I2017">
        <v>945</v>
      </c>
      <c r="J2017">
        <v>7</v>
      </c>
      <c r="K2017">
        <v>941</v>
      </c>
      <c r="L2017">
        <v>0</v>
      </c>
      <c r="M2017">
        <v>690</v>
      </c>
      <c r="N2017">
        <v>943</v>
      </c>
      <c r="O2017">
        <v>100</v>
      </c>
      <c r="P2017">
        <v>100</v>
      </c>
      <c r="Q2017">
        <v>1982</v>
      </c>
      <c r="R2017" t="s">
        <v>21319</v>
      </c>
    </row>
    <row r="2018" spans="1:18" x14ac:dyDescent="0.35">
      <c r="A2018" t="s">
        <v>18935</v>
      </c>
      <c r="B2018" t="s">
        <v>21320</v>
      </c>
      <c r="C2018" t="s">
        <v>21321</v>
      </c>
      <c r="D2018">
        <v>36.646000000000001</v>
      </c>
      <c r="E2018">
        <v>161</v>
      </c>
      <c r="F2018">
        <v>90</v>
      </c>
      <c r="G2018">
        <v>3</v>
      </c>
      <c r="H2018">
        <v>1</v>
      </c>
      <c r="I2018">
        <v>161</v>
      </c>
      <c r="J2018">
        <v>1</v>
      </c>
      <c r="K2018">
        <v>149</v>
      </c>
      <c r="L2018">
        <v>4.43E-28</v>
      </c>
      <c r="M2018">
        <v>102</v>
      </c>
      <c r="N2018">
        <v>157</v>
      </c>
      <c r="O2018">
        <v>102.548</v>
      </c>
      <c r="P2018">
        <v>101</v>
      </c>
      <c r="Q2018">
        <v>2606</v>
      </c>
      <c r="R2018" t="s">
        <v>21321</v>
      </c>
    </row>
    <row r="2019" spans="1:18" x14ac:dyDescent="0.35">
      <c r="A2019" t="s">
        <v>18946</v>
      </c>
      <c r="B2019" t="s">
        <v>15573</v>
      </c>
      <c r="C2019" t="s">
        <v>21322</v>
      </c>
      <c r="D2019">
        <v>22.744</v>
      </c>
      <c r="E2019">
        <v>277</v>
      </c>
      <c r="F2019">
        <v>175</v>
      </c>
      <c r="G2019">
        <v>9</v>
      </c>
      <c r="H2019">
        <v>5</v>
      </c>
      <c r="I2019">
        <v>261</v>
      </c>
      <c r="J2019">
        <v>4</v>
      </c>
      <c r="K2019">
        <v>261</v>
      </c>
      <c r="L2019">
        <v>3.5100000000000002E-4</v>
      </c>
      <c r="M2019">
        <v>41.6</v>
      </c>
      <c r="N2019">
        <v>272</v>
      </c>
      <c r="O2019">
        <v>101.83799999999999</v>
      </c>
      <c r="P2019">
        <v>101</v>
      </c>
      <c r="Q2019">
        <v>768</v>
      </c>
      <c r="R2019" t="s">
        <v>21322</v>
      </c>
    </row>
    <row r="2020" spans="1:18" x14ac:dyDescent="0.35">
      <c r="A2020" t="s">
        <v>18940</v>
      </c>
      <c r="B2020" t="s">
        <v>15419</v>
      </c>
      <c r="C2020" t="s">
        <v>21323</v>
      </c>
      <c r="D2020">
        <v>28.332999999999998</v>
      </c>
      <c r="E2020">
        <v>780</v>
      </c>
      <c r="F2020">
        <v>491</v>
      </c>
      <c r="G2020">
        <v>20</v>
      </c>
      <c r="H2020">
        <v>8</v>
      </c>
      <c r="I2020">
        <v>746</v>
      </c>
      <c r="J2020">
        <v>4</v>
      </c>
      <c r="K2020">
        <v>756</v>
      </c>
      <c r="L2020">
        <v>2.5299999999999999E-65</v>
      </c>
      <c r="M2020">
        <v>231</v>
      </c>
      <c r="N2020">
        <v>762</v>
      </c>
      <c r="O2020">
        <v>102.36199999999999</v>
      </c>
      <c r="P2020">
        <v>101</v>
      </c>
      <c r="Q2020">
        <v>4810</v>
      </c>
      <c r="R2020" t="s">
        <v>21323</v>
      </c>
    </row>
    <row r="2021" spans="1:18" x14ac:dyDescent="0.35">
      <c r="A2021" t="s">
        <v>18932</v>
      </c>
      <c r="B2021" t="s">
        <v>16357</v>
      </c>
      <c r="C2021" t="s">
        <v>21324</v>
      </c>
      <c r="D2021">
        <v>28.523</v>
      </c>
      <c r="E2021">
        <v>298</v>
      </c>
      <c r="F2021">
        <v>160</v>
      </c>
      <c r="G2021">
        <v>8</v>
      </c>
      <c r="H2021">
        <v>1</v>
      </c>
      <c r="I2021">
        <v>295</v>
      </c>
      <c r="J2021">
        <v>1</v>
      </c>
      <c r="K2021">
        <v>248</v>
      </c>
      <c r="L2021">
        <v>2.7199999999999999E-21</v>
      </c>
      <c r="M2021">
        <v>92.4</v>
      </c>
      <c r="N2021">
        <v>288</v>
      </c>
      <c r="O2021">
        <v>103.47199999999999</v>
      </c>
      <c r="P2021">
        <v>101</v>
      </c>
      <c r="Q2021">
        <v>4371</v>
      </c>
      <c r="R2021" t="s">
        <v>21324</v>
      </c>
    </row>
    <row r="2022" spans="1:18" x14ac:dyDescent="0.35">
      <c r="A2022" t="s">
        <v>19596</v>
      </c>
      <c r="B2022" t="s">
        <v>15744</v>
      </c>
      <c r="C2022" t="s">
        <v>15745</v>
      </c>
      <c r="D2022">
        <v>22.068999999999999</v>
      </c>
      <c r="E2022">
        <v>145</v>
      </c>
      <c r="F2022">
        <v>84</v>
      </c>
      <c r="G2022">
        <v>3</v>
      </c>
      <c r="H2022">
        <v>46</v>
      </c>
      <c r="I2022">
        <v>161</v>
      </c>
      <c r="J2022">
        <v>17</v>
      </c>
      <c r="K2022">
        <v>161</v>
      </c>
      <c r="L2022">
        <v>4.1000000000000002E-2</v>
      </c>
      <c r="M2022">
        <v>35.799999999999997</v>
      </c>
      <c r="N2022">
        <v>274</v>
      </c>
      <c r="O2022">
        <v>52.919699999999999</v>
      </c>
      <c r="P2022">
        <v>52.919699999999999</v>
      </c>
      <c r="Q2022">
        <v>827</v>
      </c>
      <c r="R2022" t="s">
        <v>15745</v>
      </c>
    </row>
    <row r="2023" spans="1:18" x14ac:dyDescent="0.35">
      <c r="A2023" t="s">
        <v>18953</v>
      </c>
      <c r="B2023" t="s">
        <v>15744</v>
      </c>
      <c r="C2023" t="s">
        <v>15745</v>
      </c>
      <c r="D2023">
        <v>25.516999999999999</v>
      </c>
      <c r="E2023">
        <v>145</v>
      </c>
      <c r="F2023">
        <v>81</v>
      </c>
      <c r="G2023">
        <v>4</v>
      </c>
      <c r="H2023">
        <v>500</v>
      </c>
      <c r="I2023">
        <v>620</v>
      </c>
      <c r="J2023">
        <v>18</v>
      </c>
      <c r="K2023">
        <v>159</v>
      </c>
      <c r="L2023">
        <v>1E-3</v>
      </c>
      <c r="M2023">
        <v>42</v>
      </c>
      <c r="N2023">
        <v>274</v>
      </c>
      <c r="O2023">
        <v>52.919699999999999</v>
      </c>
      <c r="P2023">
        <v>52.919699999999999</v>
      </c>
      <c r="Q2023">
        <v>1927</v>
      </c>
      <c r="R2023" t="s">
        <v>15745</v>
      </c>
    </row>
    <row r="2024" spans="1:18" x14ac:dyDescent="0.35">
      <c r="A2024" t="s">
        <v>19597</v>
      </c>
      <c r="B2024" t="s">
        <v>15744</v>
      </c>
      <c r="C2024" t="s">
        <v>15745</v>
      </c>
      <c r="D2024">
        <v>26.428999999999998</v>
      </c>
      <c r="E2024">
        <v>140</v>
      </c>
      <c r="F2024">
        <v>74</v>
      </c>
      <c r="G2024">
        <v>5</v>
      </c>
      <c r="H2024">
        <v>604</v>
      </c>
      <c r="I2024">
        <v>718</v>
      </c>
      <c r="J2024">
        <v>24</v>
      </c>
      <c r="K2024">
        <v>159</v>
      </c>
      <c r="L2024">
        <v>0.05</v>
      </c>
      <c r="M2024">
        <v>37</v>
      </c>
      <c r="N2024">
        <v>274</v>
      </c>
      <c r="O2024">
        <v>51.094900000000003</v>
      </c>
      <c r="P2024">
        <v>51.094900000000003</v>
      </c>
      <c r="Q2024">
        <v>3457</v>
      </c>
      <c r="R2024" t="s">
        <v>15745</v>
      </c>
    </row>
    <row r="2025" spans="1:18" x14ac:dyDescent="0.35">
      <c r="A2025" t="s">
        <v>18928</v>
      </c>
      <c r="B2025" t="s">
        <v>18969</v>
      </c>
      <c r="C2025" t="s">
        <v>21325</v>
      </c>
      <c r="D2025">
        <v>61.744999999999997</v>
      </c>
      <c r="E2025">
        <v>149</v>
      </c>
      <c r="F2025">
        <v>57</v>
      </c>
      <c r="G2025">
        <v>0</v>
      </c>
      <c r="H2025">
        <v>17</v>
      </c>
      <c r="I2025">
        <v>165</v>
      </c>
      <c r="J2025">
        <v>62</v>
      </c>
      <c r="K2025">
        <v>210</v>
      </c>
      <c r="L2025">
        <v>4.1399999999999996E-62</v>
      </c>
      <c r="M2025">
        <v>191</v>
      </c>
      <c r="N2025">
        <v>216</v>
      </c>
      <c r="O2025">
        <v>68.981499999999997</v>
      </c>
      <c r="P2025">
        <v>68.981499999999997</v>
      </c>
      <c r="Q2025">
        <v>3711</v>
      </c>
      <c r="R2025" t="s">
        <v>21325</v>
      </c>
    </row>
    <row r="2026" spans="1:18" x14ac:dyDescent="0.35">
      <c r="A2026" t="s">
        <v>19000</v>
      </c>
      <c r="B2026" t="s">
        <v>21326</v>
      </c>
      <c r="C2026" t="s">
        <v>21327</v>
      </c>
      <c r="D2026">
        <v>72.126000000000005</v>
      </c>
      <c r="E2026">
        <v>922</v>
      </c>
      <c r="F2026">
        <v>253</v>
      </c>
      <c r="G2026">
        <v>3</v>
      </c>
      <c r="H2026">
        <v>25</v>
      </c>
      <c r="I2026">
        <v>945</v>
      </c>
      <c r="J2026">
        <v>4</v>
      </c>
      <c r="K2026">
        <v>922</v>
      </c>
      <c r="L2026">
        <v>0</v>
      </c>
      <c r="M2026">
        <v>1348</v>
      </c>
      <c r="N2026">
        <v>923</v>
      </c>
      <c r="O2026">
        <v>99.8917</v>
      </c>
      <c r="P2026">
        <v>99.8917</v>
      </c>
      <c r="Q2026">
        <v>1964</v>
      </c>
      <c r="R2026" t="s">
        <v>21327</v>
      </c>
    </row>
    <row r="2027" spans="1:18" x14ac:dyDescent="0.35">
      <c r="A2027" t="s">
        <v>18940</v>
      </c>
      <c r="B2027" t="s">
        <v>21328</v>
      </c>
      <c r="C2027" t="s">
        <v>21329</v>
      </c>
      <c r="D2027">
        <v>29.129000000000001</v>
      </c>
      <c r="E2027">
        <v>769</v>
      </c>
      <c r="F2027">
        <v>491</v>
      </c>
      <c r="G2027">
        <v>21</v>
      </c>
      <c r="H2027">
        <v>7</v>
      </c>
      <c r="I2027">
        <v>737</v>
      </c>
      <c r="J2027">
        <v>5</v>
      </c>
      <c r="K2027">
        <v>757</v>
      </c>
      <c r="L2027">
        <v>2.2899999999999999E-58</v>
      </c>
      <c r="M2027">
        <v>212</v>
      </c>
      <c r="N2027">
        <v>772</v>
      </c>
      <c r="O2027">
        <v>99.611400000000003</v>
      </c>
      <c r="P2027">
        <v>99.611400000000003</v>
      </c>
      <c r="Q2027">
        <v>4885</v>
      </c>
      <c r="R2027" t="s">
        <v>21329</v>
      </c>
    </row>
    <row r="2028" spans="1:18" x14ac:dyDescent="0.35">
      <c r="A2028" t="s">
        <v>18976</v>
      </c>
      <c r="B2028" t="s">
        <v>21330</v>
      </c>
      <c r="C2028" t="s">
        <v>21331</v>
      </c>
      <c r="D2028">
        <v>23.596</v>
      </c>
      <c r="E2028">
        <v>89</v>
      </c>
      <c r="F2028">
        <v>52</v>
      </c>
      <c r="G2028">
        <v>3</v>
      </c>
      <c r="H2028">
        <v>25</v>
      </c>
      <c r="I2028">
        <v>109</v>
      </c>
      <c r="J2028">
        <v>9</v>
      </c>
      <c r="K2028">
        <v>85</v>
      </c>
      <c r="L2028">
        <v>0.85</v>
      </c>
      <c r="M2028">
        <v>29.6</v>
      </c>
      <c r="N2028">
        <v>170</v>
      </c>
      <c r="O2028">
        <v>52.352899999999998</v>
      </c>
      <c r="P2028">
        <v>52.352899999999998</v>
      </c>
      <c r="Q2028">
        <v>1800</v>
      </c>
      <c r="R2028" t="s">
        <v>21331</v>
      </c>
    </row>
    <row r="2029" spans="1:18" x14ac:dyDescent="0.35">
      <c r="A2029" t="s">
        <v>18917</v>
      </c>
      <c r="B2029" t="s">
        <v>15984</v>
      </c>
      <c r="C2029" t="s">
        <v>15985</v>
      </c>
      <c r="D2029">
        <v>24.603000000000002</v>
      </c>
      <c r="E2029">
        <v>252</v>
      </c>
      <c r="F2029">
        <v>163</v>
      </c>
      <c r="G2029">
        <v>6</v>
      </c>
      <c r="H2029">
        <v>133</v>
      </c>
      <c r="I2029">
        <v>377</v>
      </c>
      <c r="J2029">
        <v>4</v>
      </c>
      <c r="K2029">
        <v>235</v>
      </c>
      <c r="L2029">
        <v>4.6099999999999999E-6</v>
      </c>
      <c r="M2029">
        <v>48.1</v>
      </c>
      <c r="N2029">
        <v>262</v>
      </c>
      <c r="O2029">
        <v>96.183199999999999</v>
      </c>
      <c r="P2029">
        <v>96.183199999999999</v>
      </c>
      <c r="Q2029">
        <v>5626</v>
      </c>
      <c r="R2029" t="s">
        <v>15985</v>
      </c>
    </row>
    <row r="2030" spans="1:18" x14ac:dyDescent="0.35">
      <c r="A2030" t="s">
        <v>18947</v>
      </c>
      <c r="B2030" t="s">
        <v>15327</v>
      </c>
      <c r="C2030" t="s">
        <v>15430</v>
      </c>
      <c r="D2030">
        <v>27.103000000000002</v>
      </c>
      <c r="E2030">
        <v>214</v>
      </c>
      <c r="F2030">
        <v>113</v>
      </c>
      <c r="G2030">
        <v>7</v>
      </c>
      <c r="H2030">
        <v>48</v>
      </c>
      <c r="I2030">
        <v>232</v>
      </c>
      <c r="J2030">
        <v>3</v>
      </c>
      <c r="K2030">
        <v>202</v>
      </c>
      <c r="L2030">
        <v>7.7400000000000004E-6</v>
      </c>
      <c r="M2030">
        <v>47</v>
      </c>
      <c r="N2030">
        <v>259</v>
      </c>
      <c r="O2030">
        <v>82.625500000000002</v>
      </c>
      <c r="P2030">
        <v>82.625500000000002</v>
      </c>
      <c r="Q2030">
        <v>1016</v>
      </c>
      <c r="R2030" t="s">
        <v>15430</v>
      </c>
    </row>
    <row r="2031" spans="1:18" x14ac:dyDescent="0.35">
      <c r="A2031" t="s">
        <v>18943</v>
      </c>
      <c r="B2031" t="s">
        <v>15327</v>
      </c>
      <c r="C2031" t="s">
        <v>15430</v>
      </c>
      <c r="D2031">
        <v>27.167999999999999</v>
      </c>
      <c r="E2031">
        <v>173</v>
      </c>
      <c r="F2031">
        <v>87</v>
      </c>
      <c r="G2031">
        <v>7</v>
      </c>
      <c r="H2031">
        <v>30</v>
      </c>
      <c r="I2031">
        <v>177</v>
      </c>
      <c r="J2031">
        <v>3</v>
      </c>
      <c r="K2031">
        <v>161</v>
      </c>
      <c r="L2031">
        <v>7.1400000000000002E-6</v>
      </c>
      <c r="M2031">
        <v>46.6</v>
      </c>
      <c r="N2031">
        <v>259</v>
      </c>
      <c r="O2031">
        <v>66.795400000000001</v>
      </c>
      <c r="P2031">
        <v>66.795400000000001</v>
      </c>
      <c r="Q2031">
        <v>1230</v>
      </c>
      <c r="R2031" t="s">
        <v>15430</v>
      </c>
    </row>
    <row r="2032" spans="1:18" x14ac:dyDescent="0.35">
      <c r="A2032" t="s">
        <v>18917</v>
      </c>
      <c r="B2032" t="s">
        <v>15327</v>
      </c>
      <c r="C2032" t="s">
        <v>15430</v>
      </c>
      <c r="D2032">
        <v>29.713999999999999</v>
      </c>
      <c r="E2032">
        <v>175</v>
      </c>
      <c r="F2032">
        <v>88</v>
      </c>
      <c r="G2032">
        <v>7</v>
      </c>
      <c r="H2032">
        <v>137</v>
      </c>
      <c r="I2032">
        <v>291</v>
      </c>
      <c r="J2032">
        <v>8</v>
      </c>
      <c r="K2032">
        <v>167</v>
      </c>
      <c r="L2032">
        <v>9.3500000000000003E-6</v>
      </c>
      <c r="M2032">
        <v>47</v>
      </c>
      <c r="N2032">
        <v>259</v>
      </c>
      <c r="O2032">
        <v>67.567599999999999</v>
      </c>
      <c r="P2032">
        <v>67.567599999999999</v>
      </c>
      <c r="Q2032">
        <v>5650</v>
      </c>
      <c r="R2032" t="s">
        <v>15430</v>
      </c>
    </row>
    <row r="2033" spans="1:18" x14ac:dyDescent="0.35">
      <c r="A2033" t="s">
        <v>18943</v>
      </c>
      <c r="B2033" t="s">
        <v>17985</v>
      </c>
      <c r="C2033" t="s">
        <v>17986</v>
      </c>
      <c r="D2033">
        <v>27.381</v>
      </c>
      <c r="E2033">
        <v>168</v>
      </c>
      <c r="F2033">
        <v>91</v>
      </c>
      <c r="G2033">
        <v>6</v>
      </c>
      <c r="H2033">
        <v>30</v>
      </c>
      <c r="I2033">
        <v>177</v>
      </c>
      <c r="J2033">
        <v>3</v>
      </c>
      <c r="K2033">
        <v>159</v>
      </c>
      <c r="L2033">
        <v>1E-3</v>
      </c>
      <c r="M2033">
        <v>40</v>
      </c>
      <c r="N2033">
        <v>255</v>
      </c>
      <c r="O2033">
        <v>65.882400000000004</v>
      </c>
      <c r="P2033">
        <v>65.882400000000004</v>
      </c>
      <c r="Q2033">
        <v>1582</v>
      </c>
      <c r="R2033" t="s">
        <v>17986</v>
      </c>
    </row>
    <row r="2034" spans="1:18" x14ac:dyDescent="0.35">
      <c r="A2034" t="s">
        <v>18917</v>
      </c>
      <c r="B2034" t="s">
        <v>17985</v>
      </c>
      <c r="C2034" t="s">
        <v>17986</v>
      </c>
      <c r="D2034">
        <v>27.523</v>
      </c>
      <c r="E2034">
        <v>218</v>
      </c>
      <c r="F2034">
        <v>118</v>
      </c>
      <c r="G2034">
        <v>9</v>
      </c>
      <c r="H2034">
        <v>133</v>
      </c>
      <c r="I2034">
        <v>326</v>
      </c>
      <c r="J2034">
        <v>4</v>
      </c>
      <c r="K2034">
        <v>205</v>
      </c>
      <c r="L2034">
        <v>1.6799999999999999E-4</v>
      </c>
      <c r="M2034">
        <v>43.1</v>
      </c>
      <c r="N2034">
        <v>255</v>
      </c>
      <c r="O2034">
        <v>85.490200000000002</v>
      </c>
      <c r="P2034">
        <v>85.490200000000002</v>
      </c>
      <c r="Q2034">
        <v>5778</v>
      </c>
      <c r="R2034" t="s">
        <v>17986</v>
      </c>
    </row>
    <row r="2035" spans="1:18" x14ac:dyDescent="0.35">
      <c r="A2035" t="s">
        <v>19038</v>
      </c>
      <c r="B2035" t="s">
        <v>21332</v>
      </c>
      <c r="C2035" t="s">
        <v>21333</v>
      </c>
      <c r="D2035">
        <v>24.146999999999998</v>
      </c>
      <c r="E2035">
        <v>381</v>
      </c>
      <c r="F2035">
        <v>195</v>
      </c>
      <c r="G2035">
        <v>20</v>
      </c>
      <c r="H2035">
        <v>229</v>
      </c>
      <c r="I2035">
        <v>534</v>
      </c>
      <c r="J2035">
        <v>233</v>
      </c>
      <c r="K2035">
        <v>594</v>
      </c>
      <c r="L2035">
        <v>1.3200000000000001E-4</v>
      </c>
      <c r="M2035">
        <v>45.1</v>
      </c>
      <c r="N2035">
        <v>641</v>
      </c>
      <c r="O2035">
        <v>59.438400000000001</v>
      </c>
      <c r="P2035">
        <v>59.438400000000001</v>
      </c>
      <c r="Q2035">
        <v>3265</v>
      </c>
      <c r="R2035" t="s">
        <v>21333</v>
      </c>
    </row>
    <row r="2036" spans="1:18" x14ac:dyDescent="0.35">
      <c r="A2036" t="s">
        <v>18940</v>
      </c>
      <c r="B2036" t="s">
        <v>15097</v>
      </c>
      <c r="C2036" t="s">
        <v>21334</v>
      </c>
      <c r="D2036">
        <v>26.893999999999998</v>
      </c>
      <c r="E2036">
        <v>792</v>
      </c>
      <c r="F2036">
        <v>510</v>
      </c>
      <c r="G2036">
        <v>22</v>
      </c>
      <c r="H2036">
        <v>5</v>
      </c>
      <c r="I2036">
        <v>746</v>
      </c>
      <c r="J2036">
        <v>4</v>
      </c>
      <c r="K2036">
        <v>776</v>
      </c>
      <c r="L2036">
        <v>7.4700000000000002E-59</v>
      </c>
      <c r="M2036">
        <v>213</v>
      </c>
      <c r="N2036">
        <v>776</v>
      </c>
      <c r="O2036">
        <v>102.062</v>
      </c>
      <c r="P2036">
        <v>101</v>
      </c>
      <c r="Q2036">
        <v>4876</v>
      </c>
      <c r="R2036" t="s">
        <v>21334</v>
      </c>
    </row>
    <row r="2037" spans="1:18" x14ac:dyDescent="0.35">
      <c r="A2037" t="s">
        <v>19597</v>
      </c>
      <c r="B2037" t="s">
        <v>16886</v>
      </c>
      <c r="C2037" t="s">
        <v>16887</v>
      </c>
      <c r="D2037">
        <v>26.667000000000002</v>
      </c>
      <c r="E2037">
        <v>150</v>
      </c>
      <c r="F2037">
        <v>83</v>
      </c>
      <c r="G2037">
        <v>5</v>
      </c>
      <c r="H2037">
        <v>590</v>
      </c>
      <c r="I2037">
        <v>718</v>
      </c>
      <c r="J2037">
        <v>31</v>
      </c>
      <c r="K2037">
        <v>174</v>
      </c>
      <c r="L2037">
        <v>0.06</v>
      </c>
      <c r="M2037">
        <v>37</v>
      </c>
      <c r="N2037">
        <v>292</v>
      </c>
      <c r="O2037">
        <v>51.369900000000001</v>
      </c>
      <c r="P2037">
        <v>51.369900000000001</v>
      </c>
      <c r="Q2037">
        <v>3459</v>
      </c>
      <c r="R2037" t="s">
        <v>16887</v>
      </c>
    </row>
    <row r="2038" spans="1:18" x14ac:dyDescent="0.35">
      <c r="A2038" t="s">
        <v>18940</v>
      </c>
      <c r="B2038" t="s">
        <v>21335</v>
      </c>
      <c r="C2038" t="s">
        <v>21336</v>
      </c>
      <c r="D2038">
        <v>28.882999999999999</v>
      </c>
      <c r="E2038">
        <v>779</v>
      </c>
      <c r="F2038">
        <v>475</v>
      </c>
      <c r="G2038">
        <v>23</v>
      </c>
      <c r="H2038">
        <v>2</v>
      </c>
      <c r="I2038">
        <v>740</v>
      </c>
      <c r="J2038">
        <v>152</v>
      </c>
      <c r="K2038">
        <v>891</v>
      </c>
      <c r="L2038">
        <v>3.66E-61</v>
      </c>
      <c r="M2038">
        <v>222</v>
      </c>
      <c r="N2038">
        <v>905</v>
      </c>
      <c r="O2038">
        <v>86.077299999999994</v>
      </c>
      <c r="P2038">
        <v>86.077299999999994</v>
      </c>
      <c r="Q2038">
        <v>4841</v>
      </c>
      <c r="R2038" t="s">
        <v>21336</v>
      </c>
    </row>
    <row r="2039" spans="1:18" x14ac:dyDescent="0.35">
      <c r="A2039" t="s">
        <v>18946</v>
      </c>
      <c r="B2039" t="s">
        <v>16494</v>
      </c>
      <c r="C2039" t="s">
        <v>16495</v>
      </c>
      <c r="D2039">
        <v>22.137</v>
      </c>
      <c r="E2039">
        <v>262</v>
      </c>
      <c r="F2039">
        <v>172</v>
      </c>
      <c r="G2039">
        <v>7</v>
      </c>
      <c r="H2039">
        <v>5</v>
      </c>
      <c r="I2039">
        <v>245</v>
      </c>
      <c r="J2039">
        <v>4</v>
      </c>
      <c r="K2039">
        <v>254</v>
      </c>
      <c r="L2039">
        <v>2.3E-5</v>
      </c>
      <c r="M2039">
        <v>45.1</v>
      </c>
      <c r="N2039">
        <v>256</v>
      </c>
      <c r="O2039">
        <v>102.34399999999999</v>
      </c>
      <c r="P2039">
        <v>101</v>
      </c>
      <c r="Q2039">
        <v>631</v>
      </c>
      <c r="R2039" t="s">
        <v>16495</v>
      </c>
    </row>
    <row r="2040" spans="1:18" x14ac:dyDescent="0.35">
      <c r="A2040" t="s">
        <v>18935</v>
      </c>
      <c r="B2040" t="s">
        <v>21337</v>
      </c>
      <c r="C2040" t="s">
        <v>21338</v>
      </c>
      <c r="D2040">
        <v>40.475999999999999</v>
      </c>
      <c r="E2040">
        <v>168</v>
      </c>
      <c r="F2040">
        <v>84</v>
      </c>
      <c r="G2040">
        <v>4</v>
      </c>
      <c r="H2040">
        <v>4</v>
      </c>
      <c r="I2040">
        <v>161</v>
      </c>
      <c r="J2040">
        <v>65</v>
      </c>
      <c r="K2040">
        <v>226</v>
      </c>
      <c r="L2040">
        <v>2.0099999999999999E-29</v>
      </c>
      <c r="M2040">
        <v>108</v>
      </c>
      <c r="N2040">
        <v>250</v>
      </c>
      <c r="O2040">
        <v>67.2</v>
      </c>
      <c r="P2040">
        <v>67.2</v>
      </c>
      <c r="Q2040">
        <v>2516</v>
      </c>
      <c r="R2040" t="s">
        <v>21338</v>
      </c>
    </row>
    <row r="2041" spans="1:18" x14ac:dyDescent="0.35">
      <c r="A2041" t="s">
        <v>18928</v>
      </c>
      <c r="B2041" t="s">
        <v>21337</v>
      </c>
      <c r="C2041" t="s">
        <v>21338</v>
      </c>
      <c r="D2041">
        <v>55.555999999999997</v>
      </c>
      <c r="E2041">
        <v>189</v>
      </c>
      <c r="F2041">
        <v>64</v>
      </c>
      <c r="G2041">
        <v>3</v>
      </c>
      <c r="H2041">
        <v>1</v>
      </c>
      <c r="I2041">
        <v>170</v>
      </c>
      <c r="J2041">
        <v>42</v>
      </c>
      <c r="K2041">
        <v>229</v>
      </c>
      <c r="L2041">
        <v>2.8800000000000001E-65</v>
      </c>
      <c r="M2041">
        <v>200</v>
      </c>
      <c r="N2041">
        <v>250</v>
      </c>
      <c r="O2041">
        <v>75.599999999999994</v>
      </c>
      <c r="P2041">
        <v>75.599999999999994</v>
      </c>
      <c r="Q2041">
        <v>3589</v>
      </c>
      <c r="R2041" t="s">
        <v>21338</v>
      </c>
    </row>
    <row r="2042" spans="1:18" x14ac:dyDescent="0.35">
      <c r="A2042" t="s">
        <v>18940</v>
      </c>
      <c r="B2042" t="s">
        <v>21339</v>
      </c>
      <c r="C2042" t="s">
        <v>21340</v>
      </c>
      <c r="D2042">
        <v>39.651000000000003</v>
      </c>
      <c r="E2042">
        <v>744</v>
      </c>
      <c r="F2042">
        <v>413</v>
      </c>
      <c r="G2042">
        <v>13</v>
      </c>
      <c r="H2042">
        <v>8</v>
      </c>
      <c r="I2042">
        <v>743</v>
      </c>
      <c r="J2042">
        <v>18</v>
      </c>
      <c r="K2042">
        <v>733</v>
      </c>
      <c r="L2042">
        <v>7.78E-146</v>
      </c>
      <c r="M2042">
        <v>444</v>
      </c>
      <c r="N2042">
        <v>739</v>
      </c>
      <c r="O2042">
        <v>100.67700000000001</v>
      </c>
      <c r="P2042">
        <v>101</v>
      </c>
      <c r="Q2042">
        <v>4620</v>
      </c>
      <c r="R2042" t="s">
        <v>21340</v>
      </c>
    </row>
    <row r="2043" spans="1:18" x14ac:dyDescent="0.35">
      <c r="A2043" t="s">
        <v>18946</v>
      </c>
      <c r="B2043" t="s">
        <v>15367</v>
      </c>
      <c r="C2043" t="s">
        <v>15368</v>
      </c>
      <c r="D2043">
        <v>25.103000000000002</v>
      </c>
      <c r="E2043">
        <v>243</v>
      </c>
      <c r="F2043">
        <v>150</v>
      </c>
      <c r="G2043">
        <v>7</v>
      </c>
      <c r="H2043">
        <v>5</v>
      </c>
      <c r="I2043">
        <v>226</v>
      </c>
      <c r="J2043">
        <v>4</v>
      </c>
      <c r="K2043">
        <v>235</v>
      </c>
      <c r="L2043">
        <v>5.2400000000000001E-9</v>
      </c>
      <c r="M2043">
        <v>55.8</v>
      </c>
      <c r="N2043">
        <v>238</v>
      </c>
      <c r="O2043">
        <v>102.101</v>
      </c>
      <c r="P2043">
        <v>101</v>
      </c>
      <c r="Q2043">
        <v>431</v>
      </c>
      <c r="R2043" t="s">
        <v>15368</v>
      </c>
    </row>
    <row r="2044" spans="1:18" x14ac:dyDescent="0.35">
      <c r="A2044" t="s">
        <v>18943</v>
      </c>
      <c r="B2044" t="s">
        <v>15904</v>
      </c>
      <c r="C2044" t="s">
        <v>15905</v>
      </c>
      <c r="D2044">
        <v>24.837</v>
      </c>
      <c r="E2044">
        <v>153</v>
      </c>
      <c r="F2044">
        <v>91</v>
      </c>
      <c r="G2044">
        <v>5</v>
      </c>
      <c r="H2044">
        <v>30</v>
      </c>
      <c r="I2044">
        <v>176</v>
      </c>
      <c r="J2044">
        <v>10</v>
      </c>
      <c r="K2044">
        <v>144</v>
      </c>
      <c r="L2044">
        <v>1.76E-4</v>
      </c>
      <c r="M2044">
        <v>42.7</v>
      </c>
      <c r="N2044">
        <v>267</v>
      </c>
      <c r="O2044">
        <v>57.303400000000003</v>
      </c>
      <c r="P2044">
        <v>57.303400000000003</v>
      </c>
      <c r="Q2044">
        <v>1388</v>
      </c>
      <c r="R2044" t="s">
        <v>15905</v>
      </c>
    </row>
    <row r="2045" spans="1:18" x14ac:dyDescent="0.35">
      <c r="A2045" t="s">
        <v>18940</v>
      </c>
      <c r="B2045" t="s">
        <v>21341</v>
      </c>
      <c r="C2045" t="s">
        <v>21342</v>
      </c>
      <c r="D2045">
        <v>30.94</v>
      </c>
      <c r="E2045">
        <v>766</v>
      </c>
      <c r="F2045">
        <v>465</v>
      </c>
      <c r="G2045">
        <v>20</v>
      </c>
      <c r="H2045">
        <v>8</v>
      </c>
      <c r="I2045">
        <v>737</v>
      </c>
      <c r="J2045">
        <v>8</v>
      </c>
      <c r="K2045">
        <v>745</v>
      </c>
      <c r="L2045">
        <v>1.9599999999999999E-91</v>
      </c>
      <c r="M2045">
        <v>302</v>
      </c>
      <c r="N2045">
        <v>757</v>
      </c>
      <c r="O2045">
        <v>101.18899999999999</v>
      </c>
      <c r="P2045">
        <v>101</v>
      </c>
      <c r="Q2045">
        <v>4710</v>
      </c>
      <c r="R2045" t="s">
        <v>21342</v>
      </c>
    </row>
    <row r="2046" spans="1:18" x14ac:dyDescent="0.35">
      <c r="A2046" t="s">
        <v>19417</v>
      </c>
      <c r="B2046" t="s">
        <v>15245</v>
      </c>
      <c r="C2046" t="s">
        <v>17735</v>
      </c>
      <c r="D2046">
        <v>28.571000000000002</v>
      </c>
      <c r="E2046">
        <v>434</v>
      </c>
      <c r="F2046">
        <v>298</v>
      </c>
      <c r="G2046">
        <v>7</v>
      </c>
      <c r="H2046">
        <v>19</v>
      </c>
      <c r="I2046">
        <v>444</v>
      </c>
      <c r="J2046">
        <v>15</v>
      </c>
      <c r="K2046">
        <v>444</v>
      </c>
      <c r="L2046">
        <v>1.13E-50</v>
      </c>
      <c r="M2046">
        <v>178</v>
      </c>
      <c r="N2046">
        <v>461</v>
      </c>
      <c r="O2046">
        <v>94.143199999999993</v>
      </c>
      <c r="P2046">
        <v>94.143199999999993</v>
      </c>
      <c r="Q2046">
        <v>31</v>
      </c>
      <c r="R2046" t="s">
        <v>17735</v>
      </c>
    </row>
    <row r="2047" spans="1:18" x14ac:dyDescent="0.35">
      <c r="A2047" t="s">
        <v>19418</v>
      </c>
      <c r="B2047" t="s">
        <v>15245</v>
      </c>
      <c r="C2047" t="s">
        <v>17735</v>
      </c>
      <c r="D2047">
        <v>23.276</v>
      </c>
      <c r="E2047">
        <v>348</v>
      </c>
      <c r="F2047">
        <v>215</v>
      </c>
      <c r="G2047">
        <v>17</v>
      </c>
      <c r="H2047">
        <v>92</v>
      </c>
      <c r="I2047">
        <v>407</v>
      </c>
      <c r="J2047">
        <v>114</v>
      </c>
      <c r="K2047">
        <v>441</v>
      </c>
      <c r="L2047">
        <v>1.46E-4</v>
      </c>
      <c r="M2047">
        <v>44.3</v>
      </c>
      <c r="N2047">
        <v>461</v>
      </c>
      <c r="O2047">
        <v>75.488100000000003</v>
      </c>
      <c r="P2047">
        <v>75.488100000000003</v>
      </c>
      <c r="Q2047">
        <v>75</v>
      </c>
      <c r="R2047" t="s">
        <v>17735</v>
      </c>
    </row>
    <row r="2048" spans="1:18" x14ac:dyDescent="0.35">
      <c r="A2048" t="s">
        <v>19419</v>
      </c>
      <c r="B2048" t="s">
        <v>15245</v>
      </c>
      <c r="C2048" t="s">
        <v>17735</v>
      </c>
      <c r="D2048">
        <v>36.58</v>
      </c>
      <c r="E2048">
        <v>462</v>
      </c>
      <c r="F2048">
        <v>266</v>
      </c>
      <c r="G2048">
        <v>9</v>
      </c>
      <c r="H2048">
        <v>18</v>
      </c>
      <c r="I2048">
        <v>473</v>
      </c>
      <c r="J2048">
        <v>16</v>
      </c>
      <c r="K2048">
        <v>456</v>
      </c>
      <c r="L2048">
        <v>1.47E-89</v>
      </c>
      <c r="M2048">
        <v>281</v>
      </c>
      <c r="N2048">
        <v>461</v>
      </c>
      <c r="O2048">
        <v>100.217</v>
      </c>
      <c r="P2048">
        <v>101</v>
      </c>
      <c r="Q2048">
        <v>1861</v>
      </c>
      <c r="R2048" t="s">
        <v>17735</v>
      </c>
    </row>
    <row r="2049" spans="1:18" x14ac:dyDescent="0.35">
      <c r="A2049" t="s">
        <v>19535</v>
      </c>
      <c r="B2049" t="s">
        <v>15245</v>
      </c>
      <c r="C2049" t="s">
        <v>17735</v>
      </c>
      <c r="D2049">
        <v>21.811</v>
      </c>
      <c r="E2049">
        <v>243</v>
      </c>
      <c r="F2049">
        <v>145</v>
      </c>
      <c r="G2049">
        <v>10</v>
      </c>
      <c r="H2049">
        <v>62</v>
      </c>
      <c r="I2049">
        <v>284</v>
      </c>
      <c r="J2049">
        <v>90</v>
      </c>
      <c r="K2049">
        <v>307</v>
      </c>
      <c r="L2049">
        <v>6.0000000000000001E-3</v>
      </c>
      <c r="M2049">
        <v>38.5</v>
      </c>
      <c r="N2049">
        <v>461</v>
      </c>
      <c r="O2049">
        <v>52.711500000000001</v>
      </c>
      <c r="P2049">
        <v>52.711500000000001</v>
      </c>
      <c r="Q2049">
        <v>2706</v>
      </c>
      <c r="R2049" t="s">
        <v>17735</v>
      </c>
    </row>
    <row r="2050" spans="1:18" x14ac:dyDescent="0.35">
      <c r="A2050" t="s">
        <v>19421</v>
      </c>
      <c r="B2050" t="s">
        <v>15245</v>
      </c>
      <c r="C2050" t="s">
        <v>17735</v>
      </c>
      <c r="D2050">
        <v>25</v>
      </c>
      <c r="E2050">
        <v>244</v>
      </c>
      <c r="F2050">
        <v>145</v>
      </c>
      <c r="G2050">
        <v>10</v>
      </c>
      <c r="H2050">
        <v>210</v>
      </c>
      <c r="I2050">
        <v>438</v>
      </c>
      <c r="J2050">
        <v>114</v>
      </c>
      <c r="K2050">
        <v>334</v>
      </c>
      <c r="L2050">
        <v>6.9399999999999999E-8</v>
      </c>
      <c r="M2050">
        <v>55.1</v>
      </c>
      <c r="N2050">
        <v>461</v>
      </c>
      <c r="O2050">
        <v>52.928400000000003</v>
      </c>
      <c r="P2050">
        <v>52.928400000000003</v>
      </c>
      <c r="Q2050">
        <v>3373</v>
      </c>
      <c r="R2050" t="s">
        <v>17735</v>
      </c>
    </row>
    <row r="2051" spans="1:18" x14ac:dyDescent="0.35">
      <c r="A2051" t="s">
        <v>19422</v>
      </c>
      <c r="B2051" t="s">
        <v>15245</v>
      </c>
      <c r="C2051" t="s">
        <v>17735</v>
      </c>
      <c r="D2051">
        <v>35.497999999999998</v>
      </c>
      <c r="E2051">
        <v>462</v>
      </c>
      <c r="F2051">
        <v>276</v>
      </c>
      <c r="G2051">
        <v>7</v>
      </c>
      <c r="H2051">
        <v>19</v>
      </c>
      <c r="I2051">
        <v>478</v>
      </c>
      <c r="J2051">
        <v>15</v>
      </c>
      <c r="K2051">
        <v>456</v>
      </c>
      <c r="L2051">
        <v>3.7699999999999999E-86</v>
      </c>
      <c r="M2051">
        <v>272</v>
      </c>
      <c r="N2051">
        <v>461</v>
      </c>
      <c r="O2051">
        <v>100.217</v>
      </c>
      <c r="P2051">
        <v>101</v>
      </c>
      <c r="Q2051">
        <v>5520</v>
      </c>
      <c r="R2051" t="s">
        <v>17735</v>
      </c>
    </row>
    <row r="2052" spans="1:18" x14ac:dyDescent="0.35">
      <c r="A2052" t="s">
        <v>19423</v>
      </c>
      <c r="B2052" t="s">
        <v>15245</v>
      </c>
      <c r="C2052" t="s">
        <v>17735</v>
      </c>
      <c r="D2052">
        <v>27.126000000000001</v>
      </c>
      <c r="E2052">
        <v>435</v>
      </c>
      <c r="F2052">
        <v>306</v>
      </c>
      <c r="G2052">
        <v>8</v>
      </c>
      <c r="H2052">
        <v>164</v>
      </c>
      <c r="I2052">
        <v>593</v>
      </c>
      <c r="J2052">
        <v>15</v>
      </c>
      <c r="K2052">
        <v>443</v>
      </c>
      <c r="L2052">
        <v>1.27E-50</v>
      </c>
      <c r="M2052">
        <v>182</v>
      </c>
      <c r="N2052">
        <v>461</v>
      </c>
      <c r="O2052">
        <v>94.360100000000003</v>
      </c>
      <c r="P2052">
        <v>94.360100000000003</v>
      </c>
      <c r="Q2052">
        <v>5830</v>
      </c>
      <c r="R2052" t="s">
        <v>17735</v>
      </c>
    </row>
    <row r="2053" spans="1:18" x14ac:dyDescent="0.35">
      <c r="A2053" t="s">
        <v>18928</v>
      </c>
      <c r="B2053" t="s">
        <v>15352</v>
      </c>
      <c r="C2053" t="s">
        <v>21343</v>
      </c>
      <c r="D2053">
        <v>61.905000000000001</v>
      </c>
      <c r="E2053">
        <v>168</v>
      </c>
      <c r="F2053">
        <v>60</v>
      </c>
      <c r="G2053">
        <v>1</v>
      </c>
      <c r="H2053">
        <v>1</v>
      </c>
      <c r="I2053">
        <v>168</v>
      </c>
      <c r="J2053">
        <v>1</v>
      </c>
      <c r="K2053">
        <v>164</v>
      </c>
      <c r="L2053">
        <v>1.4700000000000001E-71</v>
      </c>
      <c r="M2053">
        <v>213</v>
      </c>
      <c r="N2053">
        <v>174</v>
      </c>
      <c r="O2053">
        <v>96.551699999999997</v>
      </c>
      <c r="P2053">
        <v>96.551699999999997</v>
      </c>
      <c r="Q2053">
        <v>3513</v>
      </c>
      <c r="R2053" t="s">
        <v>21343</v>
      </c>
    </row>
    <row r="2054" spans="1:18" x14ac:dyDescent="0.35">
      <c r="A2054" t="s">
        <v>19038</v>
      </c>
      <c r="B2054" t="s">
        <v>15986</v>
      </c>
      <c r="C2054" t="s">
        <v>21344</v>
      </c>
      <c r="D2054">
        <v>24.614999999999998</v>
      </c>
      <c r="E2054">
        <v>195</v>
      </c>
      <c r="F2054">
        <v>112</v>
      </c>
      <c r="G2054">
        <v>6</v>
      </c>
      <c r="H2054">
        <v>374</v>
      </c>
      <c r="I2054">
        <v>534</v>
      </c>
      <c r="J2054">
        <v>42</v>
      </c>
      <c r="K2054">
        <v>235</v>
      </c>
      <c r="L2054">
        <v>1.77E-5</v>
      </c>
      <c r="M2054">
        <v>47</v>
      </c>
      <c r="N2054">
        <v>281</v>
      </c>
      <c r="O2054">
        <v>69.394999999999996</v>
      </c>
      <c r="P2054">
        <v>69.394999999999996</v>
      </c>
      <c r="Q2054">
        <v>3191</v>
      </c>
      <c r="R2054" t="s">
        <v>21344</v>
      </c>
    </row>
    <row r="2055" spans="1:18" x14ac:dyDescent="0.35">
      <c r="A2055" t="s">
        <v>18920</v>
      </c>
      <c r="B2055" t="s">
        <v>21345</v>
      </c>
      <c r="C2055" t="s">
        <v>21346</v>
      </c>
      <c r="D2055">
        <v>49.505000000000003</v>
      </c>
      <c r="E2055">
        <v>101</v>
      </c>
      <c r="F2055">
        <v>51</v>
      </c>
      <c r="G2055">
        <v>0</v>
      </c>
      <c r="H2055">
        <v>12</v>
      </c>
      <c r="I2055">
        <v>112</v>
      </c>
      <c r="J2055">
        <v>4</v>
      </c>
      <c r="K2055">
        <v>104</v>
      </c>
      <c r="L2055">
        <v>4.19E-27</v>
      </c>
      <c r="M2055">
        <v>102</v>
      </c>
      <c r="N2055">
        <v>104</v>
      </c>
      <c r="O2055">
        <v>97.115399999999994</v>
      </c>
      <c r="P2055">
        <v>97.115399999999994</v>
      </c>
      <c r="Q2055">
        <v>5101</v>
      </c>
      <c r="R2055" t="s">
        <v>21346</v>
      </c>
    </row>
    <row r="2056" spans="1:18" x14ac:dyDescent="0.35">
      <c r="A2056" t="s">
        <v>18946</v>
      </c>
      <c r="B2056" t="s">
        <v>16453</v>
      </c>
      <c r="C2056" t="s">
        <v>16454</v>
      </c>
      <c r="D2056">
        <v>23.14</v>
      </c>
      <c r="E2056">
        <v>242</v>
      </c>
      <c r="F2056">
        <v>152</v>
      </c>
      <c r="G2056">
        <v>7</v>
      </c>
      <c r="H2056">
        <v>5</v>
      </c>
      <c r="I2056">
        <v>224</v>
      </c>
      <c r="J2056">
        <v>4</v>
      </c>
      <c r="K2056">
        <v>233</v>
      </c>
      <c r="L2056">
        <v>6.2100000000000005E-5</v>
      </c>
      <c r="M2056">
        <v>43.5</v>
      </c>
      <c r="N2056">
        <v>256</v>
      </c>
      <c r="O2056">
        <v>94.531199999999998</v>
      </c>
      <c r="P2056">
        <v>94.531199999999998</v>
      </c>
      <c r="Q2056">
        <v>665</v>
      </c>
      <c r="R2056" t="s">
        <v>16454</v>
      </c>
    </row>
    <row r="2057" spans="1:18" x14ac:dyDescent="0.35">
      <c r="A2057" t="s">
        <v>18920</v>
      </c>
      <c r="B2057" t="s">
        <v>19699</v>
      </c>
      <c r="C2057" t="s">
        <v>21347</v>
      </c>
      <c r="D2057">
        <v>31.928000000000001</v>
      </c>
      <c r="E2057">
        <v>166</v>
      </c>
      <c r="F2057">
        <v>85</v>
      </c>
      <c r="G2057">
        <v>4</v>
      </c>
      <c r="H2057">
        <v>169</v>
      </c>
      <c r="I2057">
        <v>334</v>
      </c>
      <c r="J2057">
        <v>98</v>
      </c>
      <c r="K2057">
        <v>235</v>
      </c>
      <c r="L2057">
        <v>4.1099999999999997E-8</v>
      </c>
      <c r="M2057">
        <v>54.3</v>
      </c>
      <c r="N2057">
        <v>293</v>
      </c>
      <c r="O2057">
        <v>56.655299999999997</v>
      </c>
      <c r="P2057">
        <v>56.655299999999997</v>
      </c>
      <c r="Q2057">
        <v>5298</v>
      </c>
      <c r="R2057" t="s">
        <v>21347</v>
      </c>
    </row>
    <row r="2058" spans="1:18" x14ac:dyDescent="0.35">
      <c r="A2058" t="s">
        <v>19012</v>
      </c>
      <c r="B2058" t="s">
        <v>17493</v>
      </c>
      <c r="C2058" t="s">
        <v>17494</v>
      </c>
      <c r="D2058">
        <v>27.273</v>
      </c>
      <c r="E2058">
        <v>143</v>
      </c>
      <c r="F2058">
        <v>70</v>
      </c>
      <c r="G2058">
        <v>4</v>
      </c>
      <c r="H2058">
        <v>1</v>
      </c>
      <c r="I2058">
        <v>135</v>
      </c>
      <c r="J2058">
        <v>1</v>
      </c>
      <c r="K2058">
        <v>117</v>
      </c>
      <c r="L2058">
        <v>3.1E-2</v>
      </c>
      <c r="M2058">
        <v>35.799999999999997</v>
      </c>
      <c r="N2058">
        <v>259</v>
      </c>
      <c r="O2058">
        <v>55.212400000000002</v>
      </c>
      <c r="P2058">
        <v>55.212400000000002</v>
      </c>
      <c r="Q2058">
        <v>950</v>
      </c>
      <c r="R2058" t="s">
        <v>17494</v>
      </c>
    </row>
    <row r="2059" spans="1:18" x14ac:dyDescent="0.35">
      <c r="A2059" t="s">
        <v>19013</v>
      </c>
      <c r="B2059" t="s">
        <v>17493</v>
      </c>
      <c r="C2059" t="s">
        <v>17494</v>
      </c>
      <c r="D2059">
        <v>27.273</v>
      </c>
      <c r="E2059">
        <v>143</v>
      </c>
      <c r="F2059">
        <v>70</v>
      </c>
      <c r="G2059">
        <v>4</v>
      </c>
      <c r="H2059">
        <v>1</v>
      </c>
      <c r="I2059">
        <v>135</v>
      </c>
      <c r="J2059">
        <v>1</v>
      </c>
      <c r="K2059">
        <v>117</v>
      </c>
      <c r="L2059">
        <v>3.1E-2</v>
      </c>
      <c r="M2059">
        <v>35.799999999999997</v>
      </c>
      <c r="N2059">
        <v>259</v>
      </c>
      <c r="O2059">
        <v>55.212400000000002</v>
      </c>
      <c r="P2059">
        <v>55.212400000000002</v>
      </c>
      <c r="Q2059">
        <v>988</v>
      </c>
      <c r="R2059" t="s">
        <v>17494</v>
      </c>
    </row>
    <row r="2060" spans="1:18" x14ac:dyDescent="0.35">
      <c r="A2060" t="s">
        <v>18932</v>
      </c>
      <c r="B2060" t="s">
        <v>16357</v>
      </c>
      <c r="C2060" t="s">
        <v>21348</v>
      </c>
      <c r="D2060">
        <v>28.06</v>
      </c>
      <c r="E2060">
        <v>335</v>
      </c>
      <c r="F2060">
        <v>180</v>
      </c>
      <c r="G2060">
        <v>9</v>
      </c>
      <c r="H2060">
        <v>1</v>
      </c>
      <c r="I2060">
        <v>324</v>
      </c>
      <c r="J2060">
        <v>1</v>
      </c>
      <c r="K2060">
        <v>285</v>
      </c>
      <c r="L2060">
        <v>4.2799999999999996E-24</v>
      </c>
      <c r="M2060">
        <v>100</v>
      </c>
      <c r="N2060">
        <v>288</v>
      </c>
      <c r="O2060">
        <v>116.319</v>
      </c>
      <c r="P2060">
        <v>101</v>
      </c>
      <c r="Q2060">
        <v>4220</v>
      </c>
      <c r="R2060" t="s">
        <v>21348</v>
      </c>
    </row>
    <row r="2061" spans="1:18" x14ac:dyDescent="0.35">
      <c r="A2061" t="s">
        <v>19290</v>
      </c>
      <c r="B2061" t="s">
        <v>21349</v>
      </c>
      <c r="C2061" t="s">
        <v>21350</v>
      </c>
      <c r="D2061">
        <v>23.571000000000002</v>
      </c>
      <c r="E2061">
        <v>140</v>
      </c>
      <c r="F2061">
        <v>99</v>
      </c>
      <c r="G2061">
        <v>5</v>
      </c>
      <c r="H2061">
        <v>18</v>
      </c>
      <c r="I2061">
        <v>153</v>
      </c>
      <c r="J2061">
        <v>10</v>
      </c>
      <c r="K2061">
        <v>145</v>
      </c>
      <c r="L2061">
        <v>5.0000000000000001E-3</v>
      </c>
      <c r="M2061">
        <v>35.799999999999997</v>
      </c>
      <c r="N2061">
        <v>147</v>
      </c>
      <c r="O2061">
        <v>95.238100000000003</v>
      </c>
      <c r="P2061">
        <v>95.238100000000003</v>
      </c>
      <c r="Q2061">
        <v>5875</v>
      </c>
      <c r="R2061" t="s">
        <v>21350</v>
      </c>
    </row>
    <row r="2062" spans="1:18" x14ac:dyDescent="0.35">
      <c r="A2062" t="s">
        <v>18946</v>
      </c>
      <c r="B2062" t="s">
        <v>18308</v>
      </c>
      <c r="C2062" t="s">
        <v>18309</v>
      </c>
      <c r="D2062">
        <v>26.815999999999999</v>
      </c>
      <c r="E2062">
        <v>179</v>
      </c>
      <c r="F2062">
        <v>105</v>
      </c>
      <c r="G2062">
        <v>5</v>
      </c>
      <c r="H2062">
        <v>6</v>
      </c>
      <c r="I2062">
        <v>160</v>
      </c>
      <c r="J2062">
        <v>3</v>
      </c>
      <c r="K2062">
        <v>179</v>
      </c>
      <c r="L2062">
        <v>2.0000000000000001E-4</v>
      </c>
      <c r="M2062">
        <v>42</v>
      </c>
      <c r="N2062">
        <v>251</v>
      </c>
      <c r="O2062">
        <v>71.314700000000002</v>
      </c>
      <c r="P2062">
        <v>71.314700000000002</v>
      </c>
      <c r="Q2062">
        <v>736</v>
      </c>
      <c r="R2062" t="s">
        <v>18309</v>
      </c>
    </row>
    <row r="2063" spans="1:18" x14ac:dyDescent="0.35">
      <c r="A2063" t="s">
        <v>18947</v>
      </c>
      <c r="B2063" t="s">
        <v>18308</v>
      </c>
      <c r="C2063" t="s">
        <v>18309</v>
      </c>
      <c r="D2063">
        <v>26.794</v>
      </c>
      <c r="E2063">
        <v>209</v>
      </c>
      <c r="F2063">
        <v>116</v>
      </c>
      <c r="G2063">
        <v>8</v>
      </c>
      <c r="H2063">
        <v>48</v>
      </c>
      <c r="I2063">
        <v>232</v>
      </c>
      <c r="J2063">
        <v>3</v>
      </c>
      <c r="K2063">
        <v>198</v>
      </c>
      <c r="L2063">
        <v>5.3999999999999998E-5</v>
      </c>
      <c r="M2063">
        <v>44.3</v>
      </c>
      <c r="N2063">
        <v>251</v>
      </c>
      <c r="O2063">
        <v>83.266900000000007</v>
      </c>
      <c r="P2063">
        <v>83.266900000000007</v>
      </c>
      <c r="Q2063">
        <v>1035</v>
      </c>
      <c r="R2063" t="s">
        <v>18309</v>
      </c>
    </row>
    <row r="2064" spans="1:18" x14ac:dyDescent="0.35">
      <c r="A2064" t="s">
        <v>18943</v>
      </c>
      <c r="B2064" t="s">
        <v>18308</v>
      </c>
      <c r="C2064" t="s">
        <v>18309</v>
      </c>
      <c r="D2064">
        <v>23.81</v>
      </c>
      <c r="E2064">
        <v>231</v>
      </c>
      <c r="F2064">
        <v>145</v>
      </c>
      <c r="G2064">
        <v>7</v>
      </c>
      <c r="H2064">
        <v>30</v>
      </c>
      <c r="I2064">
        <v>239</v>
      </c>
      <c r="J2064">
        <v>3</v>
      </c>
      <c r="K2064">
        <v>223</v>
      </c>
      <c r="L2064">
        <v>3.8999999999999999E-4</v>
      </c>
      <c r="M2064">
        <v>41.6</v>
      </c>
      <c r="N2064">
        <v>251</v>
      </c>
      <c r="O2064">
        <v>92.031899999999993</v>
      </c>
      <c r="P2064">
        <v>92.031899999999993</v>
      </c>
      <c r="Q2064">
        <v>1465</v>
      </c>
      <c r="R2064" t="s">
        <v>18309</v>
      </c>
    </row>
    <row r="2065" spans="1:18" x14ac:dyDescent="0.35">
      <c r="A2065" t="s">
        <v>18943</v>
      </c>
      <c r="B2065" t="s">
        <v>15289</v>
      </c>
      <c r="C2065" t="s">
        <v>21351</v>
      </c>
      <c r="D2065">
        <v>24.8</v>
      </c>
      <c r="E2065">
        <v>250</v>
      </c>
      <c r="F2065">
        <v>146</v>
      </c>
      <c r="G2065">
        <v>10</v>
      </c>
      <c r="H2065">
        <v>30</v>
      </c>
      <c r="I2065">
        <v>251</v>
      </c>
      <c r="J2065">
        <v>3</v>
      </c>
      <c r="K2065">
        <v>238</v>
      </c>
      <c r="L2065">
        <v>2.7E-4</v>
      </c>
      <c r="M2065">
        <v>42</v>
      </c>
      <c r="N2065">
        <v>252</v>
      </c>
      <c r="O2065">
        <v>99.206299999999999</v>
      </c>
      <c r="P2065">
        <v>99.206299999999999</v>
      </c>
      <c r="Q2065">
        <v>1431</v>
      </c>
      <c r="R2065" t="s">
        <v>21351</v>
      </c>
    </row>
    <row r="2066" spans="1:18" x14ac:dyDescent="0.35">
      <c r="A2066" t="s">
        <v>18935</v>
      </c>
      <c r="B2066" t="s">
        <v>21352</v>
      </c>
      <c r="C2066" t="s">
        <v>21353</v>
      </c>
      <c r="D2066">
        <v>41.259</v>
      </c>
      <c r="E2066">
        <v>143</v>
      </c>
      <c r="F2066">
        <v>67</v>
      </c>
      <c r="G2066">
        <v>4</v>
      </c>
      <c r="H2066">
        <v>28</v>
      </c>
      <c r="I2066">
        <v>168</v>
      </c>
      <c r="J2066">
        <v>25</v>
      </c>
      <c r="K2066">
        <v>152</v>
      </c>
      <c r="L2066">
        <v>8.1400000000000003E-28</v>
      </c>
      <c r="M2066">
        <v>102</v>
      </c>
      <c r="N2066">
        <v>162</v>
      </c>
      <c r="O2066">
        <v>88.271600000000007</v>
      </c>
      <c r="P2066">
        <v>88.271600000000007</v>
      </c>
      <c r="Q2066">
        <v>2643</v>
      </c>
      <c r="R2066" t="s">
        <v>21353</v>
      </c>
    </row>
    <row r="2067" spans="1:18" x14ac:dyDescent="0.35">
      <c r="A2067" t="s">
        <v>18920</v>
      </c>
      <c r="B2067" t="s">
        <v>18959</v>
      </c>
      <c r="C2067" t="s">
        <v>21354</v>
      </c>
      <c r="D2067">
        <v>32.121000000000002</v>
      </c>
      <c r="E2067">
        <v>165</v>
      </c>
      <c r="F2067">
        <v>84</v>
      </c>
      <c r="G2067">
        <v>4</v>
      </c>
      <c r="H2067">
        <v>169</v>
      </c>
      <c r="I2067">
        <v>333</v>
      </c>
      <c r="J2067">
        <v>98</v>
      </c>
      <c r="K2067">
        <v>234</v>
      </c>
      <c r="L2067">
        <v>2.4599999999999999E-8</v>
      </c>
      <c r="M2067">
        <v>54.3</v>
      </c>
      <c r="N2067">
        <v>251</v>
      </c>
      <c r="O2067">
        <v>65.737099999999998</v>
      </c>
      <c r="P2067">
        <v>65.737099999999998</v>
      </c>
      <c r="Q2067">
        <v>5276</v>
      </c>
      <c r="R2067" t="s">
        <v>21354</v>
      </c>
    </row>
    <row r="2068" spans="1:18" x14ac:dyDescent="0.35">
      <c r="A2068" t="s">
        <v>18932</v>
      </c>
      <c r="B2068" t="s">
        <v>21355</v>
      </c>
      <c r="C2068" t="s">
        <v>21356</v>
      </c>
      <c r="D2068">
        <v>28.274000000000001</v>
      </c>
      <c r="E2068">
        <v>336</v>
      </c>
      <c r="F2068">
        <v>180</v>
      </c>
      <c r="G2068">
        <v>10</v>
      </c>
      <c r="H2068">
        <v>4</v>
      </c>
      <c r="I2068">
        <v>328</v>
      </c>
      <c r="J2068">
        <v>6</v>
      </c>
      <c r="K2068">
        <v>291</v>
      </c>
      <c r="L2068">
        <v>1.83E-23</v>
      </c>
      <c r="M2068">
        <v>98.6</v>
      </c>
      <c r="N2068">
        <v>292</v>
      </c>
      <c r="O2068">
        <v>115.068</v>
      </c>
      <c r="P2068">
        <v>101</v>
      </c>
      <c r="Q2068">
        <v>4247</v>
      </c>
      <c r="R2068" t="s">
        <v>21356</v>
      </c>
    </row>
    <row r="2069" spans="1:18" x14ac:dyDescent="0.35">
      <c r="A2069" t="s">
        <v>19015</v>
      </c>
      <c r="B2069" t="s">
        <v>17584</v>
      </c>
      <c r="C2069" t="s">
        <v>17585</v>
      </c>
      <c r="D2069">
        <v>40.462000000000003</v>
      </c>
      <c r="E2069">
        <v>173</v>
      </c>
      <c r="F2069">
        <v>98</v>
      </c>
      <c r="G2069">
        <v>3</v>
      </c>
      <c r="H2069">
        <v>4</v>
      </c>
      <c r="I2069">
        <v>174</v>
      </c>
      <c r="J2069">
        <v>13</v>
      </c>
      <c r="K2069">
        <v>182</v>
      </c>
      <c r="L2069">
        <v>8.8699999999999994E-33</v>
      </c>
      <c r="M2069">
        <v>115</v>
      </c>
      <c r="N2069">
        <v>182</v>
      </c>
      <c r="O2069">
        <v>95.054900000000004</v>
      </c>
      <c r="P2069">
        <v>95.054900000000004</v>
      </c>
      <c r="Q2069">
        <v>840</v>
      </c>
      <c r="R2069" t="s">
        <v>17585</v>
      </c>
    </row>
    <row r="2070" spans="1:18" x14ac:dyDescent="0.35">
      <c r="A2070" t="s">
        <v>19016</v>
      </c>
      <c r="B2070" t="s">
        <v>17584</v>
      </c>
      <c r="C2070" t="s">
        <v>17585</v>
      </c>
      <c r="D2070">
        <v>45.652000000000001</v>
      </c>
      <c r="E2070">
        <v>184</v>
      </c>
      <c r="F2070">
        <v>93</v>
      </c>
      <c r="G2070">
        <v>3</v>
      </c>
      <c r="H2070">
        <v>5</v>
      </c>
      <c r="I2070">
        <v>183</v>
      </c>
      <c r="J2070">
        <v>1</v>
      </c>
      <c r="K2070">
        <v>182</v>
      </c>
      <c r="L2070">
        <v>6.3300000000000001E-50</v>
      </c>
      <c r="M2070">
        <v>159</v>
      </c>
      <c r="N2070">
        <v>182</v>
      </c>
      <c r="O2070">
        <v>101.099</v>
      </c>
      <c r="P2070">
        <v>101</v>
      </c>
      <c r="Q2070">
        <v>2729</v>
      </c>
      <c r="R2070" t="s">
        <v>17585</v>
      </c>
    </row>
    <row r="2071" spans="1:18" x14ac:dyDescent="0.35">
      <c r="A2071" t="s">
        <v>19017</v>
      </c>
      <c r="B2071" t="s">
        <v>17584</v>
      </c>
      <c r="C2071" t="s">
        <v>17585</v>
      </c>
      <c r="D2071">
        <v>42.856999999999999</v>
      </c>
      <c r="E2071">
        <v>182</v>
      </c>
      <c r="F2071">
        <v>95</v>
      </c>
      <c r="G2071">
        <v>6</v>
      </c>
      <c r="H2071">
        <v>10</v>
      </c>
      <c r="I2071">
        <v>188</v>
      </c>
      <c r="J2071">
        <v>6</v>
      </c>
      <c r="K2071">
        <v>181</v>
      </c>
      <c r="L2071">
        <v>2.2799999999999999E-33</v>
      </c>
      <c r="M2071">
        <v>117</v>
      </c>
      <c r="N2071">
        <v>182</v>
      </c>
      <c r="O2071">
        <v>100</v>
      </c>
      <c r="P2071">
        <v>100</v>
      </c>
      <c r="Q2071">
        <v>2795</v>
      </c>
      <c r="R2071" t="s">
        <v>17585</v>
      </c>
    </row>
    <row r="2072" spans="1:18" x14ac:dyDescent="0.35">
      <c r="A2072" t="s">
        <v>19076</v>
      </c>
      <c r="B2072" t="s">
        <v>17584</v>
      </c>
      <c r="C2072" t="s">
        <v>17585</v>
      </c>
      <c r="D2072">
        <v>24.064</v>
      </c>
      <c r="E2072">
        <v>187</v>
      </c>
      <c r="F2072">
        <v>100</v>
      </c>
      <c r="G2072">
        <v>7</v>
      </c>
      <c r="H2072">
        <v>10</v>
      </c>
      <c r="I2072">
        <v>176</v>
      </c>
      <c r="J2072">
        <v>18</v>
      </c>
      <c r="K2072">
        <v>182</v>
      </c>
      <c r="L2072">
        <v>4.0000000000000001E-3</v>
      </c>
      <c r="M2072">
        <v>37</v>
      </c>
      <c r="N2072">
        <v>182</v>
      </c>
      <c r="O2072">
        <v>102.747</v>
      </c>
      <c r="P2072">
        <v>101</v>
      </c>
      <c r="Q2072">
        <v>3324</v>
      </c>
      <c r="R2072" t="s">
        <v>17585</v>
      </c>
    </row>
    <row r="2073" spans="1:18" x14ac:dyDescent="0.35">
      <c r="A2073" t="s">
        <v>18928</v>
      </c>
      <c r="B2073" t="s">
        <v>21357</v>
      </c>
      <c r="C2073" t="s">
        <v>21358</v>
      </c>
      <c r="D2073">
        <v>52.414000000000001</v>
      </c>
      <c r="E2073">
        <v>145</v>
      </c>
      <c r="F2073">
        <v>69</v>
      </c>
      <c r="G2073">
        <v>0</v>
      </c>
      <c r="H2073">
        <v>20</v>
      </c>
      <c r="I2073">
        <v>164</v>
      </c>
      <c r="J2073">
        <v>3</v>
      </c>
      <c r="K2073">
        <v>147</v>
      </c>
      <c r="L2073">
        <v>5.7799999999999994E-48</v>
      </c>
      <c r="M2073">
        <v>154</v>
      </c>
      <c r="N2073">
        <v>175</v>
      </c>
      <c r="O2073">
        <v>82.857100000000003</v>
      </c>
      <c r="P2073">
        <v>82.857100000000003</v>
      </c>
      <c r="Q2073">
        <v>3955</v>
      </c>
      <c r="R2073" t="s">
        <v>21358</v>
      </c>
    </row>
    <row r="2074" spans="1:18" x14ac:dyDescent="0.35">
      <c r="A2074" t="s">
        <v>18917</v>
      </c>
      <c r="B2074" t="s">
        <v>15841</v>
      </c>
      <c r="C2074" t="s">
        <v>21359</v>
      </c>
      <c r="D2074">
        <v>24.527999999999999</v>
      </c>
      <c r="E2074">
        <v>212</v>
      </c>
      <c r="F2074">
        <v>142</v>
      </c>
      <c r="G2074">
        <v>4</v>
      </c>
      <c r="H2074">
        <v>133</v>
      </c>
      <c r="I2074">
        <v>334</v>
      </c>
      <c r="J2074">
        <v>4</v>
      </c>
      <c r="K2074">
        <v>207</v>
      </c>
      <c r="L2074">
        <v>1.63E-4</v>
      </c>
      <c r="M2074">
        <v>43.5</v>
      </c>
      <c r="N2074">
        <v>255</v>
      </c>
      <c r="O2074">
        <v>83.137299999999996</v>
      </c>
      <c r="P2074">
        <v>83.137299999999996</v>
      </c>
      <c r="Q2074">
        <v>5776</v>
      </c>
      <c r="R2074" t="s">
        <v>21359</v>
      </c>
    </row>
    <row r="2075" spans="1:18" x14ac:dyDescent="0.35">
      <c r="A2075" t="s">
        <v>18917</v>
      </c>
      <c r="B2075" t="s">
        <v>15720</v>
      </c>
      <c r="C2075" t="s">
        <v>15721</v>
      </c>
      <c r="D2075">
        <v>27.273</v>
      </c>
      <c r="E2075">
        <v>209</v>
      </c>
      <c r="F2075">
        <v>114</v>
      </c>
      <c r="G2075">
        <v>8</v>
      </c>
      <c r="H2075">
        <v>134</v>
      </c>
      <c r="I2075">
        <v>322</v>
      </c>
      <c r="J2075">
        <v>5</v>
      </c>
      <c r="K2075">
        <v>195</v>
      </c>
      <c r="L2075">
        <v>7.4900000000000005E-7</v>
      </c>
      <c r="M2075">
        <v>50.4</v>
      </c>
      <c r="N2075">
        <v>255</v>
      </c>
      <c r="O2075">
        <v>81.960800000000006</v>
      </c>
      <c r="P2075">
        <v>81.960800000000006</v>
      </c>
      <c r="Q2075">
        <v>5594</v>
      </c>
      <c r="R2075" t="s">
        <v>15721</v>
      </c>
    </row>
    <row r="2076" spans="1:18" x14ac:dyDescent="0.35">
      <c r="A2076" t="s">
        <v>18935</v>
      </c>
      <c r="B2076" t="s">
        <v>21360</v>
      </c>
      <c r="C2076" t="s">
        <v>21361</v>
      </c>
      <c r="D2076">
        <v>46.061</v>
      </c>
      <c r="E2076">
        <v>165</v>
      </c>
      <c r="F2076">
        <v>84</v>
      </c>
      <c r="G2076">
        <v>1</v>
      </c>
      <c r="H2076">
        <v>8</v>
      </c>
      <c r="I2076">
        <v>167</v>
      </c>
      <c r="J2076">
        <v>11</v>
      </c>
      <c r="K2076">
        <v>175</v>
      </c>
      <c r="L2076">
        <v>3.6199999999999999E-54</v>
      </c>
      <c r="M2076">
        <v>170</v>
      </c>
      <c r="N2076">
        <v>189</v>
      </c>
      <c r="O2076">
        <v>87.301599999999993</v>
      </c>
      <c r="P2076">
        <v>87.301599999999993</v>
      </c>
      <c r="Q2076">
        <v>2337</v>
      </c>
      <c r="R2076" t="s">
        <v>21361</v>
      </c>
    </row>
    <row r="2077" spans="1:18" x14ac:dyDescent="0.35">
      <c r="A2077" t="s">
        <v>18920</v>
      </c>
      <c r="B2077" t="s">
        <v>21362</v>
      </c>
      <c r="C2077" t="s">
        <v>21363</v>
      </c>
      <c r="D2077">
        <v>39.423000000000002</v>
      </c>
      <c r="E2077">
        <v>104</v>
      </c>
      <c r="F2077">
        <v>62</v>
      </c>
      <c r="G2077">
        <v>1</v>
      </c>
      <c r="H2077">
        <v>9</v>
      </c>
      <c r="I2077">
        <v>111</v>
      </c>
      <c r="J2077">
        <v>19</v>
      </c>
      <c r="K2077">
        <v>122</v>
      </c>
      <c r="L2077">
        <v>1.5399999999999999E-14</v>
      </c>
      <c r="M2077">
        <v>69.7</v>
      </c>
      <c r="N2077">
        <v>124</v>
      </c>
      <c r="O2077">
        <v>83.870999999999995</v>
      </c>
      <c r="P2077">
        <v>83.870999999999995</v>
      </c>
      <c r="Q2077">
        <v>5131</v>
      </c>
      <c r="R2077" t="s">
        <v>21363</v>
      </c>
    </row>
    <row r="2078" spans="1:18" x14ac:dyDescent="0.35">
      <c r="A2078" t="s">
        <v>19010</v>
      </c>
      <c r="B2078" t="s">
        <v>16512</v>
      </c>
      <c r="C2078" t="s">
        <v>21364</v>
      </c>
      <c r="D2078">
        <v>26.274999999999999</v>
      </c>
      <c r="E2078">
        <v>255</v>
      </c>
      <c r="F2078">
        <v>160</v>
      </c>
      <c r="G2078">
        <v>9</v>
      </c>
      <c r="H2078">
        <v>16</v>
      </c>
      <c r="I2078">
        <v>258</v>
      </c>
      <c r="J2078">
        <v>8</v>
      </c>
      <c r="K2078">
        <v>246</v>
      </c>
      <c r="L2078">
        <v>2E-3</v>
      </c>
      <c r="M2078">
        <v>38.9</v>
      </c>
      <c r="N2078">
        <v>256</v>
      </c>
      <c r="O2078">
        <v>99.609399999999994</v>
      </c>
      <c r="P2078">
        <v>99.609399999999994</v>
      </c>
      <c r="Q2078">
        <v>323</v>
      </c>
      <c r="R2078" t="s">
        <v>21364</v>
      </c>
    </row>
    <row r="2079" spans="1:18" x14ac:dyDescent="0.35">
      <c r="A2079" t="s">
        <v>18943</v>
      </c>
      <c r="B2079" t="s">
        <v>16512</v>
      </c>
      <c r="C2079" t="s">
        <v>21364</v>
      </c>
      <c r="D2079">
        <v>24.065999999999999</v>
      </c>
      <c r="E2079">
        <v>241</v>
      </c>
      <c r="F2079">
        <v>152</v>
      </c>
      <c r="G2079">
        <v>6</v>
      </c>
      <c r="H2079">
        <v>30</v>
      </c>
      <c r="I2079">
        <v>249</v>
      </c>
      <c r="J2079">
        <v>3</v>
      </c>
      <c r="K2079">
        <v>233</v>
      </c>
      <c r="L2079">
        <v>1.06E-5</v>
      </c>
      <c r="M2079">
        <v>46.2</v>
      </c>
      <c r="N2079">
        <v>256</v>
      </c>
      <c r="O2079">
        <v>94.140600000000006</v>
      </c>
      <c r="P2079">
        <v>94.140600000000006</v>
      </c>
      <c r="Q2079">
        <v>1253</v>
      </c>
      <c r="R2079" t="s">
        <v>21364</v>
      </c>
    </row>
    <row r="2080" spans="1:18" x14ac:dyDescent="0.35">
      <c r="A2080" t="s">
        <v>18940</v>
      </c>
      <c r="B2080" t="s">
        <v>21365</v>
      </c>
      <c r="C2080" t="s">
        <v>21366</v>
      </c>
      <c r="D2080">
        <v>27.888999999999999</v>
      </c>
      <c r="E2080">
        <v>796</v>
      </c>
      <c r="F2080">
        <v>494</v>
      </c>
      <c r="G2080">
        <v>22</v>
      </c>
      <c r="H2080">
        <v>4</v>
      </c>
      <c r="I2080">
        <v>740</v>
      </c>
      <c r="J2080">
        <v>12</v>
      </c>
      <c r="K2080">
        <v>786</v>
      </c>
      <c r="L2080">
        <v>6.0800000000000001E-61</v>
      </c>
      <c r="M2080">
        <v>219</v>
      </c>
      <c r="N2080">
        <v>799</v>
      </c>
      <c r="O2080">
        <v>99.624499999999998</v>
      </c>
      <c r="P2080">
        <v>99.624499999999998</v>
      </c>
      <c r="Q2080">
        <v>4845</v>
      </c>
      <c r="R2080" t="s">
        <v>21366</v>
      </c>
    </row>
    <row r="2081" spans="1:18" x14ac:dyDescent="0.35">
      <c r="A2081" t="s">
        <v>18932</v>
      </c>
      <c r="B2081" t="s">
        <v>20133</v>
      </c>
      <c r="C2081" t="s">
        <v>21367</v>
      </c>
      <c r="D2081">
        <v>28.308</v>
      </c>
      <c r="E2081">
        <v>325</v>
      </c>
      <c r="F2081">
        <v>181</v>
      </c>
      <c r="G2081">
        <v>6</v>
      </c>
      <c r="H2081">
        <v>4</v>
      </c>
      <c r="I2081">
        <v>325</v>
      </c>
      <c r="J2081">
        <v>6</v>
      </c>
      <c r="K2081">
        <v>281</v>
      </c>
      <c r="L2081">
        <v>4.4900000000000001E-24</v>
      </c>
      <c r="M2081">
        <v>100</v>
      </c>
      <c r="N2081">
        <v>285</v>
      </c>
      <c r="O2081">
        <v>114.035</v>
      </c>
      <c r="P2081">
        <v>101</v>
      </c>
      <c r="Q2081">
        <v>4221</v>
      </c>
      <c r="R2081" t="s">
        <v>21367</v>
      </c>
    </row>
    <row r="2082" spans="1:18" x14ac:dyDescent="0.35">
      <c r="A2082" t="s">
        <v>18932</v>
      </c>
      <c r="B2082" t="s">
        <v>21368</v>
      </c>
      <c r="C2082" t="s">
        <v>21369</v>
      </c>
      <c r="D2082">
        <v>27.242999999999999</v>
      </c>
      <c r="E2082">
        <v>301</v>
      </c>
      <c r="F2082">
        <v>160</v>
      </c>
      <c r="G2082">
        <v>9</v>
      </c>
      <c r="H2082">
        <v>4</v>
      </c>
      <c r="I2082">
        <v>299</v>
      </c>
      <c r="J2082">
        <v>6</v>
      </c>
      <c r="K2082">
        <v>252</v>
      </c>
      <c r="L2082">
        <v>1.04E-23</v>
      </c>
      <c r="M2082">
        <v>99</v>
      </c>
      <c r="N2082">
        <v>283</v>
      </c>
      <c r="O2082">
        <v>106.36</v>
      </c>
      <c r="P2082">
        <v>101</v>
      </c>
      <c r="Q2082">
        <v>4237</v>
      </c>
      <c r="R2082" t="s">
        <v>21369</v>
      </c>
    </row>
    <row r="2083" spans="1:18" x14ac:dyDescent="0.35">
      <c r="A2083" t="s">
        <v>19016</v>
      </c>
      <c r="B2083" t="s">
        <v>16246</v>
      </c>
      <c r="C2083" t="s">
        <v>16247</v>
      </c>
      <c r="D2083">
        <v>23.762</v>
      </c>
      <c r="E2083">
        <v>101</v>
      </c>
      <c r="F2083">
        <v>71</v>
      </c>
      <c r="G2083">
        <v>4</v>
      </c>
      <c r="H2083">
        <v>42</v>
      </c>
      <c r="I2083">
        <v>139</v>
      </c>
      <c r="J2083">
        <v>9</v>
      </c>
      <c r="K2083">
        <v>106</v>
      </c>
      <c r="L2083">
        <v>4.0000000000000001E-3</v>
      </c>
      <c r="M2083">
        <v>36.6</v>
      </c>
      <c r="N2083">
        <v>151</v>
      </c>
      <c r="O2083">
        <v>66.8874</v>
      </c>
      <c r="P2083">
        <v>66.8874</v>
      </c>
      <c r="Q2083">
        <v>2767</v>
      </c>
      <c r="R2083" t="s">
        <v>16247</v>
      </c>
    </row>
    <row r="2084" spans="1:18" x14ac:dyDescent="0.35">
      <c r="A2084" t="s">
        <v>19017</v>
      </c>
      <c r="B2084" t="s">
        <v>16246</v>
      </c>
      <c r="C2084" t="s">
        <v>16247</v>
      </c>
      <c r="D2084">
        <v>24.545000000000002</v>
      </c>
      <c r="E2084">
        <v>110</v>
      </c>
      <c r="F2084">
        <v>75</v>
      </c>
      <c r="G2084">
        <v>5</v>
      </c>
      <c r="H2084">
        <v>47</v>
      </c>
      <c r="I2084">
        <v>153</v>
      </c>
      <c r="J2084">
        <v>10</v>
      </c>
      <c r="K2084">
        <v>114</v>
      </c>
      <c r="L2084">
        <v>1</v>
      </c>
      <c r="M2084">
        <v>29.6</v>
      </c>
      <c r="N2084">
        <v>151</v>
      </c>
      <c r="O2084">
        <v>72.847700000000003</v>
      </c>
      <c r="P2084">
        <v>72.847700000000003</v>
      </c>
      <c r="Q2084">
        <v>2854</v>
      </c>
      <c r="R2084" t="s">
        <v>16247</v>
      </c>
    </row>
    <row r="2085" spans="1:18" x14ac:dyDescent="0.35">
      <c r="A2085" t="s">
        <v>18978</v>
      </c>
      <c r="B2085" t="s">
        <v>16459</v>
      </c>
      <c r="C2085" t="s">
        <v>17172</v>
      </c>
      <c r="D2085">
        <v>27.2</v>
      </c>
      <c r="E2085">
        <v>250</v>
      </c>
      <c r="F2085">
        <v>162</v>
      </c>
      <c r="G2085">
        <v>10</v>
      </c>
      <c r="H2085">
        <v>362</v>
      </c>
      <c r="I2085">
        <v>608</v>
      </c>
      <c r="J2085">
        <v>4</v>
      </c>
      <c r="K2085">
        <v>236</v>
      </c>
      <c r="L2085">
        <v>5.38E-9</v>
      </c>
      <c r="M2085">
        <v>58.9</v>
      </c>
      <c r="N2085">
        <v>261</v>
      </c>
      <c r="O2085">
        <v>95.785399999999996</v>
      </c>
      <c r="P2085">
        <v>95.785399999999996</v>
      </c>
      <c r="Q2085">
        <v>185</v>
      </c>
      <c r="R2085" t="s">
        <v>17172</v>
      </c>
    </row>
    <row r="2086" spans="1:18" x14ac:dyDescent="0.35">
      <c r="A2086" t="s">
        <v>18946</v>
      </c>
      <c r="B2086" t="s">
        <v>15607</v>
      </c>
      <c r="C2086" t="s">
        <v>15608</v>
      </c>
      <c r="D2086">
        <v>21.898</v>
      </c>
      <c r="E2086">
        <v>274</v>
      </c>
      <c r="F2086">
        <v>166</v>
      </c>
      <c r="G2086">
        <v>10</v>
      </c>
      <c r="H2086">
        <v>4</v>
      </c>
      <c r="I2086">
        <v>245</v>
      </c>
      <c r="J2086">
        <v>3</v>
      </c>
      <c r="K2086">
        <v>260</v>
      </c>
      <c r="L2086">
        <v>6.7900000000000002E-6</v>
      </c>
      <c r="M2086">
        <v>46.6</v>
      </c>
      <c r="N2086">
        <v>262</v>
      </c>
      <c r="O2086">
        <v>104.58</v>
      </c>
      <c r="P2086">
        <v>101</v>
      </c>
      <c r="Q2086">
        <v>580</v>
      </c>
      <c r="R2086" t="s">
        <v>15608</v>
      </c>
    </row>
    <row r="2087" spans="1:18" x14ac:dyDescent="0.35">
      <c r="A2087" t="s">
        <v>18932</v>
      </c>
      <c r="B2087" t="s">
        <v>21370</v>
      </c>
      <c r="C2087" t="s">
        <v>21371</v>
      </c>
      <c r="D2087">
        <v>28.92</v>
      </c>
      <c r="E2087">
        <v>287</v>
      </c>
      <c r="F2087">
        <v>154</v>
      </c>
      <c r="G2087">
        <v>4</v>
      </c>
      <c r="H2087">
        <v>1</v>
      </c>
      <c r="I2087">
        <v>285</v>
      </c>
      <c r="J2087">
        <v>1</v>
      </c>
      <c r="K2087">
        <v>239</v>
      </c>
      <c r="L2087">
        <v>6.2300000000000004E-24</v>
      </c>
      <c r="M2087">
        <v>99.8</v>
      </c>
      <c r="N2087">
        <v>287</v>
      </c>
      <c r="O2087">
        <v>100</v>
      </c>
      <c r="P2087">
        <v>100</v>
      </c>
      <c r="Q2087">
        <v>4227</v>
      </c>
      <c r="R2087" t="s">
        <v>21371</v>
      </c>
    </row>
    <row r="2088" spans="1:18" x14ac:dyDescent="0.35">
      <c r="A2088" t="s">
        <v>18932</v>
      </c>
      <c r="B2088" t="s">
        <v>19994</v>
      </c>
      <c r="C2088" t="s">
        <v>21372</v>
      </c>
      <c r="D2088">
        <v>46.451999999999998</v>
      </c>
      <c r="E2088">
        <v>310</v>
      </c>
      <c r="F2088">
        <v>158</v>
      </c>
      <c r="G2088">
        <v>1</v>
      </c>
      <c r="H2088">
        <v>24</v>
      </c>
      <c r="I2088">
        <v>325</v>
      </c>
      <c r="J2088">
        <v>25</v>
      </c>
      <c r="K2088">
        <v>334</v>
      </c>
      <c r="L2088">
        <v>1.0600000000000001E-80</v>
      </c>
      <c r="M2088">
        <v>249</v>
      </c>
      <c r="N2088">
        <v>338</v>
      </c>
      <c r="O2088">
        <v>91.715999999999994</v>
      </c>
      <c r="P2088">
        <v>91.715999999999994</v>
      </c>
      <c r="Q2088">
        <v>4088</v>
      </c>
      <c r="R2088" t="s">
        <v>21372</v>
      </c>
    </row>
    <row r="2089" spans="1:18" x14ac:dyDescent="0.35">
      <c r="A2089" t="s">
        <v>18943</v>
      </c>
      <c r="B2089" t="s">
        <v>18672</v>
      </c>
      <c r="C2089" t="s">
        <v>18673</v>
      </c>
      <c r="D2089">
        <v>28.143999999999998</v>
      </c>
      <c r="E2089">
        <v>167</v>
      </c>
      <c r="F2089">
        <v>77</v>
      </c>
      <c r="G2089">
        <v>7</v>
      </c>
      <c r="H2089">
        <v>30</v>
      </c>
      <c r="I2089">
        <v>169</v>
      </c>
      <c r="J2089">
        <v>3</v>
      </c>
      <c r="K2089">
        <v>153</v>
      </c>
      <c r="L2089">
        <v>5.0300000000000001E-6</v>
      </c>
      <c r="M2089">
        <v>47.4</v>
      </c>
      <c r="N2089">
        <v>257</v>
      </c>
      <c r="O2089">
        <v>64.980500000000006</v>
      </c>
      <c r="P2089">
        <v>64.980500000000006</v>
      </c>
      <c r="Q2089">
        <v>1221</v>
      </c>
      <c r="R2089" t="s">
        <v>18673</v>
      </c>
    </row>
    <row r="2090" spans="1:18" x14ac:dyDescent="0.35">
      <c r="A2090" t="s">
        <v>18917</v>
      </c>
      <c r="B2090" t="s">
        <v>18672</v>
      </c>
      <c r="C2090" t="s">
        <v>18673</v>
      </c>
      <c r="D2090">
        <v>25</v>
      </c>
      <c r="E2090">
        <v>184</v>
      </c>
      <c r="F2090">
        <v>121</v>
      </c>
      <c r="G2090">
        <v>5</v>
      </c>
      <c r="H2090">
        <v>137</v>
      </c>
      <c r="I2090">
        <v>309</v>
      </c>
      <c r="J2090">
        <v>8</v>
      </c>
      <c r="K2090">
        <v>185</v>
      </c>
      <c r="L2090">
        <v>2.51E-5</v>
      </c>
      <c r="M2090">
        <v>45.8</v>
      </c>
      <c r="N2090">
        <v>257</v>
      </c>
      <c r="O2090">
        <v>71.595299999999995</v>
      </c>
      <c r="P2090">
        <v>71.595299999999995</v>
      </c>
      <c r="Q2090">
        <v>5694</v>
      </c>
      <c r="R2090" t="s">
        <v>18673</v>
      </c>
    </row>
    <row r="2091" spans="1:18" x14ac:dyDescent="0.35">
      <c r="A2091" t="s">
        <v>18928</v>
      </c>
      <c r="B2091" t="s">
        <v>20732</v>
      </c>
      <c r="C2091" t="s">
        <v>21373</v>
      </c>
      <c r="D2091">
        <v>70.778999999999996</v>
      </c>
      <c r="E2091">
        <v>154</v>
      </c>
      <c r="F2091">
        <v>45</v>
      </c>
      <c r="G2091">
        <v>0</v>
      </c>
      <c r="H2091">
        <v>15</v>
      </c>
      <c r="I2091">
        <v>168</v>
      </c>
      <c r="J2091">
        <v>16</v>
      </c>
      <c r="K2091">
        <v>169</v>
      </c>
      <c r="L2091">
        <v>5.6500000000000002E-80</v>
      </c>
      <c r="M2091">
        <v>235</v>
      </c>
      <c r="N2091">
        <v>176</v>
      </c>
      <c r="O2091">
        <v>87.5</v>
      </c>
      <c r="P2091">
        <v>87.5</v>
      </c>
      <c r="Q2091">
        <v>3483</v>
      </c>
      <c r="R2091" t="s">
        <v>21373</v>
      </c>
    </row>
    <row r="2092" spans="1:18" x14ac:dyDescent="0.35">
      <c r="A2092" t="s">
        <v>18947</v>
      </c>
      <c r="B2092" t="s">
        <v>15455</v>
      </c>
      <c r="C2092" t="s">
        <v>15456</v>
      </c>
      <c r="D2092">
        <v>25.300999999999998</v>
      </c>
      <c r="E2092">
        <v>249</v>
      </c>
      <c r="F2092">
        <v>141</v>
      </c>
      <c r="G2092">
        <v>12</v>
      </c>
      <c r="H2092">
        <v>46</v>
      </c>
      <c r="I2092">
        <v>271</v>
      </c>
      <c r="J2092">
        <v>8</v>
      </c>
      <c r="K2092">
        <v>234</v>
      </c>
      <c r="L2092">
        <v>4.4799999999999998E-5</v>
      </c>
      <c r="M2092">
        <v>44.7</v>
      </c>
      <c r="N2092">
        <v>257</v>
      </c>
      <c r="O2092">
        <v>96.887200000000007</v>
      </c>
      <c r="P2092">
        <v>96.887200000000007</v>
      </c>
      <c r="Q2092">
        <v>1031</v>
      </c>
      <c r="R2092" t="s">
        <v>15456</v>
      </c>
    </row>
    <row r="2093" spans="1:18" x14ac:dyDescent="0.35">
      <c r="A2093" t="s">
        <v>18920</v>
      </c>
      <c r="B2093" t="s">
        <v>21374</v>
      </c>
      <c r="C2093" t="s">
        <v>21375</v>
      </c>
      <c r="D2093">
        <v>33.332999999999998</v>
      </c>
      <c r="E2093">
        <v>171</v>
      </c>
      <c r="F2093">
        <v>101</v>
      </c>
      <c r="G2093">
        <v>3</v>
      </c>
      <c r="H2093">
        <v>170</v>
      </c>
      <c r="I2093">
        <v>337</v>
      </c>
      <c r="J2093">
        <v>110</v>
      </c>
      <c r="K2093">
        <v>270</v>
      </c>
      <c r="L2093">
        <v>3.5100000000000002E-12</v>
      </c>
      <c r="M2093">
        <v>66.2</v>
      </c>
      <c r="N2093">
        <v>271</v>
      </c>
      <c r="O2093">
        <v>63.099600000000002</v>
      </c>
      <c r="P2093">
        <v>63.099600000000002</v>
      </c>
      <c r="Q2093">
        <v>5143</v>
      </c>
      <c r="R2093" t="s">
        <v>21375</v>
      </c>
    </row>
    <row r="2094" spans="1:18" x14ac:dyDescent="0.35">
      <c r="A2094" t="s">
        <v>21376</v>
      </c>
      <c r="B2094" t="s">
        <v>15217</v>
      </c>
      <c r="C2094" t="s">
        <v>21377</v>
      </c>
      <c r="D2094">
        <v>31.132000000000001</v>
      </c>
      <c r="E2094">
        <v>106</v>
      </c>
      <c r="F2094">
        <v>53</v>
      </c>
      <c r="G2094">
        <v>5</v>
      </c>
      <c r="H2094">
        <v>317</v>
      </c>
      <c r="I2094">
        <v>418</v>
      </c>
      <c r="J2094">
        <v>8</v>
      </c>
      <c r="K2094">
        <v>97</v>
      </c>
      <c r="L2094">
        <v>0.33</v>
      </c>
      <c r="M2094">
        <v>33.5</v>
      </c>
      <c r="N2094">
        <v>174</v>
      </c>
      <c r="O2094">
        <v>60.919499999999999</v>
      </c>
      <c r="P2094">
        <v>60.919499999999999</v>
      </c>
      <c r="Q2094">
        <v>1703</v>
      </c>
      <c r="R2094" t="s">
        <v>21377</v>
      </c>
    </row>
    <row r="2095" spans="1:18" x14ac:dyDescent="0.35">
      <c r="A2095" t="s">
        <v>19015</v>
      </c>
      <c r="B2095" t="s">
        <v>18235</v>
      </c>
      <c r="C2095" t="s">
        <v>18265</v>
      </c>
      <c r="D2095">
        <v>44.872</v>
      </c>
      <c r="E2095">
        <v>156</v>
      </c>
      <c r="F2095">
        <v>83</v>
      </c>
      <c r="G2095">
        <v>2</v>
      </c>
      <c r="H2095">
        <v>19</v>
      </c>
      <c r="I2095">
        <v>174</v>
      </c>
      <c r="J2095">
        <v>23</v>
      </c>
      <c r="K2095">
        <v>175</v>
      </c>
      <c r="L2095">
        <v>3.11E-38</v>
      </c>
      <c r="M2095">
        <v>129</v>
      </c>
      <c r="N2095">
        <v>175</v>
      </c>
      <c r="O2095">
        <v>89.142899999999997</v>
      </c>
      <c r="P2095">
        <v>89.142899999999997</v>
      </c>
      <c r="Q2095">
        <v>835</v>
      </c>
      <c r="R2095" t="s">
        <v>18265</v>
      </c>
    </row>
    <row r="2096" spans="1:18" x14ac:dyDescent="0.35">
      <c r="A2096" t="s">
        <v>19016</v>
      </c>
      <c r="B2096" t="s">
        <v>18235</v>
      </c>
      <c r="C2096" t="s">
        <v>18265</v>
      </c>
      <c r="D2096">
        <v>47.741999999999997</v>
      </c>
      <c r="E2096">
        <v>155</v>
      </c>
      <c r="F2096">
        <v>78</v>
      </c>
      <c r="G2096">
        <v>2</v>
      </c>
      <c r="H2096">
        <v>30</v>
      </c>
      <c r="I2096">
        <v>183</v>
      </c>
      <c r="J2096">
        <v>23</v>
      </c>
      <c r="K2096">
        <v>175</v>
      </c>
      <c r="L2096">
        <v>7.0200000000000005E-46</v>
      </c>
      <c r="M2096">
        <v>149</v>
      </c>
      <c r="N2096">
        <v>175</v>
      </c>
      <c r="O2096">
        <v>88.571399999999997</v>
      </c>
      <c r="P2096">
        <v>88.571399999999997</v>
      </c>
      <c r="Q2096">
        <v>2733</v>
      </c>
      <c r="R2096" t="s">
        <v>18265</v>
      </c>
    </row>
    <row r="2097" spans="1:18" x14ac:dyDescent="0.35">
      <c r="A2097" t="s">
        <v>19017</v>
      </c>
      <c r="B2097" t="s">
        <v>18235</v>
      </c>
      <c r="C2097" t="s">
        <v>18265</v>
      </c>
      <c r="D2097">
        <v>43.948999999999998</v>
      </c>
      <c r="E2097">
        <v>157</v>
      </c>
      <c r="F2097">
        <v>81</v>
      </c>
      <c r="G2097">
        <v>5</v>
      </c>
      <c r="H2097">
        <v>34</v>
      </c>
      <c r="I2097">
        <v>188</v>
      </c>
      <c r="J2097">
        <v>23</v>
      </c>
      <c r="K2097">
        <v>174</v>
      </c>
      <c r="L2097">
        <v>2.5999999999999999E-30</v>
      </c>
      <c r="M2097">
        <v>109</v>
      </c>
      <c r="N2097">
        <v>175</v>
      </c>
      <c r="O2097">
        <v>89.714299999999994</v>
      </c>
      <c r="P2097">
        <v>89.714299999999994</v>
      </c>
      <c r="Q2097">
        <v>2797</v>
      </c>
      <c r="R2097" t="s">
        <v>18265</v>
      </c>
    </row>
    <row r="2098" spans="1:18" x14ac:dyDescent="0.35">
      <c r="A2098" t="s">
        <v>18932</v>
      </c>
      <c r="B2098" t="s">
        <v>21378</v>
      </c>
      <c r="C2098" t="s">
        <v>21379</v>
      </c>
      <c r="D2098">
        <v>27.893000000000001</v>
      </c>
      <c r="E2098">
        <v>337</v>
      </c>
      <c r="F2098">
        <v>184</v>
      </c>
      <c r="G2098">
        <v>10</v>
      </c>
      <c r="H2098">
        <v>4</v>
      </c>
      <c r="I2098">
        <v>333</v>
      </c>
      <c r="J2098">
        <v>7</v>
      </c>
      <c r="K2098">
        <v>291</v>
      </c>
      <c r="L2098">
        <v>3.9500000000000002E-21</v>
      </c>
      <c r="M2098">
        <v>92</v>
      </c>
      <c r="N2098">
        <v>292</v>
      </c>
      <c r="O2098">
        <v>115.411</v>
      </c>
      <c r="P2098">
        <v>101</v>
      </c>
      <c r="Q2098">
        <v>4383</v>
      </c>
      <c r="R2098" t="s">
        <v>21379</v>
      </c>
    </row>
    <row r="2099" spans="1:18" x14ac:dyDescent="0.35">
      <c r="A2099" t="s">
        <v>18932</v>
      </c>
      <c r="B2099" t="s">
        <v>21380</v>
      </c>
      <c r="C2099" t="s">
        <v>21381</v>
      </c>
      <c r="D2099">
        <v>27.829000000000001</v>
      </c>
      <c r="E2099">
        <v>327</v>
      </c>
      <c r="F2099">
        <v>182</v>
      </c>
      <c r="G2099">
        <v>8</v>
      </c>
      <c r="H2099">
        <v>4</v>
      </c>
      <c r="I2099">
        <v>324</v>
      </c>
      <c r="J2099">
        <v>6</v>
      </c>
      <c r="K2099">
        <v>284</v>
      </c>
      <c r="L2099">
        <v>3.4199999999999998E-21</v>
      </c>
      <c r="M2099">
        <v>92</v>
      </c>
      <c r="N2099">
        <v>288</v>
      </c>
      <c r="O2099">
        <v>113.542</v>
      </c>
      <c r="P2099">
        <v>101</v>
      </c>
      <c r="Q2099">
        <v>4378</v>
      </c>
      <c r="R2099" t="s">
        <v>21381</v>
      </c>
    </row>
    <row r="2100" spans="1:18" x14ac:dyDescent="0.35">
      <c r="A2100" t="s">
        <v>21376</v>
      </c>
      <c r="B2100" t="s">
        <v>21382</v>
      </c>
      <c r="C2100" t="s">
        <v>21383</v>
      </c>
      <c r="D2100">
        <v>31.132000000000001</v>
      </c>
      <c r="E2100">
        <v>106</v>
      </c>
      <c r="F2100">
        <v>53</v>
      </c>
      <c r="G2100">
        <v>5</v>
      </c>
      <c r="H2100">
        <v>317</v>
      </c>
      <c r="I2100">
        <v>418</v>
      </c>
      <c r="J2100">
        <v>8</v>
      </c>
      <c r="K2100">
        <v>97</v>
      </c>
      <c r="L2100">
        <v>0.4</v>
      </c>
      <c r="M2100">
        <v>33.1</v>
      </c>
      <c r="N2100">
        <v>174</v>
      </c>
      <c r="O2100">
        <v>60.919499999999999</v>
      </c>
      <c r="P2100">
        <v>60.919499999999999</v>
      </c>
      <c r="Q2100">
        <v>1704</v>
      </c>
      <c r="R2100" t="s">
        <v>21383</v>
      </c>
    </row>
    <row r="2101" spans="1:18" x14ac:dyDescent="0.35">
      <c r="A2101" t="s">
        <v>18943</v>
      </c>
      <c r="B2101" t="s">
        <v>19384</v>
      </c>
      <c r="C2101" t="s">
        <v>21384</v>
      </c>
      <c r="D2101">
        <v>23.81</v>
      </c>
      <c r="E2101">
        <v>231</v>
      </c>
      <c r="F2101">
        <v>145</v>
      </c>
      <c r="G2101">
        <v>7</v>
      </c>
      <c r="H2101">
        <v>30</v>
      </c>
      <c r="I2101">
        <v>239</v>
      </c>
      <c r="J2101">
        <v>3</v>
      </c>
      <c r="K2101">
        <v>223</v>
      </c>
      <c r="L2101">
        <v>4.57E-4</v>
      </c>
      <c r="M2101">
        <v>41.2</v>
      </c>
      <c r="N2101">
        <v>254</v>
      </c>
      <c r="O2101">
        <v>90.944900000000004</v>
      </c>
      <c r="P2101">
        <v>90.944900000000004</v>
      </c>
      <c r="Q2101">
        <v>1475</v>
      </c>
      <c r="R2101" t="s">
        <v>21384</v>
      </c>
    </row>
    <row r="2102" spans="1:18" x14ac:dyDescent="0.35">
      <c r="A2102" t="s">
        <v>19038</v>
      </c>
      <c r="B2102" t="s">
        <v>21385</v>
      </c>
      <c r="C2102" t="s">
        <v>21386</v>
      </c>
      <c r="D2102">
        <v>25.984000000000002</v>
      </c>
      <c r="E2102">
        <v>381</v>
      </c>
      <c r="F2102">
        <v>197</v>
      </c>
      <c r="G2102">
        <v>19</v>
      </c>
      <c r="H2102">
        <v>229</v>
      </c>
      <c r="I2102">
        <v>538</v>
      </c>
      <c r="J2102">
        <v>235</v>
      </c>
      <c r="K2102">
        <v>601</v>
      </c>
      <c r="L2102">
        <v>1.5100000000000001E-11</v>
      </c>
      <c r="M2102">
        <v>67.400000000000006</v>
      </c>
      <c r="N2102">
        <v>625</v>
      </c>
      <c r="O2102">
        <v>60.96</v>
      </c>
      <c r="P2102">
        <v>60.96</v>
      </c>
      <c r="Q2102">
        <v>3038</v>
      </c>
      <c r="R2102" t="s">
        <v>21386</v>
      </c>
    </row>
    <row r="2103" spans="1:18" x14ac:dyDescent="0.35">
      <c r="A2103" t="s">
        <v>18940</v>
      </c>
      <c r="B2103" t="s">
        <v>21387</v>
      </c>
      <c r="C2103" t="s">
        <v>21388</v>
      </c>
      <c r="D2103">
        <v>27.082999999999998</v>
      </c>
      <c r="E2103">
        <v>768</v>
      </c>
      <c r="F2103">
        <v>505</v>
      </c>
      <c r="G2103">
        <v>20</v>
      </c>
      <c r="H2103">
        <v>8</v>
      </c>
      <c r="I2103">
        <v>740</v>
      </c>
      <c r="J2103">
        <v>4</v>
      </c>
      <c r="K2103">
        <v>751</v>
      </c>
      <c r="L2103">
        <v>2.3700000000000001E-66</v>
      </c>
      <c r="M2103">
        <v>234</v>
      </c>
      <c r="N2103">
        <v>758</v>
      </c>
      <c r="O2103">
        <v>101.319</v>
      </c>
      <c r="P2103">
        <v>101</v>
      </c>
      <c r="Q2103">
        <v>4805</v>
      </c>
      <c r="R2103" t="s">
        <v>21388</v>
      </c>
    </row>
    <row r="2104" spans="1:18" x14ac:dyDescent="0.35">
      <c r="A2104" t="s">
        <v>18932</v>
      </c>
      <c r="B2104" t="s">
        <v>18846</v>
      </c>
      <c r="C2104" t="s">
        <v>21389</v>
      </c>
      <c r="D2104">
        <v>29.276</v>
      </c>
      <c r="E2104">
        <v>304</v>
      </c>
      <c r="F2104">
        <v>162</v>
      </c>
      <c r="G2104">
        <v>8</v>
      </c>
      <c r="H2104">
        <v>1</v>
      </c>
      <c r="I2104">
        <v>300</v>
      </c>
      <c r="J2104">
        <v>1</v>
      </c>
      <c r="K2104">
        <v>255</v>
      </c>
      <c r="L2104">
        <v>3.1600000000000002E-22</v>
      </c>
      <c r="M2104">
        <v>95.1</v>
      </c>
      <c r="N2104">
        <v>297</v>
      </c>
      <c r="O2104">
        <v>102.357</v>
      </c>
      <c r="P2104">
        <v>101</v>
      </c>
      <c r="Q2104">
        <v>4309</v>
      </c>
      <c r="R2104" t="s">
        <v>21389</v>
      </c>
    </row>
    <row r="2105" spans="1:18" x14ac:dyDescent="0.35">
      <c r="A2105" t="s">
        <v>18935</v>
      </c>
      <c r="B2105" t="s">
        <v>21390</v>
      </c>
      <c r="C2105" t="s">
        <v>21391</v>
      </c>
      <c r="D2105">
        <v>37.887999999999998</v>
      </c>
      <c r="E2105">
        <v>161</v>
      </c>
      <c r="F2105">
        <v>88</v>
      </c>
      <c r="G2105">
        <v>4</v>
      </c>
      <c r="H2105">
        <v>1</v>
      </c>
      <c r="I2105">
        <v>161</v>
      </c>
      <c r="J2105">
        <v>1</v>
      </c>
      <c r="K2105">
        <v>149</v>
      </c>
      <c r="L2105">
        <v>3.85E-28</v>
      </c>
      <c r="M2105">
        <v>102</v>
      </c>
      <c r="N2105">
        <v>157</v>
      </c>
      <c r="O2105">
        <v>102.548</v>
      </c>
      <c r="P2105">
        <v>101</v>
      </c>
      <c r="Q2105">
        <v>2597</v>
      </c>
      <c r="R2105" t="s">
        <v>21391</v>
      </c>
    </row>
    <row r="2106" spans="1:18" x14ac:dyDescent="0.35">
      <c r="A2106" t="s">
        <v>18935</v>
      </c>
      <c r="B2106" t="s">
        <v>21392</v>
      </c>
      <c r="C2106" t="s">
        <v>21393</v>
      </c>
      <c r="D2106">
        <v>42.405000000000001</v>
      </c>
      <c r="E2106">
        <v>158</v>
      </c>
      <c r="F2106">
        <v>79</v>
      </c>
      <c r="G2106">
        <v>3</v>
      </c>
      <c r="H2106">
        <v>3</v>
      </c>
      <c r="I2106">
        <v>160</v>
      </c>
      <c r="J2106">
        <v>4</v>
      </c>
      <c r="K2106">
        <v>149</v>
      </c>
      <c r="L2106">
        <v>2.06E-34</v>
      </c>
      <c r="M2106">
        <v>119</v>
      </c>
      <c r="N2106">
        <v>163</v>
      </c>
      <c r="O2106">
        <v>96.932500000000005</v>
      </c>
      <c r="P2106">
        <v>96.932500000000005</v>
      </c>
      <c r="Q2106">
        <v>2428</v>
      </c>
      <c r="R2106" t="s">
        <v>21393</v>
      </c>
    </row>
    <row r="2107" spans="1:18" x14ac:dyDescent="0.35">
      <c r="A2107" t="s">
        <v>20186</v>
      </c>
      <c r="B2107" t="s">
        <v>16357</v>
      </c>
      <c r="C2107" t="s">
        <v>21394</v>
      </c>
      <c r="D2107">
        <v>26.852</v>
      </c>
      <c r="E2107">
        <v>108</v>
      </c>
      <c r="F2107">
        <v>58</v>
      </c>
      <c r="G2107">
        <v>3</v>
      </c>
      <c r="H2107">
        <v>36</v>
      </c>
      <c r="I2107">
        <v>137</v>
      </c>
      <c r="J2107">
        <v>14</v>
      </c>
      <c r="K2107">
        <v>106</v>
      </c>
      <c r="L2107">
        <v>7.6999999999999999E-2</v>
      </c>
      <c r="M2107">
        <v>34.700000000000003</v>
      </c>
      <c r="N2107">
        <v>212</v>
      </c>
      <c r="O2107">
        <v>50.943399999999997</v>
      </c>
      <c r="P2107">
        <v>50.943399999999997</v>
      </c>
      <c r="Q2107">
        <v>3350</v>
      </c>
      <c r="R2107" t="s">
        <v>21394</v>
      </c>
    </row>
    <row r="2108" spans="1:18" x14ac:dyDescent="0.35">
      <c r="A2108" t="s">
        <v>18935</v>
      </c>
      <c r="B2108" t="s">
        <v>21395</v>
      </c>
      <c r="C2108" t="s">
        <v>21396</v>
      </c>
      <c r="D2108">
        <v>36.024999999999999</v>
      </c>
      <c r="E2108">
        <v>161</v>
      </c>
      <c r="F2108">
        <v>90</v>
      </c>
      <c r="G2108">
        <v>4</v>
      </c>
      <c r="H2108">
        <v>1</v>
      </c>
      <c r="I2108">
        <v>160</v>
      </c>
      <c r="J2108">
        <v>1</v>
      </c>
      <c r="K2108">
        <v>149</v>
      </c>
      <c r="L2108">
        <v>8.6299999999999999E-29</v>
      </c>
      <c r="M2108">
        <v>104</v>
      </c>
      <c r="N2108">
        <v>162</v>
      </c>
      <c r="O2108">
        <v>99.3827</v>
      </c>
      <c r="P2108">
        <v>99.3827</v>
      </c>
      <c r="Q2108">
        <v>2559</v>
      </c>
      <c r="R2108" t="s">
        <v>21396</v>
      </c>
    </row>
    <row r="2109" spans="1:18" x14ac:dyDescent="0.35">
      <c r="A2109" t="s">
        <v>18943</v>
      </c>
      <c r="B2109" t="s">
        <v>21397</v>
      </c>
      <c r="C2109" t="s">
        <v>21398</v>
      </c>
      <c r="D2109">
        <v>24.706</v>
      </c>
      <c r="E2109">
        <v>255</v>
      </c>
      <c r="F2109">
        <v>139</v>
      </c>
      <c r="G2109">
        <v>9</v>
      </c>
      <c r="H2109">
        <v>30</v>
      </c>
      <c r="I2109">
        <v>250</v>
      </c>
      <c r="J2109">
        <v>3</v>
      </c>
      <c r="K2109">
        <v>238</v>
      </c>
      <c r="L2109">
        <v>1E-3</v>
      </c>
      <c r="M2109">
        <v>39.700000000000003</v>
      </c>
      <c r="N2109">
        <v>257</v>
      </c>
      <c r="O2109">
        <v>99.221800000000002</v>
      </c>
      <c r="P2109">
        <v>99.221800000000002</v>
      </c>
      <c r="Q2109">
        <v>1592</v>
      </c>
      <c r="R2109" t="s">
        <v>21398</v>
      </c>
    </row>
    <row r="2110" spans="1:18" x14ac:dyDescent="0.35">
      <c r="A2110" t="s">
        <v>18928</v>
      </c>
      <c r="B2110" t="s">
        <v>21399</v>
      </c>
      <c r="C2110" t="s">
        <v>21400</v>
      </c>
      <c r="D2110">
        <v>58.973999999999997</v>
      </c>
      <c r="E2110">
        <v>156</v>
      </c>
      <c r="F2110">
        <v>62</v>
      </c>
      <c r="G2110">
        <v>1</v>
      </c>
      <c r="H2110">
        <v>11</v>
      </c>
      <c r="I2110">
        <v>164</v>
      </c>
      <c r="J2110">
        <v>42</v>
      </c>
      <c r="K2110">
        <v>197</v>
      </c>
      <c r="L2110">
        <v>4.0699999999999999E-62</v>
      </c>
      <c r="M2110">
        <v>191</v>
      </c>
      <c r="N2110">
        <v>206</v>
      </c>
      <c r="O2110">
        <v>75.728200000000001</v>
      </c>
      <c r="P2110">
        <v>75.728200000000001</v>
      </c>
      <c r="Q2110">
        <v>3710</v>
      </c>
      <c r="R2110" t="s">
        <v>21400</v>
      </c>
    </row>
    <row r="2111" spans="1:18" x14ac:dyDescent="0.35">
      <c r="A2111" t="s">
        <v>18920</v>
      </c>
      <c r="B2111" t="s">
        <v>21401</v>
      </c>
      <c r="C2111" t="s">
        <v>21402</v>
      </c>
      <c r="D2111">
        <v>34.337000000000003</v>
      </c>
      <c r="E2111">
        <v>166</v>
      </c>
      <c r="F2111">
        <v>81</v>
      </c>
      <c r="G2111">
        <v>4</v>
      </c>
      <c r="H2111">
        <v>169</v>
      </c>
      <c r="I2111">
        <v>334</v>
      </c>
      <c r="J2111">
        <v>98</v>
      </c>
      <c r="K2111">
        <v>235</v>
      </c>
      <c r="L2111">
        <v>3.5500000000000001E-10</v>
      </c>
      <c r="M2111">
        <v>60.5</v>
      </c>
      <c r="N2111">
        <v>290</v>
      </c>
      <c r="O2111">
        <v>57.241399999999999</v>
      </c>
      <c r="P2111">
        <v>57.241399999999999</v>
      </c>
      <c r="Q2111">
        <v>5178</v>
      </c>
      <c r="R2111" t="s">
        <v>21402</v>
      </c>
    </row>
    <row r="2112" spans="1:18" x14ac:dyDescent="0.35">
      <c r="A2112" t="s">
        <v>18943</v>
      </c>
      <c r="B2112" t="s">
        <v>18283</v>
      </c>
      <c r="C2112" t="s">
        <v>18284</v>
      </c>
      <c r="D2112">
        <v>27.16</v>
      </c>
      <c r="E2112">
        <v>162</v>
      </c>
      <c r="F2112">
        <v>83</v>
      </c>
      <c r="G2112">
        <v>7</v>
      </c>
      <c r="H2112">
        <v>31</v>
      </c>
      <c r="I2112">
        <v>169</v>
      </c>
      <c r="J2112">
        <v>4</v>
      </c>
      <c r="K2112">
        <v>153</v>
      </c>
      <c r="L2112">
        <v>1.2899999999999999E-4</v>
      </c>
      <c r="M2112">
        <v>43.1</v>
      </c>
      <c r="N2112">
        <v>258</v>
      </c>
      <c r="O2112">
        <v>62.790700000000001</v>
      </c>
      <c r="P2112">
        <v>62.790700000000001</v>
      </c>
      <c r="Q2112">
        <v>1373</v>
      </c>
      <c r="R2112" t="s">
        <v>18284</v>
      </c>
    </row>
    <row r="2113" spans="1:18" x14ac:dyDescent="0.35">
      <c r="A2113" t="s">
        <v>19000</v>
      </c>
      <c r="B2113" t="s">
        <v>21238</v>
      </c>
      <c r="C2113" t="s">
        <v>21403</v>
      </c>
      <c r="D2113">
        <v>22.361000000000001</v>
      </c>
      <c r="E2113">
        <v>559</v>
      </c>
      <c r="F2113">
        <v>362</v>
      </c>
      <c r="G2113">
        <v>16</v>
      </c>
      <c r="H2113">
        <v>74</v>
      </c>
      <c r="I2113">
        <v>623</v>
      </c>
      <c r="J2113">
        <v>13</v>
      </c>
      <c r="K2113">
        <v>508</v>
      </c>
      <c r="L2113">
        <v>7.8500000000000003E-22</v>
      </c>
      <c r="M2113">
        <v>102</v>
      </c>
      <c r="N2113">
        <v>757</v>
      </c>
      <c r="O2113">
        <v>73.844099999999997</v>
      </c>
      <c r="P2113">
        <v>73.844099999999997</v>
      </c>
      <c r="Q2113">
        <v>2151</v>
      </c>
      <c r="R2113" t="s">
        <v>21403</v>
      </c>
    </row>
    <row r="2114" spans="1:18" x14ac:dyDescent="0.35">
      <c r="A2114" t="s">
        <v>18920</v>
      </c>
      <c r="B2114" t="s">
        <v>21404</v>
      </c>
      <c r="C2114" t="s">
        <v>21405</v>
      </c>
      <c r="D2114">
        <v>32.536000000000001</v>
      </c>
      <c r="E2114">
        <v>209</v>
      </c>
      <c r="F2114">
        <v>110</v>
      </c>
      <c r="G2114">
        <v>6</v>
      </c>
      <c r="H2114">
        <v>125</v>
      </c>
      <c r="I2114">
        <v>333</v>
      </c>
      <c r="J2114">
        <v>58</v>
      </c>
      <c r="K2114">
        <v>235</v>
      </c>
      <c r="L2114">
        <v>3.27E-12</v>
      </c>
      <c r="M2114">
        <v>66.599999999999994</v>
      </c>
      <c r="N2114">
        <v>293</v>
      </c>
      <c r="O2114">
        <v>71.331100000000006</v>
      </c>
      <c r="P2114">
        <v>71.331100000000006</v>
      </c>
      <c r="Q2114">
        <v>5141</v>
      </c>
      <c r="R2114" t="s">
        <v>21405</v>
      </c>
    </row>
    <row r="2115" spans="1:18" x14ac:dyDescent="0.35">
      <c r="A2115" t="s">
        <v>18928</v>
      </c>
      <c r="B2115" t="s">
        <v>21406</v>
      </c>
      <c r="C2115" t="s">
        <v>21407</v>
      </c>
      <c r="D2115">
        <v>59.119</v>
      </c>
      <c r="E2115">
        <v>159</v>
      </c>
      <c r="F2115">
        <v>50</v>
      </c>
      <c r="G2115">
        <v>1</v>
      </c>
      <c r="H2115">
        <v>24</v>
      </c>
      <c r="I2115">
        <v>167</v>
      </c>
      <c r="J2115">
        <v>5</v>
      </c>
      <c r="K2115">
        <v>163</v>
      </c>
      <c r="L2115">
        <v>6.5100000000000004E-61</v>
      </c>
      <c r="M2115">
        <v>186</v>
      </c>
      <c r="N2115">
        <v>165</v>
      </c>
      <c r="O2115">
        <v>96.363600000000005</v>
      </c>
      <c r="P2115">
        <v>96.363600000000005</v>
      </c>
      <c r="Q2115">
        <v>3744</v>
      </c>
      <c r="R2115" t="s">
        <v>21407</v>
      </c>
    </row>
    <row r="2116" spans="1:18" x14ac:dyDescent="0.35">
      <c r="A2116" t="s">
        <v>18920</v>
      </c>
      <c r="B2116" t="s">
        <v>19988</v>
      </c>
      <c r="C2116" t="s">
        <v>21408</v>
      </c>
      <c r="D2116">
        <v>23.248000000000001</v>
      </c>
      <c r="E2116">
        <v>314</v>
      </c>
      <c r="F2116">
        <v>168</v>
      </c>
      <c r="G2116">
        <v>8</v>
      </c>
      <c r="H2116">
        <v>21</v>
      </c>
      <c r="I2116">
        <v>333</v>
      </c>
      <c r="J2116">
        <v>14</v>
      </c>
      <c r="K2116">
        <v>255</v>
      </c>
      <c r="L2116">
        <v>1.66E-14</v>
      </c>
      <c r="M2116">
        <v>73.599999999999994</v>
      </c>
      <c r="N2116">
        <v>318</v>
      </c>
      <c r="O2116">
        <v>98.742099999999994</v>
      </c>
      <c r="P2116">
        <v>98.742099999999994</v>
      </c>
      <c r="Q2116">
        <v>5133</v>
      </c>
      <c r="R2116" t="s">
        <v>21408</v>
      </c>
    </row>
    <row r="2117" spans="1:18" x14ac:dyDescent="0.35">
      <c r="A2117" t="s">
        <v>18935</v>
      </c>
      <c r="B2117" t="s">
        <v>21409</v>
      </c>
      <c r="C2117" t="s">
        <v>21410</v>
      </c>
      <c r="D2117">
        <v>49.405000000000001</v>
      </c>
      <c r="E2117">
        <v>168</v>
      </c>
      <c r="F2117">
        <v>79</v>
      </c>
      <c r="G2117">
        <v>1</v>
      </c>
      <c r="H2117">
        <v>6</v>
      </c>
      <c r="I2117">
        <v>167</v>
      </c>
      <c r="J2117">
        <v>10</v>
      </c>
      <c r="K2117">
        <v>177</v>
      </c>
      <c r="L2117">
        <v>2.7699999999999998E-59</v>
      </c>
      <c r="M2117">
        <v>182</v>
      </c>
      <c r="N2117">
        <v>184</v>
      </c>
      <c r="O2117">
        <v>91.304299999999998</v>
      </c>
      <c r="P2117">
        <v>91.304299999999998</v>
      </c>
      <c r="Q2117">
        <v>2260</v>
      </c>
      <c r="R2117" t="s">
        <v>21410</v>
      </c>
    </row>
    <row r="2118" spans="1:18" x14ac:dyDescent="0.35">
      <c r="A2118" t="s">
        <v>18946</v>
      </c>
      <c r="B2118" t="s">
        <v>15421</v>
      </c>
      <c r="C2118" t="s">
        <v>16560</v>
      </c>
      <c r="D2118">
        <v>25.091999999999999</v>
      </c>
      <c r="E2118">
        <v>271</v>
      </c>
      <c r="F2118">
        <v>153</v>
      </c>
      <c r="G2118">
        <v>8</v>
      </c>
      <c r="H2118">
        <v>5</v>
      </c>
      <c r="I2118">
        <v>245</v>
      </c>
      <c r="J2118">
        <v>4</v>
      </c>
      <c r="K2118">
        <v>254</v>
      </c>
      <c r="L2118">
        <v>2.4599999999999998E-10</v>
      </c>
      <c r="M2118">
        <v>59.7</v>
      </c>
      <c r="N2118">
        <v>256</v>
      </c>
      <c r="O2118">
        <v>105.85899999999999</v>
      </c>
      <c r="P2118">
        <v>101</v>
      </c>
      <c r="Q2118">
        <v>372</v>
      </c>
      <c r="R2118" t="s">
        <v>16560</v>
      </c>
    </row>
    <row r="2119" spans="1:18" x14ac:dyDescent="0.35">
      <c r="A2119" t="s">
        <v>18917</v>
      </c>
      <c r="B2119" t="s">
        <v>15421</v>
      </c>
      <c r="C2119" t="s">
        <v>16560</v>
      </c>
      <c r="D2119">
        <v>34.027999999999999</v>
      </c>
      <c r="E2119">
        <v>144</v>
      </c>
      <c r="F2119">
        <v>49</v>
      </c>
      <c r="G2119">
        <v>7</v>
      </c>
      <c r="H2119">
        <v>128</v>
      </c>
      <c r="I2119">
        <v>265</v>
      </c>
      <c r="J2119">
        <v>1</v>
      </c>
      <c r="K2119">
        <v>104</v>
      </c>
      <c r="L2119">
        <v>1.9600000000000001E-7</v>
      </c>
      <c r="M2119">
        <v>52.4</v>
      </c>
      <c r="N2119">
        <v>256</v>
      </c>
      <c r="O2119">
        <v>56.25</v>
      </c>
      <c r="P2119">
        <v>56.25</v>
      </c>
      <c r="Q2119">
        <v>5583</v>
      </c>
      <c r="R2119" t="s">
        <v>16560</v>
      </c>
    </row>
    <row r="2120" spans="1:18" x14ac:dyDescent="0.35">
      <c r="A2120" t="s">
        <v>19000</v>
      </c>
      <c r="B2120" t="s">
        <v>21411</v>
      </c>
      <c r="C2120" t="s">
        <v>21412</v>
      </c>
      <c r="D2120">
        <v>26.777999999999999</v>
      </c>
      <c r="E2120">
        <v>478</v>
      </c>
      <c r="F2120">
        <v>295</v>
      </c>
      <c r="G2120">
        <v>15</v>
      </c>
      <c r="H2120">
        <v>74</v>
      </c>
      <c r="I2120">
        <v>548</v>
      </c>
      <c r="J2120">
        <v>26</v>
      </c>
      <c r="K2120">
        <v>451</v>
      </c>
      <c r="L2120">
        <v>2.37E-27</v>
      </c>
      <c r="M2120">
        <v>119</v>
      </c>
      <c r="N2120">
        <v>794</v>
      </c>
      <c r="O2120">
        <v>60.201500000000003</v>
      </c>
      <c r="P2120">
        <v>60.201500000000003</v>
      </c>
      <c r="Q2120">
        <v>2066</v>
      </c>
      <c r="R2120" t="s">
        <v>21412</v>
      </c>
    </row>
    <row r="2121" spans="1:18" x14ac:dyDescent="0.35">
      <c r="A2121" t="s">
        <v>18932</v>
      </c>
      <c r="B2121" t="s">
        <v>19946</v>
      </c>
      <c r="C2121" t="s">
        <v>21413</v>
      </c>
      <c r="D2121">
        <v>25.074999999999999</v>
      </c>
      <c r="E2121">
        <v>335</v>
      </c>
      <c r="F2121">
        <v>192</v>
      </c>
      <c r="G2121">
        <v>6</v>
      </c>
      <c r="H2121">
        <v>1</v>
      </c>
      <c r="I2121">
        <v>324</v>
      </c>
      <c r="J2121">
        <v>1</v>
      </c>
      <c r="K2121">
        <v>287</v>
      </c>
      <c r="L2121">
        <v>1.8999999999999999E-20</v>
      </c>
      <c r="M2121">
        <v>90.1</v>
      </c>
      <c r="N2121">
        <v>290</v>
      </c>
      <c r="O2121">
        <v>115.517</v>
      </c>
      <c r="P2121">
        <v>101</v>
      </c>
      <c r="Q2121">
        <v>4435</v>
      </c>
      <c r="R2121" t="s">
        <v>21413</v>
      </c>
    </row>
    <row r="2122" spans="1:18" x14ac:dyDescent="0.35">
      <c r="A2122" t="s">
        <v>19000</v>
      </c>
      <c r="B2122" t="s">
        <v>21414</v>
      </c>
      <c r="C2122" t="s">
        <v>21415</v>
      </c>
      <c r="D2122">
        <v>40.148000000000003</v>
      </c>
      <c r="E2122">
        <v>949</v>
      </c>
      <c r="F2122">
        <v>526</v>
      </c>
      <c r="G2122">
        <v>14</v>
      </c>
      <c r="H2122">
        <v>25</v>
      </c>
      <c r="I2122">
        <v>945</v>
      </c>
      <c r="J2122">
        <v>18</v>
      </c>
      <c r="K2122">
        <v>952</v>
      </c>
      <c r="L2122">
        <v>0</v>
      </c>
      <c r="M2122">
        <v>687</v>
      </c>
      <c r="N2122">
        <v>953</v>
      </c>
      <c r="O2122">
        <v>99.580299999999994</v>
      </c>
      <c r="P2122">
        <v>99.580299999999994</v>
      </c>
      <c r="Q2122">
        <v>1983</v>
      </c>
      <c r="R2122" t="s">
        <v>21415</v>
      </c>
    </row>
    <row r="2123" spans="1:18" x14ac:dyDescent="0.35">
      <c r="A2123" t="s">
        <v>18932</v>
      </c>
      <c r="B2123" t="s">
        <v>21416</v>
      </c>
      <c r="C2123" t="s">
        <v>21417</v>
      </c>
      <c r="D2123">
        <v>46.789000000000001</v>
      </c>
      <c r="E2123">
        <v>327</v>
      </c>
      <c r="F2123">
        <v>172</v>
      </c>
      <c r="G2123">
        <v>1</v>
      </c>
      <c r="H2123">
        <v>1</v>
      </c>
      <c r="I2123">
        <v>327</v>
      </c>
      <c r="J2123">
        <v>1</v>
      </c>
      <c r="K2123">
        <v>325</v>
      </c>
      <c r="L2123">
        <v>1.71E-98</v>
      </c>
      <c r="M2123">
        <v>294</v>
      </c>
      <c r="N2123">
        <v>326</v>
      </c>
      <c r="O2123">
        <v>100.307</v>
      </c>
      <c r="P2123">
        <v>101</v>
      </c>
      <c r="Q2123">
        <v>4055</v>
      </c>
      <c r="R2123" t="s">
        <v>21417</v>
      </c>
    </row>
    <row r="2124" spans="1:18" x14ac:dyDescent="0.35">
      <c r="A2124" t="s">
        <v>18940</v>
      </c>
      <c r="B2124" t="s">
        <v>21418</v>
      </c>
      <c r="C2124" t="s">
        <v>21419</v>
      </c>
      <c r="D2124">
        <v>44.64</v>
      </c>
      <c r="E2124">
        <v>737</v>
      </c>
      <c r="F2124">
        <v>397</v>
      </c>
      <c r="G2124">
        <v>6</v>
      </c>
      <c r="H2124">
        <v>8</v>
      </c>
      <c r="I2124">
        <v>742</v>
      </c>
      <c r="J2124">
        <v>6</v>
      </c>
      <c r="K2124">
        <v>733</v>
      </c>
      <c r="L2124">
        <v>0</v>
      </c>
      <c r="M2124">
        <v>582</v>
      </c>
      <c r="N2124">
        <v>735</v>
      </c>
      <c r="O2124">
        <v>100.27200000000001</v>
      </c>
      <c r="P2124">
        <v>101</v>
      </c>
      <c r="Q2124">
        <v>4504</v>
      </c>
      <c r="R2124" t="s">
        <v>21419</v>
      </c>
    </row>
    <row r="2125" spans="1:18" x14ac:dyDescent="0.35">
      <c r="A2125" t="s">
        <v>18943</v>
      </c>
      <c r="B2125" t="s">
        <v>21420</v>
      </c>
      <c r="C2125" t="s">
        <v>21421</v>
      </c>
      <c r="D2125">
        <v>26.943000000000001</v>
      </c>
      <c r="E2125">
        <v>193</v>
      </c>
      <c r="F2125">
        <v>95</v>
      </c>
      <c r="G2125">
        <v>10</v>
      </c>
      <c r="H2125">
        <v>30</v>
      </c>
      <c r="I2125">
        <v>199</v>
      </c>
      <c r="J2125">
        <v>3</v>
      </c>
      <c r="K2125">
        <v>172</v>
      </c>
      <c r="L2125">
        <v>3.4600000000000001E-4</v>
      </c>
      <c r="M2125">
        <v>41.6</v>
      </c>
      <c r="N2125">
        <v>253</v>
      </c>
      <c r="O2125">
        <v>76.284599999999998</v>
      </c>
      <c r="P2125">
        <v>76.284599999999998</v>
      </c>
      <c r="Q2125">
        <v>1448</v>
      </c>
      <c r="R2125" t="s">
        <v>21421</v>
      </c>
    </row>
    <row r="2126" spans="1:18" x14ac:dyDescent="0.35">
      <c r="A2126" t="s">
        <v>18920</v>
      </c>
      <c r="B2126" t="s">
        <v>20026</v>
      </c>
      <c r="C2126" t="s">
        <v>21422</v>
      </c>
      <c r="D2126">
        <v>45.555999999999997</v>
      </c>
      <c r="E2126">
        <v>90</v>
      </c>
      <c r="F2126">
        <v>48</v>
      </c>
      <c r="G2126">
        <v>1</v>
      </c>
      <c r="H2126">
        <v>40</v>
      </c>
      <c r="I2126">
        <v>128</v>
      </c>
      <c r="J2126">
        <v>16</v>
      </c>
      <c r="K2126">
        <v>105</v>
      </c>
      <c r="L2126">
        <v>1.76E-16</v>
      </c>
      <c r="M2126">
        <v>74.3</v>
      </c>
      <c r="N2126">
        <v>107</v>
      </c>
      <c r="O2126">
        <v>84.112099999999998</v>
      </c>
      <c r="P2126">
        <v>84.112099999999998</v>
      </c>
      <c r="Q2126">
        <v>5123</v>
      </c>
      <c r="R2126" t="s">
        <v>21422</v>
      </c>
    </row>
    <row r="2127" spans="1:18" x14ac:dyDescent="0.35">
      <c r="A2127" t="s">
        <v>18935</v>
      </c>
      <c r="B2127" t="s">
        <v>21423</v>
      </c>
      <c r="C2127" t="s">
        <v>21424</v>
      </c>
      <c r="D2127">
        <v>37.341999999999999</v>
      </c>
      <c r="E2127">
        <v>158</v>
      </c>
      <c r="F2127">
        <v>85</v>
      </c>
      <c r="G2127">
        <v>4</v>
      </c>
      <c r="H2127">
        <v>4</v>
      </c>
      <c r="I2127">
        <v>160</v>
      </c>
      <c r="J2127">
        <v>5</v>
      </c>
      <c r="K2127">
        <v>149</v>
      </c>
      <c r="L2127">
        <v>7.2400000000000004E-28</v>
      </c>
      <c r="M2127">
        <v>102</v>
      </c>
      <c r="N2127">
        <v>158</v>
      </c>
      <c r="O2127">
        <v>100</v>
      </c>
      <c r="P2127">
        <v>100</v>
      </c>
      <c r="Q2127">
        <v>2638</v>
      </c>
      <c r="R2127" t="s">
        <v>21424</v>
      </c>
    </row>
    <row r="2128" spans="1:18" x14ac:dyDescent="0.35">
      <c r="A2128" t="s">
        <v>18928</v>
      </c>
      <c r="B2128" t="s">
        <v>21423</v>
      </c>
      <c r="C2128" t="s">
        <v>21424</v>
      </c>
      <c r="D2128">
        <v>52.414000000000001</v>
      </c>
      <c r="E2128">
        <v>145</v>
      </c>
      <c r="F2128">
        <v>69</v>
      </c>
      <c r="G2128">
        <v>0</v>
      </c>
      <c r="H2128">
        <v>22</v>
      </c>
      <c r="I2128">
        <v>166</v>
      </c>
      <c r="J2128">
        <v>5</v>
      </c>
      <c r="K2128">
        <v>149</v>
      </c>
      <c r="L2128">
        <v>8.8900000000000005E-49</v>
      </c>
      <c r="M2128">
        <v>155</v>
      </c>
      <c r="N2128">
        <v>158</v>
      </c>
      <c r="O2128">
        <v>91.772199999999998</v>
      </c>
      <c r="P2128">
        <v>91.772199999999998</v>
      </c>
      <c r="Q2128">
        <v>3929</v>
      </c>
      <c r="R2128" t="s">
        <v>21424</v>
      </c>
    </row>
    <row r="2129" spans="1:18" x14ac:dyDescent="0.35">
      <c r="A2129" t="s">
        <v>18920</v>
      </c>
      <c r="B2129" t="s">
        <v>21425</v>
      </c>
      <c r="C2129" t="s">
        <v>21426</v>
      </c>
      <c r="D2129">
        <v>42.921999999999997</v>
      </c>
      <c r="E2129">
        <v>219</v>
      </c>
      <c r="F2129">
        <v>121</v>
      </c>
      <c r="G2129">
        <v>1</v>
      </c>
      <c r="H2129">
        <v>120</v>
      </c>
      <c r="I2129">
        <v>334</v>
      </c>
      <c r="J2129">
        <v>6</v>
      </c>
      <c r="K2129">
        <v>224</v>
      </c>
      <c r="L2129">
        <v>1.68E-55</v>
      </c>
      <c r="M2129">
        <v>181</v>
      </c>
      <c r="N2129">
        <v>234</v>
      </c>
      <c r="O2129">
        <v>93.589699999999993</v>
      </c>
      <c r="P2129">
        <v>93.589699999999993</v>
      </c>
      <c r="Q2129">
        <v>5018</v>
      </c>
      <c r="R2129" t="s">
        <v>21426</v>
      </c>
    </row>
    <row r="2130" spans="1:18" x14ac:dyDescent="0.35">
      <c r="A2130" t="s">
        <v>18940</v>
      </c>
      <c r="B2130" t="s">
        <v>21427</v>
      </c>
      <c r="C2130" t="s">
        <v>21428</v>
      </c>
      <c r="D2130">
        <v>27.542000000000002</v>
      </c>
      <c r="E2130">
        <v>777</v>
      </c>
      <c r="F2130">
        <v>501</v>
      </c>
      <c r="G2130">
        <v>19</v>
      </c>
      <c r="H2130">
        <v>8</v>
      </c>
      <c r="I2130">
        <v>743</v>
      </c>
      <c r="J2130">
        <v>26</v>
      </c>
      <c r="K2130">
        <v>781</v>
      </c>
      <c r="L2130">
        <v>1.5300000000000001E-64</v>
      </c>
      <c r="M2130">
        <v>230</v>
      </c>
      <c r="N2130">
        <v>798</v>
      </c>
      <c r="O2130">
        <v>97.368399999999994</v>
      </c>
      <c r="P2130">
        <v>97.368399999999994</v>
      </c>
      <c r="Q2130">
        <v>4818</v>
      </c>
      <c r="R2130" t="s">
        <v>21428</v>
      </c>
    </row>
    <row r="2131" spans="1:18" x14ac:dyDescent="0.35">
      <c r="A2131" t="s">
        <v>18948</v>
      </c>
      <c r="B2131" t="s">
        <v>17866</v>
      </c>
      <c r="C2131" t="s">
        <v>17867</v>
      </c>
      <c r="D2131">
        <v>26.57</v>
      </c>
      <c r="E2131">
        <v>207</v>
      </c>
      <c r="F2131">
        <v>105</v>
      </c>
      <c r="G2131">
        <v>8</v>
      </c>
      <c r="H2131">
        <v>128</v>
      </c>
      <c r="I2131">
        <v>288</v>
      </c>
      <c r="J2131">
        <v>6</v>
      </c>
      <c r="K2131">
        <v>211</v>
      </c>
      <c r="L2131">
        <v>1E-3</v>
      </c>
      <c r="M2131">
        <v>40.4</v>
      </c>
      <c r="N2131">
        <v>249</v>
      </c>
      <c r="O2131">
        <v>83.132499999999993</v>
      </c>
      <c r="P2131">
        <v>83.132499999999993</v>
      </c>
      <c r="Q2131">
        <v>2974</v>
      </c>
      <c r="R2131" t="s">
        <v>17867</v>
      </c>
    </row>
    <row r="2132" spans="1:18" x14ac:dyDescent="0.35">
      <c r="A2132" t="s">
        <v>19038</v>
      </c>
      <c r="B2132" t="s">
        <v>16405</v>
      </c>
      <c r="C2132" t="s">
        <v>21429</v>
      </c>
      <c r="D2132">
        <v>27.835000000000001</v>
      </c>
      <c r="E2132">
        <v>194</v>
      </c>
      <c r="F2132">
        <v>108</v>
      </c>
      <c r="G2132">
        <v>6</v>
      </c>
      <c r="H2132">
        <v>376</v>
      </c>
      <c r="I2132">
        <v>538</v>
      </c>
      <c r="J2132">
        <v>8</v>
      </c>
      <c r="K2132">
        <v>200</v>
      </c>
      <c r="L2132">
        <v>1.4899999999999999E-8</v>
      </c>
      <c r="M2132">
        <v>55.8</v>
      </c>
      <c r="N2132">
        <v>235</v>
      </c>
      <c r="O2132">
        <v>82.553200000000004</v>
      </c>
      <c r="P2132">
        <v>82.553200000000004</v>
      </c>
      <c r="Q2132">
        <v>3092</v>
      </c>
      <c r="R2132" t="s">
        <v>21429</v>
      </c>
    </row>
    <row r="2133" spans="1:18" x14ac:dyDescent="0.35">
      <c r="A2133" t="s">
        <v>19015</v>
      </c>
      <c r="B2133" t="s">
        <v>15349</v>
      </c>
      <c r="C2133" t="s">
        <v>16131</v>
      </c>
      <c r="D2133">
        <v>26.548999999999999</v>
      </c>
      <c r="E2133">
        <v>113</v>
      </c>
      <c r="F2133">
        <v>63</v>
      </c>
      <c r="G2133">
        <v>4</v>
      </c>
      <c r="H2133">
        <v>26</v>
      </c>
      <c r="I2133">
        <v>129</v>
      </c>
      <c r="J2133">
        <v>4</v>
      </c>
      <c r="K2133">
        <v>105</v>
      </c>
      <c r="L2133">
        <v>0.16</v>
      </c>
      <c r="M2133">
        <v>32</v>
      </c>
      <c r="N2133">
        <v>150</v>
      </c>
      <c r="O2133">
        <v>75.333299999999994</v>
      </c>
      <c r="P2133">
        <v>75.333299999999994</v>
      </c>
      <c r="Q2133">
        <v>893</v>
      </c>
      <c r="R2133" t="s">
        <v>16131</v>
      </c>
    </row>
    <row r="2134" spans="1:18" x14ac:dyDescent="0.35">
      <c r="A2134" t="s">
        <v>18997</v>
      </c>
      <c r="B2134" t="s">
        <v>15349</v>
      </c>
      <c r="C2134" t="s">
        <v>16131</v>
      </c>
      <c r="D2134">
        <v>32.292000000000002</v>
      </c>
      <c r="E2134">
        <v>96</v>
      </c>
      <c r="F2134">
        <v>59</v>
      </c>
      <c r="G2134">
        <v>3</v>
      </c>
      <c r="H2134">
        <v>26</v>
      </c>
      <c r="I2134">
        <v>118</v>
      </c>
      <c r="J2134">
        <v>9</v>
      </c>
      <c r="K2134">
        <v>101</v>
      </c>
      <c r="L2134">
        <v>3.77E-4</v>
      </c>
      <c r="M2134">
        <v>39.299999999999997</v>
      </c>
      <c r="N2134">
        <v>150</v>
      </c>
      <c r="O2134">
        <v>64</v>
      </c>
      <c r="P2134">
        <v>64</v>
      </c>
      <c r="Q2134">
        <v>1635</v>
      </c>
      <c r="R2134" t="s">
        <v>16131</v>
      </c>
    </row>
    <row r="2135" spans="1:18" x14ac:dyDescent="0.35">
      <c r="A2135" t="s">
        <v>19290</v>
      </c>
      <c r="B2135" t="s">
        <v>15349</v>
      </c>
      <c r="C2135" t="s">
        <v>16131</v>
      </c>
      <c r="D2135">
        <v>29.67</v>
      </c>
      <c r="E2135">
        <v>91</v>
      </c>
      <c r="F2135">
        <v>61</v>
      </c>
      <c r="G2135">
        <v>2</v>
      </c>
      <c r="H2135">
        <v>24</v>
      </c>
      <c r="I2135">
        <v>113</v>
      </c>
      <c r="J2135">
        <v>16</v>
      </c>
      <c r="K2135">
        <v>104</v>
      </c>
      <c r="L2135">
        <v>2.23E-4</v>
      </c>
      <c r="M2135">
        <v>39.700000000000003</v>
      </c>
      <c r="N2135">
        <v>150</v>
      </c>
      <c r="O2135">
        <v>60.666699999999999</v>
      </c>
      <c r="P2135">
        <v>60.666699999999999</v>
      </c>
      <c r="Q2135">
        <v>5861</v>
      </c>
      <c r="R2135" t="s">
        <v>16131</v>
      </c>
    </row>
    <row r="2136" spans="1:18" x14ac:dyDescent="0.35">
      <c r="A2136" t="s">
        <v>19104</v>
      </c>
      <c r="B2136" t="s">
        <v>15349</v>
      </c>
      <c r="C2136" t="s">
        <v>16131</v>
      </c>
      <c r="D2136">
        <v>35</v>
      </c>
      <c r="E2136">
        <v>80</v>
      </c>
      <c r="F2136">
        <v>49</v>
      </c>
      <c r="G2136">
        <v>2</v>
      </c>
      <c r="H2136">
        <v>28</v>
      </c>
      <c r="I2136">
        <v>107</v>
      </c>
      <c r="J2136">
        <v>2</v>
      </c>
      <c r="K2136">
        <v>78</v>
      </c>
      <c r="L2136">
        <v>1.5800000000000001E-5</v>
      </c>
      <c r="M2136">
        <v>43.1</v>
      </c>
      <c r="N2136">
        <v>150</v>
      </c>
      <c r="O2136">
        <v>53.333300000000001</v>
      </c>
      <c r="P2136">
        <v>53.333300000000001</v>
      </c>
      <c r="Q2136">
        <v>5912</v>
      </c>
      <c r="R2136" t="s">
        <v>16131</v>
      </c>
    </row>
    <row r="2137" spans="1:18" x14ac:dyDescent="0.35">
      <c r="A2137" t="s">
        <v>20186</v>
      </c>
      <c r="B2137" t="s">
        <v>21430</v>
      </c>
      <c r="C2137" t="s">
        <v>21431</v>
      </c>
      <c r="D2137">
        <v>33.332999999999998</v>
      </c>
      <c r="E2137">
        <v>81</v>
      </c>
      <c r="F2137">
        <v>51</v>
      </c>
      <c r="G2137">
        <v>2</v>
      </c>
      <c r="H2137">
        <v>56</v>
      </c>
      <c r="I2137">
        <v>135</v>
      </c>
      <c r="J2137">
        <v>24</v>
      </c>
      <c r="K2137">
        <v>102</v>
      </c>
      <c r="L2137">
        <v>1</v>
      </c>
      <c r="M2137">
        <v>30.8</v>
      </c>
      <c r="N2137">
        <v>145</v>
      </c>
      <c r="O2137">
        <v>55.862099999999998</v>
      </c>
      <c r="P2137">
        <v>55.862099999999998</v>
      </c>
      <c r="Q2137">
        <v>3355</v>
      </c>
      <c r="R2137" t="s">
        <v>21431</v>
      </c>
    </row>
    <row r="2138" spans="1:18" x14ac:dyDescent="0.35">
      <c r="A2138" t="s">
        <v>18940</v>
      </c>
      <c r="B2138" t="s">
        <v>19081</v>
      </c>
      <c r="C2138" t="s">
        <v>21432</v>
      </c>
      <c r="D2138">
        <v>40</v>
      </c>
      <c r="E2138">
        <v>740</v>
      </c>
      <c r="F2138">
        <v>431</v>
      </c>
      <c r="G2138">
        <v>10</v>
      </c>
      <c r="H2138">
        <v>8</v>
      </c>
      <c r="I2138">
        <v>742</v>
      </c>
      <c r="J2138">
        <v>39</v>
      </c>
      <c r="K2138">
        <v>770</v>
      </c>
      <c r="L2138">
        <v>3.1200000000000002E-141</v>
      </c>
      <c r="M2138">
        <v>434</v>
      </c>
      <c r="N2138">
        <v>772</v>
      </c>
      <c r="O2138">
        <v>95.854900000000001</v>
      </c>
      <c r="P2138">
        <v>95.854900000000001</v>
      </c>
      <c r="Q2138">
        <v>4640</v>
      </c>
      <c r="R2138" t="s">
        <v>21432</v>
      </c>
    </row>
    <row r="2139" spans="1:18" x14ac:dyDescent="0.35">
      <c r="A2139" t="s">
        <v>18943</v>
      </c>
      <c r="B2139" t="s">
        <v>17012</v>
      </c>
      <c r="C2139" t="s">
        <v>17013</v>
      </c>
      <c r="D2139">
        <v>27.167999999999999</v>
      </c>
      <c r="E2139">
        <v>173</v>
      </c>
      <c r="F2139">
        <v>87</v>
      </c>
      <c r="G2139">
        <v>7</v>
      </c>
      <c r="H2139">
        <v>30</v>
      </c>
      <c r="I2139">
        <v>177</v>
      </c>
      <c r="J2139">
        <v>3</v>
      </c>
      <c r="K2139">
        <v>161</v>
      </c>
      <c r="L2139">
        <v>1.13E-5</v>
      </c>
      <c r="M2139">
        <v>46.2</v>
      </c>
      <c r="N2139">
        <v>256</v>
      </c>
      <c r="O2139">
        <v>67.578100000000006</v>
      </c>
      <c r="P2139">
        <v>67.578100000000006</v>
      </c>
      <c r="Q2139">
        <v>1256</v>
      </c>
      <c r="R2139" t="s">
        <v>17013</v>
      </c>
    </row>
    <row r="2140" spans="1:18" x14ac:dyDescent="0.35">
      <c r="A2140" t="s">
        <v>18917</v>
      </c>
      <c r="B2140" t="s">
        <v>17012</v>
      </c>
      <c r="C2140" t="s">
        <v>17013</v>
      </c>
      <c r="D2140">
        <v>24.51</v>
      </c>
      <c r="E2140">
        <v>204</v>
      </c>
      <c r="F2140">
        <v>126</v>
      </c>
      <c r="G2140">
        <v>6</v>
      </c>
      <c r="H2140">
        <v>137</v>
      </c>
      <c r="I2140">
        <v>323</v>
      </c>
      <c r="J2140">
        <v>8</v>
      </c>
      <c r="K2140">
        <v>200</v>
      </c>
      <c r="L2140">
        <v>8.4600000000000003E-6</v>
      </c>
      <c r="M2140">
        <v>47.4</v>
      </c>
      <c r="N2140">
        <v>256</v>
      </c>
      <c r="O2140">
        <v>79.6875</v>
      </c>
      <c r="P2140">
        <v>79.6875</v>
      </c>
      <c r="Q2140">
        <v>5646</v>
      </c>
      <c r="R2140" t="s">
        <v>17013</v>
      </c>
    </row>
    <row r="2141" spans="1:18" x14ac:dyDescent="0.35">
      <c r="A2141" t="s">
        <v>19038</v>
      </c>
      <c r="B2141" t="s">
        <v>21433</v>
      </c>
      <c r="C2141" t="s">
        <v>21434</v>
      </c>
      <c r="D2141">
        <v>23.766999999999999</v>
      </c>
      <c r="E2141">
        <v>446</v>
      </c>
      <c r="F2141">
        <v>237</v>
      </c>
      <c r="G2141">
        <v>22</v>
      </c>
      <c r="H2141">
        <v>177</v>
      </c>
      <c r="I2141">
        <v>535</v>
      </c>
      <c r="J2141">
        <v>175</v>
      </c>
      <c r="K2141">
        <v>604</v>
      </c>
      <c r="L2141">
        <v>1.4499999999999999E-7</v>
      </c>
      <c r="M2141">
        <v>54.7</v>
      </c>
      <c r="N2141">
        <v>641</v>
      </c>
      <c r="O2141">
        <v>69.578800000000001</v>
      </c>
      <c r="P2141">
        <v>69.578800000000001</v>
      </c>
      <c r="Q2141">
        <v>3107</v>
      </c>
      <c r="R2141" t="s">
        <v>21434</v>
      </c>
    </row>
    <row r="2142" spans="1:18" x14ac:dyDescent="0.35">
      <c r="A2142" t="s">
        <v>21435</v>
      </c>
      <c r="B2142" t="s">
        <v>21436</v>
      </c>
      <c r="C2142" t="s">
        <v>21437</v>
      </c>
      <c r="D2142">
        <v>21.379000000000001</v>
      </c>
      <c r="E2142">
        <v>145</v>
      </c>
      <c r="F2142">
        <v>94</v>
      </c>
      <c r="G2142">
        <v>3</v>
      </c>
      <c r="H2142">
        <v>63</v>
      </c>
      <c r="I2142">
        <v>189</v>
      </c>
      <c r="J2142">
        <v>96</v>
      </c>
      <c r="K2142">
        <v>238</v>
      </c>
      <c r="L2142">
        <v>0.98</v>
      </c>
      <c r="M2142">
        <v>30.8</v>
      </c>
      <c r="N2142">
        <v>262</v>
      </c>
      <c r="O2142">
        <v>55.343499999999999</v>
      </c>
      <c r="P2142">
        <v>55.343499999999999</v>
      </c>
      <c r="Q2142">
        <v>51</v>
      </c>
      <c r="R2142" t="s">
        <v>21437</v>
      </c>
    </row>
    <row r="2143" spans="1:18" x14ac:dyDescent="0.35">
      <c r="A2143" t="s">
        <v>18932</v>
      </c>
      <c r="B2143" t="s">
        <v>21438</v>
      </c>
      <c r="C2143" t="s">
        <v>21439</v>
      </c>
      <c r="D2143">
        <v>51.076999999999998</v>
      </c>
      <c r="E2143">
        <v>325</v>
      </c>
      <c r="F2143">
        <v>146</v>
      </c>
      <c r="G2143">
        <v>5</v>
      </c>
      <c r="H2143">
        <v>1</v>
      </c>
      <c r="I2143">
        <v>324</v>
      </c>
      <c r="J2143">
        <v>1</v>
      </c>
      <c r="K2143">
        <v>313</v>
      </c>
      <c r="L2143">
        <v>8.81E-97</v>
      </c>
      <c r="M2143">
        <v>289</v>
      </c>
      <c r="N2143">
        <v>317</v>
      </c>
      <c r="O2143">
        <v>102.524</v>
      </c>
      <c r="P2143">
        <v>101</v>
      </c>
      <c r="Q2143">
        <v>4065</v>
      </c>
      <c r="R2143" t="s">
        <v>21439</v>
      </c>
    </row>
    <row r="2144" spans="1:18" x14ac:dyDescent="0.35">
      <c r="A2144" t="s">
        <v>18920</v>
      </c>
      <c r="B2144" t="s">
        <v>21440</v>
      </c>
      <c r="C2144" t="s">
        <v>21441</v>
      </c>
      <c r="D2144">
        <v>32.121000000000002</v>
      </c>
      <c r="E2144">
        <v>165</v>
      </c>
      <c r="F2144">
        <v>81</v>
      </c>
      <c r="G2144">
        <v>6</v>
      </c>
      <c r="H2144">
        <v>169</v>
      </c>
      <c r="I2144">
        <v>333</v>
      </c>
      <c r="J2144">
        <v>98</v>
      </c>
      <c r="K2144">
        <v>231</v>
      </c>
      <c r="L2144">
        <v>8.14E-6</v>
      </c>
      <c r="M2144">
        <v>47</v>
      </c>
      <c r="N2144">
        <v>294</v>
      </c>
      <c r="O2144">
        <v>56.122399999999999</v>
      </c>
      <c r="P2144">
        <v>56.122399999999999</v>
      </c>
      <c r="Q2144">
        <v>5382</v>
      </c>
      <c r="R2144" t="s">
        <v>21441</v>
      </c>
    </row>
    <row r="2145" spans="1:18" x14ac:dyDescent="0.35">
      <c r="A2145" t="s">
        <v>18976</v>
      </c>
      <c r="B2145" t="s">
        <v>20268</v>
      </c>
      <c r="C2145" t="s">
        <v>21442</v>
      </c>
      <c r="D2145">
        <v>20.667000000000002</v>
      </c>
      <c r="E2145">
        <v>150</v>
      </c>
      <c r="F2145">
        <v>109</v>
      </c>
      <c r="G2145">
        <v>3</v>
      </c>
      <c r="H2145">
        <v>19</v>
      </c>
      <c r="I2145">
        <v>167</v>
      </c>
      <c r="J2145">
        <v>3</v>
      </c>
      <c r="K2145">
        <v>143</v>
      </c>
      <c r="L2145">
        <v>0.31</v>
      </c>
      <c r="M2145">
        <v>31.2</v>
      </c>
      <c r="N2145">
        <v>217</v>
      </c>
      <c r="O2145">
        <v>69.124399999999994</v>
      </c>
      <c r="P2145">
        <v>69.124399999999994</v>
      </c>
      <c r="Q2145">
        <v>1754</v>
      </c>
      <c r="R2145" t="s">
        <v>21442</v>
      </c>
    </row>
    <row r="2146" spans="1:18" x14ac:dyDescent="0.35">
      <c r="A2146" t="s">
        <v>18935</v>
      </c>
      <c r="B2146" t="s">
        <v>20494</v>
      </c>
      <c r="C2146" t="s">
        <v>21443</v>
      </c>
      <c r="D2146">
        <v>41.935000000000002</v>
      </c>
      <c r="E2146">
        <v>155</v>
      </c>
      <c r="F2146">
        <v>78</v>
      </c>
      <c r="G2146">
        <v>5</v>
      </c>
      <c r="H2146">
        <v>4</v>
      </c>
      <c r="I2146">
        <v>158</v>
      </c>
      <c r="J2146">
        <v>6</v>
      </c>
      <c r="K2146">
        <v>148</v>
      </c>
      <c r="L2146">
        <v>6.38E-30</v>
      </c>
      <c r="M2146">
        <v>107</v>
      </c>
      <c r="N2146">
        <v>156</v>
      </c>
      <c r="O2146">
        <v>99.358999999999995</v>
      </c>
      <c r="P2146">
        <v>99.358999999999995</v>
      </c>
      <c r="Q2146">
        <v>2496</v>
      </c>
      <c r="R2146" t="s">
        <v>21443</v>
      </c>
    </row>
    <row r="2147" spans="1:18" x14ac:dyDescent="0.35">
      <c r="A2147" t="s">
        <v>19220</v>
      </c>
      <c r="B2147" t="s">
        <v>21444</v>
      </c>
      <c r="C2147" t="s">
        <v>21445</v>
      </c>
      <c r="D2147">
        <v>27.928000000000001</v>
      </c>
      <c r="E2147">
        <v>111</v>
      </c>
      <c r="F2147">
        <v>74</v>
      </c>
      <c r="G2147">
        <v>2</v>
      </c>
      <c r="H2147">
        <v>6</v>
      </c>
      <c r="I2147">
        <v>116</v>
      </c>
      <c r="J2147">
        <v>1</v>
      </c>
      <c r="K2147">
        <v>105</v>
      </c>
      <c r="L2147">
        <v>8.9999999999999993E-3</v>
      </c>
      <c r="M2147">
        <v>35</v>
      </c>
      <c r="N2147">
        <v>146</v>
      </c>
      <c r="O2147">
        <v>76.0274</v>
      </c>
      <c r="P2147">
        <v>76.0274</v>
      </c>
      <c r="Q2147">
        <v>5979</v>
      </c>
      <c r="R2147" t="s">
        <v>21445</v>
      </c>
    </row>
    <row r="2148" spans="1:18" x14ac:dyDescent="0.35">
      <c r="A2148" t="s">
        <v>19000</v>
      </c>
      <c r="B2148" t="s">
        <v>21446</v>
      </c>
      <c r="C2148" t="s">
        <v>21447</v>
      </c>
      <c r="D2148">
        <v>41.808999999999997</v>
      </c>
      <c r="E2148">
        <v>940</v>
      </c>
      <c r="F2148">
        <v>510</v>
      </c>
      <c r="G2148">
        <v>12</v>
      </c>
      <c r="H2148">
        <v>25</v>
      </c>
      <c r="I2148">
        <v>945</v>
      </c>
      <c r="J2148">
        <v>7</v>
      </c>
      <c r="K2148">
        <v>928</v>
      </c>
      <c r="L2148">
        <v>0</v>
      </c>
      <c r="M2148">
        <v>693</v>
      </c>
      <c r="N2148">
        <v>929</v>
      </c>
      <c r="O2148">
        <v>101.184</v>
      </c>
      <c r="P2148">
        <v>101</v>
      </c>
      <c r="Q2148">
        <v>1975</v>
      </c>
      <c r="R2148" t="s">
        <v>21447</v>
      </c>
    </row>
    <row r="2149" spans="1:18" x14ac:dyDescent="0.35">
      <c r="A2149" t="s">
        <v>18978</v>
      </c>
      <c r="B2149" t="s">
        <v>18206</v>
      </c>
      <c r="C2149" t="s">
        <v>18207</v>
      </c>
      <c r="D2149">
        <v>27.6</v>
      </c>
      <c r="E2149">
        <v>250</v>
      </c>
      <c r="F2149">
        <v>161</v>
      </c>
      <c r="G2149">
        <v>8</v>
      </c>
      <c r="H2149">
        <v>362</v>
      </c>
      <c r="I2149">
        <v>608</v>
      </c>
      <c r="J2149">
        <v>4</v>
      </c>
      <c r="K2149">
        <v>236</v>
      </c>
      <c r="L2149">
        <v>1.01E-7</v>
      </c>
      <c r="M2149">
        <v>55.1</v>
      </c>
      <c r="N2149">
        <v>261</v>
      </c>
      <c r="O2149">
        <v>95.785399999999996</v>
      </c>
      <c r="P2149">
        <v>95.785399999999996</v>
      </c>
      <c r="Q2149">
        <v>215</v>
      </c>
      <c r="R2149" t="s">
        <v>18207</v>
      </c>
    </row>
    <row r="2150" spans="1:18" x14ac:dyDescent="0.35">
      <c r="A2150" t="s">
        <v>19038</v>
      </c>
      <c r="B2150" t="s">
        <v>15097</v>
      </c>
      <c r="C2150" t="s">
        <v>21448</v>
      </c>
      <c r="D2150">
        <v>23.596</v>
      </c>
      <c r="E2150">
        <v>356</v>
      </c>
      <c r="F2150">
        <v>190</v>
      </c>
      <c r="G2150">
        <v>19</v>
      </c>
      <c r="H2150">
        <v>248</v>
      </c>
      <c r="I2150">
        <v>537</v>
      </c>
      <c r="J2150">
        <v>1</v>
      </c>
      <c r="K2150">
        <v>340</v>
      </c>
      <c r="L2150">
        <v>7.2999999999999999E-5</v>
      </c>
      <c r="M2150">
        <v>45.4</v>
      </c>
      <c r="N2150">
        <v>409</v>
      </c>
      <c r="O2150">
        <v>87.041600000000003</v>
      </c>
      <c r="P2150">
        <v>87.041600000000003</v>
      </c>
      <c r="Q2150">
        <v>3234</v>
      </c>
      <c r="R2150" t="s">
        <v>21448</v>
      </c>
    </row>
    <row r="2151" spans="1:18" x14ac:dyDescent="0.35">
      <c r="A2151" t="s">
        <v>18932</v>
      </c>
      <c r="B2151" t="s">
        <v>15179</v>
      </c>
      <c r="C2151" t="s">
        <v>21449</v>
      </c>
      <c r="D2151">
        <v>28.420999999999999</v>
      </c>
      <c r="E2151">
        <v>285</v>
      </c>
      <c r="F2151">
        <v>151</v>
      </c>
      <c r="G2151">
        <v>6</v>
      </c>
      <c r="H2151">
        <v>2</v>
      </c>
      <c r="I2151">
        <v>284</v>
      </c>
      <c r="J2151">
        <v>4</v>
      </c>
      <c r="K2151">
        <v>237</v>
      </c>
      <c r="L2151">
        <v>6.5E-24</v>
      </c>
      <c r="M2151">
        <v>99.8</v>
      </c>
      <c r="N2151">
        <v>290</v>
      </c>
      <c r="O2151">
        <v>98.275899999999993</v>
      </c>
      <c r="P2151">
        <v>98.275899999999993</v>
      </c>
      <c r="Q2151">
        <v>4229</v>
      </c>
      <c r="R2151" t="s">
        <v>21449</v>
      </c>
    </row>
    <row r="2152" spans="1:18" x14ac:dyDescent="0.35">
      <c r="A2152" t="s">
        <v>18920</v>
      </c>
      <c r="B2152" t="s">
        <v>21450</v>
      </c>
      <c r="C2152" t="s">
        <v>21451</v>
      </c>
      <c r="D2152">
        <v>35.423000000000002</v>
      </c>
      <c r="E2152">
        <v>319</v>
      </c>
      <c r="F2152">
        <v>187</v>
      </c>
      <c r="G2152">
        <v>6</v>
      </c>
      <c r="H2152">
        <v>12</v>
      </c>
      <c r="I2152">
        <v>329</v>
      </c>
      <c r="J2152">
        <v>7</v>
      </c>
      <c r="K2152">
        <v>307</v>
      </c>
      <c r="L2152">
        <v>1.63E-55</v>
      </c>
      <c r="M2152">
        <v>184</v>
      </c>
      <c r="N2152">
        <v>345</v>
      </c>
      <c r="O2152">
        <v>92.463800000000006</v>
      </c>
      <c r="P2152">
        <v>92.463800000000006</v>
      </c>
      <c r="Q2152">
        <v>5016</v>
      </c>
      <c r="R2152" t="s">
        <v>21451</v>
      </c>
    </row>
    <row r="2153" spans="1:18" x14ac:dyDescent="0.35">
      <c r="A2153" t="s">
        <v>18928</v>
      </c>
      <c r="B2153" t="s">
        <v>15352</v>
      </c>
      <c r="C2153" t="s">
        <v>15353</v>
      </c>
      <c r="D2153">
        <v>66.667000000000002</v>
      </c>
      <c r="E2153">
        <v>147</v>
      </c>
      <c r="F2153">
        <v>49</v>
      </c>
      <c r="G2153">
        <v>0</v>
      </c>
      <c r="H2153">
        <v>22</v>
      </c>
      <c r="I2153">
        <v>168</v>
      </c>
      <c r="J2153">
        <v>18</v>
      </c>
      <c r="K2153">
        <v>164</v>
      </c>
      <c r="L2153">
        <v>1.0399999999999999E-67</v>
      </c>
      <c r="M2153">
        <v>204</v>
      </c>
      <c r="N2153">
        <v>174</v>
      </c>
      <c r="O2153">
        <v>84.482799999999997</v>
      </c>
      <c r="P2153">
        <v>84.482799999999997</v>
      </c>
      <c r="Q2153">
        <v>3550</v>
      </c>
      <c r="R2153" t="s">
        <v>15353</v>
      </c>
    </row>
    <row r="2154" spans="1:18" x14ac:dyDescent="0.35">
      <c r="A2154" t="s">
        <v>18917</v>
      </c>
      <c r="B2154" t="s">
        <v>15289</v>
      </c>
      <c r="C2154" t="s">
        <v>21452</v>
      </c>
      <c r="D2154">
        <v>24.771000000000001</v>
      </c>
      <c r="E2154">
        <v>218</v>
      </c>
      <c r="F2154">
        <v>136</v>
      </c>
      <c r="G2154">
        <v>8</v>
      </c>
      <c r="H2154">
        <v>133</v>
      </c>
      <c r="I2154">
        <v>334</v>
      </c>
      <c r="J2154">
        <v>4</v>
      </c>
      <c r="K2154">
        <v>209</v>
      </c>
      <c r="L2154">
        <v>5.5399999999999998E-5</v>
      </c>
      <c r="M2154">
        <v>44.7</v>
      </c>
      <c r="N2154">
        <v>253</v>
      </c>
      <c r="O2154">
        <v>86.165999999999997</v>
      </c>
      <c r="P2154">
        <v>86.165999999999997</v>
      </c>
      <c r="Q2154">
        <v>5727</v>
      </c>
      <c r="R2154" t="s">
        <v>21452</v>
      </c>
    </row>
    <row r="2155" spans="1:18" x14ac:dyDescent="0.35">
      <c r="A2155" t="s">
        <v>18920</v>
      </c>
      <c r="B2155" t="s">
        <v>19841</v>
      </c>
      <c r="C2155" t="s">
        <v>21453</v>
      </c>
      <c r="D2155">
        <v>36.478000000000002</v>
      </c>
      <c r="E2155">
        <v>318</v>
      </c>
      <c r="F2155">
        <v>183</v>
      </c>
      <c r="G2155">
        <v>5</v>
      </c>
      <c r="H2155">
        <v>12</v>
      </c>
      <c r="I2155">
        <v>328</v>
      </c>
      <c r="J2155">
        <v>7</v>
      </c>
      <c r="K2155">
        <v>306</v>
      </c>
      <c r="L2155">
        <v>2.32E-46</v>
      </c>
      <c r="M2155">
        <v>160</v>
      </c>
      <c r="N2155">
        <v>343</v>
      </c>
      <c r="O2155">
        <v>92.711399999999998</v>
      </c>
      <c r="P2155">
        <v>92.711399999999998</v>
      </c>
      <c r="Q2155">
        <v>5072</v>
      </c>
      <c r="R2155" t="s">
        <v>21453</v>
      </c>
    </row>
    <row r="2156" spans="1:18" x14ac:dyDescent="0.35">
      <c r="A2156" t="s">
        <v>19000</v>
      </c>
      <c r="B2156" t="s">
        <v>21454</v>
      </c>
      <c r="C2156" t="s">
        <v>21455</v>
      </c>
      <c r="D2156">
        <v>28.613</v>
      </c>
      <c r="E2156">
        <v>685</v>
      </c>
      <c r="F2156">
        <v>372</v>
      </c>
      <c r="G2156">
        <v>24</v>
      </c>
      <c r="H2156">
        <v>268</v>
      </c>
      <c r="I2156">
        <v>937</v>
      </c>
      <c r="J2156">
        <v>333</v>
      </c>
      <c r="K2156">
        <v>915</v>
      </c>
      <c r="L2156">
        <v>4.0799999999999999E-38</v>
      </c>
      <c r="M2156">
        <v>154</v>
      </c>
      <c r="N2156">
        <v>932</v>
      </c>
      <c r="O2156">
        <v>73.497900000000001</v>
      </c>
      <c r="P2156">
        <v>73.497900000000001</v>
      </c>
      <c r="Q2156">
        <v>2020</v>
      </c>
      <c r="R2156" t="s">
        <v>21455</v>
      </c>
    </row>
    <row r="2157" spans="1:18" x14ac:dyDescent="0.35">
      <c r="A2157" t="s">
        <v>18946</v>
      </c>
      <c r="B2157" t="s">
        <v>16009</v>
      </c>
      <c r="C2157" t="s">
        <v>21456</v>
      </c>
      <c r="D2157">
        <v>22.901</v>
      </c>
      <c r="E2157">
        <v>262</v>
      </c>
      <c r="F2157">
        <v>170</v>
      </c>
      <c r="G2157">
        <v>7</v>
      </c>
      <c r="H2157">
        <v>5</v>
      </c>
      <c r="I2157">
        <v>245</v>
      </c>
      <c r="J2157">
        <v>4</v>
      </c>
      <c r="K2157">
        <v>254</v>
      </c>
      <c r="L2157">
        <v>2.43E-4</v>
      </c>
      <c r="M2157">
        <v>42</v>
      </c>
      <c r="N2157">
        <v>256</v>
      </c>
      <c r="O2157">
        <v>102.34399999999999</v>
      </c>
      <c r="P2157">
        <v>101</v>
      </c>
      <c r="Q2157">
        <v>751</v>
      </c>
      <c r="R2157" t="s">
        <v>21456</v>
      </c>
    </row>
    <row r="2158" spans="1:18" x14ac:dyDescent="0.35">
      <c r="A2158" t="s">
        <v>18940</v>
      </c>
      <c r="B2158" t="s">
        <v>21457</v>
      </c>
      <c r="C2158" t="s">
        <v>21458</v>
      </c>
      <c r="D2158">
        <v>38.262999999999998</v>
      </c>
      <c r="E2158">
        <v>737</v>
      </c>
      <c r="F2158">
        <v>420</v>
      </c>
      <c r="G2158">
        <v>13</v>
      </c>
      <c r="H2158">
        <v>8</v>
      </c>
      <c r="I2158">
        <v>740</v>
      </c>
      <c r="J2158">
        <v>18</v>
      </c>
      <c r="K2158">
        <v>723</v>
      </c>
      <c r="L2158">
        <v>7.5100000000000005E-131</v>
      </c>
      <c r="M2158">
        <v>405</v>
      </c>
      <c r="N2158">
        <v>732</v>
      </c>
      <c r="O2158">
        <v>100.68300000000001</v>
      </c>
      <c r="P2158">
        <v>101</v>
      </c>
      <c r="Q2158">
        <v>4690</v>
      </c>
      <c r="R2158" t="s">
        <v>21458</v>
      </c>
    </row>
    <row r="2159" spans="1:18" x14ac:dyDescent="0.35">
      <c r="A2159" t="s">
        <v>21459</v>
      </c>
      <c r="B2159" t="s">
        <v>15411</v>
      </c>
      <c r="C2159" t="s">
        <v>21460</v>
      </c>
      <c r="D2159">
        <v>38.595999999999997</v>
      </c>
      <c r="E2159">
        <v>57</v>
      </c>
      <c r="F2159">
        <v>27</v>
      </c>
      <c r="G2159">
        <v>2</v>
      </c>
      <c r="H2159">
        <v>48</v>
      </c>
      <c r="I2159">
        <v>96</v>
      </c>
      <c r="J2159">
        <v>6</v>
      </c>
      <c r="K2159">
        <v>62</v>
      </c>
      <c r="L2159">
        <v>0.86</v>
      </c>
      <c r="M2159">
        <v>28.5</v>
      </c>
      <c r="N2159">
        <v>62</v>
      </c>
      <c r="O2159">
        <v>91.935500000000005</v>
      </c>
      <c r="P2159">
        <v>91.935500000000005</v>
      </c>
      <c r="Q2159">
        <v>8</v>
      </c>
      <c r="R2159" t="s">
        <v>21460</v>
      </c>
    </row>
    <row r="2160" spans="1:18" x14ac:dyDescent="0.35">
      <c r="A2160" t="s">
        <v>18940</v>
      </c>
      <c r="B2160" t="s">
        <v>21461</v>
      </c>
      <c r="C2160" t="s">
        <v>21462</v>
      </c>
      <c r="D2160">
        <v>39.676000000000002</v>
      </c>
      <c r="E2160">
        <v>741</v>
      </c>
      <c r="F2160">
        <v>429</v>
      </c>
      <c r="G2160">
        <v>11</v>
      </c>
      <c r="H2160">
        <v>8</v>
      </c>
      <c r="I2160">
        <v>742</v>
      </c>
      <c r="J2160">
        <v>47</v>
      </c>
      <c r="K2160">
        <v>775</v>
      </c>
      <c r="L2160">
        <v>1.9300000000000001E-154</v>
      </c>
      <c r="M2160">
        <v>468</v>
      </c>
      <c r="N2160">
        <v>775</v>
      </c>
      <c r="O2160">
        <v>95.612899999999996</v>
      </c>
      <c r="P2160">
        <v>95.612899999999996</v>
      </c>
      <c r="Q2160">
        <v>4575</v>
      </c>
      <c r="R2160" t="s">
        <v>21462</v>
      </c>
    </row>
    <row r="2161" spans="1:18" x14ac:dyDescent="0.35">
      <c r="A2161" t="s">
        <v>18940</v>
      </c>
      <c r="B2161" t="s">
        <v>21463</v>
      </c>
      <c r="C2161" t="s">
        <v>21464</v>
      </c>
      <c r="D2161">
        <v>38.814</v>
      </c>
      <c r="E2161">
        <v>742</v>
      </c>
      <c r="F2161">
        <v>413</v>
      </c>
      <c r="G2161">
        <v>13</v>
      </c>
      <c r="H2161">
        <v>8</v>
      </c>
      <c r="I2161">
        <v>742</v>
      </c>
      <c r="J2161">
        <v>18</v>
      </c>
      <c r="K2161">
        <v>725</v>
      </c>
      <c r="L2161">
        <v>5.5800000000000002E-152</v>
      </c>
      <c r="M2161">
        <v>460</v>
      </c>
      <c r="N2161">
        <v>732</v>
      </c>
      <c r="O2161">
        <v>101.366</v>
      </c>
      <c r="P2161">
        <v>101</v>
      </c>
      <c r="Q2161">
        <v>4587</v>
      </c>
      <c r="R2161" t="s">
        <v>21464</v>
      </c>
    </row>
    <row r="2162" spans="1:18" x14ac:dyDescent="0.35">
      <c r="A2162" t="s">
        <v>18946</v>
      </c>
      <c r="B2162" t="s">
        <v>15289</v>
      </c>
      <c r="C2162" t="s">
        <v>16292</v>
      </c>
      <c r="D2162">
        <v>22.175999999999998</v>
      </c>
      <c r="E2162">
        <v>239</v>
      </c>
      <c r="F2162">
        <v>138</v>
      </c>
      <c r="G2162">
        <v>8</v>
      </c>
      <c r="H2162">
        <v>5</v>
      </c>
      <c r="I2162">
        <v>216</v>
      </c>
      <c r="J2162">
        <v>4</v>
      </c>
      <c r="K2162">
        <v>221</v>
      </c>
      <c r="L2162">
        <v>2.6899999999999998E-4</v>
      </c>
      <c r="M2162">
        <v>41.6</v>
      </c>
      <c r="N2162">
        <v>254</v>
      </c>
      <c r="O2162">
        <v>94.094499999999996</v>
      </c>
      <c r="P2162">
        <v>94.094499999999996</v>
      </c>
      <c r="Q2162">
        <v>756</v>
      </c>
      <c r="R2162" t="s">
        <v>16292</v>
      </c>
    </row>
    <row r="2163" spans="1:18" x14ac:dyDescent="0.35">
      <c r="A2163" t="s">
        <v>18940</v>
      </c>
      <c r="B2163" t="s">
        <v>21465</v>
      </c>
      <c r="C2163" t="s">
        <v>21466</v>
      </c>
      <c r="D2163">
        <v>38.926000000000002</v>
      </c>
      <c r="E2163">
        <v>745</v>
      </c>
      <c r="F2163">
        <v>422</v>
      </c>
      <c r="G2163">
        <v>15</v>
      </c>
      <c r="H2163">
        <v>12</v>
      </c>
      <c r="I2163">
        <v>745</v>
      </c>
      <c r="J2163">
        <v>8</v>
      </c>
      <c r="K2163">
        <v>730</v>
      </c>
      <c r="L2163">
        <v>9.7399999999999994E-135</v>
      </c>
      <c r="M2163">
        <v>416</v>
      </c>
      <c r="N2163">
        <v>731</v>
      </c>
      <c r="O2163">
        <v>101.91500000000001</v>
      </c>
      <c r="P2163">
        <v>101</v>
      </c>
      <c r="Q2163">
        <v>4679</v>
      </c>
      <c r="R2163" t="s">
        <v>21466</v>
      </c>
    </row>
    <row r="2164" spans="1:18" x14ac:dyDescent="0.35">
      <c r="A2164" t="s">
        <v>18928</v>
      </c>
      <c r="B2164" t="s">
        <v>19536</v>
      </c>
      <c r="C2164" t="s">
        <v>21467</v>
      </c>
      <c r="D2164">
        <v>71.429000000000002</v>
      </c>
      <c r="E2164">
        <v>147</v>
      </c>
      <c r="F2164">
        <v>42</v>
      </c>
      <c r="G2164">
        <v>0</v>
      </c>
      <c r="H2164">
        <v>22</v>
      </c>
      <c r="I2164">
        <v>168</v>
      </c>
      <c r="J2164">
        <v>14</v>
      </c>
      <c r="K2164">
        <v>160</v>
      </c>
      <c r="L2164">
        <v>3.6E-77</v>
      </c>
      <c r="M2164">
        <v>228</v>
      </c>
      <c r="N2164">
        <v>170</v>
      </c>
      <c r="O2164">
        <v>86.470600000000005</v>
      </c>
      <c r="P2164">
        <v>86.470600000000005</v>
      </c>
      <c r="Q2164">
        <v>3487</v>
      </c>
      <c r="R2164" t="s">
        <v>21467</v>
      </c>
    </row>
    <row r="2165" spans="1:18" x14ac:dyDescent="0.35">
      <c r="A2165" t="s">
        <v>19104</v>
      </c>
      <c r="B2165" t="s">
        <v>21468</v>
      </c>
      <c r="C2165" t="s">
        <v>21469</v>
      </c>
      <c r="D2165">
        <v>26.667000000000002</v>
      </c>
      <c r="E2165">
        <v>90</v>
      </c>
      <c r="F2165">
        <v>63</v>
      </c>
      <c r="G2165">
        <v>2</v>
      </c>
      <c r="H2165">
        <v>37</v>
      </c>
      <c r="I2165">
        <v>126</v>
      </c>
      <c r="J2165">
        <v>10</v>
      </c>
      <c r="K2165">
        <v>96</v>
      </c>
      <c r="L2165">
        <v>3.0000000000000001E-3</v>
      </c>
      <c r="M2165">
        <v>37</v>
      </c>
      <c r="N2165">
        <v>144</v>
      </c>
      <c r="O2165">
        <v>62.5</v>
      </c>
      <c r="P2165">
        <v>62.5</v>
      </c>
      <c r="Q2165">
        <v>5936</v>
      </c>
      <c r="R2165" t="s">
        <v>21469</v>
      </c>
    </row>
    <row r="2166" spans="1:18" x14ac:dyDescent="0.35">
      <c r="A2166" t="s">
        <v>18940</v>
      </c>
      <c r="B2166" t="s">
        <v>21470</v>
      </c>
      <c r="C2166" t="s">
        <v>21471</v>
      </c>
      <c r="D2166">
        <v>39.972999999999999</v>
      </c>
      <c r="E2166">
        <v>738</v>
      </c>
      <c r="F2166">
        <v>418</v>
      </c>
      <c r="G2166">
        <v>15</v>
      </c>
      <c r="H2166">
        <v>13</v>
      </c>
      <c r="I2166">
        <v>743</v>
      </c>
      <c r="J2166">
        <v>3</v>
      </c>
      <c r="K2166">
        <v>722</v>
      </c>
      <c r="L2166">
        <v>4.6600000000000002E-137</v>
      </c>
      <c r="M2166">
        <v>421</v>
      </c>
      <c r="N2166">
        <v>724</v>
      </c>
      <c r="O2166">
        <v>101.934</v>
      </c>
      <c r="P2166">
        <v>101</v>
      </c>
      <c r="Q2166">
        <v>4667</v>
      </c>
      <c r="R2166" t="s">
        <v>21471</v>
      </c>
    </row>
    <row r="2167" spans="1:18" x14ac:dyDescent="0.35">
      <c r="A2167" t="s">
        <v>18928</v>
      </c>
      <c r="B2167" t="s">
        <v>19510</v>
      </c>
      <c r="C2167" t="s">
        <v>21472</v>
      </c>
      <c r="D2167">
        <v>55.484000000000002</v>
      </c>
      <c r="E2167">
        <v>155</v>
      </c>
      <c r="F2167">
        <v>53</v>
      </c>
      <c r="G2167">
        <v>1</v>
      </c>
      <c r="H2167">
        <v>26</v>
      </c>
      <c r="I2167">
        <v>164</v>
      </c>
      <c r="J2167">
        <v>5</v>
      </c>
      <c r="K2167">
        <v>159</v>
      </c>
      <c r="L2167">
        <v>4.6100000000000001E-54</v>
      </c>
      <c r="M2167">
        <v>169</v>
      </c>
      <c r="N2167">
        <v>174</v>
      </c>
      <c r="O2167">
        <v>89.080500000000001</v>
      </c>
      <c r="P2167">
        <v>89.080500000000001</v>
      </c>
      <c r="Q2167">
        <v>3846</v>
      </c>
      <c r="R2167" t="s">
        <v>21472</v>
      </c>
    </row>
    <row r="2168" spans="1:18" x14ac:dyDescent="0.35">
      <c r="A2168" t="s">
        <v>21473</v>
      </c>
      <c r="B2168" t="s">
        <v>21474</v>
      </c>
      <c r="C2168" t="s">
        <v>21475</v>
      </c>
      <c r="D2168">
        <v>33.332999999999998</v>
      </c>
      <c r="E2168">
        <v>81</v>
      </c>
      <c r="F2168">
        <v>51</v>
      </c>
      <c r="G2168">
        <v>2</v>
      </c>
      <c r="H2168">
        <v>91</v>
      </c>
      <c r="I2168">
        <v>168</v>
      </c>
      <c r="J2168">
        <v>57</v>
      </c>
      <c r="K2168">
        <v>137</v>
      </c>
      <c r="L2168">
        <v>0.63</v>
      </c>
      <c r="M2168">
        <v>30.8</v>
      </c>
      <c r="N2168">
        <v>152</v>
      </c>
      <c r="O2168">
        <v>53.289499999999997</v>
      </c>
      <c r="P2168">
        <v>53.289499999999997</v>
      </c>
      <c r="Q2168">
        <v>1904</v>
      </c>
      <c r="R2168" t="s">
        <v>21475</v>
      </c>
    </row>
    <row r="2169" spans="1:18" x14ac:dyDescent="0.35">
      <c r="A2169" t="s">
        <v>18928</v>
      </c>
      <c r="B2169" t="s">
        <v>21476</v>
      </c>
      <c r="C2169" t="s">
        <v>21477</v>
      </c>
      <c r="D2169">
        <v>53.658999999999999</v>
      </c>
      <c r="E2169">
        <v>164</v>
      </c>
      <c r="F2169">
        <v>59</v>
      </c>
      <c r="G2169">
        <v>2</v>
      </c>
      <c r="H2169">
        <v>21</v>
      </c>
      <c r="I2169">
        <v>167</v>
      </c>
      <c r="J2169">
        <v>4</v>
      </c>
      <c r="K2169">
        <v>167</v>
      </c>
      <c r="L2169">
        <v>6.4800000000000002E-53</v>
      </c>
      <c r="M2169">
        <v>166</v>
      </c>
      <c r="N2169">
        <v>172</v>
      </c>
      <c r="O2169">
        <v>95.348799999999997</v>
      </c>
      <c r="P2169">
        <v>95.348799999999997</v>
      </c>
      <c r="Q2169">
        <v>3860</v>
      </c>
      <c r="R2169" t="s">
        <v>21477</v>
      </c>
    </row>
    <row r="2170" spans="1:18" x14ac:dyDescent="0.35">
      <c r="A2170" t="s">
        <v>19000</v>
      </c>
      <c r="B2170" t="s">
        <v>18525</v>
      </c>
      <c r="C2170" t="s">
        <v>21478</v>
      </c>
      <c r="D2170">
        <v>28.286000000000001</v>
      </c>
      <c r="E2170">
        <v>350</v>
      </c>
      <c r="F2170">
        <v>232</v>
      </c>
      <c r="G2170">
        <v>6</v>
      </c>
      <c r="H2170">
        <v>284</v>
      </c>
      <c r="I2170">
        <v>623</v>
      </c>
      <c r="J2170">
        <v>168</v>
      </c>
      <c r="K2170">
        <v>508</v>
      </c>
      <c r="L2170">
        <v>6.1599999999999997E-31</v>
      </c>
      <c r="M2170">
        <v>130</v>
      </c>
      <c r="N2170">
        <v>634</v>
      </c>
      <c r="O2170">
        <v>55.204999999999998</v>
      </c>
      <c r="P2170">
        <v>55.204999999999998</v>
      </c>
      <c r="Q2170">
        <v>2028</v>
      </c>
      <c r="R2170" t="s">
        <v>21478</v>
      </c>
    </row>
    <row r="2171" spans="1:18" x14ac:dyDescent="0.35">
      <c r="A2171" t="s">
        <v>19596</v>
      </c>
      <c r="B2171" t="s">
        <v>17726</v>
      </c>
      <c r="C2171" t="s">
        <v>17727</v>
      </c>
      <c r="D2171">
        <v>23.611000000000001</v>
      </c>
      <c r="E2171">
        <v>216</v>
      </c>
      <c r="F2171">
        <v>118</v>
      </c>
      <c r="G2171">
        <v>8</v>
      </c>
      <c r="H2171">
        <v>49</v>
      </c>
      <c r="I2171">
        <v>230</v>
      </c>
      <c r="J2171">
        <v>36</v>
      </c>
      <c r="K2171">
        <v>238</v>
      </c>
      <c r="L2171">
        <v>0.23</v>
      </c>
      <c r="M2171">
        <v>33.5</v>
      </c>
      <c r="N2171">
        <v>289</v>
      </c>
      <c r="O2171">
        <v>74.740499999999997</v>
      </c>
      <c r="P2171">
        <v>74.740499999999997</v>
      </c>
      <c r="Q2171">
        <v>832</v>
      </c>
      <c r="R2171" t="s">
        <v>17727</v>
      </c>
    </row>
    <row r="2172" spans="1:18" x14ac:dyDescent="0.35">
      <c r="A2172" t="s">
        <v>19495</v>
      </c>
      <c r="B2172" t="s">
        <v>17726</v>
      </c>
      <c r="C2172" t="s">
        <v>17727</v>
      </c>
      <c r="D2172">
        <v>25.359000000000002</v>
      </c>
      <c r="E2172">
        <v>209</v>
      </c>
      <c r="F2172">
        <v>119</v>
      </c>
      <c r="G2172">
        <v>7</v>
      </c>
      <c r="H2172">
        <v>24</v>
      </c>
      <c r="I2172">
        <v>206</v>
      </c>
      <c r="J2172">
        <v>5</v>
      </c>
      <c r="K2172">
        <v>202</v>
      </c>
      <c r="L2172">
        <v>0.93</v>
      </c>
      <c r="M2172">
        <v>31.6</v>
      </c>
      <c r="N2172">
        <v>289</v>
      </c>
      <c r="O2172">
        <v>72.318299999999994</v>
      </c>
      <c r="P2172">
        <v>72.318299999999994</v>
      </c>
      <c r="Q2172">
        <v>2964</v>
      </c>
      <c r="R2172" t="s">
        <v>17727</v>
      </c>
    </row>
    <row r="2173" spans="1:18" x14ac:dyDescent="0.35">
      <c r="A2173" t="s">
        <v>19597</v>
      </c>
      <c r="B2173" t="s">
        <v>17726</v>
      </c>
      <c r="C2173" t="s">
        <v>17727</v>
      </c>
      <c r="D2173">
        <v>28.757999999999999</v>
      </c>
      <c r="E2173">
        <v>153</v>
      </c>
      <c r="F2173">
        <v>83</v>
      </c>
      <c r="G2173">
        <v>5</v>
      </c>
      <c r="H2173">
        <v>586</v>
      </c>
      <c r="I2173">
        <v>718</v>
      </c>
      <c r="J2173">
        <v>25</v>
      </c>
      <c r="K2173">
        <v>171</v>
      </c>
      <c r="L2173">
        <v>6.0000000000000001E-3</v>
      </c>
      <c r="M2173">
        <v>40</v>
      </c>
      <c r="N2173">
        <v>289</v>
      </c>
      <c r="O2173">
        <v>52.941200000000002</v>
      </c>
      <c r="P2173">
        <v>52.941200000000002</v>
      </c>
      <c r="Q2173">
        <v>3444</v>
      </c>
      <c r="R2173" t="s">
        <v>17727</v>
      </c>
    </row>
    <row r="2174" spans="1:18" x14ac:dyDescent="0.35">
      <c r="A2174" t="s">
        <v>19010</v>
      </c>
      <c r="B2174" t="s">
        <v>21252</v>
      </c>
      <c r="C2174" t="s">
        <v>21479</v>
      </c>
      <c r="D2174">
        <v>27.460999999999999</v>
      </c>
      <c r="E2174">
        <v>193</v>
      </c>
      <c r="F2174">
        <v>109</v>
      </c>
      <c r="G2174">
        <v>5</v>
      </c>
      <c r="H2174">
        <v>16</v>
      </c>
      <c r="I2174">
        <v>183</v>
      </c>
      <c r="J2174">
        <v>8</v>
      </c>
      <c r="K2174">
        <v>194</v>
      </c>
      <c r="L2174">
        <v>1E-3</v>
      </c>
      <c r="M2174">
        <v>40</v>
      </c>
      <c r="N2174">
        <v>258</v>
      </c>
      <c r="O2174">
        <v>74.806200000000004</v>
      </c>
      <c r="P2174">
        <v>74.806200000000004</v>
      </c>
      <c r="Q2174">
        <v>318</v>
      </c>
      <c r="R2174" t="s">
        <v>21479</v>
      </c>
    </row>
    <row r="2175" spans="1:18" x14ac:dyDescent="0.35">
      <c r="A2175" t="s">
        <v>18917</v>
      </c>
      <c r="B2175" t="s">
        <v>17394</v>
      </c>
      <c r="C2175" t="s">
        <v>18502</v>
      </c>
      <c r="D2175">
        <v>31.015999999999998</v>
      </c>
      <c r="E2175">
        <v>187</v>
      </c>
      <c r="F2175">
        <v>116</v>
      </c>
      <c r="G2175">
        <v>6</v>
      </c>
      <c r="H2175">
        <v>133</v>
      </c>
      <c r="I2175">
        <v>310</v>
      </c>
      <c r="J2175">
        <v>4</v>
      </c>
      <c r="K2175">
        <v>186</v>
      </c>
      <c r="L2175">
        <v>3.0899999999999999E-8</v>
      </c>
      <c r="M2175">
        <v>54.7</v>
      </c>
      <c r="N2175">
        <v>261</v>
      </c>
      <c r="O2175">
        <v>71.647499999999994</v>
      </c>
      <c r="P2175">
        <v>71.647499999999994</v>
      </c>
      <c r="Q2175">
        <v>5562</v>
      </c>
      <c r="R2175" t="s">
        <v>18502</v>
      </c>
    </row>
    <row r="2176" spans="1:18" x14ac:dyDescent="0.35">
      <c r="A2176" t="s">
        <v>18946</v>
      </c>
      <c r="B2176" t="s">
        <v>15086</v>
      </c>
      <c r="C2176" t="s">
        <v>15087</v>
      </c>
      <c r="D2176">
        <v>23.553999999999998</v>
      </c>
      <c r="E2176">
        <v>242</v>
      </c>
      <c r="F2176">
        <v>151</v>
      </c>
      <c r="G2176">
        <v>9</v>
      </c>
      <c r="H2176">
        <v>5</v>
      </c>
      <c r="I2176">
        <v>226</v>
      </c>
      <c r="J2176">
        <v>4</v>
      </c>
      <c r="K2176">
        <v>231</v>
      </c>
      <c r="L2176">
        <v>3.4E-5</v>
      </c>
      <c r="M2176">
        <v>44.3</v>
      </c>
      <c r="N2176">
        <v>253</v>
      </c>
      <c r="O2176">
        <v>95.652199999999993</v>
      </c>
      <c r="P2176">
        <v>95.652199999999993</v>
      </c>
      <c r="Q2176">
        <v>638</v>
      </c>
      <c r="R2176" t="s">
        <v>15087</v>
      </c>
    </row>
    <row r="2177" spans="1:18" x14ac:dyDescent="0.35">
      <c r="A2177" t="s">
        <v>18947</v>
      </c>
      <c r="B2177" t="s">
        <v>15086</v>
      </c>
      <c r="C2177" t="s">
        <v>15087</v>
      </c>
      <c r="D2177">
        <v>25.506</v>
      </c>
      <c r="E2177">
        <v>247</v>
      </c>
      <c r="F2177">
        <v>145</v>
      </c>
      <c r="G2177">
        <v>12</v>
      </c>
      <c r="H2177">
        <v>45</v>
      </c>
      <c r="I2177">
        <v>271</v>
      </c>
      <c r="J2177">
        <v>2</v>
      </c>
      <c r="K2177">
        <v>229</v>
      </c>
      <c r="L2177">
        <v>1.8099999999999999E-5</v>
      </c>
      <c r="M2177">
        <v>45.8</v>
      </c>
      <c r="N2177">
        <v>253</v>
      </c>
      <c r="O2177">
        <v>97.628500000000003</v>
      </c>
      <c r="P2177">
        <v>97.628500000000003</v>
      </c>
      <c r="Q2177">
        <v>1019</v>
      </c>
      <c r="R2177" t="s">
        <v>15087</v>
      </c>
    </row>
    <row r="2178" spans="1:18" x14ac:dyDescent="0.35">
      <c r="A2178" t="s">
        <v>18943</v>
      </c>
      <c r="B2178" t="s">
        <v>15086</v>
      </c>
      <c r="C2178" t="s">
        <v>15087</v>
      </c>
      <c r="D2178">
        <v>22.556000000000001</v>
      </c>
      <c r="E2178">
        <v>266</v>
      </c>
      <c r="F2178">
        <v>161</v>
      </c>
      <c r="G2178">
        <v>9</v>
      </c>
      <c r="H2178">
        <v>27</v>
      </c>
      <c r="I2178">
        <v>263</v>
      </c>
      <c r="J2178">
        <v>2</v>
      </c>
      <c r="K2178">
        <v>251</v>
      </c>
      <c r="L2178">
        <v>6.6000000000000003E-6</v>
      </c>
      <c r="M2178">
        <v>47</v>
      </c>
      <c r="N2178">
        <v>253</v>
      </c>
      <c r="O2178">
        <v>105.13800000000001</v>
      </c>
      <c r="P2178">
        <v>101</v>
      </c>
      <c r="Q2178">
        <v>1226</v>
      </c>
      <c r="R2178" t="s">
        <v>15087</v>
      </c>
    </row>
    <row r="2179" spans="1:18" x14ac:dyDescent="0.35">
      <c r="A2179" t="s">
        <v>18920</v>
      </c>
      <c r="B2179" t="s">
        <v>21480</v>
      </c>
      <c r="C2179" t="s">
        <v>21481</v>
      </c>
      <c r="D2179">
        <v>33.133000000000003</v>
      </c>
      <c r="E2179">
        <v>166</v>
      </c>
      <c r="F2179">
        <v>81</v>
      </c>
      <c r="G2179">
        <v>4</v>
      </c>
      <c r="H2179">
        <v>169</v>
      </c>
      <c r="I2179">
        <v>334</v>
      </c>
      <c r="J2179">
        <v>99</v>
      </c>
      <c r="K2179">
        <v>234</v>
      </c>
      <c r="L2179">
        <v>8.2599999999999992E-9</v>
      </c>
      <c r="M2179">
        <v>56.2</v>
      </c>
      <c r="N2179">
        <v>294</v>
      </c>
      <c r="O2179">
        <v>56.462600000000002</v>
      </c>
      <c r="P2179">
        <v>56.462600000000002</v>
      </c>
      <c r="Q2179">
        <v>5246</v>
      </c>
      <c r="R2179" t="s">
        <v>21481</v>
      </c>
    </row>
    <row r="2180" spans="1:18" x14ac:dyDescent="0.35">
      <c r="A2180" t="s">
        <v>18935</v>
      </c>
      <c r="B2180" t="s">
        <v>21482</v>
      </c>
      <c r="C2180" t="s">
        <v>21483</v>
      </c>
      <c r="D2180">
        <v>53.570999999999998</v>
      </c>
      <c r="E2180">
        <v>168</v>
      </c>
      <c r="F2180">
        <v>72</v>
      </c>
      <c r="G2180">
        <v>1</v>
      </c>
      <c r="H2180">
        <v>6</v>
      </c>
      <c r="I2180">
        <v>167</v>
      </c>
      <c r="J2180">
        <v>56</v>
      </c>
      <c r="K2180">
        <v>223</v>
      </c>
      <c r="L2180">
        <v>1.29E-64</v>
      </c>
      <c r="M2180">
        <v>197</v>
      </c>
      <c r="N2180">
        <v>229</v>
      </c>
      <c r="O2180">
        <v>73.362399999999994</v>
      </c>
      <c r="P2180">
        <v>73.362399999999994</v>
      </c>
      <c r="Q2180">
        <v>2197</v>
      </c>
      <c r="R2180" t="s">
        <v>21483</v>
      </c>
    </row>
    <row r="2181" spans="1:18" x14ac:dyDescent="0.35">
      <c r="A2181" t="s">
        <v>18932</v>
      </c>
      <c r="B2181" t="s">
        <v>21484</v>
      </c>
      <c r="C2181" t="s">
        <v>21485</v>
      </c>
      <c r="D2181">
        <v>28.523</v>
      </c>
      <c r="E2181">
        <v>298</v>
      </c>
      <c r="F2181">
        <v>160</v>
      </c>
      <c r="G2181">
        <v>8</v>
      </c>
      <c r="H2181">
        <v>1</v>
      </c>
      <c r="I2181">
        <v>295</v>
      </c>
      <c r="J2181">
        <v>1</v>
      </c>
      <c r="K2181">
        <v>248</v>
      </c>
      <c r="L2181">
        <v>1.3299999999999999E-21</v>
      </c>
      <c r="M2181">
        <v>93.2</v>
      </c>
      <c r="N2181">
        <v>288</v>
      </c>
      <c r="O2181">
        <v>103.47199999999999</v>
      </c>
      <c r="P2181">
        <v>101</v>
      </c>
      <c r="Q2181">
        <v>4346</v>
      </c>
      <c r="R2181" t="s">
        <v>21485</v>
      </c>
    </row>
    <row r="2182" spans="1:18" x14ac:dyDescent="0.35">
      <c r="A2182" t="s">
        <v>18940</v>
      </c>
      <c r="B2182" t="s">
        <v>20189</v>
      </c>
      <c r="C2182" t="s">
        <v>21486</v>
      </c>
      <c r="D2182">
        <v>39.119</v>
      </c>
      <c r="E2182">
        <v>749</v>
      </c>
      <c r="F2182">
        <v>427</v>
      </c>
      <c r="G2182">
        <v>15</v>
      </c>
      <c r="H2182">
        <v>8</v>
      </c>
      <c r="I2182">
        <v>743</v>
      </c>
      <c r="J2182">
        <v>6</v>
      </c>
      <c r="K2182">
        <v>738</v>
      </c>
      <c r="L2182">
        <v>4.38E-146</v>
      </c>
      <c r="M2182">
        <v>445</v>
      </c>
      <c r="N2182">
        <v>738</v>
      </c>
      <c r="O2182">
        <v>101.491</v>
      </c>
      <c r="P2182">
        <v>101</v>
      </c>
      <c r="Q2182">
        <v>4616</v>
      </c>
      <c r="R2182" t="s">
        <v>21486</v>
      </c>
    </row>
    <row r="2183" spans="1:18" x14ac:dyDescent="0.35">
      <c r="A2183" t="s">
        <v>18920</v>
      </c>
      <c r="B2183" t="s">
        <v>21487</v>
      </c>
      <c r="C2183" t="s">
        <v>21488</v>
      </c>
      <c r="D2183">
        <v>29.696999999999999</v>
      </c>
      <c r="E2183">
        <v>165</v>
      </c>
      <c r="F2183">
        <v>87</v>
      </c>
      <c r="G2183">
        <v>3</v>
      </c>
      <c r="H2183">
        <v>169</v>
      </c>
      <c r="I2183">
        <v>333</v>
      </c>
      <c r="J2183">
        <v>98</v>
      </c>
      <c r="K2183">
        <v>233</v>
      </c>
      <c r="L2183">
        <v>2.7300000000000002E-7</v>
      </c>
      <c r="M2183">
        <v>51.6</v>
      </c>
      <c r="N2183">
        <v>293</v>
      </c>
      <c r="O2183">
        <v>56.314</v>
      </c>
      <c r="P2183">
        <v>56.314</v>
      </c>
      <c r="Q2183">
        <v>5324</v>
      </c>
      <c r="R2183" t="s">
        <v>21488</v>
      </c>
    </row>
    <row r="2184" spans="1:18" x14ac:dyDescent="0.35">
      <c r="A2184" t="s">
        <v>18946</v>
      </c>
      <c r="B2184" t="s">
        <v>21489</v>
      </c>
      <c r="C2184" t="s">
        <v>21490</v>
      </c>
      <c r="D2184">
        <v>24.111000000000001</v>
      </c>
      <c r="E2184">
        <v>253</v>
      </c>
      <c r="F2184">
        <v>163</v>
      </c>
      <c r="G2184">
        <v>8</v>
      </c>
      <c r="H2184">
        <v>1</v>
      </c>
      <c r="I2184">
        <v>237</v>
      </c>
      <c r="J2184">
        <v>1</v>
      </c>
      <c r="K2184">
        <v>240</v>
      </c>
      <c r="L2184">
        <v>3.7799999999999997E-5</v>
      </c>
      <c r="M2184">
        <v>44.3</v>
      </c>
      <c r="N2184">
        <v>250</v>
      </c>
      <c r="O2184">
        <v>101.2</v>
      </c>
      <c r="P2184">
        <v>101</v>
      </c>
      <c r="Q2184">
        <v>643</v>
      </c>
      <c r="R2184" t="s">
        <v>21490</v>
      </c>
    </row>
    <row r="2185" spans="1:18" x14ac:dyDescent="0.35">
      <c r="A2185" t="s">
        <v>19015</v>
      </c>
      <c r="B2185" t="s">
        <v>15202</v>
      </c>
      <c r="C2185" t="s">
        <v>15203</v>
      </c>
      <c r="D2185">
        <v>27.358000000000001</v>
      </c>
      <c r="E2185">
        <v>106</v>
      </c>
      <c r="F2185">
        <v>71</v>
      </c>
      <c r="G2185">
        <v>4</v>
      </c>
      <c r="H2185">
        <v>26</v>
      </c>
      <c r="I2185">
        <v>129</v>
      </c>
      <c r="J2185">
        <v>4</v>
      </c>
      <c r="K2185">
        <v>105</v>
      </c>
      <c r="L2185">
        <v>3.2000000000000001E-2</v>
      </c>
      <c r="M2185">
        <v>33.9</v>
      </c>
      <c r="N2185">
        <v>150</v>
      </c>
      <c r="O2185">
        <v>70.666700000000006</v>
      </c>
      <c r="P2185">
        <v>70.666700000000006</v>
      </c>
      <c r="Q2185">
        <v>890</v>
      </c>
      <c r="R2185" t="s">
        <v>15203</v>
      </c>
    </row>
    <row r="2186" spans="1:18" x14ac:dyDescent="0.35">
      <c r="A2186" t="s">
        <v>18997</v>
      </c>
      <c r="B2186" t="s">
        <v>15202</v>
      </c>
      <c r="C2186" t="s">
        <v>15203</v>
      </c>
      <c r="D2186">
        <v>32.292000000000002</v>
      </c>
      <c r="E2186">
        <v>96</v>
      </c>
      <c r="F2186">
        <v>59</v>
      </c>
      <c r="G2186">
        <v>3</v>
      </c>
      <c r="H2186">
        <v>26</v>
      </c>
      <c r="I2186">
        <v>118</v>
      </c>
      <c r="J2186">
        <v>9</v>
      </c>
      <c r="K2186">
        <v>101</v>
      </c>
      <c r="L2186">
        <v>2E-3</v>
      </c>
      <c r="M2186">
        <v>37</v>
      </c>
      <c r="N2186">
        <v>150</v>
      </c>
      <c r="O2186">
        <v>64</v>
      </c>
      <c r="P2186">
        <v>64</v>
      </c>
      <c r="Q2186">
        <v>1642</v>
      </c>
      <c r="R2186" t="s">
        <v>15203</v>
      </c>
    </row>
    <row r="2187" spans="1:18" x14ac:dyDescent="0.35">
      <c r="A2187" t="s">
        <v>19290</v>
      </c>
      <c r="B2187" t="s">
        <v>15202</v>
      </c>
      <c r="C2187" t="s">
        <v>15203</v>
      </c>
      <c r="D2187">
        <v>29.67</v>
      </c>
      <c r="E2187">
        <v>91</v>
      </c>
      <c r="F2187">
        <v>61</v>
      </c>
      <c r="G2187">
        <v>2</v>
      </c>
      <c r="H2187">
        <v>24</v>
      </c>
      <c r="I2187">
        <v>113</v>
      </c>
      <c r="J2187">
        <v>16</v>
      </c>
      <c r="K2187">
        <v>104</v>
      </c>
      <c r="L2187">
        <v>2E-3</v>
      </c>
      <c r="M2187">
        <v>36.6</v>
      </c>
      <c r="N2187">
        <v>150</v>
      </c>
      <c r="O2187">
        <v>60.666699999999999</v>
      </c>
      <c r="P2187">
        <v>60.666699999999999</v>
      </c>
      <c r="Q2187">
        <v>5872</v>
      </c>
      <c r="R2187" t="s">
        <v>15203</v>
      </c>
    </row>
    <row r="2188" spans="1:18" x14ac:dyDescent="0.35">
      <c r="A2188" t="s">
        <v>19104</v>
      </c>
      <c r="B2188" t="s">
        <v>15202</v>
      </c>
      <c r="C2188" t="s">
        <v>15203</v>
      </c>
      <c r="D2188">
        <v>35</v>
      </c>
      <c r="E2188">
        <v>80</v>
      </c>
      <c r="F2188">
        <v>49</v>
      </c>
      <c r="G2188">
        <v>2</v>
      </c>
      <c r="H2188">
        <v>28</v>
      </c>
      <c r="I2188">
        <v>107</v>
      </c>
      <c r="J2188">
        <v>2</v>
      </c>
      <c r="K2188">
        <v>78</v>
      </c>
      <c r="L2188">
        <v>1.15E-4</v>
      </c>
      <c r="M2188">
        <v>40.799999999999997</v>
      </c>
      <c r="N2188">
        <v>150</v>
      </c>
      <c r="O2188">
        <v>53.333300000000001</v>
      </c>
      <c r="P2188">
        <v>53.333300000000001</v>
      </c>
      <c r="Q2188">
        <v>5923</v>
      </c>
      <c r="R2188" t="s">
        <v>15203</v>
      </c>
    </row>
    <row r="2189" spans="1:18" x14ac:dyDescent="0.35">
      <c r="A2189" t="s">
        <v>18935</v>
      </c>
      <c r="B2189" t="s">
        <v>19843</v>
      </c>
      <c r="C2189" t="s">
        <v>21491</v>
      </c>
      <c r="D2189">
        <v>37.348999999999997</v>
      </c>
      <c r="E2189">
        <v>166</v>
      </c>
      <c r="F2189">
        <v>90</v>
      </c>
      <c r="G2189">
        <v>4</v>
      </c>
      <c r="H2189">
        <v>3</v>
      </c>
      <c r="I2189">
        <v>167</v>
      </c>
      <c r="J2189">
        <v>4</v>
      </c>
      <c r="K2189">
        <v>156</v>
      </c>
      <c r="L2189">
        <v>2.89E-28</v>
      </c>
      <c r="M2189">
        <v>103</v>
      </c>
      <c r="N2189">
        <v>158</v>
      </c>
      <c r="O2189">
        <v>105.063</v>
      </c>
      <c r="P2189">
        <v>101</v>
      </c>
      <c r="Q2189">
        <v>2587</v>
      </c>
      <c r="R2189" t="s">
        <v>21491</v>
      </c>
    </row>
    <row r="2190" spans="1:18" x14ac:dyDescent="0.35">
      <c r="A2190" t="s">
        <v>18928</v>
      </c>
      <c r="B2190" t="s">
        <v>19843</v>
      </c>
      <c r="C2190" t="s">
        <v>21491</v>
      </c>
      <c r="D2190">
        <v>49.006999999999998</v>
      </c>
      <c r="E2190">
        <v>151</v>
      </c>
      <c r="F2190">
        <v>77</v>
      </c>
      <c r="G2190">
        <v>0</v>
      </c>
      <c r="H2190">
        <v>22</v>
      </c>
      <c r="I2190">
        <v>172</v>
      </c>
      <c r="J2190">
        <v>5</v>
      </c>
      <c r="K2190">
        <v>155</v>
      </c>
      <c r="L2190">
        <v>6.7599999999999995E-48</v>
      </c>
      <c r="M2190">
        <v>153</v>
      </c>
      <c r="N2190">
        <v>158</v>
      </c>
      <c r="O2190">
        <v>95.569599999999994</v>
      </c>
      <c r="P2190">
        <v>95.569599999999994</v>
      </c>
      <c r="Q2190">
        <v>3957</v>
      </c>
      <c r="R2190" t="s">
        <v>21491</v>
      </c>
    </row>
    <row r="2191" spans="1:18" x14ac:dyDescent="0.35">
      <c r="A2191" t="s">
        <v>18940</v>
      </c>
      <c r="B2191" t="s">
        <v>20668</v>
      </c>
      <c r="C2191" t="s">
        <v>21492</v>
      </c>
      <c r="D2191">
        <v>27.34</v>
      </c>
      <c r="E2191">
        <v>812</v>
      </c>
      <c r="F2191">
        <v>463</v>
      </c>
      <c r="G2191">
        <v>28</v>
      </c>
      <c r="H2191">
        <v>14</v>
      </c>
      <c r="I2191">
        <v>746</v>
      </c>
      <c r="J2191">
        <v>27</v>
      </c>
      <c r="K2191">
        <v>790</v>
      </c>
      <c r="L2191">
        <v>5.6099999999999999E-56</v>
      </c>
      <c r="M2191">
        <v>206</v>
      </c>
      <c r="N2191">
        <v>797</v>
      </c>
      <c r="O2191">
        <v>101.88200000000001</v>
      </c>
      <c r="P2191">
        <v>101</v>
      </c>
      <c r="Q2191">
        <v>4971</v>
      </c>
      <c r="R2191" t="s">
        <v>21492</v>
      </c>
    </row>
    <row r="2192" spans="1:18" x14ac:dyDescent="0.35">
      <c r="A2192" t="s">
        <v>18943</v>
      </c>
      <c r="B2192" t="s">
        <v>17548</v>
      </c>
      <c r="C2192" t="s">
        <v>17549</v>
      </c>
      <c r="D2192">
        <v>27.585999999999999</v>
      </c>
      <c r="E2192">
        <v>174</v>
      </c>
      <c r="F2192">
        <v>85</v>
      </c>
      <c r="G2192">
        <v>8</v>
      </c>
      <c r="H2192">
        <v>30</v>
      </c>
      <c r="I2192">
        <v>177</v>
      </c>
      <c r="J2192">
        <v>8</v>
      </c>
      <c r="K2192">
        <v>166</v>
      </c>
      <c r="L2192">
        <v>1.4E-5</v>
      </c>
      <c r="M2192">
        <v>45.8</v>
      </c>
      <c r="N2192">
        <v>264</v>
      </c>
      <c r="O2192">
        <v>65.909099999999995</v>
      </c>
      <c r="P2192">
        <v>65.909099999999995</v>
      </c>
      <c r="Q2192">
        <v>1266</v>
      </c>
      <c r="R2192" t="s">
        <v>17549</v>
      </c>
    </row>
    <row r="2193" spans="1:18" x14ac:dyDescent="0.35">
      <c r="A2193" t="s">
        <v>18932</v>
      </c>
      <c r="B2193" t="s">
        <v>15179</v>
      </c>
      <c r="C2193" t="s">
        <v>21493</v>
      </c>
      <c r="D2193">
        <v>31.045000000000002</v>
      </c>
      <c r="E2193">
        <v>335</v>
      </c>
      <c r="F2193">
        <v>170</v>
      </c>
      <c r="G2193">
        <v>9</v>
      </c>
      <c r="H2193">
        <v>4</v>
      </c>
      <c r="I2193">
        <v>327</v>
      </c>
      <c r="J2193">
        <v>5</v>
      </c>
      <c r="K2193">
        <v>289</v>
      </c>
      <c r="L2193">
        <v>1.6199999999999999E-27</v>
      </c>
      <c r="M2193">
        <v>109</v>
      </c>
      <c r="N2193">
        <v>290</v>
      </c>
      <c r="O2193">
        <v>115.517</v>
      </c>
      <c r="P2193">
        <v>101</v>
      </c>
      <c r="Q2193">
        <v>4138</v>
      </c>
      <c r="R2193" t="s">
        <v>21493</v>
      </c>
    </row>
    <row r="2194" spans="1:18" x14ac:dyDescent="0.35">
      <c r="A2194" t="s">
        <v>18932</v>
      </c>
      <c r="B2194" t="s">
        <v>16119</v>
      </c>
      <c r="C2194" t="s">
        <v>21494</v>
      </c>
      <c r="D2194">
        <v>26.768999999999998</v>
      </c>
      <c r="E2194">
        <v>325</v>
      </c>
      <c r="F2194">
        <v>186</v>
      </c>
      <c r="G2194">
        <v>6</v>
      </c>
      <c r="H2194">
        <v>3</v>
      </c>
      <c r="I2194">
        <v>325</v>
      </c>
      <c r="J2194">
        <v>5</v>
      </c>
      <c r="K2194">
        <v>279</v>
      </c>
      <c r="L2194">
        <v>1.8999999999999999E-20</v>
      </c>
      <c r="M2194">
        <v>90.1</v>
      </c>
      <c r="N2194">
        <v>289</v>
      </c>
      <c r="O2194">
        <v>112.45699999999999</v>
      </c>
      <c r="P2194">
        <v>101</v>
      </c>
      <c r="Q2194">
        <v>4436</v>
      </c>
      <c r="R2194" t="s">
        <v>21494</v>
      </c>
    </row>
    <row r="2195" spans="1:18" x14ac:dyDescent="0.35">
      <c r="A2195" t="s">
        <v>18946</v>
      </c>
      <c r="B2195" t="s">
        <v>15289</v>
      </c>
      <c r="C2195" t="s">
        <v>17840</v>
      </c>
      <c r="D2195">
        <v>28.234999999999999</v>
      </c>
      <c r="E2195">
        <v>170</v>
      </c>
      <c r="F2195">
        <v>105</v>
      </c>
      <c r="G2195">
        <v>5</v>
      </c>
      <c r="H2195">
        <v>5</v>
      </c>
      <c r="I2195">
        <v>159</v>
      </c>
      <c r="J2195">
        <v>22</v>
      </c>
      <c r="K2195">
        <v>189</v>
      </c>
      <c r="L2195">
        <v>1.2E-8</v>
      </c>
      <c r="M2195">
        <v>55.1</v>
      </c>
      <c r="N2195">
        <v>272</v>
      </c>
      <c r="O2195">
        <v>62.5</v>
      </c>
      <c r="P2195">
        <v>62.5</v>
      </c>
      <c r="Q2195">
        <v>442</v>
      </c>
      <c r="R2195" t="s">
        <v>17840</v>
      </c>
    </row>
    <row r="2196" spans="1:18" x14ac:dyDescent="0.35">
      <c r="A2196" t="s">
        <v>18946</v>
      </c>
      <c r="B2196" t="s">
        <v>15289</v>
      </c>
      <c r="C2196" t="s">
        <v>15853</v>
      </c>
      <c r="D2196">
        <v>26.587</v>
      </c>
      <c r="E2196">
        <v>252</v>
      </c>
      <c r="F2196">
        <v>151</v>
      </c>
      <c r="G2196">
        <v>9</v>
      </c>
      <c r="H2196">
        <v>6</v>
      </c>
      <c r="I2196">
        <v>237</v>
      </c>
      <c r="J2196">
        <v>5</v>
      </c>
      <c r="K2196">
        <v>242</v>
      </c>
      <c r="L2196">
        <v>1.15E-4</v>
      </c>
      <c r="M2196">
        <v>42.7</v>
      </c>
      <c r="N2196">
        <v>252</v>
      </c>
      <c r="O2196">
        <v>100</v>
      </c>
      <c r="P2196">
        <v>100</v>
      </c>
      <c r="Q2196">
        <v>693</v>
      </c>
      <c r="R2196" t="s">
        <v>15853</v>
      </c>
    </row>
    <row r="2197" spans="1:18" x14ac:dyDescent="0.35">
      <c r="A2197" t="s">
        <v>18943</v>
      </c>
      <c r="B2197" t="s">
        <v>15369</v>
      </c>
      <c r="C2197" t="s">
        <v>18741</v>
      </c>
      <c r="D2197">
        <v>28.108000000000001</v>
      </c>
      <c r="E2197">
        <v>185</v>
      </c>
      <c r="F2197">
        <v>73</v>
      </c>
      <c r="G2197">
        <v>6</v>
      </c>
      <c r="H2197">
        <v>30</v>
      </c>
      <c r="I2197">
        <v>181</v>
      </c>
      <c r="J2197">
        <v>3</v>
      </c>
      <c r="K2197">
        <v>160</v>
      </c>
      <c r="L2197">
        <v>2.0699999999999999E-4</v>
      </c>
      <c r="M2197">
        <v>42.4</v>
      </c>
      <c r="N2197">
        <v>254</v>
      </c>
      <c r="O2197">
        <v>72.834599999999995</v>
      </c>
      <c r="P2197">
        <v>72.834599999999995</v>
      </c>
      <c r="Q2197">
        <v>1402</v>
      </c>
      <c r="R2197" t="s">
        <v>18741</v>
      </c>
    </row>
    <row r="2198" spans="1:18" x14ac:dyDescent="0.35">
      <c r="A2198" t="s">
        <v>18928</v>
      </c>
      <c r="B2198" t="s">
        <v>21254</v>
      </c>
      <c r="C2198" t="s">
        <v>21495</v>
      </c>
      <c r="D2198">
        <v>60.667000000000002</v>
      </c>
      <c r="E2198">
        <v>150</v>
      </c>
      <c r="F2198">
        <v>58</v>
      </c>
      <c r="G2198">
        <v>1</v>
      </c>
      <c r="H2198">
        <v>16</v>
      </c>
      <c r="I2198">
        <v>164</v>
      </c>
      <c r="J2198">
        <v>1</v>
      </c>
      <c r="K2198">
        <v>150</v>
      </c>
      <c r="L2198">
        <v>6.1699999999999998E-62</v>
      </c>
      <c r="M2198">
        <v>188</v>
      </c>
      <c r="N2198">
        <v>157</v>
      </c>
      <c r="O2198">
        <v>95.541399999999996</v>
      </c>
      <c r="P2198">
        <v>95.541399999999996</v>
      </c>
      <c r="Q2198">
        <v>3716</v>
      </c>
      <c r="R2198" t="s">
        <v>21495</v>
      </c>
    </row>
    <row r="2199" spans="1:18" x14ac:dyDescent="0.35">
      <c r="A2199" t="s">
        <v>19011</v>
      </c>
      <c r="B2199" t="s">
        <v>15289</v>
      </c>
      <c r="C2199" t="s">
        <v>16050</v>
      </c>
      <c r="D2199">
        <v>29.896999999999998</v>
      </c>
      <c r="E2199">
        <v>97</v>
      </c>
      <c r="F2199">
        <v>54</v>
      </c>
      <c r="G2199">
        <v>3</v>
      </c>
      <c r="H2199">
        <v>7</v>
      </c>
      <c r="I2199">
        <v>102</v>
      </c>
      <c r="J2199">
        <v>5</v>
      </c>
      <c r="K2199">
        <v>88</v>
      </c>
      <c r="L2199">
        <v>0.17</v>
      </c>
      <c r="M2199">
        <v>32.299999999999997</v>
      </c>
      <c r="N2199">
        <v>178</v>
      </c>
      <c r="O2199">
        <v>54.494399999999999</v>
      </c>
      <c r="P2199">
        <v>54.494399999999999</v>
      </c>
      <c r="Q2199">
        <v>351</v>
      </c>
      <c r="R2199" t="s">
        <v>16050</v>
      </c>
    </row>
    <row r="2200" spans="1:18" x14ac:dyDescent="0.35">
      <c r="A2200" t="s">
        <v>19220</v>
      </c>
      <c r="B2200" t="s">
        <v>15217</v>
      </c>
      <c r="C2200" t="s">
        <v>21496</v>
      </c>
      <c r="D2200">
        <v>27.966000000000001</v>
      </c>
      <c r="E2200">
        <v>118</v>
      </c>
      <c r="F2200">
        <v>73</v>
      </c>
      <c r="G2200">
        <v>4</v>
      </c>
      <c r="H2200">
        <v>6</v>
      </c>
      <c r="I2200">
        <v>119</v>
      </c>
      <c r="J2200">
        <v>1</v>
      </c>
      <c r="K2200">
        <v>110</v>
      </c>
      <c r="L2200">
        <v>0.37</v>
      </c>
      <c r="M2200">
        <v>30.8</v>
      </c>
      <c r="N2200">
        <v>189</v>
      </c>
      <c r="O2200">
        <v>62.433900000000001</v>
      </c>
      <c r="P2200">
        <v>62.433900000000001</v>
      </c>
      <c r="Q2200">
        <v>6001</v>
      </c>
      <c r="R2200" t="s">
        <v>21496</v>
      </c>
    </row>
    <row r="2201" spans="1:18" x14ac:dyDescent="0.35">
      <c r="A2201" t="s">
        <v>18935</v>
      </c>
      <c r="B2201" t="s">
        <v>19157</v>
      </c>
      <c r="C2201" t="s">
        <v>21497</v>
      </c>
      <c r="D2201">
        <v>34.567999999999998</v>
      </c>
      <c r="E2201">
        <v>162</v>
      </c>
      <c r="F2201">
        <v>94</v>
      </c>
      <c r="G2201">
        <v>3</v>
      </c>
      <c r="H2201">
        <v>1</v>
      </c>
      <c r="I2201">
        <v>162</v>
      </c>
      <c r="J2201">
        <v>1</v>
      </c>
      <c r="K2201">
        <v>150</v>
      </c>
      <c r="L2201">
        <v>6.6500000000000003E-29</v>
      </c>
      <c r="M2201">
        <v>104</v>
      </c>
      <c r="N2201">
        <v>152</v>
      </c>
      <c r="O2201">
        <v>106.57899999999999</v>
      </c>
      <c r="P2201">
        <v>101</v>
      </c>
      <c r="Q2201">
        <v>2553</v>
      </c>
      <c r="R2201" t="s">
        <v>21497</v>
      </c>
    </row>
    <row r="2202" spans="1:18" x14ac:dyDescent="0.35">
      <c r="A2202" t="s">
        <v>21498</v>
      </c>
      <c r="B2202" t="s">
        <v>15215</v>
      </c>
      <c r="C2202" t="s">
        <v>16973</v>
      </c>
      <c r="D2202">
        <v>30.158999999999999</v>
      </c>
      <c r="E2202">
        <v>63</v>
      </c>
      <c r="F2202">
        <v>44</v>
      </c>
      <c r="G2202">
        <v>0</v>
      </c>
      <c r="H2202">
        <v>371</v>
      </c>
      <c r="I2202">
        <v>433</v>
      </c>
      <c r="J2202">
        <v>22</v>
      </c>
      <c r="K2202">
        <v>84</v>
      </c>
      <c r="L2202">
        <v>0.28000000000000003</v>
      </c>
      <c r="M2202">
        <v>31.2</v>
      </c>
      <c r="N2202">
        <v>84</v>
      </c>
      <c r="O2202">
        <v>75</v>
      </c>
      <c r="P2202">
        <v>75</v>
      </c>
      <c r="Q2202">
        <v>1910</v>
      </c>
      <c r="R2202" t="s">
        <v>16973</v>
      </c>
    </row>
    <row r="2203" spans="1:18" x14ac:dyDescent="0.35">
      <c r="A2203" t="s">
        <v>18943</v>
      </c>
      <c r="B2203" t="s">
        <v>21499</v>
      </c>
      <c r="C2203" t="s">
        <v>21500</v>
      </c>
      <c r="D2203">
        <v>29.31</v>
      </c>
      <c r="E2203">
        <v>174</v>
      </c>
      <c r="F2203">
        <v>84</v>
      </c>
      <c r="G2203">
        <v>8</v>
      </c>
      <c r="H2203">
        <v>30</v>
      </c>
      <c r="I2203">
        <v>180</v>
      </c>
      <c r="J2203">
        <v>3</v>
      </c>
      <c r="K2203">
        <v>160</v>
      </c>
      <c r="L2203">
        <v>5.04E-4</v>
      </c>
      <c r="M2203">
        <v>41.2</v>
      </c>
      <c r="N2203">
        <v>258</v>
      </c>
      <c r="O2203">
        <v>67.441900000000004</v>
      </c>
      <c r="P2203">
        <v>67.441900000000004</v>
      </c>
      <c r="Q2203">
        <v>1484</v>
      </c>
      <c r="R2203" t="s">
        <v>21500</v>
      </c>
    </row>
    <row r="2204" spans="1:18" x14ac:dyDescent="0.35">
      <c r="A2204" t="s">
        <v>18917</v>
      </c>
      <c r="B2204" t="s">
        <v>21499</v>
      </c>
      <c r="C2204" t="s">
        <v>21500</v>
      </c>
      <c r="D2204">
        <v>28.571000000000002</v>
      </c>
      <c r="E2204">
        <v>224</v>
      </c>
      <c r="F2204">
        <v>127</v>
      </c>
      <c r="G2204">
        <v>7</v>
      </c>
      <c r="H2204">
        <v>134</v>
      </c>
      <c r="I2204">
        <v>339</v>
      </c>
      <c r="J2204">
        <v>5</v>
      </c>
      <c r="K2204">
        <v>213</v>
      </c>
      <c r="L2204">
        <v>2.3499999999999999E-6</v>
      </c>
      <c r="M2204">
        <v>48.9</v>
      </c>
      <c r="N2204">
        <v>258</v>
      </c>
      <c r="O2204">
        <v>86.821700000000007</v>
      </c>
      <c r="P2204">
        <v>86.821700000000007</v>
      </c>
      <c r="Q2204">
        <v>5611</v>
      </c>
      <c r="R2204" t="s">
        <v>21500</v>
      </c>
    </row>
    <row r="2205" spans="1:18" x14ac:dyDescent="0.35">
      <c r="A2205" t="s">
        <v>18932</v>
      </c>
      <c r="B2205" t="s">
        <v>21501</v>
      </c>
      <c r="C2205" t="s">
        <v>21502</v>
      </c>
      <c r="D2205">
        <v>52</v>
      </c>
      <c r="E2205">
        <v>325</v>
      </c>
      <c r="F2205">
        <v>156</v>
      </c>
      <c r="G2205">
        <v>0</v>
      </c>
      <c r="H2205">
        <v>1</v>
      </c>
      <c r="I2205">
        <v>325</v>
      </c>
      <c r="J2205">
        <v>7</v>
      </c>
      <c r="K2205">
        <v>331</v>
      </c>
      <c r="L2205">
        <v>6.3199999999999998E-101</v>
      </c>
      <c r="M2205">
        <v>301</v>
      </c>
      <c r="N2205">
        <v>336</v>
      </c>
      <c r="O2205">
        <v>96.726200000000006</v>
      </c>
      <c r="P2205">
        <v>96.726200000000006</v>
      </c>
      <c r="Q2205">
        <v>4041</v>
      </c>
      <c r="R2205" t="s">
        <v>21502</v>
      </c>
    </row>
    <row r="2206" spans="1:18" x14ac:dyDescent="0.35">
      <c r="A2206" t="s">
        <v>21503</v>
      </c>
      <c r="B2206" t="s">
        <v>21504</v>
      </c>
      <c r="C2206" t="s">
        <v>21505</v>
      </c>
      <c r="D2206">
        <v>33.845999999999997</v>
      </c>
      <c r="E2206">
        <v>65</v>
      </c>
      <c r="F2206">
        <v>42</v>
      </c>
      <c r="G2206">
        <v>1</v>
      </c>
      <c r="H2206">
        <v>77</v>
      </c>
      <c r="I2206">
        <v>141</v>
      </c>
      <c r="J2206">
        <v>14</v>
      </c>
      <c r="K2206">
        <v>77</v>
      </c>
      <c r="L2206">
        <v>0.72</v>
      </c>
      <c r="M2206">
        <v>30.4</v>
      </c>
      <c r="N2206">
        <v>113</v>
      </c>
      <c r="O2206">
        <v>57.522100000000002</v>
      </c>
      <c r="P2206">
        <v>57.522100000000002</v>
      </c>
      <c r="Q2206">
        <v>1699</v>
      </c>
      <c r="R2206" t="s">
        <v>21505</v>
      </c>
    </row>
    <row r="2207" spans="1:18" x14ac:dyDescent="0.35">
      <c r="A2207" t="s">
        <v>19015</v>
      </c>
      <c r="B2207" t="s">
        <v>16777</v>
      </c>
      <c r="C2207" t="s">
        <v>16778</v>
      </c>
      <c r="D2207">
        <v>39.872999999999998</v>
      </c>
      <c r="E2207">
        <v>158</v>
      </c>
      <c r="F2207">
        <v>91</v>
      </c>
      <c r="G2207">
        <v>3</v>
      </c>
      <c r="H2207">
        <v>16</v>
      </c>
      <c r="I2207">
        <v>172</v>
      </c>
      <c r="J2207">
        <v>19</v>
      </c>
      <c r="K2207">
        <v>173</v>
      </c>
      <c r="L2207">
        <v>2.1899999999999999E-30</v>
      </c>
      <c r="M2207">
        <v>109</v>
      </c>
      <c r="N2207">
        <v>176</v>
      </c>
      <c r="O2207">
        <v>89.7727</v>
      </c>
      <c r="P2207">
        <v>89.7727</v>
      </c>
      <c r="Q2207">
        <v>844</v>
      </c>
      <c r="R2207" t="s">
        <v>16778</v>
      </c>
    </row>
    <row r="2208" spans="1:18" x14ac:dyDescent="0.35">
      <c r="A2208" t="s">
        <v>19016</v>
      </c>
      <c r="B2208" t="s">
        <v>16777</v>
      </c>
      <c r="C2208" t="s">
        <v>16778</v>
      </c>
      <c r="D2208">
        <v>63.871000000000002</v>
      </c>
      <c r="E2208">
        <v>155</v>
      </c>
      <c r="F2208">
        <v>56</v>
      </c>
      <c r="G2208">
        <v>0</v>
      </c>
      <c r="H2208">
        <v>27</v>
      </c>
      <c r="I2208">
        <v>181</v>
      </c>
      <c r="J2208">
        <v>19</v>
      </c>
      <c r="K2208">
        <v>173</v>
      </c>
      <c r="L2208">
        <v>7.5700000000000005E-69</v>
      </c>
      <c r="M2208">
        <v>207</v>
      </c>
      <c r="N2208">
        <v>176</v>
      </c>
      <c r="O2208">
        <v>88.068200000000004</v>
      </c>
      <c r="P2208">
        <v>88.068200000000004</v>
      </c>
      <c r="Q2208">
        <v>2719</v>
      </c>
      <c r="R2208" t="s">
        <v>16778</v>
      </c>
    </row>
    <row r="2209" spans="1:18" x14ac:dyDescent="0.35">
      <c r="A2209" t="s">
        <v>19017</v>
      </c>
      <c r="B2209" t="s">
        <v>16777</v>
      </c>
      <c r="C2209" t="s">
        <v>16778</v>
      </c>
      <c r="D2209">
        <v>42.405000000000001</v>
      </c>
      <c r="E2209">
        <v>158</v>
      </c>
      <c r="F2209">
        <v>89</v>
      </c>
      <c r="G2209">
        <v>2</v>
      </c>
      <c r="H2209">
        <v>30</v>
      </c>
      <c r="I2209">
        <v>187</v>
      </c>
      <c r="J2209">
        <v>18</v>
      </c>
      <c r="K2209">
        <v>173</v>
      </c>
      <c r="L2209">
        <v>4.26E-36</v>
      </c>
      <c r="M2209">
        <v>124</v>
      </c>
      <c r="N2209">
        <v>176</v>
      </c>
      <c r="O2209">
        <v>89.7727</v>
      </c>
      <c r="P2209">
        <v>89.7727</v>
      </c>
      <c r="Q2209">
        <v>2788</v>
      </c>
      <c r="R2209" t="s">
        <v>16778</v>
      </c>
    </row>
    <row r="2210" spans="1:18" x14ac:dyDescent="0.35">
      <c r="A2210" t="s">
        <v>19386</v>
      </c>
      <c r="B2210" t="s">
        <v>21506</v>
      </c>
      <c r="C2210" t="s">
        <v>21507</v>
      </c>
      <c r="D2210">
        <v>24.576000000000001</v>
      </c>
      <c r="E2210">
        <v>118</v>
      </c>
      <c r="F2210">
        <v>73</v>
      </c>
      <c r="G2210">
        <v>3</v>
      </c>
      <c r="H2210">
        <v>48</v>
      </c>
      <c r="I2210">
        <v>154</v>
      </c>
      <c r="J2210">
        <v>11</v>
      </c>
      <c r="K2210">
        <v>123</v>
      </c>
      <c r="L2210">
        <v>0.26</v>
      </c>
      <c r="M2210">
        <v>32</v>
      </c>
      <c r="N2210">
        <v>151</v>
      </c>
      <c r="O2210">
        <v>78.145700000000005</v>
      </c>
      <c r="P2210">
        <v>78.145700000000005</v>
      </c>
      <c r="Q2210">
        <v>2678</v>
      </c>
      <c r="R2210" t="s">
        <v>21507</v>
      </c>
    </row>
    <row r="2211" spans="1:18" x14ac:dyDescent="0.35">
      <c r="A2211" t="s">
        <v>18928</v>
      </c>
      <c r="B2211" t="s">
        <v>15698</v>
      </c>
      <c r="C2211" t="s">
        <v>21508</v>
      </c>
      <c r="D2211">
        <v>68.570999999999998</v>
      </c>
      <c r="E2211">
        <v>140</v>
      </c>
      <c r="F2211">
        <v>43</v>
      </c>
      <c r="G2211">
        <v>1</v>
      </c>
      <c r="H2211">
        <v>22</v>
      </c>
      <c r="I2211">
        <v>160</v>
      </c>
      <c r="J2211">
        <v>4</v>
      </c>
      <c r="K2211">
        <v>143</v>
      </c>
      <c r="L2211">
        <v>6.7000000000000004E-65</v>
      </c>
      <c r="M2211">
        <v>196</v>
      </c>
      <c r="N2211">
        <v>155</v>
      </c>
      <c r="O2211">
        <v>90.322599999999994</v>
      </c>
      <c r="P2211">
        <v>90.322599999999994</v>
      </c>
      <c r="Q2211">
        <v>3603</v>
      </c>
      <c r="R2211" t="s">
        <v>21508</v>
      </c>
    </row>
    <row r="2212" spans="1:18" x14ac:dyDescent="0.35">
      <c r="A2212" t="s">
        <v>19012</v>
      </c>
      <c r="B2212" t="s">
        <v>20825</v>
      </c>
      <c r="C2212" t="s">
        <v>21509</v>
      </c>
      <c r="D2212">
        <v>23.346</v>
      </c>
      <c r="E2212">
        <v>257</v>
      </c>
      <c r="F2212">
        <v>160</v>
      </c>
      <c r="G2212">
        <v>9</v>
      </c>
      <c r="H2212">
        <v>6</v>
      </c>
      <c r="I2212">
        <v>238</v>
      </c>
      <c r="J2212">
        <v>2</v>
      </c>
      <c r="K2212">
        <v>245</v>
      </c>
      <c r="L2212">
        <v>3.2000000000000001E-2</v>
      </c>
      <c r="M2212">
        <v>35.799999999999997</v>
      </c>
      <c r="N2212">
        <v>263</v>
      </c>
      <c r="O2212">
        <v>97.718599999999995</v>
      </c>
      <c r="P2212">
        <v>97.718599999999995</v>
      </c>
      <c r="Q2212">
        <v>952</v>
      </c>
      <c r="R2212" t="s">
        <v>21509</v>
      </c>
    </row>
    <row r="2213" spans="1:18" x14ac:dyDescent="0.35">
      <c r="A2213" t="s">
        <v>19013</v>
      </c>
      <c r="B2213" t="s">
        <v>20825</v>
      </c>
      <c r="C2213" t="s">
        <v>21509</v>
      </c>
      <c r="D2213">
        <v>23.346</v>
      </c>
      <c r="E2213">
        <v>257</v>
      </c>
      <c r="F2213">
        <v>160</v>
      </c>
      <c r="G2213">
        <v>9</v>
      </c>
      <c r="H2213">
        <v>6</v>
      </c>
      <c r="I2213">
        <v>238</v>
      </c>
      <c r="J2213">
        <v>2</v>
      </c>
      <c r="K2213">
        <v>245</v>
      </c>
      <c r="L2213">
        <v>3.2000000000000001E-2</v>
      </c>
      <c r="M2213">
        <v>35.799999999999997</v>
      </c>
      <c r="N2213">
        <v>263</v>
      </c>
      <c r="O2213">
        <v>97.718599999999995</v>
      </c>
      <c r="P2213">
        <v>97.718599999999995</v>
      </c>
      <c r="Q2213">
        <v>990</v>
      </c>
      <c r="R2213" t="s">
        <v>21509</v>
      </c>
    </row>
    <row r="2214" spans="1:18" x14ac:dyDescent="0.35">
      <c r="A2214" t="s">
        <v>18943</v>
      </c>
      <c r="B2214" t="s">
        <v>20825</v>
      </c>
      <c r="C2214" t="s">
        <v>21509</v>
      </c>
      <c r="D2214">
        <v>27.710999999999999</v>
      </c>
      <c r="E2214">
        <v>166</v>
      </c>
      <c r="F2214">
        <v>83</v>
      </c>
      <c r="G2214">
        <v>9</v>
      </c>
      <c r="H2214">
        <v>30</v>
      </c>
      <c r="I2214">
        <v>171</v>
      </c>
      <c r="J2214">
        <v>3</v>
      </c>
      <c r="K2214">
        <v>155</v>
      </c>
      <c r="L2214">
        <v>1E-3</v>
      </c>
      <c r="M2214">
        <v>39.700000000000003</v>
      </c>
      <c r="N2214">
        <v>263</v>
      </c>
      <c r="O2214">
        <v>63.117899999999999</v>
      </c>
      <c r="P2214">
        <v>63.117899999999999</v>
      </c>
      <c r="Q2214">
        <v>1599</v>
      </c>
      <c r="R2214" t="s">
        <v>21509</v>
      </c>
    </row>
    <row r="2215" spans="1:18" x14ac:dyDescent="0.35">
      <c r="A2215" t="s">
        <v>18920</v>
      </c>
      <c r="B2215" t="s">
        <v>19699</v>
      </c>
      <c r="C2215" t="s">
        <v>21510</v>
      </c>
      <c r="D2215">
        <v>31.928000000000001</v>
      </c>
      <c r="E2215">
        <v>166</v>
      </c>
      <c r="F2215">
        <v>85</v>
      </c>
      <c r="G2215">
        <v>4</v>
      </c>
      <c r="H2215">
        <v>169</v>
      </c>
      <c r="I2215">
        <v>334</v>
      </c>
      <c r="J2215">
        <v>98</v>
      </c>
      <c r="K2215">
        <v>235</v>
      </c>
      <c r="L2215">
        <v>2.8299999999999999E-8</v>
      </c>
      <c r="M2215">
        <v>54.7</v>
      </c>
      <c r="N2215">
        <v>293</v>
      </c>
      <c r="O2215">
        <v>56.655299999999997</v>
      </c>
      <c r="P2215">
        <v>56.655299999999997</v>
      </c>
      <c r="Q2215">
        <v>5285</v>
      </c>
      <c r="R2215" t="s">
        <v>21510</v>
      </c>
    </row>
    <row r="2216" spans="1:18" x14ac:dyDescent="0.35">
      <c r="A2216" t="s">
        <v>18946</v>
      </c>
      <c r="B2216" t="s">
        <v>15039</v>
      </c>
      <c r="C2216" t="s">
        <v>18322</v>
      </c>
      <c r="D2216">
        <v>25.61</v>
      </c>
      <c r="E2216">
        <v>246</v>
      </c>
      <c r="F2216">
        <v>146</v>
      </c>
      <c r="G2216">
        <v>9</v>
      </c>
      <c r="H2216">
        <v>1</v>
      </c>
      <c r="I2216">
        <v>224</v>
      </c>
      <c r="J2216">
        <v>1</v>
      </c>
      <c r="K2216">
        <v>231</v>
      </c>
      <c r="L2216">
        <v>5.4E-8</v>
      </c>
      <c r="M2216">
        <v>52.8</v>
      </c>
      <c r="N2216">
        <v>254</v>
      </c>
      <c r="O2216">
        <v>96.850399999999993</v>
      </c>
      <c r="P2216">
        <v>96.850399999999993</v>
      </c>
      <c r="Q2216">
        <v>460</v>
      </c>
      <c r="R2216" t="s">
        <v>18322</v>
      </c>
    </row>
    <row r="2217" spans="1:18" x14ac:dyDescent="0.35">
      <c r="A2217" t="s">
        <v>18935</v>
      </c>
      <c r="B2217" t="s">
        <v>19224</v>
      </c>
      <c r="C2217" t="s">
        <v>21511</v>
      </c>
      <c r="D2217">
        <v>36.646000000000001</v>
      </c>
      <c r="E2217">
        <v>161</v>
      </c>
      <c r="F2217">
        <v>90</v>
      </c>
      <c r="G2217">
        <v>3</v>
      </c>
      <c r="H2217">
        <v>1</v>
      </c>
      <c r="I2217">
        <v>161</v>
      </c>
      <c r="J2217">
        <v>1</v>
      </c>
      <c r="K2217">
        <v>149</v>
      </c>
      <c r="L2217">
        <v>4.88E-28</v>
      </c>
      <c r="M2217">
        <v>102</v>
      </c>
      <c r="N2217">
        <v>157</v>
      </c>
      <c r="O2217">
        <v>102.548</v>
      </c>
      <c r="P2217">
        <v>101</v>
      </c>
      <c r="Q2217">
        <v>2613</v>
      </c>
      <c r="R2217" t="s">
        <v>21511</v>
      </c>
    </row>
    <row r="2218" spans="1:18" x14ac:dyDescent="0.35">
      <c r="A2218" t="s">
        <v>18940</v>
      </c>
      <c r="B2218" t="s">
        <v>21512</v>
      </c>
      <c r="C2218" t="s">
        <v>21513</v>
      </c>
      <c r="D2218">
        <v>27.617999999999999</v>
      </c>
      <c r="E2218">
        <v>764</v>
      </c>
      <c r="F2218">
        <v>493</v>
      </c>
      <c r="G2218">
        <v>21</v>
      </c>
      <c r="H2218">
        <v>9</v>
      </c>
      <c r="I2218">
        <v>737</v>
      </c>
      <c r="J2218">
        <v>4</v>
      </c>
      <c r="K2218">
        <v>742</v>
      </c>
      <c r="L2218">
        <v>1.8500000000000001E-56</v>
      </c>
      <c r="M2218">
        <v>206</v>
      </c>
      <c r="N2218">
        <v>756</v>
      </c>
      <c r="O2218">
        <v>101.05800000000001</v>
      </c>
      <c r="P2218">
        <v>101</v>
      </c>
      <c r="Q2218">
        <v>4951</v>
      </c>
      <c r="R2218" t="s">
        <v>21513</v>
      </c>
    </row>
    <row r="2219" spans="1:18" x14ac:dyDescent="0.35">
      <c r="A2219" t="s">
        <v>18943</v>
      </c>
      <c r="B2219" t="s">
        <v>18700</v>
      </c>
      <c r="C2219" t="s">
        <v>18701</v>
      </c>
      <c r="D2219">
        <v>23.734999999999999</v>
      </c>
      <c r="E2219">
        <v>257</v>
      </c>
      <c r="F2219">
        <v>143</v>
      </c>
      <c r="G2219">
        <v>10</v>
      </c>
      <c r="H2219">
        <v>30</v>
      </c>
      <c r="I2219">
        <v>252</v>
      </c>
      <c r="J2219">
        <v>3</v>
      </c>
      <c r="K2219">
        <v>240</v>
      </c>
      <c r="L2219">
        <v>1E-3</v>
      </c>
      <c r="M2219">
        <v>40</v>
      </c>
      <c r="N2219">
        <v>261</v>
      </c>
      <c r="O2219">
        <v>98.467399999999998</v>
      </c>
      <c r="P2219">
        <v>98.467399999999998</v>
      </c>
      <c r="Q2219">
        <v>1588</v>
      </c>
      <c r="R2219" t="s">
        <v>18701</v>
      </c>
    </row>
    <row r="2220" spans="1:18" x14ac:dyDescent="0.35">
      <c r="A2220" t="s">
        <v>18917</v>
      </c>
      <c r="B2220" t="s">
        <v>18700</v>
      </c>
      <c r="C2220" t="s">
        <v>18701</v>
      </c>
      <c r="D2220">
        <v>27.722999999999999</v>
      </c>
      <c r="E2220">
        <v>202</v>
      </c>
      <c r="F2220">
        <v>118</v>
      </c>
      <c r="G2220">
        <v>6</v>
      </c>
      <c r="H2220">
        <v>137</v>
      </c>
      <c r="I2220">
        <v>319</v>
      </c>
      <c r="J2220">
        <v>8</v>
      </c>
      <c r="K2220">
        <v>200</v>
      </c>
      <c r="L2220">
        <v>1.7499999999999998E-5</v>
      </c>
      <c r="M2220">
        <v>46.2</v>
      </c>
      <c r="N2220">
        <v>261</v>
      </c>
      <c r="O2220">
        <v>77.394599999999997</v>
      </c>
      <c r="P2220">
        <v>77.394599999999997</v>
      </c>
      <c r="Q2220">
        <v>5678</v>
      </c>
      <c r="R2220" t="s">
        <v>18701</v>
      </c>
    </row>
    <row r="2221" spans="1:18" x14ac:dyDescent="0.35">
      <c r="A2221" t="s">
        <v>19038</v>
      </c>
      <c r="B2221" t="s">
        <v>21514</v>
      </c>
      <c r="C2221" t="s">
        <v>21515</v>
      </c>
      <c r="D2221">
        <v>25.393000000000001</v>
      </c>
      <c r="E2221">
        <v>382</v>
      </c>
      <c r="F2221">
        <v>198</v>
      </c>
      <c r="G2221">
        <v>18</v>
      </c>
      <c r="H2221">
        <v>229</v>
      </c>
      <c r="I2221">
        <v>538</v>
      </c>
      <c r="J2221">
        <v>235</v>
      </c>
      <c r="K2221">
        <v>601</v>
      </c>
      <c r="L2221">
        <v>5.0500000000000004E-7</v>
      </c>
      <c r="M2221">
        <v>52.8</v>
      </c>
      <c r="N2221">
        <v>625</v>
      </c>
      <c r="O2221">
        <v>61.12</v>
      </c>
      <c r="P2221">
        <v>61.12</v>
      </c>
      <c r="Q2221">
        <v>3125</v>
      </c>
      <c r="R2221" t="s">
        <v>21515</v>
      </c>
    </row>
    <row r="2222" spans="1:18" x14ac:dyDescent="0.35">
      <c r="A2222" t="s">
        <v>18946</v>
      </c>
      <c r="B2222" t="s">
        <v>16591</v>
      </c>
      <c r="C2222" t="s">
        <v>16592</v>
      </c>
      <c r="D2222">
        <v>28.571000000000002</v>
      </c>
      <c r="E2222">
        <v>182</v>
      </c>
      <c r="F2222">
        <v>98</v>
      </c>
      <c r="G2222">
        <v>7</v>
      </c>
      <c r="H2222">
        <v>6</v>
      </c>
      <c r="I2222">
        <v>160</v>
      </c>
      <c r="J2222">
        <v>3</v>
      </c>
      <c r="K2222">
        <v>179</v>
      </c>
      <c r="L2222">
        <v>4.85E-5</v>
      </c>
      <c r="M2222">
        <v>43.9</v>
      </c>
      <c r="N2222">
        <v>252</v>
      </c>
      <c r="O2222">
        <v>72.222200000000001</v>
      </c>
      <c r="P2222">
        <v>72.222200000000001</v>
      </c>
      <c r="Q2222">
        <v>656</v>
      </c>
      <c r="R2222" t="s">
        <v>16592</v>
      </c>
    </row>
    <row r="2223" spans="1:18" x14ac:dyDescent="0.35">
      <c r="A2223" t="s">
        <v>18947</v>
      </c>
      <c r="B2223" t="s">
        <v>16591</v>
      </c>
      <c r="C2223" t="s">
        <v>16592</v>
      </c>
      <c r="D2223">
        <v>26.19</v>
      </c>
      <c r="E2223">
        <v>210</v>
      </c>
      <c r="F2223">
        <v>116</v>
      </c>
      <c r="G2223">
        <v>8</v>
      </c>
      <c r="H2223">
        <v>48</v>
      </c>
      <c r="I2223">
        <v>232</v>
      </c>
      <c r="J2223">
        <v>3</v>
      </c>
      <c r="K2223">
        <v>198</v>
      </c>
      <c r="L2223">
        <v>2.61E-4</v>
      </c>
      <c r="M2223">
        <v>42.4</v>
      </c>
      <c r="N2223">
        <v>252</v>
      </c>
      <c r="O2223">
        <v>83.333299999999994</v>
      </c>
      <c r="P2223">
        <v>83.333299999999994</v>
      </c>
      <c r="Q2223">
        <v>1067</v>
      </c>
      <c r="R2223" t="s">
        <v>16592</v>
      </c>
    </row>
    <row r="2224" spans="1:18" x14ac:dyDescent="0.35">
      <c r="A2224" t="s">
        <v>18978</v>
      </c>
      <c r="B2224" t="s">
        <v>15648</v>
      </c>
      <c r="C2224" t="s">
        <v>16169</v>
      </c>
      <c r="D2224">
        <v>26.829000000000001</v>
      </c>
      <c r="E2224">
        <v>246</v>
      </c>
      <c r="F2224">
        <v>160</v>
      </c>
      <c r="G2224">
        <v>10</v>
      </c>
      <c r="H2224">
        <v>362</v>
      </c>
      <c r="I2224">
        <v>604</v>
      </c>
      <c r="J2224">
        <v>4</v>
      </c>
      <c r="K2224">
        <v>232</v>
      </c>
      <c r="L2224">
        <v>2.1500000000000001E-8</v>
      </c>
      <c r="M2224">
        <v>57</v>
      </c>
      <c r="N2224">
        <v>261</v>
      </c>
      <c r="O2224">
        <v>94.252899999999997</v>
      </c>
      <c r="P2224">
        <v>94.252899999999997</v>
      </c>
      <c r="Q2224">
        <v>199</v>
      </c>
      <c r="R2224" t="s">
        <v>16169</v>
      </c>
    </row>
    <row r="2225" spans="1:18" x14ac:dyDescent="0.35">
      <c r="A2225" t="s">
        <v>19197</v>
      </c>
      <c r="B2225" t="s">
        <v>15517</v>
      </c>
      <c r="C2225" t="s">
        <v>15518</v>
      </c>
      <c r="D2225">
        <v>34.731000000000002</v>
      </c>
      <c r="E2225">
        <v>167</v>
      </c>
      <c r="F2225">
        <v>89</v>
      </c>
      <c r="G2225">
        <v>2</v>
      </c>
      <c r="H2225">
        <v>23</v>
      </c>
      <c r="I2225">
        <v>189</v>
      </c>
      <c r="J2225">
        <v>25</v>
      </c>
      <c r="K2225">
        <v>171</v>
      </c>
      <c r="L2225">
        <v>5.8400000000000005E-29</v>
      </c>
      <c r="M2225">
        <v>106</v>
      </c>
      <c r="N2225">
        <v>183</v>
      </c>
      <c r="O2225">
        <v>91.256799999999998</v>
      </c>
      <c r="P2225">
        <v>91.256799999999998</v>
      </c>
      <c r="Q2225">
        <v>105</v>
      </c>
      <c r="R2225" t="s">
        <v>15518</v>
      </c>
    </row>
    <row r="2226" spans="1:18" x14ac:dyDescent="0.35">
      <c r="A2226" t="s">
        <v>19076</v>
      </c>
      <c r="B2226" t="s">
        <v>15517</v>
      </c>
      <c r="C2226" t="s">
        <v>15518</v>
      </c>
      <c r="D2226">
        <v>47.17</v>
      </c>
      <c r="E2226">
        <v>159</v>
      </c>
      <c r="F2226">
        <v>83</v>
      </c>
      <c r="G2226">
        <v>1</v>
      </c>
      <c r="H2226">
        <v>23</v>
      </c>
      <c r="I2226">
        <v>181</v>
      </c>
      <c r="J2226">
        <v>26</v>
      </c>
      <c r="K2226">
        <v>183</v>
      </c>
      <c r="L2226">
        <v>6.1399999999999998E-46</v>
      </c>
      <c r="M2226">
        <v>149</v>
      </c>
      <c r="N2226">
        <v>183</v>
      </c>
      <c r="O2226">
        <v>86.885199999999998</v>
      </c>
      <c r="P2226">
        <v>86.885199999999998</v>
      </c>
      <c r="Q2226">
        <v>3300</v>
      </c>
      <c r="R2226" t="s">
        <v>15518</v>
      </c>
    </row>
    <row r="2227" spans="1:18" x14ac:dyDescent="0.35">
      <c r="A2227" t="s">
        <v>18953</v>
      </c>
      <c r="B2227" t="s">
        <v>17767</v>
      </c>
      <c r="C2227" t="s">
        <v>17768</v>
      </c>
      <c r="D2227">
        <v>27.273</v>
      </c>
      <c r="E2227">
        <v>187</v>
      </c>
      <c r="F2227">
        <v>97</v>
      </c>
      <c r="G2227">
        <v>7</v>
      </c>
      <c r="H2227">
        <v>459</v>
      </c>
      <c r="I2227">
        <v>620</v>
      </c>
      <c r="J2227">
        <v>9</v>
      </c>
      <c r="K2227">
        <v>181</v>
      </c>
      <c r="L2227">
        <v>2E-3</v>
      </c>
      <c r="M2227">
        <v>41.6</v>
      </c>
      <c r="N2227">
        <v>302</v>
      </c>
      <c r="O2227">
        <v>61.920499999999997</v>
      </c>
      <c r="P2227">
        <v>61.920499999999997</v>
      </c>
      <c r="Q2227">
        <v>1930</v>
      </c>
      <c r="R2227" t="s">
        <v>17768</v>
      </c>
    </row>
    <row r="2228" spans="1:18" x14ac:dyDescent="0.35">
      <c r="A2228" t="s">
        <v>18953</v>
      </c>
      <c r="B2228" t="s">
        <v>15848</v>
      </c>
      <c r="C2228" t="s">
        <v>15849</v>
      </c>
      <c r="D2228">
        <v>31.350999999999999</v>
      </c>
      <c r="E2228">
        <v>185</v>
      </c>
      <c r="F2228">
        <v>91</v>
      </c>
      <c r="G2228">
        <v>9</v>
      </c>
      <c r="H2228">
        <v>462</v>
      </c>
      <c r="I2228">
        <v>621</v>
      </c>
      <c r="J2228">
        <v>11</v>
      </c>
      <c r="K2228">
        <v>184</v>
      </c>
      <c r="L2228">
        <v>8.1499999999999999E-6</v>
      </c>
      <c r="M2228">
        <v>48.9</v>
      </c>
      <c r="N2228">
        <v>293</v>
      </c>
      <c r="O2228">
        <v>63.139899999999997</v>
      </c>
      <c r="P2228">
        <v>63.139899999999997</v>
      </c>
      <c r="Q2228">
        <v>1913</v>
      </c>
      <c r="R2228" t="s">
        <v>15849</v>
      </c>
    </row>
    <row r="2229" spans="1:18" x14ac:dyDescent="0.35">
      <c r="A2229" t="s">
        <v>18932</v>
      </c>
      <c r="B2229" t="s">
        <v>21516</v>
      </c>
      <c r="C2229" t="s">
        <v>21517</v>
      </c>
      <c r="D2229">
        <v>50.459000000000003</v>
      </c>
      <c r="E2229">
        <v>327</v>
      </c>
      <c r="F2229">
        <v>150</v>
      </c>
      <c r="G2229">
        <v>4</v>
      </c>
      <c r="H2229">
        <v>1</v>
      </c>
      <c r="I2229">
        <v>326</v>
      </c>
      <c r="J2229">
        <v>1</v>
      </c>
      <c r="K2229">
        <v>316</v>
      </c>
      <c r="L2229">
        <v>1.9600000000000001E-97</v>
      </c>
      <c r="M2229">
        <v>291</v>
      </c>
      <c r="N2229">
        <v>316</v>
      </c>
      <c r="O2229">
        <v>103.48099999999999</v>
      </c>
      <c r="P2229">
        <v>101</v>
      </c>
      <c r="Q2229">
        <v>4061</v>
      </c>
      <c r="R2229" t="s">
        <v>21517</v>
      </c>
    </row>
    <row r="2230" spans="1:18" x14ac:dyDescent="0.35">
      <c r="A2230" t="s">
        <v>18935</v>
      </c>
      <c r="B2230" t="s">
        <v>21518</v>
      </c>
      <c r="C2230" t="s">
        <v>21519</v>
      </c>
      <c r="D2230">
        <v>36.024999999999999</v>
      </c>
      <c r="E2230">
        <v>161</v>
      </c>
      <c r="F2230">
        <v>91</v>
      </c>
      <c r="G2230">
        <v>4</v>
      </c>
      <c r="H2230">
        <v>3</v>
      </c>
      <c r="I2230">
        <v>163</v>
      </c>
      <c r="J2230">
        <v>4</v>
      </c>
      <c r="K2230">
        <v>152</v>
      </c>
      <c r="L2230">
        <v>5.7499999999999996E-29</v>
      </c>
      <c r="M2230">
        <v>105</v>
      </c>
      <c r="N2230">
        <v>163</v>
      </c>
      <c r="O2230">
        <v>98.772999999999996</v>
      </c>
      <c r="P2230">
        <v>98.772999999999996</v>
      </c>
      <c r="Q2230">
        <v>2545</v>
      </c>
      <c r="R2230" t="s">
        <v>21519</v>
      </c>
    </row>
    <row r="2231" spans="1:18" x14ac:dyDescent="0.35">
      <c r="A2231" t="s">
        <v>18928</v>
      </c>
      <c r="B2231" t="s">
        <v>21520</v>
      </c>
      <c r="C2231" t="s">
        <v>21521</v>
      </c>
      <c r="D2231">
        <v>53.191000000000003</v>
      </c>
      <c r="E2231">
        <v>188</v>
      </c>
      <c r="F2231">
        <v>61</v>
      </c>
      <c r="G2231">
        <v>2</v>
      </c>
      <c r="H2231">
        <v>7</v>
      </c>
      <c r="I2231">
        <v>167</v>
      </c>
      <c r="J2231">
        <v>26</v>
      </c>
      <c r="K2231">
        <v>213</v>
      </c>
      <c r="L2231">
        <v>2.9700000000000002E-61</v>
      </c>
      <c r="M2231">
        <v>189</v>
      </c>
      <c r="N2231">
        <v>218</v>
      </c>
      <c r="O2231">
        <v>86.238500000000002</v>
      </c>
      <c r="P2231">
        <v>86.238500000000002</v>
      </c>
      <c r="Q2231">
        <v>3735</v>
      </c>
      <c r="R2231" t="s">
        <v>21521</v>
      </c>
    </row>
    <row r="2232" spans="1:18" x14ac:dyDescent="0.35">
      <c r="A2232" t="s">
        <v>18935</v>
      </c>
      <c r="B2232" t="s">
        <v>21522</v>
      </c>
      <c r="C2232" t="s">
        <v>21523</v>
      </c>
      <c r="D2232">
        <v>45.454999999999998</v>
      </c>
      <c r="E2232">
        <v>165</v>
      </c>
      <c r="F2232">
        <v>85</v>
      </c>
      <c r="G2232">
        <v>1</v>
      </c>
      <c r="H2232">
        <v>8</v>
      </c>
      <c r="I2232">
        <v>167</v>
      </c>
      <c r="J2232">
        <v>11</v>
      </c>
      <c r="K2232">
        <v>175</v>
      </c>
      <c r="L2232">
        <v>4.6999999999999997E-54</v>
      </c>
      <c r="M2232">
        <v>169</v>
      </c>
      <c r="N2232">
        <v>189</v>
      </c>
      <c r="O2232">
        <v>87.301599999999993</v>
      </c>
      <c r="P2232">
        <v>87.301599999999993</v>
      </c>
      <c r="Q2232">
        <v>2338</v>
      </c>
      <c r="R2232" t="s">
        <v>21523</v>
      </c>
    </row>
    <row r="2233" spans="1:18" x14ac:dyDescent="0.35">
      <c r="A2233" t="s">
        <v>18978</v>
      </c>
      <c r="B2233" t="s">
        <v>15078</v>
      </c>
      <c r="C2233" t="s">
        <v>15361</v>
      </c>
      <c r="D2233">
        <v>24.603000000000002</v>
      </c>
      <c r="E2233">
        <v>252</v>
      </c>
      <c r="F2233">
        <v>158</v>
      </c>
      <c r="G2233">
        <v>10</v>
      </c>
      <c r="H2233">
        <v>362</v>
      </c>
      <c r="I2233">
        <v>604</v>
      </c>
      <c r="J2233">
        <v>15</v>
      </c>
      <c r="K2233">
        <v>243</v>
      </c>
      <c r="L2233">
        <v>1.66E-6</v>
      </c>
      <c r="M2233">
        <v>51.6</v>
      </c>
      <c r="N2233">
        <v>272</v>
      </c>
      <c r="O2233">
        <v>92.647099999999995</v>
      </c>
      <c r="P2233">
        <v>92.647099999999995</v>
      </c>
      <c r="Q2233">
        <v>250</v>
      </c>
      <c r="R2233" t="s">
        <v>15361</v>
      </c>
    </row>
    <row r="2234" spans="1:18" x14ac:dyDescent="0.35">
      <c r="A2234" t="s">
        <v>18940</v>
      </c>
      <c r="B2234" t="s">
        <v>21524</v>
      </c>
      <c r="C2234" t="s">
        <v>21525</v>
      </c>
      <c r="D2234">
        <v>38.441000000000003</v>
      </c>
      <c r="E2234">
        <v>744</v>
      </c>
      <c r="F2234">
        <v>422</v>
      </c>
      <c r="G2234">
        <v>15</v>
      </c>
      <c r="H2234">
        <v>13</v>
      </c>
      <c r="I2234">
        <v>743</v>
      </c>
      <c r="J2234">
        <v>3</v>
      </c>
      <c r="K2234">
        <v>723</v>
      </c>
      <c r="L2234">
        <v>4.1E-142</v>
      </c>
      <c r="M2234">
        <v>434</v>
      </c>
      <c r="N2234">
        <v>724</v>
      </c>
      <c r="O2234">
        <v>102.762</v>
      </c>
      <c r="P2234">
        <v>101</v>
      </c>
      <c r="Q2234">
        <v>4634</v>
      </c>
      <c r="R2234" t="s">
        <v>21525</v>
      </c>
    </row>
    <row r="2235" spans="1:18" x14ac:dyDescent="0.35">
      <c r="A2235" t="s">
        <v>18920</v>
      </c>
      <c r="B2235" t="s">
        <v>21526</v>
      </c>
      <c r="C2235" t="s">
        <v>21527</v>
      </c>
      <c r="D2235">
        <v>27.95</v>
      </c>
      <c r="E2235">
        <v>161</v>
      </c>
      <c r="F2235">
        <v>85</v>
      </c>
      <c r="G2235">
        <v>4</v>
      </c>
      <c r="H2235">
        <v>169</v>
      </c>
      <c r="I2235">
        <v>329</v>
      </c>
      <c r="J2235">
        <v>132</v>
      </c>
      <c r="K2235">
        <v>261</v>
      </c>
      <c r="L2235">
        <v>7.3200000000000002E-6</v>
      </c>
      <c r="M2235">
        <v>47</v>
      </c>
      <c r="N2235">
        <v>265</v>
      </c>
      <c r="O2235">
        <v>60.7547</v>
      </c>
      <c r="P2235">
        <v>60.7547</v>
      </c>
      <c r="Q2235">
        <v>5373</v>
      </c>
      <c r="R2235" t="s">
        <v>21527</v>
      </c>
    </row>
    <row r="2236" spans="1:18" x14ac:dyDescent="0.35">
      <c r="A2236" t="s">
        <v>19000</v>
      </c>
      <c r="B2236" t="s">
        <v>21528</v>
      </c>
      <c r="C2236" t="s">
        <v>21529</v>
      </c>
      <c r="D2236">
        <v>41.595999999999997</v>
      </c>
      <c r="E2236">
        <v>940</v>
      </c>
      <c r="F2236">
        <v>512</v>
      </c>
      <c r="G2236">
        <v>12</v>
      </c>
      <c r="H2236">
        <v>25</v>
      </c>
      <c r="I2236">
        <v>945</v>
      </c>
      <c r="J2236">
        <v>7</v>
      </c>
      <c r="K2236">
        <v>928</v>
      </c>
      <c r="L2236">
        <v>0</v>
      </c>
      <c r="M2236">
        <v>706</v>
      </c>
      <c r="N2236">
        <v>929</v>
      </c>
      <c r="O2236">
        <v>101.184</v>
      </c>
      <c r="P2236">
        <v>101</v>
      </c>
      <c r="Q2236">
        <v>1972</v>
      </c>
      <c r="R2236" t="s">
        <v>21529</v>
      </c>
    </row>
    <row r="2237" spans="1:18" x14ac:dyDescent="0.35">
      <c r="A2237" t="s">
        <v>21530</v>
      </c>
      <c r="B2237" t="s">
        <v>21531</v>
      </c>
      <c r="C2237" t="s">
        <v>21532</v>
      </c>
      <c r="D2237">
        <v>30.303000000000001</v>
      </c>
      <c r="E2237">
        <v>99</v>
      </c>
      <c r="F2237">
        <v>53</v>
      </c>
      <c r="G2237">
        <v>3</v>
      </c>
      <c r="H2237">
        <v>32</v>
      </c>
      <c r="I2237">
        <v>117</v>
      </c>
      <c r="J2237">
        <v>61</v>
      </c>
      <c r="K2237">
        <v>156</v>
      </c>
      <c r="L2237">
        <v>5.8000000000000003E-2</v>
      </c>
      <c r="M2237">
        <v>32.700000000000003</v>
      </c>
      <c r="N2237">
        <v>188</v>
      </c>
      <c r="O2237">
        <v>52.659599999999998</v>
      </c>
      <c r="P2237">
        <v>52.659599999999998</v>
      </c>
      <c r="Q2237">
        <v>2970</v>
      </c>
      <c r="R2237" t="s">
        <v>21532</v>
      </c>
    </row>
    <row r="2238" spans="1:18" x14ac:dyDescent="0.35">
      <c r="A2238" t="s">
        <v>18928</v>
      </c>
      <c r="B2238" t="s">
        <v>21531</v>
      </c>
      <c r="C2238" t="s">
        <v>21532</v>
      </c>
      <c r="D2238">
        <v>60.494</v>
      </c>
      <c r="E2238">
        <v>162</v>
      </c>
      <c r="F2238">
        <v>46</v>
      </c>
      <c r="G2238">
        <v>2</v>
      </c>
      <c r="H2238">
        <v>24</v>
      </c>
      <c r="I2238">
        <v>167</v>
      </c>
      <c r="J2238">
        <v>25</v>
      </c>
      <c r="K2238">
        <v>186</v>
      </c>
      <c r="L2238">
        <v>1.0099999999999999E-62</v>
      </c>
      <c r="M2238">
        <v>191</v>
      </c>
      <c r="N2238">
        <v>188</v>
      </c>
      <c r="O2238">
        <v>86.170199999999994</v>
      </c>
      <c r="P2238">
        <v>86.170199999999994</v>
      </c>
      <c r="Q2238">
        <v>3677</v>
      </c>
      <c r="R2238" t="s">
        <v>21532</v>
      </c>
    </row>
    <row r="2239" spans="1:18" x14ac:dyDescent="0.35">
      <c r="A2239" t="s">
        <v>19000</v>
      </c>
      <c r="B2239" t="s">
        <v>18525</v>
      </c>
      <c r="C2239" t="s">
        <v>21533</v>
      </c>
      <c r="D2239">
        <v>27.381</v>
      </c>
      <c r="E2239">
        <v>336</v>
      </c>
      <c r="F2239">
        <v>224</v>
      </c>
      <c r="G2239">
        <v>7</v>
      </c>
      <c r="H2239">
        <v>298</v>
      </c>
      <c r="I2239">
        <v>623</v>
      </c>
      <c r="J2239">
        <v>1</v>
      </c>
      <c r="K2239">
        <v>326</v>
      </c>
      <c r="L2239">
        <v>4.9000000000000001E-24</v>
      </c>
      <c r="M2239">
        <v>107</v>
      </c>
      <c r="N2239">
        <v>562</v>
      </c>
      <c r="O2239">
        <v>59.786499999999997</v>
      </c>
      <c r="P2239">
        <v>59.786499999999997</v>
      </c>
      <c r="Q2239">
        <v>2113</v>
      </c>
      <c r="R2239" t="s">
        <v>21533</v>
      </c>
    </row>
    <row r="2240" spans="1:18" x14ac:dyDescent="0.35">
      <c r="A2240" t="s">
        <v>18928</v>
      </c>
      <c r="B2240" t="s">
        <v>21534</v>
      </c>
      <c r="C2240" t="s">
        <v>21535</v>
      </c>
      <c r="D2240">
        <v>59.747999999999998</v>
      </c>
      <c r="E2240">
        <v>159</v>
      </c>
      <c r="F2240">
        <v>64</v>
      </c>
      <c r="G2240">
        <v>0</v>
      </c>
      <c r="H2240">
        <v>6</v>
      </c>
      <c r="I2240">
        <v>164</v>
      </c>
      <c r="J2240">
        <v>9</v>
      </c>
      <c r="K2240">
        <v>167</v>
      </c>
      <c r="L2240">
        <v>5.9900000000000002E-58</v>
      </c>
      <c r="M2240">
        <v>179</v>
      </c>
      <c r="N2240">
        <v>179</v>
      </c>
      <c r="O2240">
        <v>88.826800000000006</v>
      </c>
      <c r="P2240">
        <v>88.826800000000006</v>
      </c>
      <c r="Q2240">
        <v>3806</v>
      </c>
      <c r="R2240" t="s">
        <v>21535</v>
      </c>
    </row>
    <row r="2241" spans="1:18" x14ac:dyDescent="0.35">
      <c r="A2241" t="s">
        <v>19000</v>
      </c>
      <c r="B2241" t="s">
        <v>18525</v>
      </c>
      <c r="C2241" t="s">
        <v>21536</v>
      </c>
      <c r="D2241">
        <v>27.193000000000001</v>
      </c>
      <c r="E2241">
        <v>342</v>
      </c>
      <c r="F2241">
        <v>228</v>
      </c>
      <c r="G2241">
        <v>7</v>
      </c>
      <c r="H2241">
        <v>284</v>
      </c>
      <c r="I2241">
        <v>623</v>
      </c>
      <c r="J2241">
        <v>168</v>
      </c>
      <c r="K2241">
        <v>490</v>
      </c>
      <c r="L2241">
        <v>3.0199999999999998E-22</v>
      </c>
      <c r="M2241">
        <v>102</v>
      </c>
      <c r="N2241">
        <v>602</v>
      </c>
      <c r="O2241">
        <v>56.810600000000001</v>
      </c>
      <c r="P2241">
        <v>56.810600000000001</v>
      </c>
      <c r="Q2241">
        <v>2145</v>
      </c>
      <c r="R2241" t="s">
        <v>21536</v>
      </c>
    </row>
    <row r="2242" spans="1:18" x14ac:dyDescent="0.35">
      <c r="A2242" t="s">
        <v>19386</v>
      </c>
      <c r="B2242" t="s">
        <v>21537</v>
      </c>
      <c r="C2242" t="s">
        <v>21538</v>
      </c>
      <c r="D2242">
        <v>26.803999999999998</v>
      </c>
      <c r="E2242">
        <v>97</v>
      </c>
      <c r="F2242">
        <v>63</v>
      </c>
      <c r="G2242">
        <v>3</v>
      </c>
      <c r="H2242">
        <v>42</v>
      </c>
      <c r="I2242">
        <v>138</v>
      </c>
      <c r="J2242">
        <v>11</v>
      </c>
      <c r="K2242">
        <v>99</v>
      </c>
      <c r="L2242">
        <v>0.11</v>
      </c>
      <c r="M2242">
        <v>33.1</v>
      </c>
      <c r="N2242">
        <v>167</v>
      </c>
      <c r="O2242">
        <v>58.083799999999997</v>
      </c>
      <c r="P2242">
        <v>58.083799999999997</v>
      </c>
      <c r="Q2242">
        <v>2666</v>
      </c>
      <c r="R2242" t="s">
        <v>21538</v>
      </c>
    </row>
    <row r="2243" spans="1:18" x14ac:dyDescent="0.35">
      <c r="A2243" t="s">
        <v>19386</v>
      </c>
      <c r="B2243" t="s">
        <v>21254</v>
      </c>
      <c r="C2243" t="s">
        <v>21539</v>
      </c>
      <c r="D2243">
        <v>29.63</v>
      </c>
      <c r="E2243">
        <v>81</v>
      </c>
      <c r="F2243">
        <v>51</v>
      </c>
      <c r="G2243">
        <v>4</v>
      </c>
      <c r="H2243">
        <v>58</v>
      </c>
      <c r="I2243">
        <v>137</v>
      </c>
      <c r="J2243">
        <v>25</v>
      </c>
      <c r="K2243">
        <v>100</v>
      </c>
      <c r="L2243">
        <v>0.19</v>
      </c>
      <c r="M2243">
        <v>32.299999999999997</v>
      </c>
      <c r="N2243">
        <v>157</v>
      </c>
      <c r="O2243">
        <v>51.592399999999998</v>
      </c>
      <c r="P2243">
        <v>51.592399999999998</v>
      </c>
      <c r="Q2243">
        <v>2672</v>
      </c>
      <c r="R2243" t="s">
        <v>21539</v>
      </c>
    </row>
    <row r="2244" spans="1:18" x14ac:dyDescent="0.35">
      <c r="A2244" t="s">
        <v>18928</v>
      </c>
      <c r="B2244" t="s">
        <v>21254</v>
      </c>
      <c r="C2244" t="s">
        <v>21539</v>
      </c>
      <c r="D2244">
        <v>60</v>
      </c>
      <c r="E2244">
        <v>150</v>
      </c>
      <c r="F2244">
        <v>59</v>
      </c>
      <c r="G2244">
        <v>1</v>
      </c>
      <c r="H2244">
        <v>16</v>
      </c>
      <c r="I2244">
        <v>164</v>
      </c>
      <c r="J2244">
        <v>1</v>
      </c>
      <c r="K2244">
        <v>150</v>
      </c>
      <c r="L2244">
        <v>3.4899999999999998E-62</v>
      </c>
      <c r="M2244">
        <v>189</v>
      </c>
      <c r="N2244">
        <v>157</v>
      </c>
      <c r="O2244">
        <v>95.541399999999996</v>
      </c>
      <c r="P2244">
        <v>95.541399999999996</v>
      </c>
      <c r="Q2244">
        <v>3705</v>
      </c>
      <c r="R2244" t="s">
        <v>21539</v>
      </c>
    </row>
    <row r="2245" spans="1:18" x14ac:dyDescent="0.35">
      <c r="A2245" t="s">
        <v>18935</v>
      </c>
      <c r="B2245" t="s">
        <v>21540</v>
      </c>
      <c r="C2245" t="s">
        <v>21541</v>
      </c>
      <c r="D2245">
        <v>43.975999999999999</v>
      </c>
      <c r="E2245">
        <v>166</v>
      </c>
      <c r="F2245">
        <v>79</v>
      </c>
      <c r="G2245">
        <v>5</v>
      </c>
      <c r="H2245">
        <v>4</v>
      </c>
      <c r="I2245">
        <v>168</v>
      </c>
      <c r="J2245">
        <v>8</v>
      </c>
      <c r="K2245">
        <v>160</v>
      </c>
      <c r="L2245">
        <v>3.0500000000000001E-33</v>
      </c>
      <c r="M2245">
        <v>116</v>
      </c>
      <c r="N2245">
        <v>166</v>
      </c>
      <c r="O2245">
        <v>100</v>
      </c>
      <c r="P2245">
        <v>100</v>
      </c>
      <c r="Q2245">
        <v>2434</v>
      </c>
      <c r="R2245" t="s">
        <v>21541</v>
      </c>
    </row>
    <row r="2246" spans="1:18" x14ac:dyDescent="0.35">
      <c r="A2246" t="s">
        <v>18935</v>
      </c>
      <c r="B2246" t="s">
        <v>15352</v>
      </c>
      <c r="C2246" t="s">
        <v>21542</v>
      </c>
      <c r="D2246">
        <v>36.646000000000001</v>
      </c>
      <c r="E2246">
        <v>161</v>
      </c>
      <c r="F2246">
        <v>90</v>
      </c>
      <c r="G2246">
        <v>3</v>
      </c>
      <c r="H2246">
        <v>1</v>
      </c>
      <c r="I2246">
        <v>161</v>
      </c>
      <c r="J2246">
        <v>1</v>
      </c>
      <c r="K2246">
        <v>149</v>
      </c>
      <c r="L2246">
        <v>2.5000000000000001E-28</v>
      </c>
      <c r="M2246">
        <v>103</v>
      </c>
      <c r="N2246">
        <v>157</v>
      </c>
      <c r="O2246">
        <v>102.548</v>
      </c>
      <c r="P2246">
        <v>101</v>
      </c>
      <c r="Q2246">
        <v>2580</v>
      </c>
      <c r="R2246" t="s">
        <v>21542</v>
      </c>
    </row>
    <row r="2247" spans="1:18" x14ac:dyDescent="0.35">
      <c r="A2247" t="s">
        <v>18935</v>
      </c>
      <c r="B2247" t="s">
        <v>21543</v>
      </c>
      <c r="C2247" t="s">
        <v>21544</v>
      </c>
      <c r="D2247">
        <v>42.5</v>
      </c>
      <c r="E2247">
        <v>160</v>
      </c>
      <c r="F2247">
        <v>89</v>
      </c>
      <c r="G2247">
        <v>3</v>
      </c>
      <c r="H2247">
        <v>4</v>
      </c>
      <c r="I2247">
        <v>161</v>
      </c>
      <c r="J2247">
        <v>6</v>
      </c>
      <c r="K2247">
        <v>164</v>
      </c>
      <c r="L2247">
        <v>5.2099999999999998E-36</v>
      </c>
      <c r="M2247">
        <v>123</v>
      </c>
      <c r="N2247">
        <v>173</v>
      </c>
      <c r="O2247">
        <v>92.485500000000002</v>
      </c>
      <c r="P2247">
        <v>92.485500000000002</v>
      </c>
      <c r="Q2247">
        <v>2418</v>
      </c>
      <c r="R2247" t="s">
        <v>21544</v>
      </c>
    </row>
    <row r="2248" spans="1:18" x14ac:dyDescent="0.35">
      <c r="A2248" t="s">
        <v>18997</v>
      </c>
      <c r="B2248" t="s">
        <v>21545</v>
      </c>
      <c r="C2248" t="s">
        <v>21546</v>
      </c>
      <c r="D2248">
        <v>23.585000000000001</v>
      </c>
      <c r="E2248">
        <v>106</v>
      </c>
      <c r="F2248">
        <v>75</v>
      </c>
      <c r="G2248">
        <v>2</v>
      </c>
      <c r="H2248">
        <v>27</v>
      </c>
      <c r="I2248">
        <v>128</v>
      </c>
      <c r="J2248">
        <v>11</v>
      </c>
      <c r="K2248">
        <v>114</v>
      </c>
      <c r="L2248">
        <v>0.84</v>
      </c>
      <c r="M2248">
        <v>30</v>
      </c>
      <c r="N2248">
        <v>185</v>
      </c>
      <c r="O2248">
        <v>57.2973</v>
      </c>
      <c r="P2248">
        <v>57.2973</v>
      </c>
      <c r="Q2248">
        <v>1686</v>
      </c>
      <c r="R2248" t="s">
        <v>21546</v>
      </c>
    </row>
    <row r="2249" spans="1:18" x14ac:dyDescent="0.35">
      <c r="A2249" t="s">
        <v>19290</v>
      </c>
      <c r="B2249" t="s">
        <v>21545</v>
      </c>
      <c r="C2249" t="s">
        <v>21546</v>
      </c>
      <c r="D2249">
        <v>23.853000000000002</v>
      </c>
      <c r="E2249">
        <v>109</v>
      </c>
      <c r="F2249">
        <v>75</v>
      </c>
      <c r="G2249">
        <v>3</v>
      </c>
      <c r="H2249">
        <v>10</v>
      </c>
      <c r="I2249">
        <v>112</v>
      </c>
      <c r="J2249">
        <v>1</v>
      </c>
      <c r="K2249">
        <v>107</v>
      </c>
      <c r="L2249">
        <v>0.17</v>
      </c>
      <c r="M2249">
        <v>31.6</v>
      </c>
      <c r="N2249">
        <v>185</v>
      </c>
      <c r="O2249">
        <v>58.918900000000001</v>
      </c>
      <c r="P2249">
        <v>58.918900000000001</v>
      </c>
      <c r="Q2249">
        <v>5888</v>
      </c>
      <c r="R2249" t="s">
        <v>21546</v>
      </c>
    </row>
    <row r="2250" spans="1:18" x14ac:dyDescent="0.35">
      <c r="A2250" t="s">
        <v>18920</v>
      </c>
      <c r="B2250" t="s">
        <v>21547</v>
      </c>
      <c r="C2250" t="s">
        <v>21548</v>
      </c>
      <c r="D2250">
        <v>33.939</v>
      </c>
      <c r="E2250">
        <v>165</v>
      </c>
      <c r="F2250">
        <v>81</v>
      </c>
      <c r="G2250">
        <v>4</v>
      </c>
      <c r="H2250">
        <v>169</v>
      </c>
      <c r="I2250">
        <v>333</v>
      </c>
      <c r="J2250">
        <v>98</v>
      </c>
      <c r="K2250">
        <v>234</v>
      </c>
      <c r="L2250">
        <v>1.9700000000000001E-8</v>
      </c>
      <c r="M2250">
        <v>55.1</v>
      </c>
      <c r="N2250">
        <v>292</v>
      </c>
      <c r="O2250">
        <v>56.506799999999998</v>
      </c>
      <c r="P2250">
        <v>56.506799999999998</v>
      </c>
      <c r="Q2250">
        <v>5270</v>
      </c>
      <c r="R2250" t="s">
        <v>21548</v>
      </c>
    </row>
    <row r="2251" spans="1:18" x14ac:dyDescent="0.35">
      <c r="A2251" t="s">
        <v>18928</v>
      </c>
      <c r="B2251" t="s">
        <v>16143</v>
      </c>
      <c r="C2251" t="s">
        <v>21549</v>
      </c>
      <c r="D2251">
        <v>63.353999999999999</v>
      </c>
      <c r="E2251">
        <v>161</v>
      </c>
      <c r="F2251">
        <v>44</v>
      </c>
      <c r="G2251">
        <v>1</v>
      </c>
      <c r="H2251">
        <v>22</v>
      </c>
      <c r="I2251">
        <v>167</v>
      </c>
      <c r="J2251">
        <v>48</v>
      </c>
      <c r="K2251">
        <v>208</v>
      </c>
      <c r="L2251">
        <v>5.2700000000000001E-67</v>
      </c>
      <c r="M2251">
        <v>203</v>
      </c>
      <c r="N2251">
        <v>213</v>
      </c>
      <c r="O2251">
        <v>75.5869</v>
      </c>
      <c r="P2251">
        <v>75.5869</v>
      </c>
      <c r="Q2251">
        <v>3561</v>
      </c>
      <c r="R2251" t="s">
        <v>21549</v>
      </c>
    </row>
    <row r="2252" spans="1:18" x14ac:dyDescent="0.35">
      <c r="A2252" t="s">
        <v>19150</v>
      </c>
      <c r="B2252" t="s">
        <v>15731</v>
      </c>
      <c r="C2252" t="s">
        <v>15732</v>
      </c>
      <c r="D2252">
        <v>25.26</v>
      </c>
      <c r="E2252">
        <v>384</v>
      </c>
      <c r="F2252">
        <v>246</v>
      </c>
      <c r="G2252">
        <v>7</v>
      </c>
      <c r="H2252">
        <v>20</v>
      </c>
      <c r="I2252">
        <v>398</v>
      </c>
      <c r="J2252">
        <v>7</v>
      </c>
      <c r="K2252">
        <v>354</v>
      </c>
      <c r="L2252">
        <v>2.9999999999999999E-30</v>
      </c>
      <c r="M2252">
        <v>120</v>
      </c>
      <c r="N2252">
        <v>380</v>
      </c>
      <c r="O2252">
        <v>101.053</v>
      </c>
      <c r="P2252">
        <v>101</v>
      </c>
      <c r="Q2252">
        <v>1691</v>
      </c>
      <c r="R2252" t="s">
        <v>15732</v>
      </c>
    </row>
    <row r="2253" spans="1:18" x14ac:dyDescent="0.35">
      <c r="A2253" t="s">
        <v>19151</v>
      </c>
      <c r="B2253" t="s">
        <v>15731</v>
      </c>
      <c r="C2253" t="s">
        <v>15732</v>
      </c>
      <c r="D2253">
        <v>26.780999999999999</v>
      </c>
      <c r="E2253">
        <v>351</v>
      </c>
      <c r="F2253">
        <v>231</v>
      </c>
      <c r="G2253">
        <v>10</v>
      </c>
      <c r="H2253">
        <v>144</v>
      </c>
      <c r="I2253">
        <v>482</v>
      </c>
      <c r="J2253">
        <v>2</v>
      </c>
      <c r="K2253">
        <v>338</v>
      </c>
      <c r="L2253">
        <v>1.0000000000000001E-30</v>
      </c>
      <c r="M2253">
        <v>123</v>
      </c>
      <c r="N2253">
        <v>380</v>
      </c>
      <c r="O2253">
        <v>92.368399999999994</v>
      </c>
      <c r="P2253">
        <v>92.368399999999994</v>
      </c>
      <c r="Q2253">
        <v>1835</v>
      </c>
      <c r="R2253" t="s">
        <v>15732</v>
      </c>
    </row>
    <row r="2254" spans="1:18" x14ac:dyDescent="0.35">
      <c r="A2254" t="s">
        <v>19152</v>
      </c>
      <c r="B2254" t="s">
        <v>15731</v>
      </c>
      <c r="C2254" t="s">
        <v>15732</v>
      </c>
      <c r="D2254">
        <v>19.023</v>
      </c>
      <c r="E2254">
        <v>389</v>
      </c>
      <c r="F2254">
        <v>250</v>
      </c>
      <c r="G2254">
        <v>10</v>
      </c>
      <c r="H2254">
        <v>32</v>
      </c>
      <c r="I2254">
        <v>418</v>
      </c>
      <c r="J2254">
        <v>35</v>
      </c>
      <c r="K2254">
        <v>360</v>
      </c>
      <c r="L2254">
        <v>4.0000000000000001E-3</v>
      </c>
      <c r="M2254">
        <v>39.700000000000003</v>
      </c>
      <c r="N2254">
        <v>380</v>
      </c>
      <c r="O2254">
        <v>102.36799999999999</v>
      </c>
      <c r="P2254">
        <v>101</v>
      </c>
      <c r="Q2254">
        <v>2877</v>
      </c>
      <c r="R2254" t="s">
        <v>15732</v>
      </c>
    </row>
    <row r="2255" spans="1:18" x14ac:dyDescent="0.35">
      <c r="A2255" t="s">
        <v>18932</v>
      </c>
      <c r="B2255" t="s">
        <v>21550</v>
      </c>
      <c r="C2255" t="s">
        <v>21551</v>
      </c>
      <c r="D2255">
        <v>27.515000000000001</v>
      </c>
      <c r="E2255">
        <v>338</v>
      </c>
      <c r="F2255">
        <v>184</v>
      </c>
      <c r="G2255">
        <v>10</v>
      </c>
      <c r="H2255">
        <v>4</v>
      </c>
      <c r="I2255">
        <v>333</v>
      </c>
      <c r="J2255">
        <v>7</v>
      </c>
      <c r="K2255">
        <v>291</v>
      </c>
      <c r="L2255">
        <v>7.4599999999999997E-21</v>
      </c>
      <c r="M2255">
        <v>91.3</v>
      </c>
      <c r="N2255">
        <v>292</v>
      </c>
      <c r="O2255">
        <v>115.753</v>
      </c>
      <c r="P2255">
        <v>101</v>
      </c>
      <c r="Q2255">
        <v>4401</v>
      </c>
      <c r="R2255" t="s">
        <v>21551</v>
      </c>
    </row>
    <row r="2256" spans="1:18" x14ac:dyDescent="0.35">
      <c r="A2256" t="s">
        <v>20402</v>
      </c>
      <c r="B2256" t="s">
        <v>21552</v>
      </c>
      <c r="C2256" t="s">
        <v>21553</v>
      </c>
      <c r="D2256">
        <v>25.713999999999999</v>
      </c>
      <c r="E2256">
        <v>105</v>
      </c>
      <c r="F2256">
        <v>67</v>
      </c>
      <c r="G2256">
        <v>3</v>
      </c>
      <c r="H2256">
        <v>39</v>
      </c>
      <c r="I2256">
        <v>141</v>
      </c>
      <c r="J2256">
        <v>8</v>
      </c>
      <c r="K2256">
        <v>103</v>
      </c>
      <c r="L2256">
        <v>9.1999999999999998E-2</v>
      </c>
      <c r="M2256">
        <v>34.299999999999997</v>
      </c>
      <c r="N2256">
        <v>153</v>
      </c>
      <c r="O2256">
        <v>68.627499999999998</v>
      </c>
      <c r="P2256">
        <v>68.627499999999998</v>
      </c>
      <c r="Q2256">
        <v>331</v>
      </c>
      <c r="R2256" t="s">
        <v>21553</v>
      </c>
    </row>
    <row r="2257" spans="1:18" x14ac:dyDescent="0.35">
      <c r="A2257" t="s">
        <v>20342</v>
      </c>
      <c r="B2257" t="s">
        <v>16161</v>
      </c>
      <c r="C2257" t="s">
        <v>16162</v>
      </c>
      <c r="D2257">
        <v>26.428999999999998</v>
      </c>
      <c r="E2257">
        <v>140</v>
      </c>
      <c r="F2257">
        <v>100</v>
      </c>
      <c r="G2257">
        <v>2</v>
      </c>
      <c r="H2257">
        <v>195</v>
      </c>
      <c r="I2257">
        <v>334</v>
      </c>
      <c r="J2257">
        <v>34</v>
      </c>
      <c r="K2257">
        <v>170</v>
      </c>
      <c r="L2257">
        <v>3.5999999999999999E-7</v>
      </c>
      <c r="M2257">
        <v>52</v>
      </c>
      <c r="N2257">
        <v>262</v>
      </c>
      <c r="O2257">
        <v>53.435099999999998</v>
      </c>
      <c r="P2257">
        <v>53.435099999999998</v>
      </c>
      <c r="Q2257">
        <v>812</v>
      </c>
      <c r="R2257" t="s">
        <v>16162</v>
      </c>
    </row>
    <row r="2258" spans="1:18" x14ac:dyDescent="0.35">
      <c r="A2258" t="s">
        <v>21133</v>
      </c>
      <c r="B2258" t="s">
        <v>16161</v>
      </c>
      <c r="C2258" t="s">
        <v>16162</v>
      </c>
      <c r="D2258">
        <v>27.044</v>
      </c>
      <c r="E2258">
        <v>159</v>
      </c>
      <c r="F2258">
        <v>104</v>
      </c>
      <c r="G2258">
        <v>6</v>
      </c>
      <c r="H2258">
        <v>209</v>
      </c>
      <c r="I2258">
        <v>362</v>
      </c>
      <c r="J2258">
        <v>46</v>
      </c>
      <c r="K2258">
        <v>197</v>
      </c>
      <c r="L2258">
        <v>9.5100000000000004E-6</v>
      </c>
      <c r="M2258">
        <v>47.8</v>
      </c>
      <c r="N2258">
        <v>262</v>
      </c>
      <c r="O2258">
        <v>60.686999999999998</v>
      </c>
      <c r="P2258">
        <v>60.686999999999998</v>
      </c>
      <c r="Q2258">
        <v>1827</v>
      </c>
      <c r="R2258" t="s">
        <v>16162</v>
      </c>
    </row>
    <row r="2259" spans="1:18" x14ac:dyDescent="0.35">
      <c r="A2259" t="s">
        <v>18935</v>
      </c>
      <c r="B2259" t="s">
        <v>21554</v>
      </c>
      <c r="C2259" t="s">
        <v>21555</v>
      </c>
      <c r="D2259">
        <v>37.951999999999998</v>
      </c>
      <c r="E2259">
        <v>166</v>
      </c>
      <c r="F2259">
        <v>85</v>
      </c>
      <c r="G2259">
        <v>6</v>
      </c>
      <c r="H2259">
        <v>1</v>
      </c>
      <c r="I2259">
        <v>164</v>
      </c>
      <c r="J2259">
        <v>1</v>
      </c>
      <c r="K2259">
        <v>150</v>
      </c>
      <c r="L2259">
        <v>3.8899999999999998E-28</v>
      </c>
      <c r="M2259">
        <v>102</v>
      </c>
      <c r="N2259">
        <v>161</v>
      </c>
      <c r="O2259">
        <v>103.10599999999999</v>
      </c>
      <c r="P2259">
        <v>101</v>
      </c>
      <c r="Q2259">
        <v>2600</v>
      </c>
      <c r="R2259" t="s">
        <v>21555</v>
      </c>
    </row>
    <row r="2260" spans="1:18" x14ac:dyDescent="0.35">
      <c r="A2260" t="s">
        <v>18943</v>
      </c>
      <c r="B2260" t="s">
        <v>15289</v>
      </c>
      <c r="C2260" t="s">
        <v>17490</v>
      </c>
      <c r="D2260">
        <v>25.286999999999999</v>
      </c>
      <c r="E2260">
        <v>174</v>
      </c>
      <c r="F2260">
        <v>96</v>
      </c>
      <c r="G2260">
        <v>5</v>
      </c>
      <c r="H2260">
        <v>30</v>
      </c>
      <c r="I2260">
        <v>183</v>
      </c>
      <c r="J2260">
        <v>3</v>
      </c>
      <c r="K2260">
        <v>162</v>
      </c>
      <c r="L2260">
        <v>4.37E-4</v>
      </c>
      <c r="M2260">
        <v>41.2</v>
      </c>
      <c r="N2260">
        <v>254</v>
      </c>
      <c r="O2260">
        <v>68.503900000000002</v>
      </c>
      <c r="P2260">
        <v>68.503900000000002</v>
      </c>
      <c r="Q2260">
        <v>1473</v>
      </c>
      <c r="R2260" t="s">
        <v>17490</v>
      </c>
    </row>
    <row r="2261" spans="1:18" x14ac:dyDescent="0.35">
      <c r="A2261" t="s">
        <v>18932</v>
      </c>
      <c r="B2261" t="s">
        <v>21556</v>
      </c>
      <c r="C2261" t="s">
        <v>21557</v>
      </c>
      <c r="D2261">
        <v>28.402000000000001</v>
      </c>
      <c r="E2261">
        <v>338</v>
      </c>
      <c r="F2261">
        <v>181</v>
      </c>
      <c r="G2261">
        <v>7</v>
      </c>
      <c r="H2261">
        <v>1</v>
      </c>
      <c r="I2261">
        <v>326</v>
      </c>
      <c r="J2261">
        <v>1</v>
      </c>
      <c r="K2261">
        <v>289</v>
      </c>
      <c r="L2261">
        <v>7.0499999999999993E-21</v>
      </c>
      <c r="M2261">
        <v>91.3</v>
      </c>
      <c r="N2261">
        <v>289</v>
      </c>
      <c r="O2261">
        <v>116.955</v>
      </c>
      <c r="P2261">
        <v>101</v>
      </c>
      <c r="Q2261">
        <v>4399</v>
      </c>
      <c r="R2261" t="s">
        <v>21557</v>
      </c>
    </row>
    <row r="2262" spans="1:18" x14ac:dyDescent="0.35">
      <c r="A2262" t="s">
        <v>18976</v>
      </c>
      <c r="B2262" t="s">
        <v>21558</v>
      </c>
      <c r="C2262" t="s">
        <v>21559</v>
      </c>
      <c r="D2262">
        <v>25.893000000000001</v>
      </c>
      <c r="E2262">
        <v>112</v>
      </c>
      <c r="F2262">
        <v>65</v>
      </c>
      <c r="G2262">
        <v>4</v>
      </c>
      <c r="H2262">
        <v>19</v>
      </c>
      <c r="I2262">
        <v>121</v>
      </c>
      <c r="J2262">
        <v>3</v>
      </c>
      <c r="K2262">
        <v>105</v>
      </c>
      <c r="L2262">
        <v>0.87</v>
      </c>
      <c r="M2262">
        <v>29.6</v>
      </c>
      <c r="N2262">
        <v>152</v>
      </c>
      <c r="O2262">
        <v>73.684200000000004</v>
      </c>
      <c r="P2262">
        <v>73.684200000000004</v>
      </c>
      <c r="Q2262">
        <v>1803</v>
      </c>
      <c r="R2262" t="s">
        <v>21559</v>
      </c>
    </row>
    <row r="2263" spans="1:18" x14ac:dyDescent="0.35">
      <c r="A2263" t="s">
        <v>20402</v>
      </c>
      <c r="B2263" t="s">
        <v>15557</v>
      </c>
      <c r="C2263" t="s">
        <v>21560</v>
      </c>
      <c r="D2263">
        <v>36</v>
      </c>
      <c r="E2263">
        <v>75</v>
      </c>
      <c r="F2263">
        <v>39</v>
      </c>
      <c r="G2263">
        <v>3</v>
      </c>
      <c r="H2263">
        <v>36</v>
      </c>
      <c r="I2263">
        <v>108</v>
      </c>
      <c r="J2263">
        <v>5</v>
      </c>
      <c r="K2263">
        <v>72</v>
      </c>
      <c r="L2263">
        <v>0.57999999999999996</v>
      </c>
      <c r="M2263">
        <v>31.6</v>
      </c>
      <c r="N2263">
        <v>150</v>
      </c>
      <c r="O2263">
        <v>50</v>
      </c>
      <c r="P2263">
        <v>50</v>
      </c>
      <c r="Q2263">
        <v>339</v>
      </c>
      <c r="R2263" t="s">
        <v>21560</v>
      </c>
    </row>
    <row r="2264" spans="1:18" x14ac:dyDescent="0.35">
      <c r="A2264" t="s">
        <v>18940</v>
      </c>
      <c r="B2264" t="s">
        <v>21561</v>
      </c>
      <c r="C2264" t="s">
        <v>21562</v>
      </c>
      <c r="D2264">
        <v>26.992000000000001</v>
      </c>
      <c r="E2264">
        <v>778</v>
      </c>
      <c r="F2264">
        <v>489</v>
      </c>
      <c r="G2264">
        <v>20</v>
      </c>
      <c r="H2264">
        <v>8</v>
      </c>
      <c r="I2264">
        <v>740</v>
      </c>
      <c r="J2264">
        <v>4</v>
      </c>
      <c r="K2264">
        <v>747</v>
      </c>
      <c r="L2264">
        <v>4.3600000000000001E-69</v>
      </c>
      <c r="M2264">
        <v>242</v>
      </c>
      <c r="N2264">
        <v>754</v>
      </c>
      <c r="O2264">
        <v>103.18300000000001</v>
      </c>
      <c r="P2264">
        <v>101</v>
      </c>
      <c r="Q2264">
        <v>4790</v>
      </c>
      <c r="R2264" t="s">
        <v>21562</v>
      </c>
    </row>
    <row r="2265" spans="1:18" x14ac:dyDescent="0.35">
      <c r="A2265" t="s">
        <v>18978</v>
      </c>
      <c r="B2265" t="s">
        <v>15039</v>
      </c>
      <c r="C2265" t="s">
        <v>15891</v>
      </c>
      <c r="D2265">
        <v>25.794</v>
      </c>
      <c r="E2265">
        <v>252</v>
      </c>
      <c r="F2265">
        <v>155</v>
      </c>
      <c r="G2265">
        <v>10</v>
      </c>
      <c r="H2265">
        <v>362</v>
      </c>
      <c r="I2265">
        <v>604</v>
      </c>
      <c r="J2265">
        <v>15</v>
      </c>
      <c r="K2265">
        <v>243</v>
      </c>
      <c r="L2265">
        <v>3.4599999999999999E-8</v>
      </c>
      <c r="M2265">
        <v>56.6</v>
      </c>
      <c r="N2265">
        <v>272</v>
      </c>
      <c r="O2265">
        <v>92.647099999999995</v>
      </c>
      <c r="P2265">
        <v>92.647099999999995</v>
      </c>
      <c r="Q2265">
        <v>202</v>
      </c>
      <c r="R2265" t="s">
        <v>15891</v>
      </c>
    </row>
    <row r="2266" spans="1:18" x14ac:dyDescent="0.35">
      <c r="A2266" t="s">
        <v>18940</v>
      </c>
      <c r="B2266" t="s">
        <v>21563</v>
      </c>
      <c r="C2266" t="s">
        <v>21564</v>
      </c>
      <c r="D2266">
        <v>26.431999999999999</v>
      </c>
      <c r="E2266">
        <v>768</v>
      </c>
      <c r="F2266">
        <v>513</v>
      </c>
      <c r="G2266">
        <v>17</v>
      </c>
      <c r="H2266">
        <v>6</v>
      </c>
      <c r="I2266">
        <v>740</v>
      </c>
      <c r="J2266">
        <v>2</v>
      </c>
      <c r="K2266">
        <v>750</v>
      </c>
      <c r="L2266">
        <v>3.3900000000000002E-61</v>
      </c>
      <c r="M2266">
        <v>220</v>
      </c>
      <c r="N2266">
        <v>762</v>
      </c>
      <c r="O2266">
        <v>100.78700000000001</v>
      </c>
      <c r="P2266">
        <v>101</v>
      </c>
      <c r="Q2266">
        <v>4840</v>
      </c>
      <c r="R2266" t="s">
        <v>21564</v>
      </c>
    </row>
    <row r="2267" spans="1:18" x14ac:dyDescent="0.35">
      <c r="A2267" t="s">
        <v>18928</v>
      </c>
      <c r="B2267" t="s">
        <v>19266</v>
      </c>
      <c r="C2267" t="s">
        <v>21565</v>
      </c>
      <c r="D2267">
        <v>56.329000000000001</v>
      </c>
      <c r="E2267">
        <v>158</v>
      </c>
      <c r="F2267">
        <v>51</v>
      </c>
      <c r="G2267">
        <v>1</v>
      </c>
      <c r="H2267">
        <v>22</v>
      </c>
      <c r="I2267">
        <v>161</v>
      </c>
      <c r="J2267">
        <v>12</v>
      </c>
      <c r="K2267">
        <v>169</v>
      </c>
      <c r="L2267">
        <v>1.17E-56</v>
      </c>
      <c r="M2267">
        <v>176</v>
      </c>
      <c r="N2267">
        <v>192</v>
      </c>
      <c r="O2267">
        <v>82.291700000000006</v>
      </c>
      <c r="P2267">
        <v>82.291700000000006</v>
      </c>
      <c r="Q2267">
        <v>3820</v>
      </c>
      <c r="R2267" t="s">
        <v>21565</v>
      </c>
    </row>
    <row r="2268" spans="1:18" x14ac:dyDescent="0.35">
      <c r="A2268" t="s">
        <v>18932</v>
      </c>
      <c r="B2268" t="s">
        <v>21566</v>
      </c>
      <c r="C2268" t="s">
        <v>21567</v>
      </c>
      <c r="D2268">
        <v>46.154000000000003</v>
      </c>
      <c r="E2268">
        <v>325</v>
      </c>
      <c r="F2268">
        <v>166</v>
      </c>
      <c r="G2268">
        <v>4</v>
      </c>
      <c r="H2268">
        <v>1</v>
      </c>
      <c r="I2268">
        <v>321</v>
      </c>
      <c r="J2268">
        <v>1</v>
      </c>
      <c r="K2268">
        <v>320</v>
      </c>
      <c r="L2268">
        <v>3.2099999999999998E-81</v>
      </c>
      <c r="M2268">
        <v>250</v>
      </c>
      <c r="N2268">
        <v>327</v>
      </c>
      <c r="O2268">
        <v>99.388400000000004</v>
      </c>
      <c r="P2268">
        <v>99.388400000000004</v>
      </c>
      <c r="Q2268">
        <v>4087</v>
      </c>
      <c r="R2268" t="s">
        <v>21567</v>
      </c>
    </row>
    <row r="2269" spans="1:18" x14ac:dyDescent="0.35">
      <c r="A2269" t="s">
        <v>18940</v>
      </c>
      <c r="B2269" t="s">
        <v>21568</v>
      </c>
      <c r="C2269" t="s">
        <v>21569</v>
      </c>
      <c r="D2269">
        <v>39.918999999999997</v>
      </c>
      <c r="E2269">
        <v>739</v>
      </c>
      <c r="F2269">
        <v>418</v>
      </c>
      <c r="G2269">
        <v>14</v>
      </c>
      <c r="H2269">
        <v>13</v>
      </c>
      <c r="I2269">
        <v>743</v>
      </c>
      <c r="J2269">
        <v>3</v>
      </c>
      <c r="K2269">
        <v>723</v>
      </c>
      <c r="L2269">
        <v>2.6999999999999998E-136</v>
      </c>
      <c r="M2269">
        <v>419</v>
      </c>
      <c r="N2269">
        <v>723</v>
      </c>
      <c r="O2269">
        <v>102.21299999999999</v>
      </c>
      <c r="P2269">
        <v>101</v>
      </c>
      <c r="Q2269">
        <v>4671</v>
      </c>
      <c r="R2269" t="s">
        <v>21569</v>
      </c>
    </row>
    <row r="2270" spans="1:18" x14ac:dyDescent="0.35">
      <c r="A2270" t="s">
        <v>18978</v>
      </c>
      <c r="B2270" t="s">
        <v>15648</v>
      </c>
      <c r="C2270" t="s">
        <v>15649</v>
      </c>
      <c r="D2270">
        <v>25.202999999999999</v>
      </c>
      <c r="E2270">
        <v>246</v>
      </c>
      <c r="F2270">
        <v>164</v>
      </c>
      <c r="G2270">
        <v>10</v>
      </c>
      <c r="H2270">
        <v>362</v>
      </c>
      <c r="I2270">
        <v>604</v>
      </c>
      <c r="J2270">
        <v>5</v>
      </c>
      <c r="K2270">
        <v>233</v>
      </c>
      <c r="L2270">
        <v>2.2400000000000002E-6</v>
      </c>
      <c r="M2270">
        <v>51.2</v>
      </c>
      <c r="N2270">
        <v>271</v>
      </c>
      <c r="O2270">
        <v>90.774900000000002</v>
      </c>
      <c r="P2270">
        <v>90.774900000000002</v>
      </c>
      <c r="Q2270">
        <v>251</v>
      </c>
      <c r="R2270" t="s">
        <v>15649</v>
      </c>
    </row>
    <row r="2271" spans="1:18" x14ac:dyDescent="0.35">
      <c r="A2271" t="s">
        <v>19017</v>
      </c>
      <c r="B2271" t="s">
        <v>21570</v>
      </c>
      <c r="C2271" t="s">
        <v>21571</v>
      </c>
      <c r="D2271">
        <v>27.5</v>
      </c>
      <c r="E2271">
        <v>120</v>
      </c>
      <c r="F2271">
        <v>79</v>
      </c>
      <c r="G2271">
        <v>5</v>
      </c>
      <c r="H2271">
        <v>39</v>
      </c>
      <c r="I2271">
        <v>154</v>
      </c>
      <c r="J2271">
        <v>1</v>
      </c>
      <c r="K2271">
        <v>116</v>
      </c>
      <c r="L2271">
        <v>0.61</v>
      </c>
      <c r="M2271">
        <v>30.8</v>
      </c>
      <c r="N2271">
        <v>224</v>
      </c>
      <c r="O2271">
        <v>53.571399999999997</v>
      </c>
      <c r="P2271">
        <v>53.571399999999997</v>
      </c>
      <c r="Q2271">
        <v>2845</v>
      </c>
      <c r="R2271" t="s">
        <v>21571</v>
      </c>
    </row>
    <row r="2272" spans="1:18" x14ac:dyDescent="0.35">
      <c r="A2272" t="s">
        <v>18940</v>
      </c>
      <c r="B2272" t="s">
        <v>21572</v>
      </c>
      <c r="C2272" t="s">
        <v>21573</v>
      </c>
      <c r="D2272">
        <v>35.685000000000002</v>
      </c>
      <c r="E2272">
        <v>737</v>
      </c>
      <c r="F2272">
        <v>450</v>
      </c>
      <c r="G2272">
        <v>12</v>
      </c>
      <c r="H2272">
        <v>12</v>
      </c>
      <c r="I2272">
        <v>739</v>
      </c>
      <c r="J2272">
        <v>9</v>
      </c>
      <c r="K2272">
        <v>730</v>
      </c>
      <c r="L2272">
        <v>6.6499999999999994E-126</v>
      </c>
      <c r="M2272">
        <v>392</v>
      </c>
      <c r="N2272">
        <v>733</v>
      </c>
      <c r="O2272">
        <v>100.54600000000001</v>
      </c>
      <c r="P2272">
        <v>101</v>
      </c>
      <c r="Q2272">
        <v>4698</v>
      </c>
      <c r="R2272" t="s">
        <v>21573</v>
      </c>
    </row>
    <row r="2273" spans="1:18" x14ac:dyDescent="0.35">
      <c r="A2273" t="s">
        <v>18940</v>
      </c>
      <c r="B2273" t="s">
        <v>21574</v>
      </c>
      <c r="C2273" t="s">
        <v>21575</v>
      </c>
      <c r="D2273">
        <v>26.88</v>
      </c>
      <c r="E2273">
        <v>811</v>
      </c>
      <c r="F2273">
        <v>467</v>
      </c>
      <c r="G2273">
        <v>25</v>
      </c>
      <c r="H2273">
        <v>8</v>
      </c>
      <c r="I2273">
        <v>744</v>
      </c>
      <c r="J2273">
        <v>12</v>
      </c>
      <c r="K2273">
        <v>770</v>
      </c>
      <c r="L2273">
        <v>2.1699999999999998E-56</v>
      </c>
      <c r="M2273">
        <v>206</v>
      </c>
      <c r="N2273">
        <v>777</v>
      </c>
      <c r="O2273">
        <v>104.376</v>
      </c>
      <c r="P2273">
        <v>101</v>
      </c>
      <c r="Q2273">
        <v>4955</v>
      </c>
      <c r="R2273" t="s">
        <v>21575</v>
      </c>
    </row>
    <row r="2274" spans="1:18" x14ac:dyDescent="0.35">
      <c r="A2274" t="s">
        <v>18920</v>
      </c>
      <c r="B2274" t="s">
        <v>21576</v>
      </c>
      <c r="C2274" t="s">
        <v>21577</v>
      </c>
      <c r="D2274">
        <v>34.069000000000003</v>
      </c>
      <c r="E2274">
        <v>317</v>
      </c>
      <c r="F2274">
        <v>184</v>
      </c>
      <c r="G2274">
        <v>4</v>
      </c>
      <c r="H2274">
        <v>20</v>
      </c>
      <c r="I2274">
        <v>329</v>
      </c>
      <c r="J2274">
        <v>15</v>
      </c>
      <c r="K2274">
        <v>313</v>
      </c>
      <c r="L2274">
        <v>4.8700000000000002E-45</v>
      </c>
      <c r="M2274">
        <v>157</v>
      </c>
      <c r="N2274">
        <v>339</v>
      </c>
      <c r="O2274">
        <v>93.510300000000001</v>
      </c>
      <c r="P2274">
        <v>93.510300000000001</v>
      </c>
      <c r="Q2274">
        <v>5076</v>
      </c>
      <c r="R2274" t="s">
        <v>21577</v>
      </c>
    </row>
    <row r="2275" spans="1:18" x14ac:dyDescent="0.35">
      <c r="A2275" t="s">
        <v>18932</v>
      </c>
      <c r="B2275" t="s">
        <v>20883</v>
      </c>
      <c r="C2275" t="s">
        <v>21578</v>
      </c>
      <c r="D2275">
        <v>66.171999999999997</v>
      </c>
      <c r="E2275">
        <v>337</v>
      </c>
      <c r="F2275">
        <v>114</v>
      </c>
      <c r="G2275">
        <v>0</v>
      </c>
      <c r="H2275">
        <v>1</v>
      </c>
      <c r="I2275">
        <v>337</v>
      </c>
      <c r="J2275">
        <v>1</v>
      </c>
      <c r="K2275">
        <v>337</v>
      </c>
      <c r="L2275">
        <v>5.05E-153</v>
      </c>
      <c r="M2275">
        <v>433</v>
      </c>
      <c r="N2275">
        <v>338</v>
      </c>
      <c r="O2275">
        <v>99.704099999999997</v>
      </c>
      <c r="P2275">
        <v>99.704099999999997</v>
      </c>
      <c r="Q2275">
        <v>3975</v>
      </c>
      <c r="R2275" t="s">
        <v>21578</v>
      </c>
    </row>
    <row r="2276" spans="1:18" x14ac:dyDescent="0.35">
      <c r="A2276" t="s">
        <v>19417</v>
      </c>
      <c r="B2276" t="s">
        <v>15245</v>
      </c>
      <c r="C2276" t="s">
        <v>16179</v>
      </c>
      <c r="D2276">
        <v>28.571000000000002</v>
      </c>
      <c r="E2276">
        <v>434</v>
      </c>
      <c r="F2276">
        <v>298</v>
      </c>
      <c r="G2276">
        <v>7</v>
      </c>
      <c r="H2276">
        <v>19</v>
      </c>
      <c r="I2276">
        <v>444</v>
      </c>
      <c r="J2276">
        <v>15</v>
      </c>
      <c r="K2276">
        <v>444</v>
      </c>
      <c r="L2276">
        <v>1.42E-50</v>
      </c>
      <c r="M2276">
        <v>178</v>
      </c>
      <c r="N2276">
        <v>461</v>
      </c>
      <c r="O2276">
        <v>94.143199999999993</v>
      </c>
      <c r="P2276">
        <v>94.143199999999993</v>
      </c>
      <c r="Q2276">
        <v>35</v>
      </c>
      <c r="R2276" t="s">
        <v>16179</v>
      </c>
    </row>
    <row r="2277" spans="1:18" x14ac:dyDescent="0.35">
      <c r="A2277" t="s">
        <v>19418</v>
      </c>
      <c r="B2277" t="s">
        <v>15245</v>
      </c>
      <c r="C2277" t="s">
        <v>16179</v>
      </c>
      <c r="D2277">
        <v>23.276</v>
      </c>
      <c r="E2277">
        <v>348</v>
      </c>
      <c r="F2277">
        <v>215</v>
      </c>
      <c r="G2277">
        <v>17</v>
      </c>
      <c r="H2277">
        <v>92</v>
      </c>
      <c r="I2277">
        <v>407</v>
      </c>
      <c r="J2277">
        <v>114</v>
      </c>
      <c r="K2277">
        <v>441</v>
      </c>
      <c r="L2277">
        <v>1.5200000000000001E-4</v>
      </c>
      <c r="M2277">
        <v>43.9</v>
      </c>
      <c r="N2277">
        <v>461</v>
      </c>
      <c r="O2277">
        <v>75.488100000000003</v>
      </c>
      <c r="P2277">
        <v>75.488100000000003</v>
      </c>
      <c r="Q2277">
        <v>77</v>
      </c>
      <c r="R2277" t="s">
        <v>16179</v>
      </c>
    </row>
    <row r="2278" spans="1:18" x14ac:dyDescent="0.35">
      <c r="A2278" t="s">
        <v>21579</v>
      </c>
      <c r="B2278" t="s">
        <v>15245</v>
      </c>
      <c r="C2278" t="s">
        <v>16179</v>
      </c>
      <c r="D2278">
        <v>24.567</v>
      </c>
      <c r="E2278">
        <v>289</v>
      </c>
      <c r="F2278">
        <v>175</v>
      </c>
      <c r="G2278">
        <v>14</v>
      </c>
      <c r="H2278">
        <v>44</v>
      </c>
      <c r="I2278">
        <v>301</v>
      </c>
      <c r="J2278">
        <v>33</v>
      </c>
      <c r="K2278">
        <v>309</v>
      </c>
      <c r="L2278">
        <v>2.9000000000000001E-2</v>
      </c>
      <c r="M2278">
        <v>36.6</v>
      </c>
      <c r="N2278">
        <v>461</v>
      </c>
      <c r="O2278">
        <v>62.689799999999998</v>
      </c>
      <c r="P2278">
        <v>62.689799999999998</v>
      </c>
      <c r="Q2278">
        <v>137</v>
      </c>
      <c r="R2278" t="s">
        <v>16179</v>
      </c>
    </row>
    <row r="2279" spans="1:18" x14ac:dyDescent="0.35">
      <c r="A2279" t="s">
        <v>19419</v>
      </c>
      <c r="B2279" t="s">
        <v>15245</v>
      </c>
      <c r="C2279" t="s">
        <v>16179</v>
      </c>
      <c r="D2279">
        <v>36.146999999999998</v>
      </c>
      <c r="E2279">
        <v>462</v>
      </c>
      <c r="F2279">
        <v>268</v>
      </c>
      <c r="G2279">
        <v>9</v>
      </c>
      <c r="H2279">
        <v>18</v>
      </c>
      <c r="I2279">
        <v>473</v>
      </c>
      <c r="J2279">
        <v>16</v>
      </c>
      <c r="K2279">
        <v>456</v>
      </c>
      <c r="L2279">
        <v>5.7799999999999998E-89</v>
      </c>
      <c r="M2279">
        <v>279</v>
      </c>
      <c r="N2279">
        <v>461</v>
      </c>
      <c r="O2279">
        <v>100.217</v>
      </c>
      <c r="P2279">
        <v>101</v>
      </c>
      <c r="Q2279">
        <v>1870</v>
      </c>
      <c r="R2279" t="s">
        <v>16179</v>
      </c>
    </row>
    <row r="2280" spans="1:18" x14ac:dyDescent="0.35">
      <c r="A2280" t="s">
        <v>19535</v>
      </c>
      <c r="B2280" t="s">
        <v>15245</v>
      </c>
      <c r="C2280" t="s">
        <v>16179</v>
      </c>
      <c r="D2280">
        <v>21.811</v>
      </c>
      <c r="E2280">
        <v>243</v>
      </c>
      <c r="F2280">
        <v>145</v>
      </c>
      <c r="G2280">
        <v>10</v>
      </c>
      <c r="H2280">
        <v>62</v>
      </c>
      <c r="I2280">
        <v>284</v>
      </c>
      <c r="J2280">
        <v>90</v>
      </c>
      <c r="K2280">
        <v>307</v>
      </c>
      <c r="L2280">
        <v>5.0000000000000001E-3</v>
      </c>
      <c r="M2280">
        <v>38.9</v>
      </c>
      <c r="N2280">
        <v>461</v>
      </c>
      <c r="O2280">
        <v>52.711500000000001</v>
      </c>
      <c r="P2280">
        <v>52.711500000000001</v>
      </c>
      <c r="Q2280">
        <v>2698</v>
      </c>
      <c r="R2280" t="s">
        <v>16179</v>
      </c>
    </row>
    <row r="2281" spans="1:18" x14ac:dyDescent="0.35">
      <c r="A2281" t="s">
        <v>19421</v>
      </c>
      <c r="B2281" t="s">
        <v>15245</v>
      </c>
      <c r="C2281" t="s">
        <v>16179</v>
      </c>
      <c r="D2281">
        <v>25</v>
      </c>
      <c r="E2281">
        <v>244</v>
      </c>
      <c r="F2281">
        <v>145</v>
      </c>
      <c r="G2281">
        <v>10</v>
      </c>
      <c r="H2281">
        <v>210</v>
      </c>
      <c r="I2281">
        <v>438</v>
      </c>
      <c r="J2281">
        <v>114</v>
      </c>
      <c r="K2281">
        <v>334</v>
      </c>
      <c r="L2281">
        <v>6.7000000000000004E-8</v>
      </c>
      <c r="M2281">
        <v>55.1</v>
      </c>
      <c r="N2281">
        <v>461</v>
      </c>
      <c r="O2281">
        <v>52.928400000000003</v>
      </c>
      <c r="P2281">
        <v>52.928400000000003</v>
      </c>
      <c r="Q2281">
        <v>3370</v>
      </c>
      <c r="R2281" t="s">
        <v>16179</v>
      </c>
    </row>
    <row r="2282" spans="1:18" x14ac:dyDescent="0.35">
      <c r="A2282" t="s">
        <v>19422</v>
      </c>
      <c r="B2282" t="s">
        <v>15245</v>
      </c>
      <c r="C2282" t="s">
        <v>16179</v>
      </c>
      <c r="D2282">
        <v>35.064999999999998</v>
      </c>
      <c r="E2282">
        <v>462</v>
      </c>
      <c r="F2282">
        <v>278</v>
      </c>
      <c r="G2282">
        <v>7</v>
      </c>
      <c r="H2282">
        <v>19</v>
      </c>
      <c r="I2282">
        <v>478</v>
      </c>
      <c r="J2282">
        <v>15</v>
      </c>
      <c r="K2282">
        <v>456</v>
      </c>
      <c r="L2282">
        <v>1.7200000000000001E-85</v>
      </c>
      <c r="M2282">
        <v>270</v>
      </c>
      <c r="N2282">
        <v>461</v>
      </c>
      <c r="O2282">
        <v>100.217</v>
      </c>
      <c r="P2282">
        <v>101</v>
      </c>
      <c r="Q2282">
        <v>5529</v>
      </c>
      <c r="R2282" t="s">
        <v>16179</v>
      </c>
    </row>
    <row r="2283" spans="1:18" x14ac:dyDescent="0.35">
      <c r="A2283" t="s">
        <v>19423</v>
      </c>
      <c r="B2283" t="s">
        <v>15245</v>
      </c>
      <c r="C2283" t="s">
        <v>16179</v>
      </c>
      <c r="D2283">
        <v>27.356000000000002</v>
      </c>
      <c r="E2283">
        <v>435</v>
      </c>
      <c r="F2283">
        <v>305</v>
      </c>
      <c r="G2283">
        <v>8</v>
      </c>
      <c r="H2283">
        <v>164</v>
      </c>
      <c r="I2283">
        <v>593</v>
      </c>
      <c r="J2283">
        <v>15</v>
      </c>
      <c r="K2283">
        <v>443</v>
      </c>
      <c r="L2283">
        <v>9.3500000000000005E-51</v>
      </c>
      <c r="M2283">
        <v>182</v>
      </c>
      <c r="N2283">
        <v>461</v>
      </c>
      <c r="O2283">
        <v>94.360100000000003</v>
      </c>
      <c r="P2283">
        <v>94.360100000000003</v>
      </c>
      <c r="Q2283">
        <v>5829</v>
      </c>
      <c r="R2283" t="s">
        <v>16179</v>
      </c>
    </row>
    <row r="2284" spans="1:18" x14ac:dyDescent="0.35">
      <c r="A2284" t="s">
        <v>18947</v>
      </c>
      <c r="B2284" t="s">
        <v>16003</v>
      </c>
      <c r="C2284" t="s">
        <v>21580</v>
      </c>
      <c r="D2284">
        <v>24.576000000000001</v>
      </c>
      <c r="E2284">
        <v>236</v>
      </c>
      <c r="F2284">
        <v>139</v>
      </c>
      <c r="G2284">
        <v>8</v>
      </c>
      <c r="H2284">
        <v>48</v>
      </c>
      <c r="I2284">
        <v>260</v>
      </c>
      <c r="J2284">
        <v>3</v>
      </c>
      <c r="K2284">
        <v>222</v>
      </c>
      <c r="L2284">
        <v>2.12E-4</v>
      </c>
      <c r="M2284">
        <v>42.7</v>
      </c>
      <c r="N2284">
        <v>252</v>
      </c>
      <c r="O2284">
        <v>93.650800000000004</v>
      </c>
      <c r="P2284">
        <v>93.650800000000004</v>
      </c>
      <c r="Q2284">
        <v>1063</v>
      </c>
      <c r="R2284" t="s">
        <v>21580</v>
      </c>
    </row>
    <row r="2285" spans="1:18" x14ac:dyDescent="0.35">
      <c r="A2285" t="s">
        <v>18943</v>
      </c>
      <c r="B2285" t="s">
        <v>16003</v>
      </c>
      <c r="C2285" t="s">
        <v>21580</v>
      </c>
      <c r="D2285">
        <v>24.71</v>
      </c>
      <c r="E2285">
        <v>259</v>
      </c>
      <c r="F2285">
        <v>158</v>
      </c>
      <c r="G2285">
        <v>6</v>
      </c>
      <c r="H2285">
        <v>30</v>
      </c>
      <c r="I2285">
        <v>261</v>
      </c>
      <c r="J2285">
        <v>3</v>
      </c>
      <c r="K2285">
        <v>251</v>
      </c>
      <c r="L2285">
        <v>3.88E-4</v>
      </c>
      <c r="M2285">
        <v>41.6</v>
      </c>
      <c r="N2285">
        <v>252</v>
      </c>
      <c r="O2285">
        <v>102.77800000000001</v>
      </c>
      <c r="P2285">
        <v>101</v>
      </c>
      <c r="Q2285">
        <v>1462</v>
      </c>
      <c r="R2285" t="s">
        <v>21580</v>
      </c>
    </row>
    <row r="2286" spans="1:18" x14ac:dyDescent="0.35">
      <c r="A2286" t="s">
        <v>18946</v>
      </c>
      <c r="B2286" t="s">
        <v>15032</v>
      </c>
      <c r="C2286" t="s">
        <v>18891</v>
      </c>
      <c r="D2286">
        <v>20.635000000000002</v>
      </c>
      <c r="E2286">
        <v>252</v>
      </c>
      <c r="F2286">
        <v>172</v>
      </c>
      <c r="G2286">
        <v>7</v>
      </c>
      <c r="H2286">
        <v>1</v>
      </c>
      <c r="I2286">
        <v>237</v>
      </c>
      <c r="J2286">
        <v>1</v>
      </c>
      <c r="K2286">
        <v>239</v>
      </c>
      <c r="L2286">
        <v>2.13E-4</v>
      </c>
      <c r="M2286">
        <v>42</v>
      </c>
      <c r="N2286">
        <v>249</v>
      </c>
      <c r="O2286">
        <v>101.205</v>
      </c>
      <c r="P2286">
        <v>101</v>
      </c>
      <c r="Q2286">
        <v>739</v>
      </c>
      <c r="R2286" t="s">
        <v>18891</v>
      </c>
    </row>
    <row r="2287" spans="1:18" x14ac:dyDescent="0.35">
      <c r="A2287" t="s">
        <v>19250</v>
      </c>
      <c r="B2287" t="s">
        <v>17216</v>
      </c>
      <c r="C2287" t="s">
        <v>18353</v>
      </c>
      <c r="D2287">
        <v>26.846</v>
      </c>
      <c r="E2287">
        <v>149</v>
      </c>
      <c r="F2287">
        <v>101</v>
      </c>
      <c r="G2287">
        <v>6</v>
      </c>
      <c r="H2287">
        <v>1</v>
      </c>
      <c r="I2287">
        <v>146</v>
      </c>
      <c r="J2287">
        <v>1</v>
      </c>
      <c r="K2287">
        <v>144</v>
      </c>
      <c r="L2287">
        <v>3.1E-2</v>
      </c>
      <c r="M2287">
        <v>36.200000000000003</v>
      </c>
      <c r="N2287">
        <v>198</v>
      </c>
      <c r="O2287">
        <v>75.252499999999998</v>
      </c>
      <c r="P2287">
        <v>75.252499999999998</v>
      </c>
      <c r="Q2287">
        <v>3413</v>
      </c>
      <c r="R2287" t="s">
        <v>18353</v>
      </c>
    </row>
    <row r="2288" spans="1:18" x14ac:dyDescent="0.35">
      <c r="A2288" t="s">
        <v>19123</v>
      </c>
      <c r="B2288" t="s">
        <v>17216</v>
      </c>
      <c r="C2288" t="s">
        <v>18353</v>
      </c>
      <c r="D2288">
        <v>23.315999999999999</v>
      </c>
      <c r="E2288">
        <v>193</v>
      </c>
      <c r="F2288">
        <v>138</v>
      </c>
      <c r="G2288">
        <v>6</v>
      </c>
      <c r="H2288">
        <v>2</v>
      </c>
      <c r="I2288">
        <v>191</v>
      </c>
      <c r="J2288">
        <v>5</v>
      </c>
      <c r="K2288">
        <v>190</v>
      </c>
      <c r="L2288">
        <v>4.0000000000000001E-3</v>
      </c>
      <c r="M2288">
        <v>37</v>
      </c>
      <c r="N2288">
        <v>198</v>
      </c>
      <c r="O2288">
        <v>97.474699999999999</v>
      </c>
      <c r="P2288">
        <v>97.474699999999999</v>
      </c>
      <c r="Q2288">
        <v>5451</v>
      </c>
      <c r="R2288" t="s">
        <v>18353</v>
      </c>
    </row>
    <row r="2289" spans="1:18" x14ac:dyDescent="0.35">
      <c r="A2289" t="s">
        <v>18928</v>
      </c>
      <c r="B2289" t="s">
        <v>15289</v>
      </c>
      <c r="C2289" t="s">
        <v>21581</v>
      </c>
      <c r="D2289">
        <v>49.02</v>
      </c>
      <c r="E2289">
        <v>153</v>
      </c>
      <c r="F2289">
        <v>78</v>
      </c>
      <c r="G2289">
        <v>0</v>
      </c>
      <c r="H2289">
        <v>20</v>
      </c>
      <c r="I2289">
        <v>172</v>
      </c>
      <c r="J2289">
        <v>1</v>
      </c>
      <c r="K2289">
        <v>153</v>
      </c>
      <c r="L2289">
        <v>1.03E-49</v>
      </c>
      <c r="M2289">
        <v>157</v>
      </c>
      <c r="N2289">
        <v>156</v>
      </c>
      <c r="O2289">
        <v>98.076899999999995</v>
      </c>
      <c r="P2289">
        <v>98.076899999999995</v>
      </c>
      <c r="Q2289">
        <v>3900</v>
      </c>
      <c r="R2289" t="s">
        <v>21581</v>
      </c>
    </row>
    <row r="2290" spans="1:18" x14ac:dyDescent="0.35">
      <c r="A2290" t="s">
        <v>19268</v>
      </c>
      <c r="B2290" t="s">
        <v>16373</v>
      </c>
      <c r="C2290" t="s">
        <v>21582</v>
      </c>
      <c r="D2290">
        <v>29.114000000000001</v>
      </c>
      <c r="E2290">
        <v>79</v>
      </c>
      <c r="F2290">
        <v>39</v>
      </c>
      <c r="G2290">
        <v>3</v>
      </c>
      <c r="H2290">
        <v>108</v>
      </c>
      <c r="I2290">
        <v>186</v>
      </c>
      <c r="J2290">
        <v>81</v>
      </c>
      <c r="K2290">
        <v>142</v>
      </c>
      <c r="L2290">
        <v>0.88</v>
      </c>
      <c r="M2290">
        <v>29.6</v>
      </c>
      <c r="N2290">
        <v>146</v>
      </c>
      <c r="O2290">
        <v>54.1096</v>
      </c>
      <c r="P2290">
        <v>54.1096</v>
      </c>
      <c r="Q2290">
        <v>5494</v>
      </c>
      <c r="R2290" t="s">
        <v>21582</v>
      </c>
    </row>
    <row r="2291" spans="1:18" x14ac:dyDescent="0.35">
      <c r="A2291" t="s">
        <v>18940</v>
      </c>
      <c r="B2291" t="s">
        <v>19465</v>
      </c>
      <c r="C2291" t="s">
        <v>21583</v>
      </c>
      <c r="D2291">
        <v>29.14</v>
      </c>
      <c r="E2291">
        <v>779</v>
      </c>
      <c r="F2291">
        <v>470</v>
      </c>
      <c r="G2291">
        <v>21</v>
      </c>
      <c r="H2291">
        <v>8</v>
      </c>
      <c r="I2291">
        <v>740</v>
      </c>
      <c r="J2291">
        <v>7</v>
      </c>
      <c r="K2291">
        <v>749</v>
      </c>
      <c r="L2291">
        <v>3.3499999999999999E-71</v>
      </c>
      <c r="M2291">
        <v>248</v>
      </c>
      <c r="N2291">
        <v>768</v>
      </c>
      <c r="O2291">
        <v>101.432</v>
      </c>
      <c r="P2291">
        <v>101</v>
      </c>
      <c r="Q2291">
        <v>4778</v>
      </c>
      <c r="R2291" t="s">
        <v>21583</v>
      </c>
    </row>
    <row r="2292" spans="1:18" x14ac:dyDescent="0.35">
      <c r="A2292" t="s">
        <v>18932</v>
      </c>
      <c r="B2292" t="s">
        <v>21584</v>
      </c>
      <c r="C2292" t="s">
        <v>21585</v>
      </c>
      <c r="D2292">
        <v>51.076999999999998</v>
      </c>
      <c r="E2292">
        <v>325</v>
      </c>
      <c r="F2292">
        <v>147</v>
      </c>
      <c r="G2292">
        <v>4</v>
      </c>
      <c r="H2292">
        <v>1</v>
      </c>
      <c r="I2292">
        <v>324</v>
      </c>
      <c r="J2292">
        <v>1</v>
      </c>
      <c r="K2292">
        <v>314</v>
      </c>
      <c r="L2292">
        <v>1.6400000000000001E-98</v>
      </c>
      <c r="M2292">
        <v>294</v>
      </c>
      <c r="N2292">
        <v>318</v>
      </c>
      <c r="O2292">
        <v>102.20099999999999</v>
      </c>
      <c r="P2292">
        <v>101</v>
      </c>
      <c r="Q2292">
        <v>4054</v>
      </c>
      <c r="R2292" t="s">
        <v>21585</v>
      </c>
    </row>
    <row r="2293" spans="1:18" x14ac:dyDescent="0.35">
      <c r="A2293" t="s">
        <v>18935</v>
      </c>
      <c r="B2293" t="s">
        <v>19413</v>
      </c>
      <c r="C2293" t="s">
        <v>21586</v>
      </c>
      <c r="D2293">
        <v>49.133000000000003</v>
      </c>
      <c r="E2293">
        <v>173</v>
      </c>
      <c r="F2293">
        <v>82</v>
      </c>
      <c r="G2293">
        <v>1</v>
      </c>
      <c r="H2293">
        <v>4</v>
      </c>
      <c r="I2293">
        <v>170</v>
      </c>
      <c r="J2293">
        <v>8</v>
      </c>
      <c r="K2293">
        <v>180</v>
      </c>
      <c r="L2293">
        <v>2.1999999999999999E-59</v>
      </c>
      <c r="M2293">
        <v>183</v>
      </c>
      <c r="N2293">
        <v>186</v>
      </c>
      <c r="O2293">
        <v>93.010800000000003</v>
      </c>
      <c r="P2293">
        <v>93.010800000000003</v>
      </c>
      <c r="Q2293">
        <v>2257</v>
      </c>
      <c r="R2293" t="s">
        <v>21586</v>
      </c>
    </row>
    <row r="2294" spans="1:18" x14ac:dyDescent="0.35">
      <c r="A2294" t="s">
        <v>18946</v>
      </c>
      <c r="B2294" t="s">
        <v>15147</v>
      </c>
      <c r="C2294" t="s">
        <v>17003</v>
      </c>
      <c r="D2294">
        <v>26.199000000000002</v>
      </c>
      <c r="E2294">
        <v>271</v>
      </c>
      <c r="F2294">
        <v>150</v>
      </c>
      <c r="G2294">
        <v>8</v>
      </c>
      <c r="H2294">
        <v>5</v>
      </c>
      <c r="I2294">
        <v>245</v>
      </c>
      <c r="J2294">
        <v>4</v>
      </c>
      <c r="K2294">
        <v>254</v>
      </c>
      <c r="L2294">
        <v>7.2299999999999998E-11</v>
      </c>
      <c r="M2294">
        <v>61.2</v>
      </c>
      <c r="N2294">
        <v>256</v>
      </c>
      <c r="O2294">
        <v>105.85899999999999</v>
      </c>
      <c r="P2294">
        <v>101</v>
      </c>
      <c r="Q2294">
        <v>362</v>
      </c>
      <c r="R2294" t="s">
        <v>17003</v>
      </c>
    </row>
    <row r="2295" spans="1:18" x14ac:dyDescent="0.35">
      <c r="A2295" t="s">
        <v>18917</v>
      </c>
      <c r="B2295" t="s">
        <v>15735</v>
      </c>
      <c r="C2295" t="s">
        <v>21587</v>
      </c>
      <c r="D2295">
        <v>27.273</v>
      </c>
      <c r="E2295">
        <v>220</v>
      </c>
      <c r="F2295">
        <v>126</v>
      </c>
      <c r="G2295">
        <v>7</v>
      </c>
      <c r="H2295">
        <v>133</v>
      </c>
      <c r="I2295">
        <v>332</v>
      </c>
      <c r="J2295">
        <v>4</v>
      </c>
      <c r="K2295">
        <v>209</v>
      </c>
      <c r="L2295">
        <v>5.1800000000000004E-6</v>
      </c>
      <c r="M2295">
        <v>48.1</v>
      </c>
      <c r="N2295">
        <v>259</v>
      </c>
      <c r="O2295">
        <v>84.942099999999996</v>
      </c>
      <c r="P2295">
        <v>84.942099999999996</v>
      </c>
      <c r="Q2295">
        <v>5633</v>
      </c>
      <c r="R2295" t="s">
        <v>21587</v>
      </c>
    </row>
    <row r="2296" spans="1:18" x14ac:dyDescent="0.35">
      <c r="A2296" t="s">
        <v>18997</v>
      </c>
      <c r="B2296" t="s">
        <v>20782</v>
      </c>
      <c r="C2296" t="s">
        <v>21588</v>
      </c>
      <c r="D2296">
        <v>22.131</v>
      </c>
      <c r="E2296">
        <v>122</v>
      </c>
      <c r="F2296">
        <v>83</v>
      </c>
      <c r="G2296">
        <v>6</v>
      </c>
      <c r="H2296">
        <v>45</v>
      </c>
      <c r="I2296">
        <v>159</v>
      </c>
      <c r="J2296">
        <v>26</v>
      </c>
      <c r="K2296">
        <v>142</v>
      </c>
      <c r="L2296">
        <v>1</v>
      </c>
      <c r="M2296">
        <v>29.3</v>
      </c>
      <c r="N2296">
        <v>143</v>
      </c>
      <c r="O2296">
        <v>85.314700000000002</v>
      </c>
      <c r="P2296">
        <v>85.314700000000002</v>
      </c>
      <c r="Q2296">
        <v>1689</v>
      </c>
      <c r="R2296" t="s">
        <v>21588</v>
      </c>
    </row>
    <row r="2297" spans="1:18" x14ac:dyDescent="0.35">
      <c r="A2297" t="s">
        <v>18940</v>
      </c>
      <c r="B2297" t="s">
        <v>21589</v>
      </c>
      <c r="C2297" t="s">
        <v>21590</v>
      </c>
      <c r="D2297">
        <v>40.189</v>
      </c>
      <c r="E2297">
        <v>739</v>
      </c>
      <c r="F2297">
        <v>416</v>
      </c>
      <c r="G2297">
        <v>13</v>
      </c>
      <c r="H2297">
        <v>13</v>
      </c>
      <c r="I2297">
        <v>743</v>
      </c>
      <c r="J2297">
        <v>3</v>
      </c>
      <c r="K2297">
        <v>723</v>
      </c>
      <c r="L2297">
        <v>3.5200000000000001E-140</v>
      </c>
      <c r="M2297">
        <v>429</v>
      </c>
      <c r="N2297">
        <v>723</v>
      </c>
      <c r="O2297">
        <v>102.21299999999999</v>
      </c>
      <c r="P2297">
        <v>101</v>
      </c>
      <c r="Q2297">
        <v>4650</v>
      </c>
      <c r="R2297" t="s">
        <v>21590</v>
      </c>
    </row>
    <row r="2298" spans="1:18" x14ac:dyDescent="0.35">
      <c r="A2298" t="s">
        <v>18935</v>
      </c>
      <c r="B2298" t="s">
        <v>21591</v>
      </c>
      <c r="C2298" t="s">
        <v>21592</v>
      </c>
      <c r="D2298">
        <v>48.823999999999998</v>
      </c>
      <c r="E2298">
        <v>170</v>
      </c>
      <c r="F2298">
        <v>81</v>
      </c>
      <c r="G2298">
        <v>1</v>
      </c>
      <c r="H2298">
        <v>4</v>
      </c>
      <c r="I2298">
        <v>167</v>
      </c>
      <c r="J2298">
        <v>8</v>
      </c>
      <c r="K2298">
        <v>177</v>
      </c>
      <c r="L2298">
        <v>1.66E-59</v>
      </c>
      <c r="M2298">
        <v>183</v>
      </c>
      <c r="N2298">
        <v>184</v>
      </c>
      <c r="O2298">
        <v>92.391300000000001</v>
      </c>
      <c r="P2298">
        <v>92.391300000000001</v>
      </c>
      <c r="Q2298">
        <v>2252</v>
      </c>
      <c r="R2298" t="s">
        <v>21592</v>
      </c>
    </row>
    <row r="2299" spans="1:18" x14ac:dyDescent="0.35">
      <c r="A2299" t="s">
        <v>19000</v>
      </c>
      <c r="B2299" t="s">
        <v>21593</v>
      </c>
      <c r="C2299" t="s">
        <v>21594</v>
      </c>
      <c r="D2299">
        <v>26.946999999999999</v>
      </c>
      <c r="E2299">
        <v>475</v>
      </c>
      <c r="F2299">
        <v>298</v>
      </c>
      <c r="G2299">
        <v>12</v>
      </c>
      <c r="H2299">
        <v>74</v>
      </c>
      <c r="I2299">
        <v>548</v>
      </c>
      <c r="J2299">
        <v>25</v>
      </c>
      <c r="K2299">
        <v>450</v>
      </c>
      <c r="L2299">
        <v>1.7699999999999999E-27</v>
      </c>
      <c r="M2299">
        <v>120</v>
      </c>
      <c r="N2299">
        <v>793</v>
      </c>
      <c r="O2299">
        <v>59.899099999999997</v>
      </c>
      <c r="P2299">
        <v>59.899099999999997</v>
      </c>
      <c r="Q2299">
        <v>2063</v>
      </c>
      <c r="R2299" t="s">
        <v>21594</v>
      </c>
    </row>
    <row r="2300" spans="1:18" x14ac:dyDescent="0.35">
      <c r="A2300" t="s">
        <v>18940</v>
      </c>
      <c r="B2300" t="s">
        <v>21595</v>
      </c>
      <c r="C2300" t="s">
        <v>21596</v>
      </c>
      <c r="D2300">
        <v>46.279000000000003</v>
      </c>
      <c r="E2300">
        <v>739</v>
      </c>
      <c r="F2300">
        <v>386</v>
      </c>
      <c r="G2300">
        <v>8</v>
      </c>
      <c r="H2300">
        <v>6</v>
      </c>
      <c r="I2300">
        <v>740</v>
      </c>
      <c r="J2300">
        <v>2</v>
      </c>
      <c r="K2300">
        <v>733</v>
      </c>
      <c r="L2300">
        <v>0</v>
      </c>
      <c r="M2300">
        <v>614</v>
      </c>
      <c r="N2300">
        <v>738</v>
      </c>
      <c r="O2300">
        <v>100.136</v>
      </c>
      <c r="P2300">
        <v>101</v>
      </c>
      <c r="Q2300">
        <v>4497</v>
      </c>
      <c r="R2300" t="s">
        <v>21596</v>
      </c>
    </row>
    <row r="2301" spans="1:18" x14ac:dyDescent="0.35">
      <c r="A2301" t="s">
        <v>21597</v>
      </c>
      <c r="B2301" t="s">
        <v>21598</v>
      </c>
      <c r="C2301" t="s">
        <v>21599</v>
      </c>
      <c r="D2301">
        <v>25.274999999999999</v>
      </c>
      <c r="E2301">
        <v>91</v>
      </c>
      <c r="F2301">
        <v>64</v>
      </c>
      <c r="G2301">
        <v>3</v>
      </c>
      <c r="H2301">
        <v>157</v>
      </c>
      <c r="I2301">
        <v>246</v>
      </c>
      <c r="J2301">
        <v>1</v>
      </c>
      <c r="K2301">
        <v>88</v>
      </c>
      <c r="L2301">
        <v>0.51</v>
      </c>
      <c r="M2301">
        <v>31.6</v>
      </c>
      <c r="N2301">
        <v>153</v>
      </c>
      <c r="O2301">
        <v>59.4771</v>
      </c>
      <c r="P2301">
        <v>59.4771</v>
      </c>
      <c r="Q2301">
        <v>5532</v>
      </c>
      <c r="R2301" t="s">
        <v>21599</v>
      </c>
    </row>
    <row r="2302" spans="1:18" x14ac:dyDescent="0.35">
      <c r="A2302" t="s">
        <v>19038</v>
      </c>
      <c r="B2302" t="s">
        <v>21600</v>
      </c>
      <c r="C2302" t="s">
        <v>21601</v>
      </c>
      <c r="D2302">
        <v>22</v>
      </c>
      <c r="E2302">
        <v>200</v>
      </c>
      <c r="F2302">
        <v>118</v>
      </c>
      <c r="G2302">
        <v>6</v>
      </c>
      <c r="H2302">
        <v>343</v>
      </c>
      <c r="I2302">
        <v>509</v>
      </c>
      <c r="J2302">
        <v>26</v>
      </c>
      <c r="K2302">
        <v>220</v>
      </c>
      <c r="L2302">
        <v>1.3300000000000001E-4</v>
      </c>
      <c r="M2302">
        <v>44.3</v>
      </c>
      <c r="N2302">
        <v>280</v>
      </c>
      <c r="O2302">
        <v>71.428600000000003</v>
      </c>
      <c r="P2302">
        <v>71.428600000000003</v>
      </c>
      <c r="Q2302">
        <v>3266</v>
      </c>
      <c r="R2302" t="s">
        <v>21601</v>
      </c>
    </row>
    <row r="2303" spans="1:18" x14ac:dyDescent="0.35">
      <c r="A2303" t="s">
        <v>18943</v>
      </c>
      <c r="B2303" t="s">
        <v>21602</v>
      </c>
      <c r="C2303" t="s">
        <v>21603</v>
      </c>
      <c r="D2303">
        <v>29.885000000000002</v>
      </c>
      <c r="E2303">
        <v>174</v>
      </c>
      <c r="F2303">
        <v>83</v>
      </c>
      <c r="G2303">
        <v>8</v>
      </c>
      <c r="H2303">
        <v>30</v>
      </c>
      <c r="I2303">
        <v>180</v>
      </c>
      <c r="J2303">
        <v>40</v>
      </c>
      <c r="K2303">
        <v>197</v>
      </c>
      <c r="L2303">
        <v>1E-3</v>
      </c>
      <c r="M2303">
        <v>40</v>
      </c>
      <c r="N2303">
        <v>297</v>
      </c>
      <c r="O2303">
        <v>58.585900000000002</v>
      </c>
      <c r="P2303">
        <v>58.585900000000002</v>
      </c>
      <c r="Q2303">
        <v>1586</v>
      </c>
      <c r="R2303" t="s">
        <v>21603</v>
      </c>
    </row>
    <row r="2304" spans="1:18" x14ac:dyDescent="0.35">
      <c r="A2304" t="s">
        <v>21604</v>
      </c>
      <c r="B2304" t="s">
        <v>21602</v>
      </c>
      <c r="C2304" t="s">
        <v>21603</v>
      </c>
      <c r="D2304">
        <v>27.5</v>
      </c>
      <c r="E2304">
        <v>160</v>
      </c>
      <c r="F2304">
        <v>91</v>
      </c>
      <c r="G2304">
        <v>5</v>
      </c>
      <c r="H2304">
        <v>84</v>
      </c>
      <c r="I2304">
        <v>231</v>
      </c>
      <c r="J2304">
        <v>67</v>
      </c>
      <c r="K2304">
        <v>213</v>
      </c>
      <c r="L2304">
        <v>0.33</v>
      </c>
      <c r="M2304">
        <v>32.700000000000003</v>
      </c>
      <c r="N2304">
        <v>297</v>
      </c>
      <c r="O2304">
        <v>53.872100000000003</v>
      </c>
      <c r="P2304">
        <v>53.872100000000003</v>
      </c>
      <c r="Q2304">
        <v>3400</v>
      </c>
      <c r="R2304" t="s">
        <v>21603</v>
      </c>
    </row>
    <row r="2305" spans="1:18" x14ac:dyDescent="0.35">
      <c r="A2305" t="s">
        <v>18917</v>
      </c>
      <c r="B2305" t="s">
        <v>21602</v>
      </c>
      <c r="C2305" t="s">
        <v>21603</v>
      </c>
      <c r="D2305">
        <v>27.83</v>
      </c>
      <c r="E2305">
        <v>212</v>
      </c>
      <c r="F2305">
        <v>111</v>
      </c>
      <c r="G2305">
        <v>7</v>
      </c>
      <c r="H2305">
        <v>119</v>
      </c>
      <c r="I2305">
        <v>309</v>
      </c>
      <c r="J2305">
        <v>31</v>
      </c>
      <c r="K2305">
        <v>221</v>
      </c>
      <c r="L2305">
        <v>3.7400000000000001E-5</v>
      </c>
      <c r="M2305">
        <v>45.4</v>
      </c>
      <c r="N2305">
        <v>297</v>
      </c>
      <c r="O2305">
        <v>71.380499999999998</v>
      </c>
      <c r="P2305">
        <v>71.380499999999998</v>
      </c>
      <c r="Q2305">
        <v>5713</v>
      </c>
      <c r="R2305" t="s">
        <v>21603</v>
      </c>
    </row>
    <row r="2306" spans="1:18" x14ac:dyDescent="0.35">
      <c r="A2306" t="s">
        <v>18947</v>
      </c>
      <c r="B2306" t="s">
        <v>17148</v>
      </c>
      <c r="C2306" t="s">
        <v>17149</v>
      </c>
      <c r="D2306">
        <v>26.167999999999999</v>
      </c>
      <c r="E2306">
        <v>214</v>
      </c>
      <c r="F2306">
        <v>115</v>
      </c>
      <c r="G2306">
        <v>8</v>
      </c>
      <c r="H2306">
        <v>48</v>
      </c>
      <c r="I2306">
        <v>232</v>
      </c>
      <c r="J2306">
        <v>3</v>
      </c>
      <c r="K2306">
        <v>202</v>
      </c>
      <c r="L2306">
        <v>1E-3</v>
      </c>
      <c r="M2306">
        <v>40.799999999999997</v>
      </c>
      <c r="N2306">
        <v>261</v>
      </c>
      <c r="O2306">
        <v>81.9923</v>
      </c>
      <c r="P2306">
        <v>81.9923</v>
      </c>
      <c r="Q2306">
        <v>1103</v>
      </c>
      <c r="R2306" t="s">
        <v>17149</v>
      </c>
    </row>
    <row r="2307" spans="1:18" x14ac:dyDescent="0.35">
      <c r="A2307" t="s">
        <v>18943</v>
      </c>
      <c r="B2307" t="s">
        <v>17148</v>
      </c>
      <c r="C2307" t="s">
        <v>17149</v>
      </c>
      <c r="D2307">
        <v>28.742999999999999</v>
      </c>
      <c r="E2307">
        <v>167</v>
      </c>
      <c r="F2307">
        <v>76</v>
      </c>
      <c r="G2307">
        <v>7</v>
      </c>
      <c r="H2307">
        <v>30</v>
      </c>
      <c r="I2307">
        <v>169</v>
      </c>
      <c r="J2307">
        <v>3</v>
      </c>
      <c r="K2307">
        <v>153</v>
      </c>
      <c r="L2307">
        <v>7.6899999999999992E-6</v>
      </c>
      <c r="M2307">
        <v>46.6</v>
      </c>
      <c r="N2307">
        <v>261</v>
      </c>
      <c r="O2307">
        <v>63.984699999999997</v>
      </c>
      <c r="P2307">
        <v>63.984699999999997</v>
      </c>
      <c r="Q2307">
        <v>1237</v>
      </c>
      <c r="R2307" t="s">
        <v>17149</v>
      </c>
    </row>
    <row r="2308" spans="1:18" x14ac:dyDescent="0.35">
      <c r="A2308" t="s">
        <v>18935</v>
      </c>
      <c r="B2308" t="s">
        <v>19529</v>
      </c>
      <c r="C2308" t="s">
        <v>21605</v>
      </c>
      <c r="D2308">
        <v>45.454999999999998</v>
      </c>
      <c r="E2308">
        <v>165</v>
      </c>
      <c r="F2308">
        <v>84</v>
      </c>
      <c r="G2308">
        <v>1</v>
      </c>
      <c r="H2308">
        <v>4</v>
      </c>
      <c r="I2308">
        <v>162</v>
      </c>
      <c r="J2308">
        <v>6</v>
      </c>
      <c r="K2308">
        <v>170</v>
      </c>
      <c r="L2308">
        <v>5.9500000000000002E-54</v>
      </c>
      <c r="M2308">
        <v>169</v>
      </c>
      <c r="N2308">
        <v>179</v>
      </c>
      <c r="O2308">
        <v>92.178799999999995</v>
      </c>
      <c r="P2308">
        <v>92.178799999999995</v>
      </c>
      <c r="Q2308">
        <v>2342</v>
      </c>
      <c r="R2308" t="s">
        <v>21605</v>
      </c>
    </row>
    <row r="2309" spans="1:18" x14ac:dyDescent="0.35">
      <c r="A2309" t="s">
        <v>18940</v>
      </c>
      <c r="B2309" t="s">
        <v>16119</v>
      </c>
      <c r="C2309" t="s">
        <v>21606</v>
      </c>
      <c r="D2309">
        <v>32.170999999999999</v>
      </c>
      <c r="E2309">
        <v>774</v>
      </c>
      <c r="F2309">
        <v>468</v>
      </c>
      <c r="G2309">
        <v>22</v>
      </c>
      <c r="H2309">
        <v>8</v>
      </c>
      <c r="I2309">
        <v>742</v>
      </c>
      <c r="J2309">
        <v>7</v>
      </c>
      <c r="K2309">
        <v>762</v>
      </c>
      <c r="L2309">
        <v>1.35E-86</v>
      </c>
      <c r="M2309">
        <v>290</v>
      </c>
      <c r="N2309">
        <v>783</v>
      </c>
      <c r="O2309">
        <v>98.8506</v>
      </c>
      <c r="P2309">
        <v>98.8506</v>
      </c>
      <c r="Q2309">
        <v>4716</v>
      </c>
      <c r="R2309" t="s">
        <v>21606</v>
      </c>
    </row>
    <row r="2310" spans="1:18" x14ac:dyDescent="0.35">
      <c r="A2310" t="s">
        <v>18946</v>
      </c>
      <c r="B2310" t="s">
        <v>17199</v>
      </c>
      <c r="C2310" t="s">
        <v>17200</v>
      </c>
      <c r="D2310">
        <v>27.568000000000001</v>
      </c>
      <c r="E2310">
        <v>185</v>
      </c>
      <c r="F2310">
        <v>96</v>
      </c>
      <c r="G2310">
        <v>6</v>
      </c>
      <c r="H2310">
        <v>6</v>
      </c>
      <c r="I2310">
        <v>160</v>
      </c>
      <c r="J2310">
        <v>3</v>
      </c>
      <c r="K2310">
        <v>179</v>
      </c>
      <c r="L2310">
        <v>1.54E-4</v>
      </c>
      <c r="M2310">
        <v>42.4</v>
      </c>
      <c r="N2310">
        <v>252</v>
      </c>
      <c r="O2310">
        <v>73.412700000000001</v>
      </c>
      <c r="P2310">
        <v>73.412700000000001</v>
      </c>
      <c r="Q2310">
        <v>722</v>
      </c>
      <c r="R2310" t="s">
        <v>17200</v>
      </c>
    </row>
    <row r="2311" spans="1:18" x14ac:dyDescent="0.35">
      <c r="A2311" t="s">
        <v>18946</v>
      </c>
      <c r="B2311" t="s">
        <v>15097</v>
      </c>
      <c r="C2311" t="s">
        <v>16839</v>
      </c>
      <c r="D2311">
        <v>21.454999999999998</v>
      </c>
      <c r="E2311">
        <v>275</v>
      </c>
      <c r="F2311">
        <v>175</v>
      </c>
      <c r="G2311">
        <v>8</v>
      </c>
      <c r="H2311">
        <v>1</v>
      </c>
      <c r="I2311">
        <v>247</v>
      </c>
      <c r="J2311">
        <v>1</v>
      </c>
      <c r="K2311">
        <v>262</v>
      </c>
      <c r="L2311">
        <v>1.1900000000000001E-8</v>
      </c>
      <c r="M2311">
        <v>54.7</v>
      </c>
      <c r="N2311">
        <v>263</v>
      </c>
      <c r="O2311">
        <v>104.563</v>
      </c>
      <c r="P2311">
        <v>101</v>
      </c>
      <c r="Q2311">
        <v>441</v>
      </c>
      <c r="R2311" t="s">
        <v>16839</v>
      </c>
    </row>
    <row r="2312" spans="1:18" x14ac:dyDescent="0.35">
      <c r="A2312" t="s">
        <v>18940</v>
      </c>
      <c r="B2312" t="s">
        <v>21607</v>
      </c>
      <c r="C2312" t="s">
        <v>21608</v>
      </c>
      <c r="D2312">
        <v>28.01</v>
      </c>
      <c r="E2312">
        <v>764</v>
      </c>
      <c r="F2312">
        <v>502</v>
      </c>
      <c r="G2312">
        <v>17</v>
      </c>
      <c r="H2312">
        <v>9</v>
      </c>
      <c r="I2312">
        <v>742</v>
      </c>
      <c r="J2312">
        <v>10</v>
      </c>
      <c r="K2312">
        <v>755</v>
      </c>
      <c r="L2312">
        <v>1.7699999999999998E-74</v>
      </c>
      <c r="M2312">
        <v>257</v>
      </c>
      <c r="N2312">
        <v>765</v>
      </c>
      <c r="O2312">
        <v>99.869299999999996</v>
      </c>
      <c r="P2312">
        <v>99.869299999999996</v>
      </c>
      <c r="Q2312">
        <v>4762</v>
      </c>
      <c r="R2312" t="s">
        <v>21608</v>
      </c>
    </row>
    <row r="2313" spans="1:18" x14ac:dyDescent="0.35">
      <c r="A2313" t="s">
        <v>18947</v>
      </c>
      <c r="B2313" t="s">
        <v>15531</v>
      </c>
      <c r="C2313" t="s">
        <v>15532</v>
      </c>
      <c r="D2313">
        <v>27.103000000000002</v>
      </c>
      <c r="E2313">
        <v>214</v>
      </c>
      <c r="F2313">
        <v>113</v>
      </c>
      <c r="G2313">
        <v>7</v>
      </c>
      <c r="H2313">
        <v>48</v>
      </c>
      <c r="I2313">
        <v>232</v>
      </c>
      <c r="J2313">
        <v>3</v>
      </c>
      <c r="K2313">
        <v>202</v>
      </c>
      <c r="L2313">
        <v>6.9999999999999999E-6</v>
      </c>
      <c r="M2313">
        <v>47</v>
      </c>
      <c r="N2313">
        <v>259</v>
      </c>
      <c r="O2313">
        <v>82.625500000000002</v>
      </c>
      <c r="P2313">
        <v>82.625500000000002</v>
      </c>
      <c r="Q2313">
        <v>1015</v>
      </c>
      <c r="R2313" t="s">
        <v>15532</v>
      </c>
    </row>
    <row r="2314" spans="1:18" x14ac:dyDescent="0.35">
      <c r="A2314" t="s">
        <v>18943</v>
      </c>
      <c r="B2314" t="s">
        <v>15531</v>
      </c>
      <c r="C2314" t="s">
        <v>15532</v>
      </c>
      <c r="D2314">
        <v>27.745999999999999</v>
      </c>
      <c r="E2314">
        <v>173</v>
      </c>
      <c r="F2314">
        <v>86</v>
      </c>
      <c r="G2314">
        <v>7</v>
      </c>
      <c r="H2314">
        <v>30</v>
      </c>
      <c r="I2314">
        <v>177</v>
      </c>
      <c r="J2314">
        <v>3</v>
      </c>
      <c r="K2314">
        <v>161</v>
      </c>
      <c r="L2314">
        <v>3.0900000000000001E-6</v>
      </c>
      <c r="M2314">
        <v>47.8</v>
      </c>
      <c r="N2314">
        <v>259</v>
      </c>
      <c r="O2314">
        <v>66.795400000000001</v>
      </c>
      <c r="P2314">
        <v>66.795400000000001</v>
      </c>
      <c r="Q2314">
        <v>1210</v>
      </c>
      <c r="R2314" t="s">
        <v>15532</v>
      </c>
    </row>
    <row r="2315" spans="1:18" x14ac:dyDescent="0.35">
      <c r="A2315" t="s">
        <v>18917</v>
      </c>
      <c r="B2315" t="s">
        <v>15531</v>
      </c>
      <c r="C2315" t="s">
        <v>15532</v>
      </c>
      <c r="D2315">
        <v>29.713999999999999</v>
      </c>
      <c r="E2315">
        <v>175</v>
      </c>
      <c r="F2315">
        <v>88</v>
      </c>
      <c r="G2315">
        <v>7</v>
      </c>
      <c r="H2315">
        <v>137</v>
      </c>
      <c r="I2315">
        <v>291</v>
      </c>
      <c r="J2315">
        <v>8</v>
      </c>
      <c r="K2315">
        <v>167</v>
      </c>
      <c r="L2315">
        <v>5.3700000000000003E-6</v>
      </c>
      <c r="M2315">
        <v>47.8</v>
      </c>
      <c r="N2315">
        <v>259</v>
      </c>
      <c r="O2315">
        <v>67.567599999999999</v>
      </c>
      <c r="P2315">
        <v>67.567599999999999</v>
      </c>
      <c r="Q2315">
        <v>5634</v>
      </c>
      <c r="R2315" t="s">
        <v>15532</v>
      </c>
    </row>
    <row r="2316" spans="1:18" x14ac:dyDescent="0.35">
      <c r="A2316" t="s">
        <v>19015</v>
      </c>
      <c r="B2316" t="s">
        <v>16855</v>
      </c>
      <c r="C2316" t="s">
        <v>16856</v>
      </c>
      <c r="D2316">
        <v>29.577000000000002</v>
      </c>
      <c r="E2316">
        <v>71</v>
      </c>
      <c r="F2316">
        <v>48</v>
      </c>
      <c r="G2316">
        <v>2</v>
      </c>
      <c r="H2316">
        <v>31</v>
      </c>
      <c r="I2316">
        <v>101</v>
      </c>
      <c r="J2316">
        <v>8</v>
      </c>
      <c r="K2316">
        <v>76</v>
      </c>
      <c r="L2316">
        <v>0.27</v>
      </c>
      <c r="M2316">
        <v>31.2</v>
      </c>
      <c r="N2316">
        <v>141</v>
      </c>
      <c r="O2316">
        <v>50.354599999999998</v>
      </c>
      <c r="P2316">
        <v>50.354599999999998</v>
      </c>
      <c r="Q2316">
        <v>896</v>
      </c>
      <c r="R2316" t="s">
        <v>16856</v>
      </c>
    </row>
    <row r="2317" spans="1:18" x14ac:dyDescent="0.35">
      <c r="A2317" t="s">
        <v>19017</v>
      </c>
      <c r="B2317" t="s">
        <v>16855</v>
      </c>
      <c r="C2317" t="s">
        <v>16856</v>
      </c>
      <c r="D2317">
        <v>33</v>
      </c>
      <c r="E2317">
        <v>100</v>
      </c>
      <c r="F2317">
        <v>61</v>
      </c>
      <c r="G2317">
        <v>4</v>
      </c>
      <c r="H2317">
        <v>47</v>
      </c>
      <c r="I2317">
        <v>145</v>
      </c>
      <c r="J2317">
        <v>9</v>
      </c>
      <c r="K2317">
        <v>103</v>
      </c>
      <c r="L2317">
        <v>3.5799999999999997E-4</v>
      </c>
      <c r="M2317">
        <v>39.700000000000003</v>
      </c>
      <c r="N2317">
        <v>141</v>
      </c>
      <c r="O2317">
        <v>70.921999999999997</v>
      </c>
      <c r="P2317">
        <v>70.921999999999997</v>
      </c>
      <c r="Q2317">
        <v>2814</v>
      </c>
      <c r="R2317" t="s">
        <v>16856</v>
      </c>
    </row>
    <row r="2318" spans="1:18" x14ac:dyDescent="0.35">
      <c r="A2318" t="s">
        <v>19000</v>
      </c>
      <c r="B2318" t="s">
        <v>21112</v>
      </c>
      <c r="C2318" t="s">
        <v>21609</v>
      </c>
      <c r="D2318">
        <v>27.31</v>
      </c>
      <c r="E2318">
        <v>487</v>
      </c>
      <c r="F2318">
        <v>278</v>
      </c>
      <c r="G2318">
        <v>19</v>
      </c>
      <c r="H2318">
        <v>58</v>
      </c>
      <c r="I2318">
        <v>534</v>
      </c>
      <c r="J2318">
        <v>5</v>
      </c>
      <c r="K2318">
        <v>425</v>
      </c>
      <c r="L2318">
        <v>3.67E-22</v>
      </c>
      <c r="M2318">
        <v>102</v>
      </c>
      <c r="N2318">
        <v>771</v>
      </c>
      <c r="O2318">
        <v>63.164700000000003</v>
      </c>
      <c r="P2318">
        <v>63.164700000000003</v>
      </c>
      <c r="Q2318">
        <v>2147</v>
      </c>
      <c r="R2318" t="s">
        <v>21609</v>
      </c>
    </row>
    <row r="2319" spans="1:18" x14ac:dyDescent="0.35">
      <c r="A2319" t="s">
        <v>18920</v>
      </c>
      <c r="B2319" t="s">
        <v>21610</v>
      </c>
      <c r="C2319" t="s">
        <v>21611</v>
      </c>
      <c r="D2319">
        <v>29.518000000000001</v>
      </c>
      <c r="E2319">
        <v>166</v>
      </c>
      <c r="F2319">
        <v>81</v>
      </c>
      <c r="G2319">
        <v>5</v>
      </c>
      <c r="H2319">
        <v>169</v>
      </c>
      <c r="I2319">
        <v>333</v>
      </c>
      <c r="J2319">
        <v>101</v>
      </c>
      <c r="K2319">
        <v>231</v>
      </c>
      <c r="L2319">
        <v>2.61E-6</v>
      </c>
      <c r="M2319">
        <v>48.5</v>
      </c>
      <c r="N2319">
        <v>292</v>
      </c>
      <c r="O2319">
        <v>56.849299999999999</v>
      </c>
      <c r="P2319">
        <v>56.849299999999999</v>
      </c>
      <c r="Q2319">
        <v>5355</v>
      </c>
      <c r="R2319" t="s">
        <v>21611</v>
      </c>
    </row>
    <row r="2320" spans="1:18" x14ac:dyDescent="0.35">
      <c r="A2320" t="s">
        <v>18935</v>
      </c>
      <c r="B2320" t="s">
        <v>15352</v>
      </c>
      <c r="C2320" t="s">
        <v>21612</v>
      </c>
      <c r="D2320">
        <v>44.847999999999999</v>
      </c>
      <c r="E2320">
        <v>165</v>
      </c>
      <c r="F2320">
        <v>85</v>
      </c>
      <c r="G2320">
        <v>1</v>
      </c>
      <c r="H2320">
        <v>4</v>
      </c>
      <c r="I2320">
        <v>162</v>
      </c>
      <c r="J2320">
        <v>6</v>
      </c>
      <c r="K2320">
        <v>170</v>
      </c>
      <c r="L2320">
        <v>4E-51</v>
      </c>
      <c r="M2320">
        <v>162</v>
      </c>
      <c r="N2320">
        <v>179</v>
      </c>
      <c r="O2320">
        <v>92.178799999999995</v>
      </c>
      <c r="P2320">
        <v>92.178799999999995</v>
      </c>
      <c r="Q2320">
        <v>2387</v>
      </c>
      <c r="R2320" t="s">
        <v>21612</v>
      </c>
    </row>
    <row r="2321" spans="1:18" x14ac:dyDescent="0.35">
      <c r="A2321" t="s">
        <v>18943</v>
      </c>
      <c r="B2321" t="s">
        <v>15078</v>
      </c>
      <c r="C2321" t="s">
        <v>21613</v>
      </c>
      <c r="D2321">
        <v>26.506</v>
      </c>
      <c r="E2321">
        <v>166</v>
      </c>
      <c r="F2321">
        <v>93</v>
      </c>
      <c r="G2321">
        <v>4</v>
      </c>
      <c r="H2321">
        <v>31</v>
      </c>
      <c r="I2321">
        <v>177</v>
      </c>
      <c r="J2321">
        <v>4</v>
      </c>
      <c r="K2321">
        <v>159</v>
      </c>
      <c r="L2321">
        <v>1E-3</v>
      </c>
      <c r="M2321">
        <v>40</v>
      </c>
      <c r="N2321">
        <v>254</v>
      </c>
      <c r="O2321">
        <v>65.354299999999995</v>
      </c>
      <c r="P2321">
        <v>65.354299999999995</v>
      </c>
      <c r="Q2321">
        <v>1568</v>
      </c>
      <c r="R2321" t="s">
        <v>21613</v>
      </c>
    </row>
    <row r="2322" spans="1:18" x14ac:dyDescent="0.35">
      <c r="A2322" t="s">
        <v>19014</v>
      </c>
      <c r="B2322" t="s">
        <v>15078</v>
      </c>
      <c r="C2322" t="s">
        <v>21613</v>
      </c>
      <c r="D2322">
        <v>33.857999999999997</v>
      </c>
      <c r="E2322">
        <v>127</v>
      </c>
      <c r="F2322">
        <v>65</v>
      </c>
      <c r="G2322">
        <v>5</v>
      </c>
      <c r="H2322">
        <v>329</v>
      </c>
      <c r="I2322">
        <v>453</v>
      </c>
      <c r="J2322">
        <v>3</v>
      </c>
      <c r="K2322">
        <v>112</v>
      </c>
      <c r="L2322">
        <v>9.7000000000000003E-2</v>
      </c>
      <c r="M2322">
        <v>35.4</v>
      </c>
      <c r="N2322">
        <v>254</v>
      </c>
      <c r="O2322">
        <v>50</v>
      </c>
      <c r="P2322">
        <v>50</v>
      </c>
      <c r="Q2322">
        <v>2895</v>
      </c>
      <c r="R2322" t="s">
        <v>21613</v>
      </c>
    </row>
    <row r="2323" spans="1:18" x14ac:dyDescent="0.35">
      <c r="A2323" t="s">
        <v>19197</v>
      </c>
      <c r="B2323" t="s">
        <v>21614</v>
      </c>
      <c r="C2323" t="s">
        <v>21615</v>
      </c>
      <c r="D2323">
        <v>34.210999999999999</v>
      </c>
      <c r="E2323">
        <v>76</v>
      </c>
      <c r="F2323">
        <v>36</v>
      </c>
      <c r="G2323">
        <v>4</v>
      </c>
      <c r="H2323">
        <v>32</v>
      </c>
      <c r="I2323">
        <v>102</v>
      </c>
      <c r="J2323">
        <v>6</v>
      </c>
      <c r="K2323">
        <v>72</v>
      </c>
      <c r="L2323">
        <v>0.24</v>
      </c>
      <c r="M2323">
        <v>31.6</v>
      </c>
      <c r="N2323">
        <v>150</v>
      </c>
      <c r="O2323">
        <v>50.666699999999999</v>
      </c>
      <c r="P2323">
        <v>50.666699999999999</v>
      </c>
      <c r="Q2323">
        <v>128</v>
      </c>
      <c r="R2323" t="s">
        <v>21615</v>
      </c>
    </row>
    <row r="2324" spans="1:18" x14ac:dyDescent="0.35">
      <c r="A2324" t="s">
        <v>18920</v>
      </c>
      <c r="B2324" t="s">
        <v>20318</v>
      </c>
      <c r="C2324" t="s">
        <v>21616</v>
      </c>
      <c r="D2324">
        <v>42.156999999999996</v>
      </c>
      <c r="E2324">
        <v>102</v>
      </c>
      <c r="F2324">
        <v>58</v>
      </c>
      <c r="G2324">
        <v>1</v>
      </c>
      <c r="H2324">
        <v>11</v>
      </c>
      <c r="I2324">
        <v>111</v>
      </c>
      <c r="J2324">
        <v>2</v>
      </c>
      <c r="K2324">
        <v>103</v>
      </c>
      <c r="L2324">
        <v>3.5300000000000002E-17</v>
      </c>
      <c r="M2324">
        <v>76.3</v>
      </c>
      <c r="N2324">
        <v>105</v>
      </c>
      <c r="O2324">
        <v>97.142899999999997</v>
      </c>
      <c r="P2324">
        <v>97.142899999999997</v>
      </c>
      <c r="Q2324">
        <v>5121</v>
      </c>
      <c r="R2324" t="s">
        <v>21616</v>
      </c>
    </row>
    <row r="2325" spans="1:18" x14ac:dyDescent="0.35">
      <c r="A2325" t="s">
        <v>18946</v>
      </c>
      <c r="B2325" t="s">
        <v>15439</v>
      </c>
      <c r="C2325" t="s">
        <v>15440</v>
      </c>
      <c r="D2325">
        <v>23.887</v>
      </c>
      <c r="E2325">
        <v>247</v>
      </c>
      <c r="F2325">
        <v>153</v>
      </c>
      <c r="G2325">
        <v>9</v>
      </c>
      <c r="H2325">
        <v>1</v>
      </c>
      <c r="I2325">
        <v>225</v>
      </c>
      <c r="J2325">
        <v>1</v>
      </c>
      <c r="K2325">
        <v>234</v>
      </c>
      <c r="L2325">
        <v>3.3399999999999999E-4</v>
      </c>
      <c r="M2325">
        <v>41.6</v>
      </c>
      <c r="N2325">
        <v>256</v>
      </c>
      <c r="O2325">
        <v>96.484399999999994</v>
      </c>
      <c r="P2325">
        <v>96.484399999999994</v>
      </c>
      <c r="Q2325">
        <v>765</v>
      </c>
      <c r="R2325" t="s">
        <v>15440</v>
      </c>
    </row>
    <row r="2326" spans="1:18" x14ac:dyDescent="0.35">
      <c r="A2326" t="s">
        <v>19000</v>
      </c>
      <c r="B2326" t="s">
        <v>21617</v>
      </c>
      <c r="C2326" t="s">
        <v>21618</v>
      </c>
      <c r="D2326">
        <v>25.355</v>
      </c>
      <c r="E2326">
        <v>493</v>
      </c>
      <c r="F2326">
        <v>303</v>
      </c>
      <c r="G2326">
        <v>16</v>
      </c>
      <c r="H2326">
        <v>63</v>
      </c>
      <c r="I2326">
        <v>546</v>
      </c>
      <c r="J2326">
        <v>18</v>
      </c>
      <c r="K2326">
        <v>454</v>
      </c>
      <c r="L2326">
        <v>1.11E-26</v>
      </c>
      <c r="M2326">
        <v>117</v>
      </c>
      <c r="N2326">
        <v>801</v>
      </c>
      <c r="O2326">
        <v>61.548099999999998</v>
      </c>
      <c r="P2326">
        <v>61.548099999999998</v>
      </c>
      <c r="Q2326">
        <v>2077</v>
      </c>
      <c r="R2326" t="s">
        <v>21618</v>
      </c>
    </row>
    <row r="2327" spans="1:18" x14ac:dyDescent="0.35">
      <c r="A2327" t="s">
        <v>18940</v>
      </c>
      <c r="B2327" t="s">
        <v>21619</v>
      </c>
      <c r="C2327" t="s">
        <v>21620</v>
      </c>
      <c r="D2327">
        <v>30.9</v>
      </c>
      <c r="E2327">
        <v>767</v>
      </c>
      <c r="F2327">
        <v>476</v>
      </c>
      <c r="G2327">
        <v>16</v>
      </c>
      <c r="H2327">
        <v>8</v>
      </c>
      <c r="I2327">
        <v>743</v>
      </c>
      <c r="J2327">
        <v>7</v>
      </c>
      <c r="K2327">
        <v>750</v>
      </c>
      <c r="L2327">
        <v>1.51E-83</v>
      </c>
      <c r="M2327">
        <v>281</v>
      </c>
      <c r="N2327">
        <v>763</v>
      </c>
      <c r="O2327">
        <v>100.524</v>
      </c>
      <c r="P2327">
        <v>101</v>
      </c>
      <c r="Q2327">
        <v>4723</v>
      </c>
      <c r="R2327" t="s">
        <v>21620</v>
      </c>
    </row>
    <row r="2328" spans="1:18" x14ac:dyDescent="0.35">
      <c r="A2328" t="s">
        <v>18932</v>
      </c>
      <c r="B2328" t="s">
        <v>19294</v>
      </c>
      <c r="C2328" t="s">
        <v>21621</v>
      </c>
      <c r="D2328">
        <v>30.768999999999998</v>
      </c>
      <c r="E2328">
        <v>286</v>
      </c>
      <c r="F2328">
        <v>146</v>
      </c>
      <c r="G2328">
        <v>6</v>
      </c>
      <c r="H2328">
        <v>4</v>
      </c>
      <c r="I2328">
        <v>285</v>
      </c>
      <c r="J2328">
        <v>3</v>
      </c>
      <c r="K2328">
        <v>240</v>
      </c>
      <c r="L2328">
        <v>1.6599999999999999E-27</v>
      </c>
      <c r="M2328">
        <v>109</v>
      </c>
      <c r="N2328">
        <v>284</v>
      </c>
      <c r="O2328">
        <v>100.70399999999999</v>
      </c>
      <c r="P2328">
        <v>101</v>
      </c>
      <c r="Q2328">
        <v>4139</v>
      </c>
      <c r="R2328" t="s">
        <v>21621</v>
      </c>
    </row>
    <row r="2329" spans="1:18" x14ac:dyDescent="0.35">
      <c r="A2329" t="s">
        <v>18935</v>
      </c>
      <c r="B2329" t="s">
        <v>15352</v>
      </c>
      <c r="C2329" t="s">
        <v>21622</v>
      </c>
      <c r="D2329">
        <v>48.484999999999999</v>
      </c>
      <c r="E2329">
        <v>165</v>
      </c>
      <c r="F2329">
        <v>79</v>
      </c>
      <c r="G2329">
        <v>2</v>
      </c>
      <c r="H2329">
        <v>4</v>
      </c>
      <c r="I2329">
        <v>162</v>
      </c>
      <c r="J2329">
        <v>6</v>
      </c>
      <c r="K2329">
        <v>170</v>
      </c>
      <c r="L2329">
        <v>2.4E-56</v>
      </c>
      <c r="M2329">
        <v>175</v>
      </c>
      <c r="N2329">
        <v>179</v>
      </c>
      <c r="O2329">
        <v>92.178799999999995</v>
      </c>
      <c r="P2329">
        <v>92.178799999999995</v>
      </c>
      <c r="Q2329">
        <v>2293</v>
      </c>
      <c r="R2329" t="s">
        <v>21622</v>
      </c>
    </row>
    <row r="2330" spans="1:18" x14ac:dyDescent="0.35">
      <c r="A2330" t="s">
        <v>21623</v>
      </c>
      <c r="B2330" t="s">
        <v>21624</v>
      </c>
      <c r="C2330" t="s">
        <v>21625</v>
      </c>
      <c r="D2330">
        <v>35.293999999999997</v>
      </c>
      <c r="E2330">
        <v>51</v>
      </c>
      <c r="F2330">
        <v>23</v>
      </c>
      <c r="G2330">
        <v>1</v>
      </c>
      <c r="H2330">
        <v>4</v>
      </c>
      <c r="I2330">
        <v>44</v>
      </c>
      <c r="J2330">
        <v>8</v>
      </c>
      <c r="K2330">
        <v>58</v>
      </c>
      <c r="L2330">
        <v>0.28999999999999998</v>
      </c>
      <c r="M2330">
        <v>30.8</v>
      </c>
      <c r="N2330">
        <v>83</v>
      </c>
      <c r="O2330">
        <v>61.445799999999998</v>
      </c>
      <c r="P2330">
        <v>61.445799999999998</v>
      </c>
      <c r="Q2330">
        <v>5533</v>
      </c>
      <c r="R2330" t="s">
        <v>21625</v>
      </c>
    </row>
    <row r="2331" spans="1:18" x14ac:dyDescent="0.35">
      <c r="A2331" t="s">
        <v>20339</v>
      </c>
      <c r="B2331" t="s">
        <v>21624</v>
      </c>
      <c r="C2331" t="s">
        <v>21625</v>
      </c>
      <c r="D2331">
        <v>31.818000000000001</v>
      </c>
      <c r="E2331">
        <v>66</v>
      </c>
      <c r="F2331">
        <v>37</v>
      </c>
      <c r="G2331">
        <v>2</v>
      </c>
      <c r="H2331">
        <v>29</v>
      </c>
      <c r="I2331">
        <v>94</v>
      </c>
      <c r="J2331">
        <v>19</v>
      </c>
      <c r="K2331">
        <v>76</v>
      </c>
      <c r="L2331">
        <v>0.32</v>
      </c>
      <c r="M2331">
        <v>30.4</v>
      </c>
      <c r="N2331">
        <v>83</v>
      </c>
      <c r="O2331">
        <v>79.518100000000004</v>
      </c>
      <c r="P2331">
        <v>79.518100000000004</v>
      </c>
      <c r="Q2331">
        <v>5851</v>
      </c>
      <c r="R2331" t="s">
        <v>21625</v>
      </c>
    </row>
    <row r="2332" spans="1:18" x14ac:dyDescent="0.35">
      <c r="A2332" t="s">
        <v>18943</v>
      </c>
      <c r="B2332" t="s">
        <v>21626</v>
      </c>
      <c r="C2332" t="s">
        <v>21627</v>
      </c>
      <c r="D2332">
        <v>27.95</v>
      </c>
      <c r="E2332">
        <v>161</v>
      </c>
      <c r="F2332">
        <v>83</v>
      </c>
      <c r="G2332">
        <v>6</v>
      </c>
      <c r="H2332">
        <v>30</v>
      </c>
      <c r="I2332">
        <v>169</v>
      </c>
      <c r="J2332">
        <v>3</v>
      </c>
      <c r="K2332">
        <v>151</v>
      </c>
      <c r="L2332">
        <v>1E-3</v>
      </c>
      <c r="M2332">
        <v>40</v>
      </c>
      <c r="N2332">
        <v>256</v>
      </c>
      <c r="O2332">
        <v>62.890599999999999</v>
      </c>
      <c r="P2332">
        <v>62.890599999999999</v>
      </c>
      <c r="Q2332">
        <v>1570</v>
      </c>
      <c r="R2332" t="s">
        <v>21627</v>
      </c>
    </row>
    <row r="2333" spans="1:18" x14ac:dyDescent="0.35">
      <c r="A2333" t="s">
        <v>18940</v>
      </c>
      <c r="B2333" t="s">
        <v>21628</v>
      </c>
      <c r="C2333" t="s">
        <v>21629</v>
      </c>
      <c r="D2333">
        <v>39.054000000000002</v>
      </c>
      <c r="E2333">
        <v>740</v>
      </c>
      <c r="F2333">
        <v>421</v>
      </c>
      <c r="G2333">
        <v>14</v>
      </c>
      <c r="H2333">
        <v>13</v>
      </c>
      <c r="I2333">
        <v>742</v>
      </c>
      <c r="J2333">
        <v>3</v>
      </c>
      <c r="K2333">
        <v>722</v>
      </c>
      <c r="L2333">
        <v>4.6799999999999997E-139</v>
      </c>
      <c r="M2333">
        <v>427</v>
      </c>
      <c r="N2333">
        <v>726</v>
      </c>
      <c r="O2333">
        <v>101.928</v>
      </c>
      <c r="P2333">
        <v>101</v>
      </c>
      <c r="Q2333">
        <v>4657</v>
      </c>
      <c r="R2333" t="s">
        <v>21629</v>
      </c>
    </row>
    <row r="2334" spans="1:18" x14ac:dyDescent="0.35">
      <c r="A2334" t="s">
        <v>18943</v>
      </c>
      <c r="B2334" t="s">
        <v>16542</v>
      </c>
      <c r="C2334" t="s">
        <v>16543</v>
      </c>
      <c r="D2334">
        <v>30.282</v>
      </c>
      <c r="E2334">
        <v>142</v>
      </c>
      <c r="F2334">
        <v>75</v>
      </c>
      <c r="G2334">
        <v>7</v>
      </c>
      <c r="H2334">
        <v>30</v>
      </c>
      <c r="I2334">
        <v>150</v>
      </c>
      <c r="J2334">
        <v>3</v>
      </c>
      <c r="K2334">
        <v>141</v>
      </c>
      <c r="L2334">
        <v>6.4199999999999999E-4</v>
      </c>
      <c r="M2334">
        <v>40.799999999999997</v>
      </c>
      <c r="N2334">
        <v>262</v>
      </c>
      <c r="O2334">
        <v>54.198500000000003</v>
      </c>
      <c r="P2334">
        <v>54.198500000000003</v>
      </c>
      <c r="Q2334">
        <v>1509</v>
      </c>
      <c r="R2334" t="s">
        <v>16543</v>
      </c>
    </row>
    <row r="2335" spans="1:18" x14ac:dyDescent="0.35">
      <c r="A2335" t="s">
        <v>18920</v>
      </c>
      <c r="B2335" t="s">
        <v>21630</v>
      </c>
      <c r="C2335" t="s">
        <v>21631</v>
      </c>
      <c r="D2335">
        <v>34.545000000000002</v>
      </c>
      <c r="E2335">
        <v>165</v>
      </c>
      <c r="F2335">
        <v>84</v>
      </c>
      <c r="G2335">
        <v>4</v>
      </c>
      <c r="H2335">
        <v>169</v>
      </c>
      <c r="I2335">
        <v>333</v>
      </c>
      <c r="J2335">
        <v>98</v>
      </c>
      <c r="K2335">
        <v>238</v>
      </c>
      <c r="L2335">
        <v>4.0000000000000001E-10</v>
      </c>
      <c r="M2335">
        <v>60.1</v>
      </c>
      <c r="N2335">
        <v>298</v>
      </c>
      <c r="O2335">
        <v>55.369100000000003</v>
      </c>
      <c r="P2335">
        <v>55.369100000000003</v>
      </c>
      <c r="Q2335">
        <v>5180</v>
      </c>
      <c r="R2335" t="s">
        <v>21631</v>
      </c>
    </row>
    <row r="2336" spans="1:18" x14ac:dyDescent="0.35">
      <c r="A2336" t="s">
        <v>18920</v>
      </c>
      <c r="B2336" t="s">
        <v>21632</v>
      </c>
      <c r="C2336" t="s">
        <v>21633</v>
      </c>
      <c r="D2336">
        <v>37.106999999999999</v>
      </c>
      <c r="E2336">
        <v>318</v>
      </c>
      <c r="F2336">
        <v>181</v>
      </c>
      <c r="G2336">
        <v>6</v>
      </c>
      <c r="H2336">
        <v>12</v>
      </c>
      <c r="I2336">
        <v>328</v>
      </c>
      <c r="J2336">
        <v>7</v>
      </c>
      <c r="K2336">
        <v>306</v>
      </c>
      <c r="L2336">
        <v>1.4599999999999999E-53</v>
      </c>
      <c r="M2336">
        <v>179</v>
      </c>
      <c r="N2336">
        <v>342</v>
      </c>
      <c r="O2336">
        <v>92.982500000000002</v>
      </c>
      <c r="P2336">
        <v>92.982500000000002</v>
      </c>
      <c r="Q2336">
        <v>5044</v>
      </c>
      <c r="R2336" t="s">
        <v>21633</v>
      </c>
    </row>
    <row r="2337" spans="1:18" x14ac:dyDescent="0.35">
      <c r="A2337" t="s">
        <v>18946</v>
      </c>
      <c r="B2337" t="s">
        <v>17573</v>
      </c>
      <c r="C2337" t="s">
        <v>17574</v>
      </c>
      <c r="D2337">
        <v>24.706</v>
      </c>
      <c r="E2337">
        <v>255</v>
      </c>
      <c r="F2337">
        <v>154</v>
      </c>
      <c r="G2337">
        <v>8</v>
      </c>
      <c r="H2337">
        <v>6</v>
      </c>
      <c r="I2337">
        <v>240</v>
      </c>
      <c r="J2337">
        <v>5</v>
      </c>
      <c r="K2337">
        <v>241</v>
      </c>
      <c r="L2337">
        <v>6.1399999999999997E-7</v>
      </c>
      <c r="M2337">
        <v>49.7</v>
      </c>
      <c r="N2337">
        <v>252</v>
      </c>
      <c r="O2337">
        <v>101.19</v>
      </c>
      <c r="P2337">
        <v>101</v>
      </c>
      <c r="Q2337">
        <v>512</v>
      </c>
      <c r="R2337" t="s">
        <v>17574</v>
      </c>
    </row>
    <row r="2338" spans="1:18" x14ac:dyDescent="0.35">
      <c r="A2338" t="s">
        <v>18932</v>
      </c>
      <c r="B2338" t="s">
        <v>19297</v>
      </c>
      <c r="C2338" t="s">
        <v>21634</v>
      </c>
      <c r="D2338">
        <v>41.139000000000003</v>
      </c>
      <c r="E2338">
        <v>316</v>
      </c>
      <c r="F2338">
        <v>181</v>
      </c>
      <c r="G2338">
        <v>5</v>
      </c>
      <c r="H2338">
        <v>3</v>
      </c>
      <c r="I2338">
        <v>317</v>
      </c>
      <c r="J2338">
        <v>4</v>
      </c>
      <c r="K2338">
        <v>315</v>
      </c>
      <c r="L2338">
        <v>2.96E-64</v>
      </c>
      <c r="M2338">
        <v>206</v>
      </c>
      <c r="N2338">
        <v>323</v>
      </c>
      <c r="O2338">
        <v>97.832800000000006</v>
      </c>
      <c r="P2338">
        <v>97.832800000000006</v>
      </c>
      <c r="Q2338">
        <v>4094</v>
      </c>
      <c r="R2338" t="s">
        <v>21634</v>
      </c>
    </row>
    <row r="2339" spans="1:18" x14ac:dyDescent="0.35">
      <c r="A2339" t="s">
        <v>19010</v>
      </c>
      <c r="B2339" t="s">
        <v>16859</v>
      </c>
      <c r="C2339" t="s">
        <v>16974</v>
      </c>
      <c r="D2339">
        <v>30.675000000000001</v>
      </c>
      <c r="E2339">
        <v>163</v>
      </c>
      <c r="F2339">
        <v>85</v>
      </c>
      <c r="G2339">
        <v>4</v>
      </c>
      <c r="H2339">
        <v>16</v>
      </c>
      <c r="I2339">
        <v>157</v>
      </c>
      <c r="J2339">
        <v>12</v>
      </c>
      <c r="K2339">
        <v>167</v>
      </c>
      <c r="L2339">
        <v>1.8900000000000001E-4</v>
      </c>
      <c r="M2339">
        <v>42</v>
      </c>
      <c r="N2339">
        <v>223</v>
      </c>
      <c r="O2339">
        <v>73.094200000000001</v>
      </c>
      <c r="P2339">
        <v>73.094200000000001</v>
      </c>
      <c r="Q2339">
        <v>299</v>
      </c>
      <c r="R2339" t="s">
        <v>16974</v>
      </c>
    </row>
    <row r="2340" spans="1:18" x14ac:dyDescent="0.35">
      <c r="A2340" t="s">
        <v>18917</v>
      </c>
      <c r="B2340" t="s">
        <v>16859</v>
      </c>
      <c r="C2340" t="s">
        <v>16974</v>
      </c>
      <c r="D2340">
        <v>29.946999999999999</v>
      </c>
      <c r="E2340">
        <v>187</v>
      </c>
      <c r="F2340">
        <v>118</v>
      </c>
      <c r="G2340">
        <v>4</v>
      </c>
      <c r="H2340">
        <v>133</v>
      </c>
      <c r="I2340">
        <v>310</v>
      </c>
      <c r="J2340">
        <v>8</v>
      </c>
      <c r="K2340">
        <v>190</v>
      </c>
      <c r="L2340">
        <v>2.5999999999999998E-5</v>
      </c>
      <c r="M2340">
        <v>45.4</v>
      </c>
      <c r="N2340">
        <v>223</v>
      </c>
      <c r="O2340">
        <v>83.856499999999997</v>
      </c>
      <c r="P2340">
        <v>83.856499999999997</v>
      </c>
      <c r="Q2340">
        <v>5696</v>
      </c>
      <c r="R2340" t="s">
        <v>16974</v>
      </c>
    </row>
    <row r="2341" spans="1:18" x14ac:dyDescent="0.35">
      <c r="A2341" t="s">
        <v>18946</v>
      </c>
      <c r="B2341" t="s">
        <v>15179</v>
      </c>
      <c r="C2341" t="s">
        <v>16297</v>
      </c>
      <c r="D2341">
        <v>24.815000000000001</v>
      </c>
      <c r="E2341">
        <v>270</v>
      </c>
      <c r="F2341">
        <v>147</v>
      </c>
      <c r="G2341">
        <v>12</v>
      </c>
      <c r="H2341">
        <v>1</v>
      </c>
      <c r="I2341">
        <v>240</v>
      </c>
      <c r="J2341">
        <v>1</v>
      </c>
      <c r="K2341">
        <v>244</v>
      </c>
      <c r="L2341">
        <v>4.9200000000000001E-7</v>
      </c>
      <c r="M2341">
        <v>50.1</v>
      </c>
      <c r="N2341">
        <v>257</v>
      </c>
      <c r="O2341">
        <v>105.05800000000001</v>
      </c>
      <c r="P2341">
        <v>101</v>
      </c>
      <c r="Q2341">
        <v>505</v>
      </c>
      <c r="R2341" t="s">
        <v>16297</v>
      </c>
    </row>
    <row r="2342" spans="1:18" x14ac:dyDescent="0.35">
      <c r="A2342" t="s">
        <v>18920</v>
      </c>
      <c r="B2342" t="s">
        <v>21635</v>
      </c>
      <c r="C2342" t="s">
        <v>21636</v>
      </c>
      <c r="D2342">
        <v>30.808</v>
      </c>
      <c r="E2342">
        <v>198</v>
      </c>
      <c r="F2342">
        <v>96</v>
      </c>
      <c r="G2342">
        <v>6</v>
      </c>
      <c r="H2342">
        <v>145</v>
      </c>
      <c r="I2342">
        <v>330</v>
      </c>
      <c r="J2342">
        <v>64</v>
      </c>
      <c r="K2342">
        <v>232</v>
      </c>
      <c r="L2342">
        <v>2.5799999999999999E-8</v>
      </c>
      <c r="M2342">
        <v>54.7</v>
      </c>
      <c r="N2342">
        <v>302</v>
      </c>
      <c r="O2342">
        <v>65.562899999999999</v>
      </c>
      <c r="P2342">
        <v>65.562899999999999</v>
      </c>
      <c r="Q2342">
        <v>5280</v>
      </c>
      <c r="R2342" t="s">
        <v>21636</v>
      </c>
    </row>
    <row r="2343" spans="1:18" x14ac:dyDescent="0.35">
      <c r="A2343" t="s">
        <v>18935</v>
      </c>
      <c r="B2343" t="s">
        <v>21637</v>
      </c>
      <c r="C2343" t="s">
        <v>21638</v>
      </c>
      <c r="D2343">
        <v>45.293999999999997</v>
      </c>
      <c r="E2343">
        <v>170</v>
      </c>
      <c r="F2343">
        <v>87</v>
      </c>
      <c r="G2343">
        <v>3</v>
      </c>
      <c r="H2343">
        <v>3</v>
      </c>
      <c r="I2343">
        <v>167</v>
      </c>
      <c r="J2343">
        <v>9</v>
      </c>
      <c r="K2343">
        <v>177</v>
      </c>
      <c r="L2343">
        <v>1.5799999999999999E-51</v>
      </c>
      <c r="M2343">
        <v>163</v>
      </c>
      <c r="N2343">
        <v>181</v>
      </c>
      <c r="O2343">
        <v>93.922700000000006</v>
      </c>
      <c r="P2343">
        <v>93.922700000000006</v>
      </c>
      <c r="Q2343">
        <v>2383</v>
      </c>
      <c r="R2343" t="s">
        <v>21638</v>
      </c>
    </row>
    <row r="2344" spans="1:18" x14ac:dyDescent="0.35">
      <c r="A2344" t="s">
        <v>18920</v>
      </c>
      <c r="B2344" t="s">
        <v>21639</v>
      </c>
      <c r="C2344" t="s">
        <v>21640</v>
      </c>
      <c r="D2344">
        <v>36.42</v>
      </c>
      <c r="E2344">
        <v>162</v>
      </c>
      <c r="F2344">
        <v>73</v>
      </c>
      <c r="G2344">
        <v>6</v>
      </c>
      <c r="H2344">
        <v>169</v>
      </c>
      <c r="I2344">
        <v>329</v>
      </c>
      <c r="J2344">
        <v>100</v>
      </c>
      <c r="K2344">
        <v>232</v>
      </c>
      <c r="L2344">
        <v>1.1E-14</v>
      </c>
      <c r="M2344">
        <v>73.2</v>
      </c>
      <c r="N2344">
        <v>262</v>
      </c>
      <c r="O2344">
        <v>61.832099999999997</v>
      </c>
      <c r="P2344">
        <v>61.832099999999997</v>
      </c>
      <c r="Q2344">
        <v>5129</v>
      </c>
      <c r="R2344" t="s">
        <v>21640</v>
      </c>
    </row>
    <row r="2345" spans="1:18" x14ac:dyDescent="0.35">
      <c r="A2345" t="s">
        <v>18947</v>
      </c>
      <c r="B2345" t="s">
        <v>15646</v>
      </c>
      <c r="C2345" t="s">
        <v>16801</v>
      </c>
      <c r="D2345">
        <v>28.369</v>
      </c>
      <c r="E2345">
        <v>141</v>
      </c>
      <c r="F2345">
        <v>80</v>
      </c>
      <c r="G2345">
        <v>5</v>
      </c>
      <c r="H2345">
        <v>48</v>
      </c>
      <c r="I2345">
        <v>169</v>
      </c>
      <c r="J2345">
        <v>3</v>
      </c>
      <c r="K2345">
        <v>141</v>
      </c>
      <c r="L2345">
        <v>3.0000000000000001E-3</v>
      </c>
      <c r="M2345">
        <v>39.299999999999997</v>
      </c>
      <c r="N2345">
        <v>252</v>
      </c>
      <c r="O2345">
        <v>55.952399999999997</v>
      </c>
      <c r="P2345">
        <v>55.952399999999997</v>
      </c>
      <c r="Q2345">
        <v>1134</v>
      </c>
      <c r="R2345" t="s">
        <v>16801</v>
      </c>
    </row>
    <row r="2346" spans="1:18" x14ac:dyDescent="0.35">
      <c r="A2346" t="s">
        <v>19417</v>
      </c>
      <c r="B2346" t="s">
        <v>15304</v>
      </c>
      <c r="C2346" t="s">
        <v>18298</v>
      </c>
      <c r="D2346">
        <v>31.614000000000001</v>
      </c>
      <c r="E2346">
        <v>446</v>
      </c>
      <c r="F2346">
        <v>283</v>
      </c>
      <c r="G2346">
        <v>12</v>
      </c>
      <c r="H2346">
        <v>9</v>
      </c>
      <c r="I2346">
        <v>441</v>
      </c>
      <c r="J2346">
        <v>5</v>
      </c>
      <c r="K2346">
        <v>441</v>
      </c>
      <c r="L2346">
        <v>5.5300000000000004E-57</v>
      </c>
      <c r="M2346">
        <v>195</v>
      </c>
      <c r="N2346">
        <v>464</v>
      </c>
      <c r="O2346">
        <v>96.120699999999999</v>
      </c>
      <c r="P2346">
        <v>96.120699999999999</v>
      </c>
      <c r="Q2346">
        <v>21</v>
      </c>
      <c r="R2346" t="s">
        <v>18298</v>
      </c>
    </row>
    <row r="2347" spans="1:18" x14ac:dyDescent="0.35">
      <c r="A2347" t="s">
        <v>19418</v>
      </c>
      <c r="B2347" t="s">
        <v>15304</v>
      </c>
      <c r="C2347" t="s">
        <v>18298</v>
      </c>
      <c r="D2347">
        <v>23.497</v>
      </c>
      <c r="E2347">
        <v>366</v>
      </c>
      <c r="F2347">
        <v>228</v>
      </c>
      <c r="G2347">
        <v>17</v>
      </c>
      <c r="H2347">
        <v>78</v>
      </c>
      <c r="I2347">
        <v>407</v>
      </c>
      <c r="J2347">
        <v>92</v>
      </c>
      <c r="K2347">
        <v>441</v>
      </c>
      <c r="L2347">
        <v>3.3400000000000001E-8</v>
      </c>
      <c r="M2347">
        <v>55.5</v>
      </c>
      <c r="N2347">
        <v>464</v>
      </c>
      <c r="O2347">
        <v>78.879300000000001</v>
      </c>
      <c r="P2347">
        <v>78.879300000000001</v>
      </c>
      <c r="Q2347">
        <v>55</v>
      </c>
      <c r="R2347" t="s">
        <v>18298</v>
      </c>
    </row>
    <row r="2348" spans="1:18" x14ac:dyDescent="0.35">
      <c r="A2348" t="s">
        <v>19419</v>
      </c>
      <c r="B2348" t="s">
        <v>15304</v>
      </c>
      <c r="C2348" t="s">
        <v>18298</v>
      </c>
      <c r="D2348">
        <v>39.277999999999999</v>
      </c>
      <c r="E2348">
        <v>471</v>
      </c>
      <c r="F2348">
        <v>263</v>
      </c>
      <c r="G2348">
        <v>9</v>
      </c>
      <c r="H2348">
        <v>7</v>
      </c>
      <c r="I2348">
        <v>473</v>
      </c>
      <c r="J2348">
        <v>5</v>
      </c>
      <c r="K2348">
        <v>456</v>
      </c>
      <c r="L2348">
        <v>2.3800000000000002E-97</v>
      </c>
      <c r="M2348">
        <v>301</v>
      </c>
      <c r="N2348">
        <v>464</v>
      </c>
      <c r="O2348">
        <v>101.509</v>
      </c>
      <c r="P2348">
        <v>101</v>
      </c>
      <c r="Q2348">
        <v>1856</v>
      </c>
      <c r="R2348" t="s">
        <v>18298</v>
      </c>
    </row>
    <row r="2349" spans="1:18" x14ac:dyDescent="0.35">
      <c r="A2349" t="s">
        <v>19420</v>
      </c>
      <c r="B2349" t="s">
        <v>15304</v>
      </c>
      <c r="C2349" t="s">
        <v>18298</v>
      </c>
      <c r="D2349">
        <v>22.905000000000001</v>
      </c>
      <c r="E2349">
        <v>358</v>
      </c>
      <c r="F2349">
        <v>199</v>
      </c>
      <c r="G2349">
        <v>13</v>
      </c>
      <c r="H2349">
        <v>145</v>
      </c>
      <c r="I2349">
        <v>459</v>
      </c>
      <c r="J2349">
        <v>2</v>
      </c>
      <c r="K2349">
        <v>325</v>
      </c>
      <c r="L2349">
        <v>3.6299999999999999E-4</v>
      </c>
      <c r="M2349">
        <v>43.1</v>
      </c>
      <c r="N2349">
        <v>464</v>
      </c>
      <c r="O2349">
        <v>77.155199999999994</v>
      </c>
      <c r="P2349">
        <v>77.155199999999994</v>
      </c>
      <c r="Q2349">
        <v>3277</v>
      </c>
      <c r="R2349" t="s">
        <v>18298</v>
      </c>
    </row>
    <row r="2350" spans="1:18" x14ac:dyDescent="0.35">
      <c r="A2350" t="s">
        <v>19421</v>
      </c>
      <c r="B2350" t="s">
        <v>15304</v>
      </c>
      <c r="C2350" t="s">
        <v>18298</v>
      </c>
      <c r="D2350">
        <v>20.766999999999999</v>
      </c>
      <c r="E2350">
        <v>313</v>
      </c>
      <c r="F2350">
        <v>204</v>
      </c>
      <c r="G2350">
        <v>13</v>
      </c>
      <c r="H2350">
        <v>228</v>
      </c>
      <c r="I2350">
        <v>514</v>
      </c>
      <c r="J2350">
        <v>134</v>
      </c>
      <c r="K2350">
        <v>428</v>
      </c>
      <c r="L2350">
        <v>1.29E-5</v>
      </c>
      <c r="M2350">
        <v>48.1</v>
      </c>
      <c r="N2350">
        <v>464</v>
      </c>
      <c r="O2350">
        <v>67.456900000000005</v>
      </c>
      <c r="P2350">
        <v>67.456900000000005</v>
      </c>
      <c r="Q2350">
        <v>3382</v>
      </c>
      <c r="R2350" t="s">
        <v>18298</v>
      </c>
    </row>
    <row r="2351" spans="1:18" x14ac:dyDescent="0.35">
      <c r="A2351" t="s">
        <v>19422</v>
      </c>
      <c r="B2351" t="s">
        <v>15304</v>
      </c>
      <c r="C2351" t="s">
        <v>18298</v>
      </c>
      <c r="D2351">
        <v>38.003999999999998</v>
      </c>
      <c r="E2351">
        <v>471</v>
      </c>
      <c r="F2351">
        <v>272</v>
      </c>
      <c r="G2351">
        <v>4</v>
      </c>
      <c r="H2351">
        <v>9</v>
      </c>
      <c r="I2351">
        <v>478</v>
      </c>
      <c r="J2351">
        <v>5</v>
      </c>
      <c r="K2351">
        <v>456</v>
      </c>
      <c r="L2351">
        <v>2.0400000000000001E-97</v>
      </c>
      <c r="M2351">
        <v>301</v>
      </c>
      <c r="N2351">
        <v>464</v>
      </c>
      <c r="O2351">
        <v>101.509</v>
      </c>
      <c r="P2351">
        <v>101</v>
      </c>
      <c r="Q2351">
        <v>5514</v>
      </c>
      <c r="R2351" t="s">
        <v>18298</v>
      </c>
    </row>
    <row r="2352" spans="1:18" x14ac:dyDescent="0.35">
      <c r="A2352" t="s">
        <v>19423</v>
      </c>
      <c r="B2352" t="s">
        <v>15304</v>
      </c>
      <c r="C2352" t="s">
        <v>18298</v>
      </c>
      <c r="D2352">
        <v>29.933</v>
      </c>
      <c r="E2352">
        <v>451</v>
      </c>
      <c r="F2352">
        <v>301</v>
      </c>
      <c r="G2352">
        <v>11</v>
      </c>
      <c r="H2352">
        <v>150</v>
      </c>
      <c r="I2352">
        <v>593</v>
      </c>
      <c r="J2352">
        <v>1</v>
      </c>
      <c r="K2352">
        <v>443</v>
      </c>
      <c r="L2352">
        <v>7.8799999999999996E-55</v>
      </c>
      <c r="M2352">
        <v>193</v>
      </c>
      <c r="N2352">
        <v>464</v>
      </c>
      <c r="O2352">
        <v>97.198300000000003</v>
      </c>
      <c r="P2352">
        <v>97.198300000000003</v>
      </c>
      <c r="Q2352">
        <v>5805</v>
      </c>
      <c r="R2352" t="s">
        <v>18298</v>
      </c>
    </row>
    <row r="2353" spans="1:18" x14ac:dyDescent="0.35">
      <c r="A2353" t="s">
        <v>18920</v>
      </c>
      <c r="B2353" t="s">
        <v>21641</v>
      </c>
      <c r="C2353" t="s">
        <v>21642</v>
      </c>
      <c r="D2353">
        <v>36.875</v>
      </c>
      <c r="E2353">
        <v>320</v>
      </c>
      <c r="F2353">
        <v>181</v>
      </c>
      <c r="G2353">
        <v>4</v>
      </c>
      <c r="H2353">
        <v>12</v>
      </c>
      <c r="I2353">
        <v>329</v>
      </c>
      <c r="J2353">
        <v>7</v>
      </c>
      <c r="K2353">
        <v>307</v>
      </c>
      <c r="L2353">
        <v>9.5399999999999995E-56</v>
      </c>
      <c r="M2353">
        <v>185</v>
      </c>
      <c r="N2353">
        <v>349</v>
      </c>
      <c r="O2353">
        <v>91.6905</v>
      </c>
      <c r="P2353">
        <v>91.6905</v>
      </c>
      <c r="Q2353">
        <v>5008</v>
      </c>
      <c r="R2353" t="s">
        <v>21642</v>
      </c>
    </row>
    <row r="2354" spans="1:18" x14ac:dyDescent="0.35">
      <c r="A2354" t="s">
        <v>18920</v>
      </c>
      <c r="B2354" t="s">
        <v>21643</v>
      </c>
      <c r="C2354" t="s">
        <v>21644</v>
      </c>
      <c r="D2354">
        <v>32.335000000000001</v>
      </c>
      <c r="E2354">
        <v>167</v>
      </c>
      <c r="F2354">
        <v>78</v>
      </c>
      <c r="G2354">
        <v>5</v>
      </c>
      <c r="H2354">
        <v>169</v>
      </c>
      <c r="I2354">
        <v>333</v>
      </c>
      <c r="J2354">
        <v>98</v>
      </c>
      <c r="K2354">
        <v>231</v>
      </c>
      <c r="L2354">
        <v>6.5400000000000001E-7</v>
      </c>
      <c r="M2354">
        <v>50.4</v>
      </c>
      <c r="N2354">
        <v>297</v>
      </c>
      <c r="O2354">
        <v>56.228999999999999</v>
      </c>
      <c r="P2354">
        <v>56.228999999999999</v>
      </c>
      <c r="Q2354">
        <v>5340</v>
      </c>
      <c r="R2354" t="s">
        <v>21644</v>
      </c>
    </row>
    <row r="2355" spans="1:18" x14ac:dyDescent="0.35">
      <c r="A2355" t="s">
        <v>21645</v>
      </c>
      <c r="B2355" t="s">
        <v>21646</v>
      </c>
      <c r="C2355" t="s">
        <v>21647</v>
      </c>
      <c r="D2355">
        <v>24.405000000000001</v>
      </c>
      <c r="E2355">
        <v>168</v>
      </c>
      <c r="F2355">
        <v>76</v>
      </c>
      <c r="G2355">
        <v>7</v>
      </c>
      <c r="H2355">
        <v>224</v>
      </c>
      <c r="I2355">
        <v>348</v>
      </c>
      <c r="J2355">
        <v>3</v>
      </c>
      <c r="K2355">
        <v>162</v>
      </c>
      <c r="L2355">
        <v>0.54</v>
      </c>
      <c r="M2355">
        <v>33.1</v>
      </c>
      <c r="N2355">
        <v>309</v>
      </c>
      <c r="O2355">
        <v>54.368899999999996</v>
      </c>
      <c r="P2355">
        <v>54.368899999999996</v>
      </c>
      <c r="Q2355">
        <v>931</v>
      </c>
      <c r="R2355" t="s">
        <v>21647</v>
      </c>
    </row>
    <row r="2356" spans="1:18" x14ac:dyDescent="0.35">
      <c r="A2356" t="s">
        <v>21648</v>
      </c>
      <c r="B2356" t="s">
        <v>21649</v>
      </c>
      <c r="C2356" t="s">
        <v>21650</v>
      </c>
      <c r="D2356">
        <v>36.207000000000001</v>
      </c>
      <c r="E2356">
        <v>58</v>
      </c>
      <c r="F2356">
        <v>36</v>
      </c>
      <c r="G2356">
        <v>1</v>
      </c>
      <c r="H2356">
        <v>72</v>
      </c>
      <c r="I2356">
        <v>128</v>
      </c>
      <c r="J2356">
        <v>1</v>
      </c>
      <c r="K2356">
        <v>58</v>
      </c>
      <c r="L2356">
        <v>0.2</v>
      </c>
      <c r="M2356">
        <v>30.8</v>
      </c>
      <c r="N2356">
        <v>113</v>
      </c>
      <c r="O2356">
        <v>51.327399999999997</v>
      </c>
      <c r="P2356">
        <v>51.327399999999997</v>
      </c>
      <c r="Q2356">
        <v>2859</v>
      </c>
      <c r="R2356" t="s">
        <v>21650</v>
      </c>
    </row>
    <row r="2357" spans="1:18" x14ac:dyDescent="0.35">
      <c r="A2357" t="s">
        <v>18946</v>
      </c>
      <c r="B2357" t="s">
        <v>15078</v>
      </c>
      <c r="C2357" t="s">
        <v>17261</v>
      </c>
      <c r="D2357">
        <v>22.541</v>
      </c>
      <c r="E2357">
        <v>244</v>
      </c>
      <c r="F2357">
        <v>157</v>
      </c>
      <c r="G2357">
        <v>7</v>
      </c>
      <c r="H2357">
        <v>1</v>
      </c>
      <c r="I2357">
        <v>224</v>
      </c>
      <c r="J2357">
        <v>1</v>
      </c>
      <c r="K2357">
        <v>232</v>
      </c>
      <c r="L2357">
        <v>3.9400000000000002E-5</v>
      </c>
      <c r="M2357">
        <v>44.3</v>
      </c>
      <c r="N2357">
        <v>255</v>
      </c>
      <c r="O2357">
        <v>95.686300000000003</v>
      </c>
      <c r="P2357">
        <v>95.686300000000003</v>
      </c>
      <c r="Q2357">
        <v>646</v>
      </c>
      <c r="R2357" t="s">
        <v>17261</v>
      </c>
    </row>
    <row r="2358" spans="1:18" x14ac:dyDescent="0.35">
      <c r="A2358" t="s">
        <v>18946</v>
      </c>
      <c r="B2358" t="s">
        <v>15704</v>
      </c>
      <c r="C2358" t="s">
        <v>16578</v>
      </c>
      <c r="D2358">
        <v>23.664000000000001</v>
      </c>
      <c r="E2358">
        <v>262</v>
      </c>
      <c r="F2358">
        <v>166</v>
      </c>
      <c r="G2358">
        <v>9</v>
      </c>
      <c r="H2358">
        <v>1</v>
      </c>
      <c r="I2358">
        <v>245</v>
      </c>
      <c r="J2358">
        <v>1</v>
      </c>
      <c r="K2358">
        <v>245</v>
      </c>
      <c r="L2358">
        <v>1.26E-6</v>
      </c>
      <c r="M2358">
        <v>48.9</v>
      </c>
      <c r="N2358">
        <v>247</v>
      </c>
      <c r="O2358">
        <v>106.07299999999999</v>
      </c>
      <c r="P2358">
        <v>101</v>
      </c>
      <c r="Q2358">
        <v>529</v>
      </c>
      <c r="R2358" t="s">
        <v>16578</v>
      </c>
    </row>
    <row r="2359" spans="1:18" x14ac:dyDescent="0.35">
      <c r="A2359" t="s">
        <v>18917</v>
      </c>
      <c r="B2359" t="s">
        <v>16487</v>
      </c>
      <c r="C2359" t="s">
        <v>16488</v>
      </c>
      <c r="D2359">
        <v>28</v>
      </c>
      <c r="E2359">
        <v>175</v>
      </c>
      <c r="F2359">
        <v>108</v>
      </c>
      <c r="G2359">
        <v>5</v>
      </c>
      <c r="H2359">
        <v>128</v>
      </c>
      <c r="I2359">
        <v>298</v>
      </c>
      <c r="J2359">
        <v>1</v>
      </c>
      <c r="K2359">
        <v>161</v>
      </c>
      <c r="L2359">
        <v>1.0900000000000001E-4</v>
      </c>
      <c r="M2359">
        <v>43.9</v>
      </c>
      <c r="N2359">
        <v>257</v>
      </c>
      <c r="O2359">
        <v>68.093400000000003</v>
      </c>
      <c r="P2359">
        <v>68.093400000000003</v>
      </c>
      <c r="Q2359">
        <v>5762</v>
      </c>
      <c r="R2359" t="s">
        <v>16488</v>
      </c>
    </row>
    <row r="2360" spans="1:18" x14ac:dyDescent="0.35">
      <c r="A2360" t="s">
        <v>18928</v>
      </c>
      <c r="B2360" t="s">
        <v>21651</v>
      </c>
      <c r="C2360" t="s">
        <v>21652</v>
      </c>
      <c r="D2360">
        <v>54.902000000000001</v>
      </c>
      <c r="E2360">
        <v>153</v>
      </c>
      <c r="F2360">
        <v>63</v>
      </c>
      <c r="G2360">
        <v>3</v>
      </c>
      <c r="H2360">
        <v>20</v>
      </c>
      <c r="I2360">
        <v>171</v>
      </c>
      <c r="J2360">
        <v>1</v>
      </c>
      <c r="K2360">
        <v>148</v>
      </c>
      <c r="L2360">
        <v>1.61E-52</v>
      </c>
      <c r="M2360">
        <v>164</v>
      </c>
      <c r="N2360">
        <v>155</v>
      </c>
      <c r="O2360">
        <v>98.709699999999998</v>
      </c>
      <c r="P2360">
        <v>98.709699999999998</v>
      </c>
      <c r="Q2360">
        <v>3863</v>
      </c>
      <c r="R2360" t="s">
        <v>21652</v>
      </c>
    </row>
    <row r="2361" spans="1:18" x14ac:dyDescent="0.35">
      <c r="A2361" t="s">
        <v>18932</v>
      </c>
      <c r="B2361" t="s">
        <v>21653</v>
      </c>
      <c r="C2361" t="s">
        <v>21654</v>
      </c>
      <c r="D2361">
        <v>28.228000000000002</v>
      </c>
      <c r="E2361">
        <v>333</v>
      </c>
      <c r="F2361">
        <v>176</v>
      </c>
      <c r="G2361">
        <v>11</v>
      </c>
      <c r="H2361">
        <v>4</v>
      </c>
      <c r="I2361">
        <v>324</v>
      </c>
      <c r="J2361">
        <v>4</v>
      </c>
      <c r="K2361">
        <v>285</v>
      </c>
      <c r="L2361">
        <v>3.78E-21</v>
      </c>
      <c r="M2361">
        <v>92</v>
      </c>
      <c r="N2361">
        <v>288</v>
      </c>
      <c r="O2361">
        <v>115.625</v>
      </c>
      <c r="P2361">
        <v>101</v>
      </c>
      <c r="Q2361">
        <v>4382</v>
      </c>
      <c r="R2361" t="s">
        <v>21654</v>
      </c>
    </row>
    <row r="2362" spans="1:18" x14ac:dyDescent="0.35">
      <c r="A2362" t="s">
        <v>18935</v>
      </c>
      <c r="B2362" t="s">
        <v>21655</v>
      </c>
      <c r="C2362" t="s">
        <v>21656</v>
      </c>
      <c r="D2362">
        <v>52.070999999999998</v>
      </c>
      <c r="E2362">
        <v>169</v>
      </c>
      <c r="F2362">
        <v>76</v>
      </c>
      <c r="G2362">
        <v>1</v>
      </c>
      <c r="H2362">
        <v>4</v>
      </c>
      <c r="I2362">
        <v>167</v>
      </c>
      <c r="J2362">
        <v>8</v>
      </c>
      <c r="K2362">
        <v>176</v>
      </c>
      <c r="L2362">
        <v>1.68E-64</v>
      </c>
      <c r="M2362">
        <v>196</v>
      </c>
      <c r="N2362">
        <v>179</v>
      </c>
      <c r="O2362">
        <v>94.413399999999996</v>
      </c>
      <c r="P2362">
        <v>94.413399999999996</v>
      </c>
      <c r="Q2362">
        <v>2198</v>
      </c>
      <c r="R2362" t="s">
        <v>21656</v>
      </c>
    </row>
    <row r="2363" spans="1:18" x14ac:dyDescent="0.35">
      <c r="A2363" t="s">
        <v>18946</v>
      </c>
      <c r="B2363" t="s">
        <v>15039</v>
      </c>
      <c r="C2363" t="s">
        <v>15586</v>
      </c>
      <c r="D2363">
        <v>22.268999999999998</v>
      </c>
      <c r="E2363">
        <v>238</v>
      </c>
      <c r="F2363">
        <v>155</v>
      </c>
      <c r="G2363">
        <v>7</v>
      </c>
      <c r="H2363">
        <v>6</v>
      </c>
      <c r="I2363">
        <v>224</v>
      </c>
      <c r="J2363">
        <v>7</v>
      </c>
      <c r="K2363">
        <v>233</v>
      </c>
      <c r="L2363">
        <v>4.6799999999999999E-4</v>
      </c>
      <c r="M2363">
        <v>41.2</v>
      </c>
      <c r="N2363">
        <v>256</v>
      </c>
      <c r="O2363">
        <v>92.968800000000002</v>
      </c>
      <c r="P2363">
        <v>92.968800000000002</v>
      </c>
      <c r="Q2363">
        <v>785</v>
      </c>
      <c r="R2363" t="s">
        <v>15586</v>
      </c>
    </row>
    <row r="2364" spans="1:18" x14ac:dyDescent="0.35">
      <c r="A2364" t="s">
        <v>19091</v>
      </c>
      <c r="B2364" t="s">
        <v>19936</v>
      </c>
      <c r="C2364" t="s">
        <v>21657</v>
      </c>
      <c r="D2364">
        <v>43.182000000000002</v>
      </c>
      <c r="E2364">
        <v>44</v>
      </c>
      <c r="F2364">
        <v>25</v>
      </c>
      <c r="G2364">
        <v>0</v>
      </c>
      <c r="H2364">
        <v>26</v>
      </c>
      <c r="I2364">
        <v>69</v>
      </c>
      <c r="J2364">
        <v>8</v>
      </c>
      <c r="K2364">
        <v>51</v>
      </c>
      <c r="L2364">
        <v>1.1899999999999999E-7</v>
      </c>
      <c r="M2364">
        <v>43.5</v>
      </c>
      <c r="N2364">
        <v>51</v>
      </c>
      <c r="O2364">
        <v>86.274500000000003</v>
      </c>
      <c r="P2364">
        <v>86.274500000000003</v>
      </c>
      <c r="Q2364">
        <v>1881</v>
      </c>
      <c r="R2364" t="s">
        <v>21657</v>
      </c>
    </row>
    <row r="2365" spans="1:18" x14ac:dyDescent="0.35">
      <c r="A2365" t="s">
        <v>21658</v>
      </c>
      <c r="B2365" t="s">
        <v>21659</v>
      </c>
      <c r="C2365" t="s">
        <v>21660</v>
      </c>
      <c r="D2365">
        <v>34.328000000000003</v>
      </c>
      <c r="E2365">
        <v>67</v>
      </c>
      <c r="F2365">
        <v>31</v>
      </c>
      <c r="G2365">
        <v>2</v>
      </c>
      <c r="H2365">
        <v>115</v>
      </c>
      <c r="I2365">
        <v>181</v>
      </c>
      <c r="J2365">
        <v>41</v>
      </c>
      <c r="K2365">
        <v>94</v>
      </c>
      <c r="L2365">
        <v>0.95</v>
      </c>
      <c r="M2365">
        <v>29.6</v>
      </c>
      <c r="N2365">
        <v>107</v>
      </c>
      <c r="O2365">
        <v>62.616799999999998</v>
      </c>
      <c r="P2365">
        <v>62.616799999999998</v>
      </c>
      <c r="Q2365">
        <v>277</v>
      </c>
      <c r="R2365" t="s">
        <v>21660</v>
      </c>
    </row>
    <row r="2366" spans="1:18" x14ac:dyDescent="0.35">
      <c r="A2366" t="s">
        <v>18978</v>
      </c>
      <c r="B2366" t="s">
        <v>15657</v>
      </c>
      <c r="C2366" t="s">
        <v>17795</v>
      </c>
      <c r="D2366">
        <v>27.710999999999999</v>
      </c>
      <c r="E2366">
        <v>249</v>
      </c>
      <c r="F2366">
        <v>154</v>
      </c>
      <c r="G2366">
        <v>11</v>
      </c>
      <c r="H2366">
        <v>362</v>
      </c>
      <c r="I2366">
        <v>604</v>
      </c>
      <c r="J2366">
        <v>4</v>
      </c>
      <c r="K2366">
        <v>232</v>
      </c>
      <c r="L2366">
        <v>1.52E-11</v>
      </c>
      <c r="M2366">
        <v>66.599999999999994</v>
      </c>
      <c r="N2366">
        <v>270</v>
      </c>
      <c r="O2366">
        <v>92.222200000000001</v>
      </c>
      <c r="P2366">
        <v>92.222200000000001</v>
      </c>
      <c r="Q2366">
        <v>161</v>
      </c>
      <c r="R2366" t="s">
        <v>17795</v>
      </c>
    </row>
    <row r="2367" spans="1:18" x14ac:dyDescent="0.35">
      <c r="A2367" t="s">
        <v>18935</v>
      </c>
      <c r="B2367" t="s">
        <v>15352</v>
      </c>
      <c r="C2367" t="s">
        <v>17839</v>
      </c>
      <c r="D2367">
        <v>45.122</v>
      </c>
      <c r="E2367">
        <v>164</v>
      </c>
      <c r="F2367">
        <v>85</v>
      </c>
      <c r="G2367">
        <v>1</v>
      </c>
      <c r="H2367">
        <v>4</v>
      </c>
      <c r="I2367">
        <v>162</v>
      </c>
      <c r="J2367">
        <v>6</v>
      </c>
      <c r="K2367">
        <v>169</v>
      </c>
      <c r="L2367">
        <v>8.8099999999999994E-52</v>
      </c>
      <c r="M2367">
        <v>163</v>
      </c>
      <c r="N2367">
        <v>178</v>
      </c>
      <c r="O2367">
        <v>92.134799999999998</v>
      </c>
      <c r="P2367">
        <v>92.134799999999998</v>
      </c>
      <c r="Q2367">
        <v>2380</v>
      </c>
      <c r="R2367" t="s">
        <v>17839</v>
      </c>
    </row>
    <row r="2368" spans="1:18" x14ac:dyDescent="0.35">
      <c r="A2368" t="s">
        <v>19038</v>
      </c>
      <c r="B2368" t="s">
        <v>18733</v>
      </c>
      <c r="C2368" t="s">
        <v>21661</v>
      </c>
      <c r="D2368">
        <v>25.140999999999998</v>
      </c>
      <c r="E2368">
        <v>354</v>
      </c>
      <c r="F2368">
        <v>186</v>
      </c>
      <c r="G2368">
        <v>19</v>
      </c>
      <c r="H2368">
        <v>247</v>
      </c>
      <c r="I2368">
        <v>535</v>
      </c>
      <c r="J2368">
        <v>8</v>
      </c>
      <c r="K2368">
        <v>347</v>
      </c>
      <c r="L2368">
        <v>6.2600000000000004E-5</v>
      </c>
      <c r="M2368">
        <v>45.8</v>
      </c>
      <c r="N2368">
        <v>401</v>
      </c>
      <c r="O2368">
        <v>88.279300000000006</v>
      </c>
      <c r="P2368">
        <v>88.279300000000006</v>
      </c>
      <c r="Q2368">
        <v>3231</v>
      </c>
      <c r="R2368" t="s">
        <v>21661</v>
      </c>
    </row>
    <row r="2369" spans="1:18" x14ac:dyDescent="0.35">
      <c r="A2369" t="s">
        <v>19038</v>
      </c>
      <c r="B2369" t="s">
        <v>20645</v>
      </c>
      <c r="C2369" t="s">
        <v>21662</v>
      </c>
      <c r="D2369">
        <v>24.474</v>
      </c>
      <c r="E2369">
        <v>380</v>
      </c>
      <c r="F2369">
        <v>204</v>
      </c>
      <c r="G2369">
        <v>19</v>
      </c>
      <c r="H2369">
        <v>229</v>
      </c>
      <c r="I2369">
        <v>538</v>
      </c>
      <c r="J2369">
        <v>234</v>
      </c>
      <c r="K2369">
        <v>600</v>
      </c>
      <c r="L2369">
        <v>1.86E-6</v>
      </c>
      <c r="M2369">
        <v>51.2</v>
      </c>
      <c r="N2369">
        <v>623</v>
      </c>
      <c r="O2369">
        <v>60.995199999999997</v>
      </c>
      <c r="P2369">
        <v>60.995199999999997</v>
      </c>
      <c r="Q2369">
        <v>3152</v>
      </c>
      <c r="R2369" t="s">
        <v>21662</v>
      </c>
    </row>
    <row r="2370" spans="1:18" x14ac:dyDescent="0.35">
      <c r="A2370" t="s">
        <v>18946</v>
      </c>
      <c r="B2370" t="s">
        <v>15642</v>
      </c>
      <c r="C2370" t="s">
        <v>15643</v>
      </c>
      <c r="D2370">
        <v>23.664000000000001</v>
      </c>
      <c r="E2370">
        <v>262</v>
      </c>
      <c r="F2370">
        <v>162</v>
      </c>
      <c r="G2370">
        <v>10</v>
      </c>
      <c r="H2370">
        <v>9</v>
      </c>
      <c r="I2370">
        <v>252</v>
      </c>
      <c r="J2370">
        <v>2</v>
      </c>
      <c r="K2370">
        <v>243</v>
      </c>
      <c r="L2370">
        <v>5.9200000000000001E-6</v>
      </c>
      <c r="M2370">
        <v>46.6</v>
      </c>
      <c r="N2370">
        <v>243</v>
      </c>
      <c r="O2370">
        <v>107.819</v>
      </c>
      <c r="P2370">
        <v>101</v>
      </c>
      <c r="Q2370">
        <v>577</v>
      </c>
      <c r="R2370" t="s">
        <v>15643</v>
      </c>
    </row>
    <row r="2371" spans="1:18" x14ac:dyDescent="0.35">
      <c r="A2371" t="s">
        <v>19830</v>
      </c>
      <c r="B2371" t="s">
        <v>21663</v>
      </c>
      <c r="C2371" t="s">
        <v>21664</v>
      </c>
      <c r="D2371">
        <v>23.957999999999998</v>
      </c>
      <c r="E2371">
        <v>96</v>
      </c>
      <c r="F2371">
        <v>64</v>
      </c>
      <c r="G2371">
        <v>2</v>
      </c>
      <c r="H2371">
        <v>177</v>
      </c>
      <c r="I2371">
        <v>263</v>
      </c>
      <c r="J2371">
        <v>10</v>
      </c>
      <c r="K2371">
        <v>105</v>
      </c>
      <c r="L2371">
        <v>0.9</v>
      </c>
      <c r="M2371">
        <v>32.700000000000003</v>
      </c>
      <c r="N2371">
        <v>180</v>
      </c>
      <c r="O2371">
        <v>53.333300000000001</v>
      </c>
      <c r="P2371">
        <v>53.333300000000001</v>
      </c>
      <c r="Q2371">
        <v>1825</v>
      </c>
      <c r="R2371" t="s">
        <v>21664</v>
      </c>
    </row>
    <row r="2372" spans="1:18" x14ac:dyDescent="0.35">
      <c r="A2372" t="s">
        <v>21665</v>
      </c>
      <c r="B2372" t="s">
        <v>21666</v>
      </c>
      <c r="C2372" t="s">
        <v>21667</v>
      </c>
      <c r="D2372">
        <v>28.125</v>
      </c>
      <c r="E2372">
        <v>128</v>
      </c>
      <c r="F2372">
        <v>82</v>
      </c>
      <c r="G2372">
        <v>4</v>
      </c>
      <c r="H2372">
        <v>75</v>
      </c>
      <c r="I2372">
        <v>196</v>
      </c>
      <c r="J2372">
        <v>14</v>
      </c>
      <c r="K2372">
        <v>137</v>
      </c>
      <c r="L2372">
        <v>0.59</v>
      </c>
      <c r="M2372">
        <v>31.2</v>
      </c>
      <c r="N2372">
        <v>244</v>
      </c>
      <c r="O2372">
        <v>52.459000000000003</v>
      </c>
      <c r="P2372">
        <v>52.459000000000003</v>
      </c>
      <c r="Q2372">
        <v>342</v>
      </c>
      <c r="R2372" t="s">
        <v>21667</v>
      </c>
    </row>
    <row r="2373" spans="1:18" x14ac:dyDescent="0.35">
      <c r="A2373" t="s">
        <v>18920</v>
      </c>
      <c r="B2373" t="s">
        <v>20722</v>
      </c>
      <c r="C2373" t="s">
        <v>21668</v>
      </c>
      <c r="D2373">
        <v>34.337000000000003</v>
      </c>
      <c r="E2373">
        <v>166</v>
      </c>
      <c r="F2373">
        <v>77</v>
      </c>
      <c r="G2373">
        <v>4</v>
      </c>
      <c r="H2373">
        <v>169</v>
      </c>
      <c r="I2373">
        <v>334</v>
      </c>
      <c r="J2373">
        <v>98</v>
      </c>
      <c r="K2373">
        <v>231</v>
      </c>
      <c r="L2373">
        <v>1.75E-9</v>
      </c>
      <c r="M2373">
        <v>58.2</v>
      </c>
      <c r="N2373">
        <v>290</v>
      </c>
      <c r="O2373">
        <v>57.241399999999999</v>
      </c>
      <c r="P2373">
        <v>57.241399999999999</v>
      </c>
      <c r="Q2373">
        <v>5205</v>
      </c>
      <c r="R2373" t="s">
        <v>21668</v>
      </c>
    </row>
    <row r="2374" spans="1:18" x14ac:dyDescent="0.35">
      <c r="A2374" t="s">
        <v>19123</v>
      </c>
      <c r="B2374" t="s">
        <v>21669</v>
      </c>
      <c r="C2374" t="s">
        <v>21670</v>
      </c>
      <c r="D2374">
        <v>23.312999999999999</v>
      </c>
      <c r="E2374">
        <v>163</v>
      </c>
      <c r="F2374">
        <v>119</v>
      </c>
      <c r="G2374">
        <v>2</v>
      </c>
      <c r="H2374">
        <v>3</v>
      </c>
      <c r="I2374">
        <v>165</v>
      </c>
      <c r="J2374">
        <v>3</v>
      </c>
      <c r="K2374">
        <v>159</v>
      </c>
      <c r="L2374">
        <v>3.2499999999999999E-4</v>
      </c>
      <c r="M2374">
        <v>40.4</v>
      </c>
      <c r="N2374">
        <v>192</v>
      </c>
      <c r="O2374">
        <v>84.895799999999994</v>
      </c>
      <c r="P2374">
        <v>84.895799999999994</v>
      </c>
      <c r="Q2374">
        <v>5442</v>
      </c>
      <c r="R2374" t="s">
        <v>21670</v>
      </c>
    </row>
    <row r="2375" spans="1:18" x14ac:dyDescent="0.35">
      <c r="A2375" t="s">
        <v>18932</v>
      </c>
      <c r="B2375" t="s">
        <v>21671</v>
      </c>
      <c r="C2375" t="s">
        <v>21672</v>
      </c>
      <c r="D2375">
        <v>27.356000000000002</v>
      </c>
      <c r="E2375">
        <v>329</v>
      </c>
      <c r="F2375">
        <v>177</v>
      </c>
      <c r="G2375">
        <v>11</v>
      </c>
      <c r="H2375">
        <v>4</v>
      </c>
      <c r="I2375">
        <v>324</v>
      </c>
      <c r="J2375">
        <v>6</v>
      </c>
      <c r="K2375">
        <v>280</v>
      </c>
      <c r="L2375">
        <v>6.8800000000000006E-21</v>
      </c>
      <c r="M2375">
        <v>91.3</v>
      </c>
      <c r="N2375">
        <v>283</v>
      </c>
      <c r="O2375">
        <v>116.254</v>
      </c>
      <c r="P2375">
        <v>101</v>
      </c>
      <c r="Q2375">
        <v>4397</v>
      </c>
      <c r="R2375" t="s">
        <v>21672</v>
      </c>
    </row>
    <row r="2376" spans="1:18" x14ac:dyDescent="0.35">
      <c r="A2376" t="s">
        <v>18932</v>
      </c>
      <c r="B2376" t="s">
        <v>20709</v>
      </c>
      <c r="C2376" t="s">
        <v>21673</v>
      </c>
      <c r="D2376">
        <v>27.045999999999999</v>
      </c>
      <c r="E2376">
        <v>281</v>
      </c>
      <c r="F2376">
        <v>154</v>
      </c>
      <c r="G2376">
        <v>6</v>
      </c>
      <c r="H2376">
        <v>4</v>
      </c>
      <c r="I2376">
        <v>283</v>
      </c>
      <c r="J2376">
        <v>6</v>
      </c>
      <c r="K2376">
        <v>236</v>
      </c>
      <c r="L2376">
        <v>1.07E-22</v>
      </c>
      <c r="M2376">
        <v>96.3</v>
      </c>
      <c r="N2376">
        <v>284</v>
      </c>
      <c r="O2376">
        <v>98.943700000000007</v>
      </c>
      <c r="P2376">
        <v>98.943700000000007</v>
      </c>
      <c r="Q2376">
        <v>4287</v>
      </c>
      <c r="R2376" t="s">
        <v>21673</v>
      </c>
    </row>
    <row r="2377" spans="1:18" x14ac:dyDescent="0.35">
      <c r="A2377" t="s">
        <v>19015</v>
      </c>
      <c r="B2377" t="s">
        <v>21674</v>
      </c>
      <c r="C2377" t="s">
        <v>21675</v>
      </c>
      <c r="D2377">
        <v>25.454999999999998</v>
      </c>
      <c r="E2377">
        <v>110</v>
      </c>
      <c r="F2377">
        <v>77</v>
      </c>
      <c r="G2377">
        <v>3</v>
      </c>
      <c r="H2377">
        <v>20</v>
      </c>
      <c r="I2377">
        <v>127</v>
      </c>
      <c r="J2377">
        <v>30</v>
      </c>
      <c r="K2377">
        <v>136</v>
      </c>
      <c r="L2377">
        <v>0.3</v>
      </c>
      <c r="M2377">
        <v>31.2</v>
      </c>
      <c r="N2377">
        <v>179</v>
      </c>
      <c r="O2377">
        <v>61.452500000000001</v>
      </c>
      <c r="P2377">
        <v>61.452500000000001</v>
      </c>
      <c r="Q2377">
        <v>897</v>
      </c>
      <c r="R2377" t="s">
        <v>21675</v>
      </c>
    </row>
    <row r="2378" spans="1:18" x14ac:dyDescent="0.35">
      <c r="A2378" t="s">
        <v>19010</v>
      </c>
      <c r="B2378" t="s">
        <v>21676</v>
      </c>
      <c r="C2378" t="s">
        <v>21677</v>
      </c>
      <c r="D2378">
        <v>25.346</v>
      </c>
      <c r="E2378">
        <v>217</v>
      </c>
      <c r="F2378">
        <v>138</v>
      </c>
      <c r="G2378">
        <v>7</v>
      </c>
      <c r="H2378">
        <v>16</v>
      </c>
      <c r="I2378">
        <v>224</v>
      </c>
      <c r="J2378">
        <v>8</v>
      </c>
      <c r="K2378">
        <v>208</v>
      </c>
      <c r="L2378">
        <v>1.1400000000000001E-4</v>
      </c>
      <c r="M2378">
        <v>42.7</v>
      </c>
      <c r="N2378">
        <v>261</v>
      </c>
      <c r="O2378">
        <v>83.141800000000003</v>
      </c>
      <c r="P2378">
        <v>83.141800000000003</v>
      </c>
      <c r="Q2378">
        <v>296</v>
      </c>
      <c r="R2378" t="s">
        <v>21677</v>
      </c>
    </row>
    <row r="2379" spans="1:18" x14ac:dyDescent="0.35">
      <c r="A2379" t="s">
        <v>18943</v>
      </c>
      <c r="B2379" t="s">
        <v>18250</v>
      </c>
      <c r="C2379" t="s">
        <v>18251</v>
      </c>
      <c r="D2379">
        <v>27.451000000000001</v>
      </c>
      <c r="E2379">
        <v>153</v>
      </c>
      <c r="F2379">
        <v>87</v>
      </c>
      <c r="G2379">
        <v>5</v>
      </c>
      <c r="H2379">
        <v>30</v>
      </c>
      <c r="I2379">
        <v>176</v>
      </c>
      <c r="J2379">
        <v>8</v>
      </c>
      <c r="K2379">
        <v>142</v>
      </c>
      <c r="L2379">
        <v>8.7099999999999996E-6</v>
      </c>
      <c r="M2379">
        <v>46.6</v>
      </c>
      <c r="N2379">
        <v>266</v>
      </c>
      <c r="O2379">
        <v>57.518799999999999</v>
      </c>
      <c r="P2379">
        <v>57.518799999999999</v>
      </c>
      <c r="Q2379">
        <v>1244</v>
      </c>
      <c r="R2379" t="s">
        <v>18251</v>
      </c>
    </row>
    <row r="2380" spans="1:18" x14ac:dyDescent="0.35">
      <c r="A2380" t="s">
        <v>18928</v>
      </c>
      <c r="B2380" t="s">
        <v>21678</v>
      </c>
      <c r="C2380" t="s">
        <v>21679</v>
      </c>
      <c r="D2380">
        <v>60.87</v>
      </c>
      <c r="E2380">
        <v>161</v>
      </c>
      <c r="F2380">
        <v>48</v>
      </c>
      <c r="G2380">
        <v>1</v>
      </c>
      <c r="H2380">
        <v>22</v>
      </c>
      <c r="I2380">
        <v>167</v>
      </c>
      <c r="J2380">
        <v>7</v>
      </c>
      <c r="K2380">
        <v>167</v>
      </c>
      <c r="L2380">
        <v>2.0399999999999999E-63</v>
      </c>
      <c r="M2380">
        <v>193</v>
      </c>
      <c r="N2380">
        <v>172</v>
      </c>
      <c r="O2380">
        <v>93.604699999999994</v>
      </c>
      <c r="P2380">
        <v>93.604699999999994</v>
      </c>
      <c r="Q2380">
        <v>3649</v>
      </c>
      <c r="R2380" t="s">
        <v>21679</v>
      </c>
    </row>
    <row r="2381" spans="1:18" x14ac:dyDescent="0.35">
      <c r="A2381" t="s">
        <v>18935</v>
      </c>
      <c r="B2381" t="s">
        <v>17422</v>
      </c>
      <c r="C2381" t="s">
        <v>17423</v>
      </c>
      <c r="D2381">
        <v>44.512</v>
      </c>
      <c r="E2381">
        <v>164</v>
      </c>
      <c r="F2381">
        <v>86</v>
      </c>
      <c r="G2381">
        <v>1</v>
      </c>
      <c r="H2381">
        <v>4</v>
      </c>
      <c r="I2381">
        <v>162</v>
      </c>
      <c r="J2381">
        <v>6</v>
      </c>
      <c r="K2381">
        <v>169</v>
      </c>
      <c r="L2381">
        <v>2.65E-50</v>
      </c>
      <c r="M2381">
        <v>159</v>
      </c>
      <c r="N2381">
        <v>178</v>
      </c>
      <c r="O2381">
        <v>92.134799999999998</v>
      </c>
      <c r="P2381">
        <v>92.134799999999998</v>
      </c>
      <c r="Q2381">
        <v>2392</v>
      </c>
      <c r="R2381" t="s">
        <v>17423</v>
      </c>
    </row>
    <row r="2382" spans="1:18" x14ac:dyDescent="0.35">
      <c r="A2382" t="s">
        <v>19015</v>
      </c>
      <c r="B2382" t="s">
        <v>18235</v>
      </c>
      <c r="C2382" t="s">
        <v>18236</v>
      </c>
      <c r="D2382">
        <v>44.872</v>
      </c>
      <c r="E2382">
        <v>156</v>
      </c>
      <c r="F2382">
        <v>83</v>
      </c>
      <c r="G2382">
        <v>3</v>
      </c>
      <c r="H2382">
        <v>19</v>
      </c>
      <c r="I2382">
        <v>174</v>
      </c>
      <c r="J2382">
        <v>23</v>
      </c>
      <c r="K2382">
        <v>175</v>
      </c>
      <c r="L2382">
        <v>7.09E-38</v>
      </c>
      <c r="M2382">
        <v>128</v>
      </c>
      <c r="N2382">
        <v>175</v>
      </c>
      <c r="O2382">
        <v>89.142899999999997</v>
      </c>
      <c r="P2382">
        <v>89.142899999999997</v>
      </c>
      <c r="Q2382">
        <v>836</v>
      </c>
      <c r="R2382" t="s">
        <v>18236</v>
      </c>
    </row>
    <row r="2383" spans="1:18" x14ac:dyDescent="0.35">
      <c r="A2383" t="s">
        <v>19016</v>
      </c>
      <c r="B2383" t="s">
        <v>18235</v>
      </c>
      <c r="C2383" t="s">
        <v>18236</v>
      </c>
      <c r="D2383">
        <v>47.741999999999997</v>
      </c>
      <c r="E2383">
        <v>155</v>
      </c>
      <c r="F2383">
        <v>78</v>
      </c>
      <c r="G2383">
        <v>2</v>
      </c>
      <c r="H2383">
        <v>30</v>
      </c>
      <c r="I2383">
        <v>183</v>
      </c>
      <c r="J2383">
        <v>23</v>
      </c>
      <c r="K2383">
        <v>175</v>
      </c>
      <c r="L2383">
        <v>4.9000000000000001E-46</v>
      </c>
      <c r="M2383">
        <v>149</v>
      </c>
      <c r="N2383">
        <v>175</v>
      </c>
      <c r="O2383">
        <v>88.571399999999997</v>
      </c>
      <c r="P2383">
        <v>88.571399999999997</v>
      </c>
      <c r="Q2383">
        <v>2732</v>
      </c>
      <c r="R2383" t="s">
        <v>18236</v>
      </c>
    </row>
    <row r="2384" spans="1:18" x14ac:dyDescent="0.35">
      <c r="A2384" t="s">
        <v>19017</v>
      </c>
      <c r="B2384" t="s">
        <v>18235</v>
      </c>
      <c r="C2384" t="s">
        <v>18236</v>
      </c>
      <c r="D2384">
        <v>42.674999999999997</v>
      </c>
      <c r="E2384">
        <v>157</v>
      </c>
      <c r="F2384">
        <v>83</v>
      </c>
      <c r="G2384">
        <v>5</v>
      </c>
      <c r="H2384">
        <v>34</v>
      </c>
      <c r="I2384">
        <v>188</v>
      </c>
      <c r="J2384">
        <v>23</v>
      </c>
      <c r="K2384">
        <v>174</v>
      </c>
      <c r="L2384">
        <v>1.3300000000000001E-29</v>
      </c>
      <c r="M2384">
        <v>107</v>
      </c>
      <c r="N2384">
        <v>175</v>
      </c>
      <c r="O2384">
        <v>89.714299999999994</v>
      </c>
      <c r="P2384">
        <v>89.714299999999994</v>
      </c>
      <c r="Q2384">
        <v>2798</v>
      </c>
      <c r="R2384" t="s">
        <v>18236</v>
      </c>
    </row>
    <row r="2385" spans="1:18" x14ac:dyDescent="0.35">
      <c r="A2385" t="s">
        <v>18932</v>
      </c>
      <c r="B2385" t="s">
        <v>15179</v>
      </c>
      <c r="C2385" t="s">
        <v>21680</v>
      </c>
      <c r="D2385">
        <v>25.61</v>
      </c>
      <c r="E2385">
        <v>328</v>
      </c>
      <c r="F2385">
        <v>189</v>
      </c>
      <c r="G2385">
        <v>7</v>
      </c>
      <c r="H2385">
        <v>3</v>
      </c>
      <c r="I2385">
        <v>324</v>
      </c>
      <c r="J2385">
        <v>5</v>
      </c>
      <c r="K2385">
        <v>283</v>
      </c>
      <c r="L2385">
        <v>1.8800000000000001E-20</v>
      </c>
      <c r="M2385">
        <v>90.1</v>
      </c>
      <c r="N2385">
        <v>288</v>
      </c>
      <c r="O2385">
        <v>113.889</v>
      </c>
      <c r="P2385">
        <v>101</v>
      </c>
      <c r="Q2385">
        <v>4432</v>
      </c>
      <c r="R2385" t="s">
        <v>21680</v>
      </c>
    </row>
    <row r="2386" spans="1:18" x14ac:dyDescent="0.35">
      <c r="A2386" t="s">
        <v>18932</v>
      </c>
      <c r="B2386" t="s">
        <v>15097</v>
      </c>
      <c r="C2386" t="s">
        <v>21681</v>
      </c>
      <c r="D2386">
        <v>27.402000000000001</v>
      </c>
      <c r="E2386">
        <v>281</v>
      </c>
      <c r="F2386">
        <v>151</v>
      </c>
      <c r="G2386">
        <v>7</v>
      </c>
      <c r="H2386">
        <v>22</v>
      </c>
      <c r="I2386">
        <v>298</v>
      </c>
      <c r="J2386">
        <v>14</v>
      </c>
      <c r="K2386">
        <v>245</v>
      </c>
      <c r="L2386">
        <v>2.8000000000000003E-20</v>
      </c>
      <c r="M2386">
        <v>89.4</v>
      </c>
      <c r="N2386">
        <v>283</v>
      </c>
      <c r="O2386">
        <v>99.293300000000002</v>
      </c>
      <c r="P2386">
        <v>99.293300000000002</v>
      </c>
      <c r="Q2386">
        <v>4452</v>
      </c>
      <c r="R2386" t="s">
        <v>21681</v>
      </c>
    </row>
    <row r="2387" spans="1:18" x14ac:dyDescent="0.35">
      <c r="A2387" t="s">
        <v>18940</v>
      </c>
      <c r="B2387" t="s">
        <v>21682</v>
      </c>
      <c r="C2387" t="s">
        <v>21683</v>
      </c>
      <c r="D2387">
        <v>44.384</v>
      </c>
      <c r="E2387">
        <v>739</v>
      </c>
      <c r="F2387">
        <v>402</v>
      </c>
      <c r="G2387">
        <v>5</v>
      </c>
      <c r="H2387">
        <v>6</v>
      </c>
      <c r="I2387">
        <v>742</v>
      </c>
      <c r="J2387">
        <v>2</v>
      </c>
      <c r="K2387">
        <v>733</v>
      </c>
      <c r="L2387">
        <v>0</v>
      </c>
      <c r="M2387">
        <v>596</v>
      </c>
      <c r="N2387">
        <v>735</v>
      </c>
      <c r="O2387">
        <v>100.544</v>
      </c>
      <c r="P2387">
        <v>101</v>
      </c>
      <c r="Q2387">
        <v>4502</v>
      </c>
      <c r="R2387" t="s">
        <v>21683</v>
      </c>
    </row>
    <row r="2388" spans="1:18" x14ac:dyDescent="0.35">
      <c r="A2388" t="s">
        <v>18935</v>
      </c>
      <c r="B2388" t="s">
        <v>21684</v>
      </c>
      <c r="C2388" t="s">
        <v>21685</v>
      </c>
      <c r="D2388">
        <v>50.594999999999999</v>
      </c>
      <c r="E2388">
        <v>168</v>
      </c>
      <c r="F2388">
        <v>77</v>
      </c>
      <c r="G2388">
        <v>1</v>
      </c>
      <c r="H2388">
        <v>6</v>
      </c>
      <c r="I2388">
        <v>167</v>
      </c>
      <c r="J2388">
        <v>10</v>
      </c>
      <c r="K2388">
        <v>177</v>
      </c>
      <c r="L2388">
        <v>4.0899999999999997E-61</v>
      </c>
      <c r="M2388">
        <v>187</v>
      </c>
      <c r="N2388">
        <v>184</v>
      </c>
      <c r="O2388">
        <v>91.304299999999998</v>
      </c>
      <c r="P2388">
        <v>91.304299999999998</v>
      </c>
      <c r="Q2388">
        <v>2219</v>
      </c>
      <c r="R2388" t="s">
        <v>21685</v>
      </c>
    </row>
    <row r="2389" spans="1:18" x14ac:dyDescent="0.35">
      <c r="A2389" t="s">
        <v>18997</v>
      </c>
      <c r="B2389" t="s">
        <v>18320</v>
      </c>
      <c r="C2389" t="s">
        <v>18321</v>
      </c>
      <c r="D2389">
        <v>23.966999999999999</v>
      </c>
      <c r="E2389">
        <v>121</v>
      </c>
      <c r="F2389">
        <v>84</v>
      </c>
      <c r="G2389">
        <v>4</v>
      </c>
      <c r="H2389">
        <v>43</v>
      </c>
      <c r="I2389">
        <v>159</v>
      </c>
      <c r="J2389">
        <v>23</v>
      </c>
      <c r="K2389">
        <v>139</v>
      </c>
      <c r="L2389">
        <v>0.42</v>
      </c>
      <c r="M2389">
        <v>30.4</v>
      </c>
      <c r="N2389">
        <v>142</v>
      </c>
      <c r="O2389">
        <v>85.211299999999994</v>
      </c>
      <c r="P2389">
        <v>85.211299999999994</v>
      </c>
      <c r="Q2389">
        <v>1679</v>
      </c>
      <c r="R2389" t="s">
        <v>18321</v>
      </c>
    </row>
    <row r="2390" spans="1:18" x14ac:dyDescent="0.35">
      <c r="A2390" t="s">
        <v>18943</v>
      </c>
      <c r="B2390" t="s">
        <v>15039</v>
      </c>
      <c r="C2390" t="s">
        <v>21686</v>
      </c>
      <c r="D2390">
        <v>24.727</v>
      </c>
      <c r="E2390">
        <v>275</v>
      </c>
      <c r="F2390">
        <v>144</v>
      </c>
      <c r="G2390">
        <v>10</v>
      </c>
      <c r="H2390">
        <v>30</v>
      </c>
      <c r="I2390">
        <v>280</v>
      </c>
      <c r="J2390">
        <v>3</v>
      </c>
      <c r="K2390">
        <v>238</v>
      </c>
      <c r="L2390">
        <v>3.0299999999999999E-4</v>
      </c>
      <c r="M2390">
        <v>42</v>
      </c>
      <c r="N2390">
        <v>256</v>
      </c>
      <c r="O2390">
        <v>107.422</v>
      </c>
      <c r="P2390">
        <v>101</v>
      </c>
      <c r="Q2390">
        <v>1437</v>
      </c>
      <c r="R2390" t="s">
        <v>21686</v>
      </c>
    </row>
    <row r="2391" spans="1:18" x14ac:dyDescent="0.35">
      <c r="A2391" t="s">
        <v>18978</v>
      </c>
      <c r="B2391" t="s">
        <v>18070</v>
      </c>
      <c r="C2391" t="s">
        <v>18071</v>
      </c>
      <c r="D2391">
        <v>27.082999999999998</v>
      </c>
      <c r="E2391">
        <v>288</v>
      </c>
      <c r="F2391">
        <v>175</v>
      </c>
      <c r="G2391">
        <v>13</v>
      </c>
      <c r="H2391">
        <v>362</v>
      </c>
      <c r="I2391">
        <v>642</v>
      </c>
      <c r="J2391">
        <v>4</v>
      </c>
      <c r="K2391">
        <v>263</v>
      </c>
      <c r="L2391">
        <v>1.2200000000000001E-11</v>
      </c>
      <c r="M2391">
        <v>67</v>
      </c>
      <c r="N2391">
        <v>268</v>
      </c>
      <c r="O2391">
        <v>107.46299999999999</v>
      </c>
      <c r="P2391">
        <v>101</v>
      </c>
      <c r="Q2391">
        <v>158</v>
      </c>
      <c r="R2391" t="s">
        <v>18071</v>
      </c>
    </row>
    <row r="2392" spans="1:18" x14ac:dyDescent="0.35">
      <c r="A2392" t="s">
        <v>18978</v>
      </c>
      <c r="B2392" t="s">
        <v>17400</v>
      </c>
      <c r="C2392" t="s">
        <v>17401</v>
      </c>
      <c r="D2392">
        <v>25.396999999999998</v>
      </c>
      <c r="E2392">
        <v>252</v>
      </c>
      <c r="F2392">
        <v>156</v>
      </c>
      <c r="G2392">
        <v>10</v>
      </c>
      <c r="H2392">
        <v>362</v>
      </c>
      <c r="I2392">
        <v>604</v>
      </c>
      <c r="J2392">
        <v>4</v>
      </c>
      <c r="K2392">
        <v>232</v>
      </c>
      <c r="L2392">
        <v>7.2900000000000003E-9</v>
      </c>
      <c r="M2392">
        <v>58.5</v>
      </c>
      <c r="N2392">
        <v>261</v>
      </c>
      <c r="O2392">
        <v>96.551699999999997</v>
      </c>
      <c r="P2392">
        <v>96.551699999999997</v>
      </c>
      <c r="Q2392">
        <v>187</v>
      </c>
      <c r="R2392" t="s">
        <v>17401</v>
      </c>
    </row>
    <row r="2393" spans="1:18" x14ac:dyDescent="0.35">
      <c r="A2393" t="s">
        <v>18928</v>
      </c>
      <c r="B2393" t="s">
        <v>21687</v>
      </c>
      <c r="C2393" t="s">
        <v>21688</v>
      </c>
      <c r="D2393">
        <v>56.688000000000002</v>
      </c>
      <c r="E2393">
        <v>157</v>
      </c>
      <c r="F2393">
        <v>50</v>
      </c>
      <c r="G2393">
        <v>1</v>
      </c>
      <c r="H2393">
        <v>22</v>
      </c>
      <c r="I2393">
        <v>160</v>
      </c>
      <c r="J2393">
        <v>9</v>
      </c>
      <c r="K2393">
        <v>165</v>
      </c>
      <c r="L2393">
        <v>2.9800000000000002E-56</v>
      </c>
      <c r="M2393">
        <v>175</v>
      </c>
      <c r="N2393">
        <v>193</v>
      </c>
      <c r="O2393">
        <v>81.347200000000001</v>
      </c>
      <c r="P2393">
        <v>81.347200000000001</v>
      </c>
      <c r="Q2393">
        <v>3825</v>
      </c>
      <c r="R2393" t="s">
        <v>21688</v>
      </c>
    </row>
    <row r="2394" spans="1:18" x14ac:dyDescent="0.35">
      <c r="A2394" t="s">
        <v>19000</v>
      </c>
      <c r="B2394" t="s">
        <v>21689</v>
      </c>
      <c r="C2394" t="s">
        <v>21690</v>
      </c>
      <c r="D2394">
        <v>41.701999999999998</v>
      </c>
      <c r="E2394">
        <v>940</v>
      </c>
      <c r="F2394">
        <v>511</v>
      </c>
      <c r="G2394">
        <v>12</v>
      </c>
      <c r="H2394">
        <v>25</v>
      </c>
      <c r="I2394">
        <v>945</v>
      </c>
      <c r="J2394">
        <v>7</v>
      </c>
      <c r="K2394">
        <v>928</v>
      </c>
      <c r="L2394">
        <v>0</v>
      </c>
      <c r="M2394">
        <v>706</v>
      </c>
      <c r="N2394">
        <v>929</v>
      </c>
      <c r="O2394">
        <v>101.184</v>
      </c>
      <c r="P2394">
        <v>101</v>
      </c>
      <c r="Q2394">
        <v>1973</v>
      </c>
      <c r="R2394" t="s">
        <v>21690</v>
      </c>
    </row>
    <row r="2395" spans="1:18" x14ac:dyDescent="0.35">
      <c r="A2395" t="s">
        <v>18978</v>
      </c>
      <c r="B2395" t="s">
        <v>18042</v>
      </c>
      <c r="C2395" t="s">
        <v>18043</v>
      </c>
      <c r="D2395">
        <v>24.8</v>
      </c>
      <c r="E2395">
        <v>250</v>
      </c>
      <c r="F2395">
        <v>168</v>
      </c>
      <c r="G2395">
        <v>10</v>
      </c>
      <c r="H2395">
        <v>362</v>
      </c>
      <c r="I2395">
        <v>608</v>
      </c>
      <c r="J2395">
        <v>4</v>
      </c>
      <c r="K2395">
        <v>236</v>
      </c>
      <c r="L2395">
        <v>1.19E-6</v>
      </c>
      <c r="M2395">
        <v>51.6</v>
      </c>
      <c r="N2395">
        <v>261</v>
      </c>
      <c r="O2395">
        <v>95.785399999999996</v>
      </c>
      <c r="P2395">
        <v>95.785399999999996</v>
      </c>
      <c r="Q2395">
        <v>244</v>
      </c>
      <c r="R2395" t="s">
        <v>18043</v>
      </c>
    </row>
    <row r="2396" spans="1:18" x14ac:dyDescent="0.35">
      <c r="A2396" t="s">
        <v>18946</v>
      </c>
      <c r="B2396" t="s">
        <v>15871</v>
      </c>
      <c r="C2396" t="s">
        <v>17650</v>
      </c>
      <c r="D2396">
        <v>27.273</v>
      </c>
      <c r="E2396">
        <v>253</v>
      </c>
      <c r="F2396">
        <v>159</v>
      </c>
      <c r="G2396">
        <v>7</v>
      </c>
      <c r="H2396">
        <v>6</v>
      </c>
      <c r="I2396">
        <v>245</v>
      </c>
      <c r="J2396">
        <v>3</v>
      </c>
      <c r="K2396">
        <v>243</v>
      </c>
      <c r="L2396">
        <v>3.6599999999999997E-8</v>
      </c>
      <c r="M2396">
        <v>53.1</v>
      </c>
      <c r="N2396">
        <v>248</v>
      </c>
      <c r="O2396">
        <v>102.01600000000001</v>
      </c>
      <c r="P2396">
        <v>101</v>
      </c>
      <c r="Q2396">
        <v>450</v>
      </c>
      <c r="R2396" t="s">
        <v>17650</v>
      </c>
    </row>
    <row r="2397" spans="1:18" x14ac:dyDescent="0.35">
      <c r="A2397" t="s">
        <v>18947</v>
      </c>
      <c r="B2397" t="s">
        <v>15871</v>
      </c>
      <c r="C2397" t="s">
        <v>17650</v>
      </c>
      <c r="D2397">
        <v>23.437999999999999</v>
      </c>
      <c r="E2397">
        <v>256</v>
      </c>
      <c r="F2397">
        <v>161</v>
      </c>
      <c r="G2397">
        <v>12</v>
      </c>
      <c r="H2397">
        <v>48</v>
      </c>
      <c r="I2397">
        <v>291</v>
      </c>
      <c r="J2397">
        <v>3</v>
      </c>
      <c r="K2397">
        <v>235</v>
      </c>
      <c r="L2397">
        <v>4.0000000000000001E-3</v>
      </c>
      <c r="M2397">
        <v>38.5</v>
      </c>
      <c r="N2397">
        <v>248</v>
      </c>
      <c r="O2397">
        <v>103.226</v>
      </c>
      <c r="P2397">
        <v>101</v>
      </c>
      <c r="Q2397">
        <v>1145</v>
      </c>
      <c r="R2397" t="s">
        <v>17650</v>
      </c>
    </row>
    <row r="2398" spans="1:18" x14ac:dyDescent="0.35">
      <c r="A2398" t="s">
        <v>18932</v>
      </c>
      <c r="B2398" t="s">
        <v>21516</v>
      </c>
      <c r="C2398" t="s">
        <v>21691</v>
      </c>
      <c r="D2398">
        <v>49.692999999999998</v>
      </c>
      <c r="E2398">
        <v>326</v>
      </c>
      <c r="F2398">
        <v>161</v>
      </c>
      <c r="G2398">
        <v>3</v>
      </c>
      <c r="H2398">
        <v>1</v>
      </c>
      <c r="I2398">
        <v>325</v>
      </c>
      <c r="J2398">
        <v>1</v>
      </c>
      <c r="K2398">
        <v>324</v>
      </c>
      <c r="L2398">
        <v>8.4500000000000007E-99</v>
      </c>
      <c r="M2398">
        <v>295</v>
      </c>
      <c r="N2398">
        <v>328</v>
      </c>
      <c r="O2398">
        <v>99.390199999999993</v>
      </c>
      <c r="P2398">
        <v>99.390199999999993</v>
      </c>
      <c r="Q2398">
        <v>4050</v>
      </c>
      <c r="R2398" t="s">
        <v>21691</v>
      </c>
    </row>
    <row r="2399" spans="1:18" x14ac:dyDescent="0.35">
      <c r="A2399" t="s">
        <v>18928</v>
      </c>
      <c r="B2399" t="s">
        <v>21692</v>
      </c>
      <c r="C2399" t="s">
        <v>21693</v>
      </c>
      <c r="D2399">
        <v>64.634</v>
      </c>
      <c r="E2399">
        <v>164</v>
      </c>
      <c r="F2399">
        <v>55</v>
      </c>
      <c r="G2399">
        <v>1</v>
      </c>
      <c r="H2399">
        <v>9</v>
      </c>
      <c r="I2399">
        <v>172</v>
      </c>
      <c r="J2399">
        <v>4</v>
      </c>
      <c r="K2399">
        <v>164</v>
      </c>
      <c r="L2399">
        <v>1.7300000000000001E-78</v>
      </c>
      <c r="M2399">
        <v>231</v>
      </c>
      <c r="N2399">
        <v>166</v>
      </c>
      <c r="O2399">
        <v>98.795199999999994</v>
      </c>
      <c r="P2399">
        <v>98.795199999999994</v>
      </c>
      <c r="Q2399">
        <v>3485</v>
      </c>
      <c r="R2399" t="s">
        <v>21693</v>
      </c>
    </row>
    <row r="2400" spans="1:18" x14ac:dyDescent="0.35">
      <c r="A2400" t="s">
        <v>19104</v>
      </c>
      <c r="B2400" t="s">
        <v>21694</v>
      </c>
      <c r="C2400" t="s">
        <v>21695</v>
      </c>
      <c r="D2400">
        <v>28.766999999999999</v>
      </c>
      <c r="E2400">
        <v>73</v>
      </c>
      <c r="F2400">
        <v>50</v>
      </c>
      <c r="G2400">
        <v>1</v>
      </c>
      <c r="H2400">
        <v>32</v>
      </c>
      <c r="I2400">
        <v>104</v>
      </c>
      <c r="J2400">
        <v>5</v>
      </c>
      <c r="K2400">
        <v>75</v>
      </c>
      <c r="L2400">
        <v>2.72E-5</v>
      </c>
      <c r="M2400">
        <v>42.4</v>
      </c>
      <c r="N2400">
        <v>144</v>
      </c>
      <c r="O2400">
        <v>50.694400000000002</v>
      </c>
      <c r="P2400">
        <v>50.694400000000002</v>
      </c>
      <c r="Q2400">
        <v>5914</v>
      </c>
      <c r="R2400" t="s">
        <v>21695</v>
      </c>
    </row>
    <row r="2401" spans="1:18" x14ac:dyDescent="0.35">
      <c r="A2401" t="s">
        <v>19038</v>
      </c>
      <c r="B2401" t="s">
        <v>19162</v>
      </c>
      <c r="C2401" t="s">
        <v>21696</v>
      </c>
      <c r="D2401">
        <v>22.099</v>
      </c>
      <c r="E2401">
        <v>362</v>
      </c>
      <c r="F2401">
        <v>197</v>
      </c>
      <c r="G2401">
        <v>16</v>
      </c>
      <c r="H2401">
        <v>229</v>
      </c>
      <c r="I2401">
        <v>522</v>
      </c>
      <c r="J2401">
        <v>232</v>
      </c>
      <c r="K2401">
        <v>576</v>
      </c>
      <c r="L2401">
        <v>6.58E-5</v>
      </c>
      <c r="M2401">
        <v>46.2</v>
      </c>
      <c r="N2401">
        <v>630</v>
      </c>
      <c r="O2401">
        <v>57.460299999999997</v>
      </c>
      <c r="P2401">
        <v>57.460299999999997</v>
      </c>
      <c r="Q2401">
        <v>3232</v>
      </c>
      <c r="R2401" t="s">
        <v>21696</v>
      </c>
    </row>
    <row r="2402" spans="1:18" x14ac:dyDescent="0.35">
      <c r="A2402" t="s">
        <v>18920</v>
      </c>
      <c r="B2402" t="s">
        <v>21697</v>
      </c>
      <c r="C2402" t="s">
        <v>21698</v>
      </c>
      <c r="D2402">
        <v>28.896000000000001</v>
      </c>
      <c r="E2402">
        <v>308</v>
      </c>
      <c r="F2402">
        <v>148</v>
      </c>
      <c r="G2402">
        <v>7</v>
      </c>
      <c r="H2402">
        <v>29</v>
      </c>
      <c r="I2402">
        <v>333</v>
      </c>
      <c r="J2402">
        <v>21</v>
      </c>
      <c r="K2402">
        <v>260</v>
      </c>
      <c r="L2402">
        <v>2.2799999999999998E-18</v>
      </c>
      <c r="M2402">
        <v>84.7</v>
      </c>
      <c r="N2402">
        <v>330</v>
      </c>
      <c r="O2402">
        <v>93.333299999999994</v>
      </c>
      <c r="P2402">
        <v>93.333299999999994</v>
      </c>
      <c r="Q2402">
        <v>5116</v>
      </c>
      <c r="R2402" t="s">
        <v>21698</v>
      </c>
    </row>
    <row r="2403" spans="1:18" x14ac:dyDescent="0.35">
      <c r="A2403" t="s">
        <v>18932</v>
      </c>
      <c r="B2403" t="s">
        <v>21699</v>
      </c>
      <c r="C2403" t="s">
        <v>21700</v>
      </c>
      <c r="D2403">
        <v>50.155999999999999</v>
      </c>
      <c r="E2403">
        <v>321</v>
      </c>
      <c r="F2403">
        <v>159</v>
      </c>
      <c r="G2403">
        <v>1</v>
      </c>
      <c r="H2403">
        <v>1</v>
      </c>
      <c r="I2403">
        <v>321</v>
      </c>
      <c r="J2403">
        <v>1</v>
      </c>
      <c r="K2403">
        <v>320</v>
      </c>
      <c r="L2403">
        <v>1.36E-106</v>
      </c>
      <c r="M2403">
        <v>315</v>
      </c>
      <c r="N2403">
        <v>323</v>
      </c>
      <c r="O2403">
        <v>99.380799999999994</v>
      </c>
      <c r="P2403">
        <v>99.380799999999994</v>
      </c>
      <c r="Q2403">
        <v>4022</v>
      </c>
      <c r="R2403" t="s">
        <v>21700</v>
      </c>
    </row>
    <row r="2404" spans="1:18" x14ac:dyDescent="0.35">
      <c r="A2404" t="s">
        <v>18928</v>
      </c>
      <c r="B2404" t="s">
        <v>16143</v>
      </c>
      <c r="C2404" t="s">
        <v>21701</v>
      </c>
      <c r="D2404">
        <v>59.411999999999999</v>
      </c>
      <c r="E2404">
        <v>170</v>
      </c>
      <c r="F2404">
        <v>54</v>
      </c>
      <c r="G2404">
        <v>1</v>
      </c>
      <c r="H2404">
        <v>17</v>
      </c>
      <c r="I2404">
        <v>171</v>
      </c>
      <c r="J2404">
        <v>37</v>
      </c>
      <c r="K2404">
        <v>206</v>
      </c>
      <c r="L2404">
        <v>1.48E-64</v>
      </c>
      <c r="M2404">
        <v>197</v>
      </c>
      <c r="N2404">
        <v>207</v>
      </c>
      <c r="O2404">
        <v>82.125600000000006</v>
      </c>
      <c r="P2404">
        <v>82.125600000000006</v>
      </c>
      <c r="Q2404">
        <v>3617</v>
      </c>
      <c r="R2404" t="s">
        <v>21701</v>
      </c>
    </row>
    <row r="2405" spans="1:18" x14ac:dyDescent="0.35">
      <c r="A2405" t="s">
        <v>18940</v>
      </c>
      <c r="B2405" t="s">
        <v>21702</v>
      </c>
      <c r="C2405" t="s">
        <v>21703</v>
      </c>
      <c r="D2405">
        <v>26.835000000000001</v>
      </c>
      <c r="E2405">
        <v>790</v>
      </c>
      <c r="F2405">
        <v>495</v>
      </c>
      <c r="G2405">
        <v>22</v>
      </c>
      <c r="H2405">
        <v>14</v>
      </c>
      <c r="I2405">
        <v>746</v>
      </c>
      <c r="J2405">
        <v>26</v>
      </c>
      <c r="K2405">
        <v>789</v>
      </c>
      <c r="L2405">
        <v>8.4100000000000002E-58</v>
      </c>
      <c r="M2405">
        <v>211</v>
      </c>
      <c r="N2405">
        <v>796</v>
      </c>
      <c r="O2405">
        <v>99.246200000000002</v>
      </c>
      <c r="P2405">
        <v>99.246200000000002</v>
      </c>
      <c r="Q2405">
        <v>4907</v>
      </c>
      <c r="R2405" t="s">
        <v>21703</v>
      </c>
    </row>
    <row r="2406" spans="1:18" x14ac:dyDescent="0.35">
      <c r="A2406" t="s">
        <v>19165</v>
      </c>
      <c r="B2406" t="s">
        <v>18334</v>
      </c>
      <c r="C2406" t="s">
        <v>21704</v>
      </c>
      <c r="D2406">
        <v>24.571000000000002</v>
      </c>
      <c r="E2406">
        <v>175</v>
      </c>
      <c r="F2406">
        <v>94</v>
      </c>
      <c r="G2406">
        <v>5</v>
      </c>
      <c r="H2406">
        <v>306</v>
      </c>
      <c r="I2406">
        <v>453</v>
      </c>
      <c r="J2406">
        <v>1</v>
      </c>
      <c r="K2406">
        <v>164</v>
      </c>
      <c r="L2406">
        <v>3.5999999999999997E-2</v>
      </c>
      <c r="M2406">
        <v>37.4</v>
      </c>
      <c r="N2406">
        <v>309</v>
      </c>
      <c r="O2406">
        <v>56.634300000000003</v>
      </c>
      <c r="P2406">
        <v>56.634300000000003</v>
      </c>
      <c r="Q2406">
        <v>3435</v>
      </c>
      <c r="R2406" t="s">
        <v>21704</v>
      </c>
    </row>
    <row r="2407" spans="1:18" x14ac:dyDescent="0.35">
      <c r="A2407" t="s">
        <v>18940</v>
      </c>
      <c r="B2407" t="s">
        <v>19465</v>
      </c>
      <c r="C2407" t="s">
        <v>21705</v>
      </c>
      <c r="D2407">
        <v>26.702000000000002</v>
      </c>
      <c r="E2407">
        <v>764</v>
      </c>
      <c r="F2407">
        <v>487</v>
      </c>
      <c r="G2407">
        <v>19</v>
      </c>
      <c r="H2407">
        <v>27</v>
      </c>
      <c r="I2407">
        <v>750</v>
      </c>
      <c r="J2407">
        <v>4</v>
      </c>
      <c r="K2407">
        <v>734</v>
      </c>
      <c r="L2407">
        <v>2.67E-60</v>
      </c>
      <c r="M2407">
        <v>217</v>
      </c>
      <c r="N2407">
        <v>735</v>
      </c>
      <c r="O2407">
        <v>103.946</v>
      </c>
      <c r="P2407">
        <v>101</v>
      </c>
      <c r="Q2407">
        <v>4853</v>
      </c>
      <c r="R2407" t="s">
        <v>21705</v>
      </c>
    </row>
    <row r="2408" spans="1:18" x14ac:dyDescent="0.35">
      <c r="A2408" t="s">
        <v>18932</v>
      </c>
      <c r="B2408" t="s">
        <v>21706</v>
      </c>
      <c r="C2408" t="s">
        <v>21707</v>
      </c>
      <c r="D2408">
        <v>57.798000000000002</v>
      </c>
      <c r="E2408">
        <v>327</v>
      </c>
      <c r="F2408">
        <v>135</v>
      </c>
      <c r="G2408">
        <v>3</v>
      </c>
      <c r="H2408">
        <v>1</v>
      </c>
      <c r="I2408">
        <v>325</v>
      </c>
      <c r="J2408">
        <v>1</v>
      </c>
      <c r="K2408">
        <v>326</v>
      </c>
      <c r="L2408">
        <v>1.54E-120</v>
      </c>
      <c r="M2408">
        <v>350</v>
      </c>
      <c r="N2408">
        <v>333</v>
      </c>
      <c r="O2408">
        <v>98.1982</v>
      </c>
      <c r="P2408">
        <v>98.1982</v>
      </c>
      <c r="Q2408">
        <v>3998</v>
      </c>
      <c r="R2408" t="s">
        <v>21707</v>
      </c>
    </row>
    <row r="2409" spans="1:18" x14ac:dyDescent="0.35">
      <c r="A2409" t="s">
        <v>19123</v>
      </c>
      <c r="B2409" t="s">
        <v>19124</v>
      </c>
      <c r="C2409" t="s">
        <v>21708</v>
      </c>
      <c r="D2409">
        <v>23.312999999999999</v>
      </c>
      <c r="E2409">
        <v>163</v>
      </c>
      <c r="F2409">
        <v>121</v>
      </c>
      <c r="G2409">
        <v>2</v>
      </c>
      <c r="H2409">
        <v>3</v>
      </c>
      <c r="I2409">
        <v>165</v>
      </c>
      <c r="J2409">
        <v>3</v>
      </c>
      <c r="K2409">
        <v>161</v>
      </c>
      <c r="L2409">
        <v>1.4E-2</v>
      </c>
      <c r="M2409">
        <v>35.4</v>
      </c>
      <c r="N2409">
        <v>196</v>
      </c>
      <c r="O2409">
        <v>83.163300000000007</v>
      </c>
      <c r="P2409">
        <v>83.163300000000007</v>
      </c>
      <c r="Q2409">
        <v>5457</v>
      </c>
      <c r="R2409" t="s">
        <v>21708</v>
      </c>
    </row>
    <row r="2410" spans="1:18" x14ac:dyDescent="0.35">
      <c r="A2410" t="s">
        <v>18947</v>
      </c>
      <c r="B2410" t="s">
        <v>16769</v>
      </c>
      <c r="C2410" t="s">
        <v>16770</v>
      </c>
      <c r="D2410">
        <v>25.190999999999999</v>
      </c>
      <c r="E2410">
        <v>262</v>
      </c>
      <c r="F2410">
        <v>150</v>
      </c>
      <c r="G2410">
        <v>9</v>
      </c>
      <c r="H2410">
        <v>48</v>
      </c>
      <c r="I2410">
        <v>285</v>
      </c>
      <c r="J2410">
        <v>3</v>
      </c>
      <c r="K2410">
        <v>242</v>
      </c>
      <c r="L2410">
        <v>2.4499999999999999E-4</v>
      </c>
      <c r="M2410">
        <v>42.4</v>
      </c>
      <c r="N2410">
        <v>254</v>
      </c>
      <c r="O2410">
        <v>103.15</v>
      </c>
      <c r="P2410">
        <v>101</v>
      </c>
      <c r="Q2410">
        <v>1065</v>
      </c>
      <c r="R2410" t="s">
        <v>16770</v>
      </c>
    </row>
    <row r="2411" spans="1:18" x14ac:dyDescent="0.35">
      <c r="A2411" t="s">
        <v>18917</v>
      </c>
      <c r="B2411" t="s">
        <v>16769</v>
      </c>
      <c r="C2411" t="s">
        <v>16770</v>
      </c>
      <c r="D2411">
        <v>27.727</v>
      </c>
      <c r="E2411">
        <v>220</v>
      </c>
      <c r="F2411">
        <v>119</v>
      </c>
      <c r="G2411">
        <v>9</v>
      </c>
      <c r="H2411">
        <v>134</v>
      </c>
      <c r="I2411">
        <v>329</v>
      </c>
      <c r="J2411">
        <v>5</v>
      </c>
      <c r="K2411">
        <v>208</v>
      </c>
      <c r="L2411">
        <v>1.65E-4</v>
      </c>
      <c r="M2411">
        <v>43.1</v>
      </c>
      <c r="N2411">
        <v>254</v>
      </c>
      <c r="O2411">
        <v>86.614199999999997</v>
      </c>
      <c r="P2411">
        <v>86.614199999999997</v>
      </c>
      <c r="Q2411">
        <v>5777</v>
      </c>
      <c r="R2411" t="s">
        <v>16770</v>
      </c>
    </row>
    <row r="2412" spans="1:18" x14ac:dyDescent="0.35">
      <c r="A2412" t="s">
        <v>19250</v>
      </c>
      <c r="B2412" t="s">
        <v>17508</v>
      </c>
      <c r="C2412" t="s">
        <v>17877</v>
      </c>
      <c r="D2412">
        <v>29.687999999999999</v>
      </c>
      <c r="E2412">
        <v>128</v>
      </c>
      <c r="F2412">
        <v>72</v>
      </c>
      <c r="G2412">
        <v>5</v>
      </c>
      <c r="H2412">
        <v>1</v>
      </c>
      <c r="I2412">
        <v>123</v>
      </c>
      <c r="J2412">
        <v>1</v>
      </c>
      <c r="K2412">
        <v>115</v>
      </c>
      <c r="L2412">
        <v>1E-3</v>
      </c>
      <c r="M2412">
        <v>39.299999999999997</v>
      </c>
      <c r="N2412">
        <v>125</v>
      </c>
      <c r="O2412">
        <v>102.4</v>
      </c>
      <c r="P2412">
        <v>101</v>
      </c>
      <c r="Q2412">
        <v>3410</v>
      </c>
      <c r="R2412" t="s">
        <v>17877</v>
      </c>
    </row>
    <row r="2413" spans="1:18" x14ac:dyDescent="0.35">
      <c r="A2413" t="s">
        <v>19123</v>
      </c>
      <c r="B2413" t="s">
        <v>17508</v>
      </c>
      <c r="C2413" t="s">
        <v>17877</v>
      </c>
      <c r="D2413">
        <v>24.347999999999999</v>
      </c>
      <c r="E2413">
        <v>115</v>
      </c>
      <c r="F2413">
        <v>83</v>
      </c>
      <c r="G2413">
        <v>1</v>
      </c>
      <c r="H2413">
        <v>2</v>
      </c>
      <c r="I2413">
        <v>116</v>
      </c>
      <c r="J2413">
        <v>5</v>
      </c>
      <c r="K2413">
        <v>115</v>
      </c>
      <c r="L2413">
        <v>2.4E-2</v>
      </c>
      <c r="M2413">
        <v>34.299999999999997</v>
      </c>
      <c r="N2413">
        <v>125</v>
      </c>
      <c r="O2413">
        <v>92</v>
      </c>
      <c r="P2413">
        <v>92</v>
      </c>
      <c r="Q2413">
        <v>5464</v>
      </c>
      <c r="R2413" t="s">
        <v>17877</v>
      </c>
    </row>
    <row r="2414" spans="1:18" x14ac:dyDescent="0.35">
      <c r="A2414" t="s">
        <v>18928</v>
      </c>
      <c r="B2414" t="s">
        <v>21709</v>
      </c>
      <c r="C2414" t="s">
        <v>21710</v>
      </c>
      <c r="D2414">
        <v>64.430000000000007</v>
      </c>
      <c r="E2414">
        <v>149</v>
      </c>
      <c r="F2414">
        <v>51</v>
      </c>
      <c r="G2414">
        <v>2</v>
      </c>
      <c r="H2414">
        <v>19</v>
      </c>
      <c r="I2414">
        <v>165</v>
      </c>
      <c r="J2414">
        <v>2</v>
      </c>
      <c r="K2414">
        <v>150</v>
      </c>
      <c r="L2414">
        <v>1.76E-55</v>
      </c>
      <c r="M2414">
        <v>172</v>
      </c>
      <c r="N2414">
        <v>165</v>
      </c>
      <c r="O2414">
        <v>90.302999999999997</v>
      </c>
      <c r="P2414">
        <v>90.302999999999997</v>
      </c>
      <c r="Q2414">
        <v>3832</v>
      </c>
      <c r="R2414" t="s">
        <v>21710</v>
      </c>
    </row>
    <row r="2415" spans="1:18" x14ac:dyDescent="0.35">
      <c r="A2415" t="s">
        <v>18935</v>
      </c>
      <c r="B2415" t="s">
        <v>15352</v>
      </c>
      <c r="C2415" t="s">
        <v>21711</v>
      </c>
      <c r="D2415">
        <v>46.061</v>
      </c>
      <c r="E2415">
        <v>165</v>
      </c>
      <c r="F2415">
        <v>83</v>
      </c>
      <c r="G2415">
        <v>1</v>
      </c>
      <c r="H2415">
        <v>4</v>
      </c>
      <c r="I2415">
        <v>162</v>
      </c>
      <c r="J2415">
        <v>6</v>
      </c>
      <c r="K2415">
        <v>170</v>
      </c>
      <c r="L2415">
        <v>1.5E-54</v>
      </c>
      <c r="M2415">
        <v>171</v>
      </c>
      <c r="N2415">
        <v>179</v>
      </c>
      <c r="O2415">
        <v>92.178799999999995</v>
      </c>
      <c r="P2415">
        <v>92.178799999999995</v>
      </c>
      <c r="Q2415">
        <v>2330</v>
      </c>
      <c r="R2415" t="s">
        <v>21711</v>
      </c>
    </row>
    <row r="2416" spans="1:18" x14ac:dyDescent="0.35">
      <c r="A2416" t="s">
        <v>18920</v>
      </c>
      <c r="B2416" t="s">
        <v>21226</v>
      </c>
      <c r="C2416" t="s">
        <v>21712</v>
      </c>
      <c r="D2416">
        <v>36.323</v>
      </c>
      <c r="E2416">
        <v>223</v>
      </c>
      <c r="F2416">
        <v>119</v>
      </c>
      <c r="G2416">
        <v>7</v>
      </c>
      <c r="H2416">
        <v>120</v>
      </c>
      <c r="I2416">
        <v>335</v>
      </c>
      <c r="J2416">
        <v>51</v>
      </c>
      <c r="K2416">
        <v>257</v>
      </c>
      <c r="L2416">
        <v>4.9600000000000002E-31</v>
      </c>
      <c r="M2416">
        <v>118</v>
      </c>
      <c r="N2416">
        <v>269</v>
      </c>
      <c r="O2416">
        <v>82.899600000000007</v>
      </c>
      <c r="P2416">
        <v>82.899600000000007</v>
      </c>
      <c r="Q2416">
        <v>5093</v>
      </c>
      <c r="R2416" t="s">
        <v>21712</v>
      </c>
    </row>
    <row r="2417" spans="1:18" x14ac:dyDescent="0.35">
      <c r="A2417" t="s">
        <v>18946</v>
      </c>
      <c r="B2417" t="s">
        <v>15378</v>
      </c>
      <c r="C2417" t="s">
        <v>16943</v>
      </c>
      <c r="D2417">
        <v>24.535</v>
      </c>
      <c r="E2417">
        <v>269</v>
      </c>
      <c r="F2417">
        <v>157</v>
      </c>
      <c r="G2417">
        <v>10</v>
      </c>
      <c r="H2417">
        <v>5</v>
      </c>
      <c r="I2417">
        <v>245</v>
      </c>
      <c r="J2417">
        <v>4</v>
      </c>
      <c r="K2417">
        <v>254</v>
      </c>
      <c r="L2417">
        <v>8.7100000000000003E-5</v>
      </c>
      <c r="M2417">
        <v>43.1</v>
      </c>
      <c r="N2417">
        <v>256</v>
      </c>
      <c r="O2417">
        <v>105.078</v>
      </c>
      <c r="P2417">
        <v>101</v>
      </c>
      <c r="Q2417">
        <v>677</v>
      </c>
      <c r="R2417" t="s">
        <v>16943</v>
      </c>
    </row>
    <row r="2418" spans="1:18" x14ac:dyDescent="0.35">
      <c r="A2418" t="s">
        <v>18917</v>
      </c>
      <c r="B2418" t="s">
        <v>15648</v>
      </c>
      <c r="C2418" t="s">
        <v>21713</v>
      </c>
      <c r="D2418">
        <v>27.603999999999999</v>
      </c>
      <c r="E2418">
        <v>192</v>
      </c>
      <c r="F2418">
        <v>106</v>
      </c>
      <c r="G2418">
        <v>8</v>
      </c>
      <c r="H2418">
        <v>137</v>
      </c>
      <c r="I2418">
        <v>309</v>
      </c>
      <c r="J2418">
        <v>8</v>
      </c>
      <c r="K2418">
        <v>185</v>
      </c>
      <c r="L2418">
        <v>7.7200000000000006E-5</v>
      </c>
      <c r="M2418">
        <v>44.3</v>
      </c>
      <c r="N2418">
        <v>257</v>
      </c>
      <c r="O2418">
        <v>74.708200000000005</v>
      </c>
      <c r="P2418">
        <v>74.708200000000005</v>
      </c>
      <c r="Q2418">
        <v>5745</v>
      </c>
      <c r="R2418" t="s">
        <v>21713</v>
      </c>
    </row>
    <row r="2419" spans="1:18" x14ac:dyDescent="0.35">
      <c r="A2419" t="s">
        <v>19010</v>
      </c>
      <c r="B2419" t="s">
        <v>15188</v>
      </c>
      <c r="C2419" t="s">
        <v>21714</v>
      </c>
      <c r="D2419">
        <v>27.388999999999999</v>
      </c>
      <c r="E2419">
        <v>157</v>
      </c>
      <c r="F2419">
        <v>102</v>
      </c>
      <c r="G2419">
        <v>4</v>
      </c>
      <c r="H2419">
        <v>16</v>
      </c>
      <c r="I2419">
        <v>160</v>
      </c>
      <c r="J2419">
        <v>12</v>
      </c>
      <c r="K2419">
        <v>168</v>
      </c>
      <c r="L2419">
        <v>3.0000000000000001E-3</v>
      </c>
      <c r="M2419">
        <v>38.5</v>
      </c>
      <c r="N2419">
        <v>267</v>
      </c>
      <c r="O2419">
        <v>58.801499999999997</v>
      </c>
      <c r="P2419">
        <v>58.801499999999997</v>
      </c>
      <c r="Q2419">
        <v>327</v>
      </c>
      <c r="R2419" t="s">
        <v>21714</v>
      </c>
    </row>
    <row r="2420" spans="1:18" x14ac:dyDescent="0.35">
      <c r="A2420" t="s">
        <v>18943</v>
      </c>
      <c r="B2420" t="s">
        <v>18084</v>
      </c>
      <c r="C2420" t="s">
        <v>18802</v>
      </c>
      <c r="D2420">
        <v>24.088000000000001</v>
      </c>
      <c r="E2420">
        <v>274</v>
      </c>
      <c r="F2420">
        <v>142</v>
      </c>
      <c r="G2420">
        <v>12</v>
      </c>
      <c r="H2420">
        <v>30</v>
      </c>
      <c r="I2420">
        <v>277</v>
      </c>
      <c r="J2420">
        <v>3</v>
      </c>
      <c r="K2420">
        <v>236</v>
      </c>
      <c r="L2420">
        <v>7.7600000000000002E-5</v>
      </c>
      <c r="M2420">
        <v>43.5</v>
      </c>
      <c r="N2420">
        <v>257</v>
      </c>
      <c r="O2420">
        <v>106.61499999999999</v>
      </c>
      <c r="P2420">
        <v>101</v>
      </c>
      <c r="Q2420">
        <v>1352</v>
      </c>
      <c r="R2420" t="s">
        <v>18802</v>
      </c>
    </row>
    <row r="2421" spans="1:18" x14ac:dyDescent="0.35">
      <c r="A2421" t="s">
        <v>18928</v>
      </c>
      <c r="B2421" t="s">
        <v>16143</v>
      </c>
      <c r="C2421" t="s">
        <v>21715</v>
      </c>
      <c r="D2421">
        <v>57.962000000000003</v>
      </c>
      <c r="E2421">
        <v>157</v>
      </c>
      <c r="F2421">
        <v>62</v>
      </c>
      <c r="G2421">
        <v>1</v>
      </c>
      <c r="H2421">
        <v>11</v>
      </c>
      <c r="I2421">
        <v>167</v>
      </c>
      <c r="J2421">
        <v>42</v>
      </c>
      <c r="K2421">
        <v>194</v>
      </c>
      <c r="L2421">
        <v>1.4299999999999999E-59</v>
      </c>
      <c r="M2421">
        <v>184</v>
      </c>
      <c r="N2421">
        <v>197</v>
      </c>
      <c r="O2421">
        <v>79.695400000000006</v>
      </c>
      <c r="P2421">
        <v>79.695400000000006</v>
      </c>
      <c r="Q2421">
        <v>3777</v>
      </c>
      <c r="R2421" t="s">
        <v>21715</v>
      </c>
    </row>
    <row r="2422" spans="1:18" x14ac:dyDescent="0.35">
      <c r="A2422" t="s">
        <v>18935</v>
      </c>
      <c r="B2422" t="s">
        <v>21716</v>
      </c>
      <c r="C2422" t="s">
        <v>21717</v>
      </c>
      <c r="D2422">
        <v>50</v>
      </c>
      <c r="E2422">
        <v>170</v>
      </c>
      <c r="F2422">
        <v>79</v>
      </c>
      <c r="G2422">
        <v>1</v>
      </c>
      <c r="H2422">
        <v>4</v>
      </c>
      <c r="I2422">
        <v>167</v>
      </c>
      <c r="J2422">
        <v>68</v>
      </c>
      <c r="K2422">
        <v>237</v>
      </c>
      <c r="L2422">
        <v>1.8399999999999999E-60</v>
      </c>
      <c r="M2422">
        <v>187</v>
      </c>
      <c r="N2422">
        <v>243</v>
      </c>
      <c r="O2422">
        <v>69.958799999999997</v>
      </c>
      <c r="P2422">
        <v>69.958799999999997</v>
      </c>
      <c r="Q2422">
        <v>2230</v>
      </c>
      <c r="R2422" t="s">
        <v>21717</v>
      </c>
    </row>
    <row r="2423" spans="1:18" x14ac:dyDescent="0.35">
      <c r="A2423" t="s">
        <v>21718</v>
      </c>
      <c r="B2423" t="s">
        <v>21719</v>
      </c>
      <c r="C2423" t="s">
        <v>21720</v>
      </c>
      <c r="D2423">
        <v>32.978999999999999</v>
      </c>
      <c r="E2423">
        <v>94</v>
      </c>
      <c r="F2423">
        <v>48</v>
      </c>
      <c r="G2423">
        <v>3</v>
      </c>
      <c r="H2423">
        <v>285</v>
      </c>
      <c r="I2423">
        <v>363</v>
      </c>
      <c r="J2423">
        <v>15</v>
      </c>
      <c r="K2423">
        <v>108</v>
      </c>
      <c r="L2423">
        <v>0.46</v>
      </c>
      <c r="M2423">
        <v>32</v>
      </c>
      <c r="N2423">
        <v>149</v>
      </c>
      <c r="O2423">
        <v>63.087200000000003</v>
      </c>
      <c r="P2423">
        <v>63.087200000000003</v>
      </c>
      <c r="Q2423">
        <v>343</v>
      </c>
      <c r="R2423" t="s">
        <v>21720</v>
      </c>
    </row>
    <row r="2424" spans="1:18" x14ac:dyDescent="0.35">
      <c r="A2424" t="s">
        <v>19014</v>
      </c>
      <c r="B2424" t="s">
        <v>21721</v>
      </c>
      <c r="C2424" t="s">
        <v>21722</v>
      </c>
      <c r="D2424">
        <v>35.075000000000003</v>
      </c>
      <c r="E2424">
        <v>134</v>
      </c>
      <c r="F2424">
        <v>55</v>
      </c>
      <c r="G2424">
        <v>6</v>
      </c>
      <c r="H2424">
        <v>13</v>
      </c>
      <c r="I2424">
        <v>135</v>
      </c>
      <c r="J2424">
        <v>5</v>
      </c>
      <c r="K2424">
        <v>117</v>
      </c>
      <c r="L2424">
        <v>2.0299999999999999E-5</v>
      </c>
      <c r="M2424">
        <v>47</v>
      </c>
      <c r="N2424">
        <v>261</v>
      </c>
      <c r="O2424">
        <v>51.341000000000001</v>
      </c>
      <c r="P2424">
        <v>51.341000000000001</v>
      </c>
      <c r="Q2424">
        <v>2888</v>
      </c>
      <c r="R2424" t="s">
        <v>21722</v>
      </c>
    </row>
    <row r="2425" spans="1:18" x14ac:dyDescent="0.35">
      <c r="A2425" t="s">
        <v>18932</v>
      </c>
      <c r="B2425" t="s">
        <v>21723</v>
      </c>
      <c r="C2425" t="s">
        <v>21724</v>
      </c>
      <c r="D2425">
        <v>28.484999999999999</v>
      </c>
      <c r="E2425">
        <v>330</v>
      </c>
      <c r="F2425">
        <v>175</v>
      </c>
      <c r="G2425">
        <v>9</v>
      </c>
      <c r="H2425">
        <v>3</v>
      </c>
      <c r="I2425">
        <v>324</v>
      </c>
      <c r="J2425">
        <v>5</v>
      </c>
      <c r="K2425">
        <v>281</v>
      </c>
      <c r="L2425">
        <v>6.8699999999999993E-24</v>
      </c>
      <c r="M2425">
        <v>99.4</v>
      </c>
      <c r="N2425">
        <v>284</v>
      </c>
      <c r="O2425">
        <v>116.197</v>
      </c>
      <c r="P2425">
        <v>101</v>
      </c>
      <c r="Q2425">
        <v>4232</v>
      </c>
      <c r="R2425" t="s">
        <v>21724</v>
      </c>
    </row>
    <row r="2426" spans="1:18" x14ac:dyDescent="0.35">
      <c r="A2426" t="s">
        <v>18946</v>
      </c>
      <c r="B2426" t="s">
        <v>21725</v>
      </c>
      <c r="C2426" t="s">
        <v>21726</v>
      </c>
      <c r="D2426">
        <v>28.021999999999998</v>
      </c>
      <c r="E2426">
        <v>182</v>
      </c>
      <c r="F2426">
        <v>97</v>
      </c>
      <c r="G2426">
        <v>6</v>
      </c>
      <c r="H2426">
        <v>6</v>
      </c>
      <c r="I2426">
        <v>158</v>
      </c>
      <c r="J2426">
        <v>3</v>
      </c>
      <c r="K2426">
        <v>179</v>
      </c>
      <c r="L2426">
        <v>1.94E-4</v>
      </c>
      <c r="M2426">
        <v>42.4</v>
      </c>
      <c r="N2426">
        <v>257</v>
      </c>
      <c r="O2426">
        <v>70.817099999999996</v>
      </c>
      <c r="P2426">
        <v>70.817099999999996</v>
      </c>
      <c r="Q2426">
        <v>733</v>
      </c>
      <c r="R2426" t="s">
        <v>21726</v>
      </c>
    </row>
    <row r="2427" spans="1:18" x14ac:dyDescent="0.35">
      <c r="A2427" t="s">
        <v>19123</v>
      </c>
      <c r="B2427" t="s">
        <v>21727</v>
      </c>
      <c r="C2427" t="s">
        <v>21728</v>
      </c>
      <c r="D2427">
        <v>22.222000000000001</v>
      </c>
      <c r="E2427">
        <v>171</v>
      </c>
      <c r="F2427">
        <v>111</v>
      </c>
      <c r="G2427">
        <v>5</v>
      </c>
      <c r="H2427">
        <v>3</v>
      </c>
      <c r="I2427">
        <v>165</v>
      </c>
      <c r="J2427">
        <v>6</v>
      </c>
      <c r="K2427">
        <v>162</v>
      </c>
      <c r="L2427">
        <v>1.7000000000000001E-2</v>
      </c>
      <c r="M2427">
        <v>35.4</v>
      </c>
      <c r="N2427">
        <v>194</v>
      </c>
      <c r="O2427">
        <v>88.144300000000001</v>
      </c>
      <c r="P2427">
        <v>88.144300000000001</v>
      </c>
      <c r="Q2427">
        <v>5460</v>
      </c>
      <c r="R2427" t="s">
        <v>21728</v>
      </c>
    </row>
    <row r="2428" spans="1:18" x14ac:dyDescent="0.35">
      <c r="A2428" t="s">
        <v>18943</v>
      </c>
      <c r="B2428" t="s">
        <v>15687</v>
      </c>
      <c r="C2428" t="s">
        <v>17605</v>
      </c>
      <c r="D2428">
        <v>29.878</v>
      </c>
      <c r="E2428">
        <v>164</v>
      </c>
      <c r="F2428">
        <v>78</v>
      </c>
      <c r="G2428">
        <v>7</v>
      </c>
      <c r="H2428">
        <v>30</v>
      </c>
      <c r="I2428">
        <v>169</v>
      </c>
      <c r="J2428">
        <v>3</v>
      </c>
      <c r="K2428">
        <v>153</v>
      </c>
      <c r="L2428">
        <v>2.5500000000000001E-6</v>
      </c>
      <c r="M2428">
        <v>48.1</v>
      </c>
      <c r="N2428">
        <v>259</v>
      </c>
      <c r="O2428">
        <v>63.320500000000003</v>
      </c>
      <c r="P2428">
        <v>63.320500000000003</v>
      </c>
      <c r="Q2428">
        <v>1196</v>
      </c>
      <c r="R2428" t="s">
        <v>17605</v>
      </c>
    </row>
    <row r="2429" spans="1:18" x14ac:dyDescent="0.35">
      <c r="A2429" t="s">
        <v>18947</v>
      </c>
      <c r="B2429" t="s">
        <v>15163</v>
      </c>
      <c r="C2429" t="s">
        <v>15164</v>
      </c>
      <c r="D2429">
        <v>27.82</v>
      </c>
      <c r="E2429">
        <v>266</v>
      </c>
      <c r="F2429">
        <v>146</v>
      </c>
      <c r="G2429">
        <v>12</v>
      </c>
      <c r="H2429">
        <v>48</v>
      </c>
      <c r="I2429">
        <v>287</v>
      </c>
      <c r="J2429">
        <v>3</v>
      </c>
      <c r="K2429">
        <v>248</v>
      </c>
      <c r="L2429">
        <v>8.0400000000000003E-4</v>
      </c>
      <c r="M2429">
        <v>40.799999999999997</v>
      </c>
      <c r="N2429">
        <v>254</v>
      </c>
      <c r="O2429">
        <v>104.724</v>
      </c>
      <c r="P2429">
        <v>101</v>
      </c>
      <c r="Q2429">
        <v>1098</v>
      </c>
      <c r="R2429" t="s">
        <v>15164</v>
      </c>
    </row>
    <row r="2430" spans="1:18" x14ac:dyDescent="0.35">
      <c r="A2430" t="s">
        <v>18943</v>
      </c>
      <c r="B2430" t="s">
        <v>15163</v>
      </c>
      <c r="C2430" t="s">
        <v>15164</v>
      </c>
      <c r="D2430">
        <v>27.010999999999999</v>
      </c>
      <c r="E2430">
        <v>174</v>
      </c>
      <c r="F2430">
        <v>89</v>
      </c>
      <c r="G2430">
        <v>9</v>
      </c>
      <c r="H2430">
        <v>30</v>
      </c>
      <c r="I2430">
        <v>181</v>
      </c>
      <c r="J2430">
        <v>3</v>
      </c>
      <c r="K2430">
        <v>160</v>
      </c>
      <c r="L2430">
        <v>8.0999999999999996E-4</v>
      </c>
      <c r="M2430">
        <v>40.4</v>
      </c>
      <c r="N2430">
        <v>254</v>
      </c>
      <c r="O2430">
        <v>68.503900000000002</v>
      </c>
      <c r="P2430">
        <v>68.503900000000002</v>
      </c>
      <c r="Q2430">
        <v>1542</v>
      </c>
      <c r="R2430" t="s">
        <v>15164</v>
      </c>
    </row>
    <row r="2431" spans="1:18" x14ac:dyDescent="0.35">
      <c r="A2431" t="s">
        <v>19038</v>
      </c>
      <c r="B2431" t="s">
        <v>21729</v>
      </c>
      <c r="C2431" t="s">
        <v>21730</v>
      </c>
      <c r="D2431">
        <v>24.167000000000002</v>
      </c>
      <c r="E2431">
        <v>360</v>
      </c>
      <c r="F2431">
        <v>192</v>
      </c>
      <c r="G2431">
        <v>17</v>
      </c>
      <c r="H2431">
        <v>247</v>
      </c>
      <c r="I2431">
        <v>538</v>
      </c>
      <c r="J2431">
        <v>288</v>
      </c>
      <c r="K2431">
        <v>634</v>
      </c>
      <c r="L2431">
        <v>3.0800000000000002E-6</v>
      </c>
      <c r="M2431">
        <v>50.4</v>
      </c>
      <c r="N2431">
        <v>656</v>
      </c>
      <c r="O2431">
        <v>54.878</v>
      </c>
      <c r="P2431">
        <v>54.878</v>
      </c>
      <c r="Q2431">
        <v>3162</v>
      </c>
      <c r="R2431" t="s">
        <v>21730</v>
      </c>
    </row>
    <row r="2432" spans="1:18" x14ac:dyDescent="0.35">
      <c r="A2432" t="s">
        <v>19038</v>
      </c>
      <c r="B2432" t="s">
        <v>15289</v>
      </c>
      <c r="C2432" t="s">
        <v>21731</v>
      </c>
      <c r="D2432">
        <v>28.495000000000001</v>
      </c>
      <c r="E2432">
        <v>186</v>
      </c>
      <c r="F2432">
        <v>105</v>
      </c>
      <c r="G2432">
        <v>6</v>
      </c>
      <c r="H2432">
        <v>380</v>
      </c>
      <c r="I2432">
        <v>538</v>
      </c>
      <c r="J2432">
        <v>4</v>
      </c>
      <c r="K2432">
        <v>188</v>
      </c>
      <c r="L2432">
        <v>9.4999999999999995E-11</v>
      </c>
      <c r="M2432">
        <v>62</v>
      </c>
      <c r="N2432">
        <v>215</v>
      </c>
      <c r="O2432">
        <v>86.511600000000001</v>
      </c>
      <c r="P2432">
        <v>86.511600000000001</v>
      </c>
      <c r="Q2432">
        <v>3047</v>
      </c>
      <c r="R2432" t="s">
        <v>21731</v>
      </c>
    </row>
    <row r="2433" spans="1:18" x14ac:dyDescent="0.35">
      <c r="A2433" t="s">
        <v>19000</v>
      </c>
      <c r="B2433" t="s">
        <v>19465</v>
      </c>
      <c r="C2433" t="s">
        <v>21732</v>
      </c>
      <c r="D2433">
        <v>26.401</v>
      </c>
      <c r="E2433">
        <v>678</v>
      </c>
      <c r="F2433">
        <v>385</v>
      </c>
      <c r="G2433">
        <v>21</v>
      </c>
      <c r="H2433">
        <v>283</v>
      </c>
      <c r="I2433">
        <v>945</v>
      </c>
      <c r="J2433">
        <v>87</v>
      </c>
      <c r="K2433">
        <v>665</v>
      </c>
      <c r="L2433">
        <v>1.66E-36</v>
      </c>
      <c r="M2433">
        <v>147</v>
      </c>
      <c r="N2433">
        <v>673</v>
      </c>
      <c r="O2433">
        <v>100.74299999999999</v>
      </c>
      <c r="P2433">
        <v>101</v>
      </c>
      <c r="Q2433">
        <v>2023</v>
      </c>
      <c r="R2433" t="s">
        <v>21732</v>
      </c>
    </row>
    <row r="2434" spans="1:18" x14ac:dyDescent="0.35">
      <c r="A2434" t="s">
        <v>18917</v>
      </c>
      <c r="B2434" t="s">
        <v>21733</v>
      </c>
      <c r="C2434" t="s">
        <v>21734</v>
      </c>
      <c r="D2434">
        <v>24.88</v>
      </c>
      <c r="E2434">
        <v>209</v>
      </c>
      <c r="F2434">
        <v>121</v>
      </c>
      <c r="G2434">
        <v>6</v>
      </c>
      <c r="H2434">
        <v>133</v>
      </c>
      <c r="I2434">
        <v>322</v>
      </c>
      <c r="J2434">
        <v>4</v>
      </c>
      <c r="K2434">
        <v>195</v>
      </c>
      <c r="L2434">
        <v>4.1600000000000002E-5</v>
      </c>
      <c r="M2434">
        <v>45.1</v>
      </c>
      <c r="N2434">
        <v>255</v>
      </c>
      <c r="O2434">
        <v>81.960800000000006</v>
      </c>
      <c r="P2434">
        <v>81.960800000000006</v>
      </c>
      <c r="Q2434">
        <v>5714</v>
      </c>
      <c r="R2434" t="s">
        <v>21734</v>
      </c>
    </row>
    <row r="2435" spans="1:18" x14ac:dyDescent="0.35">
      <c r="A2435" t="s">
        <v>18932</v>
      </c>
      <c r="B2435" t="s">
        <v>18498</v>
      </c>
      <c r="C2435" t="s">
        <v>21735</v>
      </c>
      <c r="D2435">
        <v>28.523</v>
      </c>
      <c r="E2435">
        <v>298</v>
      </c>
      <c r="F2435">
        <v>156</v>
      </c>
      <c r="G2435">
        <v>10</v>
      </c>
      <c r="H2435">
        <v>1</v>
      </c>
      <c r="I2435">
        <v>293</v>
      </c>
      <c r="J2435">
        <v>1</v>
      </c>
      <c r="K2435">
        <v>246</v>
      </c>
      <c r="L2435">
        <v>5.8999999999999996E-23</v>
      </c>
      <c r="M2435">
        <v>97.1</v>
      </c>
      <c r="N2435">
        <v>290</v>
      </c>
      <c r="O2435">
        <v>102.759</v>
      </c>
      <c r="P2435">
        <v>101</v>
      </c>
      <c r="Q2435">
        <v>4275</v>
      </c>
      <c r="R2435" t="s">
        <v>21735</v>
      </c>
    </row>
    <row r="2436" spans="1:18" x14ac:dyDescent="0.35">
      <c r="A2436" t="s">
        <v>18920</v>
      </c>
      <c r="B2436" t="s">
        <v>21736</v>
      </c>
      <c r="C2436" t="s">
        <v>21737</v>
      </c>
      <c r="D2436">
        <v>29.126000000000001</v>
      </c>
      <c r="E2436">
        <v>206</v>
      </c>
      <c r="F2436">
        <v>120</v>
      </c>
      <c r="G2436">
        <v>7</v>
      </c>
      <c r="H2436">
        <v>147</v>
      </c>
      <c r="I2436">
        <v>333</v>
      </c>
      <c r="J2436">
        <v>66</v>
      </c>
      <c r="K2436">
        <v>264</v>
      </c>
      <c r="L2436">
        <v>1.5700000000000002E-8</v>
      </c>
      <c r="M2436">
        <v>55.8</v>
      </c>
      <c r="N2436">
        <v>340</v>
      </c>
      <c r="O2436">
        <v>60.588200000000001</v>
      </c>
      <c r="P2436">
        <v>60.588200000000001</v>
      </c>
      <c r="Q2436">
        <v>5262</v>
      </c>
      <c r="R2436" t="s">
        <v>21737</v>
      </c>
    </row>
    <row r="2437" spans="1:18" x14ac:dyDescent="0.35">
      <c r="A2437" t="s">
        <v>19038</v>
      </c>
      <c r="B2437" t="s">
        <v>16110</v>
      </c>
      <c r="C2437" t="s">
        <v>21738</v>
      </c>
      <c r="D2437">
        <v>25.126999999999999</v>
      </c>
      <c r="E2437">
        <v>394</v>
      </c>
      <c r="F2437">
        <v>195</v>
      </c>
      <c r="G2437">
        <v>20</v>
      </c>
      <c r="H2437">
        <v>229</v>
      </c>
      <c r="I2437">
        <v>537</v>
      </c>
      <c r="J2437">
        <v>235</v>
      </c>
      <c r="K2437">
        <v>613</v>
      </c>
      <c r="L2437">
        <v>1.28E-8</v>
      </c>
      <c r="M2437">
        <v>58.2</v>
      </c>
      <c r="N2437">
        <v>636</v>
      </c>
      <c r="O2437">
        <v>61.9497</v>
      </c>
      <c r="P2437">
        <v>61.9497</v>
      </c>
      <c r="Q2437">
        <v>3090</v>
      </c>
      <c r="R2437" t="s">
        <v>21738</v>
      </c>
    </row>
    <row r="2438" spans="1:18" x14ac:dyDescent="0.35">
      <c r="A2438" t="s">
        <v>18978</v>
      </c>
      <c r="B2438" t="s">
        <v>17252</v>
      </c>
      <c r="C2438" t="s">
        <v>17253</v>
      </c>
      <c r="D2438">
        <v>27.309000000000001</v>
      </c>
      <c r="E2438">
        <v>249</v>
      </c>
      <c r="F2438">
        <v>155</v>
      </c>
      <c r="G2438">
        <v>11</v>
      </c>
      <c r="H2438">
        <v>362</v>
      </c>
      <c r="I2438">
        <v>604</v>
      </c>
      <c r="J2438">
        <v>4</v>
      </c>
      <c r="K2438">
        <v>232</v>
      </c>
      <c r="L2438">
        <v>9.9299999999999998E-10</v>
      </c>
      <c r="M2438">
        <v>61.2</v>
      </c>
      <c r="N2438">
        <v>270</v>
      </c>
      <c r="O2438">
        <v>92.222200000000001</v>
      </c>
      <c r="P2438">
        <v>92.222200000000001</v>
      </c>
      <c r="Q2438">
        <v>178</v>
      </c>
      <c r="R2438" t="s">
        <v>17253</v>
      </c>
    </row>
    <row r="2439" spans="1:18" x14ac:dyDescent="0.35">
      <c r="A2439" t="s">
        <v>18978</v>
      </c>
      <c r="B2439" t="s">
        <v>15657</v>
      </c>
      <c r="C2439" t="s">
        <v>15966</v>
      </c>
      <c r="D2439">
        <v>27.710999999999999</v>
      </c>
      <c r="E2439">
        <v>249</v>
      </c>
      <c r="F2439">
        <v>154</v>
      </c>
      <c r="G2439">
        <v>11</v>
      </c>
      <c r="H2439">
        <v>362</v>
      </c>
      <c r="I2439">
        <v>604</v>
      </c>
      <c r="J2439">
        <v>4</v>
      </c>
      <c r="K2439">
        <v>232</v>
      </c>
      <c r="L2439">
        <v>2.3400000000000001E-11</v>
      </c>
      <c r="M2439">
        <v>66.2</v>
      </c>
      <c r="N2439">
        <v>270</v>
      </c>
      <c r="O2439">
        <v>92.222200000000001</v>
      </c>
      <c r="P2439">
        <v>92.222200000000001</v>
      </c>
      <c r="Q2439">
        <v>165</v>
      </c>
      <c r="R2439" t="s">
        <v>15966</v>
      </c>
    </row>
    <row r="2440" spans="1:18" x14ac:dyDescent="0.35">
      <c r="A2440" t="s">
        <v>18935</v>
      </c>
      <c r="B2440" t="s">
        <v>20802</v>
      </c>
      <c r="C2440" t="s">
        <v>21739</v>
      </c>
      <c r="D2440">
        <v>49.411999999999999</v>
      </c>
      <c r="E2440">
        <v>170</v>
      </c>
      <c r="F2440">
        <v>80</v>
      </c>
      <c r="G2440">
        <v>1</v>
      </c>
      <c r="H2440">
        <v>4</v>
      </c>
      <c r="I2440">
        <v>167</v>
      </c>
      <c r="J2440">
        <v>76</v>
      </c>
      <c r="K2440">
        <v>245</v>
      </c>
      <c r="L2440">
        <v>6.2899999999999998E-60</v>
      </c>
      <c r="M2440">
        <v>186</v>
      </c>
      <c r="N2440">
        <v>251</v>
      </c>
      <c r="O2440">
        <v>67.729100000000003</v>
      </c>
      <c r="P2440">
        <v>67.729100000000003</v>
      </c>
      <c r="Q2440">
        <v>2243</v>
      </c>
      <c r="R2440" t="s">
        <v>21739</v>
      </c>
    </row>
    <row r="2441" spans="1:18" x14ac:dyDescent="0.35">
      <c r="A2441" t="s">
        <v>18920</v>
      </c>
      <c r="B2441" t="s">
        <v>21740</v>
      </c>
      <c r="C2441" t="s">
        <v>21741</v>
      </c>
      <c r="D2441">
        <v>41.389000000000003</v>
      </c>
      <c r="E2441">
        <v>360</v>
      </c>
      <c r="F2441">
        <v>184</v>
      </c>
      <c r="G2441">
        <v>6</v>
      </c>
      <c r="H2441">
        <v>1</v>
      </c>
      <c r="I2441">
        <v>333</v>
      </c>
      <c r="J2441">
        <v>1</v>
      </c>
      <c r="K2441">
        <v>360</v>
      </c>
      <c r="L2441">
        <v>1.5699999999999999E-73</v>
      </c>
      <c r="M2441">
        <v>232</v>
      </c>
      <c r="N2441">
        <v>370</v>
      </c>
      <c r="O2441">
        <v>97.297300000000007</v>
      </c>
      <c r="P2441">
        <v>97.297300000000007</v>
      </c>
      <c r="Q2441">
        <v>4985</v>
      </c>
      <c r="R2441" t="s">
        <v>21741</v>
      </c>
    </row>
    <row r="2442" spans="1:18" x14ac:dyDescent="0.35">
      <c r="A2442" t="s">
        <v>18917</v>
      </c>
      <c r="B2442" t="s">
        <v>15991</v>
      </c>
      <c r="C2442" t="s">
        <v>15992</v>
      </c>
      <c r="D2442">
        <v>28.436</v>
      </c>
      <c r="E2442">
        <v>211</v>
      </c>
      <c r="F2442">
        <v>125</v>
      </c>
      <c r="G2442">
        <v>8</v>
      </c>
      <c r="H2442">
        <v>137</v>
      </c>
      <c r="I2442">
        <v>329</v>
      </c>
      <c r="J2442">
        <v>8</v>
      </c>
      <c r="K2442">
        <v>210</v>
      </c>
      <c r="L2442">
        <v>3.65E-5</v>
      </c>
      <c r="M2442">
        <v>45.4</v>
      </c>
      <c r="N2442">
        <v>259</v>
      </c>
      <c r="O2442">
        <v>81.467200000000005</v>
      </c>
      <c r="P2442">
        <v>81.467200000000005</v>
      </c>
      <c r="Q2442">
        <v>5712</v>
      </c>
      <c r="R2442" t="s">
        <v>15992</v>
      </c>
    </row>
    <row r="2443" spans="1:18" x14ac:dyDescent="0.35">
      <c r="A2443" t="s">
        <v>19038</v>
      </c>
      <c r="B2443" t="s">
        <v>21742</v>
      </c>
      <c r="C2443" t="s">
        <v>21743</v>
      </c>
      <c r="D2443">
        <v>25.263000000000002</v>
      </c>
      <c r="E2443">
        <v>380</v>
      </c>
      <c r="F2443">
        <v>201</v>
      </c>
      <c r="G2443">
        <v>20</v>
      </c>
      <c r="H2443">
        <v>229</v>
      </c>
      <c r="I2443">
        <v>538</v>
      </c>
      <c r="J2443">
        <v>235</v>
      </c>
      <c r="K2443">
        <v>601</v>
      </c>
      <c r="L2443">
        <v>1.2199999999999999E-10</v>
      </c>
      <c r="M2443">
        <v>64.3</v>
      </c>
      <c r="N2443">
        <v>624</v>
      </c>
      <c r="O2443">
        <v>60.897399999999998</v>
      </c>
      <c r="P2443">
        <v>60.897399999999998</v>
      </c>
      <c r="Q2443">
        <v>3050</v>
      </c>
      <c r="R2443" t="s">
        <v>21743</v>
      </c>
    </row>
    <row r="2444" spans="1:18" x14ac:dyDescent="0.35">
      <c r="A2444" t="s">
        <v>18920</v>
      </c>
      <c r="B2444" t="s">
        <v>19841</v>
      </c>
      <c r="C2444" t="s">
        <v>21744</v>
      </c>
      <c r="D2444">
        <v>36.792000000000002</v>
      </c>
      <c r="E2444">
        <v>318</v>
      </c>
      <c r="F2444">
        <v>182</v>
      </c>
      <c r="G2444">
        <v>5</v>
      </c>
      <c r="H2444">
        <v>12</v>
      </c>
      <c r="I2444">
        <v>328</v>
      </c>
      <c r="J2444">
        <v>7</v>
      </c>
      <c r="K2444">
        <v>306</v>
      </c>
      <c r="L2444">
        <v>4.7499999999999996E-47</v>
      </c>
      <c r="M2444">
        <v>162</v>
      </c>
      <c r="N2444">
        <v>343</v>
      </c>
      <c r="O2444">
        <v>92.711399999999998</v>
      </c>
      <c r="P2444">
        <v>92.711399999999998</v>
      </c>
      <c r="Q2444">
        <v>5066</v>
      </c>
      <c r="R2444" t="s">
        <v>21744</v>
      </c>
    </row>
    <row r="2445" spans="1:18" x14ac:dyDescent="0.35">
      <c r="A2445" t="s">
        <v>21658</v>
      </c>
      <c r="B2445" t="s">
        <v>21659</v>
      </c>
      <c r="C2445" t="s">
        <v>21745</v>
      </c>
      <c r="D2445">
        <v>34.328000000000003</v>
      </c>
      <c r="E2445">
        <v>67</v>
      </c>
      <c r="F2445">
        <v>31</v>
      </c>
      <c r="G2445">
        <v>2</v>
      </c>
      <c r="H2445">
        <v>115</v>
      </c>
      <c r="I2445">
        <v>181</v>
      </c>
      <c r="J2445">
        <v>41</v>
      </c>
      <c r="K2445">
        <v>94</v>
      </c>
      <c r="L2445">
        <v>0.77</v>
      </c>
      <c r="M2445">
        <v>30</v>
      </c>
      <c r="N2445">
        <v>102</v>
      </c>
      <c r="O2445">
        <v>65.686300000000003</v>
      </c>
      <c r="P2445">
        <v>65.686300000000003</v>
      </c>
      <c r="Q2445">
        <v>276</v>
      </c>
      <c r="R2445" t="s">
        <v>21745</v>
      </c>
    </row>
    <row r="2446" spans="1:18" x14ac:dyDescent="0.35">
      <c r="A2446" t="s">
        <v>20336</v>
      </c>
      <c r="B2446" t="s">
        <v>21746</v>
      </c>
      <c r="C2446" t="s">
        <v>21747</v>
      </c>
      <c r="D2446">
        <v>33.332999999999998</v>
      </c>
      <c r="E2446">
        <v>81</v>
      </c>
      <c r="F2446">
        <v>47</v>
      </c>
      <c r="G2446">
        <v>3</v>
      </c>
      <c r="H2446">
        <v>21</v>
      </c>
      <c r="I2446">
        <v>96</v>
      </c>
      <c r="J2446">
        <v>10</v>
      </c>
      <c r="K2446">
        <v>88</v>
      </c>
      <c r="L2446">
        <v>4.7E-2</v>
      </c>
      <c r="M2446">
        <v>33.1</v>
      </c>
      <c r="N2446">
        <v>94</v>
      </c>
      <c r="O2446">
        <v>86.170199999999994</v>
      </c>
      <c r="P2446">
        <v>86.170199999999994</v>
      </c>
      <c r="Q2446">
        <v>1608</v>
      </c>
      <c r="R2446" t="s">
        <v>21747</v>
      </c>
    </row>
    <row r="2447" spans="1:18" x14ac:dyDescent="0.35">
      <c r="A2447" t="s">
        <v>20337</v>
      </c>
      <c r="B2447" t="s">
        <v>21746</v>
      </c>
      <c r="C2447" t="s">
        <v>21747</v>
      </c>
      <c r="D2447">
        <v>32.098999999999997</v>
      </c>
      <c r="E2447">
        <v>81</v>
      </c>
      <c r="F2447">
        <v>48</v>
      </c>
      <c r="G2447">
        <v>3</v>
      </c>
      <c r="H2447">
        <v>21</v>
      </c>
      <c r="I2447">
        <v>96</v>
      </c>
      <c r="J2447">
        <v>10</v>
      </c>
      <c r="K2447">
        <v>88</v>
      </c>
      <c r="L2447">
        <v>7.0000000000000001E-3</v>
      </c>
      <c r="M2447">
        <v>33.9</v>
      </c>
      <c r="N2447">
        <v>94</v>
      </c>
      <c r="O2447">
        <v>86.170199999999994</v>
      </c>
      <c r="P2447">
        <v>86.170199999999994</v>
      </c>
      <c r="Q2447">
        <v>1615</v>
      </c>
      <c r="R2447" t="s">
        <v>21747</v>
      </c>
    </row>
    <row r="2448" spans="1:18" x14ac:dyDescent="0.35">
      <c r="A2448" t="s">
        <v>20338</v>
      </c>
      <c r="B2448" t="s">
        <v>21746</v>
      </c>
      <c r="C2448" t="s">
        <v>21747</v>
      </c>
      <c r="D2448">
        <v>33.332999999999998</v>
      </c>
      <c r="E2448">
        <v>81</v>
      </c>
      <c r="F2448">
        <v>47</v>
      </c>
      <c r="G2448">
        <v>3</v>
      </c>
      <c r="H2448">
        <v>21</v>
      </c>
      <c r="I2448">
        <v>96</v>
      </c>
      <c r="J2448">
        <v>10</v>
      </c>
      <c r="K2448">
        <v>88</v>
      </c>
      <c r="L2448">
        <v>7.8E-2</v>
      </c>
      <c r="M2448">
        <v>32.299999999999997</v>
      </c>
      <c r="N2448">
        <v>94</v>
      </c>
      <c r="O2448">
        <v>86.170199999999994</v>
      </c>
      <c r="P2448">
        <v>86.170199999999994</v>
      </c>
      <c r="Q2448">
        <v>5537</v>
      </c>
      <c r="R2448" t="s">
        <v>21747</v>
      </c>
    </row>
    <row r="2449" spans="1:18" x14ac:dyDescent="0.35">
      <c r="A2449" t="s">
        <v>20339</v>
      </c>
      <c r="B2449" t="s">
        <v>21746</v>
      </c>
      <c r="C2449" t="s">
        <v>21747</v>
      </c>
      <c r="D2449">
        <v>35.802</v>
      </c>
      <c r="E2449">
        <v>81</v>
      </c>
      <c r="F2449">
        <v>45</v>
      </c>
      <c r="G2449">
        <v>4</v>
      </c>
      <c r="H2449">
        <v>21</v>
      </c>
      <c r="I2449">
        <v>96</v>
      </c>
      <c r="J2449">
        <v>10</v>
      </c>
      <c r="K2449">
        <v>88</v>
      </c>
      <c r="L2449">
        <v>3.9E-2</v>
      </c>
      <c r="M2449">
        <v>33.1</v>
      </c>
      <c r="N2449">
        <v>94</v>
      </c>
      <c r="O2449">
        <v>86.170199999999994</v>
      </c>
      <c r="P2449">
        <v>86.170199999999994</v>
      </c>
      <c r="Q2449">
        <v>5847</v>
      </c>
      <c r="R2449" t="s">
        <v>21747</v>
      </c>
    </row>
    <row r="2450" spans="1:18" x14ac:dyDescent="0.35">
      <c r="A2450" t="s">
        <v>21748</v>
      </c>
      <c r="B2450" t="s">
        <v>21749</v>
      </c>
      <c r="C2450" t="s">
        <v>21750</v>
      </c>
      <c r="D2450">
        <v>39.534999999999997</v>
      </c>
      <c r="E2450">
        <v>43</v>
      </c>
      <c r="F2450">
        <v>25</v>
      </c>
      <c r="G2450">
        <v>1</v>
      </c>
      <c r="H2450">
        <v>45</v>
      </c>
      <c r="I2450">
        <v>87</v>
      </c>
      <c r="J2450">
        <v>28</v>
      </c>
      <c r="K2450">
        <v>69</v>
      </c>
      <c r="L2450">
        <v>0.39</v>
      </c>
      <c r="M2450">
        <v>28.1</v>
      </c>
      <c r="N2450">
        <v>77</v>
      </c>
      <c r="O2450">
        <v>55.844200000000001</v>
      </c>
      <c r="P2450">
        <v>55.844200000000001</v>
      </c>
      <c r="Q2450">
        <v>5842</v>
      </c>
      <c r="R2450" t="s">
        <v>21750</v>
      </c>
    </row>
    <row r="2451" spans="1:18" x14ac:dyDescent="0.35">
      <c r="A2451" t="s">
        <v>18935</v>
      </c>
      <c r="B2451" t="s">
        <v>21751</v>
      </c>
      <c r="C2451" t="s">
        <v>21752</v>
      </c>
      <c r="D2451">
        <v>48.823999999999998</v>
      </c>
      <c r="E2451">
        <v>170</v>
      </c>
      <c r="F2451">
        <v>81</v>
      </c>
      <c r="G2451">
        <v>1</v>
      </c>
      <c r="H2451">
        <v>4</v>
      </c>
      <c r="I2451">
        <v>167</v>
      </c>
      <c r="J2451">
        <v>8</v>
      </c>
      <c r="K2451">
        <v>177</v>
      </c>
      <c r="L2451">
        <v>3.61E-58</v>
      </c>
      <c r="M2451">
        <v>180</v>
      </c>
      <c r="N2451">
        <v>183</v>
      </c>
      <c r="O2451">
        <v>92.896199999999993</v>
      </c>
      <c r="P2451">
        <v>92.896199999999993</v>
      </c>
      <c r="Q2451">
        <v>2274</v>
      </c>
      <c r="R2451" t="s">
        <v>21752</v>
      </c>
    </row>
    <row r="2452" spans="1:18" x14ac:dyDescent="0.35">
      <c r="A2452" t="s">
        <v>18940</v>
      </c>
      <c r="B2452" t="s">
        <v>19465</v>
      </c>
      <c r="C2452" t="s">
        <v>21753</v>
      </c>
      <c r="D2452">
        <v>28.882999999999999</v>
      </c>
      <c r="E2452">
        <v>779</v>
      </c>
      <c r="F2452">
        <v>476</v>
      </c>
      <c r="G2452">
        <v>23</v>
      </c>
      <c r="H2452">
        <v>8</v>
      </c>
      <c r="I2452">
        <v>742</v>
      </c>
      <c r="J2452">
        <v>7</v>
      </c>
      <c r="K2452">
        <v>751</v>
      </c>
      <c r="L2452">
        <v>7.14E-59</v>
      </c>
      <c r="M2452">
        <v>213</v>
      </c>
      <c r="N2452">
        <v>766</v>
      </c>
      <c r="O2452">
        <v>101.697</v>
      </c>
      <c r="P2452">
        <v>101</v>
      </c>
      <c r="Q2452">
        <v>4875</v>
      </c>
      <c r="R2452" t="s">
        <v>21753</v>
      </c>
    </row>
    <row r="2453" spans="1:18" x14ac:dyDescent="0.35">
      <c r="A2453" t="s">
        <v>18940</v>
      </c>
      <c r="B2453" t="s">
        <v>21754</v>
      </c>
      <c r="C2453" t="s">
        <v>21755</v>
      </c>
      <c r="D2453">
        <v>40.613</v>
      </c>
      <c r="E2453">
        <v>751</v>
      </c>
      <c r="F2453">
        <v>402</v>
      </c>
      <c r="G2453">
        <v>15</v>
      </c>
      <c r="H2453">
        <v>8</v>
      </c>
      <c r="I2453">
        <v>742</v>
      </c>
      <c r="J2453">
        <v>3</v>
      </c>
      <c r="K2453">
        <v>725</v>
      </c>
      <c r="L2453">
        <v>1.02E-153</v>
      </c>
      <c r="M2453">
        <v>464</v>
      </c>
      <c r="N2453">
        <v>727</v>
      </c>
      <c r="O2453">
        <v>103.301</v>
      </c>
      <c r="P2453">
        <v>101</v>
      </c>
      <c r="Q2453">
        <v>4582</v>
      </c>
      <c r="R2453" t="s">
        <v>21755</v>
      </c>
    </row>
    <row r="2454" spans="1:18" x14ac:dyDescent="0.35">
      <c r="A2454" t="s">
        <v>18928</v>
      </c>
      <c r="B2454" t="s">
        <v>15352</v>
      </c>
      <c r="C2454" t="s">
        <v>21756</v>
      </c>
      <c r="D2454">
        <v>67.114000000000004</v>
      </c>
      <c r="E2454">
        <v>149</v>
      </c>
      <c r="F2454">
        <v>49</v>
      </c>
      <c r="G2454">
        <v>0</v>
      </c>
      <c r="H2454">
        <v>22</v>
      </c>
      <c r="I2454">
        <v>170</v>
      </c>
      <c r="J2454">
        <v>18</v>
      </c>
      <c r="K2454">
        <v>166</v>
      </c>
      <c r="L2454">
        <v>2.62E-71</v>
      </c>
      <c r="M2454">
        <v>213</v>
      </c>
      <c r="N2454">
        <v>168</v>
      </c>
      <c r="O2454">
        <v>88.6905</v>
      </c>
      <c r="P2454">
        <v>88.6905</v>
      </c>
      <c r="Q2454">
        <v>3515</v>
      </c>
      <c r="R2454" t="s">
        <v>21756</v>
      </c>
    </row>
    <row r="2455" spans="1:18" x14ac:dyDescent="0.35">
      <c r="A2455" t="s">
        <v>19220</v>
      </c>
      <c r="B2455" t="s">
        <v>21757</v>
      </c>
      <c r="C2455" t="s">
        <v>21758</v>
      </c>
      <c r="D2455">
        <v>24.138000000000002</v>
      </c>
      <c r="E2455">
        <v>116</v>
      </c>
      <c r="F2455">
        <v>84</v>
      </c>
      <c r="G2455">
        <v>2</v>
      </c>
      <c r="H2455">
        <v>6</v>
      </c>
      <c r="I2455">
        <v>121</v>
      </c>
      <c r="J2455">
        <v>1</v>
      </c>
      <c r="K2455">
        <v>112</v>
      </c>
      <c r="L2455">
        <v>0.3</v>
      </c>
      <c r="M2455">
        <v>30.8</v>
      </c>
      <c r="N2455">
        <v>177</v>
      </c>
      <c r="O2455">
        <v>65.536699999999996</v>
      </c>
      <c r="P2455">
        <v>65.536699999999996</v>
      </c>
      <c r="Q2455">
        <v>5998</v>
      </c>
      <c r="R2455" t="s">
        <v>21758</v>
      </c>
    </row>
    <row r="2456" spans="1:18" x14ac:dyDescent="0.35">
      <c r="A2456" t="s">
        <v>20337</v>
      </c>
      <c r="B2456" t="s">
        <v>21759</v>
      </c>
      <c r="C2456" t="s">
        <v>21760</v>
      </c>
      <c r="D2456">
        <v>43.902000000000001</v>
      </c>
      <c r="E2456">
        <v>41</v>
      </c>
      <c r="F2456">
        <v>22</v>
      </c>
      <c r="G2456">
        <v>1</v>
      </c>
      <c r="H2456">
        <v>64</v>
      </c>
      <c r="I2456">
        <v>104</v>
      </c>
      <c r="J2456">
        <v>36</v>
      </c>
      <c r="K2456">
        <v>75</v>
      </c>
      <c r="L2456">
        <v>1.9E-2</v>
      </c>
      <c r="M2456">
        <v>32.299999999999997</v>
      </c>
      <c r="N2456">
        <v>78</v>
      </c>
      <c r="O2456">
        <v>52.564100000000003</v>
      </c>
      <c r="P2456">
        <v>52.564100000000003</v>
      </c>
      <c r="Q2456">
        <v>1616</v>
      </c>
      <c r="R2456" t="s">
        <v>21760</v>
      </c>
    </row>
    <row r="2457" spans="1:18" x14ac:dyDescent="0.35">
      <c r="A2457" t="s">
        <v>18932</v>
      </c>
      <c r="B2457" t="s">
        <v>19256</v>
      </c>
      <c r="C2457" t="s">
        <v>21761</v>
      </c>
      <c r="D2457">
        <v>44.377000000000002</v>
      </c>
      <c r="E2457">
        <v>329</v>
      </c>
      <c r="F2457">
        <v>172</v>
      </c>
      <c r="G2457">
        <v>6</v>
      </c>
      <c r="H2457">
        <v>1</v>
      </c>
      <c r="I2457">
        <v>324</v>
      </c>
      <c r="J2457">
        <v>1</v>
      </c>
      <c r="K2457">
        <v>323</v>
      </c>
      <c r="L2457">
        <v>7.5200000000000006E-82</v>
      </c>
      <c r="M2457">
        <v>251</v>
      </c>
      <c r="N2457">
        <v>327</v>
      </c>
      <c r="O2457">
        <v>100.61199999999999</v>
      </c>
      <c r="P2457">
        <v>101</v>
      </c>
      <c r="Q2457">
        <v>4084</v>
      </c>
      <c r="R2457" t="s">
        <v>21761</v>
      </c>
    </row>
    <row r="2458" spans="1:18" x14ac:dyDescent="0.35">
      <c r="A2458" t="s">
        <v>18920</v>
      </c>
      <c r="B2458" t="s">
        <v>21762</v>
      </c>
      <c r="C2458" t="s">
        <v>21763</v>
      </c>
      <c r="D2458">
        <v>27.710999999999999</v>
      </c>
      <c r="E2458">
        <v>166</v>
      </c>
      <c r="F2458">
        <v>96</v>
      </c>
      <c r="G2458">
        <v>4</v>
      </c>
      <c r="H2458">
        <v>169</v>
      </c>
      <c r="I2458">
        <v>333</v>
      </c>
      <c r="J2458">
        <v>93</v>
      </c>
      <c r="K2458">
        <v>235</v>
      </c>
      <c r="L2458">
        <v>2.0699999999999998E-5</v>
      </c>
      <c r="M2458">
        <v>45.8</v>
      </c>
      <c r="N2458">
        <v>305</v>
      </c>
      <c r="O2458">
        <v>54.426200000000001</v>
      </c>
      <c r="P2458">
        <v>54.426200000000001</v>
      </c>
      <c r="Q2458">
        <v>5404</v>
      </c>
      <c r="R2458" t="s">
        <v>21763</v>
      </c>
    </row>
    <row r="2459" spans="1:18" x14ac:dyDescent="0.35">
      <c r="A2459" t="s">
        <v>18928</v>
      </c>
      <c r="B2459" t="s">
        <v>21764</v>
      </c>
      <c r="C2459" t="s">
        <v>21765</v>
      </c>
      <c r="D2459">
        <v>63.194000000000003</v>
      </c>
      <c r="E2459">
        <v>144</v>
      </c>
      <c r="F2459">
        <v>53</v>
      </c>
      <c r="G2459">
        <v>0</v>
      </c>
      <c r="H2459">
        <v>22</v>
      </c>
      <c r="I2459">
        <v>165</v>
      </c>
      <c r="J2459">
        <v>65</v>
      </c>
      <c r="K2459">
        <v>208</v>
      </c>
      <c r="L2459">
        <v>1.05E-59</v>
      </c>
      <c r="M2459">
        <v>185</v>
      </c>
      <c r="N2459">
        <v>213</v>
      </c>
      <c r="O2459">
        <v>67.605599999999995</v>
      </c>
      <c r="P2459">
        <v>67.605599999999995</v>
      </c>
      <c r="Q2459">
        <v>3771</v>
      </c>
      <c r="R2459" t="s">
        <v>21765</v>
      </c>
    </row>
    <row r="2460" spans="1:18" x14ac:dyDescent="0.35">
      <c r="A2460" t="s">
        <v>18928</v>
      </c>
      <c r="B2460" t="s">
        <v>21766</v>
      </c>
      <c r="C2460" t="s">
        <v>21767</v>
      </c>
      <c r="D2460">
        <v>62.415999999999997</v>
      </c>
      <c r="E2460">
        <v>149</v>
      </c>
      <c r="F2460">
        <v>56</v>
      </c>
      <c r="G2460">
        <v>0</v>
      </c>
      <c r="H2460">
        <v>17</v>
      </c>
      <c r="I2460">
        <v>165</v>
      </c>
      <c r="J2460">
        <v>60</v>
      </c>
      <c r="K2460">
        <v>208</v>
      </c>
      <c r="L2460">
        <v>3.1099999999999999E-61</v>
      </c>
      <c r="M2460">
        <v>189</v>
      </c>
      <c r="N2460">
        <v>216</v>
      </c>
      <c r="O2460">
        <v>68.981499999999997</v>
      </c>
      <c r="P2460">
        <v>68.981499999999997</v>
      </c>
      <c r="Q2460">
        <v>3737</v>
      </c>
      <c r="R2460" t="s">
        <v>21767</v>
      </c>
    </row>
    <row r="2461" spans="1:18" x14ac:dyDescent="0.35">
      <c r="A2461" t="s">
        <v>18932</v>
      </c>
      <c r="B2461" t="s">
        <v>21768</v>
      </c>
      <c r="C2461" t="s">
        <v>21769</v>
      </c>
      <c r="D2461">
        <v>51.298999999999999</v>
      </c>
      <c r="E2461">
        <v>154</v>
      </c>
      <c r="F2461">
        <v>73</v>
      </c>
      <c r="G2461">
        <v>1</v>
      </c>
      <c r="H2461">
        <v>1</v>
      </c>
      <c r="I2461">
        <v>154</v>
      </c>
      <c r="J2461">
        <v>1</v>
      </c>
      <c r="K2461">
        <v>152</v>
      </c>
      <c r="L2461">
        <v>8.4299999999999994E-48</v>
      </c>
      <c r="M2461">
        <v>159</v>
      </c>
      <c r="N2461">
        <v>163</v>
      </c>
      <c r="O2461">
        <v>94.478499999999997</v>
      </c>
      <c r="P2461">
        <v>94.478499999999997</v>
      </c>
      <c r="Q2461">
        <v>4110</v>
      </c>
      <c r="R2461" t="s">
        <v>21769</v>
      </c>
    </row>
    <row r="2462" spans="1:18" x14ac:dyDescent="0.35">
      <c r="A2462" t="s">
        <v>18946</v>
      </c>
      <c r="B2462" t="s">
        <v>15182</v>
      </c>
      <c r="C2462" t="s">
        <v>17439</v>
      </c>
      <c r="D2462">
        <v>25.094000000000001</v>
      </c>
      <c r="E2462">
        <v>267</v>
      </c>
      <c r="F2462">
        <v>157</v>
      </c>
      <c r="G2462">
        <v>9</v>
      </c>
      <c r="H2462">
        <v>4</v>
      </c>
      <c r="I2462">
        <v>240</v>
      </c>
      <c r="J2462">
        <v>3</v>
      </c>
      <c r="K2462">
        <v>256</v>
      </c>
      <c r="L2462">
        <v>1.8099999999999999E-7</v>
      </c>
      <c r="M2462">
        <v>51.2</v>
      </c>
      <c r="N2462">
        <v>262</v>
      </c>
      <c r="O2462">
        <v>101.908</v>
      </c>
      <c r="P2462">
        <v>101</v>
      </c>
      <c r="Q2462">
        <v>487</v>
      </c>
      <c r="R2462" t="s">
        <v>17439</v>
      </c>
    </row>
    <row r="2463" spans="1:18" x14ac:dyDescent="0.35">
      <c r="A2463" t="s">
        <v>19016</v>
      </c>
      <c r="B2463" t="s">
        <v>16680</v>
      </c>
      <c r="C2463" t="s">
        <v>16681</v>
      </c>
      <c r="D2463">
        <v>23.762</v>
      </c>
      <c r="E2463">
        <v>101</v>
      </c>
      <c r="F2463">
        <v>71</v>
      </c>
      <c r="G2463">
        <v>4</v>
      </c>
      <c r="H2463">
        <v>42</v>
      </c>
      <c r="I2463">
        <v>139</v>
      </c>
      <c r="J2463">
        <v>9</v>
      </c>
      <c r="K2463">
        <v>106</v>
      </c>
      <c r="L2463">
        <v>2E-3</v>
      </c>
      <c r="M2463">
        <v>37.4</v>
      </c>
      <c r="N2463">
        <v>151</v>
      </c>
      <c r="O2463">
        <v>66.8874</v>
      </c>
      <c r="P2463">
        <v>66.8874</v>
      </c>
      <c r="Q2463">
        <v>2761</v>
      </c>
      <c r="R2463" t="s">
        <v>16681</v>
      </c>
    </row>
    <row r="2464" spans="1:18" x14ac:dyDescent="0.35">
      <c r="A2464" t="s">
        <v>19017</v>
      </c>
      <c r="B2464" t="s">
        <v>16680</v>
      </c>
      <c r="C2464" t="s">
        <v>16681</v>
      </c>
      <c r="D2464">
        <v>23.635999999999999</v>
      </c>
      <c r="E2464">
        <v>110</v>
      </c>
      <c r="F2464">
        <v>76</v>
      </c>
      <c r="G2464">
        <v>5</v>
      </c>
      <c r="H2464">
        <v>47</v>
      </c>
      <c r="I2464">
        <v>153</v>
      </c>
      <c r="J2464">
        <v>10</v>
      </c>
      <c r="K2464">
        <v>114</v>
      </c>
      <c r="L2464">
        <v>0.99</v>
      </c>
      <c r="M2464">
        <v>29.6</v>
      </c>
      <c r="N2464">
        <v>151</v>
      </c>
      <c r="O2464">
        <v>72.847700000000003</v>
      </c>
      <c r="P2464">
        <v>72.847700000000003</v>
      </c>
      <c r="Q2464">
        <v>2853</v>
      </c>
      <c r="R2464" t="s">
        <v>16681</v>
      </c>
    </row>
    <row r="2465" spans="1:18" x14ac:dyDescent="0.35">
      <c r="A2465" t="s">
        <v>18920</v>
      </c>
      <c r="B2465" t="s">
        <v>21770</v>
      </c>
      <c r="C2465" t="s">
        <v>21771</v>
      </c>
      <c r="D2465">
        <v>36.024999999999999</v>
      </c>
      <c r="E2465">
        <v>161</v>
      </c>
      <c r="F2465">
        <v>71</v>
      </c>
      <c r="G2465">
        <v>4</v>
      </c>
      <c r="H2465">
        <v>169</v>
      </c>
      <c r="I2465">
        <v>329</v>
      </c>
      <c r="J2465">
        <v>99</v>
      </c>
      <c r="K2465">
        <v>227</v>
      </c>
      <c r="L2465">
        <v>4.1400000000000002E-9</v>
      </c>
      <c r="M2465">
        <v>57</v>
      </c>
      <c r="N2465">
        <v>292</v>
      </c>
      <c r="O2465">
        <v>55.137</v>
      </c>
      <c r="P2465">
        <v>55.137</v>
      </c>
      <c r="Q2465">
        <v>5225</v>
      </c>
      <c r="R2465" t="s">
        <v>21771</v>
      </c>
    </row>
    <row r="2466" spans="1:18" x14ac:dyDescent="0.35">
      <c r="A2466" t="s">
        <v>18935</v>
      </c>
      <c r="B2466" t="s">
        <v>20494</v>
      </c>
      <c r="C2466" t="s">
        <v>21772</v>
      </c>
      <c r="D2466">
        <v>40.881</v>
      </c>
      <c r="E2466">
        <v>159</v>
      </c>
      <c r="F2466">
        <v>79</v>
      </c>
      <c r="G2466">
        <v>5</v>
      </c>
      <c r="H2466">
        <v>4</v>
      </c>
      <c r="I2466">
        <v>160</v>
      </c>
      <c r="J2466">
        <v>5</v>
      </c>
      <c r="K2466">
        <v>150</v>
      </c>
      <c r="L2466">
        <v>8.9E-33</v>
      </c>
      <c r="M2466">
        <v>114</v>
      </c>
      <c r="N2466">
        <v>159</v>
      </c>
      <c r="O2466">
        <v>100</v>
      </c>
      <c r="P2466">
        <v>100</v>
      </c>
      <c r="Q2466">
        <v>2436</v>
      </c>
      <c r="R2466" t="s">
        <v>21772</v>
      </c>
    </row>
    <row r="2467" spans="1:18" x14ac:dyDescent="0.35">
      <c r="A2467" t="s">
        <v>18928</v>
      </c>
      <c r="B2467" t="s">
        <v>20494</v>
      </c>
      <c r="C2467" t="s">
        <v>21772</v>
      </c>
      <c r="D2467">
        <v>52.055</v>
      </c>
      <c r="E2467">
        <v>146</v>
      </c>
      <c r="F2467">
        <v>69</v>
      </c>
      <c r="G2467">
        <v>1</v>
      </c>
      <c r="H2467">
        <v>22</v>
      </c>
      <c r="I2467">
        <v>166</v>
      </c>
      <c r="J2467">
        <v>5</v>
      </c>
      <c r="K2467">
        <v>150</v>
      </c>
      <c r="L2467">
        <v>5.5500000000000003E-48</v>
      </c>
      <c r="M2467">
        <v>153</v>
      </c>
      <c r="N2467">
        <v>159</v>
      </c>
      <c r="O2467">
        <v>91.823899999999995</v>
      </c>
      <c r="P2467">
        <v>91.823899999999995</v>
      </c>
      <c r="Q2467">
        <v>3953</v>
      </c>
      <c r="R2467" t="s">
        <v>21772</v>
      </c>
    </row>
    <row r="2468" spans="1:18" x14ac:dyDescent="0.35">
      <c r="A2468" t="s">
        <v>19000</v>
      </c>
      <c r="B2468" t="s">
        <v>21773</v>
      </c>
      <c r="C2468" t="s">
        <v>21774</v>
      </c>
      <c r="D2468">
        <v>26.331</v>
      </c>
      <c r="E2468">
        <v>357</v>
      </c>
      <c r="F2468">
        <v>230</v>
      </c>
      <c r="G2468">
        <v>8</v>
      </c>
      <c r="H2468">
        <v>283</v>
      </c>
      <c r="I2468">
        <v>623</v>
      </c>
      <c r="J2468">
        <v>35</v>
      </c>
      <c r="K2468">
        <v>374</v>
      </c>
      <c r="L2468">
        <v>4.4200000000000001E-26</v>
      </c>
      <c r="M2468">
        <v>112</v>
      </c>
      <c r="N2468">
        <v>412</v>
      </c>
      <c r="O2468">
        <v>86.650499999999994</v>
      </c>
      <c r="P2468">
        <v>86.650499999999994</v>
      </c>
      <c r="Q2468">
        <v>2091</v>
      </c>
      <c r="R2468" t="s">
        <v>21774</v>
      </c>
    </row>
    <row r="2469" spans="1:18" x14ac:dyDescent="0.35">
      <c r="A2469" t="s">
        <v>18953</v>
      </c>
      <c r="B2469" t="s">
        <v>16134</v>
      </c>
      <c r="C2469" t="s">
        <v>16135</v>
      </c>
      <c r="D2469">
        <v>31.318999999999999</v>
      </c>
      <c r="E2469">
        <v>182</v>
      </c>
      <c r="F2469">
        <v>95</v>
      </c>
      <c r="G2469">
        <v>8</v>
      </c>
      <c r="H2469">
        <v>462</v>
      </c>
      <c r="I2469">
        <v>621</v>
      </c>
      <c r="J2469">
        <v>5</v>
      </c>
      <c r="K2469">
        <v>178</v>
      </c>
      <c r="L2469">
        <v>1.26E-5</v>
      </c>
      <c r="M2469">
        <v>48.1</v>
      </c>
      <c r="N2469">
        <v>291</v>
      </c>
      <c r="O2469">
        <v>62.542999999999999</v>
      </c>
      <c r="P2469">
        <v>62.542999999999999</v>
      </c>
      <c r="Q2469">
        <v>1914</v>
      </c>
      <c r="R2469" t="s">
        <v>16135</v>
      </c>
    </row>
    <row r="2470" spans="1:18" x14ac:dyDescent="0.35">
      <c r="A2470" t="s">
        <v>19597</v>
      </c>
      <c r="B2470" t="s">
        <v>16134</v>
      </c>
      <c r="C2470" t="s">
        <v>16135</v>
      </c>
      <c r="D2470">
        <v>29.591999999999999</v>
      </c>
      <c r="E2470">
        <v>196</v>
      </c>
      <c r="F2470">
        <v>96</v>
      </c>
      <c r="G2470">
        <v>8</v>
      </c>
      <c r="H2470">
        <v>555</v>
      </c>
      <c r="I2470">
        <v>723</v>
      </c>
      <c r="J2470">
        <v>2</v>
      </c>
      <c r="K2470">
        <v>182</v>
      </c>
      <c r="L2470">
        <v>2E-3</v>
      </c>
      <c r="M2470">
        <v>41.6</v>
      </c>
      <c r="N2470">
        <v>291</v>
      </c>
      <c r="O2470">
        <v>67.353999999999999</v>
      </c>
      <c r="P2470">
        <v>67.353999999999999</v>
      </c>
      <c r="Q2470">
        <v>3440</v>
      </c>
      <c r="R2470" t="s">
        <v>16135</v>
      </c>
    </row>
    <row r="2471" spans="1:18" x14ac:dyDescent="0.35">
      <c r="A2471" t="s">
        <v>18928</v>
      </c>
      <c r="B2471" t="s">
        <v>20545</v>
      </c>
      <c r="C2471" t="s">
        <v>21775</v>
      </c>
      <c r="D2471">
        <v>61.006</v>
      </c>
      <c r="E2471">
        <v>159</v>
      </c>
      <c r="F2471">
        <v>60</v>
      </c>
      <c r="G2471">
        <v>1</v>
      </c>
      <c r="H2471">
        <v>7</v>
      </c>
      <c r="I2471">
        <v>165</v>
      </c>
      <c r="J2471">
        <v>39</v>
      </c>
      <c r="K2471">
        <v>195</v>
      </c>
      <c r="L2471">
        <v>3.1400000000000002E-68</v>
      </c>
      <c r="M2471">
        <v>206</v>
      </c>
      <c r="N2471">
        <v>204</v>
      </c>
      <c r="O2471">
        <v>77.941199999999995</v>
      </c>
      <c r="P2471">
        <v>77.941199999999995</v>
      </c>
      <c r="Q2471">
        <v>3539</v>
      </c>
      <c r="R2471" t="s">
        <v>21775</v>
      </c>
    </row>
    <row r="2472" spans="1:18" x14ac:dyDescent="0.35">
      <c r="A2472" t="s">
        <v>18943</v>
      </c>
      <c r="B2472" t="s">
        <v>16395</v>
      </c>
      <c r="C2472" t="s">
        <v>18690</v>
      </c>
      <c r="D2472">
        <v>23.361000000000001</v>
      </c>
      <c r="E2472">
        <v>244</v>
      </c>
      <c r="F2472">
        <v>141</v>
      </c>
      <c r="G2472">
        <v>10</v>
      </c>
      <c r="H2472">
        <v>30</v>
      </c>
      <c r="I2472">
        <v>242</v>
      </c>
      <c r="J2472">
        <v>3</v>
      </c>
      <c r="K2472">
        <v>231</v>
      </c>
      <c r="L2472">
        <v>3.6499999999999998E-4</v>
      </c>
      <c r="M2472">
        <v>41.6</v>
      </c>
      <c r="N2472">
        <v>259</v>
      </c>
      <c r="O2472">
        <v>94.208500000000001</v>
      </c>
      <c r="P2472">
        <v>94.208500000000001</v>
      </c>
      <c r="Q2472">
        <v>1455</v>
      </c>
      <c r="R2472" t="s">
        <v>18690</v>
      </c>
    </row>
    <row r="2473" spans="1:18" x14ac:dyDescent="0.35">
      <c r="A2473" t="s">
        <v>18932</v>
      </c>
      <c r="B2473" t="s">
        <v>21776</v>
      </c>
      <c r="C2473" t="s">
        <v>21777</v>
      </c>
      <c r="D2473">
        <v>30.797999999999998</v>
      </c>
      <c r="E2473">
        <v>263</v>
      </c>
      <c r="F2473">
        <v>131</v>
      </c>
      <c r="G2473">
        <v>6</v>
      </c>
      <c r="H2473">
        <v>5</v>
      </c>
      <c r="I2473">
        <v>266</v>
      </c>
      <c r="J2473">
        <v>7</v>
      </c>
      <c r="K2473">
        <v>219</v>
      </c>
      <c r="L2473">
        <v>5.1900000000000003E-22</v>
      </c>
      <c r="M2473">
        <v>94.4</v>
      </c>
      <c r="N2473">
        <v>285</v>
      </c>
      <c r="O2473">
        <v>92.280699999999996</v>
      </c>
      <c r="P2473">
        <v>92.280699999999996</v>
      </c>
      <c r="Q2473">
        <v>4325</v>
      </c>
      <c r="R2473" t="s">
        <v>21777</v>
      </c>
    </row>
    <row r="2474" spans="1:18" x14ac:dyDescent="0.35">
      <c r="A2474" t="s">
        <v>18940</v>
      </c>
      <c r="B2474" t="s">
        <v>20189</v>
      </c>
      <c r="C2474" t="s">
        <v>21778</v>
      </c>
      <c r="D2474">
        <v>41.667000000000002</v>
      </c>
      <c r="E2474">
        <v>756</v>
      </c>
      <c r="F2474">
        <v>414</v>
      </c>
      <c r="G2474">
        <v>10</v>
      </c>
      <c r="H2474">
        <v>8</v>
      </c>
      <c r="I2474">
        <v>742</v>
      </c>
      <c r="J2474">
        <v>18</v>
      </c>
      <c r="K2474">
        <v>767</v>
      </c>
      <c r="L2474">
        <v>1.8300000000000001E-164</v>
      </c>
      <c r="M2474">
        <v>494</v>
      </c>
      <c r="N2474">
        <v>767</v>
      </c>
      <c r="O2474">
        <v>98.565799999999996</v>
      </c>
      <c r="P2474">
        <v>98.565799999999996</v>
      </c>
      <c r="Q2474">
        <v>4538</v>
      </c>
      <c r="R2474" t="s">
        <v>21778</v>
      </c>
    </row>
    <row r="2475" spans="1:18" x14ac:dyDescent="0.35">
      <c r="A2475" t="s">
        <v>19104</v>
      </c>
      <c r="B2475" t="s">
        <v>21779</v>
      </c>
      <c r="C2475" t="s">
        <v>21780</v>
      </c>
      <c r="D2475">
        <v>26.315999999999999</v>
      </c>
      <c r="E2475">
        <v>95</v>
      </c>
      <c r="F2475">
        <v>65</v>
      </c>
      <c r="G2475">
        <v>3</v>
      </c>
      <c r="H2475">
        <v>28</v>
      </c>
      <c r="I2475">
        <v>120</v>
      </c>
      <c r="J2475">
        <v>2</v>
      </c>
      <c r="K2475">
        <v>93</v>
      </c>
      <c r="L2475">
        <v>1.2E-2</v>
      </c>
      <c r="M2475">
        <v>35</v>
      </c>
      <c r="N2475">
        <v>150</v>
      </c>
      <c r="O2475">
        <v>63.333300000000001</v>
      </c>
      <c r="P2475">
        <v>63.333300000000001</v>
      </c>
      <c r="Q2475">
        <v>5943</v>
      </c>
      <c r="R2475" t="s">
        <v>21780</v>
      </c>
    </row>
    <row r="2476" spans="1:18" x14ac:dyDescent="0.35">
      <c r="A2476" t="s">
        <v>18978</v>
      </c>
      <c r="B2476" t="s">
        <v>15233</v>
      </c>
      <c r="C2476" t="s">
        <v>15234</v>
      </c>
      <c r="D2476">
        <v>27.710999999999999</v>
      </c>
      <c r="E2476">
        <v>249</v>
      </c>
      <c r="F2476">
        <v>154</v>
      </c>
      <c r="G2476">
        <v>11</v>
      </c>
      <c r="H2476">
        <v>362</v>
      </c>
      <c r="I2476">
        <v>604</v>
      </c>
      <c r="J2476">
        <v>4</v>
      </c>
      <c r="K2476">
        <v>232</v>
      </c>
      <c r="L2476">
        <v>4.19E-10</v>
      </c>
      <c r="M2476">
        <v>62.4</v>
      </c>
      <c r="N2476">
        <v>270</v>
      </c>
      <c r="O2476">
        <v>92.222200000000001</v>
      </c>
      <c r="P2476">
        <v>92.222200000000001</v>
      </c>
      <c r="Q2476">
        <v>174</v>
      </c>
      <c r="R2476" t="s">
        <v>15234</v>
      </c>
    </row>
    <row r="2477" spans="1:18" x14ac:dyDescent="0.35">
      <c r="A2477" t="s">
        <v>18940</v>
      </c>
      <c r="B2477" t="s">
        <v>21781</v>
      </c>
      <c r="C2477" t="s">
        <v>21782</v>
      </c>
      <c r="D2477">
        <v>39.512999999999998</v>
      </c>
      <c r="E2477">
        <v>739</v>
      </c>
      <c r="F2477">
        <v>411</v>
      </c>
      <c r="G2477">
        <v>12</v>
      </c>
      <c r="H2477">
        <v>8</v>
      </c>
      <c r="I2477">
        <v>742</v>
      </c>
      <c r="J2477">
        <v>18</v>
      </c>
      <c r="K2477">
        <v>724</v>
      </c>
      <c r="L2477">
        <v>2.4599999999999998E-145</v>
      </c>
      <c r="M2477">
        <v>443</v>
      </c>
      <c r="N2477">
        <v>731</v>
      </c>
      <c r="O2477">
        <v>101.09399999999999</v>
      </c>
      <c r="P2477">
        <v>101</v>
      </c>
      <c r="Q2477">
        <v>4623</v>
      </c>
      <c r="R2477" t="s">
        <v>21782</v>
      </c>
    </row>
    <row r="2478" spans="1:18" x14ac:dyDescent="0.35">
      <c r="A2478" t="s">
        <v>18976</v>
      </c>
      <c r="B2478" t="s">
        <v>16280</v>
      </c>
      <c r="C2478" t="s">
        <v>21783</v>
      </c>
      <c r="D2478">
        <v>26.786000000000001</v>
      </c>
      <c r="E2478">
        <v>112</v>
      </c>
      <c r="F2478">
        <v>66</v>
      </c>
      <c r="G2478">
        <v>4</v>
      </c>
      <c r="H2478">
        <v>19</v>
      </c>
      <c r="I2478">
        <v>122</v>
      </c>
      <c r="J2478">
        <v>3</v>
      </c>
      <c r="K2478">
        <v>106</v>
      </c>
      <c r="L2478">
        <v>0.31</v>
      </c>
      <c r="M2478">
        <v>31.2</v>
      </c>
      <c r="N2478">
        <v>219</v>
      </c>
      <c r="O2478">
        <v>51.141599999999997</v>
      </c>
      <c r="P2478">
        <v>51.141599999999997</v>
      </c>
      <c r="Q2478">
        <v>1755</v>
      </c>
      <c r="R2478" t="s">
        <v>21783</v>
      </c>
    </row>
    <row r="2479" spans="1:18" x14ac:dyDescent="0.35">
      <c r="A2479" t="s">
        <v>18920</v>
      </c>
      <c r="B2479" t="s">
        <v>21784</v>
      </c>
      <c r="C2479" t="s">
        <v>21785</v>
      </c>
      <c r="D2479">
        <v>39.521000000000001</v>
      </c>
      <c r="E2479">
        <v>167</v>
      </c>
      <c r="F2479">
        <v>94</v>
      </c>
      <c r="G2479">
        <v>5</v>
      </c>
      <c r="H2479">
        <v>176</v>
      </c>
      <c r="I2479">
        <v>337</v>
      </c>
      <c r="J2479">
        <v>90</v>
      </c>
      <c r="K2479">
        <v>254</v>
      </c>
      <c r="L2479">
        <v>1.1299999999999999E-24</v>
      </c>
      <c r="M2479">
        <v>101</v>
      </c>
      <c r="N2479">
        <v>266</v>
      </c>
      <c r="O2479">
        <v>62.781999999999996</v>
      </c>
      <c r="P2479">
        <v>62.781999999999996</v>
      </c>
      <c r="Q2479">
        <v>5105</v>
      </c>
      <c r="R2479" t="s">
        <v>21785</v>
      </c>
    </row>
    <row r="2480" spans="1:18" x14ac:dyDescent="0.35">
      <c r="A2480" t="s">
        <v>18943</v>
      </c>
      <c r="B2480" t="s">
        <v>15039</v>
      </c>
      <c r="C2480" t="s">
        <v>21786</v>
      </c>
      <c r="D2480">
        <v>25</v>
      </c>
      <c r="E2480">
        <v>272</v>
      </c>
      <c r="F2480">
        <v>145</v>
      </c>
      <c r="G2480">
        <v>10</v>
      </c>
      <c r="H2480">
        <v>31</v>
      </c>
      <c r="I2480">
        <v>280</v>
      </c>
      <c r="J2480">
        <v>4</v>
      </c>
      <c r="K2480">
        <v>238</v>
      </c>
      <c r="L2480">
        <v>5.8399999999999999E-4</v>
      </c>
      <c r="M2480">
        <v>40.799999999999997</v>
      </c>
      <c r="N2480">
        <v>254</v>
      </c>
      <c r="O2480">
        <v>107.087</v>
      </c>
      <c r="P2480">
        <v>101</v>
      </c>
      <c r="Q2480">
        <v>1503</v>
      </c>
      <c r="R2480" t="s">
        <v>21786</v>
      </c>
    </row>
    <row r="2481" spans="1:18" x14ac:dyDescent="0.35">
      <c r="A2481" t="s">
        <v>18940</v>
      </c>
      <c r="B2481" t="s">
        <v>20263</v>
      </c>
      <c r="C2481" t="s">
        <v>21787</v>
      </c>
      <c r="D2481">
        <v>38.71</v>
      </c>
      <c r="E2481">
        <v>744</v>
      </c>
      <c r="F2481">
        <v>428</v>
      </c>
      <c r="G2481">
        <v>10</v>
      </c>
      <c r="H2481">
        <v>8</v>
      </c>
      <c r="I2481">
        <v>742</v>
      </c>
      <c r="J2481">
        <v>5</v>
      </c>
      <c r="K2481">
        <v>729</v>
      </c>
      <c r="L2481">
        <v>6.8300000000000004E-156</v>
      </c>
      <c r="M2481">
        <v>470</v>
      </c>
      <c r="N2481">
        <v>729</v>
      </c>
      <c r="O2481">
        <v>102.05800000000001</v>
      </c>
      <c r="P2481">
        <v>101</v>
      </c>
      <c r="Q2481">
        <v>4569</v>
      </c>
      <c r="R2481" t="s">
        <v>21787</v>
      </c>
    </row>
    <row r="2482" spans="1:18" x14ac:dyDescent="0.35">
      <c r="A2482" t="s">
        <v>19038</v>
      </c>
      <c r="B2482" t="s">
        <v>20413</v>
      </c>
      <c r="C2482" t="s">
        <v>21788</v>
      </c>
      <c r="D2482">
        <v>22.812000000000001</v>
      </c>
      <c r="E2482">
        <v>377</v>
      </c>
      <c r="F2482">
        <v>206</v>
      </c>
      <c r="G2482">
        <v>15</v>
      </c>
      <c r="H2482">
        <v>229</v>
      </c>
      <c r="I2482">
        <v>534</v>
      </c>
      <c r="J2482">
        <v>265</v>
      </c>
      <c r="K2482">
        <v>627</v>
      </c>
      <c r="L2482">
        <v>2.8600000000000001E-6</v>
      </c>
      <c r="M2482">
        <v>50.4</v>
      </c>
      <c r="N2482">
        <v>681</v>
      </c>
      <c r="O2482">
        <v>55.3598</v>
      </c>
      <c r="P2482">
        <v>55.3598</v>
      </c>
      <c r="Q2482">
        <v>3160</v>
      </c>
      <c r="R2482" t="s">
        <v>21788</v>
      </c>
    </row>
    <row r="2483" spans="1:18" x14ac:dyDescent="0.35">
      <c r="A2483" t="s">
        <v>20763</v>
      </c>
      <c r="B2483" t="s">
        <v>20673</v>
      </c>
      <c r="C2483" t="s">
        <v>21789</v>
      </c>
      <c r="D2483">
        <v>23.077000000000002</v>
      </c>
      <c r="E2483">
        <v>91</v>
      </c>
      <c r="F2483">
        <v>68</v>
      </c>
      <c r="G2483">
        <v>1</v>
      </c>
      <c r="H2483">
        <v>9</v>
      </c>
      <c r="I2483">
        <v>97</v>
      </c>
      <c r="J2483">
        <v>23</v>
      </c>
      <c r="K2483">
        <v>113</v>
      </c>
      <c r="L2483">
        <v>0.42</v>
      </c>
      <c r="M2483">
        <v>30</v>
      </c>
      <c r="N2483">
        <v>155</v>
      </c>
      <c r="O2483">
        <v>58.709699999999998</v>
      </c>
      <c r="P2483">
        <v>58.709699999999998</v>
      </c>
      <c r="Q2483">
        <v>1715</v>
      </c>
      <c r="R2483" t="s">
        <v>21789</v>
      </c>
    </row>
    <row r="2484" spans="1:18" x14ac:dyDescent="0.35">
      <c r="A2484" t="s">
        <v>18943</v>
      </c>
      <c r="B2484" t="s">
        <v>15325</v>
      </c>
      <c r="C2484" t="s">
        <v>15326</v>
      </c>
      <c r="D2484">
        <v>26.994</v>
      </c>
      <c r="E2484">
        <v>163</v>
      </c>
      <c r="F2484">
        <v>84</v>
      </c>
      <c r="G2484">
        <v>7</v>
      </c>
      <c r="H2484">
        <v>30</v>
      </c>
      <c r="I2484">
        <v>169</v>
      </c>
      <c r="J2484">
        <v>5</v>
      </c>
      <c r="K2484">
        <v>155</v>
      </c>
      <c r="L2484">
        <v>4.3900000000000003E-5</v>
      </c>
      <c r="M2484">
        <v>44.3</v>
      </c>
      <c r="N2484">
        <v>260</v>
      </c>
      <c r="O2484">
        <v>62.692300000000003</v>
      </c>
      <c r="P2484">
        <v>62.692300000000003</v>
      </c>
      <c r="Q2484">
        <v>1323</v>
      </c>
      <c r="R2484" t="s">
        <v>15326</v>
      </c>
    </row>
    <row r="2485" spans="1:18" x14ac:dyDescent="0.35">
      <c r="A2485" t="s">
        <v>18935</v>
      </c>
      <c r="B2485" t="s">
        <v>21790</v>
      </c>
      <c r="C2485" t="s">
        <v>21791</v>
      </c>
      <c r="D2485">
        <v>48.537999999999997</v>
      </c>
      <c r="E2485">
        <v>171</v>
      </c>
      <c r="F2485">
        <v>82</v>
      </c>
      <c r="G2485">
        <v>1</v>
      </c>
      <c r="H2485">
        <v>3</v>
      </c>
      <c r="I2485">
        <v>167</v>
      </c>
      <c r="J2485">
        <v>7</v>
      </c>
      <c r="K2485">
        <v>177</v>
      </c>
      <c r="L2485">
        <v>1.57E-58</v>
      </c>
      <c r="M2485">
        <v>181</v>
      </c>
      <c r="N2485">
        <v>184</v>
      </c>
      <c r="O2485">
        <v>92.934799999999996</v>
      </c>
      <c r="P2485">
        <v>92.934799999999996</v>
      </c>
      <c r="Q2485">
        <v>2267</v>
      </c>
      <c r="R2485" t="s">
        <v>21791</v>
      </c>
    </row>
    <row r="2486" spans="1:18" x14ac:dyDescent="0.35">
      <c r="A2486" t="s">
        <v>18946</v>
      </c>
      <c r="B2486" t="s">
        <v>15716</v>
      </c>
      <c r="C2486" t="s">
        <v>15717</v>
      </c>
      <c r="D2486">
        <v>24.818000000000001</v>
      </c>
      <c r="E2486">
        <v>274</v>
      </c>
      <c r="F2486">
        <v>150</v>
      </c>
      <c r="G2486">
        <v>10</v>
      </c>
      <c r="H2486">
        <v>1</v>
      </c>
      <c r="I2486">
        <v>244</v>
      </c>
      <c r="J2486">
        <v>1</v>
      </c>
      <c r="K2486">
        <v>248</v>
      </c>
      <c r="L2486">
        <v>1.1400000000000001E-6</v>
      </c>
      <c r="M2486">
        <v>48.9</v>
      </c>
      <c r="N2486">
        <v>252</v>
      </c>
      <c r="O2486">
        <v>108.73</v>
      </c>
      <c r="P2486">
        <v>101</v>
      </c>
      <c r="Q2486">
        <v>525</v>
      </c>
      <c r="R2486" t="s">
        <v>15717</v>
      </c>
    </row>
    <row r="2487" spans="1:18" x14ac:dyDescent="0.35">
      <c r="A2487" t="s">
        <v>18943</v>
      </c>
      <c r="B2487" t="s">
        <v>16185</v>
      </c>
      <c r="C2487" t="s">
        <v>16186</v>
      </c>
      <c r="D2487">
        <v>26.59</v>
      </c>
      <c r="E2487">
        <v>173</v>
      </c>
      <c r="F2487">
        <v>96</v>
      </c>
      <c r="G2487">
        <v>7</v>
      </c>
      <c r="H2487">
        <v>30</v>
      </c>
      <c r="I2487">
        <v>183</v>
      </c>
      <c r="J2487">
        <v>3</v>
      </c>
      <c r="K2487">
        <v>163</v>
      </c>
      <c r="L2487">
        <v>2.6800000000000001E-5</v>
      </c>
      <c r="M2487">
        <v>45.1</v>
      </c>
      <c r="N2487">
        <v>260</v>
      </c>
      <c r="O2487">
        <v>66.538499999999999</v>
      </c>
      <c r="P2487">
        <v>66.538499999999999</v>
      </c>
      <c r="Q2487">
        <v>1292</v>
      </c>
      <c r="R2487" t="s">
        <v>16186</v>
      </c>
    </row>
    <row r="2488" spans="1:18" x14ac:dyDescent="0.35">
      <c r="A2488" t="s">
        <v>18946</v>
      </c>
      <c r="B2488" t="s">
        <v>15068</v>
      </c>
      <c r="C2488" t="s">
        <v>15069</v>
      </c>
      <c r="D2488">
        <v>23.256</v>
      </c>
      <c r="E2488">
        <v>172</v>
      </c>
      <c r="F2488">
        <v>114</v>
      </c>
      <c r="G2488">
        <v>5</v>
      </c>
      <c r="H2488">
        <v>1</v>
      </c>
      <c r="I2488">
        <v>155</v>
      </c>
      <c r="J2488">
        <v>5</v>
      </c>
      <c r="K2488">
        <v>175</v>
      </c>
      <c r="L2488">
        <v>5.5900000000000004E-4</v>
      </c>
      <c r="M2488">
        <v>40.799999999999997</v>
      </c>
      <c r="N2488">
        <v>257</v>
      </c>
      <c r="O2488">
        <v>66.926100000000005</v>
      </c>
      <c r="P2488">
        <v>66.926100000000005</v>
      </c>
      <c r="Q2488">
        <v>798</v>
      </c>
      <c r="R2488" t="s">
        <v>15069</v>
      </c>
    </row>
    <row r="2489" spans="1:18" x14ac:dyDescent="0.35">
      <c r="A2489" t="s">
        <v>19012</v>
      </c>
      <c r="B2489" t="s">
        <v>15068</v>
      </c>
      <c r="C2489" t="s">
        <v>15069</v>
      </c>
      <c r="D2489">
        <v>25.591000000000001</v>
      </c>
      <c r="E2489">
        <v>254</v>
      </c>
      <c r="F2489">
        <v>145</v>
      </c>
      <c r="G2489">
        <v>11</v>
      </c>
      <c r="H2489">
        <v>7</v>
      </c>
      <c r="I2489">
        <v>236</v>
      </c>
      <c r="J2489">
        <v>10</v>
      </c>
      <c r="K2489">
        <v>243</v>
      </c>
      <c r="L2489">
        <v>6.0000000000000001E-3</v>
      </c>
      <c r="M2489">
        <v>37.700000000000003</v>
      </c>
      <c r="N2489">
        <v>257</v>
      </c>
      <c r="O2489">
        <v>98.832700000000003</v>
      </c>
      <c r="P2489">
        <v>98.832700000000003</v>
      </c>
      <c r="Q2489">
        <v>937</v>
      </c>
      <c r="R2489" t="s">
        <v>15069</v>
      </c>
    </row>
    <row r="2490" spans="1:18" x14ac:dyDescent="0.35">
      <c r="A2490" t="s">
        <v>19013</v>
      </c>
      <c r="B2490" t="s">
        <v>15068</v>
      </c>
      <c r="C2490" t="s">
        <v>15069</v>
      </c>
      <c r="D2490">
        <v>25.591000000000001</v>
      </c>
      <c r="E2490">
        <v>254</v>
      </c>
      <c r="F2490">
        <v>145</v>
      </c>
      <c r="G2490">
        <v>11</v>
      </c>
      <c r="H2490">
        <v>7</v>
      </c>
      <c r="I2490">
        <v>236</v>
      </c>
      <c r="J2490">
        <v>10</v>
      </c>
      <c r="K2490">
        <v>243</v>
      </c>
      <c r="L2490">
        <v>6.0000000000000001E-3</v>
      </c>
      <c r="M2490">
        <v>37.700000000000003</v>
      </c>
      <c r="N2490">
        <v>257</v>
      </c>
      <c r="O2490">
        <v>98.832700000000003</v>
      </c>
      <c r="P2490">
        <v>98.832700000000003</v>
      </c>
      <c r="Q2490">
        <v>975</v>
      </c>
      <c r="R2490" t="s">
        <v>15069</v>
      </c>
    </row>
    <row r="2491" spans="1:18" x14ac:dyDescent="0.35">
      <c r="A2491" t="s">
        <v>18943</v>
      </c>
      <c r="B2491" t="s">
        <v>15068</v>
      </c>
      <c r="C2491" t="s">
        <v>15069</v>
      </c>
      <c r="D2491">
        <v>25.6</v>
      </c>
      <c r="E2491">
        <v>250</v>
      </c>
      <c r="F2491">
        <v>143</v>
      </c>
      <c r="G2491">
        <v>8</v>
      </c>
      <c r="H2491">
        <v>26</v>
      </c>
      <c r="I2491">
        <v>249</v>
      </c>
      <c r="J2491">
        <v>6</v>
      </c>
      <c r="K2491">
        <v>238</v>
      </c>
      <c r="L2491">
        <v>9.73E-6</v>
      </c>
      <c r="M2491">
        <v>46.2</v>
      </c>
      <c r="N2491">
        <v>257</v>
      </c>
      <c r="O2491">
        <v>97.276300000000006</v>
      </c>
      <c r="P2491">
        <v>97.276300000000006</v>
      </c>
      <c r="Q2491">
        <v>1249</v>
      </c>
      <c r="R2491" t="s">
        <v>15069</v>
      </c>
    </row>
    <row r="2492" spans="1:18" x14ac:dyDescent="0.35">
      <c r="A2492" t="s">
        <v>18932</v>
      </c>
      <c r="B2492" t="s">
        <v>15179</v>
      </c>
      <c r="C2492" t="s">
        <v>21792</v>
      </c>
      <c r="D2492">
        <v>29.167000000000002</v>
      </c>
      <c r="E2492">
        <v>288</v>
      </c>
      <c r="F2492">
        <v>140</v>
      </c>
      <c r="G2492">
        <v>7</v>
      </c>
      <c r="H2492">
        <v>2</v>
      </c>
      <c r="I2492">
        <v>282</v>
      </c>
      <c r="J2492">
        <v>4</v>
      </c>
      <c r="K2492">
        <v>234</v>
      </c>
      <c r="L2492">
        <v>4.85E-25</v>
      </c>
      <c r="M2492">
        <v>102</v>
      </c>
      <c r="N2492">
        <v>276</v>
      </c>
      <c r="O2492">
        <v>104.348</v>
      </c>
      <c r="P2492">
        <v>101</v>
      </c>
      <c r="Q2492">
        <v>4183</v>
      </c>
      <c r="R2492" t="s">
        <v>21792</v>
      </c>
    </row>
    <row r="2493" spans="1:18" x14ac:dyDescent="0.35">
      <c r="A2493" t="s">
        <v>19038</v>
      </c>
      <c r="B2493" t="s">
        <v>21793</v>
      </c>
      <c r="C2493" t="s">
        <v>21794</v>
      </c>
      <c r="D2493">
        <v>25</v>
      </c>
      <c r="E2493">
        <v>408</v>
      </c>
      <c r="F2493">
        <v>211</v>
      </c>
      <c r="G2493">
        <v>23</v>
      </c>
      <c r="H2493">
        <v>196</v>
      </c>
      <c r="I2493">
        <v>528</v>
      </c>
      <c r="J2493">
        <v>199</v>
      </c>
      <c r="K2493">
        <v>586</v>
      </c>
      <c r="L2493">
        <v>8.8599999999999999E-6</v>
      </c>
      <c r="M2493">
        <v>48.9</v>
      </c>
      <c r="N2493">
        <v>666</v>
      </c>
      <c r="O2493">
        <v>61.261299999999999</v>
      </c>
      <c r="P2493">
        <v>61.261299999999999</v>
      </c>
      <c r="Q2493">
        <v>3177</v>
      </c>
      <c r="R2493" t="s">
        <v>21794</v>
      </c>
    </row>
    <row r="2494" spans="1:18" x14ac:dyDescent="0.35">
      <c r="A2494" t="s">
        <v>18943</v>
      </c>
      <c r="B2494" t="s">
        <v>15179</v>
      </c>
      <c r="C2494" t="s">
        <v>15470</v>
      </c>
      <c r="D2494">
        <v>26.4</v>
      </c>
      <c r="E2494">
        <v>250</v>
      </c>
      <c r="F2494">
        <v>150</v>
      </c>
      <c r="G2494">
        <v>8</v>
      </c>
      <c r="H2494">
        <v>30</v>
      </c>
      <c r="I2494">
        <v>258</v>
      </c>
      <c r="J2494">
        <v>3</v>
      </c>
      <c r="K2494">
        <v>239</v>
      </c>
      <c r="L2494">
        <v>7.4999999999999997E-8</v>
      </c>
      <c r="M2494">
        <v>52.8</v>
      </c>
      <c r="N2494">
        <v>250</v>
      </c>
      <c r="O2494">
        <v>100</v>
      </c>
      <c r="P2494">
        <v>100</v>
      </c>
      <c r="Q2494">
        <v>1164</v>
      </c>
      <c r="R2494" t="s">
        <v>15470</v>
      </c>
    </row>
    <row r="2495" spans="1:18" x14ac:dyDescent="0.35">
      <c r="A2495" t="s">
        <v>18928</v>
      </c>
      <c r="B2495" t="s">
        <v>21795</v>
      </c>
      <c r="C2495" t="s">
        <v>21796</v>
      </c>
      <c r="D2495">
        <v>60.526000000000003</v>
      </c>
      <c r="E2495">
        <v>152</v>
      </c>
      <c r="F2495">
        <v>56</v>
      </c>
      <c r="G2495">
        <v>1</v>
      </c>
      <c r="H2495">
        <v>22</v>
      </c>
      <c r="I2495">
        <v>169</v>
      </c>
      <c r="J2495">
        <v>47</v>
      </c>
      <c r="K2495">
        <v>198</v>
      </c>
      <c r="L2495">
        <v>5.9400000000000003E-60</v>
      </c>
      <c r="M2495">
        <v>185</v>
      </c>
      <c r="N2495">
        <v>200</v>
      </c>
      <c r="O2495">
        <v>76</v>
      </c>
      <c r="P2495">
        <v>76</v>
      </c>
      <c r="Q2495">
        <v>3763</v>
      </c>
      <c r="R2495" t="s">
        <v>21796</v>
      </c>
    </row>
    <row r="2496" spans="1:18" x14ac:dyDescent="0.35">
      <c r="A2496" t="s">
        <v>18928</v>
      </c>
      <c r="B2496" t="s">
        <v>21797</v>
      </c>
      <c r="C2496" t="s">
        <v>21798</v>
      </c>
      <c r="D2496">
        <v>52.808999999999997</v>
      </c>
      <c r="E2496">
        <v>178</v>
      </c>
      <c r="F2496">
        <v>69</v>
      </c>
      <c r="G2496">
        <v>2</v>
      </c>
      <c r="H2496">
        <v>5</v>
      </c>
      <c r="I2496">
        <v>167</v>
      </c>
      <c r="J2496">
        <v>2</v>
      </c>
      <c r="K2496">
        <v>179</v>
      </c>
      <c r="L2496">
        <v>2.4000000000000001E-60</v>
      </c>
      <c r="M2496">
        <v>185</v>
      </c>
      <c r="N2496">
        <v>183</v>
      </c>
      <c r="O2496">
        <v>97.267799999999994</v>
      </c>
      <c r="P2496">
        <v>97.267799999999994</v>
      </c>
      <c r="Q2496">
        <v>3757</v>
      </c>
      <c r="R2496" t="s">
        <v>21798</v>
      </c>
    </row>
    <row r="2497" spans="1:18" x14ac:dyDescent="0.35">
      <c r="A2497" t="s">
        <v>18920</v>
      </c>
      <c r="B2497" t="s">
        <v>21799</v>
      </c>
      <c r="C2497" t="s">
        <v>21800</v>
      </c>
      <c r="D2497">
        <v>37.746000000000002</v>
      </c>
      <c r="E2497">
        <v>355</v>
      </c>
      <c r="F2497">
        <v>190</v>
      </c>
      <c r="G2497">
        <v>6</v>
      </c>
      <c r="H2497">
        <v>11</v>
      </c>
      <c r="I2497">
        <v>338</v>
      </c>
      <c r="J2497">
        <v>2</v>
      </c>
      <c r="K2497">
        <v>352</v>
      </c>
      <c r="L2497">
        <v>3.8000000000000004E-68</v>
      </c>
      <c r="M2497">
        <v>218</v>
      </c>
      <c r="N2497">
        <v>368</v>
      </c>
      <c r="O2497">
        <v>96.467399999999998</v>
      </c>
      <c r="P2497">
        <v>96.467399999999998</v>
      </c>
      <c r="Q2497">
        <v>4992</v>
      </c>
      <c r="R2497" t="s">
        <v>21800</v>
      </c>
    </row>
    <row r="2498" spans="1:18" x14ac:dyDescent="0.35">
      <c r="A2498" t="s">
        <v>19015</v>
      </c>
      <c r="B2498" t="s">
        <v>15644</v>
      </c>
      <c r="C2498" t="s">
        <v>18679</v>
      </c>
      <c r="D2498">
        <v>24.561</v>
      </c>
      <c r="E2498">
        <v>114</v>
      </c>
      <c r="F2498">
        <v>82</v>
      </c>
      <c r="G2498">
        <v>2</v>
      </c>
      <c r="H2498">
        <v>17</v>
      </c>
      <c r="I2498">
        <v>130</v>
      </c>
      <c r="J2498">
        <v>9</v>
      </c>
      <c r="K2498">
        <v>118</v>
      </c>
      <c r="L2498">
        <v>1.3799999999999999E-4</v>
      </c>
      <c r="M2498">
        <v>40.4</v>
      </c>
      <c r="N2498">
        <v>155</v>
      </c>
      <c r="O2498">
        <v>73.548400000000001</v>
      </c>
      <c r="P2498">
        <v>73.548400000000001</v>
      </c>
      <c r="Q2498">
        <v>878</v>
      </c>
      <c r="R2498" t="s">
        <v>18679</v>
      </c>
    </row>
    <row r="2499" spans="1:18" x14ac:dyDescent="0.35">
      <c r="A2499" t="s">
        <v>19016</v>
      </c>
      <c r="B2499" t="s">
        <v>15644</v>
      </c>
      <c r="C2499" t="s">
        <v>18679</v>
      </c>
      <c r="D2499">
        <v>31.818000000000001</v>
      </c>
      <c r="E2499">
        <v>110</v>
      </c>
      <c r="F2499">
        <v>69</v>
      </c>
      <c r="G2499">
        <v>4</v>
      </c>
      <c r="H2499">
        <v>32</v>
      </c>
      <c r="I2499">
        <v>139</v>
      </c>
      <c r="J2499">
        <v>13</v>
      </c>
      <c r="K2499">
        <v>118</v>
      </c>
      <c r="L2499">
        <v>1.08E-6</v>
      </c>
      <c r="M2499">
        <v>46.6</v>
      </c>
      <c r="N2499">
        <v>155</v>
      </c>
      <c r="O2499">
        <v>70.967699999999994</v>
      </c>
      <c r="P2499">
        <v>70.967699999999994</v>
      </c>
      <c r="Q2499">
        <v>2754</v>
      </c>
      <c r="R2499" t="s">
        <v>18679</v>
      </c>
    </row>
    <row r="2500" spans="1:18" x14ac:dyDescent="0.35">
      <c r="A2500" t="s">
        <v>18946</v>
      </c>
      <c r="B2500" t="s">
        <v>15078</v>
      </c>
      <c r="C2500" t="s">
        <v>16620</v>
      </c>
      <c r="D2500">
        <v>23.013000000000002</v>
      </c>
      <c r="E2500">
        <v>239</v>
      </c>
      <c r="F2500">
        <v>152</v>
      </c>
      <c r="G2500">
        <v>8</v>
      </c>
      <c r="H2500">
        <v>6</v>
      </c>
      <c r="I2500">
        <v>224</v>
      </c>
      <c r="J2500">
        <v>7</v>
      </c>
      <c r="K2500">
        <v>233</v>
      </c>
      <c r="L2500">
        <v>4.2000000000000002E-4</v>
      </c>
      <c r="M2500">
        <v>41.2</v>
      </c>
      <c r="N2500">
        <v>256</v>
      </c>
      <c r="O2500">
        <v>93.359399999999994</v>
      </c>
      <c r="P2500">
        <v>93.359399999999994</v>
      </c>
      <c r="Q2500">
        <v>776</v>
      </c>
      <c r="R2500" t="s">
        <v>16620</v>
      </c>
    </row>
    <row r="2501" spans="1:18" x14ac:dyDescent="0.35">
      <c r="A2501" t="s">
        <v>18935</v>
      </c>
      <c r="B2501" t="s">
        <v>19224</v>
      </c>
      <c r="C2501" t="s">
        <v>21801</v>
      </c>
      <c r="D2501">
        <v>36.646000000000001</v>
      </c>
      <c r="E2501">
        <v>161</v>
      </c>
      <c r="F2501">
        <v>90</v>
      </c>
      <c r="G2501">
        <v>3</v>
      </c>
      <c r="H2501">
        <v>1</v>
      </c>
      <c r="I2501">
        <v>161</v>
      </c>
      <c r="J2501">
        <v>1</v>
      </c>
      <c r="K2501">
        <v>149</v>
      </c>
      <c r="L2501">
        <v>2.1300000000000001E-28</v>
      </c>
      <c r="M2501">
        <v>103</v>
      </c>
      <c r="N2501">
        <v>157</v>
      </c>
      <c r="O2501">
        <v>102.548</v>
      </c>
      <c r="P2501">
        <v>101</v>
      </c>
      <c r="Q2501">
        <v>2576</v>
      </c>
      <c r="R2501" t="s">
        <v>21801</v>
      </c>
    </row>
    <row r="2502" spans="1:18" x14ac:dyDescent="0.35">
      <c r="A2502" t="s">
        <v>19000</v>
      </c>
      <c r="B2502" t="s">
        <v>21802</v>
      </c>
      <c r="C2502" t="s">
        <v>21803</v>
      </c>
      <c r="D2502">
        <v>30.992000000000001</v>
      </c>
      <c r="E2502">
        <v>242</v>
      </c>
      <c r="F2502">
        <v>150</v>
      </c>
      <c r="G2502">
        <v>5</v>
      </c>
      <c r="H2502">
        <v>283</v>
      </c>
      <c r="I2502">
        <v>520</v>
      </c>
      <c r="J2502">
        <v>169</v>
      </c>
      <c r="K2502">
        <v>397</v>
      </c>
      <c r="L2502">
        <v>7.28E-23</v>
      </c>
      <c r="M2502">
        <v>102</v>
      </c>
      <c r="N2502">
        <v>421</v>
      </c>
      <c r="O2502">
        <v>57.482199999999999</v>
      </c>
      <c r="P2502">
        <v>57.482199999999999</v>
      </c>
      <c r="Q2502">
        <v>2132</v>
      </c>
      <c r="R2502" t="s">
        <v>21803</v>
      </c>
    </row>
    <row r="2503" spans="1:18" x14ac:dyDescent="0.35">
      <c r="A2503" t="s">
        <v>19091</v>
      </c>
      <c r="B2503" t="s">
        <v>21804</v>
      </c>
      <c r="C2503" t="s">
        <v>21805</v>
      </c>
      <c r="D2503">
        <v>40</v>
      </c>
      <c r="E2503">
        <v>40</v>
      </c>
      <c r="F2503">
        <v>24</v>
      </c>
      <c r="G2503">
        <v>0</v>
      </c>
      <c r="H2503">
        <v>30</v>
      </c>
      <c r="I2503">
        <v>69</v>
      </c>
      <c r="J2503">
        <v>9</v>
      </c>
      <c r="K2503">
        <v>48</v>
      </c>
      <c r="L2503">
        <v>2.2500000000000001E-5</v>
      </c>
      <c r="M2503">
        <v>37.700000000000003</v>
      </c>
      <c r="N2503">
        <v>48</v>
      </c>
      <c r="O2503">
        <v>83.333299999999994</v>
      </c>
      <c r="P2503">
        <v>83.333299999999994</v>
      </c>
      <c r="Q2503">
        <v>1895</v>
      </c>
      <c r="R2503" t="s">
        <v>21805</v>
      </c>
    </row>
    <row r="2504" spans="1:18" x14ac:dyDescent="0.35">
      <c r="A2504" t="s">
        <v>21247</v>
      </c>
      <c r="B2504" t="s">
        <v>21806</v>
      </c>
      <c r="C2504" t="s">
        <v>21807</v>
      </c>
      <c r="D2504">
        <v>27.856999999999999</v>
      </c>
      <c r="E2504">
        <v>140</v>
      </c>
      <c r="F2504">
        <v>81</v>
      </c>
      <c r="G2504">
        <v>7</v>
      </c>
      <c r="H2504">
        <v>252</v>
      </c>
      <c r="I2504">
        <v>386</v>
      </c>
      <c r="J2504">
        <v>12</v>
      </c>
      <c r="K2504">
        <v>136</v>
      </c>
      <c r="L2504">
        <v>0.45</v>
      </c>
      <c r="M2504">
        <v>32</v>
      </c>
      <c r="N2504">
        <v>157</v>
      </c>
      <c r="O2504">
        <v>89.171999999999997</v>
      </c>
      <c r="P2504">
        <v>89.171999999999997</v>
      </c>
      <c r="Q2504">
        <v>3012</v>
      </c>
      <c r="R2504" t="s">
        <v>21807</v>
      </c>
    </row>
    <row r="2505" spans="1:18" x14ac:dyDescent="0.35">
      <c r="A2505" t="s">
        <v>19000</v>
      </c>
      <c r="B2505" t="s">
        <v>21808</v>
      </c>
      <c r="C2505" t="s">
        <v>21809</v>
      </c>
      <c r="D2505">
        <v>26.545999999999999</v>
      </c>
      <c r="E2505">
        <v>663</v>
      </c>
      <c r="F2505">
        <v>365</v>
      </c>
      <c r="G2505">
        <v>20</v>
      </c>
      <c r="H2505">
        <v>283</v>
      </c>
      <c r="I2505">
        <v>935</v>
      </c>
      <c r="J2505">
        <v>348</v>
      </c>
      <c r="K2505">
        <v>898</v>
      </c>
      <c r="L2505">
        <v>3.9999999999999998E-29</v>
      </c>
      <c r="M2505">
        <v>125</v>
      </c>
      <c r="N2505">
        <v>932</v>
      </c>
      <c r="O2505">
        <v>71.137299999999996</v>
      </c>
      <c r="P2505">
        <v>71.137299999999996</v>
      </c>
      <c r="Q2505">
        <v>2038</v>
      </c>
      <c r="R2505" t="s">
        <v>21809</v>
      </c>
    </row>
    <row r="2506" spans="1:18" x14ac:dyDescent="0.35">
      <c r="A2506" t="s">
        <v>18946</v>
      </c>
      <c r="B2506" t="s">
        <v>16409</v>
      </c>
      <c r="C2506" t="s">
        <v>16410</v>
      </c>
      <c r="D2506">
        <v>23.166</v>
      </c>
      <c r="E2506">
        <v>259</v>
      </c>
      <c r="F2506">
        <v>142</v>
      </c>
      <c r="G2506">
        <v>9</v>
      </c>
      <c r="H2506">
        <v>6</v>
      </c>
      <c r="I2506">
        <v>230</v>
      </c>
      <c r="J2506">
        <v>3</v>
      </c>
      <c r="K2506">
        <v>238</v>
      </c>
      <c r="L2506">
        <v>2.1399999999999998E-5</v>
      </c>
      <c r="M2506">
        <v>45.1</v>
      </c>
      <c r="N2506">
        <v>256</v>
      </c>
      <c r="O2506">
        <v>101.172</v>
      </c>
      <c r="P2506">
        <v>101</v>
      </c>
      <c r="Q2506">
        <v>629</v>
      </c>
      <c r="R2506" t="s">
        <v>16410</v>
      </c>
    </row>
    <row r="2507" spans="1:18" x14ac:dyDescent="0.35">
      <c r="A2507" t="s">
        <v>18940</v>
      </c>
      <c r="B2507" t="s">
        <v>21810</v>
      </c>
      <c r="C2507" t="s">
        <v>21811</v>
      </c>
      <c r="D2507">
        <v>38.918999999999997</v>
      </c>
      <c r="E2507">
        <v>740</v>
      </c>
      <c r="F2507">
        <v>422</v>
      </c>
      <c r="G2507">
        <v>14</v>
      </c>
      <c r="H2507">
        <v>13</v>
      </c>
      <c r="I2507">
        <v>742</v>
      </c>
      <c r="J2507">
        <v>3</v>
      </c>
      <c r="K2507">
        <v>722</v>
      </c>
      <c r="L2507">
        <v>1.4499999999999999E-133</v>
      </c>
      <c r="M2507">
        <v>412</v>
      </c>
      <c r="N2507">
        <v>725</v>
      </c>
      <c r="O2507">
        <v>102.069</v>
      </c>
      <c r="P2507">
        <v>101</v>
      </c>
      <c r="Q2507">
        <v>4688</v>
      </c>
      <c r="R2507" t="s">
        <v>21811</v>
      </c>
    </row>
    <row r="2508" spans="1:18" x14ac:dyDescent="0.35">
      <c r="A2508" t="s">
        <v>18928</v>
      </c>
      <c r="B2508" t="s">
        <v>19862</v>
      </c>
      <c r="C2508" t="s">
        <v>21812</v>
      </c>
      <c r="D2508">
        <v>52.055</v>
      </c>
      <c r="E2508">
        <v>146</v>
      </c>
      <c r="F2508">
        <v>65</v>
      </c>
      <c r="G2508">
        <v>2</v>
      </c>
      <c r="H2508">
        <v>20</v>
      </c>
      <c r="I2508">
        <v>165</v>
      </c>
      <c r="J2508">
        <v>1</v>
      </c>
      <c r="K2508">
        <v>141</v>
      </c>
      <c r="L2508">
        <v>2.4399999999999999E-49</v>
      </c>
      <c r="M2508">
        <v>156</v>
      </c>
      <c r="N2508">
        <v>150</v>
      </c>
      <c r="O2508">
        <v>97.333299999999994</v>
      </c>
      <c r="P2508">
        <v>97.333299999999994</v>
      </c>
      <c r="Q2508">
        <v>3907</v>
      </c>
      <c r="R2508" t="s">
        <v>21812</v>
      </c>
    </row>
    <row r="2509" spans="1:18" x14ac:dyDescent="0.35">
      <c r="A2509" t="s">
        <v>19000</v>
      </c>
      <c r="B2509" t="s">
        <v>15078</v>
      </c>
      <c r="C2509" t="s">
        <v>21813</v>
      </c>
      <c r="D2509">
        <v>24.408000000000001</v>
      </c>
      <c r="E2509">
        <v>422</v>
      </c>
      <c r="F2509">
        <v>256</v>
      </c>
      <c r="G2509">
        <v>11</v>
      </c>
      <c r="H2509">
        <v>256</v>
      </c>
      <c r="I2509">
        <v>649</v>
      </c>
      <c r="J2509">
        <v>165</v>
      </c>
      <c r="K2509">
        <v>551</v>
      </c>
      <c r="L2509">
        <v>1.07E-22</v>
      </c>
      <c r="M2509">
        <v>104</v>
      </c>
      <c r="N2509">
        <v>784</v>
      </c>
      <c r="O2509">
        <v>53.826500000000003</v>
      </c>
      <c r="P2509">
        <v>53.826500000000003</v>
      </c>
      <c r="Q2509">
        <v>2135</v>
      </c>
      <c r="R2509" t="s">
        <v>21813</v>
      </c>
    </row>
    <row r="2510" spans="1:18" x14ac:dyDescent="0.35">
      <c r="A2510" t="s">
        <v>18932</v>
      </c>
      <c r="B2510" t="s">
        <v>21814</v>
      </c>
      <c r="C2510" t="s">
        <v>21815</v>
      </c>
      <c r="D2510">
        <v>29.831</v>
      </c>
      <c r="E2510">
        <v>295</v>
      </c>
      <c r="F2510">
        <v>156</v>
      </c>
      <c r="G2510">
        <v>5</v>
      </c>
      <c r="H2510">
        <v>3</v>
      </c>
      <c r="I2510">
        <v>295</v>
      </c>
      <c r="J2510">
        <v>5</v>
      </c>
      <c r="K2510">
        <v>250</v>
      </c>
      <c r="L2510">
        <v>2.3700000000000001E-20</v>
      </c>
      <c r="M2510">
        <v>89.7</v>
      </c>
      <c r="N2510">
        <v>289</v>
      </c>
      <c r="O2510">
        <v>102.07599999999999</v>
      </c>
      <c r="P2510">
        <v>101</v>
      </c>
      <c r="Q2510">
        <v>4445</v>
      </c>
      <c r="R2510" t="s">
        <v>21815</v>
      </c>
    </row>
    <row r="2511" spans="1:18" x14ac:dyDescent="0.35">
      <c r="A2511" t="s">
        <v>18920</v>
      </c>
      <c r="B2511" t="s">
        <v>21816</v>
      </c>
      <c r="C2511" t="s">
        <v>21817</v>
      </c>
      <c r="D2511">
        <v>30.539000000000001</v>
      </c>
      <c r="E2511">
        <v>167</v>
      </c>
      <c r="F2511">
        <v>84</v>
      </c>
      <c r="G2511">
        <v>4</v>
      </c>
      <c r="H2511">
        <v>169</v>
      </c>
      <c r="I2511">
        <v>333</v>
      </c>
      <c r="J2511">
        <v>103</v>
      </c>
      <c r="K2511">
        <v>239</v>
      </c>
      <c r="L2511">
        <v>9.7000000000000003E-6</v>
      </c>
      <c r="M2511">
        <v>47</v>
      </c>
      <c r="N2511">
        <v>295</v>
      </c>
      <c r="O2511">
        <v>56.610199999999999</v>
      </c>
      <c r="P2511">
        <v>56.610199999999999</v>
      </c>
      <c r="Q2511">
        <v>5395</v>
      </c>
      <c r="R2511" t="s">
        <v>21817</v>
      </c>
    </row>
    <row r="2512" spans="1:18" x14ac:dyDescent="0.35">
      <c r="A2512" t="s">
        <v>19000</v>
      </c>
      <c r="B2512" t="s">
        <v>21818</v>
      </c>
      <c r="C2512" t="s">
        <v>21819</v>
      </c>
      <c r="D2512">
        <v>23.710999999999999</v>
      </c>
      <c r="E2512">
        <v>582</v>
      </c>
      <c r="F2512">
        <v>363</v>
      </c>
      <c r="G2512">
        <v>14</v>
      </c>
      <c r="H2512">
        <v>74</v>
      </c>
      <c r="I2512">
        <v>643</v>
      </c>
      <c r="J2512">
        <v>193</v>
      </c>
      <c r="K2512">
        <v>705</v>
      </c>
      <c r="L2512">
        <v>5.88E-27</v>
      </c>
      <c r="M2512">
        <v>118</v>
      </c>
      <c r="N2512">
        <v>940</v>
      </c>
      <c r="O2512">
        <v>61.914900000000003</v>
      </c>
      <c r="P2512">
        <v>61.914900000000003</v>
      </c>
      <c r="Q2512">
        <v>2069</v>
      </c>
      <c r="R2512" t="s">
        <v>21819</v>
      </c>
    </row>
    <row r="2513" spans="1:18" x14ac:dyDescent="0.35">
      <c r="A2513" t="s">
        <v>18940</v>
      </c>
      <c r="B2513" t="s">
        <v>20354</v>
      </c>
      <c r="C2513" t="s">
        <v>21820</v>
      </c>
      <c r="D2513">
        <v>40.374000000000002</v>
      </c>
      <c r="E2513">
        <v>748</v>
      </c>
      <c r="F2513">
        <v>408</v>
      </c>
      <c r="G2513">
        <v>10</v>
      </c>
      <c r="H2513">
        <v>8</v>
      </c>
      <c r="I2513">
        <v>742</v>
      </c>
      <c r="J2513">
        <v>6</v>
      </c>
      <c r="K2513">
        <v>728</v>
      </c>
      <c r="L2513">
        <v>1.6399999999999999E-154</v>
      </c>
      <c r="M2513">
        <v>467</v>
      </c>
      <c r="N2513">
        <v>728</v>
      </c>
      <c r="O2513">
        <v>102.747</v>
      </c>
      <c r="P2513">
        <v>101</v>
      </c>
      <c r="Q2513">
        <v>4574</v>
      </c>
      <c r="R2513" t="s">
        <v>21820</v>
      </c>
    </row>
    <row r="2514" spans="1:18" x14ac:dyDescent="0.35">
      <c r="A2514" t="s">
        <v>18935</v>
      </c>
      <c r="B2514" t="s">
        <v>19224</v>
      </c>
      <c r="C2514" t="s">
        <v>21821</v>
      </c>
      <c r="D2514">
        <v>37.887999999999998</v>
      </c>
      <c r="E2514">
        <v>161</v>
      </c>
      <c r="F2514">
        <v>88</v>
      </c>
      <c r="G2514">
        <v>3</v>
      </c>
      <c r="H2514">
        <v>1</v>
      </c>
      <c r="I2514">
        <v>161</v>
      </c>
      <c r="J2514">
        <v>1</v>
      </c>
      <c r="K2514">
        <v>149</v>
      </c>
      <c r="L2514">
        <v>1.6999999999999999E-29</v>
      </c>
      <c r="M2514">
        <v>106</v>
      </c>
      <c r="N2514">
        <v>157</v>
      </c>
      <c r="O2514">
        <v>102.548</v>
      </c>
      <c r="P2514">
        <v>101</v>
      </c>
      <c r="Q2514">
        <v>2511</v>
      </c>
      <c r="R2514" t="s">
        <v>21821</v>
      </c>
    </row>
    <row r="2515" spans="1:18" x14ac:dyDescent="0.35">
      <c r="A2515" t="s">
        <v>18920</v>
      </c>
      <c r="B2515" t="s">
        <v>21822</v>
      </c>
      <c r="C2515" t="s">
        <v>21823</v>
      </c>
      <c r="D2515">
        <v>30.994</v>
      </c>
      <c r="E2515">
        <v>171</v>
      </c>
      <c r="F2515">
        <v>85</v>
      </c>
      <c r="G2515">
        <v>6</v>
      </c>
      <c r="H2515">
        <v>161</v>
      </c>
      <c r="I2515">
        <v>328</v>
      </c>
      <c r="J2515">
        <v>93</v>
      </c>
      <c r="K2515">
        <v>233</v>
      </c>
      <c r="L2515">
        <v>5.0100000000000005E-7</v>
      </c>
      <c r="M2515">
        <v>50.4</v>
      </c>
      <c r="N2515">
        <v>257</v>
      </c>
      <c r="O2515">
        <v>66.537000000000006</v>
      </c>
      <c r="P2515">
        <v>66.537000000000006</v>
      </c>
      <c r="Q2515">
        <v>5338</v>
      </c>
      <c r="R2515" t="s">
        <v>21823</v>
      </c>
    </row>
    <row r="2516" spans="1:18" x14ac:dyDescent="0.35">
      <c r="A2516" t="s">
        <v>18920</v>
      </c>
      <c r="B2516" t="s">
        <v>18951</v>
      </c>
      <c r="C2516" t="s">
        <v>21824</v>
      </c>
      <c r="D2516">
        <v>43.037999999999997</v>
      </c>
      <c r="E2516">
        <v>158</v>
      </c>
      <c r="F2516">
        <v>85</v>
      </c>
      <c r="G2516">
        <v>3</v>
      </c>
      <c r="H2516">
        <v>176</v>
      </c>
      <c r="I2516">
        <v>329</v>
      </c>
      <c r="J2516">
        <v>85</v>
      </c>
      <c r="K2516">
        <v>241</v>
      </c>
      <c r="L2516">
        <v>5.3099999999999996E-28</v>
      </c>
      <c r="M2516">
        <v>110</v>
      </c>
      <c r="N2516">
        <v>262</v>
      </c>
      <c r="O2516">
        <v>60.305300000000003</v>
      </c>
      <c r="P2516">
        <v>60.305300000000003</v>
      </c>
      <c r="Q2516">
        <v>5100</v>
      </c>
      <c r="R2516" t="s">
        <v>21824</v>
      </c>
    </row>
    <row r="2517" spans="1:18" x14ac:dyDescent="0.35">
      <c r="A2517" t="s">
        <v>19000</v>
      </c>
      <c r="B2517" t="s">
        <v>21825</v>
      </c>
      <c r="C2517" t="s">
        <v>21826</v>
      </c>
      <c r="D2517">
        <v>25.702000000000002</v>
      </c>
      <c r="E2517">
        <v>463</v>
      </c>
      <c r="F2517">
        <v>289</v>
      </c>
      <c r="G2517">
        <v>14</v>
      </c>
      <c r="H2517">
        <v>74</v>
      </c>
      <c r="I2517">
        <v>533</v>
      </c>
      <c r="J2517">
        <v>45</v>
      </c>
      <c r="K2517">
        <v>455</v>
      </c>
      <c r="L2517">
        <v>2.4100000000000001E-26</v>
      </c>
      <c r="M2517">
        <v>116</v>
      </c>
      <c r="N2517">
        <v>818</v>
      </c>
      <c r="O2517">
        <v>56.601500000000001</v>
      </c>
      <c r="P2517">
        <v>56.601500000000001</v>
      </c>
      <c r="Q2517">
        <v>2086</v>
      </c>
      <c r="R2517" t="s">
        <v>21826</v>
      </c>
    </row>
    <row r="2518" spans="1:18" x14ac:dyDescent="0.35">
      <c r="A2518" t="s">
        <v>18946</v>
      </c>
      <c r="B2518" t="s">
        <v>18738</v>
      </c>
      <c r="C2518" t="s">
        <v>18739</v>
      </c>
      <c r="D2518">
        <v>24.859000000000002</v>
      </c>
      <c r="E2518">
        <v>177</v>
      </c>
      <c r="F2518">
        <v>114</v>
      </c>
      <c r="G2518">
        <v>7</v>
      </c>
      <c r="H2518">
        <v>1</v>
      </c>
      <c r="I2518">
        <v>161</v>
      </c>
      <c r="J2518">
        <v>1</v>
      </c>
      <c r="K2518">
        <v>174</v>
      </c>
      <c r="L2518">
        <v>5.4600000000000004E-4</v>
      </c>
      <c r="M2518">
        <v>40.799999999999997</v>
      </c>
      <c r="N2518">
        <v>251</v>
      </c>
      <c r="O2518">
        <v>70.517899999999997</v>
      </c>
      <c r="P2518">
        <v>70.517899999999997</v>
      </c>
      <c r="Q2518">
        <v>796</v>
      </c>
      <c r="R2518" t="s">
        <v>18739</v>
      </c>
    </row>
    <row r="2519" spans="1:18" x14ac:dyDescent="0.35">
      <c r="A2519" t="s">
        <v>18947</v>
      </c>
      <c r="B2519" t="s">
        <v>18738</v>
      </c>
      <c r="C2519" t="s">
        <v>18739</v>
      </c>
      <c r="D2519">
        <v>25.311</v>
      </c>
      <c r="E2519">
        <v>241</v>
      </c>
      <c r="F2519">
        <v>146</v>
      </c>
      <c r="G2519">
        <v>12</v>
      </c>
      <c r="H2519">
        <v>48</v>
      </c>
      <c r="I2519">
        <v>271</v>
      </c>
      <c r="J2519">
        <v>5</v>
      </c>
      <c r="K2519">
        <v>228</v>
      </c>
      <c r="L2519">
        <v>1E-3</v>
      </c>
      <c r="M2519">
        <v>40.799999999999997</v>
      </c>
      <c r="N2519">
        <v>251</v>
      </c>
      <c r="O2519">
        <v>96.015900000000002</v>
      </c>
      <c r="P2519">
        <v>96.015900000000002</v>
      </c>
      <c r="Q2519">
        <v>1101</v>
      </c>
      <c r="R2519" t="s">
        <v>18739</v>
      </c>
    </row>
    <row r="2520" spans="1:18" x14ac:dyDescent="0.35">
      <c r="A2520" t="s">
        <v>18935</v>
      </c>
      <c r="B2520" t="s">
        <v>21827</v>
      </c>
      <c r="C2520" t="s">
        <v>21828</v>
      </c>
      <c r="D2520">
        <v>50</v>
      </c>
      <c r="E2520">
        <v>170</v>
      </c>
      <c r="F2520">
        <v>79</v>
      </c>
      <c r="G2520">
        <v>1</v>
      </c>
      <c r="H2520">
        <v>4</v>
      </c>
      <c r="I2520">
        <v>167</v>
      </c>
      <c r="J2520">
        <v>68</v>
      </c>
      <c r="K2520">
        <v>237</v>
      </c>
      <c r="L2520">
        <v>2.3599999999999999E-60</v>
      </c>
      <c r="M2520">
        <v>187</v>
      </c>
      <c r="N2520">
        <v>243</v>
      </c>
      <c r="O2520">
        <v>69.958799999999997</v>
      </c>
      <c r="P2520">
        <v>69.958799999999997</v>
      </c>
      <c r="Q2520">
        <v>2235</v>
      </c>
      <c r="R2520" t="s">
        <v>21828</v>
      </c>
    </row>
    <row r="2521" spans="1:18" x14ac:dyDescent="0.35">
      <c r="A2521" t="s">
        <v>19417</v>
      </c>
      <c r="B2521" t="s">
        <v>15304</v>
      </c>
      <c r="C2521" t="s">
        <v>18717</v>
      </c>
      <c r="D2521">
        <v>32.222000000000001</v>
      </c>
      <c r="E2521">
        <v>450</v>
      </c>
      <c r="F2521">
        <v>275</v>
      </c>
      <c r="G2521">
        <v>15</v>
      </c>
      <c r="H2521">
        <v>9</v>
      </c>
      <c r="I2521">
        <v>441</v>
      </c>
      <c r="J2521">
        <v>5</v>
      </c>
      <c r="K2521">
        <v>441</v>
      </c>
      <c r="L2521">
        <v>5.1400000000000003E-57</v>
      </c>
      <c r="M2521">
        <v>195</v>
      </c>
      <c r="N2521">
        <v>464</v>
      </c>
      <c r="O2521">
        <v>96.982799999999997</v>
      </c>
      <c r="P2521">
        <v>96.982799999999997</v>
      </c>
      <c r="Q2521">
        <v>19</v>
      </c>
      <c r="R2521" t="s">
        <v>18717</v>
      </c>
    </row>
    <row r="2522" spans="1:18" x14ac:dyDescent="0.35">
      <c r="A2522" t="s">
        <v>19418</v>
      </c>
      <c r="B2522" t="s">
        <v>15304</v>
      </c>
      <c r="C2522" t="s">
        <v>18717</v>
      </c>
      <c r="D2522">
        <v>23.497</v>
      </c>
      <c r="E2522">
        <v>366</v>
      </c>
      <c r="F2522">
        <v>228</v>
      </c>
      <c r="G2522">
        <v>17</v>
      </c>
      <c r="H2522">
        <v>78</v>
      </c>
      <c r="I2522">
        <v>407</v>
      </c>
      <c r="J2522">
        <v>92</v>
      </c>
      <c r="K2522">
        <v>441</v>
      </c>
      <c r="L2522">
        <v>3.5800000000000003E-8</v>
      </c>
      <c r="M2522">
        <v>55.5</v>
      </c>
      <c r="N2522">
        <v>464</v>
      </c>
      <c r="O2522">
        <v>78.879300000000001</v>
      </c>
      <c r="P2522">
        <v>78.879300000000001</v>
      </c>
      <c r="Q2522">
        <v>56</v>
      </c>
      <c r="R2522" t="s">
        <v>18717</v>
      </c>
    </row>
    <row r="2523" spans="1:18" x14ac:dyDescent="0.35">
      <c r="A2523" t="s">
        <v>19419</v>
      </c>
      <c r="B2523" t="s">
        <v>15304</v>
      </c>
      <c r="C2523" t="s">
        <v>18717</v>
      </c>
      <c r="D2523">
        <v>39.277999999999999</v>
      </c>
      <c r="E2523">
        <v>471</v>
      </c>
      <c r="F2523">
        <v>263</v>
      </c>
      <c r="G2523">
        <v>9</v>
      </c>
      <c r="H2523">
        <v>7</v>
      </c>
      <c r="I2523">
        <v>473</v>
      </c>
      <c r="J2523">
        <v>5</v>
      </c>
      <c r="K2523">
        <v>456</v>
      </c>
      <c r="L2523">
        <v>3.1499999999999999E-97</v>
      </c>
      <c r="M2523">
        <v>300</v>
      </c>
      <c r="N2523">
        <v>464</v>
      </c>
      <c r="O2523">
        <v>101.509</v>
      </c>
      <c r="P2523">
        <v>101</v>
      </c>
      <c r="Q2523">
        <v>1858</v>
      </c>
      <c r="R2523" t="s">
        <v>18717</v>
      </c>
    </row>
    <row r="2524" spans="1:18" x14ac:dyDescent="0.35">
      <c r="A2524" t="s">
        <v>19420</v>
      </c>
      <c r="B2524" t="s">
        <v>15304</v>
      </c>
      <c r="C2524" t="s">
        <v>18717</v>
      </c>
      <c r="D2524">
        <v>22.905000000000001</v>
      </c>
      <c r="E2524">
        <v>358</v>
      </c>
      <c r="F2524">
        <v>199</v>
      </c>
      <c r="G2524">
        <v>13</v>
      </c>
      <c r="H2524">
        <v>145</v>
      </c>
      <c r="I2524">
        <v>459</v>
      </c>
      <c r="J2524">
        <v>2</v>
      </c>
      <c r="K2524">
        <v>325</v>
      </c>
      <c r="L2524">
        <v>3.8900000000000002E-4</v>
      </c>
      <c r="M2524">
        <v>43.1</v>
      </c>
      <c r="N2524">
        <v>464</v>
      </c>
      <c r="O2524">
        <v>77.155199999999994</v>
      </c>
      <c r="P2524">
        <v>77.155199999999994</v>
      </c>
      <c r="Q2524">
        <v>3280</v>
      </c>
      <c r="R2524" t="s">
        <v>18717</v>
      </c>
    </row>
    <row r="2525" spans="1:18" x14ac:dyDescent="0.35">
      <c r="A2525" t="s">
        <v>19421</v>
      </c>
      <c r="B2525" t="s">
        <v>15304</v>
      </c>
      <c r="C2525" t="s">
        <v>18717</v>
      </c>
      <c r="D2525">
        <v>20.382000000000001</v>
      </c>
      <c r="E2525">
        <v>314</v>
      </c>
      <c r="F2525">
        <v>204</v>
      </c>
      <c r="G2525">
        <v>13</v>
      </c>
      <c r="H2525">
        <v>228</v>
      </c>
      <c r="I2525">
        <v>514</v>
      </c>
      <c r="J2525">
        <v>134</v>
      </c>
      <c r="K2525">
        <v>428</v>
      </c>
      <c r="L2525">
        <v>1.2999999999999999E-5</v>
      </c>
      <c r="M2525">
        <v>48.1</v>
      </c>
      <c r="N2525">
        <v>464</v>
      </c>
      <c r="O2525">
        <v>67.672399999999996</v>
      </c>
      <c r="P2525">
        <v>67.672399999999996</v>
      </c>
      <c r="Q2525">
        <v>3383</v>
      </c>
      <c r="R2525" t="s">
        <v>18717</v>
      </c>
    </row>
    <row r="2526" spans="1:18" x14ac:dyDescent="0.35">
      <c r="A2526" t="s">
        <v>19422</v>
      </c>
      <c r="B2526" t="s">
        <v>15304</v>
      </c>
      <c r="C2526" t="s">
        <v>18717</v>
      </c>
      <c r="D2526">
        <v>38.003999999999998</v>
      </c>
      <c r="E2526">
        <v>471</v>
      </c>
      <c r="F2526">
        <v>272</v>
      </c>
      <c r="G2526">
        <v>4</v>
      </c>
      <c r="H2526">
        <v>9</v>
      </c>
      <c r="I2526">
        <v>478</v>
      </c>
      <c r="J2526">
        <v>5</v>
      </c>
      <c r="K2526">
        <v>456</v>
      </c>
      <c r="L2526">
        <v>1.6799999999999999E-97</v>
      </c>
      <c r="M2526">
        <v>301</v>
      </c>
      <c r="N2526">
        <v>464</v>
      </c>
      <c r="O2526">
        <v>101.509</v>
      </c>
      <c r="P2526">
        <v>101</v>
      </c>
      <c r="Q2526">
        <v>5513</v>
      </c>
      <c r="R2526" t="s">
        <v>18717</v>
      </c>
    </row>
    <row r="2527" spans="1:18" x14ac:dyDescent="0.35">
      <c r="A2527" t="s">
        <v>19423</v>
      </c>
      <c r="B2527" t="s">
        <v>15304</v>
      </c>
      <c r="C2527" t="s">
        <v>18717</v>
      </c>
      <c r="D2527">
        <v>29.933</v>
      </c>
      <c r="E2527">
        <v>451</v>
      </c>
      <c r="F2527">
        <v>301</v>
      </c>
      <c r="G2527">
        <v>11</v>
      </c>
      <c r="H2527">
        <v>150</v>
      </c>
      <c r="I2527">
        <v>593</v>
      </c>
      <c r="J2527">
        <v>1</v>
      </c>
      <c r="K2527">
        <v>443</v>
      </c>
      <c r="L2527">
        <v>1.1E-54</v>
      </c>
      <c r="M2527">
        <v>193</v>
      </c>
      <c r="N2527">
        <v>464</v>
      </c>
      <c r="O2527">
        <v>97.198300000000003</v>
      </c>
      <c r="P2527">
        <v>97.198300000000003</v>
      </c>
      <c r="Q2527">
        <v>5808</v>
      </c>
      <c r="R2527" t="s">
        <v>18717</v>
      </c>
    </row>
    <row r="2528" spans="1:18" x14ac:dyDescent="0.35">
      <c r="A2528" t="s">
        <v>18946</v>
      </c>
      <c r="B2528" t="s">
        <v>18316</v>
      </c>
      <c r="C2528" t="s">
        <v>18317</v>
      </c>
      <c r="D2528">
        <v>26.492999999999999</v>
      </c>
      <c r="E2528">
        <v>268</v>
      </c>
      <c r="F2528">
        <v>154</v>
      </c>
      <c r="G2528">
        <v>11</v>
      </c>
      <c r="H2528">
        <v>6</v>
      </c>
      <c r="I2528">
        <v>245</v>
      </c>
      <c r="J2528">
        <v>3</v>
      </c>
      <c r="K2528">
        <v>255</v>
      </c>
      <c r="L2528">
        <v>8.53E-5</v>
      </c>
      <c r="M2528">
        <v>43.1</v>
      </c>
      <c r="N2528">
        <v>262</v>
      </c>
      <c r="O2528">
        <v>102.29</v>
      </c>
      <c r="P2528">
        <v>101</v>
      </c>
      <c r="Q2528">
        <v>675</v>
      </c>
      <c r="R2528" t="s">
        <v>18317</v>
      </c>
    </row>
    <row r="2529" spans="1:18" x14ac:dyDescent="0.35">
      <c r="A2529" t="s">
        <v>18943</v>
      </c>
      <c r="B2529" t="s">
        <v>15336</v>
      </c>
      <c r="C2529" t="s">
        <v>15337</v>
      </c>
      <c r="D2529">
        <v>31.481000000000002</v>
      </c>
      <c r="E2529">
        <v>162</v>
      </c>
      <c r="F2529">
        <v>77</v>
      </c>
      <c r="G2529">
        <v>7</v>
      </c>
      <c r="H2529">
        <v>30</v>
      </c>
      <c r="I2529">
        <v>169</v>
      </c>
      <c r="J2529">
        <v>3</v>
      </c>
      <c r="K2529">
        <v>152</v>
      </c>
      <c r="L2529">
        <v>2.0800000000000001E-5</v>
      </c>
      <c r="M2529">
        <v>45.4</v>
      </c>
      <c r="N2529">
        <v>263</v>
      </c>
      <c r="O2529">
        <v>61.597000000000001</v>
      </c>
      <c r="P2529">
        <v>61.597000000000001</v>
      </c>
      <c r="Q2529">
        <v>1279</v>
      </c>
      <c r="R2529" t="s">
        <v>15337</v>
      </c>
    </row>
    <row r="2530" spans="1:18" x14ac:dyDescent="0.35">
      <c r="A2530" t="s">
        <v>18947</v>
      </c>
      <c r="B2530" t="s">
        <v>15902</v>
      </c>
      <c r="C2530" t="s">
        <v>16775</v>
      </c>
      <c r="D2530">
        <v>26.635999999999999</v>
      </c>
      <c r="E2530">
        <v>214</v>
      </c>
      <c r="F2530">
        <v>114</v>
      </c>
      <c r="G2530">
        <v>8</v>
      </c>
      <c r="H2530">
        <v>48</v>
      </c>
      <c r="I2530">
        <v>232</v>
      </c>
      <c r="J2530">
        <v>3</v>
      </c>
      <c r="K2530">
        <v>202</v>
      </c>
      <c r="L2530">
        <v>2E-3</v>
      </c>
      <c r="M2530">
        <v>39.299999999999997</v>
      </c>
      <c r="N2530">
        <v>257</v>
      </c>
      <c r="O2530">
        <v>83.268500000000003</v>
      </c>
      <c r="P2530">
        <v>83.268500000000003</v>
      </c>
      <c r="Q2530">
        <v>1128</v>
      </c>
      <c r="R2530" t="s">
        <v>16775</v>
      </c>
    </row>
    <row r="2531" spans="1:18" x14ac:dyDescent="0.35">
      <c r="A2531" t="s">
        <v>18943</v>
      </c>
      <c r="B2531" t="s">
        <v>15902</v>
      </c>
      <c r="C2531" t="s">
        <v>16775</v>
      </c>
      <c r="D2531">
        <v>27.879000000000001</v>
      </c>
      <c r="E2531">
        <v>165</v>
      </c>
      <c r="F2531">
        <v>80</v>
      </c>
      <c r="G2531">
        <v>6</v>
      </c>
      <c r="H2531">
        <v>30</v>
      </c>
      <c r="I2531">
        <v>169</v>
      </c>
      <c r="J2531">
        <v>3</v>
      </c>
      <c r="K2531">
        <v>153</v>
      </c>
      <c r="L2531">
        <v>5.5399999999999998E-5</v>
      </c>
      <c r="M2531">
        <v>43.9</v>
      </c>
      <c r="N2531">
        <v>257</v>
      </c>
      <c r="O2531">
        <v>64.202299999999994</v>
      </c>
      <c r="P2531">
        <v>64.202299999999994</v>
      </c>
      <c r="Q2531">
        <v>1336</v>
      </c>
      <c r="R2531" t="s">
        <v>16775</v>
      </c>
    </row>
    <row r="2532" spans="1:18" x14ac:dyDescent="0.35">
      <c r="A2532" t="s">
        <v>18917</v>
      </c>
      <c r="B2532" t="s">
        <v>15902</v>
      </c>
      <c r="C2532" t="s">
        <v>16775</v>
      </c>
      <c r="D2532">
        <v>27.167999999999999</v>
      </c>
      <c r="E2532">
        <v>173</v>
      </c>
      <c r="F2532">
        <v>95</v>
      </c>
      <c r="G2532">
        <v>6</v>
      </c>
      <c r="H2532">
        <v>137</v>
      </c>
      <c r="I2532">
        <v>291</v>
      </c>
      <c r="J2532">
        <v>8</v>
      </c>
      <c r="K2532">
        <v>167</v>
      </c>
      <c r="L2532">
        <v>4.3600000000000003E-5</v>
      </c>
      <c r="M2532">
        <v>45.1</v>
      </c>
      <c r="N2532">
        <v>257</v>
      </c>
      <c r="O2532">
        <v>67.315200000000004</v>
      </c>
      <c r="P2532">
        <v>67.315200000000004</v>
      </c>
      <c r="Q2532">
        <v>5718</v>
      </c>
      <c r="R2532" t="s">
        <v>16775</v>
      </c>
    </row>
    <row r="2533" spans="1:18" x14ac:dyDescent="0.35">
      <c r="A2533" t="s">
        <v>18935</v>
      </c>
      <c r="B2533" t="s">
        <v>19360</v>
      </c>
      <c r="C2533" t="s">
        <v>21829</v>
      </c>
      <c r="D2533">
        <v>40.667000000000002</v>
      </c>
      <c r="E2533">
        <v>150</v>
      </c>
      <c r="F2533">
        <v>76</v>
      </c>
      <c r="G2533">
        <v>6</v>
      </c>
      <c r="H2533">
        <v>5</v>
      </c>
      <c r="I2533">
        <v>153</v>
      </c>
      <c r="J2533">
        <v>36</v>
      </c>
      <c r="K2533">
        <v>173</v>
      </c>
      <c r="L2533">
        <v>4.2599999999999998E-29</v>
      </c>
      <c r="M2533">
        <v>106</v>
      </c>
      <c r="N2533">
        <v>192</v>
      </c>
      <c r="O2533">
        <v>78.125</v>
      </c>
      <c r="P2533">
        <v>78.125</v>
      </c>
      <c r="Q2533">
        <v>2531</v>
      </c>
      <c r="R2533" t="s">
        <v>21829</v>
      </c>
    </row>
    <row r="2534" spans="1:18" x14ac:dyDescent="0.35">
      <c r="A2534" t="s">
        <v>18935</v>
      </c>
      <c r="B2534" t="s">
        <v>21830</v>
      </c>
      <c r="C2534" t="s">
        <v>21831</v>
      </c>
      <c r="D2534">
        <v>72.619</v>
      </c>
      <c r="E2534">
        <v>168</v>
      </c>
      <c r="F2534">
        <v>46</v>
      </c>
      <c r="G2534">
        <v>0</v>
      </c>
      <c r="H2534">
        <v>4</v>
      </c>
      <c r="I2534">
        <v>171</v>
      </c>
      <c r="J2534">
        <v>4</v>
      </c>
      <c r="K2534">
        <v>171</v>
      </c>
      <c r="L2534">
        <v>1.64E-93</v>
      </c>
      <c r="M2534">
        <v>269</v>
      </c>
      <c r="N2534">
        <v>171</v>
      </c>
      <c r="O2534">
        <v>98.245599999999996</v>
      </c>
      <c r="P2534">
        <v>98.245599999999996</v>
      </c>
      <c r="Q2534">
        <v>2188</v>
      </c>
      <c r="R2534" t="s">
        <v>21831</v>
      </c>
    </row>
    <row r="2535" spans="1:18" x14ac:dyDescent="0.35">
      <c r="A2535" t="s">
        <v>19017</v>
      </c>
      <c r="B2535" t="s">
        <v>15738</v>
      </c>
      <c r="C2535" t="s">
        <v>21832</v>
      </c>
      <c r="D2535">
        <v>34.579000000000001</v>
      </c>
      <c r="E2535">
        <v>107</v>
      </c>
      <c r="F2535">
        <v>56</v>
      </c>
      <c r="G2535">
        <v>5</v>
      </c>
      <c r="H2535">
        <v>39</v>
      </c>
      <c r="I2535">
        <v>139</v>
      </c>
      <c r="J2535">
        <v>4</v>
      </c>
      <c r="K2535">
        <v>102</v>
      </c>
      <c r="L2535">
        <v>0.2</v>
      </c>
      <c r="M2535">
        <v>32</v>
      </c>
      <c r="N2535">
        <v>165</v>
      </c>
      <c r="O2535">
        <v>64.848500000000001</v>
      </c>
      <c r="P2535">
        <v>64.848500000000001</v>
      </c>
      <c r="Q2535">
        <v>2830</v>
      </c>
      <c r="R2535" t="s">
        <v>21832</v>
      </c>
    </row>
    <row r="2536" spans="1:18" x14ac:dyDescent="0.35">
      <c r="A2536" t="s">
        <v>19038</v>
      </c>
      <c r="B2536" t="s">
        <v>21793</v>
      </c>
      <c r="C2536" t="s">
        <v>21833</v>
      </c>
      <c r="D2536">
        <v>23.117000000000001</v>
      </c>
      <c r="E2536">
        <v>385</v>
      </c>
      <c r="F2536">
        <v>208</v>
      </c>
      <c r="G2536">
        <v>19</v>
      </c>
      <c r="H2536">
        <v>190</v>
      </c>
      <c r="I2536">
        <v>500</v>
      </c>
      <c r="J2536">
        <v>171</v>
      </c>
      <c r="K2536">
        <v>541</v>
      </c>
      <c r="L2536">
        <v>1.8499999999999999E-5</v>
      </c>
      <c r="M2536">
        <v>47.8</v>
      </c>
      <c r="N2536">
        <v>645</v>
      </c>
      <c r="O2536">
        <v>59.689900000000002</v>
      </c>
      <c r="P2536">
        <v>59.689900000000002</v>
      </c>
      <c r="Q2536">
        <v>3192</v>
      </c>
      <c r="R2536" t="s">
        <v>21833</v>
      </c>
    </row>
    <row r="2537" spans="1:18" x14ac:dyDescent="0.35">
      <c r="A2537" t="s">
        <v>19153</v>
      </c>
      <c r="B2537" t="s">
        <v>21834</v>
      </c>
      <c r="C2537" t="s">
        <v>21835</v>
      </c>
      <c r="D2537">
        <v>26.015999999999998</v>
      </c>
      <c r="E2537">
        <v>123</v>
      </c>
      <c r="F2537">
        <v>59</v>
      </c>
      <c r="G2537">
        <v>5</v>
      </c>
      <c r="H2537">
        <v>10</v>
      </c>
      <c r="I2537">
        <v>122</v>
      </c>
      <c r="J2537">
        <v>5</v>
      </c>
      <c r="K2537">
        <v>105</v>
      </c>
      <c r="L2537">
        <v>0.42</v>
      </c>
      <c r="M2537">
        <v>30.4</v>
      </c>
      <c r="N2537">
        <v>151</v>
      </c>
      <c r="O2537">
        <v>81.456999999999994</v>
      </c>
      <c r="P2537">
        <v>81.456999999999994</v>
      </c>
      <c r="Q2537">
        <v>920</v>
      </c>
      <c r="R2537" t="s">
        <v>21835</v>
      </c>
    </row>
    <row r="2538" spans="1:18" x14ac:dyDescent="0.35">
      <c r="A2538" t="s">
        <v>19123</v>
      </c>
      <c r="B2538" t="s">
        <v>21280</v>
      </c>
      <c r="C2538" t="s">
        <v>21836</v>
      </c>
      <c r="D2538">
        <v>21.32</v>
      </c>
      <c r="E2538">
        <v>197</v>
      </c>
      <c r="F2538">
        <v>132</v>
      </c>
      <c r="G2538">
        <v>6</v>
      </c>
      <c r="H2538">
        <v>3</v>
      </c>
      <c r="I2538">
        <v>191</v>
      </c>
      <c r="J2538">
        <v>6</v>
      </c>
      <c r="K2538">
        <v>187</v>
      </c>
      <c r="L2538">
        <v>0.15</v>
      </c>
      <c r="M2538">
        <v>32.299999999999997</v>
      </c>
      <c r="N2538">
        <v>194</v>
      </c>
      <c r="O2538">
        <v>101.54600000000001</v>
      </c>
      <c r="P2538">
        <v>101</v>
      </c>
      <c r="Q2538">
        <v>5476</v>
      </c>
      <c r="R2538" t="s">
        <v>21836</v>
      </c>
    </row>
    <row r="2539" spans="1:18" x14ac:dyDescent="0.35">
      <c r="A2539" t="s">
        <v>19000</v>
      </c>
      <c r="B2539" t="s">
        <v>21837</v>
      </c>
      <c r="C2539" t="s">
        <v>21838</v>
      </c>
      <c r="D2539">
        <v>25.96</v>
      </c>
      <c r="E2539">
        <v>547</v>
      </c>
      <c r="F2539">
        <v>344</v>
      </c>
      <c r="G2539">
        <v>21</v>
      </c>
      <c r="H2539">
        <v>74</v>
      </c>
      <c r="I2539">
        <v>611</v>
      </c>
      <c r="J2539">
        <v>42</v>
      </c>
      <c r="K2539">
        <v>536</v>
      </c>
      <c r="L2539">
        <v>3.9499999999999999E-22</v>
      </c>
      <c r="M2539">
        <v>102</v>
      </c>
      <c r="N2539">
        <v>796</v>
      </c>
      <c r="O2539">
        <v>68.718599999999995</v>
      </c>
      <c r="P2539">
        <v>68.718599999999995</v>
      </c>
      <c r="Q2539">
        <v>2148</v>
      </c>
      <c r="R2539" t="s">
        <v>21838</v>
      </c>
    </row>
    <row r="2540" spans="1:18" x14ac:dyDescent="0.35">
      <c r="A2540" t="s">
        <v>18932</v>
      </c>
      <c r="B2540" t="s">
        <v>15097</v>
      </c>
      <c r="C2540" t="s">
        <v>21839</v>
      </c>
      <c r="D2540">
        <v>24.773</v>
      </c>
      <c r="E2540">
        <v>331</v>
      </c>
      <c r="F2540">
        <v>189</v>
      </c>
      <c r="G2540">
        <v>7</v>
      </c>
      <c r="H2540">
        <v>5</v>
      </c>
      <c r="I2540">
        <v>324</v>
      </c>
      <c r="J2540">
        <v>5</v>
      </c>
      <c r="K2540">
        <v>286</v>
      </c>
      <c r="L2540">
        <v>1.01E-20</v>
      </c>
      <c r="M2540">
        <v>90.9</v>
      </c>
      <c r="N2540">
        <v>290</v>
      </c>
      <c r="O2540">
        <v>114.13800000000001</v>
      </c>
      <c r="P2540">
        <v>101</v>
      </c>
      <c r="Q2540">
        <v>4409</v>
      </c>
      <c r="R2540" t="s">
        <v>21839</v>
      </c>
    </row>
    <row r="2541" spans="1:18" x14ac:dyDescent="0.35">
      <c r="A2541" t="s">
        <v>18940</v>
      </c>
      <c r="B2541" t="s">
        <v>21840</v>
      </c>
      <c r="C2541" t="s">
        <v>21841</v>
      </c>
      <c r="D2541">
        <v>39.594999999999999</v>
      </c>
      <c r="E2541">
        <v>740</v>
      </c>
      <c r="F2541">
        <v>418</v>
      </c>
      <c r="G2541">
        <v>15</v>
      </c>
      <c r="H2541">
        <v>12</v>
      </c>
      <c r="I2541">
        <v>742</v>
      </c>
      <c r="J2541">
        <v>2</v>
      </c>
      <c r="K2541">
        <v>721</v>
      </c>
      <c r="L2541">
        <v>1.3400000000000001E-137</v>
      </c>
      <c r="M2541">
        <v>423</v>
      </c>
      <c r="N2541">
        <v>723</v>
      </c>
      <c r="O2541">
        <v>102.351</v>
      </c>
      <c r="P2541">
        <v>101</v>
      </c>
      <c r="Q2541">
        <v>4662</v>
      </c>
      <c r="R2541" t="s">
        <v>21841</v>
      </c>
    </row>
    <row r="2542" spans="1:18" x14ac:dyDescent="0.35">
      <c r="A2542" t="s">
        <v>18940</v>
      </c>
      <c r="B2542" t="s">
        <v>21842</v>
      </c>
      <c r="C2542" t="s">
        <v>21843</v>
      </c>
      <c r="D2542">
        <v>38.14</v>
      </c>
      <c r="E2542">
        <v>742</v>
      </c>
      <c r="F2542">
        <v>430</v>
      </c>
      <c r="G2542">
        <v>13</v>
      </c>
      <c r="H2542">
        <v>12</v>
      </c>
      <c r="I2542">
        <v>745</v>
      </c>
      <c r="J2542">
        <v>2</v>
      </c>
      <c r="K2542">
        <v>722</v>
      </c>
      <c r="L2542">
        <v>1.15E-141</v>
      </c>
      <c r="M2542">
        <v>433</v>
      </c>
      <c r="N2542">
        <v>722</v>
      </c>
      <c r="O2542">
        <v>102.77</v>
      </c>
      <c r="P2542">
        <v>101</v>
      </c>
      <c r="Q2542">
        <v>4636</v>
      </c>
      <c r="R2542" t="s">
        <v>21843</v>
      </c>
    </row>
    <row r="2543" spans="1:18" x14ac:dyDescent="0.35">
      <c r="A2543" t="s">
        <v>19000</v>
      </c>
      <c r="B2543" t="s">
        <v>21844</v>
      </c>
      <c r="C2543" t="s">
        <v>21845</v>
      </c>
      <c r="D2543">
        <v>24.605</v>
      </c>
      <c r="E2543">
        <v>569</v>
      </c>
      <c r="F2543">
        <v>362</v>
      </c>
      <c r="G2543">
        <v>14</v>
      </c>
      <c r="H2543">
        <v>66</v>
      </c>
      <c r="I2543">
        <v>628</v>
      </c>
      <c r="J2543">
        <v>6</v>
      </c>
      <c r="K2543">
        <v>513</v>
      </c>
      <c r="L2543">
        <v>3.6200000000000001E-26</v>
      </c>
      <c r="M2543">
        <v>115</v>
      </c>
      <c r="N2543">
        <v>766</v>
      </c>
      <c r="O2543">
        <v>74.281999999999996</v>
      </c>
      <c r="P2543">
        <v>74.281999999999996</v>
      </c>
      <c r="Q2543">
        <v>2089</v>
      </c>
      <c r="R2543" t="s">
        <v>21845</v>
      </c>
    </row>
    <row r="2544" spans="1:18" x14ac:dyDescent="0.35">
      <c r="A2544" t="s">
        <v>19016</v>
      </c>
      <c r="B2544" t="s">
        <v>17203</v>
      </c>
      <c r="C2544" t="s">
        <v>17204</v>
      </c>
      <c r="D2544">
        <v>25</v>
      </c>
      <c r="E2544">
        <v>116</v>
      </c>
      <c r="F2544">
        <v>74</v>
      </c>
      <c r="G2544">
        <v>6</v>
      </c>
      <c r="H2544">
        <v>42</v>
      </c>
      <c r="I2544">
        <v>149</v>
      </c>
      <c r="J2544">
        <v>14</v>
      </c>
      <c r="K2544">
        <v>124</v>
      </c>
      <c r="L2544">
        <v>0.93</v>
      </c>
      <c r="M2544">
        <v>29.6</v>
      </c>
      <c r="N2544">
        <v>154</v>
      </c>
      <c r="O2544">
        <v>75.324700000000007</v>
      </c>
      <c r="P2544">
        <v>75.324700000000007</v>
      </c>
      <c r="Q2544">
        <v>2779</v>
      </c>
      <c r="R2544" t="s">
        <v>17204</v>
      </c>
    </row>
    <row r="2545" spans="1:18" x14ac:dyDescent="0.35">
      <c r="A2545" t="s">
        <v>20569</v>
      </c>
      <c r="B2545" t="s">
        <v>21846</v>
      </c>
      <c r="C2545" t="s">
        <v>21847</v>
      </c>
      <c r="D2545">
        <v>25.843</v>
      </c>
      <c r="E2545">
        <v>89</v>
      </c>
      <c r="F2545">
        <v>58</v>
      </c>
      <c r="G2545">
        <v>2</v>
      </c>
      <c r="H2545">
        <v>269</v>
      </c>
      <c r="I2545">
        <v>357</v>
      </c>
      <c r="J2545">
        <v>15</v>
      </c>
      <c r="K2545">
        <v>95</v>
      </c>
      <c r="L2545">
        <v>0.3</v>
      </c>
      <c r="M2545">
        <v>32.299999999999997</v>
      </c>
      <c r="N2545">
        <v>157</v>
      </c>
      <c r="O2545">
        <v>56.687899999999999</v>
      </c>
      <c r="P2545">
        <v>56.687899999999999</v>
      </c>
      <c r="Q2545">
        <v>2937</v>
      </c>
      <c r="R2545" t="s">
        <v>21847</v>
      </c>
    </row>
    <row r="2546" spans="1:18" x14ac:dyDescent="0.35">
      <c r="A2546" t="s">
        <v>18947</v>
      </c>
      <c r="B2546" t="s">
        <v>15182</v>
      </c>
      <c r="C2546" t="s">
        <v>17695</v>
      </c>
      <c r="D2546">
        <v>26.693000000000001</v>
      </c>
      <c r="E2546">
        <v>251</v>
      </c>
      <c r="F2546">
        <v>138</v>
      </c>
      <c r="G2546">
        <v>10</v>
      </c>
      <c r="H2546">
        <v>48</v>
      </c>
      <c r="I2546">
        <v>267</v>
      </c>
      <c r="J2546">
        <v>3</v>
      </c>
      <c r="K2546">
        <v>238</v>
      </c>
      <c r="L2546">
        <v>3.59E-4</v>
      </c>
      <c r="M2546">
        <v>42</v>
      </c>
      <c r="N2546">
        <v>258</v>
      </c>
      <c r="O2546">
        <v>97.286799999999999</v>
      </c>
      <c r="P2546">
        <v>97.286799999999999</v>
      </c>
      <c r="Q2546">
        <v>1075</v>
      </c>
      <c r="R2546" t="s">
        <v>17695</v>
      </c>
    </row>
    <row r="2547" spans="1:18" x14ac:dyDescent="0.35">
      <c r="A2547" t="s">
        <v>18946</v>
      </c>
      <c r="B2547" t="s">
        <v>15704</v>
      </c>
      <c r="C2547" t="s">
        <v>17980</v>
      </c>
      <c r="D2547">
        <v>20.992000000000001</v>
      </c>
      <c r="E2547">
        <v>262</v>
      </c>
      <c r="F2547">
        <v>177</v>
      </c>
      <c r="G2547">
        <v>5</v>
      </c>
      <c r="H2547">
        <v>5</v>
      </c>
      <c r="I2547">
        <v>250</v>
      </c>
      <c r="J2547">
        <v>4</v>
      </c>
      <c r="K2547">
        <v>251</v>
      </c>
      <c r="L2547">
        <v>1.4799999999999999E-4</v>
      </c>
      <c r="M2547">
        <v>42.4</v>
      </c>
      <c r="N2547">
        <v>251</v>
      </c>
      <c r="O2547">
        <v>104.38200000000001</v>
      </c>
      <c r="P2547">
        <v>101</v>
      </c>
      <c r="Q2547">
        <v>718</v>
      </c>
      <c r="R2547" t="s">
        <v>17980</v>
      </c>
    </row>
    <row r="2548" spans="1:18" x14ac:dyDescent="0.35">
      <c r="A2548" t="s">
        <v>19015</v>
      </c>
      <c r="B2548" t="s">
        <v>18014</v>
      </c>
      <c r="C2548" t="s">
        <v>18015</v>
      </c>
      <c r="D2548">
        <v>26.315999999999999</v>
      </c>
      <c r="E2548">
        <v>114</v>
      </c>
      <c r="F2548">
        <v>80</v>
      </c>
      <c r="G2548">
        <v>3</v>
      </c>
      <c r="H2548">
        <v>20</v>
      </c>
      <c r="I2548">
        <v>133</v>
      </c>
      <c r="J2548">
        <v>3</v>
      </c>
      <c r="K2548">
        <v>112</v>
      </c>
      <c r="L2548">
        <v>3.39E-4</v>
      </c>
      <c r="M2548">
        <v>39.299999999999997</v>
      </c>
      <c r="N2548">
        <v>145</v>
      </c>
      <c r="O2548">
        <v>78.620699999999999</v>
      </c>
      <c r="P2548">
        <v>78.620699999999999</v>
      </c>
      <c r="Q2548">
        <v>879</v>
      </c>
      <c r="R2548" t="s">
        <v>18015</v>
      </c>
    </row>
    <row r="2549" spans="1:18" x14ac:dyDescent="0.35">
      <c r="A2549" t="s">
        <v>19016</v>
      </c>
      <c r="B2549" t="s">
        <v>18014</v>
      </c>
      <c r="C2549" t="s">
        <v>18015</v>
      </c>
      <c r="D2549">
        <v>27.722999999999999</v>
      </c>
      <c r="E2549">
        <v>101</v>
      </c>
      <c r="F2549">
        <v>71</v>
      </c>
      <c r="G2549">
        <v>1</v>
      </c>
      <c r="H2549">
        <v>40</v>
      </c>
      <c r="I2549">
        <v>140</v>
      </c>
      <c r="J2549">
        <v>12</v>
      </c>
      <c r="K2549">
        <v>110</v>
      </c>
      <c r="L2549">
        <v>2.2499999999999999E-9</v>
      </c>
      <c r="M2549">
        <v>53.9</v>
      </c>
      <c r="N2549">
        <v>145</v>
      </c>
      <c r="O2549">
        <v>69.655199999999994</v>
      </c>
      <c r="P2549">
        <v>69.655199999999994</v>
      </c>
      <c r="Q2549">
        <v>2746</v>
      </c>
      <c r="R2549" t="s">
        <v>18015</v>
      </c>
    </row>
    <row r="2550" spans="1:18" x14ac:dyDescent="0.35">
      <c r="A2550" t="s">
        <v>19197</v>
      </c>
      <c r="B2550" t="s">
        <v>16077</v>
      </c>
      <c r="C2550" t="s">
        <v>16078</v>
      </c>
      <c r="D2550">
        <v>39.645000000000003</v>
      </c>
      <c r="E2550">
        <v>169</v>
      </c>
      <c r="F2550">
        <v>82</v>
      </c>
      <c r="G2550">
        <v>1</v>
      </c>
      <c r="H2550">
        <v>23</v>
      </c>
      <c r="I2550">
        <v>191</v>
      </c>
      <c r="J2550">
        <v>23</v>
      </c>
      <c r="K2550">
        <v>171</v>
      </c>
      <c r="L2550">
        <v>7.3200000000000005E-38</v>
      </c>
      <c r="M2550">
        <v>129</v>
      </c>
      <c r="N2550">
        <v>175</v>
      </c>
      <c r="O2550">
        <v>96.571399999999997</v>
      </c>
      <c r="P2550">
        <v>96.571399999999997</v>
      </c>
      <c r="Q2550">
        <v>94</v>
      </c>
      <c r="R2550" t="s">
        <v>16078</v>
      </c>
    </row>
    <row r="2551" spans="1:18" x14ac:dyDescent="0.35">
      <c r="A2551" t="s">
        <v>19076</v>
      </c>
      <c r="B2551" t="s">
        <v>16077</v>
      </c>
      <c r="C2551" t="s">
        <v>16078</v>
      </c>
      <c r="D2551">
        <v>46.470999999999997</v>
      </c>
      <c r="E2551">
        <v>170</v>
      </c>
      <c r="F2551">
        <v>90</v>
      </c>
      <c r="G2551">
        <v>1</v>
      </c>
      <c r="H2551">
        <v>5</v>
      </c>
      <c r="I2551">
        <v>174</v>
      </c>
      <c r="J2551">
        <v>6</v>
      </c>
      <c r="K2551">
        <v>174</v>
      </c>
      <c r="L2551">
        <v>7.3200000000000002E-51</v>
      </c>
      <c r="M2551">
        <v>161</v>
      </c>
      <c r="N2551">
        <v>175</v>
      </c>
      <c r="O2551">
        <v>97.142899999999997</v>
      </c>
      <c r="P2551">
        <v>97.142899999999997</v>
      </c>
      <c r="Q2551">
        <v>3294</v>
      </c>
      <c r="R2551" t="s">
        <v>16078</v>
      </c>
    </row>
    <row r="2552" spans="1:18" x14ac:dyDescent="0.35">
      <c r="A2552" t="s">
        <v>18940</v>
      </c>
      <c r="B2552" t="s">
        <v>21848</v>
      </c>
      <c r="C2552" t="s">
        <v>21849</v>
      </c>
      <c r="D2552">
        <v>38.228000000000002</v>
      </c>
      <c r="E2552">
        <v>756</v>
      </c>
      <c r="F2552">
        <v>413</v>
      </c>
      <c r="G2552">
        <v>17</v>
      </c>
      <c r="H2552">
        <v>8</v>
      </c>
      <c r="I2552">
        <v>740</v>
      </c>
      <c r="J2552">
        <v>24</v>
      </c>
      <c r="K2552">
        <v>748</v>
      </c>
      <c r="L2552">
        <v>7.8399999999999995E-144</v>
      </c>
      <c r="M2552">
        <v>440</v>
      </c>
      <c r="N2552">
        <v>751</v>
      </c>
      <c r="O2552">
        <v>100.666</v>
      </c>
      <c r="P2552">
        <v>101</v>
      </c>
      <c r="Q2552">
        <v>4629</v>
      </c>
      <c r="R2552" t="s">
        <v>21849</v>
      </c>
    </row>
    <row r="2553" spans="1:18" x14ac:dyDescent="0.35">
      <c r="A2553" t="s">
        <v>19038</v>
      </c>
      <c r="B2553" t="s">
        <v>21850</v>
      </c>
      <c r="C2553" t="s">
        <v>21851</v>
      </c>
      <c r="D2553">
        <v>31.959</v>
      </c>
      <c r="E2553">
        <v>97</v>
      </c>
      <c r="F2553">
        <v>58</v>
      </c>
      <c r="G2553">
        <v>3</v>
      </c>
      <c r="H2553">
        <v>450</v>
      </c>
      <c r="I2553">
        <v>538</v>
      </c>
      <c r="J2553">
        <v>50</v>
      </c>
      <c r="K2553">
        <v>146</v>
      </c>
      <c r="L2553">
        <v>4.1100000000000003E-5</v>
      </c>
      <c r="M2553">
        <v>44.7</v>
      </c>
      <c r="N2553">
        <v>169</v>
      </c>
      <c r="O2553">
        <v>57.3964</v>
      </c>
      <c r="P2553">
        <v>57.3964</v>
      </c>
      <c r="Q2553">
        <v>3216</v>
      </c>
      <c r="R2553" t="s">
        <v>21851</v>
      </c>
    </row>
    <row r="2554" spans="1:18" x14ac:dyDescent="0.35">
      <c r="A2554" t="s">
        <v>18935</v>
      </c>
      <c r="B2554" t="s">
        <v>15352</v>
      </c>
      <c r="C2554" t="s">
        <v>21852</v>
      </c>
      <c r="D2554">
        <v>47.273000000000003</v>
      </c>
      <c r="E2554">
        <v>165</v>
      </c>
      <c r="F2554">
        <v>81</v>
      </c>
      <c r="G2554">
        <v>1</v>
      </c>
      <c r="H2554">
        <v>4</v>
      </c>
      <c r="I2554">
        <v>162</v>
      </c>
      <c r="J2554">
        <v>6</v>
      </c>
      <c r="K2554">
        <v>170</v>
      </c>
      <c r="L2554">
        <v>1.5200000000000001E-55</v>
      </c>
      <c r="M2554">
        <v>173</v>
      </c>
      <c r="N2554">
        <v>179</v>
      </c>
      <c r="O2554">
        <v>92.178799999999995</v>
      </c>
      <c r="P2554">
        <v>92.178799999999995</v>
      </c>
      <c r="Q2554">
        <v>2308</v>
      </c>
      <c r="R2554" t="s">
        <v>21852</v>
      </c>
    </row>
    <row r="2555" spans="1:18" x14ac:dyDescent="0.35">
      <c r="A2555" t="s">
        <v>18928</v>
      </c>
      <c r="B2555" t="s">
        <v>15763</v>
      </c>
      <c r="C2555" t="s">
        <v>21853</v>
      </c>
      <c r="D2555">
        <v>56.097999999999999</v>
      </c>
      <c r="E2555">
        <v>164</v>
      </c>
      <c r="F2555">
        <v>57</v>
      </c>
      <c r="G2555">
        <v>1</v>
      </c>
      <c r="H2555">
        <v>21</v>
      </c>
      <c r="I2555">
        <v>169</v>
      </c>
      <c r="J2555">
        <v>9</v>
      </c>
      <c r="K2555">
        <v>172</v>
      </c>
      <c r="L2555">
        <v>1.5199999999999999E-60</v>
      </c>
      <c r="M2555">
        <v>186</v>
      </c>
      <c r="N2555">
        <v>173</v>
      </c>
      <c r="O2555">
        <v>94.797700000000006</v>
      </c>
      <c r="P2555">
        <v>94.797700000000006</v>
      </c>
      <c r="Q2555">
        <v>3754</v>
      </c>
      <c r="R2555" t="s">
        <v>21853</v>
      </c>
    </row>
    <row r="2556" spans="1:18" x14ac:dyDescent="0.35">
      <c r="A2556" t="s">
        <v>18946</v>
      </c>
      <c r="B2556" t="s">
        <v>15797</v>
      </c>
      <c r="C2556" t="s">
        <v>16583</v>
      </c>
      <c r="D2556">
        <v>23.881</v>
      </c>
      <c r="E2556">
        <v>268</v>
      </c>
      <c r="F2556">
        <v>153</v>
      </c>
      <c r="G2556">
        <v>10</v>
      </c>
      <c r="H2556">
        <v>4</v>
      </c>
      <c r="I2556">
        <v>237</v>
      </c>
      <c r="J2556">
        <v>3</v>
      </c>
      <c r="K2556">
        <v>253</v>
      </c>
      <c r="L2556">
        <v>9.3200000000000006E-6</v>
      </c>
      <c r="M2556">
        <v>46.2</v>
      </c>
      <c r="N2556">
        <v>263</v>
      </c>
      <c r="O2556">
        <v>101.901</v>
      </c>
      <c r="P2556">
        <v>101</v>
      </c>
      <c r="Q2556">
        <v>596</v>
      </c>
      <c r="R2556" t="s">
        <v>16583</v>
      </c>
    </row>
    <row r="2557" spans="1:18" x14ac:dyDescent="0.35">
      <c r="A2557" t="s">
        <v>18928</v>
      </c>
      <c r="B2557" t="s">
        <v>15352</v>
      </c>
      <c r="C2557" t="s">
        <v>21854</v>
      </c>
      <c r="D2557">
        <v>69.388000000000005</v>
      </c>
      <c r="E2557">
        <v>147</v>
      </c>
      <c r="F2557">
        <v>45</v>
      </c>
      <c r="G2557">
        <v>0</v>
      </c>
      <c r="H2557">
        <v>22</v>
      </c>
      <c r="I2557">
        <v>168</v>
      </c>
      <c r="J2557">
        <v>14</v>
      </c>
      <c r="K2557">
        <v>160</v>
      </c>
      <c r="L2557">
        <v>4.4099999999999998E-72</v>
      </c>
      <c r="M2557">
        <v>215</v>
      </c>
      <c r="N2557">
        <v>176</v>
      </c>
      <c r="O2557">
        <v>83.5227</v>
      </c>
      <c r="P2557">
        <v>83.5227</v>
      </c>
      <c r="Q2557">
        <v>3508</v>
      </c>
      <c r="R2557" t="s">
        <v>21854</v>
      </c>
    </row>
    <row r="2558" spans="1:18" x14ac:dyDescent="0.35">
      <c r="A2558" t="s">
        <v>18928</v>
      </c>
      <c r="B2558" t="s">
        <v>21855</v>
      </c>
      <c r="C2558" t="s">
        <v>21856</v>
      </c>
      <c r="D2558">
        <v>71.429000000000002</v>
      </c>
      <c r="E2558">
        <v>147</v>
      </c>
      <c r="F2558">
        <v>42</v>
      </c>
      <c r="G2558">
        <v>0</v>
      </c>
      <c r="H2558">
        <v>22</v>
      </c>
      <c r="I2558">
        <v>168</v>
      </c>
      <c r="J2558">
        <v>14</v>
      </c>
      <c r="K2558">
        <v>160</v>
      </c>
      <c r="L2558">
        <v>4.0200000000000002E-77</v>
      </c>
      <c r="M2558">
        <v>227</v>
      </c>
      <c r="N2558">
        <v>170</v>
      </c>
      <c r="O2558">
        <v>86.470600000000005</v>
      </c>
      <c r="P2558">
        <v>86.470600000000005</v>
      </c>
      <c r="Q2558">
        <v>3488</v>
      </c>
      <c r="R2558" t="s">
        <v>21856</v>
      </c>
    </row>
    <row r="2559" spans="1:18" x14ac:dyDescent="0.35">
      <c r="A2559" t="s">
        <v>18928</v>
      </c>
      <c r="B2559" t="s">
        <v>21857</v>
      </c>
      <c r="C2559" t="s">
        <v>21858</v>
      </c>
      <c r="D2559">
        <v>59.459000000000003</v>
      </c>
      <c r="E2559">
        <v>148</v>
      </c>
      <c r="F2559">
        <v>59</v>
      </c>
      <c r="G2559">
        <v>1</v>
      </c>
      <c r="H2559">
        <v>19</v>
      </c>
      <c r="I2559">
        <v>165</v>
      </c>
      <c r="J2559">
        <v>57</v>
      </c>
      <c r="K2559">
        <v>204</v>
      </c>
      <c r="L2559">
        <v>1.4500000000000001E-57</v>
      </c>
      <c r="M2559">
        <v>179</v>
      </c>
      <c r="N2559">
        <v>213</v>
      </c>
      <c r="O2559">
        <v>69.483599999999996</v>
      </c>
      <c r="P2559">
        <v>69.483599999999996</v>
      </c>
      <c r="Q2559">
        <v>3811</v>
      </c>
      <c r="R2559" t="s">
        <v>21858</v>
      </c>
    </row>
    <row r="2560" spans="1:18" x14ac:dyDescent="0.35">
      <c r="A2560" t="s">
        <v>18935</v>
      </c>
      <c r="B2560" t="s">
        <v>21859</v>
      </c>
      <c r="C2560" t="s">
        <v>21860</v>
      </c>
      <c r="D2560">
        <v>38.182000000000002</v>
      </c>
      <c r="E2560">
        <v>165</v>
      </c>
      <c r="F2560">
        <v>84</v>
      </c>
      <c r="G2560">
        <v>6</v>
      </c>
      <c r="H2560">
        <v>4</v>
      </c>
      <c r="I2560">
        <v>166</v>
      </c>
      <c r="J2560">
        <v>4</v>
      </c>
      <c r="K2560">
        <v>152</v>
      </c>
      <c r="L2560">
        <v>5.0900000000000004E-28</v>
      </c>
      <c r="M2560">
        <v>102</v>
      </c>
      <c r="N2560">
        <v>163</v>
      </c>
      <c r="O2560">
        <v>101.227</v>
      </c>
      <c r="P2560">
        <v>101</v>
      </c>
      <c r="Q2560">
        <v>2616</v>
      </c>
      <c r="R2560" t="s">
        <v>21860</v>
      </c>
    </row>
    <row r="2561" spans="1:18" x14ac:dyDescent="0.35">
      <c r="A2561" t="s">
        <v>18976</v>
      </c>
      <c r="B2561" t="s">
        <v>21861</v>
      </c>
      <c r="C2561" t="s">
        <v>21862</v>
      </c>
      <c r="D2561">
        <v>24.106999999999999</v>
      </c>
      <c r="E2561">
        <v>112</v>
      </c>
      <c r="F2561">
        <v>69</v>
      </c>
      <c r="G2561">
        <v>4</v>
      </c>
      <c r="H2561">
        <v>19</v>
      </c>
      <c r="I2561">
        <v>122</v>
      </c>
      <c r="J2561">
        <v>3</v>
      </c>
      <c r="K2561">
        <v>106</v>
      </c>
      <c r="L2561">
        <v>0.63</v>
      </c>
      <c r="M2561">
        <v>30.4</v>
      </c>
      <c r="N2561">
        <v>218</v>
      </c>
      <c r="O2561">
        <v>51.376100000000001</v>
      </c>
      <c r="P2561">
        <v>51.376100000000001</v>
      </c>
      <c r="Q2561">
        <v>1790</v>
      </c>
      <c r="R2561" t="s">
        <v>21862</v>
      </c>
    </row>
    <row r="2562" spans="1:18" x14ac:dyDescent="0.35">
      <c r="A2562" t="s">
        <v>18946</v>
      </c>
      <c r="B2562" t="s">
        <v>15078</v>
      </c>
      <c r="C2562" t="s">
        <v>17352</v>
      </c>
      <c r="D2562">
        <v>23.867999999999999</v>
      </c>
      <c r="E2562">
        <v>243</v>
      </c>
      <c r="F2562">
        <v>155</v>
      </c>
      <c r="G2562">
        <v>7</v>
      </c>
      <c r="H2562">
        <v>1</v>
      </c>
      <c r="I2562">
        <v>224</v>
      </c>
      <c r="J2562">
        <v>1</v>
      </c>
      <c r="K2562">
        <v>232</v>
      </c>
      <c r="L2562">
        <v>9.59E-5</v>
      </c>
      <c r="M2562">
        <v>43.1</v>
      </c>
      <c r="N2562">
        <v>255</v>
      </c>
      <c r="O2562">
        <v>95.2941</v>
      </c>
      <c r="P2562">
        <v>95.2941</v>
      </c>
      <c r="Q2562">
        <v>683</v>
      </c>
      <c r="R2562" t="s">
        <v>17352</v>
      </c>
    </row>
    <row r="2563" spans="1:18" x14ac:dyDescent="0.35">
      <c r="A2563" t="s">
        <v>18928</v>
      </c>
      <c r="B2563" t="s">
        <v>15352</v>
      </c>
      <c r="C2563" t="s">
        <v>21863</v>
      </c>
      <c r="D2563">
        <v>61.905000000000001</v>
      </c>
      <c r="E2563">
        <v>168</v>
      </c>
      <c r="F2563">
        <v>60</v>
      </c>
      <c r="G2563">
        <v>1</v>
      </c>
      <c r="H2563">
        <v>1</v>
      </c>
      <c r="I2563">
        <v>168</v>
      </c>
      <c r="J2563">
        <v>1</v>
      </c>
      <c r="K2563">
        <v>164</v>
      </c>
      <c r="L2563">
        <v>2.5800000000000001E-70</v>
      </c>
      <c r="M2563">
        <v>210</v>
      </c>
      <c r="N2563">
        <v>174</v>
      </c>
      <c r="O2563">
        <v>96.551699999999997</v>
      </c>
      <c r="P2563">
        <v>96.551699999999997</v>
      </c>
      <c r="Q2563">
        <v>3524</v>
      </c>
      <c r="R2563" t="s">
        <v>21863</v>
      </c>
    </row>
    <row r="2564" spans="1:18" x14ac:dyDescent="0.35">
      <c r="A2564" t="s">
        <v>19038</v>
      </c>
      <c r="B2564" t="s">
        <v>21864</v>
      </c>
      <c r="C2564" t="s">
        <v>21865</v>
      </c>
      <c r="D2564">
        <v>20.638999999999999</v>
      </c>
      <c r="E2564">
        <v>407</v>
      </c>
      <c r="F2564">
        <v>240</v>
      </c>
      <c r="G2564">
        <v>14</v>
      </c>
      <c r="H2564">
        <v>199</v>
      </c>
      <c r="I2564">
        <v>533</v>
      </c>
      <c r="J2564">
        <v>239</v>
      </c>
      <c r="K2564">
        <v>634</v>
      </c>
      <c r="L2564">
        <v>1.04E-6</v>
      </c>
      <c r="M2564">
        <v>52</v>
      </c>
      <c r="N2564">
        <v>680</v>
      </c>
      <c r="O2564">
        <v>59.852899999999998</v>
      </c>
      <c r="P2564">
        <v>59.852899999999998</v>
      </c>
      <c r="Q2564">
        <v>3139</v>
      </c>
      <c r="R2564" t="s">
        <v>21865</v>
      </c>
    </row>
    <row r="2565" spans="1:18" x14ac:dyDescent="0.35">
      <c r="A2565" t="s">
        <v>18928</v>
      </c>
      <c r="B2565" t="s">
        <v>21866</v>
      </c>
      <c r="C2565" t="s">
        <v>21867</v>
      </c>
      <c r="D2565">
        <v>64.900999999999996</v>
      </c>
      <c r="E2565">
        <v>151</v>
      </c>
      <c r="F2565">
        <v>52</v>
      </c>
      <c r="G2565">
        <v>1</v>
      </c>
      <c r="H2565">
        <v>16</v>
      </c>
      <c r="I2565">
        <v>165</v>
      </c>
      <c r="J2565">
        <v>1</v>
      </c>
      <c r="K2565">
        <v>151</v>
      </c>
      <c r="L2565">
        <v>3.8599999999999999E-69</v>
      </c>
      <c r="M2565">
        <v>207</v>
      </c>
      <c r="N2565">
        <v>162</v>
      </c>
      <c r="O2565">
        <v>93.209900000000005</v>
      </c>
      <c r="P2565">
        <v>93.209900000000005</v>
      </c>
      <c r="Q2565">
        <v>3532</v>
      </c>
      <c r="R2565" t="s">
        <v>21867</v>
      </c>
    </row>
    <row r="2566" spans="1:18" x14ac:dyDescent="0.35">
      <c r="A2566" t="s">
        <v>18976</v>
      </c>
      <c r="B2566" t="s">
        <v>21868</v>
      </c>
      <c r="C2566" t="s">
        <v>21869</v>
      </c>
      <c r="D2566">
        <v>26.271000000000001</v>
      </c>
      <c r="E2566">
        <v>118</v>
      </c>
      <c r="F2566">
        <v>63</v>
      </c>
      <c r="G2566">
        <v>4</v>
      </c>
      <c r="H2566">
        <v>17</v>
      </c>
      <c r="I2566">
        <v>123</v>
      </c>
      <c r="J2566">
        <v>2</v>
      </c>
      <c r="K2566">
        <v>106</v>
      </c>
      <c r="L2566">
        <v>0.3</v>
      </c>
      <c r="M2566">
        <v>30.8</v>
      </c>
      <c r="N2566">
        <v>142</v>
      </c>
      <c r="O2566">
        <v>83.098600000000005</v>
      </c>
      <c r="P2566">
        <v>83.098600000000005</v>
      </c>
      <c r="Q2566">
        <v>1753</v>
      </c>
      <c r="R2566" t="s">
        <v>21869</v>
      </c>
    </row>
    <row r="2567" spans="1:18" x14ac:dyDescent="0.35">
      <c r="A2567" t="s">
        <v>18943</v>
      </c>
      <c r="B2567" t="s">
        <v>21870</v>
      </c>
      <c r="C2567" t="s">
        <v>21871</v>
      </c>
      <c r="D2567">
        <v>26.542999999999999</v>
      </c>
      <c r="E2567">
        <v>162</v>
      </c>
      <c r="F2567">
        <v>84</v>
      </c>
      <c r="G2567">
        <v>6</v>
      </c>
      <c r="H2567">
        <v>30</v>
      </c>
      <c r="I2567">
        <v>169</v>
      </c>
      <c r="J2567">
        <v>3</v>
      </c>
      <c r="K2567">
        <v>151</v>
      </c>
      <c r="L2567">
        <v>1E-3</v>
      </c>
      <c r="M2567">
        <v>40</v>
      </c>
      <c r="N2567">
        <v>253</v>
      </c>
      <c r="O2567">
        <v>64.031599999999997</v>
      </c>
      <c r="P2567">
        <v>64.031599999999997</v>
      </c>
      <c r="Q2567">
        <v>1565</v>
      </c>
      <c r="R2567" t="s">
        <v>21871</v>
      </c>
    </row>
    <row r="2568" spans="1:18" x14ac:dyDescent="0.35">
      <c r="A2568" t="s">
        <v>18932</v>
      </c>
      <c r="B2568" t="s">
        <v>21872</v>
      </c>
      <c r="C2568" t="s">
        <v>21873</v>
      </c>
      <c r="D2568">
        <v>46.295999999999999</v>
      </c>
      <c r="E2568">
        <v>324</v>
      </c>
      <c r="F2568">
        <v>170</v>
      </c>
      <c r="G2568">
        <v>3</v>
      </c>
      <c r="H2568">
        <v>1</v>
      </c>
      <c r="I2568">
        <v>321</v>
      </c>
      <c r="J2568">
        <v>1</v>
      </c>
      <c r="K2568">
        <v>323</v>
      </c>
      <c r="L2568">
        <v>2.4999999999999999E-86</v>
      </c>
      <c r="M2568">
        <v>263</v>
      </c>
      <c r="N2568">
        <v>330</v>
      </c>
      <c r="O2568">
        <v>98.181799999999996</v>
      </c>
      <c r="P2568">
        <v>98.181799999999996</v>
      </c>
      <c r="Q2568">
        <v>4080</v>
      </c>
      <c r="R2568" t="s">
        <v>21873</v>
      </c>
    </row>
    <row r="2569" spans="1:18" x14ac:dyDescent="0.35">
      <c r="A2569" t="s">
        <v>18935</v>
      </c>
      <c r="B2569" t="s">
        <v>15352</v>
      </c>
      <c r="C2569" t="s">
        <v>21874</v>
      </c>
      <c r="D2569">
        <v>37.576000000000001</v>
      </c>
      <c r="E2569">
        <v>165</v>
      </c>
      <c r="F2569">
        <v>91</v>
      </c>
      <c r="G2569">
        <v>4</v>
      </c>
      <c r="H2569">
        <v>1</v>
      </c>
      <c r="I2569">
        <v>165</v>
      </c>
      <c r="J2569">
        <v>1</v>
      </c>
      <c r="K2569">
        <v>153</v>
      </c>
      <c r="L2569">
        <v>3.85E-28</v>
      </c>
      <c r="M2569">
        <v>102</v>
      </c>
      <c r="N2569">
        <v>157</v>
      </c>
      <c r="O2569">
        <v>105.096</v>
      </c>
      <c r="P2569">
        <v>101</v>
      </c>
      <c r="Q2569">
        <v>2598</v>
      </c>
      <c r="R2569" t="s">
        <v>21874</v>
      </c>
    </row>
    <row r="2570" spans="1:18" x14ac:dyDescent="0.35">
      <c r="A2570" t="s">
        <v>19016</v>
      </c>
      <c r="B2570" t="s">
        <v>15900</v>
      </c>
      <c r="C2570" t="s">
        <v>15901</v>
      </c>
      <c r="D2570">
        <v>23.762</v>
      </c>
      <c r="E2570">
        <v>101</v>
      </c>
      <c r="F2570">
        <v>71</v>
      </c>
      <c r="G2570">
        <v>4</v>
      </c>
      <c r="H2570">
        <v>42</v>
      </c>
      <c r="I2570">
        <v>139</v>
      </c>
      <c r="J2570">
        <v>9</v>
      </c>
      <c r="K2570">
        <v>106</v>
      </c>
      <c r="L2570">
        <v>2E-3</v>
      </c>
      <c r="M2570">
        <v>37.700000000000003</v>
      </c>
      <c r="N2570">
        <v>151</v>
      </c>
      <c r="O2570">
        <v>66.8874</v>
      </c>
      <c r="P2570">
        <v>66.8874</v>
      </c>
      <c r="Q2570">
        <v>2760</v>
      </c>
      <c r="R2570" t="s">
        <v>15901</v>
      </c>
    </row>
    <row r="2571" spans="1:18" x14ac:dyDescent="0.35">
      <c r="A2571" t="s">
        <v>18932</v>
      </c>
      <c r="B2571" t="s">
        <v>21875</v>
      </c>
      <c r="C2571" t="s">
        <v>21876</v>
      </c>
      <c r="D2571">
        <v>31.597000000000001</v>
      </c>
      <c r="E2571">
        <v>288</v>
      </c>
      <c r="F2571">
        <v>174</v>
      </c>
      <c r="G2571">
        <v>7</v>
      </c>
      <c r="H2571">
        <v>4</v>
      </c>
      <c r="I2571">
        <v>283</v>
      </c>
      <c r="J2571">
        <v>7</v>
      </c>
      <c r="K2571">
        <v>279</v>
      </c>
      <c r="L2571">
        <v>1.5199999999999999E-28</v>
      </c>
      <c r="M2571">
        <v>113</v>
      </c>
      <c r="N2571">
        <v>338</v>
      </c>
      <c r="O2571">
        <v>85.207099999999997</v>
      </c>
      <c r="P2571">
        <v>85.207099999999997</v>
      </c>
      <c r="Q2571">
        <v>4128</v>
      </c>
      <c r="R2571" t="s">
        <v>21876</v>
      </c>
    </row>
    <row r="2572" spans="1:18" x14ac:dyDescent="0.35">
      <c r="A2572" t="s">
        <v>19000</v>
      </c>
      <c r="B2572" t="s">
        <v>21877</v>
      </c>
      <c r="C2572" t="s">
        <v>21878</v>
      </c>
      <c r="D2572">
        <v>41.469000000000001</v>
      </c>
      <c r="E2572">
        <v>885</v>
      </c>
      <c r="F2572">
        <v>492</v>
      </c>
      <c r="G2572">
        <v>10</v>
      </c>
      <c r="H2572">
        <v>81</v>
      </c>
      <c r="I2572">
        <v>945</v>
      </c>
      <c r="J2572">
        <v>1</v>
      </c>
      <c r="K2572">
        <v>879</v>
      </c>
      <c r="L2572">
        <v>0</v>
      </c>
      <c r="M2572">
        <v>665</v>
      </c>
      <c r="N2572">
        <v>880</v>
      </c>
      <c r="O2572">
        <v>100.568</v>
      </c>
      <c r="P2572">
        <v>101</v>
      </c>
      <c r="Q2572">
        <v>1991</v>
      </c>
      <c r="R2572" t="s">
        <v>21878</v>
      </c>
    </row>
    <row r="2573" spans="1:18" x14ac:dyDescent="0.35">
      <c r="A2573" t="s">
        <v>19038</v>
      </c>
      <c r="B2573" t="s">
        <v>15097</v>
      </c>
      <c r="C2573" t="s">
        <v>21879</v>
      </c>
      <c r="D2573">
        <v>22.933</v>
      </c>
      <c r="E2573">
        <v>375</v>
      </c>
      <c r="F2573">
        <v>205</v>
      </c>
      <c r="G2573">
        <v>17</v>
      </c>
      <c r="H2573">
        <v>229</v>
      </c>
      <c r="I2573">
        <v>534</v>
      </c>
      <c r="J2573">
        <v>74</v>
      </c>
      <c r="K2573">
        <v>433</v>
      </c>
      <c r="L2573">
        <v>5.7000000000000003E-5</v>
      </c>
      <c r="M2573">
        <v>46.2</v>
      </c>
      <c r="N2573">
        <v>499</v>
      </c>
      <c r="O2573">
        <v>75.150300000000001</v>
      </c>
      <c r="P2573">
        <v>75.150300000000001</v>
      </c>
      <c r="Q2573">
        <v>3227</v>
      </c>
      <c r="R2573" t="s">
        <v>21879</v>
      </c>
    </row>
    <row r="2574" spans="1:18" x14ac:dyDescent="0.35">
      <c r="A2574" t="s">
        <v>18940</v>
      </c>
      <c r="B2574" t="s">
        <v>21880</v>
      </c>
      <c r="C2574" t="s">
        <v>21881</v>
      </c>
      <c r="D2574">
        <v>39.622999999999998</v>
      </c>
      <c r="E2574">
        <v>742</v>
      </c>
      <c r="F2574">
        <v>409</v>
      </c>
      <c r="G2574">
        <v>13</v>
      </c>
      <c r="H2574">
        <v>8</v>
      </c>
      <c r="I2574">
        <v>743</v>
      </c>
      <c r="J2574">
        <v>18</v>
      </c>
      <c r="K2574">
        <v>726</v>
      </c>
      <c r="L2574">
        <v>7.3099999999999999E-147</v>
      </c>
      <c r="M2574">
        <v>447</v>
      </c>
      <c r="N2574">
        <v>732</v>
      </c>
      <c r="O2574">
        <v>101.366</v>
      </c>
      <c r="P2574">
        <v>101</v>
      </c>
      <c r="Q2574">
        <v>4612</v>
      </c>
      <c r="R2574" t="s">
        <v>21881</v>
      </c>
    </row>
    <row r="2575" spans="1:18" x14ac:dyDescent="0.35">
      <c r="A2575" t="s">
        <v>18940</v>
      </c>
      <c r="B2575" t="s">
        <v>21882</v>
      </c>
      <c r="C2575" t="s">
        <v>21883</v>
      </c>
      <c r="D2575">
        <v>39.729999999999997</v>
      </c>
      <c r="E2575">
        <v>740</v>
      </c>
      <c r="F2575">
        <v>419</v>
      </c>
      <c r="G2575">
        <v>10</v>
      </c>
      <c r="H2575">
        <v>8</v>
      </c>
      <c r="I2575">
        <v>742</v>
      </c>
      <c r="J2575">
        <v>5</v>
      </c>
      <c r="K2575">
        <v>722</v>
      </c>
      <c r="L2575">
        <v>8.8200000000000004E-157</v>
      </c>
      <c r="M2575">
        <v>472</v>
      </c>
      <c r="N2575">
        <v>722</v>
      </c>
      <c r="O2575">
        <v>102.49299999999999</v>
      </c>
      <c r="P2575">
        <v>101</v>
      </c>
      <c r="Q2575">
        <v>4567</v>
      </c>
      <c r="R2575" t="s">
        <v>21883</v>
      </c>
    </row>
    <row r="2576" spans="1:18" x14ac:dyDescent="0.35">
      <c r="A2576" t="s">
        <v>18943</v>
      </c>
      <c r="B2576" t="s">
        <v>15687</v>
      </c>
      <c r="C2576" t="s">
        <v>18749</v>
      </c>
      <c r="D2576">
        <v>29.878</v>
      </c>
      <c r="E2576">
        <v>164</v>
      </c>
      <c r="F2576">
        <v>78</v>
      </c>
      <c r="G2576">
        <v>7</v>
      </c>
      <c r="H2576">
        <v>30</v>
      </c>
      <c r="I2576">
        <v>169</v>
      </c>
      <c r="J2576">
        <v>3</v>
      </c>
      <c r="K2576">
        <v>153</v>
      </c>
      <c r="L2576">
        <v>2.5500000000000001E-6</v>
      </c>
      <c r="M2576">
        <v>48.1</v>
      </c>
      <c r="N2576">
        <v>259</v>
      </c>
      <c r="O2576">
        <v>63.320500000000003</v>
      </c>
      <c r="P2576">
        <v>63.320500000000003</v>
      </c>
      <c r="Q2576">
        <v>1197</v>
      </c>
      <c r="R2576" t="s">
        <v>18749</v>
      </c>
    </row>
    <row r="2577" spans="1:18" x14ac:dyDescent="0.35">
      <c r="A2577" t="s">
        <v>18946</v>
      </c>
      <c r="B2577" t="s">
        <v>17731</v>
      </c>
      <c r="C2577" t="s">
        <v>21884</v>
      </c>
      <c r="D2577">
        <v>23.273</v>
      </c>
      <c r="E2577">
        <v>275</v>
      </c>
      <c r="F2577">
        <v>163</v>
      </c>
      <c r="G2577">
        <v>10</v>
      </c>
      <c r="H2577">
        <v>1</v>
      </c>
      <c r="I2577">
        <v>248</v>
      </c>
      <c r="J2577">
        <v>4</v>
      </c>
      <c r="K2577">
        <v>257</v>
      </c>
      <c r="L2577">
        <v>4.87E-6</v>
      </c>
      <c r="M2577">
        <v>47</v>
      </c>
      <c r="N2577">
        <v>258</v>
      </c>
      <c r="O2577">
        <v>106.589</v>
      </c>
      <c r="P2577">
        <v>101</v>
      </c>
      <c r="Q2577">
        <v>570</v>
      </c>
      <c r="R2577" t="s">
        <v>21884</v>
      </c>
    </row>
    <row r="2578" spans="1:18" x14ac:dyDescent="0.35">
      <c r="A2578" t="s">
        <v>18946</v>
      </c>
      <c r="B2578" t="s">
        <v>15421</v>
      </c>
      <c r="C2578" t="s">
        <v>15422</v>
      </c>
      <c r="D2578">
        <v>25.091999999999999</v>
      </c>
      <c r="E2578">
        <v>271</v>
      </c>
      <c r="F2578">
        <v>153</v>
      </c>
      <c r="G2578">
        <v>8</v>
      </c>
      <c r="H2578">
        <v>5</v>
      </c>
      <c r="I2578">
        <v>245</v>
      </c>
      <c r="J2578">
        <v>4</v>
      </c>
      <c r="K2578">
        <v>254</v>
      </c>
      <c r="L2578">
        <v>4.2800000000000002E-10</v>
      </c>
      <c r="M2578">
        <v>58.9</v>
      </c>
      <c r="N2578">
        <v>256</v>
      </c>
      <c r="O2578">
        <v>105.85899999999999</v>
      </c>
      <c r="P2578">
        <v>101</v>
      </c>
      <c r="Q2578">
        <v>387</v>
      </c>
      <c r="R2578" t="s">
        <v>15422</v>
      </c>
    </row>
    <row r="2579" spans="1:18" x14ac:dyDescent="0.35">
      <c r="A2579" t="s">
        <v>18917</v>
      </c>
      <c r="B2579" t="s">
        <v>15421</v>
      </c>
      <c r="C2579" t="s">
        <v>15422</v>
      </c>
      <c r="D2579">
        <v>34.027999999999999</v>
      </c>
      <c r="E2579">
        <v>144</v>
      </c>
      <c r="F2579">
        <v>49</v>
      </c>
      <c r="G2579">
        <v>7</v>
      </c>
      <c r="H2579">
        <v>128</v>
      </c>
      <c r="I2579">
        <v>265</v>
      </c>
      <c r="J2579">
        <v>1</v>
      </c>
      <c r="K2579">
        <v>104</v>
      </c>
      <c r="L2579">
        <v>1.74E-7</v>
      </c>
      <c r="M2579">
        <v>52.4</v>
      </c>
      <c r="N2579">
        <v>256</v>
      </c>
      <c r="O2579">
        <v>56.25</v>
      </c>
      <c r="P2579">
        <v>56.25</v>
      </c>
      <c r="Q2579">
        <v>5579</v>
      </c>
      <c r="R2579" t="s">
        <v>15422</v>
      </c>
    </row>
    <row r="2580" spans="1:18" x14ac:dyDescent="0.35">
      <c r="A2580" t="s">
        <v>18940</v>
      </c>
      <c r="B2580" t="s">
        <v>15171</v>
      </c>
      <c r="C2580" t="s">
        <v>21885</v>
      </c>
      <c r="D2580">
        <v>29.297999999999998</v>
      </c>
      <c r="E2580">
        <v>727</v>
      </c>
      <c r="F2580">
        <v>468</v>
      </c>
      <c r="G2580">
        <v>19</v>
      </c>
      <c r="H2580">
        <v>8</v>
      </c>
      <c r="I2580">
        <v>708</v>
      </c>
      <c r="J2580">
        <v>8</v>
      </c>
      <c r="K2580">
        <v>714</v>
      </c>
      <c r="L2580">
        <v>6.6300000000000002E-62</v>
      </c>
      <c r="M2580">
        <v>221</v>
      </c>
      <c r="N2580">
        <v>714</v>
      </c>
      <c r="O2580">
        <v>101.821</v>
      </c>
      <c r="P2580">
        <v>101</v>
      </c>
      <c r="Q2580">
        <v>4835</v>
      </c>
      <c r="R2580" t="s">
        <v>21885</v>
      </c>
    </row>
    <row r="2581" spans="1:18" x14ac:dyDescent="0.35">
      <c r="A2581" t="s">
        <v>19000</v>
      </c>
      <c r="B2581" t="s">
        <v>21886</v>
      </c>
      <c r="C2581" t="s">
        <v>21887</v>
      </c>
      <c r="D2581">
        <v>24.315000000000001</v>
      </c>
      <c r="E2581">
        <v>584</v>
      </c>
      <c r="F2581">
        <v>361</v>
      </c>
      <c r="G2581">
        <v>24</v>
      </c>
      <c r="H2581">
        <v>62</v>
      </c>
      <c r="I2581">
        <v>623</v>
      </c>
      <c r="J2581">
        <v>7</v>
      </c>
      <c r="K2581">
        <v>531</v>
      </c>
      <c r="L2581">
        <v>2.6499999999999999E-22</v>
      </c>
      <c r="M2581">
        <v>103</v>
      </c>
      <c r="N2581">
        <v>773</v>
      </c>
      <c r="O2581">
        <v>75.549800000000005</v>
      </c>
      <c r="P2581">
        <v>75.549800000000005</v>
      </c>
      <c r="Q2581">
        <v>2144</v>
      </c>
      <c r="R2581" t="s">
        <v>21887</v>
      </c>
    </row>
    <row r="2582" spans="1:18" x14ac:dyDescent="0.35">
      <c r="A2582" t="s">
        <v>18940</v>
      </c>
      <c r="B2582" t="s">
        <v>21886</v>
      </c>
      <c r="C2582" t="s">
        <v>21887</v>
      </c>
      <c r="D2582">
        <v>27.891999999999999</v>
      </c>
      <c r="E2582">
        <v>778</v>
      </c>
      <c r="F2582">
        <v>485</v>
      </c>
      <c r="G2582">
        <v>21</v>
      </c>
      <c r="H2582">
        <v>6</v>
      </c>
      <c r="I2582">
        <v>736</v>
      </c>
      <c r="J2582">
        <v>11</v>
      </c>
      <c r="K2582">
        <v>759</v>
      </c>
      <c r="L2582">
        <v>7.8000000000000003E-75</v>
      </c>
      <c r="M2582">
        <v>258</v>
      </c>
      <c r="N2582">
        <v>773</v>
      </c>
      <c r="O2582">
        <v>100.64700000000001</v>
      </c>
      <c r="P2582">
        <v>101</v>
      </c>
      <c r="Q2582">
        <v>4758</v>
      </c>
      <c r="R2582" t="s">
        <v>21887</v>
      </c>
    </row>
    <row r="2583" spans="1:18" x14ac:dyDescent="0.35">
      <c r="A2583" t="s">
        <v>18978</v>
      </c>
      <c r="B2583" t="s">
        <v>18456</v>
      </c>
      <c r="C2583" t="s">
        <v>18457</v>
      </c>
      <c r="D2583">
        <v>26.8</v>
      </c>
      <c r="E2583">
        <v>250</v>
      </c>
      <c r="F2583">
        <v>163</v>
      </c>
      <c r="G2583">
        <v>10</v>
      </c>
      <c r="H2583">
        <v>362</v>
      </c>
      <c r="I2583">
        <v>608</v>
      </c>
      <c r="J2583">
        <v>4</v>
      </c>
      <c r="K2583">
        <v>236</v>
      </c>
      <c r="L2583">
        <v>9.4199999999999993E-9</v>
      </c>
      <c r="M2583">
        <v>58.2</v>
      </c>
      <c r="N2583">
        <v>261</v>
      </c>
      <c r="O2583">
        <v>95.785399999999996</v>
      </c>
      <c r="P2583">
        <v>95.785399999999996</v>
      </c>
      <c r="Q2583">
        <v>191</v>
      </c>
      <c r="R2583" t="s">
        <v>18457</v>
      </c>
    </row>
    <row r="2584" spans="1:18" x14ac:dyDescent="0.35">
      <c r="A2584" t="s">
        <v>18928</v>
      </c>
      <c r="B2584" t="s">
        <v>21888</v>
      </c>
      <c r="C2584" t="s">
        <v>21889</v>
      </c>
      <c r="D2584">
        <v>47.368000000000002</v>
      </c>
      <c r="E2584">
        <v>152</v>
      </c>
      <c r="F2584">
        <v>80</v>
      </c>
      <c r="G2584">
        <v>0</v>
      </c>
      <c r="H2584">
        <v>19</v>
      </c>
      <c r="I2584">
        <v>170</v>
      </c>
      <c r="J2584">
        <v>3</v>
      </c>
      <c r="K2584">
        <v>154</v>
      </c>
      <c r="L2584">
        <v>3.5100000000000002E-50</v>
      </c>
      <c r="M2584">
        <v>159</v>
      </c>
      <c r="N2584">
        <v>159</v>
      </c>
      <c r="O2584">
        <v>95.597499999999997</v>
      </c>
      <c r="P2584">
        <v>95.597499999999997</v>
      </c>
      <c r="Q2584">
        <v>3890</v>
      </c>
      <c r="R2584" t="s">
        <v>21889</v>
      </c>
    </row>
    <row r="2585" spans="1:18" x14ac:dyDescent="0.35">
      <c r="A2585" t="s">
        <v>19123</v>
      </c>
      <c r="B2585" t="s">
        <v>21890</v>
      </c>
      <c r="C2585" t="s">
        <v>21891</v>
      </c>
      <c r="D2585">
        <v>27.545000000000002</v>
      </c>
      <c r="E2585">
        <v>167</v>
      </c>
      <c r="F2585">
        <v>116</v>
      </c>
      <c r="G2585">
        <v>1</v>
      </c>
      <c r="H2585">
        <v>2</v>
      </c>
      <c r="I2585">
        <v>163</v>
      </c>
      <c r="J2585">
        <v>13</v>
      </c>
      <c r="K2585">
        <v>179</v>
      </c>
      <c r="L2585">
        <v>3.5899999999999997E-8</v>
      </c>
      <c r="M2585">
        <v>52</v>
      </c>
      <c r="N2585">
        <v>216</v>
      </c>
      <c r="O2585">
        <v>77.314800000000005</v>
      </c>
      <c r="P2585">
        <v>77.314800000000005</v>
      </c>
      <c r="Q2585">
        <v>5427</v>
      </c>
      <c r="R2585" t="s">
        <v>21891</v>
      </c>
    </row>
    <row r="2586" spans="1:18" x14ac:dyDescent="0.35">
      <c r="A2586" t="s">
        <v>18943</v>
      </c>
      <c r="B2586" t="s">
        <v>21892</v>
      </c>
      <c r="C2586" t="s">
        <v>21893</v>
      </c>
      <c r="D2586">
        <v>26.38</v>
      </c>
      <c r="E2586">
        <v>163</v>
      </c>
      <c r="F2586">
        <v>85</v>
      </c>
      <c r="G2586">
        <v>7</v>
      </c>
      <c r="H2586">
        <v>30</v>
      </c>
      <c r="I2586">
        <v>169</v>
      </c>
      <c r="J2586">
        <v>3</v>
      </c>
      <c r="K2586">
        <v>153</v>
      </c>
      <c r="L2586">
        <v>5.04E-4</v>
      </c>
      <c r="M2586">
        <v>41.2</v>
      </c>
      <c r="N2586">
        <v>258</v>
      </c>
      <c r="O2586">
        <v>63.1783</v>
      </c>
      <c r="P2586">
        <v>63.1783</v>
      </c>
      <c r="Q2586">
        <v>1485</v>
      </c>
      <c r="R2586" t="s">
        <v>21893</v>
      </c>
    </row>
    <row r="2587" spans="1:18" x14ac:dyDescent="0.35">
      <c r="A2587" t="s">
        <v>18940</v>
      </c>
      <c r="B2587" t="s">
        <v>21894</v>
      </c>
      <c r="C2587" t="s">
        <v>21895</v>
      </c>
      <c r="D2587">
        <v>27.02</v>
      </c>
      <c r="E2587">
        <v>792</v>
      </c>
      <c r="F2587">
        <v>486</v>
      </c>
      <c r="G2587">
        <v>26</v>
      </c>
      <c r="H2587">
        <v>10</v>
      </c>
      <c r="I2587">
        <v>737</v>
      </c>
      <c r="J2587">
        <v>17</v>
      </c>
      <c r="K2587">
        <v>780</v>
      </c>
      <c r="L2587">
        <v>2.45E-56</v>
      </c>
      <c r="M2587">
        <v>206</v>
      </c>
      <c r="N2587">
        <v>796</v>
      </c>
      <c r="O2587">
        <v>99.497500000000002</v>
      </c>
      <c r="P2587">
        <v>99.497500000000002</v>
      </c>
      <c r="Q2587">
        <v>4958</v>
      </c>
      <c r="R2587" t="s">
        <v>21895</v>
      </c>
    </row>
    <row r="2588" spans="1:18" x14ac:dyDescent="0.35">
      <c r="A2588" t="s">
        <v>18920</v>
      </c>
      <c r="B2588" t="s">
        <v>21896</v>
      </c>
      <c r="C2588" t="s">
        <v>21897</v>
      </c>
      <c r="D2588">
        <v>30.33</v>
      </c>
      <c r="E2588">
        <v>333</v>
      </c>
      <c r="F2588">
        <v>197</v>
      </c>
      <c r="G2588">
        <v>10</v>
      </c>
      <c r="H2588">
        <v>26</v>
      </c>
      <c r="I2588">
        <v>334</v>
      </c>
      <c r="J2588">
        <v>17</v>
      </c>
      <c r="K2588">
        <v>338</v>
      </c>
      <c r="L2588">
        <v>7.4200000000000001E-31</v>
      </c>
      <c r="M2588">
        <v>119</v>
      </c>
      <c r="N2588">
        <v>347</v>
      </c>
      <c r="O2588">
        <v>95.965400000000002</v>
      </c>
      <c r="P2588">
        <v>95.965400000000002</v>
      </c>
      <c r="Q2588">
        <v>5094</v>
      </c>
      <c r="R2588" t="s">
        <v>21897</v>
      </c>
    </row>
    <row r="2589" spans="1:18" x14ac:dyDescent="0.35">
      <c r="A2589" t="s">
        <v>19038</v>
      </c>
      <c r="B2589" t="s">
        <v>21898</v>
      </c>
      <c r="C2589" t="s">
        <v>21899</v>
      </c>
      <c r="D2589">
        <v>23.969000000000001</v>
      </c>
      <c r="E2589">
        <v>388</v>
      </c>
      <c r="F2589">
        <v>203</v>
      </c>
      <c r="G2589">
        <v>20</v>
      </c>
      <c r="H2589">
        <v>229</v>
      </c>
      <c r="I2589">
        <v>537</v>
      </c>
      <c r="J2589">
        <v>231</v>
      </c>
      <c r="K2589">
        <v>605</v>
      </c>
      <c r="L2589">
        <v>8.8099999999999996E-10</v>
      </c>
      <c r="M2589">
        <v>61.6</v>
      </c>
      <c r="N2589">
        <v>628</v>
      </c>
      <c r="O2589">
        <v>61.7834</v>
      </c>
      <c r="P2589">
        <v>61.7834</v>
      </c>
      <c r="Q2589">
        <v>3066</v>
      </c>
      <c r="R2589" t="s">
        <v>21899</v>
      </c>
    </row>
    <row r="2590" spans="1:18" x14ac:dyDescent="0.35">
      <c r="A2590" t="s">
        <v>18935</v>
      </c>
      <c r="B2590" t="s">
        <v>21900</v>
      </c>
      <c r="C2590" t="s">
        <v>21901</v>
      </c>
      <c r="D2590">
        <v>47.058999999999997</v>
      </c>
      <c r="E2590">
        <v>170</v>
      </c>
      <c r="F2590">
        <v>84</v>
      </c>
      <c r="G2590">
        <v>1</v>
      </c>
      <c r="H2590">
        <v>4</v>
      </c>
      <c r="I2590">
        <v>167</v>
      </c>
      <c r="J2590">
        <v>8</v>
      </c>
      <c r="K2590">
        <v>177</v>
      </c>
      <c r="L2590">
        <v>7.6199999999999997E-56</v>
      </c>
      <c r="M2590">
        <v>174</v>
      </c>
      <c r="N2590">
        <v>181</v>
      </c>
      <c r="O2590">
        <v>93.922700000000006</v>
      </c>
      <c r="P2590">
        <v>93.922700000000006</v>
      </c>
      <c r="Q2590">
        <v>2303</v>
      </c>
      <c r="R2590" t="s">
        <v>21901</v>
      </c>
    </row>
    <row r="2591" spans="1:18" x14ac:dyDescent="0.35">
      <c r="A2591" t="s">
        <v>18940</v>
      </c>
      <c r="B2591" t="s">
        <v>21902</v>
      </c>
      <c r="C2591" t="s">
        <v>21903</v>
      </c>
      <c r="D2591">
        <v>51.146999999999998</v>
      </c>
      <c r="E2591">
        <v>741</v>
      </c>
      <c r="F2591">
        <v>356</v>
      </c>
      <c r="G2591">
        <v>2</v>
      </c>
      <c r="H2591">
        <v>1</v>
      </c>
      <c r="I2591">
        <v>736</v>
      </c>
      <c r="J2591">
        <v>1</v>
      </c>
      <c r="K2591">
        <v>740</v>
      </c>
      <c r="L2591">
        <v>0</v>
      </c>
      <c r="M2591">
        <v>746</v>
      </c>
      <c r="N2591">
        <v>744</v>
      </c>
      <c r="O2591">
        <v>99.596800000000002</v>
      </c>
      <c r="P2591">
        <v>99.596800000000002</v>
      </c>
      <c r="Q2591">
        <v>4486</v>
      </c>
      <c r="R2591" t="s">
        <v>21903</v>
      </c>
    </row>
    <row r="2592" spans="1:18" x14ac:dyDescent="0.35">
      <c r="A2592" t="s">
        <v>18935</v>
      </c>
      <c r="B2592" t="s">
        <v>21904</v>
      </c>
      <c r="C2592" t="s">
        <v>21905</v>
      </c>
      <c r="D2592">
        <v>50</v>
      </c>
      <c r="E2592">
        <v>170</v>
      </c>
      <c r="F2592">
        <v>79</v>
      </c>
      <c r="G2592">
        <v>1</v>
      </c>
      <c r="H2592">
        <v>4</v>
      </c>
      <c r="I2592">
        <v>167</v>
      </c>
      <c r="J2592">
        <v>86</v>
      </c>
      <c r="K2592">
        <v>255</v>
      </c>
      <c r="L2592">
        <v>1.5399999999999999E-59</v>
      </c>
      <c r="M2592">
        <v>186</v>
      </c>
      <c r="N2592">
        <v>261</v>
      </c>
      <c r="O2592">
        <v>65.134100000000004</v>
      </c>
      <c r="P2592">
        <v>65.134100000000004</v>
      </c>
      <c r="Q2592">
        <v>2249</v>
      </c>
      <c r="R2592" t="s">
        <v>21905</v>
      </c>
    </row>
    <row r="2593" spans="1:18" x14ac:dyDescent="0.35">
      <c r="A2593" t="s">
        <v>18928</v>
      </c>
      <c r="B2593" t="s">
        <v>18961</v>
      </c>
      <c r="C2593" t="s">
        <v>21906</v>
      </c>
      <c r="D2593">
        <v>60.274000000000001</v>
      </c>
      <c r="E2593">
        <v>146</v>
      </c>
      <c r="F2593">
        <v>56</v>
      </c>
      <c r="G2593">
        <v>2</v>
      </c>
      <c r="H2593">
        <v>21</v>
      </c>
      <c r="I2593">
        <v>164</v>
      </c>
      <c r="J2593">
        <v>4</v>
      </c>
      <c r="K2593">
        <v>149</v>
      </c>
      <c r="L2593">
        <v>6.7700000000000003E-59</v>
      </c>
      <c r="M2593">
        <v>181</v>
      </c>
      <c r="N2593">
        <v>165</v>
      </c>
      <c r="O2593">
        <v>88.484800000000007</v>
      </c>
      <c r="P2593">
        <v>88.484800000000007</v>
      </c>
      <c r="Q2593">
        <v>3788</v>
      </c>
      <c r="R2593" t="s">
        <v>21906</v>
      </c>
    </row>
    <row r="2594" spans="1:18" x14ac:dyDescent="0.35">
      <c r="A2594" t="s">
        <v>18932</v>
      </c>
      <c r="B2594" t="s">
        <v>15179</v>
      </c>
      <c r="C2594" t="s">
        <v>21907</v>
      </c>
      <c r="D2594">
        <v>31.844999999999999</v>
      </c>
      <c r="E2594">
        <v>336</v>
      </c>
      <c r="F2594">
        <v>166</v>
      </c>
      <c r="G2594">
        <v>11</v>
      </c>
      <c r="H2594">
        <v>4</v>
      </c>
      <c r="I2594">
        <v>327</v>
      </c>
      <c r="J2594">
        <v>6</v>
      </c>
      <c r="K2594">
        <v>290</v>
      </c>
      <c r="L2594">
        <v>9.2200000000000007E-28</v>
      </c>
      <c r="M2594">
        <v>110</v>
      </c>
      <c r="N2594">
        <v>291</v>
      </c>
      <c r="O2594">
        <v>115.464</v>
      </c>
      <c r="P2594">
        <v>101</v>
      </c>
      <c r="Q2594">
        <v>4134</v>
      </c>
      <c r="R2594" t="s">
        <v>21907</v>
      </c>
    </row>
    <row r="2595" spans="1:18" x14ac:dyDescent="0.35">
      <c r="A2595" t="s">
        <v>18946</v>
      </c>
      <c r="B2595" t="s">
        <v>15667</v>
      </c>
      <c r="C2595" t="s">
        <v>15668</v>
      </c>
      <c r="D2595">
        <v>29.07</v>
      </c>
      <c r="E2595">
        <v>172</v>
      </c>
      <c r="F2595">
        <v>95</v>
      </c>
      <c r="G2595">
        <v>9</v>
      </c>
      <c r="H2595">
        <v>6</v>
      </c>
      <c r="I2595">
        <v>155</v>
      </c>
      <c r="J2595">
        <v>3</v>
      </c>
      <c r="K2595">
        <v>169</v>
      </c>
      <c r="L2595">
        <v>1.0399999999999999E-4</v>
      </c>
      <c r="M2595">
        <v>43.1</v>
      </c>
      <c r="N2595">
        <v>246</v>
      </c>
      <c r="O2595">
        <v>69.918700000000001</v>
      </c>
      <c r="P2595">
        <v>69.918700000000001</v>
      </c>
      <c r="Q2595">
        <v>691</v>
      </c>
      <c r="R2595" t="s">
        <v>15668</v>
      </c>
    </row>
    <row r="2596" spans="1:18" x14ac:dyDescent="0.35">
      <c r="A2596" t="s">
        <v>19076</v>
      </c>
      <c r="B2596" t="s">
        <v>21908</v>
      </c>
      <c r="C2596" t="s">
        <v>21909</v>
      </c>
      <c r="D2596">
        <v>25</v>
      </c>
      <c r="E2596">
        <v>112</v>
      </c>
      <c r="F2596">
        <v>77</v>
      </c>
      <c r="G2596">
        <v>3</v>
      </c>
      <c r="H2596">
        <v>26</v>
      </c>
      <c r="I2596">
        <v>135</v>
      </c>
      <c r="J2596">
        <v>1</v>
      </c>
      <c r="K2596">
        <v>107</v>
      </c>
      <c r="L2596">
        <v>0.69</v>
      </c>
      <c r="M2596">
        <v>30.4</v>
      </c>
      <c r="N2596">
        <v>216</v>
      </c>
      <c r="O2596">
        <v>51.851900000000001</v>
      </c>
      <c r="P2596">
        <v>51.851900000000001</v>
      </c>
      <c r="Q2596">
        <v>3343</v>
      </c>
      <c r="R2596" t="s">
        <v>21909</v>
      </c>
    </row>
    <row r="2597" spans="1:18" x14ac:dyDescent="0.35">
      <c r="A2597" t="s">
        <v>19123</v>
      </c>
      <c r="B2597" t="s">
        <v>19124</v>
      </c>
      <c r="C2597" t="s">
        <v>21910</v>
      </c>
      <c r="D2597">
        <v>22.699000000000002</v>
      </c>
      <c r="E2597">
        <v>163</v>
      </c>
      <c r="F2597">
        <v>122</v>
      </c>
      <c r="G2597">
        <v>1</v>
      </c>
      <c r="H2597">
        <v>3</v>
      </c>
      <c r="I2597">
        <v>165</v>
      </c>
      <c r="J2597">
        <v>3</v>
      </c>
      <c r="K2597">
        <v>161</v>
      </c>
      <c r="L2597">
        <v>2E-3</v>
      </c>
      <c r="M2597">
        <v>38.1</v>
      </c>
      <c r="N2597">
        <v>196</v>
      </c>
      <c r="O2597">
        <v>83.163300000000007</v>
      </c>
      <c r="P2597">
        <v>83.163300000000007</v>
      </c>
      <c r="Q2597">
        <v>5446</v>
      </c>
      <c r="R2597" t="s">
        <v>21910</v>
      </c>
    </row>
    <row r="2598" spans="1:18" x14ac:dyDescent="0.35">
      <c r="A2598" t="s">
        <v>18932</v>
      </c>
      <c r="B2598" t="s">
        <v>19294</v>
      </c>
      <c r="C2598" t="s">
        <v>21911</v>
      </c>
      <c r="D2598">
        <v>26.786000000000001</v>
      </c>
      <c r="E2598">
        <v>336</v>
      </c>
      <c r="F2598">
        <v>181</v>
      </c>
      <c r="G2598">
        <v>9</v>
      </c>
      <c r="H2598">
        <v>3</v>
      </c>
      <c r="I2598">
        <v>324</v>
      </c>
      <c r="J2598">
        <v>4</v>
      </c>
      <c r="K2598">
        <v>288</v>
      </c>
      <c r="L2598">
        <v>1.74E-20</v>
      </c>
      <c r="M2598">
        <v>90.1</v>
      </c>
      <c r="N2598">
        <v>291</v>
      </c>
      <c r="O2598">
        <v>115.464</v>
      </c>
      <c r="P2598">
        <v>101</v>
      </c>
      <c r="Q2598">
        <v>4430</v>
      </c>
      <c r="R2598" t="s">
        <v>21911</v>
      </c>
    </row>
    <row r="2599" spans="1:18" x14ac:dyDescent="0.35">
      <c r="A2599" t="s">
        <v>18940</v>
      </c>
      <c r="B2599" t="s">
        <v>21912</v>
      </c>
      <c r="C2599" t="s">
        <v>21913</v>
      </c>
      <c r="D2599">
        <v>30</v>
      </c>
      <c r="E2599">
        <v>780</v>
      </c>
      <c r="F2599">
        <v>488</v>
      </c>
      <c r="G2599">
        <v>19</v>
      </c>
      <c r="H2599">
        <v>7</v>
      </c>
      <c r="I2599">
        <v>746</v>
      </c>
      <c r="J2599">
        <v>5</v>
      </c>
      <c r="K2599">
        <v>766</v>
      </c>
      <c r="L2599">
        <v>5.8700000000000002E-69</v>
      </c>
      <c r="M2599">
        <v>242</v>
      </c>
      <c r="N2599">
        <v>772</v>
      </c>
      <c r="O2599">
        <v>101.036</v>
      </c>
      <c r="P2599">
        <v>101</v>
      </c>
      <c r="Q2599">
        <v>4792</v>
      </c>
      <c r="R2599" t="s">
        <v>21913</v>
      </c>
    </row>
    <row r="2600" spans="1:18" x14ac:dyDescent="0.35">
      <c r="A2600" t="s">
        <v>18976</v>
      </c>
      <c r="B2600" t="s">
        <v>21914</v>
      </c>
      <c r="C2600" t="s">
        <v>21915</v>
      </c>
      <c r="D2600">
        <v>22.481000000000002</v>
      </c>
      <c r="E2600">
        <v>129</v>
      </c>
      <c r="F2600">
        <v>83</v>
      </c>
      <c r="G2600">
        <v>4</v>
      </c>
      <c r="H2600">
        <v>19</v>
      </c>
      <c r="I2600">
        <v>139</v>
      </c>
      <c r="J2600">
        <v>3</v>
      </c>
      <c r="K2600">
        <v>122</v>
      </c>
      <c r="L2600">
        <v>0.63</v>
      </c>
      <c r="M2600">
        <v>30.4</v>
      </c>
      <c r="N2600">
        <v>232</v>
      </c>
      <c r="O2600">
        <v>55.603400000000001</v>
      </c>
      <c r="P2600">
        <v>55.603400000000001</v>
      </c>
      <c r="Q2600">
        <v>1788</v>
      </c>
      <c r="R2600" t="s">
        <v>21915</v>
      </c>
    </row>
    <row r="2601" spans="1:18" x14ac:dyDescent="0.35">
      <c r="A2601" t="s">
        <v>18940</v>
      </c>
      <c r="B2601" t="s">
        <v>21916</v>
      </c>
      <c r="C2601" t="s">
        <v>21917</v>
      </c>
      <c r="D2601">
        <v>38.543999999999997</v>
      </c>
      <c r="E2601">
        <v>742</v>
      </c>
      <c r="F2601">
        <v>426</v>
      </c>
      <c r="G2601">
        <v>14</v>
      </c>
      <c r="H2601">
        <v>12</v>
      </c>
      <c r="I2601">
        <v>743</v>
      </c>
      <c r="J2601">
        <v>2</v>
      </c>
      <c r="K2601">
        <v>723</v>
      </c>
      <c r="L2601">
        <v>3.3800000000000001E-134</v>
      </c>
      <c r="M2601">
        <v>414</v>
      </c>
      <c r="N2601">
        <v>724</v>
      </c>
      <c r="O2601">
        <v>102.486</v>
      </c>
      <c r="P2601">
        <v>101</v>
      </c>
      <c r="Q2601">
        <v>4685</v>
      </c>
      <c r="R2601" t="s">
        <v>21917</v>
      </c>
    </row>
    <row r="2602" spans="1:18" x14ac:dyDescent="0.35">
      <c r="A2602" t="s">
        <v>18920</v>
      </c>
      <c r="B2602" t="s">
        <v>21918</v>
      </c>
      <c r="C2602" t="s">
        <v>21919</v>
      </c>
      <c r="D2602">
        <v>48.529000000000003</v>
      </c>
      <c r="E2602">
        <v>204</v>
      </c>
      <c r="F2602">
        <v>101</v>
      </c>
      <c r="G2602">
        <v>1</v>
      </c>
      <c r="H2602">
        <v>136</v>
      </c>
      <c r="I2602">
        <v>335</v>
      </c>
      <c r="J2602">
        <v>22</v>
      </c>
      <c r="K2602">
        <v>225</v>
      </c>
      <c r="L2602">
        <v>3.0600000000000002E-53</v>
      </c>
      <c r="M2602">
        <v>175</v>
      </c>
      <c r="N2602">
        <v>232</v>
      </c>
      <c r="O2602">
        <v>87.930999999999997</v>
      </c>
      <c r="P2602">
        <v>87.930999999999997</v>
      </c>
      <c r="Q2602">
        <v>5045</v>
      </c>
      <c r="R2602" t="s">
        <v>21919</v>
      </c>
    </row>
    <row r="2603" spans="1:18" x14ac:dyDescent="0.35">
      <c r="A2603" t="s">
        <v>19386</v>
      </c>
      <c r="B2603" t="s">
        <v>21920</v>
      </c>
      <c r="C2603" t="s">
        <v>21921</v>
      </c>
      <c r="D2603">
        <v>22.321000000000002</v>
      </c>
      <c r="E2603">
        <v>112</v>
      </c>
      <c r="F2603">
        <v>69</v>
      </c>
      <c r="G2603">
        <v>4</v>
      </c>
      <c r="H2603">
        <v>66</v>
      </c>
      <c r="I2603">
        <v>163</v>
      </c>
      <c r="J2603">
        <v>31</v>
      </c>
      <c r="K2603">
        <v>138</v>
      </c>
      <c r="L2603">
        <v>2.7E-2</v>
      </c>
      <c r="M2603">
        <v>35</v>
      </c>
      <c r="N2603">
        <v>160</v>
      </c>
      <c r="O2603">
        <v>70</v>
      </c>
      <c r="P2603">
        <v>70</v>
      </c>
      <c r="Q2603">
        <v>2661</v>
      </c>
      <c r="R2603" t="s">
        <v>21921</v>
      </c>
    </row>
    <row r="2604" spans="1:18" x14ac:dyDescent="0.35">
      <c r="A2604" t="s">
        <v>18920</v>
      </c>
      <c r="B2604" t="s">
        <v>18652</v>
      </c>
      <c r="C2604" t="s">
        <v>18653</v>
      </c>
      <c r="D2604">
        <v>28.395</v>
      </c>
      <c r="E2604">
        <v>162</v>
      </c>
      <c r="F2604">
        <v>82</v>
      </c>
      <c r="G2604">
        <v>4</v>
      </c>
      <c r="H2604">
        <v>169</v>
      </c>
      <c r="I2604">
        <v>330</v>
      </c>
      <c r="J2604">
        <v>116</v>
      </c>
      <c r="K2604">
        <v>243</v>
      </c>
      <c r="L2604">
        <v>1.48E-7</v>
      </c>
      <c r="M2604">
        <v>52</v>
      </c>
      <c r="N2604">
        <v>255</v>
      </c>
      <c r="O2604">
        <v>63.529400000000003</v>
      </c>
      <c r="P2604">
        <v>63.529400000000003</v>
      </c>
      <c r="Q2604">
        <v>5318</v>
      </c>
      <c r="R2604" t="s">
        <v>18653</v>
      </c>
    </row>
    <row r="2605" spans="1:18" x14ac:dyDescent="0.35">
      <c r="A2605" t="s">
        <v>19015</v>
      </c>
      <c r="B2605" t="s">
        <v>16306</v>
      </c>
      <c r="C2605" t="s">
        <v>16517</v>
      </c>
      <c r="D2605">
        <v>39.872999999999998</v>
      </c>
      <c r="E2605">
        <v>158</v>
      </c>
      <c r="F2605">
        <v>91</v>
      </c>
      <c r="G2605">
        <v>3</v>
      </c>
      <c r="H2605">
        <v>16</v>
      </c>
      <c r="I2605">
        <v>172</v>
      </c>
      <c r="J2605">
        <v>19</v>
      </c>
      <c r="K2605">
        <v>173</v>
      </c>
      <c r="L2605">
        <v>9.5299999999999999E-31</v>
      </c>
      <c r="M2605">
        <v>110</v>
      </c>
      <c r="N2605">
        <v>176</v>
      </c>
      <c r="O2605">
        <v>89.7727</v>
      </c>
      <c r="P2605">
        <v>89.7727</v>
      </c>
      <c r="Q2605">
        <v>842</v>
      </c>
      <c r="R2605" t="s">
        <v>16517</v>
      </c>
    </row>
    <row r="2606" spans="1:18" x14ac:dyDescent="0.35">
      <c r="A2606" t="s">
        <v>19016</v>
      </c>
      <c r="B2606" t="s">
        <v>16306</v>
      </c>
      <c r="C2606" t="s">
        <v>16517</v>
      </c>
      <c r="D2606">
        <v>63.225999999999999</v>
      </c>
      <c r="E2606">
        <v>155</v>
      </c>
      <c r="F2606">
        <v>57</v>
      </c>
      <c r="G2606">
        <v>0</v>
      </c>
      <c r="H2606">
        <v>27</v>
      </c>
      <c r="I2606">
        <v>181</v>
      </c>
      <c r="J2606">
        <v>19</v>
      </c>
      <c r="K2606">
        <v>173</v>
      </c>
      <c r="L2606">
        <v>7.33E-69</v>
      </c>
      <c r="M2606">
        <v>207</v>
      </c>
      <c r="N2606">
        <v>176</v>
      </c>
      <c r="O2606">
        <v>88.068200000000004</v>
      </c>
      <c r="P2606">
        <v>88.068200000000004</v>
      </c>
      <c r="Q2606">
        <v>2718</v>
      </c>
      <c r="R2606" t="s">
        <v>16517</v>
      </c>
    </row>
    <row r="2607" spans="1:18" x14ac:dyDescent="0.35">
      <c r="A2607" t="s">
        <v>19017</v>
      </c>
      <c r="B2607" t="s">
        <v>16306</v>
      </c>
      <c r="C2607" t="s">
        <v>16517</v>
      </c>
      <c r="D2607">
        <v>39.241</v>
      </c>
      <c r="E2607">
        <v>158</v>
      </c>
      <c r="F2607">
        <v>94</v>
      </c>
      <c r="G2607">
        <v>2</v>
      </c>
      <c r="H2607">
        <v>30</v>
      </c>
      <c r="I2607">
        <v>187</v>
      </c>
      <c r="J2607">
        <v>18</v>
      </c>
      <c r="K2607">
        <v>173</v>
      </c>
      <c r="L2607">
        <v>5.2900000000000001E-35</v>
      </c>
      <c r="M2607">
        <v>121</v>
      </c>
      <c r="N2607">
        <v>176</v>
      </c>
      <c r="O2607">
        <v>89.7727</v>
      </c>
      <c r="P2607">
        <v>89.7727</v>
      </c>
      <c r="Q2607">
        <v>2792</v>
      </c>
      <c r="R2607" t="s">
        <v>16517</v>
      </c>
    </row>
    <row r="2608" spans="1:18" x14ac:dyDescent="0.35">
      <c r="A2608" t="s">
        <v>18928</v>
      </c>
      <c r="B2608" t="s">
        <v>21922</v>
      </c>
      <c r="C2608" t="s">
        <v>21923</v>
      </c>
      <c r="D2608">
        <v>55.063000000000002</v>
      </c>
      <c r="E2608">
        <v>158</v>
      </c>
      <c r="F2608">
        <v>56</v>
      </c>
      <c r="G2608">
        <v>1</v>
      </c>
      <c r="H2608">
        <v>22</v>
      </c>
      <c r="I2608">
        <v>164</v>
      </c>
      <c r="J2608">
        <v>10</v>
      </c>
      <c r="K2608">
        <v>167</v>
      </c>
      <c r="L2608">
        <v>2.3899999999999999E-56</v>
      </c>
      <c r="M2608">
        <v>175</v>
      </c>
      <c r="N2608">
        <v>173</v>
      </c>
      <c r="O2608">
        <v>91.329499999999996</v>
      </c>
      <c r="P2608">
        <v>91.329499999999996</v>
      </c>
      <c r="Q2608">
        <v>3824</v>
      </c>
      <c r="R2608" t="s">
        <v>21923</v>
      </c>
    </row>
    <row r="2609" spans="1:18" x14ac:dyDescent="0.35">
      <c r="A2609" t="s">
        <v>18943</v>
      </c>
      <c r="B2609" t="s">
        <v>21924</v>
      </c>
      <c r="C2609" t="s">
        <v>21925</v>
      </c>
      <c r="D2609">
        <v>29.370999999999999</v>
      </c>
      <c r="E2609">
        <v>143</v>
      </c>
      <c r="F2609">
        <v>76</v>
      </c>
      <c r="G2609">
        <v>6</v>
      </c>
      <c r="H2609">
        <v>30</v>
      </c>
      <c r="I2609">
        <v>150</v>
      </c>
      <c r="J2609">
        <v>3</v>
      </c>
      <c r="K2609">
        <v>142</v>
      </c>
      <c r="L2609">
        <v>6.5600000000000001E-4</v>
      </c>
      <c r="M2609">
        <v>40.799999999999997</v>
      </c>
      <c r="N2609">
        <v>258</v>
      </c>
      <c r="O2609">
        <v>55.426400000000001</v>
      </c>
      <c r="P2609">
        <v>55.426400000000001</v>
      </c>
      <c r="Q2609">
        <v>1514</v>
      </c>
      <c r="R2609" t="s">
        <v>21925</v>
      </c>
    </row>
    <row r="2610" spans="1:18" x14ac:dyDescent="0.35">
      <c r="A2610" t="s">
        <v>18932</v>
      </c>
      <c r="B2610" t="s">
        <v>21926</v>
      </c>
      <c r="C2610" t="s">
        <v>21927</v>
      </c>
      <c r="D2610">
        <v>27.082999999999998</v>
      </c>
      <c r="E2610">
        <v>288</v>
      </c>
      <c r="F2610">
        <v>156</v>
      </c>
      <c r="G2610">
        <v>8</v>
      </c>
      <c r="H2610">
        <v>1</v>
      </c>
      <c r="I2610">
        <v>283</v>
      </c>
      <c r="J2610">
        <v>1</v>
      </c>
      <c r="K2610">
        <v>239</v>
      </c>
      <c r="L2610">
        <v>4.2400000000000003E-22</v>
      </c>
      <c r="M2610">
        <v>94.7</v>
      </c>
      <c r="N2610">
        <v>291</v>
      </c>
      <c r="O2610">
        <v>98.969099999999997</v>
      </c>
      <c r="P2610">
        <v>98.969099999999997</v>
      </c>
      <c r="Q2610">
        <v>4320</v>
      </c>
      <c r="R2610" t="s">
        <v>21927</v>
      </c>
    </row>
    <row r="2611" spans="1:18" x14ac:dyDescent="0.35">
      <c r="A2611" t="s">
        <v>18928</v>
      </c>
      <c r="B2611" t="s">
        <v>21928</v>
      </c>
      <c r="C2611" t="s">
        <v>21929</v>
      </c>
      <c r="D2611">
        <v>60.344999999999999</v>
      </c>
      <c r="E2611">
        <v>174</v>
      </c>
      <c r="F2611">
        <v>54</v>
      </c>
      <c r="G2611">
        <v>1</v>
      </c>
      <c r="H2611">
        <v>15</v>
      </c>
      <c r="I2611">
        <v>173</v>
      </c>
      <c r="J2611">
        <v>2</v>
      </c>
      <c r="K2611">
        <v>175</v>
      </c>
      <c r="L2611">
        <v>1.9200000000000001E-68</v>
      </c>
      <c r="M2611">
        <v>206</v>
      </c>
      <c r="N2611">
        <v>175</v>
      </c>
      <c r="O2611">
        <v>99.428600000000003</v>
      </c>
      <c r="P2611">
        <v>99.428600000000003</v>
      </c>
      <c r="Q2611">
        <v>3538</v>
      </c>
      <c r="R2611" t="s">
        <v>21929</v>
      </c>
    </row>
    <row r="2612" spans="1:18" x14ac:dyDescent="0.35">
      <c r="A2612" t="s">
        <v>18928</v>
      </c>
      <c r="B2612" t="s">
        <v>16143</v>
      </c>
      <c r="C2612" t="s">
        <v>21930</v>
      </c>
      <c r="D2612">
        <v>57.988</v>
      </c>
      <c r="E2612">
        <v>169</v>
      </c>
      <c r="F2612">
        <v>68</v>
      </c>
      <c r="G2612">
        <v>1</v>
      </c>
      <c r="H2612">
        <v>7</v>
      </c>
      <c r="I2612">
        <v>172</v>
      </c>
      <c r="J2612">
        <v>42</v>
      </c>
      <c r="K2612">
        <v>210</v>
      </c>
      <c r="L2612">
        <v>2.48E-67</v>
      </c>
      <c r="M2612">
        <v>204</v>
      </c>
      <c r="N2612">
        <v>212</v>
      </c>
      <c r="O2612">
        <v>79.716999999999999</v>
      </c>
      <c r="P2612">
        <v>79.716999999999999</v>
      </c>
      <c r="Q2612">
        <v>3557</v>
      </c>
      <c r="R2612" t="s">
        <v>21930</v>
      </c>
    </row>
    <row r="2613" spans="1:18" x14ac:dyDescent="0.35">
      <c r="A2613" t="s">
        <v>18958</v>
      </c>
      <c r="B2613" t="s">
        <v>15411</v>
      </c>
      <c r="C2613" t="s">
        <v>21931</v>
      </c>
      <c r="D2613">
        <v>38.332999999999998</v>
      </c>
      <c r="E2613">
        <v>60</v>
      </c>
      <c r="F2613">
        <v>32</v>
      </c>
      <c r="G2613">
        <v>2</v>
      </c>
      <c r="H2613">
        <v>186</v>
      </c>
      <c r="I2613">
        <v>243</v>
      </c>
      <c r="J2613">
        <v>9</v>
      </c>
      <c r="K2613">
        <v>65</v>
      </c>
      <c r="L2613">
        <v>0.4</v>
      </c>
      <c r="M2613">
        <v>31.2</v>
      </c>
      <c r="N2613">
        <v>105</v>
      </c>
      <c r="O2613">
        <v>57.142899999999997</v>
      </c>
      <c r="P2613">
        <v>57.142899999999997</v>
      </c>
      <c r="Q2613">
        <v>5795</v>
      </c>
      <c r="R2613" t="s">
        <v>21931</v>
      </c>
    </row>
    <row r="2614" spans="1:18" x14ac:dyDescent="0.35">
      <c r="A2614" t="s">
        <v>19015</v>
      </c>
      <c r="B2614" t="s">
        <v>16266</v>
      </c>
      <c r="C2614" t="s">
        <v>16267</v>
      </c>
      <c r="D2614">
        <v>26.875</v>
      </c>
      <c r="E2614">
        <v>160</v>
      </c>
      <c r="F2614">
        <v>97</v>
      </c>
      <c r="G2614">
        <v>5</v>
      </c>
      <c r="H2614">
        <v>17</v>
      </c>
      <c r="I2614">
        <v>173</v>
      </c>
      <c r="J2614">
        <v>1</v>
      </c>
      <c r="K2614">
        <v>143</v>
      </c>
      <c r="L2614">
        <v>1E-3</v>
      </c>
      <c r="M2614">
        <v>37.700000000000003</v>
      </c>
      <c r="N2614">
        <v>143</v>
      </c>
      <c r="O2614">
        <v>111.88800000000001</v>
      </c>
      <c r="P2614">
        <v>101</v>
      </c>
      <c r="Q2614">
        <v>883</v>
      </c>
      <c r="R2614" t="s">
        <v>16267</v>
      </c>
    </row>
    <row r="2615" spans="1:18" x14ac:dyDescent="0.35">
      <c r="A2615" t="s">
        <v>19016</v>
      </c>
      <c r="B2615" t="s">
        <v>16266</v>
      </c>
      <c r="C2615" t="s">
        <v>16267</v>
      </c>
      <c r="D2615">
        <v>26.452000000000002</v>
      </c>
      <c r="E2615">
        <v>155</v>
      </c>
      <c r="F2615">
        <v>92</v>
      </c>
      <c r="G2615">
        <v>9</v>
      </c>
      <c r="H2615">
        <v>30</v>
      </c>
      <c r="I2615">
        <v>179</v>
      </c>
      <c r="J2615">
        <v>3</v>
      </c>
      <c r="K2615">
        <v>140</v>
      </c>
      <c r="L2615">
        <v>1.7799999999999999E-6</v>
      </c>
      <c r="M2615">
        <v>45.8</v>
      </c>
      <c r="N2615">
        <v>143</v>
      </c>
      <c r="O2615">
        <v>108.392</v>
      </c>
      <c r="P2615">
        <v>101</v>
      </c>
      <c r="Q2615">
        <v>2755</v>
      </c>
      <c r="R2615" t="s">
        <v>16267</v>
      </c>
    </row>
    <row r="2616" spans="1:18" x14ac:dyDescent="0.35">
      <c r="A2616" t="s">
        <v>18928</v>
      </c>
      <c r="B2616" t="s">
        <v>21932</v>
      </c>
      <c r="C2616" t="s">
        <v>21933</v>
      </c>
      <c r="D2616">
        <v>58.783999999999999</v>
      </c>
      <c r="E2616">
        <v>148</v>
      </c>
      <c r="F2616">
        <v>61</v>
      </c>
      <c r="G2616">
        <v>0</v>
      </c>
      <c r="H2616">
        <v>18</v>
      </c>
      <c r="I2616">
        <v>165</v>
      </c>
      <c r="J2616">
        <v>55</v>
      </c>
      <c r="K2616">
        <v>202</v>
      </c>
      <c r="L2616">
        <v>9.1599999999999997E-61</v>
      </c>
      <c r="M2616">
        <v>187</v>
      </c>
      <c r="N2616">
        <v>210</v>
      </c>
      <c r="O2616">
        <v>70.476200000000006</v>
      </c>
      <c r="P2616">
        <v>70.476200000000006</v>
      </c>
      <c r="Q2616">
        <v>3748</v>
      </c>
      <c r="R2616" t="s">
        <v>21933</v>
      </c>
    </row>
    <row r="2617" spans="1:18" x14ac:dyDescent="0.35">
      <c r="A2617" t="s">
        <v>19038</v>
      </c>
      <c r="B2617" t="s">
        <v>15039</v>
      </c>
      <c r="C2617" t="s">
        <v>21934</v>
      </c>
      <c r="D2617">
        <v>21.228999999999999</v>
      </c>
      <c r="E2617">
        <v>358</v>
      </c>
      <c r="F2617">
        <v>191</v>
      </c>
      <c r="G2617">
        <v>14</v>
      </c>
      <c r="H2617">
        <v>229</v>
      </c>
      <c r="I2617">
        <v>510</v>
      </c>
      <c r="J2617">
        <v>58</v>
      </c>
      <c r="K2617">
        <v>400</v>
      </c>
      <c r="L2617">
        <v>2.3599999999999999E-6</v>
      </c>
      <c r="M2617">
        <v>50.4</v>
      </c>
      <c r="N2617">
        <v>459</v>
      </c>
      <c r="O2617">
        <v>77.995599999999996</v>
      </c>
      <c r="P2617">
        <v>77.995599999999996</v>
      </c>
      <c r="Q2617">
        <v>3156</v>
      </c>
      <c r="R2617" t="s">
        <v>21934</v>
      </c>
    </row>
    <row r="2618" spans="1:18" x14ac:dyDescent="0.35">
      <c r="A2618" t="s">
        <v>18943</v>
      </c>
      <c r="B2618" t="s">
        <v>15039</v>
      </c>
      <c r="C2618" t="s">
        <v>21935</v>
      </c>
      <c r="D2618">
        <v>22.710999999999999</v>
      </c>
      <c r="E2618">
        <v>273</v>
      </c>
      <c r="F2618">
        <v>152</v>
      </c>
      <c r="G2618">
        <v>9</v>
      </c>
      <c r="H2618">
        <v>30</v>
      </c>
      <c r="I2618">
        <v>280</v>
      </c>
      <c r="J2618">
        <v>3</v>
      </c>
      <c r="K2618">
        <v>238</v>
      </c>
      <c r="L2618">
        <v>1E-3</v>
      </c>
      <c r="M2618">
        <v>40</v>
      </c>
      <c r="N2618">
        <v>257</v>
      </c>
      <c r="O2618">
        <v>106.226</v>
      </c>
      <c r="P2618">
        <v>101</v>
      </c>
      <c r="Q2618">
        <v>1559</v>
      </c>
      <c r="R2618" t="s">
        <v>21935</v>
      </c>
    </row>
    <row r="2619" spans="1:18" x14ac:dyDescent="0.35">
      <c r="A2619" t="s">
        <v>18935</v>
      </c>
      <c r="B2619" t="s">
        <v>19083</v>
      </c>
      <c r="C2619" t="s">
        <v>21936</v>
      </c>
      <c r="D2619">
        <v>38.365000000000002</v>
      </c>
      <c r="E2619">
        <v>159</v>
      </c>
      <c r="F2619">
        <v>84</v>
      </c>
      <c r="G2619">
        <v>4</v>
      </c>
      <c r="H2619">
        <v>4</v>
      </c>
      <c r="I2619">
        <v>160</v>
      </c>
      <c r="J2619">
        <v>5</v>
      </c>
      <c r="K2619">
        <v>151</v>
      </c>
      <c r="L2619">
        <v>1.2100000000000001E-31</v>
      </c>
      <c r="M2619">
        <v>111</v>
      </c>
      <c r="N2619">
        <v>156</v>
      </c>
      <c r="O2619">
        <v>101.923</v>
      </c>
      <c r="P2619">
        <v>101</v>
      </c>
      <c r="Q2619">
        <v>2454</v>
      </c>
      <c r="R2619" t="s">
        <v>21936</v>
      </c>
    </row>
    <row r="2620" spans="1:18" x14ac:dyDescent="0.35">
      <c r="A2620" t="s">
        <v>18928</v>
      </c>
      <c r="B2620" t="s">
        <v>21937</v>
      </c>
      <c r="C2620" t="s">
        <v>21938</v>
      </c>
      <c r="D2620">
        <v>56.164000000000001</v>
      </c>
      <c r="E2620">
        <v>146</v>
      </c>
      <c r="F2620">
        <v>59</v>
      </c>
      <c r="G2620">
        <v>2</v>
      </c>
      <c r="H2620">
        <v>20</v>
      </c>
      <c r="I2620">
        <v>165</v>
      </c>
      <c r="J2620">
        <v>1</v>
      </c>
      <c r="K2620">
        <v>141</v>
      </c>
      <c r="L2620">
        <v>4.14E-53</v>
      </c>
      <c r="M2620">
        <v>166</v>
      </c>
      <c r="N2620">
        <v>150</v>
      </c>
      <c r="O2620">
        <v>97.333299999999994</v>
      </c>
      <c r="P2620">
        <v>97.333299999999994</v>
      </c>
      <c r="Q2620">
        <v>3856</v>
      </c>
      <c r="R2620" t="s">
        <v>21938</v>
      </c>
    </row>
    <row r="2621" spans="1:18" x14ac:dyDescent="0.35">
      <c r="A2621" t="s">
        <v>19010</v>
      </c>
      <c r="B2621" t="s">
        <v>16445</v>
      </c>
      <c r="C2621" t="s">
        <v>16446</v>
      </c>
      <c r="D2621">
        <v>23.213999999999999</v>
      </c>
      <c r="E2621">
        <v>224</v>
      </c>
      <c r="F2621">
        <v>156</v>
      </c>
      <c r="G2621">
        <v>5</v>
      </c>
      <c r="H2621">
        <v>9</v>
      </c>
      <c r="I2621">
        <v>224</v>
      </c>
      <c r="J2621">
        <v>3</v>
      </c>
      <c r="K2621">
        <v>218</v>
      </c>
      <c r="L2621">
        <v>7.1099999999999994E-5</v>
      </c>
      <c r="M2621">
        <v>43.5</v>
      </c>
      <c r="N2621">
        <v>264</v>
      </c>
      <c r="O2621">
        <v>84.848500000000001</v>
      </c>
      <c r="P2621">
        <v>84.848500000000001</v>
      </c>
      <c r="Q2621">
        <v>293</v>
      </c>
      <c r="R2621" t="s">
        <v>16446</v>
      </c>
    </row>
    <row r="2622" spans="1:18" x14ac:dyDescent="0.35">
      <c r="A2622" t="s">
        <v>18947</v>
      </c>
      <c r="B2622" t="s">
        <v>16445</v>
      </c>
      <c r="C2622" t="s">
        <v>16446</v>
      </c>
      <c r="D2622">
        <v>28.318999999999999</v>
      </c>
      <c r="E2622">
        <v>226</v>
      </c>
      <c r="F2622">
        <v>129</v>
      </c>
      <c r="G2622">
        <v>8</v>
      </c>
      <c r="H2622">
        <v>48</v>
      </c>
      <c r="I2622">
        <v>255</v>
      </c>
      <c r="J2622">
        <v>5</v>
      </c>
      <c r="K2622">
        <v>215</v>
      </c>
      <c r="L2622">
        <v>8.2299999999999995E-4</v>
      </c>
      <c r="M2622">
        <v>40.799999999999997</v>
      </c>
      <c r="N2622">
        <v>264</v>
      </c>
      <c r="O2622">
        <v>85.606099999999998</v>
      </c>
      <c r="P2622">
        <v>85.606099999999998</v>
      </c>
      <c r="Q2622">
        <v>1099</v>
      </c>
      <c r="R2622" t="s">
        <v>16446</v>
      </c>
    </row>
    <row r="2623" spans="1:18" x14ac:dyDescent="0.35">
      <c r="A2623" t="s">
        <v>18920</v>
      </c>
      <c r="B2623" t="s">
        <v>21939</v>
      </c>
      <c r="C2623" t="s">
        <v>21940</v>
      </c>
      <c r="D2623">
        <v>35.152000000000001</v>
      </c>
      <c r="E2623">
        <v>165</v>
      </c>
      <c r="F2623">
        <v>78</v>
      </c>
      <c r="G2623">
        <v>4</v>
      </c>
      <c r="H2623">
        <v>169</v>
      </c>
      <c r="I2623">
        <v>333</v>
      </c>
      <c r="J2623">
        <v>99</v>
      </c>
      <c r="K2623">
        <v>234</v>
      </c>
      <c r="L2623">
        <v>3.9000000000000001E-11</v>
      </c>
      <c r="M2623">
        <v>63.2</v>
      </c>
      <c r="N2623">
        <v>295</v>
      </c>
      <c r="O2623">
        <v>55.932200000000002</v>
      </c>
      <c r="P2623">
        <v>55.932200000000002</v>
      </c>
      <c r="Q2623">
        <v>5158</v>
      </c>
      <c r="R2623" t="s">
        <v>21940</v>
      </c>
    </row>
    <row r="2624" spans="1:18" x14ac:dyDescent="0.35">
      <c r="A2624" t="s">
        <v>18935</v>
      </c>
      <c r="B2624" t="s">
        <v>21941</v>
      </c>
      <c r="C2624" t="s">
        <v>21942</v>
      </c>
      <c r="D2624">
        <v>50.588000000000001</v>
      </c>
      <c r="E2624">
        <v>170</v>
      </c>
      <c r="F2624">
        <v>74</v>
      </c>
      <c r="G2624">
        <v>3</v>
      </c>
      <c r="H2624">
        <v>6</v>
      </c>
      <c r="I2624">
        <v>166</v>
      </c>
      <c r="J2624">
        <v>13</v>
      </c>
      <c r="K2624">
        <v>181</v>
      </c>
      <c r="L2624">
        <v>3.0899999999999998E-56</v>
      </c>
      <c r="M2624">
        <v>175</v>
      </c>
      <c r="N2624">
        <v>193</v>
      </c>
      <c r="O2624">
        <v>88.082899999999995</v>
      </c>
      <c r="P2624">
        <v>88.082899999999995</v>
      </c>
      <c r="Q2624">
        <v>2296</v>
      </c>
      <c r="R2624" t="s">
        <v>21942</v>
      </c>
    </row>
    <row r="2625" spans="1:18" x14ac:dyDescent="0.35">
      <c r="A2625" t="s">
        <v>18943</v>
      </c>
      <c r="B2625" t="s">
        <v>15231</v>
      </c>
      <c r="C2625" t="s">
        <v>15232</v>
      </c>
      <c r="D2625">
        <v>25.925999999999998</v>
      </c>
      <c r="E2625">
        <v>162</v>
      </c>
      <c r="F2625">
        <v>85</v>
      </c>
      <c r="G2625">
        <v>5</v>
      </c>
      <c r="H2625">
        <v>30</v>
      </c>
      <c r="I2625">
        <v>168</v>
      </c>
      <c r="J2625">
        <v>8</v>
      </c>
      <c r="K2625">
        <v>157</v>
      </c>
      <c r="L2625">
        <v>2.6999999999999999E-5</v>
      </c>
      <c r="M2625">
        <v>45.1</v>
      </c>
      <c r="N2625">
        <v>262</v>
      </c>
      <c r="O2625">
        <v>61.832099999999997</v>
      </c>
      <c r="P2625">
        <v>61.832099999999997</v>
      </c>
      <c r="Q2625">
        <v>1293</v>
      </c>
      <c r="R2625" t="s">
        <v>15232</v>
      </c>
    </row>
    <row r="2626" spans="1:18" x14ac:dyDescent="0.35">
      <c r="A2626" t="s">
        <v>18935</v>
      </c>
      <c r="B2626" t="s">
        <v>21943</v>
      </c>
      <c r="C2626" t="s">
        <v>21944</v>
      </c>
      <c r="D2626">
        <v>46.243000000000002</v>
      </c>
      <c r="E2626">
        <v>173</v>
      </c>
      <c r="F2626">
        <v>87</v>
      </c>
      <c r="G2626">
        <v>1</v>
      </c>
      <c r="H2626">
        <v>1</v>
      </c>
      <c r="I2626">
        <v>167</v>
      </c>
      <c r="J2626">
        <v>1</v>
      </c>
      <c r="K2626">
        <v>173</v>
      </c>
      <c r="L2626">
        <v>5.8699999999999998E-59</v>
      </c>
      <c r="M2626">
        <v>181</v>
      </c>
      <c r="N2626">
        <v>177</v>
      </c>
      <c r="O2626">
        <v>97.740099999999998</v>
      </c>
      <c r="P2626">
        <v>97.740099999999998</v>
      </c>
      <c r="Q2626">
        <v>2264</v>
      </c>
      <c r="R2626" t="s">
        <v>21944</v>
      </c>
    </row>
    <row r="2627" spans="1:18" x14ac:dyDescent="0.35">
      <c r="A2627" t="s">
        <v>18976</v>
      </c>
      <c r="B2627" t="s">
        <v>21945</v>
      </c>
      <c r="C2627" t="s">
        <v>21946</v>
      </c>
      <c r="D2627">
        <v>20</v>
      </c>
      <c r="E2627">
        <v>150</v>
      </c>
      <c r="F2627">
        <v>110</v>
      </c>
      <c r="G2627">
        <v>3</v>
      </c>
      <c r="H2627">
        <v>19</v>
      </c>
      <c r="I2627">
        <v>167</v>
      </c>
      <c r="J2627">
        <v>3</v>
      </c>
      <c r="K2627">
        <v>143</v>
      </c>
      <c r="L2627">
        <v>0.38</v>
      </c>
      <c r="M2627">
        <v>31.2</v>
      </c>
      <c r="N2627">
        <v>217</v>
      </c>
      <c r="O2627">
        <v>69.124399999999994</v>
      </c>
      <c r="P2627">
        <v>69.124399999999994</v>
      </c>
      <c r="Q2627">
        <v>1765</v>
      </c>
      <c r="R2627" t="s">
        <v>21946</v>
      </c>
    </row>
    <row r="2628" spans="1:18" x14ac:dyDescent="0.35">
      <c r="A2628" t="s">
        <v>18935</v>
      </c>
      <c r="B2628" t="s">
        <v>21947</v>
      </c>
      <c r="C2628" t="s">
        <v>21948</v>
      </c>
      <c r="D2628">
        <v>37.654000000000003</v>
      </c>
      <c r="E2628">
        <v>162</v>
      </c>
      <c r="F2628">
        <v>89</v>
      </c>
      <c r="G2628">
        <v>5</v>
      </c>
      <c r="H2628">
        <v>3</v>
      </c>
      <c r="I2628">
        <v>164</v>
      </c>
      <c r="J2628">
        <v>2</v>
      </c>
      <c r="K2628">
        <v>151</v>
      </c>
      <c r="L2628">
        <v>5.4699999999999996E-28</v>
      </c>
      <c r="M2628">
        <v>102</v>
      </c>
      <c r="N2628">
        <v>154</v>
      </c>
      <c r="O2628">
        <v>105.19499999999999</v>
      </c>
      <c r="P2628">
        <v>101</v>
      </c>
      <c r="Q2628">
        <v>2620</v>
      </c>
      <c r="R2628" t="s">
        <v>21948</v>
      </c>
    </row>
    <row r="2629" spans="1:18" x14ac:dyDescent="0.35">
      <c r="A2629" t="s">
        <v>18928</v>
      </c>
      <c r="B2629" t="s">
        <v>21949</v>
      </c>
      <c r="C2629" t="s">
        <v>21950</v>
      </c>
      <c r="D2629">
        <v>57.143000000000001</v>
      </c>
      <c r="E2629">
        <v>161</v>
      </c>
      <c r="F2629">
        <v>69</v>
      </c>
      <c r="G2629">
        <v>0</v>
      </c>
      <c r="H2629">
        <v>7</v>
      </c>
      <c r="I2629">
        <v>167</v>
      </c>
      <c r="J2629">
        <v>19</v>
      </c>
      <c r="K2629">
        <v>179</v>
      </c>
      <c r="L2629">
        <v>3.87E-61</v>
      </c>
      <c r="M2629">
        <v>187</v>
      </c>
      <c r="N2629">
        <v>183</v>
      </c>
      <c r="O2629">
        <v>87.978099999999998</v>
      </c>
      <c r="P2629">
        <v>87.978099999999998</v>
      </c>
      <c r="Q2629">
        <v>3742</v>
      </c>
      <c r="R2629" t="s">
        <v>21950</v>
      </c>
    </row>
    <row r="2630" spans="1:18" x14ac:dyDescent="0.35">
      <c r="A2630" t="s">
        <v>18935</v>
      </c>
      <c r="B2630" t="s">
        <v>21951</v>
      </c>
      <c r="C2630" t="s">
        <v>21952</v>
      </c>
      <c r="D2630">
        <v>38.853999999999999</v>
      </c>
      <c r="E2630">
        <v>157</v>
      </c>
      <c r="F2630">
        <v>84</v>
      </c>
      <c r="G2630">
        <v>4</v>
      </c>
      <c r="H2630">
        <v>3</v>
      </c>
      <c r="I2630">
        <v>159</v>
      </c>
      <c r="J2630">
        <v>5</v>
      </c>
      <c r="K2630">
        <v>149</v>
      </c>
      <c r="L2630">
        <v>4.5699999999999997E-28</v>
      </c>
      <c r="M2630">
        <v>102</v>
      </c>
      <c r="N2630">
        <v>159</v>
      </c>
      <c r="O2630">
        <v>98.742099999999994</v>
      </c>
      <c r="P2630">
        <v>98.742099999999994</v>
      </c>
      <c r="Q2630">
        <v>2608</v>
      </c>
      <c r="R2630" t="s">
        <v>21952</v>
      </c>
    </row>
    <row r="2631" spans="1:18" x14ac:dyDescent="0.35">
      <c r="A2631" t="s">
        <v>21953</v>
      </c>
      <c r="B2631" t="s">
        <v>21954</v>
      </c>
      <c r="C2631" t="s">
        <v>21955</v>
      </c>
      <c r="D2631">
        <v>32.075000000000003</v>
      </c>
      <c r="E2631">
        <v>106</v>
      </c>
      <c r="F2631">
        <v>52</v>
      </c>
      <c r="G2631">
        <v>4</v>
      </c>
      <c r="H2631">
        <v>323</v>
      </c>
      <c r="I2631">
        <v>428</v>
      </c>
      <c r="J2631">
        <v>3</v>
      </c>
      <c r="K2631">
        <v>88</v>
      </c>
      <c r="L2631">
        <v>9.7000000000000003E-2</v>
      </c>
      <c r="M2631">
        <v>34.700000000000003</v>
      </c>
      <c r="N2631">
        <v>189</v>
      </c>
      <c r="O2631">
        <v>56.084699999999998</v>
      </c>
      <c r="P2631">
        <v>56.084699999999998</v>
      </c>
      <c r="Q2631">
        <v>345</v>
      </c>
      <c r="R2631" t="s">
        <v>21955</v>
      </c>
    </row>
    <row r="2632" spans="1:18" x14ac:dyDescent="0.35">
      <c r="A2632" t="s">
        <v>18940</v>
      </c>
      <c r="B2632" t="s">
        <v>21956</v>
      </c>
      <c r="C2632" t="s">
        <v>21957</v>
      </c>
      <c r="D2632">
        <v>29.803999999999998</v>
      </c>
      <c r="E2632">
        <v>765</v>
      </c>
      <c r="F2632">
        <v>453</v>
      </c>
      <c r="G2632">
        <v>22</v>
      </c>
      <c r="H2632">
        <v>21</v>
      </c>
      <c r="I2632">
        <v>740</v>
      </c>
      <c r="J2632">
        <v>166</v>
      </c>
      <c r="K2632">
        <v>891</v>
      </c>
      <c r="L2632">
        <v>1.23E-62</v>
      </c>
      <c r="M2632">
        <v>226</v>
      </c>
      <c r="N2632">
        <v>905</v>
      </c>
      <c r="O2632">
        <v>84.5304</v>
      </c>
      <c r="P2632">
        <v>84.5304</v>
      </c>
      <c r="Q2632">
        <v>4830</v>
      </c>
      <c r="R2632" t="s">
        <v>21957</v>
      </c>
    </row>
    <row r="2633" spans="1:18" x14ac:dyDescent="0.35">
      <c r="A2633" t="s">
        <v>18928</v>
      </c>
      <c r="B2633" t="s">
        <v>19299</v>
      </c>
      <c r="C2633" t="s">
        <v>21958</v>
      </c>
      <c r="D2633">
        <v>59.195</v>
      </c>
      <c r="E2633">
        <v>174</v>
      </c>
      <c r="F2633">
        <v>56</v>
      </c>
      <c r="G2633">
        <v>1</v>
      </c>
      <c r="H2633">
        <v>7</v>
      </c>
      <c r="I2633">
        <v>165</v>
      </c>
      <c r="J2633">
        <v>48</v>
      </c>
      <c r="K2633">
        <v>221</v>
      </c>
      <c r="L2633">
        <v>5.83E-65</v>
      </c>
      <c r="M2633">
        <v>199</v>
      </c>
      <c r="N2633">
        <v>229</v>
      </c>
      <c r="O2633">
        <v>75.982500000000002</v>
      </c>
      <c r="P2633">
        <v>75.982500000000002</v>
      </c>
      <c r="Q2633">
        <v>3600</v>
      </c>
      <c r="R2633" t="s">
        <v>21958</v>
      </c>
    </row>
    <row r="2634" spans="1:18" x14ac:dyDescent="0.35">
      <c r="A2634" t="s">
        <v>18997</v>
      </c>
      <c r="B2634" t="s">
        <v>21959</v>
      </c>
      <c r="C2634" t="s">
        <v>21960</v>
      </c>
      <c r="D2634">
        <v>25.773</v>
      </c>
      <c r="E2634">
        <v>97</v>
      </c>
      <c r="F2634">
        <v>68</v>
      </c>
      <c r="G2634">
        <v>4</v>
      </c>
      <c r="H2634">
        <v>22</v>
      </c>
      <c r="I2634">
        <v>117</v>
      </c>
      <c r="J2634">
        <v>4</v>
      </c>
      <c r="K2634">
        <v>97</v>
      </c>
      <c r="L2634">
        <v>0.12</v>
      </c>
      <c r="M2634">
        <v>32</v>
      </c>
      <c r="N2634">
        <v>144</v>
      </c>
      <c r="O2634">
        <v>67.361099999999993</v>
      </c>
      <c r="P2634">
        <v>67.361099999999993</v>
      </c>
      <c r="Q2634">
        <v>1667</v>
      </c>
      <c r="R2634" t="s">
        <v>21960</v>
      </c>
    </row>
    <row r="2635" spans="1:18" x14ac:dyDescent="0.35">
      <c r="A2635" t="s">
        <v>19290</v>
      </c>
      <c r="B2635" t="s">
        <v>21959</v>
      </c>
      <c r="C2635" t="s">
        <v>21960</v>
      </c>
      <c r="D2635">
        <v>28.234999999999999</v>
      </c>
      <c r="E2635">
        <v>85</v>
      </c>
      <c r="F2635">
        <v>60</v>
      </c>
      <c r="G2635">
        <v>1</v>
      </c>
      <c r="H2635">
        <v>32</v>
      </c>
      <c r="I2635">
        <v>116</v>
      </c>
      <c r="J2635">
        <v>22</v>
      </c>
      <c r="K2635">
        <v>105</v>
      </c>
      <c r="L2635">
        <v>2.4899999999999998E-4</v>
      </c>
      <c r="M2635">
        <v>39.299999999999997</v>
      </c>
      <c r="N2635">
        <v>144</v>
      </c>
      <c r="O2635">
        <v>59.027799999999999</v>
      </c>
      <c r="P2635">
        <v>59.027799999999999</v>
      </c>
      <c r="Q2635">
        <v>5862</v>
      </c>
      <c r="R2635" t="s">
        <v>21960</v>
      </c>
    </row>
    <row r="2636" spans="1:18" x14ac:dyDescent="0.35">
      <c r="A2636" t="s">
        <v>18932</v>
      </c>
      <c r="B2636" t="s">
        <v>21961</v>
      </c>
      <c r="C2636" t="s">
        <v>21962</v>
      </c>
      <c r="D2636">
        <v>26.364000000000001</v>
      </c>
      <c r="E2636">
        <v>330</v>
      </c>
      <c r="F2636">
        <v>182</v>
      </c>
      <c r="G2636">
        <v>9</v>
      </c>
      <c r="H2636">
        <v>4</v>
      </c>
      <c r="I2636">
        <v>325</v>
      </c>
      <c r="J2636">
        <v>6</v>
      </c>
      <c r="K2636">
        <v>282</v>
      </c>
      <c r="L2636">
        <v>4.6199999999999999E-20</v>
      </c>
      <c r="M2636">
        <v>89</v>
      </c>
      <c r="N2636">
        <v>284</v>
      </c>
      <c r="O2636">
        <v>116.197</v>
      </c>
      <c r="P2636">
        <v>101</v>
      </c>
      <c r="Q2636">
        <v>4465</v>
      </c>
      <c r="R2636" t="s">
        <v>21962</v>
      </c>
    </row>
    <row r="2637" spans="1:18" x14ac:dyDescent="0.35">
      <c r="A2637" t="s">
        <v>18928</v>
      </c>
      <c r="B2637" t="s">
        <v>19906</v>
      </c>
      <c r="C2637" t="s">
        <v>21963</v>
      </c>
      <c r="D2637">
        <v>62.838000000000001</v>
      </c>
      <c r="E2637">
        <v>148</v>
      </c>
      <c r="F2637">
        <v>55</v>
      </c>
      <c r="G2637">
        <v>0</v>
      </c>
      <c r="H2637">
        <v>18</v>
      </c>
      <c r="I2637">
        <v>165</v>
      </c>
      <c r="J2637">
        <v>44</v>
      </c>
      <c r="K2637">
        <v>191</v>
      </c>
      <c r="L2637">
        <v>6.6599999999999997E-60</v>
      </c>
      <c r="M2637">
        <v>185</v>
      </c>
      <c r="N2637">
        <v>197</v>
      </c>
      <c r="O2637">
        <v>75.126900000000006</v>
      </c>
      <c r="P2637">
        <v>75.126900000000006</v>
      </c>
      <c r="Q2637">
        <v>3765</v>
      </c>
      <c r="R2637" t="s">
        <v>21963</v>
      </c>
    </row>
    <row r="2638" spans="1:18" x14ac:dyDescent="0.35">
      <c r="A2638" t="s">
        <v>18928</v>
      </c>
      <c r="B2638" t="s">
        <v>21964</v>
      </c>
      <c r="C2638" t="s">
        <v>21965</v>
      </c>
      <c r="D2638">
        <v>58.332999999999998</v>
      </c>
      <c r="E2638">
        <v>168</v>
      </c>
      <c r="F2638">
        <v>55</v>
      </c>
      <c r="G2638">
        <v>1</v>
      </c>
      <c r="H2638">
        <v>17</v>
      </c>
      <c r="I2638">
        <v>169</v>
      </c>
      <c r="J2638">
        <v>43</v>
      </c>
      <c r="K2638">
        <v>210</v>
      </c>
      <c r="L2638">
        <v>8.8299999999999995E-65</v>
      </c>
      <c r="M2638">
        <v>197</v>
      </c>
      <c r="N2638">
        <v>213</v>
      </c>
      <c r="O2638">
        <v>78.873199999999997</v>
      </c>
      <c r="P2638">
        <v>78.873199999999997</v>
      </c>
      <c r="Q2638">
        <v>3609</v>
      </c>
      <c r="R2638" t="s">
        <v>21965</v>
      </c>
    </row>
    <row r="2639" spans="1:18" x14ac:dyDescent="0.35">
      <c r="A2639" t="s">
        <v>18935</v>
      </c>
      <c r="B2639" t="s">
        <v>21966</v>
      </c>
      <c r="C2639" t="s">
        <v>21967</v>
      </c>
      <c r="D2639">
        <v>49.701000000000001</v>
      </c>
      <c r="E2639">
        <v>167</v>
      </c>
      <c r="F2639">
        <v>79</v>
      </c>
      <c r="G2639">
        <v>1</v>
      </c>
      <c r="H2639">
        <v>6</v>
      </c>
      <c r="I2639">
        <v>167</v>
      </c>
      <c r="J2639">
        <v>10</v>
      </c>
      <c r="K2639">
        <v>176</v>
      </c>
      <c r="L2639">
        <v>1.91E-59</v>
      </c>
      <c r="M2639">
        <v>183</v>
      </c>
      <c r="N2639">
        <v>183</v>
      </c>
      <c r="O2639">
        <v>91.256799999999998</v>
      </c>
      <c r="P2639">
        <v>91.256799999999998</v>
      </c>
      <c r="Q2639">
        <v>2255</v>
      </c>
      <c r="R2639" t="s">
        <v>21967</v>
      </c>
    </row>
    <row r="2640" spans="1:18" x14ac:dyDescent="0.35">
      <c r="A2640" t="s">
        <v>18928</v>
      </c>
      <c r="B2640" t="s">
        <v>19435</v>
      </c>
      <c r="C2640" t="s">
        <v>21968</v>
      </c>
      <c r="D2640">
        <v>63.514000000000003</v>
      </c>
      <c r="E2640">
        <v>148</v>
      </c>
      <c r="F2640">
        <v>54</v>
      </c>
      <c r="G2640">
        <v>0</v>
      </c>
      <c r="H2640">
        <v>18</v>
      </c>
      <c r="I2640">
        <v>165</v>
      </c>
      <c r="J2640">
        <v>60</v>
      </c>
      <c r="K2640">
        <v>207</v>
      </c>
      <c r="L2640">
        <v>2.2800000000000001E-63</v>
      </c>
      <c r="M2640">
        <v>194</v>
      </c>
      <c r="N2640">
        <v>213</v>
      </c>
      <c r="O2640">
        <v>69.483599999999996</v>
      </c>
      <c r="P2640">
        <v>69.483599999999996</v>
      </c>
      <c r="Q2640">
        <v>3651</v>
      </c>
      <c r="R2640" t="s">
        <v>21968</v>
      </c>
    </row>
    <row r="2641" spans="1:18" x14ac:dyDescent="0.35">
      <c r="A2641" t="s">
        <v>18920</v>
      </c>
      <c r="B2641" t="s">
        <v>21969</v>
      </c>
      <c r="C2641" t="s">
        <v>21970</v>
      </c>
      <c r="D2641">
        <v>35.171999999999997</v>
      </c>
      <c r="E2641">
        <v>145</v>
      </c>
      <c r="F2641">
        <v>83</v>
      </c>
      <c r="G2641">
        <v>3</v>
      </c>
      <c r="H2641">
        <v>186</v>
      </c>
      <c r="I2641">
        <v>330</v>
      </c>
      <c r="J2641">
        <v>114</v>
      </c>
      <c r="K2641">
        <v>247</v>
      </c>
      <c r="L2641">
        <v>7.2299999999999998E-11</v>
      </c>
      <c r="M2641">
        <v>62</v>
      </c>
      <c r="N2641">
        <v>264</v>
      </c>
      <c r="O2641">
        <v>54.924199999999999</v>
      </c>
      <c r="P2641">
        <v>54.924199999999999</v>
      </c>
      <c r="Q2641">
        <v>5164</v>
      </c>
      <c r="R2641" t="s">
        <v>21970</v>
      </c>
    </row>
    <row r="2642" spans="1:18" x14ac:dyDescent="0.35">
      <c r="A2642" t="s">
        <v>18935</v>
      </c>
      <c r="B2642" t="s">
        <v>21971</v>
      </c>
      <c r="C2642" t="s">
        <v>21972</v>
      </c>
      <c r="D2642">
        <v>73.528999999999996</v>
      </c>
      <c r="E2642">
        <v>170</v>
      </c>
      <c r="F2642">
        <v>45</v>
      </c>
      <c r="G2642">
        <v>0</v>
      </c>
      <c r="H2642">
        <v>1</v>
      </c>
      <c r="I2642">
        <v>170</v>
      </c>
      <c r="J2642">
        <v>1</v>
      </c>
      <c r="K2642">
        <v>170</v>
      </c>
      <c r="L2642">
        <v>5.2800000000000002E-96</v>
      </c>
      <c r="M2642">
        <v>275</v>
      </c>
      <c r="N2642">
        <v>175</v>
      </c>
      <c r="O2642">
        <v>97.142899999999997</v>
      </c>
      <c r="P2642">
        <v>97.142899999999997</v>
      </c>
      <c r="Q2642">
        <v>2183</v>
      </c>
      <c r="R2642" t="s">
        <v>21972</v>
      </c>
    </row>
    <row r="2643" spans="1:18" x14ac:dyDescent="0.35">
      <c r="A2643" t="s">
        <v>18932</v>
      </c>
      <c r="B2643" t="s">
        <v>21973</v>
      </c>
      <c r="C2643" t="s">
        <v>21974</v>
      </c>
      <c r="D2643">
        <v>61.720999999999997</v>
      </c>
      <c r="E2643">
        <v>337</v>
      </c>
      <c r="F2643">
        <v>129</v>
      </c>
      <c r="G2643">
        <v>0</v>
      </c>
      <c r="H2643">
        <v>1</v>
      </c>
      <c r="I2643">
        <v>337</v>
      </c>
      <c r="J2643">
        <v>1</v>
      </c>
      <c r="K2643">
        <v>337</v>
      </c>
      <c r="L2643">
        <v>8.4100000000000003E-144</v>
      </c>
      <c r="M2643">
        <v>410</v>
      </c>
      <c r="N2643">
        <v>338</v>
      </c>
      <c r="O2643">
        <v>99.704099999999997</v>
      </c>
      <c r="P2643">
        <v>99.704099999999997</v>
      </c>
      <c r="Q2643">
        <v>3979</v>
      </c>
      <c r="R2643" t="s">
        <v>21974</v>
      </c>
    </row>
    <row r="2644" spans="1:18" x14ac:dyDescent="0.35">
      <c r="A2644" t="s">
        <v>18932</v>
      </c>
      <c r="B2644" t="s">
        <v>15179</v>
      </c>
      <c r="C2644" t="s">
        <v>21975</v>
      </c>
      <c r="D2644">
        <v>28.62</v>
      </c>
      <c r="E2644">
        <v>297</v>
      </c>
      <c r="F2644">
        <v>159</v>
      </c>
      <c r="G2644">
        <v>6</v>
      </c>
      <c r="H2644">
        <v>4</v>
      </c>
      <c r="I2644">
        <v>299</v>
      </c>
      <c r="J2644">
        <v>6</v>
      </c>
      <c r="K2644">
        <v>250</v>
      </c>
      <c r="L2644">
        <v>1.8899999999999998E-20</v>
      </c>
      <c r="M2644">
        <v>90.1</v>
      </c>
      <c r="N2644">
        <v>284</v>
      </c>
      <c r="O2644">
        <v>104.577</v>
      </c>
      <c r="P2644">
        <v>101</v>
      </c>
      <c r="Q2644">
        <v>4434</v>
      </c>
      <c r="R2644" t="s">
        <v>21975</v>
      </c>
    </row>
    <row r="2645" spans="1:18" x14ac:dyDescent="0.35">
      <c r="A2645" t="s">
        <v>18946</v>
      </c>
      <c r="B2645" t="s">
        <v>15946</v>
      </c>
      <c r="C2645" t="s">
        <v>18296</v>
      </c>
      <c r="D2645">
        <v>25.547000000000001</v>
      </c>
      <c r="E2645">
        <v>274</v>
      </c>
      <c r="F2645">
        <v>148</v>
      </c>
      <c r="G2645">
        <v>9</v>
      </c>
      <c r="H2645">
        <v>5</v>
      </c>
      <c r="I2645">
        <v>245</v>
      </c>
      <c r="J2645">
        <v>4</v>
      </c>
      <c r="K2645">
        <v>254</v>
      </c>
      <c r="L2645">
        <v>6.2000000000000003E-10</v>
      </c>
      <c r="M2645">
        <v>58.5</v>
      </c>
      <c r="N2645">
        <v>256</v>
      </c>
      <c r="O2645">
        <v>107.03100000000001</v>
      </c>
      <c r="P2645">
        <v>101</v>
      </c>
      <c r="Q2645">
        <v>398</v>
      </c>
      <c r="R2645" t="s">
        <v>18296</v>
      </c>
    </row>
    <row r="2646" spans="1:18" x14ac:dyDescent="0.35">
      <c r="A2646" t="s">
        <v>18920</v>
      </c>
      <c r="B2646" t="s">
        <v>21976</v>
      </c>
      <c r="C2646" t="s">
        <v>21977</v>
      </c>
      <c r="D2646">
        <v>36.957000000000001</v>
      </c>
      <c r="E2646">
        <v>322</v>
      </c>
      <c r="F2646">
        <v>182</v>
      </c>
      <c r="G2646">
        <v>6</v>
      </c>
      <c r="H2646">
        <v>12</v>
      </c>
      <c r="I2646">
        <v>331</v>
      </c>
      <c r="J2646">
        <v>10</v>
      </c>
      <c r="K2646">
        <v>312</v>
      </c>
      <c r="L2646">
        <v>2.7399999999999999E-54</v>
      </c>
      <c r="M2646">
        <v>181</v>
      </c>
      <c r="N2646">
        <v>346</v>
      </c>
      <c r="O2646">
        <v>93.063599999999994</v>
      </c>
      <c r="P2646">
        <v>93.063599999999994</v>
      </c>
      <c r="Q2646">
        <v>5040</v>
      </c>
      <c r="R2646" t="s">
        <v>21977</v>
      </c>
    </row>
    <row r="2647" spans="1:18" x14ac:dyDescent="0.35">
      <c r="A2647" t="s">
        <v>18940</v>
      </c>
      <c r="B2647" t="s">
        <v>21842</v>
      </c>
      <c r="C2647" t="s">
        <v>21978</v>
      </c>
      <c r="D2647">
        <v>38.896000000000001</v>
      </c>
      <c r="E2647">
        <v>743</v>
      </c>
      <c r="F2647">
        <v>416</v>
      </c>
      <c r="G2647">
        <v>12</v>
      </c>
      <c r="H2647">
        <v>8</v>
      </c>
      <c r="I2647">
        <v>742</v>
      </c>
      <c r="J2647">
        <v>5</v>
      </c>
      <c r="K2647">
        <v>717</v>
      </c>
      <c r="L2647">
        <v>1.3E-148</v>
      </c>
      <c r="M2647">
        <v>451</v>
      </c>
      <c r="N2647">
        <v>717</v>
      </c>
      <c r="O2647">
        <v>103.626</v>
      </c>
      <c r="P2647">
        <v>101</v>
      </c>
      <c r="Q2647">
        <v>4608</v>
      </c>
      <c r="R2647" t="s">
        <v>21978</v>
      </c>
    </row>
    <row r="2648" spans="1:18" x14ac:dyDescent="0.35">
      <c r="A2648" t="s">
        <v>18943</v>
      </c>
      <c r="B2648" t="s">
        <v>15340</v>
      </c>
      <c r="C2648" t="s">
        <v>21979</v>
      </c>
      <c r="D2648">
        <v>25.640999999999998</v>
      </c>
      <c r="E2648">
        <v>234</v>
      </c>
      <c r="F2648">
        <v>143</v>
      </c>
      <c r="G2648">
        <v>6</v>
      </c>
      <c r="H2648">
        <v>30</v>
      </c>
      <c r="I2648">
        <v>242</v>
      </c>
      <c r="J2648">
        <v>3</v>
      </c>
      <c r="K2648">
        <v>226</v>
      </c>
      <c r="L2648">
        <v>3.7599999999999998E-4</v>
      </c>
      <c r="M2648">
        <v>41.6</v>
      </c>
      <c r="N2648">
        <v>251</v>
      </c>
      <c r="O2648">
        <v>93.227099999999993</v>
      </c>
      <c r="P2648">
        <v>93.227099999999993</v>
      </c>
      <c r="Q2648">
        <v>1457</v>
      </c>
      <c r="R2648" t="s">
        <v>21979</v>
      </c>
    </row>
    <row r="2649" spans="1:18" x14ac:dyDescent="0.35">
      <c r="A2649" t="s">
        <v>18920</v>
      </c>
      <c r="B2649" t="s">
        <v>20014</v>
      </c>
      <c r="C2649" t="s">
        <v>21980</v>
      </c>
      <c r="D2649">
        <v>30.303000000000001</v>
      </c>
      <c r="E2649">
        <v>165</v>
      </c>
      <c r="F2649">
        <v>87</v>
      </c>
      <c r="G2649">
        <v>3</v>
      </c>
      <c r="H2649">
        <v>169</v>
      </c>
      <c r="I2649">
        <v>333</v>
      </c>
      <c r="J2649">
        <v>98</v>
      </c>
      <c r="K2649">
        <v>234</v>
      </c>
      <c r="L2649">
        <v>1.23E-7</v>
      </c>
      <c r="M2649">
        <v>52.8</v>
      </c>
      <c r="N2649">
        <v>297</v>
      </c>
      <c r="O2649">
        <v>55.555599999999998</v>
      </c>
      <c r="P2649">
        <v>55.555599999999998</v>
      </c>
      <c r="Q2649">
        <v>5316</v>
      </c>
      <c r="R2649" t="s">
        <v>21980</v>
      </c>
    </row>
    <row r="2650" spans="1:18" x14ac:dyDescent="0.35">
      <c r="A2650" t="s">
        <v>18943</v>
      </c>
      <c r="B2650" t="s">
        <v>21981</v>
      </c>
      <c r="C2650" t="s">
        <v>21982</v>
      </c>
      <c r="D2650">
        <v>27.745999999999999</v>
      </c>
      <c r="E2650">
        <v>173</v>
      </c>
      <c r="F2650">
        <v>88</v>
      </c>
      <c r="G2650">
        <v>6</v>
      </c>
      <c r="H2650">
        <v>30</v>
      </c>
      <c r="I2650">
        <v>180</v>
      </c>
      <c r="J2650">
        <v>3</v>
      </c>
      <c r="K2650">
        <v>160</v>
      </c>
      <c r="L2650">
        <v>2.31E-4</v>
      </c>
      <c r="M2650">
        <v>42.4</v>
      </c>
      <c r="N2650">
        <v>258</v>
      </c>
      <c r="O2650">
        <v>67.054299999999998</v>
      </c>
      <c r="P2650">
        <v>67.054299999999998</v>
      </c>
      <c r="Q2650">
        <v>1415</v>
      </c>
      <c r="R2650" t="s">
        <v>21982</v>
      </c>
    </row>
    <row r="2651" spans="1:18" x14ac:dyDescent="0.35">
      <c r="A2651" t="s">
        <v>18917</v>
      </c>
      <c r="B2651" t="s">
        <v>21981</v>
      </c>
      <c r="C2651" t="s">
        <v>21982</v>
      </c>
      <c r="D2651">
        <v>27.149000000000001</v>
      </c>
      <c r="E2651">
        <v>221</v>
      </c>
      <c r="F2651">
        <v>126</v>
      </c>
      <c r="G2651">
        <v>7</v>
      </c>
      <c r="H2651">
        <v>134</v>
      </c>
      <c r="I2651">
        <v>334</v>
      </c>
      <c r="J2651">
        <v>5</v>
      </c>
      <c r="K2651">
        <v>210</v>
      </c>
      <c r="L2651">
        <v>1.4600000000000001E-5</v>
      </c>
      <c r="M2651">
        <v>46.6</v>
      </c>
      <c r="N2651">
        <v>258</v>
      </c>
      <c r="O2651">
        <v>85.658900000000003</v>
      </c>
      <c r="P2651">
        <v>85.658900000000003</v>
      </c>
      <c r="Q2651">
        <v>5671</v>
      </c>
      <c r="R2651" t="s">
        <v>21982</v>
      </c>
    </row>
    <row r="2652" spans="1:18" x14ac:dyDescent="0.35">
      <c r="A2652" t="s">
        <v>19104</v>
      </c>
      <c r="B2652" t="s">
        <v>18313</v>
      </c>
      <c r="C2652" t="s">
        <v>18314</v>
      </c>
      <c r="D2652">
        <v>30.667000000000002</v>
      </c>
      <c r="E2652">
        <v>75</v>
      </c>
      <c r="F2652">
        <v>47</v>
      </c>
      <c r="G2652">
        <v>3</v>
      </c>
      <c r="H2652">
        <v>37</v>
      </c>
      <c r="I2652">
        <v>110</v>
      </c>
      <c r="J2652">
        <v>9</v>
      </c>
      <c r="K2652">
        <v>79</v>
      </c>
      <c r="L2652">
        <v>0.11</v>
      </c>
      <c r="M2652">
        <v>32.299999999999997</v>
      </c>
      <c r="N2652">
        <v>142</v>
      </c>
      <c r="O2652">
        <v>52.816899999999997</v>
      </c>
      <c r="P2652">
        <v>52.816899999999997</v>
      </c>
      <c r="Q2652">
        <v>5957</v>
      </c>
      <c r="R2652" t="s">
        <v>18314</v>
      </c>
    </row>
    <row r="2653" spans="1:18" x14ac:dyDescent="0.35">
      <c r="A2653" t="s">
        <v>18932</v>
      </c>
      <c r="B2653" t="s">
        <v>15411</v>
      </c>
      <c r="C2653" t="s">
        <v>21983</v>
      </c>
      <c r="D2653">
        <v>27.3</v>
      </c>
      <c r="E2653">
        <v>337</v>
      </c>
      <c r="F2653">
        <v>181</v>
      </c>
      <c r="G2653">
        <v>10</v>
      </c>
      <c r="H2653">
        <v>1</v>
      </c>
      <c r="I2653">
        <v>324</v>
      </c>
      <c r="J2653">
        <v>1</v>
      </c>
      <c r="K2653">
        <v>286</v>
      </c>
      <c r="L2653">
        <v>2.1999999999999999E-20</v>
      </c>
      <c r="M2653">
        <v>89.7</v>
      </c>
      <c r="N2653">
        <v>290</v>
      </c>
      <c r="O2653">
        <v>116.20699999999999</v>
      </c>
      <c r="P2653">
        <v>101</v>
      </c>
      <c r="Q2653">
        <v>4441</v>
      </c>
      <c r="R2653" t="s">
        <v>21983</v>
      </c>
    </row>
    <row r="2654" spans="1:18" x14ac:dyDescent="0.35">
      <c r="A2654" t="s">
        <v>18947</v>
      </c>
      <c r="B2654" t="s">
        <v>15846</v>
      </c>
      <c r="C2654" t="s">
        <v>18013</v>
      </c>
      <c r="D2654">
        <v>25.532</v>
      </c>
      <c r="E2654">
        <v>235</v>
      </c>
      <c r="F2654">
        <v>138</v>
      </c>
      <c r="G2654">
        <v>8</v>
      </c>
      <c r="H2654">
        <v>48</v>
      </c>
      <c r="I2654">
        <v>258</v>
      </c>
      <c r="J2654">
        <v>3</v>
      </c>
      <c r="K2654">
        <v>224</v>
      </c>
      <c r="L2654">
        <v>4.3399999999999998E-5</v>
      </c>
      <c r="M2654">
        <v>44.7</v>
      </c>
      <c r="N2654">
        <v>275</v>
      </c>
      <c r="O2654">
        <v>85.454499999999996</v>
      </c>
      <c r="P2654">
        <v>85.454499999999996</v>
      </c>
      <c r="Q2654">
        <v>1030</v>
      </c>
      <c r="R2654" t="s">
        <v>18013</v>
      </c>
    </row>
    <row r="2655" spans="1:18" x14ac:dyDescent="0.35">
      <c r="A2655" t="s">
        <v>18943</v>
      </c>
      <c r="B2655" t="s">
        <v>15846</v>
      </c>
      <c r="C2655" t="s">
        <v>18013</v>
      </c>
      <c r="D2655">
        <v>27.513000000000002</v>
      </c>
      <c r="E2655">
        <v>189</v>
      </c>
      <c r="F2655">
        <v>91</v>
      </c>
      <c r="G2655">
        <v>6</v>
      </c>
      <c r="H2655">
        <v>30</v>
      </c>
      <c r="I2655">
        <v>186</v>
      </c>
      <c r="J2655">
        <v>3</v>
      </c>
      <c r="K2655">
        <v>177</v>
      </c>
      <c r="L2655">
        <v>1.22E-4</v>
      </c>
      <c r="M2655">
        <v>43.1</v>
      </c>
      <c r="N2655">
        <v>275</v>
      </c>
      <c r="O2655">
        <v>68.7273</v>
      </c>
      <c r="P2655">
        <v>68.7273</v>
      </c>
      <c r="Q2655">
        <v>1369</v>
      </c>
      <c r="R2655" t="s">
        <v>18013</v>
      </c>
    </row>
    <row r="2656" spans="1:18" x14ac:dyDescent="0.35">
      <c r="A2656" t="s">
        <v>18917</v>
      </c>
      <c r="B2656" t="s">
        <v>15846</v>
      </c>
      <c r="C2656" t="s">
        <v>18013</v>
      </c>
      <c r="D2656">
        <v>27.727</v>
      </c>
      <c r="E2656">
        <v>220</v>
      </c>
      <c r="F2656">
        <v>114</v>
      </c>
      <c r="G2656">
        <v>7</v>
      </c>
      <c r="H2656">
        <v>133</v>
      </c>
      <c r="I2656">
        <v>325</v>
      </c>
      <c r="J2656">
        <v>4</v>
      </c>
      <c r="K2656">
        <v>205</v>
      </c>
      <c r="L2656">
        <v>8.6300000000000002E-11</v>
      </c>
      <c r="M2656">
        <v>62.4</v>
      </c>
      <c r="N2656">
        <v>275</v>
      </c>
      <c r="O2656">
        <v>80</v>
      </c>
      <c r="P2656">
        <v>80</v>
      </c>
      <c r="Q2656">
        <v>5543</v>
      </c>
      <c r="R2656" t="s">
        <v>18013</v>
      </c>
    </row>
    <row r="2657" spans="1:18" x14ac:dyDescent="0.35">
      <c r="A2657" t="s">
        <v>18940</v>
      </c>
      <c r="B2657" t="s">
        <v>21589</v>
      </c>
      <c r="C2657" t="s">
        <v>21984</v>
      </c>
      <c r="D2657">
        <v>41.073999999999998</v>
      </c>
      <c r="E2657">
        <v>745</v>
      </c>
      <c r="F2657">
        <v>402</v>
      </c>
      <c r="G2657">
        <v>11</v>
      </c>
      <c r="H2657">
        <v>8</v>
      </c>
      <c r="I2657">
        <v>742</v>
      </c>
      <c r="J2657">
        <v>4</v>
      </c>
      <c r="K2657">
        <v>721</v>
      </c>
      <c r="L2657">
        <v>9.7700000000000003E-151</v>
      </c>
      <c r="M2657">
        <v>457</v>
      </c>
      <c r="N2657">
        <v>721</v>
      </c>
      <c r="O2657">
        <v>103.32899999999999</v>
      </c>
      <c r="P2657">
        <v>101</v>
      </c>
      <c r="Q2657">
        <v>4599</v>
      </c>
      <c r="R2657" t="s">
        <v>21984</v>
      </c>
    </row>
    <row r="2658" spans="1:18" x14ac:dyDescent="0.35">
      <c r="A2658" t="s">
        <v>18953</v>
      </c>
      <c r="B2658" t="s">
        <v>17138</v>
      </c>
      <c r="C2658" t="s">
        <v>17139</v>
      </c>
      <c r="D2658">
        <v>27.869</v>
      </c>
      <c r="E2658">
        <v>183</v>
      </c>
      <c r="F2658">
        <v>103</v>
      </c>
      <c r="G2658">
        <v>6</v>
      </c>
      <c r="H2658">
        <v>460</v>
      </c>
      <c r="I2658">
        <v>621</v>
      </c>
      <c r="J2658">
        <v>18</v>
      </c>
      <c r="K2658">
        <v>192</v>
      </c>
      <c r="L2658">
        <v>4.06E-4</v>
      </c>
      <c r="M2658">
        <v>43.5</v>
      </c>
      <c r="N2658">
        <v>301</v>
      </c>
      <c r="O2658">
        <v>60.7973</v>
      </c>
      <c r="P2658">
        <v>60.7973</v>
      </c>
      <c r="Q2658">
        <v>1923</v>
      </c>
      <c r="R2658" t="s">
        <v>17139</v>
      </c>
    </row>
    <row r="2659" spans="1:18" x14ac:dyDescent="0.35">
      <c r="A2659" t="s">
        <v>18920</v>
      </c>
      <c r="B2659" t="s">
        <v>19342</v>
      </c>
      <c r="C2659" t="s">
        <v>21985</v>
      </c>
      <c r="D2659">
        <v>32.121000000000002</v>
      </c>
      <c r="E2659">
        <v>165</v>
      </c>
      <c r="F2659">
        <v>84</v>
      </c>
      <c r="G2659">
        <v>5</v>
      </c>
      <c r="H2659">
        <v>169</v>
      </c>
      <c r="I2659">
        <v>333</v>
      </c>
      <c r="J2659">
        <v>98</v>
      </c>
      <c r="K2659">
        <v>234</v>
      </c>
      <c r="L2659">
        <v>3.1300000000000002E-8</v>
      </c>
      <c r="M2659">
        <v>54.7</v>
      </c>
      <c r="N2659">
        <v>297</v>
      </c>
      <c r="O2659">
        <v>55.555599999999998</v>
      </c>
      <c r="P2659">
        <v>55.555599999999998</v>
      </c>
      <c r="Q2659">
        <v>5288</v>
      </c>
      <c r="R2659" t="s">
        <v>21985</v>
      </c>
    </row>
    <row r="2660" spans="1:18" x14ac:dyDescent="0.35">
      <c r="A2660" t="s">
        <v>18928</v>
      </c>
      <c r="B2660" t="s">
        <v>19083</v>
      </c>
      <c r="C2660" t="s">
        <v>21986</v>
      </c>
      <c r="D2660">
        <v>47.402999999999999</v>
      </c>
      <c r="E2660">
        <v>154</v>
      </c>
      <c r="F2660">
        <v>81</v>
      </c>
      <c r="G2660">
        <v>0</v>
      </c>
      <c r="H2660">
        <v>19</v>
      </c>
      <c r="I2660">
        <v>172</v>
      </c>
      <c r="J2660">
        <v>2</v>
      </c>
      <c r="K2660">
        <v>155</v>
      </c>
      <c r="L2660">
        <v>3.4599999999999998E-50</v>
      </c>
      <c r="M2660">
        <v>159</v>
      </c>
      <c r="N2660">
        <v>155</v>
      </c>
      <c r="O2660">
        <v>99.354799999999997</v>
      </c>
      <c r="P2660">
        <v>99.354799999999997</v>
      </c>
      <c r="Q2660">
        <v>3889</v>
      </c>
      <c r="R2660" t="s">
        <v>21986</v>
      </c>
    </row>
    <row r="2661" spans="1:18" x14ac:dyDescent="0.35">
      <c r="A2661" t="s">
        <v>18943</v>
      </c>
      <c r="B2661" t="s">
        <v>21987</v>
      </c>
      <c r="C2661" t="s">
        <v>21988</v>
      </c>
      <c r="D2661">
        <v>28.324000000000002</v>
      </c>
      <c r="E2661">
        <v>173</v>
      </c>
      <c r="F2661">
        <v>87</v>
      </c>
      <c r="G2661">
        <v>6</v>
      </c>
      <c r="H2661">
        <v>30</v>
      </c>
      <c r="I2661">
        <v>180</v>
      </c>
      <c r="J2661">
        <v>56</v>
      </c>
      <c r="K2661">
        <v>213</v>
      </c>
      <c r="L2661">
        <v>2.97E-5</v>
      </c>
      <c r="M2661">
        <v>45.1</v>
      </c>
      <c r="N2661">
        <v>311</v>
      </c>
      <c r="O2661">
        <v>55.627000000000002</v>
      </c>
      <c r="P2661">
        <v>55.627000000000002</v>
      </c>
      <c r="Q2661">
        <v>1300</v>
      </c>
      <c r="R2661" t="s">
        <v>21988</v>
      </c>
    </row>
    <row r="2662" spans="1:18" x14ac:dyDescent="0.35">
      <c r="A2662" t="s">
        <v>18917</v>
      </c>
      <c r="B2662" t="s">
        <v>21987</v>
      </c>
      <c r="C2662" t="s">
        <v>21988</v>
      </c>
      <c r="D2662">
        <v>27.907</v>
      </c>
      <c r="E2662">
        <v>215</v>
      </c>
      <c r="F2662">
        <v>124</v>
      </c>
      <c r="G2662">
        <v>6</v>
      </c>
      <c r="H2662">
        <v>134</v>
      </c>
      <c r="I2662">
        <v>330</v>
      </c>
      <c r="J2662">
        <v>58</v>
      </c>
      <c r="K2662">
        <v>259</v>
      </c>
      <c r="L2662">
        <v>3.89E-6</v>
      </c>
      <c r="M2662">
        <v>48.5</v>
      </c>
      <c r="N2662">
        <v>311</v>
      </c>
      <c r="O2662">
        <v>69.131799999999998</v>
      </c>
      <c r="P2662">
        <v>69.131799999999998</v>
      </c>
      <c r="Q2662">
        <v>5620</v>
      </c>
      <c r="R2662" t="s">
        <v>21988</v>
      </c>
    </row>
    <row r="2663" spans="1:18" x14ac:dyDescent="0.35">
      <c r="A2663" t="s">
        <v>18932</v>
      </c>
      <c r="B2663" t="s">
        <v>21989</v>
      </c>
      <c r="C2663" t="s">
        <v>21990</v>
      </c>
      <c r="D2663">
        <v>31.449000000000002</v>
      </c>
      <c r="E2663">
        <v>283</v>
      </c>
      <c r="F2663">
        <v>180</v>
      </c>
      <c r="G2663">
        <v>8</v>
      </c>
      <c r="H2663">
        <v>3</v>
      </c>
      <c r="I2663">
        <v>282</v>
      </c>
      <c r="J2663">
        <v>6</v>
      </c>
      <c r="K2663">
        <v>277</v>
      </c>
      <c r="L2663">
        <v>8.8600000000000006E-25</v>
      </c>
      <c r="M2663">
        <v>102</v>
      </c>
      <c r="N2663">
        <v>323</v>
      </c>
      <c r="O2663">
        <v>87.616100000000003</v>
      </c>
      <c r="P2663">
        <v>87.616100000000003</v>
      </c>
      <c r="Q2663">
        <v>4191</v>
      </c>
      <c r="R2663" t="s">
        <v>21990</v>
      </c>
    </row>
    <row r="2664" spans="1:18" x14ac:dyDescent="0.35">
      <c r="A2664" t="s">
        <v>18940</v>
      </c>
      <c r="B2664" t="s">
        <v>21009</v>
      </c>
      <c r="C2664" t="s">
        <v>21991</v>
      </c>
      <c r="D2664">
        <v>39.106999999999999</v>
      </c>
      <c r="E2664">
        <v>739</v>
      </c>
      <c r="F2664">
        <v>425</v>
      </c>
      <c r="G2664">
        <v>14</v>
      </c>
      <c r="H2664">
        <v>12</v>
      </c>
      <c r="I2664">
        <v>743</v>
      </c>
      <c r="J2664">
        <v>2</v>
      </c>
      <c r="K2664">
        <v>722</v>
      </c>
      <c r="L2664">
        <v>2.22E-136</v>
      </c>
      <c r="M2664">
        <v>419</v>
      </c>
      <c r="N2664">
        <v>724</v>
      </c>
      <c r="O2664">
        <v>102.072</v>
      </c>
      <c r="P2664">
        <v>101</v>
      </c>
      <c r="Q2664">
        <v>4669</v>
      </c>
      <c r="R2664" t="s">
        <v>21991</v>
      </c>
    </row>
    <row r="2665" spans="1:18" x14ac:dyDescent="0.35">
      <c r="A2665" t="s">
        <v>18943</v>
      </c>
      <c r="B2665" t="s">
        <v>21992</v>
      </c>
      <c r="C2665" t="s">
        <v>21993</v>
      </c>
      <c r="D2665">
        <v>23.021999999999998</v>
      </c>
      <c r="E2665">
        <v>278</v>
      </c>
      <c r="F2665">
        <v>152</v>
      </c>
      <c r="G2665">
        <v>12</v>
      </c>
      <c r="H2665">
        <v>30</v>
      </c>
      <c r="I2665">
        <v>267</v>
      </c>
      <c r="J2665">
        <v>3</v>
      </c>
      <c r="K2665">
        <v>258</v>
      </c>
      <c r="L2665">
        <v>8.5700000000000001E-4</v>
      </c>
      <c r="M2665">
        <v>40.4</v>
      </c>
      <c r="N2665">
        <v>259</v>
      </c>
      <c r="O2665">
        <v>107.336</v>
      </c>
      <c r="P2665">
        <v>101</v>
      </c>
      <c r="Q2665">
        <v>1545</v>
      </c>
      <c r="R2665" t="s">
        <v>21993</v>
      </c>
    </row>
    <row r="2666" spans="1:18" x14ac:dyDescent="0.35">
      <c r="A2666" t="s">
        <v>18920</v>
      </c>
      <c r="B2666" t="s">
        <v>19128</v>
      </c>
      <c r="C2666" t="s">
        <v>21994</v>
      </c>
      <c r="D2666">
        <v>33.332999999999998</v>
      </c>
      <c r="E2666">
        <v>165</v>
      </c>
      <c r="F2666">
        <v>82</v>
      </c>
      <c r="G2666">
        <v>6</v>
      </c>
      <c r="H2666">
        <v>169</v>
      </c>
      <c r="I2666">
        <v>333</v>
      </c>
      <c r="J2666">
        <v>102</v>
      </c>
      <c r="K2666">
        <v>238</v>
      </c>
      <c r="L2666">
        <v>3.0000000000000001E-6</v>
      </c>
      <c r="M2666">
        <v>48.5</v>
      </c>
      <c r="N2666">
        <v>300</v>
      </c>
      <c r="O2666">
        <v>55</v>
      </c>
      <c r="P2666">
        <v>55</v>
      </c>
      <c r="Q2666">
        <v>5358</v>
      </c>
      <c r="R2666" t="s">
        <v>21994</v>
      </c>
    </row>
    <row r="2667" spans="1:18" x14ac:dyDescent="0.35">
      <c r="A2667" t="s">
        <v>19038</v>
      </c>
      <c r="B2667" t="s">
        <v>20529</v>
      </c>
      <c r="C2667" t="s">
        <v>21995</v>
      </c>
      <c r="D2667">
        <v>23.873000000000001</v>
      </c>
      <c r="E2667">
        <v>377</v>
      </c>
      <c r="F2667">
        <v>202</v>
      </c>
      <c r="G2667">
        <v>19</v>
      </c>
      <c r="H2667">
        <v>229</v>
      </c>
      <c r="I2667">
        <v>534</v>
      </c>
      <c r="J2667">
        <v>16</v>
      </c>
      <c r="K2667">
        <v>378</v>
      </c>
      <c r="L2667">
        <v>2.6599999999999999E-5</v>
      </c>
      <c r="M2667">
        <v>47</v>
      </c>
      <c r="N2667">
        <v>432</v>
      </c>
      <c r="O2667">
        <v>87.268500000000003</v>
      </c>
      <c r="P2667">
        <v>87.268500000000003</v>
      </c>
      <c r="Q2667">
        <v>3202</v>
      </c>
      <c r="R2667" t="s">
        <v>21995</v>
      </c>
    </row>
    <row r="2668" spans="1:18" x14ac:dyDescent="0.35">
      <c r="A2668" t="s">
        <v>19123</v>
      </c>
      <c r="B2668" t="s">
        <v>21996</v>
      </c>
      <c r="C2668" t="s">
        <v>21997</v>
      </c>
      <c r="D2668">
        <v>25.882000000000001</v>
      </c>
      <c r="E2668">
        <v>170</v>
      </c>
      <c r="F2668">
        <v>113</v>
      </c>
      <c r="G2668">
        <v>5</v>
      </c>
      <c r="H2668">
        <v>2</v>
      </c>
      <c r="I2668">
        <v>165</v>
      </c>
      <c r="J2668">
        <v>5</v>
      </c>
      <c r="K2668">
        <v>167</v>
      </c>
      <c r="L2668">
        <v>2.9700000000000001E-4</v>
      </c>
      <c r="M2668">
        <v>40.4</v>
      </c>
      <c r="N2668">
        <v>200</v>
      </c>
      <c r="O2668">
        <v>85</v>
      </c>
      <c r="P2668">
        <v>85</v>
      </c>
      <c r="Q2668">
        <v>5441</v>
      </c>
      <c r="R2668" t="s">
        <v>21997</v>
      </c>
    </row>
    <row r="2669" spans="1:18" x14ac:dyDescent="0.35">
      <c r="A2669" t="s">
        <v>18935</v>
      </c>
      <c r="B2669" t="s">
        <v>21998</v>
      </c>
      <c r="C2669" t="s">
        <v>21999</v>
      </c>
      <c r="D2669">
        <v>38.462000000000003</v>
      </c>
      <c r="E2669">
        <v>156</v>
      </c>
      <c r="F2669">
        <v>84</v>
      </c>
      <c r="G2669">
        <v>4</v>
      </c>
      <c r="H2669">
        <v>4</v>
      </c>
      <c r="I2669">
        <v>159</v>
      </c>
      <c r="J2669">
        <v>3</v>
      </c>
      <c r="K2669">
        <v>146</v>
      </c>
      <c r="L2669">
        <v>1.4300000000000001E-30</v>
      </c>
      <c r="M2669">
        <v>108</v>
      </c>
      <c r="N2669">
        <v>152</v>
      </c>
      <c r="O2669">
        <v>102.63200000000001</v>
      </c>
      <c r="P2669">
        <v>101</v>
      </c>
      <c r="Q2669">
        <v>2477</v>
      </c>
      <c r="R2669" t="s">
        <v>21999</v>
      </c>
    </row>
    <row r="2670" spans="1:18" x14ac:dyDescent="0.35">
      <c r="A2670" t="s">
        <v>18943</v>
      </c>
      <c r="B2670" t="s">
        <v>17813</v>
      </c>
      <c r="C2670" t="s">
        <v>17814</v>
      </c>
      <c r="D2670">
        <v>27.381</v>
      </c>
      <c r="E2670">
        <v>168</v>
      </c>
      <c r="F2670">
        <v>91</v>
      </c>
      <c r="G2670">
        <v>6</v>
      </c>
      <c r="H2670">
        <v>30</v>
      </c>
      <c r="I2670">
        <v>177</v>
      </c>
      <c r="J2670">
        <v>3</v>
      </c>
      <c r="K2670">
        <v>159</v>
      </c>
      <c r="L2670">
        <v>1E-3</v>
      </c>
      <c r="M2670">
        <v>40</v>
      </c>
      <c r="N2670">
        <v>255</v>
      </c>
      <c r="O2670">
        <v>65.882400000000004</v>
      </c>
      <c r="P2670">
        <v>65.882400000000004</v>
      </c>
      <c r="Q2670">
        <v>1579</v>
      </c>
      <c r="R2670" t="s">
        <v>17814</v>
      </c>
    </row>
    <row r="2671" spans="1:18" x14ac:dyDescent="0.35">
      <c r="A2671" t="s">
        <v>19015</v>
      </c>
      <c r="B2671" t="s">
        <v>16306</v>
      </c>
      <c r="C2671" t="s">
        <v>16307</v>
      </c>
      <c r="D2671">
        <v>39.872999999999998</v>
      </c>
      <c r="E2671">
        <v>158</v>
      </c>
      <c r="F2671">
        <v>91</v>
      </c>
      <c r="G2671">
        <v>3</v>
      </c>
      <c r="H2671">
        <v>16</v>
      </c>
      <c r="I2671">
        <v>172</v>
      </c>
      <c r="J2671">
        <v>19</v>
      </c>
      <c r="K2671">
        <v>173</v>
      </c>
      <c r="L2671">
        <v>4.9700000000000003E-30</v>
      </c>
      <c r="M2671">
        <v>108</v>
      </c>
      <c r="N2671">
        <v>176</v>
      </c>
      <c r="O2671">
        <v>89.7727</v>
      </c>
      <c r="P2671">
        <v>89.7727</v>
      </c>
      <c r="Q2671">
        <v>847</v>
      </c>
      <c r="R2671" t="s">
        <v>16307</v>
      </c>
    </row>
    <row r="2672" spans="1:18" x14ac:dyDescent="0.35">
      <c r="A2672" t="s">
        <v>19016</v>
      </c>
      <c r="B2672" t="s">
        <v>16306</v>
      </c>
      <c r="C2672" t="s">
        <v>16307</v>
      </c>
      <c r="D2672">
        <v>63.871000000000002</v>
      </c>
      <c r="E2672">
        <v>155</v>
      </c>
      <c r="F2672">
        <v>56</v>
      </c>
      <c r="G2672">
        <v>0</v>
      </c>
      <c r="H2672">
        <v>27</v>
      </c>
      <c r="I2672">
        <v>181</v>
      </c>
      <c r="J2672">
        <v>19</v>
      </c>
      <c r="K2672">
        <v>173</v>
      </c>
      <c r="L2672">
        <v>1.7799999999999999E-68</v>
      </c>
      <c r="M2672">
        <v>206</v>
      </c>
      <c r="N2672">
        <v>176</v>
      </c>
      <c r="O2672">
        <v>88.068200000000004</v>
      </c>
      <c r="P2672">
        <v>88.068200000000004</v>
      </c>
      <c r="Q2672">
        <v>2721</v>
      </c>
      <c r="R2672" t="s">
        <v>16307</v>
      </c>
    </row>
    <row r="2673" spans="1:18" x14ac:dyDescent="0.35">
      <c r="A2673" t="s">
        <v>19017</v>
      </c>
      <c r="B2673" t="s">
        <v>16306</v>
      </c>
      <c r="C2673" t="s">
        <v>16307</v>
      </c>
      <c r="D2673">
        <v>41.771999999999998</v>
      </c>
      <c r="E2673">
        <v>158</v>
      </c>
      <c r="F2673">
        <v>90</v>
      </c>
      <c r="G2673">
        <v>2</v>
      </c>
      <c r="H2673">
        <v>30</v>
      </c>
      <c r="I2673">
        <v>187</v>
      </c>
      <c r="J2673">
        <v>18</v>
      </c>
      <c r="K2673">
        <v>173</v>
      </c>
      <c r="L2673">
        <v>3.05E-36</v>
      </c>
      <c r="M2673">
        <v>124</v>
      </c>
      <c r="N2673">
        <v>176</v>
      </c>
      <c r="O2673">
        <v>89.7727</v>
      </c>
      <c r="P2673">
        <v>89.7727</v>
      </c>
      <c r="Q2673">
        <v>2786</v>
      </c>
      <c r="R2673" t="s">
        <v>16307</v>
      </c>
    </row>
    <row r="2674" spans="1:18" x14ac:dyDescent="0.35">
      <c r="A2674" t="s">
        <v>20763</v>
      </c>
      <c r="B2674" t="s">
        <v>22000</v>
      </c>
      <c r="C2674" t="s">
        <v>22001</v>
      </c>
      <c r="D2674">
        <v>28.722999999999999</v>
      </c>
      <c r="E2674">
        <v>94</v>
      </c>
      <c r="F2674">
        <v>65</v>
      </c>
      <c r="G2674">
        <v>1</v>
      </c>
      <c r="H2674">
        <v>9</v>
      </c>
      <c r="I2674">
        <v>100</v>
      </c>
      <c r="J2674">
        <v>22</v>
      </c>
      <c r="K2674">
        <v>115</v>
      </c>
      <c r="L2674">
        <v>0.38</v>
      </c>
      <c r="M2674">
        <v>30</v>
      </c>
      <c r="N2674">
        <v>178</v>
      </c>
      <c r="O2674">
        <v>52.808999999999997</v>
      </c>
      <c r="P2674">
        <v>52.808999999999997</v>
      </c>
      <c r="Q2674">
        <v>1714</v>
      </c>
      <c r="R2674" t="s">
        <v>22001</v>
      </c>
    </row>
    <row r="2675" spans="1:18" x14ac:dyDescent="0.35">
      <c r="A2675" t="s">
        <v>18946</v>
      </c>
      <c r="B2675" t="s">
        <v>15289</v>
      </c>
      <c r="C2675" t="s">
        <v>15290</v>
      </c>
      <c r="D2675">
        <v>22.093</v>
      </c>
      <c r="E2675">
        <v>258</v>
      </c>
      <c r="F2675">
        <v>172</v>
      </c>
      <c r="G2675">
        <v>9</v>
      </c>
      <c r="H2675">
        <v>5</v>
      </c>
      <c r="I2675">
        <v>245</v>
      </c>
      <c r="J2675">
        <v>4</v>
      </c>
      <c r="K2675">
        <v>249</v>
      </c>
      <c r="L2675">
        <v>1.3799999999999999E-4</v>
      </c>
      <c r="M2675">
        <v>42.7</v>
      </c>
      <c r="N2675">
        <v>255</v>
      </c>
      <c r="O2675">
        <v>101.176</v>
      </c>
      <c r="P2675">
        <v>101</v>
      </c>
      <c r="Q2675">
        <v>709</v>
      </c>
      <c r="R2675" t="s">
        <v>15290</v>
      </c>
    </row>
    <row r="2676" spans="1:18" x14ac:dyDescent="0.35">
      <c r="A2676" t="s">
        <v>22002</v>
      </c>
      <c r="B2676" t="s">
        <v>15289</v>
      </c>
      <c r="C2676" t="s">
        <v>15290</v>
      </c>
      <c r="D2676">
        <v>26.454999999999998</v>
      </c>
      <c r="E2676">
        <v>189</v>
      </c>
      <c r="F2676">
        <v>104</v>
      </c>
      <c r="G2676">
        <v>9</v>
      </c>
      <c r="H2676">
        <v>71</v>
      </c>
      <c r="I2676">
        <v>244</v>
      </c>
      <c r="J2676">
        <v>3</v>
      </c>
      <c r="K2676">
        <v>171</v>
      </c>
      <c r="L2676">
        <v>0.52</v>
      </c>
      <c r="M2676">
        <v>32.299999999999997</v>
      </c>
      <c r="N2676">
        <v>255</v>
      </c>
      <c r="O2676">
        <v>74.117599999999996</v>
      </c>
      <c r="P2676">
        <v>74.117599999999996</v>
      </c>
      <c r="Q2676">
        <v>5486</v>
      </c>
      <c r="R2676" t="s">
        <v>15290</v>
      </c>
    </row>
    <row r="2677" spans="1:18" x14ac:dyDescent="0.35">
      <c r="A2677" t="s">
        <v>19000</v>
      </c>
      <c r="B2677" t="s">
        <v>22003</v>
      </c>
      <c r="C2677" t="s">
        <v>22004</v>
      </c>
      <c r="D2677">
        <v>29.776</v>
      </c>
      <c r="E2677">
        <v>984</v>
      </c>
      <c r="F2677">
        <v>581</v>
      </c>
      <c r="G2677">
        <v>19</v>
      </c>
      <c r="H2677">
        <v>18</v>
      </c>
      <c r="I2677">
        <v>941</v>
      </c>
      <c r="J2677">
        <v>4</v>
      </c>
      <c r="K2677">
        <v>937</v>
      </c>
      <c r="L2677">
        <v>6.2200000000000005E-125</v>
      </c>
      <c r="M2677">
        <v>402</v>
      </c>
      <c r="N2677">
        <v>943</v>
      </c>
      <c r="O2677">
        <v>104.348</v>
      </c>
      <c r="P2677">
        <v>101</v>
      </c>
      <c r="Q2677">
        <v>2010</v>
      </c>
      <c r="R2677" t="s">
        <v>22004</v>
      </c>
    </row>
    <row r="2678" spans="1:18" x14ac:dyDescent="0.35">
      <c r="A2678" t="s">
        <v>18940</v>
      </c>
      <c r="B2678" t="s">
        <v>22005</v>
      </c>
      <c r="C2678" t="s">
        <v>22006</v>
      </c>
      <c r="D2678">
        <v>39.159999999999997</v>
      </c>
      <c r="E2678">
        <v>738</v>
      </c>
      <c r="F2678">
        <v>424</v>
      </c>
      <c r="G2678">
        <v>14</v>
      </c>
      <c r="H2678">
        <v>13</v>
      </c>
      <c r="I2678">
        <v>743</v>
      </c>
      <c r="J2678">
        <v>3</v>
      </c>
      <c r="K2678">
        <v>722</v>
      </c>
      <c r="L2678">
        <v>4.3899999999999999E-136</v>
      </c>
      <c r="M2678">
        <v>419</v>
      </c>
      <c r="N2678">
        <v>724</v>
      </c>
      <c r="O2678">
        <v>101.934</v>
      </c>
      <c r="P2678">
        <v>101</v>
      </c>
      <c r="Q2678">
        <v>4673</v>
      </c>
      <c r="R2678" t="s">
        <v>22006</v>
      </c>
    </row>
    <row r="2679" spans="1:18" x14ac:dyDescent="0.35">
      <c r="A2679" t="s">
        <v>18940</v>
      </c>
      <c r="B2679" t="s">
        <v>15289</v>
      </c>
      <c r="C2679" t="s">
        <v>22007</v>
      </c>
      <c r="D2679">
        <v>27.716999999999999</v>
      </c>
      <c r="E2679">
        <v>819</v>
      </c>
      <c r="F2679">
        <v>461</v>
      </c>
      <c r="G2679">
        <v>30</v>
      </c>
      <c r="H2679">
        <v>8</v>
      </c>
      <c r="I2679">
        <v>740</v>
      </c>
      <c r="J2679">
        <v>5</v>
      </c>
      <c r="K2679">
        <v>778</v>
      </c>
      <c r="L2679">
        <v>5.0500000000000001E-61</v>
      </c>
      <c r="M2679">
        <v>220</v>
      </c>
      <c r="N2679">
        <v>788</v>
      </c>
      <c r="O2679">
        <v>103.934</v>
      </c>
      <c r="P2679">
        <v>101</v>
      </c>
      <c r="Q2679">
        <v>4844</v>
      </c>
      <c r="R2679" t="s">
        <v>22007</v>
      </c>
    </row>
    <row r="2680" spans="1:18" x14ac:dyDescent="0.35">
      <c r="A2680" t="s">
        <v>18920</v>
      </c>
      <c r="B2680" t="s">
        <v>22008</v>
      </c>
      <c r="C2680" t="s">
        <v>22009</v>
      </c>
      <c r="D2680">
        <v>28.994</v>
      </c>
      <c r="E2680">
        <v>169</v>
      </c>
      <c r="F2680">
        <v>91</v>
      </c>
      <c r="G2680">
        <v>3</v>
      </c>
      <c r="H2680">
        <v>170</v>
      </c>
      <c r="I2680">
        <v>334</v>
      </c>
      <c r="J2680">
        <v>107</v>
      </c>
      <c r="K2680">
        <v>250</v>
      </c>
      <c r="L2680">
        <v>7.7200000000000006E-9</v>
      </c>
      <c r="M2680">
        <v>56.2</v>
      </c>
      <c r="N2680">
        <v>259</v>
      </c>
      <c r="O2680">
        <v>65.251000000000005</v>
      </c>
      <c r="P2680">
        <v>65.251000000000005</v>
      </c>
      <c r="Q2680">
        <v>5241</v>
      </c>
      <c r="R2680" t="s">
        <v>22009</v>
      </c>
    </row>
    <row r="2681" spans="1:18" x14ac:dyDescent="0.35">
      <c r="A2681" t="s">
        <v>19865</v>
      </c>
      <c r="B2681" t="s">
        <v>19866</v>
      </c>
      <c r="C2681" t="s">
        <v>22010</v>
      </c>
      <c r="D2681">
        <v>30.12</v>
      </c>
      <c r="E2681">
        <v>83</v>
      </c>
      <c r="F2681">
        <v>54</v>
      </c>
      <c r="G2681">
        <v>2</v>
      </c>
      <c r="H2681">
        <v>78</v>
      </c>
      <c r="I2681">
        <v>159</v>
      </c>
      <c r="J2681">
        <v>18</v>
      </c>
      <c r="K2681">
        <v>97</v>
      </c>
      <c r="L2681">
        <v>0.27</v>
      </c>
      <c r="M2681">
        <v>31.6</v>
      </c>
      <c r="N2681">
        <v>109</v>
      </c>
      <c r="O2681">
        <v>76.146799999999999</v>
      </c>
      <c r="P2681">
        <v>76.146799999999999</v>
      </c>
      <c r="Q2681">
        <v>283</v>
      </c>
      <c r="R2681" t="s">
        <v>22010</v>
      </c>
    </row>
    <row r="2682" spans="1:18" x14ac:dyDescent="0.35">
      <c r="A2682" t="s">
        <v>22011</v>
      </c>
      <c r="B2682" t="s">
        <v>15827</v>
      </c>
      <c r="C2682" t="s">
        <v>22012</v>
      </c>
      <c r="D2682">
        <v>38</v>
      </c>
      <c r="E2682">
        <v>50</v>
      </c>
      <c r="F2682">
        <v>25</v>
      </c>
      <c r="G2682">
        <v>2</v>
      </c>
      <c r="H2682">
        <v>17</v>
      </c>
      <c r="I2682">
        <v>66</v>
      </c>
      <c r="J2682">
        <v>17</v>
      </c>
      <c r="K2682">
        <v>60</v>
      </c>
      <c r="L2682">
        <v>0.94</v>
      </c>
      <c r="M2682">
        <v>27.3</v>
      </c>
      <c r="N2682">
        <v>60</v>
      </c>
      <c r="O2682">
        <v>83.333299999999994</v>
      </c>
      <c r="P2682">
        <v>83.333299999999994</v>
      </c>
      <c r="Q2682">
        <v>5534</v>
      </c>
      <c r="R2682" t="s">
        <v>22012</v>
      </c>
    </row>
    <row r="2683" spans="1:18" x14ac:dyDescent="0.35">
      <c r="A2683" t="s">
        <v>19000</v>
      </c>
      <c r="B2683" t="s">
        <v>15078</v>
      </c>
      <c r="C2683" t="s">
        <v>22013</v>
      </c>
      <c r="D2683">
        <v>24.408000000000001</v>
      </c>
      <c r="E2683">
        <v>422</v>
      </c>
      <c r="F2683">
        <v>256</v>
      </c>
      <c r="G2683">
        <v>11</v>
      </c>
      <c r="H2683">
        <v>256</v>
      </c>
      <c r="I2683">
        <v>649</v>
      </c>
      <c r="J2683">
        <v>165</v>
      </c>
      <c r="K2683">
        <v>551</v>
      </c>
      <c r="L2683">
        <v>6.76E-24</v>
      </c>
      <c r="M2683">
        <v>108</v>
      </c>
      <c r="N2683">
        <v>787</v>
      </c>
      <c r="O2683">
        <v>53.621299999999998</v>
      </c>
      <c r="P2683">
        <v>53.621299999999998</v>
      </c>
      <c r="Q2683">
        <v>2114</v>
      </c>
      <c r="R2683" t="s">
        <v>22013</v>
      </c>
    </row>
    <row r="2684" spans="1:18" x14ac:dyDescent="0.35">
      <c r="A2684" t="s">
        <v>18920</v>
      </c>
      <c r="B2684" t="s">
        <v>22014</v>
      </c>
      <c r="C2684" t="s">
        <v>22015</v>
      </c>
      <c r="D2684">
        <v>31.013000000000002</v>
      </c>
      <c r="E2684">
        <v>158</v>
      </c>
      <c r="F2684">
        <v>77</v>
      </c>
      <c r="G2684">
        <v>4</v>
      </c>
      <c r="H2684">
        <v>176</v>
      </c>
      <c r="I2684">
        <v>333</v>
      </c>
      <c r="J2684">
        <v>106</v>
      </c>
      <c r="K2684">
        <v>231</v>
      </c>
      <c r="L2684">
        <v>4.9500000000000003E-7</v>
      </c>
      <c r="M2684">
        <v>50.8</v>
      </c>
      <c r="N2684">
        <v>288</v>
      </c>
      <c r="O2684">
        <v>54.8611</v>
      </c>
      <c r="P2684">
        <v>54.8611</v>
      </c>
      <c r="Q2684">
        <v>5337</v>
      </c>
      <c r="R2684" t="s">
        <v>22015</v>
      </c>
    </row>
    <row r="2685" spans="1:18" x14ac:dyDescent="0.35">
      <c r="A2685" t="s">
        <v>18997</v>
      </c>
      <c r="B2685" t="s">
        <v>22016</v>
      </c>
      <c r="C2685" t="s">
        <v>22017</v>
      </c>
      <c r="D2685">
        <v>24.306000000000001</v>
      </c>
      <c r="E2685">
        <v>144</v>
      </c>
      <c r="F2685">
        <v>99</v>
      </c>
      <c r="G2685">
        <v>6</v>
      </c>
      <c r="H2685">
        <v>22</v>
      </c>
      <c r="I2685">
        <v>160</v>
      </c>
      <c r="J2685">
        <v>3</v>
      </c>
      <c r="K2685">
        <v>141</v>
      </c>
      <c r="L2685">
        <v>8.3000000000000004E-2</v>
      </c>
      <c r="M2685">
        <v>32.700000000000003</v>
      </c>
      <c r="N2685">
        <v>147</v>
      </c>
      <c r="O2685">
        <v>97.959199999999996</v>
      </c>
      <c r="P2685">
        <v>97.959199999999996</v>
      </c>
      <c r="Q2685">
        <v>1662</v>
      </c>
      <c r="R2685" t="s">
        <v>22017</v>
      </c>
    </row>
    <row r="2686" spans="1:18" x14ac:dyDescent="0.35">
      <c r="A2686" t="s">
        <v>19012</v>
      </c>
      <c r="B2686" t="s">
        <v>15859</v>
      </c>
      <c r="C2686" t="s">
        <v>15860</v>
      </c>
      <c r="D2686">
        <v>25.692</v>
      </c>
      <c r="E2686">
        <v>253</v>
      </c>
      <c r="F2686">
        <v>134</v>
      </c>
      <c r="G2686">
        <v>12</v>
      </c>
      <c r="H2686">
        <v>6</v>
      </c>
      <c r="I2686">
        <v>236</v>
      </c>
      <c r="J2686">
        <v>7</v>
      </c>
      <c r="K2686">
        <v>227</v>
      </c>
      <c r="L2686">
        <v>2.5000000000000001E-2</v>
      </c>
      <c r="M2686">
        <v>35.799999999999997</v>
      </c>
      <c r="N2686">
        <v>264</v>
      </c>
      <c r="O2686">
        <v>95.833299999999994</v>
      </c>
      <c r="P2686">
        <v>95.833299999999994</v>
      </c>
      <c r="Q2686">
        <v>947</v>
      </c>
      <c r="R2686" t="s">
        <v>15860</v>
      </c>
    </row>
    <row r="2687" spans="1:18" x14ac:dyDescent="0.35">
      <c r="A2687" t="s">
        <v>19013</v>
      </c>
      <c r="B2687" t="s">
        <v>15859</v>
      </c>
      <c r="C2687" t="s">
        <v>15860</v>
      </c>
      <c r="D2687">
        <v>25.692</v>
      </c>
      <c r="E2687">
        <v>253</v>
      </c>
      <c r="F2687">
        <v>134</v>
      </c>
      <c r="G2687">
        <v>12</v>
      </c>
      <c r="H2687">
        <v>6</v>
      </c>
      <c r="I2687">
        <v>236</v>
      </c>
      <c r="J2687">
        <v>7</v>
      </c>
      <c r="K2687">
        <v>227</v>
      </c>
      <c r="L2687">
        <v>2.5000000000000001E-2</v>
      </c>
      <c r="M2687">
        <v>35.799999999999997</v>
      </c>
      <c r="N2687">
        <v>264</v>
      </c>
      <c r="O2687">
        <v>95.833299999999994</v>
      </c>
      <c r="P2687">
        <v>95.833299999999994</v>
      </c>
      <c r="Q2687">
        <v>985</v>
      </c>
      <c r="R2687" t="s">
        <v>15860</v>
      </c>
    </row>
    <row r="2688" spans="1:18" x14ac:dyDescent="0.35">
      <c r="A2688" t="s">
        <v>18943</v>
      </c>
      <c r="B2688" t="s">
        <v>15859</v>
      </c>
      <c r="C2688" t="s">
        <v>15860</v>
      </c>
      <c r="D2688">
        <v>26.744</v>
      </c>
      <c r="E2688">
        <v>172</v>
      </c>
      <c r="F2688">
        <v>89</v>
      </c>
      <c r="G2688">
        <v>7</v>
      </c>
      <c r="H2688">
        <v>30</v>
      </c>
      <c r="I2688">
        <v>177</v>
      </c>
      <c r="J2688">
        <v>8</v>
      </c>
      <c r="K2688">
        <v>166</v>
      </c>
      <c r="L2688">
        <v>8.3899999999999993E-6</v>
      </c>
      <c r="M2688">
        <v>46.6</v>
      </c>
      <c r="N2688">
        <v>264</v>
      </c>
      <c r="O2688">
        <v>65.151499999999999</v>
      </c>
      <c r="P2688">
        <v>65.151499999999999</v>
      </c>
      <c r="Q2688">
        <v>1241</v>
      </c>
      <c r="R2688" t="s">
        <v>15860</v>
      </c>
    </row>
    <row r="2689" spans="1:18" x14ac:dyDescent="0.35">
      <c r="A2689" t="s">
        <v>19123</v>
      </c>
      <c r="B2689" t="s">
        <v>22018</v>
      </c>
      <c r="C2689" t="s">
        <v>22019</v>
      </c>
      <c r="D2689">
        <v>26.966000000000001</v>
      </c>
      <c r="E2689">
        <v>178</v>
      </c>
      <c r="F2689">
        <v>113</v>
      </c>
      <c r="G2689">
        <v>2</v>
      </c>
      <c r="H2689">
        <v>2</v>
      </c>
      <c r="I2689">
        <v>168</v>
      </c>
      <c r="J2689">
        <v>13</v>
      </c>
      <c r="K2689">
        <v>184</v>
      </c>
      <c r="L2689">
        <v>2.26E-10</v>
      </c>
      <c r="M2689">
        <v>58.2</v>
      </c>
      <c r="N2689">
        <v>216</v>
      </c>
      <c r="O2689">
        <v>82.407399999999996</v>
      </c>
      <c r="P2689">
        <v>82.407399999999996</v>
      </c>
      <c r="Q2689">
        <v>5422</v>
      </c>
      <c r="R2689" t="s">
        <v>22019</v>
      </c>
    </row>
    <row r="2690" spans="1:18" x14ac:dyDescent="0.35">
      <c r="A2690" t="s">
        <v>18946</v>
      </c>
      <c r="B2690" t="s">
        <v>17765</v>
      </c>
      <c r="C2690" t="s">
        <v>17766</v>
      </c>
      <c r="D2690">
        <v>21.811</v>
      </c>
      <c r="E2690">
        <v>243</v>
      </c>
      <c r="F2690">
        <v>160</v>
      </c>
      <c r="G2690">
        <v>9</v>
      </c>
      <c r="H2690">
        <v>1</v>
      </c>
      <c r="I2690">
        <v>226</v>
      </c>
      <c r="J2690">
        <v>1</v>
      </c>
      <c r="K2690">
        <v>230</v>
      </c>
      <c r="L2690">
        <v>6.3199999999999997E-4</v>
      </c>
      <c r="M2690">
        <v>40.4</v>
      </c>
      <c r="N2690">
        <v>251</v>
      </c>
      <c r="O2690">
        <v>96.812700000000007</v>
      </c>
      <c r="P2690">
        <v>96.812700000000007</v>
      </c>
      <c r="Q2690">
        <v>804</v>
      </c>
      <c r="R2690" t="s">
        <v>17766</v>
      </c>
    </row>
    <row r="2691" spans="1:18" x14ac:dyDescent="0.35">
      <c r="A2691" t="s">
        <v>19038</v>
      </c>
      <c r="B2691" t="s">
        <v>15289</v>
      </c>
      <c r="C2691" t="s">
        <v>22020</v>
      </c>
      <c r="D2691">
        <v>32.99</v>
      </c>
      <c r="E2691">
        <v>97</v>
      </c>
      <c r="F2691">
        <v>57</v>
      </c>
      <c r="G2691">
        <v>2</v>
      </c>
      <c r="H2691">
        <v>450</v>
      </c>
      <c r="I2691">
        <v>538</v>
      </c>
      <c r="J2691">
        <v>23</v>
      </c>
      <c r="K2691">
        <v>119</v>
      </c>
      <c r="L2691">
        <v>2.7500000000000001E-7</v>
      </c>
      <c r="M2691">
        <v>50.4</v>
      </c>
      <c r="N2691">
        <v>141</v>
      </c>
      <c r="O2691">
        <v>68.794300000000007</v>
      </c>
      <c r="P2691">
        <v>68.794300000000007</v>
      </c>
      <c r="Q2691">
        <v>3115</v>
      </c>
      <c r="R2691" t="s">
        <v>22020</v>
      </c>
    </row>
    <row r="2692" spans="1:18" x14ac:dyDescent="0.35">
      <c r="A2692" t="s">
        <v>18943</v>
      </c>
      <c r="B2692" t="s">
        <v>16082</v>
      </c>
      <c r="C2692" t="s">
        <v>16083</v>
      </c>
      <c r="D2692">
        <v>26.553999999999998</v>
      </c>
      <c r="E2692">
        <v>177</v>
      </c>
      <c r="F2692">
        <v>92</v>
      </c>
      <c r="G2692">
        <v>7</v>
      </c>
      <c r="H2692">
        <v>30</v>
      </c>
      <c r="I2692">
        <v>183</v>
      </c>
      <c r="J2692">
        <v>8</v>
      </c>
      <c r="K2692">
        <v>169</v>
      </c>
      <c r="L2692">
        <v>1.17E-5</v>
      </c>
      <c r="M2692">
        <v>46.2</v>
      </c>
      <c r="N2692">
        <v>262</v>
      </c>
      <c r="O2692">
        <v>67.557299999999998</v>
      </c>
      <c r="P2692">
        <v>67.557299999999998</v>
      </c>
      <c r="Q2692">
        <v>1259</v>
      </c>
      <c r="R2692" t="s">
        <v>16083</v>
      </c>
    </row>
    <row r="2693" spans="1:18" x14ac:dyDescent="0.35">
      <c r="A2693" t="s">
        <v>18917</v>
      </c>
      <c r="B2693" t="s">
        <v>15735</v>
      </c>
      <c r="C2693" t="s">
        <v>18613</v>
      </c>
      <c r="D2693">
        <v>26.425000000000001</v>
      </c>
      <c r="E2693">
        <v>193</v>
      </c>
      <c r="F2693">
        <v>115</v>
      </c>
      <c r="G2693">
        <v>6</v>
      </c>
      <c r="H2693">
        <v>133</v>
      </c>
      <c r="I2693">
        <v>309</v>
      </c>
      <c r="J2693">
        <v>4</v>
      </c>
      <c r="K2693">
        <v>185</v>
      </c>
      <c r="L2693">
        <v>1.3499999999999999E-5</v>
      </c>
      <c r="M2693">
        <v>46.6</v>
      </c>
      <c r="N2693">
        <v>260</v>
      </c>
      <c r="O2693">
        <v>74.230800000000002</v>
      </c>
      <c r="P2693">
        <v>74.230800000000002</v>
      </c>
      <c r="Q2693">
        <v>5669</v>
      </c>
      <c r="R2693" t="s">
        <v>18613</v>
      </c>
    </row>
    <row r="2694" spans="1:18" x14ac:dyDescent="0.35">
      <c r="A2694" t="s">
        <v>18920</v>
      </c>
      <c r="B2694" t="s">
        <v>22021</v>
      </c>
      <c r="C2694" t="s">
        <v>22022</v>
      </c>
      <c r="D2694">
        <v>34.131999999999998</v>
      </c>
      <c r="E2694">
        <v>167</v>
      </c>
      <c r="F2694">
        <v>78</v>
      </c>
      <c r="G2694">
        <v>4</v>
      </c>
      <c r="H2694">
        <v>169</v>
      </c>
      <c r="I2694">
        <v>335</v>
      </c>
      <c r="J2694">
        <v>98</v>
      </c>
      <c r="K2694">
        <v>232</v>
      </c>
      <c r="L2694">
        <v>1.49E-9</v>
      </c>
      <c r="M2694">
        <v>57.8</v>
      </c>
      <c r="N2694">
        <v>235</v>
      </c>
      <c r="O2694">
        <v>71.063800000000001</v>
      </c>
      <c r="P2694">
        <v>71.063800000000001</v>
      </c>
      <c r="Q2694">
        <v>5200</v>
      </c>
      <c r="R2694" t="s">
        <v>22022</v>
      </c>
    </row>
    <row r="2695" spans="1:18" x14ac:dyDescent="0.35">
      <c r="A2695" t="s">
        <v>18946</v>
      </c>
      <c r="B2695" t="s">
        <v>15946</v>
      </c>
      <c r="C2695" t="s">
        <v>18368</v>
      </c>
      <c r="D2695">
        <v>24.722999999999999</v>
      </c>
      <c r="E2695">
        <v>271</v>
      </c>
      <c r="F2695">
        <v>154</v>
      </c>
      <c r="G2695">
        <v>8</v>
      </c>
      <c r="H2695">
        <v>5</v>
      </c>
      <c r="I2695">
        <v>245</v>
      </c>
      <c r="J2695">
        <v>4</v>
      </c>
      <c r="K2695">
        <v>254</v>
      </c>
      <c r="L2695">
        <v>7.3500000000000005E-10</v>
      </c>
      <c r="M2695">
        <v>58.5</v>
      </c>
      <c r="N2695">
        <v>256</v>
      </c>
      <c r="O2695">
        <v>105.85899999999999</v>
      </c>
      <c r="P2695">
        <v>101</v>
      </c>
      <c r="Q2695">
        <v>403</v>
      </c>
      <c r="R2695" t="s">
        <v>18368</v>
      </c>
    </row>
    <row r="2696" spans="1:18" x14ac:dyDescent="0.35">
      <c r="A2696" t="s">
        <v>19015</v>
      </c>
      <c r="B2696" t="s">
        <v>15957</v>
      </c>
      <c r="C2696" t="s">
        <v>22023</v>
      </c>
      <c r="D2696">
        <v>23.931999999999999</v>
      </c>
      <c r="E2696">
        <v>117</v>
      </c>
      <c r="F2696">
        <v>71</v>
      </c>
      <c r="G2696">
        <v>4</v>
      </c>
      <c r="H2696">
        <v>23</v>
      </c>
      <c r="I2696">
        <v>130</v>
      </c>
      <c r="J2696">
        <v>4</v>
      </c>
      <c r="K2696">
        <v>111</v>
      </c>
      <c r="L2696">
        <v>0.88</v>
      </c>
      <c r="M2696">
        <v>29.6</v>
      </c>
      <c r="N2696">
        <v>150</v>
      </c>
      <c r="O2696">
        <v>78</v>
      </c>
      <c r="P2696">
        <v>78</v>
      </c>
      <c r="Q2696">
        <v>903</v>
      </c>
      <c r="R2696" t="s">
        <v>22023</v>
      </c>
    </row>
    <row r="2697" spans="1:18" x14ac:dyDescent="0.35">
      <c r="A2697" t="s">
        <v>18935</v>
      </c>
      <c r="B2697" t="s">
        <v>21998</v>
      </c>
      <c r="C2697" t="s">
        <v>22024</v>
      </c>
      <c r="D2697">
        <v>42</v>
      </c>
      <c r="E2697">
        <v>150</v>
      </c>
      <c r="F2697">
        <v>72</v>
      </c>
      <c r="G2697">
        <v>6</v>
      </c>
      <c r="H2697">
        <v>4</v>
      </c>
      <c r="I2697">
        <v>151</v>
      </c>
      <c r="J2697">
        <v>5</v>
      </c>
      <c r="K2697">
        <v>141</v>
      </c>
      <c r="L2697">
        <v>8.5199999999999996E-29</v>
      </c>
      <c r="M2697">
        <v>104</v>
      </c>
      <c r="N2697">
        <v>168</v>
      </c>
      <c r="O2697">
        <v>89.285700000000006</v>
      </c>
      <c r="P2697">
        <v>89.285700000000006</v>
      </c>
      <c r="Q2697">
        <v>2557</v>
      </c>
      <c r="R2697" t="s">
        <v>22024</v>
      </c>
    </row>
    <row r="2698" spans="1:18" x14ac:dyDescent="0.35">
      <c r="A2698" t="s">
        <v>18947</v>
      </c>
      <c r="B2698" t="s">
        <v>17702</v>
      </c>
      <c r="C2698" t="s">
        <v>17703</v>
      </c>
      <c r="D2698">
        <v>24.9</v>
      </c>
      <c r="E2698">
        <v>249</v>
      </c>
      <c r="F2698">
        <v>140</v>
      </c>
      <c r="G2698">
        <v>11</v>
      </c>
      <c r="H2698">
        <v>48</v>
      </c>
      <c r="I2698">
        <v>270</v>
      </c>
      <c r="J2698">
        <v>3</v>
      </c>
      <c r="K2698">
        <v>230</v>
      </c>
      <c r="L2698">
        <v>1.3200000000000001E-4</v>
      </c>
      <c r="M2698">
        <v>43.1</v>
      </c>
      <c r="N2698">
        <v>257</v>
      </c>
      <c r="O2698">
        <v>96.887200000000007</v>
      </c>
      <c r="P2698">
        <v>96.887200000000007</v>
      </c>
      <c r="Q2698">
        <v>1051</v>
      </c>
      <c r="R2698" t="s">
        <v>17703</v>
      </c>
    </row>
    <row r="2699" spans="1:18" x14ac:dyDescent="0.35">
      <c r="A2699" t="s">
        <v>19012</v>
      </c>
      <c r="B2699" t="s">
        <v>15545</v>
      </c>
      <c r="C2699" t="s">
        <v>15546</v>
      </c>
      <c r="D2699">
        <v>25.94</v>
      </c>
      <c r="E2699">
        <v>266</v>
      </c>
      <c r="F2699">
        <v>165</v>
      </c>
      <c r="G2699">
        <v>9</v>
      </c>
      <c r="H2699">
        <v>7</v>
      </c>
      <c r="I2699">
        <v>254</v>
      </c>
      <c r="J2699">
        <v>3</v>
      </c>
      <c r="K2699">
        <v>254</v>
      </c>
      <c r="L2699">
        <v>9.1299999999999997E-5</v>
      </c>
      <c r="M2699">
        <v>43.5</v>
      </c>
      <c r="N2699">
        <v>254</v>
      </c>
      <c r="O2699">
        <v>104.724</v>
      </c>
      <c r="P2699">
        <v>101</v>
      </c>
      <c r="Q2699">
        <v>933</v>
      </c>
      <c r="R2699" t="s">
        <v>15546</v>
      </c>
    </row>
    <row r="2700" spans="1:18" x14ac:dyDescent="0.35">
      <c r="A2700" t="s">
        <v>19013</v>
      </c>
      <c r="B2700" t="s">
        <v>15545</v>
      </c>
      <c r="C2700" t="s">
        <v>15546</v>
      </c>
      <c r="D2700">
        <v>25.94</v>
      </c>
      <c r="E2700">
        <v>266</v>
      </c>
      <c r="F2700">
        <v>165</v>
      </c>
      <c r="G2700">
        <v>9</v>
      </c>
      <c r="H2700">
        <v>7</v>
      </c>
      <c r="I2700">
        <v>254</v>
      </c>
      <c r="J2700">
        <v>3</v>
      </c>
      <c r="K2700">
        <v>254</v>
      </c>
      <c r="L2700">
        <v>9.1299999999999997E-5</v>
      </c>
      <c r="M2700">
        <v>43.5</v>
      </c>
      <c r="N2700">
        <v>254</v>
      </c>
      <c r="O2700">
        <v>104.724</v>
      </c>
      <c r="P2700">
        <v>101</v>
      </c>
      <c r="Q2700">
        <v>971</v>
      </c>
      <c r="R2700" t="s">
        <v>15546</v>
      </c>
    </row>
    <row r="2701" spans="1:18" x14ac:dyDescent="0.35">
      <c r="A2701" t="s">
        <v>18928</v>
      </c>
      <c r="B2701" t="s">
        <v>16143</v>
      </c>
      <c r="C2701" t="s">
        <v>22025</v>
      </c>
      <c r="D2701">
        <v>57.895000000000003</v>
      </c>
      <c r="E2701">
        <v>171</v>
      </c>
      <c r="F2701">
        <v>57</v>
      </c>
      <c r="G2701">
        <v>1</v>
      </c>
      <c r="H2701">
        <v>16</v>
      </c>
      <c r="I2701">
        <v>171</v>
      </c>
      <c r="J2701">
        <v>40</v>
      </c>
      <c r="K2701">
        <v>210</v>
      </c>
      <c r="L2701">
        <v>3.17E-65</v>
      </c>
      <c r="M2701">
        <v>199</v>
      </c>
      <c r="N2701">
        <v>211</v>
      </c>
      <c r="O2701">
        <v>81.042699999999996</v>
      </c>
      <c r="P2701">
        <v>81.042699999999996</v>
      </c>
      <c r="Q2701">
        <v>3591</v>
      </c>
      <c r="R2701" t="s">
        <v>22025</v>
      </c>
    </row>
    <row r="2702" spans="1:18" x14ac:dyDescent="0.35">
      <c r="A2702" t="s">
        <v>18928</v>
      </c>
      <c r="B2702" t="s">
        <v>22026</v>
      </c>
      <c r="C2702" t="s">
        <v>22027</v>
      </c>
      <c r="D2702">
        <v>64.462999999999994</v>
      </c>
      <c r="E2702">
        <v>121</v>
      </c>
      <c r="F2702">
        <v>42</v>
      </c>
      <c r="G2702">
        <v>1</v>
      </c>
      <c r="H2702">
        <v>16</v>
      </c>
      <c r="I2702">
        <v>135</v>
      </c>
      <c r="J2702">
        <v>1</v>
      </c>
      <c r="K2702">
        <v>121</v>
      </c>
      <c r="L2702">
        <v>2.43E-51</v>
      </c>
      <c r="M2702">
        <v>160</v>
      </c>
      <c r="N2702">
        <v>127</v>
      </c>
      <c r="O2702">
        <v>95.275599999999997</v>
      </c>
      <c r="P2702">
        <v>95.275599999999997</v>
      </c>
      <c r="Q2702">
        <v>3880</v>
      </c>
      <c r="R2702" t="s">
        <v>22027</v>
      </c>
    </row>
    <row r="2703" spans="1:18" x14ac:dyDescent="0.35">
      <c r="A2703" t="s">
        <v>19000</v>
      </c>
      <c r="B2703" t="s">
        <v>22028</v>
      </c>
      <c r="C2703" t="s">
        <v>22029</v>
      </c>
      <c r="D2703">
        <v>31.013999999999999</v>
      </c>
      <c r="E2703">
        <v>345</v>
      </c>
      <c r="F2703">
        <v>208</v>
      </c>
      <c r="G2703">
        <v>12</v>
      </c>
      <c r="H2703">
        <v>288</v>
      </c>
      <c r="I2703">
        <v>619</v>
      </c>
      <c r="J2703">
        <v>192</v>
      </c>
      <c r="K2703">
        <v>519</v>
      </c>
      <c r="L2703">
        <v>2.44E-25</v>
      </c>
      <c r="M2703">
        <v>111</v>
      </c>
      <c r="N2703">
        <v>537</v>
      </c>
      <c r="O2703">
        <v>64.245800000000003</v>
      </c>
      <c r="P2703">
        <v>64.245800000000003</v>
      </c>
      <c r="Q2703">
        <v>2101</v>
      </c>
      <c r="R2703" t="s">
        <v>22029</v>
      </c>
    </row>
    <row r="2704" spans="1:18" x14ac:dyDescent="0.35">
      <c r="A2704" t="s">
        <v>18940</v>
      </c>
      <c r="B2704" t="s">
        <v>21457</v>
      </c>
      <c r="C2704" t="s">
        <v>22030</v>
      </c>
      <c r="D2704">
        <v>39.459000000000003</v>
      </c>
      <c r="E2704">
        <v>740</v>
      </c>
      <c r="F2704">
        <v>407</v>
      </c>
      <c r="G2704">
        <v>15</v>
      </c>
      <c r="H2704">
        <v>8</v>
      </c>
      <c r="I2704">
        <v>740</v>
      </c>
      <c r="J2704">
        <v>18</v>
      </c>
      <c r="K2704">
        <v>723</v>
      </c>
      <c r="L2704">
        <v>3.0300000000000002E-138</v>
      </c>
      <c r="M2704">
        <v>425</v>
      </c>
      <c r="N2704">
        <v>732</v>
      </c>
      <c r="O2704">
        <v>101.093</v>
      </c>
      <c r="P2704">
        <v>101</v>
      </c>
      <c r="Q2704">
        <v>4660</v>
      </c>
      <c r="R2704" t="s">
        <v>22030</v>
      </c>
    </row>
    <row r="2705" spans="1:18" x14ac:dyDescent="0.35">
      <c r="A2705" t="s">
        <v>18932</v>
      </c>
      <c r="B2705" t="s">
        <v>22031</v>
      </c>
      <c r="C2705" t="s">
        <v>22032</v>
      </c>
      <c r="D2705">
        <v>25.994</v>
      </c>
      <c r="E2705">
        <v>327</v>
      </c>
      <c r="F2705">
        <v>186</v>
      </c>
      <c r="G2705">
        <v>7</v>
      </c>
      <c r="H2705">
        <v>6</v>
      </c>
      <c r="I2705">
        <v>325</v>
      </c>
      <c r="J2705">
        <v>7</v>
      </c>
      <c r="K2705">
        <v>284</v>
      </c>
      <c r="L2705">
        <v>1.04E-21</v>
      </c>
      <c r="M2705">
        <v>93.6</v>
      </c>
      <c r="N2705">
        <v>293</v>
      </c>
      <c r="O2705">
        <v>111.604</v>
      </c>
      <c r="P2705">
        <v>101</v>
      </c>
      <c r="Q2705">
        <v>4338</v>
      </c>
      <c r="R2705" t="s">
        <v>22032</v>
      </c>
    </row>
    <row r="2706" spans="1:18" x14ac:dyDescent="0.35">
      <c r="A2706" t="s">
        <v>18997</v>
      </c>
      <c r="B2706" t="s">
        <v>17143</v>
      </c>
      <c r="C2706" t="s">
        <v>17144</v>
      </c>
      <c r="D2706">
        <v>28.472000000000001</v>
      </c>
      <c r="E2706">
        <v>144</v>
      </c>
      <c r="F2706">
        <v>82</v>
      </c>
      <c r="G2706">
        <v>6</v>
      </c>
      <c r="H2706">
        <v>27</v>
      </c>
      <c r="I2706">
        <v>162</v>
      </c>
      <c r="J2706">
        <v>10</v>
      </c>
      <c r="K2706">
        <v>140</v>
      </c>
      <c r="L2706">
        <v>5.0000000000000001E-3</v>
      </c>
      <c r="M2706">
        <v>35.799999999999997</v>
      </c>
      <c r="N2706">
        <v>141</v>
      </c>
      <c r="O2706">
        <v>102.128</v>
      </c>
      <c r="P2706">
        <v>101</v>
      </c>
      <c r="Q2706">
        <v>1644</v>
      </c>
      <c r="R2706" t="s">
        <v>17144</v>
      </c>
    </row>
    <row r="2707" spans="1:18" x14ac:dyDescent="0.35">
      <c r="A2707" t="s">
        <v>18920</v>
      </c>
      <c r="B2707" t="s">
        <v>22033</v>
      </c>
      <c r="C2707" t="s">
        <v>22034</v>
      </c>
      <c r="D2707">
        <v>47.273000000000003</v>
      </c>
      <c r="E2707">
        <v>330</v>
      </c>
      <c r="F2707">
        <v>156</v>
      </c>
      <c r="G2707">
        <v>6</v>
      </c>
      <c r="H2707">
        <v>12</v>
      </c>
      <c r="I2707">
        <v>331</v>
      </c>
      <c r="J2707">
        <v>7</v>
      </c>
      <c r="K2707">
        <v>328</v>
      </c>
      <c r="L2707">
        <v>1.7000000000000001E-84</v>
      </c>
      <c r="M2707">
        <v>259</v>
      </c>
      <c r="N2707">
        <v>335</v>
      </c>
      <c r="O2707">
        <v>98.507499999999993</v>
      </c>
      <c r="P2707">
        <v>98.507499999999993</v>
      </c>
      <c r="Q2707">
        <v>4976</v>
      </c>
      <c r="R2707" t="s">
        <v>22034</v>
      </c>
    </row>
    <row r="2708" spans="1:18" x14ac:dyDescent="0.35">
      <c r="A2708" t="s">
        <v>18947</v>
      </c>
      <c r="B2708" t="s">
        <v>18209</v>
      </c>
      <c r="C2708" t="s">
        <v>18210</v>
      </c>
      <c r="D2708">
        <v>25.234000000000002</v>
      </c>
      <c r="E2708">
        <v>214</v>
      </c>
      <c r="F2708">
        <v>117</v>
      </c>
      <c r="G2708">
        <v>8</v>
      </c>
      <c r="H2708">
        <v>48</v>
      </c>
      <c r="I2708">
        <v>232</v>
      </c>
      <c r="J2708">
        <v>3</v>
      </c>
      <c r="K2708">
        <v>202</v>
      </c>
      <c r="L2708">
        <v>5.0000000000000001E-3</v>
      </c>
      <c r="M2708">
        <v>38.5</v>
      </c>
      <c r="N2708">
        <v>260</v>
      </c>
      <c r="O2708">
        <v>82.307699999999997</v>
      </c>
      <c r="P2708">
        <v>82.307699999999997</v>
      </c>
      <c r="Q2708">
        <v>1153</v>
      </c>
      <c r="R2708" t="s">
        <v>18210</v>
      </c>
    </row>
    <row r="2709" spans="1:18" x14ac:dyDescent="0.35">
      <c r="A2709" t="s">
        <v>18943</v>
      </c>
      <c r="B2709" t="s">
        <v>18209</v>
      </c>
      <c r="C2709" t="s">
        <v>18210</v>
      </c>
      <c r="D2709">
        <v>29.63</v>
      </c>
      <c r="E2709">
        <v>162</v>
      </c>
      <c r="F2709">
        <v>81</v>
      </c>
      <c r="G2709">
        <v>6</v>
      </c>
      <c r="H2709">
        <v>30</v>
      </c>
      <c r="I2709">
        <v>169</v>
      </c>
      <c r="J2709">
        <v>3</v>
      </c>
      <c r="K2709">
        <v>153</v>
      </c>
      <c r="L2709">
        <v>2.0400000000000001E-5</v>
      </c>
      <c r="M2709">
        <v>45.4</v>
      </c>
      <c r="N2709">
        <v>260</v>
      </c>
      <c r="O2709">
        <v>62.307699999999997</v>
      </c>
      <c r="P2709">
        <v>62.307699999999997</v>
      </c>
      <c r="Q2709">
        <v>1277</v>
      </c>
      <c r="R2709" t="s">
        <v>18210</v>
      </c>
    </row>
    <row r="2710" spans="1:18" x14ac:dyDescent="0.35">
      <c r="A2710" t="s">
        <v>18917</v>
      </c>
      <c r="B2710" t="s">
        <v>18209</v>
      </c>
      <c r="C2710" t="s">
        <v>18210</v>
      </c>
      <c r="D2710">
        <v>25.116</v>
      </c>
      <c r="E2710">
        <v>215</v>
      </c>
      <c r="F2710">
        <v>121</v>
      </c>
      <c r="G2710">
        <v>7</v>
      </c>
      <c r="H2710">
        <v>137</v>
      </c>
      <c r="I2710">
        <v>326</v>
      </c>
      <c r="J2710">
        <v>8</v>
      </c>
      <c r="K2710">
        <v>207</v>
      </c>
      <c r="L2710">
        <v>1.06E-5</v>
      </c>
      <c r="M2710">
        <v>47</v>
      </c>
      <c r="N2710">
        <v>260</v>
      </c>
      <c r="O2710">
        <v>82.692300000000003</v>
      </c>
      <c r="P2710">
        <v>82.692300000000003</v>
      </c>
      <c r="Q2710">
        <v>5656</v>
      </c>
      <c r="R2710" t="s">
        <v>18210</v>
      </c>
    </row>
    <row r="2711" spans="1:18" x14ac:dyDescent="0.35">
      <c r="A2711" t="s">
        <v>18940</v>
      </c>
      <c r="B2711" t="s">
        <v>19703</v>
      </c>
      <c r="C2711" t="s">
        <v>22035</v>
      </c>
      <c r="D2711">
        <v>41.935000000000002</v>
      </c>
      <c r="E2711">
        <v>744</v>
      </c>
      <c r="F2711">
        <v>418</v>
      </c>
      <c r="G2711">
        <v>8</v>
      </c>
      <c r="H2711">
        <v>4</v>
      </c>
      <c r="I2711">
        <v>742</v>
      </c>
      <c r="J2711">
        <v>16</v>
      </c>
      <c r="K2711">
        <v>750</v>
      </c>
      <c r="L2711">
        <v>5.5999999999999999E-180</v>
      </c>
      <c r="M2711">
        <v>533</v>
      </c>
      <c r="N2711">
        <v>751</v>
      </c>
      <c r="O2711">
        <v>99.067899999999995</v>
      </c>
      <c r="P2711">
        <v>99.067899999999995</v>
      </c>
      <c r="Q2711">
        <v>4517</v>
      </c>
      <c r="R2711" t="s">
        <v>22035</v>
      </c>
    </row>
    <row r="2712" spans="1:18" x14ac:dyDescent="0.35">
      <c r="A2712" t="s">
        <v>18917</v>
      </c>
      <c r="B2712" t="s">
        <v>15289</v>
      </c>
      <c r="C2712" t="s">
        <v>16652</v>
      </c>
      <c r="D2712">
        <v>27.748999999999999</v>
      </c>
      <c r="E2712">
        <v>191</v>
      </c>
      <c r="F2712">
        <v>109</v>
      </c>
      <c r="G2712">
        <v>5</v>
      </c>
      <c r="H2712">
        <v>133</v>
      </c>
      <c r="I2712">
        <v>309</v>
      </c>
      <c r="J2712">
        <v>4</v>
      </c>
      <c r="K2712">
        <v>179</v>
      </c>
      <c r="L2712">
        <v>4.3000000000000002E-5</v>
      </c>
      <c r="M2712">
        <v>45.1</v>
      </c>
      <c r="N2712">
        <v>250</v>
      </c>
      <c r="O2712">
        <v>76.400000000000006</v>
      </c>
      <c r="P2712">
        <v>76.400000000000006</v>
      </c>
      <c r="Q2712">
        <v>5716</v>
      </c>
      <c r="R2712" t="s">
        <v>16652</v>
      </c>
    </row>
    <row r="2713" spans="1:18" x14ac:dyDescent="0.35">
      <c r="A2713" t="s">
        <v>18943</v>
      </c>
      <c r="B2713" t="s">
        <v>22036</v>
      </c>
      <c r="C2713" t="s">
        <v>22037</v>
      </c>
      <c r="D2713">
        <v>23.922000000000001</v>
      </c>
      <c r="E2713">
        <v>255</v>
      </c>
      <c r="F2713">
        <v>132</v>
      </c>
      <c r="G2713">
        <v>11</v>
      </c>
      <c r="H2713">
        <v>30</v>
      </c>
      <c r="I2713">
        <v>255</v>
      </c>
      <c r="J2713">
        <v>3</v>
      </c>
      <c r="K2713">
        <v>224</v>
      </c>
      <c r="L2713">
        <v>1E-3</v>
      </c>
      <c r="M2713">
        <v>40.4</v>
      </c>
      <c r="N2713">
        <v>257</v>
      </c>
      <c r="O2713">
        <v>99.221800000000002</v>
      </c>
      <c r="P2713">
        <v>99.221800000000002</v>
      </c>
      <c r="Q2713">
        <v>1553</v>
      </c>
      <c r="R2713" t="s">
        <v>22037</v>
      </c>
    </row>
    <row r="2714" spans="1:18" x14ac:dyDescent="0.35">
      <c r="A2714" t="s">
        <v>18976</v>
      </c>
      <c r="B2714" t="s">
        <v>22038</v>
      </c>
      <c r="C2714" t="s">
        <v>22039</v>
      </c>
      <c r="D2714">
        <v>25.687999999999999</v>
      </c>
      <c r="E2714">
        <v>109</v>
      </c>
      <c r="F2714">
        <v>61</v>
      </c>
      <c r="G2714">
        <v>4</v>
      </c>
      <c r="H2714">
        <v>17</v>
      </c>
      <c r="I2714">
        <v>116</v>
      </c>
      <c r="J2714">
        <v>2</v>
      </c>
      <c r="K2714">
        <v>99</v>
      </c>
      <c r="L2714">
        <v>0.57999999999999996</v>
      </c>
      <c r="M2714">
        <v>30</v>
      </c>
      <c r="N2714">
        <v>143</v>
      </c>
      <c r="O2714">
        <v>76.223799999999997</v>
      </c>
      <c r="P2714">
        <v>76.223799999999997</v>
      </c>
      <c r="Q2714">
        <v>1784</v>
      </c>
      <c r="R2714" t="s">
        <v>22039</v>
      </c>
    </row>
    <row r="2715" spans="1:18" x14ac:dyDescent="0.35">
      <c r="A2715" t="s">
        <v>22040</v>
      </c>
      <c r="B2715" t="s">
        <v>22038</v>
      </c>
      <c r="C2715" t="s">
        <v>22039</v>
      </c>
      <c r="D2715">
        <v>32.258000000000003</v>
      </c>
      <c r="E2715">
        <v>93</v>
      </c>
      <c r="F2715">
        <v>52</v>
      </c>
      <c r="G2715">
        <v>4</v>
      </c>
      <c r="H2715">
        <v>168</v>
      </c>
      <c r="I2715">
        <v>251</v>
      </c>
      <c r="J2715">
        <v>27</v>
      </c>
      <c r="K2715">
        <v>117</v>
      </c>
      <c r="L2715">
        <v>0.04</v>
      </c>
      <c r="M2715">
        <v>34.700000000000003</v>
      </c>
      <c r="N2715">
        <v>143</v>
      </c>
      <c r="O2715">
        <v>65.034999999999997</v>
      </c>
      <c r="P2715">
        <v>65.034999999999997</v>
      </c>
      <c r="Q2715">
        <v>2925</v>
      </c>
      <c r="R2715" t="s">
        <v>22039</v>
      </c>
    </row>
    <row r="2716" spans="1:18" x14ac:dyDescent="0.35">
      <c r="A2716" t="s">
        <v>18920</v>
      </c>
      <c r="B2716" t="s">
        <v>20898</v>
      </c>
      <c r="C2716" t="s">
        <v>22041</v>
      </c>
      <c r="D2716">
        <v>30.247</v>
      </c>
      <c r="E2716">
        <v>162</v>
      </c>
      <c r="F2716">
        <v>85</v>
      </c>
      <c r="G2716">
        <v>3</v>
      </c>
      <c r="H2716">
        <v>169</v>
      </c>
      <c r="I2716">
        <v>330</v>
      </c>
      <c r="J2716">
        <v>103</v>
      </c>
      <c r="K2716">
        <v>236</v>
      </c>
      <c r="L2716">
        <v>7.5300000000000006E-8</v>
      </c>
      <c r="M2716">
        <v>53.5</v>
      </c>
      <c r="N2716">
        <v>299</v>
      </c>
      <c r="O2716">
        <v>54.180599999999998</v>
      </c>
      <c r="P2716">
        <v>54.180599999999998</v>
      </c>
      <c r="Q2716">
        <v>5308</v>
      </c>
      <c r="R2716" t="s">
        <v>22041</v>
      </c>
    </row>
    <row r="2717" spans="1:18" x14ac:dyDescent="0.35">
      <c r="A2717" t="s">
        <v>18947</v>
      </c>
      <c r="B2717" t="s">
        <v>15465</v>
      </c>
      <c r="C2717" t="s">
        <v>15466</v>
      </c>
      <c r="D2717">
        <v>26.724</v>
      </c>
      <c r="E2717">
        <v>232</v>
      </c>
      <c r="F2717">
        <v>131</v>
      </c>
      <c r="G2717">
        <v>7</v>
      </c>
      <c r="H2717">
        <v>48</v>
      </c>
      <c r="I2717">
        <v>258</v>
      </c>
      <c r="J2717">
        <v>5</v>
      </c>
      <c r="K2717">
        <v>218</v>
      </c>
      <c r="L2717">
        <v>1.2300000000000001E-4</v>
      </c>
      <c r="M2717">
        <v>43.5</v>
      </c>
      <c r="N2717">
        <v>262</v>
      </c>
      <c r="O2717">
        <v>88.549599999999998</v>
      </c>
      <c r="P2717">
        <v>88.549599999999998</v>
      </c>
      <c r="Q2717">
        <v>1049</v>
      </c>
      <c r="R2717" t="s">
        <v>15466</v>
      </c>
    </row>
    <row r="2718" spans="1:18" x14ac:dyDescent="0.35">
      <c r="A2718" t="s">
        <v>18948</v>
      </c>
      <c r="B2718" t="s">
        <v>15465</v>
      </c>
      <c r="C2718" t="s">
        <v>15466</v>
      </c>
      <c r="D2718">
        <v>26.538</v>
      </c>
      <c r="E2718">
        <v>260</v>
      </c>
      <c r="F2718">
        <v>134</v>
      </c>
      <c r="G2718">
        <v>11</v>
      </c>
      <c r="H2718">
        <v>121</v>
      </c>
      <c r="I2718">
        <v>345</v>
      </c>
      <c r="J2718">
        <v>1</v>
      </c>
      <c r="K2718">
        <v>238</v>
      </c>
      <c r="L2718">
        <v>2E-3</v>
      </c>
      <c r="M2718">
        <v>40</v>
      </c>
      <c r="N2718">
        <v>262</v>
      </c>
      <c r="O2718">
        <v>99.236599999999996</v>
      </c>
      <c r="P2718">
        <v>99.236599999999996</v>
      </c>
      <c r="Q2718">
        <v>2976</v>
      </c>
      <c r="R2718" t="s">
        <v>15466</v>
      </c>
    </row>
    <row r="2719" spans="1:18" x14ac:dyDescent="0.35">
      <c r="A2719" t="s">
        <v>18920</v>
      </c>
      <c r="B2719" t="s">
        <v>21226</v>
      </c>
      <c r="C2719" t="s">
        <v>22042</v>
      </c>
      <c r="D2719">
        <v>36.715000000000003</v>
      </c>
      <c r="E2719">
        <v>207</v>
      </c>
      <c r="F2719">
        <v>114</v>
      </c>
      <c r="G2719">
        <v>5</v>
      </c>
      <c r="H2719">
        <v>129</v>
      </c>
      <c r="I2719">
        <v>330</v>
      </c>
      <c r="J2719">
        <v>65</v>
      </c>
      <c r="K2719">
        <v>259</v>
      </c>
      <c r="L2719">
        <v>1.62E-28</v>
      </c>
      <c r="M2719">
        <v>111</v>
      </c>
      <c r="N2719">
        <v>278</v>
      </c>
      <c r="O2719">
        <v>74.460400000000007</v>
      </c>
      <c r="P2719">
        <v>74.460400000000007</v>
      </c>
      <c r="Q2719">
        <v>5099</v>
      </c>
      <c r="R2719" t="s">
        <v>22042</v>
      </c>
    </row>
    <row r="2720" spans="1:18" x14ac:dyDescent="0.35">
      <c r="A2720" t="s">
        <v>19015</v>
      </c>
      <c r="B2720" t="s">
        <v>18428</v>
      </c>
      <c r="C2720" t="s">
        <v>22043</v>
      </c>
      <c r="D2720">
        <v>23.417999999999999</v>
      </c>
      <c r="E2720">
        <v>158</v>
      </c>
      <c r="F2720">
        <v>84</v>
      </c>
      <c r="G2720">
        <v>6</v>
      </c>
      <c r="H2720">
        <v>29</v>
      </c>
      <c r="I2720">
        <v>173</v>
      </c>
      <c r="J2720">
        <v>6</v>
      </c>
      <c r="K2720">
        <v>139</v>
      </c>
      <c r="L2720">
        <v>0.85</v>
      </c>
      <c r="M2720">
        <v>29.6</v>
      </c>
      <c r="N2720">
        <v>141</v>
      </c>
      <c r="O2720">
        <v>112.057</v>
      </c>
      <c r="P2720">
        <v>101</v>
      </c>
      <c r="Q2720">
        <v>901</v>
      </c>
      <c r="R2720" t="s">
        <v>22043</v>
      </c>
    </row>
    <row r="2721" spans="1:18" x14ac:dyDescent="0.35">
      <c r="A2721" t="s">
        <v>19016</v>
      </c>
      <c r="B2721" t="s">
        <v>18428</v>
      </c>
      <c r="C2721" t="s">
        <v>22043</v>
      </c>
      <c r="D2721">
        <v>24.265000000000001</v>
      </c>
      <c r="E2721">
        <v>136</v>
      </c>
      <c r="F2721">
        <v>84</v>
      </c>
      <c r="G2721">
        <v>7</v>
      </c>
      <c r="H2721">
        <v>41</v>
      </c>
      <c r="I2721">
        <v>164</v>
      </c>
      <c r="J2721">
        <v>7</v>
      </c>
      <c r="K2721">
        <v>135</v>
      </c>
      <c r="L2721">
        <v>3.9E-2</v>
      </c>
      <c r="M2721">
        <v>33.5</v>
      </c>
      <c r="N2721">
        <v>141</v>
      </c>
      <c r="O2721">
        <v>96.453900000000004</v>
      </c>
      <c r="P2721">
        <v>96.453900000000004</v>
      </c>
      <c r="Q2721">
        <v>2772</v>
      </c>
      <c r="R2721" t="s">
        <v>22043</v>
      </c>
    </row>
    <row r="2722" spans="1:18" x14ac:dyDescent="0.35">
      <c r="A2722" t="s">
        <v>19290</v>
      </c>
      <c r="B2722" t="s">
        <v>18428</v>
      </c>
      <c r="C2722" t="s">
        <v>22043</v>
      </c>
      <c r="D2722">
        <v>28.234999999999999</v>
      </c>
      <c r="E2722">
        <v>85</v>
      </c>
      <c r="F2722">
        <v>56</v>
      </c>
      <c r="G2722">
        <v>3</v>
      </c>
      <c r="H2722">
        <v>34</v>
      </c>
      <c r="I2722">
        <v>116</v>
      </c>
      <c r="J2722">
        <v>23</v>
      </c>
      <c r="K2722">
        <v>104</v>
      </c>
      <c r="L2722">
        <v>2.5000000000000001E-2</v>
      </c>
      <c r="M2722">
        <v>33.9</v>
      </c>
      <c r="N2722">
        <v>141</v>
      </c>
      <c r="O2722">
        <v>60.283700000000003</v>
      </c>
      <c r="P2722">
        <v>60.283700000000003</v>
      </c>
      <c r="Q2722">
        <v>5880</v>
      </c>
      <c r="R2722" t="s">
        <v>22043</v>
      </c>
    </row>
    <row r="2723" spans="1:18" x14ac:dyDescent="0.35">
      <c r="A2723" t="s">
        <v>19104</v>
      </c>
      <c r="B2723" t="s">
        <v>18428</v>
      </c>
      <c r="C2723" t="s">
        <v>22043</v>
      </c>
      <c r="D2723">
        <v>25</v>
      </c>
      <c r="E2723">
        <v>76</v>
      </c>
      <c r="F2723">
        <v>52</v>
      </c>
      <c r="G2723">
        <v>2</v>
      </c>
      <c r="H2723">
        <v>37</v>
      </c>
      <c r="I2723">
        <v>112</v>
      </c>
      <c r="J2723">
        <v>9</v>
      </c>
      <c r="K2723">
        <v>79</v>
      </c>
      <c r="L2723">
        <v>4.4999999999999998E-2</v>
      </c>
      <c r="M2723">
        <v>33.5</v>
      </c>
      <c r="N2723">
        <v>141</v>
      </c>
      <c r="O2723">
        <v>53.900700000000001</v>
      </c>
      <c r="P2723">
        <v>53.900700000000001</v>
      </c>
      <c r="Q2723">
        <v>5953</v>
      </c>
      <c r="R2723" t="s">
        <v>22043</v>
      </c>
    </row>
    <row r="2724" spans="1:18" x14ac:dyDescent="0.35">
      <c r="A2724" t="s">
        <v>18940</v>
      </c>
      <c r="B2724" t="s">
        <v>19307</v>
      </c>
      <c r="C2724" t="s">
        <v>22044</v>
      </c>
      <c r="D2724">
        <v>28.164999999999999</v>
      </c>
      <c r="E2724">
        <v>774</v>
      </c>
      <c r="F2724">
        <v>486</v>
      </c>
      <c r="G2724">
        <v>25</v>
      </c>
      <c r="H2724">
        <v>8</v>
      </c>
      <c r="I2724">
        <v>740</v>
      </c>
      <c r="J2724">
        <v>8</v>
      </c>
      <c r="K2724">
        <v>752</v>
      </c>
      <c r="L2724">
        <v>2.36E-70</v>
      </c>
      <c r="M2724">
        <v>245</v>
      </c>
      <c r="N2724">
        <v>767</v>
      </c>
      <c r="O2724">
        <v>100.913</v>
      </c>
      <c r="P2724">
        <v>101</v>
      </c>
      <c r="Q2724">
        <v>4781</v>
      </c>
      <c r="R2724" t="s">
        <v>22044</v>
      </c>
    </row>
    <row r="2725" spans="1:18" x14ac:dyDescent="0.35">
      <c r="A2725" t="s">
        <v>18928</v>
      </c>
      <c r="B2725" t="s">
        <v>22045</v>
      </c>
      <c r="C2725" t="s">
        <v>22046</v>
      </c>
      <c r="D2725">
        <v>63.576000000000001</v>
      </c>
      <c r="E2725">
        <v>151</v>
      </c>
      <c r="F2725">
        <v>55</v>
      </c>
      <c r="G2725">
        <v>0</v>
      </c>
      <c r="H2725">
        <v>21</v>
      </c>
      <c r="I2725">
        <v>171</v>
      </c>
      <c r="J2725">
        <v>48</v>
      </c>
      <c r="K2725">
        <v>198</v>
      </c>
      <c r="L2725">
        <v>3.1400000000000003E-64</v>
      </c>
      <c r="M2725">
        <v>196</v>
      </c>
      <c r="N2725">
        <v>200</v>
      </c>
      <c r="O2725">
        <v>75.5</v>
      </c>
      <c r="P2725">
        <v>75.5</v>
      </c>
      <c r="Q2725">
        <v>3623</v>
      </c>
      <c r="R2725" t="s">
        <v>22046</v>
      </c>
    </row>
    <row r="2726" spans="1:18" x14ac:dyDescent="0.35">
      <c r="A2726" t="s">
        <v>19000</v>
      </c>
      <c r="B2726" t="s">
        <v>22047</v>
      </c>
      <c r="C2726" t="s">
        <v>22048</v>
      </c>
      <c r="D2726">
        <v>42.581000000000003</v>
      </c>
      <c r="E2726">
        <v>930</v>
      </c>
      <c r="F2726">
        <v>517</v>
      </c>
      <c r="G2726">
        <v>12</v>
      </c>
      <c r="H2726">
        <v>25</v>
      </c>
      <c r="I2726">
        <v>945</v>
      </c>
      <c r="J2726">
        <v>7</v>
      </c>
      <c r="K2726">
        <v>928</v>
      </c>
      <c r="L2726">
        <v>0</v>
      </c>
      <c r="M2726">
        <v>712</v>
      </c>
      <c r="N2726">
        <v>929</v>
      </c>
      <c r="O2726">
        <v>100.108</v>
      </c>
      <c r="P2726">
        <v>101</v>
      </c>
      <c r="Q2726">
        <v>1968</v>
      </c>
      <c r="R2726" t="s">
        <v>22048</v>
      </c>
    </row>
    <row r="2727" spans="1:18" x14ac:dyDescent="0.35">
      <c r="A2727" t="s">
        <v>19398</v>
      </c>
      <c r="B2727" t="s">
        <v>20416</v>
      </c>
      <c r="C2727" t="s">
        <v>22049</v>
      </c>
      <c r="D2727">
        <v>27.16</v>
      </c>
      <c r="E2727">
        <v>81</v>
      </c>
      <c r="F2727">
        <v>50</v>
      </c>
      <c r="G2727">
        <v>3</v>
      </c>
      <c r="H2727">
        <v>1</v>
      </c>
      <c r="I2727">
        <v>75</v>
      </c>
      <c r="J2727">
        <v>1</v>
      </c>
      <c r="K2727">
        <v>78</v>
      </c>
      <c r="L2727">
        <v>0.81</v>
      </c>
      <c r="M2727">
        <v>28.5</v>
      </c>
      <c r="N2727">
        <v>151</v>
      </c>
      <c r="O2727">
        <v>53.642400000000002</v>
      </c>
      <c r="P2727">
        <v>53.642400000000002</v>
      </c>
      <c r="Q2727">
        <v>969</v>
      </c>
      <c r="R2727" t="s">
        <v>22049</v>
      </c>
    </row>
    <row r="2728" spans="1:18" x14ac:dyDescent="0.35">
      <c r="A2728" t="s">
        <v>18976</v>
      </c>
      <c r="B2728" t="s">
        <v>22050</v>
      </c>
      <c r="C2728" t="s">
        <v>22051</v>
      </c>
      <c r="D2728">
        <v>20.134</v>
      </c>
      <c r="E2728">
        <v>149</v>
      </c>
      <c r="F2728">
        <v>111</v>
      </c>
      <c r="G2728">
        <v>2</v>
      </c>
      <c r="H2728">
        <v>19</v>
      </c>
      <c r="I2728">
        <v>167</v>
      </c>
      <c r="J2728">
        <v>3</v>
      </c>
      <c r="K2728">
        <v>143</v>
      </c>
      <c r="L2728">
        <v>0.91</v>
      </c>
      <c r="M2728">
        <v>30</v>
      </c>
      <c r="N2728">
        <v>216</v>
      </c>
      <c r="O2728">
        <v>68.981499999999997</v>
      </c>
      <c r="P2728">
        <v>68.981499999999997</v>
      </c>
      <c r="Q2728">
        <v>1806</v>
      </c>
      <c r="R2728" t="s">
        <v>22051</v>
      </c>
    </row>
    <row r="2729" spans="1:18" x14ac:dyDescent="0.35">
      <c r="A2729" t="s">
        <v>18946</v>
      </c>
      <c r="B2729" t="s">
        <v>15667</v>
      </c>
      <c r="C2729" t="s">
        <v>22052</v>
      </c>
      <c r="D2729">
        <v>28.888999999999999</v>
      </c>
      <c r="E2729">
        <v>180</v>
      </c>
      <c r="F2729">
        <v>91</v>
      </c>
      <c r="G2729">
        <v>9</v>
      </c>
      <c r="H2729">
        <v>6</v>
      </c>
      <c r="I2729">
        <v>158</v>
      </c>
      <c r="J2729">
        <v>3</v>
      </c>
      <c r="K2729">
        <v>172</v>
      </c>
      <c r="L2729">
        <v>1.5899999999999999E-4</v>
      </c>
      <c r="M2729">
        <v>42.4</v>
      </c>
      <c r="N2729">
        <v>249</v>
      </c>
      <c r="O2729">
        <v>72.289199999999994</v>
      </c>
      <c r="P2729">
        <v>72.289199999999994</v>
      </c>
      <c r="Q2729">
        <v>725</v>
      </c>
      <c r="R2729" t="s">
        <v>22052</v>
      </c>
    </row>
    <row r="2730" spans="1:18" x14ac:dyDescent="0.35">
      <c r="A2730" t="s">
        <v>18920</v>
      </c>
      <c r="B2730" t="s">
        <v>19988</v>
      </c>
      <c r="C2730" t="s">
        <v>22053</v>
      </c>
      <c r="D2730">
        <v>44.098999999999997</v>
      </c>
      <c r="E2730">
        <v>322</v>
      </c>
      <c r="F2730">
        <v>165</v>
      </c>
      <c r="G2730">
        <v>2</v>
      </c>
      <c r="H2730">
        <v>16</v>
      </c>
      <c r="I2730">
        <v>334</v>
      </c>
      <c r="J2730">
        <v>11</v>
      </c>
      <c r="K2730">
        <v>320</v>
      </c>
      <c r="L2730">
        <v>9.4300000000000002E-82</v>
      </c>
      <c r="M2730">
        <v>251</v>
      </c>
      <c r="N2730">
        <v>321</v>
      </c>
      <c r="O2730">
        <v>100.312</v>
      </c>
      <c r="P2730">
        <v>101</v>
      </c>
      <c r="Q2730">
        <v>4980</v>
      </c>
      <c r="R2730" t="s">
        <v>22053</v>
      </c>
    </row>
    <row r="2731" spans="1:18" x14ac:dyDescent="0.35">
      <c r="A2731" t="s">
        <v>18947</v>
      </c>
      <c r="B2731" t="s">
        <v>18617</v>
      </c>
      <c r="C2731" t="s">
        <v>18618</v>
      </c>
      <c r="D2731">
        <v>25</v>
      </c>
      <c r="E2731">
        <v>204</v>
      </c>
      <c r="F2731">
        <v>116</v>
      </c>
      <c r="G2731">
        <v>7</v>
      </c>
      <c r="H2731">
        <v>48</v>
      </c>
      <c r="I2731">
        <v>228</v>
      </c>
      <c r="J2731">
        <v>3</v>
      </c>
      <c r="K2731">
        <v>192</v>
      </c>
      <c r="L2731">
        <v>3.6299999999999999E-4</v>
      </c>
      <c r="M2731">
        <v>42</v>
      </c>
      <c r="N2731">
        <v>258</v>
      </c>
      <c r="O2731">
        <v>79.069800000000001</v>
      </c>
      <c r="P2731">
        <v>79.069800000000001</v>
      </c>
      <c r="Q2731">
        <v>1076</v>
      </c>
      <c r="R2731" t="s">
        <v>18618</v>
      </c>
    </row>
    <row r="2732" spans="1:18" x14ac:dyDescent="0.35">
      <c r="A2732" t="s">
        <v>18943</v>
      </c>
      <c r="B2732" t="s">
        <v>18617</v>
      </c>
      <c r="C2732" t="s">
        <v>18618</v>
      </c>
      <c r="D2732">
        <v>26.38</v>
      </c>
      <c r="E2732">
        <v>163</v>
      </c>
      <c r="F2732">
        <v>85</v>
      </c>
      <c r="G2732">
        <v>7</v>
      </c>
      <c r="H2732">
        <v>30</v>
      </c>
      <c r="I2732">
        <v>169</v>
      </c>
      <c r="J2732">
        <v>3</v>
      </c>
      <c r="K2732">
        <v>153</v>
      </c>
      <c r="L2732">
        <v>5.0300000000000003E-5</v>
      </c>
      <c r="M2732">
        <v>44.3</v>
      </c>
      <c r="N2732">
        <v>258</v>
      </c>
      <c r="O2732">
        <v>63.1783</v>
      </c>
      <c r="P2732">
        <v>63.1783</v>
      </c>
      <c r="Q2732">
        <v>1331</v>
      </c>
      <c r="R2732" t="s">
        <v>18618</v>
      </c>
    </row>
    <row r="2733" spans="1:18" x14ac:dyDescent="0.35">
      <c r="A2733" t="s">
        <v>18920</v>
      </c>
      <c r="B2733" t="s">
        <v>22054</v>
      </c>
      <c r="C2733" t="s">
        <v>22055</v>
      </c>
      <c r="D2733">
        <v>30.303000000000001</v>
      </c>
      <c r="E2733">
        <v>165</v>
      </c>
      <c r="F2733">
        <v>87</v>
      </c>
      <c r="G2733">
        <v>3</v>
      </c>
      <c r="H2733">
        <v>169</v>
      </c>
      <c r="I2733">
        <v>333</v>
      </c>
      <c r="J2733">
        <v>98</v>
      </c>
      <c r="K2733">
        <v>234</v>
      </c>
      <c r="L2733">
        <v>1.55E-6</v>
      </c>
      <c r="M2733">
        <v>49.3</v>
      </c>
      <c r="N2733">
        <v>297</v>
      </c>
      <c r="O2733">
        <v>55.555599999999998</v>
      </c>
      <c r="P2733">
        <v>55.555599999999998</v>
      </c>
      <c r="Q2733">
        <v>5350</v>
      </c>
      <c r="R2733" t="s">
        <v>22055</v>
      </c>
    </row>
    <row r="2734" spans="1:18" x14ac:dyDescent="0.35">
      <c r="A2734" t="s">
        <v>18920</v>
      </c>
      <c r="B2734" t="s">
        <v>19243</v>
      </c>
      <c r="C2734" t="s">
        <v>22056</v>
      </c>
      <c r="D2734">
        <v>35.134999999999998</v>
      </c>
      <c r="E2734">
        <v>333</v>
      </c>
      <c r="F2734">
        <v>186</v>
      </c>
      <c r="G2734">
        <v>6</v>
      </c>
      <c r="H2734">
        <v>27</v>
      </c>
      <c r="I2734">
        <v>329</v>
      </c>
      <c r="J2734">
        <v>18</v>
      </c>
      <c r="K2734">
        <v>350</v>
      </c>
      <c r="L2734">
        <v>1.66E-47</v>
      </c>
      <c r="M2734">
        <v>164</v>
      </c>
      <c r="N2734">
        <v>374</v>
      </c>
      <c r="O2734">
        <v>89.037400000000005</v>
      </c>
      <c r="P2734">
        <v>89.037400000000005</v>
      </c>
      <c r="Q2734">
        <v>5063</v>
      </c>
      <c r="R2734" t="s">
        <v>22056</v>
      </c>
    </row>
    <row r="2735" spans="1:18" x14ac:dyDescent="0.35">
      <c r="A2735" t="s">
        <v>19015</v>
      </c>
      <c r="B2735" t="s">
        <v>15184</v>
      </c>
      <c r="C2735" t="s">
        <v>15256</v>
      </c>
      <c r="D2735">
        <v>28.946999999999999</v>
      </c>
      <c r="E2735">
        <v>114</v>
      </c>
      <c r="F2735">
        <v>77</v>
      </c>
      <c r="G2735">
        <v>2</v>
      </c>
      <c r="H2735">
        <v>17</v>
      </c>
      <c r="I2735">
        <v>130</v>
      </c>
      <c r="J2735">
        <v>9</v>
      </c>
      <c r="K2735">
        <v>118</v>
      </c>
      <c r="L2735">
        <v>3.1300000000000001E-7</v>
      </c>
      <c r="M2735">
        <v>47.8</v>
      </c>
      <c r="N2735">
        <v>155</v>
      </c>
      <c r="O2735">
        <v>73.548400000000001</v>
      </c>
      <c r="P2735">
        <v>73.548400000000001</v>
      </c>
      <c r="Q2735">
        <v>861</v>
      </c>
      <c r="R2735" t="s">
        <v>15256</v>
      </c>
    </row>
    <row r="2736" spans="1:18" x14ac:dyDescent="0.35">
      <c r="A2736" t="s">
        <v>19016</v>
      </c>
      <c r="B2736" t="s">
        <v>15184</v>
      </c>
      <c r="C2736" t="s">
        <v>15256</v>
      </c>
      <c r="D2736">
        <v>31.818000000000001</v>
      </c>
      <c r="E2736">
        <v>110</v>
      </c>
      <c r="F2736">
        <v>69</v>
      </c>
      <c r="G2736">
        <v>4</v>
      </c>
      <c r="H2736">
        <v>32</v>
      </c>
      <c r="I2736">
        <v>139</v>
      </c>
      <c r="J2736">
        <v>13</v>
      </c>
      <c r="K2736">
        <v>118</v>
      </c>
      <c r="L2736">
        <v>9.5099999999999998E-8</v>
      </c>
      <c r="M2736">
        <v>49.7</v>
      </c>
      <c r="N2736">
        <v>155</v>
      </c>
      <c r="O2736">
        <v>70.967699999999994</v>
      </c>
      <c r="P2736">
        <v>70.967699999999994</v>
      </c>
      <c r="Q2736">
        <v>2751</v>
      </c>
      <c r="R2736" t="s">
        <v>15256</v>
      </c>
    </row>
    <row r="2737" spans="1:18" x14ac:dyDescent="0.35">
      <c r="A2737" t="s">
        <v>19017</v>
      </c>
      <c r="B2737" t="s">
        <v>15184</v>
      </c>
      <c r="C2737" t="s">
        <v>15256</v>
      </c>
      <c r="D2737">
        <v>29.545000000000002</v>
      </c>
      <c r="E2737">
        <v>132</v>
      </c>
      <c r="F2737">
        <v>77</v>
      </c>
      <c r="G2737">
        <v>4</v>
      </c>
      <c r="H2737">
        <v>39</v>
      </c>
      <c r="I2737">
        <v>156</v>
      </c>
      <c r="J2737">
        <v>16</v>
      </c>
      <c r="K2737">
        <v>145</v>
      </c>
      <c r="L2737">
        <v>3.5300000000000002E-4</v>
      </c>
      <c r="M2737">
        <v>39.700000000000003</v>
      </c>
      <c r="N2737">
        <v>155</v>
      </c>
      <c r="O2737">
        <v>85.161299999999997</v>
      </c>
      <c r="P2737">
        <v>85.161299999999997</v>
      </c>
      <c r="Q2737">
        <v>2813</v>
      </c>
      <c r="R2737" t="s">
        <v>15256</v>
      </c>
    </row>
    <row r="2738" spans="1:18" x14ac:dyDescent="0.35">
      <c r="A2738" t="s">
        <v>19197</v>
      </c>
      <c r="B2738" t="s">
        <v>22057</v>
      </c>
      <c r="C2738" t="s">
        <v>22058</v>
      </c>
      <c r="D2738">
        <v>26.087</v>
      </c>
      <c r="E2738">
        <v>115</v>
      </c>
      <c r="F2738">
        <v>67</v>
      </c>
      <c r="G2738">
        <v>3</v>
      </c>
      <c r="H2738">
        <v>29</v>
      </c>
      <c r="I2738">
        <v>139</v>
      </c>
      <c r="J2738">
        <v>6</v>
      </c>
      <c r="K2738">
        <v>106</v>
      </c>
      <c r="L2738">
        <v>0.63</v>
      </c>
      <c r="M2738">
        <v>30</v>
      </c>
      <c r="N2738">
        <v>142</v>
      </c>
      <c r="O2738">
        <v>80.985900000000001</v>
      </c>
      <c r="P2738">
        <v>80.985900000000001</v>
      </c>
      <c r="Q2738">
        <v>133</v>
      </c>
      <c r="R2738" t="s">
        <v>22058</v>
      </c>
    </row>
    <row r="2739" spans="1:18" x14ac:dyDescent="0.35">
      <c r="A2739" t="s">
        <v>19076</v>
      </c>
      <c r="B2739" t="s">
        <v>22057</v>
      </c>
      <c r="C2739" t="s">
        <v>22058</v>
      </c>
      <c r="D2739">
        <v>29.524000000000001</v>
      </c>
      <c r="E2739">
        <v>105</v>
      </c>
      <c r="F2739">
        <v>61</v>
      </c>
      <c r="G2739">
        <v>5</v>
      </c>
      <c r="H2739">
        <v>33</v>
      </c>
      <c r="I2739">
        <v>136</v>
      </c>
      <c r="J2739">
        <v>11</v>
      </c>
      <c r="K2739">
        <v>103</v>
      </c>
      <c r="L2739">
        <v>2.1000000000000001E-2</v>
      </c>
      <c r="M2739">
        <v>34.299999999999997</v>
      </c>
      <c r="N2739">
        <v>142</v>
      </c>
      <c r="O2739">
        <v>73.943700000000007</v>
      </c>
      <c r="P2739">
        <v>73.943700000000007</v>
      </c>
      <c r="Q2739">
        <v>3325</v>
      </c>
      <c r="R2739" t="s">
        <v>22058</v>
      </c>
    </row>
    <row r="2740" spans="1:18" x14ac:dyDescent="0.35">
      <c r="A2740" t="s">
        <v>18943</v>
      </c>
      <c r="B2740" t="s">
        <v>15097</v>
      </c>
      <c r="C2740" t="s">
        <v>18046</v>
      </c>
      <c r="D2740">
        <v>29.443999999999999</v>
      </c>
      <c r="E2740">
        <v>180</v>
      </c>
      <c r="F2740">
        <v>79</v>
      </c>
      <c r="G2740">
        <v>9</v>
      </c>
      <c r="H2740">
        <v>30</v>
      </c>
      <c r="I2740">
        <v>181</v>
      </c>
      <c r="J2740">
        <v>4</v>
      </c>
      <c r="K2740">
        <v>163</v>
      </c>
      <c r="L2740">
        <v>2.81E-4</v>
      </c>
      <c r="M2740">
        <v>42</v>
      </c>
      <c r="N2740">
        <v>255</v>
      </c>
      <c r="O2740">
        <v>70.588200000000001</v>
      </c>
      <c r="P2740">
        <v>70.588200000000001</v>
      </c>
      <c r="Q2740">
        <v>1435</v>
      </c>
      <c r="R2740" t="s">
        <v>18046</v>
      </c>
    </row>
    <row r="2741" spans="1:18" x14ac:dyDescent="0.35">
      <c r="A2741" t="s">
        <v>19673</v>
      </c>
      <c r="B2741" t="s">
        <v>17746</v>
      </c>
      <c r="C2741" t="s">
        <v>17747</v>
      </c>
      <c r="D2741">
        <v>22.158999999999999</v>
      </c>
      <c r="E2741">
        <v>176</v>
      </c>
      <c r="F2741">
        <v>76</v>
      </c>
      <c r="G2741">
        <v>4</v>
      </c>
      <c r="H2741">
        <v>363</v>
      </c>
      <c r="I2741">
        <v>481</v>
      </c>
      <c r="J2741">
        <v>41</v>
      </c>
      <c r="K2741">
        <v>212</v>
      </c>
      <c r="L2741">
        <v>0.53</v>
      </c>
      <c r="M2741">
        <v>33.1</v>
      </c>
      <c r="N2741">
        <v>311</v>
      </c>
      <c r="O2741">
        <v>56.5916</v>
      </c>
      <c r="P2741">
        <v>56.5916</v>
      </c>
      <c r="Q2741">
        <v>1006</v>
      </c>
      <c r="R2741" t="s">
        <v>17747</v>
      </c>
    </row>
    <row r="2742" spans="1:18" x14ac:dyDescent="0.35">
      <c r="A2742" t="s">
        <v>18953</v>
      </c>
      <c r="B2742" t="s">
        <v>17746</v>
      </c>
      <c r="C2742" t="s">
        <v>17747</v>
      </c>
      <c r="D2742">
        <v>26.22</v>
      </c>
      <c r="E2742">
        <v>164</v>
      </c>
      <c r="F2742">
        <v>82</v>
      </c>
      <c r="G2742">
        <v>3</v>
      </c>
      <c r="H2742">
        <v>500</v>
      </c>
      <c r="I2742">
        <v>627</v>
      </c>
      <c r="J2742">
        <v>42</v>
      </c>
      <c r="K2742">
        <v>202</v>
      </c>
      <c r="L2742">
        <v>1.0999999999999999E-2</v>
      </c>
      <c r="M2742">
        <v>38.9</v>
      </c>
      <c r="N2742">
        <v>311</v>
      </c>
      <c r="O2742">
        <v>52.7331</v>
      </c>
      <c r="P2742">
        <v>52.7331</v>
      </c>
      <c r="Q2742">
        <v>1942</v>
      </c>
      <c r="R2742" t="s">
        <v>17747</v>
      </c>
    </row>
    <row r="2743" spans="1:18" x14ac:dyDescent="0.35">
      <c r="A2743" t="s">
        <v>18917</v>
      </c>
      <c r="B2743" t="s">
        <v>15988</v>
      </c>
      <c r="C2743" t="s">
        <v>15989</v>
      </c>
      <c r="D2743">
        <v>47.457999999999998</v>
      </c>
      <c r="E2743">
        <v>59</v>
      </c>
      <c r="F2743">
        <v>30</v>
      </c>
      <c r="G2743">
        <v>1</v>
      </c>
      <c r="H2743">
        <v>128</v>
      </c>
      <c r="I2743">
        <v>185</v>
      </c>
      <c r="J2743">
        <v>1</v>
      </c>
      <c r="K2743">
        <v>59</v>
      </c>
      <c r="L2743">
        <v>1.9999999999999999E-6</v>
      </c>
      <c r="M2743">
        <v>46.6</v>
      </c>
      <c r="N2743">
        <v>113</v>
      </c>
      <c r="O2743">
        <v>52.212400000000002</v>
      </c>
      <c r="P2743">
        <v>52.212400000000002</v>
      </c>
      <c r="Q2743">
        <v>5606</v>
      </c>
      <c r="R2743" t="s">
        <v>15989</v>
      </c>
    </row>
    <row r="2744" spans="1:18" x14ac:dyDescent="0.35">
      <c r="A2744" t="s">
        <v>18928</v>
      </c>
      <c r="B2744" t="s">
        <v>19489</v>
      </c>
      <c r="C2744" t="s">
        <v>22059</v>
      </c>
      <c r="D2744">
        <v>59.302</v>
      </c>
      <c r="E2744">
        <v>172</v>
      </c>
      <c r="F2744">
        <v>55</v>
      </c>
      <c r="G2744">
        <v>1</v>
      </c>
      <c r="H2744">
        <v>17</v>
      </c>
      <c r="I2744">
        <v>173</v>
      </c>
      <c r="J2744">
        <v>11</v>
      </c>
      <c r="K2744">
        <v>182</v>
      </c>
      <c r="L2744">
        <v>3.7399999999999998E-70</v>
      </c>
      <c r="M2744">
        <v>210</v>
      </c>
      <c r="N2744">
        <v>182</v>
      </c>
      <c r="O2744">
        <v>94.505499999999998</v>
      </c>
      <c r="P2744">
        <v>94.505499999999998</v>
      </c>
      <c r="Q2744">
        <v>3525</v>
      </c>
      <c r="R2744" t="s">
        <v>22059</v>
      </c>
    </row>
    <row r="2745" spans="1:18" x14ac:dyDescent="0.35">
      <c r="A2745" t="s">
        <v>18943</v>
      </c>
      <c r="B2745" t="s">
        <v>22060</v>
      </c>
      <c r="C2745" t="s">
        <v>22061</v>
      </c>
      <c r="D2745">
        <v>27.381</v>
      </c>
      <c r="E2745">
        <v>168</v>
      </c>
      <c r="F2745">
        <v>91</v>
      </c>
      <c r="G2745">
        <v>6</v>
      </c>
      <c r="H2745">
        <v>30</v>
      </c>
      <c r="I2745">
        <v>177</v>
      </c>
      <c r="J2745">
        <v>3</v>
      </c>
      <c r="K2745">
        <v>159</v>
      </c>
      <c r="L2745">
        <v>7.9199999999999995E-4</v>
      </c>
      <c r="M2745">
        <v>40.4</v>
      </c>
      <c r="N2745">
        <v>255</v>
      </c>
      <c r="O2745">
        <v>65.882400000000004</v>
      </c>
      <c r="P2745">
        <v>65.882400000000004</v>
      </c>
      <c r="Q2745">
        <v>1538</v>
      </c>
      <c r="R2745" t="s">
        <v>22061</v>
      </c>
    </row>
    <row r="2746" spans="1:18" x14ac:dyDescent="0.35">
      <c r="A2746" t="s">
        <v>18917</v>
      </c>
      <c r="B2746" t="s">
        <v>22060</v>
      </c>
      <c r="C2746" t="s">
        <v>22061</v>
      </c>
      <c r="D2746">
        <v>27.895</v>
      </c>
      <c r="E2746">
        <v>190</v>
      </c>
      <c r="F2746">
        <v>114</v>
      </c>
      <c r="G2746">
        <v>8</v>
      </c>
      <c r="H2746">
        <v>133</v>
      </c>
      <c r="I2746">
        <v>309</v>
      </c>
      <c r="J2746">
        <v>4</v>
      </c>
      <c r="K2746">
        <v>183</v>
      </c>
      <c r="L2746">
        <v>1.2999999999999999E-4</v>
      </c>
      <c r="M2746">
        <v>43.5</v>
      </c>
      <c r="N2746">
        <v>255</v>
      </c>
      <c r="O2746">
        <v>74.509799999999998</v>
      </c>
      <c r="P2746">
        <v>74.509799999999998</v>
      </c>
      <c r="Q2746">
        <v>5769</v>
      </c>
      <c r="R2746" t="s">
        <v>22061</v>
      </c>
    </row>
    <row r="2747" spans="1:18" x14ac:dyDescent="0.35">
      <c r="A2747" t="s">
        <v>18940</v>
      </c>
      <c r="B2747" t="s">
        <v>22062</v>
      </c>
      <c r="C2747" t="s">
        <v>22063</v>
      </c>
      <c r="D2747">
        <v>50.664999999999999</v>
      </c>
      <c r="E2747">
        <v>752</v>
      </c>
      <c r="F2747">
        <v>343</v>
      </c>
      <c r="G2747">
        <v>4</v>
      </c>
      <c r="H2747">
        <v>1</v>
      </c>
      <c r="I2747">
        <v>736</v>
      </c>
      <c r="J2747">
        <v>1</v>
      </c>
      <c r="K2747">
        <v>740</v>
      </c>
      <c r="L2747">
        <v>0</v>
      </c>
      <c r="M2747">
        <v>716</v>
      </c>
      <c r="N2747">
        <v>744</v>
      </c>
      <c r="O2747">
        <v>101.075</v>
      </c>
      <c r="P2747">
        <v>101</v>
      </c>
      <c r="Q2747">
        <v>4496</v>
      </c>
      <c r="R2747" t="s">
        <v>22063</v>
      </c>
    </row>
    <row r="2748" spans="1:18" x14ac:dyDescent="0.35">
      <c r="A2748" t="s">
        <v>18935</v>
      </c>
      <c r="B2748" t="s">
        <v>22064</v>
      </c>
      <c r="C2748" t="s">
        <v>22065</v>
      </c>
      <c r="D2748">
        <v>37.820999999999998</v>
      </c>
      <c r="E2748">
        <v>156</v>
      </c>
      <c r="F2748">
        <v>85</v>
      </c>
      <c r="G2748">
        <v>4</v>
      </c>
      <c r="H2748">
        <v>4</v>
      </c>
      <c r="I2748">
        <v>159</v>
      </c>
      <c r="J2748">
        <v>5</v>
      </c>
      <c r="K2748">
        <v>148</v>
      </c>
      <c r="L2748">
        <v>7.1E-29</v>
      </c>
      <c r="M2748">
        <v>104</v>
      </c>
      <c r="N2748">
        <v>156</v>
      </c>
      <c r="O2748">
        <v>100</v>
      </c>
      <c r="P2748">
        <v>100</v>
      </c>
      <c r="Q2748">
        <v>2555</v>
      </c>
      <c r="R2748" t="s">
        <v>22065</v>
      </c>
    </row>
    <row r="2749" spans="1:18" x14ac:dyDescent="0.35">
      <c r="A2749" t="s">
        <v>18920</v>
      </c>
      <c r="B2749" t="s">
        <v>22066</v>
      </c>
      <c r="C2749" t="s">
        <v>22067</v>
      </c>
      <c r="D2749">
        <v>32.726999999999997</v>
      </c>
      <c r="E2749">
        <v>165</v>
      </c>
      <c r="F2749">
        <v>79</v>
      </c>
      <c r="G2749">
        <v>4</v>
      </c>
      <c r="H2749">
        <v>169</v>
      </c>
      <c r="I2749">
        <v>333</v>
      </c>
      <c r="J2749">
        <v>98</v>
      </c>
      <c r="K2749">
        <v>230</v>
      </c>
      <c r="L2749">
        <v>3.7499999999999998E-8</v>
      </c>
      <c r="M2749">
        <v>53.9</v>
      </c>
      <c r="N2749">
        <v>244</v>
      </c>
      <c r="O2749">
        <v>67.623000000000005</v>
      </c>
      <c r="P2749">
        <v>67.623000000000005</v>
      </c>
      <c r="Q2749">
        <v>5296</v>
      </c>
      <c r="R2749" t="s">
        <v>22067</v>
      </c>
    </row>
    <row r="2750" spans="1:18" x14ac:dyDescent="0.35">
      <c r="A2750" t="s">
        <v>18928</v>
      </c>
      <c r="B2750" t="s">
        <v>22068</v>
      </c>
      <c r="C2750" t="s">
        <v>22069</v>
      </c>
      <c r="D2750">
        <v>58.787999999999997</v>
      </c>
      <c r="E2750">
        <v>165</v>
      </c>
      <c r="F2750">
        <v>53</v>
      </c>
      <c r="G2750">
        <v>1</v>
      </c>
      <c r="H2750">
        <v>21</v>
      </c>
      <c r="I2750">
        <v>170</v>
      </c>
      <c r="J2750">
        <v>47</v>
      </c>
      <c r="K2750">
        <v>211</v>
      </c>
      <c r="L2750">
        <v>1.9400000000000001E-62</v>
      </c>
      <c r="M2750">
        <v>192</v>
      </c>
      <c r="N2750">
        <v>213</v>
      </c>
      <c r="O2750">
        <v>77.464799999999997</v>
      </c>
      <c r="P2750">
        <v>77.464799999999997</v>
      </c>
      <c r="Q2750">
        <v>3696</v>
      </c>
      <c r="R2750" t="s">
        <v>22069</v>
      </c>
    </row>
    <row r="2751" spans="1:18" x14ac:dyDescent="0.35">
      <c r="A2751" t="s">
        <v>18932</v>
      </c>
      <c r="B2751" t="s">
        <v>22070</v>
      </c>
      <c r="C2751" t="s">
        <v>22071</v>
      </c>
      <c r="D2751">
        <v>29.536999999999999</v>
      </c>
      <c r="E2751">
        <v>281</v>
      </c>
      <c r="F2751">
        <v>146</v>
      </c>
      <c r="G2751">
        <v>9</v>
      </c>
      <c r="H2751">
        <v>4</v>
      </c>
      <c r="I2751">
        <v>282</v>
      </c>
      <c r="J2751">
        <v>6</v>
      </c>
      <c r="K2751">
        <v>236</v>
      </c>
      <c r="L2751">
        <v>8.0999999999999996E-21</v>
      </c>
      <c r="M2751">
        <v>90.9</v>
      </c>
      <c r="N2751">
        <v>287</v>
      </c>
      <c r="O2751">
        <v>97.909400000000005</v>
      </c>
      <c r="P2751">
        <v>97.909400000000005</v>
      </c>
      <c r="Q2751">
        <v>4404</v>
      </c>
      <c r="R2751" t="s">
        <v>22071</v>
      </c>
    </row>
    <row r="2752" spans="1:18" x14ac:dyDescent="0.35">
      <c r="A2752" t="s">
        <v>18932</v>
      </c>
      <c r="B2752" t="s">
        <v>22072</v>
      </c>
      <c r="C2752" t="s">
        <v>22073</v>
      </c>
      <c r="D2752">
        <v>26.167999999999999</v>
      </c>
      <c r="E2752">
        <v>321</v>
      </c>
      <c r="F2752">
        <v>173</v>
      </c>
      <c r="G2752">
        <v>6</v>
      </c>
      <c r="H2752">
        <v>12</v>
      </c>
      <c r="I2752">
        <v>321</v>
      </c>
      <c r="J2752">
        <v>15</v>
      </c>
      <c r="K2752">
        <v>282</v>
      </c>
      <c r="L2752">
        <v>5.13E-20</v>
      </c>
      <c r="M2752">
        <v>88.6</v>
      </c>
      <c r="N2752">
        <v>285</v>
      </c>
      <c r="O2752">
        <v>112.63200000000001</v>
      </c>
      <c r="P2752">
        <v>101</v>
      </c>
      <c r="Q2752">
        <v>4469</v>
      </c>
      <c r="R2752" t="s">
        <v>22073</v>
      </c>
    </row>
    <row r="2753" spans="1:18" x14ac:dyDescent="0.35">
      <c r="A2753" t="s">
        <v>19000</v>
      </c>
      <c r="B2753" t="s">
        <v>22074</v>
      </c>
      <c r="C2753" t="s">
        <v>22075</v>
      </c>
      <c r="D2753">
        <v>24.588000000000001</v>
      </c>
      <c r="E2753">
        <v>667</v>
      </c>
      <c r="F2753">
        <v>421</v>
      </c>
      <c r="G2753">
        <v>19</v>
      </c>
      <c r="H2753">
        <v>283</v>
      </c>
      <c r="I2753">
        <v>935</v>
      </c>
      <c r="J2753">
        <v>175</v>
      </c>
      <c r="K2753">
        <v>773</v>
      </c>
      <c r="L2753">
        <v>3.6799999999999997E-29</v>
      </c>
      <c r="M2753">
        <v>125</v>
      </c>
      <c r="N2753">
        <v>786</v>
      </c>
      <c r="O2753">
        <v>84.860100000000003</v>
      </c>
      <c r="P2753">
        <v>84.860100000000003</v>
      </c>
      <c r="Q2753">
        <v>2037</v>
      </c>
      <c r="R2753" t="s">
        <v>22075</v>
      </c>
    </row>
    <row r="2754" spans="1:18" x14ac:dyDescent="0.35">
      <c r="A2754" t="s">
        <v>18932</v>
      </c>
      <c r="B2754" t="s">
        <v>22076</v>
      </c>
      <c r="C2754" t="s">
        <v>22077</v>
      </c>
      <c r="D2754">
        <v>29.824999999999999</v>
      </c>
      <c r="E2754">
        <v>285</v>
      </c>
      <c r="F2754">
        <v>146</v>
      </c>
      <c r="G2754">
        <v>8</v>
      </c>
      <c r="H2754">
        <v>3</v>
      </c>
      <c r="I2754">
        <v>285</v>
      </c>
      <c r="J2754">
        <v>5</v>
      </c>
      <c r="K2754">
        <v>237</v>
      </c>
      <c r="L2754">
        <v>6.5399999999999998E-26</v>
      </c>
      <c r="M2754">
        <v>104</v>
      </c>
      <c r="N2754">
        <v>281</v>
      </c>
      <c r="O2754">
        <v>101.423</v>
      </c>
      <c r="P2754">
        <v>101</v>
      </c>
      <c r="Q2754">
        <v>4161</v>
      </c>
      <c r="R2754" t="s">
        <v>22077</v>
      </c>
    </row>
    <row r="2755" spans="1:18" x14ac:dyDescent="0.35">
      <c r="A2755" t="s">
        <v>18932</v>
      </c>
      <c r="B2755" t="s">
        <v>22078</v>
      </c>
      <c r="C2755" t="s">
        <v>22079</v>
      </c>
      <c r="D2755">
        <v>28.353999999999999</v>
      </c>
      <c r="E2755">
        <v>328</v>
      </c>
      <c r="F2755">
        <v>177</v>
      </c>
      <c r="G2755">
        <v>8</v>
      </c>
      <c r="H2755">
        <v>4</v>
      </c>
      <c r="I2755">
        <v>325</v>
      </c>
      <c r="J2755">
        <v>6</v>
      </c>
      <c r="K2755">
        <v>281</v>
      </c>
      <c r="L2755">
        <v>8.8100000000000009E-22</v>
      </c>
      <c r="M2755">
        <v>94</v>
      </c>
      <c r="N2755">
        <v>293</v>
      </c>
      <c r="O2755">
        <v>111.94499999999999</v>
      </c>
      <c r="P2755">
        <v>101</v>
      </c>
      <c r="Q2755">
        <v>4334</v>
      </c>
      <c r="R2755" t="s">
        <v>22079</v>
      </c>
    </row>
    <row r="2756" spans="1:18" x14ac:dyDescent="0.35">
      <c r="A2756" t="s">
        <v>18946</v>
      </c>
      <c r="B2756" t="s">
        <v>20051</v>
      </c>
      <c r="C2756" t="s">
        <v>22080</v>
      </c>
      <c r="D2756">
        <v>23.837</v>
      </c>
      <c r="E2756">
        <v>172</v>
      </c>
      <c r="F2756">
        <v>112</v>
      </c>
      <c r="G2756">
        <v>4</v>
      </c>
      <c r="H2756">
        <v>6</v>
      </c>
      <c r="I2756">
        <v>160</v>
      </c>
      <c r="J2756">
        <v>5</v>
      </c>
      <c r="K2756">
        <v>174</v>
      </c>
      <c r="L2756">
        <v>3.15E-5</v>
      </c>
      <c r="M2756">
        <v>44.7</v>
      </c>
      <c r="N2756">
        <v>252</v>
      </c>
      <c r="O2756">
        <v>68.254000000000005</v>
      </c>
      <c r="P2756">
        <v>68.254000000000005</v>
      </c>
      <c r="Q2756">
        <v>637</v>
      </c>
      <c r="R2756" t="s">
        <v>22080</v>
      </c>
    </row>
    <row r="2757" spans="1:18" x14ac:dyDescent="0.35">
      <c r="A2757" t="s">
        <v>18920</v>
      </c>
      <c r="B2757" t="s">
        <v>22081</v>
      </c>
      <c r="C2757" t="s">
        <v>22082</v>
      </c>
      <c r="D2757">
        <v>37.420999999999999</v>
      </c>
      <c r="E2757">
        <v>318</v>
      </c>
      <c r="F2757">
        <v>180</v>
      </c>
      <c r="G2757">
        <v>6</v>
      </c>
      <c r="H2757">
        <v>12</v>
      </c>
      <c r="I2757">
        <v>328</v>
      </c>
      <c r="J2757">
        <v>7</v>
      </c>
      <c r="K2757">
        <v>306</v>
      </c>
      <c r="L2757">
        <v>4.63E-55</v>
      </c>
      <c r="M2757">
        <v>183</v>
      </c>
      <c r="N2757">
        <v>342</v>
      </c>
      <c r="O2757">
        <v>92.982500000000002</v>
      </c>
      <c r="P2757">
        <v>92.982500000000002</v>
      </c>
      <c r="Q2757">
        <v>5024</v>
      </c>
      <c r="R2757" t="s">
        <v>22082</v>
      </c>
    </row>
    <row r="2758" spans="1:18" x14ac:dyDescent="0.35">
      <c r="A2758" t="s">
        <v>18928</v>
      </c>
      <c r="B2758" t="s">
        <v>18097</v>
      </c>
      <c r="C2758" t="s">
        <v>18098</v>
      </c>
      <c r="D2758">
        <v>71.429000000000002</v>
      </c>
      <c r="E2758">
        <v>147</v>
      </c>
      <c r="F2758">
        <v>42</v>
      </c>
      <c r="G2758">
        <v>0</v>
      </c>
      <c r="H2758">
        <v>22</v>
      </c>
      <c r="I2758">
        <v>168</v>
      </c>
      <c r="J2758">
        <v>14</v>
      </c>
      <c r="K2758">
        <v>160</v>
      </c>
      <c r="L2758">
        <v>1.4500000000000001E-76</v>
      </c>
      <c r="M2758">
        <v>226</v>
      </c>
      <c r="N2758">
        <v>170</v>
      </c>
      <c r="O2758">
        <v>86.470600000000005</v>
      </c>
      <c r="P2758">
        <v>86.470600000000005</v>
      </c>
      <c r="Q2758">
        <v>3490</v>
      </c>
      <c r="R2758" t="s">
        <v>18098</v>
      </c>
    </row>
    <row r="2759" spans="1:18" x14ac:dyDescent="0.35">
      <c r="A2759" t="s">
        <v>18920</v>
      </c>
      <c r="B2759" t="s">
        <v>22083</v>
      </c>
      <c r="C2759" t="s">
        <v>22084</v>
      </c>
      <c r="D2759">
        <v>29.268000000000001</v>
      </c>
      <c r="E2759">
        <v>164</v>
      </c>
      <c r="F2759">
        <v>91</v>
      </c>
      <c r="G2759">
        <v>2</v>
      </c>
      <c r="H2759">
        <v>170</v>
      </c>
      <c r="I2759">
        <v>333</v>
      </c>
      <c r="J2759">
        <v>114</v>
      </c>
      <c r="K2759">
        <v>252</v>
      </c>
      <c r="L2759">
        <v>8.4599999999999993E-9</v>
      </c>
      <c r="M2759">
        <v>55.8</v>
      </c>
      <c r="N2759">
        <v>260</v>
      </c>
      <c r="O2759">
        <v>63.076900000000002</v>
      </c>
      <c r="P2759">
        <v>63.076900000000002</v>
      </c>
      <c r="Q2759">
        <v>5249</v>
      </c>
      <c r="R2759" t="s">
        <v>22084</v>
      </c>
    </row>
    <row r="2760" spans="1:18" x14ac:dyDescent="0.35">
      <c r="A2760" t="s">
        <v>18935</v>
      </c>
      <c r="B2760" t="s">
        <v>22085</v>
      </c>
      <c r="C2760" t="s">
        <v>22086</v>
      </c>
      <c r="D2760">
        <v>40</v>
      </c>
      <c r="E2760">
        <v>185</v>
      </c>
      <c r="F2760">
        <v>90</v>
      </c>
      <c r="G2760">
        <v>2</v>
      </c>
      <c r="H2760">
        <v>6</v>
      </c>
      <c r="I2760">
        <v>170</v>
      </c>
      <c r="J2760">
        <v>10</v>
      </c>
      <c r="K2760">
        <v>193</v>
      </c>
      <c r="L2760">
        <v>5.3000000000000003E-49</v>
      </c>
      <c r="M2760">
        <v>157</v>
      </c>
      <c r="N2760">
        <v>195</v>
      </c>
      <c r="O2760">
        <v>94.871799999999993</v>
      </c>
      <c r="P2760">
        <v>94.871799999999993</v>
      </c>
      <c r="Q2760">
        <v>2404</v>
      </c>
      <c r="R2760" t="s">
        <v>22086</v>
      </c>
    </row>
    <row r="2761" spans="1:18" x14ac:dyDescent="0.35">
      <c r="A2761" t="s">
        <v>18940</v>
      </c>
      <c r="B2761" t="s">
        <v>20226</v>
      </c>
      <c r="C2761" t="s">
        <v>22087</v>
      </c>
      <c r="D2761">
        <v>38.594000000000001</v>
      </c>
      <c r="E2761">
        <v>754</v>
      </c>
      <c r="F2761">
        <v>433</v>
      </c>
      <c r="G2761">
        <v>9</v>
      </c>
      <c r="H2761">
        <v>8</v>
      </c>
      <c r="I2761">
        <v>740</v>
      </c>
      <c r="J2761">
        <v>12</v>
      </c>
      <c r="K2761">
        <v>756</v>
      </c>
      <c r="L2761">
        <v>2.6499999999999999E-159</v>
      </c>
      <c r="M2761">
        <v>480</v>
      </c>
      <c r="N2761">
        <v>759</v>
      </c>
      <c r="O2761">
        <v>99.341200000000001</v>
      </c>
      <c r="P2761">
        <v>99.341200000000001</v>
      </c>
      <c r="Q2761">
        <v>4557</v>
      </c>
      <c r="R2761" t="s">
        <v>22087</v>
      </c>
    </row>
    <row r="2762" spans="1:18" x14ac:dyDescent="0.35">
      <c r="A2762" t="s">
        <v>18935</v>
      </c>
      <c r="B2762" t="s">
        <v>22088</v>
      </c>
      <c r="C2762" t="s">
        <v>22089</v>
      </c>
      <c r="D2762">
        <v>49.112000000000002</v>
      </c>
      <c r="E2762">
        <v>169</v>
      </c>
      <c r="F2762">
        <v>81</v>
      </c>
      <c r="G2762">
        <v>1</v>
      </c>
      <c r="H2762">
        <v>4</v>
      </c>
      <c r="I2762">
        <v>167</v>
      </c>
      <c r="J2762">
        <v>8</v>
      </c>
      <c r="K2762">
        <v>176</v>
      </c>
      <c r="L2762">
        <v>2.5600000000000001E-56</v>
      </c>
      <c r="M2762">
        <v>175</v>
      </c>
      <c r="N2762">
        <v>182</v>
      </c>
      <c r="O2762">
        <v>92.857100000000003</v>
      </c>
      <c r="P2762">
        <v>92.857100000000003</v>
      </c>
      <c r="Q2762">
        <v>2294</v>
      </c>
      <c r="R2762" t="s">
        <v>22089</v>
      </c>
    </row>
    <row r="2763" spans="1:18" x14ac:dyDescent="0.35">
      <c r="A2763" t="s">
        <v>18946</v>
      </c>
      <c r="B2763" t="s">
        <v>15210</v>
      </c>
      <c r="C2763" t="s">
        <v>15211</v>
      </c>
      <c r="D2763">
        <v>23.937999999999999</v>
      </c>
      <c r="E2763">
        <v>259</v>
      </c>
      <c r="F2763">
        <v>162</v>
      </c>
      <c r="G2763">
        <v>9</v>
      </c>
      <c r="H2763">
        <v>6</v>
      </c>
      <c r="I2763">
        <v>244</v>
      </c>
      <c r="J2763">
        <v>5</v>
      </c>
      <c r="K2763">
        <v>248</v>
      </c>
      <c r="L2763">
        <v>1.4100000000000001E-5</v>
      </c>
      <c r="M2763">
        <v>45.4</v>
      </c>
      <c r="N2763">
        <v>251</v>
      </c>
      <c r="O2763">
        <v>103.187</v>
      </c>
      <c r="P2763">
        <v>101</v>
      </c>
      <c r="Q2763">
        <v>608</v>
      </c>
      <c r="R2763" t="s">
        <v>15211</v>
      </c>
    </row>
    <row r="2764" spans="1:18" x14ac:dyDescent="0.35">
      <c r="A2764" t="s">
        <v>18920</v>
      </c>
      <c r="B2764" t="s">
        <v>21440</v>
      </c>
      <c r="C2764" t="s">
        <v>22090</v>
      </c>
      <c r="D2764">
        <v>32.121000000000002</v>
      </c>
      <c r="E2764">
        <v>165</v>
      </c>
      <c r="F2764">
        <v>81</v>
      </c>
      <c r="G2764">
        <v>6</v>
      </c>
      <c r="H2764">
        <v>169</v>
      </c>
      <c r="I2764">
        <v>333</v>
      </c>
      <c r="J2764">
        <v>98</v>
      </c>
      <c r="K2764">
        <v>231</v>
      </c>
      <c r="L2764">
        <v>7.6399999999999997E-6</v>
      </c>
      <c r="M2764">
        <v>47.4</v>
      </c>
      <c r="N2764">
        <v>294</v>
      </c>
      <c r="O2764">
        <v>56.122399999999999</v>
      </c>
      <c r="P2764">
        <v>56.122399999999999</v>
      </c>
      <c r="Q2764">
        <v>5376</v>
      </c>
      <c r="R2764" t="s">
        <v>22090</v>
      </c>
    </row>
    <row r="2765" spans="1:18" x14ac:dyDescent="0.35">
      <c r="A2765" t="s">
        <v>19017</v>
      </c>
      <c r="B2765" t="s">
        <v>22091</v>
      </c>
      <c r="C2765" t="s">
        <v>22092</v>
      </c>
      <c r="D2765">
        <v>28.283000000000001</v>
      </c>
      <c r="E2765">
        <v>99</v>
      </c>
      <c r="F2765">
        <v>57</v>
      </c>
      <c r="G2765">
        <v>4</v>
      </c>
      <c r="H2765">
        <v>47</v>
      </c>
      <c r="I2765">
        <v>139</v>
      </c>
      <c r="J2765">
        <v>11</v>
      </c>
      <c r="K2765">
        <v>101</v>
      </c>
      <c r="L2765">
        <v>0.56000000000000005</v>
      </c>
      <c r="M2765">
        <v>30.4</v>
      </c>
      <c r="N2765">
        <v>152</v>
      </c>
      <c r="O2765">
        <v>65.131600000000006</v>
      </c>
      <c r="P2765">
        <v>65.131600000000006</v>
      </c>
      <c r="Q2765">
        <v>2844</v>
      </c>
      <c r="R2765" t="s">
        <v>22092</v>
      </c>
    </row>
    <row r="2766" spans="1:18" x14ac:dyDescent="0.35">
      <c r="A2766" t="s">
        <v>18928</v>
      </c>
      <c r="B2766" t="s">
        <v>22093</v>
      </c>
      <c r="C2766" t="s">
        <v>22094</v>
      </c>
      <c r="D2766">
        <v>52.055</v>
      </c>
      <c r="E2766">
        <v>146</v>
      </c>
      <c r="F2766">
        <v>65</v>
      </c>
      <c r="G2766">
        <v>2</v>
      </c>
      <c r="H2766">
        <v>20</v>
      </c>
      <c r="I2766">
        <v>165</v>
      </c>
      <c r="J2766">
        <v>1</v>
      </c>
      <c r="K2766">
        <v>141</v>
      </c>
      <c r="L2766">
        <v>3.17E-49</v>
      </c>
      <c r="M2766">
        <v>156</v>
      </c>
      <c r="N2766">
        <v>150</v>
      </c>
      <c r="O2766">
        <v>97.333299999999994</v>
      </c>
      <c r="P2766">
        <v>97.333299999999994</v>
      </c>
      <c r="Q2766">
        <v>3912</v>
      </c>
      <c r="R2766" t="s">
        <v>22094</v>
      </c>
    </row>
    <row r="2767" spans="1:18" x14ac:dyDescent="0.35">
      <c r="A2767" t="s">
        <v>19038</v>
      </c>
      <c r="B2767" t="s">
        <v>21217</v>
      </c>
      <c r="C2767" t="s">
        <v>22095</v>
      </c>
      <c r="D2767">
        <v>23.015999999999998</v>
      </c>
      <c r="E2767">
        <v>378</v>
      </c>
      <c r="F2767">
        <v>204</v>
      </c>
      <c r="G2767">
        <v>18</v>
      </c>
      <c r="H2767">
        <v>229</v>
      </c>
      <c r="I2767">
        <v>533</v>
      </c>
      <c r="J2767">
        <v>232</v>
      </c>
      <c r="K2767">
        <v>595</v>
      </c>
      <c r="L2767">
        <v>1.9700000000000002E-6</v>
      </c>
      <c r="M2767">
        <v>50.8</v>
      </c>
      <c r="N2767">
        <v>637</v>
      </c>
      <c r="O2767">
        <v>59.340699999999998</v>
      </c>
      <c r="P2767">
        <v>59.340699999999998</v>
      </c>
      <c r="Q2767">
        <v>3153</v>
      </c>
      <c r="R2767" t="s">
        <v>22095</v>
      </c>
    </row>
    <row r="2768" spans="1:18" x14ac:dyDescent="0.35">
      <c r="A2768" t="s">
        <v>18928</v>
      </c>
      <c r="B2768" t="s">
        <v>22096</v>
      </c>
      <c r="C2768" t="s">
        <v>22097</v>
      </c>
      <c r="D2768">
        <v>59.393999999999998</v>
      </c>
      <c r="E2768">
        <v>165</v>
      </c>
      <c r="F2768">
        <v>52</v>
      </c>
      <c r="G2768">
        <v>1</v>
      </c>
      <c r="H2768">
        <v>18</v>
      </c>
      <c r="I2768">
        <v>167</v>
      </c>
      <c r="J2768">
        <v>48</v>
      </c>
      <c r="K2768">
        <v>212</v>
      </c>
      <c r="L2768">
        <v>2.9199999999999999E-65</v>
      </c>
      <c r="M2768">
        <v>199</v>
      </c>
      <c r="N2768">
        <v>217</v>
      </c>
      <c r="O2768">
        <v>76.036900000000003</v>
      </c>
      <c r="P2768">
        <v>76.036900000000003</v>
      </c>
      <c r="Q2768">
        <v>3590</v>
      </c>
      <c r="R2768" t="s">
        <v>22097</v>
      </c>
    </row>
    <row r="2769" spans="1:18" x14ac:dyDescent="0.35">
      <c r="A2769" t="s">
        <v>18920</v>
      </c>
      <c r="B2769" t="s">
        <v>22098</v>
      </c>
      <c r="C2769" t="s">
        <v>22099</v>
      </c>
      <c r="D2769">
        <v>27.606999999999999</v>
      </c>
      <c r="E2769">
        <v>326</v>
      </c>
      <c r="F2769">
        <v>210</v>
      </c>
      <c r="G2769">
        <v>9</v>
      </c>
      <c r="H2769">
        <v>29</v>
      </c>
      <c r="I2769">
        <v>336</v>
      </c>
      <c r="J2769">
        <v>20</v>
      </c>
      <c r="K2769">
        <v>337</v>
      </c>
      <c r="L2769">
        <v>2.6600000000000003E-23</v>
      </c>
      <c r="M2769">
        <v>99</v>
      </c>
      <c r="N2769">
        <v>341</v>
      </c>
      <c r="O2769">
        <v>95.601200000000006</v>
      </c>
      <c r="P2769">
        <v>95.601200000000006</v>
      </c>
      <c r="Q2769">
        <v>5108</v>
      </c>
      <c r="R2769" t="s">
        <v>22099</v>
      </c>
    </row>
    <row r="2770" spans="1:18" x14ac:dyDescent="0.35">
      <c r="A2770" t="s">
        <v>18943</v>
      </c>
      <c r="B2770" t="s">
        <v>18714</v>
      </c>
      <c r="C2770" t="s">
        <v>18715</v>
      </c>
      <c r="D2770">
        <v>28.766999999999999</v>
      </c>
      <c r="E2770">
        <v>146</v>
      </c>
      <c r="F2770">
        <v>74</v>
      </c>
      <c r="G2770">
        <v>6</v>
      </c>
      <c r="H2770">
        <v>30</v>
      </c>
      <c r="I2770">
        <v>150</v>
      </c>
      <c r="J2770">
        <v>3</v>
      </c>
      <c r="K2770">
        <v>143</v>
      </c>
      <c r="L2770">
        <v>2.5999999999999998E-4</v>
      </c>
      <c r="M2770">
        <v>42</v>
      </c>
      <c r="N2770">
        <v>256</v>
      </c>
      <c r="O2770">
        <v>57.031199999999998</v>
      </c>
      <c r="P2770">
        <v>57.031199999999998</v>
      </c>
      <c r="Q2770">
        <v>1428</v>
      </c>
      <c r="R2770" t="s">
        <v>18715</v>
      </c>
    </row>
    <row r="2771" spans="1:18" x14ac:dyDescent="0.35">
      <c r="A2771" t="s">
        <v>20186</v>
      </c>
      <c r="B2771" t="s">
        <v>22100</v>
      </c>
      <c r="C2771" t="s">
        <v>22101</v>
      </c>
      <c r="D2771">
        <v>29.907</v>
      </c>
      <c r="E2771">
        <v>107</v>
      </c>
      <c r="F2771">
        <v>50</v>
      </c>
      <c r="G2771">
        <v>4</v>
      </c>
      <c r="H2771">
        <v>31</v>
      </c>
      <c r="I2771">
        <v>135</v>
      </c>
      <c r="J2771">
        <v>11</v>
      </c>
      <c r="K2771">
        <v>94</v>
      </c>
      <c r="L2771">
        <v>0.21</v>
      </c>
      <c r="M2771">
        <v>32.700000000000003</v>
      </c>
      <c r="N2771">
        <v>150</v>
      </c>
      <c r="O2771">
        <v>71.333299999999994</v>
      </c>
      <c r="P2771">
        <v>71.333299999999994</v>
      </c>
      <c r="Q2771">
        <v>3351</v>
      </c>
      <c r="R2771" t="s">
        <v>22101</v>
      </c>
    </row>
    <row r="2772" spans="1:18" x14ac:dyDescent="0.35">
      <c r="A2772" t="s">
        <v>19000</v>
      </c>
      <c r="B2772" t="s">
        <v>22102</v>
      </c>
      <c r="C2772" t="s">
        <v>22103</v>
      </c>
      <c r="D2772">
        <v>38.835999999999999</v>
      </c>
      <c r="E2772">
        <v>945</v>
      </c>
      <c r="F2772">
        <v>546</v>
      </c>
      <c r="G2772">
        <v>12</v>
      </c>
      <c r="H2772">
        <v>25</v>
      </c>
      <c r="I2772">
        <v>946</v>
      </c>
      <c r="J2772">
        <v>7</v>
      </c>
      <c r="K2772">
        <v>942</v>
      </c>
      <c r="L2772">
        <v>0</v>
      </c>
      <c r="M2772">
        <v>654</v>
      </c>
      <c r="N2772">
        <v>943</v>
      </c>
      <c r="O2772">
        <v>100.212</v>
      </c>
      <c r="P2772">
        <v>101</v>
      </c>
      <c r="Q2772">
        <v>1998</v>
      </c>
      <c r="R2772" t="s">
        <v>22103</v>
      </c>
    </row>
    <row r="2773" spans="1:18" x14ac:dyDescent="0.35">
      <c r="A2773" t="s">
        <v>19010</v>
      </c>
      <c r="B2773" t="s">
        <v>15485</v>
      </c>
      <c r="C2773" t="s">
        <v>17312</v>
      </c>
      <c r="D2773">
        <v>28.931000000000001</v>
      </c>
      <c r="E2773">
        <v>159</v>
      </c>
      <c r="F2773">
        <v>93</v>
      </c>
      <c r="G2773">
        <v>4</v>
      </c>
      <c r="H2773">
        <v>16</v>
      </c>
      <c r="I2773">
        <v>157</v>
      </c>
      <c r="J2773">
        <v>8</v>
      </c>
      <c r="K2773">
        <v>163</v>
      </c>
      <c r="L2773">
        <v>6.69E-4</v>
      </c>
      <c r="M2773">
        <v>40.4</v>
      </c>
      <c r="N2773">
        <v>258</v>
      </c>
      <c r="O2773">
        <v>61.627899999999997</v>
      </c>
      <c r="P2773">
        <v>61.627899999999997</v>
      </c>
      <c r="Q2773">
        <v>313</v>
      </c>
      <c r="R2773" t="s">
        <v>17312</v>
      </c>
    </row>
    <row r="2774" spans="1:18" x14ac:dyDescent="0.35">
      <c r="A2774" t="s">
        <v>18943</v>
      </c>
      <c r="B2774" t="s">
        <v>15485</v>
      </c>
      <c r="C2774" t="s">
        <v>17312</v>
      </c>
      <c r="D2774">
        <v>30.768999999999998</v>
      </c>
      <c r="E2774">
        <v>143</v>
      </c>
      <c r="F2774">
        <v>75</v>
      </c>
      <c r="G2774">
        <v>7</v>
      </c>
      <c r="H2774">
        <v>30</v>
      </c>
      <c r="I2774">
        <v>150</v>
      </c>
      <c r="J2774">
        <v>3</v>
      </c>
      <c r="K2774">
        <v>143</v>
      </c>
      <c r="L2774">
        <v>6.4399999999999993E-5</v>
      </c>
      <c r="M2774">
        <v>43.9</v>
      </c>
      <c r="N2774">
        <v>258</v>
      </c>
      <c r="O2774">
        <v>55.426400000000001</v>
      </c>
      <c r="P2774">
        <v>55.426400000000001</v>
      </c>
      <c r="Q2774">
        <v>1343</v>
      </c>
      <c r="R2774" t="s">
        <v>17312</v>
      </c>
    </row>
    <row r="2775" spans="1:18" x14ac:dyDescent="0.35">
      <c r="A2775" t="s">
        <v>18917</v>
      </c>
      <c r="B2775" t="s">
        <v>15485</v>
      </c>
      <c r="C2775" t="s">
        <v>17312</v>
      </c>
      <c r="D2775">
        <v>27.978999999999999</v>
      </c>
      <c r="E2775">
        <v>193</v>
      </c>
      <c r="F2775">
        <v>112</v>
      </c>
      <c r="G2775">
        <v>7</v>
      </c>
      <c r="H2775">
        <v>133</v>
      </c>
      <c r="I2775">
        <v>309</v>
      </c>
      <c r="J2775">
        <v>4</v>
      </c>
      <c r="K2775">
        <v>185</v>
      </c>
      <c r="L2775">
        <v>7.4800000000000002E-5</v>
      </c>
      <c r="M2775">
        <v>44.3</v>
      </c>
      <c r="N2775">
        <v>258</v>
      </c>
      <c r="O2775">
        <v>74.806200000000004</v>
      </c>
      <c r="P2775">
        <v>74.806200000000004</v>
      </c>
      <c r="Q2775">
        <v>5742</v>
      </c>
      <c r="R2775" t="s">
        <v>17312</v>
      </c>
    </row>
    <row r="2776" spans="1:18" x14ac:dyDescent="0.35">
      <c r="A2776" t="s">
        <v>18978</v>
      </c>
      <c r="B2776" t="s">
        <v>17906</v>
      </c>
      <c r="C2776" t="s">
        <v>17907</v>
      </c>
      <c r="D2776">
        <v>25.2</v>
      </c>
      <c r="E2776">
        <v>250</v>
      </c>
      <c r="F2776">
        <v>167</v>
      </c>
      <c r="G2776">
        <v>9</v>
      </c>
      <c r="H2776">
        <v>362</v>
      </c>
      <c r="I2776">
        <v>608</v>
      </c>
      <c r="J2776">
        <v>4</v>
      </c>
      <c r="K2776">
        <v>236</v>
      </c>
      <c r="L2776">
        <v>1.6999999999999999E-7</v>
      </c>
      <c r="M2776">
        <v>54.3</v>
      </c>
      <c r="N2776">
        <v>261</v>
      </c>
      <c r="O2776">
        <v>95.785399999999996</v>
      </c>
      <c r="P2776">
        <v>95.785399999999996</v>
      </c>
      <c r="Q2776">
        <v>221</v>
      </c>
      <c r="R2776" t="s">
        <v>17907</v>
      </c>
    </row>
    <row r="2777" spans="1:18" x14ac:dyDescent="0.35">
      <c r="A2777" t="s">
        <v>18953</v>
      </c>
      <c r="B2777" t="s">
        <v>15053</v>
      </c>
      <c r="C2777" t="s">
        <v>15054</v>
      </c>
      <c r="D2777">
        <v>31.25</v>
      </c>
      <c r="E2777">
        <v>176</v>
      </c>
      <c r="F2777">
        <v>87</v>
      </c>
      <c r="G2777">
        <v>8</v>
      </c>
      <c r="H2777">
        <v>470</v>
      </c>
      <c r="I2777">
        <v>622</v>
      </c>
      <c r="J2777">
        <v>16</v>
      </c>
      <c r="K2777">
        <v>180</v>
      </c>
      <c r="L2777">
        <v>2.9E-5</v>
      </c>
      <c r="M2777">
        <v>47</v>
      </c>
      <c r="N2777">
        <v>290</v>
      </c>
      <c r="O2777">
        <v>60.689700000000002</v>
      </c>
      <c r="P2777">
        <v>60.689700000000002</v>
      </c>
      <c r="Q2777">
        <v>1915</v>
      </c>
      <c r="R2777" t="s">
        <v>15054</v>
      </c>
    </row>
    <row r="2778" spans="1:18" x14ac:dyDescent="0.35">
      <c r="A2778" t="s">
        <v>18946</v>
      </c>
      <c r="B2778" t="s">
        <v>22104</v>
      </c>
      <c r="C2778" t="s">
        <v>22105</v>
      </c>
      <c r="D2778">
        <v>26.922999999999998</v>
      </c>
      <c r="E2778">
        <v>182</v>
      </c>
      <c r="F2778">
        <v>100</v>
      </c>
      <c r="G2778">
        <v>4</v>
      </c>
      <c r="H2778">
        <v>6</v>
      </c>
      <c r="I2778">
        <v>158</v>
      </c>
      <c r="J2778">
        <v>3</v>
      </c>
      <c r="K2778">
        <v>180</v>
      </c>
      <c r="L2778">
        <v>1.59E-6</v>
      </c>
      <c r="M2778">
        <v>48.5</v>
      </c>
      <c r="N2778">
        <v>242</v>
      </c>
      <c r="O2778">
        <v>75.206599999999995</v>
      </c>
      <c r="P2778">
        <v>75.206599999999995</v>
      </c>
      <c r="Q2778">
        <v>538</v>
      </c>
      <c r="R2778" t="s">
        <v>22105</v>
      </c>
    </row>
    <row r="2779" spans="1:18" x14ac:dyDescent="0.35">
      <c r="A2779" t="s">
        <v>18932</v>
      </c>
      <c r="B2779" t="s">
        <v>22106</v>
      </c>
      <c r="C2779" t="s">
        <v>22107</v>
      </c>
      <c r="D2779">
        <v>27.356000000000002</v>
      </c>
      <c r="E2779">
        <v>329</v>
      </c>
      <c r="F2779">
        <v>180</v>
      </c>
      <c r="G2779">
        <v>9</v>
      </c>
      <c r="H2779">
        <v>4</v>
      </c>
      <c r="I2779">
        <v>325</v>
      </c>
      <c r="J2779">
        <v>6</v>
      </c>
      <c r="K2779">
        <v>282</v>
      </c>
      <c r="L2779">
        <v>1.7200000000000001E-21</v>
      </c>
      <c r="M2779">
        <v>92.8</v>
      </c>
      <c r="N2779">
        <v>285</v>
      </c>
      <c r="O2779">
        <v>115.43899999999999</v>
      </c>
      <c r="P2779">
        <v>101</v>
      </c>
      <c r="Q2779">
        <v>4353</v>
      </c>
      <c r="R2779" t="s">
        <v>22107</v>
      </c>
    </row>
    <row r="2780" spans="1:18" x14ac:dyDescent="0.35">
      <c r="A2780" t="s">
        <v>18935</v>
      </c>
      <c r="B2780" t="s">
        <v>22108</v>
      </c>
      <c r="C2780" t="s">
        <v>22109</v>
      </c>
      <c r="D2780">
        <v>46.667000000000002</v>
      </c>
      <c r="E2780">
        <v>165</v>
      </c>
      <c r="F2780">
        <v>82</v>
      </c>
      <c r="G2780">
        <v>1</v>
      </c>
      <c r="H2780">
        <v>4</v>
      </c>
      <c r="I2780">
        <v>162</v>
      </c>
      <c r="J2780">
        <v>6</v>
      </c>
      <c r="K2780">
        <v>170</v>
      </c>
      <c r="L2780">
        <v>3.1300000000000001E-55</v>
      </c>
      <c r="M2780">
        <v>172</v>
      </c>
      <c r="N2780">
        <v>179</v>
      </c>
      <c r="O2780">
        <v>92.178799999999995</v>
      </c>
      <c r="P2780">
        <v>92.178799999999995</v>
      </c>
      <c r="Q2780">
        <v>2318</v>
      </c>
      <c r="R2780" t="s">
        <v>22109</v>
      </c>
    </row>
    <row r="2781" spans="1:18" x14ac:dyDescent="0.35">
      <c r="A2781" t="s">
        <v>18920</v>
      </c>
      <c r="B2781" t="s">
        <v>22110</v>
      </c>
      <c r="C2781" t="s">
        <v>22111</v>
      </c>
      <c r="D2781">
        <v>29.091000000000001</v>
      </c>
      <c r="E2781">
        <v>165</v>
      </c>
      <c r="F2781">
        <v>88</v>
      </c>
      <c r="G2781">
        <v>3</v>
      </c>
      <c r="H2781">
        <v>169</v>
      </c>
      <c r="I2781">
        <v>333</v>
      </c>
      <c r="J2781">
        <v>100</v>
      </c>
      <c r="K2781">
        <v>235</v>
      </c>
      <c r="L2781">
        <v>2.0999999999999999E-8</v>
      </c>
      <c r="M2781">
        <v>55.1</v>
      </c>
      <c r="N2781">
        <v>297</v>
      </c>
      <c r="O2781">
        <v>55.555599999999998</v>
      </c>
      <c r="P2781">
        <v>55.555599999999998</v>
      </c>
      <c r="Q2781">
        <v>5272</v>
      </c>
      <c r="R2781" t="s">
        <v>22111</v>
      </c>
    </row>
    <row r="2782" spans="1:18" x14ac:dyDescent="0.35">
      <c r="A2782" t="s">
        <v>18932</v>
      </c>
      <c r="B2782" t="s">
        <v>22112</v>
      </c>
      <c r="C2782" t="s">
        <v>22113</v>
      </c>
      <c r="D2782">
        <v>25.602</v>
      </c>
      <c r="E2782">
        <v>332</v>
      </c>
      <c r="F2782">
        <v>186</v>
      </c>
      <c r="G2782">
        <v>7</v>
      </c>
      <c r="H2782">
        <v>3</v>
      </c>
      <c r="I2782">
        <v>323</v>
      </c>
      <c r="J2782">
        <v>5</v>
      </c>
      <c r="K2782">
        <v>286</v>
      </c>
      <c r="L2782">
        <v>2.9099999999999999E-21</v>
      </c>
      <c r="M2782">
        <v>92.4</v>
      </c>
      <c r="N2782">
        <v>289</v>
      </c>
      <c r="O2782">
        <v>114.879</v>
      </c>
      <c r="P2782">
        <v>101</v>
      </c>
      <c r="Q2782">
        <v>4373</v>
      </c>
      <c r="R2782" t="s">
        <v>22113</v>
      </c>
    </row>
    <row r="2783" spans="1:18" x14ac:dyDescent="0.35">
      <c r="A2783" t="s">
        <v>18917</v>
      </c>
      <c r="B2783" t="s">
        <v>16392</v>
      </c>
      <c r="C2783" t="s">
        <v>16393</v>
      </c>
      <c r="D2783">
        <v>30.481000000000002</v>
      </c>
      <c r="E2783">
        <v>187</v>
      </c>
      <c r="F2783">
        <v>112</v>
      </c>
      <c r="G2783">
        <v>7</v>
      </c>
      <c r="H2783">
        <v>134</v>
      </c>
      <c r="I2783">
        <v>309</v>
      </c>
      <c r="J2783">
        <v>5</v>
      </c>
      <c r="K2783">
        <v>184</v>
      </c>
      <c r="L2783">
        <v>1.27E-9</v>
      </c>
      <c r="M2783">
        <v>58.9</v>
      </c>
      <c r="N2783">
        <v>261</v>
      </c>
      <c r="O2783">
        <v>71.647499999999994</v>
      </c>
      <c r="P2783">
        <v>71.647499999999994</v>
      </c>
      <c r="Q2783">
        <v>5553</v>
      </c>
      <c r="R2783" t="s">
        <v>16393</v>
      </c>
    </row>
    <row r="2784" spans="1:18" x14ac:dyDescent="0.35">
      <c r="A2784" t="s">
        <v>19016</v>
      </c>
      <c r="B2784" t="s">
        <v>17065</v>
      </c>
      <c r="C2784" t="s">
        <v>17066</v>
      </c>
      <c r="D2784">
        <v>24</v>
      </c>
      <c r="E2784">
        <v>100</v>
      </c>
      <c r="F2784">
        <v>70</v>
      </c>
      <c r="G2784">
        <v>3</v>
      </c>
      <c r="H2784">
        <v>43</v>
      </c>
      <c r="I2784">
        <v>139</v>
      </c>
      <c r="J2784">
        <v>10</v>
      </c>
      <c r="K2784">
        <v>106</v>
      </c>
      <c r="L2784">
        <v>1.4999999999999999E-2</v>
      </c>
      <c r="M2784">
        <v>35</v>
      </c>
      <c r="N2784">
        <v>148</v>
      </c>
      <c r="O2784">
        <v>67.567599999999999</v>
      </c>
      <c r="P2784">
        <v>67.567599999999999</v>
      </c>
      <c r="Q2784">
        <v>2770</v>
      </c>
      <c r="R2784" t="s">
        <v>17066</v>
      </c>
    </row>
    <row r="2785" spans="1:18" x14ac:dyDescent="0.35">
      <c r="A2785" t="s">
        <v>19017</v>
      </c>
      <c r="B2785" t="s">
        <v>17065</v>
      </c>
      <c r="C2785" t="s">
        <v>17066</v>
      </c>
      <c r="D2785">
        <v>29.091000000000001</v>
      </c>
      <c r="E2785">
        <v>110</v>
      </c>
      <c r="F2785">
        <v>72</v>
      </c>
      <c r="G2785">
        <v>4</v>
      </c>
      <c r="H2785">
        <v>46</v>
      </c>
      <c r="I2785">
        <v>153</v>
      </c>
      <c r="J2785">
        <v>9</v>
      </c>
      <c r="K2785">
        <v>114</v>
      </c>
      <c r="L2785">
        <v>9.0099999999999995E-5</v>
      </c>
      <c r="M2785">
        <v>41.2</v>
      </c>
      <c r="N2785">
        <v>148</v>
      </c>
      <c r="O2785">
        <v>74.324299999999994</v>
      </c>
      <c r="P2785">
        <v>74.324299999999994</v>
      </c>
      <c r="Q2785">
        <v>2811</v>
      </c>
      <c r="R2785" t="s">
        <v>17066</v>
      </c>
    </row>
    <row r="2786" spans="1:18" x14ac:dyDescent="0.35">
      <c r="A2786" t="s">
        <v>18928</v>
      </c>
      <c r="B2786" t="s">
        <v>20494</v>
      </c>
      <c r="C2786" t="s">
        <v>22114</v>
      </c>
      <c r="D2786">
        <v>52.902999999999999</v>
      </c>
      <c r="E2786">
        <v>155</v>
      </c>
      <c r="F2786">
        <v>73</v>
      </c>
      <c r="G2786">
        <v>0</v>
      </c>
      <c r="H2786">
        <v>19</v>
      </c>
      <c r="I2786">
        <v>173</v>
      </c>
      <c r="J2786">
        <v>3</v>
      </c>
      <c r="K2786">
        <v>157</v>
      </c>
      <c r="L2786">
        <v>5.8100000000000003E-53</v>
      </c>
      <c r="M2786">
        <v>166</v>
      </c>
      <c r="N2786">
        <v>158</v>
      </c>
      <c r="O2786">
        <v>98.101299999999995</v>
      </c>
      <c r="P2786">
        <v>98.101299999999995</v>
      </c>
      <c r="Q2786">
        <v>3859</v>
      </c>
      <c r="R2786" t="s">
        <v>22114</v>
      </c>
    </row>
    <row r="2787" spans="1:18" x14ac:dyDescent="0.35">
      <c r="A2787" t="s">
        <v>18940</v>
      </c>
      <c r="B2787" t="s">
        <v>22115</v>
      </c>
      <c r="C2787" t="s">
        <v>22116</v>
      </c>
      <c r="D2787">
        <v>26.178000000000001</v>
      </c>
      <c r="E2787">
        <v>764</v>
      </c>
      <c r="F2787">
        <v>510</v>
      </c>
      <c r="G2787">
        <v>18</v>
      </c>
      <c r="H2787">
        <v>8</v>
      </c>
      <c r="I2787">
        <v>737</v>
      </c>
      <c r="J2787">
        <v>3</v>
      </c>
      <c r="K2787">
        <v>746</v>
      </c>
      <c r="L2787">
        <v>3.6300000000000002E-69</v>
      </c>
      <c r="M2787">
        <v>242</v>
      </c>
      <c r="N2787">
        <v>760</v>
      </c>
      <c r="O2787">
        <v>100.526</v>
      </c>
      <c r="P2787">
        <v>101</v>
      </c>
      <c r="Q2787">
        <v>4789</v>
      </c>
      <c r="R2787" t="s">
        <v>22116</v>
      </c>
    </row>
    <row r="2788" spans="1:18" x14ac:dyDescent="0.35">
      <c r="A2788" t="s">
        <v>19015</v>
      </c>
      <c r="B2788" t="s">
        <v>15529</v>
      </c>
      <c r="C2788" t="s">
        <v>15530</v>
      </c>
      <c r="D2788">
        <v>34.783000000000001</v>
      </c>
      <c r="E2788">
        <v>92</v>
      </c>
      <c r="F2788">
        <v>54</v>
      </c>
      <c r="G2788">
        <v>4</v>
      </c>
      <c r="H2788">
        <v>39</v>
      </c>
      <c r="I2788">
        <v>130</v>
      </c>
      <c r="J2788">
        <v>17</v>
      </c>
      <c r="K2788">
        <v>102</v>
      </c>
      <c r="L2788">
        <v>2.97E-5</v>
      </c>
      <c r="M2788">
        <v>42</v>
      </c>
      <c r="N2788">
        <v>136</v>
      </c>
      <c r="O2788">
        <v>67.647099999999995</v>
      </c>
      <c r="P2788">
        <v>67.647099999999995</v>
      </c>
      <c r="Q2788">
        <v>874</v>
      </c>
      <c r="R2788" t="s">
        <v>15530</v>
      </c>
    </row>
    <row r="2789" spans="1:18" x14ac:dyDescent="0.35">
      <c r="A2789" t="s">
        <v>19016</v>
      </c>
      <c r="B2789" t="s">
        <v>15529</v>
      </c>
      <c r="C2789" t="s">
        <v>15530</v>
      </c>
      <c r="D2789">
        <v>36.110999999999997</v>
      </c>
      <c r="E2789">
        <v>144</v>
      </c>
      <c r="F2789">
        <v>75</v>
      </c>
      <c r="G2789">
        <v>6</v>
      </c>
      <c r="H2789">
        <v>36</v>
      </c>
      <c r="I2789">
        <v>177</v>
      </c>
      <c r="J2789">
        <v>3</v>
      </c>
      <c r="K2789">
        <v>131</v>
      </c>
      <c r="L2789">
        <v>2.4200000000000001E-17</v>
      </c>
      <c r="M2789">
        <v>74.7</v>
      </c>
      <c r="N2789">
        <v>136</v>
      </c>
      <c r="O2789">
        <v>105.88200000000001</v>
      </c>
      <c r="P2789">
        <v>101</v>
      </c>
      <c r="Q2789">
        <v>2735</v>
      </c>
      <c r="R2789" t="s">
        <v>15530</v>
      </c>
    </row>
    <row r="2790" spans="1:18" x14ac:dyDescent="0.35">
      <c r="A2790" t="s">
        <v>19017</v>
      </c>
      <c r="B2790" t="s">
        <v>15529</v>
      </c>
      <c r="C2790" t="s">
        <v>15530</v>
      </c>
      <c r="D2790">
        <v>34.073999999999998</v>
      </c>
      <c r="E2790">
        <v>135</v>
      </c>
      <c r="F2790">
        <v>63</v>
      </c>
      <c r="G2790">
        <v>9</v>
      </c>
      <c r="H2790">
        <v>52</v>
      </c>
      <c r="I2790">
        <v>182</v>
      </c>
      <c r="J2790">
        <v>15</v>
      </c>
      <c r="K2790">
        <v>127</v>
      </c>
      <c r="L2790">
        <v>5.0500000000000004E-7</v>
      </c>
      <c r="M2790">
        <v>47.4</v>
      </c>
      <c r="N2790">
        <v>136</v>
      </c>
      <c r="O2790">
        <v>99.264700000000005</v>
      </c>
      <c r="P2790">
        <v>99.264700000000005</v>
      </c>
      <c r="Q2790">
        <v>2805</v>
      </c>
      <c r="R2790" t="s">
        <v>15530</v>
      </c>
    </row>
    <row r="2791" spans="1:18" x14ac:dyDescent="0.35">
      <c r="A2791" t="s">
        <v>19290</v>
      </c>
      <c r="B2791" t="s">
        <v>22117</v>
      </c>
      <c r="C2791" t="s">
        <v>22118</v>
      </c>
      <c r="D2791">
        <v>25.843</v>
      </c>
      <c r="E2791">
        <v>89</v>
      </c>
      <c r="F2791">
        <v>60</v>
      </c>
      <c r="G2791">
        <v>3</v>
      </c>
      <c r="H2791">
        <v>34</v>
      </c>
      <c r="I2791">
        <v>117</v>
      </c>
      <c r="J2791">
        <v>24</v>
      </c>
      <c r="K2791">
        <v>111</v>
      </c>
      <c r="L2791">
        <v>9.7000000000000003E-2</v>
      </c>
      <c r="M2791">
        <v>32</v>
      </c>
      <c r="N2791">
        <v>143</v>
      </c>
      <c r="O2791">
        <v>62.2378</v>
      </c>
      <c r="P2791">
        <v>62.2378</v>
      </c>
      <c r="Q2791">
        <v>5887</v>
      </c>
      <c r="R2791" t="s">
        <v>22118</v>
      </c>
    </row>
    <row r="2792" spans="1:18" x14ac:dyDescent="0.35">
      <c r="A2792" t="s">
        <v>18932</v>
      </c>
      <c r="B2792" t="s">
        <v>15179</v>
      </c>
      <c r="C2792" t="s">
        <v>22119</v>
      </c>
      <c r="D2792">
        <v>27.550999999999998</v>
      </c>
      <c r="E2792">
        <v>294</v>
      </c>
      <c r="F2792">
        <v>159</v>
      </c>
      <c r="G2792">
        <v>6</v>
      </c>
      <c r="H2792">
        <v>3</v>
      </c>
      <c r="I2792">
        <v>294</v>
      </c>
      <c r="J2792">
        <v>5</v>
      </c>
      <c r="K2792">
        <v>246</v>
      </c>
      <c r="L2792">
        <v>4.3200000000000001E-23</v>
      </c>
      <c r="M2792">
        <v>97.1</v>
      </c>
      <c r="N2792">
        <v>283</v>
      </c>
      <c r="O2792">
        <v>103.887</v>
      </c>
      <c r="P2792">
        <v>101</v>
      </c>
      <c r="Q2792">
        <v>4270</v>
      </c>
      <c r="R2792" t="s">
        <v>22119</v>
      </c>
    </row>
    <row r="2793" spans="1:18" x14ac:dyDescent="0.35">
      <c r="A2793" t="s">
        <v>18928</v>
      </c>
      <c r="B2793" t="s">
        <v>22120</v>
      </c>
      <c r="C2793" t="s">
        <v>22121</v>
      </c>
      <c r="D2793">
        <v>63.975000000000001</v>
      </c>
      <c r="E2793">
        <v>161</v>
      </c>
      <c r="F2793">
        <v>42</v>
      </c>
      <c r="G2793">
        <v>2</v>
      </c>
      <c r="H2793">
        <v>20</v>
      </c>
      <c r="I2793">
        <v>164</v>
      </c>
      <c r="J2793">
        <v>53</v>
      </c>
      <c r="K2793">
        <v>213</v>
      </c>
      <c r="L2793">
        <v>4.9599999999999996E-65</v>
      </c>
      <c r="M2793">
        <v>199</v>
      </c>
      <c r="N2793">
        <v>220</v>
      </c>
      <c r="O2793">
        <v>73.181799999999996</v>
      </c>
      <c r="P2793">
        <v>73.181799999999996</v>
      </c>
      <c r="Q2793">
        <v>3597</v>
      </c>
      <c r="R2793" t="s">
        <v>22121</v>
      </c>
    </row>
    <row r="2794" spans="1:18" x14ac:dyDescent="0.35">
      <c r="A2794" t="s">
        <v>18935</v>
      </c>
      <c r="B2794" t="s">
        <v>22122</v>
      </c>
      <c r="C2794" t="s">
        <v>22123</v>
      </c>
      <c r="D2794">
        <v>37.887999999999998</v>
      </c>
      <c r="E2794">
        <v>161</v>
      </c>
      <c r="F2794">
        <v>88</v>
      </c>
      <c r="G2794">
        <v>3</v>
      </c>
      <c r="H2794">
        <v>1</v>
      </c>
      <c r="I2794">
        <v>161</v>
      </c>
      <c r="J2794">
        <v>49</v>
      </c>
      <c r="K2794">
        <v>197</v>
      </c>
      <c r="L2794">
        <v>5.8700000000000003E-30</v>
      </c>
      <c r="M2794">
        <v>108</v>
      </c>
      <c r="N2794">
        <v>206</v>
      </c>
      <c r="O2794">
        <v>78.155299999999997</v>
      </c>
      <c r="P2794">
        <v>78.155299999999997</v>
      </c>
      <c r="Q2794">
        <v>2493</v>
      </c>
      <c r="R2794" t="s">
        <v>22123</v>
      </c>
    </row>
    <row r="2795" spans="1:18" x14ac:dyDescent="0.35">
      <c r="A2795" t="s">
        <v>18943</v>
      </c>
      <c r="B2795" t="s">
        <v>18004</v>
      </c>
      <c r="C2795" t="s">
        <v>18005</v>
      </c>
      <c r="D2795">
        <v>26.414999999999999</v>
      </c>
      <c r="E2795">
        <v>212</v>
      </c>
      <c r="F2795">
        <v>125</v>
      </c>
      <c r="G2795">
        <v>9</v>
      </c>
      <c r="H2795">
        <v>28</v>
      </c>
      <c r="I2795">
        <v>217</v>
      </c>
      <c r="J2795">
        <v>6</v>
      </c>
      <c r="K2795">
        <v>208</v>
      </c>
      <c r="L2795">
        <v>3.1699999999999998E-5</v>
      </c>
      <c r="M2795">
        <v>44.7</v>
      </c>
      <c r="N2795">
        <v>265</v>
      </c>
      <c r="O2795">
        <v>80</v>
      </c>
      <c r="P2795">
        <v>80</v>
      </c>
      <c r="Q2795">
        <v>1303</v>
      </c>
      <c r="R2795" t="s">
        <v>18005</v>
      </c>
    </row>
    <row r="2796" spans="1:18" x14ac:dyDescent="0.35">
      <c r="A2796" t="s">
        <v>18928</v>
      </c>
      <c r="B2796" t="s">
        <v>22124</v>
      </c>
      <c r="C2796" t="s">
        <v>22125</v>
      </c>
      <c r="D2796">
        <v>53.424999999999997</v>
      </c>
      <c r="E2796">
        <v>146</v>
      </c>
      <c r="F2796">
        <v>63</v>
      </c>
      <c r="G2796">
        <v>2</v>
      </c>
      <c r="H2796">
        <v>20</v>
      </c>
      <c r="I2796">
        <v>165</v>
      </c>
      <c r="J2796">
        <v>1</v>
      </c>
      <c r="K2796">
        <v>141</v>
      </c>
      <c r="L2796">
        <v>2.4600000000000002E-50</v>
      </c>
      <c r="M2796">
        <v>159</v>
      </c>
      <c r="N2796">
        <v>150</v>
      </c>
      <c r="O2796">
        <v>97.333299999999994</v>
      </c>
      <c r="P2796">
        <v>97.333299999999994</v>
      </c>
      <c r="Q2796">
        <v>3886</v>
      </c>
      <c r="R2796" t="s">
        <v>22125</v>
      </c>
    </row>
    <row r="2797" spans="1:18" x14ac:dyDescent="0.35">
      <c r="A2797" t="s">
        <v>18946</v>
      </c>
      <c r="B2797" t="s">
        <v>15716</v>
      </c>
      <c r="C2797" t="s">
        <v>16330</v>
      </c>
      <c r="D2797">
        <v>24.452999999999999</v>
      </c>
      <c r="E2797">
        <v>274</v>
      </c>
      <c r="F2797">
        <v>151</v>
      </c>
      <c r="G2797">
        <v>10</v>
      </c>
      <c r="H2797">
        <v>1</v>
      </c>
      <c r="I2797">
        <v>244</v>
      </c>
      <c r="J2797">
        <v>1</v>
      </c>
      <c r="K2797">
        <v>248</v>
      </c>
      <c r="L2797">
        <v>1.49E-5</v>
      </c>
      <c r="M2797">
        <v>45.4</v>
      </c>
      <c r="N2797">
        <v>252</v>
      </c>
      <c r="O2797">
        <v>108.73</v>
      </c>
      <c r="P2797">
        <v>101</v>
      </c>
      <c r="Q2797">
        <v>610</v>
      </c>
      <c r="R2797" t="s">
        <v>16330</v>
      </c>
    </row>
    <row r="2798" spans="1:18" x14ac:dyDescent="0.35">
      <c r="A2798" t="s">
        <v>18935</v>
      </c>
      <c r="B2798" t="s">
        <v>22126</v>
      </c>
      <c r="C2798" t="s">
        <v>22127</v>
      </c>
      <c r="D2798">
        <v>37.195</v>
      </c>
      <c r="E2798">
        <v>164</v>
      </c>
      <c r="F2798">
        <v>87</v>
      </c>
      <c r="G2798">
        <v>5</v>
      </c>
      <c r="H2798">
        <v>4</v>
      </c>
      <c r="I2798">
        <v>166</v>
      </c>
      <c r="J2798">
        <v>4</v>
      </c>
      <c r="K2798">
        <v>152</v>
      </c>
      <c r="L2798">
        <v>8.3899999999999999E-29</v>
      </c>
      <c r="M2798">
        <v>104</v>
      </c>
      <c r="N2798">
        <v>163</v>
      </c>
      <c r="O2798">
        <v>100.613</v>
      </c>
      <c r="P2798">
        <v>101</v>
      </c>
      <c r="Q2798">
        <v>2556</v>
      </c>
      <c r="R2798" t="s">
        <v>22127</v>
      </c>
    </row>
    <row r="2799" spans="1:18" x14ac:dyDescent="0.35">
      <c r="A2799" t="s">
        <v>18932</v>
      </c>
      <c r="B2799" t="s">
        <v>16280</v>
      </c>
      <c r="C2799" t="s">
        <v>22128</v>
      </c>
      <c r="D2799">
        <v>28.523</v>
      </c>
      <c r="E2799">
        <v>298</v>
      </c>
      <c r="F2799">
        <v>160</v>
      </c>
      <c r="G2799">
        <v>8</v>
      </c>
      <c r="H2799">
        <v>1</v>
      </c>
      <c r="I2799">
        <v>295</v>
      </c>
      <c r="J2799">
        <v>1</v>
      </c>
      <c r="K2799">
        <v>248</v>
      </c>
      <c r="L2799">
        <v>4.66E-21</v>
      </c>
      <c r="M2799">
        <v>91.7</v>
      </c>
      <c r="N2799">
        <v>288</v>
      </c>
      <c r="O2799">
        <v>103.47199999999999</v>
      </c>
      <c r="P2799">
        <v>101</v>
      </c>
      <c r="Q2799">
        <v>4386</v>
      </c>
      <c r="R2799" t="s">
        <v>22128</v>
      </c>
    </row>
    <row r="2800" spans="1:18" x14ac:dyDescent="0.35">
      <c r="A2800" t="s">
        <v>18920</v>
      </c>
      <c r="B2800" t="s">
        <v>22129</v>
      </c>
      <c r="C2800" t="s">
        <v>22130</v>
      </c>
      <c r="D2800">
        <v>30.908999999999999</v>
      </c>
      <c r="E2800">
        <v>165</v>
      </c>
      <c r="F2800">
        <v>86</v>
      </c>
      <c r="G2800">
        <v>3</v>
      </c>
      <c r="H2800">
        <v>169</v>
      </c>
      <c r="I2800">
        <v>333</v>
      </c>
      <c r="J2800">
        <v>115</v>
      </c>
      <c r="K2800">
        <v>251</v>
      </c>
      <c r="L2800">
        <v>3.3299999999999999E-9</v>
      </c>
      <c r="M2800">
        <v>57.8</v>
      </c>
      <c r="N2800">
        <v>310</v>
      </c>
      <c r="O2800">
        <v>53.2258</v>
      </c>
      <c r="P2800">
        <v>53.2258</v>
      </c>
      <c r="Q2800">
        <v>5217</v>
      </c>
      <c r="R2800" t="s">
        <v>22130</v>
      </c>
    </row>
    <row r="2801" spans="1:18" x14ac:dyDescent="0.35">
      <c r="A2801" t="s">
        <v>19076</v>
      </c>
      <c r="B2801" t="s">
        <v>17623</v>
      </c>
      <c r="C2801" t="s">
        <v>18297</v>
      </c>
      <c r="D2801">
        <v>25.324999999999999</v>
      </c>
      <c r="E2801">
        <v>154</v>
      </c>
      <c r="F2801">
        <v>96</v>
      </c>
      <c r="G2801">
        <v>8</v>
      </c>
      <c r="H2801">
        <v>28</v>
      </c>
      <c r="I2801">
        <v>174</v>
      </c>
      <c r="J2801">
        <v>4</v>
      </c>
      <c r="K2801">
        <v>145</v>
      </c>
      <c r="L2801">
        <v>0.56999999999999995</v>
      </c>
      <c r="M2801">
        <v>30</v>
      </c>
      <c r="N2801">
        <v>148</v>
      </c>
      <c r="O2801">
        <v>104.054</v>
      </c>
      <c r="P2801">
        <v>101</v>
      </c>
      <c r="Q2801">
        <v>3342</v>
      </c>
      <c r="R2801" t="s">
        <v>18297</v>
      </c>
    </row>
    <row r="2802" spans="1:18" x14ac:dyDescent="0.35">
      <c r="A2802" t="s">
        <v>19104</v>
      </c>
      <c r="B2802" t="s">
        <v>17623</v>
      </c>
      <c r="C2802" t="s">
        <v>18297</v>
      </c>
      <c r="D2802">
        <v>23.649000000000001</v>
      </c>
      <c r="E2802">
        <v>148</v>
      </c>
      <c r="F2802">
        <v>101</v>
      </c>
      <c r="G2802">
        <v>6</v>
      </c>
      <c r="H2802">
        <v>36</v>
      </c>
      <c r="I2802">
        <v>182</v>
      </c>
      <c r="J2802">
        <v>10</v>
      </c>
      <c r="K2802">
        <v>146</v>
      </c>
      <c r="L2802">
        <v>0.18</v>
      </c>
      <c r="M2802">
        <v>31.6</v>
      </c>
      <c r="N2802">
        <v>148</v>
      </c>
      <c r="O2802">
        <v>100</v>
      </c>
      <c r="P2802">
        <v>100</v>
      </c>
      <c r="Q2802">
        <v>5962</v>
      </c>
      <c r="R2802" t="s">
        <v>18297</v>
      </c>
    </row>
    <row r="2803" spans="1:18" x14ac:dyDescent="0.35">
      <c r="A2803" t="s">
        <v>18928</v>
      </c>
      <c r="B2803" t="s">
        <v>15352</v>
      </c>
      <c r="C2803" t="s">
        <v>17862</v>
      </c>
      <c r="D2803">
        <v>66.667000000000002</v>
      </c>
      <c r="E2803">
        <v>150</v>
      </c>
      <c r="F2803">
        <v>50</v>
      </c>
      <c r="G2803">
        <v>0</v>
      </c>
      <c r="H2803">
        <v>19</v>
      </c>
      <c r="I2803">
        <v>168</v>
      </c>
      <c r="J2803">
        <v>11</v>
      </c>
      <c r="K2803">
        <v>160</v>
      </c>
      <c r="L2803">
        <v>5.7999999999999994E-70</v>
      </c>
      <c r="M2803">
        <v>209</v>
      </c>
      <c r="N2803">
        <v>175</v>
      </c>
      <c r="O2803">
        <v>85.714299999999994</v>
      </c>
      <c r="P2803">
        <v>85.714299999999994</v>
      </c>
      <c r="Q2803">
        <v>3526</v>
      </c>
      <c r="R2803" t="s">
        <v>17862</v>
      </c>
    </row>
    <row r="2804" spans="1:18" x14ac:dyDescent="0.35">
      <c r="A2804" t="s">
        <v>18920</v>
      </c>
      <c r="B2804" t="s">
        <v>19243</v>
      </c>
      <c r="C2804" t="s">
        <v>22131</v>
      </c>
      <c r="D2804">
        <v>32.121000000000002</v>
      </c>
      <c r="E2804">
        <v>165</v>
      </c>
      <c r="F2804">
        <v>81</v>
      </c>
      <c r="G2804">
        <v>6</v>
      </c>
      <c r="H2804">
        <v>169</v>
      </c>
      <c r="I2804">
        <v>333</v>
      </c>
      <c r="J2804">
        <v>98</v>
      </c>
      <c r="K2804">
        <v>231</v>
      </c>
      <c r="L2804">
        <v>8.2199999999999992E-6</v>
      </c>
      <c r="M2804">
        <v>47</v>
      </c>
      <c r="N2804">
        <v>294</v>
      </c>
      <c r="O2804">
        <v>56.122399999999999</v>
      </c>
      <c r="P2804">
        <v>56.122399999999999</v>
      </c>
      <c r="Q2804">
        <v>5383</v>
      </c>
      <c r="R2804" t="s">
        <v>22131</v>
      </c>
    </row>
    <row r="2805" spans="1:18" x14ac:dyDescent="0.35">
      <c r="A2805" t="s">
        <v>19000</v>
      </c>
      <c r="B2805" t="s">
        <v>22132</v>
      </c>
      <c r="C2805" t="s">
        <v>22133</v>
      </c>
      <c r="D2805">
        <v>26.3</v>
      </c>
      <c r="E2805">
        <v>673</v>
      </c>
      <c r="F2805">
        <v>395</v>
      </c>
      <c r="G2805">
        <v>19</v>
      </c>
      <c r="H2805">
        <v>283</v>
      </c>
      <c r="I2805">
        <v>945</v>
      </c>
      <c r="J2805">
        <v>172</v>
      </c>
      <c r="K2805">
        <v>753</v>
      </c>
      <c r="L2805">
        <v>5.2399999999999998E-44</v>
      </c>
      <c r="M2805">
        <v>171</v>
      </c>
      <c r="N2805">
        <v>762</v>
      </c>
      <c r="O2805">
        <v>88.3202</v>
      </c>
      <c r="P2805">
        <v>88.3202</v>
      </c>
      <c r="Q2805">
        <v>2013</v>
      </c>
      <c r="R2805" t="s">
        <v>22133</v>
      </c>
    </row>
    <row r="2806" spans="1:18" x14ac:dyDescent="0.35">
      <c r="A2806" t="s">
        <v>18920</v>
      </c>
      <c r="B2806" t="s">
        <v>22134</v>
      </c>
      <c r="C2806" t="s">
        <v>22135</v>
      </c>
      <c r="D2806">
        <v>39.319000000000003</v>
      </c>
      <c r="E2806">
        <v>323</v>
      </c>
      <c r="F2806">
        <v>169</v>
      </c>
      <c r="G2806">
        <v>7</v>
      </c>
      <c r="H2806">
        <v>14</v>
      </c>
      <c r="I2806">
        <v>331</v>
      </c>
      <c r="J2806">
        <v>9</v>
      </c>
      <c r="K2806">
        <v>309</v>
      </c>
      <c r="L2806">
        <v>3.7500000000000001E-59</v>
      </c>
      <c r="M2806">
        <v>193</v>
      </c>
      <c r="N2806">
        <v>334</v>
      </c>
      <c r="O2806">
        <v>96.706599999999995</v>
      </c>
      <c r="P2806">
        <v>96.706599999999995</v>
      </c>
      <c r="Q2806">
        <v>4997</v>
      </c>
      <c r="R2806" t="s">
        <v>22135</v>
      </c>
    </row>
    <row r="2807" spans="1:18" x14ac:dyDescent="0.35">
      <c r="A2807" t="s">
        <v>18978</v>
      </c>
      <c r="B2807" t="s">
        <v>16459</v>
      </c>
      <c r="C2807" t="s">
        <v>17610</v>
      </c>
      <c r="D2807">
        <v>26.4</v>
      </c>
      <c r="E2807">
        <v>250</v>
      </c>
      <c r="F2807">
        <v>164</v>
      </c>
      <c r="G2807">
        <v>10</v>
      </c>
      <c r="H2807">
        <v>362</v>
      </c>
      <c r="I2807">
        <v>608</v>
      </c>
      <c r="J2807">
        <v>4</v>
      </c>
      <c r="K2807">
        <v>236</v>
      </c>
      <c r="L2807">
        <v>1.3E-7</v>
      </c>
      <c r="M2807">
        <v>54.7</v>
      </c>
      <c r="N2807">
        <v>261</v>
      </c>
      <c r="O2807">
        <v>95.785399999999996</v>
      </c>
      <c r="P2807">
        <v>95.785399999999996</v>
      </c>
      <c r="Q2807">
        <v>217</v>
      </c>
      <c r="R2807" t="s">
        <v>17610</v>
      </c>
    </row>
    <row r="2808" spans="1:18" x14ac:dyDescent="0.35">
      <c r="A2808" t="s">
        <v>18943</v>
      </c>
      <c r="B2808" t="s">
        <v>22136</v>
      </c>
      <c r="C2808" t="s">
        <v>22137</v>
      </c>
      <c r="D2808">
        <v>25.882000000000001</v>
      </c>
      <c r="E2808">
        <v>170</v>
      </c>
      <c r="F2808">
        <v>91</v>
      </c>
      <c r="G2808">
        <v>6</v>
      </c>
      <c r="H2808">
        <v>30</v>
      </c>
      <c r="I2808">
        <v>177</v>
      </c>
      <c r="J2808">
        <v>3</v>
      </c>
      <c r="K2808">
        <v>159</v>
      </c>
      <c r="L2808">
        <v>3.8299999999999999E-4</v>
      </c>
      <c r="M2808">
        <v>41.6</v>
      </c>
      <c r="N2808">
        <v>255</v>
      </c>
      <c r="O2808">
        <v>66.666700000000006</v>
      </c>
      <c r="P2808">
        <v>66.666700000000006</v>
      </c>
      <c r="Q2808">
        <v>1460</v>
      </c>
      <c r="R2808" t="s">
        <v>22137</v>
      </c>
    </row>
    <row r="2809" spans="1:18" x14ac:dyDescent="0.35">
      <c r="A2809" t="s">
        <v>22138</v>
      </c>
      <c r="B2809" t="s">
        <v>22139</v>
      </c>
      <c r="C2809" t="s">
        <v>22140</v>
      </c>
      <c r="D2809">
        <v>25.873999999999999</v>
      </c>
      <c r="E2809">
        <v>143</v>
      </c>
      <c r="F2809">
        <v>82</v>
      </c>
      <c r="G2809">
        <v>4</v>
      </c>
      <c r="H2809">
        <v>89</v>
      </c>
      <c r="I2809">
        <v>214</v>
      </c>
      <c r="J2809">
        <v>135</v>
      </c>
      <c r="K2809">
        <v>270</v>
      </c>
      <c r="L2809">
        <v>0.82</v>
      </c>
      <c r="M2809">
        <v>32</v>
      </c>
      <c r="N2809">
        <v>270</v>
      </c>
      <c r="O2809">
        <v>52.963000000000001</v>
      </c>
      <c r="P2809">
        <v>52.963000000000001</v>
      </c>
      <c r="Q2809">
        <v>5793</v>
      </c>
      <c r="R2809" t="s">
        <v>22140</v>
      </c>
    </row>
    <row r="2810" spans="1:18" x14ac:dyDescent="0.35">
      <c r="A2810" t="s">
        <v>18928</v>
      </c>
      <c r="B2810" t="s">
        <v>22141</v>
      </c>
      <c r="C2810" t="s">
        <v>22142</v>
      </c>
      <c r="D2810">
        <v>62.581000000000003</v>
      </c>
      <c r="E2810">
        <v>155</v>
      </c>
      <c r="F2810">
        <v>57</v>
      </c>
      <c r="G2810">
        <v>1</v>
      </c>
      <c r="H2810">
        <v>11</v>
      </c>
      <c r="I2810">
        <v>165</v>
      </c>
      <c r="J2810">
        <v>41</v>
      </c>
      <c r="K2810">
        <v>194</v>
      </c>
      <c r="L2810">
        <v>1.7300000000000001E-62</v>
      </c>
      <c r="M2810">
        <v>191</v>
      </c>
      <c r="N2810">
        <v>201</v>
      </c>
      <c r="O2810">
        <v>77.114400000000003</v>
      </c>
      <c r="P2810">
        <v>77.114400000000003</v>
      </c>
      <c r="Q2810">
        <v>3692</v>
      </c>
      <c r="R2810" t="s">
        <v>22142</v>
      </c>
    </row>
    <row r="2811" spans="1:18" x14ac:dyDescent="0.35">
      <c r="A2811" t="s">
        <v>19220</v>
      </c>
      <c r="B2811" t="s">
        <v>16866</v>
      </c>
      <c r="C2811" t="s">
        <v>22143</v>
      </c>
      <c r="D2811">
        <v>25.61</v>
      </c>
      <c r="E2811">
        <v>82</v>
      </c>
      <c r="F2811">
        <v>54</v>
      </c>
      <c r="G2811">
        <v>2</v>
      </c>
      <c r="H2811">
        <v>6</v>
      </c>
      <c r="I2811">
        <v>85</v>
      </c>
      <c r="J2811">
        <v>1</v>
      </c>
      <c r="K2811">
        <v>77</v>
      </c>
      <c r="L2811">
        <v>0.2</v>
      </c>
      <c r="M2811">
        <v>31.2</v>
      </c>
      <c r="N2811">
        <v>156</v>
      </c>
      <c r="O2811">
        <v>52.564100000000003</v>
      </c>
      <c r="P2811">
        <v>52.564100000000003</v>
      </c>
      <c r="Q2811">
        <v>5996</v>
      </c>
      <c r="R2811" t="s">
        <v>22143</v>
      </c>
    </row>
    <row r="2812" spans="1:18" x14ac:dyDescent="0.35">
      <c r="A2812" t="s">
        <v>18978</v>
      </c>
      <c r="B2812" t="s">
        <v>15547</v>
      </c>
      <c r="C2812" t="s">
        <v>15669</v>
      </c>
      <c r="D2812">
        <v>31.033999999999999</v>
      </c>
      <c r="E2812">
        <v>58</v>
      </c>
      <c r="F2812">
        <v>39</v>
      </c>
      <c r="G2812">
        <v>1</v>
      </c>
      <c r="H2812">
        <v>362</v>
      </c>
      <c r="I2812">
        <v>419</v>
      </c>
      <c r="J2812">
        <v>4</v>
      </c>
      <c r="K2812">
        <v>60</v>
      </c>
      <c r="L2812">
        <v>0.4</v>
      </c>
      <c r="M2812">
        <v>31.6</v>
      </c>
      <c r="N2812">
        <v>61</v>
      </c>
      <c r="O2812">
        <v>95.081999999999994</v>
      </c>
      <c r="P2812">
        <v>95.081999999999994</v>
      </c>
      <c r="Q2812">
        <v>272</v>
      </c>
      <c r="R2812" t="s">
        <v>15669</v>
      </c>
    </row>
    <row r="2813" spans="1:18" x14ac:dyDescent="0.35">
      <c r="A2813" t="s">
        <v>19014</v>
      </c>
      <c r="B2813" t="s">
        <v>16542</v>
      </c>
      <c r="C2813" t="s">
        <v>22144</v>
      </c>
      <c r="D2813">
        <v>34.066000000000003</v>
      </c>
      <c r="E2813">
        <v>91</v>
      </c>
      <c r="F2813">
        <v>52</v>
      </c>
      <c r="G2813">
        <v>2</v>
      </c>
      <c r="H2813">
        <v>15</v>
      </c>
      <c r="I2813">
        <v>104</v>
      </c>
      <c r="J2813">
        <v>9</v>
      </c>
      <c r="K2813">
        <v>92</v>
      </c>
      <c r="L2813">
        <v>4.0500000000000002E-5</v>
      </c>
      <c r="M2813">
        <v>43.9</v>
      </c>
      <c r="N2813">
        <v>126</v>
      </c>
      <c r="O2813">
        <v>72.222200000000001</v>
      </c>
      <c r="P2813">
        <v>72.222200000000001</v>
      </c>
      <c r="Q2813">
        <v>2892</v>
      </c>
      <c r="R2813" t="s">
        <v>22144</v>
      </c>
    </row>
    <row r="2814" spans="1:18" x14ac:dyDescent="0.35">
      <c r="A2814" t="s">
        <v>19038</v>
      </c>
      <c r="B2814" t="s">
        <v>22145</v>
      </c>
      <c r="C2814" t="s">
        <v>22146</v>
      </c>
      <c r="D2814">
        <v>23.238</v>
      </c>
      <c r="E2814">
        <v>383</v>
      </c>
      <c r="F2814">
        <v>201</v>
      </c>
      <c r="G2814">
        <v>16</v>
      </c>
      <c r="H2814">
        <v>229</v>
      </c>
      <c r="I2814">
        <v>534</v>
      </c>
      <c r="J2814">
        <v>236</v>
      </c>
      <c r="K2814">
        <v>602</v>
      </c>
      <c r="L2814">
        <v>1.3E-6</v>
      </c>
      <c r="M2814">
        <v>51.6</v>
      </c>
      <c r="N2814">
        <v>644</v>
      </c>
      <c r="O2814">
        <v>59.472000000000001</v>
      </c>
      <c r="P2814">
        <v>59.472000000000001</v>
      </c>
      <c r="Q2814">
        <v>3145</v>
      </c>
      <c r="R2814" t="s">
        <v>22146</v>
      </c>
    </row>
    <row r="2815" spans="1:18" x14ac:dyDescent="0.35">
      <c r="A2815" t="s">
        <v>18935</v>
      </c>
      <c r="B2815" t="s">
        <v>22147</v>
      </c>
      <c r="C2815" t="s">
        <v>22148</v>
      </c>
      <c r="D2815">
        <v>72.352999999999994</v>
      </c>
      <c r="E2815">
        <v>170</v>
      </c>
      <c r="F2815">
        <v>47</v>
      </c>
      <c r="G2815">
        <v>0</v>
      </c>
      <c r="H2815">
        <v>1</v>
      </c>
      <c r="I2815">
        <v>170</v>
      </c>
      <c r="J2815">
        <v>1</v>
      </c>
      <c r="K2815">
        <v>170</v>
      </c>
      <c r="L2815">
        <v>2.29E-95</v>
      </c>
      <c r="M2815">
        <v>273</v>
      </c>
      <c r="N2815">
        <v>174</v>
      </c>
      <c r="O2815">
        <v>97.701099999999997</v>
      </c>
      <c r="P2815">
        <v>97.701099999999997</v>
      </c>
      <c r="Q2815">
        <v>2185</v>
      </c>
      <c r="R2815" t="s">
        <v>22148</v>
      </c>
    </row>
    <row r="2816" spans="1:18" x14ac:dyDescent="0.35">
      <c r="A2816" t="s">
        <v>18928</v>
      </c>
      <c r="B2816" t="s">
        <v>22149</v>
      </c>
      <c r="C2816" t="s">
        <v>22150</v>
      </c>
      <c r="D2816">
        <v>60.131</v>
      </c>
      <c r="E2816">
        <v>153</v>
      </c>
      <c r="F2816">
        <v>61</v>
      </c>
      <c r="G2816">
        <v>0</v>
      </c>
      <c r="H2816">
        <v>12</v>
      </c>
      <c r="I2816">
        <v>164</v>
      </c>
      <c r="J2816">
        <v>35</v>
      </c>
      <c r="K2816">
        <v>187</v>
      </c>
      <c r="L2816">
        <v>7.9499999999999994E-61</v>
      </c>
      <c r="M2816">
        <v>187</v>
      </c>
      <c r="N2816">
        <v>194</v>
      </c>
      <c r="O2816">
        <v>78.866</v>
      </c>
      <c r="P2816">
        <v>78.866</v>
      </c>
      <c r="Q2816">
        <v>3747</v>
      </c>
      <c r="R2816" t="s">
        <v>22150</v>
      </c>
    </row>
    <row r="2817" spans="1:18" x14ac:dyDescent="0.35">
      <c r="A2817" t="s">
        <v>19386</v>
      </c>
      <c r="B2817" t="s">
        <v>22151</v>
      </c>
      <c r="C2817" t="s">
        <v>22152</v>
      </c>
      <c r="D2817">
        <v>24.113</v>
      </c>
      <c r="E2817">
        <v>141</v>
      </c>
      <c r="F2817">
        <v>80</v>
      </c>
      <c r="G2817">
        <v>5</v>
      </c>
      <c r="H2817">
        <v>79</v>
      </c>
      <c r="I2817">
        <v>207</v>
      </c>
      <c r="J2817">
        <v>42</v>
      </c>
      <c r="K2817">
        <v>167</v>
      </c>
      <c r="L2817">
        <v>0.33</v>
      </c>
      <c r="M2817">
        <v>32</v>
      </c>
      <c r="N2817">
        <v>175</v>
      </c>
      <c r="O2817">
        <v>80.571399999999997</v>
      </c>
      <c r="P2817">
        <v>80.571399999999997</v>
      </c>
      <c r="Q2817">
        <v>2680</v>
      </c>
      <c r="R2817" t="s">
        <v>22152</v>
      </c>
    </row>
    <row r="2818" spans="1:18" x14ac:dyDescent="0.35">
      <c r="A2818" t="s">
        <v>19000</v>
      </c>
      <c r="B2818" t="s">
        <v>22153</v>
      </c>
      <c r="C2818" t="s">
        <v>22154</v>
      </c>
      <c r="D2818">
        <v>24.006</v>
      </c>
      <c r="E2818">
        <v>704</v>
      </c>
      <c r="F2818">
        <v>417</v>
      </c>
      <c r="G2818">
        <v>21</v>
      </c>
      <c r="H2818">
        <v>263</v>
      </c>
      <c r="I2818">
        <v>944</v>
      </c>
      <c r="J2818">
        <v>164</v>
      </c>
      <c r="K2818">
        <v>771</v>
      </c>
      <c r="L2818">
        <v>4.9099999999999998E-23</v>
      </c>
      <c r="M2818">
        <v>105</v>
      </c>
      <c r="N2818">
        <v>771</v>
      </c>
      <c r="O2818">
        <v>91.31</v>
      </c>
      <c r="P2818">
        <v>91.31</v>
      </c>
      <c r="Q2818">
        <v>2127</v>
      </c>
      <c r="R2818" t="s">
        <v>22154</v>
      </c>
    </row>
    <row r="2819" spans="1:18" x14ac:dyDescent="0.35">
      <c r="A2819" t="s">
        <v>19000</v>
      </c>
      <c r="B2819" t="s">
        <v>22153</v>
      </c>
      <c r="C2819" t="s">
        <v>22154</v>
      </c>
      <c r="D2819">
        <v>26.161999999999999</v>
      </c>
      <c r="E2819">
        <v>581</v>
      </c>
      <c r="F2819">
        <v>336</v>
      </c>
      <c r="G2819">
        <v>22</v>
      </c>
      <c r="H2819">
        <v>58</v>
      </c>
      <c r="I2819">
        <v>611</v>
      </c>
      <c r="J2819">
        <v>5</v>
      </c>
      <c r="K2819">
        <v>519</v>
      </c>
      <c r="L2819">
        <v>5.32E-22</v>
      </c>
      <c r="M2819">
        <v>102</v>
      </c>
      <c r="N2819">
        <v>771</v>
      </c>
      <c r="O2819">
        <v>75.356700000000004</v>
      </c>
      <c r="P2819">
        <v>75.356700000000004</v>
      </c>
      <c r="Q2819">
        <v>2128</v>
      </c>
      <c r="R2819" t="s">
        <v>22154</v>
      </c>
    </row>
    <row r="2820" spans="1:18" x14ac:dyDescent="0.35">
      <c r="A2820" t="s">
        <v>18978</v>
      </c>
      <c r="B2820" t="s">
        <v>16459</v>
      </c>
      <c r="C2820" t="s">
        <v>18512</v>
      </c>
      <c r="D2820">
        <v>26.295000000000002</v>
      </c>
      <c r="E2820">
        <v>251</v>
      </c>
      <c r="F2820">
        <v>163</v>
      </c>
      <c r="G2820">
        <v>11</v>
      </c>
      <c r="H2820">
        <v>362</v>
      </c>
      <c r="I2820">
        <v>608</v>
      </c>
      <c r="J2820">
        <v>4</v>
      </c>
      <c r="K2820">
        <v>236</v>
      </c>
      <c r="L2820">
        <v>9.7999999999999993E-6</v>
      </c>
      <c r="M2820">
        <v>48.9</v>
      </c>
      <c r="N2820">
        <v>261</v>
      </c>
      <c r="O2820">
        <v>96.168599999999998</v>
      </c>
      <c r="P2820">
        <v>96.168599999999998</v>
      </c>
      <c r="Q2820">
        <v>258</v>
      </c>
      <c r="R2820" t="s">
        <v>18512</v>
      </c>
    </row>
    <row r="2821" spans="1:18" x14ac:dyDescent="0.35">
      <c r="A2821" t="s">
        <v>18946</v>
      </c>
      <c r="B2821" t="s">
        <v>22155</v>
      </c>
      <c r="C2821" t="s">
        <v>22156</v>
      </c>
      <c r="D2821">
        <v>24.904</v>
      </c>
      <c r="E2821">
        <v>261</v>
      </c>
      <c r="F2821">
        <v>166</v>
      </c>
      <c r="G2821">
        <v>7</v>
      </c>
      <c r="H2821">
        <v>5</v>
      </c>
      <c r="I2821">
        <v>245</v>
      </c>
      <c r="J2821">
        <v>4</v>
      </c>
      <c r="K2821">
        <v>254</v>
      </c>
      <c r="L2821">
        <v>5.4200000000000002E-8</v>
      </c>
      <c r="M2821">
        <v>52.8</v>
      </c>
      <c r="N2821">
        <v>256</v>
      </c>
      <c r="O2821">
        <v>101.953</v>
      </c>
      <c r="P2821">
        <v>101</v>
      </c>
      <c r="Q2821">
        <v>461</v>
      </c>
      <c r="R2821" t="s">
        <v>22156</v>
      </c>
    </row>
    <row r="2822" spans="1:18" x14ac:dyDescent="0.35">
      <c r="A2822" t="s">
        <v>19830</v>
      </c>
      <c r="B2822" t="s">
        <v>22157</v>
      </c>
      <c r="C2822" t="s">
        <v>22158</v>
      </c>
      <c r="D2822">
        <v>28.395</v>
      </c>
      <c r="E2822">
        <v>81</v>
      </c>
      <c r="F2822">
        <v>54</v>
      </c>
      <c r="G2822">
        <v>2</v>
      </c>
      <c r="H2822">
        <v>182</v>
      </c>
      <c r="I2822">
        <v>262</v>
      </c>
      <c r="J2822">
        <v>60</v>
      </c>
      <c r="K2822">
        <v>136</v>
      </c>
      <c r="L2822">
        <v>0.26</v>
      </c>
      <c r="M2822">
        <v>33.9</v>
      </c>
      <c r="N2822">
        <v>158</v>
      </c>
      <c r="O2822">
        <v>51.265799999999999</v>
      </c>
      <c r="P2822">
        <v>51.265799999999999</v>
      </c>
      <c r="Q2822">
        <v>1820</v>
      </c>
      <c r="R2822" t="s">
        <v>22158</v>
      </c>
    </row>
    <row r="2823" spans="1:18" x14ac:dyDescent="0.35">
      <c r="A2823" t="s">
        <v>18935</v>
      </c>
      <c r="B2823" t="s">
        <v>22157</v>
      </c>
      <c r="C2823" t="s">
        <v>22158</v>
      </c>
      <c r="D2823">
        <v>38.889000000000003</v>
      </c>
      <c r="E2823">
        <v>162</v>
      </c>
      <c r="F2823">
        <v>84</v>
      </c>
      <c r="G2823">
        <v>5</v>
      </c>
      <c r="H2823">
        <v>4</v>
      </c>
      <c r="I2823">
        <v>165</v>
      </c>
      <c r="J2823">
        <v>6</v>
      </c>
      <c r="K2823">
        <v>152</v>
      </c>
      <c r="L2823">
        <v>2.9599999999999998E-30</v>
      </c>
      <c r="M2823">
        <v>108</v>
      </c>
      <c r="N2823">
        <v>158</v>
      </c>
      <c r="O2823">
        <v>102.532</v>
      </c>
      <c r="P2823">
        <v>101</v>
      </c>
      <c r="Q2823">
        <v>2485</v>
      </c>
      <c r="R2823" t="s">
        <v>22158</v>
      </c>
    </row>
    <row r="2824" spans="1:18" x14ac:dyDescent="0.35">
      <c r="A2824" t="s">
        <v>18920</v>
      </c>
      <c r="B2824" t="s">
        <v>20085</v>
      </c>
      <c r="C2824" t="s">
        <v>22159</v>
      </c>
      <c r="D2824">
        <v>27.879000000000001</v>
      </c>
      <c r="E2824">
        <v>165</v>
      </c>
      <c r="F2824">
        <v>90</v>
      </c>
      <c r="G2824">
        <v>2</v>
      </c>
      <c r="H2824">
        <v>169</v>
      </c>
      <c r="I2824">
        <v>333</v>
      </c>
      <c r="J2824">
        <v>106</v>
      </c>
      <c r="K2824">
        <v>241</v>
      </c>
      <c r="L2824">
        <v>2.6300000000000001E-8</v>
      </c>
      <c r="M2824">
        <v>54.7</v>
      </c>
      <c r="N2824">
        <v>311</v>
      </c>
      <c r="O2824">
        <v>53.054699999999997</v>
      </c>
      <c r="P2824">
        <v>53.054699999999997</v>
      </c>
      <c r="Q2824">
        <v>5283</v>
      </c>
      <c r="R2824" t="s">
        <v>22159</v>
      </c>
    </row>
    <row r="2825" spans="1:18" x14ac:dyDescent="0.35">
      <c r="A2825" t="s">
        <v>22160</v>
      </c>
      <c r="B2825" t="s">
        <v>16143</v>
      </c>
      <c r="C2825" t="s">
        <v>22161</v>
      </c>
      <c r="D2825">
        <v>24.54</v>
      </c>
      <c r="E2825">
        <v>163</v>
      </c>
      <c r="F2825">
        <v>83</v>
      </c>
      <c r="G2825">
        <v>7</v>
      </c>
      <c r="H2825">
        <v>4</v>
      </c>
      <c r="I2825">
        <v>141</v>
      </c>
      <c r="J2825">
        <v>17</v>
      </c>
      <c r="K2825">
        <v>164</v>
      </c>
      <c r="L2825">
        <v>0.21</v>
      </c>
      <c r="M2825">
        <v>32.299999999999997</v>
      </c>
      <c r="N2825">
        <v>232</v>
      </c>
      <c r="O2825">
        <v>70.258600000000001</v>
      </c>
      <c r="P2825">
        <v>70.258600000000001</v>
      </c>
      <c r="Q2825">
        <v>2908</v>
      </c>
      <c r="R2825" t="s">
        <v>22161</v>
      </c>
    </row>
    <row r="2826" spans="1:18" x14ac:dyDescent="0.35">
      <c r="A2826" t="s">
        <v>18928</v>
      </c>
      <c r="B2826" t="s">
        <v>16143</v>
      </c>
      <c r="C2826" t="s">
        <v>22161</v>
      </c>
      <c r="D2826">
        <v>57.386000000000003</v>
      </c>
      <c r="E2826">
        <v>176</v>
      </c>
      <c r="F2826">
        <v>60</v>
      </c>
      <c r="G2826">
        <v>1</v>
      </c>
      <c r="H2826">
        <v>7</v>
      </c>
      <c r="I2826">
        <v>167</v>
      </c>
      <c r="J2826">
        <v>52</v>
      </c>
      <c r="K2826">
        <v>227</v>
      </c>
      <c r="L2826">
        <v>8.3199999999999994E-67</v>
      </c>
      <c r="M2826">
        <v>203</v>
      </c>
      <c r="N2826">
        <v>232</v>
      </c>
      <c r="O2826">
        <v>75.862099999999998</v>
      </c>
      <c r="P2826">
        <v>75.862099999999998</v>
      </c>
      <c r="Q2826">
        <v>3564</v>
      </c>
      <c r="R2826" t="s">
        <v>22161</v>
      </c>
    </row>
    <row r="2827" spans="1:18" x14ac:dyDescent="0.35">
      <c r="A2827" t="s">
        <v>18932</v>
      </c>
      <c r="B2827" t="s">
        <v>22162</v>
      </c>
      <c r="C2827" t="s">
        <v>22163</v>
      </c>
      <c r="D2827">
        <v>50.613</v>
      </c>
      <c r="E2827">
        <v>326</v>
      </c>
      <c r="F2827">
        <v>147</v>
      </c>
      <c r="G2827">
        <v>5</v>
      </c>
      <c r="H2827">
        <v>1</v>
      </c>
      <c r="I2827">
        <v>324</v>
      </c>
      <c r="J2827">
        <v>1</v>
      </c>
      <c r="K2827">
        <v>314</v>
      </c>
      <c r="L2827">
        <v>4.0799999999999999E-99</v>
      </c>
      <c r="M2827">
        <v>295</v>
      </c>
      <c r="N2827">
        <v>316</v>
      </c>
      <c r="O2827">
        <v>103.16500000000001</v>
      </c>
      <c r="P2827">
        <v>101</v>
      </c>
      <c r="Q2827">
        <v>4048</v>
      </c>
      <c r="R2827" t="s">
        <v>22163</v>
      </c>
    </row>
    <row r="2828" spans="1:18" x14ac:dyDescent="0.35">
      <c r="A2828" t="s">
        <v>19010</v>
      </c>
      <c r="B2828" t="s">
        <v>15937</v>
      </c>
      <c r="C2828" t="s">
        <v>15938</v>
      </c>
      <c r="D2828">
        <v>51.22</v>
      </c>
      <c r="E2828">
        <v>41</v>
      </c>
      <c r="F2828">
        <v>20</v>
      </c>
      <c r="G2828">
        <v>0</v>
      </c>
      <c r="H2828">
        <v>16</v>
      </c>
      <c r="I2828">
        <v>56</v>
      </c>
      <c r="J2828">
        <v>8</v>
      </c>
      <c r="K2828">
        <v>48</v>
      </c>
      <c r="L2828">
        <v>7.25E-5</v>
      </c>
      <c r="M2828">
        <v>40</v>
      </c>
      <c r="N2828">
        <v>58</v>
      </c>
      <c r="O2828">
        <v>70.689700000000002</v>
      </c>
      <c r="P2828">
        <v>70.689700000000002</v>
      </c>
      <c r="Q2828">
        <v>294</v>
      </c>
      <c r="R2828" t="s">
        <v>15938</v>
      </c>
    </row>
    <row r="2829" spans="1:18" x14ac:dyDescent="0.35">
      <c r="A2829" t="s">
        <v>19012</v>
      </c>
      <c r="B2829" t="s">
        <v>15937</v>
      </c>
      <c r="C2829" t="s">
        <v>15938</v>
      </c>
      <c r="D2829">
        <v>40</v>
      </c>
      <c r="E2829">
        <v>40</v>
      </c>
      <c r="F2829">
        <v>24</v>
      </c>
      <c r="G2829">
        <v>0</v>
      </c>
      <c r="H2829">
        <v>6</v>
      </c>
      <c r="I2829">
        <v>45</v>
      </c>
      <c r="J2829">
        <v>2</v>
      </c>
      <c r="K2829">
        <v>41</v>
      </c>
      <c r="L2829">
        <v>3.5999999999999997E-2</v>
      </c>
      <c r="M2829">
        <v>32.700000000000003</v>
      </c>
      <c r="N2829">
        <v>58</v>
      </c>
      <c r="O2829">
        <v>68.965500000000006</v>
      </c>
      <c r="P2829">
        <v>68.965500000000006</v>
      </c>
      <c r="Q2829">
        <v>955</v>
      </c>
      <c r="R2829" t="s">
        <v>15938</v>
      </c>
    </row>
    <row r="2830" spans="1:18" x14ac:dyDescent="0.35">
      <c r="A2830" t="s">
        <v>19013</v>
      </c>
      <c r="B2830" t="s">
        <v>15937</v>
      </c>
      <c r="C2830" t="s">
        <v>15938</v>
      </c>
      <c r="D2830">
        <v>40</v>
      </c>
      <c r="E2830">
        <v>40</v>
      </c>
      <c r="F2830">
        <v>24</v>
      </c>
      <c r="G2830">
        <v>0</v>
      </c>
      <c r="H2830">
        <v>6</v>
      </c>
      <c r="I2830">
        <v>45</v>
      </c>
      <c r="J2830">
        <v>2</v>
      </c>
      <c r="K2830">
        <v>41</v>
      </c>
      <c r="L2830">
        <v>3.5999999999999997E-2</v>
      </c>
      <c r="M2830">
        <v>32.700000000000003</v>
      </c>
      <c r="N2830">
        <v>58</v>
      </c>
      <c r="O2830">
        <v>68.965500000000006</v>
      </c>
      <c r="P2830">
        <v>68.965500000000006</v>
      </c>
      <c r="Q2830">
        <v>993</v>
      </c>
      <c r="R2830" t="s">
        <v>15938</v>
      </c>
    </row>
    <row r="2831" spans="1:18" x14ac:dyDescent="0.35">
      <c r="A2831" t="s">
        <v>18947</v>
      </c>
      <c r="B2831" t="s">
        <v>15937</v>
      </c>
      <c r="C2831" t="s">
        <v>15938</v>
      </c>
      <c r="D2831">
        <v>48.718000000000004</v>
      </c>
      <c r="E2831">
        <v>39</v>
      </c>
      <c r="F2831">
        <v>20</v>
      </c>
      <c r="G2831">
        <v>0</v>
      </c>
      <c r="H2831">
        <v>48</v>
      </c>
      <c r="I2831">
        <v>86</v>
      </c>
      <c r="J2831">
        <v>3</v>
      </c>
      <c r="K2831">
        <v>41</v>
      </c>
      <c r="L2831">
        <v>4.8899999999999996E-4</v>
      </c>
      <c r="M2831">
        <v>38.1</v>
      </c>
      <c r="N2831">
        <v>58</v>
      </c>
      <c r="O2831">
        <v>67.241399999999999</v>
      </c>
      <c r="P2831">
        <v>67.241399999999999</v>
      </c>
      <c r="Q2831">
        <v>1083</v>
      </c>
      <c r="R2831" t="s">
        <v>15938</v>
      </c>
    </row>
    <row r="2832" spans="1:18" x14ac:dyDescent="0.35">
      <c r="A2832" t="s">
        <v>18943</v>
      </c>
      <c r="B2832" t="s">
        <v>15937</v>
      </c>
      <c r="C2832" t="s">
        <v>15938</v>
      </c>
      <c r="D2832">
        <v>51.429000000000002</v>
      </c>
      <c r="E2832">
        <v>35</v>
      </c>
      <c r="F2832">
        <v>17</v>
      </c>
      <c r="G2832">
        <v>0</v>
      </c>
      <c r="H2832">
        <v>31</v>
      </c>
      <c r="I2832">
        <v>65</v>
      </c>
      <c r="J2832">
        <v>4</v>
      </c>
      <c r="K2832">
        <v>38</v>
      </c>
      <c r="L2832">
        <v>7.2000000000000005E-4</v>
      </c>
      <c r="M2832">
        <v>37.4</v>
      </c>
      <c r="N2832">
        <v>58</v>
      </c>
      <c r="O2832">
        <v>60.344799999999999</v>
      </c>
      <c r="P2832">
        <v>60.344799999999999</v>
      </c>
      <c r="Q2832">
        <v>1527</v>
      </c>
      <c r="R2832" t="s">
        <v>15938</v>
      </c>
    </row>
    <row r="2833" spans="1:18" x14ac:dyDescent="0.35">
      <c r="A2833" t="s">
        <v>19014</v>
      </c>
      <c r="B2833" t="s">
        <v>15937</v>
      </c>
      <c r="C2833" t="s">
        <v>15938</v>
      </c>
      <c r="D2833">
        <v>44.186</v>
      </c>
      <c r="E2833">
        <v>43</v>
      </c>
      <c r="F2833">
        <v>24</v>
      </c>
      <c r="G2833">
        <v>0</v>
      </c>
      <c r="H2833">
        <v>14</v>
      </c>
      <c r="I2833">
        <v>56</v>
      </c>
      <c r="J2833">
        <v>6</v>
      </c>
      <c r="K2833">
        <v>48</v>
      </c>
      <c r="L2833">
        <v>1.4799999999999999E-4</v>
      </c>
      <c r="M2833">
        <v>40.4</v>
      </c>
      <c r="N2833">
        <v>58</v>
      </c>
      <c r="O2833">
        <v>74.137900000000002</v>
      </c>
      <c r="P2833">
        <v>74.137900000000002</v>
      </c>
      <c r="Q2833">
        <v>2897</v>
      </c>
      <c r="R2833" t="s">
        <v>15938</v>
      </c>
    </row>
    <row r="2834" spans="1:18" x14ac:dyDescent="0.35">
      <c r="A2834" t="s">
        <v>19014</v>
      </c>
      <c r="B2834" t="s">
        <v>15937</v>
      </c>
      <c r="C2834" t="s">
        <v>15938</v>
      </c>
      <c r="D2834">
        <v>45.454999999999998</v>
      </c>
      <c r="E2834">
        <v>44</v>
      </c>
      <c r="F2834">
        <v>24</v>
      </c>
      <c r="G2834">
        <v>0</v>
      </c>
      <c r="H2834">
        <v>329</v>
      </c>
      <c r="I2834">
        <v>372</v>
      </c>
      <c r="J2834">
        <v>3</v>
      </c>
      <c r="K2834">
        <v>46</v>
      </c>
      <c r="L2834">
        <v>7.0000000000000001E-3</v>
      </c>
      <c r="M2834">
        <v>35.4</v>
      </c>
      <c r="N2834">
        <v>58</v>
      </c>
      <c r="O2834">
        <v>75.862099999999998</v>
      </c>
      <c r="P2834">
        <v>75.862099999999998</v>
      </c>
      <c r="Q2834">
        <v>2898</v>
      </c>
      <c r="R2834" t="s">
        <v>15938</v>
      </c>
    </row>
    <row r="2835" spans="1:18" x14ac:dyDescent="0.35">
      <c r="A2835" t="s">
        <v>18948</v>
      </c>
      <c r="B2835" t="s">
        <v>15937</v>
      </c>
      <c r="C2835" t="s">
        <v>15938</v>
      </c>
      <c r="D2835">
        <v>62.5</v>
      </c>
      <c r="E2835">
        <v>32</v>
      </c>
      <c r="F2835">
        <v>12</v>
      </c>
      <c r="G2835">
        <v>0</v>
      </c>
      <c r="H2835">
        <v>129</v>
      </c>
      <c r="I2835">
        <v>160</v>
      </c>
      <c r="J2835">
        <v>6</v>
      </c>
      <c r="K2835">
        <v>37</v>
      </c>
      <c r="L2835">
        <v>8.0000000000000002E-3</v>
      </c>
      <c r="M2835">
        <v>35</v>
      </c>
      <c r="N2835">
        <v>58</v>
      </c>
      <c r="O2835">
        <v>55.172400000000003</v>
      </c>
      <c r="P2835">
        <v>55.172400000000003</v>
      </c>
      <c r="Q2835">
        <v>2986</v>
      </c>
      <c r="R2835" t="s">
        <v>15938</v>
      </c>
    </row>
    <row r="2836" spans="1:18" x14ac:dyDescent="0.35">
      <c r="A2836" t="s">
        <v>18917</v>
      </c>
      <c r="B2836" t="s">
        <v>15937</v>
      </c>
      <c r="C2836" t="s">
        <v>15938</v>
      </c>
      <c r="D2836">
        <v>46.667000000000002</v>
      </c>
      <c r="E2836">
        <v>45</v>
      </c>
      <c r="F2836">
        <v>24</v>
      </c>
      <c r="G2836">
        <v>0</v>
      </c>
      <c r="H2836">
        <v>134</v>
      </c>
      <c r="I2836">
        <v>178</v>
      </c>
      <c r="J2836">
        <v>5</v>
      </c>
      <c r="K2836">
        <v>49</v>
      </c>
      <c r="L2836">
        <v>6.2500000000000001E-5</v>
      </c>
      <c r="M2836">
        <v>40.799999999999997</v>
      </c>
      <c r="N2836">
        <v>58</v>
      </c>
      <c r="O2836">
        <v>77.586200000000005</v>
      </c>
      <c r="P2836">
        <v>77.586200000000005</v>
      </c>
      <c r="Q2836">
        <v>5732</v>
      </c>
      <c r="R2836" t="s">
        <v>15938</v>
      </c>
    </row>
    <row r="2837" spans="1:18" x14ac:dyDescent="0.35">
      <c r="A2837" t="s">
        <v>22164</v>
      </c>
      <c r="B2837" t="s">
        <v>15937</v>
      </c>
      <c r="C2837" t="s">
        <v>15938</v>
      </c>
      <c r="D2837">
        <v>41.304000000000002</v>
      </c>
      <c r="E2837">
        <v>46</v>
      </c>
      <c r="F2837">
        <v>26</v>
      </c>
      <c r="G2837">
        <v>1</v>
      </c>
      <c r="H2837">
        <v>89</v>
      </c>
      <c r="I2837">
        <v>134</v>
      </c>
      <c r="J2837">
        <v>8</v>
      </c>
      <c r="K2837">
        <v>52</v>
      </c>
      <c r="L2837">
        <v>0.7</v>
      </c>
      <c r="M2837">
        <v>28.5</v>
      </c>
      <c r="N2837">
        <v>58</v>
      </c>
      <c r="O2837">
        <v>79.310299999999998</v>
      </c>
      <c r="P2837">
        <v>79.310299999999998</v>
      </c>
      <c r="Q2837">
        <v>5798</v>
      </c>
      <c r="R2837" t="s">
        <v>15938</v>
      </c>
    </row>
    <row r="2838" spans="1:18" x14ac:dyDescent="0.35">
      <c r="A2838" t="s">
        <v>19451</v>
      </c>
      <c r="B2838" t="s">
        <v>15937</v>
      </c>
      <c r="C2838" t="s">
        <v>15938</v>
      </c>
      <c r="D2838">
        <v>55.881999999999998</v>
      </c>
      <c r="E2838">
        <v>34</v>
      </c>
      <c r="F2838">
        <v>15</v>
      </c>
      <c r="G2838">
        <v>0</v>
      </c>
      <c r="H2838">
        <v>26</v>
      </c>
      <c r="I2838">
        <v>59</v>
      </c>
      <c r="J2838">
        <v>8</v>
      </c>
      <c r="K2838">
        <v>41</v>
      </c>
      <c r="L2838">
        <v>6.7700000000000004E-6</v>
      </c>
      <c r="M2838">
        <v>43.1</v>
      </c>
      <c r="N2838">
        <v>58</v>
      </c>
      <c r="O2838">
        <v>58.620699999999999</v>
      </c>
      <c r="P2838">
        <v>58.620699999999999</v>
      </c>
      <c r="Q2838">
        <v>5801</v>
      </c>
      <c r="R2838" t="s">
        <v>15938</v>
      </c>
    </row>
    <row r="2839" spans="1:18" x14ac:dyDescent="0.35">
      <c r="A2839" t="s">
        <v>18940</v>
      </c>
      <c r="B2839" t="s">
        <v>15169</v>
      </c>
      <c r="C2839" t="s">
        <v>22165</v>
      </c>
      <c r="D2839">
        <v>26.315999999999999</v>
      </c>
      <c r="E2839">
        <v>779</v>
      </c>
      <c r="F2839">
        <v>522</v>
      </c>
      <c r="G2839">
        <v>17</v>
      </c>
      <c r="H2839">
        <v>8</v>
      </c>
      <c r="I2839">
        <v>742</v>
      </c>
      <c r="J2839">
        <v>15</v>
      </c>
      <c r="K2839">
        <v>785</v>
      </c>
      <c r="L2839">
        <v>1.1100000000000001E-56</v>
      </c>
      <c r="M2839">
        <v>207</v>
      </c>
      <c r="N2839">
        <v>791</v>
      </c>
      <c r="O2839">
        <v>98.482900000000001</v>
      </c>
      <c r="P2839">
        <v>98.482900000000001</v>
      </c>
      <c r="Q2839">
        <v>4939</v>
      </c>
      <c r="R2839" t="s">
        <v>22165</v>
      </c>
    </row>
    <row r="2840" spans="1:18" x14ac:dyDescent="0.35">
      <c r="A2840" t="s">
        <v>18978</v>
      </c>
      <c r="B2840" t="s">
        <v>15039</v>
      </c>
      <c r="C2840" t="s">
        <v>16704</v>
      </c>
      <c r="D2840">
        <v>25</v>
      </c>
      <c r="E2840">
        <v>252</v>
      </c>
      <c r="F2840">
        <v>157</v>
      </c>
      <c r="G2840">
        <v>10</v>
      </c>
      <c r="H2840">
        <v>362</v>
      </c>
      <c r="I2840">
        <v>604</v>
      </c>
      <c r="J2840">
        <v>15</v>
      </c>
      <c r="K2840">
        <v>243</v>
      </c>
      <c r="L2840">
        <v>1.2699999999999999E-6</v>
      </c>
      <c r="M2840">
        <v>52</v>
      </c>
      <c r="N2840">
        <v>272</v>
      </c>
      <c r="O2840">
        <v>92.647099999999995</v>
      </c>
      <c r="P2840">
        <v>92.647099999999995</v>
      </c>
      <c r="Q2840">
        <v>247</v>
      </c>
      <c r="R2840" t="s">
        <v>16704</v>
      </c>
    </row>
    <row r="2841" spans="1:18" x14ac:dyDescent="0.35">
      <c r="A2841" t="s">
        <v>18946</v>
      </c>
      <c r="B2841" t="s">
        <v>15648</v>
      </c>
      <c r="C2841" t="s">
        <v>17865</v>
      </c>
      <c r="D2841">
        <v>21.591000000000001</v>
      </c>
      <c r="E2841">
        <v>264</v>
      </c>
      <c r="F2841">
        <v>169</v>
      </c>
      <c r="G2841">
        <v>9</v>
      </c>
      <c r="H2841">
        <v>6</v>
      </c>
      <c r="I2841">
        <v>245</v>
      </c>
      <c r="J2841">
        <v>5</v>
      </c>
      <c r="K2841">
        <v>254</v>
      </c>
      <c r="L2841">
        <v>1.13E-5</v>
      </c>
      <c r="M2841">
        <v>45.8</v>
      </c>
      <c r="N2841">
        <v>256</v>
      </c>
      <c r="O2841">
        <v>103.125</v>
      </c>
      <c r="P2841">
        <v>101</v>
      </c>
      <c r="Q2841">
        <v>604</v>
      </c>
      <c r="R2841" t="s">
        <v>17865</v>
      </c>
    </row>
    <row r="2842" spans="1:18" x14ac:dyDescent="0.35">
      <c r="A2842" t="s">
        <v>18940</v>
      </c>
      <c r="B2842" t="s">
        <v>22166</v>
      </c>
      <c r="C2842" t="s">
        <v>22167</v>
      </c>
      <c r="D2842">
        <v>30.991</v>
      </c>
      <c r="E2842">
        <v>797</v>
      </c>
      <c r="F2842">
        <v>455</v>
      </c>
      <c r="G2842">
        <v>24</v>
      </c>
      <c r="H2842">
        <v>8</v>
      </c>
      <c r="I2842">
        <v>740</v>
      </c>
      <c r="J2842">
        <v>7</v>
      </c>
      <c r="K2842">
        <v>772</v>
      </c>
      <c r="L2842">
        <v>2.4800000000000001E-77</v>
      </c>
      <c r="M2842">
        <v>265</v>
      </c>
      <c r="N2842">
        <v>779</v>
      </c>
      <c r="O2842">
        <v>102.31100000000001</v>
      </c>
      <c r="P2842">
        <v>101</v>
      </c>
      <c r="Q2842">
        <v>4741</v>
      </c>
      <c r="R2842" t="s">
        <v>22167</v>
      </c>
    </row>
    <row r="2843" spans="1:18" x14ac:dyDescent="0.35">
      <c r="A2843" t="s">
        <v>18928</v>
      </c>
      <c r="B2843" t="s">
        <v>22168</v>
      </c>
      <c r="C2843" t="s">
        <v>22169</v>
      </c>
      <c r="D2843">
        <v>54.11</v>
      </c>
      <c r="E2843">
        <v>146</v>
      </c>
      <c r="F2843">
        <v>62</v>
      </c>
      <c r="G2843">
        <v>2</v>
      </c>
      <c r="H2843">
        <v>20</v>
      </c>
      <c r="I2843">
        <v>165</v>
      </c>
      <c r="J2843">
        <v>1</v>
      </c>
      <c r="K2843">
        <v>141</v>
      </c>
      <c r="L2843">
        <v>3.4099999999999999E-52</v>
      </c>
      <c r="M2843">
        <v>164</v>
      </c>
      <c r="N2843">
        <v>150</v>
      </c>
      <c r="O2843">
        <v>97.333299999999994</v>
      </c>
      <c r="P2843">
        <v>97.333299999999994</v>
      </c>
      <c r="Q2843">
        <v>3871</v>
      </c>
      <c r="R2843" t="s">
        <v>22169</v>
      </c>
    </row>
    <row r="2844" spans="1:18" x14ac:dyDescent="0.35">
      <c r="A2844" t="s">
        <v>18976</v>
      </c>
      <c r="B2844" t="s">
        <v>15679</v>
      </c>
      <c r="C2844" t="s">
        <v>22170</v>
      </c>
      <c r="D2844">
        <v>26.282</v>
      </c>
      <c r="E2844">
        <v>156</v>
      </c>
      <c r="F2844">
        <v>86</v>
      </c>
      <c r="G2844">
        <v>5</v>
      </c>
      <c r="H2844">
        <v>19</v>
      </c>
      <c r="I2844">
        <v>154</v>
      </c>
      <c r="J2844">
        <v>3</v>
      </c>
      <c r="K2844">
        <v>149</v>
      </c>
      <c r="L2844">
        <v>1.7000000000000001E-2</v>
      </c>
      <c r="M2844">
        <v>35</v>
      </c>
      <c r="N2844">
        <v>207</v>
      </c>
      <c r="O2844">
        <v>75.362300000000005</v>
      </c>
      <c r="P2844">
        <v>75.362300000000005</v>
      </c>
      <c r="Q2844">
        <v>1725</v>
      </c>
      <c r="R2844" t="s">
        <v>22170</v>
      </c>
    </row>
    <row r="2845" spans="1:18" x14ac:dyDescent="0.35">
      <c r="A2845" t="s">
        <v>18932</v>
      </c>
      <c r="B2845" t="s">
        <v>16357</v>
      </c>
      <c r="C2845" t="s">
        <v>22171</v>
      </c>
      <c r="D2845">
        <v>29.824999999999999</v>
      </c>
      <c r="E2845">
        <v>285</v>
      </c>
      <c r="F2845">
        <v>147</v>
      </c>
      <c r="G2845">
        <v>8</v>
      </c>
      <c r="H2845">
        <v>1</v>
      </c>
      <c r="I2845">
        <v>282</v>
      </c>
      <c r="J2845">
        <v>1</v>
      </c>
      <c r="K2845">
        <v>235</v>
      </c>
      <c r="L2845">
        <v>2.7300000000000002E-22</v>
      </c>
      <c r="M2845">
        <v>95.1</v>
      </c>
      <c r="N2845">
        <v>288</v>
      </c>
      <c r="O2845">
        <v>98.958299999999994</v>
      </c>
      <c r="P2845">
        <v>98.958299999999994</v>
      </c>
      <c r="Q2845">
        <v>4304</v>
      </c>
      <c r="R2845" t="s">
        <v>22171</v>
      </c>
    </row>
    <row r="2846" spans="1:18" x14ac:dyDescent="0.35">
      <c r="A2846" t="s">
        <v>18978</v>
      </c>
      <c r="B2846" t="s">
        <v>15986</v>
      </c>
      <c r="C2846" t="s">
        <v>22172</v>
      </c>
      <c r="D2846">
        <v>27.559000000000001</v>
      </c>
      <c r="E2846">
        <v>127</v>
      </c>
      <c r="F2846">
        <v>75</v>
      </c>
      <c r="G2846">
        <v>6</v>
      </c>
      <c r="H2846">
        <v>517</v>
      </c>
      <c r="I2846">
        <v>642</v>
      </c>
      <c r="J2846">
        <v>38</v>
      </c>
      <c r="K2846">
        <v>148</v>
      </c>
      <c r="L2846">
        <v>3.5000000000000003E-2</v>
      </c>
      <c r="M2846">
        <v>37</v>
      </c>
      <c r="N2846">
        <v>153</v>
      </c>
      <c r="O2846">
        <v>83.006500000000003</v>
      </c>
      <c r="P2846">
        <v>83.006500000000003</v>
      </c>
      <c r="Q2846">
        <v>270</v>
      </c>
      <c r="R2846" t="s">
        <v>22172</v>
      </c>
    </row>
    <row r="2847" spans="1:18" x14ac:dyDescent="0.35">
      <c r="A2847" t="s">
        <v>19000</v>
      </c>
      <c r="B2847" t="s">
        <v>22173</v>
      </c>
      <c r="C2847" t="s">
        <v>22174</v>
      </c>
      <c r="D2847">
        <v>40.460999999999999</v>
      </c>
      <c r="E2847">
        <v>304</v>
      </c>
      <c r="F2847">
        <v>176</v>
      </c>
      <c r="G2847">
        <v>2</v>
      </c>
      <c r="H2847">
        <v>598</v>
      </c>
      <c r="I2847">
        <v>897</v>
      </c>
      <c r="J2847">
        <v>1</v>
      </c>
      <c r="K2847">
        <v>303</v>
      </c>
      <c r="L2847">
        <v>1.7800000000000001E-72</v>
      </c>
      <c r="M2847">
        <v>242</v>
      </c>
      <c r="N2847">
        <v>316</v>
      </c>
      <c r="O2847">
        <v>96.202500000000001</v>
      </c>
      <c r="P2847">
        <v>96.202500000000001</v>
      </c>
      <c r="Q2847">
        <v>2011</v>
      </c>
      <c r="R2847" t="s">
        <v>22174</v>
      </c>
    </row>
    <row r="2848" spans="1:18" x14ac:dyDescent="0.35">
      <c r="A2848" t="s">
        <v>18928</v>
      </c>
      <c r="B2848" t="s">
        <v>22175</v>
      </c>
      <c r="C2848" t="s">
        <v>22176</v>
      </c>
      <c r="D2848">
        <v>54.938000000000002</v>
      </c>
      <c r="E2848">
        <v>162</v>
      </c>
      <c r="F2848">
        <v>56</v>
      </c>
      <c r="G2848">
        <v>2</v>
      </c>
      <c r="H2848">
        <v>21</v>
      </c>
      <c r="I2848">
        <v>165</v>
      </c>
      <c r="J2848">
        <v>48</v>
      </c>
      <c r="K2848">
        <v>209</v>
      </c>
      <c r="L2848">
        <v>8.5599999999999999E-56</v>
      </c>
      <c r="M2848">
        <v>175</v>
      </c>
      <c r="N2848">
        <v>216</v>
      </c>
      <c r="O2848">
        <v>75</v>
      </c>
      <c r="P2848">
        <v>75</v>
      </c>
      <c r="Q2848">
        <v>3827</v>
      </c>
      <c r="R2848" t="s">
        <v>22176</v>
      </c>
    </row>
    <row r="2849" spans="1:18" x14ac:dyDescent="0.35">
      <c r="A2849" t="s">
        <v>18935</v>
      </c>
      <c r="B2849" t="s">
        <v>22177</v>
      </c>
      <c r="C2849" t="s">
        <v>22178</v>
      </c>
      <c r="D2849">
        <v>40</v>
      </c>
      <c r="E2849">
        <v>190</v>
      </c>
      <c r="F2849">
        <v>90</v>
      </c>
      <c r="G2849">
        <v>3</v>
      </c>
      <c r="H2849">
        <v>4</v>
      </c>
      <c r="I2849">
        <v>170</v>
      </c>
      <c r="J2849">
        <v>8</v>
      </c>
      <c r="K2849">
        <v>196</v>
      </c>
      <c r="L2849">
        <v>4.3199999999999999E-49</v>
      </c>
      <c r="M2849">
        <v>157</v>
      </c>
      <c r="N2849">
        <v>198</v>
      </c>
      <c r="O2849">
        <v>95.959599999999995</v>
      </c>
      <c r="P2849">
        <v>95.959599999999995</v>
      </c>
      <c r="Q2849">
        <v>2402</v>
      </c>
      <c r="R2849" t="s">
        <v>22178</v>
      </c>
    </row>
    <row r="2850" spans="1:18" x14ac:dyDescent="0.35">
      <c r="A2850" t="s">
        <v>18932</v>
      </c>
      <c r="B2850" t="s">
        <v>22179</v>
      </c>
      <c r="C2850" t="s">
        <v>22180</v>
      </c>
      <c r="D2850">
        <v>27.914999999999999</v>
      </c>
      <c r="E2850">
        <v>283</v>
      </c>
      <c r="F2850">
        <v>149</v>
      </c>
      <c r="G2850">
        <v>8</v>
      </c>
      <c r="H2850">
        <v>4</v>
      </c>
      <c r="I2850">
        <v>283</v>
      </c>
      <c r="J2850">
        <v>6</v>
      </c>
      <c r="K2850">
        <v>236</v>
      </c>
      <c r="L2850">
        <v>1.8199999999999999E-20</v>
      </c>
      <c r="M2850">
        <v>90.1</v>
      </c>
      <c r="N2850">
        <v>284</v>
      </c>
      <c r="O2850">
        <v>99.647900000000007</v>
      </c>
      <c r="P2850">
        <v>99.647900000000007</v>
      </c>
      <c r="Q2850">
        <v>4431</v>
      </c>
      <c r="R2850" t="s">
        <v>22180</v>
      </c>
    </row>
    <row r="2851" spans="1:18" x14ac:dyDescent="0.35">
      <c r="A2851" t="s">
        <v>18946</v>
      </c>
      <c r="B2851" t="s">
        <v>22181</v>
      </c>
      <c r="C2851" t="s">
        <v>22182</v>
      </c>
      <c r="D2851">
        <v>25</v>
      </c>
      <c r="E2851">
        <v>172</v>
      </c>
      <c r="F2851">
        <v>118</v>
      </c>
      <c r="G2851">
        <v>3</v>
      </c>
      <c r="H2851">
        <v>75</v>
      </c>
      <c r="I2851">
        <v>245</v>
      </c>
      <c r="J2851">
        <v>1</v>
      </c>
      <c r="K2851">
        <v>162</v>
      </c>
      <c r="L2851">
        <v>4.3800000000000002E-4</v>
      </c>
      <c r="M2851">
        <v>40.4</v>
      </c>
      <c r="N2851">
        <v>164</v>
      </c>
      <c r="O2851">
        <v>104.878</v>
      </c>
      <c r="P2851">
        <v>101</v>
      </c>
      <c r="Q2851">
        <v>778</v>
      </c>
      <c r="R2851" t="s">
        <v>22182</v>
      </c>
    </row>
    <row r="2852" spans="1:18" x14ac:dyDescent="0.35">
      <c r="A2852" t="s">
        <v>18928</v>
      </c>
      <c r="B2852" t="s">
        <v>22183</v>
      </c>
      <c r="C2852" t="s">
        <v>22184</v>
      </c>
      <c r="D2852">
        <v>55.901000000000003</v>
      </c>
      <c r="E2852">
        <v>161</v>
      </c>
      <c r="F2852">
        <v>67</v>
      </c>
      <c r="G2852">
        <v>2</v>
      </c>
      <c r="H2852">
        <v>8</v>
      </c>
      <c r="I2852">
        <v>167</v>
      </c>
      <c r="J2852">
        <v>61</v>
      </c>
      <c r="K2852">
        <v>218</v>
      </c>
      <c r="L2852">
        <v>9.8700000000000005E-60</v>
      </c>
      <c r="M2852">
        <v>185</v>
      </c>
      <c r="N2852">
        <v>227</v>
      </c>
      <c r="O2852">
        <v>70.9251</v>
      </c>
      <c r="P2852">
        <v>70.9251</v>
      </c>
      <c r="Q2852">
        <v>3770</v>
      </c>
      <c r="R2852" t="s">
        <v>22184</v>
      </c>
    </row>
    <row r="2853" spans="1:18" x14ac:dyDescent="0.35">
      <c r="A2853" t="s">
        <v>19000</v>
      </c>
      <c r="B2853" t="s">
        <v>22185</v>
      </c>
      <c r="C2853" t="s">
        <v>22186</v>
      </c>
      <c r="D2853">
        <v>24.128</v>
      </c>
      <c r="E2853">
        <v>688</v>
      </c>
      <c r="F2853">
        <v>391</v>
      </c>
      <c r="G2853">
        <v>19</v>
      </c>
      <c r="H2853">
        <v>259</v>
      </c>
      <c r="I2853">
        <v>926</v>
      </c>
      <c r="J2853">
        <v>150</v>
      </c>
      <c r="K2853">
        <v>726</v>
      </c>
      <c r="L2853">
        <v>2.2499999999999999E-22</v>
      </c>
      <c r="M2853">
        <v>103</v>
      </c>
      <c r="N2853">
        <v>753</v>
      </c>
      <c r="O2853">
        <v>91.367900000000006</v>
      </c>
      <c r="P2853">
        <v>91.367900000000006</v>
      </c>
      <c r="Q2853">
        <v>2141</v>
      </c>
      <c r="R2853" t="s">
        <v>22186</v>
      </c>
    </row>
    <row r="2854" spans="1:18" x14ac:dyDescent="0.35">
      <c r="A2854" t="s">
        <v>18932</v>
      </c>
      <c r="B2854" t="s">
        <v>22187</v>
      </c>
      <c r="C2854" t="s">
        <v>22188</v>
      </c>
      <c r="D2854">
        <v>55.975000000000001</v>
      </c>
      <c r="E2854">
        <v>318</v>
      </c>
      <c r="F2854">
        <v>133</v>
      </c>
      <c r="G2854">
        <v>3</v>
      </c>
      <c r="H2854">
        <v>1</v>
      </c>
      <c r="I2854">
        <v>317</v>
      </c>
      <c r="J2854">
        <v>1</v>
      </c>
      <c r="K2854">
        <v>312</v>
      </c>
      <c r="L2854">
        <v>3.3399999999999999E-117</v>
      </c>
      <c r="M2854">
        <v>342</v>
      </c>
      <c r="N2854">
        <v>322</v>
      </c>
      <c r="O2854">
        <v>98.757800000000003</v>
      </c>
      <c r="P2854">
        <v>98.757800000000003</v>
      </c>
      <c r="Q2854">
        <v>4002</v>
      </c>
      <c r="R2854" t="s">
        <v>22188</v>
      </c>
    </row>
    <row r="2855" spans="1:18" x14ac:dyDescent="0.35">
      <c r="A2855" t="s">
        <v>18935</v>
      </c>
      <c r="B2855" t="s">
        <v>21998</v>
      </c>
      <c r="C2855" t="s">
        <v>22189</v>
      </c>
      <c r="D2855">
        <v>37.58</v>
      </c>
      <c r="E2855">
        <v>157</v>
      </c>
      <c r="F2855">
        <v>86</v>
      </c>
      <c r="G2855">
        <v>3</v>
      </c>
      <c r="H2855">
        <v>3</v>
      </c>
      <c r="I2855">
        <v>159</v>
      </c>
      <c r="J2855">
        <v>5</v>
      </c>
      <c r="K2855">
        <v>149</v>
      </c>
      <c r="L2855">
        <v>8.5300000000000004E-29</v>
      </c>
      <c r="M2855">
        <v>104</v>
      </c>
      <c r="N2855">
        <v>154</v>
      </c>
      <c r="O2855">
        <v>101.94799999999999</v>
      </c>
      <c r="P2855">
        <v>101</v>
      </c>
      <c r="Q2855">
        <v>2558</v>
      </c>
      <c r="R2855" t="s">
        <v>22189</v>
      </c>
    </row>
    <row r="2856" spans="1:18" x14ac:dyDescent="0.35">
      <c r="A2856" t="s">
        <v>18940</v>
      </c>
      <c r="B2856" t="s">
        <v>19527</v>
      </c>
      <c r="C2856" t="s">
        <v>22190</v>
      </c>
      <c r="D2856">
        <v>39.186999999999998</v>
      </c>
      <c r="E2856">
        <v>763</v>
      </c>
      <c r="F2856">
        <v>397</v>
      </c>
      <c r="G2856">
        <v>15</v>
      </c>
      <c r="H2856">
        <v>5</v>
      </c>
      <c r="I2856">
        <v>742</v>
      </c>
      <c r="J2856">
        <v>2</v>
      </c>
      <c r="K2856">
        <v>722</v>
      </c>
      <c r="L2856">
        <v>9.9199999999999999E-149</v>
      </c>
      <c r="M2856">
        <v>451</v>
      </c>
      <c r="N2856">
        <v>722</v>
      </c>
      <c r="O2856">
        <v>105.679</v>
      </c>
      <c r="P2856">
        <v>101</v>
      </c>
      <c r="Q2856">
        <v>4606</v>
      </c>
      <c r="R2856" t="s">
        <v>22190</v>
      </c>
    </row>
    <row r="2857" spans="1:18" x14ac:dyDescent="0.35">
      <c r="A2857" t="s">
        <v>18978</v>
      </c>
      <c r="B2857" t="s">
        <v>15648</v>
      </c>
      <c r="C2857" t="s">
        <v>17788</v>
      </c>
      <c r="D2857">
        <v>24.506</v>
      </c>
      <c r="E2857">
        <v>253</v>
      </c>
      <c r="F2857">
        <v>157</v>
      </c>
      <c r="G2857">
        <v>9</v>
      </c>
      <c r="H2857">
        <v>362</v>
      </c>
      <c r="I2857">
        <v>604</v>
      </c>
      <c r="J2857">
        <v>4</v>
      </c>
      <c r="K2857">
        <v>232</v>
      </c>
      <c r="L2857">
        <v>2.3499999999999999E-4</v>
      </c>
      <c r="M2857">
        <v>44.7</v>
      </c>
      <c r="N2857">
        <v>261</v>
      </c>
      <c r="O2857">
        <v>96.934899999999999</v>
      </c>
      <c r="P2857">
        <v>96.934899999999999</v>
      </c>
      <c r="Q2857">
        <v>262</v>
      </c>
      <c r="R2857" t="s">
        <v>17788</v>
      </c>
    </row>
    <row r="2858" spans="1:18" x14ac:dyDescent="0.35">
      <c r="A2858" t="s">
        <v>18943</v>
      </c>
      <c r="B2858" t="s">
        <v>15492</v>
      </c>
      <c r="C2858" t="s">
        <v>15493</v>
      </c>
      <c r="D2858">
        <v>30.07</v>
      </c>
      <c r="E2858">
        <v>143</v>
      </c>
      <c r="F2858">
        <v>76</v>
      </c>
      <c r="G2858">
        <v>4</v>
      </c>
      <c r="H2858">
        <v>30</v>
      </c>
      <c r="I2858">
        <v>150</v>
      </c>
      <c r="J2858">
        <v>3</v>
      </c>
      <c r="K2858">
        <v>143</v>
      </c>
      <c r="L2858">
        <v>4.5900000000000001E-6</v>
      </c>
      <c r="M2858">
        <v>47.4</v>
      </c>
      <c r="N2858">
        <v>257</v>
      </c>
      <c r="O2858">
        <v>55.642000000000003</v>
      </c>
      <c r="P2858">
        <v>55.642000000000003</v>
      </c>
      <c r="Q2858">
        <v>1216</v>
      </c>
      <c r="R2858" t="s">
        <v>15493</v>
      </c>
    </row>
    <row r="2859" spans="1:18" x14ac:dyDescent="0.35">
      <c r="A2859" t="s">
        <v>19417</v>
      </c>
      <c r="B2859" t="s">
        <v>15245</v>
      </c>
      <c r="C2859" t="s">
        <v>16130</v>
      </c>
      <c r="D2859">
        <v>28.341000000000001</v>
      </c>
      <c r="E2859">
        <v>434</v>
      </c>
      <c r="F2859">
        <v>299</v>
      </c>
      <c r="G2859">
        <v>7</v>
      </c>
      <c r="H2859">
        <v>19</v>
      </c>
      <c r="I2859">
        <v>444</v>
      </c>
      <c r="J2859">
        <v>15</v>
      </c>
      <c r="K2859">
        <v>444</v>
      </c>
      <c r="L2859">
        <v>1.5399999999999999E-49</v>
      </c>
      <c r="M2859">
        <v>175</v>
      </c>
      <c r="N2859">
        <v>461</v>
      </c>
      <c r="O2859">
        <v>94.143199999999993</v>
      </c>
      <c r="P2859">
        <v>94.143199999999993</v>
      </c>
      <c r="Q2859">
        <v>42</v>
      </c>
      <c r="R2859" t="s">
        <v>16130</v>
      </c>
    </row>
    <row r="2860" spans="1:18" x14ac:dyDescent="0.35">
      <c r="A2860" t="s">
        <v>19418</v>
      </c>
      <c r="B2860" t="s">
        <v>15245</v>
      </c>
      <c r="C2860" t="s">
        <v>16130</v>
      </c>
      <c r="D2860">
        <v>23.276</v>
      </c>
      <c r="E2860">
        <v>348</v>
      </c>
      <c r="F2860">
        <v>215</v>
      </c>
      <c r="G2860">
        <v>17</v>
      </c>
      <c r="H2860">
        <v>92</v>
      </c>
      <c r="I2860">
        <v>407</v>
      </c>
      <c r="J2860">
        <v>114</v>
      </c>
      <c r="K2860">
        <v>441</v>
      </c>
      <c r="L2860">
        <v>1.63E-4</v>
      </c>
      <c r="M2860">
        <v>43.9</v>
      </c>
      <c r="N2860">
        <v>461</v>
      </c>
      <c r="O2860">
        <v>75.488100000000003</v>
      </c>
      <c r="P2860">
        <v>75.488100000000003</v>
      </c>
      <c r="Q2860">
        <v>82</v>
      </c>
      <c r="R2860" t="s">
        <v>16130</v>
      </c>
    </row>
    <row r="2861" spans="1:18" x14ac:dyDescent="0.35">
      <c r="A2861" t="s">
        <v>19419</v>
      </c>
      <c r="B2861" t="s">
        <v>15245</v>
      </c>
      <c r="C2861" t="s">
        <v>16130</v>
      </c>
      <c r="D2861">
        <v>36.146999999999998</v>
      </c>
      <c r="E2861">
        <v>462</v>
      </c>
      <c r="F2861">
        <v>268</v>
      </c>
      <c r="G2861">
        <v>9</v>
      </c>
      <c r="H2861">
        <v>18</v>
      </c>
      <c r="I2861">
        <v>473</v>
      </c>
      <c r="J2861">
        <v>16</v>
      </c>
      <c r="K2861">
        <v>456</v>
      </c>
      <c r="L2861">
        <v>2.1400000000000001E-88</v>
      </c>
      <c r="M2861">
        <v>278</v>
      </c>
      <c r="N2861">
        <v>461</v>
      </c>
      <c r="O2861">
        <v>100.217</v>
      </c>
      <c r="P2861">
        <v>101</v>
      </c>
      <c r="Q2861">
        <v>1871</v>
      </c>
      <c r="R2861" t="s">
        <v>16130</v>
      </c>
    </row>
    <row r="2862" spans="1:18" x14ac:dyDescent="0.35">
      <c r="A2862" t="s">
        <v>19535</v>
      </c>
      <c r="B2862" t="s">
        <v>15245</v>
      </c>
      <c r="C2862" t="s">
        <v>16130</v>
      </c>
      <c r="D2862">
        <v>21.811</v>
      </c>
      <c r="E2862">
        <v>243</v>
      </c>
      <c r="F2862">
        <v>145</v>
      </c>
      <c r="G2862">
        <v>10</v>
      </c>
      <c r="H2862">
        <v>62</v>
      </c>
      <c r="I2862">
        <v>284</v>
      </c>
      <c r="J2862">
        <v>90</v>
      </c>
      <c r="K2862">
        <v>307</v>
      </c>
      <c r="L2862">
        <v>6.0000000000000001E-3</v>
      </c>
      <c r="M2862">
        <v>38.5</v>
      </c>
      <c r="N2862">
        <v>461</v>
      </c>
      <c r="O2862">
        <v>52.711500000000001</v>
      </c>
      <c r="P2862">
        <v>52.711500000000001</v>
      </c>
      <c r="Q2862">
        <v>2702</v>
      </c>
      <c r="R2862" t="s">
        <v>16130</v>
      </c>
    </row>
    <row r="2863" spans="1:18" x14ac:dyDescent="0.35">
      <c r="A2863" t="s">
        <v>19421</v>
      </c>
      <c r="B2863" t="s">
        <v>15245</v>
      </c>
      <c r="C2863" t="s">
        <v>16130</v>
      </c>
      <c r="D2863">
        <v>25</v>
      </c>
      <c r="E2863">
        <v>244</v>
      </c>
      <c r="F2863">
        <v>145</v>
      </c>
      <c r="G2863">
        <v>10</v>
      </c>
      <c r="H2863">
        <v>210</v>
      </c>
      <c r="I2863">
        <v>438</v>
      </c>
      <c r="J2863">
        <v>114</v>
      </c>
      <c r="K2863">
        <v>334</v>
      </c>
      <c r="L2863">
        <v>7.0599999999999997E-8</v>
      </c>
      <c r="M2863">
        <v>55.1</v>
      </c>
      <c r="N2863">
        <v>461</v>
      </c>
      <c r="O2863">
        <v>52.928400000000003</v>
      </c>
      <c r="P2863">
        <v>52.928400000000003</v>
      </c>
      <c r="Q2863">
        <v>3374</v>
      </c>
      <c r="R2863" t="s">
        <v>16130</v>
      </c>
    </row>
    <row r="2864" spans="1:18" x14ac:dyDescent="0.35">
      <c r="A2864" t="s">
        <v>19422</v>
      </c>
      <c r="B2864" t="s">
        <v>15245</v>
      </c>
      <c r="C2864" t="s">
        <v>16130</v>
      </c>
      <c r="D2864">
        <v>35.280999999999999</v>
      </c>
      <c r="E2864">
        <v>462</v>
      </c>
      <c r="F2864">
        <v>277</v>
      </c>
      <c r="G2864">
        <v>7</v>
      </c>
      <c r="H2864">
        <v>19</v>
      </c>
      <c r="I2864">
        <v>478</v>
      </c>
      <c r="J2864">
        <v>15</v>
      </c>
      <c r="K2864">
        <v>456</v>
      </c>
      <c r="L2864">
        <v>1.67E-85</v>
      </c>
      <c r="M2864">
        <v>270</v>
      </c>
      <c r="N2864">
        <v>461</v>
      </c>
      <c r="O2864">
        <v>100.217</v>
      </c>
      <c r="P2864">
        <v>101</v>
      </c>
      <c r="Q2864">
        <v>5528</v>
      </c>
      <c r="R2864" t="s">
        <v>16130</v>
      </c>
    </row>
    <row r="2865" spans="1:18" x14ac:dyDescent="0.35">
      <c r="A2865" t="s">
        <v>19423</v>
      </c>
      <c r="B2865" t="s">
        <v>15245</v>
      </c>
      <c r="C2865" t="s">
        <v>16130</v>
      </c>
      <c r="D2865">
        <v>27.356000000000002</v>
      </c>
      <c r="E2865">
        <v>435</v>
      </c>
      <c r="F2865">
        <v>305</v>
      </c>
      <c r="G2865">
        <v>8</v>
      </c>
      <c r="H2865">
        <v>164</v>
      </c>
      <c r="I2865">
        <v>593</v>
      </c>
      <c r="J2865">
        <v>15</v>
      </c>
      <c r="K2865">
        <v>443</v>
      </c>
      <c r="L2865">
        <v>1.4899999999999999E-50</v>
      </c>
      <c r="M2865">
        <v>181</v>
      </c>
      <c r="N2865">
        <v>461</v>
      </c>
      <c r="O2865">
        <v>94.360100000000003</v>
      </c>
      <c r="P2865">
        <v>94.360100000000003</v>
      </c>
      <c r="Q2865">
        <v>5832</v>
      </c>
      <c r="R2865" t="s">
        <v>16130</v>
      </c>
    </row>
    <row r="2866" spans="1:18" x14ac:dyDescent="0.35">
      <c r="A2866" t="s">
        <v>18947</v>
      </c>
      <c r="B2866" t="s">
        <v>15687</v>
      </c>
      <c r="C2866" t="s">
        <v>16733</v>
      </c>
      <c r="D2866">
        <v>27.103000000000002</v>
      </c>
      <c r="E2866">
        <v>214</v>
      </c>
      <c r="F2866">
        <v>113</v>
      </c>
      <c r="G2866">
        <v>8</v>
      </c>
      <c r="H2866">
        <v>48</v>
      </c>
      <c r="I2866">
        <v>232</v>
      </c>
      <c r="J2866">
        <v>3</v>
      </c>
      <c r="K2866">
        <v>202</v>
      </c>
      <c r="L2866">
        <v>9.5299999999999999E-5</v>
      </c>
      <c r="M2866">
        <v>43.5</v>
      </c>
      <c r="N2866">
        <v>259</v>
      </c>
      <c r="O2866">
        <v>82.625500000000002</v>
      </c>
      <c r="P2866">
        <v>82.625500000000002</v>
      </c>
      <c r="Q2866">
        <v>1045</v>
      </c>
      <c r="R2866" t="s">
        <v>16733</v>
      </c>
    </row>
    <row r="2867" spans="1:18" x14ac:dyDescent="0.35">
      <c r="A2867" t="s">
        <v>18943</v>
      </c>
      <c r="B2867" t="s">
        <v>15687</v>
      </c>
      <c r="C2867" t="s">
        <v>16733</v>
      </c>
      <c r="D2867">
        <v>26.181999999999999</v>
      </c>
      <c r="E2867">
        <v>275</v>
      </c>
      <c r="F2867">
        <v>149</v>
      </c>
      <c r="G2867">
        <v>12</v>
      </c>
      <c r="H2867">
        <v>30</v>
      </c>
      <c r="I2867">
        <v>268</v>
      </c>
      <c r="J2867">
        <v>3</v>
      </c>
      <c r="K2867">
        <v>259</v>
      </c>
      <c r="L2867">
        <v>1.2100000000000001E-6</v>
      </c>
      <c r="M2867">
        <v>48.9</v>
      </c>
      <c r="N2867">
        <v>259</v>
      </c>
      <c r="O2867">
        <v>106.178</v>
      </c>
      <c r="P2867">
        <v>101</v>
      </c>
      <c r="Q2867">
        <v>1180</v>
      </c>
      <c r="R2867" t="s">
        <v>16733</v>
      </c>
    </row>
    <row r="2868" spans="1:18" x14ac:dyDescent="0.35">
      <c r="A2868" t="s">
        <v>18935</v>
      </c>
      <c r="B2868" t="s">
        <v>22191</v>
      </c>
      <c r="C2868" t="s">
        <v>22192</v>
      </c>
      <c r="D2868">
        <v>51.176000000000002</v>
      </c>
      <c r="E2868">
        <v>170</v>
      </c>
      <c r="F2868">
        <v>77</v>
      </c>
      <c r="G2868">
        <v>1</v>
      </c>
      <c r="H2868">
        <v>4</v>
      </c>
      <c r="I2868">
        <v>167</v>
      </c>
      <c r="J2868">
        <v>78</v>
      </c>
      <c r="K2868">
        <v>247</v>
      </c>
      <c r="L2868">
        <v>1.12E-60</v>
      </c>
      <c r="M2868">
        <v>189</v>
      </c>
      <c r="N2868">
        <v>254</v>
      </c>
      <c r="O2868">
        <v>66.929100000000005</v>
      </c>
      <c r="P2868">
        <v>66.929100000000005</v>
      </c>
      <c r="Q2868">
        <v>2226</v>
      </c>
      <c r="R2868" t="s">
        <v>22192</v>
      </c>
    </row>
    <row r="2869" spans="1:18" x14ac:dyDescent="0.35">
      <c r="A2869" t="s">
        <v>19010</v>
      </c>
      <c r="B2869" t="s">
        <v>15573</v>
      </c>
      <c r="C2869" t="s">
        <v>18493</v>
      </c>
      <c r="D2869">
        <v>27.95</v>
      </c>
      <c r="E2869">
        <v>161</v>
      </c>
      <c r="F2869">
        <v>98</v>
      </c>
      <c r="G2869">
        <v>4</v>
      </c>
      <c r="H2869">
        <v>16</v>
      </c>
      <c r="I2869">
        <v>160</v>
      </c>
      <c r="J2869">
        <v>8</v>
      </c>
      <c r="K2869">
        <v>166</v>
      </c>
      <c r="L2869">
        <v>1.8899999999999999E-5</v>
      </c>
      <c r="M2869">
        <v>45.4</v>
      </c>
      <c r="N2869">
        <v>258</v>
      </c>
      <c r="O2869">
        <v>62.403100000000002</v>
      </c>
      <c r="P2869">
        <v>62.403100000000002</v>
      </c>
      <c r="Q2869">
        <v>288</v>
      </c>
      <c r="R2869" t="s">
        <v>18493</v>
      </c>
    </row>
    <row r="2870" spans="1:18" x14ac:dyDescent="0.35">
      <c r="A2870" t="s">
        <v>19324</v>
      </c>
      <c r="B2870" t="s">
        <v>22193</v>
      </c>
      <c r="C2870" t="s">
        <v>22194</v>
      </c>
      <c r="D2870">
        <v>25.532</v>
      </c>
      <c r="E2870">
        <v>94</v>
      </c>
      <c r="F2870">
        <v>65</v>
      </c>
      <c r="G2870">
        <v>2</v>
      </c>
      <c r="H2870">
        <v>28</v>
      </c>
      <c r="I2870">
        <v>117</v>
      </c>
      <c r="J2870">
        <v>52</v>
      </c>
      <c r="K2870">
        <v>144</v>
      </c>
      <c r="L2870">
        <v>1</v>
      </c>
      <c r="M2870">
        <v>30.4</v>
      </c>
      <c r="N2870">
        <v>187</v>
      </c>
      <c r="O2870">
        <v>50.267400000000002</v>
      </c>
      <c r="P2870">
        <v>50.267400000000002</v>
      </c>
      <c r="Q2870">
        <v>2933</v>
      </c>
      <c r="R2870" t="s">
        <v>22194</v>
      </c>
    </row>
    <row r="2871" spans="1:18" x14ac:dyDescent="0.35">
      <c r="A2871" t="s">
        <v>18935</v>
      </c>
      <c r="B2871" t="s">
        <v>15352</v>
      </c>
      <c r="C2871" t="s">
        <v>22195</v>
      </c>
      <c r="D2871">
        <v>45.454999999999998</v>
      </c>
      <c r="E2871">
        <v>165</v>
      </c>
      <c r="F2871">
        <v>84</v>
      </c>
      <c r="G2871">
        <v>1</v>
      </c>
      <c r="H2871">
        <v>4</v>
      </c>
      <c r="I2871">
        <v>162</v>
      </c>
      <c r="J2871">
        <v>6</v>
      </c>
      <c r="K2871">
        <v>170</v>
      </c>
      <c r="L2871">
        <v>8.2499999999999999E-53</v>
      </c>
      <c r="M2871">
        <v>166</v>
      </c>
      <c r="N2871">
        <v>179</v>
      </c>
      <c r="O2871">
        <v>92.178799999999995</v>
      </c>
      <c r="P2871">
        <v>92.178799999999995</v>
      </c>
      <c r="Q2871">
        <v>2367</v>
      </c>
      <c r="R2871" t="s">
        <v>22195</v>
      </c>
    </row>
    <row r="2872" spans="1:18" x14ac:dyDescent="0.35">
      <c r="A2872" t="s">
        <v>18947</v>
      </c>
      <c r="B2872" t="s">
        <v>15687</v>
      </c>
      <c r="C2872" t="s">
        <v>16538</v>
      </c>
      <c r="D2872">
        <v>27.103000000000002</v>
      </c>
      <c r="E2872">
        <v>214</v>
      </c>
      <c r="F2872">
        <v>113</v>
      </c>
      <c r="G2872">
        <v>8</v>
      </c>
      <c r="H2872">
        <v>48</v>
      </c>
      <c r="I2872">
        <v>232</v>
      </c>
      <c r="J2872">
        <v>3</v>
      </c>
      <c r="K2872">
        <v>202</v>
      </c>
      <c r="L2872">
        <v>9.2700000000000004E-5</v>
      </c>
      <c r="M2872">
        <v>43.9</v>
      </c>
      <c r="N2872">
        <v>259</v>
      </c>
      <c r="O2872">
        <v>82.625500000000002</v>
      </c>
      <c r="P2872">
        <v>82.625500000000002</v>
      </c>
      <c r="Q2872">
        <v>1042</v>
      </c>
      <c r="R2872" t="s">
        <v>16538</v>
      </c>
    </row>
    <row r="2873" spans="1:18" x14ac:dyDescent="0.35">
      <c r="A2873" t="s">
        <v>18943</v>
      </c>
      <c r="B2873" t="s">
        <v>15687</v>
      </c>
      <c r="C2873" t="s">
        <v>16538</v>
      </c>
      <c r="D2873">
        <v>30.488</v>
      </c>
      <c r="E2873">
        <v>164</v>
      </c>
      <c r="F2873">
        <v>77</v>
      </c>
      <c r="G2873">
        <v>7</v>
      </c>
      <c r="H2873">
        <v>30</v>
      </c>
      <c r="I2873">
        <v>169</v>
      </c>
      <c r="J2873">
        <v>3</v>
      </c>
      <c r="K2873">
        <v>153</v>
      </c>
      <c r="L2873">
        <v>1.46E-6</v>
      </c>
      <c r="M2873">
        <v>48.9</v>
      </c>
      <c r="N2873">
        <v>259</v>
      </c>
      <c r="O2873">
        <v>63.320500000000003</v>
      </c>
      <c r="P2873">
        <v>63.320500000000003</v>
      </c>
      <c r="Q2873">
        <v>1182</v>
      </c>
      <c r="R2873" t="s">
        <v>16538</v>
      </c>
    </row>
    <row r="2874" spans="1:18" x14ac:dyDescent="0.35">
      <c r="A2874" t="s">
        <v>19091</v>
      </c>
      <c r="B2874" t="s">
        <v>19936</v>
      </c>
      <c r="C2874" t="s">
        <v>22196</v>
      </c>
      <c r="D2874">
        <v>38.636000000000003</v>
      </c>
      <c r="E2874">
        <v>44</v>
      </c>
      <c r="F2874">
        <v>27</v>
      </c>
      <c r="G2874">
        <v>0</v>
      </c>
      <c r="H2874">
        <v>26</v>
      </c>
      <c r="I2874">
        <v>69</v>
      </c>
      <c r="J2874">
        <v>11</v>
      </c>
      <c r="K2874">
        <v>54</v>
      </c>
      <c r="L2874">
        <v>2.4200000000000001E-6</v>
      </c>
      <c r="M2874">
        <v>40.4</v>
      </c>
      <c r="N2874">
        <v>54</v>
      </c>
      <c r="O2874">
        <v>81.481499999999997</v>
      </c>
      <c r="P2874">
        <v>81.481499999999997</v>
      </c>
      <c r="Q2874">
        <v>1891</v>
      </c>
      <c r="R2874" t="s">
        <v>22196</v>
      </c>
    </row>
    <row r="2875" spans="1:18" x14ac:dyDescent="0.35">
      <c r="A2875" t="s">
        <v>18920</v>
      </c>
      <c r="B2875" t="s">
        <v>22197</v>
      </c>
      <c r="C2875" t="s">
        <v>22198</v>
      </c>
      <c r="D2875">
        <v>30.722999999999999</v>
      </c>
      <c r="E2875">
        <v>166</v>
      </c>
      <c r="F2875">
        <v>86</v>
      </c>
      <c r="G2875">
        <v>3</v>
      </c>
      <c r="H2875">
        <v>165</v>
      </c>
      <c r="I2875">
        <v>329</v>
      </c>
      <c r="J2875">
        <v>96</v>
      </c>
      <c r="K2875">
        <v>233</v>
      </c>
      <c r="L2875">
        <v>4.4699999999999997E-9</v>
      </c>
      <c r="M2875">
        <v>57</v>
      </c>
      <c r="N2875">
        <v>302</v>
      </c>
      <c r="O2875">
        <v>54.966900000000003</v>
      </c>
      <c r="P2875">
        <v>54.966900000000003</v>
      </c>
      <c r="Q2875">
        <v>5226</v>
      </c>
      <c r="R2875" t="s">
        <v>22198</v>
      </c>
    </row>
    <row r="2876" spans="1:18" x14ac:dyDescent="0.35">
      <c r="A2876" t="s">
        <v>18920</v>
      </c>
      <c r="B2876" t="s">
        <v>22197</v>
      </c>
      <c r="C2876" t="s">
        <v>22198</v>
      </c>
      <c r="D2876">
        <v>26.882000000000001</v>
      </c>
      <c r="E2876">
        <v>186</v>
      </c>
      <c r="F2876">
        <v>117</v>
      </c>
      <c r="G2876">
        <v>6</v>
      </c>
      <c r="H2876">
        <v>29</v>
      </c>
      <c r="I2876">
        <v>203</v>
      </c>
      <c r="J2876">
        <v>22</v>
      </c>
      <c r="K2876">
        <v>199</v>
      </c>
      <c r="L2876">
        <v>0.91</v>
      </c>
      <c r="M2876">
        <v>31.6</v>
      </c>
      <c r="N2876">
        <v>302</v>
      </c>
      <c r="O2876">
        <v>61.589399999999998</v>
      </c>
      <c r="P2876">
        <v>61.589399999999998</v>
      </c>
      <c r="Q2876">
        <v>5227</v>
      </c>
      <c r="R2876" t="s">
        <v>22198</v>
      </c>
    </row>
    <row r="2877" spans="1:18" x14ac:dyDescent="0.35">
      <c r="A2877" t="s">
        <v>18935</v>
      </c>
      <c r="B2877" t="s">
        <v>19083</v>
      </c>
      <c r="C2877" t="s">
        <v>22199</v>
      </c>
      <c r="D2877">
        <v>39.375</v>
      </c>
      <c r="E2877">
        <v>160</v>
      </c>
      <c r="F2877">
        <v>81</v>
      </c>
      <c r="G2877">
        <v>6</v>
      </c>
      <c r="H2877">
        <v>4</v>
      </c>
      <c r="I2877">
        <v>161</v>
      </c>
      <c r="J2877">
        <v>4</v>
      </c>
      <c r="K2877">
        <v>149</v>
      </c>
      <c r="L2877">
        <v>3.6299999999999999E-28</v>
      </c>
      <c r="M2877">
        <v>102</v>
      </c>
      <c r="N2877">
        <v>154</v>
      </c>
      <c r="O2877">
        <v>103.896</v>
      </c>
      <c r="P2877">
        <v>101</v>
      </c>
      <c r="Q2877">
        <v>2595</v>
      </c>
      <c r="R2877" t="s">
        <v>22199</v>
      </c>
    </row>
    <row r="2878" spans="1:18" x14ac:dyDescent="0.35">
      <c r="A2878" t="s">
        <v>18928</v>
      </c>
      <c r="B2878" t="s">
        <v>19083</v>
      </c>
      <c r="C2878" t="s">
        <v>22199</v>
      </c>
      <c r="D2878">
        <v>48.649000000000001</v>
      </c>
      <c r="E2878">
        <v>148</v>
      </c>
      <c r="F2878">
        <v>76</v>
      </c>
      <c r="G2878">
        <v>0</v>
      </c>
      <c r="H2878">
        <v>22</v>
      </c>
      <c r="I2878">
        <v>169</v>
      </c>
      <c r="J2878">
        <v>4</v>
      </c>
      <c r="K2878">
        <v>151</v>
      </c>
      <c r="L2878">
        <v>7.7799999999999997E-49</v>
      </c>
      <c r="M2878">
        <v>155</v>
      </c>
      <c r="N2878">
        <v>154</v>
      </c>
      <c r="O2878">
        <v>96.103899999999996</v>
      </c>
      <c r="P2878">
        <v>96.103899999999996</v>
      </c>
      <c r="Q2878">
        <v>3925</v>
      </c>
      <c r="R2878" t="s">
        <v>22199</v>
      </c>
    </row>
    <row r="2879" spans="1:18" x14ac:dyDescent="0.35">
      <c r="A2879" t="s">
        <v>18935</v>
      </c>
      <c r="B2879" t="s">
        <v>22200</v>
      </c>
      <c r="C2879" t="s">
        <v>22201</v>
      </c>
      <c r="D2879">
        <v>40.713999999999999</v>
      </c>
      <c r="E2879">
        <v>140</v>
      </c>
      <c r="F2879">
        <v>72</v>
      </c>
      <c r="G2879">
        <v>3</v>
      </c>
      <c r="H2879">
        <v>26</v>
      </c>
      <c r="I2879">
        <v>165</v>
      </c>
      <c r="J2879">
        <v>28</v>
      </c>
      <c r="K2879">
        <v>156</v>
      </c>
      <c r="L2879">
        <v>1.3400000000000001E-29</v>
      </c>
      <c r="M2879">
        <v>106</v>
      </c>
      <c r="N2879">
        <v>157</v>
      </c>
      <c r="O2879">
        <v>89.171999999999997</v>
      </c>
      <c r="P2879">
        <v>89.171999999999997</v>
      </c>
      <c r="Q2879">
        <v>2504</v>
      </c>
      <c r="R2879" t="s">
        <v>22201</v>
      </c>
    </row>
    <row r="2880" spans="1:18" x14ac:dyDescent="0.35">
      <c r="A2880" t="s">
        <v>19010</v>
      </c>
      <c r="B2880" t="s">
        <v>18729</v>
      </c>
      <c r="C2880" t="s">
        <v>18730</v>
      </c>
      <c r="D2880">
        <v>25</v>
      </c>
      <c r="E2880">
        <v>272</v>
      </c>
      <c r="F2880">
        <v>163</v>
      </c>
      <c r="G2880">
        <v>11</v>
      </c>
      <c r="H2880">
        <v>16</v>
      </c>
      <c r="I2880">
        <v>270</v>
      </c>
      <c r="J2880">
        <v>8</v>
      </c>
      <c r="K2880">
        <v>255</v>
      </c>
      <c r="L2880">
        <v>1.7799999999999999E-5</v>
      </c>
      <c r="M2880">
        <v>45.4</v>
      </c>
      <c r="N2880">
        <v>258</v>
      </c>
      <c r="O2880">
        <v>105.426</v>
      </c>
      <c r="P2880">
        <v>101</v>
      </c>
      <c r="Q2880">
        <v>287</v>
      </c>
      <c r="R2880" t="s">
        <v>18730</v>
      </c>
    </row>
    <row r="2881" spans="1:18" x14ac:dyDescent="0.35">
      <c r="A2881" t="s">
        <v>18947</v>
      </c>
      <c r="B2881" t="s">
        <v>18729</v>
      </c>
      <c r="C2881" t="s">
        <v>18730</v>
      </c>
      <c r="D2881">
        <v>29.565000000000001</v>
      </c>
      <c r="E2881">
        <v>230</v>
      </c>
      <c r="F2881">
        <v>128</v>
      </c>
      <c r="G2881">
        <v>9</v>
      </c>
      <c r="H2881">
        <v>48</v>
      </c>
      <c r="I2881">
        <v>258</v>
      </c>
      <c r="J2881">
        <v>3</v>
      </c>
      <c r="K2881">
        <v>217</v>
      </c>
      <c r="L2881">
        <v>2.6300000000000001E-7</v>
      </c>
      <c r="M2881">
        <v>51.6</v>
      </c>
      <c r="N2881">
        <v>258</v>
      </c>
      <c r="O2881">
        <v>89.147300000000001</v>
      </c>
      <c r="P2881">
        <v>89.147300000000001</v>
      </c>
      <c r="Q2881">
        <v>1010</v>
      </c>
      <c r="R2881" t="s">
        <v>18730</v>
      </c>
    </row>
    <row r="2882" spans="1:18" x14ac:dyDescent="0.35">
      <c r="A2882" t="s">
        <v>18943</v>
      </c>
      <c r="B2882" t="s">
        <v>18729</v>
      </c>
      <c r="C2882" t="s">
        <v>18730</v>
      </c>
      <c r="D2882">
        <v>26.786000000000001</v>
      </c>
      <c r="E2882">
        <v>168</v>
      </c>
      <c r="F2882">
        <v>96</v>
      </c>
      <c r="G2882">
        <v>7</v>
      </c>
      <c r="H2882">
        <v>30</v>
      </c>
      <c r="I2882">
        <v>183</v>
      </c>
      <c r="J2882">
        <v>3</v>
      </c>
      <c r="K2882">
        <v>157</v>
      </c>
      <c r="L2882">
        <v>5.2700000000000002E-4</v>
      </c>
      <c r="M2882">
        <v>41.2</v>
      </c>
      <c r="N2882">
        <v>258</v>
      </c>
      <c r="O2882">
        <v>65.116299999999995</v>
      </c>
      <c r="P2882">
        <v>65.116299999999995</v>
      </c>
      <c r="Q2882">
        <v>1491</v>
      </c>
      <c r="R2882" t="s">
        <v>18730</v>
      </c>
    </row>
    <row r="2883" spans="1:18" x14ac:dyDescent="0.35">
      <c r="A2883" t="s">
        <v>18932</v>
      </c>
      <c r="B2883" t="s">
        <v>22202</v>
      </c>
      <c r="C2883" t="s">
        <v>22203</v>
      </c>
      <c r="D2883">
        <v>27.327000000000002</v>
      </c>
      <c r="E2883">
        <v>333</v>
      </c>
      <c r="F2883">
        <v>182</v>
      </c>
      <c r="G2883">
        <v>10</v>
      </c>
      <c r="H2883">
        <v>4</v>
      </c>
      <c r="I2883">
        <v>328</v>
      </c>
      <c r="J2883">
        <v>6</v>
      </c>
      <c r="K2883">
        <v>286</v>
      </c>
      <c r="L2883">
        <v>4.19E-22</v>
      </c>
      <c r="M2883">
        <v>94.7</v>
      </c>
      <c r="N2883">
        <v>286</v>
      </c>
      <c r="O2883">
        <v>116.434</v>
      </c>
      <c r="P2883">
        <v>101</v>
      </c>
      <c r="Q2883">
        <v>4319</v>
      </c>
      <c r="R2883" t="s">
        <v>22203</v>
      </c>
    </row>
    <row r="2884" spans="1:18" x14ac:dyDescent="0.35">
      <c r="A2884" t="s">
        <v>18917</v>
      </c>
      <c r="B2884" t="s">
        <v>15126</v>
      </c>
      <c r="C2884" t="s">
        <v>22204</v>
      </c>
      <c r="D2884">
        <v>27.928000000000001</v>
      </c>
      <c r="E2884">
        <v>222</v>
      </c>
      <c r="F2884">
        <v>110</v>
      </c>
      <c r="G2884">
        <v>9</v>
      </c>
      <c r="H2884">
        <v>134</v>
      </c>
      <c r="I2884">
        <v>326</v>
      </c>
      <c r="J2884">
        <v>5</v>
      </c>
      <c r="K2884">
        <v>205</v>
      </c>
      <c r="L2884">
        <v>3.9299999999999996E-6</v>
      </c>
      <c r="M2884">
        <v>48.1</v>
      </c>
      <c r="N2884">
        <v>257</v>
      </c>
      <c r="O2884">
        <v>86.381299999999996</v>
      </c>
      <c r="P2884">
        <v>86.381299999999996</v>
      </c>
      <c r="Q2884">
        <v>5621</v>
      </c>
      <c r="R2884" t="s">
        <v>22204</v>
      </c>
    </row>
    <row r="2885" spans="1:18" x14ac:dyDescent="0.35">
      <c r="A2885" t="s">
        <v>18920</v>
      </c>
      <c r="B2885" t="s">
        <v>22205</v>
      </c>
      <c r="C2885" t="s">
        <v>22206</v>
      </c>
      <c r="D2885">
        <v>46.04</v>
      </c>
      <c r="E2885">
        <v>202</v>
      </c>
      <c r="F2885">
        <v>105</v>
      </c>
      <c r="G2885">
        <v>1</v>
      </c>
      <c r="H2885">
        <v>136</v>
      </c>
      <c r="I2885">
        <v>333</v>
      </c>
      <c r="J2885">
        <v>22</v>
      </c>
      <c r="K2885">
        <v>223</v>
      </c>
      <c r="L2885">
        <v>6E-52</v>
      </c>
      <c r="M2885">
        <v>172</v>
      </c>
      <c r="N2885">
        <v>232</v>
      </c>
      <c r="O2885">
        <v>87.069000000000003</v>
      </c>
      <c r="P2885">
        <v>87.069000000000003</v>
      </c>
      <c r="Q2885">
        <v>5049</v>
      </c>
      <c r="R2885" t="s">
        <v>22206</v>
      </c>
    </row>
    <row r="2886" spans="1:18" x14ac:dyDescent="0.35">
      <c r="A2886" t="s">
        <v>19220</v>
      </c>
      <c r="B2886" t="s">
        <v>22207</v>
      </c>
      <c r="C2886" t="s">
        <v>22208</v>
      </c>
      <c r="D2886">
        <v>28.44</v>
      </c>
      <c r="E2886">
        <v>109</v>
      </c>
      <c r="F2886">
        <v>72</v>
      </c>
      <c r="G2886">
        <v>2</v>
      </c>
      <c r="H2886">
        <v>6</v>
      </c>
      <c r="I2886">
        <v>114</v>
      </c>
      <c r="J2886">
        <v>1</v>
      </c>
      <c r="K2886">
        <v>103</v>
      </c>
      <c r="L2886">
        <v>5.6000000000000001E-2</v>
      </c>
      <c r="M2886">
        <v>32.700000000000003</v>
      </c>
      <c r="N2886">
        <v>156</v>
      </c>
      <c r="O2886">
        <v>69.871799999999993</v>
      </c>
      <c r="P2886">
        <v>69.871799999999993</v>
      </c>
      <c r="Q2886">
        <v>5987</v>
      </c>
      <c r="R2886" t="s">
        <v>22208</v>
      </c>
    </row>
    <row r="2887" spans="1:18" x14ac:dyDescent="0.35">
      <c r="A2887" t="s">
        <v>18940</v>
      </c>
      <c r="B2887" t="s">
        <v>15289</v>
      </c>
      <c r="C2887" t="s">
        <v>22209</v>
      </c>
      <c r="D2887">
        <v>28.626999999999999</v>
      </c>
      <c r="E2887">
        <v>765</v>
      </c>
      <c r="F2887">
        <v>497</v>
      </c>
      <c r="G2887">
        <v>19</v>
      </c>
      <c r="H2887">
        <v>8</v>
      </c>
      <c r="I2887">
        <v>742</v>
      </c>
      <c r="J2887">
        <v>20</v>
      </c>
      <c r="K2887">
        <v>765</v>
      </c>
      <c r="L2887">
        <v>3.8700000000000002E-66</v>
      </c>
      <c r="M2887">
        <v>234</v>
      </c>
      <c r="N2887">
        <v>774</v>
      </c>
      <c r="O2887">
        <v>98.837199999999996</v>
      </c>
      <c r="P2887">
        <v>98.837199999999996</v>
      </c>
      <c r="Q2887">
        <v>4807</v>
      </c>
      <c r="R2887" t="s">
        <v>22209</v>
      </c>
    </row>
    <row r="2888" spans="1:18" x14ac:dyDescent="0.35">
      <c r="A2888" t="s">
        <v>19016</v>
      </c>
      <c r="B2888" t="s">
        <v>16804</v>
      </c>
      <c r="C2888" t="s">
        <v>16805</v>
      </c>
      <c r="D2888">
        <v>27.451000000000001</v>
      </c>
      <c r="E2888">
        <v>102</v>
      </c>
      <c r="F2888">
        <v>62</v>
      </c>
      <c r="G2888">
        <v>4</v>
      </c>
      <c r="H2888">
        <v>41</v>
      </c>
      <c r="I2888">
        <v>139</v>
      </c>
      <c r="J2888">
        <v>8</v>
      </c>
      <c r="K2888">
        <v>100</v>
      </c>
      <c r="L2888">
        <v>6.9000000000000006E-2</v>
      </c>
      <c r="M2888">
        <v>32.700000000000003</v>
      </c>
      <c r="N2888">
        <v>138</v>
      </c>
      <c r="O2888">
        <v>73.912999999999997</v>
      </c>
      <c r="P2888">
        <v>73.912999999999997</v>
      </c>
      <c r="Q2888">
        <v>2774</v>
      </c>
      <c r="R2888" t="s">
        <v>16805</v>
      </c>
    </row>
    <row r="2889" spans="1:18" x14ac:dyDescent="0.35">
      <c r="A2889" t="s">
        <v>18920</v>
      </c>
      <c r="B2889" t="s">
        <v>22210</v>
      </c>
      <c r="C2889" t="s">
        <v>22211</v>
      </c>
      <c r="D2889">
        <v>33.533000000000001</v>
      </c>
      <c r="E2889">
        <v>167</v>
      </c>
      <c r="F2889">
        <v>78</v>
      </c>
      <c r="G2889">
        <v>5</v>
      </c>
      <c r="H2889">
        <v>169</v>
      </c>
      <c r="I2889">
        <v>333</v>
      </c>
      <c r="J2889">
        <v>100</v>
      </c>
      <c r="K2889">
        <v>235</v>
      </c>
      <c r="L2889">
        <v>3.15E-7</v>
      </c>
      <c r="M2889">
        <v>51.6</v>
      </c>
      <c r="N2889">
        <v>333</v>
      </c>
      <c r="O2889">
        <v>50.150199999999998</v>
      </c>
      <c r="P2889">
        <v>50.150199999999998</v>
      </c>
      <c r="Q2889">
        <v>5328</v>
      </c>
      <c r="R2889" t="s">
        <v>22211</v>
      </c>
    </row>
    <row r="2890" spans="1:18" x14ac:dyDescent="0.35">
      <c r="A2890" t="s">
        <v>20763</v>
      </c>
      <c r="B2890" t="s">
        <v>22212</v>
      </c>
      <c r="C2890" t="s">
        <v>22213</v>
      </c>
      <c r="D2890">
        <v>27.66</v>
      </c>
      <c r="E2890">
        <v>94</v>
      </c>
      <c r="F2890">
        <v>66</v>
      </c>
      <c r="G2890">
        <v>1</v>
      </c>
      <c r="H2890">
        <v>9</v>
      </c>
      <c r="I2890">
        <v>100</v>
      </c>
      <c r="J2890">
        <v>23</v>
      </c>
      <c r="K2890">
        <v>116</v>
      </c>
      <c r="L2890">
        <v>0.38</v>
      </c>
      <c r="M2890">
        <v>30</v>
      </c>
      <c r="N2890">
        <v>155</v>
      </c>
      <c r="O2890">
        <v>60.645200000000003</v>
      </c>
      <c r="P2890">
        <v>60.645200000000003</v>
      </c>
      <c r="Q2890">
        <v>1713</v>
      </c>
      <c r="R2890" t="s">
        <v>22213</v>
      </c>
    </row>
    <row r="2891" spans="1:18" x14ac:dyDescent="0.35">
      <c r="A2891" t="s">
        <v>22214</v>
      </c>
      <c r="B2891" t="s">
        <v>22215</v>
      </c>
      <c r="C2891" t="s">
        <v>22216</v>
      </c>
      <c r="D2891">
        <v>26.530999999999999</v>
      </c>
      <c r="E2891">
        <v>147</v>
      </c>
      <c r="F2891">
        <v>87</v>
      </c>
      <c r="G2891">
        <v>5</v>
      </c>
      <c r="H2891">
        <v>131</v>
      </c>
      <c r="I2891">
        <v>271</v>
      </c>
      <c r="J2891">
        <v>13</v>
      </c>
      <c r="K2891">
        <v>144</v>
      </c>
      <c r="L2891">
        <v>0.43</v>
      </c>
      <c r="M2891">
        <v>31.6</v>
      </c>
      <c r="N2891">
        <v>149</v>
      </c>
      <c r="O2891">
        <v>98.657700000000006</v>
      </c>
      <c r="P2891">
        <v>98.657700000000006</v>
      </c>
      <c r="Q2891">
        <v>1710</v>
      </c>
      <c r="R2891" t="s">
        <v>22216</v>
      </c>
    </row>
    <row r="2892" spans="1:18" x14ac:dyDescent="0.35">
      <c r="A2892" t="s">
        <v>18935</v>
      </c>
      <c r="B2892" t="s">
        <v>22217</v>
      </c>
      <c r="C2892" t="s">
        <v>22218</v>
      </c>
      <c r="D2892">
        <v>76.022999999999996</v>
      </c>
      <c r="E2892">
        <v>171</v>
      </c>
      <c r="F2892">
        <v>41</v>
      </c>
      <c r="G2892">
        <v>0</v>
      </c>
      <c r="H2892">
        <v>1</v>
      </c>
      <c r="I2892">
        <v>171</v>
      </c>
      <c r="J2892">
        <v>1</v>
      </c>
      <c r="K2892">
        <v>171</v>
      </c>
      <c r="L2892">
        <v>7.3300000000000004E-101</v>
      </c>
      <c r="M2892">
        <v>288</v>
      </c>
      <c r="N2892">
        <v>174</v>
      </c>
      <c r="O2892">
        <v>98.275899999999993</v>
      </c>
      <c r="P2892">
        <v>98.275899999999993</v>
      </c>
      <c r="Q2892">
        <v>2162</v>
      </c>
      <c r="R2892" t="s">
        <v>22218</v>
      </c>
    </row>
    <row r="2893" spans="1:18" x14ac:dyDescent="0.35">
      <c r="A2893" t="s">
        <v>18940</v>
      </c>
      <c r="B2893" t="s">
        <v>22219</v>
      </c>
      <c r="C2893" t="s">
        <v>22220</v>
      </c>
      <c r="D2893">
        <v>31.274000000000001</v>
      </c>
      <c r="E2893">
        <v>777</v>
      </c>
      <c r="F2893">
        <v>466</v>
      </c>
      <c r="G2893">
        <v>19</v>
      </c>
      <c r="H2893">
        <v>2</v>
      </c>
      <c r="I2893">
        <v>740</v>
      </c>
      <c r="J2893">
        <v>152</v>
      </c>
      <c r="K2893">
        <v>898</v>
      </c>
      <c r="L2893">
        <v>3.6700000000000001E-77</v>
      </c>
      <c r="M2893">
        <v>267</v>
      </c>
      <c r="N2893">
        <v>905</v>
      </c>
      <c r="O2893">
        <v>85.856399999999994</v>
      </c>
      <c r="P2893">
        <v>85.856399999999994</v>
      </c>
      <c r="Q2893">
        <v>4742</v>
      </c>
      <c r="R2893" t="s">
        <v>22220</v>
      </c>
    </row>
    <row r="2894" spans="1:18" x14ac:dyDescent="0.35">
      <c r="A2894" t="s">
        <v>18940</v>
      </c>
      <c r="B2894" t="s">
        <v>22221</v>
      </c>
      <c r="C2894" t="s">
        <v>22222</v>
      </c>
      <c r="D2894">
        <v>41.216000000000001</v>
      </c>
      <c r="E2894">
        <v>740</v>
      </c>
      <c r="F2894">
        <v>417</v>
      </c>
      <c r="G2894">
        <v>11</v>
      </c>
      <c r="H2894">
        <v>8</v>
      </c>
      <c r="I2894">
        <v>740</v>
      </c>
      <c r="J2894">
        <v>47</v>
      </c>
      <c r="K2894">
        <v>775</v>
      </c>
      <c r="L2894">
        <v>2.7499999999999998E-166</v>
      </c>
      <c r="M2894">
        <v>499</v>
      </c>
      <c r="N2894">
        <v>777</v>
      </c>
      <c r="O2894">
        <v>95.238100000000003</v>
      </c>
      <c r="P2894">
        <v>95.238100000000003</v>
      </c>
      <c r="Q2894">
        <v>4532</v>
      </c>
      <c r="R2894" t="s">
        <v>22222</v>
      </c>
    </row>
    <row r="2895" spans="1:18" x14ac:dyDescent="0.35">
      <c r="A2895" t="s">
        <v>18978</v>
      </c>
      <c r="B2895" t="s">
        <v>15815</v>
      </c>
      <c r="C2895" t="s">
        <v>15955</v>
      </c>
      <c r="D2895">
        <v>25.2</v>
      </c>
      <c r="E2895">
        <v>250</v>
      </c>
      <c r="F2895">
        <v>167</v>
      </c>
      <c r="G2895">
        <v>9</v>
      </c>
      <c r="H2895">
        <v>362</v>
      </c>
      <c r="I2895">
        <v>608</v>
      </c>
      <c r="J2895">
        <v>4</v>
      </c>
      <c r="K2895">
        <v>236</v>
      </c>
      <c r="L2895">
        <v>1.36E-7</v>
      </c>
      <c r="M2895">
        <v>54.7</v>
      </c>
      <c r="N2895">
        <v>261</v>
      </c>
      <c r="O2895">
        <v>95.785399999999996</v>
      </c>
      <c r="P2895">
        <v>95.785399999999996</v>
      </c>
      <c r="Q2895">
        <v>218</v>
      </c>
      <c r="R2895" t="s">
        <v>15955</v>
      </c>
    </row>
    <row r="2896" spans="1:18" x14ac:dyDescent="0.35">
      <c r="A2896" t="s">
        <v>18946</v>
      </c>
      <c r="B2896" t="s">
        <v>22223</v>
      </c>
      <c r="C2896" t="s">
        <v>22224</v>
      </c>
      <c r="D2896">
        <v>22.155999999999999</v>
      </c>
      <c r="E2896">
        <v>167</v>
      </c>
      <c r="F2896">
        <v>111</v>
      </c>
      <c r="G2896">
        <v>4</v>
      </c>
      <c r="H2896">
        <v>6</v>
      </c>
      <c r="I2896">
        <v>155</v>
      </c>
      <c r="J2896">
        <v>5</v>
      </c>
      <c r="K2896">
        <v>169</v>
      </c>
      <c r="L2896">
        <v>1.3100000000000001E-4</v>
      </c>
      <c r="M2896">
        <v>42</v>
      </c>
      <c r="N2896">
        <v>169</v>
      </c>
      <c r="O2896">
        <v>98.816599999999994</v>
      </c>
      <c r="P2896">
        <v>98.816599999999994</v>
      </c>
      <c r="Q2896">
        <v>702</v>
      </c>
      <c r="R2896" t="s">
        <v>22224</v>
      </c>
    </row>
    <row r="2897" spans="1:18" x14ac:dyDescent="0.35">
      <c r="A2897" t="s">
        <v>18946</v>
      </c>
      <c r="B2897" t="s">
        <v>15445</v>
      </c>
      <c r="C2897" t="s">
        <v>16399</v>
      </c>
      <c r="D2897">
        <v>24.620999999999999</v>
      </c>
      <c r="E2897">
        <v>264</v>
      </c>
      <c r="F2897">
        <v>155</v>
      </c>
      <c r="G2897">
        <v>10</v>
      </c>
      <c r="H2897">
        <v>3</v>
      </c>
      <c r="I2897">
        <v>240</v>
      </c>
      <c r="J2897">
        <v>9</v>
      </c>
      <c r="K2897">
        <v>254</v>
      </c>
      <c r="L2897">
        <v>1.22E-5</v>
      </c>
      <c r="M2897">
        <v>45.8</v>
      </c>
      <c r="N2897">
        <v>262</v>
      </c>
      <c r="O2897">
        <v>100.76300000000001</v>
      </c>
      <c r="P2897">
        <v>101</v>
      </c>
      <c r="Q2897">
        <v>605</v>
      </c>
      <c r="R2897" t="s">
        <v>16399</v>
      </c>
    </row>
    <row r="2898" spans="1:18" x14ac:dyDescent="0.35">
      <c r="A2898" t="s">
        <v>18943</v>
      </c>
      <c r="B2898" t="s">
        <v>15986</v>
      </c>
      <c r="C2898" t="s">
        <v>15987</v>
      </c>
      <c r="D2898">
        <v>29.878</v>
      </c>
      <c r="E2898">
        <v>164</v>
      </c>
      <c r="F2898">
        <v>78</v>
      </c>
      <c r="G2898">
        <v>7</v>
      </c>
      <c r="H2898">
        <v>30</v>
      </c>
      <c r="I2898">
        <v>169</v>
      </c>
      <c r="J2898">
        <v>3</v>
      </c>
      <c r="K2898">
        <v>153</v>
      </c>
      <c r="L2898">
        <v>2.48E-6</v>
      </c>
      <c r="M2898">
        <v>48.1</v>
      </c>
      <c r="N2898">
        <v>259</v>
      </c>
      <c r="O2898">
        <v>63.320500000000003</v>
      </c>
      <c r="P2898">
        <v>63.320500000000003</v>
      </c>
      <c r="Q2898">
        <v>1192</v>
      </c>
      <c r="R2898" t="s">
        <v>15987</v>
      </c>
    </row>
    <row r="2899" spans="1:18" x14ac:dyDescent="0.35">
      <c r="A2899" t="s">
        <v>18947</v>
      </c>
      <c r="B2899" t="s">
        <v>15097</v>
      </c>
      <c r="C2899" t="s">
        <v>18471</v>
      </c>
      <c r="D2899">
        <v>27.826000000000001</v>
      </c>
      <c r="E2899">
        <v>230</v>
      </c>
      <c r="F2899">
        <v>129</v>
      </c>
      <c r="G2899">
        <v>11</v>
      </c>
      <c r="H2899">
        <v>45</v>
      </c>
      <c r="I2899">
        <v>255</v>
      </c>
      <c r="J2899">
        <v>2</v>
      </c>
      <c r="K2899">
        <v>213</v>
      </c>
      <c r="L2899">
        <v>2.5599999999999999E-5</v>
      </c>
      <c r="M2899">
        <v>45.4</v>
      </c>
      <c r="N2899">
        <v>248</v>
      </c>
      <c r="O2899">
        <v>92.741900000000001</v>
      </c>
      <c r="P2899">
        <v>92.741900000000001</v>
      </c>
      <c r="Q2899">
        <v>1022</v>
      </c>
      <c r="R2899" t="s">
        <v>18471</v>
      </c>
    </row>
    <row r="2900" spans="1:18" x14ac:dyDescent="0.35">
      <c r="A2900" t="s">
        <v>22225</v>
      </c>
      <c r="B2900" t="s">
        <v>16309</v>
      </c>
      <c r="C2900" t="s">
        <v>22226</v>
      </c>
      <c r="D2900">
        <v>33.332999999999998</v>
      </c>
      <c r="E2900">
        <v>48</v>
      </c>
      <c r="F2900">
        <v>32</v>
      </c>
      <c r="G2900">
        <v>0</v>
      </c>
      <c r="H2900">
        <v>333</v>
      </c>
      <c r="I2900">
        <v>380</v>
      </c>
      <c r="J2900">
        <v>28</v>
      </c>
      <c r="K2900">
        <v>75</v>
      </c>
      <c r="L2900">
        <v>0.31</v>
      </c>
      <c r="M2900">
        <v>31.2</v>
      </c>
      <c r="N2900">
        <v>96</v>
      </c>
      <c r="O2900">
        <v>50</v>
      </c>
      <c r="P2900">
        <v>50</v>
      </c>
      <c r="Q2900">
        <v>5902</v>
      </c>
      <c r="R2900" t="s">
        <v>22226</v>
      </c>
    </row>
    <row r="2901" spans="1:18" x14ac:dyDescent="0.35">
      <c r="A2901" t="s">
        <v>18917</v>
      </c>
      <c r="B2901" t="s">
        <v>22227</v>
      </c>
      <c r="C2901" t="s">
        <v>22228</v>
      </c>
      <c r="D2901">
        <v>28.899000000000001</v>
      </c>
      <c r="E2901">
        <v>218</v>
      </c>
      <c r="F2901">
        <v>125</v>
      </c>
      <c r="G2901">
        <v>9</v>
      </c>
      <c r="H2901">
        <v>133</v>
      </c>
      <c r="I2901">
        <v>334</v>
      </c>
      <c r="J2901">
        <v>4</v>
      </c>
      <c r="K2901">
        <v>207</v>
      </c>
      <c r="L2901">
        <v>1.9999999999999999E-6</v>
      </c>
      <c r="M2901">
        <v>49.3</v>
      </c>
      <c r="N2901">
        <v>248</v>
      </c>
      <c r="O2901">
        <v>87.903199999999998</v>
      </c>
      <c r="P2901">
        <v>87.903199999999998</v>
      </c>
      <c r="Q2901">
        <v>5607</v>
      </c>
      <c r="R2901" t="s">
        <v>22228</v>
      </c>
    </row>
    <row r="2902" spans="1:18" x14ac:dyDescent="0.35">
      <c r="A2902" t="s">
        <v>18946</v>
      </c>
      <c r="B2902" t="s">
        <v>22229</v>
      </c>
      <c r="C2902" t="s">
        <v>22230</v>
      </c>
      <c r="D2902">
        <v>28.736000000000001</v>
      </c>
      <c r="E2902">
        <v>174</v>
      </c>
      <c r="F2902">
        <v>90</v>
      </c>
      <c r="G2902">
        <v>7</v>
      </c>
      <c r="H2902">
        <v>6</v>
      </c>
      <c r="I2902">
        <v>150</v>
      </c>
      <c r="J2902">
        <v>3</v>
      </c>
      <c r="K2902">
        <v>171</v>
      </c>
      <c r="L2902">
        <v>1.35E-4</v>
      </c>
      <c r="M2902">
        <v>42.7</v>
      </c>
      <c r="N2902">
        <v>256</v>
      </c>
      <c r="O2902">
        <v>67.968800000000002</v>
      </c>
      <c r="P2902">
        <v>67.968800000000002</v>
      </c>
      <c r="Q2902">
        <v>707</v>
      </c>
      <c r="R2902" t="s">
        <v>22230</v>
      </c>
    </row>
    <row r="2903" spans="1:18" x14ac:dyDescent="0.35">
      <c r="A2903" t="s">
        <v>18943</v>
      </c>
      <c r="B2903" t="s">
        <v>22229</v>
      </c>
      <c r="C2903" t="s">
        <v>22230</v>
      </c>
      <c r="D2903">
        <v>26.626999999999999</v>
      </c>
      <c r="E2903">
        <v>169</v>
      </c>
      <c r="F2903">
        <v>91</v>
      </c>
      <c r="G2903">
        <v>6</v>
      </c>
      <c r="H2903">
        <v>30</v>
      </c>
      <c r="I2903">
        <v>177</v>
      </c>
      <c r="J2903">
        <v>3</v>
      </c>
      <c r="K2903">
        <v>159</v>
      </c>
      <c r="L2903">
        <v>7.5299999999999998E-4</v>
      </c>
      <c r="M2903">
        <v>40.4</v>
      </c>
      <c r="N2903">
        <v>256</v>
      </c>
      <c r="O2903">
        <v>66.015600000000006</v>
      </c>
      <c r="P2903">
        <v>66.015600000000006</v>
      </c>
      <c r="Q2903">
        <v>1530</v>
      </c>
      <c r="R2903" t="s">
        <v>22230</v>
      </c>
    </row>
    <row r="2904" spans="1:18" x14ac:dyDescent="0.35">
      <c r="A2904" t="s">
        <v>18917</v>
      </c>
      <c r="B2904" t="s">
        <v>22229</v>
      </c>
      <c r="C2904" t="s">
        <v>22230</v>
      </c>
      <c r="D2904">
        <v>28.241</v>
      </c>
      <c r="E2904">
        <v>216</v>
      </c>
      <c r="F2904">
        <v>131</v>
      </c>
      <c r="G2904">
        <v>10</v>
      </c>
      <c r="H2904">
        <v>134</v>
      </c>
      <c r="I2904">
        <v>333</v>
      </c>
      <c r="J2904">
        <v>5</v>
      </c>
      <c r="K2904">
        <v>212</v>
      </c>
      <c r="L2904">
        <v>1.1E-5</v>
      </c>
      <c r="M2904">
        <v>47</v>
      </c>
      <c r="N2904">
        <v>256</v>
      </c>
      <c r="O2904">
        <v>84.375</v>
      </c>
      <c r="P2904">
        <v>84.375</v>
      </c>
      <c r="Q2904">
        <v>5660</v>
      </c>
      <c r="R2904" t="s">
        <v>22230</v>
      </c>
    </row>
    <row r="2905" spans="1:18" x14ac:dyDescent="0.35">
      <c r="A2905" t="s">
        <v>18976</v>
      </c>
      <c r="B2905" t="s">
        <v>20268</v>
      </c>
      <c r="C2905" t="s">
        <v>22231</v>
      </c>
      <c r="D2905">
        <v>25</v>
      </c>
      <c r="E2905">
        <v>88</v>
      </c>
      <c r="F2905">
        <v>58</v>
      </c>
      <c r="G2905">
        <v>2</v>
      </c>
      <c r="H2905">
        <v>19</v>
      </c>
      <c r="I2905">
        <v>106</v>
      </c>
      <c r="J2905">
        <v>3</v>
      </c>
      <c r="K2905">
        <v>82</v>
      </c>
      <c r="L2905">
        <v>0.3</v>
      </c>
      <c r="M2905">
        <v>30.8</v>
      </c>
      <c r="N2905">
        <v>135</v>
      </c>
      <c r="O2905">
        <v>65.185199999999995</v>
      </c>
      <c r="P2905">
        <v>65.185199999999995</v>
      </c>
      <c r="Q2905">
        <v>1752</v>
      </c>
      <c r="R2905" t="s">
        <v>22231</v>
      </c>
    </row>
    <row r="2906" spans="1:18" x14ac:dyDescent="0.35">
      <c r="A2906" t="s">
        <v>19000</v>
      </c>
      <c r="B2906" t="s">
        <v>22232</v>
      </c>
      <c r="C2906" t="s">
        <v>22233</v>
      </c>
      <c r="D2906">
        <v>28.593</v>
      </c>
      <c r="E2906">
        <v>668</v>
      </c>
      <c r="F2906">
        <v>379</v>
      </c>
      <c r="G2906">
        <v>22</v>
      </c>
      <c r="H2906">
        <v>283</v>
      </c>
      <c r="I2906">
        <v>940</v>
      </c>
      <c r="J2906">
        <v>341</v>
      </c>
      <c r="K2906">
        <v>920</v>
      </c>
      <c r="L2906">
        <v>1.41E-43</v>
      </c>
      <c r="M2906">
        <v>171</v>
      </c>
      <c r="N2906">
        <v>933</v>
      </c>
      <c r="O2906">
        <v>71.596999999999994</v>
      </c>
      <c r="P2906">
        <v>71.596999999999994</v>
      </c>
      <c r="Q2906">
        <v>2016</v>
      </c>
      <c r="R2906" t="s">
        <v>22233</v>
      </c>
    </row>
    <row r="2907" spans="1:18" x14ac:dyDescent="0.35">
      <c r="A2907" t="s">
        <v>18935</v>
      </c>
      <c r="B2907" t="s">
        <v>19616</v>
      </c>
      <c r="C2907" t="s">
        <v>22234</v>
      </c>
      <c r="D2907">
        <v>37.975000000000001</v>
      </c>
      <c r="E2907">
        <v>158</v>
      </c>
      <c r="F2907">
        <v>85</v>
      </c>
      <c r="G2907">
        <v>4</v>
      </c>
      <c r="H2907">
        <v>3</v>
      </c>
      <c r="I2907">
        <v>159</v>
      </c>
      <c r="J2907">
        <v>5</v>
      </c>
      <c r="K2907">
        <v>150</v>
      </c>
      <c r="L2907">
        <v>5.68E-28</v>
      </c>
      <c r="M2907">
        <v>102</v>
      </c>
      <c r="N2907">
        <v>159</v>
      </c>
      <c r="O2907">
        <v>99.371099999999998</v>
      </c>
      <c r="P2907">
        <v>99.371099999999998</v>
      </c>
      <c r="Q2907">
        <v>2624</v>
      </c>
      <c r="R2907" t="s">
        <v>22234</v>
      </c>
    </row>
    <row r="2908" spans="1:18" x14ac:dyDescent="0.35">
      <c r="A2908" t="s">
        <v>18928</v>
      </c>
      <c r="B2908" t="s">
        <v>19299</v>
      </c>
      <c r="C2908" t="s">
        <v>22235</v>
      </c>
      <c r="D2908">
        <v>59.195</v>
      </c>
      <c r="E2908">
        <v>174</v>
      </c>
      <c r="F2908">
        <v>56</v>
      </c>
      <c r="G2908">
        <v>1</v>
      </c>
      <c r="H2908">
        <v>7</v>
      </c>
      <c r="I2908">
        <v>165</v>
      </c>
      <c r="J2908">
        <v>48</v>
      </c>
      <c r="K2908">
        <v>221</v>
      </c>
      <c r="L2908">
        <v>1.13E-64</v>
      </c>
      <c r="M2908">
        <v>198</v>
      </c>
      <c r="N2908">
        <v>229</v>
      </c>
      <c r="O2908">
        <v>75.982500000000002</v>
      </c>
      <c r="P2908">
        <v>75.982500000000002</v>
      </c>
      <c r="Q2908">
        <v>3615</v>
      </c>
      <c r="R2908" t="s">
        <v>22235</v>
      </c>
    </row>
    <row r="2909" spans="1:18" x14ac:dyDescent="0.35">
      <c r="A2909" t="s">
        <v>20402</v>
      </c>
      <c r="B2909" t="s">
        <v>16373</v>
      </c>
      <c r="C2909" t="s">
        <v>22236</v>
      </c>
      <c r="D2909">
        <v>30.303000000000001</v>
      </c>
      <c r="E2909">
        <v>99</v>
      </c>
      <c r="F2909">
        <v>58</v>
      </c>
      <c r="G2909">
        <v>4</v>
      </c>
      <c r="H2909">
        <v>39</v>
      </c>
      <c r="I2909">
        <v>135</v>
      </c>
      <c r="J2909">
        <v>8</v>
      </c>
      <c r="K2909">
        <v>97</v>
      </c>
      <c r="L2909">
        <v>0.56999999999999995</v>
      </c>
      <c r="M2909">
        <v>31.6</v>
      </c>
      <c r="N2909">
        <v>147</v>
      </c>
      <c r="O2909">
        <v>67.346900000000005</v>
      </c>
      <c r="P2909">
        <v>67.346900000000005</v>
      </c>
      <c r="Q2909">
        <v>337</v>
      </c>
      <c r="R2909" t="s">
        <v>22236</v>
      </c>
    </row>
    <row r="2910" spans="1:18" x14ac:dyDescent="0.35">
      <c r="A2910" t="s">
        <v>18935</v>
      </c>
      <c r="B2910" t="s">
        <v>22237</v>
      </c>
      <c r="C2910" t="s">
        <v>22238</v>
      </c>
      <c r="D2910">
        <v>48.234999999999999</v>
      </c>
      <c r="E2910">
        <v>170</v>
      </c>
      <c r="F2910">
        <v>81</v>
      </c>
      <c r="G2910">
        <v>2</v>
      </c>
      <c r="H2910">
        <v>4</v>
      </c>
      <c r="I2910">
        <v>167</v>
      </c>
      <c r="J2910">
        <v>6</v>
      </c>
      <c r="K2910">
        <v>174</v>
      </c>
      <c r="L2910">
        <v>1.1500000000000001E-53</v>
      </c>
      <c r="M2910">
        <v>168</v>
      </c>
      <c r="N2910">
        <v>179</v>
      </c>
      <c r="O2910">
        <v>94.972099999999998</v>
      </c>
      <c r="P2910">
        <v>94.972099999999998</v>
      </c>
      <c r="Q2910">
        <v>2353</v>
      </c>
      <c r="R2910" t="s">
        <v>22238</v>
      </c>
    </row>
    <row r="2911" spans="1:18" x14ac:dyDescent="0.35">
      <c r="A2911" t="s">
        <v>18943</v>
      </c>
      <c r="B2911" t="s">
        <v>16662</v>
      </c>
      <c r="C2911" t="s">
        <v>16663</v>
      </c>
      <c r="D2911">
        <v>28.484999999999999</v>
      </c>
      <c r="E2911">
        <v>165</v>
      </c>
      <c r="F2911">
        <v>79</v>
      </c>
      <c r="G2911">
        <v>6</v>
      </c>
      <c r="H2911">
        <v>30</v>
      </c>
      <c r="I2911">
        <v>169</v>
      </c>
      <c r="J2911">
        <v>3</v>
      </c>
      <c r="K2911">
        <v>153</v>
      </c>
      <c r="L2911">
        <v>8.4800000000000001E-6</v>
      </c>
      <c r="M2911">
        <v>46.6</v>
      </c>
      <c r="N2911">
        <v>257</v>
      </c>
      <c r="O2911">
        <v>64.202299999999994</v>
      </c>
      <c r="P2911">
        <v>64.202299999999994</v>
      </c>
      <c r="Q2911">
        <v>1243</v>
      </c>
      <c r="R2911" t="s">
        <v>16663</v>
      </c>
    </row>
    <row r="2912" spans="1:18" x14ac:dyDescent="0.35">
      <c r="A2912" t="s">
        <v>18946</v>
      </c>
      <c r="B2912" t="s">
        <v>17872</v>
      </c>
      <c r="C2912" t="s">
        <v>17873</v>
      </c>
      <c r="D2912">
        <v>26.199000000000002</v>
      </c>
      <c r="E2912">
        <v>271</v>
      </c>
      <c r="F2912">
        <v>150</v>
      </c>
      <c r="G2912">
        <v>9</v>
      </c>
      <c r="H2912">
        <v>5</v>
      </c>
      <c r="I2912">
        <v>245</v>
      </c>
      <c r="J2912">
        <v>4</v>
      </c>
      <c r="K2912">
        <v>254</v>
      </c>
      <c r="L2912">
        <v>1.6600000000000001E-9</v>
      </c>
      <c r="M2912">
        <v>57.4</v>
      </c>
      <c r="N2912">
        <v>256</v>
      </c>
      <c r="O2912">
        <v>105.85899999999999</v>
      </c>
      <c r="P2912">
        <v>101</v>
      </c>
      <c r="Q2912">
        <v>418</v>
      </c>
      <c r="R2912" t="s">
        <v>17873</v>
      </c>
    </row>
    <row r="2913" spans="1:18" x14ac:dyDescent="0.35">
      <c r="A2913" t="s">
        <v>18953</v>
      </c>
      <c r="B2913" t="s">
        <v>15317</v>
      </c>
      <c r="C2913" t="s">
        <v>15318</v>
      </c>
      <c r="D2913">
        <v>24.59</v>
      </c>
      <c r="E2913">
        <v>183</v>
      </c>
      <c r="F2913">
        <v>105</v>
      </c>
      <c r="G2913">
        <v>6</v>
      </c>
      <c r="H2913">
        <v>464</v>
      </c>
      <c r="I2913">
        <v>620</v>
      </c>
      <c r="J2913">
        <v>4</v>
      </c>
      <c r="K2913">
        <v>179</v>
      </c>
      <c r="L2913">
        <v>0.49</v>
      </c>
      <c r="M2913">
        <v>33.9</v>
      </c>
      <c r="N2913">
        <v>295</v>
      </c>
      <c r="O2913">
        <v>62.033900000000003</v>
      </c>
      <c r="P2913">
        <v>62.033900000000003</v>
      </c>
      <c r="Q2913">
        <v>1958</v>
      </c>
      <c r="R2913" t="s">
        <v>15318</v>
      </c>
    </row>
    <row r="2914" spans="1:18" x14ac:dyDescent="0.35">
      <c r="A2914" t="s">
        <v>18946</v>
      </c>
      <c r="B2914" t="s">
        <v>16333</v>
      </c>
      <c r="C2914" t="s">
        <v>16334</v>
      </c>
      <c r="D2914">
        <v>23.754999999999999</v>
      </c>
      <c r="E2914">
        <v>261</v>
      </c>
      <c r="F2914">
        <v>166</v>
      </c>
      <c r="G2914">
        <v>7</v>
      </c>
      <c r="H2914">
        <v>6</v>
      </c>
      <c r="I2914">
        <v>245</v>
      </c>
      <c r="J2914">
        <v>5</v>
      </c>
      <c r="K2914">
        <v>253</v>
      </c>
      <c r="L2914">
        <v>7.3799999999999999E-8</v>
      </c>
      <c r="M2914">
        <v>52.4</v>
      </c>
      <c r="N2914">
        <v>256</v>
      </c>
      <c r="O2914">
        <v>101.953</v>
      </c>
      <c r="P2914">
        <v>101</v>
      </c>
      <c r="Q2914">
        <v>469</v>
      </c>
      <c r="R2914" t="s">
        <v>16334</v>
      </c>
    </row>
    <row r="2915" spans="1:18" x14ac:dyDescent="0.35">
      <c r="A2915" t="s">
        <v>20339</v>
      </c>
      <c r="B2915" t="s">
        <v>20491</v>
      </c>
      <c r="C2915" t="s">
        <v>22239</v>
      </c>
      <c r="D2915">
        <v>38.75</v>
      </c>
      <c r="E2915">
        <v>80</v>
      </c>
      <c r="F2915">
        <v>40</v>
      </c>
      <c r="G2915">
        <v>4</v>
      </c>
      <c r="H2915">
        <v>20</v>
      </c>
      <c r="I2915">
        <v>97</v>
      </c>
      <c r="J2915">
        <v>24</v>
      </c>
      <c r="K2915">
        <v>96</v>
      </c>
      <c r="L2915">
        <v>0.24</v>
      </c>
      <c r="M2915">
        <v>31.2</v>
      </c>
      <c r="N2915">
        <v>106</v>
      </c>
      <c r="O2915">
        <v>75.471699999999998</v>
      </c>
      <c r="P2915">
        <v>75.471699999999998</v>
      </c>
      <c r="Q2915">
        <v>5850</v>
      </c>
      <c r="R2915" t="s">
        <v>22239</v>
      </c>
    </row>
    <row r="2916" spans="1:18" x14ac:dyDescent="0.35">
      <c r="A2916" t="s">
        <v>18928</v>
      </c>
      <c r="B2916" t="s">
        <v>22240</v>
      </c>
      <c r="C2916" t="s">
        <v>22241</v>
      </c>
      <c r="D2916">
        <v>63.636000000000003</v>
      </c>
      <c r="E2916">
        <v>154</v>
      </c>
      <c r="F2916">
        <v>56</v>
      </c>
      <c r="G2916">
        <v>0</v>
      </c>
      <c r="H2916">
        <v>17</v>
      </c>
      <c r="I2916">
        <v>170</v>
      </c>
      <c r="J2916">
        <v>66</v>
      </c>
      <c r="K2916">
        <v>219</v>
      </c>
      <c r="L2916">
        <v>5.0599999999999998E-67</v>
      </c>
      <c r="M2916">
        <v>204</v>
      </c>
      <c r="N2916">
        <v>220</v>
      </c>
      <c r="O2916">
        <v>70</v>
      </c>
      <c r="P2916">
        <v>70</v>
      </c>
      <c r="Q2916">
        <v>3559</v>
      </c>
      <c r="R2916" t="s">
        <v>22241</v>
      </c>
    </row>
    <row r="2917" spans="1:18" x14ac:dyDescent="0.35">
      <c r="A2917" t="s">
        <v>18920</v>
      </c>
      <c r="B2917" t="s">
        <v>20166</v>
      </c>
      <c r="C2917" t="s">
        <v>22242</v>
      </c>
      <c r="D2917">
        <v>29.091000000000001</v>
      </c>
      <c r="E2917">
        <v>165</v>
      </c>
      <c r="F2917">
        <v>89</v>
      </c>
      <c r="G2917">
        <v>2</v>
      </c>
      <c r="H2917">
        <v>169</v>
      </c>
      <c r="I2917">
        <v>333</v>
      </c>
      <c r="J2917">
        <v>98</v>
      </c>
      <c r="K2917">
        <v>234</v>
      </c>
      <c r="L2917">
        <v>8.2500000000000006E-6</v>
      </c>
      <c r="M2917">
        <v>47</v>
      </c>
      <c r="N2917">
        <v>295</v>
      </c>
      <c r="O2917">
        <v>55.932200000000002</v>
      </c>
      <c r="P2917">
        <v>55.932200000000002</v>
      </c>
      <c r="Q2917">
        <v>5385</v>
      </c>
      <c r="R2917" t="s">
        <v>22242</v>
      </c>
    </row>
    <row r="2918" spans="1:18" x14ac:dyDescent="0.35">
      <c r="A2918" t="s">
        <v>19015</v>
      </c>
      <c r="B2918" t="s">
        <v>15457</v>
      </c>
      <c r="C2918" t="s">
        <v>15458</v>
      </c>
      <c r="D2918">
        <v>25.675999999999998</v>
      </c>
      <c r="E2918">
        <v>148</v>
      </c>
      <c r="F2918">
        <v>100</v>
      </c>
      <c r="G2918">
        <v>3</v>
      </c>
      <c r="H2918">
        <v>26</v>
      </c>
      <c r="I2918">
        <v>172</v>
      </c>
      <c r="J2918">
        <v>4</v>
      </c>
      <c r="K2918">
        <v>142</v>
      </c>
      <c r="L2918">
        <v>0.88</v>
      </c>
      <c r="M2918">
        <v>29.6</v>
      </c>
      <c r="N2918">
        <v>146</v>
      </c>
      <c r="O2918">
        <v>101.37</v>
      </c>
      <c r="P2918">
        <v>101</v>
      </c>
      <c r="Q2918">
        <v>902</v>
      </c>
      <c r="R2918" t="s">
        <v>15458</v>
      </c>
    </row>
    <row r="2919" spans="1:18" x14ac:dyDescent="0.35">
      <c r="A2919" t="s">
        <v>19016</v>
      </c>
      <c r="B2919" t="s">
        <v>15457</v>
      </c>
      <c r="C2919" t="s">
        <v>15458</v>
      </c>
      <c r="D2919">
        <v>25</v>
      </c>
      <c r="E2919">
        <v>104</v>
      </c>
      <c r="F2919">
        <v>75</v>
      </c>
      <c r="G2919">
        <v>2</v>
      </c>
      <c r="H2919">
        <v>37</v>
      </c>
      <c r="I2919">
        <v>139</v>
      </c>
      <c r="J2919">
        <v>4</v>
      </c>
      <c r="K2919">
        <v>105</v>
      </c>
      <c r="L2919">
        <v>0.14000000000000001</v>
      </c>
      <c r="M2919">
        <v>32</v>
      </c>
      <c r="N2919">
        <v>146</v>
      </c>
      <c r="O2919">
        <v>71.232900000000001</v>
      </c>
      <c r="P2919">
        <v>71.232900000000001</v>
      </c>
      <c r="Q2919">
        <v>2776</v>
      </c>
      <c r="R2919" t="s">
        <v>15458</v>
      </c>
    </row>
    <row r="2920" spans="1:18" x14ac:dyDescent="0.35">
      <c r="A2920" t="s">
        <v>19290</v>
      </c>
      <c r="B2920" t="s">
        <v>15457</v>
      </c>
      <c r="C2920" t="s">
        <v>15458</v>
      </c>
      <c r="D2920">
        <v>28.571000000000002</v>
      </c>
      <c r="E2920">
        <v>119</v>
      </c>
      <c r="F2920">
        <v>79</v>
      </c>
      <c r="G2920">
        <v>4</v>
      </c>
      <c r="H2920">
        <v>37</v>
      </c>
      <c r="I2920">
        <v>152</v>
      </c>
      <c r="J2920">
        <v>27</v>
      </c>
      <c r="K2920">
        <v>142</v>
      </c>
      <c r="L2920">
        <v>2E-3</v>
      </c>
      <c r="M2920">
        <v>37</v>
      </c>
      <c r="N2920">
        <v>146</v>
      </c>
      <c r="O2920">
        <v>81.506799999999998</v>
      </c>
      <c r="P2920">
        <v>81.506799999999998</v>
      </c>
      <c r="Q2920">
        <v>5871</v>
      </c>
      <c r="R2920" t="s">
        <v>15458</v>
      </c>
    </row>
    <row r="2921" spans="1:18" x14ac:dyDescent="0.35">
      <c r="A2921" t="s">
        <v>18932</v>
      </c>
      <c r="B2921" t="s">
        <v>22243</v>
      </c>
      <c r="C2921" t="s">
        <v>22244</v>
      </c>
      <c r="D2921">
        <v>37.420999999999999</v>
      </c>
      <c r="E2921">
        <v>318</v>
      </c>
      <c r="F2921">
        <v>194</v>
      </c>
      <c r="G2921">
        <v>5</v>
      </c>
      <c r="H2921">
        <v>1</v>
      </c>
      <c r="I2921">
        <v>317</v>
      </c>
      <c r="J2921">
        <v>2</v>
      </c>
      <c r="K2921">
        <v>315</v>
      </c>
      <c r="L2921">
        <v>8.5999999999999999E-53</v>
      </c>
      <c r="M2921">
        <v>177</v>
      </c>
      <c r="N2921">
        <v>324</v>
      </c>
      <c r="O2921">
        <v>98.148099999999999</v>
      </c>
      <c r="P2921">
        <v>98.148099999999999</v>
      </c>
      <c r="Q2921">
        <v>4106</v>
      </c>
      <c r="R2921" t="s">
        <v>22244</v>
      </c>
    </row>
    <row r="2922" spans="1:18" x14ac:dyDescent="0.35">
      <c r="A2922" t="s">
        <v>18943</v>
      </c>
      <c r="B2922" t="s">
        <v>15687</v>
      </c>
      <c r="C2922" t="s">
        <v>18025</v>
      </c>
      <c r="D2922">
        <v>29.878</v>
      </c>
      <c r="E2922">
        <v>164</v>
      </c>
      <c r="F2922">
        <v>78</v>
      </c>
      <c r="G2922">
        <v>7</v>
      </c>
      <c r="H2922">
        <v>30</v>
      </c>
      <c r="I2922">
        <v>169</v>
      </c>
      <c r="J2922">
        <v>3</v>
      </c>
      <c r="K2922">
        <v>153</v>
      </c>
      <c r="L2922">
        <v>2.8200000000000001E-6</v>
      </c>
      <c r="M2922">
        <v>48.1</v>
      </c>
      <c r="N2922">
        <v>259</v>
      </c>
      <c r="O2922">
        <v>63.320500000000003</v>
      </c>
      <c r="P2922">
        <v>63.320500000000003</v>
      </c>
      <c r="Q2922">
        <v>1203</v>
      </c>
      <c r="R2922" t="s">
        <v>18025</v>
      </c>
    </row>
    <row r="2923" spans="1:18" x14ac:dyDescent="0.35">
      <c r="A2923" t="s">
        <v>18946</v>
      </c>
      <c r="B2923" t="s">
        <v>16888</v>
      </c>
      <c r="C2923" t="s">
        <v>18208</v>
      </c>
      <c r="D2923">
        <v>22.308</v>
      </c>
      <c r="E2923">
        <v>260</v>
      </c>
      <c r="F2923">
        <v>172</v>
      </c>
      <c r="G2923">
        <v>8</v>
      </c>
      <c r="H2923">
        <v>6</v>
      </c>
      <c r="I2923">
        <v>245</v>
      </c>
      <c r="J2923">
        <v>5</v>
      </c>
      <c r="K2923">
        <v>254</v>
      </c>
      <c r="L2923">
        <v>1.88E-5</v>
      </c>
      <c r="M2923">
        <v>45.4</v>
      </c>
      <c r="N2923">
        <v>256</v>
      </c>
      <c r="O2923">
        <v>101.562</v>
      </c>
      <c r="P2923">
        <v>101</v>
      </c>
      <c r="Q2923">
        <v>621</v>
      </c>
      <c r="R2923" t="s">
        <v>18208</v>
      </c>
    </row>
    <row r="2924" spans="1:18" x14ac:dyDescent="0.35">
      <c r="A2924" t="s">
        <v>19197</v>
      </c>
      <c r="B2924" t="s">
        <v>16354</v>
      </c>
      <c r="C2924" t="s">
        <v>16355</v>
      </c>
      <c r="D2924">
        <v>27.641999999999999</v>
      </c>
      <c r="E2924">
        <v>123</v>
      </c>
      <c r="F2924">
        <v>87</v>
      </c>
      <c r="G2924">
        <v>1</v>
      </c>
      <c r="H2924">
        <v>14</v>
      </c>
      <c r="I2924">
        <v>136</v>
      </c>
      <c r="J2924">
        <v>19</v>
      </c>
      <c r="K2924">
        <v>139</v>
      </c>
      <c r="L2924">
        <v>3.1700000000000002E-16</v>
      </c>
      <c r="M2924">
        <v>73.2</v>
      </c>
      <c r="N2924">
        <v>176</v>
      </c>
      <c r="O2924">
        <v>69.886399999999995</v>
      </c>
      <c r="P2924">
        <v>69.886399999999995</v>
      </c>
      <c r="Q2924">
        <v>118</v>
      </c>
      <c r="R2924" t="s">
        <v>16355</v>
      </c>
    </row>
    <row r="2925" spans="1:18" x14ac:dyDescent="0.35">
      <c r="A2925" t="s">
        <v>19076</v>
      </c>
      <c r="B2925" t="s">
        <v>16354</v>
      </c>
      <c r="C2925" t="s">
        <v>16355</v>
      </c>
      <c r="D2925">
        <v>31.056000000000001</v>
      </c>
      <c r="E2925">
        <v>161</v>
      </c>
      <c r="F2925">
        <v>107</v>
      </c>
      <c r="G2925">
        <v>3</v>
      </c>
      <c r="H2925">
        <v>14</v>
      </c>
      <c r="I2925">
        <v>174</v>
      </c>
      <c r="J2925">
        <v>19</v>
      </c>
      <c r="K2925">
        <v>175</v>
      </c>
      <c r="L2925">
        <v>9.7599999999999993E-21</v>
      </c>
      <c r="M2925">
        <v>84.7</v>
      </c>
      <c r="N2925">
        <v>176</v>
      </c>
      <c r="O2925">
        <v>91.4773</v>
      </c>
      <c r="P2925">
        <v>91.4773</v>
      </c>
      <c r="Q2925">
        <v>3321</v>
      </c>
      <c r="R2925" t="s">
        <v>16355</v>
      </c>
    </row>
    <row r="2926" spans="1:18" x14ac:dyDescent="0.35">
      <c r="A2926" t="s">
        <v>20153</v>
      </c>
      <c r="B2926" t="s">
        <v>20154</v>
      </c>
      <c r="C2926" t="s">
        <v>22245</v>
      </c>
      <c r="D2926">
        <v>34.783000000000001</v>
      </c>
      <c r="E2926">
        <v>69</v>
      </c>
      <c r="F2926">
        <v>32</v>
      </c>
      <c r="G2926">
        <v>3</v>
      </c>
      <c r="H2926">
        <v>39</v>
      </c>
      <c r="I2926">
        <v>107</v>
      </c>
      <c r="J2926">
        <v>3</v>
      </c>
      <c r="K2926">
        <v>58</v>
      </c>
      <c r="L2926">
        <v>0.64</v>
      </c>
      <c r="M2926">
        <v>28.9</v>
      </c>
      <c r="N2926">
        <v>88</v>
      </c>
      <c r="O2926">
        <v>78.409099999999995</v>
      </c>
      <c r="P2926">
        <v>78.409099999999995</v>
      </c>
      <c r="Q2926">
        <v>3406</v>
      </c>
      <c r="R2926" t="s">
        <v>22245</v>
      </c>
    </row>
    <row r="2927" spans="1:18" x14ac:dyDescent="0.35">
      <c r="A2927" t="s">
        <v>18920</v>
      </c>
      <c r="B2927" t="s">
        <v>19342</v>
      </c>
      <c r="C2927" t="s">
        <v>22246</v>
      </c>
      <c r="D2927">
        <v>27.879000000000001</v>
      </c>
      <c r="E2927">
        <v>165</v>
      </c>
      <c r="F2927">
        <v>90</v>
      </c>
      <c r="G2927">
        <v>2</v>
      </c>
      <c r="H2927">
        <v>169</v>
      </c>
      <c r="I2927">
        <v>333</v>
      </c>
      <c r="J2927">
        <v>98</v>
      </c>
      <c r="K2927">
        <v>233</v>
      </c>
      <c r="L2927">
        <v>3.29E-9</v>
      </c>
      <c r="M2927">
        <v>57.4</v>
      </c>
      <c r="N2927">
        <v>303</v>
      </c>
      <c r="O2927">
        <v>54.455399999999997</v>
      </c>
      <c r="P2927">
        <v>54.455399999999997</v>
      </c>
      <c r="Q2927">
        <v>5216</v>
      </c>
      <c r="R2927" t="s">
        <v>22246</v>
      </c>
    </row>
    <row r="2928" spans="1:18" x14ac:dyDescent="0.35">
      <c r="A2928" t="s">
        <v>18928</v>
      </c>
      <c r="B2928" t="s">
        <v>21531</v>
      </c>
      <c r="C2928" t="s">
        <v>22247</v>
      </c>
      <c r="D2928">
        <v>58.642000000000003</v>
      </c>
      <c r="E2928">
        <v>162</v>
      </c>
      <c r="F2928">
        <v>49</v>
      </c>
      <c r="G2928">
        <v>1</v>
      </c>
      <c r="H2928">
        <v>24</v>
      </c>
      <c r="I2928">
        <v>167</v>
      </c>
      <c r="J2928">
        <v>25</v>
      </c>
      <c r="K2928">
        <v>186</v>
      </c>
      <c r="L2928">
        <v>9.2499999999999998E-60</v>
      </c>
      <c r="M2928">
        <v>184</v>
      </c>
      <c r="N2928">
        <v>188</v>
      </c>
      <c r="O2928">
        <v>86.170199999999994</v>
      </c>
      <c r="P2928">
        <v>86.170199999999994</v>
      </c>
      <c r="Q2928">
        <v>3768</v>
      </c>
      <c r="R2928" t="s">
        <v>22247</v>
      </c>
    </row>
    <row r="2929" spans="1:18" x14ac:dyDescent="0.35">
      <c r="A2929" t="s">
        <v>18943</v>
      </c>
      <c r="B2929" t="s">
        <v>16842</v>
      </c>
      <c r="C2929" t="s">
        <v>16843</v>
      </c>
      <c r="D2929">
        <v>27.273</v>
      </c>
      <c r="E2929">
        <v>165</v>
      </c>
      <c r="F2929">
        <v>81</v>
      </c>
      <c r="G2929">
        <v>8</v>
      </c>
      <c r="H2929">
        <v>30</v>
      </c>
      <c r="I2929">
        <v>169</v>
      </c>
      <c r="J2929">
        <v>5</v>
      </c>
      <c r="K2929">
        <v>155</v>
      </c>
      <c r="L2929">
        <v>1.6799999999999999E-4</v>
      </c>
      <c r="M2929">
        <v>42.7</v>
      </c>
      <c r="N2929">
        <v>259</v>
      </c>
      <c r="O2929">
        <v>63.706600000000002</v>
      </c>
      <c r="P2929">
        <v>63.706600000000002</v>
      </c>
      <c r="Q2929">
        <v>1386</v>
      </c>
      <c r="R2929" t="s">
        <v>16843</v>
      </c>
    </row>
    <row r="2930" spans="1:18" x14ac:dyDescent="0.35">
      <c r="A2930" t="s">
        <v>18943</v>
      </c>
      <c r="B2930" t="s">
        <v>15039</v>
      </c>
      <c r="C2930" t="s">
        <v>22248</v>
      </c>
      <c r="D2930">
        <v>27.545000000000002</v>
      </c>
      <c r="E2930">
        <v>167</v>
      </c>
      <c r="F2930">
        <v>90</v>
      </c>
      <c r="G2930">
        <v>5</v>
      </c>
      <c r="H2930">
        <v>31</v>
      </c>
      <c r="I2930">
        <v>177</v>
      </c>
      <c r="J2930">
        <v>4</v>
      </c>
      <c r="K2930">
        <v>159</v>
      </c>
      <c r="L2930">
        <v>1E-3</v>
      </c>
      <c r="M2930">
        <v>40</v>
      </c>
      <c r="N2930">
        <v>256</v>
      </c>
      <c r="O2930">
        <v>65.234399999999994</v>
      </c>
      <c r="P2930">
        <v>65.234399999999994</v>
      </c>
      <c r="Q2930">
        <v>1566</v>
      </c>
      <c r="R2930" t="s">
        <v>22248</v>
      </c>
    </row>
    <row r="2931" spans="1:18" x14ac:dyDescent="0.35">
      <c r="A2931" t="s">
        <v>18932</v>
      </c>
      <c r="B2931" t="s">
        <v>22249</v>
      </c>
      <c r="C2931" t="s">
        <v>22250</v>
      </c>
      <c r="D2931">
        <v>28.135000000000002</v>
      </c>
      <c r="E2931">
        <v>327</v>
      </c>
      <c r="F2931">
        <v>179</v>
      </c>
      <c r="G2931">
        <v>8</v>
      </c>
      <c r="H2931">
        <v>4</v>
      </c>
      <c r="I2931">
        <v>324</v>
      </c>
      <c r="J2931">
        <v>6</v>
      </c>
      <c r="K2931">
        <v>282</v>
      </c>
      <c r="L2931">
        <v>3.1500000000000001E-23</v>
      </c>
      <c r="M2931">
        <v>97.8</v>
      </c>
      <c r="N2931">
        <v>288</v>
      </c>
      <c r="O2931">
        <v>113.542</v>
      </c>
      <c r="P2931">
        <v>101</v>
      </c>
      <c r="Q2931">
        <v>4260</v>
      </c>
      <c r="R2931" t="s">
        <v>22250</v>
      </c>
    </row>
    <row r="2932" spans="1:18" x14ac:dyDescent="0.35">
      <c r="A2932" t="s">
        <v>18946</v>
      </c>
      <c r="B2932" t="s">
        <v>17206</v>
      </c>
      <c r="C2932" t="s">
        <v>17207</v>
      </c>
      <c r="D2932">
        <v>26.693000000000001</v>
      </c>
      <c r="E2932">
        <v>251</v>
      </c>
      <c r="F2932">
        <v>127</v>
      </c>
      <c r="G2932">
        <v>11</v>
      </c>
      <c r="H2932">
        <v>6</v>
      </c>
      <c r="I2932">
        <v>226</v>
      </c>
      <c r="J2932">
        <v>5</v>
      </c>
      <c r="K2932">
        <v>228</v>
      </c>
      <c r="L2932">
        <v>5.5699999999999999E-4</v>
      </c>
      <c r="M2932">
        <v>40.799999999999997</v>
      </c>
      <c r="N2932">
        <v>249</v>
      </c>
      <c r="O2932">
        <v>100.803</v>
      </c>
      <c r="P2932">
        <v>101</v>
      </c>
      <c r="Q2932">
        <v>797</v>
      </c>
      <c r="R2932" t="s">
        <v>17207</v>
      </c>
    </row>
    <row r="2933" spans="1:18" x14ac:dyDescent="0.35">
      <c r="A2933" t="s">
        <v>19012</v>
      </c>
      <c r="B2933" t="s">
        <v>17206</v>
      </c>
      <c r="C2933" t="s">
        <v>17207</v>
      </c>
      <c r="D2933">
        <v>28.7</v>
      </c>
      <c r="E2933">
        <v>223</v>
      </c>
      <c r="F2933">
        <v>123</v>
      </c>
      <c r="G2933">
        <v>13</v>
      </c>
      <c r="H2933">
        <v>6</v>
      </c>
      <c r="I2933">
        <v>196</v>
      </c>
      <c r="J2933">
        <v>4</v>
      </c>
      <c r="K2933">
        <v>222</v>
      </c>
      <c r="L2933">
        <v>8.0000000000000002E-3</v>
      </c>
      <c r="M2933">
        <v>37.4</v>
      </c>
      <c r="N2933">
        <v>249</v>
      </c>
      <c r="O2933">
        <v>89.558199999999999</v>
      </c>
      <c r="P2933">
        <v>89.558199999999999</v>
      </c>
      <c r="Q2933">
        <v>939</v>
      </c>
      <c r="R2933" t="s">
        <v>17207</v>
      </c>
    </row>
    <row r="2934" spans="1:18" x14ac:dyDescent="0.35">
      <c r="A2934" t="s">
        <v>19013</v>
      </c>
      <c r="B2934" t="s">
        <v>17206</v>
      </c>
      <c r="C2934" t="s">
        <v>17207</v>
      </c>
      <c r="D2934">
        <v>28.7</v>
      </c>
      <c r="E2934">
        <v>223</v>
      </c>
      <c r="F2934">
        <v>123</v>
      </c>
      <c r="G2934">
        <v>13</v>
      </c>
      <c r="H2934">
        <v>6</v>
      </c>
      <c r="I2934">
        <v>196</v>
      </c>
      <c r="J2934">
        <v>4</v>
      </c>
      <c r="K2934">
        <v>222</v>
      </c>
      <c r="L2934">
        <v>8.0000000000000002E-3</v>
      </c>
      <c r="M2934">
        <v>37.4</v>
      </c>
      <c r="N2934">
        <v>249</v>
      </c>
      <c r="O2934">
        <v>89.558199999999999</v>
      </c>
      <c r="P2934">
        <v>89.558199999999999</v>
      </c>
      <c r="Q2934">
        <v>977</v>
      </c>
      <c r="R2934" t="s">
        <v>17207</v>
      </c>
    </row>
    <row r="2935" spans="1:18" x14ac:dyDescent="0.35">
      <c r="A2935" t="s">
        <v>18935</v>
      </c>
      <c r="B2935" t="s">
        <v>15407</v>
      </c>
      <c r="C2935" t="s">
        <v>22251</v>
      </c>
      <c r="D2935">
        <v>48.823999999999998</v>
      </c>
      <c r="E2935">
        <v>170</v>
      </c>
      <c r="F2935">
        <v>81</v>
      </c>
      <c r="G2935">
        <v>1</v>
      </c>
      <c r="H2935">
        <v>4</v>
      </c>
      <c r="I2935">
        <v>167</v>
      </c>
      <c r="J2935">
        <v>8</v>
      </c>
      <c r="K2935">
        <v>177</v>
      </c>
      <c r="L2935">
        <v>1.55E-59</v>
      </c>
      <c r="M2935">
        <v>183</v>
      </c>
      <c r="N2935">
        <v>184</v>
      </c>
      <c r="O2935">
        <v>92.391300000000001</v>
      </c>
      <c r="P2935">
        <v>92.391300000000001</v>
      </c>
      <c r="Q2935">
        <v>2250</v>
      </c>
      <c r="R2935" t="s">
        <v>22251</v>
      </c>
    </row>
    <row r="2936" spans="1:18" x14ac:dyDescent="0.35">
      <c r="A2936" t="s">
        <v>18935</v>
      </c>
      <c r="B2936" t="s">
        <v>22252</v>
      </c>
      <c r="C2936" t="s">
        <v>22253</v>
      </c>
      <c r="D2936">
        <v>40.396999999999998</v>
      </c>
      <c r="E2936">
        <v>151</v>
      </c>
      <c r="F2936">
        <v>78</v>
      </c>
      <c r="G2936">
        <v>4</v>
      </c>
      <c r="H2936">
        <v>3</v>
      </c>
      <c r="I2936">
        <v>153</v>
      </c>
      <c r="J2936">
        <v>9</v>
      </c>
      <c r="K2936">
        <v>147</v>
      </c>
      <c r="L2936">
        <v>5.8300000000000003E-28</v>
      </c>
      <c r="M2936">
        <v>102</v>
      </c>
      <c r="N2936">
        <v>160</v>
      </c>
      <c r="O2936">
        <v>94.375</v>
      </c>
      <c r="P2936">
        <v>94.375</v>
      </c>
      <c r="Q2936">
        <v>2625</v>
      </c>
      <c r="R2936" t="s">
        <v>22253</v>
      </c>
    </row>
    <row r="2937" spans="1:18" x14ac:dyDescent="0.35">
      <c r="A2937" t="s">
        <v>18953</v>
      </c>
      <c r="B2937" t="s">
        <v>22254</v>
      </c>
      <c r="C2937" t="s">
        <v>22255</v>
      </c>
      <c r="D2937">
        <v>25.628</v>
      </c>
      <c r="E2937">
        <v>199</v>
      </c>
      <c r="F2937">
        <v>102</v>
      </c>
      <c r="G2937">
        <v>6</v>
      </c>
      <c r="H2937">
        <v>465</v>
      </c>
      <c r="I2937">
        <v>627</v>
      </c>
      <c r="J2937">
        <v>20</v>
      </c>
      <c r="K2937">
        <v>208</v>
      </c>
      <c r="L2937">
        <v>2E-3</v>
      </c>
      <c r="M2937">
        <v>41.6</v>
      </c>
      <c r="N2937">
        <v>368</v>
      </c>
      <c r="O2937">
        <v>54.076099999999997</v>
      </c>
      <c r="P2937">
        <v>54.076099999999997</v>
      </c>
      <c r="Q2937">
        <v>1932</v>
      </c>
      <c r="R2937" t="s">
        <v>22255</v>
      </c>
    </row>
    <row r="2938" spans="1:18" x14ac:dyDescent="0.35">
      <c r="A2938" t="s">
        <v>19000</v>
      </c>
      <c r="B2938" t="s">
        <v>22256</v>
      </c>
      <c r="C2938" t="s">
        <v>22257</v>
      </c>
      <c r="D2938">
        <v>23.422999999999998</v>
      </c>
      <c r="E2938">
        <v>666</v>
      </c>
      <c r="F2938">
        <v>392</v>
      </c>
      <c r="G2938">
        <v>19</v>
      </c>
      <c r="H2938">
        <v>283</v>
      </c>
      <c r="I2938">
        <v>936</v>
      </c>
      <c r="J2938">
        <v>337</v>
      </c>
      <c r="K2938">
        <v>896</v>
      </c>
      <c r="L2938">
        <v>3.7000000000000003E-27</v>
      </c>
      <c r="M2938">
        <v>119</v>
      </c>
      <c r="N2938">
        <v>909</v>
      </c>
      <c r="O2938">
        <v>73.267300000000006</v>
      </c>
      <c r="P2938">
        <v>73.267300000000006</v>
      </c>
      <c r="Q2938">
        <v>2067</v>
      </c>
      <c r="R2938" t="s">
        <v>22257</v>
      </c>
    </row>
    <row r="2939" spans="1:18" x14ac:dyDescent="0.35">
      <c r="A2939" t="s">
        <v>18940</v>
      </c>
      <c r="B2939" t="s">
        <v>22256</v>
      </c>
      <c r="C2939" t="s">
        <v>22257</v>
      </c>
      <c r="D2939">
        <v>28.908999999999999</v>
      </c>
      <c r="E2939">
        <v>761</v>
      </c>
      <c r="F2939">
        <v>485</v>
      </c>
      <c r="G2939">
        <v>19</v>
      </c>
      <c r="H2939">
        <v>8</v>
      </c>
      <c r="I2939">
        <v>736</v>
      </c>
      <c r="J2939">
        <v>160</v>
      </c>
      <c r="K2939">
        <v>896</v>
      </c>
      <c r="L2939">
        <v>3.8400000000000002E-75</v>
      </c>
      <c r="M2939">
        <v>261</v>
      </c>
      <c r="N2939">
        <v>909</v>
      </c>
      <c r="O2939">
        <v>83.718400000000003</v>
      </c>
      <c r="P2939">
        <v>83.718400000000003</v>
      </c>
      <c r="Q2939">
        <v>4755</v>
      </c>
      <c r="R2939" t="s">
        <v>22257</v>
      </c>
    </row>
    <row r="2940" spans="1:18" x14ac:dyDescent="0.35">
      <c r="A2940" t="s">
        <v>18947</v>
      </c>
      <c r="B2940" t="s">
        <v>15687</v>
      </c>
      <c r="C2940" t="s">
        <v>17915</v>
      </c>
      <c r="D2940">
        <v>27.103000000000002</v>
      </c>
      <c r="E2940">
        <v>214</v>
      </c>
      <c r="F2940">
        <v>113</v>
      </c>
      <c r="G2940">
        <v>8</v>
      </c>
      <c r="H2940">
        <v>48</v>
      </c>
      <c r="I2940">
        <v>232</v>
      </c>
      <c r="J2940">
        <v>3</v>
      </c>
      <c r="K2940">
        <v>202</v>
      </c>
      <c r="L2940">
        <v>9.5299999999999999E-5</v>
      </c>
      <c r="M2940">
        <v>43.5</v>
      </c>
      <c r="N2940">
        <v>259</v>
      </c>
      <c r="O2940">
        <v>82.625500000000002</v>
      </c>
      <c r="P2940">
        <v>82.625500000000002</v>
      </c>
      <c r="Q2940">
        <v>1046</v>
      </c>
      <c r="R2940" t="s">
        <v>17915</v>
      </c>
    </row>
    <row r="2941" spans="1:18" x14ac:dyDescent="0.35">
      <c r="A2941" t="s">
        <v>18943</v>
      </c>
      <c r="B2941" t="s">
        <v>15687</v>
      </c>
      <c r="C2941" t="s">
        <v>17915</v>
      </c>
      <c r="D2941">
        <v>29.878</v>
      </c>
      <c r="E2941">
        <v>164</v>
      </c>
      <c r="F2941">
        <v>78</v>
      </c>
      <c r="G2941">
        <v>7</v>
      </c>
      <c r="H2941">
        <v>30</v>
      </c>
      <c r="I2941">
        <v>169</v>
      </c>
      <c r="J2941">
        <v>3</v>
      </c>
      <c r="K2941">
        <v>153</v>
      </c>
      <c r="L2941">
        <v>2.5000000000000002E-6</v>
      </c>
      <c r="M2941">
        <v>48.1</v>
      </c>
      <c r="N2941">
        <v>259</v>
      </c>
      <c r="O2941">
        <v>63.320500000000003</v>
      </c>
      <c r="P2941">
        <v>63.320500000000003</v>
      </c>
      <c r="Q2941">
        <v>1194</v>
      </c>
      <c r="R2941" t="s">
        <v>17915</v>
      </c>
    </row>
    <row r="2942" spans="1:18" x14ac:dyDescent="0.35">
      <c r="A2942" t="s">
        <v>18940</v>
      </c>
      <c r="B2942" t="s">
        <v>22258</v>
      </c>
      <c r="C2942" t="s">
        <v>22259</v>
      </c>
      <c r="D2942">
        <v>41.878999999999998</v>
      </c>
      <c r="E2942">
        <v>745</v>
      </c>
      <c r="F2942">
        <v>406</v>
      </c>
      <c r="G2942">
        <v>15</v>
      </c>
      <c r="H2942">
        <v>8</v>
      </c>
      <c r="I2942">
        <v>743</v>
      </c>
      <c r="J2942">
        <v>5</v>
      </c>
      <c r="K2942">
        <v>731</v>
      </c>
      <c r="L2942">
        <v>3.1700000000000001E-161</v>
      </c>
      <c r="M2942">
        <v>484</v>
      </c>
      <c r="N2942">
        <v>736</v>
      </c>
      <c r="O2942">
        <v>101.223</v>
      </c>
      <c r="P2942">
        <v>101</v>
      </c>
      <c r="Q2942">
        <v>4550</v>
      </c>
      <c r="R2942" t="s">
        <v>22259</v>
      </c>
    </row>
    <row r="2943" spans="1:18" x14ac:dyDescent="0.35">
      <c r="A2943" t="s">
        <v>19012</v>
      </c>
      <c r="B2943" t="s">
        <v>15171</v>
      </c>
      <c r="C2943" t="s">
        <v>18110</v>
      </c>
      <c r="D2943">
        <v>29.850999999999999</v>
      </c>
      <c r="E2943">
        <v>67</v>
      </c>
      <c r="F2943">
        <v>46</v>
      </c>
      <c r="G2943">
        <v>1</v>
      </c>
      <c r="H2943">
        <v>6</v>
      </c>
      <c r="I2943">
        <v>71</v>
      </c>
      <c r="J2943">
        <v>2</v>
      </c>
      <c r="K2943">
        <v>68</v>
      </c>
      <c r="L2943">
        <v>1.9E-2</v>
      </c>
      <c r="M2943">
        <v>35</v>
      </c>
      <c r="N2943">
        <v>133</v>
      </c>
      <c r="O2943">
        <v>50.375900000000001</v>
      </c>
      <c r="P2943">
        <v>50.375900000000001</v>
      </c>
      <c r="Q2943">
        <v>942</v>
      </c>
      <c r="R2943" t="s">
        <v>18110</v>
      </c>
    </row>
    <row r="2944" spans="1:18" x14ac:dyDescent="0.35">
      <c r="A2944" t="s">
        <v>19013</v>
      </c>
      <c r="B2944" t="s">
        <v>15171</v>
      </c>
      <c r="C2944" t="s">
        <v>18110</v>
      </c>
      <c r="D2944">
        <v>29.850999999999999</v>
      </c>
      <c r="E2944">
        <v>67</v>
      </c>
      <c r="F2944">
        <v>46</v>
      </c>
      <c r="G2944">
        <v>1</v>
      </c>
      <c r="H2944">
        <v>6</v>
      </c>
      <c r="I2944">
        <v>71</v>
      </c>
      <c r="J2944">
        <v>2</v>
      </c>
      <c r="K2944">
        <v>68</v>
      </c>
      <c r="L2944">
        <v>1.9E-2</v>
      </c>
      <c r="M2944">
        <v>35</v>
      </c>
      <c r="N2944">
        <v>133</v>
      </c>
      <c r="O2944">
        <v>50.375900000000001</v>
      </c>
      <c r="P2944">
        <v>50.375900000000001</v>
      </c>
      <c r="Q2944">
        <v>980</v>
      </c>
      <c r="R2944" t="s">
        <v>18110</v>
      </c>
    </row>
    <row r="2945" spans="1:18" x14ac:dyDescent="0.35">
      <c r="A2945" t="s">
        <v>18946</v>
      </c>
      <c r="B2945" t="s">
        <v>16045</v>
      </c>
      <c r="C2945" t="s">
        <v>16969</v>
      </c>
      <c r="D2945">
        <v>22.568000000000001</v>
      </c>
      <c r="E2945">
        <v>257</v>
      </c>
      <c r="F2945">
        <v>170</v>
      </c>
      <c r="G2945">
        <v>7</v>
      </c>
      <c r="H2945">
        <v>6</v>
      </c>
      <c r="I2945">
        <v>245</v>
      </c>
      <c r="J2945">
        <v>4</v>
      </c>
      <c r="K2945">
        <v>248</v>
      </c>
      <c r="L2945">
        <v>2.8299999999999998E-7</v>
      </c>
      <c r="M2945">
        <v>50.8</v>
      </c>
      <c r="N2945">
        <v>250</v>
      </c>
      <c r="O2945">
        <v>102.8</v>
      </c>
      <c r="P2945">
        <v>101</v>
      </c>
      <c r="Q2945">
        <v>492</v>
      </c>
      <c r="R2945" t="s">
        <v>16969</v>
      </c>
    </row>
    <row r="2946" spans="1:18" x14ac:dyDescent="0.35">
      <c r="A2946" t="s">
        <v>19242</v>
      </c>
      <c r="B2946" t="s">
        <v>16045</v>
      </c>
      <c r="C2946" t="s">
        <v>16969</v>
      </c>
      <c r="D2946">
        <v>26.428999999999998</v>
      </c>
      <c r="E2946">
        <v>140</v>
      </c>
      <c r="F2946">
        <v>87</v>
      </c>
      <c r="G2946">
        <v>6</v>
      </c>
      <c r="H2946">
        <v>48</v>
      </c>
      <c r="I2946">
        <v>185</v>
      </c>
      <c r="J2946">
        <v>93</v>
      </c>
      <c r="K2946">
        <v>218</v>
      </c>
      <c r="L2946">
        <v>9.6000000000000002E-2</v>
      </c>
      <c r="M2946">
        <v>35</v>
      </c>
      <c r="N2946">
        <v>250</v>
      </c>
      <c r="O2946">
        <v>56</v>
      </c>
      <c r="P2946">
        <v>56</v>
      </c>
      <c r="Q2946">
        <v>1908</v>
      </c>
      <c r="R2946" t="s">
        <v>16969</v>
      </c>
    </row>
    <row r="2947" spans="1:18" x14ac:dyDescent="0.35">
      <c r="A2947" t="s">
        <v>18946</v>
      </c>
      <c r="B2947" t="s">
        <v>15779</v>
      </c>
      <c r="C2947" t="s">
        <v>15780</v>
      </c>
      <c r="D2947">
        <v>25.091999999999999</v>
      </c>
      <c r="E2947">
        <v>271</v>
      </c>
      <c r="F2947">
        <v>153</v>
      </c>
      <c r="G2947">
        <v>8</v>
      </c>
      <c r="H2947">
        <v>5</v>
      </c>
      <c r="I2947">
        <v>245</v>
      </c>
      <c r="J2947">
        <v>4</v>
      </c>
      <c r="K2947">
        <v>254</v>
      </c>
      <c r="L2947">
        <v>3.89E-10</v>
      </c>
      <c r="M2947">
        <v>59.3</v>
      </c>
      <c r="N2947">
        <v>256</v>
      </c>
      <c r="O2947">
        <v>105.85899999999999</v>
      </c>
      <c r="P2947">
        <v>101</v>
      </c>
      <c r="Q2947">
        <v>384</v>
      </c>
      <c r="R2947" t="s">
        <v>15780</v>
      </c>
    </row>
    <row r="2948" spans="1:18" x14ac:dyDescent="0.35">
      <c r="A2948" t="s">
        <v>18917</v>
      </c>
      <c r="B2948" t="s">
        <v>15779</v>
      </c>
      <c r="C2948" t="s">
        <v>15780</v>
      </c>
      <c r="D2948">
        <v>34.027999999999999</v>
      </c>
      <c r="E2948">
        <v>144</v>
      </c>
      <c r="F2948">
        <v>49</v>
      </c>
      <c r="G2948">
        <v>7</v>
      </c>
      <c r="H2948">
        <v>128</v>
      </c>
      <c r="I2948">
        <v>265</v>
      </c>
      <c r="J2948">
        <v>1</v>
      </c>
      <c r="K2948">
        <v>104</v>
      </c>
      <c r="L2948">
        <v>1.5900000000000001E-7</v>
      </c>
      <c r="M2948">
        <v>52.4</v>
      </c>
      <c r="N2948">
        <v>256</v>
      </c>
      <c r="O2948">
        <v>56.25</v>
      </c>
      <c r="P2948">
        <v>56.25</v>
      </c>
      <c r="Q2948">
        <v>5574</v>
      </c>
      <c r="R2948" t="s">
        <v>15780</v>
      </c>
    </row>
    <row r="2949" spans="1:18" x14ac:dyDescent="0.35">
      <c r="A2949" t="s">
        <v>19434</v>
      </c>
      <c r="B2949" t="s">
        <v>20491</v>
      </c>
      <c r="C2949" t="s">
        <v>22260</v>
      </c>
      <c r="D2949">
        <v>27.847999999999999</v>
      </c>
      <c r="E2949">
        <v>79</v>
      </c>
      <c r="F2949">
        <v>48</v>
      </c>
      <c r="G2949">
        <v>3</v>
      </c>
      <c r="H2949">
        <v>1</v>
      </c>
      <c r="I2949">
        <v>76</v>
      </c>
      <c r="J2949">
        <v>63</v>
      </c>
      <c r="K2949">
        <v>135</v>
      </c>
      <c r="L2949">
        <v>0.98</v>
      </c>
      <c r="M2949">
        <v>27.3</v>
      </c>
      <c r="N2949">
        <v>156</v>
      </c>
      <c r="O2949">
        <v>50.640999999999998</v>
      </c>
      <c r="P2949">
        <v>50.640999999999998</v>
      </c>
      <c r="Q2949">
        <v>5854</v>
      </c>
      <c r="R2949" t="s">
        <v>22260</v>
      </c>
    </row>
    <row r="2950" spans="1:18" x14ac:dyDescent="0.35">
      <c r="A2950" t="s">
        <v>18940</v>
      </c>
      <c r="B2950" t="s">
        <v>22261</v>
      </c>
      <c r="C2950" t="s">
        <v>22262</v>
      </c>
      <c r="D2950">
        <v>28.169</v>
      </c>
      <c r="E2950">
        <v>781</v>
      </c>
      <c r="F2950">
        <v>485</v>
      </c>
      <c r="G2950">
        <v>18</v>
      </c>
      <c r="H2950">
        <v>8</v>
      </c>
      <c r="I2950">
        <v>740</v>
      </c>
      <c r="J2950">
        <v>161</v>
      </c>
      <c r="K2950">
        <v>913</v>
      </c>
      <c r="L2950">
        <v>3.88E-58</v>
      </c>
      <c r="M2950">
        <v>213</v>
      </c>
      <c r="N2950">
        <v>922</v>
      </c>
      <c r="O2950">
        <v>84.7072</v>
      </c>
      <c r="P2950">
        <v>84.7072</v>
      </c>
      <c r="Q2950">
        <v>4896</v>
      </c>
      <c r="R2950" t="s">
        <v>22262</v>
      </c>
    </row>
    <row r="2951" spans="1:18" x14ac:dyDescent="0.35">
      <c r="A2951" t="s">
        <v>19017</v>
      </c>
      <c r="B2951" t="s">
        <v>22263</v>
      </c>
      <c r="C2951" t="s">
        <v>22264</v>
      </c>
      <c r="D2951">
        <v>32.759</v>
      </c>
      <c r="E2951">
        <v>116</v>
      </c>
      <c r="F2951">
        <v>64</v>
      </c>
      <c r="G2951">
        <v>5</v>
      </c>
      <c r="H2951">
        <v>39</v>
      </c>
      <c r="I2951">
        <v>147</v>
      </c>
      <c r="J2951">
        <v>1</v>
      </c>
      <c r="K2951">
        <v>109</v>
      </c>
      <c r="L2951">
        <v>6.0000000000000001E-3</v>
      </c>
      <c r="M2951">
        <v>36.200000000000003</v>
      </c>
      <c r="N2951">
        <v>160</v>
      </c>
      <c r="O2951">
        <v>72.5</v>
      </c>
      <c r="P2951">
        <v>72.5</v>
      </c>
      <c r="Q2951">
        <v>2817</v>
      </c>
      <c r="R2951" t="s">
        <v>22264</v>
      </c>
    </row>
    <row r="2952" spans="1:18" x14ac:dyDescent="0.35">
      <c r="A2952" t="s">
        <v>18946</v>
      </c>
      <c r="B2952" t="s">
        <v>16119</v>
      </c>
      <c r="C2952" t="s">
        <v>17641</v>
      </c>
      <c r="D2952">
        <v>22.407</v>
      </c>
      <c r="E2952">
        <v>241</v>
      </c>
      <c r="F2952">
        <v>159</v>
      </c>
      <c r="G2952">
        <v>7</v>
      </c>
      <c r="H2952">
        <v>1</v>
      </c>
      <c r="I2952">
        <v>225</v>
      </c>
      <c r="J2952">
        <v>1</v>
      </c>
      <c r="K2952">
        <v>229</v>
      </c>
      <c r="L2952">
        <v>1.68E-6</v>
      </c>
      <c r="M2952">
        <v>48.5</v>
      </c>
      <c r="N2952">
        <v>253</v>
      </c>
      <c r="O2952">
        <v>95.256900000000002</v>
      </c>
      <c r="P2952">
        <v>95.256900000000002</v>
      </c>
      <c r="Q2952">
        <v>542</v>
      </c>
      <c r="R2952" t="s">
        <v>17641</v>
      </c>
    </row>
    <row r="2953" spans="1:18" x14ac:dyDescent="0.35">
      <c r="A2953" t="s">
        <v>18917</v>
      </c>
      <c r="B2953" t="s">
        <v>16941</v>
      </c>
      <c r="C2953" t="s">
        <v>16942</v>
      </c>
      <c r="D2953">
        <v>31.015999999999998</v>
      </c>
      <c r="E2953">
        <v>187</v>
      </c>
      <c r="F2953">
        <v>111</v>
      </c>
      <c r="G2953">
        <v>7</v>
      </c>
      <c r="H2953">
        <v>134</v>
      </c>
      <c r="I2953">
        <v>309</v>
      </c>
      <c r="J2953">
        <v>5</v>
      </c>
      <c r="K2953">
        <v>184</v>
      </c>
      <c r="L2953">
        <v>3.9E-10</v>
      </c>
      <c r="M2953">
        <v>60.5</v>
      </c>
      <c r="N2953">
        <v>259</v>
      </c>
      <c r="O2953">
        <v>72.200800000000001</v>
      </c>
      <c r="P2953">
        <v>72.200800000000001</v>
      </c>
      <c r="Q2953">
        <v>5546</v>
      </c>
      <c r="R2953" t="s">
        <v>16942</v>
      </c>
    </row>
    <row r="2954" spans="1:18" x14ac:dyDescent="0.35">
      <c r="A2954" t="s">
        <v>18920</v>
      </c>
      <c r="B2954" t="s">
        <v>22265</v>
      </c>
      <c r="C2954" t="s">
        <v>22266</v>
      </c>
      <c r="D2954">
        <v>40.81</v>
      </c>
      <c r="E2954">
        <v>321</v>
      </c>
      <c r="F2954">
        <v>167</v>
      </c>
      <c r="G2954">
        <v>5</v>
      </c>
      <c r="H2954">
        <v>14</v>
      </c>
      <c r="I2954">
        <v>334</v>
      </c>
      <c r="J2954">
        <v>8</v>
      </c>
      <c r="K2954">
        <v>305</v>
      </c>
      <c r="L2954">
        <v>1.39E-59</v>
      </c>
      <c r="M2954">
        <v>194</v>
      </c>
      <c r="N2954">
        <v>311</v>
      </c>
      <c r="O2954">
        <v>103.215</v>
      </c>
      <c r="P2954">
        <v>101</v>
      </c>
      <c r="Q2954">
        <v>4996</v>
      </c>
      <c r="R2954" t="s">
        <v>22266</v>
      </c>
    </row>
    <row r="2955" spans="1:18" x14ac:dyDescent="0.35">
      <c r="A2955" t="s">
        <v>18943</v>
      </c>
      <c r="B2955" t="s">
        <v>17146</v>
      </c>
      <c r="C2955" t="s">
        <v>17147</v>
      </c>
      <c r="D2955">
        <v>25.49</v>
      </c>
      <c r="E2955">
        <v>153</v>
      </c>
      <c r="F2955">
        <v>90</v>
      </c>
      <c r="G2955">
        <v>5</v>
      </c>
      <c r="H2955">
        <v>30</v>
      </c>
      <c r="I2955">
        <v>176</v>
      </c>
      <c r="J2955">
        <v>8</v>
      </c>
      <c r="K2955">
        <v>142</v>
      </c>
      <c r="L2955">
        <v>2.3699999999999999E-4</v>
      </c>
      <c r="M2955">
        <v>42.4</v>
      </c>
      <c r="N2955">
        <v>265</v>
      </c>
      <c r="O2955">
        <v>57.735799999999998</v>
      </c>
      <c r="P2955">
        <v>57.735799999999998</v>
      </c>
      <c r="Q2955">
        <v>1419</v>
      </c>
      <c r="R2955" t="s">
        <v>17147</v>
      </c>
    </row>
    <row r="2956" spans="1:18" x14ac:dyDescent="0.35">
      <c r="A2956" t="s">
        <v>18932</v>
      </c>
      <c r="B2956" t="s">
        <v>22267</v>
      </c>
      <c r="C2956" t="s">
        <v>22268</v>
      </c>
      <c r="D2956">
        <v>31.01</v>
      </c>
      <c r="E2956">
        <v>287</v>
      </c>
      <c r="F2956">
        <v>144</v>
      </c>
      <c r="G2956">
        <v>7</v>
      </c>
      <c r="H2956">
        <v>1</v>
      </c>
      <c r="I2956">
        <v>282</v>
      </c>
      <c r="J2956">
        <v>1</v>
      </c>
      <c r="K2956">
        <v>238</v>
      </c>
      <c r="L2956">
        <v>8.1400000000000003E-28</v>
      </c>
      <c r="M2956">
        <v>110</v>
      </c>
      <c r="N2956">
        <v>292</v>
      </c>
      <c r="O2956">
        <v>98.287700000000001</v>
      </c>
      <c r="P2956">
        <v>98.287700000000001</v>
      </c>
      <c r="Q2956">
        <v>4133</v>
      </c>
      <c r="R2956" t="s">
        <v>22268</v>
      </c>
    </row>
    <row r="2957" spans="1:18" x14ac:dyDescent="0.35">
      <c r="A2957" t="s">
        <v>18920</v>
      </c>
      <c r="B2957" t="s">
        <v>22269</v>
      </c>
      <c r="C2957" t="s">
        <v>22270</v>
      </c>
      <c r="D2957">
        <v>25.49</v>
      </c>
      <c r="E2957">
        <v>306</v>
      </c>
      <c r="F2957">
        <v>144</v>
      </c>
      <c r="G2957">
        <v>8</v>
      </c>
      <c r="H2957">
        <v>28</v>
      </c>
      <c r="I2957">
        <v>333</v>
      </c>
      <c r="J2957">
        <v>25</v>
      </c>
      <c r="K2957">
        <v>246</v>
      </c>
      <c r="L2957">
        <v>4.9399999999999995E-7</v>
      </c>
      <c r="M2957">
        <v>50.8</v>
      </c>
      <c r="N2957">
        <v>312</v>
      </c>
      <c r="O2957">
        <v>98.076899999999995</v>
      </c>
      <c r="P2957">
        <v>98.076899999999995</v>
      </c>
      <c r="Q2957">
        <v>5336</v>
      </c>
      <c r="R2957" t="s">
        <v>22270</v>
      </c>
    </row>
    <row r="2958" spans="1:18" x14ac:dyDescent="0.35">
      <c r="A2958" t="s">
        <v>18946</v>
      </c>
      <c r="B2958" t="s">
        <v>17431</v>
      </c>
      <c r="C2958" t="s">
        <v>17432</v>
      </c>
      <c r="D2958">
        <v>25.143000000000001</v>
      </c>
      <c r="E2958">
        <v>175</v>
      </c>
      <c r="F2958">
        <v>108</v>
      </c>
      <c r="G2958">
        <v>5</v>
      </c>
      <c r="H2958">
        <v>5</v>
      </c>
      <c r="I2958">
        <v>160</v>
      </c>
      <c r="J2958">
        <v>2</v>
      </c>
      <c r="K2958">
        <v>172</v>
      </c>
      <c r="L2958">
        <v>3.6000000000000002E-4</v>
      </c>
      <c r="M2958">
        <v>41.2</v>
      </c>
      <c r="N2958">
        <v>250</v>
      </c>
      <c r="O2958">
        <v>70</v>
      </c>
      <c r="P2958">
        <v>70</v>
      </c>
      <c r="Q2958">
        <v>771</v>
      </c>
      <c r="R2958" t="s">
        <v>17432</v>
      </c>
    </row>
    <row r="2959" spans="1:18" x14ac:dyDescent="0.35">
      <c r="A2959" t="s">
        <v>18932</v>
      </c>
      <c r="B2959" t="s">
        <v>22271</v>
      </c>
      <c r="C2959" t="s">
        <v>22272</v>
      </c>
      <c r="D2959">
        <v>26.646999999999998</v>
      </c>
      <c r="E2959">
        <v>334</v>
      </c>
      <c r="F2959">
        <v>186</v>
      </c>
      <c r="G2959">
        <v>6</v>
      </c>
      <c r="H2959">
        <v>4</v>
      </c>
      <c r="I2959">
        <v>327</v>
      </c>
      <c r="J2959">
        <v>4</v>
      </c>
      <c r="K2959">
        <v>288</v>
      </c>
      <c r="L2959">
        <v>1.3800000000000001E-21</v>
      </c>
      <c r="M2959">
        <v>93.2</v>
      </c>
      <c r="N2959">
        <v>289</v>
      </c>
      <c r="O2959">
        <v>115.571</v>
      </c>
      <c r="P2959">
        <v>101</v>
      </c>
      <c r="Q2959">
        <v>4348</v>
      </c>
      <c r="R2959" t="s">
        <v>22272</v>
      </c>
    </row>
    <row r="2960" spans="1:18" x14ac:dyDescent="0.35">
      <c r="A2960" t="s">
        <v>18947</v>
      </c>
      <c r="B2960" t="s">
        <v>15687</v>
      </c>
      <c r="C2960" t="s">
        <v>16742</v>
      </c>
      <c r="D2960">
        <v>27.103000000000002</v>
      </c>
      <c r="E2960">
        <v>214</v>
      </c>
      <c r="F2960">
        <v>113</v>
      </c>
      <c r="G2960">
        <v>8</v>
      </c>
      <c r="H2960">
        <v>48</v>
      </c>
      <c r="I2960">
        <v>232</v>
      </c>
      <c r="J2960">
        <v>3</v>
      </c>
      <c r="K2960">
        <v>202</v>
      </c>
      <c r="L2960">
        <v>6.1600000000000007E-5</v>
      </c>
      <c r="M2960">
        <v>44.3</v>
      </c>
      <c r="N2960">
        <v>259</v>
      </c>
      <c r="O2960">
        <v>82.625500000000002</v>
      </c>
      <c r="P2960">
        <v>82.625500000000002</v>
      </c>
      <c r="Q2960">
        <v>1037</v>
      </c>
      <c r="R2960" t="s">
        <v>16742</v>
      </c>
    </row>
    <row r="2961" spans="1:18" x14ac:dyDescent="0.35">
      <c r="A2961" t="s">
        <v>18943</v>
      </c>
      <c r="B2961" t="s">
        <v>15687</v>
      </c>
      <c r="C2961" t="s">
        <v>16742</v>
      </c>
      <c r="D2961">
        <v>29.878</v>
      </c>
      <c r="E2961">
        <v>164</v>
      </c>
      <c r="F2961">
        <v>78</v>
      </c>
      <c r="G2961">
        <v>7</v>
      </c>
      <c r="H2961">
        <v>30</v>
      </c>
      <c r="I2961">
        <v>169</v>
      </c>
      <c r="J2961">
        <v>3</v>
      </c>
      <c r="K2961">
        <v>153</v>
      </c>
      <c r="L2961">
        <v>1.73E-6</v>
      </c>
      <c r="M2961">
        <v>48.5</v>
      </c>
      <c r="N2961">
        <v>259</v>
      </c>
      <c r="O2961">
        <v>63.320500000000003</v>
      </c>
      <c r="P2961">
        <v>63.320500000000003</v>
      </c>
      <c r="Q2961">
        <v>1184</v>
      </c>
      <c r="R2961" t="s">
        <v>16742</v>
      </c>
    </row>
    <row r="2962" spans="1:18" x14ac:dyDescent="0.35">
      <c r="A2962" t="s">
        <v>18917</v>
      </c>
      <c r="B2962" t="s">
        <v>16579</v>
      </c>
      <c r="C2962" t="s">
        <v>22273</v>
      </c>
      <c r="D2962">
        <v>25</v>
      </c>
      <c r="E2962">
        <v>216</v>
      </c>
      <c r="F2962">
        <v>136</v>
      </c>
      <c r="G2962">
        <v>6</v>
      </c>
      <c r="H2962">
        <v>134</v>
      </c>
      <c r="I2962">
        <v>334</v>
      </c>
      <c r="J2962">
        <v>5</v>
      </c>
      <c r="K2962">
        <v>209</v>
      </c>
      <c r="L2962">
        <v>9.1299999999999997E-5</v>
      </c>
      <c r="M2962">
        <v>44.3</v>
      </c>
      <c r="N2962">
        <v>253</v>
      </c>
      <c r="O2962">
        <v>85.375500000000002</v>
      </c>
      <c r="P2962">
        <v>85.375500000000002</v>
      </c>
      <c r="Q2962">
        <v>5752</v>
      </c>
      <c r="R2962" t="s">
        <v>22273</v>
      </c>
    </row>
    <row r="2963" spans="1:18" x14ac:dyDescent="0.35">
      <c r="A2963" t="s">
        <v>18920</v>
      </c>
      <c r="B2963" t="s">
        <v>19440</v>
      </c>
      <c r="C2963" t="s">
        <v>22274</v>
      </c>
      <c r="D2963">
        <v>30.303000000000001</v>
      </c>
      <c r="E2963">
        <v>165</v>
      </c>
      <c r="F2963">
        <v>83</v>
      </c>
      <c r="G2963">
        <v>3</v>
      </c>
      <c r="H2963">
        <v>169</v>
      </c>
      <c r="I2963">
        <v>333</v>
      </c>
      <c r="J2963">
        <v>98</v>
      </c>
      <c r="K2963">
        <v>230</v>
      </c>
      <c r="L2963">
        <v>2.9400000000000001E-7</v>
      </c>
      <c r="M2963">
        <v>51.6</v>
      </c>
      <c r="N2963">
        <v>289</v>
      </c>
      <c r="O2963">
        <v>57.093400000000003</v>
      </c>
      <c r="P2963">
        <v>57.093400000000003</v>
      </c>
      <c r="Q2963">
        <v>5325</v>
      </c>
      <c r="R2963" t="s">
        <v>22274</v>
      </c>
    </row>
    <row r="2964" spans="1:18" x14ac:dyDescent="0.35">
      <c r="A2964" t="s">
        <v>19104</v>
      </c>
      <c r="B2964" t="s">
        <v>22275</v>
      </c>
      <c r="C2964" t="s">
        <v>22276</v>
      </c>
      <c r="D2964">
        <v>24.074000000000002</v>
      </c>
      <c r="E2964">
        <v>108</v>
      </c>
      <c r="F2964">
        <v>79</v>
      </c>
      <c r="G2964">
        <v>2</v>
      </c>
      <c r="H2964">
        <v>28</v>
      </c>
      <c r="I2964">
        <v>135</v>
      </c>
      <c r="J2964">
        <v>2</v>
      </c>
      <c r="K2964">
        <v>106</v>
      </c>
      <c r="L2964">
        <v>1.2E-2</v>
      </c>
      <c r="M2964">
        <v>35</v>
      </c>
      <c r="N2964">
        <v>150</v>
      </c>
      <c r="O2964">
        <v>72</v>
      </c>
      <c r="P2964">
        <v>72</v>
      </c>
      <c r="Q2964">
        <v>5945</v>
      </c>
      <c r="R2964" t="s">
        <v>22276</v>
      </c>
    </row>
    <row r="2965" spans="1:18" x14ac:dyDescent="0.35">
      <c r="A2965" t="s">
        <v>18932</v>
      </c>
      <c r="B2965" t="s">
        <v>22277</v>
      </c>
      <c r="C2965" t="s">
        <v>22278</v>
      </c>
      <c r="D2965">
        <v>30.634</v>
      </c>
      <c r="E2965">
        <v>284</v>
      </c>
      <c r="F2965">
        <v>147</v>
      </c>
      <c r="G2965">
        <v>7</v>
      </c>
      <c r="H2965">
        <v>4</v>
      </c>
      <c r="I2965">
        <v>285</v>
      </c>
      <c r="J2965">
        <v>6</v>
      </c>
      <c r="K2965">
        <v>241</v>
      </c>
      <c r="L2965">
        <v>6.0600000000000003E-23</v>
      </c>
      <c r="M2965">
        <v>97.1</v>
      </c>
      <c r="N2965">
        <v>294</v>
      </c>
      <c r="O2965">
        <v>96.598600000000005</v>
      </c>
      <c r="P2965">
        <v>96.598600000000005</v>
      </c>
      <c r="Q2965">
        <v>4276</v>
      </c>
      <c r="R2965" t="s">
        <v>22278</v>
      </c>
    </row>
    <row r="2966" spans="1:18" x14ac:dyDescent="0.35">
      <c r="A2966" t="s">
        <v>18940</v>
      </c>
      <c r="B2966" t="s">
        <v>22279</v>
      </c>
      <c r="C2966" t="s">
        <v>22280</v>
      </c>
      <c r="D2966">
        <v>30.303000000000001</v>
      </c>
      <c r="E2966">
        <v>759</v>
      </c>
      <c r="F2966">
        <v>484</v>
      </c>
      <c r="G2966">
        <v>23</v>
      </c>
      <c r="H2966">
        <v>5</v>
      </c>
      <c r="I2966">
        <v>737</v>
      </c>
      <c r="J2966">
        <v>29</v>
      </c>
      <c r="K2966">
        <v>768</v>
      </c>
      <c r="L2966">
        <v>1.65E-74</v>
      </c>
      <c r="M2966">
        <v>257</v>
      </c>
      <c r="N2966">
        <v>782</v>
      </c>
      <c r="O2966">
        <v>97.058800000000005</v>
      </c>
      <c r="P2966">
        <v>97.058800000000005</v>
      </c>
      <c r="Q2966">
        <v>4761</v>
      </c>
      <c r="R2966" t="s">
        <v>22280</v>
      </c>
    </row>
    <row r="2967" spans="1:18" x14ac:dyDescent="0.35">
      <c r="A2967" t="s">
        <v>22281</v>
      </c>
      <c r="B2967" t="s">
        <v>22282</v>
      </c>
      <c r="C2967" t="s">
        <v>22283</v>
      </c>
      <c r="D2967">
        <v>29.463999999999999</v>
      </c>
      <c r="E2967">
        <v>112</v>
      </c>
      <c r="F2967">
        <v>58</v>
      </c>
      <c r="G2967">
        <v>6</v>
      </c>
      <c r="H2967">
        <v>9</v>
      </c>
      <c r="I2967">
        <v>109</v>
      </c>
      <c r="J2967">
        <v>75</v>
      </c>
      <c r="K2967">
        <v>176</v>
      </c>
      <c r="L2967">
        <v>1</v>
      </c>
      <c r="M2967">
        <v>29.6</v>
      </c>
      <c r="N2967">
        <v>194</v>
      </c>
      <c r="O2967">
        <v>57.731999999999999</v>
      </c>
      <c r="P2967">
        <v>57.731999999999999</v>
      </c>
      <c r="Q2967">
        <v>5541</v>
      </c>
      <c r="R2967" t="s">
        <v>22283</v>
      </c>
    </row>
    <row r="2968" spans="1:18" x14ac:dyDescent="0.35">
      <c r="A2968" t="s">
        <v>18940</v>
      </c>
      <c r="B2968" t="s">
        <v>22284</v>
      </c>
      <c r="C2968" t="s">
        <v>22285</v>
      </c>
      <c r="D2968">
        <v>38.088999999999999</v>
      </c>
      <c r="E2968">
        <v>743</v>
      </c>
      <c r="F2968">
        <v>435</v>
      </c>
      <c r="G2968">
        <v>9</v>
      </c>
      <c r="H2968">
        <v>5</v>
      </c>
      <c r="I2968">
        <v>742</v>
      </c>
      <c r="J2968">
        <v>2</v>
      </c>
      <c r="K2968">
        <v>724</v>
      </c>
      <c r="L2968">
        <v>2.3799999999999998E-143</v>
      </c>
      <c r="M2968">
        <v>437</v>
      </c>
      <c r="N2968">
        <v>724</v>
      </c>
      <c r="O2968">
        <v>102.624</v>
      </c>
      <c r="P2968">
        <v>101</v>
      </c>
      <c r="Q2968">
        <v>4632</v>
      </c>
      <c r="R2968" t="s">
        <v>22285</v>
      </c>
    </row>
    <row r="2969" spans="1:18" x14ac:dyDescent="0.35">
      <c r="A2969" t="s">
        <v>18920</v>
      </c>
      <c r="B2969" t="s">
        <v>22286</v>
      </c>
      <c r="C2969" t="s">
        <v>22287</v>
      </c>
      <c r="D2969">
        <v>29.611999999999998</v>
      </c>
      <c r="E2969">
        <v>206</v>
      </c>
      <c r="F2969">
        <v>117</v>
      </c>
      <c r="G2969">
        <v>6</v>
      </c>
      <c r="H2969">
        <v>125</v>
      </c>
      <c r="I2969">
        <v>329</v>
      </c>
      <c r="J2969">
        <v>57</v>
      </c>
      <c r="K2969">
        <v>235</v>
      </c>
      <c r="L2969">
        <v>2.62E-8</v>
      </c>
      <c r="M2969">
        <v>54.7</v>
      </c>
      <c r="N2969">
        <v>264</v>
      </c>
      <c r="O2969">
        <v>78.030299999999997</v>
      </c>
      <c r="P2969">
        <v>78.030299999999997</v>
      </c>
      <c r="Q2969">
        <v>5282</v>
      </c>
      <c r="R2969" t="s">
        <v>22287</v>
      </c>
    </row>
    <row r="2970" spans="1:18" x14ac:dyDescent="0.35">
      <c r="A2970" t="s">
        <v>19417</v>
      </c>
      <c r="B2970" t="s">
        <v>15304</v>
      </c>
      <c r="C2970" t="s">
        <v>15578</v>
      </c>
      <c r="D2970">
        <v>31.777999999999999</v>
      </c>
      <c r="E2970">
        <v>450</v>
      </c>
      <c r="F2970">
        <v>277</v>
      </c>
      <c r="G2970">
        <v>15</v>
      </c>
      <c r="H2970">
        <v>9</v>
      </c>
      <c r="I2970">
        <v>441</v>
      </c>
      <c r="J2970">
        <v>5</v>
      </c>
      <c r="K2970">
        <v>441</v>
      </c>
      <c r="L2970">
        <v>5.1899999999999996E-57</v>
      </c>
      <c r="M2970">
        <v>195</v>
      </c>
      <c r="N2970">
        <v>464</v>
      </c>
      <c r="O2970">
        <v>96.982799999999997</v>
      </c>
      <c r="P2970">
        <v>96.982799999999997</v>
      </c>
      <c r="Q2970">
        <v>20</v>
      </c>
      <c r="R2970" t="s">
        <v>15578</v>
      </c>
    </row>
    <row r="2971" spans="1:18" x14ac:dyDescent="0.35">
      <c r="A2971" t="s">
        <v>19418</v>
      </c>
      <c r="B2971" t="s">
        <v>15304</v>
      </c>
      <c r="C2971" t="s">
        <v>15578</v>
      </c>
      <c r="D2971">
        <v>23.77</v>
      </c>
      <c r="E2971">
        <v>366</v>
      </c>
      <c r="F2971">
        <v>227</v>
      </c>
      <c r="G2971">
        <v>18</v>
      </c>
      <c r="H2971">
        <v>78</v>
      </c>
      <c r="I2971">
        <v>407</v>
      </c>
      <c r="J2971">
        <v>92</v>
      </c>
      <c r="K2971">
        <v>441</v>
      </c>
      <c r="L2971">
        <v>7.1299999999999997E-8</v>
      </c>
      <c r="M2971">
        <v>54.7</v>
      </c>
      <c r="N2971">
        <v>464</v>
      </c>
      <c r="O2971">
        <v>78.879300000000001</v>
      </c>
      <c r="P2971">
        <v>78.879300000000001</v>
      </c>
      <c r="Q2971">
        <v>62</v>
      </c>
      <c r="R2971" t="s">
        <v>15578</v>
      </c>
    </row>
    <row r="2972" spans="1:18" x14ac:dyDescent="0.35">
      <c r="A2972" t="s">
        <v>19419</v>
      </c>
      <c r="B2972" t="s">
        <v>15304</v>
      </c>
      <c r="C2972" t="s">
        <v>15578</v>
      </c>
      <c r="D2972">
        <v>39.49</v>
      </c>
      <c r="E2972">
        <v>471</v>
      </c>
      <c r="F2972">
        <v>262</v>
      </c>
      <c r="G2972">
        <v>9</v>
      </c>
      <c r="H2972">
        <v>7</v>
      </c>
      <c r="I2972">
        <v>473</v>
      </c>
      <c r="J2972">
        <v>5</v>
      </c>
      <c r="K2972">
        <v>456</v>
      </c>
      <c r="L2972">
        <v>1.9399999999999999E-98</v>
      </c>
      <c r="M2972">
        <v>304</v>
      </c>
      <c r="N2972">
        <v>464</v>
      </c>
      <c r="O2972">
        <v>101.509</v>
      </c>
      <c r="P2972">
        <v>101</v>
      </c>
      <c r="Q2972">
        <v>1844</v>
      </c>
      <c r="R2972" t="s">
        <v>15578</v>
      </c>
    </row>
    <row r="2973" spans="1:18" x14ac:dyDescent="0.35">
      <c r="A2973" t="s">
        <v>19420</v>
      </c>
      <c r="B2973" t="s">
        <v>15304</v>
      </c>
      <c r="C2973" t="s">
        <v>15578</v>
      </c>
      <c r="D2973">
        <v>22.905000000000001</v>
      </c>
      <c r="E2973">
        <v>358</v>
      </c>
      <c r="F2973">
        <v>199</v>
      </c>
      <c r="G2973">
        <v>13</v>
      </c>
      <c r="H2973">
        <v>145</v>
      </c>
      <c r="I2973">
        <v>459</v>
      </c>
      <c r="J2973">
        <v>2</v>
      </c>
      <c r="K2973">
        <v>325</v>
      </c>
      <c r="L2973">
        <v>4.6700000000000002E-4</v>
      </c>
      <c r="M2973">
        <v>42.7</v>
      </c>
      <c r="N2973">
        <v>464</v>
      </c>
      <c r="O2973">
        <v>77.155199999999994</v>
      </c>
      <c r="P2973">
        <v>77.155199999999994</v>
      </c>
      <c r="Q2973">
        <v>3284</v>
      </c>
      <c r="R2973" t="s">
        <v>15578</v>
      </c>
    </row>
    <row r="2974" spans="1:18" x14ac:dyDescent="0.35">
      <c r="A2974" t="s">
        <v>19421</v>
      </c>
      <c r="B2974" t="s">
        <v>15304</v>
      </c>
      <c r="C2974" t="s">
        <v>15578</v>
      </c>
      <c r="D2974">
        <v>23.265000000000001</v>
      </c>
      <c r="E2974">
        <v>245</v>
      </c>
      <c r="F2974">
        <v>147</v>
      </c>
      <c r="G2974">
        <v>12</v>
      </c>
      <c r="H2974">
        <v>228</v>
      </c>
      <c r="I2974">
        <v>456</v>
      </c>
      <c r="J2974">
        <v>134</v>
      </c>
      <c r="K2974">
        <v>353</v>
      </c>
      <c r="L2974">
        <v>5.3600000000000002E-5</v>
      </c>
      <c r="M2974">
        <v>46.2</v>
      </c>
      <c r="N2974">
        <v>464</v>
      </c>
      <c r="O2974">
        <v>52.801699999999997</v>
      </c>
      <c r="P2974">
        <v>52.801699999999997</v>
      </c>
      <c r="Q2974">
        <v>3396</v>
      </c>
      <c r="R2974" t="s">
        <v>15578</v>
      </c>
    </row>
    <row r="2975" spans="1:18" x14ac:dyDescent="0.35">
      <c r="A2975" t="s">
        <v>19422</v>
      </c>
      <c r="B2975" t="s">
        <v>15304</v>
      </c>
      <c r="C2975" t="s">
        <v>15578</v>
      </c>
      <c r="D2975">
        <v>38.003999999999998</v>
      </c>
      <c r="E2975">
        <v>471</v>
      </c>
      <c r="F2975">
        <v>272</v>
      </c>
      <c r="G2975">
        <v>4</v>
      </c>
      <c r="H2975">
        <v>9</v>
      </c>
      <c r="I2975">
        <v>478</v>
      </c>
      <c r="J2975">
        <v>5</v>
      </c>
      <c r="K2975">
        <v>456</v>
      </c>
      <c r="L2975">
        <v>8.4299999999999998E-98</v>
      </c>
      <c r="M2975">
        <v>302</v>
      </c>
      <c r="N2975">
        <v>464</v>
      </c>
      <c r="O2975">
        <v>101.509</v>
      </c>
      <c r="P2975">
        <v>101</v>
      </c>
      <c r="Q2975">
        <v>5509</v>
      </c>
      <c r="R2975" t="s">
        <v>15578</v>
      </c>
    </row>
    <row r="2976" spans="1:18" x14ac:dyDescent="0.35">
      <c r="A2976" t="s">
        <v>19423</v>
      </c>
      <c r="B2976" t="s">
        <v>15304</v>
      </c>
      <c r="C2976" t="s">
        <v>15578</v>
      </c>
      <c r="D2976">
        <v>29.933</v>
      </c>
      <c r="E2976">
        <v>451</v>
      </c>
      <c r="F2976">
        <v>301</v>
      </c>
      <c r="G2976">
        <v>11</v>
      </c>
      <c r="H2976">
        <v>150</v>
      </c>
      <c r="I2976">
        <v>593</v>
      </c>
      <c r="J2976">
        <v>1</v>
      </c>
      <c r="K2976">
        <v>443</v>
      </c>
      <c r="L2976">
        <v>1.2000000000000001E-54</v>
      </c>
      <c r="M2976">
        <v>192</v>
      </c>
      <c r="N2976">
        <v>464</v>
      </c>
      <c r="O2976">
        <v>97.198300000000003</v>
      </c>
      <c r="P2976">
        <v>97.198300000000003</v>
      </c>
      <c r="Q2976">
        <v>5809</v>
      </c>
      <c r="R2976" t="s">
        <v>15578</v>
      </c>
    </row>
    <row r="2977" spans="1:18" x14ac:dyDescent="0.35">
      <c r="A2977" t="s">
        <v>18948</v>
      </c>
      <c r="B2977" t="s">
        <v>15579</v>
      </c>
      <c r="C2977" t="s">
        <v>22288</v>
      </c>
      <c r="D2977">
        <v>26.087</v>
      </c>
      <c r="E2977">
        <v>184</v>
      </c>
      <c r="F2977">
        <v>100</v>
      </c>
      <c r="G2977">
        <v>6</v>
      </c>
      <c r="H2977">
        <v>129</v>
      </c>
      <c r="I2977">
        <v>284</v>
      </c>
      <c r="J2977">
        <v>6</v>
      </c>
      <c r="K2977">
        <v>181</v>
      </c>
      <c r="L2977">
        <v>6.3E-2</v>
      </c>
      <c r="M2977">
        <v>35</v>
      </c>
      <c r="N2977">
        <v>254</v>
      </c>
      <c r="O2977">
        <v>72.440899999999999</v>
      </c>
      <c r="P2977">
        <v>72.440899999999999</v>
      </c>
      <c r="Q2977">
        <v>3004</v>
      </c>
      <c r="R2977" t="s">
        <v>22288</v>
      </c>
    </row>
    <row r="2978" spans="1:18" x14ac:dyDescent="0.35">
      <c r="A2978" t="s">
        <v>18917</v>
      </c>
      <c r="B2978" t="s">
        <v>15579</v>
      </c>
      <c r="C2978" t="s">
        <v>22288</v>
      </c>
      <c r="D2978">
        <v>26.738</v>
      </c>
      <c r="E2978">
        <v>187</v>
      </c>
      <c r="F2978">
        <v>118</v>
      </c>
      <c r="G2978">
        <v>5</v>
      </c>
      <c r="H2978">
        <v>133</v>
      </c>
      <c r="I2978">
        <v>309</v>
      </c>
      <c r="J2978">
        <v>4</v>
      </c>
      <c r="K2978">
        <v>181</v>
      </c>
      <c r="L2978">
        <v>2.1699999999999999E-5</v>
      </c>
      <c r="M2978">
        <v>45.8</v>
      </c>
      <c r="N2978">
        <v>254</v>
      </c>
      <c r="O2978">
        <v>73.622</v>
      </c>
      <c r="P2978">
        <v>73.622</v>
      </c>
      <c r="Q2978">
        <v>5688</v>
      </c>
      <c r="R2978" t="s">
        <v>22288</v>
      </c>
    </row>
    <row r="2979" spans="1:18" x14ac:dyDescent="0.35">
      <c r="A2979" t="s">
        <v>18920</v>
      </c>
      <c r="B2979" t="s">
        <v>19342</v>
      </c>
      <c r="C2979" t="s">
        <v>22289</v>
      </c>
      <c r="D2979">
        <v>31.515000000000001</v>
      </c>
      <c r="E2979">
        <v>165</v>
      </c>
      <c r="F2979">
        <v>85</v>
      </c>
      <c r="G2979">
        <v>4</v>
      </c>
      <c r="H2979">
        <v>169</v>
      </c>
      <c r="I2979">
        <v>333</v>
      </c>
      <c r="J2979">
        <v>98</v>
      </c>
      <c r="K2979">
        <v>234</v>
      </c>
      <c r="L2979">
        <v>9.7899999999999994E-6</v>
      </c>
      <c r="M2979">
        <v>47</v>
      </c>
      <c r="N2979">
        <v>295</v>
      </c>
      <c r="O2979">
        <v>55.932200000000002</v>
      </c>
      <c r="P2979">
        <v>55.932200000000002</v>
      </c>
      <c r="Q2979">
        <v>5396</v>
      </c>
      <c r="R2979" t="s">
        <v>22289</v>
      </c>
    </row>
    <row r="2980" spans="1:18" x14ac:dyDescent="0.35">
      <c r="A2980" t="s">
        <v>18940</v>
      </c>
      <c r="B2980" t="s">
        <v>22290</v>
      </c>
      <c r="C2980" t="s">
        <v>22291</v>
      </c>
      <c r="D2980">
        <v>38.645000000000003</v>
      </c>
      <c r="E2980">
        <v>753</v>
      </c>
      <c r="F2980">
        <v>423</v>
      </c>
      <c r="G2980">
        <v>11</v>
      </c>
      <c r="H2980">
        <v>8</v>
      </c>
      <c r="I2980">
        <v>742</v>
      </c>
      <c r="J2980">
        <v>6</v>
      </c>
      <c r="K2980">
        <v>737</v>
      </c>
      <c r="L2980">
        <v>4.6500000000000001E-135</v>
      </c>
      <c r="M2980">
        <v>417</v>
      </c>
      <c r="N2980">
        <v>737</v>
      </c>
      <c r="O2980">
        <v>102.17100000000001</v>
      </c>
      <c r="P2980">
        <v>101</v>
      </c>
      <c r="Q2980">
        <v>4678</v>
      </c>
      <c r="R2980" t="s">
        <v>22291</v>
      </c>
    </row>
    <row r="2981" spans="1:18" x14ac:dyDescent="0.35">
      <c r="A2981" t="s">
        <v>19091</v>
      </c>
      <c r="B2981" t="s">
        <v>19936</v>
      </c>
      <c r="C2981" t="s">
        <v>22292</v>
      </c>
      <c r="D2981">
        <v>36.363999999999997</v>
      </c>
      <c r="E2981">
        <v>44</v>
      </c>
      <c r="F2981">
        <v>28</v>
      </c>
      <c r="G2981">
        <v>0</v>
      </c>
      <c r="H2981">
        <v>26</v>
      </c>
      <c r="I2981">
        <v>69</v>
      </c>
      <c r="J2981">
        <v>11</v>
      </c>
      <c r="K2981">
        <v>54</v>
      </c>
      <c r="L2981">
        <v>1.8600000000000001E-5</v>
      </c>
      <c r="M2981">
        <v>38.1</v>
      </c>
      <c r="N2981">
        <v>54</v>
      </c>
      <c r="O2981">
        <v>81.481499999999997</v>
      </c>
      <c r="P2981">
        <v>81.481499999999997</v>
      </c>
      <c r="Q2981">
        <v>1894</v>
      </c>
      <c r="R2981" t="s">
        <v>22292</v>
      </c>
    </row>
    <row r="2982" spans="1:18" x14ac:dyDescent="0.35">
      <c r="A2982" t="s">
        <v>18946</v>
      </c>
      <c r="B2982" t="s">
        <v>16003</v>
      </c>
      <c r="C2982" t="s">
        <v>16237</v>
      </c>
      <c r="D2982">
        <v>26.22</v>
      </c>
      <c r="E2982">
        <v>164</v>
      </c>
      <c r="F2982">
        <v>107</v>
      </c>
      <c r="G2982">
        <v>5</v>
      </c>
      <c r="H2982">
        <v>5</v>
      </c>
      <c r="I2982">
        <v>155</v>
      </c>
      <c r="J2982">
        <v>4</v>
      </c>
      <c r="K2982">
        <v>166</v>
      </c>
      <c r="L2982">
        <v>8.4400000000000005E-6</v>
      </c>
      <c r="M2982">
        <v>46.2</v>
      </c>
      <c r="N2982">
        <v>252</v>
      </c>
      <c r="O2982">
        <v>65.079400000000007</v>
      </c>
      <c r="P2982">
        <v>65.079400000000007</v>
      </c>
      <c r="Q2982">
        <v>589</v>
      </c>
      <c r="R2982" t="s">
        <v>16237</v>
      </c>
    </row>
    <row r="2983" spans="1:18" x14ac:dyDescent="0.35">
      <c r="A2983" t="s">
        <v>19220</v>
      </c>
      <c r="B2983" t="s">
        <v>22293</v>
      </c>
      <c r="C2983" t="s">
        <v>22294</v>
      </c>
      <c r="D2983">
        <v>26.495999999999999</v>
      </c>
      <c r="E2983">
        <v>117</v>
      </c>
      <c r="F2983">
        <v>76</v>
      </c>
      <c r="G2983">
        <v>5</v>
      </c>
      <c r="H2983">
        <v>6</v>
      </c>
      <c r="I2983">
        <v>119</v>
      </c>
      <c r="J2983">
        <v>1</v>
      </c>
      <c r="K2983">
        <v>110</v>
      </c>
      <c r="L2983">
        <v>0.41</v>
      </c>
      <c r="M2983">
        <v>30.4</v>
      </c>
      <c r="N2983">
        <v>151</v>
      </c>
      <c r="O2983">
        <v>77.483400000000003</v>
      </c>
      <c r="P2983">
        <v>77.483400000000003</v>
      </c>
      <c r="Q2983">
        <v>6004</v>
      </c>
      <c r="R2983" t="s">
        <v>22294</v>
      </c>
    </row>
    <row r="2984" spans="1:18" x14ac:dyDescent="0.35">
      <c r="A2984" t="s">
        <v>18917</v>
      </c>
      <c r="B2984" t="s">
        <v>15419</v>
      </c>
      <c r="C2984" t="s">
        <v>15420</v>
      </c>
      <c r="D2984">
        <v>27.273</v>
      </c>
      <c r="E2984">
        <v>187</v>
      </c>
      <c r="F2984">
        <v>121</v>
      </c>
      <c r="G2984">
        <v>6</v>
      </c>
      <c r="H2984">
        <v>133</v>
      </c>
      <c r="I2984">
        <v>309</v>
      </c>
      <c r="J2984">
        <v>4</v>
      </c>
      <c r="K2984">
        <v>185</v>
      </c>
      <c r="L2984">
        <v>6.37E-6</v>
      </c>
      <c r="M2984">
        <v>47.8</v>
      </c>
      <c r="N2984">
        <v>263</v>
      </c>
      <c r="O2984">
        <v>71.102699999999999</v>
      </c>
      <c r="P2984">
        <v>71.102699999999999</v>
      </c>
      <c r="Q2984">
        <v>5638</v>
      </c>
      <c r="R2984" t="s">
        <v>15420</v>
      </c>
    </row>
    <row r="2985" spans="1:18" x14ac:dyDescent="0.35">
      <c r="A2985" t="s">
        <v>18928</v>
      </c>
      <c r="B2985" t="s">
        <v>19049</v>
      </c>
      <c r="C2985" t="s">
        <v>22295</v>
      </c>
      <c r="D2985">
        <v>67.212999999999994</v>
      </c>
      <c r="E2985">
        <v>122</v>
      </c>
      <c r="F2985">
        <v>37</v>
      </c>
      <c r="G2985">
        <v>1</v>
      </c>
      <c r="H2985">
        <v>52</v>
      </c>
      <c r="I2985">
        <v>170</v>
      </c>
      <c r="J2985">
        <v>85</v>
      </c>
      <c r="K2985">
        <v>206</v>
      </c>
      <c r="L2985">
        <v>9.3400000000000009E-53</v>
      </c>
      <c r="M2985">
        <v>167</v>
      </c>
      <c r="N2985">
        <v>206</v>
      </c>
      <c r="O2985">
        <v>59.223300000000002</v>
      </c>
      <c r="P2985">
        <v>59.223300000000002</v>
      </c>
      <c r="Q2985">
        <v>3862</v>
      </c>
      <c r="R2985" t="s">
        <v>22295</v>
      </c>
    </row>
    <row r="2986" spans="1:18" x14ac:dyDescent="0.35">
      <c r="A2986" t="s">
        <v>20400</v>
      </c>
      <c r="B2986" t="s">
        <v>15915</v>
      </c>
      <c r="C2986" t="s">
        <v>22296</v>
      </c>
      <c r="D2986">
        <v>25.423999999999999</v>
      </c>
      <c r="E2986">
        <v>118</v>
      </c>
      <c r="F2986">
        <v>65</v>
      </c>
      <c r="G2986">
        <v>2</v>
      </c>
      <c r="H2986">
        <v>46</v>
      </c>
      <c r="I2986">
        <v>147</v>
      </c>
      <c r="J2986">
        <v>36</v>
      </c>
      <c r="K2986">
        <v>146</v>
      </c>
      <c r="L2986">
        <v>0.86</v>
      </c>
      <c r="M2986">
        <v>30</v>
      </c>
      <c r="N2986">
        <v>150</v>
      </c>
      <c r="O2986">
        <v>78.666700000000006</v>
      </c>
      <c r="P2986">
        <v>78.666700000000006</v>
      </c>
      <c r="Q2986">
        <v>3020</v>
      </c>
      <c r="R2986" t="s">
        <v>22296</v>
      </c>
    </row>
    <row r="2987" spans="1:18" x14ac:dyDescent="0.35">
      <c r="A2987" t="s">
        <v>18946</v>
      </c>
      <c r="B2987" t="s">
        <v>16370</v>
      </c>
      <c r="C2987" t="s">
        <v>16371</v>
      </c>
      <c r="D2987">
        <v>24.215</v>
      </c>
      <c r="E2987">
        <v>223</v>
      </c>
      <c r="F2987">
        <v>145</v>
      </c>
      <c r="G2987">
        <v>7</v>
      </c>
      <c r="H2987">
        <v>5</v>
      </c>
      <c r="I2987">
        <v>212</v>
      </c>
      <c r="J2987">
        <v>4</v>
      </c>
      <c r="K2987">
        <v>217</v>
      </c>
      <c r="L2987">
        <v>9.4199999999999996E-6</v>
      </c>
      <c r="M2987">
        <v>46.2</v>
      </c>
      <c r="N2987">
        <v>252</v>
      </c>
      <c r="O2987">
        <v>88.492099999999994</v>
      </c>
      <c r="P2987">
        <v>88.492099999999994</v>
      </c>
      <c r="Q2987">
        <v>597</v>
      </c>
      <c r="R2987" t="s">
        <v>16371</v>
      </c>
    </row>
    <row r="2988" spans="1:18" x14ac:dyDescent="0.35">
      <c r="A2988" t="s">
        <v>18940</v>
      </c>
      <c r="B2988" t="s">
        <v>15179</v>
      </c>
      <c r="C2988" t="s">
        <v>22297</v>
      </c>
      <c r="D2988">
        <v>27.204999999999998</v>
      </c>
      <c r="E2988">
        <v>805</v>
      </c>
      <c r="F2988">
        <v>464</v>
      </c>
      <c r="G2988">
        <v>28</v>
      </c>
      <c r="H2988">
        <v>8</v>
      </c>
      <c r="I2988">
        <v>740</v>
      </c>
      <c r="J2988">
        <v>12</v>
      </c>
      <c r="K2988">
        <v>766</v>
      </c>
      <c r="L2988">
        <v>1.7999999999999999E-56</v>
      </c>
      <c r="M2988">
        <v>206</v>
      </c>
      <c r="N2988">
        <v>775</v>
      </c>
      <c r="O2988">
        <v>103.871</v>
      </c>
      <c r="P2988">
        <v>101</v>
      </c>
      <c r="Q2988">
        <v>4950</v>
      </c>
      <c r="R2988" t="s">
        <v>22297</v>
      </c>
    </row>
    <row r="2989" spans="1:18" x14ac:dyDescent="0.35">
      <c r="A2989" t="s">
        <v>18943</v>
      </c>
      <c r="B2989" t="s">
        <v>15289</v>
      </c>
      <c r="C2989" t="s">
        <v>17254</v>
      </c>
      <c r="D2989">
        <v>28.271999999999998</v>
      </c>
      <c r="E2989">
        <v>191</v>
      </c>
      <c r="F2989">
        <v>95</v>
      </c>
      <c r="G2989">
        <v>10</v>
      </c>
      <c r="H2989">
        <v>30</v>
      </c>
      <c r="I2989">
        <v>199</v>
      </c>
      <c r="J2989">
        <v>3</v>
      </c>
      <c r="K2989">
        <v>172</v>
      </c>
      <c r="L2989">
        <v>5.5899999999999998E-6</v>
      </c>
      <c r="M2989">
        <v>47</v>
      </c>
      <c r="N2989">
        <v>253</v>
      </c>
      <c r="O2989">
        <v>75.494100000000003</v>
      </c>
      <c r="P2989">
        <v>75.494100000000003</v>
      </c>
      <c r="Q2989">
        <v>1223</v>
      </c>
      <c r="R2989" t="s">
        <v>17254</v>
      </c>
    </row>
    <row r="2990" spans="1:18" x14ac:dyDescent="0.35">
      <c r="A2990" t="s">
        <v>18920</v>
      </c>
      <c r="B2990" t="s">
        <v>19639</v>
      </c>
      <c r="C2990" t="s">
        <v>22298</v>
      </c>
      <c r="D2990">
        <v>36.049999999999997</v>
      </c>
      <c r="E2990">
        <v>319</v>
      </c>
      <c r="F2990">
        <v>183</v>
      </c>
      <c r="G2990">
        <v>6</v>
      </c>
      <c r="H2990">
        <v>12</v>
      </c>
      <c r="I2990">
        <v>328</v>
      </c>
      <c r="J2990">
        <v>4</v>
      </c>
      <c r="K2990">
        <v>303</v>
      </c>
      <c r="L2990">
        <v>9.4600000000000006E-56</v>
      </c>
      <c r="M2990">
        <v>185</v>
      </c>
      <c r="N2990">
        <v>345</v>
      </c>
      <c r="O2990">
        <v>92.463800000000006</v>
      </c>
      <c r="P2990">
        <v>92.463800000000006</v>
      </c>
      <c r="Q2990">
        <v>5007</v>
      </c>
      <c r="R2990" t="s">
        <v>22298</v>
      </c>
    </row>
    <row r="2991" spans="1:18" x14ac:dyDescent="0.35">
      <c r="A2991" t="s">
        <v>18935</v>
      </c>
      <c r="B2991" t="s">
        <v>22299</v>
      </c>
      <c r="C2991" t="s">
        <v>22300</v>
      </c>
      <c r="D2991">
        <v>47.273000000000003</v>
      </c>
      <c r="E2991">
        <v>165</v>
      </c>
      <c r="F2991">
        <v>81</v>
      </c>
      <c r="G2991">
        <v>1</v>
      </c>
      <c r="H2991">
        <v>4</v>
      </c>
      <c r="I2991">
        <v>162</v>
      </c>
      <c r="J2991">
        <v>6</v>
      </c>
      <c r="K2991">
        <v>170</v>
      </c>
      <c r="L2991">
        <v>2.6E-56</v>
      </c>
      <c r="M2991">
        <v>175</v>
      </c>
      <c r="N2991">
        <v>179</v>
      </c>
      <c r="O2991">
        <v>92.178799999999995</v>
      </c>
      <c r="P2991">
        <v>92.178799999999995</v>
      </c>
      <c r="Q2991">
        <v>2295</v>
      </c>
      <c r="R2991" t="s">
        <v>22300</v>
      </c>
    </row>
    <row r="2992" spans="1:18" x14ac:dyDescent="0.35">
      <c r="A2992" t="s">
        <v>18920</v>
      </c>
      <c r="B2992" t="s">
        <v>22301</v>
      </c>
      <c r="C2992" t="s">
        <v>22302</v>
      </c>
      <c r="D2992">
        <v>25.949000000000002</v>
      </c>
      <c r="E2992">
        <v>158</v>
      </c>
      <c r="F2992">
        <v>113</v>
      </c>
      <c r="G2992">
        <v>3</v>
      </c>
      <c r="H2992">
        <v>173</v>
      </c>
      <c r="I2992">
        <v>329</v>
      </c>
      <c r="J2992">
        <v>70</v>
      </c>
      <c r="K2992">
        <v>224</v>
      </c>
      <c r="L2992">
        <v>3.3799999999999998E-7</v>
      </c>
      <c r="M2992">
        <v>51.2</v>
      </c>
      <c r="N2992">
        <v>267</v>
      </c>
      <c r="O2992">
        <v>59.176000000000002</v>
      </c>
      <c r="P2992">
        <v>59.176000000000002</v>
      </c>
      <c r="Q2992">
        <v>5331</v>
      </c>
      <c r="R2992" t="s">
        <v>22302</v>
      </c>
    </row>
    <row r="2993" spans="1:18" x14ac:dyDescent="0.35">
      <c r="A2993" t="s">
        <v>18940</v>
      </c>
      <c r="B2993" t="s">
        <v>19883</v>
      </c>
      <c r="C2993" t="s">
        <v>22303</v>
      </c>
      <c r="D2993">
        <v>36.707000000000001</v>
      </c>
      <c r="E2993">
        <v>741</v>
      </c>
      <c r="F2993">
        <v>433</v>
      </c>
      <c r="G2993">
        <v>11</v>
      </c>
      <c r="H2993">
        <v>8</v>
      </c>
      <c r="I2993">
        <v>742</v>
      </c>
      <c r="J2993">
        <v>5</v>
      </c>
      <c r="K2993">
        <v>715</v>
      </c>
      <c r="L2993">
        <v>2.0699999999999999E-137</v>
      </c>
      <c r="M2993">
        <v>422</v>
      </c>
      <c r="N2993">
        <v>715</v>
      </c>
      <c r="O2993">
        <v>103.636</v>
      </c>
      <c r="P2993">
        <v>101</v>
      </c>
      <c r="Q2993">
        <v>4665</v>
      </c>
      <c r="R2993" t="s">
        <v>22303</v>
      </c>
    </row>
    <row r="2994" spans="1:18" x14ac:dyDescent="0.35">
      <c r="A2994" t="s">
        <v>18935</v>
      </c>
      <c r="B2994" t="s">
        <v>15407</v>
      </c>
      <c r="C2994" t="s">
        <v>22304</v>
      </c>
      <c r="D2994">
        <v>49.411999999999999</v>
      </c>
      <c r="E2994">
        <v>170</v>
      </c>
      <c r="F2994">
        <v>80</v>
      </c>
      <c r="G2994">
        <v>1</v>
      </c>
      <c r="H2994">
        <v>4</v>
      </c>
      <c r="I2994">
        <v>167</v>
      </c>
      <c r="J2994">
        <v>8</v>
      </c>
      <c r="K2994">
        <v>177</v>
      </c>
      <c r="L2994">
        <v>2.15E-60</v>
      </c>
      <c r="M2994">
        <v>186</v>
      </c>
      <c r="N2994">
        <v>184</v>
      </c>
      <c r="O2994">
        <v>92.391300000000001</v>
      </c>
      <c r="P2994">
        <v>92.391300000000001</v>
      </c>
      <c r="Q2994">
        <v>2233</v>
      </c>
      <c r="R2994" t="s">
        <v>22304</v>
      </c>
    </row>
    <row r="2995" spans="1:18" x14ac:dyDescent="0.35">
      <c r="A2995" t="s">
        <v>18920</v>
      </c>
      <c r="B2995" t="s">
        <v>22305</v>
      </c>
      <c r="C2995" t="s">
        <v>22306</v>
      </c>
      <c r="D2995">
        <v>42.814</v>
      </c>
      <c r="E2995">
        <v>334</v>
      </c>
      <c r="F2995">
        <v>166</v>
      </c>
      <c r="G2995">
        <v>7</v>
      </c>
      <c r="H2995">
        <v>12</v>
      </c>
      <c r="I2995">
        <v>333</v>
      </c>
      <c r="J2995">
        <v>19</v>
      </c>
      <c r="K2995">
        <v>339</v>
      </c>
      <c r="L2995">
        <v>3.3799999999999998E-73</v>
      </c>
      <c r="M2995">
        <v>230</v>
      </c>
      <c r="N2995">
        <v>346</v>
      </c>
      <c r="O2995">
        <v>96.531800000000004</v>
      </c>
      <c r="P2995">
        <v>96.531800000000004</v>
      </c>
      <c r="Q2995">
        <v>4987</v>
      </c>
      <c r="R2995" t="s">
        <v>22306</v>
      </c>
    </row>
    <row r="2996" spans="1:18" x14ac:dyDescent="0.35">
      <c r="A2996" t="s">
        <v>18943</v>
      </c>
      <c r="B2996" t="s">
        <v>15076</v>
      </c>
      <c r="C2996" t="s">
        <v>16920</v>
      </c>
      <c r="D2996">
        <v>27.95</v>
      </c>
      <c r="E2996">
        <v>161</v>
      </c>
      <c r="F2996">
        <v>83</v>
      </c>
      <c r="G2996">
        <v>6</v>
      </c>
      <c r="H2996">
        <v>31</v>
      </c>
      <c r="I2996">
        <v>169</v>
      </c>
      <c r="J2996">
        <v>4</v>
      </c>
      <c r="K2996">
        <v>153</v>
      </c>
      <c r="L2996">
        <v>2.0799999999999999E-4</v>
      </c>
      <c r="M2996">
        <v>42.4</v>
      </c>
      <c r="N2996">
        <v>264</v>
      </c>
      <c r="O2996">
        <v>60.9848</v>
      </c>
      <c r="P2996">
        <v>60.9848</v>
      </c>
      <c r="Q2996">
        <v>1404</v>
      </c>
      <c r="R2996" t="s">
        <v>16920</v>
      </c>
    </row>
    <row r="2997" spans="1:18" x14ac:dyDescent="0.35">
      <c r="A2997" t="s">
        <v>19010</v>
      </c>
      <c r="B2997" t="s">
        <v>22307</v>
      </c>
      <c r="C2997" t="s">
        <v>22308</v>
      </c>
      <c r="D2997">
        <v>24.736999999999998</v>
      </c>
      <c r="E2997">
        <v>190</v>
      </c>
      <c r="F2997">
        <v>115</v>
      </c>
      <c r="G2997">
        <v>6</v>
      </c>
      <c r="H2997">
        <v>16</v>
      </c>
      <c r="I2997">
        <v>186</v>
      </c>
      <c r="J2997">
        <v>8</v>
      </c>
      <c r="K2997">
        <v>188</v>
      </c>
      <c r="L2997">
        <v>1E-3</v>
      </c>
      <c r="M2997">
        <v>40</v>
      </c>
      <c r="N2997">
        <v>259</v>
      </c>
      <c r="O2997">
        <v>73.359099999999998</v>
      </c>
      <c r="P2997">
        <v>73.359099999999998</v>
      </c>
      <c r="Q2997">
        <v>316</v>
      </c>
      <c r="R2997" t="s">
        <v>22308</v>
      </c>
    </row>
    <row r="2998" spans="1:18" x14ac:dyDescent="0.35">
      <c r="A2998" t="s">
        <v>18917</v>
      </c>
      <c r="B2998" t="s">
        <v>22309</v>
      </c>
      <c r="C2998" t="s">
        <v>22310</v>
      </c>
      <c r="D2998">
        <v>26.396000000000001</v>
      </c>
      <c r="E2998">
        <v>197</v>
      </c>
      <c r="F2998">
        <v>107</v>
      </c>
      <c r="G2998">
        <v>6</v>
      </c>
      <c r="H2998">
        <v>134</v>
      </c>
      <c r="I2998">
        <v>309</v>
      </c>
      <c r="J2998">
        <v>5</v>
      </c>
      <c r="K2998">
        <v>184</v>
      </c>
      <c r="L2998">
        <v>4.2700000000000001E-5</v>
      </c>
      <c r="M2998">
        <v>45.1</v>
      </c>
      <c r="N2998">
        <v>268</v>
      </c>
      <c r="O2998">
        <v>73.507499999999993</v>
      </c>
      <c r="P2998">
        <v>73.507499999999993</v>
      </c>
      <c r="Q2998">
        <v>5715</v>
      </c>
      <c r="R2998" t="s">
        <v>22310</v>
      </c>
    </row>
    <row r="2999" spans="1:18" x14ac:dyDescent="0.35">
      <c r="A2999" t="s">
        <v>19015</v>
      </c>
      <c r="B2999" t="s">
        <v>15661</v>
      </c>
      <c r="C2999" t="s">
        <v>15662</v>
      </c>
      <c r="D2999">
        <v>40.384999999999998</v>
      </c>
      <c r="E2999">
        <v>156</v>
      </c>
      <c r="F2999">
        <v>89</v>
      </c>
      <c r="G2999">
        <v>3</v>
      </c>
      <c r="H2999">
        <v>18</v>
      </c>
      <c r="I2999">
        <v>172</v>
      </c>
      <c r="J2999">
        <v>21</v>
      </c>
      <c r="K2999">
        <v>173</v>
      </c>
      <c r="L2999">
        <v>3.8299999999999998E-30</v>
      </c>
      <c r="M2999">
        <v>108</v>
      </c>
      <c r="N2999">
        <v>176</v>
      </c>
      <c r="O2999">
        <v>88.636399999999995</v>
      </c>
      <c r="P2999">
        <v>88.636399999999995</v>
      </c>
      <c r="Q2999">
        <v>846</v>
      </c>
      <c r="R2999" t="s">
        <v>15662</v>
      </c>
    </row>
    <row r="3000" spans="1:18" x14ac:dyDescent="0.35">
      <c r="A3000" t="s">
        <v>19016</v>
      </c>
      <c r="B3000" t="s">
        <v>15661</v>
      </c>
      <c r="C3000" t="s">
        <v>15662</v>
      </c>
      <c r="D3000">
        <v>64.706000000000003</v>
      </c>
      <c r="E3000">
        <v>153</v>
      </c>
      <c r="F3000">
        <v>54</v>
      </c>
      <c r="G3000">
        <v>0</v>
      </c>
      <c r="H3000">
        <v>29</v>
      </c>
      <c r="I3000">
        <v>181</v>
      </c>
      <c r="J3000">
        <v>21</v>
      </c>
      <c r="K3000">
        <v>173</v>
      </c>
      <c r="L3000">
        <v>3.8400000000000002E-69</v>
      </c>
      <c r="M3000">
        <v>208</v>
      </c>
      <c r="N3000">
        <v>176</v>
      </c>
      <c r="O3000">
        <v>86.931799999999996</v>
      </c>
      <c r="P3000">
        <v>86.931799999999996</v>
      </c>
      <c r="Q3000">
        <v>2717</v>
      </c>
      <c r="R3000" t="s">
        <v>15662</v>
      </c>
    </row>
    <row r="3001" spans="1:18" x14ac:dyDescent="0.35">
      <c r="A3001" t="s">
        <v>19017</v>
      </c>
      <c r="B3001" t="s">
        <v>15661</v>
      </c>
      <c r="C3001" t="s">
        <v>15662</v>
      </c>
      <c r="D3001">
        <v>45.161000000000001</v>
      </c>
      <c r="E3001">
        <v>155</v>
      </c>
      <c r="F3001">
        <v>83</v>
      </c>
      <c r="G3001">
        <v>2</v>
      </c>
      <c r="H3001">
        <v>33</v>
      </c>
      <c r="I3001">
        <v>187</v>
      </c>
      <c r="J3001">
        <v>21</v>
      </c>
      <c r="K3001">
        <v>173</v>
      </c>
      <c r="L3001">
        <v>1.0899999999999999E-36</v>
      </c>
      <c r="M3001">
        <v>125</v>
      </c>
      <c r="N3001">
        <v>176</v>
      </c>
      <c r="O3001">
        <v>88.068200000000004</v>
      </c>
      <c r="P3001">
        <v>88.068200000000004</v>
      </c>
      <c r="Q3001">
        <v>2784</v>
      </c>
      <c r="R3001" t="s">
        <v>15662</v>
      </c>
    </row>
    <row r="3002" spans="1:18" x14ac:dyDescent="0.35">
      <c r="A3002" t="s">
        <v>18943</v>
      </c>
      <c r="B3002" t="s">
        <v>22311</v>
      </c>
      <c r="C3002" t="s">
        <v>22312</v>
      </c>
      <c r="D3002">
        <v>27.95</v>
      </c>
      <c r="E3002">
        <v>161</v>
      </c>
      <c r="F3002">
        <v>83</v>
      </c>
      <c r="G3002">
        <v>6</v>
      </c>
      <c r="H3002">
        <v>30</v>
      </c>
      <c r="I3002">
        <v>169</v>
      </c>
      <c r="J3002">
        <v>3</v>
      </c>
      <c r="K3002">
        <v>151</v>
      </c>
      <c r="L3002">
        <v>1E-3</v>
      </c>
      <c r="M3002">
        <v>40</v>
      </c>
      <c r="N3002">
        <v>256</v>
      </c>
      <c r="O3002">
        <v>62.890599999999999</v>
      </c>
      <c r="P3002">
        <v>62.890599999999999</v>
      </c>
      <c r="Q3002">
        <v>1560</v>
      </c>
      <c r="R3002" t="s">
        <v>22312</v>
      </c>
    </row>
    <row r="3003" spans="1:18" x14ac:dyDescent="0.35">
      <c r="A3003" t="s">
        <v>18928</v>
      </c>
      <c r="B3003" t="s">
        <v>22313</v>
      </c>
      <c r="C3003" t="s">
        <v>22314</v>
      </c>
      <c r="D3003">
        <v>56.817999999999998</v>
      </c>
      <c r="E3003">
        <v>176</v>
      </c>
      <c r="F3003">
        <v>61</v>
      </c>
      <c r="G3003">
        <v>1</v>
      </c>
      <c r="H3003">
        <v>7</v>
      </c>
      <c r="I3003">
        <v>167</v>
      </c>
      <c r="J3003">
        <v>35</v>
      </c>
      <c r="K3003">
        <v>210</v>
      </c>
      <c r="L3003">
        <v>3.4400000000000002E-66</v>
      </c>
      <c r="M3003">
        <v>201</v>
      </c>
      <c r="N3003">
        <v>215</v>
      </c>
      <c r="O3003">
        <v>81.860500000000002</v>
      </c>
      <c r="P3003">
        <v>81.860500000000002</v>
      </c>
      <c r="Q3003">
        <v>3575</v>
      </c>
      <c r="R3003" t="s">
        <v>22314</v>
      </c>
    </row>
    <row r="3004" spans="1:18" x14ac:dyDescent="0.35">
      <c r="A3004" t="s">
        <v>19250</v>
      </c>
      <c r="B3004" t="s">
        <v>15857</v>
      </c>
      <c r="C3004" t="s">
        <v>22315</v>
      </c>
      <c r="D3004">
        <v>27.358000000000001</v>
      </c>
      <c r="E3004">
        <v>106</v>
      </c>
      <c r="F3004">
        <v>66</v>
      </c>
      <c r="G3004">
        <v>3</v>
      </c>
      <c r="H3004">
        <v>10</v>
      </c>
      <c r="I3004">
        <v>111</v>
      </c>
      <c r="J3004">
        <v>6</v>
      </c>
      <c r="K3004">
        <v>104</v>
      </c>
      <c r="L3004">
        <v>0.1</v>
      </c>
      <c r="M3004">
        <v>34.700000000000003</v>
      </c>
      <c r="N3004">
        <v>195</v>
      </c>
      <c r="O3004">
        <v>54.359000000000002</v>
      </c>
      <c r="P3004">
        <v>54.359000000000002</v>
      </c>
      <c r="Q3004">
        <v>3416</v>
      </c>
      <c r="R3004" t="s">
        <v>22315</v>
      </c>
    </row>
    <row r="3005" spans="1:18" x14ac:dyDescent="0.35">
      <c r="A3005" t="s">
        <v>19123</v>
      </c>
      <c r="B3005" t="s">
        <v>15857</v>
      </c>
      <c r="C3005" t="s">
        <v>22315</v>
      </c>
      <c r="D3005">
        <v>25.742999999999999</v>
      </c>
      <c r="E3005">
        <v>101</v>
      </c>
      <c r="F3005">
        <v>75</v>
      </c>
      <c r="G3005">
        <v>0</v>
      </c>
      <c r="H3005">
        <v>4</v>
      </c>
      <c r="I3005">
        <v>104</v>
      </c>
      <c r="J3005">
        <v>4</v>
      </c>
      <c r="K3005">
        <v>104</v>
      </c>
      <c r="L3005">
        <v>1.2E-2</v>
      </c>
      <c r="M3005">
        <v>35.799999999999997</v>
      </c>
      <c r="N3005">
        <v>195</v>
      </c>
      <c r="O3005">
        <v>51.794899999999998</v>
      </c>
      <c r="P3005">
        <v>51.794899999999998</v>
      </c>
      <c r="Q3005">
        <v>5454</v>
      </c>
      <c r="R3005" t="s">
        <v>22315</v>
      </c>
    </row>
    <row r="3006" spans="1:18" x14ac:dyDescent="0.35">
      <c r="A3006" t="s">
        <v>18935</v>
      </c>
      <c r="B3006" t="s">
        <v>15352</v>
      </c>
      <c r="C3006" t="s">
        <v>22316</v>
      </c>
      <c r="D3006">
        <v>44.512</v>
      </c>
      <c r="E3006">
        <v>164</v>
      </c>
      <c r="F3006">
        <v>86</v>
      </c>
      <c r="G3006">
        <v>1</v>
      </c>
      <c r="H3006">
        <v>4</v>
      </c>
      <c r="I3006">
        <v>162</v>
      </c>
      <c r="J3006">
        <v>6</v>
      </c>
      <c r="K3006">
        <v>169</v>
      </c>
      <c r="L3006">
        <v>1.5E-51</v>
      </c>
      <c r="M3006">
        <v>163</v>
      </c>
      <c r="N3006">
        <v>178</v>
      </c>
      <c r="O3006">
        <v>92.134799999999998</v>
      </c>
      <c r="P3006">
        <v>92.134799999999998</v>
      </c>
      <c r="Q3006">
        <v>2382</v>
      </c>
      <c r="R3006" t="s">
        <v>22316</v>
      </c>
    </row>
    <row r="3007" spans="1:18" x14ac:dyDescent="0.35">
      <c r="A3007" t="s">
        <v>19000</v>
      </c>
      <c r="B3007" t="s">
        <v>20012</v>
      </c>
      <c r="C3007" t="s">
        <v>22317</v>
      </c>
      <c r="D3007">
        <v>23.242999999999999</v>
      </c>
      <c r="E3007">
        <v>555</v>
      </c>
      <c r="F3007">
        <v>355</v>
      </c>
      <c r="G3007">
        <v>14</v>
      </c>
      <c r="H3007">
        <v>63</v>
      </c>
      <c r="I3007">
        <v>610</v>
      </c>
      <c r="J3007">
        <v>165</v>
      </c>
      <c r="K3007">
        <v>655</v>
      </c>
      <c r="L3007">
        <v>1.2E-23</v>
      </c>
      <c r="M3007">
        <v>108</v>
      </c>
      <c r="N3007">
        <v>930</v>
      </c>
      <c r="O3007">
        <v>59.677399999999999</v>
      </c>
      <c r="P3007">
        <v>59.677399999999999</v>
      </c>
      <c r="Q3007">
        <v>2118</v>
      </c>
      <c r="R3007" t="s">
        <v>22317</v>
      </c>
    </row>
    <row r="3008" spans="1:18" x14ac:dyDescent="0.35">
      <c r="A3008" t="s">
        <v>18928</v>
      </c>
      <c r="B3008" t="s">
        <v>15097</v>
      </c>
      <c r="C3008" t="s">
        <v>22318</v>
      </c>
      <c r="D3008">
        <v>51.02</v>
      </c>
      <c r="E3008">
        <v>147</v>
      </c>
      <c r="F3008">
        <v>72</v>
      </c>
      <c r="G3008">
        <v>0</v>
      </c>
      <c r="H3008">
        <v>20</v>
      </c>
      <c r="I3008">
        <v>166</v>
      </c>
      <c r="J3008">
        <v>1</v>
      </c>
      <c r="K3008">
        <v>147</v>
      </c>
      <c r="L3008">
        <v>1.9E-48</v>
      </c>
      <c r="M3008">
        <v>154</v>
      </c>
      <c r="N3008">
        <v>156</v>
      </c>
      <c r="O3008">
        <v>94.230800000000002</v>
      </c>
      <c r="P3008">
        <v>94.230800000000002</v>
      </c>
      <c r="Q3008">
        <v>3935</v>
      </c>
      <c r="R3008" t="s">
        <v>22318</v>
      </c>
    </row>
    <row r="3009" spans="1:18" x14ac:dyDescent="0.35">
      <c r="A3009" t="s">
        <v>18920</v>
      </c>
      <c r="B3009" t="s">
        <v>22319</v>
      </c>
      <c r="C3009" t="s">
        <v>22320</v>
      </c>
      <c r="D3009">
        <v>33.728000000000002</v>
      </c>
      <c r="E3009">
        <v>169</v>
      </c>
      <c r="F3009">
        <v>77</v>
      </c>
      <c r="G3009">
        <v>3</v>
      </c>
      <c r="H3009">
        <v>170</v>
      </c>
      <c r="I3009">
        <v>334</v>
      </c>
      <c r="J3009">
        <v>109</v>
      </c>
      <c r="K3009">
        <v>246</v>
      </c>
      <c r="L3009">
        <v>1.6000000000000001E-9</v>
      </c>
      <c r="M3009">
        <v>58.2</v>
      </c>
      <c r="N3009">
        <v>251</v>
      </c>
      <c r="O3009">
        <v>67.330699999999993</v>
      </c>
      <c r="P3009">
        <v>67.330699999999993</v>
      </c>
      <c r="Q3009">
        <v>5203</v>
      </c>
      <c r="R3009" t="s">
        <v>22320</v>
      </c>
    </row>
    <row r="3010" spans="1:18" x14ac:dyDescent="0.35">
      <c r="A3010" t="s">
        <v>18932</v>
      </c>
      <c r="B3010" t="s">
        <v>18933</v>
      </c>
      <c r="C3010" t="s">
        <v>22321</v>
      </c>
      <c r="D3010">
        <v>45.091999999999999</v>
      </c>
      <c r="E3010">
        <v>326</v>
      </c>
      <c r="F3010">
        <v>168</v>
      </c>
      <c r="G3010">
        <v>6</v>
      </c>
      <c r="H3010">
        <v>1</v>
      </c>
      <c r="I3010">
        <v>321</v>
      </c>
      <c r="J3010">
        <v>1</v>
      </c>
      <c r="K3010">
        <v>320</v>
      </c>
      <c r="L3010">
        <v>1.73E-81</v>
      </c>
      <c r="M3010">
        <v>251</v>
      </c>
      <c r="N3010">
        <v>327</v>
      </c>
      <c r="O3010">
        <v>99.694199999999995</v>
      </c>
      <c r="P3010">
        <v>99.694199999999995</v>
      </c>
      <c r="Q3010">
        <v>4086</v>
      </c>
      <c r="R3010" t="s">
        <v>22321</v>
      </c>
    </row>
    <row r="3011" spans="1:18" x14ac:dyDescent="0.35">
      <c r="A3011" t="s">
        <v>18935</v>
      </c>
      <c r="B3011" t="s">
        <v>22322</v>
      </c>
      <c r="C3011" t="s">
        <v>22323</v>
      </c>
      <c r="D3011">
        <v>46.470999999999997</v>
      </c>
      <c r="E3011">
        <v>170</v>
      </c>
      <c r="F3011">
        <v>85</v>
      </c>
      <c r="G3011">
        <v>1</v>
      </c>
      <c r="H3011">
        <v>4</v>
      </c>
      <c r="I3011">
        <v>167</v>
      </c>
      <c r="J3011">
        <v>8</v>
      </c>
      <c r="K3011">
        <v>177</v>
      </c>
      <c r="L3011">
        <v>8.9299999999999995E-51</v>
      </c>
      <c r="M3011">
        <v>161</v>
      </c>
      <c r="N3011">
        <v>186</v>
      </c>
      <c r="O3011">
        <v>91.397800000000004</v>
      </c>
      <c r="P3011">
        <v>91.397800000000004</v>
      </c>
      <c r="Q3011">
        <v>2389</v>
      </c>
      <c r="R3011" t="s">
        <v>22323</v>
      </c>
    </row>
    <row r="3012" spans="1:18" x14ac:dyDescent="0.35">
      <c r="A3012" t="s">
        <v>18940</v>
      </c>
      <c r="B3012" t="s">
        <v>22324</v>
      </c>
      <c r="C3012" t="s">
        <v>22325</v>
      </c>
      <c r="D3012">
        <v>26.835000000000001</v>
      </c>
      <c r="E3012">
        <v>790</v>
      </c>
      <c r="F3012">
        <v>495</v>
      </c>
      <c r="G3012">
        <v>22</v>
      </c>
      <c r="H3012">
        <v>14</v>
      </c>
      <c r="I3012">
        <v>746</v>
      </c>
      <c r="J3012">
        <v>26</v>
      </c>
      <c r="K3012">
        <v>789</v>
      </c>
      <c r="L3012">
        <v>1.75E-57</v>
      </c>
      <c r="M3012">
        <v>210</v>
      </c>
      <c r="N3012">
        <v>796</v>
      </c>
      <c r="O3012">
        <v>99.246200000000002</v>
      </c>
      <c r="P3012">
        <v>99.246200000000002</v>
      </c>
      <c r="Q3012">
        <v>4913</v>
      </c>
      <c r="R3012" t="s">
        <v>22325</v>
      </c>
    </row>
    <row r="3013" spans="1:18" x14ac:dyDescent="0.35">
      <c r="A3013" t="s">
        <v>18917</v>
      </c>
      <c r="B3013" t="s">
        <v>22326</v>
      </c>
      <c r="C3013" t="s">
        <v>22327</v>
      </c>
      <c r="D3013">
        <v>26.047000000000001</v>
      </c>
      <c r="E3013">
        <v>215</v>
      </c>
      <c r="F3013">
        <v>139</v>
      </c>
      <c r="G3013">
        <v>6</v>
      </c>
      <c r="H3013">
        <v>133</v>
      </c>
      <c r="I3013">
        <v>336</v>
      </c>
      <c r="J3013">
        <v>4</v>
      </c>
      <c r="K3013">
        <v>209</v>
      </c>
      <c r="L3013">
        <v>4.33E-6</v>
      </c>
      <c r="M3013">
        <v>48.1</v>
      </c>
      <c r="N3013">
        <v>254</v>
      </c>
      <c r="O3013">
        <v>84.645700000000005</v>
      </c>
      <c r="P3013">
        <v>84.645700000000005</v>
      </c>
      <c r="Q3013">
        <v>5624</v>
      </c>
      <c r="R3013" t="s">
        <v>22327</v>
      </c>
    </row>
    <row r="3014" spans="1:18" x14ac:dyDescent="0.35">
      <c r="A3014" t="s">
        <v>18976</v>
      </c>
      <c r="B3014" t="s">
        <v>16357</v>
      </c>
      <c r="C3014" t="s">
        <v>22328</v>
      </c>
      <c r="D3014">
        <v>23.478000000000002</v>
      </c>
      <c r="E3014">
        <v>115</v>
      </c>
      <c r="F3014">
        <v>66</v>
      </c>
      <c r="G3014">
        <v>4</v>
      </c>
      <c r="H3014">
        <v>19</v>
      </c>
      <c r="I3014">
        <v>122</v>
      </c>
      <c r="J3014">
        <v>3</v>
      </c>
      <c r="K3014">
        <v>106</v>
      </c>
      <c r="L3014">
        <v>0.85</v>
      </c>
      <c r="M3014">
        <v>30</v>
      </c>
      <c r="N3014">
        <v>195</v>
      </c>
      <c r="O3014">
        <v>58.974400000000003</v>
      </c>
      <c r="P3014">
        <v>58.974400000000003</v>
      </c>
      <c r="Q3014">
        <v>1801</v>
      </c>
      <c r="R3014" t="s">
        <v>22328</v>
      </c>
    </row>
    <row r="3015" spans="1:18" x14ac:dyDescent="0.35">
      <c r="A3015" t="s">
        <v>18940</v>
      </c>
      <c r="B3015" t="s">
        <v>22329</v>
      </c>
      <c r="C3015" t="s">
        <v>22330</v>
      </c>
      <c r="D3015">
        <v>38.896000000000001</v>
      </c>
      <c r="E3015">
        <v>743</v>
      </c>
      <c r="F3015">
        <v>412</v>
      </c>
      <c r="G3015">
        <v>13</v>
      </c>
      <c r="H3015">
        <v>8</v>
      </c>
      <c r="I3015">
        <v>742</v>
      </c>
      <c r="J3015">
        <v>18</v>
      </c>
      <c r="K3015">
        <v>726</v>
      </c>
      <c r="L3015">
        <v>1.93E-140</v>
      </c>
      <c r="M3015">
        <v>431</v>
      </c>
      <c r="N3015">
        <v>735</v>
      </c>
      <c r="O3015">
        <v>101.08799999999999</v>
      </c>
      <c r="P3015">
        <v>101</v>
      </c>
      <c r="Q3015">
        <v>4646</v>
      </c>
      <c r="R3015" t="s">
        <v>22330</v>
      </c>
    </row>
    <row r="3016" spans="1:18" x14ac:dyDescent="0.35">
      <c r="A3016" t="s">
        <v>18932</v>
      </c>
      <c r="B3016" t="s">
        <v>15411</v>
      </c>
      <c r="C3016" t="s">
        <v>22331</v>
      </c>
      <c r="D3016">
        <v>27.245999999999999</v>
      </c>
      <c r="E3016">
        <v>334</v>
      </c>
      <c r="F3016">
        <v>169</v>
      </c>
      <c r="G3016">
        <v>7</v>
      </c>
      <c r="H3016">
        <v>4</v>
      </c>
      <c r="I3016">
        <v>327</v>
      </c>
      <c r="J3016">
        <v>6</v>
      </c>
      <c r="K3016">
        <v>275</v>
      </c>
      <c r="L3016">
        <v>3.3400000000000001E-24</v>
      </c>
      <c r="M3016">
        <v>100</v>
      </c>
      <c r="N3016">
        <v>275</v>
      </c>
      <c r="O3016">
        <v>121.455</v>
      </c>
      <c r="P3016">
        <v>101</v>
      </c>
      <c r="Q3016">
        <v>4215</v>
      </c>
      <c r="R3016" t="s">
        <v>22331</v>
      </c>
    </row>
    <row r="3017" spans="1:18" x14ac:dyDescent="0.35">
      <c r="A3017" t="s">
        <v>19038</v>
      </c>
      <c r="B3017" t="s">
        <v>22332</v>
      </c>
      <c r="C3017" t="s">
        <v>22333</v>
      </c>
      <c r="D3017">
        <v>24.251000000000001</v>
      </c>
      <c r="E3017">
        <v>367</v>
      </c>
      <c r="F3017">
        <v>201</v>
      </c>
      <c r="G3017">
        <v>20</v>
      </c>
      <c r="H3017">
        <v>229</v>
      </c>
      <c r="I3017">
        <v>532</v>
      </c>
      <c r="J3017">
        <v>233</v>
      </c>
      <c r="K3017">
        <v>585</v>
      </c>
      <c r="L3017">
        <v>2.04E-6</v>
      </c>
      <c r="M3017">
        <v>50.8</v>
      </c>
      <c r="N3017">
        <v>624</v>
      </c>
      <c r="O3017">
        <v>58.814100000000003</v>
      </c>
      <c r="P3017">
        <v>58.814100000000003</v>
      </c>
      <c r="Q3017">
        <v>3154</v>
      </c>
      <c r="R3017" t="s">
        <v>22333</v>
      </c>
    </row>
    <row r="3018" spans="1:18" x14ac:dyDescent="0.35">
      <c r="A3018" t="s">
        <v>18943</v>
      </c>
      <c r="B3018" t="s">
        <v>22334</v>
      </c>
      <c r="C3018" t="s">
        <v>22335</v>
      </c>
      <c r="D3018">
        <v>24.18</v>
      </c>
      <c r="E3018">
        <v>244</v>
      </c>
      <c r="F3018">
        <v>150</v>
      </c>
      <c r="G3018">
        <v>9</v>
      </c>
      <c r="H3018">
        <v>30</v>
      </c>
      <c r="I3018">
        <v>250</v>
      </c>
      <c r="J3018">
        <v>3</v>
      </c>
      <c r="K3018">
        <v>234</v>
      </c>
      <c r="L3018">
        <v>1E-3</v>
      </c>
      <c r="M3018">
        <v>40</v>
      </c>
      <c r="N3018">
        <v>250</v>
      </c>
      <c r="O3018">
        <v>97.6</v>
      </c>
      <c r="P3018">
        <v>97.6</v>
      </c>
      <c r="Q3018">
        <v>1558</v>
      </c>
      <c r="R3018" t="s">
        <v>22335</v>
      </c>
    </row>
    <row r="3019" spans="1:18" x14ac:dyDescent="0.35">
      <c r="A3019" t="s">
        <v>18920</v>
      </c>
      <c r="B3019" t="s">
        <v>21226</v>
      </c>
      <c r="C3019" t="s">
        <v>22336</v>
      </c>
      <c r="D3019">
        <v>36.893000000000001</v>
      </c>
      <c r="E3019">
        <v>206</v>
      </c>
      <c r="F3019">
        <v>113</v>
      </c>
      <c r="G3019">
        <v>5</v>
      </c>
      <c r="H3019">
        <v>130</v>
      </c>
      <c r="I3019">
        <v>330</v>
      </c>
      <c r="J3019">
        <v>56</v>
      </c>
      <c r="K3019">
        <v>249</v>
      </c>
      <c r="L3019">
        <v>1.34E-28</v>
      </c>
      <c r="M3019">
        <v>111</v>
      </c>
      <c r="N3019">
        <v>268</v>
      </c>
      <c r="O3019">
        <v>76.865700000000004</v>
      </c>
      <c r="P3019">
        <v>76.865700000000004</v>
      </c>
      <c r="Q3019">
        <v>5098</v>
      </c>
      <c r="R3019" t="s">
        <v>22336</v>
      </c>
    </row>
    <row r="3020" spans="1:18" x14ac:dyDescent="0.35">
      <c r="A3020" t="s">
        <v>18943</v>
      </c>
      <c r="B3020" t="s">
        <v>15076</v>
      </c>
      <c r="C3020" t="s">
        <v>15255</v>
      </c>
      <c r="D3020">
        <v>27.95</v>
      </c>
      <c r="E3020">
        <v>161</v>
      </c>
      <c r="F3020">
        <v>83</v>
      </c>
      <c r="G3020">
        <v>6</v>
      </c>
      <c r="H3020">
        <v>31</v>
      </c>
      <c r="I3020">
        <v>169</v>
      </c>
      <c r="J3020">
        <v>4</v>
      </c>
      <c r="K3020">
        <v>153</v>
      </c>
      <c r="L3020">
        <v>2.0100000000000001E-4</v>
      </c>
      <c r="M3020">
        <v>42.4</v>
      </c>
      <c r="N3020">
        <v>264</v>
      </c>
      <c r="O3020">
        <v>60.9848</v>
      </c>
      <c r="P3020">
        <v>60.9848</v>
      </c>
      <c r="Q3020">
        <v>1401</v>
      </c>
      <c r="R3020" t="s">
        <v>15255</v>
      </c>
    </row>
    <row r="3021" spans="1:18" x14ac:dyDescent="0.35">
      <c r="A3021" t="s">
        <v>18932</v>
      </c>
      <c r="B3021" t="s">
        <v>19924</v>
      </c>
      <c r="C3021" t="s">
        <v>22337</v>
      </c>
      <c r="D3021">
        <v>29.831</v>
      </c>
      <c r="E3021">
        <v>295</v>
      </c>
      <c r="F3021">
        <v>156</v>
      </c>
      <c r="G3021">
        <v>5</v>
      </c>
      <c r="H3021">
        <v>3</v>
      </c>
      <c r="I3021">
        <v>294</v>
      </c>
      <c r="J3021">
        <v>5</v>
      </c>
      <c r="K3021">
        <v>251</v>
      </c>
      <c r="L3021">
        <v>1.0200000000000001E-23</v>
      </c>
      <c r="M3021">
        <v>99.4</v>
      </c>
      <c r="N3021">
        <v>295</v>
      </c>
      <c r="O3021">
        <v>100</v>
      </c>
      <c r="P3021">
        <v>100</v>
      </c>
      <c r="Q3021">
        <v>4236</v>
      </c>
      <c r="R3021" t="s">
        <v>22337</v>
      </c>
    </row>
    <row r="3022" spans="1:18" x14ac:dyDescent="0.35">
      <c r="A3022" t="s">
        <v>18928</v>
      </c>
      <c r="B3022" t="s">
        <v>21797</v>
      </c>
      <c r="C3022" t="s">
        <v>22338</v>
      </c>
      <c r="D3022">
        <v>52.808999999999997</v>
      </c>
      <c r="E3022">
        <v>178</v>
      </c>
      <c r="F3022">
        <v>69</v>
      </c>
      <c r="G3022">
        <v>2</v>
      </c>
      <c r="H3022">
        <v>5</v>
      </c>
      <c r="I3022">
        <v>167</v>
      </c>
      <c r="J3022">
        <v>2</v>
      </c>
      <c r="K3022">
        <v>179</v>
      </c>
      <c r="L3022">
        <v>2.5100000000000003E-60</v>
      </c>
      <c r="M3022">
        <v>185</v>
      </c>
      <c r="N3022">
        <v>183</v>
      </c>
      <c r="O3022">
        <v>97.267799999999994</v>
      </c>
      <c r="P3022">
        <v>97.267799999999994</v>
      </c>
      <c r="Q3022">
        <v>3758</v>
      </c>
      <c r="R3022" t="s">
        <v>22338</v>
      </c>
    </row>
    <row r="3023" spans="1:18" x14ac:dyDescent="0.35">
      <c r="A3023" t="s">
        <v>19038</v>
      </c>
      <c r="B3023" t="s">
        <v>22339</v>
      </c>
      <c r="C3023" t="s">
        <v>22340</v>
      </c>
      <c r="D3023">
        <v>41.542000000000002</v>
      </c>
      <c r="E3023">
        <v>402</v>
      </c>
      <c r="F3023">
        <v>229</v>
      </c>
      <c r="G3023">
        <v>3</v>
      </c>
      <c r="H3023">
        <v>158</v>
      </c>
      <c r="I3023">
        <v>554</v>
      </c>
      <c r="J3023">
        <v>42</v>
      </c>
      <c r="K3023">
        <v>442</v>
      </c>
      <c r="L3023">
        <v>1.64E-105</v>
      </c>
      <c r="M3023">
        <v>324</v>
      </c>
      <c r="N3023">
        <v>455</v>
      </c>
      <c r="O3023">
        <v>88.351600000000005</v>
      </c>
      <c r="P3023">
        <v>88.351600000000005</v>
      </c>
      <c r="Q3023">
        <v>3024</v>
      </c>
      <c r="R3023" t="s">
        <v>22340</v>
      </c>
    </row>
    <row r="3024" spans="1:18" x14ac:dyDescent="0.35">
      <c r="A3024" t="s">
        <v>18932</v>
      </c>
      <c r="B3024" t="s">
        <v>22341</v>
      </c>
      <c r="C3024" t="s">
        <v>22342</v>
      </c>
      <c r="D3024">
        <v>54</v>
      </c>
      <c r="E3024">
        <v>100</v>
      </c>
      <c r="F3024">
        <v>46</v>
      </c>
      <c r="G3024">
        <v>0</v>
      </c>
      <c r="H3024">
        <v>1</v>
      </c>
      <c r="I3024">
        <v>100</v>
      </c>
      <c r="J3024">
        <v>1</v>
      </c>
      <c r="K3024">
        <v>100</v>
      </c>
      <c r="L3024">
        <v>1.0200000000000001E-24</v>
      </c>
      <c r="M3024">
        <v>98.2</v>
      </c>
      <c r="N3024">
        <v>149</v>
      </c>
      <c r="O3024">
        <v>67.114099999999993</v>
      </c>
      <c r="P3024">
        <v>67.114099999999993</v>
      </c>
      <c r="Q3024">
        <v>4194</v>
      </c>
      <c r="R3024" t="s">
        <v>22342</v>
      </c>
    </row>
    <row r="3025" spans="1:18" x14ac:dyDescent="0.35">
      <c r="A3025" t="s">
        <v>19038</v>
      </c>
      <c r="B3025" t="s">
        <v>22343</v>
      </c>
      <c r="C3025" t="s">
        <v>22344</v>
      </c>
      <c r="D3025">
        <v>24.227</v>
      </c>
      <c r="E3025">
        <v>388</v>
      </c>
      <c r="F3025">
        <v>202</v>
      </c>
      <c r="G3025">
        <v>20</v>
      </c>
      <c r="H3025">
        <v>229</v>
      </c>
      <c r="I3025">
        <v>537</v>
      </c>
      <c r="J3025">
        <v>231</v>
      </c>
      <c r="K3025">
        <v>605</v>
      </c>
      <c r="L3025">
        <v>3.9299999999999999E-10</v>
      </c>
      <c r="M3025">
        <v>62.8</v>
      </c>
      <c r="N3025">
        <v>628</v>
      </c>
      <c r="O3025">
        <v>61.7834</v>
      </c>
      <c r="P3025">
        <v>61.7834</v>
      </c>
      <c r="Q3025">
        <v>3061</v>
      </c>
      <c r="R3025" t="s">
        <v>22344</v>
      </c>
    </row>
    <row r="3026" spans="1:18" x14ac:dyDescent="0.35">
      <c r="A3026" t="s">
        <v>18946</v>
      </c>
      <c r="B3026" t="s">
        <v>15122</v>
      </c>
      <c r="C3026" t="s">
        <v>15123</v>
      </c>
      <c r="D3026">
        <v>23.529</v>
      </c>
      <c r="E3026">
        <v>170</v>
      </c>
      <c r="F3026">
        <v>113</v>
      </c>
      <c r="G3026">
        <v>5</v>
      </c>
      <c r="H3026">
        <v>1</v>
      </c>
      <c r="I3026">
        <v>155</v>
      </c>
      <c r="J3026">
        <v>1</v>
      </c>
      <c r="K3026">
        <v>168</v>
      </c>
      <c r="L3026">
        <v>6.0099999999999997E-5</v>
      </c>
      <c r="M3026">
        <v>43.5</v>
      </c>
      <c r="N3026">
        <v>249</v>
      </c>
      <c r="O3026">
        <v>68.273099999999999</v>
      </c>
      <c r="P3026">
        <v>68.273099999999999</v>
      </c>
      <c r="Q3026">
        <v>661</v>
      </c>
      <c r="R3026" t="s">
        <v>15123</v>
      </c>
    </row>
    <row r="3027" spans="1:18" x14ac:dyDescent="0.35">
      <c r="A3027" t="s">
        <v>22345</v>
      </c>
      <c r="B3027" t="s">
        <v>22346</v>
      </c>
      <c r="C3027" t="s">
        <v>22347</v>
      </c>
      <c r="D3027">
        <v>28.888999999999999</v>
      </c>
      <c r="E3027">
        <v>90</v>
      </c>
      <c r="F3027">
        <v>48</v>
      </c>
      <c r="G3027">
        <v>4</v>
      </c>
      <c r="H3027">
        <v>146</v>
      </c>
      <c r="I3027">
        <v>233</v>
      </c>
      <c r="J3027">
        <v>28</v>
      </c>
      <c r="K3027">
        <v>103</v>
      </c>
      <c r="L3027">
        <v>0.51</v>
      </c>
      <c r="M3027">
        <v>32</v>
      </c>
      <c r="N3027">
        <v>151</v>
      </c>
      <c r="O3027">
        <v>59.602600000000002</v>
      </c>
      <c r="P3027">
        <v>59.602600000000002</v>
      </c>
      <c r="Q3027">
        <v>1702</v>
      </c>
      <c r="R3027" t="s">
        <v>22347</v>
      </c>
    </row>
    <row r="3028" spans="1:18" x14ac:dyDescent="0.35">
      <c r="A3028" t="s">
        <v>19104</v>
      </c>
      <c r="B3028" t="s">
        <v>22346</v>
      </c>
      <c r="C3028" t="s">
        <v>22347</v>
      </c>
      <c r="D3028">
        <v>33.765999999999998</v>
      </c>
      <c r="E3028">
        <v>77</v>
      </c>
      <c r="F3028">
        <v>47</v>
      </c>
      <c r="G3028">
        <v>2</v>
      </c>
      <c r="H3028">
        <v>32</v>
      </c>
      <c r="I3028">
        <v>108</v>
      </c>
      <c r="J3028">
        <v>5</v>
      </c>
      <c r="K3028">
        <v>77</v>
      </c>
      <c r="L3028">
        <v>2.0599999999999999E-5</v>
      </c>
      <c r="M3028">
        <v>43.1</v>
      </c>
      <c r="N3028">
        <v>151</v>
      </c>
      <c r="O3028">
        <v>50.993400000000001</v>
      </c>
      <c r="P3028">
        <v>50.993400000000001</v>
      </c>
      <c r="Q3028">
        <v>5913</v>
      </c>
      <c r="R3028" t="s">
        <v>22347</v>
      </c>
    </row>
    <row r="3029" spans="1:18" x14ac:dyDescent="0.35">
      <c r="A3029" t="s">
        <v>19220</v>
      </c>
      <c r="B3029" t="s">
        <v>22348</v>
      </c>
      <c r="C3029" t="s">
        <v>22349</v>
      </c>
      <c r="D3029">
        <v>28.44</v>
      </c>
      <c r="E3029">
        <v>109</v>
      </c>
      <c r="F3029">
        <v>72</v>
      </c>
      <c r="G3029">
        <v>2</v>
      </c>
      <c r="H3029">
        <v>6</v>
      </c>
      <c r="I3029">
        <v>114</v>
      </c>
      <c r="J3029">
        <v>1</v>
      </c>
      <c r="K3029">
        <v>103</v>
      </c>
      <c r="L3029">
        <v>4.3999999999999997E-2</v>
      </c>
      <c r="M3029">
        <v>33.1</v>
      </c>
      <c r="N3029">
        <v>156</v>
      </c>
      <c r="O3029">
        <v>69.871799999999993</v>
      </c>
      <c r="P3029">
        <v>69.871799999999993</v>
      </c>
      <c r="Q3029">
        <v>5984</v>
      </c>
      <c r="R3029" t="s">
        <v>22349</v>
      </c>
    </row>
    <row r="3030" spans="1:18" x14ac:dyDescent="0.35">
      <c r="A3030" t="s">
        <v>18978</v>
      </c>
      <c r="B3030" t="s">
        <v>15657</v>
      </c>
      <c r="C3030" t="s">
        <v>18007</v>
      </c>
      <c r="D3030">
        <v>27.710999999999999</v>
      </c>
      <c r="E3030">
        <v>249</v>
      </c>
      <c r="F3030">
        <v>154</v>
      </c>
      <c r="G3030">
        <v>11</v>
      </c>
      <c r="H3030">
        <v>362</v>
      </c>
      <c r="I3030">
        <v>604</v>
      </c>
      <c r="J3030">
        <v>4</v>
      </c>
      <c r="K3030">
        <v>232</v>
      </c>
      <c r="L3030">
        <v>1.5E-11</v>
      </c>
      <c r="M3030">
        <v>66.599999999999994</v>
      </c>
      <c r="N3030">
        <v>270</v>
      </c>
      <c r="O3030">
        <v>92.222200000000001</v>
      </c>
      <c r="P3030">
        <v>92.222200000000001</v>
      </c>
      <c r="Q3030">
        <v>160</v>
      </c>
      <c r="R3030" t="s">
        <v>18007</v>
      </c>
    </row>
    <row r="3031" spans="1:18" x14ac:dyDescent="0.35">
      <c r="A3031" t="s">
        <v>18935</v>
      </c>
      <c r="B3031" t="s">
        <v>22350</v>
      </c>
      <c r="C3031" t="s">
        <v>22351</v>
      </c>
      <c r="D3031">
        <v>37.805</v>
      </c>
      <c r="E3031">
        <v>164</v>
      </c>
      <c r="F3031">
        <v>88</v>
      </c>
      <c r="G3031">
        <v>5</v>
      </c>
      <c r="H3031">
        <v>1</v>
      </c>
      <c r="I3031">
        <v>164</v>
      </c>
      <c r="J3031">
        <v>1</v>
      </c>
      <c r="K3031">
        <v>150</v>
      </c>
      <c r="L3031">
        <v>5.3099999999999996E-28</v>
      </c>
      <c r="M3031">
        <v>102</v>
      </c>
      <c r="N3031">
        <v>163</v>
      </c>
      <c r="O3031">
        <v>100.613</v>
      </c>
      <c r="P3031">
        <v>101</v>
      </c>
      <c r="Q3031">
        <v>2619</v>
      </c>
      <c r="R3031" t="s">
        <v>22351</v>
      </c>
    </row>
    <row r="3032" spans="1:18" x14ac:dyDescent="0.35">
      <c r="A3032" t="s">
        <v>18940</v>
      </c>
      <c r="B3032" t="s">
        <v>22352</v>
      </c>
      <c r="C3032" t="s">
        <v>22353</v>
      </c>
      <c r="D3032">
        <v>44.265000000000001</v>
      </c>
      <c r="E3032">
        <v>741</v>
      </c>
      <c r="F3032">
        <v>400</v>
      </c>
      <c r="G3032">
        <v>6</v>
      </c>
      <c r="H3032">
        <v>6</v>
      </c>
      <c r="I3032">
        <v>742</v>
      </c>
      <c r="J3032">
        <v>4</v>
      </c>
      <c r="K3032">
        <v>735</v>
      </c>
      <c r="L3032">
        <v>0</v>
      </c>
      <c r="M3032">
        <v>592</v>
      </c>
      <c r="N3032">
        <v>737</v>
      </c>
      <c r="O3032">
        <v>100.54300000000001</v>
      </c>
      <c r="P3032">
        <v>101</v>
      </c>
      <c r="Q3032">
        <v>4503</v>
      </c>
      <c r="R3032" t="s">
        <v>22353</v>
      </c>
    </row>
    <row r="3033" spans="1:18" x14ac:dyDescent="0.35">
      <c r="A3033" t="s">
        <v>18997</v>
      </c>
      <c r="B3033" t="s">
        <v>22354</v>
      </c>
      <c r="C3033" t="s">
        <v>22355</v>
      </c>
      <c r="D3033">
        <v>21.849</v>
      </c>
      <c r="E3033">
        <v>119</v>
      </c>
      <c r="F3033">
        <v>86</v>
      </c>
      <c r="G3033">
        <v>3</v>
      </c>
      <c r="H3033">
        <v>43</v>
      </c>
      <c r="I3033">
        <v>155</v>
      </c>
      <c r="J3033">
        <v>30</v>
      </c>
      <c r="K3033">
        <v>147</v>
      </c>
      <c r="L3033">
        <v>0.81</v>
      </c>
      <c r="M3033">
        <v>29.6</v>
      </c>
      <c r="N3033">
        <v>160</v>
      </c>
      <c r="O3033">
        <v>74.375</v>
      </c>
      <c r="P3033">
        <v>74.375</v>
      </c>
      <c r="Q3033">
        <v>1683</v>
      </c>
      <c r="R3033" t="s">
        <v>22355</v>
      </c>
    </row>
    <row r="3034" spans="1:18" x14ac:dyDescent="0.35">
      <c r="A3034" t="s">
        <v>19290</v>
      </c>
      <c r="B3034" t="s">
        <v>22354</v>
      </c>
      <c r="C3034" t="s">
        <v>22355</v>
      </c>
      <c r="D3034">
        <v>27.481000000000002</v>
      </c>
      <c r="E3034">
        <v>131</v>
      </c>
      <c r="F3034">
        <v>82</v>
      </c>
      <c r="G3034">
        <v>6</v>
      </c>
      <c r="H3034">
        <v>32</v>
      </c>
      <c r="I3034">
        <v>155</v>
      </c>
      <c r="J3034">
        <v>28</v>
      </c>
      <c r="K3034">
        <v>152</v>
      </c>
      <c r="L3034">
        <v>9.4E-2</v>
      </c>
      <c r="M3034">
        <v>32.299999999999997</v>
      </c>
      <c r="N3034">
        <v>160</v>
      </c>
      <c r="O3034">
        <v>81.875</v>
      </c>
      <c r="P3034">
        <v>81.875</v>
      </c>
      <c r="Q3034">
        <v>5886</v>
      </c>
      <c r="R3034" t="s">
        <v>22355</v>
      </c>
    </row>
    <row r="3035" spans="1:18" x14ac:dyDescent="0.35">
      <c r="A3035" t="s">
        <v>19104</v>
      </c>
      <c r="B3035" t="s">
        <v>22354</v>
      </c>
      <c r="C3035" t="s">
        <v>22355</v>
      </c>
      <c r="D3035">
        <v>24.812000000000001</v>
      </c>
      <c r="E3035">
        <v>133</v>
      </c>
      <c r="F3035">
        <v>83</v>
      </c>
      <c r="G3035">
        <v>6</v>
      </c>
      <c r="H3035">
        <v>25</v>
      </c>
      <c r="I3035">
        <v>143</v>
      </c>
      <c r="J3035">
        <v>4</v>
      </c>
      <c r="K3035">
        <v>133</v>
      </c>
      <c r="L3035">
        <v>0.6</v>
      </c>
      <c r="M3035">
        <v>30.4</v>
      </c>
      <c r="N3035">
        <v>160</v>
      </c>
      <c r="O3035">
        <v>83.125</v>
      </c>
      <c r="P3035">
        <v>83.125</v>
      </c>
      <c r="Q3035">
        <v>5968</v>
      </c>
      <c r="R3035" t="s">
        <v>22355</v>
      </c>
    </row>
    <row r="3036" spans="1:18" x14ac:dyDescent="0.35">
      <c r="A3036" t="s">
        <v>18920</v>
      </c>
      <c r="B3036" t="s">
        <v>22356</v>
      </c>
      <c r="C3036" t="s">
        <v>22357</v>
      </c>
      <c r="D3036">
        <v>33.170999999999999</v>
      </c>
      <c r="E3036">
        <v>205</v>
      </c>
      <c r="F3036">
        <v>108</v>
      </c>
      <c r="G3036">
        <v>6</v>
      </c>
      <c r="H3036">
        <v>125</v>
      </c>
      <c r="I3036">
        <v>329</v>
      </c>
      <c r="J3036">
        <v>66</v>
      </c>
      <c r="K3036">
        <v>241</v>
      </c>
      <c r="L3036">
        <v>1.29E-8</v>
      </c>
      <c r="M3036">
        <v>55.8</v>
      </c>
      <c r="N3036">
        <v>306</v>
      </c>
      <c r="O3036">
        <v>66.993499999999997</v>
      </c>
      <c r="P3036">
        <v>66.993499999999997</v>
      </c>
      <c r="Q3036">
        <v>5259</v>
      </c>
      <c r="R3036" t="s">
        <v>22357</v>
      </c>
    </row>
    <row r="3037" spans="1:18" x14ac:dyDescent="0.35">
      <c r="A3037" t="s">
        <v>18928</v>
      </c>
      <c r="B3037" t="s">
        <v>22358</v>
      </c>
      <c r="C3037" t="s">
        <v>22359</v>
      </c>
      <c r="D3037">
        <v>54.494</v>
      </c>
      <c r="E3037">
        <v>178</v>
      </c>
      <c r="F3037">
        <v>66</v>
      </c>
      <c r="G3037">
        <v>2</v>
      </c>
      <c r="H3037">
        <v>8</v>
      </c>
      <c r="I3037">
        <v>170</v>
      </c>
      <c r="J3037">
        <v>37</v>
      </c>
      <c r="K3037">
        <v>214</v>
      </c>
      <c r="L3037">
        <v>4.9300000000000003E-63</v>
      </c>
      <c r="M3037">
        <v>193</v>
      </c>
      <c r="N3037">
        <v>216</v>
      </c>
      <c r="O3037">
        <v>82.407399999999996</v>
      </c>
      <c r="P3037">
        <v>82.407399999999996</v>
      </c>
      <c r="Q3037">
        <v>3663</v>
      </c>
      <c r="R3037" t="s">
        <v>22359</v>
      </c>
    </row>
    <row r="3038" spans="1:18" x14ac:dyDescent="0.35">
      <c r="A3038" t="s">
        <v>18932</v>
      </c>
      <c r="B3038" t="s">
        <v>21197</v>
      </c>
      <c r="C3038" t="s">
        <v>22360</v>
      </c>
      <c r="D3038">
        <v>55.12</v>
      </c>
      <c r="E3038">
        <v>332</v>
      </c>
      <c r="F3038">
        <v>145</v>
      </c>
      <c r="G3038">
        <v>3</v>
      </c>
      <c r="H3038">
        <v>1</v>
      </c>
      <c r="I3038">
        <v>329</v>
      </c>
      <c r="J3038">
        <v>1</v>
      </c>
      <c r="K3038">
        <v>331</v>
      </c>
      <c r="L3038">
        <v>7.2399999999999993E-111</v>
      </c>
      <c r="M3038">
        <v>327</v>
      </c>
      <c r="N3038">
        <v>352</v>
      </c>
      <c r="O3038">
        <v>94.318200000000004</v>
      </c>
      <c r="P3038">
        <v>94.318200000000004</v>
      </c>
      <c r="Q3038">
        <v>4009</v>
      </c>
      <c r="R3038" t="s">
        <v>22360</v>
      </c>
    </row>
    <row r="3039" spans="1:18" x14ac:dyDescent="0.35">
      <c r="A3039" t="s">
        <v>18935</v>
      </c>
      <c r="B3039" t="s">
        <v>19083</v>
      </c>
      <c r="C3039" t="s">
        <v>22361</v>
      </c>
      <c r="D3039">
        <v>37.418999999999997</v>
      </c>
      <c r="E3039">
        <v>155</v>
      </c>
      <c r="F3039">
        <v>85</v>
      </c>
      <c r="G3039">
        <v>4</v>
      </c>
      <c r="H3039">
        <v>4</v>
      </c>
      <c r="I3039">
        <v>158</v>
      </c>
      <c r="J3039">
        <v>5</v>
      </c>
      <c r="K3039">
        <v>147</v>
      </c>
      <c r="L3039">
        <v>1.25E-28</v>
      </c>
      <c r="M3039">
        <v>103</v>
      </c>
      <c r="N3039">
        <v>156</v>
      </c>
      <c r="O3039">
        <v>99.358999999999995</v>
      </c>
      <c r="P3039">
        <v>99.358999999999995</v>
      </c>
      <c r="Q3039">
        <v>2565</v>
      </c>
      <c r="R3039" t="s">
        <v>22361</v>
      </c>
    </row>
    <row r="3040" spans="1:18" x14ac:dyDescent="0.35">
      <c r="A3040" t="s">
        <v>18935</v>
      </c>
      <c r="B3040" t="s">
        <v>22362</v>
      </c>
      <c r="C3040" t="s">
        <v>22363</v>
      </c>
      <c r="D3040">
        <v>42.335999999999999</v>
      </c>
      <c r="E3040">
        <v>137</v>
      </c>
      <c r="F3040">
        <v>68</v>
      </c>
      <c r="G3040">
        <v>2</v>
      </c>
      <c r="H3040">
        <v>23</v>
      </c>
      <c r="I3040">
        <v>159</v>
      </c>
      <c r="J3040">
        <v>24</v>
      </c>
      <c r="K3040">
        <v>149</v>
      </c>
      <c r="L3040">
        <v>5.2900000000000002E-28</v>
      </c>
      <c r="M3040">
        <v>102</v>
      </c>
      <c r="N3040">
        <v>158</v>
      </c>
      <c r="O3040">
        <v>86.7089</v>
      </c>
      <c r="P3040">
        <v>86.7089</v>
      </c>
      <c r="Q3040">
        <v>2618</v>
      </c>
      <c r="R3040" t="s">
        <v>22363</v>
      </c>
    </row>
    <row r="3041" spans="1:18" x14ac:dyDescent="0.35">
      <c r="A3041" t="s">
        <v>19495</v>
      </c>
      <c r="B3041" t="s">
        <v>15822</v>
      </c>
      <c r="C3041" t="s">
        <v>15823</v>
      </c>
      <c r="D3041">
        <v>26.738</v>
      </c>
      <c r="E3041">
        <v>187</v>
      </c>
      <c r="F3041">
        <v>102</v>
      </c>
      <c r="G3041">
        <v>8</v>
      </c>
      <c r="H3041">
        <v>47</v>
      </c>
      <c r="I3041">
        <v>205</v>
      </c>
      <c r="J3041">
        <v>26</v>
      </c>
      <c r="K3041">
        <v>205</v>
      </c>
      <c r="L3041">
        <v>0.12</v>
      </c>
      <c r="M3041">
        <v>34.299999999999997</v>
      </c>
      <c r="N3041">
        <v>293</v>
      </c>
      <c r="O3041">
        <v>63.822499999999998</v>
      </c>
      <c r="P3041">
        <v>63.822499999999998</v>
      </c>
      <c r="Q3041">
        <v>2955</v>
      </c>
      <c r="R3041" t="s">
        <v>15823</v>
      </c>
    </row>
    <row r="3042" spans="1:18" x14ac:dyDescent="0.35">
      <c r="A3042" t="s">
        <v>21109</v>
      </c>
      <c r="B3042" t="s">
        <v>22364</v>
      </c>
      <c r="C3042" t="s">
        <v>22365</v>
      </c>
      <c r="D3042">
        <v>27.559000000000001</v>
      </c>
      <c r="E3042">
        <v>127</v>
      </c>
      <c r="F3042">
        <v>73</v>
      </c>
      <c r="G3042">
        <v>4</v>
      </c>
      <c r="H3042">
        <v>273</v>
      </c>
      <c r="I3042">
        <v>390</v>
      </c>
      <c r="J3042">
        <v>12</v>
      </c>
      <c r="K3042">
        <v>128</v>
      </c>
      <c r="L3042">
        <v>1.2999999999999999E-2</v>
      </c>
      <c r="M3042">
        <v>36.6</v>
      </c>
      <c r="N3042">
        <v>157</v>
      </c>
      <c r="O3042">
        <v>80.8917</v>
      </c>
      <c r="P3042">
        <v>80.8917</v>
      </c>
      <c r="Q3042">
        <v>3471</v>
      </c>
      <c r="R3042" t="s">
        <v>22365</v>
      </c>
    </row>
    <row r="3043" spans="1:18" x14ac:dyDescent="0.35">
      <c r="A3043" t="s">
        <v>19010</v>
      </c>
      <c r="B3043" t="s">
        <v>15485</v>
      </c>
      <c r="C3043" t="s">
        <v>15963</v>
      </c>
      <c r="D3043">
        <v>26.530999999999999</v>
      </c>
      <c r="E3043">
        <v>196</v>
      </c>
      <c r="F3043">
        <v>116</v>
      </c>
      <c r="G3043">
        <v>6</v>
      </c>
      <c r="H3043">
        <v>16</v>
      </c>
      <c r="I3043">
        <v>194</v>
      </c>
      <c r="J3043">
        <v>8</v>
      </c>
      <c r="K3043">
        <v>192</v>
      </c>
      <c r="L3043">
        <v>2E-3</v>
      </c>
      <c r="M3043">
        <v>39.299999999999997</v>
      </c>
      <c r="N3043">
        <v>258</v>
      </c>
      <c r="O3043">
        <v>75.968999999999994</v>
      </c>
      <c r="P3043">
        <v>75.968999999999994</v>
      </c>
      <c r="Q3043">
        <v>321</v>
      </c>
      <c r="R3043" t="s">
        <v>15963</v>
      </c>
    </row>
    <row r="3044" spans="1:18" x14ac:dyDescent="0.35">
      <c r="A3044" t="s">
        <v>18917</v>
      </c>
      <c r="B3044" t="s">
        <v>15485</v>
      </c>
      <c r="C3044" t="s">
        <v>15963</v>
      </c>
      <c r="D3044">
        <v>28.420999999999999</v>
      </c>
      <c r="E3044">
        <v>190</v>
      </c>
      <c r="F3044">
        <v>115</v>
      </c>
      <c r="G3044">
        <v>7</v>
      </c>
      <c r="H3044">
        <v>133</v>
      </c>
      <c r="I3044">
        <v>309</v>
      </c>
      <c r="J3044">
        <v>4</v>
      </c>
      <c r="K3044">
        <v>185</v>
      </c>
      <c r="L3044">
        <v>1.11E-4</v>
      </c>
      <c r="M3044">
        <v>43.9</v>
      </c>
      <c r="N3044">
        <v>258</v>
      </c>
      <c r="O3044">
        <v>73.6434</v>
      </c>
      <c r="P3044">
        <v>73.6434</v>
      </c>
      <c r="Q3044">
        <v>5763</v>
      </c>
      <c r="R3044" t="s">
        <v>15963</v>
      </c>
    </row>
    <row r="3045" spans="1:18" x14ac:dyDescent="0.35">
      <c r="A3045" t="s">
        <v>18928</v>
      </c>
      <c r="B3045" t="s">
        <v>22366</v>
      </c>
      <c r="C3045" t="s">
        <v>22367</v>
      </c>
      <c r="D3045">
        <v>56.805</v>
      </c>
      <c r="E3045">
        <v>169</v>
      </c>
      <c r="F3045">
        <v>70</v>
      </c>
      <c r="G3045">
        <v>1</v>
      </c>
      <c r="H3045">
        <v>7</v>
      </c>
      <c r="I3045">
        <v>172</v>
      </c>
      <c r="J3045">
        <v>42</v>
      </c>
      <c r="K3045">
        <v>210</v>
      </c>
      <c r="L3045">
        <v>1.0800000000000001E-67</v>
      </c>
      <c r="M3045">
        <v>205</v>
      </c>
      <c r="N3045">
        <v>212</v>
      </c>
      <c r="O3045">
        <v>79.716999999999999</v>
      </c>
      <c r="P3045">
        <v>79.716999999999999</v>
      </c>
      <c r="Q3045">
        <v>3551</v>
      </c>
      <c r="R3045" t="s">
        <v>22367</v>
      </c>
    </row>
    <row r="3046" spans="1:18" x14ac:dyDescent="0.35">
      <c r="A3046" t="s">
        <v>18947</v>
      </c>
      <c r="B3046" t="s">
        <v>16025</v>
      </c>
      <c r="C3046" t="s">
        <v>16026</v>
      </c>
      <c r="D3046">
        <v>27.103000000000002</v>
      </c>
      <c r="E3046">
        <v>214</v>
      </c>
      <c r="F3046">
        <v>113</v>
      </c>
      <c r="G3046">
        <v>8</v>
      </c>
      <c r="H3046">
        <v>48</v>
      </c>
      <c r="I3046">
        <v>232</v>
      </c>
      <c r="J3046">
        <v>3</v>
      </c>
      <c r="K3046">
        <v>202</v>
      </c>
      <c r="L3046">
        <v>9.3599999999999998E-5</v>
      </c>
      <c r="M3046">
        <v>43.9</v>
      </c>
      <c r="N3046">
        <v>259</v>
      </c>
      <c r="O3046">
        <v>82.625500000000002</v>
      </c>
      <c r="P3046">
        <v>82.625500000000002</v>
      </c>
      <c r="Q3046">
        <v>1043</v>
      </c>
      <c r="R3046" t="s">
        <v>16026</v>
      </c>
    </row>
    <row r="3047" spans="1:18" x14ac:dyDescent="0.35">
      <c r="A3047" t="s">
        <v>18943</v>
      </c>
      <c r="B3047" t="s">
        <v>16025</v>
      </c>
      <c r="C3047" t="s">
        <v>16026</v>
      </c>
      <c r="D3047">
        <v>29.878</v>
      </c>
      <c r="E3047">
        <v>164</v>
      </c>
      <c r="F3047">
        <v>78</v>
      </c>
      <c r="G3047">
        <v>7</v>
      </c>
      <c r="H3047">
        <v>30</v>
      </c>
      <c r="I3047">
        <v>169</v>
      </c>
      <c r="J3047">
        <v>3</v>
      </c>
      <c r="K3047">
        <v>153</v>
      </c>
      <c r="L3047">
        <v>2.8200000000000001E-6</v>
      </c>
      <c r="M3047">
        <v>48.1</v>
      </c>
      <c r="N3047">
        <v>259</v>
      </c>
      <c r="O3047">
        <v>63.320500000000003</v>
      </c>
      <c r="P3047">
        <v>63.320500000000003</v>
      </c>
      <c r="Q3047">
        <v>1202</v>
      </c>
      <c r="R3047" t="s">
        <v>16026</v>
      </c>
    </row>
    <row r="3048" spans="1:18" x14ac:dyDescent="0.35">
      <c r="A3048" t="s">
        <v>20402</v>
      </c>
      <c r="B3048" t="s">
        <v>15557</v>
      </c>
      <c r="C3048" t="s">
        <v>22368</v>
      </c>
      <c r="D3048">
        <v>30.088000000000001</v>
      </c>
      <c r="E3048">
        <v>113</v>
      </c>
      <c r="F3048">
        <v>66</v>
      </c>
      <c r="G3048">
        <v>4</v>
      </c>
      <c r="H3048">
        <v>42</v>
      </c>
      <c r="I3048">
        <v>150</v>
      </c>
      <c r="J3048">
        <v>11</v>
      </c>
      <c r="K3048">
        <v>114</v>
      </c>
      <c r="L3048">
        <v>1.8799999999999999E-4</v>
      </c>
      <c r="M3048">
        <v>42</v>
      </c>
      <c r="N3048">
        <v>146</v>
      </c>
      <c r="O3048">
        <v>77.397300000000001</v>
      </c>
      <c r="P3048">
        <v>77.397300000000001</v>
      </c>
      <c r="Q3048">
        <v>328</v>
      </c>
      <c r="R3048" t="s">
        <v>22368</v>
      </c>
    </row>
    <row r="3049" spans="1:18" x14ac:dyDescent="0.35">
      <c r="A3049" t="s">
        <v>18940</v>
      </c>
      <c r="B3049" t="s">
        <v>21607</v>
      </c>
      <c r="C3049" t="s">
        <v>22369</v>
      </c>
      <c r="D3049">
        <v>28.327000000000002</v>
      </c>
      <c r="E3049">
        <v>759</v>
      </c>
      <c r="F3049">
        <v>506</v>
      </c>
      <c r="G3049">
        <v>17</v>
      </c>
      <c r="H3049">
        <v>9</v>
      </c>
      <c r="I3049">
        <v>742</v>
      </c>
      <c r="J3049">
        <v>10</v>
      </c>
      <c r="K3049">
        <v>755</v>
      </c>
      <c r="L3049">
        <v>5.6499999999999998E-75</v>
      </c>
      <c r="M3049">
        <v>258</v>
      </c>
      <c r="N3049">
        <v>765</v>
      </c>
      <c r="O3049">
        <v>99.215699999999998</v>
      </c>
      <c r="P3049">
        <v>99.215699999999998</v>
      </c>
      <c r="Q3049">
        <v>4756</v>
      </c>
      <c r="R3049" t="s">
        <v>22369</v>
      </c>
    </row>
    <row r="3050" spans="1:18" x14ac:dyDescent="0.35">
      <c r="A3050" t="s">
        <v>18920</v>
      </c>
      <c r="B3050" t="s">
        <v>18951</v>
      </c>
      <c r="C3050" t="s">
        <v>22370</v>
      </c>
      <c r="D3050">
        <v>35.081000000000003</v>
      </c>
      <c r="E3050">
        <v>248</v>
      </c>
      <c r="F3050">
        <v>129</v>
      </c>
      <c r="G3050">
        <v>7</v>
      </c>
      <c r="H3050">
        <v>88</v>
      </c>
      <c r="I3050">
        <v>330</v>
      </c>
      <c r="J3050">
        <v>26</v>
      </c>
      <c r="K3050">
        <v>246</v>
      </c>
      <c r="L3050">
        <v>5.1400000000000001E-30</v>
      </c>
      <c r="M3050">
        <v>115</v>
      </c>
      <c r="N3050">
        <v>265</v>
      </c>
      <c r="O3050">
        <v>93.584900000000005</v>
      </c>
      <c r="P3050">
        <v>93.584900000000005</v>
      </c>
      <c r="Q3050">
        <v>5095</v>
      </c>
      <c r="R3050" t="s">
        <v>22370</v>
      </c>
    </row>
    <row r="3051" spans="1:18" x14ac:dyDescent="0.35">
      <c r="A3051" t="s">
        <v>18935</v>
      </c>
      <c r="B3051" t="s">
        <v>22371</v>
      </c>
      <c r="C3051" t="s">
        <v>22372</v>
      </c>
      <c r="D3051">
        <v>40</v>
      </c>
      <c r="E3051">
        <v>155</v>
      </c>
      <c r="F3051">
        <v>81</v>
      </c>
      <c r="G3051">
        <v>3</v>
      </c>
      <c r="H3051">
        <v>4</v>
      </c>
      <c r="I3051">
        <v>158</v>
      </c>
      <c r="J3051">
        <v>16</v>
      </c>
      <c r="K3051">
        <v>158</v>
      </c>
      <c r="L3051">
        <v>1.1800000000000001E-30</v>
      </c>
      <c r="M3051">
        <v>109</v>
      </c>
      <c r="N3051">
        <v>165</v>
      </c>
      <c r="O3051">
        <v>93.939400000000006</v>
      </c>
      <c r="P3051">
        <v>93.939400000000006</v>
      </c>
      <c r="Q3051">
        <v>2475</v>
      </c>
      <c r="R3051" t="s">
        <v>22372</v>
      </c>
    </row>
    <row r="3052" spans="1:18" x14ac:dyDescent="0.35">
      <c r="A3052" t="s">
        <v>19017</v>
      </c>
      <c r="B3052" t="s">
        <v>22373</v>
      </c>
      <c r="C3052" t="s">
        <v>22374</v>
      </c>
      <c r="D3052">
        <v>26.530999999999999</v>
      </c>
      <c r="E3052">
        <v>98</v>
      </c>
      <c r="F3052">
        <v>60</v>
      </c>
      <c r="G3052">
        <v>3</v>
      </c>
      <c r="H3052">
        <v>47</v>
      </c>
      <c r="I3052">
        <v>139</v>
      </c>
      <c r="J3052">
        <v>11</v>
      </c>
      <c r="K3052">
        <v>101</v>
      </c>
      <c r="L3052">
        <v>0.79</v>
      </c>
      <c r="M3052">
        <v>30</v>
      </c>
      <c r="N3052">
        <v>152</v>
      </c>
      <c r="O3052">
        <v>64.473699999999994</v>
      </c>
      <c r="P3052">
        <v>64.473699999999994</v>
      </c>
      <c r="Q3052">
        <v>2847</v>
      </c>
      <c r="R3052" t="s">
        <v>22374</v>
      </c>
    </row>
    <row r="3053" spans="1:18" x14ac:dyDescent="0.35">
      <c r="A3053" t="s">
        <v>19197</v>
      </c>
      <c r="B3053" t="s">
        <v>22375</v>
      </c>
      <c r="C3053" t="s">
        <v>22376</v>
      </c>
      <c r="D3053">
        <v>28.260999999999999</v>
      </c>
      <c r="E3053">
        <v>92</v>
      </c>
      <c r="F3053">
        <v>58</v>
      </c>
      <c r="G3053">
        <v>3</v>
      </c>
      <c r="H3053">
        <v>25</v>
      </c>
      <c r="I3053">
        <v>114</v>
      </c>
      <c r="J3053">
        <v>2</v>
      </c>
      <c r="K3053">
        <v>87</v>
      </c>
      <c r="L3053">
        <v>0.24</v>
      </c>
      <c r="M3053">
        <v>31.6</v>
      </c>
      <c r="N3053">
        <v>168</v>
      </c>
      <c r="O3053">
        <v>54.761899999999997</v>
      </c>
      <c r="P3053">
        <v>54.761899999999997</v>
      </c>
      <c r="Q3053">
        <v>129</v>
      </c>
      <c r="R3053" t="s">
        <v>22376</v>
      </c>
    </row>
    <row r="3054" spans="1:18" x14ac:dyDescent="0.35">
      <c r="A3054" t="s">
        <v>18940</v>
      </c>
      <c r="B3054" t="s">
        <v>22377</v>
      </c>
      <c r="C3054" t="s">
        <v>22378</v>
      </c>
      <c r="D3054">
        <v>31.565999999999999</v>
      </c>
      <c r="E3054">
        <v>792</v>
      </c>
      <c r="F3054">
        <v>442</v>
      </c>
      <c r="G3054">
        <v>25</v>
      </c>
      <c r="H3054">
        <v>8</v>
      </c>
      <c r="I3054">
        <v>746</v>
      </c>
      <c r="J3054">
        <v>7</v>
      </c>
      <c r="K3054">
        <v>751</v>
      </c>
      <c r="L3054">
        <v>1.7299999999999999E-83</v>
      </c>
      <c r="M3054">
        <v>281</v>
      </c>
      <c r="N3054">
        <v>756</v>
      </c>
      <c r="O3054">
        <v>104.762</v>
      </c>
      <c r="P3054">
        <v>101</v>
      </c>
      <c r="Q3054">
        <v>4725</v>
      </c>
      <c r="R3054" t="s">
        <v>22378</v>
      </c>
    </row>
    <row r="3055" spans="1:18" x14ac:dyDescent="0.35">
      <c r="A3055" t="s">
        <v>18946</v>
      </c>
      <c r="B3055" t="s">
        <v>22379</v>
      </c>
      <c r="C3055" t="s">
        <v>22380</v>
      </c>
      <c r="D3055">
        <v>25.190999999999999</v>
      </c>
      <c r="E3055">
        <v>262</v>
      </c>
      <c r="F3055">
        <v>159</v>
      </c>
      <c r="G3055">
        <v>10</v>
      </c>
      <c r="H3055">
        <v>9</v>
      </c>
      <c r="I3055">
        <v>250</v>
      </c>
      <c r="J3055">
        <v>2</v>
      </c>
      <c r="K3055">
        <v>246</v>
      </c>
      <c r="L3055">
        <v>4.0699999999999998E-7</v>
      </c>
      <c r="M3055">
        <v>50.1</v>
      </c>
      <c r="N3055">
        <v>246</v>
      </c>
      <c r="O3055">
        <v>106.504</v>
      </c>
      <c r="P3055">
        <v>101</v>
      </c>
      <c r="Q3055">
        <v>502</v>
      </c>
      <c r="R3055" t="s">
        <v>22380</v>
      </c>
    </row>
    <row r="3056" spans="1:18" x14ac:dyDescent="0.35">
      <c r="A3056" t="s">
        <v>18947</v>
      </c>
      <c r="B3056" t="s">
        <v>16176</v>
      </c>
      <c r="C3056" t="s">
        <v>16177</v>
      </c>
      <c r="D3056">
        <v>23.792000000000002</v>
      </c>
      <c r="E3056">
        <v>269</v>
      </c>
      <c r="F3056">
        <v>151</v>
      </c>
      <c r="G3056">
        <v>12</v>
      </c>
      <c r="H3056">
        <v>48</v>
      </c>
      <c r="I3056">
        <v>282</v>
      </c>
      <c r="J3056">
        <v>3</v>
      </c>
      <c r="K3056">
        <v>251</v>
      </c>
      <c r="L3056">
        <v>4.6699999999999997E-5</v>
      </c>
      <c r="M3056">
        <v>44.7</v>
      </c>
      <c r="N3056">
        <v>251</v>
      </c>
      <c r="O3056">
        <v>107.17100000000001</v>
      </c>
      <c r="P3056">
        <v>101</v>
      </c>
      <c r="Q3056">
        <v>1032</v>
      </c>
      <c r="R3056" t="s">
        <v>16177</v>
      </c>
    </row>
    <row r="3057" spans="1:18" x14ac:dyDescent="0.35">
      <c r="A3057" t="s">
        <v>18935</v>
      </c>
      <c r="B3057" t="s">
        <v>22381</v>
      </c>
      <c r="C3057" t="s">
        <v>22382</v>
      </c>
      <c r="D3057">
        <v>52.146999999999998</v>
      </c>
      <c r="E3057">
        <v>163</v>
      </c>
      <c r="F3057">
        <v>72</v>
      </c>
      <c r="G3057">
        <v>2</v>
      </c>
      <c r="H3057">
        <v>6</v>
      </c>
      <c r="I3057">
        <v>162</v>
      </c>
      <c r="J3057">
        <v>8</v>
      </c>
      <c r="K3057">
        <v>170</v>
      </c>
      <c r="L3057">
        <v>6.9300000000000003E-57</v>
      </c>
      <c r="M3057">
        <v>176</v>
      </c>
      <c r="N3057">
        <v>179</v>
      </c>
      <c r="O3057">
        <v>91.061499999999995</v>
      </c>
      <c r="P3057">
        <v>91.061499999999995</v>
      </c>
      <c r="Q3057">
        <v>2288</v>
      </c>
      <c r="R3057" t="s">
        <v>22382</v>
      </c>
    </row>
    <row r="3058" spans="1:18" x14ac:dyDescent="0.35">
      <c r="A3058" t="s">
        <v>20402</v>
      </c>
      <c r="B3058" t="s">
        <v>16227</v>
      </c>
      <c r="C3058" t="s">
        <v>22383</v>
      </c>
      <c r="D3058">
        <v>27.082999999999998</v>
      </c>
      <c r="E3058">
        <v>144</v>
      </c>
      <c r="F3058">
        <v>81</v>
      </c>
      <c r="G3058">
        <v>5</v>
      </c>
      <c r="H3058">
        <v>40</v>
      </c>
      <c r="I3058">
        <v>168</v>
      </c>
      <c r="J3058">
        <v>9</v>
      </c>
      <c r="K3058">
        <v>143</v>
      </c>
      <c r="L3058">
        <v>0.11</v>
      </c>
      <c r="M3058">
        <v>33.9</v>
      </c>
      <c r="N3058">
        <v>145</v>
      </c>
      <c r="O3058">
        <v>99.310299999999998</v>
      </c>
      <c r="P3058">
        <v>99.310299999999998</v>
      </c>
      <c r="Q3058">
        <v>332</v>
      </c>
      <c r="R3058" t="s">
        <v>22383</v>
      </c>
    </row>
    <row r="3059" spans="1:18" x14ac:dyDescent="0.35">
      <c r="A3059" t="s">
        <v>18946</v>
      </c>
      <c r="B3059" t="s">
        <v>22384</v>
      </c>
      <c r="C3059" t="s">
        <v>22385</v>
      </c>
      <c r="D3059">
        <v>25.882000000000001</v>
      </c>
      <c r="E3059">
        <v>170</v>
      </c>
      <c r="F3059">
        <v>109</v>
      </c>
      <c r="G3059">
        <v>5</v>
      </c>
      <c r="H3059">
        <v>1</v>
      </c>
      <c r="I3059">
        <v>155</v>
      </c>
      <c r="J3059">
        <v>1</v>
      </c>
      <c r="K3059">
        <v>168</v>
      </c>
      <c r="L3059">
        <v>9.5699999999999999E-6</v>
      </c>
      <c r="M3059">
        <v>45.4</v>
      </c>
      <c r="N3059">
        <v>173</v>
      </c>
      <c r="O3059">
        <v>98.265900000000002</v>
      </c>
      <c r="P3059">
        <v>98.265900000000002</v>
      </c>
      <c r="Q3059">
        <v>598</v>
      </c>
      <c r="R3059" t="s">
        <v>22385</v>
      </c>
    </row>
    <row r="3060" spans="1:18" x14ac:dyDescent="0.35">
      <c r="A3060" t="s">
        <v>18946</v>
      </c>
      <c r="B3060" t="s">
        <v>16390</v>
      </c>
      <c r="C3060" t="s">
        <v>16391</v>
      </c>
      <c r="D3060">
        <v>23.954000000000001</v>
      </c>
      <c r="E3060">
        <v>263</v>
      </c>
      <c r="F3060">
        <v>170</v>
      </c>
      <c r="G3060">
        <v>7</v>
      </c>
      <c r="H3060">
        <v>6</v>
      </c>
      <c r="I3060">
        <v>250</v>
      </c>
      <c r="J3060">
        <v>3</v>
      </c>
      <c r="K3060">
        <v>253</v>
      </c>
      <c r="L3060">
        <v>2.7999999999999998E-9</v>
      </c>
      <c r="M3060">
        <v>56.6</v>
      </c>
      <c r="N3060">
        <v>255</v>
      </c>
      <c r="O3060">
        <v>103.137</v>
      </c>
      <c r="P3060">
        <v>101</v>
      </c>
      <c r="Q3060">
        <v>427</v>
      </c>
      <c r="R3060" t="s">
        <v>16391</v>
      </c>
    </row>
    <row r="3061" spans="1:18" x14ac:dyDescent="0.35">
      <c r="A3061" t="s">
        <v>18946</v>
      </c>
      <c r="B3061" t="s">
        <v>17347</v>
      </c>
      <c r="C3061" t="s">
        <v>17348</v>
      </c>
      <c r="D3061">
        <v>22.878</v>
      </c>
      <c r="E3061">
        <v>271</v>
      </c>
      <c r="F3061">
        <v>169</v>
      </c>
      <c r="G3061">
        <v>8</v>
      </c>
      <c r="H3061">
        <v>4</v>
      </c>
      <c r="I3061">
        <v>245</v>
      </c>
      <c r="J3061">
        <v>3</v>
      </c>
      <c r="K3061">
        <v>262</v>
      </c>
      <c r="L3061">
        <v>3.9700000000000002E-7</v>
      </c>
      <c r="M3061">
        <v>50.4</v>
      </c>
      <c r="N3061">
        <v>265</v>
      </c>
      <c r="O3061">
        <v>102.264</v>
      </c>
      <c r="P3061">
        <v>101</v>
      </c>
      <c r="Q3061">
        <v>501</v>
      </c>
      <c r="R3061" t="s">
        <v>17348</v>
      </c>
    </row>
    <row r="3062" spans="1:18" x14ac:dyDescent="0.35">
      <c r="A3062" t="s">
        <v>18940</v>
      </c>
      <c r="B3062" t="s">
        <v>22386</v>
      </c>
      <c r="C3062" t="s">
        <v>22387</v>
      </c>
      <c r="D3062">
        <v>40.107999999999997</v>
      </c>
      <c r="E3062">
        <v>738</v>
      </c>
      <c r="F3062">
        <v>417</v>
      </c>
      <c r="G3062">
        <v>16</v>
      </c>
      <c r="H3062">
        <v>13</v>
      </c>
      <c r="I3062">
        <v>743</v>
      </c>
      <c r="J3062">
        <v>3</v>
      </c>
      <c r="K3062">
        <v>722</v>
      </c>
      <c r="L3062">
        <v>8.0800000000000002E-140</v>
      </c>
      <c r="M3062">
        <v>429</v>
      </c>
      <c r="N3062">
        <v>724</v>
      </c>
      <c r="O3062">
        <v>101.934</v>
      </c>
      <c r="P3062">
        <v>101</v>
      </c>
      <c r="Q3062">
        <v>4652</v>
      </c>
      <c r="R3062" t="s">
        <v>22387</v>
      </c>
    </row>
    <row r="3063" spans="1:18" x14ac:dyDescent="0.35">
      <c r="A3063" t="s">
        <v>18953</v>
      </c>
      <c r="B3063" t="s">
        <v>18767</v>
      </c>
      <c r="C3063" t="s">
        <v>22388</v>
      </c>
      <c r="D3063">
        <v>27.419</v>
      </c>
      <c r="E3063">
        <v>186</v>
      </c>
      <c r="F3063">
        <v>104</v>
      </c>
      <c r="G3063">
        <v>8</v>
      </c>
      <c r="H3063">
        <v>499</v>
      </c>
      <c r="I3063">
        <v>658</v>
      </c>
      <c r="J3063">
        <v>33</v>
      </c>
      <c r="K3063">
        <v>213</v>
      </c>
      <c r="L3063">
        <v>0.2</v>
      </c>
      <c r="M3063">
        <v>35</v>
      </c>
      <c r="N3063">
        <v>290</v>
      </c>
      <c r="O3063">
        <v>64.137900000000002</v>
      </c>
      <c r="P3063">
        <v>64.137900000000002</v>
      </c>
      <c r="Q3063">
        <v>1956</v>
      </c>
      <c r="R3063" t="s">
        <v>22388</v>
      </c>
    </row>
    <row r="3064" spans="1:18" x14ac:dyDescent="0.35">
      <c r="A3064" t="s">
        <v>19038</v>
      </c>
      <c r="B3064" t="s">
        <v>19162</v>
      </c>
      <c r="C3064" t="s">
        <v>22389</v>
      </c>
      <c r="D3064">
        <v>20.58</v>
      </c>
      <c r="E3064">
        <v>345</v>
      </c>
      <c r="F3064">
        <v>206</v>
      </c>
      <c r="G3064">
        <v>14</v>
      </c>
      <c r="H3064">
        <v>229</v>
      </c>
      <c r="I3064">
        <v>509</v>
      </c>
      <c r="J3064">
        <v>232</v>
      </c>
      <c r="K3064">
        <v>572</v>
      </c>
      <c r="L3064">
        <v>1.1900000000000001E-4</v>
      </c>
      <c r="M3064">
        <v>45.1</v>
      </c>
      <c r="N3064">
        <v>630</v>
      </c>
      <c r="O3064">
        <v>54.761899999999997</v>
      </c>
      <c r="P3064">
        <v>54.761899999999997</v>
      </c>
      <c r="Q3064">
        <v>3259</v>
      </c>
      <c r="R3064" t="s">
        <v>22389</v>
      </c>
    </row>
    <row r="3065" spans="1:18" x14ac:dyDescent="0.35">
      <c r="A3065" t="s">
        <v>18943</v>
      </c>
      <c r="B3065" t="s">
        <v>15289</v>
      </c>
      <c r="C3065" t="s">
        <v>18372</v>
      </c>
      <c r="D3065">
        <v>25.773</v>
      </c>
      <c r="E3065">
        <v>194</v>
      </c>
      <c r="F3065">
        <v>102</v>
      </c>
      <c r="G3065">
        <v>8</v>
      </c>
      <c r="H3065">
        <v>30</v>
      </c>
      <c r="I3065">
        <v>200</v>
      </c>
      <c r="J3065">
        <v>3</v>
      </c>
      <c r="K3065">
        <v>177</v>
      </c>
      <c r="L3065">
        <v>2.5500000000000002E-4</v>
      </c>
      <c r="M3065">
        <v>42</v>
      </c>
      <c r="N3065">
        <v>252</v>
      </c>
      <c r="O3065">
        <v>76.984099999999998</v>
      </c>
      <c r="P3065">
        <v>76.984099999999998</v>
      </c>
      <c r="Q3065">
        <v>1427</v>
      </c>
      <c r="R3065" t="s">
        <v>18372</v>
      </c>
    </row>
    <row r="3066" spans="1:18" x14ac:dyDescent="0.35">
      <c r="A3066" t="s">
        <v>22390</v>
      </c>
      <c r="B3066" t="s">
        <v>22391</v>
      </c>
      <c r="C3066" t="s">
        <v>22392</v>
      </c>
      <c r="D3066">
        <v>31.081</v>
      </c>
      <c r="E3066">
        <v>74</v>
      </c>
      <c r="F3066">
        <v>51</v>
      </c>
      <c r="G3066">
        <v>0</v>
      </c>
      <c r="H3066">
        <v>137</v>
      </c>
      <c r="I3066">
        <v>210</v>
      </c>
      <c r="J3066">
        <v>62</v>
      </c>
      <c r="K3066">
        <v>135</v>
      </c>
      <c r="L3066">
        <v>0.42</v>
      </c>
      <c r="M3066">
        <v>31.2</v>
      </c>
      <c r="N3066">
        <v>147</v>
      </c>
      <c r="O3066">
        <v>50.3401</v>
      </c>
      <c r="P3066">
        <v>50.3401</v>
      </c>
      <c r="Q3066">
        <v>3403</v>
      </c>
      <c r="R3066" t="s">
        <v>22392</v>
      </c>
    </row>
    <row r="3067" spans="1:18" x14ac:dyDescent="0.35">
      <c r="A3067" t="s">
        <v>22393</v>
      </c>
      <c r="B3067" t="s">
        <v>22394</v>
      </c>
      <c r="C3067" t="s">
        <v>22395</v>
      </c>
      <c r="D3067">
        <v>30</v>
      </c>
      <c r="E3067">
        <v>100</v>
      </c>
      <c r="F3067">
        <v>48</v>
      </c>
      <c r="G3067">
        <v>4</v>
      </c>
      <c r="H3067">
        <v>354</v>
      </c>
      <c r="I3067">
        <v>453</v>
      </c>
      <c r="J3067">
        <v>61</v>
      </c>
      <c r="K3067">
        <v>138</v>
      </c>
      <c r="L3067">
        <v>6.5000000000000002E-2</v>
      </c>
      <c r="M3067">
        <v>34.700000000000003</v>
      </c>
      <c r="N3067">
        <v>152</v>
      </c>
      <c r="O3067">
        <v>65.789500000000004</v>
      </c>
      <c r="P3067">
        <v>65.789500000000004</v>
      </c>
      <c r="Q3067">
        <v>3019</v>
      </c>
      <c r="R3067" t="s">
        <v>22395</v>
      </c>
    </row>
    <row r="3068" spans="1:18" x14ac:dyDescent="0.35">
      <c r="A3068" t="s">
        <v>18928</v>
      </c>
      <c r="B3068" t="s">
        <v>21857</v>
      </c>
      <c r="C3068" t="s">
        <v>22396</v>
      </c>
      <c r="D3068">
        <v>66.224999999999994</v>
      </c>
      <c r="E3068">
        <v>151</v>
      </c>
      <c r="F3068">
        <v>51</v>
      </c>
      <c r="G3068">
        <v>0</v>
      </c>
      <c r="H3068">
        <v>22</v>
      </c>
      <c r="I3068">
        <v>172</v>
      </c>
      <c r="J3068">
        <v>5</v>
      </c>
      <c r="K3068">
        <v>155</v>
      </c>
      <c r="L3068">
        <v>2.2300000000000001E-72</v>
      </c>
      <c r="M3068">
        <v>215</v>
      </c>
      <c r="N3068">
        <v>158</v>
      </c>
      <c r="O3068">
        <v>95.569599999999994</v>
      </c>
      <c r="P3068">
        <v>95.569599999999994</v>
      </c>
      <c r="Q3068">
        <v>3504</v>
      </c>
      <c r="R3068" t="s">
        <v>22396</v>
      </c>
    </row>
    <row r="3069" spans="1:18" x14ac:dyDescent="0.35">
      <c r="A3069" t="s">
        <v>19038</v>
      </c>
      <c r="B3069" t="s">
        <v>22397</v>
      </c>
      <c r="C3069" t="s">
        <v>22398</v>
      </c>
      <c r="D3069">
        <v>25.475000000000001</v>
      </c>
      <c r="E3069">
        <v>526</v>
      </c>
      <c r="F3069">
        <v>289</v>
      </c>
      <c r="G3069">
        <v>24</v>
      </c>
      <c r="H3069">
        <v>100</v>
      </c>
      <c r="I3069">
        <v>538</v>
      </c>
      <c r="J3069">
        <v>92</v>
      </c>
      <c r="K3069">
        <v>601</v>
      </c>
      <c r="L3069">
        <v>1.62E-12</v>
      </c>
      <c r="M3069">
        <v>70.5</v>
      </c>
      <c r="N3069">
        <v>624</v>
      </c>
      <c r="O3069">
        <v>84.294899999999998</v>
      </c>
      <c r="P3069">
        <v>84.294899999999998</v>
      </c>
      <c r="Q3069">
        <v>3032</v>
      </c>
      <c r="R3069" t="s">
        <v>22398</v>
      </c>
    </row>
    <row r="3070" spans="1:18" x14ac:dyDescent="0.35">
      <c r="A3070" t="s">
        <v>18947</v>
      </c>
      <c r="B3070" t="s">
        <v>18578</v>
      </c>
      <c r="C3070" t="s">
        <v>18579</v>
      </c>
      <c r="D3070">
        <v>27.82</v>
      </c>
      <c r="E3070">
        <v>266</v>
      </c>
      <c r="F3070">
        <v>148</v>
      </c>
      <c r="G3070">
        <v>12</v>
      </c>
      <c r="H3070">
        <v>48</v>
      </c>
      <c r="I3070">
        <v>288</v>
      </c>
      <c r="J3070">
        <v>3</v>
      </c>
      <c r="K3070">
        <v>249</v>
      </c>
      <c r="L3070">
        <v>2.9100000000000001E-6</v>
      </c>
      <c r="M3070">
        <v>48.1</v>
      </c>
      <c r="N3070">
        <v>253</v>
      </c>
      <c r="O3070">
        <v>105.13800000000001</v>
      </c>
      <c r="P3070">
        <v>101</v>
      </c>
      <c r="Q3070">
        <v>1013</v>
      </c>
      <c r="R3070" t="s">
        <v>18579</v>
      </c>
    </row>
    <row r="3071" spans="1:18" x14ac:dyDescent="0.35">
      <c r="A3071" t="s">
        <v>18943</v>
      </c>
      <c r="B3071" t="s">
        <v>18578</v>
      </c>
      <c r="C3071" t="s">
        <v>18579</v>
      </c>
      <c r="D3071">
        <v>26.042000000000002</v>
      </c>
      <c r="E3071">
        <v>192</v>
      </c>
      <c r="F3071">
        <v>98</v>
      </c>
      <c r="G3071">
        <v>10</v>
      </c>
      <c r="H3071">
        <v>30</v>
      </c>
      <c r="I3071">
        <v>199</v>
      </c>
      <c r="J3071">
        <v>3</v>
      </c>
      <c r="K3071">
        <v>172</v>
      </c>
      <c r="L3071">
        <v>1E-3</v>
      </c>
      <c r="M3071">
        <v>39.700000000000003</v>
      </c>
      <c r="N3071">
        <v>253</v>
      </c>
      <c r="O3071">
        <v>75.889300000000006</v>
      </c>
      <c r="P3071">
        <v>75.889300000000006</v>
      </c>
      <c r="Q3071">
        <v>1598</v>
      </c>
      <c r="R3071" t="s">
        <v>18579</v>
      </c>
    </row>
    <row r="3072" spans="1:18" x14ac:dyDescent="0.35">
      <c r="A3072" t="s">
        <v>18948</v>
      </c>
      <c r="B3072" t="s">
        <v>18578</v>
      </c>
      <c r="C3072" t="s">
        <v>18579</v>
      </c>
      <c r="D3072">
        <v>26.876999999999999</v>
      </c>
      <c r="E3072">
        <v>253</v>
      </c>
      <c r="F3072">
        <v>119</v>
      </c>
      <c r="G3072">
        <v>11</v>
      </c>
      <c r="H3072">
        <v>129</v>
      </c>
      <c r="I3072">
        <v>341</v>
      </c>
      <c r="J3072">
        <v>6</v>
      </c>
      <c r="K3072">
        <v>232</v>
      </c>
      <c r="L3072">
        <v>1.0999999999999999E-2</v>
      </c>
      <c r="M3072">
        <v>37.700000000000003</v>
      </c>
      <c r="N3072">
        <v>253</v>
      </c>
      <c r="O3072">
        <v>100</v>
      </c>
      <c r="P3072">
        <v>100</v>
      </c>
      <c r="Q3072">
        <v>2989</v>
      </c>
      <c r="R3072" t="s">
        <v>18579</v>
      </c>
    </row>
    <row r="3073" spans="1:18" x14ac:dyDescent="0.35">
      <c r="A3073" t="s">
        <v>18928</v>
      </c>
      <c r="B3073" t="s">
        <v>19286</v>
      </c>
      <c r="C3073" t="s">
        <v>22399</v>
      </c>
      <c r="D3073">
        <v>63.758000000000003</v>
      </c>
      <c r="E3073">
        <v>149</v>
      </c>
      <c r="F3073">
        <v>54</v>
      </c>
      <c r="G3073">
        <v>0</v>
      </c>
      <c r="H3073">
        <v>22</v>
      </c>
      <c r="I3073">
        <v>170</v>
      </c>
      <c r="J3073">
        <v>68</v>
      </c>
      <c r="K3073">
        <v>216</v>
      </c>
      <c r="L3073">
        <v>2.76E-62</v>
      </c>
      <c r="M3073">
        <v>191</v>
      </c>
      <c r="N3073">
        <v>217</v>
      </c>
      <c r="O3073">
        <v>68.663600000000002</v>
      </c>
      <c r="P3073">
        <v>68.663600000000002</v>
      </c>
      <c r="Q3073">
        <v>3700</v>
      </c>
      <c r="R3073" t="s">
        <v>22399</v>
      </c>
    </row>
    <row r="3074" spans="1:18" x14ac:dyDescent="0.35">
      <c r="A3074" t="s">
        <v>18935</v>
      </c>
      <c r="B3074" t="s">
        <v>19157</v>
      </c>
      <c r="C3074" t="s">
        <v>22400</v>
      </c>
      <c r="D3074">
        <v>37.654000000000003</v>
      </c>
      <c r="E3074">
        <v>162</v>
      </c>
      <c r="F3074">
        <v>89</v>
      </c>
      <c r="G3074">
        <v>4</v>
      </c>
      <c r="H3074">
        <v>1</v>
      </c>
      <c r="I3074">
        <v>162</v>
      </c>
      <c r="J3074">
        <v>1</v>
      </c>
      <c r="K3074">
        <v>150</v>
      </c>
      <c r="L3074">
        <v>2.2199999999999999E-32</v>
      </c>
      <c r="M3074">
        <v>113</v>
      </c>
      <c r="N3074">
        <v>151</v>
      </c>
      <c r="O3074">
        <v>107.285</v>
      </c>
      <c r="P3074">
        <v>101</v>
      </c>
      <c r="Q3074">
        <v>2440</v>
      </c>
      <c r="R3074" t="s">
        <v>22400</v>
      </c>
    </row>
    <row r="3075" spans="1:18" x14ac:dyDescent="0.35">
      <c r="A3075" t="s">
        <v>18935</v>
      </c>
      <c r="B3075" t="s">
        <v>15352</v>
      </c>
      <c r="C3075" t="s">
        <v>22401</v>
      </c>
      <c r="D3075">
        <v>47.273000000000003</v>
      </c>
      <c r="E3075">
        <v>165</v>
      </c>
      <c r="F3075">
        <v>81</v>
      </c>
      <c r="G3075">
        <v>1</v>
      </c>
      <c r="H3075">
        <v>4</v>
      </c>
      <c r="I3075">
        <v>162</v>
      </c>
      <c r="J3075">
        <v>6</v>
      </c>
      <c r="K3075">
        <v>170</v>
      </c>
      <c r="L3075">
        <v>4.7799999999999998E-56</v>
      </c>
      <c r="M3075">
        <v>174</v>
      </c>
      <c r="N3075">
        <v>179</v>
      </c>
      <c r="O3075">
        <v>92.178799999999995</v>
      </c>
      <c r="P3075">
        <v>92.178799999999995</v>
      </c>
      <c r="Q3075">
        <v>2299</v>
      </c>
      <c r="R3075" t="s">
        <v>22401</v>
      </c>
    </row>
    <row r="3076" spans="1:18" x14ac:dyDescent="0.35">
      <c r="A3076" t="s">
        <v>19038</v>
      </c>
      <c r="B3076" t="s">
        <v>22402</v>
      </c>
      <c r="C3076" t="s">
        <v>22403</v>
      </c>
      <c r="D3076">
        <v>23.513999999999999</v>
      </c>
      <c r="E3076">
        <v>387</v>
      </c>
      <c r="F3076">
        <v>209</v>
      </c>
      <c r="G3076">
        <v>19</v>
      </c>
      <c r="H3076">
        <v>229</v>
      </c>
      <c r="I3076">
        <v>538</v>
      </c>
      <c r="J3076">
        <v>232</v>
      </c>
      <c r="K3076">
        <v>608</v>
      </c>
      <c r="L3076">
        <v>1.6700000000000001E-6</v>
      </c>
      <c r="M3076">
        <v>51.2</v>
      </c>
      <c r="N3076">
        <v>634</v>
      </c>
      <c r="O3076">
        <v>61.040999999999997</v>
      </c>
      <c r="P3076">
        <v>61.040999999999997</v>
      </c>
      <c r="Q3076">
        <v>3149</v>
      </c>
      <c r="R3076" t="s">
        <v>22403</v>
      </c>
    </row>
    <row r="3077" spans="1:18" x14ac:dyDescent="0.35">
      <c r="A3077" t="s">
        <v>18935</v>
      </c>
      <c r="B3077" t="s">
        <v>15352</v>
      </c>
      <c r="C3077" t="s">
        <v>22404</v>
      </c>
      <c r="D3077">
        <v>46.198999999999998</v>
      </c>
      <c r="E3077">
        <v>171</v>
      </c>
      <c r="F3077">
        <v>86</v>
      </c>
      <c r="G3077">
        <v>1</v>
      </c>
      <c r="H3077">
        <v>3</v>
      </c>
      <c r="I3077">
        <v>167</v>
      </c>
      <c r="J3077">
        <v>7</v>
      </c>
      <c r="K3077">
        <v>177</v>
      </c>
      <c r="L3077">
        <v>1.3799999999999999E-51</v>
      </c>
      <c r="M3077">
        <v>163</v>
      </c>
      <c r="N3077">
        <v>181</v>
      </c>
      <c r="O3077">
        <v>94.475099999999998</v>
      </c>
      <c r="P3077">
        <v>94.475099999999998</v>
      </c>
      <c r="Q3077">
        <v>2381</v>
      </c>
      <c r="R3077" t="s">
        <v>22404</v>
      </c>
    </row>
    <row r="3078" spans="1:18" x14ac:dyDescent="0.35">
      <c r="A3078" t="s">
        <v>19017</v>
      </c>
      <c r="B3078" t="s">
        <v>22405</v>
      </c>
      <c r="C3078" t="s">
        <v>22406</v>
      </c>
      <c r="D3078">
        <v>22.876000000000001</v>
      </c>
      <c r="E3078">
        <v>153</v>
      </c>
      <c r="F3078">
        <v>106</v>
      </c>
      <c r="G3078">
        <v>4</v>
      </c>
      <c r="H3078">
        <v>39</v>
      </c>
      <c r="I3078">
        <v>187</v>
      </c>
      <c r="J3078">
        <v>1</v>
      </c>
      <c r="K3078">
        <v>145</v>
      </c>
      <c r="L3078">
        <v>0.34</v>
      </c>
      <c r="M3078">
        <v>30.8</v>
      </c>
      <c r="N3078">
        <v>149</v>
      </c>
      <c r="O3078">
        <v>102.685</v>
      </c>
      <c r="P3078">
        <v>101</v>
      </c>
      <c r="Q3078">
        <v>2835</v>
      </c>
      <c r="R3078" t="s">
        <v>22406</v>
      </c>
    </row>
    <row r="3079" spans="1:18" x14ac:dyDescent="0.35">
      <c r="A3079" t="s">
        <v>18932</v>
      </c>
      <c r="B3079" t="s">
        <v>21973</v>
      </c>
      <c r="C3079" t="s">
        <v>22407</v>
      </c>
      <c r="D3079">
        <v>55.421999999999997</v>
      </c>
      <c r="E3079">
        <v>332</v>
      </c>
      <c r="F3079">
        <v>144</v>
      </c>
      <c r="G3079">
        <v>3</v>
      </c>
      <c r="H3079">
        <v>1</v>
      </c>
      <c r="I3079">
        <v>329</v>
      </c>
      <c r="J3079">
        <v>1</v>
      </c>
      <c r="K3079">
        <v>331</v>
      </c>
      <c r="L3079">
        <v>1.02E-109</v>
      </c>
      <c r="M3079">
        <v>323</v>
      </c>
      <c r="N3079">
        <v>351</v>
      </c>
      <c r="O3079">
        <v>94.5869</v>
      </c>
      <c r="P3079">
        <v>94.5869</v>
      </c>
      <c r="Q3079">
        <v>4014</v>
      </c>
      <c r="R3079" t="s">
        <v>22407</v>
      </c>
    </row>
    <row r="3080" spans="1:18" x14ac:dyDescent="0.35">
      <c r="A3080" t="s">
        <v>18928</v>
      </c>
      <c r="B3080" t="s">
        <v>21337</v>
      </c>
      <c r="C3080" t="s">
        <v>22408</v>
      </c>
      <c r="D3080">
        <v>63.332999999999998</v>
      </c>
      <c r="E3080">
        <v>150</v>
      </c>
      <c r="F3080">
        <v>55</v>
      </c>
      <c r="G3080">
        <v>0</v>
      </c>
      <c r="H3080">
        <v>15</v>
      </c>
      <c r="I3080">
        <v>164</v>
      </c>
      <c r="J3080">
        <v>15</v>
      </c>
      <c r="K3080">
        <v>164</v>
      </c>
      <c r="L3080">
        <v>8.3600000000000005E-69</v>
      </c>
      <c r="M3080">
        <v>207</v>
      </c>
      <c r="N3080">
        <v>182</v>
      </c>
      <c r="O3080">
        <v>82.417599999999993</v>
      </c>
      <c r="P3080">
        <v>82.417599999999993</v>
      </c>
      <c r="Q3080">
        <v>3533</v>
      </c>
      <c r="R3080" t="s">
        <v>22408</v>
      </c>
    </row>
    <row r="3081" spans="1:18" x14ac:dyDescent="0.35">
      <c r="A3081" t="s">
        <v>19123</v>
      </c>
      <c r="B3081" t="s">
        <v>22409</v>
      </c>
      <c r="C3081" t="s">
        <v>22410</v>
      </c>
      <c r="D3081">
        <v>21.472000000000001</v>
      </c>
      <c r="E3081">
        <v>163</v>
      </c>
      <c r="F3081">
        <v>124</v>
      </c>
      <c r="G3081">
        <v>2</v>
      </c>
      <c r="H3081">
        <v>2</v>
      </c>
      <c r="I3081">
        <v>164</v>
      </c>
      <c r="J3081">
        <v>5</v>
      </c>
      <c r="K3081">
        <v>163</v>
      </c>
      <c r="L3081">
        <v>0.44</v>
      </c>
      <c r="M3081">
        <v>31.2</v>
      </c>
      <c r="N3081">
        <v>196</v>
      </c>
      <c r="O3081">
        <v>83.163300000000007</v>
      </c>
      <c r="P3081">
        <v>83.163300000000007</v>
      </c>
      <c r="Q3081">
        <v>5479</v>
      </c>
      <c r="R3081" t="s">
        <v>22410</v>
      </c>
    </row>
    <row r="3082" spans="1:18" x14ac:dyDescent="0.35">
      <c r="A3082" t="s">
        <v>22411</v>
      </c>
      <c r="B3082" t="s">
        <v>16066</v>
      </c>
      <c r="C3082" t="s">
        <v>22412</v>
      </c>
      <c r="D3082">
        <v>29.545000000000002</v>
      </c>
      <c r="E3082">
        <v>88</v>
      </c>
      <c r="F3082">
        <v>49</v>
      </c>
      <c r="G3082">
        <v>3</v>
      </c>
      <c r="H3082">
        <v>424</v>
      </c>
      <c r="I3082">
        <v>510</v>
      </c>
      <c r="J3082">
        <v>2</v>
      </c>
      <c r="K3082">
        <v>77</v>
      </c>
      <c r="L3082">
        <v>0.52</v>
      </c>
      <c r="M3082">
        <v>32.700000000000003</v>
      </c>
      <c r="N3082">
        <v>153</v>
      </c>
      <c r="O3082">
        <v>57.516300000000001</v>
      </c>
      <c r="P3082">
        <v>57.516300000000001</v>
      </c>
      <c r="Q3082">
        <v>278</v>
      </c>
      <c r="R3082" t="s">
        <v>22412</v>
      </c>
    </row>
    <row r="3083" spans="1:18" x14ac:dyDescent="0.35">
      <c r="A3083" t="s">
        <v>18978</v>
      </c>
      <c r="B3083" t="s">
        <v>18785</v>
      </c>
      <c r="C3083" t="s">
        <v>18786</v>
      </c>
      <c r="D3083">
        <v>26.538</v>
      </c>
      <c r="E3083">
        <v>260</v>
      </c>
      <c r="F3083">
        <v>152</v>
      </c>
      <c r="G3083">
        <v>10</v>
      </c>
      <c r="H3083">
        <v>362</v>
      </c>
      <c r="I3083">
        <v>608</v>
      </c>
      <c r="J3083">
        <v>4</v>
      </c>
      <c r="K3083">
        <v>237</v>
      </c>
      <c r="L3083">
        <v>6.2300000000000001E-7</v>
      </c>
      <c r="M3083">
        <v>52.8</v>
      </c>
      <c r="N3083">
        <v>262</v>
      </c>
      <c r="O3083">
        <v>99.236599999999996</v>
      </c>
      <c r="P3083">
        <v>99.236599999999996</v>
      </c>
      <c r="Q3083">
        <v>232</v>
      </c>
      <c r="R3083" t="s">
        <v>18786</v>
      </c>
    </row>
    <row r="3084" spans="1:18" x14ac:dyDescent="0.35">
      <c r="A3084" t="s">
        <v>19038</v>
      </c>
      <c r="B3084" t="s">
        <v>22413</v>
      </c>
      <c r="C3084" t="s">
        <v>22414</v>
      </c>
      <c r="D3084">
        <v>23.358000000000001</v>
      </c>
      <c r="E3084">
        <v>411</v>
      </c>
      <c r="F3084">
        <v>227</v>
      </c>
      <c r="G3084">
        <v>18</v>
      </c>
      <c r="H3084">
        <v>197</v>
      </c>
      <c r="I3084">
        <v>534</v>
      </c>
      <c r="J3084">
        <v>220</v>
      </c>
      <c r="K3084">
        <v>615</v>
      </c>
      <c r="L3084">
        <v>2.0999999999999999E-5</v>
      </c>
      <c r="M3084">
        <v>47.8</v>
      </c>
      <c r="N3084">
        <v>669</v>
      </c>
      <c r="O3084">
        <v>61.435000000000002</v>
      </c>
      <c r="P3084">
        <v>61.435000000000002</v>
      </c>
      <c r="Q3084">
        <v>3194</v>
      </c>
      <c r="R3084" t="s">
        <v>22414</v>
      </c>
    </row>
    <row r="3085" spans="1:18" x14ac:dyDescent="0.35">
      <c r="A3085" t="s">
        <v>18932</v>
      </c>
      <c r="B3085" t="s">
        <v>22415</v>
      </c>
      <c r="C3085" t="s">
        <v>22416</v>
      </c>
      <c r="D3085">
        <v>28.526</v>
      </c>
      <c r="E3085">
        <v>312</v>
      </c>
      <c r="F3085">
        <v>159</v>
      </c>
      <c r="G3085">
        <v>7</v>
      </c>
      <c r="H3085">
        <v>25</v>
      </c>
      <c r="I3085">
        <v>323</v>
      </c>
      <c r="J3085">
        <v>26</v>
      </c>
      <c r="K3085">
        <v>286</v>
      </c>
      <c r="L3085">
        <v>1.7099999999999999E-20</v>
      </c>
      <c r="M3085">
        <v>90.1</v>
      </c>
      <c r="N3085">
        <v>289</v>
      </c>
      <c r="O3085">
        <v>107.958</v>
      </c>
      <c r="P3085">
        <v>101</v>
      </c>
      <c r="Q3085">
        <v>4429</v>
      </c>
      <c r="R3085" t="s">
        <v>22416</v>
      </c>
    </row>
    <row r="3086" spans="1:18" x14ac:dyDescent="0.35">
      <c r="A3086" t="s">
        <v>18940</v>
      </c>
      <c r="B3086" t="s">
        <v>22417</v>
      </c>
      <c r="C3086" t="s">
        <v>22418</v>
      </c>
      <c r="D3086">
        <v>38.451000000000001</v>
      </c>
      <c r="E3086">
        <v>749</v>
      </c>
      <c r="F3086">
        <v>420</v>
      </c>
      <c r="G3086">
        <v>11</v>
      </c>
      <c r="H3086">
        <v>6</v>
      </c>
      <c r="I3086">
        <v>747</v>
      </c>
      <c r="J3086">
        <v>16</v>
      </c>
      <c r="K3086">
        <v>730</v>
      </c>
      <c r="L3086">
        <v>6.3499999999999999E-152</v>
      </c>
      <c r="M3086">
        <v>460</v>
      </c>
      <c r="N3086">
        <v>732</v>
      </c>
      <c r="O3086">
        <v>102.322</v>
      </c>
      <c r="P3086">
        <v>101</v>
      </c>
      <c r="Q3086">
        <v>4588</v>
      </c>
      <c r="R3086" t="s">
        <v>22418</v>
      </c>
    </row>
    <row r="3087" spans="1:18" x14ac:dyDescent="0.35">
      <c r="A3087" t="s">
        <v>18943</v>
      </c>
      <c r="B3087" t="s">
        <v>18809</v>
      </c>
      <c r="C3087" t="s">
        <v>18810</v>
      </c>
      <c r="D3087">
        <v>30</v>
      </c>
      <c r="E3087">
        <v>170</v>
      </c>
      <c r="F3087">
        <v>81</v>
      </c>
      <c r="G3087">
        <v>8</v>
      </c>
      <c r="H3087">
        <v>24</v>
      </c>
      <c r="I3087">
        <v>169</v>
      </c>
      <c r="J3087">
        <v>2</v>
      </c>
      <c r="K3087">
        <v>157</v>
      </c>
      <c r="L3087">
        <v>1.7600000000000001E-6</v>
      </c>
      <c r="M3087">
        <v>48.5</v>
      </c>
      <c r="N3087">
        <v>263</v>
      </c>
      <c r="O3087">
        <v>64.638800000000003</v>
      </c>
      <c r="P3087">
        <v>64.638800000000003</v>
      </c>
      <c r="Q3087">
        <v>1185</v>
      </c>
      <c r="R3087" t="s">
        <v>18810</v>
      </c>
    </row>
    <row r="3088" spans="1:18" x14ac:dyDescent="0.35">
      <c r="A3088" t="s">
        <v>19197</v>
      </c>
      <c r="B3088" t="s">
        <v>16005</v>
      </c>
      <c r="C3088" t="s">
        <v>16971</v>
      </c>
      <c r="D3088">
        <v>37.209000000000003</v>
      </c>
      <c r="E3088">
        <v>172</v>
      </c>
      <c r="F3088">
        <v>86</v>
      </c>
      <c r="G3088">
        <v>3</v>
      </c>
      <c r="H3088">
        <v>21</v>
      </c>
      <c r="I3088">
        <v>191</v>
      </c>
      <c r="J3088">
        <v>21</v>
      </c>
      <c r="K3088">
        <v>171</v>
      </c>
      <c r="L3088">
        <v>6.0199999999999997E-36</v>
      </c>
      <c r="M3088">
        <v>124</v>
      </c>
      <c r="N3088">
        <v>176</v>
      </c>
      <c r="O3088">
        <v>97.7273</v>
      </c>
      <c r="P3088">
        <v>97.7273</v>
      </c>
      <c r="Q3088">
        <v>99</v>
      </c>
      <c r="R3088" t="s">
        <v>16971</v>
      </c>
    </row>
    <row r="3089" spans="1:18" x14ac:dyDescent="0.35">
      <c r="A3089" t="s">
        <v>19076</v>
      </c>
      <c r="B3089" t="s">
        <v>16005</v>
      </c>
      <c r="C3089" t="s">
        <v>16971</v>
      </c>
      <c r="D3089">
        <v>47.058999999999997</v>
      </c>
      <c r="E3089">
        <v>153</v>
      </c>
      <c r="F3089">
        <v>78</v>
      </c>
      <c r="G3089">
        <v>3</v>
      </c>
      <c r="H3089">
        <v>23</v>
      </c>
      <c r="I3089">
        <v>174</v>
      </c>
      <c r="J3089">
        <v>24</v>
      </c>
      <c r="K3089">
        <v>174</v>
      </c>
      <c r="L3089">
        <v>3.46E-44</v>
      </c>
      <c r="M3089">
        <v>144</v>
      </c>
      <c r="N3089">
        <v>176</v>
      </c>
      <c r="O3089">
        <v>86.931799999999996</v>
      </c>
      <c r="P3089">
        <v>86.931799999999996</v>
      </c>
      <c r="Q3089">
        <v>3302</v>
      </c>
      <c r="R3089" t="s">
        <v>16971</v>
      </c>
    </row>
    <row r="3090" spans="1:18" x14ac:dyDescent="0.35">
      <c r="A3090" t="s">
        <v>18932</v>
      </c>
      <c r="B3090" t="s">
        <v>22419</v>
      </c>
      <c r="C3090" t="s">
        <v>22420</v>
      </c>
      <c r="D3090">
        <v>29.681999999999999</v>
      </c>
      <c r="E3090">
        <v>283</v>
      </c>
      <c r="F3090">
        <v>145</v>
      </c>
      <c r="G3090">
        <v>8</v>
      </c>
      <c r="H3090">
        <v>3</v>
      </c>
      <c r="I3090">
        <v>283</v>
      </c>
      <c r="J3090">
        <v>5</v>
      </c>
      <c r="K3090">
        <v>235</v>
      </c>
      <c r="L3090">
        <v>6.4100000000000002E-26</v>
      </c>
      <c r="M3090">
        <v>104</v>
      </c>
      <c r="N3090">
        <v>281</v>
      </c>
      <c r="O3090">
        <v>100.712</v>
      </c>
      <c r="P3090">
        <v>101</v>
      </c>
      <c r="Q3090">
        <v>4160</v>
      </c>
      <c r="R3090" t="s">
        <v>22420</v>
      </c>
    </row>
    <row r="3091" spans="1:18" x14ac:dyDescent="0.35">
      <c r="A3091" t="s">
        <v>19673</v>
      </c>
      <c r="B3091" t="s">
        <v>17337</v>
      </c>
      <c r="C3091" t="s">
        <v>17338</v>
      </c>
      <c r="D3091">
        <v>23.315999999999999</v>
      </c>
      <c r="E3091">
        <v>193</v>
      </c>
      <c r="F3091">
        <v>97</v>
      </c>
      <c r="G3091">
        <v>8</v>
      </c>
      <c r="H3091">
        <v>363</v>
      </c>
      <c r="I3091">
        <v>511</v>
      </c>
      <c r="J3091">
        <v>38</v>
      </c>
      <c r="K3091">
        <v>223</v>
      </c>
      <c r="L3091">
        <v>0.81</v>
      </c>
      <c r="M3091">
        <v>32.700000000000003</v>
      </c>
      <c r="N3091">
        <v>306</v>
      </c>
      <c r="O3091">
        <v>63.071899999999999</v>
      </c>
      <c r="P3091">
        <v>63.071899999999999</v>
      </c>
      <c r="Q3091">
        <v>1008</v>
      </c>
      <c r="R3091" t="s">
        <v>17338</v>
      </c>
    </row>
    <row r="3092" spans="1:18" x14ac:dyDescent="0.35">
      <c r="A3092" t="s">
        <v>19596</v>
      </c>
      <c r="B3092" t="s">
        <v>16698</v>
      </c>
      <c r="C3092" t="s">
        <v>16699</v>
      </c>
      <c r="D3092">
        <v>21.713999999999999</v>
      </c>
      <c r="E3092">
        <v>175</v>
      </c>
      <c r="F3092">
        <v>103</v>
      </c>
      <c r="G3092">
        <v>5</v>
      </c>
      <c r="H3092">
        <v>12</v>
      </c>
      <c r="I3092">
        <v>162</v>
      </c>
      <c r="J3092">
        <v>28</v>
      </c>
      <c r="K3092">
        <v>192</v>
      </c>
      <c r="L3092">
        <v>0.35</v>
      </c>
      <c r="M3092">
        <v>32.700000000000003</v>
      </c>
      <c r="N3092">
        <v>318</v>
      </c>
      <c r="O3092">
        <v>55.031399999999998</v>
      </c>
      <c r="P3092">
        <v>55.031399999999998</v>
      </c>
      <c r="Q3092">
        <v>833</v>
      </c>
      <c r="R3092" t="s">
        <v>16699</v>
      </c>
    </row>
    <row r="3093" spans="1:18" x14ac:dyDescent="0.35">
      <c r="A3093" t="s">
        <v>18928</v>
      </c>
      <c r="B3093" t="s">
        <v>22421</v>
      </c>
      <c r="C3093" t="s">
        <v>22422</v>
      </c>
      <c r="D3093">
        <v>51.204999999999998</v>
      </c>
      <c r="E3093">
        <v>166</v>
      </c>
      <c r="F3093">
        <v>66</v>
      </c>
      <c r="G3093">
        <v>1</v>
      </c>
      <c r="H3093">
        <v>19</v>
      </c>
      <c r="I3093">
        <v>169</v>
      </c>
      <c r="J3093">
        <v>2</v>
      </c>
      <c r="K3093">
        <v>167</v>
      </c>
      <c r="L3093">
        <v>1.21E-57</v>
      </c>
      <c r="M3093">
        <v>178</v>
      </c>
      <c r="N3093">
        <v>167</v>
      </c>
      <c r="O3093">
        <v>99.401200000000003</v>
      </c>
      <c r="P3093">
        <v>99.401200000000003</v>
      </c>
      <c r="Q3093">
        <v>3809</v>
      </c>
      <c r="R3093" t="s">
        <v>22422</v>
      </c>
    </row>
    <row r="3094" spans="1:18" x14ac:dyDescent="0.35">
      <c r="A3094" t="s">
        <v>18976</v>
      </c>
      <c r="B3094" t="s">
        <v>16280</v>
      </c>
      <c r="C3094" t="s">
        <v>22423</v>
      </c>
      <c r="D3094">
        <v>26.015999999999998</v>
      </c>
      <c r="E3094">
        <v>123</v>
      </c>
      <c r="F3094">
        <v>77</v>
      </c>
      <c r="G3094">
        <v>6</v>
      </c>
      <c r="H3094">
        <v>22</v>
      </c>
      <c r="I3094">
        <v>143</v>
      </c>
      <c r="J3094">
        <v>6</v>
      </c>
      <c r="K3094">
        <v>115</v>
      </c>
      <c r="L3094">
        <v>0.38</v>
      </c>
      <c r="M3094">
        <v>30.8</v>
      </c>
      <c r="N3094">
        <v>193</v>
      </c>
      <c r="O3094">
        <v>63.730600000000003</v>
      </c>
      <c r="P3094">
        <v>63.730600000000003</v>
      </c>
      <c r="Q3094">
        <v>1766</v>
      </c>
      <c r="R3094" t="s">
        <v>22423</v>
      </c>
    </row>
    <row r="3095" spans="1:18" x14ac:dyDescent="0.35">
      <c r="A3095" t="s">
        <v>18928</v>
      </c>
      <c r="B3095" t="s">
        <v>19299</v>
      </c>
      <c r="C3095" t="s">
        <v>22424</v>
      </c>
      <c r="D3095">
        <v>58.621000000000002</v>
      </c>
      <c r="E3095">
        <v>174</v>
      </c>
      <c r="F3095">
        <v>57</v>
      </c>
      <c r="G3095">
        <v>1</v>
      </c>
      <c r="H3095">
        <v>7</v>
      </c>
      <c r="I3095">
        <v>165</v>
      </c>
      <c r="J3095">
        <v>48</v>
      </c>
      <c r="K3095">
        <v>221</v>
      </c>
      <c r="L3095">
        <v>2.8E-64</v>
      </c>
      <c r="M3095">
        <v>197</v>
      </c>
      <c r="N3095">
        <v>229</v>
      </c>
      <c r="O3095">
        <v>75.982500000000002</v>
      </c>
      <c r="P3095">
        <v>75.982500000000002</v>
      </c>
      <c r="Q3095">
        <v>3622</v>
      </c>
      <c r="R3095" t="s">
        <v>22424</v>
      </c>
    </row>
    <row r="3096" spans="1:18" x14ac:dyDescent="0.35">
      <c r="A3096" t="s">
        <v>18997</v>
      </c>
      <c r="B3096" t="s">
        <v>16595</v>
      </c>
      <c r="C3096" t="s">
        <v>16596</v>
      </c>
      <c r="D3096">
        <v>25.332999999999998</v>
      </c>
      <c r="E3096">
        <v>150</v>
      </c>
      <c r="F3096">
        <v>107</v>
      </c>
      <c r="G3096">
        <v>5</v>
      </c>
      <c r="H3096">
        <v>18</v>
      </c>
      <c r="I3096">
        <v>165</v>
      </c>
      <c r="J3096">
        <v>3</v>
      </c>
      <c r="K3096">
        <v>149</v>
      </c>
      <c r="L3096">
        <v>8.0000000000000002E-3</v>
      </c>
      <c r="M3096">
        <v>35.4</v>
      </c>
      <c r="N3096">
        <v>149</v>
      </c>
      <c r="O3096">
        <v>100.67100000000001</v>
      </c>
      <c r="P3096">
        <v>101</v>
      </c>
      <c r="Q3096">
        <v>1645</v>
      </c>
      <c r="R3096" t="s">
        <v>16596</v>
      </c>
    </row>
    <row r="3097" spans="1:18" x14ac:dyDescent="0.35">
      <c r="A3097" t="s">
        <v>18940</v>
      </c>
      <c r="B3097" t="s">
        <v>22425</v>
      </c>
      <c r="C3097" t="s">
        <v>22426</v>
      </c>
      <c r="D3097">
        <v>30.875</v>
      </c>
      <c r="E3097">
        <v>800</v>
      </c>
      <c r="F3097">
        <v>448</v>
      </c>
      <c r="G3097">
        <v>28</v>
      </c>
      <c r="H3097">
        <v>8</v>
      </c>
      <c r="I3097">
        <v>750</v>
      </c>
      <c r="J3097">
        <v>153</v>
      </c>
      <c r="K3097">
        <v>904</v>
      </c>
      <c r="L3097">
        <v>2.6500000000000002E-63</v>
      </c>
      <c r="M3097">
        <v>228</v>
      </c>
      <c r="N3097">
        <v>905</v>
      </c>
      <c r="O3097">
        <v>88.397800000000004</v>
      </c>
      <c r="P3097">
        <v>88.397800000000004</v>
      </c>
      <c r="Q3097">
        <v>4828</v>
      </c>
      <c r="R3097" t="s">
        <v>22426</v>
      </c>
    </row>
    <row r="3098" spans="1:18" x14ac:dyDescent="0.35">
      <c r="A3098" t="s">
        <v>18935</v>
      </c>
      <c r="B3098" t="s">
        <v>19083</v>
      </c>
      <c r="C3098" t="s">
        <v>22427</v>
      </c>
      <c r="D3098">
        <v>37.975000000000001</v>
      </c>
      <c r="E3098">
        <v>158</v>
      </c>
      <c r="F3098">
        <v>86</v>
      </c>
      <c r="G3098">
        <v>4</v>
      </c>
      <c r="H3098">
        <v>4</v>
      </c>
      <c r="I3098">
        <v>161</v>
      </c>
      <c r="J3098">
        <v>5</v>
      </c>
      <c r="K3098">
        <v>150</v>
      </c>
      <c r="L3098">
        <v>1.3800000000000001E-29</v>
      </c>
      <c r="M3098">
        <v>106</v>
      </c>
      <c r="N3098">
        <v>155</v>
      </c>
      <c r="O3098">
        <v>101.935</v>
      </c>
      <c r="P3098">
        <v>101</v>
      </c>
      <c r="Q3098">
        <v>2507</v>
      </c>
      <c r="R3098" t="s">
        <v>22427</v>
      </c>
    </row>
    <row r="3099" spans="1:18" x14ac:dyDescent="0.35">
      <c r="A3099" t="s">
        <v>18932</v>
      </c>
      <c r="B3099" t="s">
        <v>20133</v>
      </c>
      <c r="C3099" t="s">
        <v>22428</v>
      </c>
      <c r="D3099">
        <v>31.119</v>
      </c>
      <c r="E3099">
        <v>286</v>
      </c>
      <c r="F3099">
        <v>143</v>
      </c>
      <c r="G3099">
        <v>8</v>
      </c>
      <c r="H3099">
        <v>6</v>
      </c>
      <c r="I3099">
        <v>288</v>
      </c>
      <c r="J3099">
        <v>4</v>
      </c>
      <c r="K3099">
        <v>238</v>
      </c>
      <c r="L3099">
        <v>1.93E-20</v>
      </c>
      <c r="M3099">
        <v>89.7</v>
      </c>
      <c r="N3099">
        <v>282</v>
      </c>
      <c r="O3099">
        <v>101.41800000000001</v>
      </c>
      <c r="P3099">
        <v>101</v>
      </c>
      <c r="Q3099">
        <v>4437</v>
      </c>
      <c r="R3099" t="s">
        <v>22428</v>
      </c>
    </row>
    <row r="3100" spans="1:18" x14ac:dyDescent="0.35">
      <c r="A3100" t="s">
        <v>18947</v>
      </c>
      <c r="B3100" t="s">
        <v>17277</v>
      </c>
      <c r="C3100" t="s">
        <v>17278</v>
      </c>
      <c r="D3100">
        <v>26.635999999999999</v>
      </c>
      <c r="E3100">
        <v>214</v>
      </c>
      <c r="F3100">
        <v>114</v>
      </c>
      <c r="G3100">
        <v>8</v>
      </c>
      <c r="H3100">
        <v>48</v>
      </c>
      <c r="I3100">
        <v>232</v>
      </c>
      <c r="J3100">
        <v>3</v>
      </c>
      <c r="K3100">
        <v>202</v>
      </c>
      <c r="L3100">
        <v>1.4799999999999999E-4</v>
      </c>
      <c r="M3100">
        <v>43.1</v>
      </c>
      <c r="N3100">
        <v>260</v>
      </c>
      <c r="O3100">
        <v>82.307699999999997</v>
      </c>
      <c r="P3100">
        <v>82.307699999999997</v>
      </c>
      <c r="Q3100">
        <v>1054</v>
      </c>
      <c r="R3100" t="s">
        <v>17278</v>
      </c>
    </row>
    <row r="3101" spans="1:18" x14ac:dyDescent="0.35">
      <c r="A3101" t="s">
        <v>18943</v>
      </c>
      <c r="B3101" t="s">
        <v>17277</v>
      </c>
      <c r="C3101" t="s">
        <v>17278</v>
      </c>
      <c r="D3101">
        <v>27.545000000000002</v>
      </c>
      <c r="E3101">
        <v>167</v>
      </c>
      <c r="F3101">
        <v>78</v>
      </c>
      <c r="G3101">
        <v>6</v>
      </c>
      <c r="H3101">
        <v>30</v>
      </c>
      <c r="I3101">
        <v>169</v>
      </c>
      <c r="J3101">
        <v>3</v>
      </c>
      <c r="K3101">
        <v>153</v>
      </c>
      <c r="L3101">
        <v>1.84E-5</v>
      </c>
      <c r="M3101">
        <v>45.4</v>
      </c>
      <c r="N3101">
        <v>260</v>
      </c>
      <c r="O3101">
        <v>64.230800000000002</v>
      </c>
      <c r="P3101">
        <v>64.230800000000002</v>
      </c>
      <c r="Q3101">
        <v>1275</v>
      </c>
      <c r="R3101" t="s">
        <v>17278</v>
      </c>
    </row>
    <row r="3102" spans="1:18" x14ac:dyDescent="0.35">
      <c r="A3102" t="s">
        <v>18917</v>
      </c>
      <c r="B3102" t="s">
        <v>17277</v>
      </c>
      <c r="C3102" t="s">
        <v>17278</v>
      </c>
      <c r="D3102">
        <v>28.07</v>
      </c>
      <c r="E3102">
        <v>171</v>
      </c>
      <c r="F3102">
        <v>96</v>
      </c>
      <c r="G3102">
        <v>5</v>
      </c>
      <c r="H3102">
        <v>137</v>
      </c>
      <c r="I3102">
        <v>291</v>
      </c>
      <c r="J3102">
        <v>8</v>
      </c>
      <c r="K3102">
        <v>167</v>
      </c>
      <c r="L3102">
        <v>2.8500000000000002E-5</v>
      </c>
      <c r="M3102">
        <v>45.8</v>
      </c>
      <c r="N3102">
        <v>260</v>
      </c>
      <c r="O3102">
        <v>65.769199999999998</v>
      </c>
      <c r="P3102">
        <v>65.769199999999998</v>
      </c>
      <c r="Q3102">
        <v>5702</v>
      </c>
      <c r="R3102" t="s">
        <v>17278</v>
      </c>
    </row>
    <row r="3103" spans="1:18" x14ac:dyDescent="0.35">
      <c r="A3103" t="s">
        <v>19038</v>
      </c>
      <c r="B3103" t="s">
        <v>22429</v>
      </c>
      <c r="C3103" t="s">
        <v>22430</v>
      </c>
      <c r="D3103">
        <v>24.167000000000002</v>
      </c>
      <c r="E3103">
        <v>360</v>
      </c>
      <c r="F3103">
        <v>192</v>
      </c>
      <c r="G3103">
        <v>17</v>
      </c>
      <c r="H3103">
        <v>247</v>
      </c>
      <c r="I3103">
        <v>538</v>
      </c>
      <c r="J3103">
        <v>288</v>
      </c>
      <c r="K3103">
        <v>634</v>
      </c>
      <c r="L3103">
        <v>1.0300000000000001E-6</v>
      </c>
      <c r="M3103">
        <v>52</v>
      </c>
      <c r="N3103">
        <v>656</v>
      </c>
      <c r="O3103">
        <v>54.878</v>
      </c>
      <c r="P3103">
        <v>54.878</v>
      </c>
      <c r="Q3103">
        <v>3138</v>
      </c>
      <c r="R3103" t="s">
        <v>22430</v>
      </c>
    </row>
    <row r="3104" spans="1:18" x14ac:dyDescent="0.35">
      <c r="A3104" t="s">
        <v>19197</v>
      </c>
      <c r="B3104" t="s">
        <v>17966</v>
      </c>
      <c r="C3104" t="s">
        <v>17967</v>
      </c>
      <c r="D3104">
        <v>32.820999999999998</v>
      </c>
      <c r="E3104">
        <v>195</v>
      </c>
      <c r="F3104">
        <v>97</v>
      </c>
      <c r="G3104">
        <v>5</v>
      </c>
      <c r="H3104">
        <v>4</v>
      </c>
      <c r="I3104">
        <v>195</v>
      </c>
      <c r="J3104">
        <v>12</v>
      </c>
      <c r="K3104">
        <v>175</v>
      </c>
      <c r="L3104">
        <v>2.27E-23</v>
      </c>
      <c r="M3104">
        <v>92</v>
      </c>
      <c r="N3104">
        <v>178</v>
      </c>
      <c r="O3104">
        <v>109.551</v>
      </c>
      <c r="P3104">
        <v>101</v>
      </c>
      <c r="Q3104">
        <v>111</v>
      </c>
      <c r="R3104" t="s">
        <v>17967</v>
      </c>
    </row>
    <row r="3105" spans="1:18" x14ac:dyDescent="0.35">
      <c r="A3105" t="s">
        <v>19076</v>
      </c>
      <c r="B3105" t="s">
        <v>17966</v>
      </c>
      <c r="C3105" t="s">
        <v>17967</v>
      </c>
      <c r="D3105">
        <v>36.313000000000002</v>
      </c>
      <c r="E3105">
        <v>179</v>
      </c>
      <c r="F3105">
        <v>103</v>
      </c>
      <c r="G3105">
        <v>6</v>
      </c>
      <c r="H3105">
        <v>3</v>
      </c>
      <c r="I3105">
        <v>178</v>
      </c>
      <c r="J3105">
        <v>8</v>
      </c>
      <c r="K3105">
        <v>178</v>
      </c>
      <c r="L3105">
        <v>3.7800000000000002E-28</v>
      </c>
      <c r="M3105">
        <v>103</v>
      </c>
      <c r="N3105">
        <v>178</v>
      </c>
      <c r="O3105">
        <v>100.562</v>
      </c>
      <c r="P3105">
        <v>101</v>
      </c>
      <c r="Q3105">
        <v>3310</v>
      </c>
      <c r="R3105" t="s">
        <v>17967</v>
      </c>
    </row>
    <row r="3106" spans="1:18" x14ac:dyDescent="0.35">
      <c r="A3106" t="s">
        <v>18935</v>
      </c>
      <c r="B3106" t="s">
        <v>15352</v>
      </c>
      <c r="C3106" t="s">
        <v>22431</v>
      </c>
      <c r="D3106">
        <v>46.061</v>
      </c>
      <c r="E3106">
        <v>165</v>
      </c>
      <c r="F3106">
        <v>83</v>
      </c>
      <c r="G3106">
        <v>1</v>
      </c>
      <c r="H3106">
        <v>4</v>
      </c>
      <c r="I3106">
        <v>162</v>
      </c>
      <c r="J3106">
        <v>6</v>
      </c>
      <c r="K3106">
        <v>170</v>
      </c>
      <c r="L3106">
        <v>1.77E-54</v>
      </c>
      <c r="M3106">
        <v>170</v>
      </c>
      <c r="N3106">
        <v>179</v>
      </c>
      <c r="O3106">
        <v>92.178799999999995</v>
      </c>
      <c r="P3106">
        <v>92.178799999999995</v>
      </c>
      <c r="Q3106">
        <v>2332</v>
      </c>
      <c r="R3106" t="s">
        <v>22431</v>
      </c>
    </row>
    <row r="3107" spans="1:18" x14ac:dyDescent="0.35">
      <c r="A3107" t="s">
        <v>19123</v>
      </c>
      <c r="B3107" t="s">
        <v>15653</v>
      </c>
      <c r="C3107" t="s">
        <v>15654</v>
      </c>
      <c r="D3107">
        <v>23.957999999999998</v>
      </c>
      <c r="E3107">
        <v>192</v>
      </c>
      <c r="F3107">
        <v>140</v>
      </c>
      <c r="G3107">
        <v>4</v>
      </c>
      <c r="H3107">
        <v>1</v>
      </c>
      <c r="I3107">
        <v>191</v>
      </c>
      <c r="J3107">
        <v>1</v>
      </c>
      <c r="K3107">
        <v>187</v>
      </c>
      <c r="L3107">
        <v>1.31E-6</v>
      </c>
      <c r="M3107">
        <v>47.4</v>
      </c>
      <c r="N3107">
        <v>190</v>
      </c>
      <c r="O3107">
        <v>101.053</v>
      </c>
      <c r="P3107">
        <v>101</v>
      </c>
      <c r="Q3107">
        <v>5435</v>
      </c>
      <c r="R3107" t="s">
        <v>15654</v>
      </c>
    </row>
    <row r="3108" spans="1:18" x14ac:dyDescent="0.35">
      <c r="A3108" t="s">
        <v>18940</v>
      </c>
      <c r="B3108" t="s">
        <v>22432</v>
      </c>
      <c r="C3108" t="s">
        <v>22433</v>
      </c>
      <c r="D3108">
        <v>56.872999999999998</v>
      </c>
      <c r="E3108">
        <v>742</v>
      </c>
      <c r="F3108">
        <v>311</v>
      </c>
      <c r="G3108">
        <v>5</v>
      </c>
      <c r="H3108">
        <v>1</v>
      </c>
      <c r="I3108">
        <v>742</v>
      </c>
      <c r="J3108">
        <v>1</v>
      </c>
      <c r="K3108">
        <v>733</v>
      </c>
      <c r="L3108">
        <v>0</v>
      </c>
      <c r="M3108">
        <v>800</v>
      </c>
      <c r="N3108">
        <v>733</v>
      </c>
      <c r="O3108">
        <v>101.22799999999999</v>
      </c>
      <c r="P3108">
        <v>101</v>
      </c>
      <c r="Q3108">
        <v>4481</v>
      </c>
      <c r="R3108" t="s">
        <v>22433</v>
      </c>
    </row>
    <row r="3109" spans="1:18" x14ac:dyDescent="0.35">
      <c r="A3109" t="s">
        <v>19017</v>
      </c>
      <c r="B3109" t="s">
        <v>15182</v>
      </c>
      <c r="C3109" t="s">
        <v>22434</v>
      </c>
      <c r="D3109">
        <v>30</v>
      </c>
      <c r="E3109">
        <v>110</v>
      </c>
      <c r="F3109">
        <v>67</v>
      </c>
      <c r="G3109">
        <v>4</v>
      </c>
      <c r="H3109">
        <v>41</v>
      </c>
      <c r="I3109">
        <v>144</v>
      </c>
      <c r="J3109">
        <v>3</v>
      </c>
      <c r="K3109">
        <v>108</v>
      </c>
      <c r="L3109">
        <v>0.25</v>
      </c>
      <c r="M3109">
        <v>31.6</v>
      </c>
      <c r="N3109">
        <v>195</v>
      </c>
      <c r="O3109">
        <v>56.410299999999999</v>
      </c>
      <c r="P3109">
        <v>56.410299999999999</v>
      </c>
      <c r="Q3109">
        <v>2832</v>
      </c>
      <c r="R3109" t="s">
        <v>22434</v>
      </c>
    </row>
    <row r="3110" spans="1:18" x14ac:dyDescent="0.35">
      <c r="A3110" t="s">
        <v>18917</v>
      </c>
      <c r="B3110" t="s">
        <v>22435</v>
      </c>
      <c r="C3110" t="s">
        <v>22436</v>
      </c>
      <c r="D3110">
        <v>24.648</v>
      </c>
      <c r="E3110">
        <v>284</v>
      </c>
      <c r="F3110">
        <v>170</v>
      </c>
      <c r="G3110">
        <v>9</v>
      </c>
      <c r="H3110">
        <v>133</v>
      </c>
      <c r="I3110">
        <v>399</v>
      </c>
      <c r="J3110">
        <v>4</v>
      </c>
      <c r="K3110">
        <v>260</v>
      </c>
      <c r="L3110">
        <v>3.46E-9</v>
      </c>
      <c r="M3110">
        <v>57.4</v>
      </c>
      <c r="N3110">
        <v>260</v>
      </c>
      <c r="O3110">
        <v>109.23099999999999</v>
      </c>
      <c r="P3110">
        <v>101</v>
      </c>
      <c r="Q3110">
        <v>5555</v>
      </c>
      <c r="R3110" t="s">
        <v>22436</v>
      </c>
    </row>
    <row r="3111" spans="1:18" x14ac:dyDescent="0.35">
      <c r="A3111" t="s">
        <v>18932</v>
      </c>
      <c r="B3111" t="s">
        <v>22437</v>
      </c>
      <c r="C3111" t="s">
        <v>22438</v>
      </c>
      <c r="D3111">
        <v>27.907</v>
      </c>
      <c r="E3111">
        <v>301</v>
      </c>
      <c r="F3111">
        <v>158</v>
      </c>
      <c r="G3111">
        <v>9</v>
      </c>
      <c r="H3111">
        <v>4</v>
      </c>
      <c r="I3111">
        <v>299</v>
      </c>
      <c r="J3111">
        <v>6</v>
      </c>
      <c r="K3111">
        <v>252</v>
      </c>
      <c r="L3111">
        <v>1.5199999999999999E-24</v>
      </c>
      <c r="M3111">
        <v>101</v>
      </c>
      <c r="N3111">
        <v>283</v>
      </c>
      <c r="O3111">
        <v>106.36</v>
      </c>
      <c r="P3111">
        <v>101</v>
      </c>
      <c r="Q3111">
        <v>4205</v>
      </c>
      <c r="R3111" t="s">
        <v>22438</v>
      </c>
    </row>
    <row r="3112" spans="1:18" x14ac:dyDescent="0.35">
      <c r="A3112" t="s">
        <v>18928</v>
      </c>
      <c r="B3112" t="s">
        <v>19286</v>
      </c>
      <c r="C3112" t="s">
        <v>22439</v>
      </c>
      <c r="D3112">
        <v>64.188999999999993</v>
      </c>
      <c r="E3112">
        <v>148</v>
      </c>
      <c r="F3112">
        <v>53</v>
      </c>
      <c r="G3112">
        <v>0</v>
      </c>
      <c r="H3112">
        <v>18</v>
      </c>
      <c r="I3112">
        <v>165</v>
      </c>
      <c r="J3112">
        <v>64</v>
      </c>
      <c r="K3112">
        <v>211</v>
      </c>
      <c r="L3112">
        <v>2.7599999999999999E-63</v>
      </c>
      <c r="M3112">
        <v>194</v>
      </c>
      <c r="N3112">
        <v>217</v>
      </c>
      <c r="O3112">
        <v>68.202799999999996</v>
      </c>
      <c r="P3112">
        <v>68.202799999999996</v>
      </c>
      <c r="Q3112">
        <v>3653</v>
      </c>
      <c r="R3112" t="s">
        <v>22439</v>
      </c>
    </row>
    <row r="3113" spans="1:18" x14ac:dyDescent="0.35">
      <c r="A3113" t="s">
        <v>18943</v>
      </c>
      <c r="B3113" t="s">
        <v>17815</v>
      </c>
      <c r="C3113" t="s">
        <v>17816</v>
      </c>
      <c r="D3113">
        <v>28.640999999999998</v>
      </c>
      <c r="E3113">
        <v>206</v>
      </c>
      <c r="F3113">
        <v>106</v>
      </c>
      <c r="G3113">
        <v>10</v>
      </c>
      <c r="H3113">
        <v>30</v>
      </c>
      <c r="I3113">
        <v>208</v>
      </c>
      <c r="J3113">
        <v>3</v>
      </c>
      <c r="K3113">
        <v>194</v>
      </c>
      <c r="L3113">
        <v>4.5099999999999998E-5</v>
      </c>
      <c r="M3113">
        <v>44.3</v>
      </c>
      <c r="N3113">
        <v>264</v>
      </c>
      <c r="O3113">
        <v>78.030299999999997</v>
      </c>
      <c r="P3113">
        <v>78.030299999999997</v>
      </c>
      <c r="Q3113">
        <v>1326</v>
      </c>
      <c r="R3113" t="s">
        <v>17816</v>
      </c>
    </row>
    <row r="3114" spans="1:18" x14ac:dyDescent="0.35">
      <c r="A3114" t="s">
        <v>18946</v>
      </c>
      <c r="B3114" t="s">
        <v>17534</v>
      </c>
      <c r="C3114" t="s">
        <v>18621</v>
      </c>
      <c r="D3114">
        <v>30.709</v>
      </c>
      <c r="E3114">
        <v>254</v>
      </c>
      <c r="F3114">
        <v>140</v>
      </c>
      <c r="G3114">
        <v>10</v>
      </c>
      <c r="H3114">
        <v>1</v>
      </c>
      <c r="I3114">
        <v>237</v>
      </c>
      <c r="J3114">
        <v>1</v>
      </c>
      <c r="K3114">
        <v>235</v>
      </c>
      <c r="L3114">
        <v>1.8699999999999999E-12</v>
      </c>
      <c r="M3114">
        <v>65.900000000000006</v>
      </c>
      <c r="N3114">
        <v>249</v>
      </c>
      <c r="O3114">
        <v>102.008</v>
      </c>
      <c r="P3114">
        <v>101</v>
      </c>
      <c r="Q3114">
        <v>357</v>
      </c>
      <c r="R3114" t="s">
        <v>18621</v>
      </c>
    </row>
    <row r="3115" spans="1:18" x14ac:dyDescent="0.35">
      <c r="A3115" t="s">
        <v>18948</v>
      </c>
      <c r="B3115" t="s">
        <v>17534</v>
      </c>
      <c r="C3115" t="s">
        <v>18621</v>
      </c>
      <c r="D3115">
        <v>25.094000000000001</v>
      </c>
      <c r="E3115">
        <v>267</v>
      </c>
      <c r="F3115">
        <v>144</v>
      </c>
      <c r="G3115">
        <v>11</v>
      </c>
      <c r="H3115">
        <v>124</v>
      </c>
      <c r="I3115">
        <v>362</v>
      </c>
      <c r="J3115">
        <v>5</v>
      </c>
      <c r="K3115">
        <v>243</v>
      </c>
      <c r="L3115">
        <v>4.0000000000000001E-3</v>
      </c>
      <c r="M3115">
        <v>38.9</v>
      </c>
      <c r="N3115">
        <v>249</v>
      </c>
      <c r="O3115">
        <v>107.229</v>
      </c>
      <c r="P3115">
        <v>101</v>
      </c>
      <c r="Q3115">
        <v>2983</v>
      </c>
      <c r="R3115" t="s">
        <v>18621</v>
      </c>
    </row>
    <row r="3116" spans="1:18" x14ac:dyDescent="0.35">
      <c r="A3116" t="s">
        <v>20252</v>
      </c>
      <c r="B3116" t="s">
        <v>22440</v>
      </c>
      <c r="C3116" t="s">
        <v>22441</v>
      </c>
      <c r="D3116">
        <v>26.25</v>
      </c>
      <c r="E3116">
        <v>80</v>
      </c>
      <c r="F3116">
        <v>51</v>
      </c>
      <c r="G3116">
        <v>1</v>
      </c>
      <c r="H3116">
        <v>335</v>
      </c>
      <c r="I3116">
        <v>414</v>
      </c>
      <c r="J3116">
        <v>22</v>
      </c>
      <c r="K3116">
        <v>93</v>
      </c>
      <c r="L3116">
        <v>0.98</v>
      </c>
      <c r="M3116">
        <v>31.6</v>
      </c>
      <c r="N3116">
        <v>148</v>
      </c>
      <c r="O3116">
        <v>54.054099999999998</v>
      </c>
      <c r="P3116">
        <v>54.054099999999998</v>
      </c>
      <c r="Q3116">
        <v>2659</v>
      </c>
      <c r="R3116" t="s">
        <v>22441</v>
      </c>
    </row>
    <row r="3117" spans="1:18" x14ac:dyDescent="0.35">
      <c r="A3117" t="s">
        <v>19197</v>
      </c>
      <c r="B3117" t="s">
        <v>15843</v>
      </c>
      <c r="C3117" t="s">
        <v>15844</v>
      </c>
      <c r="D3117">
        <v>43.616999999999997</v>
      </c>
      <c r="E3117">
        <v>188</v>
      </c>
      <c r="F3117">
        <v>84</v>
      </c>
      <c r="G3117">
        <v>3</v>
      </c>
      <c r="H3117">
        <v>4</v>
      </c>
      <c r="I3117">
        <v>191</v>
      </c>
      <c r="J3117">
        <v>6</v>
      </c>
      <c r="K3117">
        <v>171</v>
      </c>
      <c r="L3117">
        <v>6.2600000000000001E-49</v>
      </c>
      <c r="M3117">
        <v>157</v>
      </c>
      <c r="N3117">
        <v>175</v>
      </c>
      <c r="O3117">
        <v>107.429</v>
      </c>
      <c r="P3117">
        <v>101</v>
      </c>
      <c r="Q3117">
        <v>89</v>
      </c>
      <c r="R3117" t="s">
        <v>15844</v>
      </c>
    </row>
    <row r="3118" spans="1:18" x14ac:dyDescent="0.35">
      <c r="A3118" t="s">
        <v>19076</v>
      </c>
      <c r="B3118" t="s">
        <v>15843</v>
      </c>
      <c r="C3118" t="s">
        <v>15844</v>
      </c>
      <c r="D3118">
        <v>41.42</v>
      </c>
      <c r="E3118">
        <v>169</v>
      </c>
      <c r="F3118">
        <v>98</v>
      </c>
      <c r="G3118">
        <v>1</v>
      </c>
      <c r="H3118">
        <v>6</v>
      </c>
      <c r="I3118">
        <v>174</v>
      </c>
      <c r="J3118">
        <v>7</v>
      </c>
      <c r="K3118">
        <v>174</v>
      </c>
      <c r="L3118">
        <v>2.5000000000000001E-47</v>
      </c>
      <c r="M3118">
        <v>152</v>
      </c>
      <c r="N3118">
        <v>175</v>
      </c>
      <c r="O3118">
        <v>96.571399999999997</v>
      </c>
      <c r="P3118">
        <v>96.571399999999997</v>
      </c>
      <c r="Q3118">
        <v>3297</v>
      </c>
      <c r="R3118" t="s">
        <v>15844</v>
      </c>
    </row>
    <row r="3119" spans="1:18" x14ac:dyDescent="0.35">
      <c r="A3119" t="s">
        <v>18935</v>
      </c>
      <c r="B3119" t="s">
        <v>22442</v>
      </c>
      <c r="C3119" t="s">
        <v>22443</v>
      </c>
      <c r="D3119">
        <v>51.176000000000002</v>
      </c>
      <c r="E3119">
        <v>170</v>
      </c>
      <c r="F3119">
        <v>77</v>
      </c>
      <c r="G3119">
        <v>1</v>
      </c>
      <c r="H3119">
        <v>4</v>
      </c>
      <c r="I3119">
        <v>167</v>
      </c>
      <c r="J3119">
        <v>82</v>
      </c>
      <c r="K3119">
        <v>251</v>
      </c>
      <c r="L3119">
        <v>1.3000000000000001E-61</v>
      </c>
      <c r="M3119">
        <v>191</v>
      </c>
      <c r="N3119">
        <v>257</v>
      </c>
      <c r="O3119">
        <v>66.147900000000007</v>
      </c>
      <c r="P3119">
        <v>66.147900000000007</v>
      </c>
      <c r="Q3119">
        <v>2211</v>
      </c>
      <c r="R3119" t="s">
        <v>22443</v>
      </c>
    </row>
    <row r="3120" spans="1:18" x14ac:dyDescent="0.35">
      <c r="A3120" t="s">
        <v>18946</v>
      </c>
      <c r="B3120" t="s">
        <v>15631</v>
      </c>
      <c r="C3120" t="s">
        <v>15632</v>
      </c>
      <c r="D3120">
        <v>25.856000000000002</v>
      </c>
      <c r="E3120">
        <v>263</v>
      </c>
      <c r="F3120">
        <v>165</v>
      </c>
      <c r="G3120">
        <v>7</v>
      </c>
      <c r="H3120">
        <v>6</v>
      </c>
      <c r="I3120">
        <v>250</v>
      </c>
      <c r="J3120">
        <v>3</v>
      </c>
      <c r="K3120">
        <v>253</v>
      </c>
      <c r="L3120">
        <v>1.11E-10</v>
      </c>
      <c r="M3120">
        <v>60.8</v>
      </c>
      <c r="N3120">
        <v>255</v>
      </c>
      <c r="O3120">
        <v>103.137</v>
      </c>
      <c r="P3120">
        <v>101</v>
      </c>
      <c r="Q3120">
        <v>364</v>
      </c>
      <c r="R3120" t="s">
        <v>15632</v>
      </c>
    </row>
    <row r="3121" spans="1:18" x14ac:dyDescent="0.35">
      <c r="A3121" t="s">
        <v>18943</v>
      </c>
      <c r="B3121" t="s">
        <v>15631</v>
      </c>
      <c r="C3121" t="s">
        <v>15632</v>
      </c>
      <c r="D3121">
        <v>28.234999999999999</v>
      </c>
      <c r="E3121">
        <v>170</v>
      </c>
      <c r="F3121">
        <v>94</v>
      </c>
      <c r="G3121">
        <v>8</v>
      </c>
      <c r="H3121">
        <v>30</v>
      </c>
      <c r="I3121">
        <v>180</v>
      </c>
      <c r="J3121">
        <v>3</v>
      </c>
      <c r="K3121">
        <v>163</v>
      </c>
      <c r="L3121">
        <v>5.0699999999999996E-4</v>
      </c>
      <c r="M3121">
        <v>41.2</v>
      </c>
      <c r="N3121">
        <v>255</v>
      </c>
      <c r="O3121">
        <v>66.666700000000006</v>
      </c>
      <c r="P3121">
        <v>66.666700000000006</v>
      </c>
      <c r="Q3121">
        <v>1487</v>
      </c>
      <c r="R3121" t="s">
        <v>15632</v>
      </c>
    </row>
    <row r="3122" spans="1:18" x14ac:dyDescent="0.35">
      <c r="A3122" t="s">
        <v>18920</v>
      </c>
      <c r="B3122" t="s">
        <v>19699</v>
      </c>
      <c r="C3122" t="s">
        <v>22444</v>
      </c>
      <c r="D3122">
        <v>30.722999999999999</v>
      </c>
      <c r="E3122">
        <v>166</v>
      </c>
      <c r="F3122">
        <v>87</v>
      </c>
      <c r="G3122">
        <v>4</v>
      </c>
      <c r="H3122">
        <v>169</v>
      </c>
      <c r="I3122">
        <v>334</v>
      </c>
      <c r="J3122">
        <v>98</v>
      </c>
      <c r="K3122">
        <v>235</v>
      </c>
      <c r="L3122">
        <v>7.0399999999999995E-8</v>
      </c>
      <c r="M3122">
        <v>53.5</v>
      </c>
      <c r="N3122">
        <v>293</v>
      </c>
      <c r="O3122">
        <v>56.655299999999997</v>
      </c>
      <c r="P3122">
        <v>56.655299999999997</v>
      </c>
      <c r="Q3122">
        <v>5307</v>
      </c>
      <c r="R3122" t="s">
        <v>22444</v>
      </c>
    </row>
    <row r="3123" spans="1:18" x14ac:dyDescent="0.35">
      <c r="A3123" t="s">
        <v>18943</v>
      </c>
      <c r="B3123" t="s">
        <v>15280</v>
      </c>
      <c r="C3123" t="s">
        <v>15281</v>
      </c>
      <c r="D3123">
        <v>25.097000000000001</v>
      </c>
      <c r="E3123">
        <v>259</v>
      </c>
      <c r="F3123">
        <v>146</v>
      </c>
      <c r="G3123">
        <v>11</v>
      </c>
      <c r="H3123">
        <v>30</v>
      </c>
      <c r="I3123">
        <v>256</v>
      </c>
      <c r="J3123">
        <v>3</v>
      </c>
      <c r="K3123">
        <v>245</v>
      </c>
      <c r="L3123">
        <v>1.1999999999999999E-7</v>
      </c>
      <c r="M3123">
        <v>52</v>
      </c>
      <c r="N3123">
        <v>260</v>
      </c>
      <c r="O3123">
        <v>99.615399999999994</v>
      </c>
      <c r="P3123">
        <v>99.615399999999994</v>
      </c>
      <c r="Q3123">
        <v>1168</v>
      </c>
      <c r="R3123" t="s">
        <v>15281</v>
      </c>
    </row>
    <row r="3124" spans="1:18" x14ac:dyDescent="0.35">
      <c r="A3124" t="s">
        <v>18947</v>
      </c>
      <c r="B3124" t="s">
        <v>17456</v>
      </c>
      <c r="C3124" t="s">
        <v>17457</v>
      </c>
      <c r="D3124">
        <v>27.326000000000001</v>
      </c>
      <c r="E3124">
        <v>172</v>
      </c>
      <c r="F3124">
        <v>104</v>
      </c>
      <c r="G3124">
        <v>5</v>
      </c>
      <c r="H3124">
        <v>48</v>
      </c>
      <c r="I3124">
        <v>200</v>
      </c>
      <c r="J3124">
        <v>3</v>
      </c>
      <c r="K3124">
        <v>172</v>
      </c>
      <c r="L3124">
        <v>1E-3</v>
      </c>
      <c r="M3124">
        <v>40</v>
      </c>
      <c r="N3124">
        <v>252</v>
      </c>
      <c r="O3124">
        <v>68.254000000000005</v>
      </c>
      <c r="P3124">
        <v>68.254000000000005</v>
      </c>
      <c r="Q3124">
        <v>1110</v>
      </c>
      <c r="R3124" t="s">
        <v>17457</v>
      </c>
    </row>
    <row r="3125" spans="1:18" x14ac:dyDescent="0.35">
      <c r="A3125" t="s">
        <v>18940</v>
      </c>
      <c r="B3125" t="s">
        <v>22445</v>
      </c>
      <c r="C3125" t="s">
        <v>22446</v>
      </c>
      <c r="D3125">
        <v>39.036999999999999</v>
      </c>
      <c r="E3125">
        <v>748</v>
      </c>
      <c r="F3125">
        <v>407</v>
      </c>
      <c r="G3125">
        <v>15</v>
      </c>
      <c r="H3125">
        <v>8</v>
      </c>
      <c r="I3125">
        <v>743</v>
      </c>
      <c r="J3125">
        <v>18</v>
      </c>
      <c r="K3125">
        <v>728</v>
      </c>
      <c r="L3125">
        <v>9.5200000000000005E-141</v>
      </c>
      <c r="M3125">
        <v>431</v>
      </c>
      <c r="N3125">
        <v>733</v>
      </c>
      <c r="O3125">
        <v>102.04600000000001</v>
      </c>
      <c r="P3125">
        <v>101</v>
      </c>
      <c r="Q3125">
        <v>4642</v>
      </c>
      <c r="R3125" t="s">
        <v>22446</v>
      </c>
    </row>
    <row r="3126" spans="1:18" x14ac:dyDescent="0.35">
      <c r="A3126" t="s">
        <v>19038</v>
      </c>
      <c r="B3126" t="s">
        <v>22447</v>
      </c>
      <c r="C3126" t="s">
        <v>22448</v>
      </c>
      <c r="D3126">
        <v>25.526</v>
      </c>
      <c r="E3126">
        <v>380</v>
      </c>
      <c r="F3126">
        <v>200</v>
      </c>
      <c r="G3126">
        <v>19</v>
      </c>
      <c r="H3126">
        <v>229</v>
      </c>
      <c r="I3126">
        <v>538</v>
      </c>
      <c r="J3126">
        <v>235</v>
      </c>
      <c r="K3126">
        <v>601</v>
      </c>
      <c r="L3126">
        <v>1.57E-12</v>
      </c>
      <c r="M3126">
        <v>70.5</v>
      </c>
      <c r="N3126">
        <v>624</v>
      </c>
      <c r="O3126">
        <v>60.897399999999998</v>
      </c>
      <c r="P3126">
        <v>60.897399999999998</v>
      </c>
      <c r="Q3126">
        <v>3031</v>
      </c>
      <c r="R3126" t="s">
        <v>22448</v>
      </c>
    </row>
    <row r="3127" spans="1:18" x14ac:dyDescent="0.35">
      <c r="A3127" t="s">
        <v>18928</v>
      </c>
      <c r="B3127" t="s">
        <v>22449</v>
      </c>
      <c r="C3127" t="s">
        <v>22450</v>
      </c>
      <c r="D3127">
        <v>55.555999999999997</v>
      </c>
      <c r="E3127">
        <v>162</v>
      </c>
      <c r="F3127">
        <v>60</v>
      </c>
      <c r="G3127">
        <v>2</v>
      </c>
      <c r="H3127">
        <v>20</v>
      </c>
      <c r="I3127">
        <v>169</v>
      </c>
      <c r="J3127">
        <v>1</v>
      </c>
      <c r="K3127">
        <v>162</v>
      </c>
      <c r="L3127">
        <v>1.37E-57</v>
      </c>
      <c r="M3127">
        <v>177</v>
      </c>
      <c r="N3127">
        <v>162</v>
      </c>
      <c r="O3127">
        <v>100</v>
      </c>
      <c r="P3127">
        <v>100</v>
      </c>
      <c r="Q3127">
        <v>3810</v>
      </c>
      <c r="R3127" t="s">
        <v>22450</v>
      </c>
    </row>
    <row r="3128" spans="1:18" x14ac:dyDescent="0.35">
      <c r="A3128" t="s">
        <v>18932</v>
      </c>
      <c r="B3128" t="s">
        <v>15097</v>
      </c>
      <c r="C3128" t="s">
        <v>22451</v>
      </c>
      <c r="D3128">
        <v>27.844000000000001</v>
      </c>
      <c r="E3128">
        <v>334</v>
      </c>
      <c r="F3128">
        <v>181</v>
      </c>
      <c r="G3128">
        <v>8</v>
      </c>
      <c r="H3128">
        <v>3</v>
      </c>
      <c r="I3128">
        <v>326</v>
      </c>
      <c r="J3128">
        <v>5</v>
      </c>
      <c r="K3128">
        <v>288</v>
      </c>
      <c r="L3128">
        <v>1.1500000000000001E-23</v>
      </c>
      <c r="M3128">
        <v>99</v>
      </c>
      <c r="N3128">
        <v>288</v>
      </c>
      <c r="O3128">
        <v>115.97199999999999</v>
      </c>
      <c r="P3128">
        <v>101</v>
      </c>
      <c r="Q3128">
        <v>4240</v>
      </c>
      <c r="R3128" t="s">
        <v>22451</v>
      </c>
    </row>
    <row r="3129" spans="1:18" x14ac:dyDescent="0.35">
      <c r="A3129" t="s">
        <v>20672</v>
      </c>
      <c r="B3129" t="s">
        <v>22452</v>
      </c>
      <c r="C3129" t="s">
        <v>22453</v>
      </c>
      <c r="D3129">
        <v>31.324999999999999</v>
      </c>
      <c r="E3129">
        <v>83</v>
      </c>
      <c r="F3129">
        <v>53</v>
      </c>
      <c r="G3129">
        <v>2</v>
      </c>
      <c r="H3129">
        <v>207</v>
      </c>
      <c r="I3129">
        <v>288</v>
      </c>
      <c r="J3129">
        <v>62</v>
      </c>
      <c r="K3129">
        <v>141</v>
      </c>
      <c r="L3129">
        <v>0.98</v>
      </c>
      <c r="M3129">
        <v>30.4</v>
      </c>
      <c r="N3129">
        <v>143</v>
      </c>
      <c r="O3129">
        <v>58.042000000000002</v>
      </c>
      <c r="P3129">
        <v>58.042000000000002</v>
      </c>
      <c r="Q3129">
        <v>88</v>
      </c>
      <c r="R3129" t="s">
        <v>22453</v>
      </c>
    </row>
    <row r="3130" spans="1:18" x14ac:dyDescent="0.35">
      <c r="A3130" t="s">
        <v>18946</v>
      </c>
      <c r="B3130" t="s">
        <v>15109</v>
      </c>
      <c r="C3130" t="s">
        <v>15110</v>
      </c>
      <c r="D3130">
        <v>22.053000000000001</v>
      </c>
      <c r="E3130">
        <v>263</v>
      </c>
      <c r="F3130">
        <v>171</v>
      </c>
      <c r="G3130">
        <v>7</v>
      </c>
      <c r="H3130">
        <v>5</v>
      </c>
      <c r="I3130">
        <v>245</v>
      </c>
      <c r="J3130">
        <v>4</v>
      </c>
      <c r="K3130">
        <v>254</v>
      </c>
      <c r="L3130">
        <v>1.9700000000000001E-5</v>
      </c>
      <c r="M3130">
        <v>45.1</v>
      </c>
      <c r="N3130">
        <v>256</v>
      </c>
      <c r="O3130">
        <v>102.73399999999999</v>
      </c>
      <c r="P3130">
        <v>101</v>
      </c>
      <c r="Q3130">
        <v>625</v>
      </c>
      <c r="R3130" t="s">
        <v>15110</v>
      </c>
    </row>
    <row r="3131" spans="1:18" x14ac:dyDescent="0.35">
      <c r="A3131" t="s">
        <v>18947</v>
      </c>
      <c r="B3131" t="s">
        <v>22454</v>
      </c>
      <c r="C3131" t="s">
        <v>22455</v>
      </c>
      <c r="D3131">
        <v>28.318999999999999</v>
      </c>
      <c r="E3131">
        <v>226</v>
      </c>
      <c r="F3131">
        <v>129</v>
      </c>
      <c r="G3131">
        <v>9</v>
      </c>
      <c r="H3131">
        <v>48</v>
      </c>
      <c r="I3131">
        <v>255</v>
      </c>
      <c r="J3131">
        <v>5</v>
      </c>
      <c r="K3131">
        <v>215</v>
      </c>
      <c r="L3131">
        <v>3.0000000000000001E-3</v>
      </c>
      <c r="M3131">
        <v>39.299999999999997</v>
      </c>
      <c r="N3131">
        <v>262</v>
      </c>
      <c r="O3131">
        <v>86.259500000000003</v>
      </c>
      <c r="P3131">
        <v>86.259500000000003</v>
      </c>
      <c r="Q3131">
        <v>1137</v>
      </c>
      <c r="R3131" t="s">
        <v>22455</v>
      </c>
    </row>
    <row r="3132" spans="1:18" x14ac:dyDescent="0.35">
      <c r="A3132" t="s">
        <v>19123</v>
      </c>
      <c r="B3132" t="s">
        <v>22456</v>
      </c>
      <c r="C3132" t="s">
        <v>22457</v>
      </c>
      <c r="D3132">
        <v>28.571000000000002</v>
      </c>
      <c r="E3132">
        <v>196</v>
      </c>
      <c r="F3132">
        <v>131</v>
      </c>
      <c r="G3132">
        <v>2</v>
      </c>
      <c r="H3132">
        <v>2</v>
      </c>
      <c r="I3132">
        <v>197</v>
      </c>
      <c r="J3132">
        <v>8</v>
      </c>
      <c r="K3132">
        <v>194</v>
      </c>
      <c r="L3132">
        <v>9.7399999999999991E-7</v>
      </c>
      <c r="M3132">
        <v>47.8</v>
      </c>
      <c r="N3132">
        <v>202</v>
      </c>
      <c r="O3132">
        <v>97.029700000000005</v>
      </c>
      <c r="P3132">
        <v>97.029700000000005</v>
      </c>
      <c r="Q3132">
        <v>5434</v>
      </c>
      <c r="R3132" t="s">
        <v>22457</v>
      </c>
    </row>
    <row r="3133" spans="1:18" x14ac:dyDescent="0.35">
      <c r="A3133" t="s">
        <v>20402</v>
      </c>
      <c r="B3133" t="s">
        <v>22458</v>
      </c>
      <c r="C3133" t="s">
        <v>22459</v>
      </c>
      <c r="D3133">
        <v>29.167000000000002</v>
      </c>
      <c r="E3133">
        <v>96</v>
      </c>
      <c r="F3133">
        <v>57</v>
      </c>
      <c r="G3133">
        <v>3</v>
      </c>
      <c r="H3133">
        <v>40</v>
      </c>
      <c r="I3133">
        <v>133</v>
      </c>
      <c r="J3133">
        <v>9</v>
      </c>
      <c r="K3133">
        <v>95</v>
      </c>
      <c r="L3133">
        <v>0.47</v>
      </c>
      <c r="M3133">
        <v>32.299999999999997</v>
      </c>
      <c r="N3133">
        <v>169</v>
      </c>
      <c r="O3133">
        <v>56.804699999999997</v>
      </c>
      <c r="P3133">
        <v>56.804699999999997</v>
      </c>
      <c r="Q3133">
        <v>336</v>
      </c>
      <c r="R3133" t="s">
        <v>22459</v>
      </c>
    </row>
    <row r="3134" spans="1:18" x14ac:dyDescent="0.35">
      <c r="A3134" t="s">
        <v>19038</v>
      </c>
      <c r="B3134" t="s">
        <v>22460</v>
      </c>
      <c r="C3134" t="s">
        <v>22461</v>
      </c>
      <c r="D3134">
        <v>25.876999999999999</v>
      </c>
      <c r="E3134">
        <v>228</v>
      </c>
      <c r="F3134">
        <v>130</v>
      </c>
      <c r="G3134">
        <v>12</v>
      </c>
      <c r="H3134">
        <v>343</v>
      </c>
      <c r="I3134">
        <v>538</v>
      </c>
      <c r="J3134">
        <v>80</v>
      </c>
      <c r="K3134">
        <v>300</v>
      </c>
      <c r="L3134">
        <v>4.8899999999999998E-6</v>
      </c>
      <c r="M3134">
        <v>48.9</v>
      </c>
      <c r="N3134">
        <v>322</v>
      </c>
      <c r="O3134">
        <v>70.807500000000005</v>
      </c>
      <c r="P3134">
        <v>70.807500000000005</v>
      </c>
      <c r="Q3134">
        <v>3169</v>
      </c>
      <c r="R3134" t="s">
        <v>22461</v>
      </c>
    </row>
    <row r="3135" spans="1:18" x14ac:dyDescent="0.35">
      <c r="A3135" t="s">
        <v>22462</v>
      </c>
      <c r="B3135" t="s">
        <v>22463</v>
      </c>
      <c r="C3135" t="s">
        <v>22464</v>
      </c>
      <c r="D3135">
        <v>27.885000000000002</v>
      </c>
      <c r="E3135">
        <v>104</v>
      </c>
      <c r="F3135">
        <v>62</v>
      </c>
      <c r="G3135">
        <v>3</v>
      </c>
      <c r="H3135">
        <v>31</v>
      </c>
      <c r="I3135">
        <v>125</v>
      </c>
      <c r="J3135">
        <v>14</v>
      </c>
      <c r="K3135">
        <v>113</v>
      </c>
      <c r="L3135">
        <v>1</v>
      </c>
      <c r="M3135">
        <v>28.9</v>
      </c>
      <c r="N3135">
        <v>204</v>
      </c>
      <c r="O3135">
        <v>50.980400000000003</v>
      </c>
      <c r="P3135">
        <v>50.980400000000003</v>
      </c>
      <c r="Q3135">
        <v>2923</v>
      </c>
      <c r="R3135" t="s">
        <v>22464</v>
      </c>
    </row>
    <row r="3136" spans="1:18" x14ac:dyDescent="0.35">
      <c r="A3136" t="s">
        <v>18928</v>
      </c>
      <c r="B3136" t="s">
        <v>22463</v>
      </c>
      <c r="C3136" t="s">
        <v>22464</v>
      </c>
      <c r="D3136">
        <v>60.366</v>
      </c>
      <c r="E3136">
        <v>164</v>
      </c>
      <c r="F3136">
        <v>61</v>
      </c>
      <c r="G3136">
        <v>2</v>
      </c>
      <c r="H3136">
        <v>2</v>
      </c>
      <c r="I3136">
        <v>165</v>
      </c>
      <c r="J3136">
        <v>36</v>
      </c>
      <c r="K3136">
        <v>195</v>
      </c>
      <c r="L3136">
        <v>5.1300000000000001E-68</v>
      </c>
      <c r="M3136">
        <v>206</v>
      </c>
      <c r="N3136">
        <v>204</v>
      </c>
      <c r="O3136">
        <v>80.392200000000003</v>
      </c>
      <c r="P3136">
        <v>80.392200000000003</v>
      </c>
      <c r="Q3136">
        <v>3544</v>
      </c>
      <c r="R3136" t="s">
        <v>22464</v>
      </c>
    </row>
    <row r="3137" spans="1:18" x14ac:dyDescent="0.35">
      <c r="A3137" t="s">
        <v>19153</v>
      </c>
      <c r="B3137" t="s">
        <v>22465</v>
      </c>
      <c r="C3137" t="s">
        <v>22466</v>
      </c>
      <c r="D3137">
        <v>27.731000000000002</v>
      </c>
      <c r="E3137">
        <v>119</v>
      </c>
      <c r="F3137">
        <v>74</v>
      </c>
      <c r="G3137">
        <v>6</v>
      </c>
      <c r="H3137">
        <v>13</v>
      </c>
      <c r="I3137">
        <v>126</v>
      </c>
      <c r="J3137">
        <v>7</v>
      </c>
      <c r="K3137">
        <v>118</v>
      </c>
      <c r="L3137">
        <v>0.46</v>
      </c>
      <c r="M3137">
        <v>30</v>
      </c>
      <c r="N3137">
        <v>147</v>
      </c>
      <c r="O3137">
        <v>80.952399999999997</v>
      </c>
      <c r="P3137">
        <v>80.952399999999997</v>
      </c>
      <c r="Q3137">
        <v>923</v>
      </c>
      <c r="R3137" t="s">
        <v>22466</v>
      </c>
    </row>
    <row r="3138" spans="1:18" x14ac:dyDescent="0.35">
      <c r="A3138" t="s">
        <v>18932</v>
      </c>
      <c r="B3138" t="s">
        <v>15411</v>
      </c>
      <c r="C3138" t="s">
        <v>22467</v>
      </c>
      <c r="D3138">
        <v>28.614999999999998</v>
      </c>
      <c r="E3138">
        <v>325</v>
      </c>
      <c r="F3138">
        <v>178</v>
      </c>
      <c r="G3138">
        <v>7</v>
      </c>
      <c r="H3138">
        <v>4</v>
      </c>
      <c r="I3138">
        <v>324</v>
      </c>
      <c r="J3138">
        <v>10</v>
      </c>
      <c r="K3138">
        <v>284</v>
      </c>
      <c r="L3138">
        <v>3.0500000000000003E-23</v>
      </c>
      <c r="M3138">
        <v>97.8</v>
      </c>
      <c r="N3138">
        <v>289</v>
      </c>
      <c r="O3138">
        <v>112.45699999999999</v>
      </c>
      <c r="P3138">
        <v>101</v>
      </c>
      <c r="Q3138">
        <v>4258</v>
      </c>
      <c r="R3138" t="s">
        <v>22467</v>
      </c>
    </row>
    <row r="3139" spans="1:18" x14ac:dyDescent="0.35">
      <c r="A3139" t="s">
        <v>18976</v>
      </c>
      <c r="B3139" t="s">
        <v>22468</v>
      </c>
      <c r="C3139" t="s">
        <v>22469</v>
      </c>
      <c r="D3139">
        <v>27.731000000000002</v>
      </c>
      <c r="E3139">
        <v>119</v>
      </c>
      <c r="F3139">
        <v>71</v>
      </c>
      <c r="G3139">
        <v>5</v>
      </c>
      <c r="H3139">
        <v>19</v>
      </c>
      <c r="I3139">
        <v>136</v>
      </c>
      <c r="J3139">
        <v>3</v>
      </c>
      <c r="K3139">
        <v>107</v>
      </c>
      <c r="L3139">
        <v>0.21</v>
      </c>
      <c r="M3139">
        <v>31.6</v>
      </c>
      <c r="N3139">
        <v>156</v>
      </c>
      <c r="O3139">
        <v>76.2821</v>
      </c>
      <c r="P3139">
        <v>76.2821</v>
      </c>
      <c r="Q3139">
        <v>1746</v>
      </c>
      <c r="R3139" t="s">
        <v>22469</v>
      </c>
    </row>
    <row r="3140" spans="1:18" x14ac:dyDescent="0.35">
      <c r="A3140" t="s">
        <v>18943</v>
      </c>
      <c r="B3140" t="s">
        <v>16520</v>
      </c>
      <c r="C3140" t="s">
        <v>16521</v>
      </c>
      <c r="D3140">
        <v>28.276</v>
      </c>
      <c r="E3140">
        <v>145</v>
      </c>
      <c r="F3140">
        <v>76</v>
      </c>
      <c r="G3140">
        <v>4</v>
      </c>
      <c r="H3140">
        <v>30</v>
      </c>
      <c r="I3140">
        <v>150</v>
      </c>
      <c r="J3140">
        <v>3</v>
      </c>
      <c r="K3140">
        <v>143</v>
      </c>
      <c r="L3140">
        <v>1.17E-5</v>
      </c>
      <c r="M3140">
        <v>46.2</v>
      </c>
      <c r="N3140">
        <v>257</v>
      </c>
      <c r="O3140">
        <v>56.420200000000001</v>
      </c>
      <c r="P3140">
        <v>56.420200000000001</v>
      </c>
      <c r="Q3140">
        <v>1260</v>
      </c>
      <c r="R3140" t="s">
        <v>16521</v>
      </c>
    </row>
    <row r="3141" spans="1:18" x14ac:dyDescent="0.35">
      <c r="A3141" t="s">
        <v>18935</v>
      </c>
      <c r="B3141" t="s">
        <v>22470</v>
      </c>
      <c r="C3141" t="s">
        <v>22471</v>
      </c>
      <c r="D3141">
        <v>44.203000000000003</v>
      </c>
      <c r="E3141">
        <v>138</v>
      </c>
      <c r="F3141">
        <v>66</v>
      </c>
      <c r="G3141">
        <v>3</v>
      </c>
      <c r="H3141">
        <v>23</v>
      </c>
      <c r="I3141">
        <v>160</v>
      </c>
      <c r="J3141">
        <v>23</v>
      </c>
      <c r="K3141">
        <v>149</v>
      </c>
      <c r="L3141">
        <v>1.55E-30</v>
      </c>
      <c r="M3141">
        <v>108</v>
      </c>
      <c r="N3141">
        <v>155</v>
      </c>
      <c r="O3141">
        <v>89.032300000000006</v>
      </c>
      <c r="P3141">
        <v>89.032300000000006</v>
      </c>
      <c r="Q3141">
        <v>2478</v>
      </c>
      <c r="R3141" t="s">
        <v>22471</v>
      </c>
    </row>
    <row r="3142" spans="1:18" x14ac:dyDescent="0.35">
      <c r="A3142" t="s">
        <v>18997</v>
      </c>
      <c r="B3142" t="s">
        <v>22472</v>
      </c>
      <c r="C3142" t="s">
        <v>22473</v>
      </c>
      <c r="D3142">
        <v>30.488</v>
      </c>
      <c r="E3142">
        <v>82</v>
      </c>
      <c r="F3142">
        <v>54</v>
      </c>
      <c r="G3142">
        <v>2</v>
      </c>
      <c r="H3142">
        <v>43</v>
      </c>
      <c r="I3142">
        <v>122</v>
      </c>
      <c r="J3142">
        <v>24</v>
      </c>
      <c r="K3142">
        <v>104</v>
      </c>
      <c r="L3142">
        <v>1E-3</v>
      </c>
      <c r="M3142">
        <v>38.1</v>
      </c>
      <c r="N3142">
        <v>155</v>
      </c>
      <c r="O3142">
        <v>52.903199999999998</v>
      </c>
      <c r="P3142">
        <v>52.903199999999998</v>
      </c>
      <c r="Q3142">
        <v>1638</v>
      </c>
      <c r="R3142" t="s">
        <v>22473</v>
      </c>
    </row>
    <row r="3143" spans="1:18" x14ac:dyDescent="0.35">
      <c r="A3143" t="s">
        <v>18976</v>
      </c>
      <c r="B3143" t="s">
        <v>16251</v>
      </c>
      <c r="C3143" t="s">
        <v>22474</v>
      </c>
      <c r="D3143">
        <v>25.827999999999999</v>
      </c>
      <c r="E3143">
        <v>151</v>
      </c>
      <c r="F3143">
        <v>83</v>
      </c>
      <c r="G3143">
        <v>6</v>
      </c>
      <c r="H3143">
        <v>19</v>
      </c>
      <c r="I3143">
        <v>149</v>
      </c>
      <c r="J3143">
        <v>3</v>
      </c>
      <c r="K3143">
        <v>144</v>
      </c>
      <c r="L3143">
        <v>0.12</v>
      </c>
      <c r="M3143">
        <v>32.700000000000003</v>
      </c>
      <c r="N3143">
        <v>240</v>
      </c>
      <c r="O3143">
        <v>62.916699999999999</v>
      </c>
      <c r="P3143">
        <v>62.916699999999999</v>
      </c>
      <c r="Q3143">
        <v>1740</v>
      </c>
      <c r="R3143" t="s">
        <v>22474</v>
      </c>
    </row>
    <row r="3144" spans="1:18" x14ac:dyDescent="0.35">
      <c r="A3144" t="s">
        <v>18946</v>
      </c>
      <c r="B3144" t="s">
        <v>15084</v>
      </c>
      <c r="C3144" t="s">
        <v>15085</v>
      </c>
      <c r="D3144">
        <v>23.2</v>
      </c>
      <c r="E3144">
        <v>125</v>
      </c>
      <c r="F3144">
        <v>86</v>
      </c>
      <c r="G3144">
        <v>2</v>
      </c>
      <c r="H3144">
        <v>102</v>
      </c>
      <c r="I3144">
        <v>226</v>
      </c>
      <c r="J3144">
        <v>75</v>
      </c>
      <c r="K3144">
        <v>189</v>
      </c>
      <c r="L3144">
        <v>1.9899999999999999E-5</v>
      </c>
      <c r="M3144">
        <v>44.7</v>
      </c>
      <c r="N3144">
        <v>211</v>
      </c>
      <c r="O3144">
        <v>59.241700000000002</v>
      </c>
      <c r="P3144">
        <v>59.241700000000002</v>
      </c>
      <c r="Q3144">
        <v>627</v>
      </c>
      <c r="R3144" t="s">
        <v>15085</v>
      </c>
    </row>
    <row r="3145" spans="1:18" x14ac:dyDescent="0.35">
      <c r="A3145" t="s">
        <v>18943</v>
      </c>
      <c r="B3145" t="s">
        <v>15489</v>
      </c>
      <c r="C3145" t="s">
        <v>15490</v>
      </c>
      <c r="D3145">
        <v>29.63</v>
      </c>
      <c r="E3145">
        <v>162</v>
      </c>
      <c r="F3145">
        <v>81</v>
      </c>
      <c r="G3145">
        <v>6</v>
      </c>
      <c r="H3145">
        <v>30</v>
      </c>
      <c r="I3145">
        <v>169</v>
      </c>
      <c r="J3145">
        <v>3</v>
      </c>
      <c r="K3145">
        <v>153</v>
      </c>
      <c r="L3145">
        <v>1.88E-5</v>
      </c>
      <c r="M3145">
        <v>45.4</v>
      </c>
      <c r="N3145">
        <v>260</v>
      </c>
      <c r="O3145">
        <v>62.307699999999997</v>
      </c>
      <c r="P3145">
        <v>62.307699999999997</v>
      </c>
      <c r="Q3145">
        <v>1276</v>
      </c>
      <c r="R3145" t="s">
        <v>15490</v>
      </c>
    </row>
    <row r="3146" spans="1:18" x14ac:dyDescent="0.35">
      <c r="A3146" t="s">
        <v>18917</v>
      </c>
      <c r="B3146" t="s">
        <v>15489</v>
      </c>
      <c r="C3146" t="s">
        <v>15490</v>
      </c>
      <c r="D3146">
        <v>25.116</v>
      </c>
      <c r="E3146">
        <v>215</v>
      </c>
      <c r="F3146">
        <v>121</v>
      </c>
      <c r="G3146">
        <v>7</v>
      </c>
      <c r="H3146">
        <v>137</v>
      </c>
      <c r="I3146">
        <v>326</v>
      </c>
      <c r="J3146">
        <v>8</v>
      </c>
      <c r="K3146">
        <v>207</v>
      </c>
      <c r="L3146">
        <v>1.11E-5</v>
      </c>
      <c r="M3146">
        <v>47</v>
      </c>
      <c r="N3146">
        <v>260</v>
      </c>
      <c r="O3146">
        <v>82.692300000000003</v>
      </c>
      <c r="P3146">
        <v>82.692300000000003</v>
      </c>
      <c r="Q3146">
        <v>5661</v>
      </c>
      <c r="R3146" t="s">
        <v>15490</v>
      </c>
    </row>
    <row r="3147" spans="1:18" x14ac:dyDescent="0.35">
      <c r="A3147" t="s">
        <v>18946</v>
      </c>
      <c r="B3147" t="s">
        <v>18813</v>
      </c>
      <c r="C3147" t="s">
        <v>18814</v>
      </c>
      <c r="D3147">
        <v>25.091999999999999</v>
      </c>
      <c r="E3147">
        <v>271</v>
      </c>
      <c r="F3147">
        <v>153</v>
      </c>
      <c r="G3147">
        <v>8</v>
      </c>
      <c r="H3147">
        <v>5</v>
      </c>
      <c r="I3147">
        <v>245</v>
      </c>
      <c r="J3147">
        <v>4</v>
      </c>
      <c r="K3147">
        <v>254</v>
      </c>
      <c r="L3147">
        <v>2.8100000000000001E-10</v>
      </c>
      <c r="M3147">
        <v>59.7</v>
      </c>
      <c r="N3147">
        <v>256</v>
      </c>
      <c r="O3147">
        <v>105.85899999999999</v>
      </c>
      <c r="P3147">
        <v>101</v>
      </c>
      <c r="Q3147">
        <v>375</v>
      </c>
      <c r="R3147" t="s">
        <v>18814</v>
      </c>
    </row>
    <row r="3148" spans="1:18" x14ac:dyDescent="0.35">
      <c r="A3148" t="s">
        <v>18917</v>
      </c>
      <c r="B3148" t="s">
        <v>18813</v>
      </c>
      <c r="C3148" t="s">
        <v>18814</v>
      </c>
      <c r="D3148">
        <v>34.027999999999999</v>
      </c>
      <c r="E3148">
        <v>144</v>
      </c>
      <c r="F3148">
        <v>49</v>
      </c>
      <c r="G3148">
        <v>7</v>
      </c>
      <c r="H3148">
        <v>128</v>
      </c>
      <c r="I3148">
        <v>265</v>
      </c>
      <c r="J3148">
        <v>1</v>
      </c>
      <c r="K3148">
        <v>104</v>
      </c>
      <c r="L3148">
        <v>1.7800000000000001E-7</v>
      </c>
      <c r="M3148">
        <v>52.4</v>
      </c>
      <c r="N3148">
        <v>256</v>
      </c>
      <c r="O3148">
        <v>56.25</v>
      </c>
      <c r="P3148">
        <v>56.25</v>
      </c>
      <c r="Q3148">
        <v>5581</v>
      </c>
      <c r="R3148" t="s">
        <v>18814</v>
      </c>
    </row>
    <row r="3149" spans="1:18" x14ac:dyDescent="0.35">
      <c r="A3149" t="s">
        <v>22475</v>
      </c>
      <c r="B3149" t="s">
        <v>22476</v>
      </c>
      <c r="C3149" t="s">
        <v>22477</v>
      </c>
      <c r="D3149">
        <v>25.843</v>
      </c>
      <c r="E3149">
        <v>89</v>
      </c>
      <c r="F3149">
        <v>41</v>
      </c>
      <c r="G3149">
        <v>2</v>
      </c>
      <c r="H3149">
        <v>17</v>
      </c>
      <c r="I3149">
        <v>80</v>
      </c>
      <c r="J3149">
        <v>71</v>
      </c>
      <c r="K3149">
        <v>159</v>
      </c>
      <c r="L3149">
        <v>0.41</v>
      </c>
      <c r="M3149">
        <v>28.9</v>
      </c>
      <c r="N3149">
        <v>161</v>
      </c>
      <c r="O3149">
        <v>55.279499999999999</v>
      </c>
      <c r="P3149">
        <v>55.279499999999999</v>
      </c>
      <c r="Q3149">
        <v>2919</v>
      </c>
      <c r="R3149" t="s">
        <v>22477</v>
      </c>
    </row>
    <row r="3150" spans="1:18" x14ac:dyDescent="0.35">
      <c r="A3150" t="s">
        <v>18932</v>
      </c>
      <c r="B3150" t="s">
        <v>19294</v>
      </c>
      <c r="C3150" t="s">
        <v>22478</v>
      </c>
      <c r="D3150">
        <v>27</v>
      </c>
      <c r="E3150">
        <v>300</v>
      </c>
      <c r="F3150">
        <v>167</v>
      </c>
      <c r="G3150">
        <v>4</v>
      </c>
      <c r="H3150">
        <v>1</v>
      </c>
      <c r="I3150">
        <v>296</v>
      </c>
      <c r="J3150">
        <v>10</v>
      </c>
      <c r="K3150">
        <v>261</v>
      </c>
      <c r="L3150">
        <v>7.6599999999999996E-24</v>
      </c>
      <c r="M3150">
        <v>99.8</v>
      </c>
      <c r="N3150">
        <v>299</v>
      </c>
      <c r="O3150">
        <v>100.334</v>
      </c>
      <c r="P3150">
        <v>101</v>
      </c>
      <c r="Q3150">
        <v>4233</v>
      </c>
      <c r="R3150" t="s">
        <v>22478</v>
      </c>
    </row>
    <row r="3151" spans="1:18" x14ac:dyDescent="0.35">
      <c r="A3151" t="s">
        <v>18978</v>
      </c>
      <c r="B3151" t="s">
        <v>15039</v>
      </c>
      <c r="C3151" t="s">
        <v>18037</v>
      </c>
      <c r="D3151">
        <v>25</v>
      </c>
      <c r="E3151">
        <v>268</v>
      </c>
      <c r="F3151">
        <v>165</v>
      </c>
      <c r="G3151">
        <v>11</v>
      </c>
      <c r="H3151">
        <v>346</v>
      </c>
      <c r="I3151">
        <v>604</v>
      </c>
      <c r="J3151">
        <v>3</v>
      </c>
      <c r="K3151">
        <v>243</v>
      </c>
      <c r="L3151">
        <v>6.3099999999999997E-7</v>
      </c>
      <c r="M3151">
        <v>52.8</v>
      </c>
      <c r="N3151">
        <v>272</v>
      </c>
      <c r="O3151">
        <v>98.529399999999995</v>
      </c>
      <c r="P3151">
        <v>98.529399999999995</v>
      </c>
      <c r="Q3151">
        <v>233</v>
      </c>
      <c r="R3151" t="s">
        <v>18037</v>
      </c>
    </row>
    <row r="3152" spans="1:18" x14ac:dyDescent="0.35">
      <c r="A3152" t="s">
        <v>18928</v>
      </c>
      <c r="B3152" t="s">
        <v>16143</v>
      </c>
      <c r="C3152" t="s">
        <v>22479</v>
      </c>
      <c r="D3152">
        <v>66.215999999999994</v>
      </c>
      <c r="E3152">
        <v>148</v>
      </c>
      <c r="F3152">
        <v>50</v>
      </c>
      <c r="G3152">
        <v>0</v>
      </c>
      <c r="H3152">
        <v>24</v>
      </c>
      <c r="I3152">
        <v>171</v>
      </c>
      <c r="J3152">
        <v>3</v>
      </c>
      <c r="K3152">
        <v>150</v>
      </c>
      <c r="L3152">
        <v>1.2200000000000001E-68</v>
      </c>
      <c r="M3152">
        <v>205</v>
      </c>
      <c r="N3152">
        <v>150</v>
      </c>
      <c r="O3152">
        <v>98.666700000000006</v>
      </c>
      <c r="P3152">
        <v>98.666700000000006</v>
      </c>
      <c r="Q3152">
        <v>3536</v>
      </c>
      <c r="R3152" t="s">
        <v>22479</v>
      </c>
    </row>
    <row r="3153" spans="1:18" x14ac:dyDescent="0.35">
      <c r="A3153" t="s">
        <v>18940</v>
      </c>
      <c r="B3153" t="s">
        <v>22480</v>
      </c>
      <c r="C3153" t="s">
        <v>22481</v>
      </c>
      <c r="D3153">
        <v>41.350999999999999</v>
      </c>
      <c r="E3153">
        <v>740</v>
      </c>
      <c r="F3153">
        <v>410</v>
      </c>
      <c r="G3153">
        <v>9</v>
      </c>
      <c r="H3153">
        <v>8</v>
      </c>
      <c r="I3153">
        <v>742</v>
      </c>
      <c r="J3153">
        <v>13</v>
      </c>
      <c r="K3153">
        <v>733</v>
      </c>
      <c r="L3153">
        <v>1.2E-172</v>
      </c>
      <c r="M3153">
        <v>513</v>
      </c>
      <c r="N3153">
        <v>733</v>
      </c>
      <c r="O3153">
        <v>100.955</v>
      </c>
      <c r="P3153">
        <v>101</v>
      </c>
      <c r="Q3153">
        <v>4523</v>
      </c>
      <c r="R3153" t="s">
        <v>22481</v>
      </c>
    </row>
    <row r="3154" spans="1:18" x14ac:dyDescent="0.35">
      <c r="A3154" t="s">
        <v>18943</v>
      </c>
      <c r="B3154" t="s">
        <v>17332</v>
      </c>
      <c r="C3154" t="s">
        <v>17333</v>
      </c>
      <c r="D3154">
        <v>30.864000000000001</v>
      </c>
      <c r="E3154">
        <v>162</v>
      </c>
      <c r="F3154">
        <v>78</v>
      </c>
      <c r="G3154">
        <v>8</v>
      </c>
      <c r="H3154">
        <v>30</v>
      </c>
      <c r="I3154">
        <v>169</v>
      </c>
      <c r="J3154">
        <v>3</v>
      </c>
      <c r="K3154">
        <v>152</v>
      </c>
      <c r="L3154">
        <v>3.26E-5</v>
      </c>
      <c r="M3154">
        <v>44.7</v>
      </c>
      <c r="N3154">
        <v>263</v>
      </c>
      <c r="O3154">
        <v>61.597000000000001</v>
      </c>
      <c r="P3154">
        <v>61.597000000000001</v>
      </c>
      <c r="Q3154">
        <v>1306</v>
      </c>
      <c r="R3154" t="s">
        <v>17333</v>
      </c>
    </row>
    <row r="3155" spans="1:18" x14ac:dyDescent="0.35">
      <c r="A3155" t="s">
        <v>18997</v>
      </c>
      <c r="B3155" t="s">
        <v>18204</v>
      </c>
      <c r="C3155" t="s">
        <v>18205</v>
      </c>
      <c r="D3155">
        <v>28.302</v>
      </c>
      <c r="E3155">
        <v>106</v>
      </c>
      <c r="F3155">
        <v>56</v>
      </c>
      <c r="G3155">
        <v>3</v>
      </c>
      <c r="H3155">
        <v>26</v>
      </c>
      <c r="I3155">
        <v>120</v>
      </c>
      <c r="J3155">
        <v>1</v>
      </c>
      <c r="K3155">
        <v>97</v>
      </c>
      <c r="L3155">
        <v>1E-3</v>
      </c>
      <c r="M3155">
        <v>37.4</v>
      </c>
      <c r="N3155">
        <v>137</v>
      </c>
      <c r="O3155">
        <v>77.372299999999996</v>
      </c>
      <c r="P3155">
        <v>77.372299999999996</v>
      </c>
      <c r="Q3155">
        <v>1641</v>
      </c>
      <c r="R3155" t="s">
        <v>18205</v>
      </c>
    </row>
    <row r="3156" spans="1:18" x14ac:dyDescent="0.35">
      <c r="A3156" t="s">
        <v>19290</v>
      </c>
      <c r="B3156" t="s">
        <v>18204</v>
      </c>
      <c r="C3156" t="s">
        <v>18205</v>
      </c>
      <c r="D3156">
        <v>25</v>
      </c>
      <c r="E3156">
        <v>84</v>
      </c>
      <c r="F3156">
        <v>59</v>
      </c>
      <c r="G3156">
        <v>1</v>
      </c>
      <c r="H3156">
        <v>36</v>
      </c>
      <c r="I3156">
        <v>115</v>
      </c>
      <c r="J3156">
        <v>18</v>
      </c>
      <c r="K3156">
        <v>101</v>
      </c>
      <c r="L3156">
        <v>5.7000000000000002E-2</v>
      </c>
      <c r="M3156">
        <v>32.700000000000003</v>
      </c>
      <c r="N3156">
        <v>137</v>
      </c>
      <c r="O3156">
        <v>61.313899999999997</v>
      </c>
      <c r="P3156">
        <v>61.313899999999997</v>
      </c>
      <c r="Q3156">
        <v>5883</v>
      </c>
      <c r="R3156" t="s">
        <v>18205</v>
      </c>
    </row>
    <row r="3157" spans="1:18" x14ac:dyDescent="0.35">
      <c r="A3157" t="s">
        <v>19104</v>
      </c>
      <c r="B3157" t="s">
        <v>18204</v>
      </c>
      <c r="C3157" t="s">
        <v>18205</v>
      </c>
      <c r="D3157">
        <v>37.838000000000001</v>
      </c>
      <c r="E3157">
        <v>74</v>
      </c>
      <c r="F3157">
        <v>44</v>
      </c>
      <c r="G3157">
        <v>1</v>
      </c>
      <c r="H3157">
        <v>36</v>
      </c>
      <c r="I3157">
        <v>109</v>
      </c>
      <c r="J3157">
        <v>1</v>
      </c>
      <c r="K3157">
        <v>72</v>
      </c>
      <c r="L3157">
        <v>2.4199999999999999E-10</v>
      </c>
      <c r="M3157">
        <v>56.2</v>
      </c>
      <c r="N3157">
        <v>137</v>
      </c>
      <c r="O3157">
        <v>54.014600000000002</v>
      </c>
      <c r="P3157">
        <v>54.014600000000002</v>
      </c>
      <c r="Q3157">
        <v>5903</v>
      </c>
      <c r="R3157" t="s">
        <v>18205</v>
      </c>
    </row>
    <row r="3158" spans="1:18" x14ac:dyDescent="0.35">
      <c r="A3158" t="s">
        <v>18928</v>
      </c>
      <c r="B3158" t="s">
        <v>22482</v>
      </c>
      <c r="C3158" t="s">
        <v>22483</v>
      </c>
      <c r="D3158">
        <v>56.164000000000001</v>
      </c>
      <c r="E3158">
        <v>146</v>
      </c>
      <c r="F3158">
        <v>59</v>
      </c>
      <c r="G3158">
        <v>2</v>
      </c>
      <c r="H3158">
        <v>20</v>
      </c>
      <c r="I3158">
        <v>165</v>
      </c>
      <c r="J3158">
        <v>1</v>
      </c>
      <c r="K3158">
        <v>141</v>
      </c>
      <c r="L3158">
        <v>1.0499999999999999E-53</v>
      </c>
      <c r="M3158">
        <v>167</v>
      </c>
      <c r="N3158">
        <v>154</v>
      </c>
      <c r="O3158">
        <v>94.805199999999999</v>
      </c>
      <c r="P3158">
        <v>94.805199999999999</v>
      </c>
      <c r="Q3158">
        <v>3850</v>
      </c>
      <c r="R3158" t="s">
        <v>22483</v>
      </c>
    </row>
    <row r="3159" spans="1:18" x14ac:dyDescent="0.35">
      <c r="A3159" t="s">
        <v>18948</v>
      </c>
      <c r="B3159" t="s">
        <v>16119</v>
      </c>
      <c r="C3159" t="s">
        <v>16120</v>
      </c>
      <c r="D3159">
        <v>28.332999999999998</v>
      </c>
      <c r="E3159">
        <v>180</v>
      </c>
      <c r="F3159">
        <v>93</v>
      </c>
      <c r="G3159">
        <v>6</v>
      </c>
      <c r="H3159">
        <v>129</v>
      </c>
      <c r="I3159">
        <v>280</v>
      </c>
      <c r="J3159">
        <v>6</v>
      </c>
      <c r="K3159">
        <v>177</v>
      </c>
      <c r="L3159">
        <v>1.7999999999999999E-2</v>
      </c>
      <c r="M3159">
        <v>37</v>
      </c>
      <c r="N3159">
        <v>254</v>
      </c>
      <c r="O3159">
        <v>70.866100000000003</v>
      </c>
      <c r="P3159">
        <v>70.866100000000003</v>
      </c>
      <c r="Q3159">
        <v>2996</v>
      </c>
      <c r="R3159" t="s">
        <v>16120</v>
      </c>
    </row>
    <row r="3160" spans="1:18" x14ac:dyDescent="0.35">
      <c r="A3160" t="s">
        <v>18978</v>
      </c>
      <c r="B3160" t="s">
        <v>15039</v>
      </c>
      <c r="C3160" t="s">
        <v>18466</v>
      </c>
      <c r="D3160">
        <v>25.734999999999999</v>
      </c>
      <c r="E3160">
        <v>272</v>
      </c>
      <c r="F3160">
        <v>166</v>
      </c>
      <c r="G3160">
        <v>11</v>
      </c>
      <c r="H3160">
        <v>346</v>
      </c>
      <c r="I3160">
        <v>608</v>
      </c>
      <c r="J3160">
        <v>3</v>
      </c>
      <c r="K3160">
        <v>247</v>
      </c>
      <c r="L3160">
        <v>1.44E-8</v>
      </c>
      <c r="M3160">
        <v>57.8</v>
      </c>
      <c r="N3160">
        <v>272</v>
      </c>
      <c r="O3160">
        <v>100</v>
      </c>
      <c r="P3160">
        <v>100</v>
      </c>
      <c r="Q3160">
        <v>196</v>
      </c>
      <c r="R3160" t="s">
        <v>18466</v>
      </c>
    </row>
    <row r="3161" spans="1:18" x14ac:dyDescent="0.35">
      <c r="A3161" t="s">
        <v>18935</v>
      </c>
      <c r="B3161" t="s">
        <v>22484</v>
      </c>
      <c r="C3161" t="s">
        <v>22485</v>
      </c>
      <c r="D3161">
        <v>40</v>
      </c>
      <c r="E3161">
        <v>150</v>
      </c>
      <c r="F3161">
        <v>78</v>
      </c>
      <c r="G3161">
        <v>4</v>
      </c>
      <c r="H3161">
        <v>4</v>
      </c>
      <c r="I3161">
        <v>153</v>
      </c>
      <c r="J3161">
        <v>16</v>
      </c>
      <c r="K3161">
        <v>153</v>
      </c>
      <c r="L3161">
        <v>2.84E-28</v>
      </c>
      <c r="M3161">
        <v>103</v>
      </c>
      <c r="N3161">
        <v>167</v>
      </c>
      <c r="O3161">
        <v>89.820400000000006</v>
      </c>
      <c r="P3161">
        <v>89.820400000000006</v>
      </c>
      <c r="Q3161">
        <v>2585</v>
      </c>
      <c r="R3161" t="s">
        <v>22485</v>
      </c>
    </row>
    <row r="3162" spans="1:18" x14ac:dyDescent="0.35">
      <c r="A3162" t="s">
        <v>18935</v>
      </c>
      <c r="B3162" t="s">
        <v>22486</v>
      </c>
      <c r="C3162" t="s">
        <v>22487</v>
      </c>
      <c r="D3162">
        <v>46.061</v>
      </c>
      <c r="E3162">
        <v>165</v>
      </c>
      <c r="F3162">
        <v>83</v>
      </c>
      <c r="G3162">
        <v>1</v>
      </c>
      <c r="H3162">
        <v>4</v>
      </c>
      <c r="I3162">
        <v>162</v>
      </c>
      <c r="J3162">
        <v>6</v>
      </c>
      <c r="K3162">
        <v>170</v>
      </c>
      <c r="L3162">
        <v>3.4500000000000002E-53</v>
      </c>
      <c r="M3162">
        <v>167</v>
      </c>
      <c r="N3162">
        <v>179</v>
      </c>
      <c r="O3162">
        <v>92.178799999999995</v>
      </c>
      <c r="P3162">
        <v>92.178799999999995</v>
      </c>
      <c r="Q3162">
        <v>2358</v>
      </c>
      <c r="R3162" t="s">
        <v>22487</v>
      </c>
    </row>
    <row r="3163" spans="1:18" x14ac:dyDescent="0.35">
      <c r="A3163" t="s">
        <v>18946</v>
      </c>
      <c r="B3163" t="s">
        <v>18553</v>
      </c>
      <c r="C3163" t="s">
        <v>18554</v>
      </c>
      <c r="D3163">
        <v>23.504000000000001</v>
      </c>
      <c r="E3163">
        <v>234</v>
      </c>
      <c r="F3163">
        <v>153</v>
      </c>
      <c r="G3163">
        <v>7</v>
      </c>
      <c r="H3163">
        <v>5</v>
      </c>
      <c r="I3163">
        <v>222</v>
      </c>
      <c r="J3163">
        <v>4</v>
      </c>
      <c r="K3163">
        <v>227</v>
      </c>
      <c r="L3163">
        <v>1.39E-8</v>
      </c>
      <c r="M3163">
        <v>54.7</v>
      </c>
      <c r="N3163">
        <v>252</v>
      </c>
      <c r="O3163">
        <v>92.857100000000003</v>
      </c>
      <c r="P3163">
        <v>92.857100000000003</v>
      </c>
      <c r="Q3163">
        <v>443</v>
      </c>
      <c r="R3163" t="s">
        <v>18554</v>
      </c>
    </row>
    <row r="3164" spans="1:18" x14ac:dyDescent="0.35">
      <c r="A3164" t="s">
        <v>18943</v>
      </c>
      <c r="B3164" t="s">
        <v>15935</v>
      </c>
      <c r="C3164" t="s">
        <v>15936</v>
      </c>
      <c r="D3164">
        <v>29.878</v>
      </c>
      <c r="E3164">
        <v>164</v>
      </c>
      <c r="F3164">
        <v>78</v>
      </c>
      <c r="G3164">
        <v>7</v>
      </c>
      <c r="H3164">
        <v>30</v>
      </c>
      <c r="I3164">
        <v>169</v>
      </c>
      <c r="J3164">
        <v>3</v>
      </c>
      <c r="K3164">
        <v>153</v>
      </c>
      <c r="L3164">
        <v>3.0299999999999998E-6</v>
      </c>
      <c r="M3164">
        <v>47.8</v>
      </c>
      <c r="N3164">
        <v>252</v>
      </c>
      <c r="O3164">
        <v>65.079400000000007</v>
      </c>
      <c r="P3164">
        <v>65.079400000000007</v>
      </c>
      <c r="Q3164">
        <v>1208</v>
      </c>
      <c r="R3164" t="s">
        <v>15936</v>
      </c>
    </row>
    <row r="3165" spans="1:18" x14ac:dyDescent="0.35">
      <c r="A3165" t="s">
        <v>18928</v>
      </c>
      <c r="B3165" t="s">
        <v>16143</v>
      </c>
      <c r="C3165" t="s">
        <v>22488</v>
      </c>
      <c r="D3165">
        <v>58.234999999999999</v>
      </c>
      <c r="E3165">
        <v>170</v>
      </c>
      <c r="F3165">
        <v>56</v>
      </c>
      <c r="G3165">
        <v>1</v>
      </c>
      <c r="H3165">
        <v>16</v>
      </c>
      <c r="I3165">
        <v>170</v>
      </c>
      <c r="J3165">
        <v>40</v>
      </c>
      <c r="K3165">
        <v>209</v>
      </c>
      <c r="L3165">
        <v>3.5699999999999998E-65</v>
      </c>
      <c r="M3165">
        <v>199</v>
      </c>
      <c r="N3165">
        <v>211</v>
      </c>
      <c r="O3165">
        <v>80.568700000000007</v>
      </c>
      <c r="P3165">
        <v>80.568700000000007</v>
      </c>
      <c r="Q3165">
        <v>3592</v>
      </c>
      <c r="R3165" t="s">
        <v>22488</v>
      </c>
    </row>
    <row r="3166" spans="1:18" x14ac:dyDescent="0.35">
      <c r="A3166" t="s">
        <v>19038</v>
      </c>
      <c r="B3166" t="s">
        <v>22489</v>
      </c>
      <c r="C3166" t="s">
        <v>22490</v>
      </c>
      <c r="D3166">
        <v>24.227</v>
      </c>
      <c r="E3166">
        <v>388</v>
      </c>
      <c r="F3166">
        <v>202</v>
      </c>
      <c r="G3166">
        <v>19</v>
      </c>
      <c r="H3166">
        <v>229</v>
      </c>
      <c r="I3166">
        <v>537</v>
      </c>
      <c r="J3166">
        <v>235</v>
      </c>
      <c r="K3166">
        <v>609</v>
      </c>
      <c r="L3166">
        <v>3.4800000000000001E-8</v>
      </c>
      <c r="M3166">
        <v>56.6</v>
      </c>
      <c r="N3166">
        <v>632</v>
      </c>
      <c r="O3166">
        <v>61.392400000000002</v>
      </c>
      <c r="P3166">
        <v>61.392400000000002</v>
      </c>
      <c r="Q3166">
        <v>3097</v>
      </c>
      <c r="R3166" t="s">
        <v>22490</v>
      </c>
    </row>
    <row r="3167" spans="1:18" x14ac:dyDescent="0.35">
      <c r="A3167" t="s">
        <v>18943</v>
      </c>
      <c r="B3167" t="s">
        <v>17262</v>
      </c>
      <c r="C3167" t="s">
        <v>17263</v>
      </c>
      <c r="D3167">
        <v>24.413</v>
      </c>
      <c r="E3167">
        <v>213</v>
      </c>
      <c r="F3167">
        <v>122</v>
      </c>
      <c r="G3167">
        <v>7</v>
      </c>
      <c r="H3167">
        <v>30</v>
      </c>
      <c r="I3167">
        <v>216</v>
      </c>
      <c r="J3167">
        <v>10</v>
      </c>
      <c r="K3167">
        <v>209</v>
      </c>
      <c r="L3167">
        <v>4.0000000000000003E-5</v>
      </c>
      <c r="M3167">
        <v>44.7</v>
      </c>
      <c r="N3167">
        <v>258</v>
      </c>
      <c r="O3167">
        <v>82.558099999999996</v>
      </c>
      <c r="P3167">
        <v>82.558099999999996</v>
      </c>
      <c r="Q3167">
        <v>1312</v>
      </c>
      <c r="R3167" t="s">
        <v>17263</v>
      </c>
    </row>
    <row r="3168" spans="1:18" x14ac:dyDescent="0.35">
      <c r="A3168" t="s">
        <v>18932</v>
      </c>
      <c r="B3168" t="s">
        <v>22491</v>
      </c>
      <c r="C3168" t="s">
        <v>22492</v>
      </c>
      <c r="D3168">
        <v>31.408000000000001</v>
      </c>
      <c r="E3168">
        <v>277</v>
      </c>
      <c r="F3168">
        <v>172</v>
      </c>
      <c r="G3168">
        <v>9</v>
      </c>
      <c r="H3168">
        <v>4</v>
      </c>
      <c r="I3168">
        <v>269</v>
      </c>
      <c r="J3168">
        <v>7</v>
      </c>
      <c r="K3168">
        <v>276</v>
      </c>
      <c r="L3168">
        <v>4.1700000000000001E-22</v>
      </c>
      <c r="M3168">
        <v>96.3</v>
      </c>
      <c r="N3168">
        <v>408</v>
      </c>
      <c r="O3168">
        <v>67.892200000000003</v>
      </c>
      <c r="P3168">
        <v>67.892200000000003</v>
      </c>
      <c r="Q3168">
        <v>4318</v>
      </c>
      <c r="R3168" t="s">
        <v>22492</v>
      </c>
    </row>
    <row r="3169" spans="1:18" x14ac:dyDescent="0.35">
      <c r="A3169" t="s">
        <v>18932</v>
      </c>
      <c r="B3169" t="s">
        <v>22493</v>
      </c>
      <c r="C3169" t="s">
        <v>22494</v>
      </c>
      <c r="D3169">
        <v>53.845999999999997</v>
      </c>
      <c r="E3169">
        <v>325</v>
      </c>
      <c r="F3169">
        <v>135</v>
      </c>
      <c r="G3169">
        <v>5</v>
      </c>
      <c r="H3169">
        <v>1</v>
      </c>
      <c r="I3169">
        <v>324</v>
      </c>
      <c r="J3169">
        <v>1</v>
      </c>
      <c r="K3169">
        <v>311</v>
      </c>
      <c r="L3169">
        <v>2.6099999999999998E-91</v>
      </c>
      <c r="M3169">
        <v>275</v>
      </c>
      <c r="N3169">
        <v>316</v>
      </c>
      <c r="O3169">
        <v>102.848</v>
      </c>
      <c r="P3169">
        <v>101</v>
      </c>
      <c r="Q3169">
        <v>4073</v>
      </c>
      <c r="R3169" t="s">
        <v>22494</v>
      </c>
    </row>
    <row r="3170" spans="1:18" x14ac:dyDescent="0.35">
      <c r="A3170" t="s">
        <v>18946</v>
      </c>
      <c r="B3170" t="s">
        <v>15871</v>
      </c>
      <c r="C3170" t="s">
        <v>15872</v>
      </c>
      <c r="D3170">
        <v>27.856999999999999</v>
      </c>
      <c r="E3170">
        <v>280</v>
      </c>
      <c r="F3170">
        <v>140</v>
      </c>
      <c r="G3170">
        <v>10</v>
      </c>
      <c r="H3170">
        <v>5</v>
      </c>
      <c r="I3170">
        <v>251</v>
      </c>
      <c r="J3170">
        <v>2</v>
      </c>
      <c r="K3170">
        <v>252</v>
      </c>
      <c r="L3170">
        <v>1.01E-7</v>
      </c>
      <c r="M3170">
        <v>52</v>
      </c>
      <c r="N3170">
        <v>252</v>
      </c>
      <c r="O3170">
        <v>111.111</v>
      </c>
      <c r="P3170">
        <v>101</v>
      </c>
      <c r="Q3170">
        <v>476</v>
      </c>
      <c r="R3170" t="s">
        <v>15872</v>
      </c>
    </row>
    <row r="3171" spans="1:18" x14ac:dyDescent="0.35">
      <c r="A3171" t="s">
        <v>18947</v>
      </c>
      <c r="B3171" t="s">
        <v>15871</v>
      </c>
      <c r="C3171" t="s">
        <v>15872</v>
      </c>
      <c r="D3171">
        <v>26.05</v>
      </c>
      <c r="E3171">
        <v>238</v>
      </c>
      <c r="F3171">
        <v>145</v>
      </c>
      <c r="G3171">
        <v>12</v>
      </c>
      <c r="H3171">
        <v>47</v>
      </c>
      <c r="I3171">
        <v>271</v>
      </c>
      <c r="J3171">
        <v>2</v>
      </c>
      <c r="K3171">
        <v>221</v>
      </c>
      <c r="L3171">
        <v>1.7200000000000001E-4</v>
      </c>
      <c r="M3171">
        <v>42.7</v>
      </c>
      <c r="N3171">
        <v>252</v>
      </c>
      <c r="O3171">
        <v>94.444400000000002</v>
      </c>
      <c r="P3171">
        <v>94.444400000000002</v>
      </c>
      <c r="Q3171">
        <v>1057</v>
      </c>
      <c r="R3171" t="s">
        <v>15872</v>
      </c>
    </row>
    <row r="3172" spans="1:18" x14ac:dyDescent="0.35">
      <c r="A3172" t="s">
        <v>18943</v>
      </c>
      <c r="B3172" t="s">
        <v>15871</v>
      </c>
      <c r="C3172" t="s">
        <v>15872</v>
      </c>
      <c r="D3172">
        <v>27.638000000000002</v>
      </c>
      <c r="E3172">
        <v>199</v>
      </c>
      <c r="F3172">
        <v>109</v>
      </c>
      <c r="G3172">
        <v>9</v>
      </c>
      <c r="H3172">
        <v>29</v>
      </c>
      <c r="I3172">
        <v>209</v>
      </c>
      <c r="J3172">
        <v>2</v>
      </c>
      <c r="K3172">
        <v>183</v>
      </c>
      <c r="L3172">
        <v>2.0699999999999999E-4</v>
      </c>
      <c r="M3172">
        <v>42.4</v>
      </c>
      <c r="N3172">
        <v>252</v>
      </c>
      <c r="O3172">
        <v>78.968299999999999</v>
      </c>
      <c r="P3172">
        <v>78.968299999999999</v>
      </c>
      <c r="Q3172">
        <v>1403</v>
      </c>
      <c r="R3172" t="s">
        <v>15872</v>
      </c>
    </row>
    <row r="3173" spans="1:18" x14ac:dyDescent="0.35">
      <c r="A3173" t="s">
        <v>18943</v>
      </c>
      <c r="B3173" t="s">
        <v>15340</v>
      </c>
      <c r="C3173" t="s">
        <v>18910</v>
      </c>
      <c r="D3173">
        <v>23.966999999999999</v>
      </c>
      <c r="E3173">
        <v>242</v>
      </c>
      <c r="F3173">
        <v>153</v>
      </c>
      <c r="G3173">
        <v>5</v>
      </c>
      <c r="H3173">
        <v>30</v>
      </c>
      <c r="I3173">
        <v>250</v>
      </c>
      <c r="J3173">
        <v>3</v>
      </c>
      <c r="K3173">
        <v>234</v>
      </c>
      <c r="L3173">
        <v>1.6E-7</v>
      </c>
      <c r="M3173">
        <v>51.6</v>
      </c>
      <c r="N3173">
        <v>253</v>
      </c>
      <c r="O3173">
        <v>95.652199999999993</v>
      </c>
      <c r="P3173">
        <v>95.652199999999993</v>
      </c>
      <c r="Q3173">
        <v>1169</v>
      </c>
      <c r="R3173" t="s">
        <v>18910</v>
      </c>
    </row>
    <row r="3174" spans="1:18" x14ac:dyDescent="0.35">
      <c r="A3174" t="s">
        <v>19000</v>
      </c>
      <c r="B3174" t="s">
        <v>22495</v>
      </c>
      <c r="C3174" t="s">
        <v>22496</v>
      </c>
      <c r="D3174">
        <v>26.044</v>
      </c>
      <c r="E3174">
        <v>407</v>
      </c>
      <c r="F3174">
        <v>266</v>
      </c>
      <c r="G3174">
        <v>11</v>
      </c>
      <c r="H3174">
        <v>256</v>
      </c>
      <c r="I3174">
        <v>648</v>
      </c>
      <c r="J3174">
        <v>178</v>
      </c>
      <c r="K3174">
        <v>563</v>
      </c>
      <c r="L3174">
        <v>6.7899999999999995E-23</v>
      </c>
      <c r="M3174">
        <v>105</v>
      </c>
      <c r="N3174">
        <v>805</v>
      </c>
      <c r="O3174">
        <v>50.558999999999997</v>
      </c>
      <c r="P3174">
        <v>50.558999999999997</v>
      </c>
      <c r="Q3174">
        <v>2131</v>
      </c>
      <c r="R3174" t="s">
        <v>22496</v>
      </c>
    </row>
    <row r="3175" spans="1:18" x14ac:dyDescent="0.35">
      <c r="A3175" t="s">
        <v>19000</v>
      </c>
      <c r="B3175" t="s">
        <v>21045</v>
      </c>
      <c r="C3175" t="s">
        <v>22497</v>
      </c>
      <c r="D3175">
        <v>26.334</v>
      </c>
      <c r="E3175">
        <v>581</v>
      </c>
      <c r="F3175">
        <v>335</v>
      </c>
      <c r="G3175">
        <v>22</v>
      </c>
      <c r="H3175">
        <v>58</v>
      </c>
      <c r="I3175">
        <v>611</v>
      </c>
      <c r="J3175">
        <v>5</v>
      </c>
      <c r="K3175">
        <v>519</v>
      </c>
      <c r="L3175">
        <v>1.52E-22</v>
      </c>
      <c r="M3175">
        <v>104</v>
      </c>
      <c r="N3175">
        <v>771</v>
      </c>
      <c r="O3175">
        <v>75.356700000000004</v>
      </c>
      <c r="P3175">
        <v>75.356700000000004</v>
      </c>
      <c r="Q3175">
        <v>2137</v>
      </c>
      <c r="R3175" t="s">
        <v>22497</v>
      </c>
    </row>
    <row r="3176" spans="1:18" x14ac:dyDescent="0.35">
      <c r="A3176" t="s">
        <v>18935</v>
      </c>
      <c r="B3176" t="s">
        <v>22498</v>
      </c>
      <c r="C3176" t="s">
        <v>22499</v>
      </c>
      <c r="D3176">
        <v>51.786000000000001</v>
      </c>
      <c r="E3176">
        <v>168</v>
      </c>
      <c r="F3176">
        <v>75</v>
      </c>
      <c r="G3176">
        <v>1</v>
      </c>
      <c r="H3176">
        <v>6</v>
      </c>
      <c r="I3176">
        <v>167</v>
      </c>
      <c r="J3176">
        <v>10</v>
      </c>
      <c r="K3176">
        <v>177</v>
      </c>
      <c r="L3176">
        <v>5.4500000000000001E-61</v>
      </c>
      <c r="M3176">
        <v>187</v>
      </c>
      <c r="N3176">
        <v>182</v>
      </c>
      <c r="O3176">
        <v>92.307699999999997</v>
      </c>
      <c r="P3176">
        <v>92.307699999999997</v>
      </c>
      <c r="Q3176">
        <v>2221</v>
      </c>
      <c r="R3176" t="s">
        <v>22499</v>
      </c>
    </row>
    <row r="3177" spans="1:18" x14ac:dyDescent="0.35">
      <c r="A3177" t="s">
        <v>19038</v>
      </c>
      <c r="B3177" t="s">
        <v>22500</v>
      </c>
      <c r="C3177" t="s">
        <v>22501</v>
      </c>
      <c r="D3177">
        <v>24.795999999999999</v>
      </c>
      <c r="E3177">
        <v>367</v>
      </c>
      <c r="F3177">
        <v>197</v>
      </c>
      <c r="G3177">
        <v>16</v>
      </c>
      <c r="H3177">
        <v>229</v>
      </c>
      <c r="I3177">
        <v>531</v>
      </c>
      <c r="J3177">
        <v>236</v>
      </c>
      <c r="K3177">
        <v>587</v>
      </c>
      <c r="L3177">
        <v>1.0600000000000001E-9</v>
      </c>
      <c r="M3177">
        <v>61.6</v>
      </c>
      <c r="N3177">
        <v>626</v>
      </c>
      <c r="O3177">
        <v>58.626199999999997</v>
      </c>
      <c r="P3177">
        <v>58.626199999999997</v>
      </c>
      <c r="Q3177">
        <v>3072</v>
      </c>
      <c r="R3177" t="s">
        <v>22501</v>
      </c>
    </row>
    <row r="3178" spans="1:18" x14ac:dyDescent="0.35">
      <c r="A3178" t="s">
        <v>22502</v>
      </c>
      <c r="B3178" t="s">
        <v>15221</v>
      </c>
      <c r="C3178" t="s">
        <v>15222</v>
      </c>
      <c r="D3178">
        <v>26</v>
      </c>
      <c r="E3178">
        <v>200</v>
      </c>
      <c r="F3178">
        <v>122</v>
      </c>
      <c r="G3178">
        <v>11</v>
      </c>
      <c r="H3178">
        <v>7</v>
      </c>
      <c r="I3178">
        <v>193</v>
      </c>
      <c r="J3178">
        <v>2</v>
      </c>
      <c r="K3178">
        <v>188</v>
      </c>
      <c r="L3178">
        <v>0.89</v>
      </c>
      <c r="M3178">
        <v>30.4</v>
      </c>
      <c r="N3178">
        <v>264</v>
      </c>
      <c r="O3178">
        <v>75.757599999999996</v>
      </c>
      <c r="P3178">
        <v>75.757599999999996</v>
      </c>
      <c r="Q3178">
        <v>282</v>
      </c>
      <c r="R3178" t="s">
        <v>15222</v>
      </c>
    </row>
    <row r="3179" spans="1:18" x14ac:dyDescent="0.35">
      <c r="A3179" t="s">
        <v>19012</v>
      </c>
      <c r="B3179" t="s">
        <v>15221</v>
      </c>
      <c r="C3179" t="s">
        <v>15222</v>
      </c>
      <c r="D3179">
        <v>25.692</v>
      </c>
      <c r="E3179">
        <v>253</v>
      </c>
      <c r="F3179">
        <v>134</v>
      </c>
      <c r="G3179">
        <v>12</v>
      </c>
      <c r="H3179">
        <v>6</v>
      </c>
      <c r="I3179">
        <v>236</v>
      </c>
      <c r="J3179">
        <v>7</v>
      </c>
      <c r="K3179">
        <v>227</v>
      </c>
      <c r="L3179">
        <v>2.4E-2</v>
      </c>
      <c r="M3179">
        <v>36.200000000000003</v>
      </c>
      <c r="N3179">
        <v>264</v>
      </c>
      <c r="O3179">
        <v>95.833299999999994</v>
      </c>
      <c r="P3179">
        <v>95.833299999999994</v>
      </c>
      <c r="Q3179">
        <v>945</v>
      </c>
      <c r="R3179" t="s">
        <v>15222</v>
      </c>
    </row>
    <row r="3180" spans="1:18" x14ac:dyDescent="0.35">
      <c r="A3180" t="s">
        <v>19013</v>
      </c>
      <c r="B3180" t="s">
        <v>15221</v>
      </c>
      <c r="C3180" t="s">
        <v>15222</v>
      </c>
      <c r="D3180">
        <v>25.692</v>
      </c>
      <c r="E3180">
        <v>253</v>
      </c>
      <c r="F3180">
        <v>134</v>
      </c>
      <c r="G3180">
        <v>12</v>
      </c>
      <c r="H3180">
        <v>6</v>
      </c>
      <c r="I3180">
        <v>236</v>
      </c>
      <c r="J3180">
        <v>7</v>
      </c>
      <c r="K3180">
        <v>227</v>
      </c>
      <c r="L3180">
        <v>2.4E-2</v>
      </c>
      <c r="M3180">
        <v>36.200000000000003</v>
      </c>
      <c r="N3180">
        <v>264</v>
      </c>
      <c r="O3180">
        <v>95.833299999999994</v>
      </c>
      <c r="P3180">
        <v>95.833299999999994</v>
      </c>
      <c r="Q3180">
        <v>983</v>
      </c>
      <c r="R3180" t="s">
        <v>15222</v>
      </c>
    </row>
    <row r="3181" spans="1:18" x14ac:dyDescent="0.35">
      <c r="A3181" t="s">
        <v>18943</v>
      </c>
      <c r="B3181" t="s">
        <v>15221</v>
      </c>
      <c r="C3181" t="s">
        <v>15222</v>
      </c>
      <c r="D3181">
        <v>26.744</v>
      </c>
      <c r="E3181">
        <v>172</v>
      </c>
      <c r="F3181">
        <v>89</v>
      </c>
      <c r="G3181">
        <v>7</v>
      </c>
      <c r="H3181">
        <v>30</v>
      </c>
      <c r="I3181">
        <v>177</v>
      </c>
      <c r="J3181">
        <v>8</v>
      </c>
      <c r="K3181">
        <v>166</v>
      </c>
      <c r="L3181">
        <v>7.8699999999999992E-6</v>
      </c>
      <c r="M3181">
        <v>46.6</v>
      </c>
      <c r="N3181">
        <v>264</v>
      </c>
      <c r="O3181">
        <v>65.151499999999999</v>
      </c>
      <c r="P3181">
        <v>65.151499999999999</v>
      </c>
      <c r="Q3181">
        <v>1239</v>
      </c>
      <c r="R3181" t="s">
        <v>15222</v>
      </c>
    </row>
    <row r="3182" spans="1:18" x14ac:dyDescent="0.35">
      <c r="A3182" t="s">
        <v>18928</v>
      </c>
      <c r="B3182" t="s">
        <v>22503</v>
      </c>
      <c r="C3182" t="s">
        <v>22504</v>
      </c>
      <c r="D3182">
        <v>55.215000000000003</v>
      </c>
      <c r="E3182">
        <v>163</v>
      </c>
      <c r="F3182">
        <v>57</v>
      </c>
      <c r="G3182">
        <v>1</v>
      </c>
      <c r="H3182">
        <v>18</v>
      </c>
      <c r="I3182">
        <v>164</v>
      </c>
      <c r="J3182">
        <v>2</v>
      </c>
      <c r="K3182">
        <v>164</v>
      </c>
      <c r="L3182">
        <v>1.4600000000000001E-58</v>
      </c>
      <c r="M3182">
        <v>183</v>
      </c>
      <c r="N3182">
        <v>258</v>
      </c>
      <c r="O3182">
        <v>63.1783</v>
      </c>
      <c r="P3182">
        <v>63.1783</v>
      </c>
      <c r="Q3182">
        <v>3796</v>
      </c>
      <c r="R3182" t="s">
        <v>22504</v>
      </c>
    </row>
    <row r="3183" spans="1:18" x14ac:dyDescent="0.35">
      <c r="A3183" t="s">
        <v>19386</v>
      </c>
      <c r="B3183" t="s">
        <v>22505</v>
      </c>
      <c r="C3183" t="s">
        <v>22506</v>
      </c>
      <c r="D3183">
        <v>26.733000000000001</v>
      </c>
      <c r="E3183">
        <v>101</v>
      </c>
      <c r="F3183">
        <v>56</v>
      </c>
      <c r="G3183">
        <v>3</v>
      </c>
      <c r="H3183">
        <v>79</v>
      </c>
      <c r="I3183">
        <v>167</v>
      </c>
      <c r="J3183">
        <v>38</v>
      </c>
      <c r="K3183">
        <v>132</v>
      </c>
      <c r="L3183">
        <v>4.1000000000000002E-2</v>
      </c>
      <c r="M3183">
        <v>34.299999999999997</v>
      </c>
      <c r="N3183">
        <v>165</v>
      </c>
      <c r="O3183">
        <v>61.2121</v>
      </c>
      <c r="P3183">
        <v>61.2121</v>
      </c>
      <c r="Q3183">
        <v>2662</v>
      </c>
      <c r="R3183" t="s">
        <v>22506</v>
      </c>
    </row>
    <row r="3184" spans="1:18" x14ac:dyDescent="0.35">
      <c r="A3184" t="s">
        <v>19197</v>
      </c>
      <c r="B3184" t="s">
        <v>15217</v>
      </c>
      <c r="C3184" t="s">
        <v>22507</v>
      </c>
      <c r="D3184">
        <v>64.706000000000003</v>
      </c>
      <c r="E3184">
        <v>17</v>
      </c>
      <c r="F3184">
        <v>6</v>
      </c>
      <c r="G3184">
        <v>0</v>
      </c>
      <c r="H3184">
        <v>32</v>
      </c>
      <c r="I3184">
        <v>48</v>
      </c>
      <c r="J3184">
        <v>6</v>
      </c>
      <c r="K3184">
        <v>22</v>
      </c>
      <c r="L3184">
        <v>0.37</v>
      </c>
      <c r="M3184">
        <v>28.9</v>
      </c>
      <c r="N3184">
        <v>34</v>
      </c>
      <c r="O3184">
        <v>50</v>
      </c>
      <c r="P3184">
        <v>50</v>
      </c>
      <c r="Q3184">
        <v>130</v>
      </c>
      <c r="R3184" t="s">
        <v>22507</v>
      </c>
    </row>
    <row r="3185" spans="1:18" x14ac:dyDescent="0.35">
      <c r="A3185" t="s">
        <v>18932</v>
      </c>
      <c r="B3185" t="s">
        <v>22508</v>
      </c>
      <c r="C3185" t="s">
        <v>22509</v>
      </c>
      <c r="D3185">
        <v>28.794</v>
      </c>
      <c r="E3185">
        <v>257</v>
      </c>
      <c r="F3185">
        <v>131</v>
      </c>
      <c r="G3185">
        <v>6</v>
      </c>
      <c r="H3185">
        <v>26</v>
      </c>
      <c r="I3185">
        <v>281</v>
      </c>
      <c r="J3185">
        <v>32</v>
      </c>
      <c r="K3185">
        <v>237</v>
      </c>
      <c r="L3185">
        <v>6.7499999999999999E-21</v>
      </c>
      <c r="M3185">
        <v>91.3</v>
      </c>
      <c r="N3185">
        <v>292</v>
      </c>
      <c r="O3185">
        <v>88.0137</v>
      </c>
      <c r="P3185">
        <v>88.0137</v>
      </c>
      <c r="Q3185">
        <v>4396</v>
      </c>
      <c r="R3185" t="s">
        <v>22509</v>
      </c>
    </row>
    <row r="3186" spans="1:18" x14ac:dyDescent="0.35">
      <c r="A3186" t="s">
        <v>18976</v>
      </c>
      <c r="B3186" t="s">
        <v>15535</v>
      </c>
      <c r="C3186" t="s">
        <v>15536</v>
      </c>
      <c r="D3186">
        <v>33.981000000000002</v>
      </c>
      <c r="E3186">
        <v>103</v>
      </c>
      <c r="F3186">
        <v>58</v>
      </c>
      <c r="G3186">
        <v>4</v>
      </c>
      <c r="H3186">
        <v>21</v>
      </c>
      <c r="I3186">
        <v>117</v>
      </c>
      <c r="J3186">
        <v>5</v>
      </c>
      <c r="K3186">
        <v>103</v>
      </c>
      <c r="L3186">
        <v>7.0000000000000007E-2</v>
      </c>
      <c r="M3186">
        <v>32.700000000000003</v>
      </c>
      <c r="N3186">
        <v>150</v>
      </c>
      <c r="O3186">
        <v>68.666700000000006</v>
      </c>
      <c r="P3186">
        <v>68.666700000000006</v>
      </c>
      <c r="Q3186">
        <v>1734</v>
      </c>
      <c r="R3186" t="s">
        <v>15536</v>
      </c>
    </row>
    <row r="3187" spans="1:18" x14ac:dyDescent="0.35">
      <c r="A3187" t="s">
        <v>19596</v>
      </c>
      <c r="B3187" t="s">
        <v>15892</v>
      </c>
      <c r="C3187" t="s">
        <v>15893</v>
      </c>
      <c r="D3187">
        <v>25</v>
      </c>
      <c r="E3187">
        <v>216</v>
      </c>
      <c r="F3187">
        <v>115</v>
      </c>
      <c r="G3187">
        <v>8</v>
      </c>
      <c r="H3187">
        <v>49</v>
      </c>
      <c r="I3187">
        <v>230</v>
      </c>
      <c r="J3187">
        <v>36</v>
      </c>
      <c r="K3187">
        <v>238</v>
      </c>
      <c r="L3187">
        <v>5.0000000000000001E-3</v>
      </c>
      <c r="M3187">
        <v>38.5</v>
      </c>
      <c r="N3187">
        <v>289</v>
      </c>
      <c r="O3187">
        <v>74.740499999999997</v>
      </c>
      <c r="P3187">
        <v>74.740499999999997</v>
      </c>
      <c r="Q3187">
        <v>825</v>
      </c>
      <c r="R3187" t="s">
        <v>15893</v>
      </c>
    </row>
    <row r="3188" spans="1:18" x14ac:dyDescent="0.35">
      <c r="A3188" t="s">
        <v>19597</v>
      </c>
      <c r="B3188" t="s">
        <v>15892</v>
      </c>
      <c r="C3188" t="s">
        <v>15893</v>
      </c>
      <c r="D3188">
        <v>27.451000000000001</v>
      </c>
      <c r="E3188">
        <v>153</v>
      </c>
      <c r="F3188">
        <v>85</v>
      </c>
      <c r="G3188">
        <v>5</v>
      </c>
      <c r="H3188">
        <v>586</v>
      </c>
      <c r="I3188">
        <v>718</v>
      </c>
      <c r="J3188">
        <v>25</v>
      </c>
      <c r="K3188">
        <v>171</v>
      </c>
      <c r="L3188">
        <v>3.9E-2</v>
      </c>
      <c r="M3188">
        <v>37.4</v>
      </c>
      <c r="N3188">
        <v>289</v>
      </c>
      <c r="O3188">
        <v>52.941200000000002</v>
      </c>
      <c r="P3188">
        <v>52.941200000000002</v>
      </c>
      <c r="Q3188">
        <v>3454</v>
      </c>
      <c r="R3188" t="s">
        <v>15893</v>
      </c>
    </row>
    <row r="3189" spans="1:18" x14ac:dyDescent="0.35">
      <c r="A3189" t="s">
        <v>18976</v>
      </c>
      <c r="B3189" t="s">
        <v>22510</v>
      </c>
      <c r="C3189" t="s">
        <v>22511</v>
      </c>
      <c r="D3189">
        <v>23.422999999999998</v>
      </c>
      <c r="E3189">
        <v>111</v>
      </c>
      <c r="F3189">
        <v>69</v>
      </c>
      <c r="G3189">
        <v>3</v>
      </c>
      <c r="H3189">
        <v>22</v>
      </c>
      <c r="I3189">
        <v>124</v>
      </c>
      <c r="J3189">
        <v>6</v>
      </c>
      <c r="K3189">
        <v>108</v>
      </c>
      <c r="L3189">
        <v>0.24</v>
      </c>
      <c r="M3189">
        <v>31.6</v>
      </c>
      <c r="N3189">
        <v>203</v>
      </c>
      <c r="O3189">
        <v>54.6798</v>
      </c>
      <c r="P3189">
        <v>54.6798</v>
      </c>
      <c r="Q3189">
        <v>1751</v>
      </c>
      <c r="R3189" t="s">
        <v>22511</v>
      </c>
    </row>
    <row r="3190" spans="1:18" x14ac:dyDescent="0.35">
      <c r="A3190" t="s">
        <v>19015</v>
      </c>
      <c r="B3190" t="s">
        <v>17088</v>
      </c>
      <c r="C3190" t="s">
        <v>17089</v>
      </c>
      <c r="D3190">
        <v>25.882000000000001</v>
      </c>
      <c r="E3190">
        <v>85</v>
      </c>
      <c r="F3190">
        <v>59</v>
      </c>
      <c r="G3190">
        <v>3</v>
      </c>
      <c r="H3190">
        <v>24</v>
      </c>
      <c r="I3190">
        <v>108</v>
      </c>
      <c r="J3190">
        <v>1</v>
      </c>
      <c r="K3190">
        <v>81</v>
      </c>
      <c r="L3190">
        <v>4.2900000000000002E-4</v>
      </c>
      <c r="M3190">
        <v>38.9</v>
      </c>
      <c r="N3190">
        <v>140</v>
      </c>
      <c r="O3190">
        <v>60.714300000000001</v>
      </c>
      <c r="P3190">
        <v>60.714300000000001</v>
      </c>
      <c r="Q3190">
        <v>881</v>
      </c>
      <c r="R3190" t="s">
        <v>17089</v>
      </c>
    </row>
    <row r="3191" spans="1:18" x14ac:dyDescent="0.35">
      <c r="A3191" t="s">
        <v>19016</v>
      </c>
      <c r="B3191" t="s">
        <v>17088</v>
      </c>
      <c r="C3191" t="s">
        <v>17089</v>
      </c>
      <c r="D3191">
        <v>28.181999999999999</v>
      </c>
      <c r="E3191">
        <v>110</v>
      </c>
      <c r="F3191">
        <v>68</v>
      </c>
      <c r="G3191">
        <v>5</v>
      </c>
      <c r="H3191">
        <v>36</v>
      </c>
      <c r="I3191">
        <v>139</v>
      </c>
      <c r="J3191">
        <v>2</v>
      </c>
      <c r="K3191">
        <v>106</v>
      </c>
      <c r="L3191">
        <v>3.0000000000000001E-3</v>
      </c>
      <c r="M3191">
        <v>37</v>
      </c>
      <c r="N3191">
        <v>140</v>
      </c>
      <c r="O3191">
        <v>78.571399999999997</v>
      </c>
      <c r="P3191">
        <v>78.571399999999997</v>
      </c>
      <c r="Q3191">
        <v>2764</v>
      </c>
      <c r="R3191" t="s">
        <v>17089</v>
      </c>
    </row>
    <row r="3192" spans="1:18" x14ac:dyDescent="0.35">
      <c r="A3192" t="s">
        <v>19017</v>
      </c>
      <c r="B3192" t="s">
        <v>17088</v>
      </c>
      <c r="C3192" t="s">
        <v>17089</v>
      </c>
      <c r="D3192">
        <v>32.877000000000002</v>
      </c>
      <c r="E3192">
        <v>73</v>
      </c>
      <c r="F3192">
        <v>43</v>
      </c>
      <c r="G3192">
        <v>3</v>
      </c>
      <c r="H3192">
        <v>39</v>
      </c>
      <c r="I3192">
        <v>109</v>
      </c>
      <c r="J3192">
        <v>1</v>
      </c>
      <c r="K3192">
        <v>69</v>
      </c>
      <c r="L3192">
        <v>6.9200000000000002E-4</v>
      </c>
      <c r="M3192">
        <v>38.5</v>
      </c>
      <c r="N3192">
        <v>140</v>
      </c>
      <c r="O3192">
        <v>52.142899999999997</v>
      </c>
      <c r="P3192">
        <v>52.142899999999997</v>
      </c>
      <c r="Q3192">
        <v>2815</v>
      </c>
      <c r="R3192" t="s">
        <v>17089</v>
      </c>
    </row>
    <row r="3193" spans="1:18" x14ac:dyDescent="0.35">
      <c r="A3193" t="s">
        <v>18940</v>
      </c>
      <c r="B3193" t="s">
        <v>22512</v>
      </c>
      <c r="C3193" t="s">
        <v>22513</v>
      </c>
      <c r="D3193">
        <v>28.129000000000001</v>
      </c>
      <c r="E3193">
        <v>775</v>
      </c>
      <c r="F3193">
        <v>483</v>
      </c>
      <c r="G3193">
        <v>22</v>
      </c>
      <c r="H3193">
        <v>8</v>
      </c>
      <c r="I3193">
        <v>742</v>
      </c>
      <c r="J3193">
        <v>7</v>
      </c>
      <c r="K3193">
        <v>747</v>
      </c>
      <c r="L3193">
        <v>5.9800000000000003E-65</v>
      </c>
      <c r="M3193">
        <v>231</v>
      </c>
      <c r="N3193">
        <v>772</v>
      </c>
      <c r="O3193">
        <v>100.389</v>
      </c>
      <c r="P3193">
        <v>101</v>
      </c>
      <c r="Q3193">
        <v>4811</v>
      </c>
      <c r="R3193" t="s">
        <v>22513</v>
      </c>
    </row>
    <row r="3194" spans="1:18" x14ac:dyDescent="0.35">
      <c r="A3194" t="s">
        <v>18932</v>
      </c>
      <c r="B3194" t="s">
        <v>22514</v>
      </c>
      <c r="C3194" t="s">
        <v>22515</v>
      </c>
      <c r="D3194">
        <v>27.207999999999998</v>
      </c>
      <c r="E3194">
        <v>283</v>
      </c>
      <c r="F3194">
        <v>150</v>
      </c>
      <c r="G3194">
        <v>6</v>
      </c>
      <c r="H3194">
        <v>3</v>
      </c>
      <c r="I3194">
        <v>282</v>
      </c>
      <c r="J3194">
        <v>5</v>
      </c>
      <c r="K3194">
        <v>234</v>
      </c>
      <c r="L3194">
        <v>4.66E-20</v>
      </c>
      <c r="M3194">
        <v>89</v>
      </c>
      <c r="N3194">
        <v>284</v>
      </c>
      <c r="O3194">
        <v>99.647900000000007</v>
      </c>
      <c r="P3194">
        <v>99.647900000000007</v>
      </c>
      <c r="Q3194">
        <v>4466</v>
      </c>
      <c r="R3194" t="s">
        <v>22515</v>
      </c>
    </row>
    <row r="3195" spans="1:18" x14ac:dyDescent="0.35">
      <c r="A3195" t="s">
        <v>18940</v>
      </c>
      <c r="B3195" t="s">
        <v>22516</v>
      </c>
      <c r="C3195" t="s">
        <v>22517</v>
      </c>
      <c r="D3195">
        <v>28.01</v>
      </c>
      <c r="E3195">
        <v>789</v>
      </c>
      <c r="F3195">
        <v>494</v>
      </c>
      <c r="G3195">
        <v>23</v>
      </c>
      <c r="H3195">
        <v>4</v>
      </c>
      <c r="I3195">
        <v>737</v>
      </c>
      <c r="J3195">
        <v>8</v>
      </c>
      <c r="K3195">
        <v>777</v>
      </c>
      <c r="L3195">
        <v>6.7399999999999998E-57</v>
      </c>
      <c r="M3195">
        <v>208</v>
      </c>
      <c r="N3195">
        <v>799</v>
      </c>
      <c r="O3195">
        <v>98.748400000000004</v>
      </c>
      <c r="P3195">
        <v>98.748400000000004</v>
      </c>
      <c r="Q3195">
        <v>4930</v>
      </c>
      <c r="R3195" t="s">
        <v>22517</v>
      </c>
    </row>
    <row r="3196" spans="1:18" x14ac:dyDescent="0.35">
      <c r="A3196" t="s">
        <v>18940</v>
      </c>
      <c r="B3196" t="s">
        <v>22518</v>
      </c>
      <c r="C3196" t="s">
        <v>22519</v>
      </c>
      <c r="D3196">
        <v>54.189</v>
      </c>
      <c r="E3196">
        <v>740</v>
      </c>
      <c r="F3196">
        <v>335</v>
      </c>
      <c r="G3196">
        <v>3</v>
      </c>
      <c r="H3196">
        <v>4</v>
      </c>
      <c r="I3196">
        <v>740</v>
      </c>
      <c r="J3196">
        <v>23</v>
      </c>
      <c r="K3196">
        <v>761</v>
      </c>
      <c r="L3196">
        <v>0</v>
      </c>
      <c r="M3196">
        <v>773</v>
      </c>
      <c r="N3196">
        <v>765</v>
      </c>
      <c r="O3196">
        <v>96.731999999999999</v>
      </c>
      <c r="P3196">
        <v>96.731999999999999</v>
      </c>
      <c r="Q3196">
        <v>4483</v>
      </c>
      <c r="R3196" t="s">
        <v>22519</v>
      </c>
    </row>
    <row r="3197" spans="1:18" x14ac:dyDescent="0.35">
      <c r="A3197" t="s">
        <v>22520</v>
      </c>
      <c r="B3197" t="s">
        <v>22521</v>
      </c>
      <c r="C3197" t="s">
        <v>22522</v>
      </c>
      <c r="D3197">
        <v>31.25</v>
      </c>
      <c r="E3197">
        <v>96</v>
      </c>
      <c r="F3197">
        <v>56</v>
      </c>
      <c r="G3197">
        <v>6</v>
      </c>
      <c r="H3197">
        <v>20</v>
      </c>
      <c r="I3197">
        <v>110</v>
      </c>
      <c r="J3197">
        <v>1</v>
      </c>
      <c r="K3197">
        <v>91</v>
      </c>
      <c r="L3197">
        <v>7.0000000000000001E-3</v>
      </c>
      <c r="M3197">
        <v>34.700000000000003</v>
      </c>
      <c r="N3197">
        <v>157</v>
      </c>
      <c r="O3197">
        <v>61.146500000000003</v>
      </c>
      <c r="P3197">
        <v>61.146500000000003</v>
      </c>
      <c r="Q3197">
        <v>3425</v>
      </c>
      <c r="R3197" t="s">
        <v>22522</v>
      </c>
    </row>
    <row r="3198" spans="1:18" x14ac:dyDescent="0.35">
      <c r="A3198" t="s">
        <v>22523</v>
      </c>
      <c r="B3198" t="s">
        <v>17288</v>
      </c>
      <c r="C3198" t="s">
        <v>22524</v>
      </c>
      <c r="D3198">
        <v>26.667000000000002</v>
      </c>
      <c r="E3198">
        <v>120</v>
      </c>
      <c r="F3198">
        <v>73</v>
      </c>
      <c r="G3198">
        <v>3</v>
      </c>
      <c r="H3198">
        <v>124</v>
      </c>
      <c r="I3198">
        <v>243</v>
      </c>
      <c r="J3198">
        <v>25</v>
      </c>
      <c r="K3198">
        <v>129</v>
      </c>
      <c r="L3198">
        <v>0.7</v>
      </c>
      <c r="M3198">
        <v>30.8</v>
      </c>
      <c r="N3198">
        <v>150</v>
      </c>
      <c r="O3198">
        <v>80</v>
      </c>
      <c r="P3198">
        <v>80</v>
      </c>
      <c r="Q3198">
        <v>5840</v>
      </c>
      <c r="R3198" t="s">
        <v>22524</v>
      </c>
    </row>
    <row r="3199" spans="1:18" x14ac:dyDescent="0.35">
      <c r="A3199" t="s">
        <v>18978</v>
      </c>
      <c r="B3199" t="s">
        <v>17545</v>
      </c>
      <c r="C3199" t="s">
        <v>17546</v>
      </c>
      <c r="D3199">
        <v>27.309000000000001</v>
      </c>
      <c r="E3199">
        <v>249</v>
      </c>
      <c r="F3199">
        <v>155</v>
      </c>
      <c r="G3199">
        <v>12</v>
      </c>
      <c r="H3199">
        <v>362</v>
      </c>
      <c r="I3199">
        <v>604</v>
      </c>
      <c r="J3199">
        <v>4</v>
      </c>
      <c r="K3199">
        <v>232</v>
      </c>
      <c r="L3199">
        <v>5.1300000000000003E-8</v>
      </c>
      <c r="M3199">
        <v>55.8</v>
      </c>
      <c r="N3199">
        <v>261</v>
      </c>
      <c r="O3199">
        <v>95.402299999999997</v>
      </c>
      <c r="P3199">
        <v>95.402299999999997</v>
      </c>
      <c r="Q3199">
        <v>207</v>
      </c>
      <c r="R3199" t="s">
        <v>17546</v>
      </c>
    </row>
    <row r="3200" spans="1:18" x14ac:dyDescent="0.35">
      <c r="A3200" t="s">
        <v>18947</v>
      </c>
      <c r="B3200" t="s">
        <v>15433</v>
      </c>
      <c r="C3200" t="s">
        <v>16164</v>
      </c>
      <c r="D3200">
        <v>24.51</v>
      </c>
      <c r="E3200">
        <v>204</v>
      </c>
      <c r="F3200">
        <v>117</v>
      </c>
      <c r="G3200">
        <v>7</v>
      </c>
      <c r="H3200">
        <v>48</v>
      </c>
      <c r="I3200">
        <v>228</v>
      </c>
      <c r="J3200">
        <v>5</v>
      </c>
      <c r="K3200">
        <v>194</v>
      </c>
      <c r="L3200">
        <v>4.0000000000000001E-3</v>
      </c>
      <c r="M3200">
        <v>38.5</v>
      </c>
      <c r="N3200">
        <v>254</v>
      </c>
      <c r="O3200">
        <v>80.314999999999998</v>
      </c>
      <c r="P3200">
        <v>80.314999999999998</v>
      </c>
      <c r="Q3200">
        <v>1150</v>
      </c>
      <c r="R3200" t="s">
        <v>16164</v>
      </c>
    </row>
    <row r="3201" spans="1:18" x14ac:dyDescent="0.35">
      <c r="A3201" t="s">
        <v>18943</v>
      </c>
      <c r="B3201" t="s">
        <v>15433</v>
      </c>
      <c r="C3201" t="s">
        <v>16164</v>
      </c>
      <c r="D3201">
        <v>27.777999999999999</v>
      </c>
      <c r="E3201">
        <v>162</v>
      </c>
      <c r="F3201">
        <v>84</v>
      </c>
      <c r="G3201">
        <v>7</v>
      </c>
      <c r="H3201">
        <v>30</v>
      </c>
      <c r="I3201">
        <v>169</v>
      </c>
      <c r="J3201">
        <v>5</v>
      </c>
      <c r="K3201">
        <v>155</v>
      </c>
      <c r="L3201">
        <v>2.27E-5</v>
      </c>
      <c r="M3201">
        <v>45.1</v>
      </c>
      <c r="N3201">
        <v>254</v>
      </c>
      <c r="O3201">
        <v>63.779499999999999</v>
      </c>
      <c r="P3201">
        <v>63.779499999999999</v>
      </c>
      <c r="Q3201">
        <v>1283</v>
      </c>
      <c r="R3201" t="s">
        <v>16164</v>
      </c>
    </row>
    <row r="3202" spans="1:18" x14ac:dyDescent="0.35">
      <c r="A3202" t="s">
        <v>18997</v>
      </c>
      <c r="B3202" t="s">
        <v>17617</v>
      </c>
      <c r="C3202" t="s">
        <v>17618</v>
      </c>
      <c r="D3202">
        <v>25.18</v>
      </c>
      <c r="E3202">
        <v>139</v>
      </c>
      <c r="F3202">
        <v>98</v>
      </c>
      <c r="G3202">
        <v>2</v>
      </c>
      <c r="H3202">
        <v>26</v>
      </c>
      <c r="I3202">
        <v>160</v>
      </c>
      <c r="J3202">
        <v>10</v>
      </c>
      <c r="K3202">
        <v>146</v>
      </c>
      <c r="L3202">
        <v>2.3300000000000001E-5</v>
      </c>
      <c r="M3202">
        <v>42.7</v>
      </c>
      <c r="N3202">
        <v>148</v>
      </c>
      <c r="O3202">
        <v>93.918899999999994</v>
      </c>
      <c r="P3202">
        <v>93.918899999999994</v>
      </c>
      <c r="Q3202">
        <v>1628</v>
      </c>
      <c r="R3202" t="s">
        <v>17618</v>
      </c>
    </row>
    <row r="3203" spans="1:18" x14ac:dyDescent="0.35">
      <c r="A3203" t="s">
        <v>19290</v>
      </c>
      <c r="B3203" t="s">
        <v>17617</v>
      </c>
      <c r="C3203" t="s">
        <v>17618</v>
      </c>
      <c r="D3203">
        <v>31.324999999999999</v>
      </c>
      <c r="E3203">
        <v>83</v>
      </c>
      <c r="F3203">
        <v>53</v>
      </c>
      <c r="G3203">
        <v>1</v>
      </c>
      <c r="H3203">
        <v>35</v>
      </c>
      <c r="I3203">
        <v>113</v>
      </c>
      <c r="J3203">
        <v>26</v>
      </c>
      <c r="K3203">
        <v>108</v>
      </c>
      <c r="L3203">
        <v>1.5E-5</v>
      </c>
      <c r="M3203">
        <v>42.7</v>
      </c>
      <c r="N3203">
        <v>148</v>
      </c>
      <c r="O3203">
        <v>56.081099999999999</v>
      </c>
      <c r="P3203">
        <v>56.081099999999999</v>
      </c>
      <c r="Q3203">
        <v>5859</v>
      </c>
      <c r="R3203" t="s">
        <v>17618</v>
      </c>
    </row>
    <row r="3204" spans="1:18" x14ac:dyDescent="0.35">
      <c r="A3204" t="s">
        <v>19104</v>
      </c>
      <c r="B3204" t="s">
        <v>17617</v>
      </c>
      <c r="C3204" t="s">
        <v>17618</v>
      </c>
      <c r="D3204">
        <v>35.134999999999998</v>
      </c>
      <c r="E3204">
        <v>74</v>
      </c>
      <c r="F3204">
        <v>46</v>
      </c>
      <c r="G3204">
        <v>1</v>
      </c>
      <c r="H3204">
        <v>32</v>
      </c>
      <c r="I3204">
        <v>105</v>
      </c>
      <c r="J3204">
        <v>6</v>
      </c>
      <c r="K3204">
        <v>77</v>
      </c>
      <c r="L3204">
        <v>4.0000000000000002E-9</v>
      </c>
      <c r="M3204">
        <v>53.1</v>
      </c>
      <c r="N3204">
        <v>148</v>
      </c>
      <c r="O3204">
        <v>50</v>
      </c>
      <c r="P3204">
        <v>50</v>
      </c>
      <c r="Q3204">
        <v>5905</v>
      </c>
      <c r="R3204" t="s">
        <v>17618</v>
      </c>
    </row>
    <row r="3205" spans="1:18" x14ac:dyDescent="0.35">
      <c r="A3205" t="s">
        <v>18928</v>
      </c>
      <c r="B3205" t="s">
        <v>20536</v>
      </c>
      <c r="C3205" t="s">
        <v>22525</v>
      </c>
      <c r="D3205">
        <v>74.194000000000003</v>
      </c>
      <c r="E3205">
        <v>155</v>
      </c>
      <c r="F3205">
        <v>40</v>
      </c>
      <c r="G3205">
        <v>0</v>
      </c>
      <c r="H3205">
        <v>14</v>
      </c>
      <c r="I3205">
        <v>168</v>
      </c>
      <c r="J3205">
        <v>6</v>
      </c>
      <c r="K3205">
        <v>160</v>
      </c>
      <c r="L3205">
        <v>9.6799999999999998E-85</v>
      </c>
      <c r="M3205">
        <v>246</v>
      </c>
      <c r="N3205">
        <v>163</v>
      </c>
      <c r="O3205">
        <v>95.091999999999999</v>
      </c>
      <c r="P3205">
        <v>95.091999999999999</v>
      </c>
      <c r="Q3205">
        <v>3478</v>
      </c>
      <c r="R3205" t="s">
        <v>22525</v>
      </c>
    </row>
    <row r="3206" spans="1:18" x14ac:dyDescent="0.35">
      <c r="A3206" t="s">
        <v>20162</v>
      </c>
      <c r="B3206" t="s">
        <v>15400</v>
      </c>
      <c r="C3206" t="s">
        <v>22526</v>
      </c>
      <c r="D3206">
        <v>31.579000000000001</v>
      </c>
      <c r="E3206">
        <v>76</v>
      </c>
      <c r="F3206">
        <v>47</v>
      </c>
      <c r="G3206">
        <v>2</v>
      </c>
      <c r="H3206">
        <v>163</v>
      </c>
      <c r="I3206">
        <v>233</v>
      </c>
      <c r="J3206">
        <v>15</v>
      </c>
      <c r="K3206">
        <v>90</v>
      </c>
      <c r="L3206">
        <v>0.91</v>
      </c>
      <c r="M3206">
        <v>30.4</v>
      </c>
      <c r="N3206">
        <v>147</v>
      </c>
      <c r="O3206">
        <v>51.700699999999998</v>
      </c>
      <c r="P3206">
        <v>51.700699999999998</v>
      </c>
      <c r="Q3206">
        <v>1604</v>
      </c>
      <c r="R3206" t="s">
        <v>22526</v>
      </c>
    </row>
    <row r="3207" spans="1:18" x14ac:dyDescent="0.35">
      <c r="A3207" t="s">
        <v>22527</v>
      </c>
      <c r="B3207" t="s">
        <v>15400</v>
      </c>
      <c r="C3207" t="s">
        <v>22526</v>
      </c>
      <c r="D3207">
        <v>31.579000000000001</v>
      </c>
      <c r="E3207">
        <v>76</v>
      </c>
      <c r="F3207">
        <v>47</v>
      </c>
      <c r="G3207">
        <v>2</v>
      </c>
      <c r="H3207">
        <v>134</v>
      </c>
      <c r="I3207">
        <v>204</v>
      </c>
      <c r="J3207">
        <v>15</v>
      </c>
      <c r="K3207">
        <v>90</v>
      </c>
      <c r="L3207">
        <v>0.54</v>
      </c>
      <c r="M3207">
        <v>30.8</v>
      </c>
      <c r="N3207">
        <v>147</v>
      </c>
      <c r="O3207">
        <v>51.700699999999998</v>
      </c>
      <c r="P3207">
        <v>51.700699999999998</v>
      </c>
      <c r="Q3207">
        <v>5844</v>
      </c>
      <c r="R3207" t="s">
        <v>22526</v>
      </c>
    </row>
    <row r="3208" spans="1:18" x14ac:dyDescent="0.35">
      <c r="A3208" t="s">
        <v>18932</v>
      </c>
      <c r="B3208" t="s">
        <v>20852</v>
      </c>
      <c r="C3208" t="s">
        <v>22528</v>
      </c>
      <c r="D3208">
        <v>28.048999999999999</v>
      </c>
      <c r="E3208">
        <v>328</v>
      </c>
      <c r="F3208">
        <v>179</v>
      </c>
      <c r="G3208">
        <v>9</v>
      </c>
      <c r="H3208">
        <v>4</v>
      </c>
      <c r="I3208">
        <v>325</v>
      </c>
      <c r="J3208">
        <v>6</v>
      </c>
      <c r="K3208">
        <v>282</v>
      </c>
      <c r="L3208">
        <v>3.96E-22</v>
      </c>
      <c r="M3208">
        <v>94.7</v>
      </c>
      <c r="N3208">
        <v>285</v>
      </c>
      <c r="O3208">
        <v>115.08799999999999</v>
      </c>
      <c r="P3208">
        <v>101</v>
      </c>
      <c r="Q3208">
        <v>4314</v>
      </c>
      <c r="R3208" t="s">
        <v>22528</v>
      </c>
    </row>
    <row r="3209" spans="1:18" x14ac:dyDescent="0.35">
      <c r="A3209" t="s">
        <v>18917</v>
      </c>
      <c r="B3209" t="s">
        <v>16309</v>
      </c>
      <c r="C3209" t="s">
        <v>16808</v>
      </c>
      <c r="D3209">
        <v>25</v>
      </c>
      <c r="E3209">
        <v>212</v>
      </c>
      <c r="F3209">
        <v>151</v>
      </c>
      <c r="G3209">
        <v>3</v>
      </c>
      <c r="H3209">
        <v>134</v>
      </c>
      <c r="I3209">
        <v>338</v>
      </c>
      <c r="J3209">
        <v>3</v>
      </c>
      <c r="K3209">
        <v>213</v>
      </c>
      <c r="L3209">
        <v>3.46E-7</v>
      </c>
      <c r="M3209">
        <v>51.6</v>
      </c>
      <c r="N3209">
        <v>258</v>
      </c>
      <c r="O3209">
        <v>82.170500000000004</v>
      </c>
      <c r="P3209">
        <v>82.170500000000004</v>
      </c>
      <c r="Q3209">
        <v>5587</v>
      </c>
      <c r="R3209" t="s">
        <v>16808</v>
      </c>
    </row>
    <row r="3210" spans="1:18" x14ac:dyDescent="0.35">
      <c r="A3210" t="s">
        <v>18917</v>
      </c>
      <c r="B3210" t="s">
        <v>18822</v>
      </c>
      <c r="C3210" t="s">
        <v>22529</v>
      </c>
      <c r="D3210">
        <v>27.363</v>
      </c>
      <c r="E3210">
        <v>201</v>
      </c>
      <c r="F3210">
        <v>124</v>
      </c>
      <c r="G3210">
        <v>8</v>
      </c>
      <c r="H3210">
        <v>134</v>
      </c>
      <c r="I3210">
        <v>322</v>
      </c>
      <c r="J3210">
        <v>5</v>
      </c>
      <c r="K3210">
        <v>195</v>
      </c>
      <c r="L3210">
        <v>9.8200000000000008E-6</v>
      </c>
      <c r="M3210">
        <v>47</v>
      </c>
      <c r="N3210">
        <v>261</v>
      </c>
      <c r="O3210">
        <v>77.011499999999998</v>
      </c>
      <c r="P3210">
        <v>77.011499999999998</v>
      </c>
      <c r="Q3210">
        <v>5651</v>
      </c>
      <c r="R3210" t="s">
        <v>22529</v>
      </c>
    </row>
    <row r="3211" spans="1:18" x14ac:dyDescent="0.35">
      <c r="A3211" t="s">
        <v>19000</v>
      </c>
      <c r="B3211" t="s">
        <v>22530</v>
      </c>
      <c r="C3211" t="s">
        <v>22531</v>
      </c>
      <c r="D3211">
        <v>25.940999999999999</v>
      </c>
      <c r="E3211">
        <v>478</v>
      </c>
      <c r="F3211">
        <v>299</v>
      </c>
      <c r="G3211">
        <v>14</v>
      </c>
      <c r="H3211">
        <v>74</v>
      </c>
      <c r="I3211">
        <v>548</v>
      </c>
      <c r="J3211">
        <v>26</v>
      </c>
      <c r="K3211">
        <v>451</v>
      </c>
      <c r="L3211">
        <v>7.3699999999999998E-27</v>
      </c>
      <c r="M3211">
        <v>118</v>
      </c>
      <c r="N3211">
        <v>794</v>
      </c>
      <c r="O3211">
        <v>60.201500000000003</v>
      </c>
      <c r="P3211">
        <v>60.201500000000003</v>
      </c>
      <c r="Q3211">
        <v>2074</v>
      </c>
      <c r="R3211" t="s">
        <v>22531</v>
      </c>
    </row>
    <row r="3212" spans="1:18" x14ac:dyDescent="0.35">
      <c r="A3212" t="s">
        <v>19038</v>
      </c>
      <c r="B3212" t="s">
        <v>22532</v>
      </c>
      <c r="C3212" t="s">
        <v>22533</v>
      </c>
      <c r="D3212">
        <v>22.715</v>
      </c>
      <c r="E3212">
        <v>383</v>
      </c>
      <c r="F3212">
        <v>210</v>
      </c>
      <c r="G3212">
        <v>16</v>
      </c>
      <c r="H3212">
        <v>197</v>
      </c>
      <c r="I3212">
        <v>508</v>
      </c>
      <c r="J3212">
        <v>202</v>
      </c>
      <c r="K3212">
        <v>569</v>
      </c>
      <c r="L3212">
        <v>1.6799999999999998E-5</v>
      </c>
      <c r="M3212">
        <v>48.1</v>
      </c>
      <c r="N3212">
        <v>665</v>
      </c>
      <c r="O3212">
        <v>57.594000000000001</v>
      </c>
      <c r="P3212">
        <v>57.594000000000001</v>
      </c>
      <c r="Q3212">
        <v>3189</v>
      </c>
      <c r="R3212" t="s">
        <v>22533</v>
      </c>
    </row>
    <row r="3213" spans="1:18" x14ac:dyDescent="0.35">
      <c r="A3213" t="s">
        <v>18997</v>
      </c>
      <c r="B3213" t="s">
        <v>22534</v>
      </c>
      <c r="C3213" t="s">
        <v>22535</v>
      </c>
      <c r="D3213">
        <v>25.466000000000001</v>
      </c>
      <c r="E3213">
        <v>161</v>
      </c>
      <c r="F3213">
        <v>95</v>
      </c>
      <c r="G3213">
        <v>4</v>
      </c>
      <c r="H3213">
        <v>27</v>
      </c>
      <c r="I3213">
        <v>169</v>
      </c>
      <c r="J3213">
        <v>9</v>
      </c>
      <c r="K3213">
        <v>162</v>
      </c>
      <c r="L3213">
        <v>0.28999999999999998</v>
      </c>
      <c r="M3213">
        <v>31.2</v>
      </c>
      <c r="N3213">
        <v>163</v>
      </c>
      <c r="O3213">
        <v>98.772999999999996</v>
      </c>
      <c r="P3213">
        <v>98.772999999999996</v>
      </c>
      <c r="Q3213">
        <v>1675</v>
      </c>
      <c r="R3213" t="s">
        <v>22535</v>
      </c>
    </row>
    <row r="3214" spans="1:18" x14ac:dyDescent="0.35">
      <c r="A3214" t="s">
        <v>18946</v>
      </c>
      <c r="B3214" t="s">
        <v>15223</v>
      </c>
      <c r="C3214" t="s">
        <v>22536</v>
      </c>
      <c r="D3214">
        <v>30.46</v>
      </c>
      <c r="E3214">
        <v>174</v>
      </c>
      <c r="F3214">
        <v>87</v>
      </c>
      <c r="G3214">
        <v>7</v>
      </c>
      <c r="H3214">
        <v>6</v>
      </c>
      <c r="I3214">
        <v>150</v>
      </c>
      <c r="J3214">
        <v>3</v>
      </c>
      <c r="K3214">
        <v>171</v>
      </c>
      <c r="L3214">
        <v>5.0100000000000003E-4</v>
      </c>
      <c r="M3214">
        <v>40.799999999999997</v>
      </c>
      <c r="N3214">
        <v>257</v>
      </c>
      <c r="O3214">
        <v>67.704300000000003</v>
      </c>
      <c r="P3214">
        <v>67.704300000000003</v>
      </c>
      <c r="Q3214">
        <v>791</v>
      </c>
      <c r="R3214" t="s">
        <v>22536</v>
      </c>
    </row>
    <row r="3215" spans="1:18" x14ac:dyDescent="0.35">
      <c r="A3215" t="s">
        <v>18920</v>
      </c>
      <c r="B3215" t="s">
        <v>20332</v>
      </c>
      <c r="C3215" t="s">
        <v>22537</v>
      </c>
      <c r="D3215">
        <v>44.954000000000001</v>
      </c>
      <c r="E3215">
        <v>218</v>
      </c>
      <c r="F3215">
        <v>116</v>
      </c>
      <c r="G3215">
        <v>1</v>
      </c>
      <c r="H3215">
        <v>116</v>
      </c>
      <c r="I3215">
        <v>329</v>
      </c>
      <c r="J3215">
        <v>2</v>
      </c>
      <c r="K3215">
        <v>219</v>
      </c>
      <c r="L3215">
        <v>1.61E-55</v>
      </c>
      <c r="M3215">
        <v>181</v>
      </c>
      <c r="N3215">
        <v>232</v>
      </c>
      <c r="O3215">
        <v>93.965500000000006</v>
      </c>
      <c r="P3215">
        <v>93.965500000000006</v>
      </c>
      <c r="Q3215">
        <v>5015</v>
      </c>
      <c r="R3215" t="s">
        <v>22537</v>
      </c>
    </row>
    <row r="3216" spans="1:18" x14ac:dyDescent="0.35">
      <c r="A3216" t="s">
        <v>18940</v>
      </c>
      <c r="B3216" t="s">
        <v>19826</v>
      </c>
      <c r="C3216" t="s">
        <v>22538</v>
      </c>
      <c r="D3216">
        <v>43.372999999999998</v>
      </c>
      <c r="E3216">
        <v>747</v>
      </c>
      <c r="F3216">
        <v>409</v>
      </c>
      <c r="G3216">
        <v>7</v>
      </c>
      <c r="H3216">
        <v>4</v>
      </c>
      <c r="I3216">
        <v>742</v>
      </c>
      <c r="J3216">
        <v>12</v>
      </c>
      <c r="K3216">
        <v>752</v>
      </c>
      <c r="L3216">
        <v>0</v>
      </c>
      <c r="M3216">
        <v>555</v>
      </c>
      <c r="N3216">
        <v>760</v>
      </c>
      <c r="O3216">
        <v>98.289500000000004</v>
      </c>
      <c r="P3216">
        <v>98.289500000000004</v>
      </c>
      <c r="Q3216">
        <v>4511</v>
      </c>
      <c r="R3216" t="s">
        <v>22538</v>
      </c>
    </row>
    <row r="3217" spans="1:18" x14ac:dyDescent="0.35">
      <c r="A3217" t="s">
        <v>18997</v>
      </c>
      <c r="B3217" t="s">
        <v>15539</v>
      </c>
      <c r="C3217" t="s">
        <v>15540</v>
      </c>
      <c r="D3217">
        <v>23.913</v>
      </c>
      <c r="E3217">
        <v>138</v>
      </c>
      <c r="F3217">
        <v>99</v>
      </c>
      <c r="G3217">
        <v>2</v>
      </c>
      <c r="H3217">
        <v>27</v>
      </c>
      <c r="I3217">
        <v>160</v>
      </c>
      <c r="J3217">
        <v>10</v>
      </c>
      <c r="K3217">
        <v>145</v>
      </c>
      <c r="L3217">
        <v>0.11</v>
      </c>
      <c r="M3217">
        <v>32.299999999999997</v>
      </c>
      <c r="N3217">
        <v>147</v>
      </c>
      <c r="O3217">
        <v>93.877600000000001</v>
      </c>
      <c r="P3217">
        <v>93.877600000000001</v>
      </c>
      <c r="Q3217">
        <v>1665</v>
      </c>
      <c r="R3217" t="s">
        <v>15540</v>
      </c>
    </row>
    <row r="3218" spans="1:18" x14ac:dyDescent="0.35">
      <c r="A3218" t="s">
        <v>19290</v>
      </c>
      <c r="B3218" t="s">
        <v>15539</v>
      </c>
      <c r="C3218" t="s">
        <v>15540</v>
      </c>
      <c r="D3218">
        <v>26.966000000000001</v>
      </c>
      <c r="E3218">
        <v>89</v>
      </c>
      <c r="F3218">
        <v>61</v>
      </c>
      <c r="G3218">
        <v>1</v>
      </c>
      <c r="H3218">
        <v>35</v>
      </c>
      <c r="I3218">
        <v>119</v>
      </c>
      <c r="J3218">
        <v>25</v>
      </c>
      <c r="K3218">
        <v>113</v>
      </c>
      <c r="L3218">
        <v>2E-3</v>
      </c>
      <c r="M3218">
        <v>37</v>
      </c>
      <c r="N3218">
        <v>147</v>
      </c>
      <c r="O3218">
        <v>60.544199999999996</v>
      </c>
      <c r="P3218">
        <v>60.544199999999996</v>
      </c>
      <c r="Q3218">
        <v>5869</v>
      </c>
      <c r="R3218" t="s">
        <v>15540</v>
      </c>
    </row>
    <row r="3219" spans="1:18" x14ac:dyDescent="0.35">
      <c r="A3219" t="s">
        <v>18946</v>
      </c>
      <c r="B3219" t="s">
        <v>15642</v>
      </c>
      <c r="C3219" t="s">
        <v>17578</v>
      </c>
      <c r="D3219">
        <v>23.922000000000001</v>
      </c>
      <c r="E3219">
        <v>255</v>
      </c>
      <c r="F3219">
        <v>167</v>
      </c>
      <c r="G3219">
        <v>7</v>
      </c>
      <c r="H3219">
        <v>6</v>
      </c>
      <c r="I3219">
        <v>245</v>
      </c>
      <c r="J3219">
        <v>5</v>
      </c>
      <c r="K3219">
        <v>247</v>
      </c>
      <c r="L3219">
        <v>3.8299999999999998E-6</v>
      </c>
      <c r="M3219">
        <v>47.4</v>
      </c>
      <c r="N3219">
        <v>251</v>
      </c>
      <c r="O3219">
        <v>101.59399999999999</v>
      </c>
      <c r="P3219">
        <v>101</v>
      </c>
      <c r="Q3219">
        <v>565</v>
      </c>
      <c r="R3219" t="s">
        <v>17578</v>
      </c>
    </row>
    <row r="3220" spans="1:18" x14ac:dyDescent="0.35">
      <c r="A3220" t="s">
        <v>18946</v>
      </c>
      <c r="B3220" t="s">
        <v>17315</v>
      </c>
      <c r="C3220" t="s">
        <v>17316</v>
      </c>
      <c r="D3220">
        <v>28.824000000000002</v>
      </c>
      <c r="E3220">
        <v>170</v>
      </c>
      <c r="F3220">
        <v>95</v>
      </c>
      <c r="G3220">
        <v>5</v>
      </c>
      <c r="H3220">
        <v>6</v>
      </c>
      <c r="I3220">
        <v>150</v>
      </c>
      <c r="J3220">
        <v>3</v>
      </c>
      <c r="K3220">
        <v>171</v>
      </c>
      <c r="L3220">
        <v>1.3999999999999999E-4</v>
      </c>
      <c r="M3220">
        <v>42.7</v>
      </c>
      <c r="N3220">
        <v>261</v>
      </c>
      <c r="O3220">
        <v>65.134100000000004</v>
      </c>
      <c r="P3220">
        <v>65.134100000000004</v>
      </c>
      <c r="Q3220">
        <v>713</v>
      </c>
      <c r="R3220" t="s">
        <v>17316</v>
      </c>
    </row>
    <row r="3221" spans="1:18" x14ac:dyDescent="0.35">
      <c r="A3221" t="s">
        <v>19000</v>
      </c>
      <c r="B3221" t="s">
        <v>22539</v>
      </c>
      <c r="C3221" t="s">
        <v>22540</v>
      </c>
      <c r="D3221">
        <v>27.847999999999999</v>
      </c>
      <c r="E3221">
        <v>395</v>
      </c>
      <c r="F3221">
        <v>248</v>
      </c>
      <c r="G3221">
        <v>12</v>
      </c>
      <c r="H3221">
        <v>166</v>
      </c>
      <c r="I3221">
        <v>557</v>
      </c>
      <c r="J3221">
        <v>100</v>
      </c>
      <c r="K3221">
        <v>460</v>
      </c>
      <c r="L3221">
        <v>1.37E-25</v>
      </c>
      <c r="M3221">
        <v>114</v>
      </c>
      <c r="N3221">
        <v>788</v>
      </c>
      <c r="O3221">
        <v>50.126899999999999</v>
      </c>
      <c r="P3221">
        <v>50.126899999999999</v>
      </c>
      <c r="Q3221">
        <v>2097</v>
      </c>
      <c r="R3221" t="s">
        <v>22540</v>
      </c>
    </row>
    <row r="3222" spans="1:18" x14ac:dyDescent="0.35">
      <c r="A3222" t="s">
        <v>18940</v>
      </c>
      <c r="B3222" t="s">
        <v>22541</v>
      </c>
      <c r="C3222" t="s">
        <v>22542</v>
      </c>
      <c r="D3222">
        <v>42.703000000000003</v>
      </c>
      <c r="E3222">
        <v>740</v>
      </c>
      <c r="F3222">
        <v>392</v>
      </c>
      <c r="G3222">
        <v>8</v>
      </c>
      <c r="H3222">
        <v>6</v>
      </c>
      <c r="I3222">
        <v>742</v>
      </c>
      <c r="J3222">
        <v>3</v>
      </c>
      <c r="K3222">
        <v>713</v>
      </c>
      <c r="L3222">
        <v>0</v>
      </c>
      <c r="M3222">
        <v>571</v>
      </c>
      <c r="N3222">
        <v>713</v>
      </c>
      <c r="O3222">
        <v>103.78700000000001</v>
      </c>
      <c r="P3222">
        <v>101</v>
      </c>
      <c r="Q3222">
        <v>4508</v>
      </c>
      <c r="R3222" t="s">
        <v>22542</v>
      </c>
    </row>
    <row r="3223" spans="1:18" x14ac:dyDescent="0.35">
      <c r="A3223" t="s">
        <v>18928</v>
      </c>
      <c r="B3223" t="s">
        <v>22543</v>
      </c>
      <c r="C3223" t="s">
        <v>22544</v>
      </c>
      <c r="D3223">
        <v>57.558</v>
      </c>
      <c r="E3223">
        <v>172</v>
      </c>
      <c r="F3223">
        <v>62</v>
      </c>
      <c r="G3223">
        <v>2</v>
      </c>
      <c r="H3223">
        <v>2</v>
      </c>
      <c r="I3223">
        <v>172</v>
      </c>
      <c r="J3223">
        <v>40</v>
      </c>
      <c r="K3223">
        <v>201</v>
      </c>
      <c r="L3223">
        <v>1.1400000000000001E-63</v>
      </c>
      <c r="M3223">
        <v>194</v>
      </c>
      <c r="N3223">
        <v>202</v>
      </c>
      <c r="O3223">
        <v>85.148499999999999</v>
      </c>
      <c r="P3223">
        <v>85.148499999999999</v>
      </c>
      <c r="Q3223">
        <v>3641</v>
      </c>
      <c r="R3223" t="s">
        <v>22544</v>
      </c>
    </row>
    <row r="3224" spans="1:18" x14ac:dyDescent="0.35">
      <c r="A3224" t="s">
        <v>18946</v>
      </c>
      <c r="B3224" t="s">
        <v>17004</v>
      </c>
      <c r="C3224" t="s">
        <v>17005</v>
      </c>
      <c r="D3224">
        <v>24.71</v>
      </c>
      <c r="E3224">
        <v>259</v>
      </c>
      <c r="F3224">
        <v>161</v>
      </c>
      <c r="G3224">
        <v>8</v>
      </c>
      <c r="H3224">
        <v>6</v>
      </c>
      <c r="I3224">
        <v>245</v>
      </c>
      <c r="J3224">
        <v>5</v>
      </c>
      <c r="K3224">
        <v>248</v>
      </c>
      <c r="L3224">
        <v>1.68E-6</v>
      </c>
      <c r="M3224">
        <v>48.5</v>
      </c>
      <c r="N3224">
        <v>250</v>
      </c>
      <c r="O3224">
        <v>103.6</v>
      </c>
      <c r="P3224">
        <v>101</v>
      </c>
      <c r="Q3224">
        <v>543</v>
      </c>
      <c r="R3224" t="s">
        <v>17005</v>
      </c>
    </row>
    <row r="3225" spans="1:18" x14ac:dyDescent="0.35">
      <c r="A3225" t="s">
        <v>18935</v>
      </c>
      <c r="B3225" t="s">
        <v>22545</v>
      </c>
      <c r="C3225" t="s">
        <v>22546</v>
      </c>
      <c r="D3225">
        <v>41.026000000000003</v>
      </c>
      <c r="E3225">
        <v>156</v>
      </c>
      <c r="F3225">
        <v>80</v>
      </c>
      <c r="G3225">
        <v>3</v>
      </c>
      <c r="H3225">
        <v>4</v>
      </c>
      <c r="I3225">
        <v>159</v>
      </c>
      <c r="J3225">
        <v>3</v>
      </c>
      <c r="K3225">
        <v>146</v>
      </c>
      <c r="L3225">
        <v>4.9399999999999997E-34</v>
      </c>
      <c r="M3225">
        <v>117</v>
      </c>
      <c r="N3225">
        <v>161</v>
      </c>
      <c r="O3225">
        <v>96.894400000000005</v>
      </c>
      <c r="P3225">
        <v>96.894400000000005</v>
      </c>
      <c r="Q3225">
        <v>2429</v>
      </c>
      <c r="R3225" t="s">
        <v>22546</v>
      </c>
    </row>
    <row r="3226" spans="1:18" x14ac:dyDescent="0.35">
      <c r="A3226" t="s">
        <v>18920</v>
      </c>
      <c r="B3226" t="s">
        <v>22547</v>
      </c>
      <c r="C3226" t="s">
        <v>22548</v>
      </c>
      <c r="D3226">
        <v>34.337000000000003</v>
      </c>
      <c r="E3226">
        <v>166</v>
      </c>
      <c r="F3226">
        <v>81</v>
      </c>
      <c r="G3226">
        <v>5</v>
      </c>
      <c r="H3226">
        <v>169</v>
      </c>
      <c r="I3226">
        <v>334</v>
      </c>
      <c r="J3226">
        <v>99</v>
      </c>
      <c r="K3226">
        <v>236</v>
      </c>
      <c r="L3226">
        <v>2.16E-9</v>
      </c>
      <c r="M3226">
        <v>58.2</v>
      </c>
      <c r="N3226">
        <v>291</v>
      </c>
      <c r="O3226">
        <v>57.044699999999999</v>
      </c>
      <c r="P3226">
        <v>57.044699999999999</v>
      </c>
      <c r="Q3226">
        <v>5210</v>
      </c>
      <c r="R3226" t="s">
        <v>22548</v>
      </c>
    </row>
    <row r="3227" spans="1:18" x14ac:dyDescent="0.35">
      <c r="A3227" t="s">
        <v>18943</v>
      </c>
      <c r="B3227" t="s">
        <v>15659</v>
      </c>
      <c r="C3227" t="s">
        <v>15660</v>
      </c>
      <c r="D3227">
        <v>28.276</v>
      </c>
      <c r="E3227">
        <v>145</v>
      </c>
      <c r="F3227">
        <v>76</v>
      </c>
      <c r="G3227">
        <v>4</v>
      </c>
      <c r="H3227">
        <v>30</v>
      </c>
      <c r="I3227">
        <v>150</v>
      </c>
      <c r="J3227">
        <v>3</v>
      </c>
      <c r="K3227">
        <v>143</v>
      </c>
      <c r="L3227">
        <v>1.11E-5</v>
      </c>
      <c r="M3227">
        <v>46.2</v>
      </c>
      <c r="N3227">
        <v>257</v>
      </c>
      <c r="O3227">
        <v>56.420200000000001</v>
      </c>
      <c r="P3227">
        <v>56.420200000000001</v>
      </c>
      <c r="Q3227">
        <v>1254</v>
      </c>
      <c r="R3227" t="s">
        <v>15660</v>
      </c>
    </row>
    <row r="3228" spans="1:18" x14ac:dyDescent="0.35">
      <c r="A3228" t="s">
        <v>19014</v>
      </c>
      <c r="B3228" t="s">
        <v>22549</v>
      </c>
      <c r="C3228" t="s">
        <v>22550</v>
      </c>
      <c r="D3228">
        <v>25.443999999999999</v>
      </c>
      <c r="E3228">
        <v>169</v>
      </c>
      <c r="F3228">
        <v>91</v>
      </c>
      <c r="G3228">
        <v>8</v>
      </c>
      <c r="H3228">
        <v>333</v>
      </c>
      <c r="I3228">
        <v>472</v>
      </c>
      <c r="J3228">
        <v>9</v>
      </c>
      <c r="K3228">
        <v>171</v>
      </c>
      <c r="L3228">
        <v>0.11</v>
      </c>
      <c r="M3228">
        <v>35</v>
      </c>
      <c r="N3228">
        <v>254</v>
      </c>
      <c r="O3228">
        <v>66.535399999999996</v>
      </c>
      <c r="P3228">
        <v>66.535399999999996</v>
      </c>
      <c r="Q3228">
        <v>2899</v>
      </c>
      <c r="R3228" t="s">
        <v>22550</v>
      </c>
    </row>
    <row r="3229" spans="1:18" x14ac:dyDescent="0.35">
      <c r="A3229" t="s">
        <v>19153</v>
      </c>
      <c r="B3229" t="s">
        <v>22551</v>
      </c>
      <c r="C3229" t="s">
        <v>22552</v>
      </c>
      <c r="D3229">
        <v>26.896999999999998</v>
      </c>
      <c r="E3229">
        <v>145</v>
      </c>
      <c r="F3229">
        <v>85</v>
      </c>
      <c r="G3229">
        <v>7</v>
      </c>
      <c r="H3229">
        <v>10</v>
      </c>
      <c r="I3229">
        <v>148</v>
      </c>
      <c r="J3229">
        <v>3</v>
      </c>
      <c r="K3229">
        <v>132</v>
      </c>
      <c r="L3229">
        <v>0.43</v>
      </c>
      <c r="M3229">
        <v>30.4</v>
      </c>
      <c r="N3229">
        <v>209</v>
      </c>
      <c r="O3229">
        <v>69.378</v>
      </c>
      <c r="P3229">
        <v>69.378</v>
      </c>
      <c r="Q3229">
        <v>921</v>
      </c>
      <c r="R3229" t="s">
        <v>22552</v>
      </c>
    </row>
    <row r="3230" spans="1:18" x14ac:dyDescent="0.35">
      <c r="A3230" t="s">
        <v>18920</v>
      </c>
      <c r="B3230" t="s">
        <v>20166</v>
      </c>
      <c r="C3230" t="s">
        <v>22553</v>
      </c>
      <c r="D3230">
        <v>29.091000000000001</v>
      </c>
      <c r="E3230">
        <v>165</v>
      </c>
      <c r="F3230">
        <v>89</v>
      </c>
      <c r="G3230">
        <v>2</v>
      </c>
      <c r="H3230">
        <v>169</v>
      </c>
      <c r="I3230">
        <v>333</v>
      </c>
      <c r="J3230">
        <v>98</v>
      </c>
      <c r="K3230">
        <v>234</v>
      </c>
      <c r="L3230">
        <v>5.3000000000000001E-6</v>
      </c>
      <c r="M3230">
        <v>47.8</v>
      </c>
      <c r="N3230">
        <v>295</v>
      </c>
      <c r="O3230">
        <v>55.932200000000002</v>
      </c>
      <c r="P3230">
        <v>55.932200000000002</v>
      </c>
      <c r="Q3230">
        <v>5366</v>
      </c>
      <c r="R3230" t="s">
        <v>22553</v>
      </c>
    </row>
    <row r="3231" spans="1:18" x14ac:dyDescent="0.35">
      <c r="A3231" t="s">
        <v>18920</v>
      </c>
      <c r="B3231" t="s">
        <v>22554</v>
      </c>
      <c r="C3231" t="s">
        <v>22555</v>
      </c>
      <c r="D3231">
        <v>27.523</v>
      </c>
      <c r="E3231">
        <v>327</v>
      </c>
      <c r="F3231">
        <v>209</v>
      </c>
      <c r="G3231">
        <v>8</v>
      </c>
      <c r="H3231">
        <v>29</v>
      </c>
      <c r="I3231">
        <v>336</v>
      </c>
      <c r="J3231">
        <v>20</v>
      </c>
      <c r="K3231">
        <v>337</v>
      </c>
      <c r="L3231">
        <v>6.2799999999999999E-24</v>
      </c>
      <c r="M3231">
        <v>100</v>
      </c>
      <c r="N3231">
        <v>341</v>
      </c>
      <c r="O3231">
        <v>95.894400000000005</v>
      </c>
      <c r="P3231">
        <v>95.894400000000005</v>
      </c>
      <c r="Q3231">
        <v>5106</v>
      </c>
      <c r="R3231" t="s">
        <v>22555</v>
      </c>
    </row>
    <row r="3232" spans="1:18" x14ac:dyDescent="0.35">
      <c r="A3232" t="s">
        <v>19038</v>
      </c>
      <c r="B3232" t="s">
        <v>22556</v>
      </c>
      <c r="C3232" t="s">
        <v>22557</v>
      </c>
      <c r="D3232">
        <v>25.916</v>
      </c>
      <c r="E3232">
        <v>382</v>
      </c>
      <c r="F3232">
        <v>196</v>
      </c>
      <c r="G3232">
        <v>19</v>
      </c>
      <c r="H3232">
        <v>229</v>
      </c>
      <c r="I3232">
        <v>538</v>
      </c>
      <c r="J3232">
        <v>235</v>
      </c>
      <c r="K3232">
        <v>601</v>
      </c>
      <c r="L3232">
        <v>2.1400000000000002E-12</v>
      </c>
      <c r="M3232">
        <v>70.099999999999994</v>
      </c>
      <c r="N3232">
        <v>637</v>
      </c>
      <c r="O3232">
        <v>59.968600000000002</v>
      </c>
      <c r="P3232">
        <v>59.968600000000002</v>
      </c>
      <c r="Q3232">
        <v>3034</v>
      </c>
      <c r="R3232" t="s">
        <v>22557</v>
      </c>
    </row>
    <row r="3233" spans="1:18" x14ac:dyDescent="0.35">
      <c r="A3233" t="s">
        <v>19038</v>
      </c>
      <c r="B3233" t="s">
        <v>15841</v>
      </c>
      <c r="C3233" t="s">
        <v>22558</v>
      </c>
      <c r="D3233">
        <v>21.367999999999999</v>
      </c>
      <c r="E3233">
        <v>351</v>
      </c>
      <c r="F3233">
        <v>196</v>
      </c>
      <c r="G3233">
        <v>15</v>
      </c>
      <c r="H3233">
        <v>229</v>
      </c>
      <c r="I3233">
        <v>509</v>
      </c>
      <c r="J3233">
        <v>17</v>
      </c>
      <c r="K3233">
        <v>357</v>
      </c>
      <c r="L3233">
        <v>1.01E-5</v>
      </c>
      <c r="M3233">
        <v>48.5</v>
      </c>
      <c r="N3233">
        <v>415</v>
      </c>
      <c r="O3233">
        <v>84.578299999999999</v>
      </c>
      <c r="P3233">
        <v>84.578299999999999</v>
      </c>
      <c r="Q3233">
        <v>3182</v>
      </c>
      <c r="R3233" t="s">
        <v>22558</v>
      </c>
    </row>
    <row r="3234" spans="1:18" x14ac:dyDescent="0.35">
      <c r="A3234" t="s">
        <v>18935</v>
      </c>
      <c r="B3234" t="s">
        <v>22559</v>
      </c>
      <c r="C3234" t="s">
        <v>22560</v>
      </c>
      <c r="D3234">
        <v>42.593000000000004</v>
      </c>
      <c r="E3234">
        <v>162</v>
      </c>
      <c r="F3234">
        <v>79</v>
      </c>
      <c r="G3234">
        <v>5</v>
      </c>
      <c r="H3234">
        <v>1</v>
      </c>
      <c r="I3234">
        <v>161</v>
      </c>
      <c r="J3234">
        <v>10</v>
      </c>
      <c r="K3234">
        <v>158</v>
      </c>
      <c r="L3234">
        <v>9.7399999999999995E-35</v>
      </c>
      <c r="M3234">
        <v>120</v>
      </c>
      <c r="N3234">
        <v>168</v>
      </c>
      <c r="O3234">
        <v>96.428600000000003</v>
      </c>
      <c r="P3234">
        <v>96.428600000000003</v>
      </c>
      <c r="Q3234">
        <v>2425</v>
      </c>
      <c r="R3234" t="s">
        <v>22560</v>
      </c>
    </row>
    <row r="3235" spans="1:18" x14ac:dyDescent="0.35">
      <c r="A3235" t="s">
        <v>18953</v>
      </c>
      <c r="B3235" t="s">
        <v>16068</v>
      </c>
      <c r="C3235" t="s">
        <v>16069</v>
      </c>
      <c r="D3235">
        <v>24.861999999999998</v>
      </c>
      <c r="E3235">
        <v>181</v>
      </c>
      <c r="F3235">
        <v>103</v>
      </c>
      <c r="G3235">
        <v>5</v>
      </c>
      <c r="H3235">
        <v>466</v>
      </c>
      <c r="I3235">
        <v>620</v>
      </c>
      <c r="J3235">
        <v>6</v>
      </c>
      <c r="K3235">
        <v>179</v>
      </c>
      <c r="L3235">
        <v>0.01</v>
      </c>
      <c r="M3235">
        <v>39.299999999999997</v>
      </c>
      <c r="N3235">
        <v>295</v>
      </c>
      <c r="O3235">
        <v>61.355899999999998</v>
      </c>
      <c r="P3235">
        <v>61.355899999999998</v>
      </c>
      <c r="Q3235">
        <v>1941</v>
      </c>
      <c r="R3235" t="s">
        <v>16069</v>
      </c>
    </row>
    <row r="3236" spans="1:18" x14ac:dyDescent="0.35">
      <c r="A3236" t="s">
        <v>19597</v>
      </c>
      <c r="B3236" t="s">
        <v>16068</v>
      </c>
      <c r="C3236" t="s">
        <v>16069</v>
      </c>
      <c r="D3236">
        <v>27.568000000000001</v>
      </c>
      <c r="E3236">
        <v>185</v>
      </c>
      <c r="F3236">
        <v>96</v>
      </c>
      <c r="G3236">
        <v>7</v>
      </c>
      <c r="H3236">
        <v>561</v>
      </c>
      <c r="I3236">
        <v>718</v>
      </c>
      <c r="J3236">
        <v>6</v>
      </c>
      <c r="K3236">
        <v>179</v>
      </c>
      <c r="L3236">
        <v>0.11</v>
      </c>
      <c r="M3236">
        <v>35.799999999999997</v>
      </c>
      <c r="N3236">
        <v>295</v>
      </c>
      <c r="O3236">
        <v>62.7119</v>
      </c>
      <c r="P3236">
        <v>62.7119</v>
      </c>
      <c r="Q3236">
        <v>3461</v>
      </c>
      <c r="R3236" t="s">
        <v>16069</v>
      </c>
    </row>
    <row r="3237" spans="1:18" x14ac:dyDescent="0.35">
      <c r="A3237" t="s">
        <v>18932</v>
      </c>
      <c r="B3237" t="s">
        <v>22561</v>
      </c>
      <c r="C3237" t="s">
        <v>22562</v>
      </c>
      <c r="D3237">
        <v>27.244</v>
      </c>
      <c r="E3237">
        <v>312</v>
      </c>
      <c r="F3237">
        <v>175</v>
      </c>
      <c r="G3237">
        <v>4</v>
      </c>
      <c r="H3237">
        <v>4</v>
      </c>
      <c r="I3237">
        <v>314</v>
      </c>
      <c r="J3237">
        <v>7</v>
      </c>
      <c r="K3237">
        <v>267</v>
      </c>
      <c r="L3237">
        <v>5.5000000000000001E-23</v>
      </c>
      <c r="M3237">
        <v>97.1</v>
      </c>
      <c r="N3237">
        <v>290</v>
      </c>
      <c r="O3237">
        <v>107.586</v>
      </c>
      <c r="P3237">
        <v>101</v>
      </c>
      <c r="Q3237">
        <v>4274</v>
      </c>
      <c r="R3237" t="s">
        <v>22562</v>
      </c>
    </row>
    <row r="3238" spans="1:18" x14ac:dyDescent="0.35">
      <c r="A3238" t="s">
        <v>19597</v>
      </c>
      <c r="B3238" t="s">
        <v>17922</v>
      </c>
      <c r="C3238" t="s">
        <v>17923</v>
      </c>
      <c r="D3238">
        <v>26.896999999999998</v>
      </c>
      <c r="E3238">
        <v>145</v>
      </c>
      <c r="F3238">
        <v>80</v>
      </c>
      <c r="G3238">
        <v>7</v>
      </c>
      <c r="H3238">
        <v>594</v>
      </c>
      <c r="I3238">
        <v>718</v>
      </c>
      <c r="J3238">
        <v>27</v>
      </c>
      <c r="K3238">
        <v>165</v>
      </c>
      <c r="L3238">
        <v>4.7E-2</v>
      </c>
      <c r="M3238">
        <v>37</v>
      </c>
      <c r="N3238">
        <v>283</v>
      </c>
      <c r="O3238">
        <v>51.236699999999999</v>
      </c>
      <c r="P3238">
        <v>51.236699999999999</v>
      </c>
      <c r="Q3238">
        <v>3455</v>
      </c>
      <c r="R3238" t="s">
        <v>17923</v>
      </c>
    </row>
    <row r="3239" spans="1:18" x14ac:dyDescent="0.35">
      <c r="A3239" t="s">
        <v>18943</v>
      </c>
      <c r="B3239" t="s">
        <v>17955</v>
      </c>
      <c r="C3239" t="s">
        <v>17956</v>
      </c>
      <c r="D3239">
        <v>26.106000000000002</v>
      </c>
      <c r="E3239">
        <v>226</v>
      </c>
      <c r="F3239">
        <v>101</v>
      </c>
      <c r="G3239">
        <v>7</v>
      </c>
      <c r="H3239">
        <v>30</v>
      </c>
      <c r="I3239">
        <v>216</v>
      </c>
      <c r="J3239">
        <v>3</v>
      </c>
      <c r="K3239">
        <v>201</v>
      </c>
      <c r="L3239">
        <v>4.35E-5</v>
      </c>
      <c r="M3239">
        <v>44.3</v>
      </c>
      <c r="N3239">
        <v>258</v>
      </c>
      <c r="O3239">
        <v>87.596900000000005</v>
      </c>
      <c r="P3239">
        <v>87.596900000000005</v>
      </c>
      <c r="Q3239">
        <v>1321</v>
      </c>
      <c r="R3239" t="s">
        <v>17956</v>
      </c>
    </row>
    <row r="3240" spans="1:18" x14ac:dyDescent="0.35">
      <c r="A3240" t="s">
        <v>18917</v>
      </c>
      <c r="B3240" t="s">
        <v>17955</v>
      </c>
      <c r="C3240" t="s">
        <v>17956</v>
      </c>
      <c r="D3240">
        <v>28.722999999999999</v>
      </c>
      <c r="E3240">
        <v>188</v>
      </c>
      <c r="F3240">
        <v>114</v>
      </c>
      <c r="G3240">
        <v>6</v>
      </c>
      <c r="H3240">
        <v>134</v>
      </c>
      <c r="I3240">
        <v>309</v>
      </c>
      <c r="J3240">
        <v>5</v>
      </c>
      <c r="K3240">
        <v>184</v>
      </c>
      <c r="L3240">
        <v>9.3299999999999995E-8</v>
      </c>
      <c r="M3240">
        <v>53.1</v>
      </c>
      <c r="N3240">
        <v>258</v>
      </c>
      <c r="O3240">
        <v>72.868200000000002</v>
      </c>
      <c r="P3240">
        <v>72.868200000000002</v>
      </c>
      <c r="Q3240">
        <v>5571</v>
      </c>
      <c r="R3240" t="s">
        <v>17956</v>
      </c>
    </row>
    <row r="3241" spans="1:18" x14ac:dyDescent="0.35">
      <c r="A3241" t="s">
        <v>19386</v>
      </c>
      <c r="B3241" t="s">
        <v>22563</v>
      </c>
      <c r="C3241" t="s">
        <v>22564</v>
      </c>
      <c r="D3241">
        <v>20.536000000000001</v>
      </c>
      <c r="E3241">
        <v>112</v>
      </c>
      <c r="F3241">
        <v>71</v>
      </c>
      <c r="G3241">
        <v>4</v>
      </c>
      <c r="H3241">
        <v>66</v>
      </c>
      <c r="I3241">
        <v>163</v>
      </c>
      <c r="J3241">
        <v>31</v>
      </c>
      <c r="K3241">
        <v>138</v>
      </c>
      <c r="L3241">
        <v>0.26</v>
      </c>
      <c r="M3241">
        <v>32</v>
      </c>
      <c r="N3241">
        <v>160</v>
      </c>
      <c r="O3241">
        <v>70</v>
      </c>
      <c r="P3241">
        <v>70</v>
      </c>
      <c r="Q3241">
        <v>2677</v>
      </c>
      <c r="R3241" t="s">
        <v>22564</v>
      </c>
    </row>
    <row r="3242" spans="1:18" x14ac:dyDescent="0.35">
      <c r="A3242" t="s">
        <v>18943</v>
      </c>
      <c r="B3242" t="s">
        <v>15336</v>
      </c>
      <c r="C3242" t="s">
        <v>17974</v>
      </c>
      <c r="D3242">
        <v>29.012</v>
      </c>
      <c r="E3242">
        <v>162</v>
      </c>
      <c r="F3242">
        <v>81</v>
      </c>
      <c r="G3242">
        <v>6</v>
      </c>
      <c r="H3242">
        <v>30</v>
      </c>
      <c r="I3242">
        <v>169</v>
      </c>
      <c r="J3242">
        <v>3</v>
      </c>
      <c r="K3242">
        <v>152</v>
      </c>
      <c r="L3242">
        <v>7.1500000000000003E-5</v>
      </c>
      <c r="M3242">
        <v>43.9</v>
      </c>
      <c r="N3242">
        <v>263</v>
      </c>
      <c r="O3242">
        <v>61.597000000000001</v>
      </c>
      <c r="P3242">
        <v>61.597000000000001</v>
      </c>
      <c r="Q3242">
        <v>1348</v>
      </c>
      <c r="R3242" t="s">
        <v>17974</v>
      </c>
    </row>
    <row r="3243" spans="1:18" x14ac:dyDescent="0.35">
      <c r="A3243" t="s">
        <v>18943</v>
      </c>
      <c r="B3243" t="s">
        <v>15329</v>
      </c>
      <c r="C3243" t="s">
        <v>17427</v>
      </c>
      <c r="D3243">
        <v>27.879000000000001</v>
      </c>
      <c r="E3243">
        <v>165</v>
      </c>
      <c r="F3243">
        <v>80</v>
      </c>
      <c r="G3243">
        <v>6</v>
      </c>
      <c r="H3243">
        <v>30</v>
      </c>
      <c r="I3243">
        <v>169</v>
      </c>
      <c r="J3243">
        <v>3</v>
      </c>
      <c r="K3243">
        <v>153</v>
      </c>
      <c r="L3243">
        <v>7.4599999999999997E-6</v>
      </c>
      <c r="M3243">
        <v>46.6</v>
      </c>
      <c r="N3243">
        <v>257</v>
      </c>
      <c r="O3243">
        <v>64.202299999999994</v>
      </c>
      <c r="P3243">
        <v>64.202299999999994</v>
      </c>
      <c r="Q3243">
        <v>1234</v>
      </c>
      <c r="R3243" t="s">
        <v>17427</v>
      </c>
    </row>
    <row r="3244" spans="1:18" x14ac:dyDescent="0.35">
      <c r="A3244" t="s">
        <v>19038</v>
      </c>
      <c r="B3244" t="s">
        <v>15289</v>
      </c>
      <c r="C3244" t="s">
        <v>22565</v>
      </c>
      <c r="D3244">
        <v>27.692</v>
      </c>
      <c r="E3244">
        <v>195</v>
      </c>
      <c r="F3244">
        <v>107</v>
      </c>
      <c r="G3244">
        <v>7</v>
      </c>
      <c r="H3244">
        <v>376</v>
      </c>
      <c r="I3244">
        <v>538</v>
      </c>
      <c r="J3244">
        <v>110</v>
      </c>
      <c r="K3244">
        <v>302</v>
      </c>
      <c r="L3244">
        <v>7.3099999999999998E-9</v>
      </c>
      <c r="M3244">
        <v>57.8</v>
      </c>
      <c r="N3244">
        <v>331</v>
      </c>
      <c r="O3244">
        <v>58.912399999999998</v>
      </c>
      <c r="P3244">
        <v>58.912399999999998</v>
      </c>
      <c r="Q3244">
        <v>3086</v>
      </c>
      <c r="R3244" t="s">
        <v>22565</v>
      </c>
    </row>
    <row r="3245" spans="1:18" x14ac:dyDescent="0.35">
      <c r="A3245" t="s">
        <v>18928</v>
      </c>
      <c r="B3245" t="s">
        <v>22566</v>
      </c>
      <c r="C3245" t="s">
        <v>22567</v>
      </c>
      <c r="D3245">
        <v>59.31</v>
      </c>
      <c r="E3245">
        <v>145</v>
      </c>
      <c r="F3245">
        <v>58</v>
      </c>
      <c r="G3245">
        <v>1</v>
      </c>
      <c r="H3245">
        <v>22</v>
      </c>
      <c r="I3245">
        <v>165</v>
      </c>
      <c r="J3245">
        <v>17</v>
      </c>
      <c r="K3245">
        <v>161</v>
      </c>
      <c r="L3245">
        <v>3.9199999999999999E-59</v>
      </c>
      <c r="M3245">
        <v>182</v>
      </c>
      <c r="N3245">
        <v>175</v>
      </c>
      <c r="O3245">
        <v>82.857100000000003</v>
      </c>
      <c r="P3245">
        <v>82.857100000000003</v>
      </c>
      <c r="Q3245">
        <v>3783</v>
      </c>
      <c r="R3245" t="s">
        <v>22567</v>
      </c>
    </row>
    <row r="3246" spans="1:18" x14ac:dyDescent="0.35">
      <c r="A3246" t="s">
        <v>19000</v>
      </c>
      <c r="B3246" t="s">
        <v>22568</v>
      </c>
      <c r="C3246" t="s">
        <v>22569</v>
      </c>
      <c r="D3246">
        <v>26.471</v>
      </c>
      <c r="E3246">
        <v>476</v>
      </c>
      <c r="F3246">
        <v>294</v>
      </c>
      <c r="G3246">
        <v>15</v>
      </c>
      <c r="H3246">
        <v>74</v>
      </c>
      <c r="I3246">
        <v>546</v>
      </c>
      <c r="J3246">
        <v>29</v>
      </c>
      <c r="K3246">
        <v>451</v>
      </c>
      <c r="L3246">
        <v>5.5800000000000003E-26</v>
      </c>
      <c r="M3246">
        <v>115</v>
      </c>
      <c r="N3246">
        <v>797</v>
      </c>
      <c r="O3246">
        <v>59.723999999999997</v>
      </c>
      <c r="P3246">
        <v>59.723999999999997</v>
      </c>
      <c r="Q3246">
        <v>2092</v>
      </c>
      <c r="R3246" t="s">
        <v>22569</v>
      </c>
    </row>
    <row r="3247" spans="1:18" x14ac:dyDescent="0.35">
      <c r="A3247" t="s">
        <v>18920</v>
      </c>
      <c r="B3247" t="s">
        <v>22570</v>
      </c>
      <c r="C3247" t="s">
        <v>22571</v>
      </c>
      <c r="D3247">
        <v>34.210999999999999</v>
      </c>
      <c r="E3247">
        <v>152</v>
      </c>
      <c r="F3247">
        <v>63</v>
      </c>
      <c r="G3247">
        <v>6</v>
      </c>
      <c r="H3247">
        <v>189</v>
      </c>
      <c r="I3247">
        <v>336</v>
      </c>
      <c r="J3247">
        <v>120</v>
      </c>
      <c r="K3247">
        <v>238</v>
      </c>
      <c r="L3247">
        <v>3.36E-6</v>
      </c>
      <c r="M3247">
        <v>48.5</v>
      </c>
      <c r="N3247">
        <v>301</v>
      </c>
      <c r="O3247">
        <v>50.4983</v>
      </c>
      <c r="P3247">
        <v>50.4983</v>
      </c>
      <c r="Q3247">
        <v>5359</v>
      </c>
      <c r="R3247" t="s">
        <v>22571</v>
      </c>
    </row>
    <row r="3248" spans="1:18" x14ac:dyDescent="0.35">
      <c r="A3248" t="s">
        <v>18920</v>
      </c>
      <c r="B3248" t="s">
        <v>19342</v>
      </c>
      <c r="C3248" t="s">
        <v>22572</v>
      </c>
      <c r="D3248">
        <v>32.121000000000002</v>
      </c>
      <c r="E3248">
        <v>165</v>
      </c>
      <c r="F3248">
        <v>84</v>
      </c>
      <c r="G3248">
        <v>3</v>
      </c>
      <c r="H3248">
        <v>169</v>
      </c>
      <c r="I3248">
        <v>333</v>
      </c>
      <c r="J3248">
        <v>98</v>
      </c>
      <c r="K3248">
        <v>234</v>
      </c>
      <c r="L3248">
        <v>8.0499999999999993E-9</v>
      </c>
      <c r="M3248">
        <v>56.2</v>
      </c>
      <c r="N3248">
        <v>296</v>
      </c>
      <c r="O3248">
        <v>55.743200000000002</v>
      </c>
      <c r="P3248">
        <v>55.743200000000002</v>
      </c>
      <c r="Q3248">
        <v>5243</v>
      </c>
      <c r="R3248" t="s">
        <v>22572</v>
      </c>
    </row>
    <row r="3249" spans="1:18" x14ac:dyDescent="0.35">
      <c r="A3249" t="s">
        <v>18978</v>
      </c>
      <c r="B3249" t="s">
        <v>15815</v>
      </c>
      <c r="C3249" t="s">
        <v>18138</v>
      </c>
      <c r="D3249">
        <v>26.4</v>
      </c>
      <c r="E3249">
        <v>250</v>
      </c>
      <c r="F3249">
        <v>164</v>
      </c>
      <c r="G3249">
        <v>10</v>
      </c>
      <c r="H3249">
        <v>362</v>
      </c>
      <c r="I3249">
        <v>608</v>
      </c>
      <c r="J3249">
        <v>4</v>
      </c>
      <c r="K3249">
        <v>236</v>
      </c>
      <c r="L3249">
        <v>1.0800000000000001E-8</v>
      </c>
      <c r="M3249">
        <v>58.2</v>
      </c>
      <c r="N3249">
        <v>261</v>
      </c>
      <c r="O3249">
        <v>95.785399999999996</v>
      </c>
      <c r="P3249">
        <v>95.785399999999996</v>
      </c>
      <c r="Q3249">
        <v>193</v>
      </c>
      <c r="R3249" t="s">
        <v>18138</v>
      </c>
    </row>
    <row r="3250" spans="1:18" x14ac:dyDescent="0.35">
      <c r="A3250" t="s">
        <v>18946</v>
      </c>
      <c r="B3250" t="s">
        <v>15378</v>
      </c>
      <c r="C3250" t="s">
        <v>16919</v>
      </c>
      <c r="D3250">
        <v>24.254000000000001</v>
      </c>
      <c r="E3250">
        <v>268</v>
      </c>
      <c r="F3250">
        <v>159</v>
      </c>
      <c r="G3250">
        <v>9</v>
      </c>
      <c r="H3250">
        <v>5</v>
      </c>
      <c r="I3250">
        <v>245</v>
      </c>
      <c r="J3250">
        <v>4</v>
      </c>
      <c r="K3250">
        <v>254</v>
      </c>
      <c r="L3250">
        <v>8.23E-7</v>
      </c>
      <c r="M3250">
        <v>49.3</v>
      </c>
      <c r="N3250">
        <v>256</v>
      </c>
      <c r="O3250">
        <v>104.688</v>
      </c>
      <c r="P3250">
        <v>101</v>
      </c>
      <c r="Q3250">
        <v>519</v>
      </c>
      <c r="R3250" t="s">
        <v>16919</v>
      </c>
    </row>
    <row r="3251" spans="1:18" x14ac:dyDescent="0.35">
      <c r="A3251" t="s">
        <v>19220</v>
      </c>
      <c r="B3251" t="s">
        <v>15679</v>
      </c>
      <c r="C3251" t="s">
        <v>22573</v>
      </c>
      <c r="D3251">
        <v>27.585999999999999</v>
      </c>
      <c r="E3251">
        <v>116</v>
      </c>
      <c r="F3251">
        <v>76</v>
      </c>
      <c r="G3251">
        <v>3</v>
      </c>
      <c r="H3251">
        <v>6</v>
      </c>
      <c r="I3251">
        <v>119</v>
      </c>
      <c r="J3251">
        <v>1</v>
      </c>
      <c r="K3251">
        <v>110</v>
      </c>
      <c r="L3251">
        <v>4.0000000000000001E-3</v>
      </c>
      <c r="M3251">
        <v>36.200000000000003</v>
      </c>
      <c r="N3251">
        <v>197</v>
      </c>
      <c r="O3251">
        <v>58.883200000000002</v>
      </c>
      <c r="P3251">
        <v>58.883200000000002</v>
      </c>
      <c r="Q3251">
        <v>5977</v>
      </c>
      <c r="R3251" t="s">
        <v>22573</v>
      </c>
    </row>
    <row r="3252" spans="1:18" x14ac:dyDescent="0.35">
      <c r="A3252" t="s">
        <v>19000</v>
      </c>
      <c r="B3252" t="s">
        <v>22574</v>
      </c>
      <c r="C3252" t="s">
        <v>22575</v>
      </c>
      <c r="D3252">
        <v>27.725999999999999</v>
      </c>
      <c r="E3252">
        <v>541</v>
      </c>
      <c r="F3252">
        <v>306</v>
      </c>
      <c r="G3252">
        <v>16</v>
      </c>
      <c r="H3252">
        <v>74</v>
      </c>
      <c r="I3252">
        <v>597</v>
      </c>
      <c r="J3252">
        <v>10</v>
      </c>
      <c r="K3252">
        <v>482</v>
      </c>
      <c r="L3252">
        <v>6.0699999999999999E-28</v>
      </c>
      <c r="M3252">
        <v>121</v>
      </c>
      <c r="N3252">
        <v>770</v>
      </c>
      <c r="O3252">
        <v>70.259699999999995</v>
      </c>
      <c r="P3252">
        <v>70.259699999999995</v>
      </c>
      <c r="Q3252">
        <v>2056</v>
      </c>
      <c r="R3252" t="s">
        <v>22575</v>
      </c>
    </row>
    <row r="3253" spans="1:18" x14ac:dyDescent="0.35">
      <c r="A3253" t="s">
        <v>18947</v>
      </c>
      <c r="B3253" t="s">
        <v>17452</v>
      </c>
      <c r="C3253" t="s">
        <v>17453</v>
      </c>
      <c r="D3253">
        <v>25.49</v>
      </c>
      <c r="E3253">
        <v>255</v>
      </c>
      <c r="F3253">
        <v>145</v>
      </c>
      <c r="G3253">
        <v>11</v>
      </c>
      <c r="H3253">
        <v>45</v>
      </c>
      <c r="I3253">
        <v>271</v>
      </c>
      <c r="J3253">
        <v>2</v>
      </c>
      <c r="K3253">
        <v>239</v>
      </c>
      <c r="L3253">
        <v>1.19E-6</v>
      </c>
      <c r="M3253">
        <v>49.7</v>
      </c>
      <c r="N3253">
        <v>261</v>
      </c>
      <c r="O3253">
        <v>97.701099999999997</v>
      </c>
      <c r="P3253">
        <v>97.701099999999997</v>
      </c>
      <c r="Q3253">
        <v>1011</v>
      </c>
      <c r="R3253" t="s">
        <v>17453</v>
      </c>
    </row>
    <row r="3254" spans="1:18" x14ac:dyDescent="0.35">
      <c r="A3254" t="s">
        <v>18928</v>
      </c>
      <c r="B3254" t="s">
        <v>22576</v>
      </c>
      <c r="C3254" t="s">
        <v>22577</v>
      </c>
      <c r="D3254">
        <v>54.305</v>
      </c>
      <c r="E3254">
        <v>151</v>
      </c>
      <c r="F3254">
        <v>69</v>
      </c>
      <c r="G3254">
        <v>0</v>
      </c>
      <c r="H3254">
        <v>22</v>
      </c>
      <c r="I3254">
        <v>172</v>
      </c>
      <c r="J3254">
        <v>5</v>
      </c>
      <c r="K3254">
        <v>155</v>
      </c>
      <c r="L3254">
        <v>2.9399999999999999E-49</v>
      </c>
      <c r="M3254">
        <v>156</v>
      </c>
      <c r="N3254">
        <v>160</v>
      </c>
      <c r="O3254">
        <v>94.375</v>
      </c>
      <c r="P3254">
        <v>94.375</v>
      </c>
      <c r="Q3254">
        <v>3911</v>
      </c>
      <c r="R3254" t="s">
        <v>22577</v>
      </c>
    </row>
    <row r="3255" spans="1:18" x14ac:dyDescent="0.35">
      <c r="A3255" t="s">
        <v>19290</v>
      </c>
      <c r="B3255" t="s">
        <v>22578</v>
      </c>
      <c r="C3255" t="s">
        <v>22579</v>
      </c>
      <c r="D3255">
        <v>23.134</v>
      </c>
      <c r="E3255">
        <v>134</v>
      </c>
      <c r="F3255">
        <v>96</v>
      </c>
      <c r="G3255">
        <v>4</v>
      </c>
      <c r="H3255">
        <v>17</v>
      </c>
      <c r="I3255">
        <v>147</v>
      </c>
      <c r="J3255">
        <v>9</v>
      </c>
      <c r="K3255">
        <v>138</v>
      </c>
      <c r="L3255">
        <v>0.2</v>
      </c>
      <c r="M3255">
        <v>31.2</v>
      </c>
      <c r="N3255">
        <v>150</v>
      </c>
      <c r="O3255">
        <v>89.333299999999994</v>
      </c>
      <c r="P3255">
        <v>89.333299999999994</v>
      </c>
      <c r="Q3255">
        <v>5889</v>
      </c>
      <c r="R3255" t="s">
        <v>22579</v>
      </c>
    </row>
    <row r="3256" spans="1:18" x14ac:dyDescent="0.35">
      <c r="A3256" t="s">
        <v>18928</v>
      </c>
      <c r="B3256" t="s">
        <v>22580</v>
      </c>
      <c r="C3256" t="s">
        <v>22581</v>
      </c>
      <c r="D3256">
        <v>54.667000000000002</v>
      </c>
      <c r="E3256">
        <v>150</v>
      </c>
      <c r="F3256">
        <v>67</v>
      </c>
      <c r="G3256">
        <v>1</v>
      </c>
      <c r="H3256">
        <v>20</v>
      </c>
      <c r="I3256">
        <v>168</v>
      </c>
      <c r="J3256">
        <v>1</v>
      </c>
      <c r="K3256">
        <v>150</v>
      </c>
      <c r="L3256">
        <v>9.8699999999999993E-49</v>
      </c>
      <c r="M3256">
        <v>155</v>
      </c>
      <c r="N3256">
        <v>166</v>
      </c>
      <c r="O3256">
        <v>90.361400000000003</v>
      </c>
      <c r="P3256">
        <v>90.361400000000003</v>
      </c>
      <c r="Q3256">
        <v>3930</v>
      </c>
      <c r="R3256" t="s">
        <v>22581</v>
      </c>
    </row>
    <row r="3257" spans="1:18" x14ac:dyDescent="0.35">
      <c r="A3257" t="s">
        <v>18943</v>
      </c>
      <c r="B3257" t="s">
        <v>16957</v>
      </c>
      <c r="C3257" t="s">
        <v>16958</v>
      </c>
      <c r="D3257">
        <v>28.395</v>
      </c>
      <c r="E3257">
        <v>162</v>
      </c>
      <c r="F3257">
        <v>82</v>
      </c>
      <c r="G3257">
        <v>6</v>
      </c>
      <c r="H3257">
        <v>30</v>
      </c>
      <c r="I3257">
        <v>169</v>
      </c>
      <c r="J3257">
        <v>3</v>
      </c>
      <c r="K3257">
        <v>152</v>
      </c>
      <c r="L3257">
        <v>2.5500000000000002E-4</v>
      </c>
      <c r="M3257">
        <v>42</v>
      </c>
      <c r="N3257">
        <v>254</v>
      </c>
      <c r="O3257">
        <v>63.779499999999999</v>
      </c>
      <c r="P3257">
        <v>63.779499999999999</v>
      </c>
      <c r="Q3257">
        <v>1426</v>
      </c>
      <c r="R3257" t="s">
        <v>16958</v>
      </c>
    </row>
    <row r="3258" spans="1:18" x14ac:dyDescent="0.35">
      <c r="A3258" t="s">
        <v>19165</v>
      </c>
      <c r="B3258" t="s">
        <v>18334</v>
      </c>
      <c r="C3258" t="s">
        <v>22582</v>
      </c>
      <c r="D3258">
        <v>24</v>
      </c>
      <c r="E3258">
        <v>175</v>
      </c>
      <c r="F3258">
        <v>95</v>
      </c>
      <c r="G3258">
        <v>5</v>
      </c>
      <c r="H3258">
        <v>306</v>
      </c>
      <c r="I3258">
        <v>453</v>
      </c>
      <c r="J3258">
        <v>1</v>
      </c>
      <c r="K3258">
        <v>164</v>
      </c>
      <c r="L3258">
        <v>8.9999999999999993E-3</v>
      </c>
      <c r="M3258">
        <v>39.299999999999997</v>
      </c>
      <c r="N3258">
        <v>309</v>
      </c>
      <c r="O3258">
        <v>56.634300000000003</v>
      </c>
      <c r="P3258">
        <v>56.634300000000003</v>
      </c>
      <c r="Q3258">
        <v>3432</v>
      </c>
      <c r="R3258" t="s">
        <v>22582</v>
      </c>
    </row>
    <row r="3259" spans="1:18" x14ac:dyDescent="0.35">
      <c r="A3259" t="s">
        <v>18946</v>
      </c>
      <c r="B3259" t="s">
        <v>15485</v>
      </c>
      <c r="C3259" t="s">
        <v>22583</v>
      </c>
      <c r="D3259">
        <v>23.734999999999999</v>
      </c>
      <c r="E3259">
        <v>257</v>
      </c>
      <c r="F3259">
        <v>161</v>
      </c>
      <c r="G3259">
        <v>9</v>
      </c>
      <c r="H3259">
        <v>5</v>
      </c>
      <c r="I3259">
        <v>239</v>
      </c>
      <c r="J3259">
        <v>4</v>
      </c>
      <c r="K3259">
        <v>247</v>
      </c>
      <c r="L3259">
        <v>2.1500000000000001E-5</v>
      </c>
      <c r="M3259">
        <v>45.1</v>
      </c>
      <c r="N3259">
        <v>255</v>
      </c>
      <c r="O3259">
        <v>100.78400000000001</v>
      </c>
      <c r="P3259">
        <v>101</v>
      </c>
      <c r="Q3259">
        <v>630</v>
      </c>
      <c r="R3259" t="s">
        <v>22583</v>
      </c>
    </row>
    <row r="3260" spans="1:18" x14ac:dyDescent="0.35">
      <c r="A3260" t="s">
        <v>18932</v>
      </c>
      <c r="B3260" t="s">
        <v>22584</v>
      </c>
      <c r="C3260" t="s">
        <v>22585</v>
      </c>
      <c r="D3260">
        <v>32.732999999999997</v>
      </c>
      <c r="E3260">
        <v>333</v>
      </c>
      <c r="F3260">
        <v>165</v>
      </c>
      <c r="G3260">
        <v>10</v>
      </c>
      <c r="H3260">
        <v>4</v>
      </c>
      <c r="I3260">
        <v>326</v>
      </c>
      <c r="J3260">
        <v>6</v>
      </c>
      <c r="K3260">
        <v>289</v>
      </c>
      <c r="L3260">
        <v>1.6100000000000001E-30</v>
      </c>
      <c r="M3260">
        <v>117</v>
      </c>
      <c r="N3260">
        <v>291</v>
      </c>
      <c r="O3260">
        <v>114.43300000000001</v>
      </c>
      <c r="P3260">
        <v>101</v>
      </c>
      <c r="Q3260">
        <v>4121</v>
      </c>
      <c r="R3260" t="s">
        <v>22585</v>
      </c>
    </row>
    <row r="3261" spans="1:18" x14ac:dyDescent="0.35">
      <c r="A3261" t="s">
        <v>18940</v>
      </c>
      <c r="B3261" t="s">
        <v>22586</v>
      </c>
      <c r="C3261" t="s">
        <v>22587</v>
      </c>
      <c r="D3261">
        <v>28.247</v>
      </c>
      <c r="E3261">
        <v>793</v>
      </c>
      <c r="F3261">
        <v>496</v>
      </c>
      <c r="G3261">
        <v>18</v>
      </c>
      <c r="H3261">
        <v>9</v>
      </c>
      <c r="I3261">
        <v>748</v>
      </c>
      <c r="J3261">
        <v>180</v>
      </c>
      <c r="K3261">
        <v>952</v>
      </c>
      <c r="L3261">
        <v>2.4299999999999999E-58</v>
      </c>
      <c r="M3261">
        <v>214</v>
      </c>
      <c r="N3261">
        <v>956</v>
      </c>
      <c r="O3261">
        <v>82.949799999999996</v>
      </c>
      <c r="P3261">
        <v>82.949799999999996</v>
      </c>
      <c r="Q3261">
        <v>4886</v>
      </c>
      <c r="R3261" t="s">
        <v>22587</v>
      </c>
    </row>
    <row r="3262" spans="1:18" x14ac:dyDescent="0.35">
      <c r="A3262" t="s">
        <v>18940</v>
      </c>
      <c r="B3262" t="s">
        <v>22588</v>
      </c>
      <c r="C3262" t="s">
        <v>22589</v>
      </c>
      <c r="D3262">
        <v>39.677999999999997</v>
      </c>
      <c r="E3262">
        <v>746</v>
      </c>
      <c r="F3262">
        <v>394</v>
      </c>
      <c r="G3262">
        <v>9</v>
      </c>
      <c r="H3262">
        <v>8</v>
      </c>
      <c r="I3262">
        <v>740</v>
      </c>
      <c r="J3262">
        <v>5</v>
      </c>
      <c r="K3262">
        <v>707</v>
      </c>
      <c r="L3262">
        <v>1.61E-162</v>
      </c>
      <c r="M3262">
        <v>487</v>
      </c>
      <c r="N3262">
        <v>709</v>
      </c>
      <c r="O3262">
        <v>105.21899999999999</v>
      </c>
      <c r="P3262">
        <v>101</v>
      </c>
      <c r="Q3262">
        <v>4540</v>
      </c>
      <c r="R3262" t="s">
        <v>22589</v>
      </c>
    </row>
    <row r="3263" spans="1:18" x14ac:dyDescent="0.35">
      <c r="A3263" t="s">
        <v>18943</v>
      </c>
      <c r="B3263" t="s">
        <v>15340</v>
      </c>
      <c r="C3263" t="s">
        <v>22590</v>
      </c>
      <c r="D3263">
        <v>27.826000000000001</v>
      </c>
      <c r="E3263">
        <v>230</v>
      </c>
      <c r="F3263">
        <v>132</v>
      </c>
      <c r="G3263">
        <v>9</v>
      </c>
      <c r="H3263">
        <v>30</v>
      </c>
      <c r="I3263">
        <v>237</v>
      </c>
      <c r="J3263">
        <v>3</v>
      </c>
      <c r="K3263">
        <v>220</v>
      </c>
      <c r="L3263">
        <v>8.14E-6</v>
      </c>
      <c r="M3263">
        <v>46.6</v>
      </c>
      <c r="N3263">
        <v>251</v>
      </c>
      <c r="O3263">
        <v>91.633499999999998</v>
      </c>
      <c r="P3263">
        <v>91.633499999999998</v>
      </c>
      <c r="Q3263">
        <v>1240</v>
      </c>
      <c r="R3263" t="s">
        <v>22590</v>
      </c>
    </row>
    <row r="3264" spans="1:18" x14ac:dyDescent="0.35">
      <c r="A3264" t="s">
        <v>18940</v>
      </c>
      <c r="B3264" t="s">
        <v>22591</v>
      </c>
      <c r="C3264" t="s">
        <v>22592</v>
      </c>
      <c r="D3264">
        <v>39.811</v>
      </c>
      <c r="E3264">
        <v>741</v>
      </c>
      <c r="F3264">
        <v>424</v>
      </c>
      <c r="G3264">
        <v>8</v>
      </c>
      <c r="H3264">
        <v>8</v>
      </c>
      <c r="I3264">
        <v>742</v>
      </c>
      <c r="J3264">
        <v>13</v>
      </c>
      <c r="K3264">
        <v>737</v>
      </c>
      <c r="L3264">
        <v>1.54E-151</v>
      </c>
      <c r="M3264">
        <v>459</v>
      </c>
      <c r="N3264">
        <v>737</v>
      </c>
      <c r="O3264">
        <v>100.54300000000001</v>
      </c>
      <c r="P3264">
        <v>101</v>
      </c>
      <c r="Q3264">
        <v>4592</v>
      </c>
      <c r="R3264" t="s">
        <v>22592</v>
      </c>
    </row>
    <row r="3265" spans="1:18" x14ac:dyDescent="0.35">
      <c r="A3265" t="s">
        <v>19016</v>
      </c>
      <c r="B3265" t="s">
        <v>22593</v>
      </c>
      <c r="C3265" t="s">
        <v>22594</v>
      </c>
      <c r="D3265">
        <v>25.242999999999999</v>
      </c>
      <c r="E3265">
        <v>103</v>
      </c>
      <c r="F3265">
        <v>66</v>
      </c>
      <c r="G3265">
        <v>5</v>
      </c>
      <c r="H3265">
        <v>43</v>
      </c>
      <c r="I3265">
        <v>139</v>
      </c>
      <c r="J3265">
        <v>9</v>
      </c>
      <c r="K3265">
        <v>106</v>
      </c>
      <c r="L3265">
        <v>7.0000000000000007E-2</v>
      </c>
      <c r="M3265">
        <v>32.700000000000003</v>
      </c>
      <c r="N3265">
        <v>140</v>
      </c>
      <c r="O3265">
        <v>73.571399999999997</v>
      </c>
      <c r="P3265">
        <v>73.571399999999997</v>
      </c>
      <c r="Q3265">
        <v>2775</v>
      </c>
      <c r="R3265" t="s">
        <v>22594</v>
      </c>
    </row>
    <row r="3266" spans="1:18" x14ac:dyDescent="0.35">
      <c r="A3266" t="s">
        <v>18920</v>
      </c>
      <c r="B3266" t="s">
        <v>22595</v>
      </c>
      <c r="C3266" t="s">
        <v>22596</v>
      </c>
      <c r="D3266">
        <v>40.290999999999997</v>
      </c>
      <c r="E3266">
        <v>206</v>
      </c>
      <c r="F3266">
        <v>119</v>
      </c>
      <c r="G3266">
        <v>1</v>
      </c>
      <c r="H3266">
        <v>116</v>
      </c>
      <c r="I3266">
        <v>317</v>
      </c>
      <c r="J3266">
        <v>2</v>
      </c>
      <c r="K3266">
        <v>207</v>
      </c>
      <c r="L3266">
        <v>7.8999999999999997E-42</v>
      </c>
      <c r="M3266">
        <v>145</v>
      </c>
      <c r="N3266">
        <v>234</v>
      </c>
      <c r="O3266">
        <v>88.034199999999998</v>
      </c>
      <c r="P3266">
        <v>88.034199999999998</v>
      </c>
      <c r="Q3266">
        <v>5083</v>
      </c>
      <c r="R3266" t="s">
        <v>22596</v>
      </c>
    </row>
    <row r="3267" spans="1:18" x14ac:dyDescent="0.35">
      <c r="A3267" t="s">
        <v>18932</v>
      </c>
      <c r="B3267" t="s">
        <v>21671</v>
      </c>
      <c r="C3267" t="s">
        <v>22597</v>
      </c>
      <c r="D3267">
        <v>27.963999999999999</v>
      </c>
      <c r="E3267">
        <v>329</v>
      </c>
      <c r="F3267">
        <v>175</v>
      </c>
      <c r="G3267">
        <v>11</v>
      </c>
      <c r="H3267">
        <v>4</v>
      </c>
      <c r="I3267">
        <v>324</v>
      </c>
      <c r="J3267">
        <v>6</v>
      </c>
      <c r="K3267">
        <v>280</v>
      </c>
      <c r="L3267">
        <v>1.0599999999999999E-21</v>
      </c>
      <c r="M3267">
        <v>93.2</v>
      </c>
      <c r="N3267">
        <v>283</v>
      </c>
      <c r="O3267">
        <v>116.254</v>
      </c>
      <c r="P3267">
        <v>101</v>
      </c>
      <c r="Q3267">
        <v>4339</v>
      </c>
      <c r="R3267" t="s">
        <v>22597</v>
      </c>
    </row>
    <row r="3268" spans="1:18" x14ac:dyDescent="0.35">
      <c r="A3268" t="s">
        <v>18946</v>
      </c>
      <c r="B3268" t="s">
        <v>17363</v>
      </c>
      <c r="C3268" t="s">
        <v>17364</v>
      </c>
      <c r="D3268">
        <v>25.181999999999999</v>
      </c>
      <c r="E3268">
        <v>274</v>
      </c>
      <c r="F3268">
        <v>149</v>
      </c>
      <c r="G3268">
        <v>9</v>
      </c>
      <c r="H3268">
        <v>5</v>
      </c>
      <c r="I3268">
        <v>245</v>
      </c>
      <c r="J3268">
        <v>4</v>
      </c>
      <c r="K3268">
        <v>254</v>
      </c>
      <c r="L3268">
        <v>2.7499999999999998E-9</v>
      </c>
      <c r="M3268">
        <v>56.6</v>
      </c>
      <c r="N3268">
        <v>256</v>
      </c>
      <c r="O3268">
        <v>107.03100000000001</v>
      </c>
      <c r="P3268">
        <v>101</v>
      </c>
      <c r="Q3268">
        <v>426</v>
      </c>
      <c r="R3268" t="s">
        <v>17364</v>
      </c>
    </row>
    <row r="3269" spans="1:18" x14ac:dyDescent="0.35">
      <c r="A3269" t="s">
        <v>18928</v>
      </c>
      <c r="B3269" t="s">
        <v>16571</v>
      </c>
      <c r="C3269" t="s">
        <v>22598</v>
      </c>
      <c r="D3269">
        <v>51.973999999999997</v>
      </c>
      <c r="E3269">
        <v>152</v>
      </c>
      <c r="F3269">
        <v>70</v>
      </c>
      <c r="G3269">
        <v>1</v>
      </c>
      <c r="H3269">
        <v>20</v>
      </c>
      <c r="I3269">
        <v>171</v>
      </c>
      <c r="J3269">
        <v>3</v>
      </c>
      <c r="K3269">
        <v>151</v>
      </c>
      <c r="L3269">
        <v>6.8700000000000003E-48</v>
      </c>
      <c r="M3269">
        <v>153</v>
      </c>
      <c r="N3269">
        <v>166</v>
      </c>
      <c r="O3269">
        <v>91.566299999999998</v>
      </c>
      <c r="P3269">
        <v>91.566299999999998</v>
      </c>
      <c r="Q3269">
        <v>3958</v>
      </c>
      <c r="R3269" t="s">
        <v>22598</v>
      </c>
    </row>
    <row r="3270" spans="1:18" x14ac:dyDescent="0.35">
      <c r="A3270" t="s">
        <v>18940</v>
      </c>
      <c r="B3270" t="s">
        <v>22599</v>
      </c>
      <c r="C3270" t="s">
        <v>22600</v>
      </c>
      <c r="D3270">
        <v>39.084000000000003</v>
      </c>
      <c r="E3270">
        <v>742</v>
      </c>
      <c r="F3270">
        <v>411</v>
      </c>
      <c r="G3270">
        <v>13</v>
      </c>
      <c r="H3270">
        <v>8</v>
      </c>
      <c r="I3270">
        <v>742</v>
      </c>
      <c r="J3270">
        <v>18</v>
      </c>
      <c r="K3270">
        <v>725</v>
      </c>
      <c r="L3270">
        <v>1.0400000000000001E-151</v>
      </c>
      <c r="M3270">
        <v>459</v>
      </c>
      <c r="N3270">
        <v>732</v>
      </c>
      <c r="O3270">
        <v>101.366</v>
      </c>
      <c r="P3270">
        <v>101</v>
      </c>
      <c r="Q3270">
        <v>4590</v>
      </c>
      <c r="R3270" t="s">
        <v>22600</v>
      </c>
    </row>
    <row r="3271" spans="1:18" x14ac:dyDescent="0.35">
      <c r="A3271" t="s">
        <v>18940</v>
      </c>
      <c r="B3271" t="s">
        <v>22329</v>
      </c>
      <c r="C3271" t="s">
        <v>22601</v>
      </c>
      <c r="D3271">
        <v>39.030999999999999</v>
      </c>
      <c r="E3271">
        <v>743</v>
      </c>
      <c r="F3271">
        <v>411</v>
      </c>
      <c r="G3271">
        <v>13</v>
      </c>
      <c r="H3271">
        <v>8</v>
      </c>
      <c r="I3271">
        <v>742</v>
      </c>
      <c r="J3271">
        <v>18</v>
      </c>
      <c r="K3271">
        <v>726</v>
      </c>
      <c r="L3271">
        <v>1.5199999999999999E-141</v>
      </c>
      <c r="M3271">
        <v>433</v>
      </c>
      <c r="N3271">
        <v>735</v>
      </c>
      <c r="O3271">
        <v>101.08799999999999</v>
      </c>
      <c r="P3271">
        <v>101</v>
      </c>
      <c r="Q3271">
        <v>4638</v>
      </c>
      <c r="R3271" t="s">
        <v>22601</v>
      </c>
    </row>
    <row r="3272" spans="1:18" x14ac:dyDescent="0.35">
      <c r="A3272" t="s">
        <v>18920</v>
      </c>
      <c r="B3272" t="s">
        <v>22602</v>
      </c>
      <c r="C3272" t="s">
        <v>22603</v>
      </c>
      <c r="D3272">
        <v>26.471</v>
      </c>
      <c r="E3272">
        <v>170</v>
      </c>
      <c r="F3272">
        <v>112</v>
      </c>
      <c r="G3272">
        <v>4</v>
      </c>
      <c r="H3272">
        <v>169</v>
      </c>
      <c r="I3272">
        <v>333</v>
      </c>
      <c r="J3272">
        <v>66</v>
      </c>
      <c r="K3272">
        <v>227</v>
      </c>
      <c r="L3272">
        <v>3.2399999999999999E-8</v>
      </c>
      <c r="M3272">
        <v>54.3</v>
      </c>
      <c r="N3272">
        <v>264</v>
      </c>
      <c r="O3272">
        <v>64.393900000000002</v>
      </c>
      <c r="P3272">
        <v>64.393900000000002</v>
      </c>
      <c r="Q3272">
        <v>5291</v>
      </c>
      <c r="R3272" t="s">
        <v>22603</v>
      </c>
    </row>
    <row r="3273" spans="1:18" x14ac:dyDescent="0.35">
      <c r="A3273" t="s">
        <v>18978</v>
      </c>
      <c r="B3273" t="s">
        <v>15039</v>
      </c>
      <c r="C3273" t="s">
        <v>15522</v>
      </c>
      <c r="D3273">
        <v>25</v>
      </c>
      <c r="E3273">
        <v>272</v>
      </c>
      <c r="F3273">
        <v>168</v>
      </c>
      <c r="G3273">
        <v>11</v>
      </c>
      <c r="H3273">
        <v>346</v>
      </c>
      <c r="I3273">
        <v>608</v>
      </c>
      <c r="J3273">
        <v>3</v>
      </c>
      <c r="K3273">
        <v>247</v>
      </c>
      <c r="L3273">
        <v>7.6300000000000004E-7</v>
      </c>
      <c r="M3273">
        <v>52.4</v>
      </c>
      <c r="N3273">
        <v>272</v>
      </c>
      <c r="O3273">
        <v>100</v>
      </c>
      <c r="P3273">
        <v>100</v>
      </c>
      <c r="Q3273">
        <v>236</v>
      </c>
      <c r="R3273" t="s">
        <v>15522</v>
      </c>
    </row>
    <row r="3274" spans="1:18" x14ac:dyDescent="0.35">
      <c r="A3274" t="s">
        <v>18928</v>
      </c>
      <c r="B3274" t="s">
        <v>22604</v>
      </c>
      <c r="C3274" t="s">
        <v>22605</v>
      </c>
      <c r="D3274">
        <v>51.829000000000001</v>
      </c>
      <c r="E3274">
        <v>164</v>
      </c>
      <c r="F3274">
        <v>64</v>
      </c>
      <c r="G3274">
        <v>2</v>
      </c>
      <c r="H3274">
        <v>19</v>
      </c>
      <c r="I3274">
        <v>167</v>
      </c>
      <c r="J3274">
        <v>2</v>
      </c>
      <c r="K3274">
        <v>165</v>
      </c>
      <c r="L3274">
        <v>1.8900000000000001E-51</v>
      </c>
      <c r="M3274">
        <v>162</v>
      </c>
      <c r="N3274">
        <v>178</v>
      </c>
      <c r="O3274">
        <v>92.134799999999998</v>
      </c>
      <c r="P3274">
        <v>92.134799999999998</v>
      </c>
      <c r="Q3274">
        <v>3879</v>
      </c>
      <c r="R3274" t="s">
        <v>22605</v>
      </c>
    </row>
    <row r="3275" spans="1:18" x14ac:dyDescent="0.35">
      <c r="A3275" t="s">
        <v>22606</v>
      </c>
      <c r="B3275" t="s">
        <v>22607</v>
      </c>
      <c r="C3275" t="s">
        <v>22608</v>
      </c>
      <c r="D3275">
        <v>20.981999999999999</v>
      </c>
      <c r="E3275">
        <v>224</v>
      </c>
      <c r="F3275">
        <v>135</v>
      </c>
      <c r="G3275">
        <v>9</v>
      </c>
      <c r="H3275">
        <v>123</v>
      </c>
      <c r="I3275">
        <v>339</v>
      </c>
      <c r="J3275">
        <v>6</v>
      </c>
      <c r="K3275">
        <v>194</v>
      </c>
      <c r="L3275">
        <v>0.33</v>
      </c>
      <c r="M3275">
        <v>33.1</v>
      </c>
      <c r="N3275">
        <v>282</v>
      </c>
      <c r="O3275">
        <v>79.432599999999994</v>
      </c>
      <c r="P3275">
        <v>79.432599999999994</v>
      </c>
      <c r="Q3275">
        <v>9</v>
      </c>
      <c r="R3275" t="s">
        <v>22608</v>
      </c>
    </row>
    <row r="3276" spans="1:18" x14ac:dyDescent="0.35">
      <c r="A3276" t="s">
        <v>18946</v>
      </c>
      <c r="B3276" t="s">
        <v>17201</v>
      </c>
      <c r="C3276" t="s">
        <v>17202</v>
      </c>
      <c r="D3276">
        <v>24.812000000000001</v>
      </c>
      <c r="E3276">
        <v>266</v>
      </c>
      <c r="F3276">
        <v>157</v>
      </c>
      <c r="G3276">
        <v>9</v>
      </c>
      <c r="H3276">
        <v>3</v>
      </c>
      <c r="I3276">
        <v>241</v>
      </c>
      <c r="J3276">
        <v>10</v>
      </c>
      <c r="K3276">
        <v>259</v>
      </c>
      <c r="L3276">
        <v>2.9799999999999998E-4</v>
      </c>
      <c r="M3276">
        <v>41.6</v>
      </c>
      <c r="N3276">
        <v>264</v>
      </c>
      <c r="O3276">
        <v>100.758</v>
      </c>
      <c r="P3276">
        <v>101</v>
      </c>
      <c r="Q3276">
        <v>763</v>
      </c>
      <c r="R3276" t="s">
        <v>17202</v>
      </c>
    </row>
    <row r="3277" spans="1:18" x14ac:dyDescent="0.35">
      <c r="A3277" t="s">
        <v>18935</v>
      </c>
      <c r="B3277" t="s">
        <v>22609</v>
      </c>
      <c r="C3277" t="s">
        <v>22610</v>
      </c>
      <c r="D3277">
        <v>36.646000000000001</v>
      </c>
      <c r="E3277">
        <v>161</v>
      </c>
      <c r="F3277">
        <v>89</v>
      </c>
      <c r="G3277">
        <v>4</v>
      </c>
      <c r="H3277">
        <v>1</v>
      </c>
      <c r="I3277">
        <v>160</v>
      </c>
      <c r="J3277">
        <v>1</v>
      </c>
      <c r="K3277">
        <v>149</v>
      </c>
      <c r="L3277">
        <v>1.6700000000000001E-29</v>
      </c>
      <c r="M3277">
        <v>106</v>
      </c>
      <c r="N3277">
        <v>162</v>
      </c>
      <c r="O3277">
        <v>99.3827</v>
      </c>
      <c r="P3277">
        <v>99.3827</v>
      </c>
      <c r="Q3277">
        <v>2509</v>
      </c>
      <c r="R3277" t="s">
        <v>22610</v>
      </c>
    </row>
    <row r="3278" spans="1:18" x14ac:dyDescent="0.35">
      <c r="A3278" t="s">
        <v>22502</v>
      </c>
      <c r="B3278" t="s">
        <v>16027</v>
      </c>
      <c r="C3278" t="s">
        <v>16028</v>
      </c>
      <c r="D3278">
        <v>26.154</v>
      </c>
      <c r="E3278">
        <v>195</v>
      </c>
      <c r="F3278">
        <v>108</v>
      </c>
      <c r="G3278">
        <v>8</v>
      </c>
      <c r="H3278">
        <v>6</v>
      </c>
      <c r="I3278">
        <v>182</v>
      </c>
      <c r="J3278">
        <v>3</v>
      </c>
      <c r="K3278">
        <v>179</v>
      </c>
      <c r="L3278">
        <v>1.2E-2</v>
      </c>
      <c r="M3278">
        <v>36.200000000000003</v>
      </c>
      <c r="N3278">
        <v>270</v>
      </c>
      <c r="O3278">
        <v>72.222200000000001</v>
      </c>
      <c r="P3278">
        <v>72.222200000000001</v>
      </c>
      <c r="Q3278">
        <v>281</v>
      </c>
      <c r="R3278" t="s">
        <v>16028</v>
      </c>
    </row>
    <row r="3279" spans="1:18" x14ac:dyDescent="0.35">
      <c r="A3279" t="s">
        <v>18943</v>
      </c>
      <c r="B3279" t="s">
        <v>16027</v>
      </c>
      <c r="C3279" t="s">
        <v>16028</v>
      </c>
      <c r="D3279">
        <v>31.481000000000002</v>
      </c>
      <c r="E3279">
        <v>162</v>
      </c>
      <c r="F3279">
        <v>78</v>
      </c>
      <c r="G3279">
        <v>7</v>
      </c>
      <c r="H3279">
        <v>30</v>
      </c>
      <c r="I3279">
        <v>169</v>
      </c>
      <c r="J3279">
        <v>10</v>
      </c>
      <c r="K3279">
        <v>160</v>
      </c>
      <c r="L3279">
        <v>3.7500000000000001E-7</v>
      </c>
      <c r="M3279">
        <v>50.8</v>
      </c>
      <c r="N3279">
        <v>270</v>
      </c>
      <c r="O3279">
        <v>60</v>
      </c>
      <c r="P3279">
        <v>60</v>
      </c>
      <c r="Q3279">
        <v>1172</v>
      </c>
      <c r="R3279" t="s">
        <v>16028</v>
      </c>
    </row>
    <row r="3280" spans="1:18" x14ac:dyDescent="0.35">
      <c r="A3280" t="s">
        <v>18946</v>
      </c>
      <c r="B3280" t="s">
        <v>16848</v>
      </c>
      <c r="C3280" t="s">
        <v>22611</v>
      </c>
      <c r="D3280">
        <v>30</v>
      </c>
      <c r="E3280">
        <v>140</v>
      </c>
      <c r="F3280">
        <v>80</v>
      </c>
      <c r="G3280">
        <v>2</v>
      </c>
      <c r="H3280">
        <v>102</v>
      </c>
      <c r="I3280">
        <v>237</v>
      </c>
      <c r="J3280">
        <v>116</v>
      </c>
      <c r="K3280">
        <v>241</v>
      </c>
      <c r="L3280">
        <v>9.0999999999999993E-6</v>
      </c>
      <c r="M3280">
        <v>46.2</v>
      </c>
      <c r="N3280">
        <v>258</v>
      </c>
      <c r="O3280">
        <v>54.263599999999997</v>
      </c>
      <c r="P3280">
        <v>54.263599999999997</v>
      </c>
      <c r="Q3280">
        <v>594</v>
      </c>
      <c r="R3280" t="s">
        <v>22611</v>
      </c>
    </row>
    <row r="3281" spans="1:18" x14ac:dyDescent="0.35">
      <c r="A3281" t="s">
        <v>18946</v>
      </c>
      <c r="B3281" t="s">
        <v>22612</v>
      </c>
      <c r="C3281" t="s">
        <v>22613</v>
      </c>
      <c r="D3281">
        <v>24.206</v>
      </c>
      <c r="E3281">
        <v>252</v>
      </c>
      <c r="F3281">
        <v>138</v>
      </c>
      <c r="G3281">
        <v>10</v>
      </c>
      <c r="H3281">
        <v>6</v>
      </c>
      <c r="I3281">
        <v>226</v>
      </c>
      <c r="J3281">
        <v>5</v>
      </c>
      <c r="K3281">
        <v>234</v>
      </c>
      <c r="L3281">
        <v>2.5500000000000002E-4</v>
      </c>
      <c r="M3281">
        <v>42</v>
      </c>
      <c r="N3281">
        <v>255</v>
      </c>
      <c r="O3281">
        <v>98.823499999999996</v>
      </c>
      <c r="P3281">
        <v>98.823499999999996</v>
      </c>
      <c r="Q3281">
        <v>754</v>
      </c>
      <c r="R3281" t="s">
        <v>22613</v>
      </c>
    </row>
    <row r="3282" spans="1:18" x14ac:dyDescent="0.35">
      <c r="A3282" t="s">
        <v>18932</v>
      </c>
      <c r="B3282" t="s">
        <v>19924</v>
      </c>
      <c r="C3282" t="s">
        <v>22614</v>
      </c>
      <c r="D3282">
        <v>30.292000000000002</v>
      </c>
      <c r="E3282">
        <v>274</v>
      </c>
      <c r="F3282">
        <v>169</v>
      </c>
      <c r="G3282">
        <v>6</v>
      </c>
      <c r="H3282">
        <v>4</v>
      </c>
      <c r="I3282">
        <v>269</v>
      </c>
      <c r="J3282">
        <v>6</v>
      </c>
      <c r="K3282">
        <v>265</v>
      </c>
      <c r="L3282">
        <v>1.6000000000000001E-25</v>
      </c>
      <c r="M3282">
        <v>104</v>
      </c>
      <c r="N3282">
        <v>334</v>
      </c>
      <c r="O3282">
        <v>82.035899999999998</v>
      </c>
      <c r="P3282">
        <v>82.035899999999998</v>
      </c>
      <c r="Q3282">
        <v>4167</v>
      </c>
      <c r="R3282" t="s">
        <v>22614</v>
      </c>
    </row>
    <row r="3283" spans="1:18" x14ac:dyDescent="0.35">
      <c r="A3283" t="s">
        <v>19000</v>
      </c>
      <c r="B3283" t="s">
        <v>22615</v>
      </c>
      <c r="C3283" t="s">
        <v>22616</v>
      </c>
      <c r="D3283">
        <v>25.792999999999999</v>
      </c>
      <c r="E3283">
        <v>473</v>
      </c>
      <c r="F3283">
        <v>278</v>
      </c>
      <c r="G3283">
        <v>15</v>
      </c>
      <c r="H3283">
        <v>74</v>
      </c>
      <c r="I3283">
        <v>529</v>
      </c>
      <c r="J3283">
        <v>12</v>
      </c>
      <c r="K3283">
        <v>428</v>
      </c>
      <c r="L3283">
        <v>2.2600000000000001E-22</v>
      </c>
      <c r="M3283">
        <v>101</v>
      </c>
      <c r="N3283">
        <v>448</v>
      </c>
      <c r="O3283">
        <v>105.58</v>
      </c>
      <c r="P3283">
        <v>101</v>
      </c>
      <c r="Q3283">
        <v>2142</v>
      </c>
      <c r="R3283" t="s">
        <v>22616</v>
      </c>
    </row>
    <row r="3284" spans="1:18" x14ac:dyDescent="0.35">
      <c r="A3284" t="s">
        <v>18946</v>
      </c>
      <c r="B3284" t="s">
        <v>15485</v>
      </c>
      <c r="C3284" t="s">
        <v>22617</v>
      </c>
      <c r="D3284">
        <v>22.957000000000001</v>
      </c>
      <c r="E3284">
        <v>257</v>
      </c>
      <c r="F3284">
        <v>163</v>
      </c>
      <c r="G3284">
        <v>8</v>
      </c>
      <c r="H3284">
        <v>5</v>
      </c>
      <c r="I3284">
        <v>239</v>
      </c>
      <c r="J3284">
        <v>4</v>
      </c>
      <c r="K3284">
        <v>247</v>
      </c>
      <c r="L3284">
        <v>1.3400000000000001E-6</v>
      </c>
      <c r="M3284">
        <v>48.5</v>
      </c>
      <c r="N3284">
        <v>255</v>
      </c>
      <c r="O3284">
        <v>100.78400000000001</v>
      </c>
      <c r="P3284">
        <v>101</v>
      </c>
      <c r="Q3284">
        <v>531</v>
      </c>
      <c r="R3284" t="s">
        <v>22617</v>
      </c>
    </row>
    <row r="3285" spans="1:18" x14ac:dyDescent="0.35">
      <c r="A3285" t="s">
        <v>18946</v>
      </c>
      <c r="B3285" t="s">
        <v>17762</v>
      </c>
      <c r="C3285" t="s">
        <v>17763</v>
      </c>
      <c r="D3285">
        <v>21.861999999999998</v>
      </c>
      <c r="E3285">
        <v>247</v>
      </c>
      <c r="F3285">
        <v>169</v>
      </c>
      <c r="G3285">
        <v>5</v>
      </c>
      <c r="H3285">
        <v>5</v>
      </c>
      <c r="I3285">
        <v>236</v>
      </c>
      <c r="J3285">
        <v>4</v>
      </c>
      <c r="K3285">
        <v>241</v>
      </c>
      <c r="L3285">
        <v>1.0700000000000001E-7</v>
      </c>
      <c r="M3285">
        <v>52</v>
      </c>
      <c r="N3285">
        <v>252</v>
      </c>
      <c r="O3285">
        <v>98.015900000000002</v>
      </c>
      <c r="P3285">
        <v>98.015900000000002</v>
      </c>
      <c r="Q3285">
        <v>478</v>
      </c>
      <c r="R3285" t="s">
        <v>17763</v>
      </c>
    </row>
    <row r="3286" spans="1:18" x14ac:dyDescent="0.35">
      <c r="A3286" t="s">
        <v>18932</v>
      </c>
      <c r="B3286" t="s">
        <v>15179</v>
      </c>
      <c r="C3286" t="s">
        <v>22618</v>
      </c>
      <c r="D3286">
        <v>28.928999999999998</v>
      </c>
      <c r="E3286">
        <v>280</v>
      </c>
      <c r="F3286">
        <v>148</v>
      </c>
      <c r="G3286">
        <v>5</v>
      </c>
      <c r="H3286">
        <v>4</v>
      </c>
      <c r="I3286">
        <v>282</v>
      </c>
      <c r="J3286">
        <v>6</v>
      </c>
      <c r="K3286">
        <v>235</v>
      </c>
      <c r="L3286">
        <v>1.4399999999999999E-21</v>
      </c>
      <c r="M3286">
        <v>93.2</v>
      </c>
      <c r="N3286">
        <v>288</v>
      </c>
      <c r="O3286">
        <v>97.222200000000001</v>
      </c>
      <c r="P3286">
        <v>97.222200000000001</v>
      </c>
      <c r="Q3286">
        <v>4351</v>
      </c>
      <c r="R3286" t="s">
        <v>22618</v>
      </c>
    </row>
    <row r="3287" spans="1:18" x14ac:dyDescent="0.35">
      <c r="A3287" t="s">
        <v>19000</v>
      </c>
      <c r="B3287" t="s">
        <v>22619</v>
      </c>
      <c r="C3287" t="s">
        <v>22620</v>
      </c>
      <c r="D3287">
        <v>24.251000000000001</v>
      </c>
      <c r="E3287">
        <v>668</v>
      </c>
      <c r="F3287">
        <v>396</v>
      </c>
      <c r="G3287">
        <v>19</v>
      </c>
      <c r="H3287">
        <v>271</v>
      </c>
      <c r="I3287">
        <v>927</v>
      </c>
      <c r="J3287">
        <v>169</v>
      </c>
      <c r="K3287">
        <v>737</v>
      </c>
      <c r="L3287">
        <v>6.4300000000000002E-25</v>
      </c>
      <c r="M3287">
        <v>111</v>
      </c>
      <c r="N3287">
        <v>765</v>
      </c>
      <c r="O3287">
        <v>87.320300000000003</v>
      </c>
      <c r="P3287">
        <v>87.320300000000003</v>
      </c>
      <c r="Q3287">
        <v>2103</v>
      </c>
      <c r="R3287" t="s">
        <v>22620</v>
      </c>
    </row>
    <row r="3288" spans="1:18" x14ac:dyDescent="0.35">
      <c r="A3288" t="s">
        <v>19015</v>
      </c>
      <c r="B3288" t="s">
        <v>18574</v>
      </c>
      <c r="C3288" t="s">
        <v>18575</v>
      </c>
      <c r="D3288">
        <v>22.321000000000002</v>
      </c>
      <c r="E3288">
        <v>112</v>
      </c>
      <c r="F3288">
        <v>79</v>
      </c>
      <c r="G3288">
        <v>3</v>
      </c>
      <c r="H3288">
        <v>22</v>
      </c>
      <c r="I3288">
        <v>130</v>
      </c>
      <c r="J3288">
        <v>2</v>
      </c>
      <c r="K3288">
        <v>108</v>
      </c>
      <c r="L3288">
        <v>3.3000000000000002E-2</v>
      </c>
      <c r="M3288">
        <v>33.5</v>
      </c>
      <c r="N3288">
        <v>143</v>
      </c>
      <c r="O3288">
        <v>78.321700000000007</v>
      </c>
      <c r="P3288">
        <v>78.321700000000007</v>
      </c>
      <c r="Q3288">
        <v>891</v>
      </c>
      <c r="R3288" t="s">
        <v>18575</v>
      </c>
    </row>
    <row r="3289" spans="1:18" x14ac:dyDescent="0.35">
      <c r="A3289" t="s">
        <v>19016</v>
      </c>
      <c r="B3289" t="s">
        <v>18574</v>
      </c>
      <c r="C3289" t="s">
        <v>18575</v>
      </c>
      <c r="D3289">
        <v>26.167999999999999</v>
      </c>
      <c r="E3289">
        <v>107</v>
      </c>
      <c r="F3289">
        <v>71</v>
      </c>
      <c r="G3289">
        <v>3</v>
      </c>
      <c r="H3289">
        <v>37</v>
      </c>
      <c r="I3289">
        <v>139</v>
      </c>
      <c r="J3289">
        <v>6</v>
      </c>
      <c r="K3289">
        <v>108</v>
      </c>
      <c r="L3289">
        <v>8.0000000000000002E-3</v>
      </c>
      <c r="M3289">
        <v>35.4</v>
      </c>
      <c r="N3289">
        <v>143</v>
      </c>
      <c r="O3289">
        <v>74.825199999999995</v>
      </c>
      <c r="P3289">
        <v>74.825199999999995</v>
      </c>
      <c r="Q3289">
        <v>2769</v>
      </c>
      <c r="R3289" t="s">
        <v>18575</v>
      </c>
    </row>
    <row r="3290" spans="1:18" x14ac:dyDescent="0.35">
      <c r="A3290" t="s">
        <v>18920</v>
      </c>
      <c r="B3290" t="s">
        <v>22621</v>
      </c>
      <c r="C3290" t="s">
        <v>22622</v>
      </c>
      <c r="D3290">
        <v>47.296999999999997</v>
      </c>
      <c r="E3290">
        <v>222</v>
      </c>
      <c r="F3290">
        <v>107</v>
      </c>
      <c r="G3290">
        <v>3</v>
      </c>
      <c r="H3290">
        <v>117</v>
      </c>
      <c r="I3290">
        <v>329</v>
      </c>
      <c r="J3290">
        <v>3</v>
      </c>
      <c r="K3290">
        <v>223</v>
      </c>
      <c r="L3290">
        <v>5.8799999999999996E-56</v>
      </c>
      <c r="M3290">
        <v>182</v>
      </c>
      <c r="N3290">
        <v>249</v>
      </c>
      <c r="O3290">
        <v>89.156599999999997</v>
      </c>
      <c r="P3290">
        <v>89.156599999999997</v>
      </c>
      <c r="Q3290">
        <v>5006</v>
      </c>
      <c r="R3290" t="s">
        <v>22622</v>
      </c>
    </row>
    <row r="3291" spans="1:18" x14ac:dyDescent="0.35">
      <c r="A3291" t="s">
        <v>18978</v>
      </c>
      <c r="B3291" t="s">
        <v>16421</v>
      </c>
      <c r="C3291" t="s">
        <v>16422</v>
      </c>
      <c r="D3291">
        <v>26.8</v>
      </c>
      <c r="E3291">
        <v>250</v>
      </c>
      <c r="F3291">
        <v>155</v>
      </c>
      <c r="G3291">
        <v>12</v>
      </c>
      <c r="H3291">
        <v>362</v>
      </c>
      <c r="I3291">
        <v>604</v>
      </c>
      <c r="J3291">
        <v>4</v>
      </c>
      <c r="K3291">
        <v>232</v>
      </c>
      <c r="L3291">
        <v>1.1999999999999999E-6</v>
      </c>
      <c r="M3291">
        <v>51.6</v>
      </c>
      <c r="N3291">
        <v>261</v>
      </c>
      <c r="O3291">
        <v>95.785399999999996</v>
      </c>
      <c r="P3291">
        <v>95.785399999999996</v>
      </c>
      <c r="Q3291">
        <v>245</v>
      </c>
      <c r="R3291" t="s">
        <v>16422</v>
      </c>
    </row>
    <row r="3292" spans="1:18" x14ac:dyDescent="0.35">
      <c r="A3292" t="s">
        <v>18917</v>
      </c>
      <c r="B3292" t="s">
        <v>15289</v>
      </c>
      <c r="C3292" t="s">
        <v>17310</v>
      </c>
      <c r="D3292">
        <v>27.513000000000002</v>
      </c>
      <c r="E3292">
        <v>189</v>
      </c>
      <c r="F3292">
        <v>110</v>
      </c>
      <c r="G3292">
        <v>7</v>
      </c>
      <c r="H3292">
        <v>137</v>
      </c>
      <c r="I3292">
        <v>309</v>
      </c>
      <c r="J3292">
        <v>8</v>
      </c>
      <c r="K3292">
        <v>185</v>
      </c>
      <c r="L3292">
        <v>1.29E-5</v>
      </c>
      <c r="M3292">
        <v>46.6</v>
      </c>
      <c r="N3292">
        <v>259</v>
      </c>
      <c r="O3292">
        <v>72.972999999999999</v>
      </c>
      <c r="P3292">
        <v>72.972999999999999</v>
      </c>
      <c r="Q3292">
        <v>5667</v>
      </c>
      <c r="R3292" t="s">
        <v>17310</v>
      </c>
    </row>
    <row r="3293" spans="1:18" x14ac:dyDescent="0.35">
      <c r="A3293" t="s">
        <v>18932</v>
      </c>
      <c r="B3293" t="s">
        <v>22623</v>
      </c>
      <c r="C3293" t="s">
        <v>22624</v>
      </c>
      <c r="D3293">
        <v>27.385000000000002</v>
      </c>
      <c r="E3293">
        <v>325</v>
      </c>
      <c r="F3293">
        <v>176</v>
      </c>
      <c r="G3293">
        <v>9</v>
      </c>
      <c r="H3293">
        <v>6</v>
      </c>
      <c r="I3293">
        <v>325</v>
      </c>
      <c r="J3293">
        <v>22</v>
      </c>
      <c r="K3293">
        <v>291</v>
      </c>
      <c r="L3293">
        <v>1.0299999999999999E-21</v>
      </c>
      <c r="M3293">
        <v>93.6</v>
      </c>
      <c r="N3293">
        <v>294</v>
      </c>
      <c r="O3293">
        <v>110.544</v>
      </c>
      <c r="P3293">
        <v>101</v>
      </c>
      <c r="Q3293">
        <v>4336</v>
      </c>
      <c r="R3293" t="s">
        <v>22624</v>
      </c>
    </row>
    <row r="3294" spans="1:18" x14ac:dyDescent="0.35">
      <c r="A3294" t="s">
        <v>18943</v>
      </c>
      <c r="B3294" t="s">
        <v>22625</v>
      </c>
      <c r="C3294" t="s">
        <v>22626</v>
      </c>
      <c r="D3294">
        <v>28.649000000000001</v>
      </c>
      <c r="E3294">
        <v>185</v>
      </c>
      <c r="F3294">
        <v>72</v>
      </c>
      <c r="G3294">
        <v>6</v>
      </c>
      <c r="H3294">
        <v>30</v>
      </c>
      <c r="I3294">
        <v>181</v>
      </c>
      <c r="J3294">
        <v>3</v>
      </c>
      <c r="K3294">
        <v>160</v>
      </c>
      <c r="L3294">
        <v>6.0900000000000003E-5</v>
      </c>
      <c r="M3294">
        <v>43.9</v>
      </c>
      <c r="N3294">
        <v>254</v>
      </c>
      <c r="O3294">
        <v>72.834599999999995</v>
      </c>
      <c r="P3294">
        <v>72.834599999999995</v>
      </c>
      <c r="Q3294">
        <v>1341</v>
      </c>
      <c r="R3294" t="s">
        <v>22626</v>
      </c>
    </row>
    <row r="3295" spans="1:18" x14ac:dyDescent="0.35">
      <c r="A3295" t="s">
        <v>19386</v>
      </c>
      <c r="B3295" t="s">
        <v>22627</v>
      </c>
      <c r="C3295" t="s">
        <v>22628</v>
      </c>
      <c r="D3295">
        <v>26.530999999999999</v>
      </c>
      <c r="E3295">
        <v>98</v>
      </c>
      <c r="F3295">
        <v>59</v>
      </c>
      <c r="G3295">
        <v>5</v>
      </c>
      <c r="H3295">
        <v>42</v>
      </c>
      <c r="I3295">
        <v>137</v>
      </c>
      <c r="J3295">
        <v>8</v>
      </c>
      <c r="K3295">
        <v>94</v>
      </c>
      <c r="L3295">
        <v>0.18</v>
      </c>
      <c r="M3295">
        <v>32.299999999999997</v>
      </c>
      <c r="N3295">
        <v>150</v>
      </c>
      <c r="O3295">
        <v>65.333299999999994</v>
      </c>
      <c r="P3295">
        <v>65.333299999999994</v>
      </c>
      <c r="Q3295">
        <v>2669</v>
      </c>
      <c r="R3295" t="s">
        <v>22628</v>
      </c>
    </row>
    <row r="3296" spans="1:18" x14ac:dyDescent="0.35">
      <c r="A3296" t="s">
        <v>18928</v>
      </c>
      <c r="B3296" t="s">
        <v>22627</v>
      </c>
      <c r="C3296" t="s">
        <v>22628</v>
      </c>
      <c r="D3296">
        <v>53.424999999999997</v>
      </c>
      <c r="E3296">
        <v>146</v>
      </c>
      <c r="F3296">
        <v>63</v>
      </c>
      <c r="G3296">
        <v>2</v>
      </c>
      <c r="H3296">
        <v>20</v>
      </c>
      <c r="I3296">
        <v>165</v>
      </c>
      <c r="J3296">
        <v>1</v>
      </c>
      <c r="K3296">
        <v>141</v>
      </c>
      <c r="L3296">
        <v>3.7299999999999999E-50</v>
      </c>
      <c r="M3296">
        <v>158</v>
      </c>
      <c r="N3296">
        <v>150</v>
      </c>
      <c r="O3296">
        <v>97.333299999999994</v>
      </c>
      <c r="P3296">
        <v>97.333299999999994</v>
      </c>
      <c r="Q3296">
        <v>3891</v>
      </c>
      <c r="R3296" t="s">
        <v>22628</v>
      </c>
    </row>
    <row r="3297" spans="1:18" x14ac:dyDescent="0.35">
      <c r="A3297" t="s">
        <v>18932</v>
      </c>
      <c r="B3297" t="s">
        <v>22629</v>
      </c>
      <c r="C3297" t="s">
        <v>22630</v>
      </c>
      <c r="D3297">
        <v>28.012</v>
      </c>
      <c r="E3297">
        <v>332</v>
      </c>
      <c r="F3297">
        <v>176</v>
      </c>
      <c r="G3297">
        <v>11</v>
      </c>
      <c r="H3297">
        <v>4</v>
      </c>
      <c r="I3297">
        <v>326</v>
      </c>
      <c r="J3297">
        <v>6</v>
      </c>
      <c r="K3297">
        <v>283</v>
      </c>
      <c r="L3297">
        <v>1.6900000000000001E-20</v>
      </c>
      <c r="M3297">
        <v>90.1</v>
      </c>
      <c r="N3297">
        <v>285</v>
      </c>
      <c r="O3297">
        <v>116.491</v>
      </c>
      <c r="P3297">
        <v>101</v>
      </c>
      <c r="Q3297">
        <v>4427</v>
      </c>
      <c r="R3297" t="s">
        <v>22630</v>
      </c>
    </row>
    <row r="3298" spans="1:18" x14ac:dyDescent="0.35">
      <c r="A3298" t="s">
        <v>18917</v>
      </c>
      <c r="B3298" t="s">
        <v>17964</v>
      </c>
      <c r="C3298" t="s">
        <v>17965</v>
      </c>
      <c r="D3298">
        <v>31.015999999999998</v>
      </c>
      <c r="E3298">
        <v>187</v>
      </c>
      <c r="F3298">
        <v>111</v>
      </c>
      <c r="G3298">
        <v>7</v>
      </c>
      <c r="H3298">
        <v>134</v>
      </c>
      <c r="I3298">
        <v>309</v>
      </c>
      <c r="J3298">
        <v>5</v>
      </c>
      <c r="K3298">
        <v>184</v>
      </c>
      <c r="L3298">
        <v>4.7500000000000001E-10</v>
      </c>
      <c r="M3298">
        <v>60.1</v>
      </c>
      <c r="N3298">
        <v>261</v>
      </c>
      <c r="O3298">
        <v>71.647499999999994</v>
      </c>
      <c r="P3298">
        <v>71.647499999999994</v>
      </c>
      <c r="Q3298">
        <v>5548</v>
      </c>
      <c r="R3298" t="s">
        <v>17965</v>
      </c>
    </row>
    <row r="3299" spans="1:18" x14ac:dyDescent="0.35">
      <c r="A3299" t="s">
        <v>18943</v>
      </c>
      <c r="B3299" t="s">
        <v>15035</v>
      </c>
      <c r="C3299" t="s">
        <v>18839</v>
      </c>
      <c r="D3299">
        <v>27.16</v>
      </c>
      <c r="E3299">
        <v>162</v>
      </c>
      <c r="F3299">
        <v>85</v>
      </c>
      <c r="G3299">
        <v>6</v>
      </c>
      <c r="H3299">
        <v>30</v>
      </c>
      <c r="I3299">
        <v>169</v>
      </c>
      <c r="J3299">
        <v>3</v>
      </c>
      <c r="K3299">
        <v>153</v>
      </c>
      <c r="L3299">
        <v>5.5800000000000001E-4</v>
      </c>
      <c r="M3299">
        <v>41.2</v>
      </c>
      <c r="N3299">
        <v>261</v>
      </c>
      <c r="O3299">
        <v>62.069000000000003</v>
      </c>
      <c r="P3299">
        <v>62.069000000000003</v>
      </c>
      <c r="Q3299">
        <v>1495</v>
      </c>
      <c r="R3299" t="s">
        <v>18839</v>
      </c>
    </row>
    <row r="3300" spans="1:18" x14ac:dyDescent="0.35">
      <c r="A3300" t="s">
        <v>18917</v>
      </c>
      <c r="B3300" t="s">
        <v>22631</v>
      </c>
      <c r="C3300" t="s">
        <v>22632</v>
      </c>
      <c r="D3300">
        <v>25.837</v>
      </c>
      <c r="E3300">
        <v>209</v>
      </c>
      <c r="F3300">
        <v>127</v>
      </c>
      <c r="G3300">
        <v>8</v>
      </c>
      <c r="H3300">
        <v>133</v>
      </c>
      <c r="I3300">
        <v>325</v>
      </c>
      <c r="J3300">
        <v>4</v>
      </c>
      <c r="K3300">
        <v>200</v>
      </c>
      <c r="L3300">
        <v>4.3099999999999997E-5</v>
      </c>
      <c r="M3300">
        <v>45.1</v>
      </c>
      <c r="N3300">
        <v>246</v>
      </c>
      <c r="O3300">
        <v>84.959299999999999</v>
      </c>
      <c r="P3300">
        <v>84.959299999999999</v>
      </c>
      <c r="Q3300">
        <v>5717</v>
      </c>
      <c r="R3300" t="s">
        <v>22632</v>
      </c>
    </row>
    <row r="3301" spans="1:18" x14ac:dyDescent="0.35">
      <c r="A3301" t="s">
        <v>18943</v>
      </c>
      <c r="B3301" t="s">
        <v>15704</v>
      </c>
      <c r="C3301" t="s">
        <v>22633</v>
      </c>
      <c r="D3301">
        <v>23.507000000000001</v>
      </c>
      <c r="E3301">
        <v>268</v>
      </c>
      <c r="F3301">
        <v>159</v>
      </c>
      <c r="G3301">
        <v>12</v>
      </c>
      <c r="H3301">
        <v>29</v>
      </c>
      <c r="I3301">
        <v>270</v>
      </c>
      <c r="J3301">
        <v>4</v>
      </c>
      <c r="K3301">
        <v>251</v>
      </c>
      <c r="L3301">
        <v>7.0399999999999998E-4</v>
      </c>
      <c r="M3301">
        <v>40.799999999999997</v>
      </c>
      <c r="N3301">
        <v>253</v>
      </c>
      <c r="O3301">
        <v>105.929</v>
      </c>
      <c r="P3301">
        <v>101</v>
      </c>
      <c r="Q3301">
        <v>1521</v>
      </c>
      <c r="R3301" t="s">
        <v>22633</v>
      </c>
    </row>
    <row r="3302" spans="1:18" x14ac:dyDescent="0.35">
      <c r="A3302" t="s">
        <v>18917</v>
      </c>
      <c r="B3302" t="s">
        <v>15704</v>
      </c>
      <c r="C3302" t="s">
        <v>22633</v>
      </c>
      <c r="D3302">
        <v>28.161000000000001</v>
      </c>
      <c r="E3302">
        <v>174</v>
      </c>
      <c r="F3302">
        <v>91</v>
      </c>
      <c r="G3302">
        <v>7</v>
      </c>
      <c r="H3302">
        <v>128</v>
      </c>
      <c r="I3302">
        <v>287</v>
      </c>
      <c r="J3302">
        <v>1</v>
      </c>
      <c r="K3302">
        <v>154</v>
      </c>
      <c r="L3302">
        <v>4.8500000000000002E-6</v>
      </c>
      <c r="M3302">
        <v>48.1</v>
      </c>
      <c r="N3302">
        <v>253</v>
      </c>
      <c r="O3302">
        <v>68.774699999999996</v>
      </c>
      <c r="P3302">
        <v>68.774699999999996</v>
      </c>
      <c r="Q3302">
        <v>5629</v>
      </c>
      <c r="R3302" t="s">
        <v>22633</v>
      </c>
    </row>
    <row r="3303" spans="1:18" x14ac:dyDescent="0.35">
      <c r="A3303" t="s">
        <v>18928</v>
      </c>
      <c r="B3303" t="s">
        <v>22634</v>
      </c>
      <c r="C3303" t="s">
        <v>22635</v>
      </c>
      <c r="D3303">
        <v>48.087000000000003</v>
      </c>
      <c r="E3303">
        <v>183</v>
      </c>
      <c r="F3303">
        <v>60</v>
      </c>
      <c r="G3303">
        <v>3</v>
      </c>
      <c r="H3303">
        <v>21</v>
      </c>
      <c r="I3303">
        <v>168</v>
      </c>
      <c r="J3303">
        <v>20</v>
      </c>
      <c r="K3303">
        <v>202</v>
      </c>
      <c r="L3303">
        <v>2.4999999999999999E-48</v>
      </c>
      <c r="M3303">
        <v>156</v>
      </c>
      <c r="N3303">
        <v>225</v>
      </c>
      <c r="O3303">
        <v>81.333299999999994</v>
      </c>
      <c r="P3303">
        <v>81.333299999999994</v>
      </c>
      <c r="Q3303">
        <v>3937</v>
      </c>
      <c r="R3303" t="s">
        <v>22635</v>
      </c>
    </row>
    <row r="3304" spans="1:18" x14ac:dyDescent="0.35">
      <c r="A3304" t="s">
        <v>18935</v>
      </c>
      <c r="B3304" t="s">
        <v>15352</v>
      </c>
      <c r="C3304" t="s">
        <v>22636</v>
      </c>
      <c r="D3304">
        <v>39.752000000000002</v>
      </c>
      <c r="E3304">
        <v>161</v>
      </c>
      <c r="F3304">
        <v>85</v>
      </c>
      <c r="G3304">
        <v>5</v>
      </c>
      <c r="H3304">
        <v>1</v>
      </c>
      <c r="I3304">
        <v>161</v>
      </c>
      <c r="J3304">
        <v>1</v>
      </c>
      <c r="K3304">
        <v>149</v>
      </c>
      <c r="L3304">
        <v>2.4999999999999999E-30</v>
      </c>
      <c r="M3304">
        <v>108</v>
      </c>
      <c r="N3304">
        <v>157</v>
      </c>
      <c r="O3304">
        <v>102.548</v>
      </c>
      <c r="P3304">
        <v>101</v>
      </c>
      <c r="Q3304">
        <v>2482</v>
      </c>
      <c r="R3304" t="s">
        <v>22636</v>
      </c>
    </row>
    <row r="3305" spans="1:18" x14ac:dyDescent="0.35">
      <c r="A3305" t="s">
        <v>19000</v>
      </c>
      <c r="B3305" t="s">
        <v>20139</v>
      </c>
      <c r="C3305" t="s">
        <v>22637</v>
      </c>
      <c r="D3305">
        <v>24.398</v>
      </c>
      <c r="E3305">
        <v>664</v>
      </c>
      <c r="F3305">
        <v>371</v>
      </c>
      <c r="G3305">
        <v>19</v>
      </c>
      <c r="H3305">
        <v>283</v>
      </c>
      <c r="I3305">
        <v>926</v>
      </c>
      <c r="J3305">
        <v>174</v>
      </c>
      <c r="K3305">
        <v>726</v>
      </c>
      <c r="L3305">
        <v>3.0400000000000001E-22</v>
      </c>
      <c r="M3305">
        <v>103</v>
      </c>
      <c r="N3305">
        <v>753</v>
      </c>
      <c r="O3305">
        <v>88.180599999999998</v>
      </c>
      <c r="P3305">
        <v>88.180599999999998</v>
      </c>
      <c r="Q3305">
        <v>2146</v>
      </c>
      <c r="R3305" t="s">
        <v>22637</v>
      </c>
    </row>
    <row r="3306" spans="1:18" x14ac:dyDescent="0.35">
      <c r="A3306" t="s">
        <v>22638</v>
      </c>
      <c r="B3306" t="s">
        <v>22639</v>
      </c>
      <c r="C3306" t="s">
        <v>22640</v>
      </c>
      <c r="D3306">
        <v>31.343</v>
      </c>
      <c r="E3306">
        <v>67</v>
      </c>
      <c r="F3306">
        <v>44</v>
      </c>
      <c r="G3306">
        <v>2</v>
      </c>
      <c r="H3306">
        <v>69</v>
      </c>
      <c r="I3306">
        <v>133</v>
      </c>
      <c r="J3306">
        <v>8</v>
      </c>
      <c r="K3306">
        <v>74</v>
      </c>
      <c r="L3306">
        <v>0.24</v>
      </c>
      <c r="M3306">
        <v>31.6</v>
      </c>
      <c r="N3306">
        <v>134</v>
      </c>
      <c r="O3306">
        <v>50</v>
      </c>
      <c r="P3306">
        <v>50</v>
      </c>
      <c r="Q3306">
        <v>1156</v>
      </c>
      <c r="R3306" t="s">
        <v>22640</v>
      </c>
    </row>
    <row r="3307" spans="1:18" x14ac:dyDescent="0.35">
      <c r="A3307" t="s">
        <v>19038</v>
      </c>
      <c r="B3307" t="s">
        <v>22641</v>
      </c>
      <c r="C3307" t="s">
        <v>22642</v>
      </c>
      <c r="D3307">
        <v>26.149000000000001</v>
      </c>
      <c r="E3307">
        <v>348</v>
      </c>
      <c r="F3307">
        <v>173</v>
      </c>
      <c r="G3307">
        <v>15</v>
      </c>
      <c r="H3307">
        <v>229</v>
      </c>
      <c r="I3307">
        <v>509</v>
      </c>
      <c r="J3307">
        <v>241</v>
      </c>
      <c r="K3307">
        <v>571</v>
      </c>
      <c r="L3307">
        <v>1.27E-9</v>
      </c>
      <c r="M3307">
        <v>61.2</v>
      </c>
      <c r="N3307">
        <v>631</v>
      </c>
      <c r="O3307">
        <v>55.150599999999997</v>
      </c>
      <c r="P3307">
        <v>55.150599999999997</v>
      </c>
      <c r="Q3307">
        <v>3073</v>
      </c>
      <c r="R3307" t="s">
        <v>22642</v>
      </c>
    </row>
    <row r="3308" spans="1:18" x14ac:dyDescent="0.35">
      <c r="A3308" t="s">
        <v>18935</v>
      </c>
      <c r="B3308" t="s">
        <v>20536</v>
      </c>
      <c r="C3308" t="s">
        <v>22643</v>
      </c>
      <c r="D3308">
        <v>73.528999999999996</v>
      </c>
      <c r="E3308">
        <v>170</v>
      </c>
      <c r="F3308">
        <v>45</v>
      </c>
      <c r="G3308">
        <v>0</v>
      </c>
      <c r="H3308">
        <v>1</v>
      </c>
      <c r="I3308">
        <v>170</v>
      </c>
      <c r="J3308">
        <v>1</v>
      </c>
      <c r="K3308">
        <v>170</v>
      </c>
      <c r="L3308">
        <v>3.1899999999999999E-97</v>
      </c>
      <c r="M3308">
        <v>278</v>
      </c>
      <c r="N3308">
        <v>174</v>
      </c>
      <c r="O3308">
        <v>97.701099999999997</v>
      </c>
      <c r="P3308">
        <v>97.701099999999997</v>
      </c>
      <c r="Q3308">
        <v>2179</v>
      </c>
      <c r="R3308" t="s">
        <v>22643</v>
      </c>
    </row>
    <row r="3309" spans="1:18" x14ac:dyDescent="0.35">
      <c r="A3309" t="s">
        <v>19038</v>
      </c>
      <c r="B3309" t="s">
        <v>18578</v>
      </c>
      <c r="C3309" t="s">
        <v>22644</v>
      </c>
      <c r="D3309">
        <v>24.8</v>
      </c>
      <c r="E3309">
        <v>375</v>
      </c>
      <c r="F3309">
        <v>199</v>
      </c>
      <c r="G3309">
        <v>20</v>
      </c>
      <c r="H3309">
        <v>229</v>
      </c>
      <c r="I3309">
        <v>534</v>
      </c>
      <c r="J3309">
        <v>241</v>
      </c>
      <c r="K3309">
        <v>601</v>
      </c>
      <c r="L3309">
        <v>2.7500000000000001E-5</v>
      </c>
      <c r="M3309">
        <v>47.4</v>
      </c>
      <c r="N3309">
        <v>655</v>
      </c>
      <c r="O3309">
        <v>57.251899999999999</v>
      </c>
      <c r="P3309">
        <v>57.251899999999999</v>
      </c>
      <c r="Q3309">
        <v>3205</v>
      </c>
      <c r="R3309" t="s">
        <v>22644</v>
      </c>
    </row>
    <row r="3310" spans="1:18" x14ac:dyDescent="0.35">
      <c r="A3310" t="s">
        <v>19250</v>
      </c>
      <c r="B3310" t="s">
        <v>22645</v>
      </c>
      <c r="C3310" t="s">
        <v>22646</v>
      </c>
      <c r="D3310">
        <v>27.777999999999999</v>
      </c>
      <c r="E3310">
        <v>162</v>
      </c>
      <c r="F3310">
        <v>96</v>
      </c>
      <c r="G3310">
        <v>7</v>
      </c>
      <c r="H3310">
        <v>10</v>
      </c>
      <c r="I3310">
        <v>162</v>
      </c>
      <c r="J3310">
        <v>6</v>
      </c>
      <c r="K3310">
        <v>155</v>
      </c>
      <c r="L3310">
        <v>3.6999999999999998E-2</v>
      </c>
      <c r="M3310">
        <v>35.799999999999997</v>
      </c>
      <c r="N3310">
        <v>200</v>
      </c>
      <c r="O3310">
        <v>81</v>
      </c>
      <c r="P3310">
        <v>81</v>
      </c>
      <c r="Q3310">
        <v>3414</v>
      </c>
      <c r="R3310" t="s">
        <v>22646</v>
      </c>
    </row>
    <row r="3311" spans="1:18" x14ac:dyDescent="0.35">
      <c r="A3311" t="s">
        <v>19123</v>
      </c>
      <c r="B3311" t="s">
        <v>22645</v>
      </c>
      <c r="C3311" t="s">
        <v>22646</v>
      </c>
      <c r="D3311">
        <v>24.614999999999998</v>
      </c>
      <c r="E3311">
        <v>195</v>
      </c>
      <c r="F3311">
        <v>128</v>
      </c>
      <c r="G3311">
        <v>8</v>
      </c>
      <c r="H3311">
        <v>1</v>
      </c>
      <c r="I3311">
        <v>191</v>
      </c>
      <c r="J3311">
        <v>1</v>
      </c>
      <c r="K3311">
        <v>180</v>
      </c>
      <c r="L3311">
        <v>0.03</v>
      </c>
      <c r="M3311">
        <v>34.700000000000003</v>
      </c>
      <c r="N3311">
        <v>200</v>
      </c>
      <c r="O3311">
        <v>97.5</v>
      </c>
      <c r="P3311">
        <v>97.5</v>
      </c>
      <c r="Q3311">
        <v>5466</v>
      </c>
      <c r="R3311" t="s">
        <v>22646</v>
      </c>
    </row>
    <row r="3312" spans="1:18" x14ac:dyDescent="0.35">
      <c r="A3312" t="s">
        <v>18943</v>
      </c>
      <c r="B3312" t="s">
        <v>17683</v>
      </c>
      <c r="C3312" t="s">
        <v>17684</v>
      </c>
      <c r="D3312">
        <v>29.814</v>
      </c>
      <c r="E3312">
        <v>161</v>
      </c>
      <c r="F3312">
        <v>80</v>
      </c>
      <c r="G3312">
        <v>7</v>
      </c>
      <c r="H3312">
        <v>30</v>
      </c>
      <c r="I3312">
        <v>169</v>
      </c>
      <c r="J3312">
        <v>3</v>
      </c>
      <c r="K3312">
        <v>151</v>
      </c>
      <c r="L3312">
        <v>7.6299999999999998E-6</v>
      </c>
      <c r="M3312">
        <v>46.6</v>
      </c>
      <c r="N3312">
        <v>256</v>
      </c>
      <c r="O3312">
        <v>62.890599999999999</v>
      </c>
      <c r="P3312">
        <v>62.890599999999999</v>
      </c>
      <c r="Q3312">
        <v>1235</v>
      </c>
      <c r="R3312" t="s">
        <v>17684</v>
      </c>
    </row>
    <row r="3313" spans="1:18" x14ac:dyDescent="0.35">
      <c r="A3313" t="s">
        <v>18920</v>
      </c>
      <c r="B3313" t="s">
        <v>19634</v>
      </c>
      <c r="C3313" t="s">
        <v>22647</v>
      </c>
      <c r="D3313">
        <v>37.106999999999999</v>
      </c>
      <c r="E3313">
        <v>318</v>
      </c>
      <c r="F3313">
        <v>181</v>
      </c>
      <c r="G3313">
        <v>5</v>
      </c>
      <c r="H3313">
        <v>12</v>
      </c>
      <c r="I3313">
        <v>328</v>
      </c>
      <c r="J3313">
        <v>7</v>
      </c>
      <c r="K3313">
        <v>306</v>
      </c>
      <c r="L3313">
        <v>1.0100000000000001E-47</v>
      </c>
      <c r="M3313">
        <v>164</v>
      </c>
      <c r="N3313">
        <v>343</v>
      </c>
      <c r="O3313">
        <v>92.711399999999998</v>
      </c>
      <c r="P3313">
        <v>92.711399999999998</v>
      </c>
      <c r="Q3313">
        <v>5062</v>
      </c>
      <c r="R3313" t="s">
        <v>22647</v>
      </c>
    </row>
    <row r="3314" spans="1:18" x14ac:dyDescent="0.35">
      <c r="A3314" t="s">
        <v>18935</v>
      </c>
      <c r="B3314" t="s">
        <v>22648</v>
      </c>
      <c r="C3314" t="s">
        <v>22649</v>
      </c>
      <c r="D3314">
        <v>45.454999999999998</v>
      </c>
      <c r="E3314">
        <v>165</v>
      </c>
      <c r="F3314">
        <v>85</v>
      </c>
      <c r="G3314">
        <v>1</v>
      </c>
      <c r="H3314">
        <v>8</v>
      </c>
      <c r="I3314">
        <v>167</v>
      </c>
      <c r="J3314">
        <v>11</v>
      </c>
      <c r="K3314">
        <v>175</v>
      </c>
      <c r="L3314">
        <v>8.1299999999999995E-54</v>
      </c>
      <c r="M3314">
        <v>169</v>
      </c>
      <c r="N3314">
        <v>193</v>
      </c>
      <c r="O3314">
        <v>85.492199999999997</v>
      </c>
      <c r="P3314">
        <v>85.492199999999997</v>
      </c>
      <c r="Q3314">
        <v>2350</v>
      </c>
      <c r="R3314" t="s">
        <v>22649</v>
      </c>
    </row>
    <row r="3315" spans="1:18" x14ac:dyDescent="0.35">
      <c r="A3315" t="s">
        <v>18940</v>
      </c>
      <c r="B3315" t="s">
        <v>22650</v>
      </c>
      <c r="C3315" t="s">
        <v>22651</v>
      </c>
      <c r="D3315">
        <v>48.423000000000002</v>
      </c>
      <c r="E3315">
        <v>634</v>
      </c>
      <c r="F3315">
        <v>302</v>
      </c>
      <c r="G3315">
        <v>5</v>
      </c>
      <c r="H3315">
        <v>127</v>
      </c>
      <c r="I3315">
        <v>736</v>
      </c>
      <c r="J3315">
        <v>2</v>
      </c>
      <c r="K3315">
        <v>634</v>
      </c>
      <c r="L3315">
        <v>0</v>
      </c>
      <c r="M3315">
        <v>581</v>
      </c>
      <c r="N3315">
        <v>638</v>
      </c>
      <c r="O3315">
        <v>99.373000000000005</v>
      </c>
      <c r="P3315">
        <v>99.373000000000005</v>
      </c>
      <c r="Q3315">
        <v>4505</v>
      </c>
      <c r="R3315" t="s">
        <v>22651</v>
      </c>
    </row>
    <row r="3316" spans="1:18" x14ac:dyDescent="0.35">
      <c r="A3316" t="s">
        <v>19000</v>
      </c>
      <c r="B3316" t="s">
        <v>22652</v>
      </c>
      <c r="C3316" t="s">
        <v>22653</v>
      </c>
      <c r="D3316">
        <v>23.93</v>
      </c>
      <c r="E3316">
        <v>631</v>
      </c>
      <c r="F3316">
        <v>372</v>
      </c>
      <c r="G3316">
        <v>20</v>
      </c>
      <c r="H3316">
        <v>29</v>
      </c>
      <c r="I3316">
        <v>623</v>
      </c>
      <c r="J3316">
        <v>142</v>
      </c>
      <c r="K3316">
        <v>700</v>
      </c>
      <c r="L3316">
        <v>4.6500000000000001E-28</v>
      </c>
      <c r="M3316">
        <v>122</v>
      </c>
      <c r="N3316">
        <v>955</v>
      </c>
      <c r="O3316">
        <v>66.073300000000003</v>
      </c>
      <c r="P3316">
        <v>66.073300000000003</v>
      </c>
      <c r="Q3316">
        <v>2047</v>
      </c>
      <c r="R3316" t="s">
        <v>22653</v>
      </c>
    </row>
    <row r="3317" spans="1:18" x14ac:dyDescent="0.35">
      <c r="A3317" t="s">
        <v>18940</v>
      </c>
      <c r="B3317" t="s">
        <v>22652</v>
      </c>
      <c r="C3317" t="s">
        <v>22653</v>
      </c>
      <c r="D3317">
        <v>27.547000000000001</v>
      </c>
      <c r="E3317">
        <v>795</v>
      </c>
      <c r="F3317">
        <v>493</v>
      </c>
      <c r="G3317">
        <v>20</v>
      </c>
      <c r="H3317">
        <v>8</v>
      </c>
      <c r="I3317">
        <v>742</v>
      </c>
      <c r="J3317">
        <v>176</v>
      </c>
      <c r="K3317">
        <v>947</v>
      </c>
      <c r="L3317">
        <v>2.93E-60</v>
      </c>
      <c r="M3317">
        <v>219</v>
      </c>
      <c r="N3317">
        <v>955</v>
      </c>
      <c r="O3317">
        <v>83.246099999999998</v>
      </c>
      <c r="P3317">
        <v>83.246099999999998</v>
      </c>
      <c r="Q3317">
        <v>4855</v>
      </c>
      <c r="R3317" t="s">
        <v>22653</v>
      </c>
    </row>
    <row r="3318" spans="1:18" x14ac:dyDescent="0.35">
      <c r="A3318" t="s">
        <v>18917</v>
      </c>
      <c r="B3318" t="s">
        <v>22654</v>
      </c>
      <c r="C3318" t="s">
        <v>22655</v>
      </c>
      <c r="D3318">
        <v>23.736999999999998</v>
      </c>
      <c r="E3318">
        <v>198</v>
      </c>
      <c r="F3318">
        <v>125</v>
      </c>
      <c r="G3318">
        <v>6</v>
      </c>
      <c r="H3318">
        <v>128</v>
      </c>
      <c r="I3318">
        <v>315</v>
      </c>
      <c r="J3318">
        <v>1</v>
      </c>
      <c r="K3318">
        <v>182</v>
      </c>
      <c r="L3318">
        <v>1.2799999999999999E-4</v>
      </c>
      <c r="M3318">
        <v>43.5</v>
      </c>
      <c r="N3318">
        <v>260</v>
      </c>
      <c r="O3318">
        <v>76.153800000000004</v>
      </c>
      <c r="P3318">
        <v>76.153800000000004</v>
      </c>
      <c r="Q3318">
        <v>5768</v>
      </c>
      <c r="R3318" t="s">
        <v>22655</v>
      </c>
    </row>
    <row r="3319" spans="1:18" x14ac:dyDescent="0.35">
      <c r="A3319" t="s">
        <v>18946</v>
      </c>
      <c r="B3319" t="s">
        <v>15340</v>
      </c>
      <c r="C3319" t="s">
        <v>16832</v>
      </c>
      <c r="D3319">
        <v>24.454000000000001</v>
      </c>
      <c r="E3319">
        <v>229</v>
      </c>
      <c r="F3319">
        <v>147</v>
      </c>
      <c r="G3319">
        <v>9</v>
      </c>
      <c r="H3319">
        <v>5</v>
      </c>
      <c r="I3319">
        <v>217</v>
      </c>
      <c r="J3319">
        <v>4</v>
      </c>
      <c r="K3319">
        <v>222</v>
      </c>
      <c r="L3319">
        <v>1.61E-6</v>
      </c>
      <c r="M3319">
        <v>48.5</v>
      </c>
      <c r="N3319">
        <v>252</v>
      </c>
      <c r="O3319">
        <v>90.873000000000005</v>
      </c>
      <c r="P3319">
        <v>90.873000000000005</v>
      </c>
      <c r="Q3319">
        <v>539</v>
      </c>
      <c r="R3319" t="s">
        <v>16832</v>
      </c>
    </row>
    <row r="3320" spans="1:18" x14ac:dyDescent="0.35">
      <c r="A3320" t="s">
        <v>18920</v>
      </c>
      <c r="B3320" t="s">
        <v>22656</v>
      </c>
      <c r="C3320" t="s">
        <v>22657</v>
      </c>
      <c r="D3320">
        <v>32.726999999999997</v>
      </c>
      <c r="E3320">
        <v>165</v>
      </c>
      <c r="F3320">
        <v>79</v>
      </c>
      <c r="G3320">
        <v>3</v>
      </c>
      <c r="H3320">
        <v>169</v>
      </c>
      <c r="I3320">
        <v>333</v>
      </c>
      <c r="J3320">
        <v>98</v>
      </c>
      <c r="K3320">
        <v>230</v>
      </c>
      <c r="L3320">
        <v>6.41E-9</v>
      </c>
      <c r="M3320">
        <v>56.6</v>
      </c>
      <c r="N3320">
        <v>287</v>
      </c>
      <c r="O3320">
        <v>57.491300000000003</v>
      </c>
      <c r="P3320">
        <v>57.491300000000003</v>
      </c>
      <c r="Q3320">
        <v>5237</v>
      </c>
      <c r="R3320" t="s">
        <v>22657</v>
      </c>
    </row>
    <row r="3321" spans="1:18" x14ac:dyDescent="0.35">
      <c r="A3321" t="s">
        <v>18932</v>
      </c>
      <c r="B3321" t="s">
        <v>22437</v>
      </c>
      <c r="C3321" t="s">
        <v>22658</v>
      </c>
      <c r="D3321">
        <v>54.829000000000001</v>
      </c>
      <c r="E3321">
        <v>321</v>
      </c>
      <c r="F3321">
        <v>145</v>
      </c>
      <c r="G3321">
        <v>0</v>
      </c>
      <c r="H3321">
        <v>1</v>
      </c>
      <c r="I3321">
        <v>321</v>
      </c>
      <c r="J3321">
        <v>1</v>
      </c>
      <c r="K3321">
        <v>321</v>
      </c>
      <c r="L3321">
        <v>1.1199999999999999E-117</v>
      </c>
      <c r="M3321">
        <v>343</v>
      </c>
      <c r="N3321">
        <v>329</v>
      </c>
      <c r="O3321">
        <v>97.568399999999997</v>
      </c>
      <c r="P3321">
        <v>97.568399999999997</v>
      </c>
      <c r="Q3321">
        <v>4001</v>
      </c>
      <c r="R3321" t="s">
        <v>22658</v>
      </c>
    </row>
    <row r="3322" spans="1:18" x14ac:dyDescent="0.35">
      <c r="A3322" t="s">
        <v>18943</v>
      </c>
      <c r="B3322" t="s">
        <v>17589</v>
      </c>
      <c r="C3322" t="s">
        <v>17590</v>
      </c>
      <c r="D3322">
        <v>27.119</v>
      </c>
      <c r="E3322">
        <v>177</v>
      </c>
      <c r="F3322">
        <v>91</v>
      </c>
      <c r="G3322">
        <v>7</v>
      </c>
      <c r="H3322">
        <v>30</v>
      </c>
      <c r="I3322">
        <v>183</v>
      </c>
      <c r="J3322">
        <v>8</v>
      </c>
      <c r="K3322">
        <v>169</v>
      </c>
      <c r="L3322">
        <v>5.1599999999999997E-6</v>
      </c>
      <c r="M3322">
        <v>47.4</v>
      </c>
      <c r="N3322">
        <v>262</v>
      </c>
      <c r="O3322">
        <v>67.557299999999998</v>
      </c>
      <c r="P3322">
        <v>67.557299999999998</v>
      </c>
      <c r="Q3322">
        <v>1222</v>
      </c>
      <c r="R3322" t="s">
        <v>17590</v>
      </c>
    </row>
    <row r="3323" spans="1:18" x14ac:dyDescent="0.35">
      <c r="A3323" t="s">
        <v>19000</v>
      </c>
      <c r="B3323" t="s">
        <v>22659</v>
      </c>
      <c r="C3323" t="s">
        <v>22660</v>
      </c>
      <c r="D3323">
        <v>39.683</v>
      </c>
      <c r="E3323">
        <v>945</v>
      </c>
      <c r="F3323">
        <v>538</v>
      </c>
      <c r="G3323">
        <v>12</v>
      </c>
      <c r="H3323">
        <v>25</v>
      </c>
      <c r="I3323">
        <v>946</v>
      </c>
      <c r="J3323">
        <v>7</v>
      </c>
      <c r="K3323">
        <v>942</v>
      </c>
      <c r="L3323">
        <v>0</v>
      </c>
      <c r="M3323">
        <v>668</v>
      </c>
      <c r="N3323">
        <v>943</v>
      </c>
      <c r="O3323">
        <v>100.212</v>
      </c>
      <c r="P3323">
        <v>101</v>
      </c>
      <c r="Q3323">
        <v>1988</v>
      </c>
      <c r="R3323" t="s">
        <v>22660</v>
      </c>
    </row>
    <row r="3324" spans="1:18" x14ac:dyDescent="0.35">
      <c r="A3324" t="s">
        <v>19417</v>
      </c>
      <c r="B3324" t="s">
        <v>15304</v>
      </c>
      <c r="C3324" t="s">
        <v>15750</v>
      </c>
      <c r="D3324">
        <v>31.991</v>
      </c>
      <c r="E3324">
        <v>447</v>
      </c>
      <c r="F3324">
        <v>280</v>
      </c>
      <c r="G3324">
        <v>13</v>
      </c>
      <c r="H3324">
        <v>9</v>
      </c>
      <c r="I3324">
        <v>441</v>
      </c>
      <c r="J3324">
        <v>5</v>
      </c>
      <c r="K3324">
        <v>441</v>
      </c>
      <c r="L3324">
        <v>7.1800000000000003E-57</v>
      </c>
      <c r="M3324">
        <v>195</v>
      </c>
      <c r="N3324">
        <v>464</v>
      </c>
      <c r="O3324">
        <v>96.336200000000005</v>
      </c>
      <c r="P3324">
        <v>96.336200000000005</v>
      </c>
      <c r="Q3324">
        <v>24</v>
      </c>
      <c r="R3324" t="s">
        <v>15750</v>
      </c>
    </row>
    <row r="3325" spans="1:18" x14ac:dyDescent="0.35">
      <c r="A3325" t="s">
        <v>19418</v>
      </c>
      <c r="B3325" t="s">
        <v>15304</v>
      </c>
      <c r="C3325" t="s">
        <v>15750</v>
      </c>
      <c r="D3325">
        <v>24.044</v>
      </c>
      <c r="E3325">
        <v>366</v>
      </c>
      <c r="F3325">
        <v>226</v>
      </c>
      <c r="G3325">
        <v>18</v>
      </c>
      <c r="H3325">
        <v>78</v>
      </c>
      <c r="I3325">
        <v>407</v>
      </c>
      <c r="J3325">
        <v>92</v>
      </c>
      <c r="K3325">
        <v>441</v>
      </c>
      <c r="L3325">
        <v>3.8799999999999997E-8</v>
      </c>
      <c r="M3325">
        <v>55.5</v>
      </c>
      <c r="N3325">
        <v>464</v>
      </c>
      <c r="O3325">
        <v>78.879300000000001</v>
      </c>
      <c r="P3325">
        <v>78.879300000000001</v>
      </c>
      <c r="Q3325">
        <v>57</v>
      </c>
      <c r="R3325" t="s">
        <v>15750</v>
      </c>
    </row>
    <row r="3326" spans="1:18" x14ac:dyDescent="0.35">
      <c r="A3326" t="s">
        <v>19419</v>
      </c>
      <c r="B3326" t="s">
        <v>15304</v>
      </c>
      <c r="C3326" t="s">
        <v>15750</v>
      </c>
      <c r="D3326">
        <v>39.277999999999999</v>
      </c>
      <c r="E3326">
        <v>471</v>
      </c>
      <c r="F3326">
        <v>263</v>
      </c>
      <c r="G3326">
        <v>9</v>
      </c>
      <c r="H3326">
        <v>7</v>
      </c>
      <c r="I3326">
        <v>473</v>
      </c>
      <c r="J3326">
        <v>5</v>
      </c>
      <c r="K3326">
        <v>456</v>
      </c>
      <c r="L3326">
        <v>2.65E-97</v>
      </c>
      <c r="M3326">
        <v>301</v>
      </c>
      <c r="N3326">
        <v>464</v>
      </c>
      <c r="O3326">
        <v>101.509</v>
      </c>
      <c r="P3326">
        <v>101</v>
      </c>
      <c r="Q3326">
        <v>1857</v>
      </c>
      <c r="R3326" t="s">
        <v>15750</v>
      </c>
    </row>
    <row r="3327" spans="1:18" x14ac:dyDescent="0.35">
      <c r="A3327" t="s">
        <v>19420</v>
      </c>
      <c r="B3327" t="s">
        <v>15304</v>
      </c>
      <c r="C3327" t="s">
        <v>15750</v>
      </c>
      <c r="D3327">
        <v>22.905000000000001</v>
      </c>
      <c r="E3327">
        <v>358</v>
      </c>
      <c r="F3327">
        <v>199</v>
      </c>
      <c r="G3327">
        <v>13</v>
      </c>
      <c r="H3327">
        <v>145</v>
      </c>
      <c r="I3327">
        <v>459</v>
      </c>
      <c r="J3327">
        <v>2</v>
      </c>
      <c r="K3327">
        <v>325</v>
      </c>
      <c r="L3327">
        <v>4.6299999999999998E-4</v>
      </c>
      <c r="M3327">
        <v>42.7</v>
      </c>
      <c r="N3327">
        <v>464</v>
      </c>
      <c r="O3327">
        <v>77.155199999999994</v>
      </c>
      <c r="P3327">
        <v>77.155199999999994</v>
      </c>
      <c r="Q3327">
        <v>3283</v>
      </c>
      <c r="R3327" t="s">
        <v>15750</v>
      </c>
    </row>
    <row r="3328" spans="1:18" x14ac:dyDescent="0.35">
      <c r="A3328" t="s">
        <v>19421</v>
      </c>
      <c r="B3328" t="s">
        <v>15304</v>
      </c>
      <c r="C3328" t="s">
        <v>15750</v>
      </c>
      <c r="D3328">
        <v>22.689</v>
      </c>
      <c r="E3328">
        <v>238</v>
      </c>
      <c r="F3328">
        <v>157</v>
      </c>
      <c r="G3328">
        <v>10</v>
      </c>
      <c r="H3328">
        <v>228</v>
      </c>
      <c r="I3328">
        <v>456</v>
      </c>
      <c r="J3328">
        <v>134</v>
      </c>
      <c r="K3328">
        <v>353</v>
      </c>
      <c r="L3328">
        <v>5.0500000000000001E-5</v>
      </c>
      <c r="M3328">
        <v>46.2</v>
      </c>
      <c r="N3328">
        <v>464</v>
      </c>
      <c r="O3328">
        <v>51.293100000000003</v>
      </c>
      <c r="P3328">
        <v>51.293100000000003</v>
      </c>
      <c r="Q3328">
        <v>3395</v>
      </c>
      <c r="R3328" t="s">
        <v>15750</v>
      </c>
    </row>
    <row r="3329" spans="1:18" x14ac:dyDescent="0.35">
      <c r="A3329" t="s">
        <v>19422</v>
      </c>
      <c r="B3329" t="s">
        <v>15304</v>
      </c>
      <c r="C3329" t="s">
        <v>15750</v>
      </c>
      <c r="D3329">
        <v>38.003999999999998</v>
      </c>
      <c r="E3329">
        <v>471</v>
      </c>
      <c r="F3329">
        <v>272</v>
      </c>
      <c r="G3329">
        <v>4</v>
      </c>
      <c r="H3329">
        <v>9</v>
      </c>
      <c r="I3329">
        <v>478</v>
      </c>
      <c r="J3329">
        <v>5</v>
      </c>
      <c r="K3329">
        <v>456</v>
      </c>
      <c r="L3329">
        <v>3.64E-98</v>
      </c>
      <c r="M3329">
        <v>303</v>
      </c>
      <c r="N3329">
        <v>464</v>
      </c>
      <c r="O3329">
        <v>101.509</v>
      </c>
      <c r="P3329">
        <v>101</v>
      </c>
      <c r="Q3329">
        <v>5501</v>
      </c>
      <c r="R3329" t="s">
        <v>15750</v>
      </c>
    </row>
    <row r="3330" spans="1:18" x14ac:dyDescent="0.35">
      <c r="A3330" t="s">
        <v>19423</v>
      </c>
      <c r="B3330" t="s">
        <v>15304</v>
      </c>
      <c r="C3330" t="s">
        <v>15750</v>
      </c>
      <c r="D3330">
        <v>29.49</v>
      </c>
      <c r="E3330">
        <v>451</v>
      </c>
      <c r="F3330">
        <v>303</v>
      </c>
      <c r="G3330">
        <v>11</v>
      </c>
      <c r="H3330">
        <v>150</v>
      </c>
      <c r="I3330">
        <v>593</v>
      </c>
      <c r="J3330">
        <v>1</v>
      </c>
      <c r="K3330">
        <v>443</v>
      </c>
      <c r="L3330">
        <v>2.2200000000000002E-53</v>
      </c>
      <c r="M3330">
        <v>189</v>
      </c>
      <c r="N3330">
        <v>464</v>
      </c>
      <c r="O3330">
        <v>97.198300000000003</v>
      </c>
      <c r="P3330">
        <v>97.198300000000003</v>
      </c>
      <c r="Q3330">
        <v>5822</v>
      </c>
      <c r="R3330" t="s">
        <v>15750</v>
      </c>
    </row>
    <row r="3331" spans="1:18" x14ac:dyDescent="0.35">
      <c r="A3331" t="s">
        <v>18932</v>
      </c>
      <c r="B3331" t="s">
        <v>22661</v>
      </c>
      <c r="C3331" t="s">
        <v>22662</v>
      </c>
      <c r="D3331">
        <v>27.273</v>
      </c>
      <c r="E3331">
        <v>330</v>
      </c>
      <c r="F3331">
        <v>181</v>
      </c>
      <c r="G3331">
        <v>8</v>
      </c>
      <c r="H3331">
        <v>4</v>
      </c>
      <c r="I3331">
        <v>326</v>
      </c>
      <c r="J3331">
        <v>6</v>
      </c>
      <c r="K3331">
        <v>283</v>
      </c>
      <c r="L3331">
        <v>3.1899999999999997E-23</v>
      </c>
      <c r="M3331">
        <v>97.8</v>
      </c>
      <c r="N3331">
        <v>287</v>
      </c>
      <c r="O3331">
        <v>114.983</v>
      </c>
      <c r="P3331">
        <v>101</v>
      </c>
      <c r="Q3331">
        <v>4261</v>
      </c>
      <c r="R3331" t="s">
        <v>22662</v>
      </c>
    </row>
    <row r="3332" spans="1:18" x14ac:dyDescent="0.35">
      <c r="A3332" t="s">
        <v>18935</v>
      </c>
      <c r="B3332" t="s">
        <v>15407</v>
      </c>
      <c r="C3332" t="s">
        <v>22663</v>
      </c>
      <c r="D3332">
        <v>48.234999999999999</v>
      </c>
      <c r="E3332">
        <v>170</v>
      </c>
      <c r="F3332">
        <v>82</v>
      </c>
      <c r="G3332">
        <v>1</v>
      </c>
      <c r="H3332">
        <v>4</v>
      </c>
      <c r="I3332">
        <v>167</v>
      </c>
      <c r="J3332">
        <v>8</v>
      </c>
      <c r="K3332">
        <v>177</v>
      </c>
      <c r="L3332">
        <v>1.2099999999999999E-59</v>
      </c>
      <c r="M3332">
        <v>184</v>
      </c>
      <c r="N3332">
        <v>184</v>
      </c>
      <c r="O3332">
        <v>92.391300000000001</v>
      </c>
      <c r="P3332">
        <v>92.391300000000001</v>
      </c>
      <c r="Q3332">
        <v>2247</v>
      </c>
      <c r="R3332" t="s">
        <v>22663</v>
      </c>
    </row>
    <row r="3333" spans="1:18" x14ac:dyDescent="0.35">
      <c r="A3333" t="s">
        <v>18932</v>
      </c>
      <c r="B3333" t="s">
        <v>21973</v>
      </c>
      <c r="C3333" t="s">
        <v>22664</v>
      </c>
      <c r="D3333">
        <v>50.768999999999998</v>
      </c>
      <c r="E3333">
        <v>325</v>
      </c>
      <c r="F3333">
        <v>148</v>
      </c>
      <c r="G3333">
        <v>5</v>
      </c>
      <c r="H3333">
        <v>1</v>
      </c>
      <c r="I3333">
        <v>324</v>
      </c>
      <c r="J3333">
        <v>1</v>
      </c>
      <c r="K3333">
        <v>314</v>
      </c>
      <c r="L3333">
        <v>1.9600000000000001E-98</v>
      </c>
      <c r="M3333">
        <v>293</v>
      </c>
      <c r="N3333">
        <v>316</v>
      </c>
      <c r="O3333">
        <v>102.848</v>
      </c>
      <c r="P3333">
        <v>101</v>
      </c>
      <c r="Q3333">
        <v>4056</v>
      </c>
      <c r="R3333" t="s">
        <v>22664</v>
      </c>
    </row>
    <row r="3334" spans="1:18" x14ac:dyDescent="0.35">
      <c r="A3334" t="s">
        <v>19000</v>
      </c>
      <c r="B3334" t="s">
        <v>22665</v>
      </c>
      <c r="C3334" t="s">
        <v>22666</v>
      </c>
      <c r="D3334">
        <v>39.048000000000002</v>
      </c>
      <c r="E3334">
        <v>945</v>
      </c>
      <c r="F3334">
        <v>544</v>
      </c>
      <c r="G3334">
        <v>12</v>
      </c>
      <c r="H3334">
        <v>25</v>
      </c>
      <c r="I3334">
        <v>946</v>
      </c>
      <c r="J3334">
        <v>7</v>
      </c>
      <c r="K3334">
        <v>942</v>
      </c>
      <c r="L3334">
        <v>0</v>
      </c>
      <c r="M3334">
        <v>668</v>
      </c>
      <c r="N3334">
        <v>943</v>
      </c>
      <c r="O3334">
        <v>100.212</v>
      </c>
      <c r="P3334">
        <v>101</v>
      </c>
      <c r="Q3334">
        <v>1987</v>
      </c>
      <c r="R3334" t="s">
        <v>22666</v>
      </c>
    </row>
    <row r="3335" spans="1:18" x14ac:dyDescent="0.35">
      <c r="A3335" t="s">
        <v>22667</v>
      </c>
      <c r="B3335" t="s">
        <v>18525</v>
      </c>
      <c r="C3335" t="s">
        <v>22668</v>
      </c>
      <c r="D3335">
        <v>31.765000000000001</v>
      </c>
      <c r="E3335">
        <v>85</v>
      </c>
      <c r="F3335">
        <v>45</v>
      </c>
      <c r="G3335">
        <v>4</v>
      </c>
      <c r="H3335">
        <v>246</v>
      </c>
      <c r="I3335">
        <v>324</v>
      </c>
      <c r="J3335">
        <v>8</v>
      </c>
      <c r="K3335">
        <v>85</v>
      </c>
      <c r="L3335">
        <v>0.18</v>
      </c>
      <c r="M3335">
        <v>32.299999999999997</v>
      </c>
      <c r="N3335">
        <v>127</v>
      </c>
      <c r="O3335">
        <v>66.929100000000005</v>
      </c>
      <c r="P3335">
        <v>66.929100000000005</v>
      </c>
      <c r="Q3335">
        <v>5542</v>
      </c>
      <c r="R3335" t="s">
        <v>22668</v>
      </c>
    </row>
    <row r="3336" spans="1:18" x14ac:dyDescent="0.35">
      <c r="A3336" t="s">
        <v>18920</v>
      </c>
      <c r="B3336" t="s">
        <v>22669</v>
      </c>
      <c r="C3336" t="s">
        <v>22670</v>
      </c>
      <c r="D3336">
        <v>32.353000000000002</v>
      </c>
      <c r="E3336">
        <v>204</v>
      </c>
      <c r="F3336">
        <v>96</v>
      </c>
      <c r="G3336">
        <v>9</v>
      </c>
      <c r="H3336">
        <v>137</v>
      </c>
      <c r="I3336">
        <v>329</v>
      </c>
      <c r="J3336">
        <v>59</v>
      </c>
      <c r="K3336">
        <v>231</v>
      </c>
      <c r="L3336">
        <v>7.5600000000000002E-8</v>
      </c>
      <c r="M3336">
        <v>53.1</v>
      </c>
      <c r="N3336">
        <v>255</v>
      </c>
      <c r="O3336">
        <v>80</v>
      </c>
      <c r="P3336">
        <v>80</v>
      </c>
      <c r="Q3336">
        <v>5310</v>
      </c>
      <c r="R3336" t="s">
        <v>22670</v>
      </c>
    </row>
    <row r="3337" spans="1:18" x14ac:dyDescent="0.35">
      <c r="A3337" t="s">
        <v>18928</v>
      </c>
      <c r="B3337" t="s">
        <v>22671</v>
      </c>
      <c r="C3337" t="s">
        <v>22672</v>
      </c>
      <c r="D3337">
        <v>52.74</v>
      </c>
      <c r="E3337">
        <v>146</v>
      </c>
      <c r="F3337">
        <v>64</v>
      </c>
      <c r="G3337">
        <v>2</v>
      </c>
      <c r="H3337">
        <v>20</v>
      </c>
      <c r="I3337">
        <v>165</v>
      </c>
      <c r="J3337">
        <v>1</v>
      </c>
      <c r="K3337">
        <v>141</v>
      </c>
      <c r="L3337">
        <v>8.3600000000000002E-50</v>
      </c>
      <c r="M3337">
        <v>157</v>
      </c>
      <c r="N3337">
        <v>150</v>
      </c>
      <c r="O3337">
        <v>97.333299999999994</v>
      </c>
      <c r="P3337">
        <v>97.333299999999994</v>
      </c>
      <c r="Q3337">
        <v>3898</v>
      </c>
      <c r="R3337" t="s">
        <v>22672</v>
      </c>
    </row>
    <row r="3338" spans="1:18" x14ac:dyDescent="0.35">
      <c r="A3338" t="s">
        <v>18920</v>
      </c>
      <c r="B3338" t="s">
        <v>22673</v>
      </c>
      <c r="C3338" t="s">
        <v>22674</v>
      </c>
      <c r="D3338">
        <v>41.722000000000001</v>
      </c>
      <c r="E3338">
        <v>302</v>
      </c>
      <c r="F3338">
        <v>153</v>
      </c>
      <c r="G3338">
        <v>3</v>
      </c>
      <c r="H3338">
        <v>28</v>
      </c>
      <c r="I3338">
        <v>329</v>
      </c>
      <c r="J3338">
        <v>20</v>
      </c>
      <c r="K3338">
        <v>298</v>
      </c>
      <c r="L3338">
        <v>1.3500000000000001E-63</v>
      </c>
      <c r="M3338">
        <v>204</v>
      </c>
      <c r="N3338">
        <v>305</v>
      </c>
      <c r="O3338">
        <v>99.016400000000004</v>
      </c>
      <c r="P3338">
        <v>99.016400000000004</v>
      </c>
      <c r="Q3338">
        <v>4995</v>
      </c>
      <c r="R3338" t="s">
        <v>22674</v>
      </c>
    </row>
    <row r="3339" spans="1:18" x14ac:dyDescent="0.35">
      <c r="A3339" t="s">
        <v>18978</v>
      </c>
      <c r="B3339" t="s">
        <v>15039</v>
      </c>
      <c r="C3339" t="s">
        <v>15585</v>
      </c>
      <c r="D3339">
        <v>24.443999999999999</v>
      </c>
      <c r="E3339">
        <v>225</v>
      </c>
      <c r="F3339">
        <v>147</v>
      </c>
      <c r="G3339">
        <v>9</v>
      </c>
      <c r="H3339">
        <v>385</v>
      </c>
      <c r="I3339">
        <v>604</v>
      </c>
      <c r="J3339">
        <v>5</v>
      </c>
      <c r="K3339">
        <v>211</v>
      </c>
      <c r="L3339">
        <v>2E-3</v>
      </c>
      <c r="M3339">
        <v>42</v>
      </c>
      <c r="N3339">
        <v>240</v>
      </c>
      <c r="O3339">
        <v>93.75</v>
      </c>
      <c r="P3339">
        <v>93.75</v>
      </c>
      <c r="Q3339">
        <v>267</v>
      </c>
      <c r="R3339" t="s">
        <v>15585</v>
      </c>
    </row>
    <row r="3340" spans="1:18" x14ac:dyDescent="0.35">
      <c r="A3340" t="s">
        <v>19417</v>
      </c>
      <c r="B3340" t="s">
        <v>15304</v>
      </c>
      <c r="C3340" t="s">
        <v>16514</v>
      </c>
      <c r="D3340">
        <v>31.777999999999999</v>
      </c>
      <c r="E3340">
        <v>450</v>
      </c>
      <c r="F3340">
        <v>277</v>
      </c>
      <c r="G3340">
        <v>15</v>
      </c>
      <c r="H3340">
        <v>9</v>
      </c>
      <c r="I3340">
        <v>441</v>
      </c>
      <c r="J3340">
        <v>5</v>
      </c>
      <c r="K3340">
        <v>441</v>
      </c>
      <c r="L3340">
        <v>5.0299999999999999E-57</v>
      </c>
      <c r="M3340">
        <v>195</v>
      </c>
      <c r="N3340">
        <v>464</v>
      </c>
      <c r="O3340">
        <v>96.982799999999997</v>
      </c>
      <c r="P3340">
        <v>96.982799999999997</v>
      </c>
      <c r="Q3340">
        <v>18</v>
      </c>
      <c r="R3340" t="s">
        <v>16514</v>
      </c>
    </row>
    <row r="3341" spans="1:18" x14ac:dyDescent="0.35">
      <c r="A3341" t="s">
        <v>19418</v>
      </c>
      <c r="B3341" t="s">
        <v>15304</v>
      </c>
      <c r="C3341" t="s">
        <v>16514</v>
      </c>
      <c r="D3341">
        <v>24.044</v>
      </c>
      <c r="E3341">
        <v>366</v>
      </c>
      <c r="F3341">
        <v>226</v>
      </c>
      <c r="G3341">
        <v>18</v>
      </c>
      <c r="H3341">
        <v>78</v>
      </c>
      <c r="I3341">
        <v>407</v>
      </c>
      <c r="J3341">
        <v>92</v>
      </c>
      <c r="K3341">
        <v>441</v>
      </c>
      <c r="L3341">
        <v>4.4600000000000002E-8</v>
      </c>
      <c r="M3341">
        <v>55.1</v>
      </c>
      <c r="N3341">
        <v>464</v>
      </c>
      <c r="O3341">
        <v>78.879300000000001</v>
      </c>
      <c r="P3341">
        <v>78.879300000000001</v>
      </c>
      <c r="Q3341">
        <v>58</v>
      </c>
      <c r="R3341" t="s">
        <v>16514</v>
      </c>
    </row>
    <row r="3342" spans="1:18" x14ac:dyDescent="0.35">
      <c r="A3342" t="s">
        <v>19419</v>
      </c>
      <c r="B3342" t="s">
        <v>15304</v>
      </c>
      <c r="C3342" t="s">
        <v>16514</v>
      </c>
      <c r="D3342">
        <v>39.619</v>
      </c>
      <c r="E3342">
        <v>472</v>
      </c>
      <c r="F3342">
        <v>262</v>
      </c>
      <c r="G3342">
        <v>9</v>
      </c>
      <c r="H3342">
        <v>7</v>
      </c>
      <c r="I3342">
        <v>474</v>
      </c>
      <c r="J3342">
        <v>5</v>
      </c>
      <c r="K3342">
        <v>457</v>
      </c>
      <c r="L3342">
        <v>6.7600000000000002E-99</v>
      </c>
      <c r="M3342">
        <v>305</v>
      </c>
      <c r="N3342">
        <v>464</v>
      </c>
      <c r="O3342">
        <v>101.724</v>
      </c>
      <c r="P3342">
        <v>101</v>
      </c>
      <c r="Q3342">
        <v>1840</v>
      </c>
      <c r="R3342" t="s">
        <v>16514</v>
      </c>
    </row>
    <row r="3343" spans="1:18" x14ac:dyDescent="0.35">
      <c r="A3343" t="s">
        <v>19420</v>
      </c>
      <c r="B3343" t="s">
        <v>15304</v>
      </c>
      <c r="C3343" t="s">
        <v>16514</v>
      </c>
      <c r="D3343">
        <v>22.905000000000001</v>
      </c>
      <c r="E3343">
        <v>358</v>
      </c>
      <c r="F3343">
        <v>199</v>
      </c>
      <c r="G3343">
        <v>13</v>
      </c>
      <c r="H3343">
        <v>145</v>
      </c>
      <c r="I3343">
        <v>459</v>
      </c>
      <c r="J3343">
        <v>2</v>
      </c>
      <c r="K3343">
        <v>325</v>
      </c>
      <c r="L3343">
        <v>3.8900000000000002E-4</v>
      </c>
      <c r="M3343">
        <v>43.1</v>
      </c>
      <c r="N3343">
        <v>464</v>
      </c>
      <c r="O3343">
        <v>77.155199999999994</v>
      </c>
      <c r="P3343">
        <v>77.155199999999994</v>
      </c>
      <c r="Q3343">
        <v>3278</v>
      </c>
      <c r="R3343" t="s">
        <v>16514</v>
      </c>
    </row>
    <row r="3344" spans="1:18" x14ac:dyDescent="0.35">
      <c r="A3344" t="s">
        <v>19421</v>
      </c>
      <c r="B3344" t="s">
        <v>15304</v>
      </c>
      <c r="C3344" t="s">
        <v>16514</v>
      </c>
      <c r="D3344">
        <v>22.689</v>
      </c>
      <c r="E3344">
        <v>238</v>
      </c>
      <c r="F3344">
        <v>157</v>
      </c>
      <c r="G3344">
        <v>10</v>
      </c>
      <c r="H3344">
        <v>228</v>
      </c>
      <c r="I3344">
        <v>456</v>
      </c>
      <c r="J3344">
        <v>134</v>
      </c>
      <c r="K3344">
        <v>353</v>
      </c>
      <c r="L3344">
        <v>4.6300000000000001E-5</v>
      </c>
      <c r="M3344">
        <v>46.2</v>
      </c>
      <c r="N3344">
        <v>464</v>
      </c>
      <c r="O3344">
        <v>51.293100000000003</v>
      </c>
      <c r="P3344">
        <v>51.293100000000003</v>
      </c>
      <c r="Q3344">
        <v>3389</v>
      </c>
      <c r="R3344" t="s">
        <v>16514</v>
      </c>
    </row>
    <row r="3345" spans="1:18" x14ac:dyDescent="0.35">
      <c r="A3345" t="s">
        <v>19422</v>
      </c>
      <c r="B3345" t="s">
        <v>15304</v>
      </c>
      <c r="C3345" t="s">
        <v>16514</v>
      </c>
      <c r="D3345">
        <v>38.347000000000001</v>
      </c>
      <c r="E3345">
        <v>472</v>
      </c>
      <c r="F3345">
        <v>271</v>
      </c>
      <c r="G3345">
        <v>4</v>
      </c>
      <c r="H3345">
        <v>9</v>
      </c>
      <c r="I3345">
        <v>479</v>
      </c>
      <c r="J3345">
        <v>5</v>
      </c>
      <c r="K3345">
        <v>457</v>
      </c>
      <c r="L3345">
        <v>1.5199999999999999E-98</v>
      </c>
      <c r="M3345">
        <v>304</v>
      </c>
      <c r="N3345">
        <v>464</v>
      </c>
      <c r="O3345">
        <v>101.724</v>
      </c>
      <c r="P3345">
        <v>101</v>
      </c>
      <c r="Q3345">
        <v>5499</v>
      </c>
      <c r="R3345" t="s">
        <v>16514</v>
      </c>
    </row>
    <row r="3346" spans="1:18" x14ac:dyDescent="0.35">
      <c r="A3346" t="s">
        <v>19423</v>
      </c>
      <c r="B3346" t="s">
        <v>15304</v>
      </c>
      <c r="C3346" t="s">
        <v>16514</v>
      </c>
      <c r="D3346">
        <v>29.399000000000001</v>
      </c>
      <c r="E3346">
        <v>449</v>
      </c>
      <c r="F3346">
        <v>306</v>
      </c>
      <c r="G3346">
        <v>10</v>
      </c>
      <c r="H3346">
        <v>150</v>
      </c>
      <c r="I3346">
        <v>593</v>
      </c>
      <c r="J3346">
        <v>1</v>
      </c>
      <c r="K3346">
        <v>443</v>
      </c>
      <c r="L3346">
        <v>2.3300000000000001E-54</v>
      </c>
      <c r="M3346">
        <v>192</v>
      </c>
      <c r="N3346">
        <v>464</v>
      </c>
      <c r="O3346">
        <v>96.767200000000003</v>
      </c>
      <c r="P3346">
        <v>96.767200000000003</v>
      </c>
      <c r="Q3346">
        <v>5813</v>
      </c>
      <c r="R3346" t="s">
        <v>16514</v>
      </c>
    </row>
    <row r="3347" spans="1:18" x14ac:dyDescent="0.35">
      <c r="A3347" t="s">
        <v>18935</v>
      </c>
      <c r="B3347" t="s">
        <v>22675</v>
      </c>
      <c r="C3347" t="s">
        <v>22676</v>
      </c>
      <c r="D3347">
        <v>37.951999999999998</v>
      </c>
      <c r="E3347">
        <v>166</v>
      </c>
      <c r="F3347">
        <v>85</v>
      </c>
      <c r="G3347">
        <v>6</v>
      </c>
      <c r="H3347">
        <v>1</v>
      </c>
      <c r="I3347">
        <v>164</v>
      </c>
      <c r="J3347">
        <v>1</v>
      </c>
      <c r="K3347">
        <v>150</v>
      </c>
      <c r="L3347">
        <v>6.8099999999999998E-28</v>
      </c>
      <c r="M3347">
        <v>102</v>
      </c>
      <c r="N3347">
        <v>161</v>
      </c>
      <c r="O3347">
        <v>103.10599999999999</v>
      </c>
      <c r="P3347">
        <v>101</v>
      </c>
      <c r="Q3347">
        <v>2634</v>
      </c>
      <c r="R3347" t="s">
        <v>22676</v>
      </c>
    </row>
    <row r="3348" spans="1:18" x14ac:dyDescent="0.35">
      <c r="A3348" t="s">
        <v>18940</v>
      </c>
      <c r="B3348" t="s">
        <v>19735</v>
      </c>
      <c r="C3348" t="s">
        <v>22677</v>
      </c>
      <c r="D3348">
        <v>54.953000000000003</v>
      </c>
      <c r="E3348">
        <v>737</v>
      </c>
      <c r="F3348">
        <v>330</v>
      </c>
      <c r="G3348">
        <v>2</v>
      </c>
      <c r="H3348">
        <v>8</v>
      </c>
      <c r="I3348">
        <v>742</v>
      </c>
      <c r="J3348">
        <v>11</v>
      </c>
      <c r="K3348">
        <v>747</v>
      </c>
      <c r="L3348">
        <v>0</v>
      </c>
      <c r="M3348">
        <v>828</v>
      </c>
      <c r="N3348">
        <v>748</v>
      </c>
      <c r="O3348">
        <v>98.529399999999995</v>
      </c>
      <c r="P3348">
        <v>98.529399999999995</v>
      </c>
      <c r="Q3348">
        <v>4479</v>
      </c>
      <c r="R3348" t="s">
        <v>22677</v>
      </c>
    </row>
    <row r="3349" spans="1:18" x14ac:dyDescent="0.35">
      <c r="A3349" t="s">
        <v>22678</v>
      </c>
      <c r="B3349" t="s">
        <v>22679</v>
      </c>
      <c r="C3349" t="s">
        <v>22680</v>
      </c>
      <c r="D3349">
        <v>27.736999999999998</v>
      </c>
      <c r="E3349">
        <v>137</v>
      </c>
      <c r="F3349">
        <v>79</v>
      </c>
      <c r="G3349">
        <v>6</v>
      </c>
      <c r="H3349">
        <v>22</v>
      </c>
      <c r="I3349">
        <v>145</v>
      </c>
      <c r="J3349">
        <v>27</v>
      </c>
      <c r="K3349">
        <v>156</v>
      </c>
      <c r="L3349">
        <v>0.08</v>
      </c>
      <c r="M3349">
        <v>34.700000000000003</v>
      </c>
      <c r="N3349">
        <v>157</v>
      </c>
      <c r="O3349">
        <v>87.261099999999999</v>
      </c>
      <c r="P3349">
        <v>87.261099999999999</v>
      </c>
      <c r="Q3349">
        <v>1154</v>
      </c>
      <c r="R3349" t="s">
        <v>22680</v>
      </c>
    </row>
    <row r="3350" spans="1:18" x14ac:dyDescent="0.35">
      <c r="A3350" t="s">
        <v>19091</v>
      </c>
      <c r="B3350" t="s">
        <v>22681</v>
      </c>
      <c r="C3350" t="s">
        <v>22682</v>
      </c>
      <c r="D3350">
        <v>40</v>
      </c>
      <c r="E3350">
        <v>55</v>
      </c>
      <c r="F3350">
        <v>28</v>
      </c>
      <c r="G3350">
        <v>1</v>
      </c>
      <c r="H3350">
        <v>20</v>
      </c>
      <c r="I3350">
        <v>69</v>
      </c>
      <c r="J3350">
        <v>3</v>
      </c>
      <c r="K3350">
        <v>57</v>
      </c>
      <c r="L3350">
        <v>1.74E-8</v>
      </c>
      <c r="M3350">
        <v>45.8</v>
      </c>
      <c r="N3350">
        <v>57</v>
      </c>
      <c r="O3350">
        <v>96.491200000000006</v>
      </c>
      <c r="P3350">
        <v>96.491200000000006</v>
      </c>
      <c r="Q3350">
        <v>1873</v>
      </c>
      <c r="R3350" t="s">
        <v>22682</v>
      </c>
    </row>
    <row r="3351" spans="1:18" x14ac:dyDescent="0.35">
      <c r="A3351" t="s">
        <v>18940</v>
      </c>
      <c r="B3351" t="s">
        <v>21802</v>
      </c>
      <c r="C3351" t="s">
        <v>22683</v>
      </c>
      <c r="D3351">
        <v>27.785</v>
      </c>
      <c r="E3351">
        <v>763</v>
      </c>
      <c r="F3351">
        <v>481</v>
      </c>
      <c r="G3351">
        <v>21</v>
      </c>
      <c r="H3351">
        <v>16</v>
      </c>
      <c r="I3351">
        <v>742</v>
      </c>
      <c r="J3351">
        <v>16</v>
      </c>
      <c r="K3351">
        <v>744</v>
      </c>
      <c r="L3351">
        <v>3.5299999999999998E-62</v>
      </c>
      <c r="M3351">
        <v>222</v>
      </c>
      <c r="N3351">
        <v>748</v>
      </c>
      <c r="O3351">
        <v>102.005</v>
      </c>
      <c r="P3351">
        <v>101</v>
      </c>
      <c r="Q3351">
        <v>4834</v>
      </c>
      <c r="R3351" t="s">
        <v>22683</v>
      </c>
    </row>
    <row r="3352" spans="1:18" x14ac:dyDescent="0.35">
      <c r="A3352" t="s">
        <v>18932</v>
      </c>
      <c r="B3352" t="s">
        <v>15411</v>
      </c>
      <c r="C3352" t="s">
        <v>22684</v>
      </c>
      <c r="D3352">
        <v>25.538</v>
      </c>
      <c r="E3352">
        <v>325</v>
      </c>
      <c r="F3352">
        <v>191</v>
      </c>
      <c r="G3352">
        <v>6</v>
      </c>
      <c r="H3352">
        <v>1</v>
      </c>
      <c r="I3352">
        <v>323</v>
      </c>
      <c r="J3352">
        <v>1</v>
      </c>
      <c r="K3352">
        <v>276</v>
      </c>
      <c r="L3352">
        <v>2.9999999999999999E-22</v>
      </c>
      <c r="M3352">
        <v>95.1</v>
      </c>
      <c r="N3352">
        <v>287</v>
      </c>
      <c r="O3352">
        <v>113.24</v>
      </c>
      <c r="P3352">
        <v>101</v>
      </c>
      <c r="Q3352">
        <v>4307</v>
      </c>
      <c r="R3352" t="s">
        <v>22684</v>
      </c>
    </row>
    <row r="3353" spans="1:18" x14ac:dyDescent="0.35">
      <c r="A3353" t="s">
        <v>18935</v>
      </c>
      <c r="B3353" t="s">
        <v>22685</v>
      </c>
      <c r="C3353" t="s">
        <v>22686</v>
      </c>
      <c r="D3353">
        <v>47.976999999999997</v>
      </c>
      <c r="E3353">
        <v>173</v>
      </c>
      <c r="F3353">
        <v>84</v>
      </c>
      <c r="G3353">
        <v>1</v>
      </c>
      <c r="H3353">
        <v>1</v>
      </c>
      <c r="I3353">
        <v>167</v>
      </c>
      <c r="J3353">
        <v>5</v>
      </c>
      <c r="K3353">
        <v>177</v>
      </c>
      <c r="L3353">
        <v>2.2299999999999999E-58</v>
      </c>
      <c r="M3353">
        <v>180</v>
      </c>
      <c r="N3353">
        <v>183</v>
      </c>
      <c r="O3353">
        <v>94.535499999999999</v>
      </c>
      <c r="P3353">
        <v>94.535499999999999</v>
      </c>
      <c r="Q3353">
        <v>2270</v>
      </c>
      <c r="R3353" t="s">
        <v>22686</v>
      </c>
    </row>
    <row r="3354" spans="1:18" x14ac:dyDescent="0.35">
      <c r="A3354" t="s">
        <v>18953</v>
      </c>
      <c r="B3354" t="s">
        <v>15385</v>
      </c>
      <c r="C3354" t="s">
        <v>15386</v>
      </c>
      <c r="D3354">
        <v>27.815000000000001</v>
      </c>
      <c r="E3354">
        <v>151</v>
      </c>
      <c r="F3354">
        <v>84</v>
      </c>
      <c r="G3354">
        <v>4</v>
      </c>
      <c r="H3354">
        <v>499</v>
      </c>
      <c r="I3354">
        <v>627</v>
      </c>
      <c r="J3354">
        <v>41</v>
      </c>
      <c r="K3354">
        <v>188</v>
      </c>
      <c r="L3354">
        <v>2E-3</v>
      </c>
      <c r="M3354">
        <v>41.2</v>
      </c>
      <c r="N3354">
        <v>300</v>
      </c>
      <c r="O3354">
        <v>50.333300000000001</v>
      </c>
      <c r="P3354">
        <v>50.333300000000001</v>
      </c>
      <c r="Q3354">
        <v>1934</v>
      </c>
      <c r="R3354" t="s">
        <v>15386</v>
      </c>
    </row>
    <row r="3355" spans="1:18" x14ac:dyDescent="0.35">
      <c r="A3355" t="s">
        <v>19000</v>
      </c>
      <c r="B3355" t="s">
        <v>22665</v>
      </c>
      <c r="C3355" t="s">
        <v>22687</v>
      </c>
      <c r="D3355">
        <v>39.470999999999997</v>
      </c>
      <c r="E3355">
        <v>945</v>
      </c>
      <c r="F3355">
        <v>540</v>
      </c>
      <c r="G3355">
        <v>12</v>
      </c>
      <c r="H3355">
        <v>25</v>
      </c>
      <c r="I3355">
        <v>946</v>
      </c>
      <c r="J3355">
        <v>7</v>
      </c>
      <c r="K3355">
        <v>942</v>
      </c>
      <c r="L3355">
        <v>0</v>
      </c>
      <c r="M3355">
        <v>660</v>
      </c>
      <c r="N3355">
        <v>943</v>
      </c>
      <c r="O3355">
        <v>100.212</v>
      </c>
      <c r="P3355">
        <v>101</v>
      </c>
      <c r="Q3355">
        <v>1993</v>
      </c>
      <c r="R3355" t="s">
        <v>22687</v>
      </c>
    </row>
    <row r="3356" spans="1:18" x14ac:dyDescent="0.35">
      <c r="A3356" t="s">
        <v>18932</v>
      </c>
      <c r="B3356" t="s">
        <v>22688</v>
      </c>
      <c r="C3356" t="s">
        <v>22689</v>
      </c>
      <c r="D3356">
        <v>26.748000000000001</v>
      </c>
      <c r="E3356">
        <v>329</v>
      </c>
      <c r="F3356">
        <v>182</v>
      </c>
      <c r="G3356">
        <v>9</v>
      </c>
      <c r="H3356">
        <v>4</v>
      </c>
      <c r="I3356">
        <v>325</v>
      </c>
      <c r="J3356">
        <v>6</v>
      </c>
      <c r="K3356">
        <v>282</v>
      </c>
      <c r="L3356">
        <v>5.15E-20</v>
      </c>
      <c r="M3356">
        <v>88.6</v>
      </c>
      <c r="N3356">
        <v>284</v>
      </c>
      <c r="O3356">
        <v>115.845</v>
      </c>
      <c r="P3356">
        <v>101</v>
      </c>
      <c r="Q3356">
        <v>4470</v>
      </c>
      <c r="R3356" t="s">
        <v>22689</v>
      </c>
    </row>
    <row r="3357" spans="1:18" x14ac:dyDescent="0.35">
      <c r="A3357" t="s">
        <v>19153</v>
      </c>
      <c r="B3357" t="s">
        <v>22690</v>
      </c>
      <c r="C3357" t="s">
        <v>22691</v>
      </c>
      <c r="D3357">
        <v>25.532</v>
      </c>
      <c r="E3357">
        <v>141</v>
      </c>
      <c r="F3357">
        <v>84</v>
      </c>
      <c r="G3357">
        <v>7</v>
      </c>
      <c r="H3357">
        <v>16</v>
      </c>
      <c r="I3357">
        <v>150</v>
      </c>
      <c r="J3357">
        <v>9</v>
      </c>
      <c r="K3357">
        <v>134</v>
      </c>
      <c r="L3357">
        <v>0.31</v>
      </c>
      <c r="M3357">
        <v>31.2</v>
      </c>
      <c r="N3357">
        <v>226</v>
      </c>
      <c r="O3357">
        <v>62.389400000000002</v>
      </c>
      <c r="P3357">
        <v>62.389400000000002</v>
      </c>
      <c r="Q3357">
        <v>914</v>
      </c>
      <c r="R3357" t="s">
        <v>22691</v>
      </c>
    </row>
    <row r="3358" spans="1:18" x14ac:dyDescent="0.35">
      <c r="A3358" t="s">
        <v>18940</v>
      </c>
      <c r="B3358" t="s">
        <v>22692</v>
      </c>
      <c r="C3358" t="s">
        <v>22693</v>
      </c>
      <c r="D3358">
        <v>31.526</v>
      </c>
      <c r="E3358">
        <v>793</v>
      </c>
      <c r="F3358">
        <v>435</v>
      </c>
      <c r="G3358">
        <v>25</v>
      </c>
      <c r="H3358">
        <v>8</v>
      </c>
      <c r="I3358">
        <v>743</v>
      </c>
      <c r="J3358">
        <v>7</v>
      </c>
      <c r="K3358">
        <v>748</v>
      </c>
      <c r="L3358">
        <v>2.4000000000000001E-82</v>
      </c>
      <c r="M3358">
        <v>278</v>
      </c>
      <c r="N3358">
        <v>752</v>
      </c>
      <c r="O3358">
        <v>105.452</v>
      </c>
      <c r="P3358">
        <v>101</v>
      </c>
      <c r="Q3358">
        <v>4731</v>
      </c>
      <c r="R3358" t="s">
        <v>22693</v>
      </c>
    </row>
    <row r="3359" spans="1:18" x14ac:dyDescent="0.35">
      <c r="A3359" t="s">
        <v>18932</v>
      </c>
      <c r="B3359" t="s">
        <v>22694</v>
      </c>
      <c r="C3359" t="s">
        <v>22695</v>
      </c>
      <c r="D3359">
        <v>50.616999999999997</v>
      </c>
      <c r="E3359">
        <v>324</v>
      </c>
      <c r="F3359">
        <v>148</v>
      </c>
      <c r="G3359">
        <v>5</v>
      </c>
      <c r="H3359">
        <v>1</v>
      </c>
      <c r="I3359">
        <v>323</v>
      </c>
      <c r="J3359">
        <v>1</v>
      </c>
      <c r="K3359">
        <v>313</v>
      </c>
      <c r="L3359">
        <v>5.3200000000000002E-98</v>
      </c>
      <c r="M3359">
        <v>292</v>
      </c>
      <c r="N3359">
        <v>316</v>
      </c>
      <c r="O3359">
        <v>102.532</v>
      </c>
      <c r="P3359">
        <v>101</v>
      </c>
      <c r="Q3359">
        <v>4060</v>
      </c>
      <c r="R3359" t="s">
        <v>22695</v>
      </c>
    </row>
    <row r="3360" spans="1:18" x14ac:dyDescent="0.35">
      <c r="A3360" t="s">
        <v>18976</v>
      </c>
      <c r="B3360" t="s">
        <v>22696</v>
      </c>
      <c r="C3360" t="s">
        <v>22697</v>
      </c>
      <c r="D3360">
        <v>27.273</v>
      </c>
      <c r="E3360">
        <v>88</v>
      </c>
      <c r="F3360">
        <v>56</v>
      </c>
      <c r="G3360">
        <v>2</v>
      </c>
      <c r="H3360">
        <v>19</v>
      </c>
      <c r="I3360">
        <v>106</v>
      </c>
      <c r="J3360">
        <v>3</v>
      </c>
      <c r="K3360">
        <v>82</v>
      </c>
      <c r="L3360">
        <v>0.69</v>
      </c>
      <c r="M3360">
        <v>30</v>
      </c>
      <c r="N3360">
        <v>157</v>
      </c>
      <c r="O3360">
        <v>56.051000000000002</v>
      </c>
      <c r="P3360">
        <v>56.051000000000002</v>
      </c>
      <c r="Q3360">
        <v>1795</v>
      </c>
      <c r="R3360" t="s">
        <v>22697</v>
      </c>
    </row>
    <row r="3361" spans="1:18" x14ac:dyDescent="0.35">
      <c r="A3361" t="s">
        <v>18928</v>
      </c>
      <c r="B3361" t="s">
        <v>22698</v>
      </c>
      <c r="C3361" t="s">
        <v>22699</v>
      </c>
      <c r="D3361">
        <v>57.143000000000001</v>
      </c>
      <c r="E3361">
        <v>154</v>
      </c>
      <c r="F3361">
        <v>48</v>
      </c>
      <c r="G3361">
        <v>1</v>
      </c>
      <c r="H3361">
        <v>22</v>
      </c>
      <c r="I3361">
        <v>157</v>
      </c>
      <c r="J3361">
        <v>12</v>
      </c>
      <c r="K3361">
        <v>165</v>
      </c>
      <c r="L3361">
        <v>3.4699999999999998E-55</v>
      </c>
      <c r="M3361">
        <v>172</v>
      </c>
      <c r="N3361">
        <v>187</v>
      </c>
      <c r="O3361">
        <v>82.352900000000005</v>
      </c>
      <c r="P3361">
        <v>82.352900000000005</v>
      </c>
      <c r="Q3361">
        <v>3833</v>
      </c>
      <c r="R3361" t="s">
        <v>22699</v>
      </c>
    </row>
    <row r="3362" spans="1:18" x14ac:dyDescent="0.35">
      <c r="A3362" t="s">
        <v>18928</v>
      </c>
      <c r="B3362" t="s">
        <v>18961</v>
      </c>
      <c r="C3362" t="s">
        <v>22700</v>
      </c>
      <c r="D3362">
        <v>61.378999999999998</v>
      </c>
      <c r="E3362">
        <v>145</v>
      </c>
      <c r="F3362">
        <v>54</v>
      </c>
      <c r="G3362">
        <v>2</v>
      </c>
      <c r="H3362">
        <v>22</v>
      </c>
      <c r="I3362">
        <v>164</v>
      </c>
      <c r="J3362">
        <v>5</v>
      </c>
      <c r="K3362">
        <v>149</v>
      </c>
      <c r="L3362">
        <v>6.53E-60</v>
      </c>
      <c r="M3362">
        <v>184</v>
      </c>
      <c r="N3362">
        <v>165</v>
      </c>
      <c r="O3362">
        <v>87.878799999999998</v>
      </c>
      <c r="P3362">
        <v>87.878799999999998</v>
      </c>
      <c r="Q3362">
        <v>3764</v>
      </c>
      <c r="R3362" t="s">
        <v>22700</v>
      </c>
    </row>
    <row r="3363" spans="1:18" x14ac:dyDescent="0.35">
      <c r="A3363" t="s">
        <v>18935</v>
      </c>
      <c r="B3363" t="s">
        <v>15407</v>
      </c>
      <c r="C3363" t="s">
        <v>22701</v>
      </c>
      <c r="D3363">
        <v>49.411999999999999</v>
      </c>
      <c r="E3363">
        <v>170</v>
      </c>
      <c r="F3363">
        <v>80</v>
      </c>
      <c r="G3363">
        <v>1</v>
      </c>
      <c r="H3363">
        <v>4</v>
      </c>
      <c r="I3363">
        <v>167</v>
      </c>
      <c r="J3363">
        <v>8</v>
      </c>
      <c r="K3363">
        <v>177</v>
      </c>
      <c r="L3363">
        <v>1.21E-60</v>
      </c>
      <c r="M3363">
        <v>186</v>
      </c>
      <c r="N3363">
        <v>184</v>
      </c>
      <c r="O3363">
        <v>92.391300000000001</v>
      </c>
      <c r="P3363">
        <v>92.391300000000001</v>
      </c>
      <c r="Q3363">
        <v>2227</v>
      </c>
      <c r="R3363" t="s">
        <v>22701</v>
      </c>
    </row>
    <row r="3364" spans="1:18" x14ac:dyDescent="0.35">
      <c r="A3364" t="s">
        <v>18940</v>
      </c>
      <c r="B3364" t="s">
        <v>22702</v>
      </c>
      <c r="C3364" t="s">
        <v>22703</v>
      </c>
      <c r="D3364">
        <v>43.779000000000003</v>
      </c>
      <c r="E3364">
        <v>651</v>
      </c>
      <c r="F3364">
        <v>334</v>
      </c>
      <c r="G3364">
        <v>8</v>
      </c>
      <c r="H3364">
        <v>95</v>
      </c>
      <c r="I3364">
        <v>742</v>
      </c>
      <c r="J3364">
        <v>36</v>
      </c>
      <c r="K3364">
        <v>657</v>
      </c>
      <c r="L3364">
        <v>6.7900000000000004E-165</v>
      </c>
      <c r="M3364">
        <v>491</v>
      </c>
      <c r="N3364">
        <v>657</v>
      </c>
      <c r="O3364">
        <v>99.086799999999997</v>
      </c>
      <c r="P3364">
        <v>99.086799999999997</v>
      </c>
      <c r="Q3364">
        <v>4534</v>
      </c>
      <c r="R3364" t="s">
        <v>22703</v>
      </c>
    </row>
    <row r="3365" spans="1:18" x14ac:dyDescent="0.35">
      <c r="A3365" t="s">
        <v>19417</v>
      </c>
      <c r="B3365" t="s">
        <v>15245</v>
      </c>
      <c r="C3365" t="s">
        <v>17492</v>
      </c>
      <c r="D3365">
        <v>28.571000000000002</v>
      </c>
      <c r="E3365">
        <v>434</v>
      </c>
      <c r="F3365">
        <v>298</v>
      </c>
      <c r="G3365">
        <v>7</v>
      </c>
      <c r="H3365">
        <v>19</v>
      </c>
      <c r="I3365">
        <v>444</v>
      </c>
      <c r="J3365">
        <v>15</v>
      </c>
      <c r="K3365">
        <v>444</v>
      </c>
      <c r="L3365">
        <v>2.5199999999999999E-50</v>
      </c>
      <c r="M3365">
        <v>177</v>
      </c>
      <c r="N3365">
        <v>461</v>
      </c>
      <c r="O3365">
        <v>94.143199999999993</v>
      </c>
      <c r="P3365">
        <v>94.143199999999993</v>
      </c>
      <c r="Q3365">
        <v>39</v>
      </c>
      <c r="R3365" t="s">
        <v>17492</v>
      </c>
    </row>
    <row r="3366" spans="1:18" x14ac:dyDescent="0.35">
      <c r="A3366" t="s">
        <v>19418</v>
      </c>
      <c r="B3366" t="s">
        <v>15245</v>
      </c>
      <c r="C3366" t="s">
        <v>17492</v>
      </c>
      <c r="D3366">
        <v>23.562999999999999</v>
      </c>
      <c r="E3366">
        <v>348</v>
      </c>
      <c r="F3366">
        <v>214</v>
      </c>
      <c r="G3366">
        <v>17</v>
      </c>
      <c r="H3366">
        <v>92</v>
      </c>
      <c r="I3366">
        <v>407</v>
      </c>
      <c r="J3366">
        <v>114</v>
      </c>
      <c r="K3366">
        <v>441</v>
      </c>
      <c r="L3366">
        <v>2.12E-5</v>
      </c>
      <c r="M3366">
        <v>47</v>
      </c>
      <c r="N3366">
        <v>461</v>
      </c>
      <c r="O3366">
        <v>75.488100000000003</v>
      </c>
      <c r="P3366">
        <v>75.488100000000003</v>
      </c>
      <c r="Q3366">
        <v>73</v>
      </c>
      <c r="R3366" t="s">
        <v>17492</v>
      </c>
    </row>
    <row r="3367" spans="1:18" x14ac:dyDescent="0.35">
      <c r="A3367" t="s">
        <v>19419</v>
      </c>
      <c r="B3367" t="s">
        <v>15245</v>
      </c>
      <c r="C3367" t="s">
        <v>17492</v>
      </c>
      <c r="D3367">
        <v>36.363999999999997</v>
      </c>
      <c r="E3367">
        <v>462</v>
      </c>
      <c r="F3367">
        <v>267</v>
      </c>
      <c r="G3367">
        <v>9</v>
      </c>
      <c r="H3367">
        <v>18</v>
      </c>
      <c r="I3367">
        <v>473</v>
      </c>
      <c r="J3367">
        <v>16</v>
      </c>
      <c r="K3367">
        <v>456</v>
      </c>
      <c r="L3367">
        <v>4.8000000000000003E-90</v>
      </c>
      <c r="M3367">
        <v>282</v>
      </c>
      <c r="N3367">
        <v>461</v>
      </c>
      <c r="O3367">
        <v>100.217</v>
      </c>
      <c r="P3367">
        <v>101</v>
      </c>
      <c r="Q3367">
        <v>1859</v>
      </c>
      <c r="R3367" t="s">
        <v>17492</v>
      </c>
    </row>
    <row r="3368" spans="1:18" x14ac:dyDescent="0.35">
      <c r="A3368" t="s">
        <v>19535</v>
      </c>
      <c r="B3368" t="s">
        <v>15245</v>
      </c>
      <c r="C3368" t="s">
        <v>17492</v>
      </c>
      <c r="D3368">
        <v>21.811</v>
      </c>
      <c r="E3368">
        <v>243</v>
      </c>
      <c r="F3368">
        <v>145</v>
      </c>
      <c r="G3368">
        <v>10</v>
      </c>
      <c r="H3368">
        <v>62</v>
      </c>
      <c r="I3368">
        <v>284</v>
      </c>
      <c r="J3368">
        <v>90</v>
      </c>
      <c r="K3368">
        <v>307</v>
      </c>
      <c r="L3368">
        <v>8.9999999999999993E-3</v>
      </c>
      <c r="M3368">
        <v>37.700000000000003</v>
      </c>
      <c r="N3368">
        <v>461</v>
      </c>
      <c r="O3368">
        <v>52.711500000000001</v>
      </c>
      <c r="P3368">
        <v>52.711500000000001</v>
      </c>
      <c r="Q3368">
        <v>2710</v>
      </c>
      <c r="R3368" t="s">
        <v>17492</v>
      </c>
    </row>
    <row r="3369" spans="1:18" x14ac:dyDescent="0.35">
      <c r="A3369" t="s">
        <v>19421</v>
      </c>
      <c r="B3369" t="s">
        <v>15245</v>
      </c>
      <c r="C3369" t="s">
        <v>17492</v>
      </c>
      <c r="D3369">
        <v>24.59</v>
      </c>
      <c r="E3369">
        <v>244</v>
      </c>
      <c r="F3369">
        <v>146</v>
      </c>
      <c r="G3369">
        <v>10</v>
      </c>
      <c r="H3369">
        <v>210</v>
      </c>
      <c r="I3369">
        <v>438</v>
      </c>
      <c r="J3369">
        <v>114</v>
      </c>
      <c r="K3369">
        <v>334</v>
      </c>
      <c r="L3369">
        <v>1.6899999999999999E-7</v>
      </c>
      <c r="M3369">
        <v>53.9</v>
      </c>
      <c r="N3369">
        <v>461</v>
      </c>
      <c r="O3369">
        <v>52.928400000000003</v>
      </c>
      <c r="P3369">
        <v>52.928400000000003</v>
      </c>
      <c r="Q3369">
        <v>3380</v>
      </c>
      <c r="R3369" t="s">
        <v>17492</v>
      </c>
    </row>
    <row r="3370" spans="1:18" x14ac:dyDescent="0.35">
      <c r="A3370" t="s">
        <v>19422</v>
      </c>
      <c r="B3370" t="s">
        <v>15245</v>
      </c>
      <c r="C3370" t="s">
        <v>17492</v>
      </c>
      <c r="D3370">
        <v>35.064999999999998</v>
      </c>
      <c r="E3370">
        <v>462</v>
      </c>
      <c r="F3370">
        <v>278</v>
      </c>
      <c r="G3370">
        <v>7</v>
      </c>
      <c r="H3370">
        <v>19</v>
      </c>
      <c r="I3370">
        <v>478</v>
      </c>
      <c r="J3370">
        <v>15</v>
      </c>
      <c r="K3370">
        <v>456</v>
      </c>
      <c r="L3370">
        <v>1.9200000000000001E-85</v>
      </c>
      <c r="M3370">
        <v>270</v>
      </c>
      <c r="N3370">
        <v>461</v>
      </c>
      <c r="O3370">
        <v>100.217</v>
      </c>
      <c r="P3370">
        <v>101</v>
      </c>
      <c r="Q3370">
        <v>5530</v>
      </c>
      <c r="R3370" t="s">
        <v>17492</v>
      </c>
    </row>
    <row r="3371" spans="1:18" x14ac:dyDescent="0.35">
      <c r="A3371" t="s">
        <v>19423</v>
      </c>
      <c r="B3371" t="s">
        <v>15245</v>
      </c>
      <c r="C3371" t="s">
        <v>17492</v>
      </c>
      <c r="D3371">
        <v>27.356000000000002</v>
      </c>
      <c r="E3371">
        <v>435</v>
      </c>
      <c r="F3371">
        <v>305</v>
      </c>
      <c r="G3371">
        <v>8</v>
      </c>
      <c r="H3371">
        <v>164</v>
      </c>
      <c r="I3371">
        <v>593</v>
      </c>
      <c r="J3371">
        <v>15</v>
      </c>
      <c r="K3371">
        <v>443</v>
      </c>
      <c r="L3371">
        <v>8.2799999999999999E-51</v>
      </c>
      <c r="M3371">
        <v>182</v>
      </c>
      <c r="N3371">
        <v>461</v>
      </c>
      <c r="O3371">
        <v>94.360100000000003</v>
      </c>
      <c r="P3371">
        <v>94.360100000000003</v>
      </c>
      <c r="Q3371">
        <v>5828</v>
      </c>
      <c r="R3371" t="s">
        <v>17492</v>
      </c>
    </row>
    <row r="3372" spans="1:18" x14ac:dyDescent="0.35">
      <c r="A3372" t="s">
        <v>18946</v>
      </c>
      <c r="B3372" t="s">
        <v>15039</v>
      </c>
      <c r="C3372" t="s">
        <v>17853</v>
      </c>
      <c r="D3372">
        <v>23.97</v>
      </c>
      <c r="E3372">
        <v>267</v>
      </c>
      <c r="F3372">
        <v>167</v>
      </c>
      <c r="G3372">
        <v>8</v>
      </c>
      <c r="H3372">
        <v>1</v>
      </c>
      <c r="I3372">
        <v>245</v>
      </c>
      <c r="J3372">
        <v>1</v>
      </c>
      <c r="K3372">
        <v>253</v>
      </c>
      <c r="L3372">
        <v>1.4100000000000001E-7</v>
      </c>
      <c r="M3372">
        <v>51.6</v>
      </c>
      <c r="N3372">
        <v>255</v>
      </c>
      <c r="O3372">
        <v>104.706</v>
      </c>
      <c r="P3372">
        <v>101</v>
      </c>
      <c r="Q3372">
        <v>483</v>
      </c>
      <c r="R3372" t="s">
        <v>17853</v>
      </c>
    </row>
    <row r="3373" spans="1:18" x14ac:dyDescent="0.35">
      <c r="A3373" t="s">
        <v>18978</v>
      </c>
      <c r="B3373" t="s">
        <v>15383</v>
      </c>
      <c r="C3373" t="s">
        <v>18744</v>
      </c>
      <c r="D3373">
        <v>26.876999999999999</v>
      </c>
      <c r="E3373">
        <v>253</v>
      </c>
      <c r="F3373">
        <v>160</v>
      </c>
      <c r="G3373">
        <v>9</v>
      </c>
      <c r="H3373">
        <v>362</v>
      </c>
      <c r="I3373">
        <v>608</v>
      </c>
      <c r="J3373">
        <v>4</v>
      </c>
      <c r="K3373">
        <v>237</v>
      </c>
      <c r="L3373">
        <v>3.6100000000000002E-7</v>
      </c>
      <c r="M3373">
        <v>53.5</v>
      </c>
      <c r="N3373">
        <v>262</v>
      </c>
      <c r="O3373">
        <v>96.564899999999994</v>
      </c>
      <c r="P3373">
        <v>96.564899999999994</v>
      </c>
      <c r="Q3373">
        <v>227</v>
      </c>
      <c r="R3373" t="s">
        <v>18744</v>
      </c>
    </row>
    <row r="3374" spans="1:18" x14ac:dyDescent="0.35">
      <c r="A3374" t="s">
        <v>18935</v>
      </c>
      <c r="B3374" t="s">
        <v>22704</v>
      </c>
      <c r="C3374" t="s">
        <v>22705</v>
      </c>
      <c r="D3374">
        <v>76.022999999999996</v>
      </c>
      <c r="E3374">
        <v>171</v>
      </c>
      <c r="F3374">
        <v>41</v>
      </c>
      <c r="G3374">
        <v>0</v>
      </c>
      <c r="H3374">
        <v>1</v>
      </c>
      <c r="I3374">
        <v>171</v>
      </c>
      <c r="J3374">
        <v>1</v>
      </c>
      <c r="K3374">
        <v>171</v>
      </c>
      <c r="L3374">
        <v>6.1500000000000001E-101</v>
      </c>
      <c r="M3374">
        <v>288</v>
      </c>
      <c r="N3374">
        <v>174</v>
      </c>
      <c r="O3374">
        <v>98.275899999999993</v>
      </c>
      <c r="P3374">
        <v>98.275899999999993</v>
      </c>
      <c r="Q3374">
        <v>2161</v>
      </c>
      <c r="R3374" t="s">
        <v>22705</v>
      </c>
    </row>
    <row r="3375" spans="1:18" x14ac:dyDescent="0.35">
      <c r="A3375" t="s">
        <v>18928</v>
      </c>
      <c r="B3375" t="s">
        <v>19266</v>
      </c>
      <c r="C3375" t="s">
        <v>22706</v>
      </c>
      <c r="D3375">
        <v>52.570999999999998</v>
      </c>
      <c r="E3375">
        <v>175</v>
      </c>
      <c r="F3375">
        <v>66</v>
      </c>
      <c r="G3375">
        <v>1</v>
      </c>
      <c r="H3375">
        <v>12</v>
      </c>
      <c r="I3375">
        <v>169</v>
      </c>
      <c r="J3375">
        <v>12</v>
      </c>
      <c r="K3375">
        <v>186</v>
      </c>
      <c r="L3375">
        <v>9.2799999999999998E-59</v>
      </c>
      <c r="M3375">
        <v>181</v>
      </c>
      <c r="N3375">
        <v>186</v>
      </c>
      <c r="O3375">
        <v>94.085999999999999</v>
      </c>
      <c r="P3375">
        <v>94.085999999999999</v>
      </c>
      <c r="Q3375">
        <v>3791</v>
      </c>
      <c r="R3375" t="s">
        <v>22706</v>
      </c>
    </row>
    <row r="3376" spans="1:18" x14ac:dyDescent="0.35">
      <c r="A3376" t="s">
        <v>18943</v>
      </c>
      <c r="B3376" t="s">
        <v>16395</v>
      </c>
      <c r="C3376" t="s">
        <v>16396</v>
      </c>
      <c r="D3376">
        <v>26.393999999999998</v>
      </c>
      <c r="E3376">
        <v>269</v>
      </c>
      <c r="F3376">
        <v>143</v>
      </c>
      <c r="G3376">
        <v>12</v>
      </c>
      <c r="H3376">
        <v>30</v>
      </c>
      <c r="I3376">
        <v>261</v>
      </c>
      <c r="J3376">
        <v>3</v>
      </c>
      <c r="K3376">
        <v>253</v>
      </c>
      <c r="L3376">
        <v>9.1600000000000006E-9</v>
      </c>
      <c r="M3376">
        <v>55.5</v>
      </c>
      <c r="N3376">
        <v>261</v>
      </c>
      <c r="O3376">
        <v>103.065</v>
      </c>
      <c r="P3376">
        <v>101</v>
      </c>
      <c r="Q3376">
        <v>1160</v>
      </c>
      <c r="R3376" t="s">
        <v>16396</v>
      </c>
    </row>
    <row r="3377" spans="1:18" x14ac:dyDescent="0.35">
      <c r="A3377" t="s">
        <v>22707</v>
      </c>
      <c r="B3377" t="s">
        <v>18419</v>
      </c>
      <c r="C3377" t="s">
        <v>22708</v>
      </c>
      <c r="D3377">
        <v>28.234999999999999</v>
      </c>
      <c r="E3377">
        <v>85</v>
      </c>
      <c r="F3377">
        <v>56</v>
      </c>
      <c r="G3377">
        <v>1</v>
      </c>
      <c r="H3377">
        <v>53</v>
      </c>
      <c r="I3377">
        <v>132</v>
      </c>
      <c r="J3377">
        <v>65</v>
      </c>
      <c r="K3377">
        <v>149</v>
      </c>
      <c r="L3377">
        <v>0.63</v>
      </c>
      <c r="M3377">
        <v>29.6</v>
      </c>
      <c r="N3377">
        <v>152</v>
      </c>
      <c r="O3377">
        <v>55.921100000000003</v>
      </c>
      <c r="P3377">
        <v>55.921100000000003</v>
      </c>
      <c r="Q3377">
        <v>45</v>
      </c>
      <c r="R3377" t="s">
        <v>22708</v>
      </c>
    </row>
    <row r="3378" spans="1:18" x14ac:dyDescent="0.35">
      <c r="A3378" t="s">
        <v>18928</v>
      </c>
      <c r="B3378" t="s">
        <v>22709</v>
      </c>
      <c r="C3378" t="s">
        <v>22710</v>
      </c>
      <c r="D3378">
        <v>53.415999999999997</v>
      </c>
      <c r="E3378">
        <v>161</v>
      </c>
      <c r="F3378">
        <v>63</v>
      </c>
      <c r="G3378">
        <v>2</v>
      </c>
      <c r="H3378">
        <v>20</v>
      </c>
      <c r="I3378">
        <v>171</v>
      </c>
      <c r="J3378">
        <v>11</v>
      </c>
      <c r="K3378">
        <v>168</v>
      </c>
      <c r="L3378">
        <v>2.0900000000000001E-52</v>
      </c>
      <c r="M3378">
        <v>166</v>
      </c>
      <c r="N3378">
        <v>197</v>
      </c>
      <c r="O3378">
        <v>81.725899999999996</v>
      </c>
      <c r="P3378">
        <v>81.725899999999996</v>
      </c>
      <c r="Q3378">
        <v>3866</v>
      </c>
      <c r="R3378" t="s">
        <v>22710</v>
      </c>
    </row>
    <row r="3379" spans="1:18" x14ac:dyDescent="0.35">
      <c r="A3379" t="s">
        <v>18920</v>
      </c>
      <c r="B3379" t="s">
        <v>20026</v>
      </c>
      <c r="C3379" t="s">
        <v>22711</v>
      </c>
      <c r="D3379">
        <v>51.851999999999997</v>
      </c>
      <c r="E3379">
        <v>162</v>
      </c>
      <c r="F3379">
        <v>74</v>
      </c>
      <c r="G3379">
        <v>1</v>
      </c>
      <c r="H3379">
        <v>177</v>
      </c>
      <c r="I3379">
        <v>334</v>
      </c>
      <c r="J3379">
        <v>70</v>
      </c>
      <c r="K3379">
        <v>231</v>
      </c>
      <c r="L3379">
        <v>4.3599999999999999E-46</v>
      </c>
      <c r="M3379">
        <v>157</v>
      </c>
      <c r="N3379">
        <v>240</v>
      </c>
      <c r="O3379">
        <v>67.5</v>
      </c>
      <c r="P3379">
        <v>67.5</v>
      </c>
      <c r="Q3379">
        <v>5075</v>
      </c>
      <c r="R3379" t="s">
        <v>22711</v>
      </c>
    </row>
    <row r="3380" spans="1:18" x14ac:dyDescent="0.35">
      <c r="A3380" t="s">
        <v>22712</v>
      </c>
      <c r="B3380" t="s">
        <v>22713</v>
      </c>
      <c r="C3380" t="s">
        <v>22714</v>
      </c>
      <c r="D3380">
        <v>21.774000000000001</v>
      </c>
      <c r="E3380">
        <v>124</v>
      </c>
      <c r="F3380">
        <v>91</v>
      </c>
      <c r="G3380">
        <v>3</v>
      </c>
      <c r="H3380">
        <v>109</v>
      </c>
      <c r="I3380">
        <v>229</v>
      </c>
      <c r="J3380">
        <v>89</v>
      </c>
      <c r="K3380">
        <v>209</v>
      </c>
      <c r="L3380">
        <v>0.46</v>
      </c>
      <c r="M3380">
        <v>32</v>
      </c>
      <c r="N3380">
        <v>240</v>
      </c>
      <c r="O3380">
        <v>51.666699999999999</v>
      </c>
      <c r="P3380">
        <v>51.666699999999999</v>
      </c>
      <c r="Q3380">
        <v>3010</v>
      </c>
      <c r="R3380" t="s">
        <v>22714</v>
      </c>
    </row>
    <row r="3381" spans="1:18" x14ac:dyDescent="0.35">
      <c r="A3381" t="s">
        <v>18920</v>
      </c>
      <c r="B3381" t="s">
        <v>22713</v>
      </c>
      <c r="C3381" t="s">
        <v>22714</v>
      </c>
      <c r="D3381">
        <v>27.219000000000001</v>
      </c>
      <c r="E3381">
        <v>169</v>
      </c>
      <c r="F3381">
        <v>103</v>
      </c>
      <c r="G3381">
        <v>4</v>
      </c>
      <c r="H3381">
        <v>174</v>
      </c>
      <c r="I3381">
        <v>333</v>
      </c>
      <c r="J3381">
        <v>45</v>
      </c>
      <c r="K3381">
        <v>202</v>
      </c>
      <c r="L3381">
        <v>3.1300000000000002E-5</v>
      </c>
      <c r="M3381">
        <v>45.1</v>
      </c>
      <c r="N3381">
        <v>240</v>
      </c>
      <c r="O3381">
        <v>70.416700000000006</v>
      </c>
      <c r="P3381">
        <v>70.416700000000006</v>
      </c>
      <c r="Q3381">
        <v>5409</v>
      </c>
      <c r="R3381" t="s">
        <v>22714</v>
      </c>
    </row>
    <row r="3382" spans="1:18" x14ac:dyDescent="0.35">
      <c r="A3382" t="s">
        <v>18946</v>
      </c>
      <c r="B3382" t="s">
        <v>19307</v>
      </c>
      <c r="C3382" t="s">
        <v>22715</v>
      </c>
      <c r="D3382">
        <v>23.045000000000002</v>
      </c>
      <c r="E3382">
        <v>243</v>
      </c>
      <c r="F3382">
        <v>159</v>
      </c>
      <c r="G3382">
        <v>7</v>
      </c>
      <c r="H3382">
        <v>1</v>
      </c>
      <c r="I3382">
        <v>226</v>
      </c>
      <c r="J3382">
        <v>1</v>
      </c>
      <c r="K3382">
        <v>232</v>
      </c>
      <c r="L3382">
        <v>1.8199999999999999E-6</v>
      </c>
      <c r="M3382">
        <v>48.1</v>
      </c>
      <c r="N3382">
        <v>255</v>
      </c>
      <c r="O3382">
        <v>95.2941</v>
      </c>
      <c r="P3382">
        <v>95.2941</v>
      </c>
      <c r="Q3382">
        <v>545</v>
      </c>
      <c r="R3382" t="s">
        <v>22715</v>
      </c>
    </row>
    <row r="3383" spans="1:18" x14ac:dyDescent="0.35">
      <c r="A3383" t="s">
        <v>19417</v>
      </c>
      <c r="B3383" t="s">
        <v>15304</v>
      </c>
      <c r="C3383" t="s">
        <v>18555</v>
      </c>
      <c r="D3383">
        <v>31.777999999999999</v>
      </c>
      <c r="E3383">
        <v>450</v>
      </c>
      <c r="F3383">
        <v>277</v>
      </c>
      <c r="G3383">
        <v>15</v>
      </c>
      <c r="H3383">
        <v>9</v>
      </c>
      <c r="I3383">
        <v>441</v>
      </c>
      <c r="J3383">
        <v>5</v>
      </c>
      <c r="K3383">
        <v>441</v>
      </c>
      <c r="L3383">
        <v>4.7300000000000001E-57</v>
      </c>
      <c r="M3383">
        <v>195</v>
      </c>
      <c r="N3383">
        <v>464</v>
      </c>
      <c r="O3383">
        <v>96.982799999999997</v>
      </c>
      <c r="P3383">
        <v>96.982799999999997</v>
      </c>
      <c r="Q3383">
        <v>17</v>
      </c>
      <c r="R3383" t="s">
        <v>18555</v>
      </c>
    </row>
    <row r="3384" spans="1:18" x14ac:dyDescent="0.35">
      <c r="A3384" t="s">
        <v>19418</v>
      </c>
      <c r="B3384" t="s">
        <v>15304</v>
      </c>
      <c r="C3384" t="s">
        <v>18555</v>
      </c>
      <c r="D3384">
        <v>24.044</v>
      </c>
      <c r="E3384">
        <v>366</v>
      </c>
      <c r="F3384">
        <v>226</v>
      </c>
      <c r="G3384">
        <v>18</v>
      </c>
      <c r="H3384">
        <v>78</v>
      </c>
      <c r="I3384">
        <v>407</v>
      </c>
      <c r="J3384">
        <v>92</v>
      </c>
      <c r="K3384">
        <v>441</v>
      </c>
      <c r="L3384">
        <v>4.4999999999999999E-8</v>
      </c>
      <c r="M3384">
        <v>55.1</v>
      </c>
      <c r="N3384">
        <v>464</v>
      </c>
      <c r="O3384">
        <v>78.879300000000001</v>
      </c>
      <c r="P3384">
        <v>78.879300000000001</v>
      </c>
      <c r="Q3384">
        <v>59</v>
      </c>
      <c r="R3384" t="s">
        <v>18555</v>
      </c>
    </row>
    <row r="3385" spans="1:18" x14ac:dyDescent="0.35">
      <c r="A3385" t="s">
        <v>19419</v>
      </c>
      <c r="B3385" t="s">
        <v>15304</v>
      </c>
      <c r="C3385" t="s">
        <v>18555</v>
      </c>
      <c r="D3385">
        <v>39.703000000000003</v>
      </c>
      <c r="E3385">
        <v>471</v>
      </c>
      <c r="F3385">
        <v>261</v>
      </c>
      <c r="G3385">
        <v>9</v>
      </c>
      <c r="H3385">
        <v>7</v>
      </c>
      <c r="I3385">
        <v>473</v>
      </c>
      <c r="J3385">
        <v>5</v>
      </c>
      <c r="K3385">
        <v>456</v>
      </c>
      <c r="L3385">
        <v>1.33E-98</v>
      </c>
      <c r="M3385">
        <v>304</v>
      </c>
      <c r="N3385">
        <v>464</v>
      </c>
      <c r="O3385">
        <v>101.509</v>
      </c>
      <c r="P3385">
        <v>101</v>
      </c>
      <c r="Q3385">
        <v>1843</v>
      </c>
      <c r="R3385" t="s">
        <v>18555</v>
      </c>
    </row>
    <row r="3386" spans="1:18" x14ac:dyDescent="0.35">
      <c r="A3386" t="s">
        <v>19420</v>
      </c>
      <c r="B3386" t="s">
        <v>15304</v>
      </c>
      <c r="C3386" t="s">
        <v>18555</v>
      </c>
      <c r="D3386">
        <v>22.905000000000001</v>
      </c>
      <c r="E3386">
        <v>358</v>
      </c>
      <c r="F3386">
        <v>199</v>
      </c>
      <c r="G3386">
        <v>13</v>
      </c>
      <c r="H3386">
        <v>145</v>
      </c>
      <c r="I3386">
        <v>459</v>
      </c>
      <c r="J3386">
        <v>2</v>
      </c>
      <c r="K3386">
        <v>325</v>
      </c>
      <c r="L3386">
        <v>3.4099999999999999E-4</v>
      </c>
      <c r="M3386">
        <v>43.1</v>
      </c>
      <c r="N3386">
        <v>464</v>
      </c>
      <c r="O3386">
        <v>77.155199999999994</v>
      </c>
      <c r="P3386">
        <v>77.155199999999994</v>
      </c>
      <c r="Q3386">
        <v>3276</v>
      </c>
      <c r="R3386" t="s">
        <v>18555</v>
      </c>
    </row>
    <row r="3387" spans="1:18" x14ac:dyDescent="0.35">
      <c r="A3387" t="s">
        <v>19421</v>
      </c>
      <c r="B3387" t="s">
        <v>15304</v>
      </c>
      <c r="C3387" t="s">
        <v>18555</v>
      </c>
      <c r="D3387">
        <v>22.689</v>
      </c>
      <c r="E3387">
        <v>238</v>
      </c>
      <c r="F3387">
        <v>157</v>
      </c>
      <c r="G3387">
        <v>10</v>
      </c>
      <c r="H3387">
        <v>228</v>
      </c>
      <c r="I3387">
        <v>456</v>
      </c>
      <c r="J3387">
        <v>134</v>
      </c>
      <c r="K3387">
        <v>353</v>
      </c>
      <c r="L3387">
        <v>5.0000000000000002E-5</v>
      </c>
      <c r="M3387">
        <v>46.2</v>
      </c>
      <c r="N3387">
        <v>464</v>
      </c>
      <c r="O3387">
        <v>51.293100000000003</v>
      </c>
      <c r="P3387">
        <v>51.293100000000003</v>
      </c>
      <c r="Q3387">
        <v>3394</v>
      </c>
      <c r="R3387" t="s">
        <v>18555</v>
      </c>
    </row>
    <row r="3388" spans="1:18" x14ac:dyDescent="0.35">
      <c r="A3388" t="s">
        <v>19422</v>
      </c>
      <c r="B3388" t="s">
        <v>15304</v>
      </c>
      <c r="C3388" t="s">
        <v>18555</v>
      </c>
      <c r="D3388">
        <v>38.216999999999999</v>
      </c>
      <c r="E3388">
        <v>471</v>
      </c>
      <c r="F3388">
        <v>271</v>
      </c>
      <c r="G3388">
        <v>4</v>
      </c>
      <c r="H3388">
        <v>9</v>
      </c>
      <c r="I3388">
        <v>478</v>
      </c>
      <c r="J3388">
        <v>5</v>
      </c>
      <c r="K3388">
        <v>456</v>
      </c>
      <c r="L3388">
        <v>5.6600000000000001E-98</v>
      </c>
      <c r="M3388">
        <v>303</v>
      </c>
      <c r="N3388">
        <v>464</v>
      </c>
      <c r="O3388">
        <v>101.509</v>
      </c>
      <c r="P3388">
        <v>101</v>
      </c>
      <c r="Q3388">
        <v>5504</v>
      </c>
      <c r="R3388" t="s">
        <v>18555</v>
      </c>
    </row>
    <row r="3389" spans="1:18" x14ac:dyDescent="0.35">
      <c r="A3389" t="s">
        <v>19423</v>
      </c>
      <c r="B3389" t="s">
        <v>15304</v>
      </c>
      <c r="C3389" t="s">
        <v>18555</v>
      </c>
      <c r="D3389">
        <v>29.399000000000001</v>
      </c>
      <c r="E3389">
        <v>449</v>
      </c>
      <c r="F3389">
        <v>306</v>
      </c>
      <c r="G3389">
        <v>10</v>
      </c>
      <c r="H3389">
        <v>150</v>
      </c>
      <c r="I3389">
        <v>593</v>
      </c>
      <c r="J3389">
        <v>1</v>
      </c>
      <c r="K3389">
        <v>443</v>
      </c>
      <c r="L3389">
        <v>2.0799999999999999E-54</v>
      </c>
      <c r="M3389">
        <v>192</v>
      </c>
      <c r="N3389">
        <v>464</v>
      </c>
      <c r="O3389">
        <v>96.767200000000003</v>
      </c>
      <c r="P3389">
        <v>96.767200000000003</v>
      </c>
      <c r="Q3389">
        <v>5810</v>
      </c>
      <c r="R3389" t="s">
        <v>18555</v>
      </c>
    </row>
    <row r="3390" spans="1:18" x14ac:dyDescent="0.35">
      <c r="A3390" t="s">
        <v>18976</v>
      </c>
      <c r="B3390" t="s">
        <v>16939</v>
      </c>
      <c r="C3390" t="s">
        <v>22716</v>
      </c>
      <c r="D3390">
        <v>25.274999999999999</v>
      </c>
      <c r="E3390">
        <v>91</v>
      </c>
      <c r="F3390">
        <v>60</v>
      </c>
      <c r="G3390">
        <v>2</v>
      </c>
      <c r="H3390">
        <v>19</v>
      </c>
      <c r="I3390">
        <v>109</v>
      </c>
      <c r="J3390">
        <v>3</v>
      </c>
      <c r="K3390">
        <v>85</v>
      </c>
      <c r="L3390">
        <v>9.0999999999999998E-2</v>
      </c>
      <c r="M3390">
        <v>32.700000000000003</v>
      </c>
      <c r="N3390">
        <v>178</v>
      </c>
      <c r="O3390">
        <v>51.123600000000003</v>
      </c>
      <c r="P3390">
        <v>51.123600000000003</v>
      </c>
      <c r="Q3390">
        <v>1737</v>
      </c>
      <c r="R3390" t="s">
        <v>22716</v>
      </c>
    </row>
    <row r="3391" spans="1:18" x14ac:dyDescent="0.35">
      <c r="A3391" t="s">
        <v>19038</v>
      </c>
      <c r="B3391" t="s">
        <v>22717</v>
      </c>
      <c r="C3391" t="s">
        <v>22718</v>
      </c>
      <c r="D3391">
        <v>25.234000000000002</v>
      </c>
      <c r="E3391">
        <v>214</v>
      </c>
      <c r="F3391">
        <v>118</v>
      </c>
      <c r="G3391">
        <v>8</v>
      </c>
      <c r="H3391">
        <v>375</v>
      </c>
      <c r="I3391">
        <v>546</v>
      </c>
      <c r="J3391">
        <v>134</v>
      </c>
      <c r="K3391">
        <v>347</v>
      </c>
      <c r="L3391">
        <v>1.15E-8</v>
      </c>
      <c r="M3391">
        <v>57.4</v>
      </c>
      <c r="N3391">
        <v>359</v>
      </c>
      <c r="O3391">
        <v>59.61</v>
      </c>
      <c r="P3391">
        <v>59.61</v>
      </c>
      <c r="Q3391">
        <v>3089</v>
      </c>
      <c r="R3391" t="s">
        <v>22718</v>
      </c>
    </row>
    <row r="3392" spans="1:18" x14ac:dyDescent="0.35">
      <c r="A3392" t="s">
        <v>18930</v>
      </c>
      <c r="B3392" t="s">
        <v>15063</v>
      </c>
      <c r="C3392" t="s">
        <v>22719</v>
      </c>
      <c r="D3392">
        <v>24.731000000000002</v>
      </c>
      <c r="E3392">
        <v>93</v>
      </c>
      <c r="F3392">
        <v>56</v>
      </c>
      <c r="G3392">
        <v>2</v>
      </c>
      <c r="H3392">
        <v>169</v>
      </c>
      <c r="I3392">
        <v>247</v>
      </c>
      <c r="J3392">
        <v>50</v>
      </c>
      <c r="K3392">
        <v>142</v>
      </c>
      <c r="L3392">
        <v>0.42</v>
      </c>
      <c r="M3392">
        <v>31.6</v>
      </c>
      <c r="N3392">
        <v>144</v>
      </c>
      <c r="O3392">
        <v>64.583299999999994</v>
      </c>
      <c r="P3392">
        <v>64.583299999999994</v>
      </c>
      <c r="Q3392">
        <v>2909</v>
      </c>
      <c r="R3392" t="s">
        <v>22719</v>
      </c>
    </row>
    <row r="3393" spans="1:18" x14ac:dyDescent="0.35">
      <c r="A3393" t="s">
        <v>18946</v>
      </c>
      <c r="B3393" t="s">
        <v>17238</v>
      </c>
      <c r="C3393" t="s">
        <v>17239</v>
      </c>
      <c r="D3393">
        <v>23.193999999999999</v>
      </c>
      <c r="E3393">
        <v>263</v>
      </c>
      <c r="F3393">
        <v>168</v>
      </c>
      <c r="G3393">
        <v>8</v>
      </c>
      <c r="H3393">
        <v>5</v>
      </c>
      <c r="I3393">
        <v>245</v>
      </c>
      <c r="J3393">
        <v>4</v>
      </c>
      <c r="K3393">
        <v>254</v>
      </c>
      <c r="L3393">
        <v>2.9799999999999998E-6</v>
      </c>
      <c r="M3393">
        <v>47.8</v>
      </c>
      <c r="N3393">
        <v>256</v>
      </c>
      <c r="O3393">
        <v>102.73399999999999</v>
      </c>
      <c r="P3393">
        <v>101</v>
      </c>
      <c r="Q3393">
        <v>558</v>
      </c>
      <c r="R3393" t="s">
        <v>17239</v>
      </c>
    </row>
    <row r="3394" spans="1:18" x14ac:dyDescent="0.35">
      <c r="A3394" t="s">
        <v>19495</v>
      </c>
      <c r="B3394" t="s">
        <v>22720</v>
      </c>
      <c r="C3394" t="s">
        <v>22721</v>
      </c>
      <c r="D3394">
        <v>23.529</v>
      </c>
      <c r="E3394">
        <v>153</v>
      </c>
      <c r="F3394">
        <v>88</v>
      </c>
      <c r="G3394">
        <v>5</v>
      </c>
      <c r="H3394">
        <v>27</v>
      </c>
      <c r="I3394">
        <v>151</v>
      </c>
      <c r="J3394">
        <v>13</v>
      </c>
      <c r="K3394">
        <v>164</v>
      </c>
      <c r="L3394">
        <v>0.64</v>
      </c>
      <c r="M3394">
        <v>32</v>
      </c>
      <c r="N3394">
        <v>297</v>
      </c>
      <c r="O3394">
        <v>51.5152</v>
      </c>
      <c r="P3394">
        <v>51.5152</v>
      </c>
      <c r="Q3394">
        <v>2963</v>
      </c>
      <c r="R3394" t="s">
        <v>22721</v>
      </c>
    </row>
    <row r="3395" spans="1:18" x14ac:dyDescent="0.35">
      <c r="A3395" t="s">
        <v>18978</v>
      </c>
      <c r="B3395" t="s">
        <v>18413</v>
      </c>
      <c r="C3395" t="s">
        <v>18414</v>
      </c>
      <c r="D3395">
        <v>30.4</v>
      </c>
      <c r="E3395">
        <v>250</v>
      </c>
      <c r="F3395">
        <v>146</v>
      </c>
      <c r="G3395">
        <v>12</v>
      </c>
      <c r="H3395">
        <v>362</v>
      </c>
      <c r="I3395">
        <v>604</v>
      </c>
      <c r="J3395">
        <v>4</v>
      </c>
      <c r="K3395">
        <v>232</v>
      </c>
      <c r="L3395">
        <v>1.35E-15</v>
      </c>
      <c r="M3395">
        <v>78.599999999999994</v>
      </c>
      <c r="N3395">
        <v>261</v>
      </c>
      <c r="O3395">
        <v>95.785399999999996</v>
      </c>
      <c r="P3395">
        <v>95.785399999999996</v>
      </c>
      <c r="Q3395">
        <v>143</v>
      </c>
      <c r="R3395" t="s">
        <v>18414</v>
      </c>
    </row>
    <row r="3396" spans="1:18" x14ac:dyDescent="0.35">
      <c r="A3396" t="s">
        <v>22722</v>
      </c>
      <c r="B3396" t="s">
        <v>22723</v>
      </c>
      <c r="C3396" t="s">
        <v>22724</v>
      </c>
      <c r="D3396">
        <v>30.434999999999999</v>
      </c>
      <c r="E3396">
        <v>138</v>
      </c>
      <c r="F3396">
        <v>78</v>
      </c>
      <c r="G3396">
        <v>5</v>
      </c>
      <c r="H3396">
        <v>591</v>
      </c>
      <c r="I3396">
        <v>718</v>
      </c>
      <c r="J3396">
        <v>25</v>
      </c>
      <c r="K3396">
        <v>154</v>
      </c>
      <c r="L3396">
        <v>6.0999999999999999E-2</v>
      </c>
      <c r="M3396">
        <v>36.6</v>
      </c>
      <c r="N3396">
        <v>252</v>
      </c>
      <c r="O3396">
        <v>54.761899999999997</v>
      </c>
      <c r="P3396">
        <v>54.761899999999997</v>
      </c>
      <c r="Q3396">
        <v>1831</v>
      </c>
      <c r="R3396" t="s">
        <v>22724</v>
      </c>
    </row>
    <row r="3397" spans="1:18" x14ac:dyDescent="0.35">
      <c r="A3397" t="s">
        <v>18920</v>
      </c>
      <c r="B3397" t="s">
        <v>22723</v>
      </c>
      <c r="C3397" t="s">
        <v>22724</v>
      </c>
      <c r="D3397">
        <v>45.545000000000002</v>
      </c>
      <c r="E3397">
        <v>202</v>
      </c>
      <c r="F3397">
        <v>106</v>
      </c>
      <c r="G3397">
        <v>1</v>
      </c>
      <c r="H3397">
        <v>137</v>
      </c>
      <c r="I3397">
        <v>334</v>
      </c>
      <c r="J3397">
        <v>23</v>
      </c>
      <c r="K3397">
        <v>224</v>
      </c>
      <c r="L3397">
        <v>9.88E-52</v>
      </c>
      <c r="M3397">
        <v>172</v>
      </c>
      <c r="N3397">
        <v>252</v>
      </c>
      <c r="O3397">
        <v>80.158699999999996</v>
      </c>
      <c r="P3397">
        <v>80.158699999999996</v>
      </c>
      <c r="Q3397">
        <v>5050</v>
      </c>
      <c r="R3397" t="s">
        <v>22724</v>
      </c>
    </row>
    <row r="3398" spans="1:18" x14ac:dyDescent="0.35">
      <c r="A3398" t="s">
        <v>19417</v>
      </c>
      <c r="B3398" t="s">
        <v>15304</v>
      </c>
      <c r="C3398" t="s">
        <v>15920</v>
      </c>
      <c r="D3398">
        <v>31.39</v>
      </c>
      <c r="E3398">
        <v>446</v>
      </c>
      <c r="F3398">
        <v>284</v>
      </c>
      <c r="G3398">
        <v>12</v>
      </c>
      <c r="H3398">
        <v>9</v>
      </c>
      <c r="I3398">
        <v>441</v>
      </c>
      <c r="J3398">
        <v>5</v>
      </c>
      <c r="K3398">
        <v>441</v>
      </c>
      <c r="L3398">
        <v>1.7000000000000001E-57</v>
      </c>
      <c r="M3398">
        <v>196</v>
      </c>
      <c r="N3398">
        <v>464</v>
      </c>
      <c r="O3398">
        <v>96.120699999999999</v>
      </c>
      <c r="P3398">
        <v>96.120699999999999</v>
      </c>
      <c r="Q3398">
        <v>12</v>
      </c>
      <c r="R3398" t="s">
        <v>15920</v>
      </c>
    </row>
    <row r="3399" spans="1:18" x14ac:dyDescent="0.35">
      <c r="A3399" t="s">
        <v>19418</v>
      </c>
      <c r="B3399" t="s">
        <v>15304</v>
      </c>
      <c r="C3399" t="s">
        <v>15920</v>
      </c>
      <c r="D3399">
        <v>23.77</v>
      </c>
      <c r="E3399">
        <v>366</v>
      </c>
      <c r="F3399">
        <v>227</v>
      </c>
      <c r="G3399">
        <v>18</v>
      </c>
      <c r="H3399">
        <v>78</v>
      </c>
      <c r="I3399">
        <v>407</v>
      </c>
      <c r="J3399">
        <v>92</v>
      </c>
      <c r="K3399">
        <v>441</v>
      </c>
      <c r="L3399">
        <v>7.2499999999999994E-8</v>
      </c>
      <c r="M3399">
        <v>54.7</v>
      </c>
      <c r="N3399">
        <v>464</v>
      </c>
      <c r="O3399">
        <v>78.879300000000001</v>
      </c>
      <c r="P3399">
        <v>78.879300000000001</v>
      </c>
      <c r="Q3399">
        <v>63</v>
      </c>
      <c r="R3399" t="s">
        <v>15920</v>
      </c>
    </row>
    <row r="3400" spans="1:18" x14ac:dyDescent="0.35">
      <c r="A3400" t="s">
        <v>19419</v>
      </c>
      <c r="B3400" t="s">
        <v>15304</v>
      </c>
      <c r="C3400" t="s">
        <v>15920</v>
      </c>
      <c r="D3400">
        <v>39.277999999999999</v>
      </c>
      <c r="E3400">
        <v>471</v>
      </c>
      <c r="F3400">
        <v>263</v>
      </c>
      <c r="G3400">
        <v>9</v>
      </c>
      <c r="H3400">
        <v>7</v>
      </c>
      <c r="I3400">
        <v>473</v>
      </c>
      <c r="J3400">
        <v>5</v>
      </c>
      <c r="K3400">
        <v>456</v>
      </c>
      <c r="L3400">
        <v>1.92E-97</v>
      </c>
      <c r="M3400">
        <v>301</v>
      </c>
      <c r="N3400">
        <v>464</v>
      </c>
      <c r="O3400">
        <v>101.509</v>
      </c>
      <c r="P3400">
        <v>101</v>
      </c>
      <c r="Q3400">
        <v>1854</v>
      </c>
      <c r="R3400" t="s">
        <v>15920</v>
      </c>
    </row>
    <row r="3401" spans="1:18" x14ac:dyDescent="0.35">
      <c r="A3401" t="s">
        <v>19420</v>
      </c>
      <c r="B3401" t="s">
        <v>15304</v>
      </c>
      <c r="C3401" t="s">
        <v>15920</v>
      </c>
      <c r="D3401">
        <v>22.905000000000001</v>
      </c>
      <c r="E3401">
        <v>358</v>
      </c>
      <c r="F3401">
        <v>199</v>
      </c>
      <c r="G3401">
        <v>13</v>
      </c>
      <c r="H3401">
        <v>145</v>
      </c>
      <c r="I3401">
        <v>459</v>
      </c>
      <c r="J3401">
        <v>2</v>
      </c>
      <c r="K3401">
        <v>325</v>
      </c>
      <c r="L3401">
        <v>4.8299999999999998E-4</v>
      </c>
      <c r="M3401">
        <v>42.7</v>
      </c>
      <c r="N3401">
        <v>464</v>
      </c>
      <c r="O3401">
        <v>77.155199999999994</v>
      </c>
      <c r="P3401">
        <v>77.155199999999994</v>
      </c>
      <c r="Q3401">
        <v>3285</v>
      </c>
      <c r="R3401" t="s">
        <v>15920</v>
      </c>
    </row>
    <row r="3402" spans="1:18" x14ac:dyDescent="0.35">
      <c r="A3402" t="s">
        <v>19421</v>
      </c>
      <c r="B3402" t="s">
        <v>15304</v>
      </c>
      <c r="C3402" t="s">
        <v>15920</v>
      </c>
      <c r="D3402">
        <v>22.689</v>
      </c>
      <c r="E3402">
        <v>238</v>
      </c>
      <c r="F3402">
        <v>157</v>
      </c>
      <c r="G3402">
        <v>10</v>
      </c>
      <c r="H3402">
        <v>228</v>
      </c>
      <c r="I3402">
        <v>456</v>
      </c>
      <c r="J3402">
        <v>134</v>
      </c>
      <c r="K3402">
        <v>353</v>
      </c>
      <c r="L3402">
        <v>4.9200000000000003E-5</v>
      </c>
      <c r="M3402">
        <v>46.2</v>
      </c>
      <c r="N3402">
        <v>464</v>
      </c>
      <c r="O3402">
        <v>51.293100000000003</v>
      </c>
      <c r="P3402">
        <v>51.293100000000003</v>
      </c>
      <c r="Q3402">
        <v>3393</v>
      </c>
      <c r="R3402" t="s">
        <v>15920</v>
      </c>
    </row>
    <row r="3403" spans="1:18" x14ac:dyDescent="0.35">
      <c r="A3403" t="s">
        <v>19422</v>
      </c>
      <c r="B3403" t="s">
        <v>15304</v>
      </c>
      <c r="C3403" t="s">
        <v>15920</v>
      </c>
      <c r="D3403">
        <v>38.216999999999999</v>
      </c>
      <c r="E3403">
        <v>471</v>
      </c>
      <c r="F3403">
        <v>271</v>
      </c>
      <c r="G3403">
        <v>4</v>
      </c>
      <c r="H3403">
        <v>9</v>
      </c>
      <c r="I3403">
        <v>478</v>
      </c>
      <c r="J3403">
        <v>5</v>
      </c>
      <c r="K3403">
        <v>456</v>
      </c>
      <c r="L3403">
        <v>1.87E-98</v>
      </c>
      <c r="M3403">
        <v>304</v>
      </c>
      <c r="N3403">
        <v>464</v>
      </c>
      <c r="O3403">
        <v>101.509</v>
      </c>
      <c r="P3403">
        <v>101</v>
      </c>
      <c r="Q3403">
        <v>5500</v>
      </c>
      <c r="R3403" t="s">
        <v>15920</v>
      </c>
    </row>
    <row r="3404" spans="1:18" x14ac:dyDescent="0.35">
      <c r="A3404" t="s">
        <v>19423</v>
      </c>
      <c r="B3404" t="s">
        <v>15304</v>
      </c>
      <c r="C3404" t="s">
        <v>15920</v>
      </c>
      <c r="D3404">
        <v>29.933</v>
      </c>
      <c r="E3404">
        <v>451</v>
      </c>
      <c r="F3404">
        <v>301</v>
      </c>
      <c r="G3404">
        <v>11</v>
      </c>
      <c r="H3404">
        <v>150</v>
      </c>
      <c r="I3404">
        <v>593</v>
      </c>
      <c r="J3404">
        <v>1</v>
      </c>
      <c r="K3404">
        <v>443</v>
      </c>
      <c r="L3404">
        <v>7.9600000000000003E-55</v>
      </c>
      <c r="M3404">
        <v>193</v>
      </c>
      <c r="N3404">
        <v>464</v>
      </c>
      <c r="O3404">
        <v>97.198300000000003</v>
      </c>
      <c r="P3404">
        <v>97.198300000000003</v>
      </c>
      <c r="Q3404">
        <v>5806</v>
      </c>
      <c r="R3404" t="s">
        <v>15920</v>
      </c>
    </row>
    <row r="3405" spans="1:18" x14ac:dyDescent="0.35">
      <c r="A3405" t="s">
        <v>19000</v>
      </c>
      <c r="B3405" t="s">
        <v>22725</v>
      </c>
      <c r="C3405" t="s">
        <v>22726</v>
      </c>
      <c r="D3405">
        <v>38.942</v>
      </c>
      <c r="E3405">
        <v>945</v>
      </c>
      <c r="F3405">
        <v>545</v>
      </c>
      <c r="G3405">
        <v>12</v>
      </c>
      <c r="H3405">
        <v>25</v>
      </c>
      <c r="I3405">
        <v>946</v>
      </c>
      <c r="J3405">
        <v>7</v>
      </c>
      <c r="K3405">
        <v>942</v>
      </c>
      <c r="L3405">
        <v>0</v>
      </c>
      <c r="M3405">
        <v>654</v>
      </c>
      <c r="N3405">
        <v>943</v>
      </c>
      <c r="O3405">
        <v>100.212</v>
      </c>
      <c r="P3405">
        <v>101</v>
      </c>
      <c r="Q3405">
        <v>1999</v>
      </c>
      <c r="R3405" t="s">
        <v>22726</v>
      </c>
    </row>
    <row r="3406" spans="1:18" x14ac:dyDescent="0.35">
      <c r="A3406" t="s">
        <v>18920</v>
      </c>
      <c r="B3406" t="s">
        <v>22727</v>
      </c>
      <c r="C3406" t="s">
        <v>22728</v>
      </c>
      <c r="D3406">
        <v>34.337000000000003</v>
      </c>
      <c r="E3406">
        <v>166</v>
      </c>
      <c r="F3406">
        <v>81</v>
      </c>
      <c r="G3406">
        <v>5</v>
      </c>
      <c r="H3406">
        <v>169</v>
      </c>
      <c r="I3406">
        <v>334</v>
      </c>
      <c r="J3406">
        <v>98</v>
      </c>
      <c r="K3406">
        <v>235</v>
      </c>
      <c r="L3406">
        <v>2.0500000000000002E-9</v>
      </c>
      <c r="M3406">
        <v>58.2</v>
      </c>
      <c r="N3406">
        <v>290</v>
      </c>
      <c r="O3406">
        <v>57.241399999999999</v>
      </c>
      <c r="P3406">
        <v>57.241399999999999</v>
      </c>
      <c r="Q3406">
        <v>5209</v>
      </c>
      <c r="R3406" t="s">
        <v>22728</v>
      </c>
    </row>
    <row r="3407" spans="1:18" x14ac:dyDescent="0.35">
      <c r="A3407" t="s">
        <v>19010</v>
      </c>
      <c r="B3407" t="s">
        <v>15485</v>
      </c>
      <c r="C3407" t="s">
        <v>22729</v>
      </c>
      <c r="D3407">
        <v>26.542999999999999</v>
      </c>
      <c r="E3407">
        <v>162</v>
      </c>
      <c r="F3407">
        <v>99</v>
      </c>
      <c r="G3407">
        <v>4</v>
      </c>
      <c r="H3407">
        <v>16</v>
      </c>
      <c r="I3407">
        <v>160</v>
      </c>
      <c r="J3407">
        <v>8</v>
      </c>
      <c r="K3407">
        <v>166</v>
      </c>
      <c r="L3407">
        <v>2E-3</v>
      </c>
      <c r="M3407">
        <v>39.299999999999997</v>
      </c>
      <c r="N3407">
        <v>258</v>
      </c>
      <c r="O3407">
        <v>62.790700000000001</v>
      </c>
      <c r="P3407">
        <v>62.790700000000001</v>
      </c>
      <c r="Q3407">
        <v>322</v>
      </c>
      <c r="R3407" t="s">
        <v>22729</v>
      </c>
    </row>
    <row r="3408" spans="1:18" x14ac:dyDescent="0.35">
      <c r="A3408" t="s">
        <v>18978</v>
      </c>
      <c r="B3408" t="s">
        <v>15986</v>
      </c>
      <c r="C3408" t="s">
        <v>17798</v>
      </c>
      <c r="D3408">
        <v>27.082999999999998</v>
      </c>
      <c r="E3408">
        <v>288</v>
      </c>
      <c r="F3408">
        <v>175</v>
      </c>
      <c r="G3408">
        <v>13</v>
      </c>
      <c r="H3408">
        <v>362</v>
      </c>
      <c r="I3408">
        <v>642</v>
      </c>
      <c r="J3408">
        <v>4</v>
      </c>
      <c r="K3408">
        <v>263</v>
      </c>
      <c r="L3408">
        <v>1.9100000000000001E-11</v>
      </c>
      <c r="M3408">
        <v>66.2</v>
      </c>
      <c r="N3408">
        <v>268</v>
      </c>
      <c r="O3408">
        <v>107.46299999999999</v>
      </c>
      <c r="P3408">
        <v>101</v>
      </c>
      <c r="Q3408">
        <v>164</v>
      </c>
      <c r="R3408" t="s">
        <v>17798</v>
      </c>
    </row>
    <row r="3409" spans="1:18" x14ac:dyDescent="0.35">
      <c r="A3409" t="s">
        <v>18976</v>
      </c>
      <c r="B3409" t="s">
        <v>22730</v>
      </c>
      <c r="C3409" t="s">
        <v>22731</v>
      </c>
      <c r="D3409">
        <v>24.106999999999999</v>
      </c>
      <c r="E3409">
        <v>112</v>
      </c>
      <c r="F3409">
        <v>67</v>
      </c>
      <c r="G3409">
        <v>4</v>
      </c>
      <c r="H3409">
        <v>25</v>
      </c>
      <c r="I3409">
        <v>128</v>
      </c>
      <c r="J3409">
        <v>9</v>
      </c>
      <c r="K3409">
        <v>110</v>
      </c>
      <c r="L3409">
        <v>0.94</v>
      </c>
      <c r="M3409">
        <v>29.6</v>
      </c>
      <c r="N3409">
        <v>152</v>
      </c>
      <c r="O3409">
        <v>73.684200000000004</v>
      </c>
      <c r="P3409">
        <v>73.684200000000004</v>
      </c>
      <c r="Q3409">
        <v>1807</v>
      </c>
      <c r="R3409" t="s">
        <v>22731</v>
      </c>
    </row>
    <row r="3410" spans="1:18" x14ac:dyDescent="0.35">
      <c r="A3410" t="s">
        <v>19000</v>
      </c>
      <c r="B3410" t="s">
        <v>22732</v>
      </c>
      <c r="C3410" t="s">
        <v>22733</v>
      </c>
      <c r="D3410">
        <v>23.832999999999998</v>
      </c>
      <c r="E3410">
        <v>621</v>
      </c>
      <c r="F3410">
        <v>343</v>
      </c>
      <c r="G3410">
        <v>20</v>
      </c>
      <c r="H3410">
        <v>355</v>
      </c>
      <c r="I3410">
        <v>945</v>
      </c>
      <c r="J3410">
        <v>229</v>
      </c>
      <c r="K3410">
        <v>749</v>
      </c>
      <c r="L3410">
        <v>1.08E-26</v>
      </c>
      <c r="M3410">
        <v>117</v>
      </c>
      <c r="N3410">
        <v>754</v>
      </c>
      <c r="O3410">
        <v>82.360699999999994</v>
      </c>
      <c r="P3410">
        <v>82.360699999999994</v>
      </c>
      <c r="Q3410">
        <v>2076</v>
      </c>
      <c r="R3410" t="s">
        <v>22733</v>
      </c>
    </row>
    <row r="3411" spans="1:18" x14ac:dyDescent="0.35">
      <c r="A3411" t="s">
        <v>19038</v>
      </c>
      <c r="B3411" t="s">
        <v>22734</v>
      </c>
      <c r="C3411" t="s">
        <v>22735</v>
      </c>
      <c r="D3411">
        <v>24.286000000000001</v>
      </c>
      <c r="E3411">
        <v>350</v>
      </c>
      <c r="F3411">
        <v>177</v>
      </c>
      <c r="G3411">
        <v>17</v>
      </c>
      <c r="H3411">
        <v>229</v>
      </c>
      <c r="I3411">
        <v>509</v>
      </c>
      <c r="J3411">
        <v>239</v>
      </c>
      <c r="K3411">
        <v>569</v>
      </c>
      <c r="L3411">
        <v>1.35E-7</v>
      </c>
      <c r="M3411">
        <v>54.7</v>
      </c>
      <c r="N3411">
        <v>629</v>
      </c>
      <c r="O3411">
        <v>55.643900000000002</v>
      </c>
      <c r="P3411">
        <v>55.643900000000002</v>
      </c>
      <c r="Q3411">
        <v>3104</v>
      </c>
      <c r="R3411" t="s">
        <v>22735</v>
      </c>
    </row>
    <row r="3412" spans="1:18" x14ac:dyDescent="0.35">
      <c r="A3412" t="s">
        <v>18943</v>
      </c>
      <c r="B3412" t="s">
        <v>22736</v>
      </c>
      <c r="C3412" t="s">
        <v>22737</v>
      </c>
      <c r="D3412">
        <v>27.484999999999999</v>
      </c>
      <c r="E3412">
        <v>171</v>
      </c>
      <c r="F3412">
        <v>87</v>
      </c>
      <c r="G3412">
        <v>6</v>
      </c>
      <c r="H3412">
        <v>32</v>
      </c>
      <c r="I3412">
        <v>180</v>
      </c>
      <c r="J3412">
        <v>1</v>
      </c>
      <c r="K3412">
        <v>156</v>
      </c>
      <c r="L3412">
        <v>1E-3</v>
      </c>
      <c r="M3412">
        <v>40</v>
      </c>
      <c r="N3412">
        <v>254</v>
      </c>
      <c r="O3412">
        <v>67.322800000000001</v>
      </c>
      <c r="P3412">
        <v>67.322800000000001</v>
      </c>
      <c r="Q3412">
        <v>1567</v>
      </c>
      <c r="R3412" t="s">
        <v>22737</v>
      </c>
    </row>
    <row r="3413" spans="1:18" x14ac:dyDescent="0.35">
      <c r="A3413" t="s">
        <v>18928</v>
      </c>
      <c r="B3413" t="s">
        <v>22240</v>
      </c>
      <c r="C3413" t="s">
        <v>22738</v>
      </c>
      <c r="D3413">
        <v>63.087000000000003</v>
      </c>
      <c r="E3413">
        <v>149</v>
      </c>
      <c r="F3413">
        <v>55</v>
      </c>
      <c r="G3413">
        <v>0</v>
      </c>
      <c r="H3413">
        <v>17</v>
      </c>
      <c r="I3413">
        <v>165</v>
      </c>
      <c r="J3413">
        <v>58</v>
      </c>
      <c r="K3413">
        <v>206</v>
      </c>
      <c r="L3413">
        <v>8.8399999999999996E-63</v>
      </c>
      <c r="M3413">
        <v>192</v>
      </c>
      <c r="N3413">
        <v>212</v>
      </c>
      <c r="O3413">
        <v>70.283000000000001</v>
      </c>
      <c r="P3413">
        <v>70.283000000000001</v>
      </c>
      <c r="Q3413">
        <v>3672</v>
      </c>
      <c r="R3413" t="s">
        <v>22738</v>
      </c>
    </row>
    <row r="3414" spans="1:18" x14ac:dyDescent="0.35">
      <c r="A3414" t="s">
        <v>18928</v>
      </c>
      <c r="B3414" t="s">
        <v>20547</v>
      </c>
      <c r="C3414" t="s">
        <v>22739</v>
      </c>
      <c r="D3414">
        <v>50.314</v>
      </c>
      <c r="E3414">
        <v>159</v>
      </c>
      <c r="F3414">
        <v>78</v>
      </c>
      <c r="G3414">
        <v>1</v>
      </c>
      <c r="H3414">
        <v>4</v>
      </c>
      <c r="I3414">
        <v>161</v>
      </c>
      <c r="J3414">
        <v>36</v>
      </c>
      <c r="K3414">
        <v>194</v>
      </c>
      <c r="L3414">
        <v>3.8900000000000003E-48</v>
      </c>
      <c r="M3414">
        <v>155</v>
      </c>
      <c r="N3414">
        <v>208</v>
      </c>
      <c r="O3414">
        <v>76.442300000000003</v>
      </c>
      <c r="P3414">
        <v>76.442300000000003</v>
      </c>
      <c r="Q3414">
        <v>3945</v>
      </c>
      <c r="R3414" t="s">
        <v>22739</v>
      </c>
    </row>
    <row r="3415" spans="1:18" x14ac:dyDescent="0.35">
      <c r="A3415" t="s">
        <v>19038</v>
      </c>
      <c r="B3415" t="s">
        <v>20413</v>
      </c>
      <c r="C3415" t="s">
        <v>22740</v>
      </c>
      <c r="D3415">
        <v>24.937000000000001</v>
      </c>
      <c r="E3415">
        <v>397</v>
      </c>
      <c r="F3415">
        <v>207</v>
      </c>
      <c r="G3415">
        <v>19</v>
      </c>
      <c r="H3415">
        <v>229</v>
      </c>
      <c r="I3415">
        <v>553</v>
      </c>
      <c r="J3415">
        <v>238</v>
      </c>
      <c r="K3415">
        <v>615</v>
      </c>
      <c r="L3415">
        <v>3.5399999999999999E-8</v>
      </c>
      <c r="M3415">
        <v>56.6</v>
      </c>
      <c r="N3415">
        <v>632</v>
      </c>
      <c r="O3415">
        <v>62.816499999999998</v>
      </c>
      <c r="P3415">
        <v>62.816499999999998</v>
      </c>
      <c r="Q3415">
        <v>3098</v>
      </c>
      <c r="R3415" t="s">
        <v>22740</v>
      </c>
    </row>
    <row r="3416" spans="1:18" x14ac:dyDescent="0.35">
      <c r="A3416" t="s">
        <v>19197</v>
      </c>
      <c r="B3416" t="s">
        <v>17651</v>
      </c>
      <c r="C3416" t="s">
        <v>17652</v>
      </c>
      <c r="D3416">
        <v>33.929000000000002</v>
      </c>
      <c r="E3416">
        <v>168</v>
      </c>
      <c r="F3416">
        <v>88</v>
      </c>
      <c r="G3416">
        <v>2</v>
      </c>
      <c r="H3416">
        <v>24</v>
      </c>
      <c r="I3416">
        <v>191</v>
      </c>
      <c r="J3416">
        <v>26</v>
      </c>
      <c r="K3416">
        <v>170</v>
      </c>
      <c r="L3416">
        <v>2.59E-25</v>
      </c>
      <c r="M3416">
        <v>97.1</v>
      </c>
      <c r="N3416">
        <v>177</v>
      </c>
      <c r="O3416">
        <v>94.915300000000002</v>
      </c>
      <c r="P3416">
        <v>94.915300000000002</v>
      </c>
      <c r="Q3416">
        <v>107</v>
      </c>
      <c r="R3416" t="s">
        <v>17652</v>
      </c>
    </row>
    <row r="3417" spans="1:18" x14ac:dyDescent="0.35">
      <c r="A3417" t="s">
        <v>19076</v>
      </c>
      <c r="B3417" t="s">
        <v>17651</v>
      </c>
      <c r="C3417" t="s">
        <v>17652</v>
      </c>
      <c r="D3417">
        <v>35.256</v>
      </c>
      <c r="E3417">
        <v>156</v>
      </c>
      <c r="F3417">
        <v>96</v>
      </c>
      <c r="G3417">
        <v>3</v>
      </c>
      <c r="H3417">
        <v>23</v>
      </c>
      <c r="I3417">
        <v>177</v>
      </c>
      <c r="J3417">
        <v>26</v>
      </c>
      <c r="K3417">
        <v>177</v>
      </c>
      <c r="L3417">
        <v>8.2699999999999995E-25</v>
      </c>
      <c r="M3417">
        <v>95.1</v>
      </c>
      <c r="N3417">
        <v>177</v>
      </c>
      <c r="O3417">
        <v>88.135599999999997</v>
      </c>
      <c r="P3417">
        <v>88.135599999999997</v>
      </c>
      <c r="Q3417">
        <v>3316</v>
      </c>
      <c r="R3417" t="s">
        <v>17652</v>
      </c>
    </row>
    <row r="3418" spans="1:18" x14ac:dyDescent="0.35">
      <c r="A3418" t="s">
        <v>18935</v>
      </c>
      <c r="B3418" t="s">
        <v>22741</v>
      </c>
      <c r="C3418" t="s">
        <v>22742</v>
      </c>
      <c r="D3418">
        <v>37.267000000000003</v>
      </c>
      <c r="E3418">
        <v>161</v>
      </c>
      <c r="F3418">
        <v>90</v>
      </c>
      <c r="G3418">
        <v>4</v>
      </c>
      <c r="H3418">
        <v>1</v>
      </c>
      <c r="I3418">
        <v>161</v>
      </c>
      <c r="J3418">
        <v>1</v>
      </c>
      <c r="K3418">
        <v>150</v>
      </c>
      <c r="L3418">
        <v>2.1999999999999999E-29</v>
      </c>
      <c r="M3418">
        <v>105</v>
      </c>
      <c r="N3418">
        <v>157</v>
      </c>
      <c r="O3418">
        <v>102.548</v>
      </c>
      <c r="P3418">
        <v>101</v>
      </c>
      <c r="Q3418">
        <v>2519</v>
      </c>
      <c r="R3418" t="s">
        <v>22742</v>
      </c>
    </row>
    <row r="3419" spans="1:18" x14ac:dyDescent="0.35">
      <c r="A3419" t="s">
        <v>18928</v>
      </c>
      <c r="B3419" t="s">
        <v>22741</v>
      </c>
      <c r="C3419" t="s">
        <v>22742</v>
      </c>
      <c r="D3419">
        <v>55.262999999999998</v>
      </c>
      <c r="E3419">
        <v>152</v>
      </c>
      <c r="F3419">
        <v>58</v>
      </c>
      <c r="G3419">
        <v>4</v>
      </c>
      <c r="H3419">
        <v>21</v>
      </c>
      <c r="I3419">
        <v>165</v>
      </c>
      <c r="J3419">
        <v>3</v>
      </c>
      <c r="K3419">
        <v>151</v>
      </c>
      <c r="L3419">
        <v>5.8900000000000001E-49</v>
      </c>
      <c r="M3419">
        <v>155</v>
      </c>
      <c r="N3419">
        <v>157</v>
      </c>
      <c r="O3419">
        <v>96.815299999999993</v>
      </c>
      <c r="P3419">
        <v>96.815299999999993</v>
      </c>
      <c r="Q3419">
        <v>3922</v>
      </c>
      <c r="R3419" t="s">
        <v>22742</v>
      </c>
    </row>
    <row r="3420" spans="1:18" x14ac:dyDescent="0.35">
      <c r="A3420" t="s">
        <v>19290</v>
      </c>
      <c r="B3420" t="s">
        <v>17528</v>
      </c>
      <c r="C3420" t="s">
        <v>17529</v>
      </c>
      <c r="D3420">
        <v>25.547000000000001</v>
      </c>
      <c r="E3420">
        <v>137</v>
      </c>
      <c r="F3420">
        <v>97</v>
      </c>
      <c r="G3420">
        <v>4</v>
      </c>
      <c r="H3420">
        <v>18</v>
      </c>
      <c r="I3420">
        <v>153</v>
      </c>
      <c r="J3420">
        <v>24</v>
      </c>
      <c r="K3420">
        <v>156</v>
      </c>
      <c r="L3420">
        <v>0.41</v>
      </c>
      <c r="M3420">
        <v>30.4</v>
      </c>
      <c r="N3420">
        <v>157</v>
      </c>
      <c r="O3420">
        <v>87.261099999999999</v>
      </c>
      <c r="P3420">
        <v>87.261099999999999</v>
      </c>
      <c r="Q3420">
        <v>5896</v>
      </c>
      <c r="R3420" t="s">
        <v>17529</v>
      </c>
    </row>
    <row r="3421" spans="1:18" x14ac:dyDescent="0.35">
      <c r="A3421" t="s">
        <v>19104</v>
      </c>
      <c r="B3421" t="s">
        <v>17528</v>
      </c>
      <c r="C3421" t="s">
        <v>17529</v>
      </c>
      <c r="D3421">
        <v>34.146000000000001</v>
      </c>
      <c r="E3421">
        <v>82</v>
      </c>
      <c r="F3421">
        <v>51</v>
      </c>
      <c r="G3421">
        <v>2</v>
      </c>
      <c r="H3421">
        <v>37</v>
      </c>
      <c r="I3421">
        <v>118</v>
      </c>
      <c r="J3421">
        <v>24</v>
      </c>
      <c r="K3421">
        <v>102</v>
      </c>
      <c r="L3421">
        <v>2.2699999999999999E-4</v>
      </c>
      <c r="M3421">
        <v>40</v>
      </c>
      <c r="N3421">
        <v>157</v>
      </c>
      <c r="O3421">
        <v>52.229300000000002</v>
      </c>
      <c r="P3421">
        <v>52.229300000000002</v>
      </c>
      <c r="Q3421">
        <v>5926</v>
      </c>
      <c r="R3421" t="s">
        <v>17529</v>
      </c>
    </row>
    <row r="3422" spans="1:18" x14ac:dyDescent="0.35">
      <c r="A3422" t="s">
        <v>18920</v>
      </c>
      <c r="B3422" t="s">
        <v>22743</v>
      </c>
      <c r="C3422" t="s">
        <v>22744</v>
      </c>
      <c r="D3422">
        <v>32.886000000000003</v>
      </c>
      <c r="E3422">
        <v>149</v>
      </c>
      <c r="F3422">
        <v>72</v>
      </c>
      <c r="G3422">
        <v>4</v>
      </c>
      <c r="H3422">
        <v>169</v>
      </c>
      <c r="I3422">
        <v>317</v>
      </c>
      <c r="J3422">
        <v>98</v>
      </c>
      <c r="K3422">
        <v>218</v>
      </c>
      <c r="L3422">
        <v>9.9099999999999996E-5</v>
      </c>
      <c r="M3422">
        <v>43.5</v>
      </c>
      <c r="N3422">
        <v>257</v>
      </c>
      <c r="O3422">
        <v>57.976700000000001</v>
      </c>
      <c r="P3422">
        <v>57.976700000000001</v>
      </c>
      <c r="Q3422">
        <v>5414</v>
      </c>
      <c r="R3422" t="s">
        <v>22744</v>
      </c>
    </row>
    <row r="3423" spans="1:18" x14ac:dyDescent="0.35">
      <c r="A3423" t="s">
        <v>18928</v>
      </c>
      <c r="B3423" t="s">
        <v>22745</v>
      </c>
      <c r="C3423" t="s">
        <v>22746</v>
      </c>
      <c r="D3423">
        <v>55.975000000000001</v>
      </c>
      <c r="E3423">
        <v>159</v>
      </c>
      <c r="F3423">
        <v>54</v>
      </c>
      <c r="G3423">
        <v>2</v>
      </c>
      <c r="H3423">
        <v>24</v>
      </c>
      <c r="I3423">
        <v>167</v>
      </c>
      <c r="J3423">
        <v>3</v>
      </c>
      <c r="K3423">
        <v>160</v>
      </c>
      <c r="L3423">
        <v>2.74E-57</v>
      </c>
      <c r="M3423">
        <v>177</v>
      </c>
      <c r="N3423">
        <v>168</v>
      </c>
      <c r="O3423">
        <v>94.642899999999997</v>
      </c>
      <c r="P3423">
        <v>94.642899999999997</v>
      </c>
      <c r="Q3423">
        <v>3812</v>
      </c>
      <c r="R3423" t="s">
        <v>22746</v>
      </c>
    </row>
    <row r="3424" spans="1:18" x14ac:dyDescent="0.35">
      <c r="A3424" t="s">
        <v>18935</v>
      </c>
      <c r="B3424" t="s">
        <v>21540</v>
      </c>
      <c r="C3424" t="s">
        <v>22747</v>
      </c>
      <c r="D3424">
        <v>43.372999999999998</v>
      </c>
      <c r="E3424">
        <v>166</v>
      </c>
      <c r="F3424">
        <v>80</v>
      </c>
      <c r="G3424">
        <v>5</v>
      </c>
      <c r="H3424">
        <v>4</v>
      </c>
      <c r="I3424">
        <v>168</v>
      </c>
      <c r="J3424">
        <v>8</v>
      </c>
      <c r="K3424">
        <v>160</v>
      </c>
      <c r="L3424">
        <v>3.1899999999999998E-32</v>
      </c>
      <c r="M3424">
        <v>113</v>
      </c>
      <c r="N3424">
        <v>166</v>
      </c>
      <c r="O3424">
        <v>100</v>
      </c>
      <c r="P3424">
        <v>100</v>
      </c>
      <c r="Q3424">
        <v>2444</v>
      </c>
      <c r="R3424" t="s">
        <v>22747</v>
      </c>
    </row>
    <row r="3425" spans="1:18" x14ac:dyDescent="0.35">
      <c r="A3425" t="s">
        <v>18928</v>
      </c>
      <c r="B3425" t="s">
        <v>16143</v>
      </c>
      <c r="C3425" t="s">
        <v>22748</v>
      </c>
      <c r="D3425">
        <v>69.388000000000005</v>
      </c>
      <c r="E3425">
        <v>147</v>
      </c>
      <c r="F3425">
        <v>45</v>
      </c>
      <c r="G3425">
        <v>0</v>
      </c>
      <c r="H3425">
        <v>22</v>
      </c>
      <c r="I3425">
        <v>168</v>
      </c>
      <c r="J3425">
        <v>14</v>
      </c>
      <c r="K3425">
        <v>160</v>
      </c>
      <c r="L3425">
        <v>1.72E-72</v>
      </c>
      <c r="M3425">
        <v>216</v>
      </c>
      <c r="N3425">
        <v>175</v>
      </c>
      <c r="O3425">
        <v>84</v>
      </c>
      <c r="P3425">
        <v>84</v>
      </c>
      <c r="Q3425">
        <v>3503</v>
      </c>
      <c r="R3425" t="s">
        <v>22748</v>
      </c>
    </row>
    <row r="3426" spans="1:18" x14ac:dyDescent="0.35">
      <c r="A3426" t="s">
        <v>18943</v>
      </c>
      <c r="B3426" t="s">
        <v>15984</v>
      </c>
      <c r="C3426" t="s">
        <v>22749</v>
      </c>
      <c r="D3426">
        <v>29.486999999999998</v>
      </c>
      <c r="E3426">
        <v>156</v>
      </c>
      <c r="F3426">
        <v>83</v>
      </c>
      <c r="G3426">
        <v>5</v>
      </c>
      <c r="H3426">
        <v>30</v>
      </c>
      <c r="I3426">
        <v>169</v>
      </c>
      <c r="J3426">
        <v>3</v>
      </c>
      <c r="K3426">
        <v>147</v>
      </c>
      <c r="L3426">
        <v>2.33E-4</v>
      </c>
      <c r="M3426">
        <v>42</v>
      </c>
      <c r="N3426">
        <v>254</v>
      </c>
      <c r="O3426">
        <v>61.417299999999997</v>
      </c>
      <c r="P3426">
        <v>61.417299999999997</v>
      </c>
      <c r="Q3426">
        <v>1416</v>
      </c>
      <c r="R3426" t="s">
        <v>22749</v>
      </c>
    </row>
    <row r="3427" spans="1:18" x14ac:dyDescent="0.35">
      <c r="A3427" t="s">
        <v>18946</v>
      </c>
      <c r="B3427" t="s">
        <v>17315</v>
      </c>
      <c r="C3427" t="s">
        <v>22750</v>
      </c>
      <c r="D3427">
        <v>28.736000000000001</v>
      </c>
      <c r="E3427">
        <v>174</v>
      </c>
      <c r="F3427">
        <v>90</v>
      </c>
      <c r="G3427">
        <v>7</v>
      </c>
      <c r="H3427">
        <v>6</v>
      </c>
      <c r="I3427">
        <v>150</v>
      </c>
      <c r="J3427">
        <v>3</v>
      </c>
      <c r="K3427">
        <v>171</v>
      </c>
      <c r="L3427">
        <v>1.34E-4</v>
      </c>
      <c r="M3427">
        <v>42.7</v>
      </c>
      <c r="N3427">
        <v>256</v>
      </c>
      <c r="O3427">
        <v>67.968800000000002</v>
      </c>
      <c r="P3427">
        <v>67.968800000000002</v>
      </c>
      <c r="Q3427">
        <v>704</v>
      </c>
      <c r="R3427" t="s">
        <v>22750</v>
      </c>
    </row>
    <row r="3428" spans="1:18" x14ac:dyDescent="0.35">
      <c r="A3428" t="s">
        <v>18943</v>
      </c>
      <c r="B3428" t="s">
        <v>17315</v>
      </c>
      <c r="C3428" t="s">
        <v>22750</v>
      </c>
      <c r="D3428">
        <v>26.626999999999999</v>
      </c>
      <c r="E3428">
        <v>169</v>
      </c>
      <c r="F3428">
        <v>91</v>
      </c>
      <c r="G3428">
        <v>6</v>
      </c>
      <c r="H3428">
        <v>30</v>
      </c>
      <c r="I3428">
        <v>177</v>
      </c>
      <c r="J3428">
        <v>3</v>
      </c>
      <c r="K3428">
        <v>159</v>
      </c>
      <c r="L3428">
        <v>6.8099999999999996E-4</v>
      </c>
      <c r="M3428">
        <v>40.799999999999997</v>
      </c>
      <c r="N3428">
        <v>256</v>
      </c>
      <c r="O3428">
        <v>66.015600000000006</v>
      </c>
      <c r="P3428">
        <v>66.015600000000006</v>
      </c>
      <c r="Q3428">
        <v>1518</v>
      </c>
      <c r="R3428" t="s">
        <v>22750</v>
      </c>
    </row>
    <row r="3429" spans="1:18" x14ac:dyDescent="0.35">
      <c r="A3429" t="s">
        <v>18917</v>
      </c>
      <c r="B3429" t="s">
        <v>17315</v>
      </c>
      <c r="C3429" t="s">
        <v>22750</v>
      </c>
      <c r="D3429">
        <v>28.241</v>
      </c>
      <c r="E3429">
        <v>216</v>
      </c>
      <c r="F3429">
        <v>131</v>
      </c>
      <c r="G3429">
        <v>10</v>
      </c>
      <c r="H3429">
        <v>134</v>
      </c>
      <c r="I3429">
        <v>333</v>
      </c>
      <c r="J3429">
        <v>5</v>
      </c>
      <c r="K3429">
        <v>212</v>
      </c>
      <c r="L3429">
        <v>9.3500000000000003E-6</v>
      </c>
      <c r="M3429">
        <v>47</v>
      </c>
      <c r="N3429">
        <v>256</v>
      </c>
      <c r="O3429">
        <v>84.375</v>
      </c>
      <c r="P3429">
        <v>84.375</v>
      </c>
      <c r="Q3429">
        <v>5649</v>
      </c>
      <c r="R3429" t="s">
        <v>22750</v>
      </c>
    </row>
    <row r="3430" spans="1:18" x14ac:dyDescent="0.35">
      <c r="A3430" t="s">
        <v>18928</v>
      </c>
      <c r="B3430" t="s">
        <v>22751</v>
      </c>
      <c r="C3430" t="s">
        <v>22752</v>
      </c>
      <c r="D3430">
        <v>57.5</v>
      </c>
      <c r="E3430">
        <v>160</v>
      </c>
      <c r="F3430">
        <v>52</v>
      </c>
      <c r="G3430">
        <v>1</v>
      </c>
      <c r="H3430">
        <v>24</v>
      </c>
      <c r="I3430">
        <v>167</v>
      </c>
      <c r="J3430">
        <v>66</v>
      </c>
      <c r="K3430">
        <v>225</v>
      </c>
      <c r="L3430">
        <v>1.2E-58</v>
      </c>
      <c r="M3430">
        <v>182</v>
      </c>
      <c r="N3430">
        <v>230</v>
      </c>
      <c r="O3430">
        <v>69.565200000000004</v>
      </c>
      <c r="P3430">
        <v>69.565200000000004</v>
      </c>
      <c r="Q3430">
        <v>3794</v>
      </c>
      <c r="R3430" t="s">
        <v>22752</v>
      </c>
    </row>
    <row r="3431" spans="1:18" x14ac:dyDescent="0.35">
      <c r="A3431" t="s">
        <v>18928</v>
      </c>
      <c r="B3431" t="s">
        <v>22753</v>
      </c>
      <c r="C3431" t="s">
        <v>22754</v>
      </c>
      <c r="D3431">
        <v>59.006</v>
      </c>
      <c r="E3431">
        <v>161</v>
      </c>
      <c r="F3431">
        <v>66</v>
      </c>
      <c r="G3431">
        <v>0</v>
      </c>
      <c r="H3431">
        <v>5</v>
      </c>
      <c r="I3431">
        <v>165</v>
      </c>
      <c r="J3431">
        <v>7</v>
      </c>
      <c r="K3431">
        <v>167</v>
      </c>
      <c r="L3431">
        <v>7.0099999999999997E-62</v>
      </c>
      <c r="M3431">
        <v>189</v>
      </c>
      <c r="N3431">
        <v>177</v>
      </c>
      <c r="O3431">
        <v>90.960499999999996</v>
      </c>
      <c r="P3431">
        <v>90.960499999999996</v>
      </c>
      <c r="Q3431">
        <v>3719</v>
      </c>
      <c r="R3431" t="s">
        <v>22754</v>
      </c>
    </row>
    <row r="3432" spans="1:18" x14ac:dyDescent="0.35">
      <c r="A3432" t="s">
        <v>19076</v>
      </c>
      <c r="B3432" t="s">
        <v>22755</v>
      </c>
      <c r="C3432" t="s">
        <v>22756</v>
      </c>
      <c r="D3432">
        <v>26.315999999999999</v>
      </c>
      <c r="E3432">
        <v>114</v>
      </c>
      <c r="F3432">
        <v>73</v>
      </c>
      <c r="G3432">
        <v>5</v>
      </c>
      <c r="H3432">
        <v>27</v>
      </c>
      <c r="I3432">
        <v>136</v>
      </c>
      <c r="J3432">
        <v>3</v>
      </c>
      <c r="K3432">
        <v>109</v>
      </c>
      <c r="L3432">
        <v>0.18</v>
      </c>
      <c r="M3432">
        <v>31.6</v>
      </c>
      <c r="N3432">
        <v>154</v>
      </c>
      <c r="O3432">
        <v>74.025999999999996</v>
      </c>
      <c r="P3432">
        <v>74.025999999999996</v>
      </c>
      <c r="Q3432">
        <v>3333</v>
      </c>
      <c r="R3432" t="s">
        <v>22756</v>
      </c>
    </row>
    <row r="3433" spans="1:18" x14ac:dyDescent="0.35">
      <c r="A3433" t="s">
        <v>18946</v>
      </c>
      <c r="B3433" t="s">
        <v>15044</v>
      </c>
      <c r="C3433" t="s">
        <v>15045</v>
      </c>
      <c r="D3433">
        <v>25.547000000000001</v>
      </c>
      <c r="E3433">
        <v>274</v>
      </c>
      <c r="F3433">
        <v>148</v>
      </c>
      <c r="G3433">
        <v>9</v>
      </c>
      <c r="H3433">
        <v>5</v>
      </c>
      <c r="I3433">
        <v>245</v>
      </c>
      <c r="J3433">
        <v>4</v>
      </c>
      <c r="K3433">
        <v>254</v>
      </c>
      <c r="L3433">
        <v>1.2199999999999999E-9</v>
      </c>
      <c r="M3433">
        <v>57.8</v>
      </c>
      <c r="N3433">
        <v>256</v>
      </c>
      <c r="O3433">
        <v>107.03100000000001</v>
      </c>
      <c r="P3433">
        <v>101</v>
      </c>
      <c r="Q3433">
        <v>414</v>
      </c>
      <c r="R3433" t="s">
        <v>15045</v>
      </c>
    </row>
    <row r="3434" spans="1:18" x14ac:dyDescent="0.35">
      <c r="A3434" t="s">
        <v>18920</v>
      </c>
      <c r="B3434" t="s">
        <v>22757</v>
      </c>
      <c r="C3434" t="s">
        <v>22758</v>
      </c>
      <c r="D3434">
        <v>32.933999999999997</v>
      </c>
      <c r="E3434">
        <v>167</v>
      </c>
      <c r="F3434">
        <v>99</v>
      </c>
      <c r="G3434">
        <v>3</v>
      </c>
      <c r="H3434">
        <v>170</v>
      </c>
      <c r="I3434">
        <v>333</v>
      </c>
      <c r="J3434">
        <v>110</v>
      </c>
      <c r="K3434">
        <v>266</v>
      </c>
      <c r="L3434">
        <v>2.8699999999999998E-9</v>
      </c>
      <c r="M3434">
        <v>57.4</v>
      </c>
      <c r="N3434">
        <v>271</v>
      </c>
      <c r="O3434">
        <v>61.623600000000003</v>
      </c>
      <c r="P3434">
        <v>61.623600000000003</v>
      </c>
      <c r="Q3434">
        <v>5213</v>
      </c>
      <c r="R3434" t="s">
        <v>22758</v>
      </c>
    </row>
    <row r="3435" spans="1:18" x14ac:dyDescent="0.35">
      <c r="A3435" t="s">
        <v>18940</v>
      </c>
      <c r="B3435" t="s">
        <v>22759</v>
      </c>
      <c r="C3435" t="s">
        <v>22760</v>
      </c>
      <c r="D3435">
        <v>59.756</v>
      </c>
      <c r="E3435">
        <v>738</v>
      </c>
      <c r="F3435">
        <v>294</v>
      </c>
      <c r="G3435">
        <v>2</v>
      </c>
      <c r="H3435">
        <v>5</v>
      </c>
      <c r="I3435">
        <v>740</v>
      </c>
      <c r="J3435">
        <v>3</v>
      </c>
      <c r="K3435">
        <v>739</v>
      </c>
      <c r="L3435">
        <v>0</v>
      </c>
      <c r="M3435">
        <v>925</v>
      </c>
      <c r="N3435">
        <v>756</v>
      </c>
      <c r="O3435">
        <v>97.619</v>
      </c>
      <c r="P3435">
        <v>97.619</v>
      </c>
      <c r="Q3435">
        <v>4475</v>
      </c>
      <c r="R3435" t="s">
        <v>22760</v>
      </c>
    </row>
    <row r="3436" spans="1:18" x14ac:dyDescent="0.35">
      <c r="A3436" t="s">
        <v>18928</v>
      </c>
      <c r="B3436" t="s">
        <v>22761</v>
      </c>
      <c r="C3436" t="s">
        <v>22762</v>
      </c>
      <c r="D3436">
        <v>53.552</v>
      </c>
      <c r="E3436">
        <v>183</v>
      </c>
      <c r="F3436">
        <v>66</v>
      </c>
      <c r="G3436">
        <v>4</v>
      </c>
      <c r="H3436">
        <v>5</v>
      </c>
      <c r="I3436">
        <v>169</v>
      </c>
      <c r="J3436">
        <v>2</v>
      </c>
      <c r="K3436">
        <v>183</v>
      </c>
      <c r="L3436">
        <v>9.6600000000000004E-60</v>
      </c>
      <c r="M3436">
        <v>184</v>
      </c>
      <c r="N3436">
        <v>188</v>
      </c>
      <c r="O3436">
        <v>97.340400000000002</v>
      </c>
      <c r="P3436">
        <v>97.340400000000002</v>
      </c>
      <c r="Q3436">
        <v>3769</v>
      </c>
      <c r="R3436" t="s">
        <v>22762</v>
      </c>
    </row>
    <row r="3437" spans="1:18" x14ac:dyDescent="0.35">
      <c r="A3437" t="s">
        <v>19012</v>
      </c>
      <c r="B3437" t="s">
        <v>15171</v>
      </c>
      <c r="C3437" t="s">
        <v>18828</v>
      </c>
      <c r="D3437">
        <v>27.472999999999999</v>
      </c>
      <c r="E3437">
        <v>91</v>
      </c>
      <c r="F3437">
        <v>47</v>
      </c>
      <c r="G3437">
        <v>1</v>
      </c>
      <c r="H3437">
        <v>6</v>
      </c>
      <c r="I3437">
        <v>96</v>
      </c>
      <c r="J3437">
        <v>2</v>
      </c>
      <c r="K3437">
        <v>73</v>
      </c>
      <c r="L3437">
        <v>4.0000000000000001E-3</v>
      </c>
      <c r="M3437">
        <v>36.6</v>
      </c>
      <c r="N3437">
        <v>103</v>
      </c>
      <c r="O3437">
        <v>88.349500000000006</v>
      </c>
      <c r="P3437">
        <v>88.349500000000006</v>
      </c>
      <c r="Q3437">
        <v>936</v>
      </c>
      <c r="R3437" t="s">
        <v>18828</v>
      </c>
    </row>
    <row r="3438" spans="1:18" x14ac:dyDescent="0.35">
      <c r="A3438" t="s">
        <v>19013</v>
      </c>
      <c r="B3438" t="s">
        <v>15171</v>
      </c>
      <c r="C3438" t="s">
        <v>18828</v>
      </c>
      <c r="D3438">
        <v>27.472999999999999</v>
      </c>
      <c r="E3438">
        <v>91</v>
      </c>
      <c r="F3438">
        <v>47</v>
      </c>
      <c r="G3438">
        <v>1</v>
      </c>
      <c r="H3438">
        <v>6</v>
      </c>
      <c r="I3438">
        <v>96</v>
      </c>
      <c r="J3438">
        <v>2</v>
      </c>
      <c r="K3438">
        <v>73</v>
      </c>
      <c r="L3438">
        <v>4.0000000000000001E-3</v>
      </c>
      <c r="M3438">
        <v>36.6</v>
      </c>
      <c r="N3438">
        <v>103</v>
      </c>
      <c r="O3438">
        <v>88.349500000000006</v>
      </c>
      <c r="P3438">
        <v>88.349500000000006</v>
      </c>
      <c r="Q3438">
        <v>974</v>
      </c>
      <c r="R3438" t="s">
        <v>18828</v>
      </c>
    </row>
    <row r="3439" spans="1:18" x14ac:dyDescent="0.35">
      <c r="A3439" t="s">
        <v>18932</v>
      </c>
      <c r="B3439" t="s">
        <v>22763</v>
      </c>
      <c r="C3439" t="s">
        <v>22764</v>
      </c>
      <c r="D3439">
        <v>28.994</v>
      </c>
      <c r="E3439">
        <v>338</v>
      </c>
      <c r="F3439">
        <v>176</v>
      </c>
      <c r="G3439">
        <v>11</v>
      </c>
      <c r="H3439">
        <v>4</v>
      </c>
      <c r="I3439">
        <v>328</v>
      </c>
      <c r="J3439">
        <v>6</v>
      </c>
      <c r="K3439">
        <v>292</v>
      </c>
      <c r="L3439">
        <v>2.1599999999999999E-25</v>
      </c>
      <c r="M3439">
        <v>103</v>
      </c>
      <c r="N3439">
        <v>292</v>
      </c>
      <c r="O3439">
        <v>115.753</v>
      </c>
      <c r="P3439">
        <v>101</v>
      </c>
      <c r="Q3439">
        <v>4173</v>
      </c>
      <c r="R3439" t="s">
        <v>22764</v>
      </c>
    </row>
    <row r="3440" spans="1:18" x14ac:dyDescent="0.35">
      <c r="A3440" t="s">
        <v>19197</v>
      </c>
      <c r="B3440" t="s">
        <v>17465</v>
      </c>
      <c r="C3440" t="s">
        <v>17466</v>
      </c>
      <c r="D3440">
        <v>37.125999999999998</v>
      </c>
      <c r="E3440">
        <v>167</v>
      </c>
      <c r="F3440">
        <v>81</v>
      </c>
      <c r="G3440">
        <v>4</v>
      </c>
      <c r="H3440">
        <v>26</v>
      </c>
      <c r="I3440">
        <v>191</v>
      </c>
      <c r="J3440">
        <v>3</v>
      </c>
      <c r="K3440">
        <v>146</v>
      </c>
      <c r="L3440">
        <v>8.7200000000000004E-33</v>
      </c>
      <c r="M3440">
        <v>115</v>
      </c>
      <c r="N3440">
        <v>150</v>
      </c>
      <c r="O3440">
        <v>111.333</v>
      </c>
      <c r="P3440">
        <v>101</v>
      </c>
      <c r="Q3440">
        <v>103</v>
      </c>
      <c r="R3440" t="s">
        <v>17466</v>
      </c>
    </row>
    <row r="3441" spans="1:18" x14ac:dyDescent="0.35">
      <c r="A3441" t="s">
        <v>19076</v>
      </c>
      <c r="B3441" t="s">
        <v>17465</v>
      </c>
      <c r="C3441" t="s">
        <v>17466</v>
      </c>
      <c r="D3441">
        <v>44.295000000000002</v>
      </c>
      <c r="E3441">
        <v>149</v>
      </c>
      <c r="F3441">
        <v>80</v>
      </c>
      <c r="G3441">
        <v>3</v>
      </c>
      <c r="H3441">
        <v>26</v>
      </c>
      <c r="I3441">
        <v>174</v>
      </c>
      <c r="J3441">
        <v>4</v>
      </c>
      <c r="K3441">
        <v>149</v>
      </c>
      <c r="L3441">
        <v>6.73E-38</v>
      </c>
      <c r="M3441">
        <v>127</v>
      </c>
      <c r="N3441">
        <v>150</v>
      </c>
      <c r="O3441">
        <v>99.333299999999994</v>
      </c>
      <c r="P3441">
        <v>99.333299999999994</v>
      </c>
      <c r="Q3441">
        <v>3306</v>
      </c>
      <c r="R3441" t="s">
        <v>17466</v>
      </c>
    </row>
    <row r="3442" spans="1:18" x14ac:dyDescent="0.35">
      <c r="A3442" t="s">
        <v>18917</v>
      </c>
      <c r="B3442" t="s">
        <v>16360</v>
      </c>
      <c r="C3442" t="s">
        <v>16361</v>
      </c>
      <c r="D3442">
        <v>31.015999999999998</v>
      </c>
      <c r="E3442">
        <v>187</v>
      </c>
      <c r="F3442">
        <v>111</v>
      </c>
      <c r="G3442">
        <v>7</v>
      </c>
      <c r="H3442">
        <v>134</v>
      </c>
      <c r="I3442">
        <v>309</v>
      </c>
      <c r="J3442">
        <v>5</v>
      </c>
      <c r="K3442">
        <v>184</v>
      </c>
      <c r="L3442">
        <v>3.1200000000000001E-10</v>
      </c>
      <c r="M3442">
        <v>60.8</v>
      </c>
      <c r="N3442">
        <v>259</v>
      </c>
      <c r="O3442">
        <v>72.200800000000001</v>
      </c>
      <c r="P3442">
        <v>72.200800000000001</v>
      </c>
      <c r="Q3442">
        <v>5545</v>
      </c>
      <c r="R3442" t="s">
        <v>16361</v>
      </c>
    </row>
    <row r="3443" spans="1:18" x14ac:dyDescent="0.35">
      <c r="A3443" t="s">
        <v>18932</v>
      </c>
      <c r="B3443" t="s">
        <v>18253</v>
      </c>
      <c r="C3443" t="s">
        <v>22765</v>
      </c>
      <c r="D3443">
        <v>30.744</v>
      </c>
      <c r="E3443">
        <v>309</v>
      </c>
      <c r="F3443">
        <v>146</v>
      </c>
      <c r="G3443">
        <v>11</v>
      </c>
      <c r="H3443">
        <v>25</v>
      </c>
      <c r="I3443">
        <v>321</v>
      </c>
      <c r="J3443">
        <v>28</v>
      </c>
      <c r="K3443">
        <v>280</v>
      </c>
      <c r="L3443">
        <v>4.8400000000000001E-21</v>
      </c>
      <c r="M3443">
        <v>91.7</v>
      </c>
      <c r="N3443">
        <v>291</v>
      </c>
      <c r="O3443">
        <v>106.18600000000001</v>
      </c>
      <c r="P3443">
        <v>101</v>
      </c>
      <c r="Q3443">
        <v>4388</v>
      </c>
      <c r="R3443" t="s">
        <v>22765</v>
      </c>
    </row>
    <row r="3444" spans="1:18" x14ac:dyDescent="0.35">
      <c r="A3444" t="s">
        <v>18928</v>
      </c>
      <c r="B3444" t="s">
        <v>22766</v>
      </c>
      <c r="C3444" t="s">
        <v>22767</v>
      </c>
      <c r="D3444">
        <v>50</v>
      </c>
      <c r="E3444">
        <v>148</v>
      </c>
      <c r="F3444">
        <v>74</v>
      </c>
      <c r="G3444">
        <v>0</v>
      </c>
      <c r="H3444">
        <v>22</v>
      </c>
      <c r="I3444">
        <v>169</v>
      </c>
      <c r="J3444">
        <v>9</v>
      </c>
      <c r="K3444">
        <v>156</v>
      </c>
      <c r="L3444">
        <v>5.2800000000000001E-48</v>
      </c>
      <c r="M3444">
        <v>154</v>
      </c>
      <c r="N3444">
        <v>172</v>
      </c>
      <c r="O3444">
        <v>86.046499999999995</v>
      </c>
      <c r="P3444">
        <v>86.046499999999995</v>
      </c>
      <c r="Q3444">
        <v>3949</v>
      </c>
      <c r="R3444" t="s">
        <v>22767</v>
      </c>
    </row>
    <row r="3445" spans="1:18" x14ac:dyDescent="0.35">
      <c r="A3445" t="s">
        <v>18946</v>
      </c>
      <c r="B3445" t="s">
        <v>15827</v>
      </c>
      <c r="C3445" t="s">
        <v>22768</v>
      </c>
      <c r="D3445">
        <v>24.26</v>
      </c>
      <c r="E3445">
        <v>169</v>
      </c>
      <c r="F3445">
        <v>111</v>
      </c>
      <c r="G3445">
        <v>5</v>
      </c>
      <c r="H3445">
        <v>1</v>
      </c>
      <c r="I3445">
        <v>155</v>
      </c>
      <c r="J3445">
        <v>1</v>
      </c>
      <c r="K3445">
        <v>166</v>
      </c>
      <c r="L3445">
        <v>6.0999999999999999E-5</v>
      </c>
      <c r="M3445">
        <v>43.5</v>
      </c>
      <c r="N3445">
        <v>250</v>
      </c>
      <c r="O3445">
        <v>67.599999999999994</v>
      </c>
      <c r="P3445">
        <v>67.599999999999994</v>
      </c>
      <c r="Q3445">
        <v>662</v>
      </c>
      <c r="R3445" t="s">
        <v>22768</v>
      </c>
    </row>
    <row r="3446" spans="1:18" x14ac:dyDescent="0.35">
      <c r="A3446" t="s">
        <v>18940</v>
      </c>
      <c r="B3446" t="s">
        <v>19503</v>
      </c>
      <c r="C3446" t="s">
        <v>22769</v>
      </c>
      <c r="D3446">
        <v>29.359000000000002</v>
      </c>
      <c r="E3446">
        <v>780</v>
      </c>
      <c r="F3446">
        <v>492</v>
      </c>
      <c r="G3446">
        <v>24</v>
      </c>
      <c r="H3446">
        <v>7</v>
      </c>
      <c r="I3446">
        <v>740</v>
      </c>
      <c r="J3446">
        <v>5</v>
      </c>
      <c r="K3446">
        <v>771</v>
      </c>
      <c r="L3446">
        <v>2.7200000000000001E-58</v>
      </c>
      <c r="M3446">
        <v>212</v>
      </c>
      <c r="N3446">
        <v>784</v>
      </c>
      <c r="O3446">
        <v>99.489800000000002</v>
      </c>
      <c r="P3446">
        <v>99.489800000000002</v>
      </c>
      <c r="Q3446">
        <v>4890</v>
      </c>
      <c r="R3446" t="s">
        <v>22769</v>
      </c>
    </row>
    <row r="3447" spans="1:18" x14ac:dyDescent="0.35">
      <c r="A3447" t="s">
        <v>19038</v>
      </c>
      <c r="B3447" t="s">
        <v>22770</v>
      </c>
      <c r="C3447" t="s">
        <v>22771</v>
      </c>
      <c r="D3447">
        <v>24.443999999999999</v>
      </c>
      <c r="E3447">
        <v>360</v>
      </c>
      <c r="F3447">
        <v>191</v>
      </c>
      <c r="G3447">
        <v>17</v>
      </c>
      <c r="H3447">
        <v>247</v>
      </c>
      <c r="I3447">
        <v>538</v>
      </c>
      <c r="J3447">
        <v>289</v>
      </c>
      <c r="K3447">
        <v>635</v>
      </c>
      <c r="L3447">
        <v>3.53E-7</v>
      </c>
      <c r="M3447">
        <v>53.5</v>
      </c>
      <c r="N3447">
        <v>657</v>
      </c>
      <c r="O3447">
        <v>54.794499999999999</v>
      </c>
      <c r="P3447">
        <v>54.794499999999999</v>
      </c>
      <c r="Q3447">
        <v>3121</v>
      </c>
      <c r="R3447" t="s">
        <v>22771</v>
      </c>
    </row>
    <row r="3448" spans="1:18" x14ac:dyDescent="0.35">
      <c r="A3448" t="s">
        <v>18943</v>
      </c>
      <c r="B3448" t="s">
        <v>22772</v>
      </c>
      <c r="C3448" t="s">
        <v>22773</v>
      </c>
      <c r="D3448">
        <v>23.018999999999998</v>
      </c>
      <c r="E3448">
        <v>265</v>
      </c>
      <c r="F3448">
        <v>135</v>
      </c>
      <c r="G3448">
        <v>7</v>
      </c>
      <c r="H3448">
        <v>30</v>
      </c>
      <c r="I3448">
        <v>252</v>
      </c>
      <c r="J3448">
        <v>3</v>
      </c>
      <c r="K3448">
        <v>240</v>
      </c>
      <c r="L3448">
        <v>7.2699999999999999E-6</v>
      </c>
      <c r="M3448">
        <v>46.6</v>
      </c>
      <c r="N3448">
        <v>259</v>
      </c>
      <c r="O3448">
        <v>102.31699999999999</v>
      </c>
      <c r="P3448">
        <v>101</v>
      </c>
      <c r="Q3448">
        <v>1232</v>
      </c>
      <c r="R3448" t="s">
        <v>22773</v>
      </c>
    </row>
    <row r="3449" spans="1:18" x14ac:dyDescent="0.35">
      <c r="A3449" t="s">
        <v>19417</v>
      </c>
      <c r="B3449" t="s">
        <v>15245</v>
      </c>
      <c r="C3449" t="s">
        <v>16414</v>
      </c>
      <c r="D3449">
        <v>28.571000000000002</v>
      </c>
      <c r="E3449">
        <v>434</v>
      </c>
      <c r="F3449">
        <v>298</v>
      </c>
      <c r="G3449">
        <v>7</v>
      </c>
      <c r="H3449">
        <v>19</v>
      </c>
      <c r="I3449">
        <v>444</v>
      </c>
      <c r="J3449">
        <v>15</v>
      </c>
      <c r="K3449">
        <v>444</v>
      </c>
      <c r="L3449">
        <v>2.54E-50</v>
      </c>
      <c r="M3449">
        <v>177</v>
      </c>
      <c r="N3449">
        <v>461</v>
      </c>
      <c r="O3449">
        <v>94.143199999999993</v>
      </c>
      <c r="P3449">
        <v>94.143199999999993</v>
      </c>
      <c r="Q3449">
        <v>40</v>
      </c>
      <c r="R3449" t="s">
        <v>16414</v>
      </c>
    </row>
    <row r="3450" spans="1:18" x14ac:dyDescent="0.35">
      <c r="A3450" t="s">
        <v>19418</v>
      </c>
      <c r="B3450" t="s">
        <v>15245</v>
      </c>
      <c r="C3450" t="s">
        <v>16414</v>
      </c>
      <c r="D3450">
        <v>23.276</v>
      </c>
      <c r="E3450">
        <v>348</v>
      </c>
      <c r="F3450">
        <v>215</v>
      </c>
      <c r="G3450">
        <v>17</v>
      </c>
      <c r="H3450">
        <v>92</v>
      </c>
      <c r="I3450">
        <v>407</v>
      </c>
      <c r="J3450">
        <v>114</v>
      </c>
      <c r="K3450">
        <v>441</v>
      </c>
      <c r="L3450">
        <v>1.6000000000000001E-4</v>
      </c>
      <c r="M3450">
        <v>43.9</v>
      </c>
      <c r="N3450">
        <v>461</v>
      </c>
      <c r="O3450">
        <v>75.488100000000003</v>
      </c>
      <c r="P3450">
        <v>75.488100000000003</v>
      </c>
      <c r="Q3450">
        <v>81</v>
      </c>
      <c r="R3450" t="s">
        <v>16414</v>
      </c>
    </row>
    <row r="3451" spans="1:18" x14ac:dyDescent="0.35">
      <c r="A3451" t="s">
        <v>19419</v>
      </c>
      <c r="B3451" t="s">
        <v>15245</v>
      </c>
      <c r="C3451" t="s">
        <v>16414</v>
      </c>
      <c r="D3451">
        <v>36.853000000000002</v>
      </c>
      <c r="E3451">
        <v>464</v>
      </c>
      <c r="F3451">
        <v>262</v>
      </c>
      <c r="G3451">
        <v>9</v>
      </c>
      <c r="H3451">
        <v>18</v>
      </c>
      <c r="I3451">
        <v>473</v>
      </c>
      <c r="J3451">
        <v>16</v>
      </c>
      <c r="K3451">
        <v>456</v>
      </c>
      <c r="L3451">
        <v>4.0599999999999997E-89</v>
      </c>
      <c r="M3451">
        <v>280</v>
      </c>
      <c r="N3451">
        <v>461</v>
      </c>
      <c r="O3451">
        <v>100.651</v>
      </c>
      <c r="P3451">
        <v>101</v>
      </c>
      <c r="Q3451">
        <v>1869</v>
      </c>
      <c r="R3451" t="s">
        <v>16414</v>
      </c>
    </row>
    <row r="3452" spans="1:18" x14ac:dyDescent="0.35">
      <c r="A3452" t="s">
        <v>19535</v>
      </c>
      <c r="B3452" t="s">
        <v>15245</v>
      </c>
      <c r="C3452" t="s">
        <v>16414</v>
      </c>
      <c r="D3452">
        <v>21.811</v>
      </c>
      <c r="E3452">
        <v>243</v>
      </c>
      <c r="F3452">
        <v>145</v>
      </c>
      <c r="G3452">
        <v>10</v>
      </c>
      <c r="H3452">
        <v>62</v>
      </c>
      <c r="I3452">
        <v>284</v>
      </c>
      <c r="J3452">
        <v>90</v>
      </c>
      <c r="K3452">
        <v>307</v>
      </c>
      <c r="L3452">
        <v>6.0000000000000001E-3</v>
      </c>
      <c r="M3452">
        <v>38.5</v>
      </c>
      <c r="N3452">
        <v>461</v>
      </c>
      <c r="O3452">
        <v>52.711500000000001</v>
      </c>
      <c r="P3452">
        <v>52.711500000000001</v>
      </c>
      <c r="Q3452">
        <v>2705</v>
      </c>
      <c r="R3452" t="s">
        <v>16414</v>
      </c>
    </row>
    <row r="3453" spans="1:18" x14ac:dyDescent="0.35">
      <c r="A3453" t="s">
        <v>19421</v>
      </c>
      <c r="B3453" t="s">
        <v>15245</v>
      </c>
      <c r="C3453" t="s">
        <v>16414</v>
      </c>
      <c r="D3453">
        <v>25</v>
      </c>
      <c r="E3453">
        <v>244</v>
      </c>
      <c r="F3453">
        <v>145</v>
      </c>
      <c r="G3453">
        <v>10</v>
      </c>
      <c r="H3453">
        <v>210</v>
      </c>
      <c r="I3453">
        <v>438</v>
      </c>
      <c r="J3453">
        <v>114</v>
      </c>
      <c r="K3453">
        <v>334</v>
      </c>
      <c r="L3453">
        <v>7.0599999999999997E-8</v>
      </c>
      <c r="M3453">
        <v>55.1</v>
      </c>
      <c r="N3453">
        <v>461</v>
      </c>
      <c r="O3453">
        <v>52.928400000000003</v>
      </c>
      <c r="P3453">
        <v>52.928400000000003</v>
      </c>
      <c r="Q3453">
        <v>3375</v>
      </c>
      <c r="R3453" t="s">
        <v>16414</v>
      </c>
    </row>
    <row r="3454" spans="1:18" x14ac:dyDescent="0.35">
      <c r="A3454" t="s">
        <v>19422</v>
      </c>
      <c r="B3454" t="s">
        <v>15245</v>
      </c>
      <c r="C3454" t="s">
        <v>16414</v>
      </c>
      <c r="D3454">
        <v>35.280999999999999</v>
      </c>
      <c r="E3454">
        <v>462</v>
      </c>
      <c r="F3454">
        <v>277</v>
      </c>
      <c r="G3454">
        <v>7</v>
      </c>
      <c r="H3454">
        <v>19</v>
      </c>
      <c r="I3454">
        <v>478</v>
      </c>
      <c r="J3454">
        <v>15</v>
      </c>
      <c r="K3454">
        <v>456</v>
      </c>
      <c r="L3454">
        <v>6.2999999999999999E-86</v>
      </c>
      <c r="M3454">
        <v>271</v>
      </c>
      <c r="N3454">
        <v>461</v>
      </c>
      <c r="O3454">
        <v>100.217</v>
      </c>
      <c r="P3454">
        <v>101</v>
      </c>
      <c r="Q3454">
        <v>5526</v>
      </c>
      <c r="R3454" t="s">
        <v>16414</v>
      </c>
    </row>
    <row r="3455" spans="1:18" x14ac:dyDescent="0.35">
      <c r="A3455" t="s">
        <v>19423</v>
      </c>
      <c r="B3455" t="s">
        <v>15245</v>
      </c>
      <c r="C3455" t="s">
        <v>16414</v>
      </c>
      <c r="D3455">
        <v>27.356000000000002</v>
      </c>
      <c r="E3455">
        <v>435</v>
      </c>
      <c r="F3455">
        <v>305</v>
      </c>
      <c r="G3455">
        <v>8</v>
      </c>
      <c r="H3455">
        <v>164</v>
      </c>
      <c r="I3455">
        <v>593</v>
      </c>
      <c r="J3455">
        <v>15</v>
      </c>
      <c r="K3455">
        <v>443</v>
      </c>
      <c r="L3455">
        <v>5.6300000000000004E-51</v>
      </c>
      <c r="M3455">
        <v>182</v>
      </c>
      <c r="N3455">
        <v>461</v>
      </c>
      <c r="O3455">
        <v>94.360100000000003</v>
      </c>
      <c r="P3455">
        <v>94.360100000000003</v>
      </c>
      <c r="Q3455">
        <v>5825</v>
      </c>
      <c r="R3455" t="s">
        <v>16414</v>
      </c>
    </row>
    <row r="3456" spans="1:18" x14ac:dyDescent="0.35">
      <c r="A3456" t="s">
        <v>18943</v>
      </c>
      <c r="B3456" t="s">
        <v>18199</v>
      </c>
      <c r="C3456" t="s">
        <v>18200</v>
      </c>
      <c r="D3456">
        <v>24.713000000000001</v>
      </c>
      <c r="E3456">
        <v>174</v>
      </c>
      <c r="F3456">
        <v>95</v>
      </c>
      <c r="G3456">
        <v>5</v>
      </c>
      <c r="H3456">
        <v>30</v>
      </c>
      <c r="I3456">
        <v>181</v>
      </c>
      <c r="J3456">
        <v>7</v>
      </c>
      <c r="K3456">
        <v>166</v>
      </c>
      <c r="L3456">
        <v>2.5299999999999998E-5</v>
      </c>
      <c r="M3456">
        <v>45.1</v>
      </c>
      <c r="N3456">
        <v>261</v>
      </c>
      <c r="O3456">
        <v>66.666700000000006</v>
      </c>
      <c r="P3456">
        <v>66.666700000000006</v>
      </c>
      <c r="Q3456">
        <v>1288</v>
      </c>
      <c r="R3456" t="s">
        <v>18200</v>
      </c>
    </row>
    <row r="3457" spans="1:18" x14ac:dyDescent="0.35">
      <c r="A3457" t="s">
        <v>18943</v>
      </c>
      <c r="B3457" t="s">
        <v>22774</v>
      </c>
      <c r="C3457" t="s">
        <v>22775</v>
      </c>
      <c r="D3457">
        <v>30.247</v>
      </c>
      <c r="E3457">
        <v>162</v>
      </c>
      <c r="F3457">
        <v>77</v>
      </c>
      <c r="G3457">
        <v>7</v>
      </c>
      <c r="H3457">
        <v>30</v>
      </c>
      <c r="I3457">
        <v>168</v>
      </c>
      <c r="J3457">
        <v>3</v>
      </c>
      <c r="K3457">
        <v>151</v>
      </c>
      <c r="L3457">
        <v>1E-3</v>
      </c>
      <c r="M3457">
        <v>40</v>
      </c>
      <c r="N3457">
        <v>260</v>
      </c>
      <c r="O3457">
        <v>62.307699999999997</v>
      </c>
      <c r="P3457">
        <v>62.307699999999997</v>
      </c>
      <c r="Q3457">
        <v>1562</v>
      </c>
      <c r="R3457" t="s">
        <v>22775</v>
      </c>
    </row>
    <row r="3458" spans="1:18" x14ac:dyDescent="0.35">
      <c r="A3458" t="s">
        <v>21604</v>
      </c>
      <c r="B3458" t="s">
        <v>22774</v>
      </c>
      <c r="C3458" t="s">
        <v>22775</v>
      </c>
      <c r="D3458">
        <v>27.5</v>
      </c>
      <c r="E3458">
        <v>160</v>
      </c>
      <c r="F3458">
        <v>91</v>
      </c>
      <c r="G3458">
        <v>5</v>
      </c>
      <c r="H3458">
        <v>84</v>
      </c>
      <c r="I3458">
        <v>231</v>
      </c>
      <c r="J3458">
        <v>30</v>
      </c>
      <c r="K3458">
        <v>176</v>
      </c>
      <c r="L3458">
        <v>0.23</v>
      </c>
      <c r="M3458">
        <v>33.1</v>
      </c>
      <c r="N3458">
        <v>260</v>
      </c>
      <c r="O3458">
        <v>61.538499999999999</v>
      </c>
      <c r="P3458">
        <v>61.538499999999999</v>
      </c>
      <c r="Q3458">
        <v>3399</v>
      </c>
      <c r="R3458" t="s">
        <v>22775</v>
      </c>
    </row>
    <row r="3459" spans="1:18" x14ac:dyDescent="0.35">
      <c r="A3459" t="s">
        <v>18917</v>
      </c>
      <c r="B3459" t="s">
        <v>22774</v>
      </c>
      <c r="C3459" t="s">
        <v>22775</v>
      </c>
      <c r="D3459">
        <v>27.978999999999999</v>
      </c>
      <c r="E3459">
        <v>193</v>
      </c>
      <c r="F3459">
        <v>109</v>
      </c>
      <c r="G3459">
        <v>5</v>
      </c>
      <c r="H3459">
        <v>134</v>
      </c>
      <c r="I3459">
        <v>309</v>
      </c>
      <c r="J3459">
        <v>5</v>
      </c>
      <c r="K3459">
        <v>184</v>
      </c>
      <c r="L3459">
        <v>6.2600000000000004E-5</v>
      </c>
      <c r="M3459">
        <v>44.7</v>
      </c>
      <c r="N3459">
        <v>260</v>
      </c>
      <c r="O3459">
        <v>74.230800000000002</v>
      </c>
      <c r="P3459">
        <v>74.230800000000002</v>
      </c>
      <c r="Q3459">
        <v>5733</v>
      </c>
      <c r="R3459" t="s">
        <v>22775</v>
      </c>
    </row>
    <row r="3460" spans="1:18" x14ac:dyDescent="0.35">
      <c r="A3460" t="s">
        <v>19386</v>
      </c>
      <c r="B3460" t="s">
        <v>22776</v>
      </c>
      <c r="C3460" t="s">
        <v>22777</v>
      </c>
      <c r="D3460">
        <v>30.12</v>
      </c>
      <c r="E3460">
        <v>83</v>
      </c>
      <c r="F3460">
        <v>46</v>
      </c>
      <c r="G3460">
        <v>2</v>
      </c>
      <c r="H3460">
        <v>64</v>
      </c>
      <c r="I3460">
        <v>135</v>
      </c>
      <c r="J3460">
        <v>11</v>
      </c>
      <c r="K3460">
        <v>92</v>
      </c>
      <c r="L3460">
        <v>0.2</v>
      </c>
      <c r="M3460">
        <v>32.299999999999997</v>
      </c>
      <c r="N3460">
        <v>159</v>
      </c>
      <c r="O3460">
        <v>52.201300000000003</v>
      </c>
      <c r="P3460">
        <v>52.201300000000003</v>
      </c>
      <c r="Q3460">
        <v>2673</v>
      </c>
      <c r="R3460" t="s">
        <v>22777</v>
      </c>
    </row>
    <row r="3461" spans="1:18" x14ac:dyDescent="0.35">
      <c r="A3461" t="s">
        <v>18932</v>
      </c>
      <c r="B3461" t="s">
        <v>22778</v>
      </c>
      <c r="C3461" t="s">
        <v>22779</v>
      </c>
      <c r="D3461">
        <v>51.671999999999997</v>
      </c>
      <c r="E3461">
        <v>329</v>
      </c>
      <c r="F3461">
        <v>156</v>
      </c>
      <c r="G3461">
        <v>2</v>
      </c>
      <c r="H3461">
        <v>1</v>
      </c>
      <c r="I3461">
        <v>327</v>
      </c>
      <c r="J3461">
        <v>1</v>
      </c>
      <c r="K3461">
        <v>328</v>
      </c>
      <c r="L3461">
        <v>6.1699999999999996E-106</v>
      </c>
      <c r="M3461">
        <v>313</v>
      </c>
      <c r="N3461">
        <v>331</v>
      </c>
      <c r="O3461">
        <v>99.395799999999994</v>
      </c>
      <c r="P3461">
        <v>99.395799999999994</v>
      </c>
      <c r="Q3461">
        <v>4023</v>
      </c>
      <c r="R3461" t="s">
        <v>22779</v>
      </c>
    </row>
    <row r="3462" spans="1:18" x14ac:dyDescent="0.35">
      <c r="A3462" t="s">
        <v>19000</v>
      </c>
      <c r="B3462" t="s">
        <v>20090</v>
      </c>
      <c r="C3462" t="s">
        <v>22780</v>
      </c>
      <c r="D3462">
        <v>41.039000000000001</v>
      </c>
      <c r="E3462">
        <v>943</v>
      </c>
      <c r="F3462">
        <v>526</v>
      </c>
      <c r="G3462">
        <v>12</v>
      </c>
      <c r="H3462">
        <v>25</v>
      </c>
      <c r="I3462">
        <v>945</v>
      </c>
      <c r="J3462">
        <v>7</v>
      </c>
      <c r="K3462">
        <v>941</v>
      </c>
      <c r="L3462">
        <v>0</v>
      </c>
      <c r="M3462">
        <v>692</v>
      </c>
      <c r="N3462">
        <v>943</v>
      </c>
      <c r="O3462">
        <v>100</v>
      </c>
      <c r="P3462">
        <v>100</v>
      </c>
      <c r="Q3462">
        <v>1977</v>
      </c>
      <c r="R3462" t="s">
        <v>22780</v>
      </c>
    </row>
    <row r="3463" spans="1:18" x14ac:dyDescent="0.35">
      <c r="A3463" t="s">
        <v>18932</v>
      </c>
      <c r="B3463" t="s">
        <v>22781</v>
      </c>
      <c r="C3463" t="s">
        <v>22782</v>
      </c>
      <c r="D3463">
        <v>31.094999999999999</v>
      </c>
      <c r="E3463">
        <v>283</v>
      </c>
      <c r="F3463">
        <v>144</v>
      </c>
      <c r="G3463">
        <v>6</v>
      </c>
      <c r="H3463">
        <v>3</v>
      </c>
      <c r="I3463">
        <v>283</v>
      </c>
      <c r="J3463">
        <v>5</v>
      </c>
      <c r="K3463">
        <v>238</v>
      </c>
      <c r="L3463">
        <v>8.1000000000000001E-22</v>
      </c>
      <c r="M3463">
        <v>94</v>
      </c>
      <c r="N3463">
        <v>289</v>
      </c>
      <c r="O3463">
        <v>97.923900000000003</v>
      </c>
      <c r="P3463">
        <v>97.923900000000003</v>
      </c>
      <c r="Q3463">
        <v>4332</v>
      </c>
      <c r="R3463" t="s">
        <v>22782</v>
      </c>
    </row>
    <row r="3464" spans="1:18" x14ac:dyDescent="0.35">
      <c r="A3464" t="s">
        <v>19016</v>
      </c>
      <c r="B3464" t="s">
        <v>18117</v>
      </c>
      <c r="C3464" t="s">
        <v>18118</v>
      </c>
      <c r="D3464">
        <v>22.771999999999998</v>
      </c>
      <c r="E3464">
        <v>101</v>
      </c>
      <c r="F3464">
        <v>72</v>
      </c>
      <c r="G3464">
        <v>4</v>
      </c>
      <c r="H3464">
        <v>42</v>
      </c>
      <c r="I3464">
        <v>139</v>
      </c>
      <c r="J3464">
        <v>9</v>
      </c>
      <c r="K3464">
        <v>106</v>
      </c>
      <c r="L3464">
        <v>6.0000000000000001E-3</v>
      </c>
      <c r="M3464">
        <v>35.799999999999997</v>
      </c>
      <c r="N3464">
        <v>151</v>
      </c>
      <c r="O3464">
        <v>66.8874</v>
      </c>
      <c r="P3464">
        <v>66.8874</v>
      </c>
      <c r="Q3464">
        <v>2768</v>
      </c>
      <c r="R3464" t="s">
        <v>18118</v>
      </c>
    </row>
    <row r="3465" spans="1:18" x14ac:dyDescent="0.35">
      <c r="A3465" t="s">
        <v>19017</v>
      </c>
      <c r="B3465" t="s">
        <v>18117</v>
      </c>
      <c r="C3465" t="s">
        <v>18118</v>
      </c>
      <c r="D3465">
        <v>24.545000000000002</v>
      </c>
      <c r="E3465">
        <v>110</v>
      </c>
      <c r="F3465">
        <v>75</v>
      </c>
      <c r="G3465">
        <v>5</v>
      </c>
      <c r="H3465">
        <v>47</v>
      </c>
      <c r="I3465">
        <v>153</v>
      </c>
      <c r="J3465">
        <v>10</v>
      </c>
      <c r="K3465">
        <v>114</v>
      </c>
      <c r="L3465">
        <v>0.95</v>
      </c>
      <c r="M3465">
        <v>29.6</v>
      </c>
      <c r="N3465">
        <v>151</v>
      </c>
      <c r="O3465">
        <v>72.847700000000003</v>
      </c>
      <c r="P3465">
        <v>72.847700000000003</v>
      </c>
      <c r="Q3465">
        <v>2851</v>
      </c>
      <c r="R3465" t="s">
        <v>18118</v>
      </c>
    </row>
    <row r="3466" spans="1:18" x14ac:dyDescent="0.35">
      <c r="A3466" t="s">
        <v>19010</v>
      </c>
      <c r="B3466" t="s">
        <v>15485</v>
      </c>
      <c r="C3466" t="s">
        <v>22783</v>
      </c>
      <c r="D3466">
        <v>29.747</v>
      </c>
      <c r="E3466">
        <v>158</v>
      </c>
      <c r="F3466">
        <v>98</v>
      </c>
      <c r="G3466">
        <v>4</v>
      </c>
      <c r="H3466">
        <v>16</v>
      </c>
      <c r="I3466">
        <v>160</v>
      </c>
      <c r="J3466">
        <v>8</v>
      </c>
      <c r="K3466">
        <v>165</v>
      </c>
      <c r="L3466">
        <v>3.01E-4</v>
      </c>
      <c r="M3466">
        <v>41.6</v>
      </c>
      <c r="N3466">
        <v>259</v>
      </c>
      <c r="O3466">
        <v>61.003900000000002</v>
      </c>
      <c r="P3466">
        <v>61.003900000000002</v>
      </c>
      <c r="Q3466">
        <v>304</v>
      </c>
      <c r="R3466" t="s">
        <v>22783</v>
      </c>
    </row>
    <row r="3467" spans="1:18" x14ac:dyDescent="0.35">
      <c r="A3467" t="s">
        <v>18946</v>
      </c>
      <c r="B3467" t="s">
        <v>15378</v>
      </c>
      <c r="C3467" t="s">
        <v>16773</v>
      </c>
      <c r="D3467">
        <v>25.573</v>
      </c>
      <c r="E3467">
        <v>262</v>
      </c>
      <c r="F3467">
        <v>163</v>
      </c>
      <c r="G3467">
        <v>8</v>
      </c>
      <c r="H3467">
        <v>5</v>
      </c>
      <c r="I3467">
        <v>245</v>
      </c>
      <c r="J3467">
        <v>4</v>
      </c>
      <c r="K3467">
        <v>254</v>
      </c>
      <c r="L3467">
        <v>2.2699999999999998E-9</v>
      </c>
      <c r="M3467">
        <v>57</v>
      </c>
      <c r="N3467">
        <v>256</v>
      </c>
      <c r="O3467">
        <v>102.34399999999999</v>
      </c>
      <c r="P3467">
        <v>101</v>
      </c>
      <c r="Q3467">
        <v>424</v>
      </c>
      <c r="R3467" t="s">
        <v>16773</v>
      </c>
    </row>
    <row r="3468" spans="1:18" x14ac:dyDescent="0.35">
      <c r="A3468" t="s">
        <v>18920</v>
      </c>
      <c r="B3468" t="s">
        <v>21440</v>
      </c>
      <c r="C3468" t="s">
        <v>22784</v>
      </c>
      <c r="D3468">
        <v>32.121000000000002</v>
      </c>
      <c r="E3468">
        <v>165</v>
      </c>
      <c r="F3468">
        <v>81</v>
      </c>
      <c r="G3468">
        <v>6</v>
      </c>
      <c r="H3468">
        <v>169</v>
      </c>
      <c r="I3468">
        <v>333</v>
      </c>
      <c r="J3468">
        <v>98</v>
      </c>
      <c r="K3468">
        <v>231</v>
      </c>
      <c r="L3468">
        <v>7.9999999999999996E-6</v>
      </c>
      <c r="M3468">
        <v>47</v>
      </c>
      <c r="N3468">
        <v>294</v>
      </c>
      <c r="O3468">
        <v>56.122399999999999</v>
      </c>
      <c r="P3468">
        <v>56.122399999999999</v>
      </c>
      <c r="Q3468">
        <v>5379</v>
      </c>
      <c r="R3468" t="s">
        <v>22784</v>
      </c>
    </row>
    <row r="3469" spans="1:18" x14ac:dyDescent="0.35">
      <c r="A3469" t="s">
        <v>18940</v>
      </c>
      <c r="B3469" t="s">
        <v>22785</v>
      </c>
      <c r="C3469" t="s">
        <v>22786</v>
      </c>
      <c r="D3469">
        <v>26.440999999999999</v>
      </c>
      <c r="E3469">
        <v>798</v>
      </c>
      <c r="F3469">
        <v>507</v>
      </c>
      <c r="G3469">
        <v>21</v>
      </c>
      <c r="H3469">
        <v>1</v>
      </c>
      <c r="I3469">
        <v>743</v>
      </c>
      <c r="J3469">
        <v>1</v>
      </c>
      <c r="K3469">
        <v>773</v>
      </c>
      <c r="L3469">
        <v>4.2000000000000002E-64</v>
      </c>
      <c r="M3469">
        <v>228</v>
      </c>
      <c r="N3469">
        <v>781</v>
      </c>
      <c r="O3469">
        <v>102.17700000000001</v>
      </c>
      <c r="P3469">
        <v>101</v>
      </c>
      <c r="Q3469">
        <v>4820</v>
      </c>
      <c r="R3469" t="s">
        <v>22786</v>
      </c>
    </row>
    <row r="3470" spans="1:18" x14ac:dyDescent="0.35">
      <c r="A3470" t="s">
        <v>18920</v>
      </c>
      <c r="B3470" t="s">
        <v>19758</v>
      </c>
      <c r="C3470" t="s">
        <v>22787</v>
      </c>
      <c r="D3470">
        <v>35.152000000000001</v>
      </c>
      <c r="E3470">
        <v>165</v>
      </c>
      <c r="F3470">
        <v>75</v>
      </c>
      <c r="G3470">
        <v>4</v>
      </c>
      <c r="H3470">
        <v>169</v>
      </c>
      <c r="I3470">
        <v>333</v>
      </c>
      <c r="J3470">
        <v>98</v>
      </c>
      <c r="K3470">
        <v>230</v>
      </c>
      <c r="L3470">
        <v>5.2600000000000004E-10</v>
      </c>
      <c r="M3470">
        <v>59.7</v>
      </c>
      <c r="N3470">
        <v>288</v>
      </c>
      <c r="O3470">
        <v>57.291699999999999</v>
      </c>
      <c r="P3470">
        <v>57.291699999999999</v>
      </c>
      <c r="Q3470">
        <v>5185</v>
      </c>
      <c r="R3470" t="s">
        <v>22787</v>
      </c>
    </row>
    <row r="3471" spans="1:18" x14ac:dyDescent="0.35">
      <c r="A3471" t="s">
        <v>18946</v>
      </c>
      <c r="B3471" t="s">
        <v>17257</v>
      </c>
      <c r="C3471" t="s">
        <v>17258</v>
      </c>
      <c r="D3471">
        <v>25.966999999999999</v>
      </c>
      <c r="E3471">
        <v>181</v>
      </c>
      <c r="F3471">
        <v>104</v>
      </c>
      <c r="G3471">
        <v>7</v>
      </c>
      <c r="H3471">
        <v>6</v>
      </c>
      <c r="I3471">
        <v>158</v>
      </c>
      <c r="J3471">
        <v>4</v>
      </c>
      <c r="K3471">
        <v>182</v>
      </c>
      <c r="L3471">
        <v>2.52E-4</v>
      </c>
      <c r="M3471">
        <v>42</v>
      </c>
      <c r="N3471">
        <v>256</v>
      </c>
      <c r="O3471">
        <v>70.703100000000006</v>
      </c>
      <c r="P3471">
        <v>70.703100000000006</v>
      </c>
      <c r="Q3471">
        <v>753</v>
      </c>
      <c r="R3471" t="s">
        <v>17258</v>
      </c>
    </row>
    <row r="3472" spans="1:18" x14ac:dyDescent="0.35">
      <c r="A3472" t="s">
        <v>18946</v>
      </c>
      <c r="B3472" t="s">
        <v>15378</v>
      </c>
      <c r="C3472" t="s">
        <v>16577</v>
      </c>
      <c r="D3472">
        <v>24.335000000000001</v>
      </c>
      <c r="E3472">
        <v>263</v>
      </c>
      <c r="F3472">
        <v>165</v>
      </c>
      <c r="G3472">
        <v>7</v>
      </c>
      <c r="H3472">
        <v>5</v>
      </c>
      <c r="I3472">
        <v>245</v>
      </c>
      <c r="J3472">
        <v>4</v>
      </c>
      <c r="K3472">
        <v>254</v>
      </c>
      <c r="L3472">
        <v>7.1600000000000001E-6</v>
      </c>
      <c r="M3472">
        <v>46.6</v>
      </c>
      <c r="N3472">
        <v>256</v>
      </c>
      <c r="O3472">
        <v>102.73399999999999</v>
      </c>
      <c r="P3472">
        <v>101</v>
      </c>
      <c r="Q3472">
        <v>582</v>
      </c>
      <c r="R3472" t="s">
        <v>16577</v>
      </c>
    </row>
    <row r="3473" spans="1:18" x14ac:dyDescent="0.35">
      <c r="A3473" t="s">
        <v>19076</v>
      </c>
      <c r="B3473" t="s">
        <v>15831</v>
      </c>
      <c r="C3473" t="s">
        <v>15832</v>
      </c>
      <c r="D3473">
        <v>25.984000000000002</v>
      </c>
      <c r="E3473">
        <v>127</v>
      </c>
      <c r="F3473">
        <v>83</v>
      </c>
      <c r="G3473">
        <v>7</v>
      </c>
      <c r="H3473">
        <v>28</v>
      </c>
      <c r="I3473">
        <v>152</v>
      </c>
      <c r="J3473">
        <v>3</v>
      </c>
      <c r="K3473">
        <v>120</v>
      </c>
      <c r="L3473">
        <v>0.11</v>
      </c>
      <c r="M3473">
        <v>32.299999999999997</v>
      </c>
      <c r="N3473">
        <v>150</v>
      </c>
      <c r="O3473">
        <v>84.666700000000006</v>
      </c>
      <c r="P3473">
        <v>84.666700000000006</v>
      </c>
      <c r="Q3473">
        <v>3329</v>
      </c>
      <c r="R3473" t="s">
        <v>15832</v>
      </c>
    </row>
    <row r="3474" spans="1:18" x14ac:dyDescent="0.35">
      <c r="A3474" t="s">
        <v>18935</v>
      </c>
      <c r="B3474" t="s">
        <v>15352</v>
      </c>
      <c r="C3474" t="s">
        <v>22788</v>
      </c>
      <c r="D3474">
        <v>45.731999999999999</v>
      </c>
      <c r="E3474">
        <v>164</v>
      </c>
      <c r="F3474">
        <v>84</v>
      </c>
      <c r="G3474">
        <v>1</v>
      </c>
      <c r="H3474">
        <v>4</v>
      </c>
      <c r="I3474">
        <v>162</v>
      </c>
      <c r="J3474">
        <v>6</v>
      </c>
      <c r="K3474">
        <v>169</v>
      </c>
      <c r="L3474">
        <v>2.2300000000000001E-52</v>
      </c>
      <c r="M3474">
        <v>165</v>
      </c>
      <c r="N3474">
        <v>178</v>
      </c>
      <c r="O3474">
        <v>92.134799999999998</v>
      </c>
      <c r="P3474">
        <v>92.134799999999998</v>
      </c>
      <c r="Q3474">
        <v>2373</v>
      </c>
      <c r="R3474" t="s">
        <v>22788</v>
      </c>
    </row>
    <row r="3475" spans="1:18" x14ac:dyDescent="0.35">
      <c r="A3475" t="s">
        <v>18943</v>
      </c>
      <c r="B3475" t="s">
        <v>15827</v>
      </c>
      <c r="C3475" t="s">
        <v>17796</v>
      </c>
      <c r="D3475">
        <v>25.925999999999998</v>
      </c>
      <c r="E3475">
        <v>162</v>
      </c>
      <c r="F3475">
        <v>94</v>
      </c>
      <c r="G3475">
        <v>4</v>
      </c>
      <c r="H3475">
        <v>30</v>
      </c>
      <c r="I3475">
        <v>175</v>
      </c>
      <c r="J3475">
        <v>3</v>
      </c>
      <c r="K3475">
        <v>154</v>
      </c>
      <c r="L3475">
        <v>7.1400000000000001E-4</v>
      </c>
      <c r="M3475">
        <v>40.799999999999997</v>
      </c>
      <c r="N3475">
        <v>252</v>
      </c>
      <c r="O3475">
        <v>64.285700000000006</v>
      </c>
      <c r="P3475">
        <v>64.285700000000006</v>
      </c>
      <c r="Q3475">
        <v>1525</v>
      </c>
      <c r="R3475" t="s">
        <v>17796</v>
      </c>
    </row>
    <row r="3476" spans="1:18" x14ac:dyDescent="0.35">
      <c r="A3476" t="s">
        <v>18940</v>
      </c>
      <c r="B3476" t="s">
        <v>22789</v>
      </c>
      <c r="C3476" t="s">
        <v>22790</v>
      </c>
      <c r="D3476">
        <v>50.996000000000002</v>
      </c>
      <c r="E3476">
        <v>753</v>
      </c>
      <c r="F3476">
        <v>341</v>
      </c>
      <c r="G3476">
        <v>5</v>
      </c>
      <c r="H3476">
        <v>1</v>
      </c>
      <c r="I3476">
        <v>737</v>
      </c>
      <c r="J3476">
        <v>1</v>
      </c>
      <c r="K3476">
        <v>741</v>
      </c>
      <c r="L3476">
        <v>0</v>
      </c>
      <c r="M3476">
        <v>725</v>
      </c>
      <c r="N3476">
        <v>744</v>
      </c>
      <c r="O3476">
        <v>101.21</v>
      </c>
      <c r="P3476">
        <v>101</v>
      </c>
      <c r="Q3476">
        <v>4493</v>
      </c>
      <c r="R3476" t="s">
        <v>22790</v>
      </c>
    </row>
    <row r="3477" spans="1:18" x14ac:dyDescent="0.35">
      <c r="A3477" t="s">
        <v>18932</v>
      </c>
      <c r="B3477" t="s">
        <v>22791</v>
      </c>
      <c r="C3477" t="s">
        <v>22792</v>
      </c>
      <c r="D3477">
        <v>27.113</v>
      </c>
      <c r="E3477">
        <v>284</v>
      </c>
      <c r="F3477">
        <v>150</v>
      </c>
      <c r="G3477">
        <v>8</v>
      </c>
      <c r="H3477">
        <v>4</v>
      </c>
      <c r="I3477">
        <v>283</v>
      </c>
      <c r="J3477">
        <v>6</v>
      </c>
      <c r="K3477">
        <v>236</v>
      </c>
      <c r="L3477">
        <v>2.1700000000000001E-20</v>
      </c>
      <c r="M3477">
        <v>89.7</v>
      </c>
      <c r="N3477">
        <v>284</v>
      </c>
      <c r="O3477">
        <v>100</v>
      </c>
      <c r="P3477">
        <v>100</v>
      </c>
      <c r="Q3477">
        <v>4440</v>
      </c>
      <c r="R3477" t="s">
        <v>22792</v>
      </c>
    </row>
    <row r="3478" spans="1:18" x14ac:dyDescent="0.35">
      <c r="A3478" t="s">
        <v>18940</v>
      </c>
      <c r="B3478" t="s">
        <v>22793</v>
      </c>
      <c r="C3478" t="s">
        <v>22794</v>
      </c>
      <c r="D3478">
        <v>39.06</v>
      </c>
      <c r="E3478">
        <v>745</v>
      </c>
      <c r="F3478">
        <v>421</v>
      </c>
      <c r="G3478">
        <v>15</v>
      </c>
      <c r="H3478">
        <v>12</v>
      </c>
      <c r="I3478">
        <v>745</v>
      </c>
      <c r="J3478">
        <v>7</v>
      </c>
      <c r="K3478">
        <v>729</v>
      </c>
      <c r="L3478">
        <v>2.2399999999999999E-136</v>
      </c>
      <c r="M3478">
        <v>420</v>
      </c>
      <c r="N3478">
        <v>730</v>
      </c>
      <c r="O3478">
        <v>102.05500000000001</v>
      </c>
      <c r="P3478">
        <v>101</v>
      </c>
      <c r="Q3478">
        <v>4670</v>
      </c>
      <c r="R3478" t="s">
        <v>22794</v>
      </c>
    </row>
    <row r="3479" spans="1:18" x14ac:dyDescent="0.35">
      <c r="A3479" t="s">
        <v>18932</v>
      </c>
      <c r="B3479" t="s">
        <v>22795</v>
      </c>
      <c r="C3479" t="s">
        <v>22796</v>
      </c>
      <c r="D3479">
        <v>25.815999999999999</v>
      </c>
      <c r="E3479">
        <v>337</v>
      </c>
      <c r="F3479">
        <v>188</v>
      </c>
      <c r="G3479">
        <v>9</v>
      </c>
      <c r="H3479">
        <v>4</v>
      </c>
      <c r="I3479">
        <v>327</v>
      </c>
      <c r="J3479">
        <v>1</v>
      </c>
      <c r="K3479">
        <v>288</v>
      </c>
      <c r="L3479">
        <v>1.65E-20</v>
      </c>
      <c r="M3479">
        <v>90.1</v>
      </c>
      <c r="N3479">
        <v>288</v>
      </c>
      <c r="O3479">
        <v>117.014</v>
      </c>
      <c r="P3479">
        <v>101</v>
      </c>
      <c r="Q3479">
        <v>4424</v>
      </c>
      <c r="R3479" t="s">
        <v>22796</v>
      </c>
    </row>
    <row r="3480" spans="1:18" x14ac:dyDescent="0.35">
      <c r="A3480" t="s">
        <v>18928</v>
      </c>
      <c r="B3480" t="s">
        <v>22797</v>
      </c>
      <c r="C3480" t="s">
        <v>22798</v>
      </c>
      <c r="D3480">
        <v>66.667000000000002</v>
      </c>
      <c r="E3480">
        <v>147</v>
      </c>
      <c r="F3480">
        <v>49</v>
      </c>
      <c r="G3480">
        <v>0</v>
      </c>
      <c r="H3480">
        <v>22</v>
      </c>
      <c r="I3480">
        <v>168</v>
      </c>
      <c r="J3480">
        <v>25</v>
      </c>
      <c r="K3480">
        <v>171</v>
      </c>
      <c r="L3480">
        <v>1.7199999999999999E-63</v>
      </c>
      <c r="M3480">
        <v>194</v>
      </c>
      <c r="N3480">
        <v>192</v>
      </c>
      <c r="O3480">
        <v>76.5625</v>
      </c>
      <c r="P3480">
        <v>76.5625</v>
      </c>
      <c r="Q3480">
        <v>3645</v>
      </c>
      <c r="R3480" t="s">
        <v>22798</v>
      </c>
    </row>
    <row r="3481" spans="1:18" x14ac:dyDescent="0.35">
      <c r="A3481" t="s">
        <v>18928</v>
      </c>
      <c r="B3481" t="s">
        <v>22799</v>
      </c>
      <c r="C3481" t="s">
        <v>22800</v>
      </c>
      <c r="D3481">
        <v>50.908999999999999</v>
      </c>
      <c r="E3481">
        <v>165</v>
      </c>
      <c r="F3481">
        <v>65</v>
      </c>
      <c r="G3481">
        <v>2</v>
      </c>
      <c r="H3481">
        <v>21</v>
      </c>
      <c r="I3481">
        <v>169</v>
      </c>
      <c r="J3481">
        <v>4</v>
      </c>
      <c r="K3481">
        <v>168</v>
      </c>
      <c r="L3481">
        <v>3.8799999999999999E-52</v>
      </c>
      <c r="M3481">
        <v>164</v>
      </c>
      <c r="N3481">
        <v>184</v>
      </c>
      <c r="O3481">
        <v>89.673900000000003</v>
      </c>
      <c r="P3481">
        <v>89.673900000000003</v>
      </c>
      <c r="Q3481">
        <v>3872</v>
      </c>
      <c r="R3481" t="s">
        <v>22800</v>
      </c>
    </row>
    <row r="3482" spans="1:18" x14ac:dyDescent="0.35">
      <c r="A3482" t="s">
        <v>18976</v>
      </c>
      <c r="B3482" t="s">
        <v>19630</v>
      </c>
      <c r="C3482" t="s">
        <v>22801</v>
      </c>
      <c r="D3482">
        <v>25.893000000000001</v>
      </c>
      <c r="E3482">
        <v>112</v>
      </c>
      <c r="F3482">
        <v>66</v>
      </c>
      <c r="G3482">
        <v>5</v>
      </c>
      <c r="H3482">
        <v>22</v>
      </c>
      <c r="I3482">
        <v>124</v>
      </c>
      <c r="J3482">
        <v>6</v>
      </c>
      <c r="K3482">
        <v>109</v>
      </c>
      <c r="L3482">
        <v>0.33</v>
      </c>
      <c r="M3482">
        <v>31.2</v>
      </c>
      <c r="N3482">
        <v>211</v>
      </c>
      <c r="O3482">
        <v>53.080599999999997</v>
      </c>
      <c r="P3482">
        <v>53.080599999999997</v>
      </c>
      <c r="Q3482">
        <v>1758</v>
      </c>
      <c r="R3482" t="s">
        <v>22801</v>
      </c>
    </row>
    <row r="3483" spans="1:18" x14ac:dyDescent="0.35">
      <c r="A3483" t="s">
        <v>18928</v>
      </c>
      <c r="B3483" t="s">
        <v>22802</v>
      </c>
      <c r="C3483" t="s">
        <v>22803</v>
      </c>
      <c r="D3483">
        <v>65.772000000000006</v>
      </c>
      <c r="E3483">
        <v>149</v>
      </c>
      <c r="F3483">
        <v>51</v>
      </c>
      <c r="G3483">
        <v>0</v>
      </c>
      <c r="H3483">
        <v>19</v>
      </c>
      <c r="I3483">
        <v>167</v>
      </c>
      <c r="J3483">
        <v>57</v>
      </c>
      <c r="K3483">
        <v>205</v>
      </c>
      <c r="L3483">
        <v>4.3299999999999998E-68</v>
      </c>
      <c r="M3483">
        <v>206</v>
      </c>
      <c r="N3483">
        <v>212</v>
      </c>
      <c r="O3483">
        <v>70.283000000000001</v>
      </c>
      <c r="P3483">
        <v>70.283000000000001</v>
      </c>
      <c r="Q3483">
        <v>3543</v>
      </c>
      <c r="R3483" t="s">
        <v>22803</v>
      </c>
    </row>
    <row r="3484" spans="1:18" x14ac:dyDescent="0.35">
      <c r="A3484" t="s">
        <v>18935</v>
      </c>
      <c r="B3484" t="s">
        <v>22804</v>
      </c>
      <c r="C3484" t="s">
        <v>22805</v>
      </c>
      <c r="D3484">
        <v>50.877000000000002</v>
      </c>
      <c r="E3484">
        <v>171</v>
      </c>
      <c r="F3484">
        <v>78</v>
      </c>
      <c r="G3484">
        <v>1</v>
      </c>
      <c r="H3484">
        <v>3</v>
      </c>
      <c r="I3484">
        <v>167</v>
      </c>
      <c r="J3484">
        <v>15</v>
      </c>
      <c r="K3484">
        <v>185</v>
      </c>
      <c r="L3484">
        <v>3.7199999999999999E-61</v>
      </c>
      <c r="M3484">
        <v>187</v>
      </c>
      <c r="N3484">
        <v>191</v>
      </c>
      <c r="O3484">
        <v>89.528800000000004</v>
      </c>
      <c r="P3484">
        <v>89.528800000000004</v>
      </c>
      <c r="Q3484">
        <v>2217</v>
      </c>
      <c r="R3484" t="s">
        <v>22805</v>
      </c>
    </row>
    <row r="3485" spans="1:18" x14ac:dyDescent="0.35">
      <c r="A3485" t="s">
        <v>18920</v>
      </c>
      <c r="B3485" t="s">
        <v>22806</v>
      </c>
      <c r="C3485" t="s">
        <v>22807</v>
      </c>
      <c r="D3485">
        <v>28.571000000000002</v>
      </c>
      <c r="E3485">
        <v>161</v>
      </c>
      <c r="F3485">
        <v>84</v>
      </c>
      <c r="G3485">
        <v>3</v>
      </c>
      <c r="H3485">
        <v>169</v>
      </c>
      <c r="I3485">
        <v>329</v>
      </c>
      <c r="J3485">
        <v>125</v>
      </c>
      <c r="K3485">
        <v>254</v>
      </c>
      <c r="L3485">
        <v>7.2900000000000003E-7</v>
      </c>
      <c r="M3485">
        <v>50.1</v>
      </c>
      <c r="N3485">
        <v>258</v>
      </c>
      <c r="O3485">
        <v>62.403100000000002</v>
      </c>
      <c r="P3485">
        <v>62.403100000000002</v>
      </c>
      <c r="Q3485">
        <v>5343</v>
      </c>
      <c r="R3485" t="s">
        <v>22807</v>
      </c>
    </row>
    <row r="3486" spans="1:18" x14ac:dyDescent="0.35">
      <c r="A3486" t="s">
        <v>18935</v>
      </c>
      <c r="B3486" t="s">
        <v>19607</v>
      </c>
      <c r="C3486" t="s">
        <v>22808</v>
      </c>
      <c r="D3486">
        <v>49.091000000000001</v>
      </c>
      <c r="E3486">
        <v>165</v>
      </c>
      <c r="F3486">
        <v>78</v>
      </c>
      <c r="G3486">
        <v>2</v>
      </c>
      <c r="H3486">
        <v>4</v>
      </c>
      <c r="I3486">
        <v>162</v>
      </c>
      <c r="J3486">
        <v>6</v>
      </c>
      <c r="K3486">
        <v>170</v>
      </c>
      <c r="L3486">
        <v>3.2999999999999998E-57</v>
      </c>
      <c r="M3486">
        <v>177</v>
      </c>
      <c r="N3486">
        <v>179</v>
      </c>
      <c r="O3486">
        <v>92.178799999999995</v>
      </c>
      <c r="P3486">
        <v>92.178799999999995</v>
      </c>
      <c r="Q3486">
        <v>2285</v>
      </c>
      <c r="R3486" t="s">
        <v>22808</v>
      </c>
    </row>
    <row r="3487" spans="1:18" x14ac:dyDescent="0.35">
      <c r="A3487" t="s">
        <v>18943</v>
      </c>
      <c r="B3487" t="s">
        <v>15894</v>
      </c>
      <c r="C3487" t="s">
        <v>15895</v>
      </c>
      <c r="D3487">
        <v>24.786000000000001</v>
      </c>
      <c r="E3487">
        <v>234</v>
      </c>
      <c r="F3487">
        <v>129</v>
      </c>
      <c r="G3487">
        <v>9</v>
      </c>
      <c r="H3487">
        <v>30</v>
      </c>
      <c r="I3487">
        <v>232</v>
      </c>
      <c r="J3487">
        <v>3</v>
      </c>
      <c r="K3487">
        <v>220</v>
      </c>
      <c r="L3487">
        <v>4.3900000000000003E-5</v>
      </c>
      <c r="M3487">
        <v>44.3</v>
      </c>
      <c r="N3487">
        <v>260</v>
      </c>
      <c r="O3487">
        <v>90</v>
      </c>
      <c r="P3487">
        <v>90</v>
      </c>
      <c r="Q3487">
        <v>1324</v>
      </c>
      <c r="R3487" t="s">
        <v>15895</v>
      </c>
    </row>
    <row r="3488" spans="1:18" x14ac:dyDescent="0.35">
      <c r="A3488" t="s">
        <v>18917</v>
      </c>
      <c r="B3488" t="s">
        <v>15894</v>
      </c>
      <c r="C3488" t="s">
        <v>15895</v>
      </c>
      <c r="D3488">
        <v>24.725000000000001</v>
      </c>
      <c r="E3488">
        <v>182</v>
      </c>
      <c r="F3488">
        <v>124</v>
      </c>
      <c r="G3488">
        <v>3</v>
      </c>
      <c r="H3488">
        <v>137</v>
      </c>
      <c r="I3488">
        <v>309</v>
      </c>
      <c r="J3488">
        <v>8</v>
      </c>
      <c r="K3488">
        <v>185</v>
      </c>
      <c r="L3488">
        <v>2.0000000000000002E-5</v>
      </c>
      <c r="M3488">
        <v>46.2</v>
      </c>
      <c r="N3488">
        <v>260</v>
      </c>
      <c r="O3488">
        <v>70</v>
      </c>
      <c r="P3488">
        <v>70</v>
      </c>
      <c r="Q3488">
        <v>5681</v>
      </c>
      <c r="R3488" t="s">
        <v>15895</v>
      </c>
    </row>
    <row r="3489" spans="1:18" x14ac:dyDescent="0.35">
      <c r="A3489" t="s">
        <v>18917</v>
      </c>
      <c r="B3489" t="s">
        <v>22809</v>
      </c>
      <c r="C3489" t="s">
        <v>22810</v>
      </c>
      <c r="D3489">
        <v>23.902000000000001</v>
      </c>
      <c r="E3489">
        <v>205</v>
      </c>
      <c r="F3489">
        <v>142</v>
      </c>
      <c r="G3489">
        <v>4</v>
      </c>
      <c r="H3489">
        <v>133</v>
      </c>
      <c r="I3489">
        <v>326</v>
      </c>
      <c r="J3489">
        <v>4</v>
      </c>
      <c r="K3489">
        <v>205</v>
      </c>
      <c r="L3489">
        <v>1.3499999999999999E-5</v>
      </c>
      <c r="M3489">
        <v>46.6</v>
      </c>
      <c r="N3489">
        <v>250</v>
      </c>
      <c r="O3489">
        <v>82</v>
      </c>
      <c r="P3489">
        <v>82</v>
      </c>
      <c r="Q3489">
        <v>5670</v>
      </c>
      <c r="R3489" t="s">
        <v>22810</v>
      </c>
    </row>
    <row r="3490" spans="1:18" x14ac:dyDescent="0.35">
      <c r="A3490" t="s">
        <v>19038</v>
      </c>
      <c r="B3490" t="s">
        <v>18761</v>
      </c>
      <c r="C3490" t="s">
        <v>22811</v>
      </c>
      <c r="D3490">
        <v>23.574999999999999</v>
      </c>
      <c r="E3490">
        <v>386</v>
      </c>
      <c r="F3490">
        <v>191</v>
      </c>
      <c r="G3490">
        <v>18</v>
      </c>
      <c r="H3490">
        <v>229</v>
      </c>
      <c r="I3490">
        <v>534</v>
      </c>
      <c r="J3490">
        <v>233</v>
      </c>
      <c r="K3490">
        <v>594</v>
      </c>
      <c r="L3490">
        <v>1.31E-6</v>
      </c>
      <c r="M3490">
        <v>51.6</v>
      </c>
      <c r="N3490">
        <v>647</v>
      </c>
      <c r="O3490">
        <v>59.66</v>
      </c>
      <c r="P3490">
        <v>59.66</v>
      </c>
      <c r="Q3490">
        <v>3146</v>
      </c>
      <c r="R3490" t="s">
        <v>22811</v>
      </c>
    </row>
    <row r="3491" spans="1:18" x14ac:dyDescent="0.35">
      <c r="A3491" t="s">
        <v>18928</v>
      </c>
      <c r="B3491" t="s">
        <v>19607</v>
      </c>
      <c r="C3491" t="s">
        <v>22812</v>
      </c>
      <c r="D3491">
        <v>67.105000000000004</v>
      </c>
      <c r="E3491">
        <v>152</v>
      </c>
      <c r="F3491">
        <v>50</v>
      </c>
      <c r="G3491">
        <v>0</v>
      </c>
      <c r="H3491">
        <v>17</v>
      </c>
      <c r="I3491">
        <v>168</v>
      </c>
      <c r="J3491">
        <v>6</v>
      </c>
      <c r="K3491">
        <v>157</v>
      </c>
      <c r="L3491">
        <v>1.7199999999999999E-62</v>
      </c>
      <c r="M3491">
        <v>190</v>
      </c>
      <c r="N3491">
        <v>167</v>
      </c>
      <c r="O3491">
        <v>91.018000000000001</v>
      </c>
      <c r="P3491">
        <v>91.018000000000001</v>
      </c>
      <c r="Q3491">
        <v>3691</v>
      </c>
      <c r="R3491" t="s">
        <v>22812</v>
      </c>
    </row>
    <row r="3492" spans="1:18" x14ac:dyDescent="0.35">
      <c r="A3492" t="s">
        <v>18928</v>
      </c>
      <c r="B3492" t="s">
        <v>22813</v>
      </c>
      <c r="C3492" t="s">
        <v>22814</v>
      </c>
      <c r="D3492">
        <v>63.758000000000003</v>
      </c>
      <c r="E3492">
        <v>149</v>
      </c>
      <c r="F3492">
        <v>53</v>
      </c>
      <c r="G3492">
        <v>1</v>
      </c>
      <c r="H3492">
        <v>18</v>
      </c>
      <c r="I3492">
        <v>165</v>
      </c>
      <c r="J3492">
        <v>46</v>
      </c>
      <c r="K3492">
        <v>194</v>
      </c>
      <c r="L3492">
        <v>3.6999999999999998E-53</v>
      </c>
      <c r="M3492">
        <v>168</v>
      </c>
      <c r="N3492">
        <v>210</v>
      </c>
      <c r="O3492">
        <v>70.952399999999997</v>
      </c>
      <c r="P3492">
        <v>70.952399999999997</v>
      </c>
      <c r="Q3492">
        <v>3855</v>
      </c>
      <c r="R3492" t="s">
        <v>22814</v>
      </c>
    </row>
    <row r="3493" spans="1:18" x14ac:dyDescent="0.35">
      <c r="A3493" t="s">
        <v>19123</v>
      </c>
      <c r="B3493" t="s">
        <v>22815</v>
      </c>
      <c r="C3493" t="s">
        <v>22816</v>
      </c>
      <c r="D3493">
        <v>25.49</v>
      </c>
      <c r="E3493">
        <v>102</v>
      </c>
      <c r="F3493">
        <v>76</v>
      </c>
      <c r="G3493">
        <v>0</v>
      </c>
      <c r="H3493">
        <v>3</v>
      </c>
      <c r="I3493">
        <v>104</v>
      </c>
      <c r="J3493">
        <v>3</v>
      </c>
      <c r="K3493">
        <v>104</v>
      </c>
      <c r="L3493">
        <v>4.0000000000000001E-3</v>
      </c>
      <c r="M3493">
        <v>37</v>
      </c>
      <c r="N3493">
        <v>192</v>
      </c>
      <c r="O3493">
        <v>53.125</v>
      </c>
      <c r="P3493">
        <v>53.125</v>
      </c>
      <c r="Q3493">
        <v>5450</v>
      </c>
      <c r="R3493" t="s">
        <v>22816</v>
      </c>
    </row>
    <row r="3494" spans="1:18" x14ac:dyDescent="0.35">
      <c r="A3494" t="s">
        <v>18935</v>
      </c>
      <c r="B3494" t="s">
        <v>22817</v>
      </c>
      <c r="C3494" t="s">
        <v>22818</v>
      </c>
      <c r="D3494">
        <v>74.853999999999999</v>
      </c>
      <c r="E3494">
        <v>171</v>
      </c>
      <c r="F3494">
        <v>43</v>
      </c>
      <c r="G3494">
        <v>0</v>
      </c>
      <c r="H3494">
        <v>1</v>
      </c>
      <c r="I3494">
        <v>171</v>
      </c>
      <c r="J3494">
        <v>1</v>
      </c>
      <c r="K3494">
        <v>171</v>
      </c>
      <c r="L3494">
        <v>4.8899999999999997E-99</v>
      </c>
      <c r="M3494">
        <v>283</v>
      </c>
      <c r="N3494">
        <v>174</v>
      </c>
      <c r="O3494">
        <v>98.275899999999993</v>
      </c>
      <c r="P3494">
        <v>98.275899999999993</v>
      </c>
      <c r="Q3494">
        <v>2170</v>
      </c>
      <c r="R3494" t="s">
        <v>22818</v>
      </c>
    </row>
    <row r="3495" spans="1:18" x14ac:dyDescent="0.35">
      <c r="A3495" t="s">
        <v>22819</v>
      </c>
      <c r="B3495" t="s">
        <v>15369</v>
      </c>
      <c r="C3495" t="s">
        <v>15370</v>
      </c>
      <c r="D3495">
        <v>27.585999999999999</v>
      </c>
      <c r="E3495">
        <v>174</v>
      </c>
      <c r="F3495">
        <v>94</v>
      </c>
      <c r="G3495">
        <v>11</v>
      </c>
      <c r="H3495">
        <v>100</v>
      </c>
      <c r="I3495">
        <v>256</v>
      </c>
      <c r="J3495">
        <v>2</v>
      </c>
      <c r="K3495">
        <v>160</v>
      </c>
      <c r="L3495">
        <v>1</v>
      </c>
      <c r="M3495">
        <v>32</v>
      </c>
      <c r="N3495">
        <v>249</v>
      </c>
      <c r="O3495">
        <v>69.879499999999993</v>
      </c>
      <c r="P3495">
        <v>69.879499999999993</v>
      </c>
      <c r="Q3495">
        <v>344</v>
      </c>
      <c r="R3495" t="s">
        <v>15370</v>
      </c>
    </row>
    <row r="3496" spans="1:18" x14ac:dyDescent="0.35">
      <c r="A3496" t="s">
        <v>18932</v>
      </c>
      <c r="B3496" t="s">
        <v>22820</v>
      </c>
      <c r="C3496" t="s">
        <v>22821</v>
      </c>
      <c r="D3496">
        <v>41.722000000000001</v>
      </c>
      <c r="E3496">
        <v>302</v>
      </c>
      <c r="F3496">
        <v>171</v>
      </c>
      <c r="G3496">
        <v>3</v>
      </c>
      <c r="H3496">
        <v>25</v>
      </c>
      <c r="I3496">
        <v>321</v>
      </c>
      <c r="J3496">
        <v>24</v>
      </c>
      <c r="K3496">
        <v>325</v>
      </c>
      <c r="L3496">
        <v>1.9099999999999999E-60</v>
      </c>
      <c r="M3496">
        <v>197</v>
      </c>
      <c r="N3496">
        <v>333</v>
      </c>
      <c r="O3496">
        <v>90.690700000000007</v>
      </c>
      <c r="P3496">
        <v>90.690700000000007</v>
      </c>
      <c r="Q3496">
        <v>4098</v>
      </c>
      <c r="R3496" t="s">
        <v>22821</v>
      </c>
    </row>
    <row r="3497" spans="1:18" x14ac:dyDescent="0.35">
      <c r="A3497" t="s">
        <v>18932</v>
      </c>
      <c r="B3497" t="s">
        <v>19294</v>
      </c>
      <c r="C3497" t="s">
        <v>22822</v>
      </c>
      <c r="D3497">
        <v>27.108000000000001</v>
      </c>
      <c r="E3497">
        <v>332</v>
      </c>
      <c r="F3497">
        <v>179</v>
      </c>
      <c r="G3497">
        <v>6</v>
      </c>
      <c r="H3497">
        <v>1</v>
      </c>
      <c r="I3497">
        <v>321</v>
      </c>
      <c r="J3497">
        <v>1</v>
      </c>
      <c r="K3497">
        <v>280</v>
      </c>
      <c r="L3497">
        <v>5.0399999999999998E-23</v>
      </c>
      <c r="M3497">
        <v>97.1</v>
      </c>
      <c r="N3497">
        <v>282</v>
      </c>
      <c r="O3497">
        <v>117.73</v>
      </c>
      <c r="P3497">
        <v>101</v>
      </c>
      <c r="Q3497">
        <v>4272</v>
      </c>
      <c r="R3497" t="s">
        <v>22822</v>
      </c>
    </row>
    <row r="3498" spans="1:18" x14ac:dyDescent="0.35">
      <c r="A3498" t="s">
        <v>18928</v>
      </c>
      <c r="B3498" t="s">
        <v>22823</v>
      </c>
      <c r="C3498" t="s">
        <v>22824</v>
      </c>
      <c r="D3498">
        <v>73.025999999999996</v>
      </c>
      <c r="E3498">
        <v>152</v>
      </c>
      <c r="F3498">
        <v>40</v>
      </c>
      <c r="G3498">
        <v>1</v>
      </c>
      <c r="H3498">
        <v>21</v>
      </c>
      <c r="I3498">
        <v>172</v>
      </c>
      <c r="J3498">
        <v>28</v>
      </c>
      <c r="K3498">
        <v>178</v>
      </c>
      <c r="L3498">
        <v>2.3299999999999999E-77</v>
      </c>
      <c r="M3498">
        <v>228</v>
      </c>
      <c r="N3498">
        <v>181</v>
      </c>
      <c r="O3498">
        <v>83.977900000000005</v>
      </c>
      <c r="P3498">
        <v>83.977900000000005</v>
      </c>
      <c r="Q3498">
        <v>3486</v>
      </c>
      <c r="R3498" t="s">
        <v>22824</v>
      </c>
    </row>
    <row r="3499" spans="1:18" x14ac:dyDescent="0.35">
      <c r="A3499" t="s">
        <v>18935</v>
      </c>
      <c r="B3499" t="s">
        <v>17308</v>
      </c>
      <c r="C3499" t="s">
        <v>17309</v>
      </c>
      <c r="D3499">
        <v>35.442999999999998</v>
      </c>
      <c r="E3499">
        <v>158</v>
      </c>
      <c r="F3499">
        <v>99</v>
      </c>
      <c r="G3499">
        <v>2</v>
      </c>
      <c r="H3499">
        <v>4</v>
      </c>
      <c r="I3499">
        <v>159</v>
      </c>
      <c r="J3499">
        <v>2</v>
      </c>
      <c r="K3499">
        <v>158</v>
      </c>
      <c r="L3499">
        <v>1.8100000000000001E-33</v>
      </c>
      <c r="M3499">
        <v>116</v>
      </c>
      <c r="N3499">
        <v>171</v>
      </c>
      <c r="O3499">
        <v>92.3977</v>
      </c>
      <c r="P3499">
        <v>92.3977</v>
      </c>
      <c r="Q3499">
        <v>2432</v>
      </c>
      <c r="R3499" t="s">
        <v>17309</v>
      </c>
    </row>
    <row r="3500" spans="1:18" x14ac:dyDescent="0.35">
      <c r="A3500" t="s">
        <v>18943</v>
      </c>
      <c r="B3500" t="s">
        <v>16694</v>
      </c>
      <c r="C3500" t="s">
        <v>16834</v>
      </c>
      <c r="D3500">
        <v>26.542999999999999</v>
      </c>
      <c r="E3500">
        <v>162</v>
      </c>
      <c r="F3500">
        <v>86</v>
      </c>
      <c r="G3500">
        <v>6</v>
      </c>
      <c r="H3500">
        <v>30</v>
      </c>
      <c r="I3500">
        <v>169</v>
      </c>
      <c r="J3500">
        <v>3</v>
      </c>
      <c r="K3500">
        <v>153</v>
      </c>
      <c r="L3500">
        <v>2.7500000000000002E-4</v>
      </c>
      <c r="M3500">
        <v>42</v>
      </c>
      <c r="N3500">
        <v>261</v>
      </c>
      <c r="O3500">
        <v>62.069000000000003</v>
      </c>
      <c r="P3500">
        <v>62.069000000000003</v>
      </c>
      <c r="Q3500">
        <v>1433</v>
      </c>
      <c r="R3500" t="s">
        <v>16834</v>
      </c>
    </row>
    <row r="3501" spans="1:18" x14ac:dyDescent="0.35">
      <c r="A3501" t="s">
        <v>19197</v>
      </c>
      <c r="B3501" t="s">
        <v>17434</v>
      </c>
      <c r="C3501" t="s">
        <v>17435</v>
      </c>
      <c r="D3501">
        <v>34.302</v>
      </c>
      <c r="E3501">
        <v>172</v>
      </c>
      <c r="F3501">
        <v>90</v>
      </c>
      <c r="G3501">
        <v>2</v>
      </c>
      <c r="H3501">
        <v>24</v>
      </c>
      <c r="I3501">
        <v>195</v>
      </c>
      <c r="J3501">
        <v>26</v>
      </c>
      <c r="K3501">
        <v>174</v>
      </c>
      <c r="L3501">
        <v>5.4900000000000005E-26</v>
      </c>
      <c r="M3501">
        <v>98.6</v>
      </c>
      <c r="N3501">
        <v>177</v>
      </c>
      <c r="O3501">
        <v>97.1751</v>
      </c>
      <c r="P3501">
        <v>97.1751</v>
      </c>
      <c r="Q3501">
        <v>106</v>
      </c>
      <c r="R3501" t="s">
        <v>17435</v>
      </c>
    </row>
    <row r="3502" spans="1:18" x14ac:dyDescent="0.35">
      <c r="A3502" t="s">
        <v>19076</v>
      </c>
      <c r="B3502" t="s">
        <v>17434</v>
      </c>
      <c r="C3502" t="s">
        <v>17435</v>
      </c>
      <c r="D3502">
        <v>35.256</v>
      </c>
      <c r="E3502">
        <v>156</v>
      </c>
      <c r="F3502">
        <v>97</v>
      </c>
      <c r="G3502">
        <v>2</v>
      </c>
      <c r="H3502">
        <v>23</v>
      </c>
      <c r="I3502">
        <v>178</v>
      </c>
      <c r="J3502">
        <v>26</v>
      </c>
      <c r="K3502">
        <v>177</v>
      </c>
      <c r="L3502">
        <v>6.1799999999999997E-26</v>
      </c>
      <c r="M3502">
        <v>98.2</v>
      </c>
      <c r="N3502">
        <v>177</v>
      </c>
      <c r="O3502">
        <v>88.135599999999997</v>
      </c>
      <c r="P3502">
        <v>88.135599999999997</v>
      </c>
      <c r="Q3502">
        <v>3315</v>
      </c>
      <c r="R3502" t="s">
        <v>17435</v>
      </c>
    </row>
    <row r="3503" spans="1:18" x14ac:dyDescent="0.35">
      <c r="A3503" t="s">
        <v>18932</v>
      </c>
      <c r="B3503" t="s">
        <v>18253</v>
      </c>
      <c r="C3503" t="s">
        <v>22825</v>
      </c>
      <c r="D3503">
        <v>30.448</v>
      </c>
      <c r="E3503">
        <v>335</v>
      </c>
      <c r="F3503">
        <v>166</v>
      </c>
      <c r="G3503">
        <v>12</v>
      </c>
      <c r="H3503">
        <v>4</v>
      </c>
      <c r="I3503">
        <v>324</v>
      </c>
      <c r="J3503">
        <v>6</v>
      </c>
      <c r="K3503">
        <v>287</v>
      </c>
      <c r="L3503">
        <v>3.5600000000000002E-23</v>
      </c>
      <c r="M3503">
        <v>97.4</v>
      </c>
      <c r="N3503">
        <v>291</v>
      </c>
      <c r="O3503">
        <v>115.12</v>
      </c>
      <c r="P3503">
        <v>101</v>
      </c>
      <c r="Q3503">
        <v>4265</v>
      </c>
      <c r="R3503" t="s">
        <v>22825</v>
      </c>
    </row>
    <row r="3504" spans="1:18" x14ac:dyDescent="0.35">
      <c r="A3504" t="s">
        <v>18935</v>
      </c>
      <c r="B3504" t="s">
        <v>22826</v>
      </c>
      <c r="C3504" t="s">
        <v>22827</v>
      </c>
      <c r="D3504">
        <v>42.137999999999998</v>
      </c>
      <c r="E3504">
        <v>159</v>
      </c>
      <c r="F3504">
        <v>77</v>
      </c>
      <c r="G3504">
        <v>6</v>
      </c>
      <c r="H3504">
        <v>4</v>
      </c>
      <c r="I3504">
        <v>160</v>
      </c>
      <c r="J3504">
        <v>5</v>
      </c>
      <c r="K3504">
        <v>150</v>
      </c>
      <c r="L3504">
        <v>4.4799999999999998E-32</v>
      </c>
      <c r="M3504">
        <v>112</v>
      </c>
      <c r="N3504">
        <v>161</v>
      </c>
      <c r="O3504">
        <v>98.757800000000003</v>
      </c>
      <c r="P3504">
        <v>98.757800000000003</v>
      </c>
      <c r="Q3504">
        <v>2446</v>
      </c>
      <c r="R3504" t="s">
        <v>22827</v>
      </c>
    </row>
    <row r="3505" spans="1:18" x14ac:dyDescent="0.35">
      <c r="A3505" t="s">
        <v>18928</v>
      </c>
      <c r="B3505" t="s">
        <v>22826</v>
      </c>
      <c r="C3505" t="s">
        <v>22827</v>
      </c>
      <c r="D3505">
        <v>52.74</v>
      </c>
      <c r="E3505">
        <v>146</v>
      </c>
      <c r="F3505">
        <v>68</v>
      </c>
      <c r="G3505">
        <v>1</v>
      </c>
      <c r="H3505">
        <v>22</v>
      </c>
      <c r="I3505">
        <v>166</v>
      </c>
      <c r="J3505">
        <v>5</v>
      </c>
      <c r="K3505">
        <v>150</v>
      </c>
      <c r="L3505">
        <v>9.6299999999999999E-48</v>
      </c>
      <c r="M3505">
        <v>152</v>
      </c>
      <c r="N3505">
        <v>161</v>
      </c>
      <c r="O3505">
        <v>90.683199999999999</v>
      </c>
      <c r="P3505">
        <v>90.683199999999999</v>
      </c>
      <c r="Q3505">
        <v>3966</v>
      </c>
      <c r="R3505" t="s">
        <v>22827</v>
      </c>
    </row>
    <row r="3506" spans="1:18" x14ac:dyDescent="0.35">
      <c r="A3506" t="s">
        <v>18920</v>
      </c>
      <c r="B3506" t="s">
        <v>22828</v>
      </c>
      <c r="C3506" t="s">
        <v>22829</v>
      </c>
      <c r="D3506">
        <v>31.547999999999998</v>
      </c>
      <c r="E3506">
        <v>168</v>
      </c>
      <c r="F3506">
        <v>87</v>
      </c>
      <c r="G3506">
        <v>3</v>
      </c>
      <c r="H3506">
        <v>169</v>
      </c>
      <c r="I3506">
        <v>336</v>
      </c>
      <c r="J3506">
        <v>100</v>
      </c>
      <c r="K3506">
        <v>239</v>
      </c>
      <c r="L3506">
        <v>1.95E-10</v>
      </c>
      <c r="M3506">
        <v>61.2</v>
      </c>
      <c r="N3506">
        <v>293</v>
      </c>
      <c r="O3506">
        <v>57.337899999999998</v>
      </c>
      <c r="P3506">
        <v>57.337899999999998</v>
      </c>
      <c r="Q3506">
        <v>5170</v>
      </c>
      <c r="R3506" t="s">
        <v>22829</v>
      </c>
    </row>
    <row r="3507" spans="1:18" x14ac:dyDescent="0.35">
      <c r="A3507" t="s">
        <v>18935</v>
      </c>
      <c r="B3507" t="s">
        <v>22830</v>
      </c>
      <c r="C3507" t="s">
        <v>22831</v>
      </c>
      <c r="D3507">
        <v>36.527000000000001</v>
      </c>
      <c r="E3507">
        <v>167</v>
      </c>
      <c r="F3507">
        <v>86</v>
      </c>
      <c r="G3507">
        <v>5</v>
      </c>
      <c r="H3507">
        <v>1</v>
      </c>
      <c r="I3507">
        <v>164</v>
      </c>
      <c r="J3507">
        <v>1</v>
      </c>
      <c r="K3507">
        <v>150</v>
      </c>
      <c r="L3507">
        <v>1.0099999999999999E-27</v>
      </c>
      <c r="M3507">
        <v>102</v>
      </c>
      <c r="N3507">
        <v>164</v>
      </c>
      <c r="O3507">
        <v>101.82899999999999</v>
      </c>
      <c r="P3507">
        <v>101</v>
      </c>
      <c r="Q3507">
        <v>2653</v>
      </c>
      <c r="R3507" t="s">
        <v>22831</v>
      </c>
    </row>
    <row r="3508" spans="1:18" x14ac:dyDescent="0.35">
      <c r="A3508" t="s">
        <v>18932</v>
      </c>
      <c r="B3508" t="s">
        <v>15182</v>
      </c>
      <c r="C3508" t="s">
        <v>22832</v>
      </c>
      <c r="D3508">
        <v>25.835999999999999</v>
      </c>
      <c r="E3508">
        <v>329</v>
      </c>
      <c r="F3508">
        <v>188</v>
      </c>
      <c r="G3508">
        <v>8</v>
      </c>
      <c r="H3508">
        <v>2</v>
      </c>
      <c r="I3508">
        <v>325</v>
      </c>
      <c r="J3508">
        <v>4</v>
      </c>
      <c r="K3508">
        <v>281</v>
      </c>
      <c r="L3508">
        <v>2.7E-20</v>
      </c>
      <c r="M3508">
        <v>89.4</v>
      </c>
      <c r="N3508">
        <v>284</v>
      </c>
      <c r="O3508">
        <v>115.845</v>
      </c>
      <c r="P3508">
        <v>101</v>
      </c>
      <c r="Q3508">
        <v>4450</v>
      </c>
      <c r="R3508" t="s">
        <v>22832</v>
      </c>
    </row>
    <row r="3509" spans="1:18" x14ac:dyDescent="0.35">
      <c r="A3509" t="s">
        <v>18917</v>
      </c>
      <c r="B3509" t="s">
        <v>16364</v>
      </c>
      <c r="C3509" t="s">
        <v>22833</v>
      </c>
      <c r="D3509">
        <v>28.488</v>
      </c>
      <c r="E3509">
        <v>172</v>
      </c>
      <c r="F3509">
        <v>102</v>
      </c>
      <c r="G3509">
        <v>6</v>
      </c>
      <c r="H3509">
        <v>133</v>
      </c>
      <c r="I3509">
        <v>291</v>
      </c>
      <c r="J3509">
        <v>4</v>
      </c>
      <c r="K3509">
        <v>167</v>
      </c>
      <c r="L3509">
        <v>2.67E-7</v>
      </c>
      <c r="M3509">
        <v>52</v>
      </c>
      <c r="N3509">
        <v>259</v>
      </c>
      <c r="O3509">
        <v>66.409300000000002</v>
      </c>
      <c r="P3509">
        <v>66.409300000000002</v>
      </c>
      <c r="Q3509">
        <v>5585</v>
      </c>
      <c r="R3509" t="s">
        <v>22833</v>
      </c>
    </row>
    <row r="3510" spans="1:18" x14ac:dyDescent="0.35">
      <c r="A3510" t="s">
        <v>20855</v>
      </c>
      <c r="B3510" t="s">
        <v>22834</v>
      </c>
      <c r="C3510" t="s">
        <v>22835</v>
      </c>
      <c r="D3510">
        <v>34.210999999999999</v>
      </c>
      <c r="E3510">
        <v>76</v>
      </c>
      <c r="F3510">
        <v>42</v>
      </c>
      <c r="G3510">
        <v>4</v>
      </c>
      <c r="H3510">
        <v>22</v>
      </c>
      <c r="I3510">
        <v>93</v>
      </c>
      <c r="J3510">
        <v>65</v>
      </c>
      <c r="K3510">
        <v>136</v>
      </c>
      <c r="L3510">
        <v>6.0000000000000001E-3</v>
      </c>
      <c r="M3510">
        <v>34.700000000000003</v>
      </c>
      <c r="N3510">
        <v>149</v>
      </c>
      <c r="O3510">
        <v>51.006700000000002</v>
      </c>
      <c r="P3510">
        <v>51.006700000000002</v>
      </c>
      <c r="Q3510">
        <v>2928</v>
      </c>
      <c r="R3510" t="s">
        <v>22835</v>
      </c>
    </row>
    <row r="3511" spans="1:18" x14ac:dyDescent="0.35">
      <c r="A3511" t="s">
        <v>18976</v>
      </c>
      <c r="B3511" t="s">
        <v>16280</v>
      </c>
      <c r="C3511" t="s">
        <v>22836</v>
      </c>
      <c r="D3511">
        <v>26.015999999999998</v>
      </c>
      <c r="E3511">
        <v>123</v>
      </c>
      <c r="F3511">
        <v>77</v>
      </c>
      <c r="G3511">
        <v>6</v>
      </c>
      <c r="H3511">
        <v>22</v>
      </c>
      <c r="I3511">
        <v>143</v>
      </c>
      <c r="J3511">
        <v>6</v>
      </c>
      <c r="K3511">
        <v>115</v>
      </c>
      <c r="L3511">
        <v>0.45</v>
      </c>
      <c r="M3511">
        <v>30.8</v>
      </c>
      <c r="N3511">
        <v>193</v>
      </c>
      <c r="O3511">
        <v>63.730600000000003</v>
      </c>
      <c r="P3511">
        <v>63.730600000000003</v>
      </c>
      <c r="Q3511">
        <v>1773</v>
      </c>
      <c r="R3511" t="s">
        <v>22836</v>
      </c>
    </row>
    <row r="3512" spans="1:18" x14ac:dyDescent="0.35">
      <c r="A3512" t="s">
        <v>19091</v>
      </c>
      <c r="B3512" t="s">
        <v>22837</v>
      </c>
      <c r="C3512" t="s">
        <v>22838</v>
      </c>
      <c r="D3512">
        <v>39.582999999999998</v>
      </c>
      <c r="E3512">
        <v>48</v>
      </c>
      <c r="F3512">
        <v>28</v>
      </c>
      <c r="G3512">
        <v>1</v>
      </c>
      <c r="H3512">
        <v>22</v>
      </c>
      <c r="I3512">
        <v>69</v>
      </c>
      <c r="J3512">
        <v>11</v>
      </c>
      <c r="K3512">
        <v>57</v>
      </c>
      <c r="L3512">
        <v>5.0200000000000002E-7</v>
      </c>
      <c r="M3512">
        <v>42.4</v>
      </c>
      <c r="N3512">
        <v>57</v>
      </c>
      <c r="O3512">
        <v>84.210499999999996</v>
      </c>
      <c r="P3512">
        <v>84.210499999999996</v>
      </c>
      <c r="Q3512">
        <v>1884</v>
      </c>
      <c r="R3512" t="s">
        <v>22838</v>
      </c>
    </row>
    <row r="3513" spans="1:18" x14ac:dyDescent="0.35">
      <c r="A3513" t="s">
        <v>18928</v>
      </c>
      <c r="B3513" t="s">
        <v>22839</v>
      </c>
      <c r="C3513" t="s">
        <v>22840</v>
      </c>
      <c r="D3513">
        <v>62.5</v>
      </c>
      <c r="E3513">
        <v>144</v>
      </c>
      <c r="F3513">
        <v>53</v>
      </c>
      <c r="G3513">
        <v>1</v>
      </c>
      <c r="H3513">
        <v>22</v>
      </c>
      <c r="I3513">
        <v>165</v>
      </c>
      <c r="J3513">
        <v>53</v>
      </c>
      <c r="K3513">
        <v>195</v>
      </c>
      <c r="L3513">
        <v>3.7200000000000002E-58</v>
      </c>
      <c r="M3513">
        <v>180</v>
      </c>
      <c r="N3513">
        <v>200</v>
      </c>
      <c r="O3513">
        <v>72</v>
      </c>
      <c r="P3513">
        <v>72</v>
      </c>
      <c r="Q3513">
        <v>3802</v>
      </c>
      <c r="R3513" t="s">
        <v>22840</v>
      </c>
    </row>
    <row r="3514" spans="1:18" x14ac:dyDescent="0.35">
      <c r="A3514" t="s">
        <v>22520</v>
      </c>
      <c r="B3514" t="s">
        <v>22841</v>
      </c>
      <c r="C3514" t="s">
        <v>22842</v>
      </c>
      <c r="D3514">
        <v>27.777999999999999</v>
      </c>
      <c r="E3514">
        <v>90</v>
      </c>
      <c r="F3514">
        <v>58</v>
      </c>
      <c r="G3514">
        <v>4</v>
      </c>
      <c r="H3514">
        <v>22</v>
      </c>
      <c r="I3514">
        <v>108</v>
      </c>
      <c r="J3514">
        <v>5</v>
      </c>
      <c r="K3514">
        <v>90</v>
      </c>
      <c r="L3514">
        <v>0.52</v>
      </c>
      <c r="M3514">
        <v>29.3</v>
      </c>
      <c r="N3514">
        <v>154</v>
      </c>
      <c r="O3514">
        <v>58.441600000000001</v>
      </c>
      <c r="P3514">
        <v>58.441600000000001</v>
      </c>
      <c r="Q3514">
        <v>3426</v>
      </c>
      <c r="R3514" t="s">
        <v>22842</v>
      </c>
    </row>
    <row r="3515" spans="1:18" x14ac:dyDescent="0.35">
      <c r="A3515" t="s">
        <v>19015</v>
      </c>
      <c r="B3515" t="s">
        <v>15184</v>
      </c>
      <c r="C3515" t="s">
        <v>15185</v>
      </c>
      <c r="D3515">
        <v>30.702000000000002</v>
      </c>
      <c r="E3515">
        <v>114</v>
      </c>
      <c r="F3515">
        <v>72</v>
      </c>
      <c r="G3515">
        <v>3</v>
      </c>
      <c r="H3515">
        <v>29</v>
      </c>
      <c r="I3515">
        <v>142</v>
      </c>
      <c r="J3515">
        <v>7</v>
      </c>
      <c r="K3515">
        <v>113</v>
      </c>
      <c r="L3515">
        <v>2.9799999999999998E-6</v>
      </c>
      <c r="M3515">
        <v>45.1</v>
      </c>
      <c r="N3515">
        <v>136</v>
      </c>
      <c r="O3515">
        <v>83.823499999999996</v>
      </c>
      <c r="P3515">
        <v>83.823499999999996</v>
      </c>
      <c r="Q3515">
        <v>866</v>
      </c>
      <c r="R3515" t="s">
        <v>15185</v>
      </c>
    </row>
    <row r="3516" spans="1:18" x14ac:dyDescent="0.35">
      <c r="A3516" t="s">
        <v>19016</v>
      </c>
      <c r="B3516" t="s">
        <v>15184</v>
      </c>
      <c r="C3516" t="s">
        <v>15185</v>
      </c>
      <c r="D3516">
        <v>32.143000000000001</v>
      </c>
      <c r="E3516">
        <v>140</v>
      </c>
      <c r="F3516">
        <v>80</v>
      </c>
      <c r="G3516">
        <v>4</v>
      </c>
      <c r="H3516">
        <v>41</v>
      </c>
      <c r="I3516">
        <v>179</v>
      </c>
      <c r="J3516">
        <v>8</v>
      </c>
      <c r="K3516">
        <v>133</v>
      </c>
      <c r="L3516">
        <v>1.78E-13</v>
      </c>
      <c r="M3516">
        <v>64.7</v>
      </c>
      <c r="N3516">
        <v>136</v>
      </c>
      <c r="O3516">
        <v>102.941</v>
      </c>
      <c r="P3516">
        <v>101</v>
      </c>
      <c r="Q3516">
        <v>2739</v>
      </c>
      <c r="R3516" t="s">
        <v>15185</v>
      </c>
    </row>
    <row r="3517" spans="1:18" x14ac:dyDescent="0.35">
      <c r="A3517" t="s">
        <v>22843</v>
      </c>
      <c r="B3517" t="s">
        <v>15184</v>
      </c>
      <c r="C3517" t="s">
        <v>15185</v>
      </c>
      <c r="D3517">
        <v>32.856999999999999</v>
      </c>
      <c r="E3517">
        <v>70</v>
      </c>
      <c r="F3517">
        <v>41</v>
      </c>
      <c r="G3517">
        <v>2</v>
      </c>
      <c r="H3517">
        <v>30</v>
      </c>
      <c r="I3517">
        <v>93</v>
      </c>
      <c r="J3517">
        <v>9</v>
      </c>
      <c r="K3517">
        <v>78</v>
      </c>
      <c r="L3517">
        <v>0.4</v>
      </c>
      <c r="M3517">
        <v>30.8</v>
      </c>
      <c r="N3517">
        <v>136</v>
      </c>
      <c r="O3517">
        <v>51.470599999999997</v>
      </c>
      <c r="P3517">
        <v>51.470599999999997</v>
      </c>
      <c r="Q3517">
        <v>5792</v>
      </c>
      <c r="R3517" t="s">
        <v>15185</v>
      </c>
    </row>
    <row r="3518" spans="1:18" x14ac:dyDescent="0.35">
      <c r="A3518" t="s">
        <v>18947</v>
      </c>
      <c r="B3518" t="s">
        <v>16472</v>
      </c>
      <c r="C3518" t="s">
        <v>16473</v>
      </c>
      <c r="D3518">
        <v>28.760999999999999</v>
      </c>
      <c r="E3518">
        <v>226</v>
      </c>
      <c r="F3518">
        <v>128</v>
      </c>
      <c r="G3518">
        <v>9</v>
      </c>
      <c r="H3518">
        <v>48</v>
      </c>
      <c r="I3518">
        <v>255</v>
      </c>
      <c r="J3518">
        <v>5</v>
      </c>
      <c r="K3518">
        <v>215</v>
      </c>
      <c r="L3518">
        <v>1.95E-5</v>
      </c>
      <c r="M3518">
        <v>45.8</v>
      </c>
      <c r="N3518">
        <v>261</v>
      </c>
      <c r="O3518">
        <v>86.59</v>
      </c>
      <c r="P3518">
        <v>86.59</v>
      </c>
      <c r="Q3518">
        <v>1020</v>
      </c>
      <c r="R3518" t="s">
        <v>16473</v>
      </c>
    </row>
    <row r="3519" spans="1:18" x14ac:dyDescent="0.35">
      <c r="A3519" t="s">
        <v>18948</v>
      </c>
      <c r="B3519" t="s">
        <v>16472</v>
      </c>
      <c r="C3519" t="s">
        <v>16473</v>
      </c>
      <c r="D3519">
        <v>25.105</v>
      </c>
      <c r="E3519">
        <v>239</v>
      </c>
      <c r="F3519">
        <v>123</v>
      </c>
      <c r="G3519">
        <v>9</v>
      </c>
      <c r="H3519">
        <v>123</v>
      </c>
      <c r="I3519">
        <v>329</v>
      </c>
      <c r="J3519">
        <v>1</v>
      </c>
      <c r="K3519">
        <v>215</v>
      </c>
      <c r="L3519">
        <v>2E-3</v>
      </c>
      <c r="M3519">
        <v>40</v>
      </c>
      <c r="N3519">
        <v>261</v>
      </c>
      <c r="O3519">
        <v>91.570899999999995</v>
      </c>
      <c r="P3519">
        <v>91.570899999999995</v>
      </c>
      <c r="Q3519">
        <v>2975</v>
      </c>
      <c r="R3519" t="s">
        <v>16473</v>
      </c>
    </row>
    <row r="3520" spans="1:18" x14ac:dyDescent="0.35">
      <c r="A3520" t="s">
        <v>18946</v>
      </c>
      <c r="B3520" t="s">
        <v>16745</v>
      </c>
      <c r="C3520" t="s">
        <v>16746</v>
      </c>
      <c r="D3520">
        <v>24.335000000000001</v>
      </c>
      <c r="E3520">
        <v>263</v>
      </c>
      <c r="F3520">
        <v>165</v>
      </c>
      <c r="G3520">
        <v>7</v>
      </c>
      <c r="H3520">
        <v>5</v>
      </c>
      <c r="I3520">
        <v>245</v>
      </c>
      <c r="J3520">
        <v>4</v>
      </c>
      <c r="K3520">
        <v>254</v>
      </c>
      <c r="L3520">
        <v>1.9899999999999999E-5</v>
      </c>
      <c r="M3520">
        <v>45.1</v>
      </c>
      <c r="N3520">
        <v>256</v>
      </c>
      <c r="O3520">
        <v>102.73399999999999</v>
      </c>
      <c r="P3520">
        <v>101</v>
      </c>
      <c r="Q3520">
        <v>626</v>
      </c>
      <c r="R3520" t="s">
        <v>16746</v>
      </c>
    </row>
    <row r="3521" spans="1:18" x14ac:dyDescent="0.35">
      <c r="A3521" t="s">
        <v>18935</v>
      </c>
      <c r="B3521" t="s">
        <v>22844</v>
      </c>
      <c r="C3521" t="s">
        <v>22845</v>
      </c>
      <c r="D3521">
        <v>50.601999999999997</v>
      </c>
      <c r="E3521">
        <v>166</v>
      </c>
      <c r="F3521">
        <v>75</v>
      </c>
      <c r="G3521">
        <v>2</v>
      </c>
      <c r="H3521">
        <v>8</v>
      </c>
      <c r="I3521">
        <v>167</v>
      </c>
      <c r="J3521">
        <v>12</v>
      </c>
      <c r="K3521">
        <v>176</v>
      </c>
      <c r="L3521">
        <v>6.5499999999999999E-54</v>
      </c>
      <c r="M3521">
        <v>169</v>
      </c>
      <c r="N3521">
        <v>180</v>
      </c>
      <c r="O3521">
        <v>92.222200000000001</v>
      </c>
      <c r="P3521">
        <v>92.222200000000001</v>
      </c>
      <c r="Q3521">
        <v>2344</v>
      </c>
      <c r="R3521" t="s">
        <v>22845</v>
      </c>
    </row>
    <row r="3522" spans="1:18" x14ac:dyDescent="0.35">
      <c r="A3522" t="s">
        <v>18917</v>
      </c>
      <c r="B3522" t="s">
        <v>15188</v>
      </c>
      <c r="C3522" t="s">
        <v>22846</v>
      </c>
      <c r="D3522">
        <v>28.788</v>
      </c>
      <c r="E3522">
        <v>198</v>
      </c>
      <c r="F3522">
        <v>101</v>
      </c>
      <c r="G3522">
        <v>7</v>
      </c>
      <c r="H3522">
        <v>137</v>
      </c>
      <c r="I3522">
        <v>317</v>
      </c>
      <c r="J3522">
        <v>10</v>
      </c>
      <c r="K3522">
        <v>184</v>
      </c>
      <c r="L3522">
        <v>1.17E-4</v>
      </c>
      <c r="M3522">
        <v>43.9</v>
      </c>
      <c r="N3522">
        <v>258</v>
      </c>
      <c r="O3522">
        <v>76.744200000000006</v>
      </c>
      <c r="P3522">
        <v>76.744200000000006</v>
      </c>
      <c r="Q3522">
        <v>5765</v>
      </c>
      <c r="R3522" t="s">
        <v>22846</v>
      </c>
    </row>
    <row r="3523" spans="1:18" x14ac:dyDescent="0.35">
      <c r="A3523" t="s">
        <v>18935</v>
      </c>
      <c r="B3523" t="s">
        <v>15352</v>
      </c>
      <c r="C3523" t="s">
        <v>22847</v>
      </c>
      <c r="D3523">
        <v>37.975000000000001</v>
      </c>
      <c r="E3523">
        <v>158</v>
      </c>
      <c r="F3523">
        <v>86</v>
      </c>
      <c r="G3523">
        <v>3</v>
      </c>
      <c r="H3523">
        <v>1</v>
      </c>
      <c r="I3523">
        <v>158</v>
      </c>
      <c r="J3523">
        <v>1</v>
      </c>
      <c r="K3523">
        <v>146</v>
      </c>
      <c r="L3523">
        <v>1.43E-28</v>
      </c>
      <c r="M3523">
        <v>103</v>
      </c>
      <c r="N3523">
        <v>157</v>
      </c>
      <c r="O3523">
        <v>100.637</v>
      </c>
      <c r="P3523">
        <v>101</v>
      </c>
      <c r="Q3523">
        <v>2566</v>
      </c>
      <c r="R3523" t="s">
        <v>22847</v>
      </c>
    </row>
    <row r="3524" spans="1:18" x14ac:dyDescent="0.35">
      <c r="A3524" t="s">
        <v>18943</v>
      </c>
      <c r="B3524" t="s">
        <v>15841</v>
      </c>
      <c r="C3524" t="s">
        <v>22848</v>
      </c>
      <c r="D3524">
        <v>27.329000000000001</v>
      </c>
      <c r="E3524">
        <v>161</v>
      </c>
      <c r="F3524">
        <v>84</v>
      </c>
      <c r="G3524">
        <v>8</v>
      </c>
      <c r="H3524">
        <v>30</v>
      </c>
      <c r="I3524">
        <v>168</v>
      </c>
      <c r="J3524">
        <v>7</v>
      </c>
      <c r="K3524">
        <v>156</v>
      </c>
      <c r="L3524">
        <v>1E-3</v>
      </c>
      <c r="M3524">
        <v>40</v>
      </c>
      <c r="N3524">
        <v>260</v>
      </c>
      <c r="O3524">
        <v>61.923099999999998</v>
      </c>
      <c r="P3524">
        <v>61.923099999999998</v>
      </c>
      <c r="Q3524">
        <v>1571</v>
      </c>
      <c r="R3524" t="s">
        <v>22848</v>
      </c>
    </row>
    <row r="3525" spans="1:18" x14ac:dyDescent="0.35">
      <c r="A3525" t="s">
        <v>18920</v>
      </c>
      <c r="B3525" t="s">
        <v>22849</v>
      </c>
      <c r="C3525" t="s">
        <v>22850</v>
      </c>
      <c r="D3525">
        <v>32.886000000000003</v>
      </c>
      <c r="E3525">
        <v>149</v>
      </c>
      <c r="F3525">
        <v>72</v>
      </c>
      <c r="G3525">
        <v>4</v>
      </c>
      <c r="H3525">
        <v>169</v>
      </c>
      <c r="I3525">
        <v>317</v>
      </c>
      <c r="J3525">
        <v>98</v>
      </c>
      <c r="K3525">
        <v>218</v>
      </c>
      <c r="L3525">
        <v>1.3799999999999999E-4</v>
      </c>
      <c r="M3525">
        <v>43.5</v>
      </c>
      <c r="N3525">
        <v>294</v>
      </c>
      <c r="O3525">
        <v>50.680300000000003</v>
      </c>
      <c r="P3525">
        <v>50.680300000000003</v>
      </c>
      <c r="Q3525">
        <v>5417</v>
      </c>
      <c r="R3525" t="s">
        <v>22850</v>
      </c>
    </row>
    <row r="3526" spans="1:18" x14ac:dyDescent="0.35">
      <c r="A3526" t="s">
        <v>22851</v>
      </c>
      <c r="B3526" t="s">
        <v>22852</v>
      </c>
      <c r="C3526" t="s">
        <v>22853</v>
      </c>
      <c r="D3526">
        <v>25.385000000000002</v>
      </c>
      <c r="E3526">
        <v>130</v>
      </c>
      <c r="F3526">
        <v>88</v>
      </c>
      <c r="G3526">
        <v>2</v>
      </c>
      <c r="H3526">
        <v>239</v>
      </c>
      <c r="I3526">
        <v>360</v>
      </c>
      <c r="J3526">
        <v>20</v>
      </c>
      <c r="K3526">
        <v>148</v>
      </c>
      <c r="L3526">
        <v>0.72</v>
      </c>
      <c r="M3526">
        <v>31.6</v>
      </c>
      <c r="N3526">
        <v>187</v>
      </c>
      <c r="O3526">
        <v>69.518699999999995</v>
      </c>
      <c r="P3526">
        <v>69.518699999999995</v>
      </c>
      <c r="Q3526">
        <v>2878</v>
      </c>
      <c r="R3526" t="s">
        <v>22853</v>
      </c>
    </row>
    <row r="3527" spans="1:18" x14ac:dyDescent="0.35">
      <c r="A3527" t="s">
        <v>18946</v>
      </c>
      <c r="B3527" t="s">
        <v>18541</v>
      </c>
      <c r="C3527" t="s">
        <v>18542</v>
      </c>
      <c r="D3527">
        <v>22.78</v>
      </c>
      <c r="E3527">
        <v>259</v>
      </c>
      <c r="F3527">
        <v>172</v>
      </c>
      <c r="G3527">
        <v>7</v>
      </c>
      <c r="H3527">
        <v>1</v>
      </c>
      <c r="I3527">
        <v>244</v>
      </c>
      <c r="J3527">
        <v>1</v>
      </c>
      <c r="K3527">
        <v>246</v>
      </c>
      <c r="L3527">
        <v>8.0200000000000003E-8</v>
      </c>
      <c r="M3527">
        <v>52.4</v>
      </c>
      <c r="N3527">
        <v>249</v>
      </c>
      <c r="O3527">
        <v>104.01600000000001</v>
      </c>
      <c r="P3527">
        <v>101</v>
      </c>
      <c r="Q3527">
        <v>471</v>
      </c>
      <c r="R3527" t="s">
        <v>18542</v>
      </c>
    </row>
    <row r="3528" spans="1:18" x14ac:dyDescent="0.35">
      <c r="A3528" t="s">
        <v>19010</v>
      </c>
      <c r="B3528" t="s">
        <v>16835</v>
      </c>
      <c r="C3528" t="s">
        <v>16836</v>
      </c>
      <c r="D3528">
        <v>25.556000000000001</v>
      </c>
      <c r="E3528">
        <v>180</v>
      </c>
      <c r="F3528">
        <v>120</v>
      </c>
      <c r="G3528">
        <v>3</v>
      </c>
      <c r="H3528">
        <v>9</v>
      </c>
      <c r="I3528">
        <v>181</v>
      </c>
      <c r="J3528">
        <v>3</v>
      </c>
      <c r="K3528">
        <v>175</v>
      </c>
      <c r="L3528">
        <v>2.2500000000000001E-5</v>
      </c>
      <c r="M3528">
        <v>45.1</v>
      </c>
      <c r="N3528">
        <v>261</v>
      </c>
      <c r="O3528">
        <v>68.965500000000006</v>
      </c>
      <c r="P3528">
        <v>68.965500000000006</v>
      </c>
      <c r="Q3528">
        <v>289</v>
      </c>
      <c r="R3528" t="s">
        <v>16836</v>
      </c>
    </row>
    <row r="3529" spans="1:18" x14ac:dyDescent="0.35">
      <c r="A3529" t="s">
        <v>18947</v>
      </c>
      <c r="B3529" t="s">
        <v>16835</v>
      </c>
      <c r="C3529" t="s">
        <v>16836</v>
      </c>
      <c r="D3529">
        <v>28.760999999999999</v>
      </c>
      <c r="E3529">
        <v>226</v>
      </c>
      <c r="F3529">
        <v>128</v>
      </c>
      <c r="G3529">
        <v>9</v>
      </c>
      <c r="H3529">
        <v>48</v>
      </c>
      <c r="I3529">
        <v>255</v>
      </c>
      <c r="J3529">
        <v>5</v>
      </c>
      <c r="K3529">
        <v>215</v>
      </c>
      <c r="L3529">
        <v>2.9600000000000001E-5</v>
      </c>
      <c r="M3529">
        <v>45.4</v>
      </c>
      <c r="N3529">
        <v>261</v>
      </c>
      <c r="O3529">
        <v>86.59</v>
      </c>
      <c r="P3529">
        <v>86.59</v>
      </c>
      <c r="Q3529">
        <v>1024</v>
      </c>
      <c r="R3529" t="s">
        <v>16836</v>
      </c>
    </row>
    <row r="3530" spans="1:18" x14ac:dyDescent="0.35">
      <c r="A3530" t="s">
        <v>18948</v>
      </c>
      <c r="B3530" t="s">
        <v>16835</v>
      </c>
      <c r="C3530" t="s">
        <v>16836</v>
      </c>
      <c r="D3530">
        <v>25.105</v>
      </c>
      <c r="E3530">
        <v>239</v>
      </c>
      <c r="F3530">
        <v>123</v>
      </c>
      <c r="G3530">
        <v>9</v>
      </c>
      <c r="H3530">
        <v>123</v>
      </c>
      <c r="I3530">
        <v>329</v>
      </c>
      <c r="J3530">
        <v>1</v>
      </c>
      <c r="K3530">
        <v>215</v>
      </c>
      <c r="L3530">
        <v>2E-3</v>
      </c>
      <c r="M3530">
        <v>40</v>
      </c>
      <c r="N3530">
        <v>261</v>
      </c>
      <c r="O3530">
        <v>91.570899999999995</v>
      </c>
      <c r="P3530">
        <v>91.570899999999995</v>
      </c>
      <c r="Q3530">
        <v>2977</v>
      </c>
      <c r="R3530" t="s">
        <v>16836</v>
      </c>
    </row>
    <row r="3531" spans="1:18" x14ac:dyDescent="0.35">
      <c r="A3531" t="s">
        <v>18946</v>
      </c>
      <c r="B3531" t="s">
        <v>15367</v>
      </c>
      <c r="C3531" t="s">
        <v>18637</v>
      </c>
      <c r="D3531">
        <v>24.291</v>
      </c>
      <c r="E3531">
        <v>247</v>
      </c>
      <c r="F3531">
        <v>154</v>
      </c>
      <c r="G3531">
        <v>7</v>
      </c>
      <c r="H3531">
        <v>1</v>
      </c>
      <c r="I3531">
        <v>226</v>
      </c>
      <c r="J3531">
        <v>1</v>
      </c>
      <c r="K3531">
        <v>235</v>
      </c>
      <c r="L3531">
        <v>5.8499999999999999E-6</v>
      </c>
      <c r="M3531">
        <v>47</v>
      </c>
      <c r="N3531">
        <v>256</v>
      </c>
      <c r="O3531">
        <v>96.484399999999994</v>
      </c>
      <c r="P3531">
        <v>96.484399999999994</v>
      </c>
      <c r="Q3531">
        <v>576</v>
      </c>
      <c r="R3531" t="s">
        <v>18637</v>
      </c>
    </row>
    <row r="3532" spans="1:18" x14ac:dyDescent="0.35">
      <c r="A3532" t="s">
        <v>18940</v>
      </c>
      <c r="B3532" t="s">
        <v>22854</v>
      </c>
      <c r="C3532" t="s">
        <v>22855</v>
      </c>
      <c r="D3532">
        <v>28.097000000000001</v>
      </c>
      <c r="E3532">
        <v>783</v>
      </c>
      <c r="F3532">
        <v>495</v>
      </c>
      <c r="G3532">
        <v>20</v>
      </c>
      <c r="H3532">
        <v>8</v>
      </c>
      <c r="I3532">
        <v>743</v>
      </c>
      <c r="J3532">
        <v>14</v>
      </c>
      <c r="K3532">
        <v>775</v>
      </c>
      <c r="L3532">
        <v>2.4199999999999999E-71</v>
      </c>
      <c r="M3532">
        <v>248</v>
      </c>
      <c r="N3532">
        <v>782</v>
      </c>
      <c r="O3532">
        <v>100.128</v>
      </c>
      <c r="P3532">
        <v>101</v>
      </c>
      <c r="Q3532">
        <v>4775</v>
      </c>
      <c r="R3532" t="s">
        <v>22855</v>
      </c>
    </row>
    <row r="3533" spans="1:18" x14ac:dyDescent="0.35">
      <c r="A3533" t="s">
        <v>18928</v>
      </c>
      <c r="B3533" t="s">
        <v>20491</v>
      </c>
      <c r="C3533" t="s">
        <v>22856</v>
      </c>
      <c r="D3533">
        <v>64.582999999999998</v>
      </c>
      <c r="E3533">
        <v>144</v>
      </c>
      <c r="F3533">
        <v>51</v>
      </c>
      <c r="G3533">
        <v>0</v>
      </c>
      <c r="H3533">
        <v>22</v>
      </c>
      <c r="I3533">
        <v>165</v>
      </c>
      <c r="J3533">
        <v>67</v>
      </c>
      <c r="K3533">
        <v>210</v>
      </c>
      <c r="L3533">
        <v>1.17E-62</v>
      </c>
      <c r="M3533">
        <v>192</v>
      </c>
      <c r="N3533">
        <v>216</v>
      </c>
      <c r="O3533">
        <v>66.666700000000006</v>
      </c>
      <c r="P3533">
        <v>66.666700000000006</v>
      </c>
      <c r="Q3533">
        <v>3679</v>
      </c>
      <c r="R3533" t="s">
        <v>22856</v>
      </c>
    </row>
    <row r="3534" spans="1:18" x14ac:dyDescent="0.35">
      <c r="A3534" t="s">
        <v>18940</v>
      </c>
      <c r="B3534" t="s">
        <v>22857</v>
      </c>
      <c r="C3534" t="s">
        <v>22858</v>
      </c>
      <c r="D3534">
        <v>43.790999999999997</v>
      </c>
      <c r="E3534">
        <v>765</v>
      </c>
      <c r="F3534">
        <v>390</v>
      </c>
      <c r="G3534">
        <v>8</v>
      </c>
      <c r="H3534">
        <v>8</v>
      </c>
      <c r="I3534">
        <v>740</v>
      </c>
      <c r="J3534">
        <v>12</v>
      </c>
      <c r="K3534">
        <v>768</v>
      </c>
      <c r="L3534">
        <v>0</v>
      </c>
      <c r="M3534">
        <v>558</v>
      </c>
      <c r="N3534">
        <v>770</v>
      </c>
      <c r="O3534">
        <v>99.3506</v>
      </c>
      <c r="P3534">
        <v>99.3506</v>
      </c>
      <c r="Q3534">
        <v>4510</v>
      </c>
      <c r="R3534" t="s">
        <v>22858</v>
      </c>
    </row>
    <row r="3535" spans="1:18" x14ac:dyDescent="0.35">
      <c r="A3535" t="s">
        <v>19123</v>
      </c>
      <c r="B3535" t="s">
        <v>22859</v>
      </c>
      <c r="C3535" t="s">
        <v>22860</v>
      </c>
      <c r="D3535">
        <v>25</v>
      </c>
      <c r="E3535">
        <v>192</v>
      </c>
      <c r="F3535">
        <v>119</v>
      </c>
      <c r="G3535">
        <v>3</v>
      </c>
      <c r="H3535">
        <v>2</v>
      </c>
      <c r="I3535">
        <v>168</v>
      </c>
      <c r="J3535">
        <v>17</v>
      </c>
      <c r="K3535">
        <v>208</v>
      </c>
      <c r="L3535">
        <v>1.8199999999999999E-6</v>
      </c>
      <c r="M3535">
        <v>47.4</v>
      </c>
      <c r="N3535">
        <v>240</v>
      </c>
      <c r="O3535">
        <v>80</v>
      </c>
      <c r="P3535">
        <v>80</v>
      </c>
      <c r="Q3535">
        <v>5436</v>
      </c>
      <c r="R3535" t="s">
        <v>22860</v>
      </c>
    </row>
    <row r="3536" spans="1:18" x14ac:dyDescent="0.35">
      <c r="A3536" t="s">
        <v>18943</v>
      </c>
      <c r="B3536" t="s">
        <v>15884</v>
      </c>
      <c r="C3536" t="s">
        <v>15885</v>
      </c>
      <c r="D3536">
        <v>27.16</v>
      </c>
      <c r="E3536">
        <v>162</v>
      </c>
      <c r="F3536">
        <v>85</v>
      </c>
      <c r="G3536">
        <v>6</v>
      </c>
      <c r="H3536">
        <v>30</v>
      </c>
      <c r="I3536">
        <v>169</v>
      </c>
      <c r="J3536">
        <v>3</v>
      </c>
      <c r="K3536">
        <v>153</v>
      </c>
      <c r="L3536">
        <v>3.9100000000000002E-4</v>
      </c>
      <c r="M3536">
        <v>41.6</v>
      </c>
      <c r="N3536">
        <v>258</v>
      </c>
      <c r="O3536">
        <v>62.790700000000001</v>
      </c>
      <c r="P3536">
        <v>62.790700000000001</v>
      </c>
      <c r="Q3536">
        <v>1466</v>
      </c>
      <c r="R3536" t="s">
        <v>15885</v>
      </c>
    </row>
    <row r="3537" spans="1:18" x14ac:dyDescent="0.35">
      <c r="A3537" t="s">
        <v>18943</v>
      </c>
      <c r="B3537" t="s">
        <v>17061</v>
      </c>
      <c r="C3537" t="s">
        <v>17062</v>
      </c>
      <c r="D3537">
        <v>25.882000000000001</v>
      </c>
      <c r="E3537">
        <v>170</v>
      </c>
      <c r="F3537">
        <v>91</v>
      </c>
      <c r="G3537">
        <v>5</v>
      </c>
      <c r="H3537">
        <v>30</v>
      </c>
      <c r="I3537">
        <v>177</v>
      </c>
      <c r="J3537">
        <v>3</v>
      </c>
      <c r="K3537">
        <v>159</v>
      </c>
      <c r="L3537">
        <v>2.76E-5</v>
      </c>
      <c r="M3537">
        <v>45.1</v>
      </c>
      <c r="N3537">
        <v>255</v>
      </c>
      <c r="O3537">
        <v>66.666700000000006</v>
      </c>
      <c r="P3537">
        <v>66.666700000000006</v>
      </c>
      <c r="Q3537">
        <v>1296</v>
      </c>
      <c r="R3537" t="s">
        <v>17062</v>
      </c>
    </row>
    <row r="3538" spans="1:18" x14ac:dyDescent="0.35">
      <c r="A3538" t="s">
        <v>18946</v>
      </c>
      <c r="B3538" t="s">
        <v>15039</v>
      </c>
      <c r="C3538" t="s">
        <v>15577</v>
      </c>
      <c r="D3538">
        <v>23.431000000000001</v>
      </c>
      <c r="E3538">
        <v>239</v>
      </c>
      <c r="F3538">
        <v>151</v>
      </c>
      <c r="G3538">
        <v>7</v>
      </c>
      <c r="H3538">
        <v>6</v>
      </c>
      <c r="I3538">
        <v>224</v>
      </c>
      <c r="J3538">
        <v>7</v>
      </c>
      <c r="K3538">
        <v>233</v>
      </c>
      <c r="L3538">
        <v>3.9399999999999998E-4</v>
      </c>
      <c r="M3538">
        <v>41.2</v>
      </c>
      <c r="N3538">
        <v>256</v>
      </c>
      <c r="O3538">
        <v>93.359399999999994</v>
      </c>
      <c r="P3538">
        <v>93.359399999999994</v>
      </c>
      <c r="Q3538">
        <v>775</v>
      </c>
      <c r="R3538" t="s">
        <v>15577</v>
      </c>
    </row>
    <row r="3539" spans="1:18" x14ac:dyDescent="0.35">
      <c r="A3539" t="s">
        <v>18978</v>
      </c>
      <c r="B3539" t="s">
        <v>17179</v>
      </c>
      <c r="C3539" t="s">
        <v>17180</v>
      </c>
      <c r="D3539">
        <v>28.111999999999998</v>
      </c>
      <c r="E3539">
        <v>249</v>
      </c>
      <c r="F3539">
        <v>153</v>
      </c>
      <c r="G3539">
        <v>11</v>
      </c>
      <c r="H3539">
        <v>362</v>
      </c>
      <c r="I3539">
        <v>604</v>
      </c>
      <c r="J3539">
        <v>4</v>
      </c>
      <c r="K3539">
        <v>232</v>
      </c>
      <c r="L3539">
        <v>5.7E-10</v>
      </c>
      <c r="M3539">
        <v>62</v>
      </c>
      <c r="N3539">
        <v>261</v>
      </c>
      <c r="O3539">
        <v>95.402299999999997</v>
      </c>
      <c r="P3539">
        <v>95.402299999999997</v>
      </c>
      <c r="Q3539">
        <v>176</v>
      </c>
      <c r="R3539" t="s">
        <v>17180</v>
      </c>
    </row>
    <row r="3540" spans="1:18" x14ac:dyDescent="0.35">
      <c r="A3540" t="s">
        <v>18943</v>
      </c>
      <c r="B3540" t="s">
        <v>17281</v>
      </c>
      <c r="C3540" t="s">
        <v>17282</v>
      </c>
      <c r="D3540">
        <v>26.553999999999998</v>
      </c>
      <c r="E3540">
        <v>177</v>
      </c>
      <c r="F3540">
        <v>92</v>
      </c>
      <c r="G3540">
        <v>7</v>
      </c>
      <c r="H3540">
        <v>30</v>
      </c>
      <c r="I3540">
        <v>183</v>
      </c>
      <c r="J3540">
        <v>8</v>
      </c>
      <c r="K3540">
        <v>169</v>
      </c>
      <c r="L3540">
        <v>1.2500000000000001E-5</v>
      </c>
      <c r="M3540">
        <v>46.2</v>
      </c>
      <c r="N3540">
        <v>262</v>
      </c>
      <c r="O3540">
        <v>67.557299999999998</v>
      </c>
      <c r="P3540">
        <v>67.557299999999998</v>
      </c>
      <c r="Q3540">
        <v>1263</v>
      </c>
      <c r="R3540" t="s">
        <v>17282</v>
      </c>
    </row>
    <row r="3541" spans="1:18" x14ac:dyDescent="0.35">
      <c r="A3541" t="s">
        <v>21109</v>
      </c>
      <c r="B3541" t="s">
        <v>22861</v>
      </c>
      <c r="C3541" t="s">
        <v>22862</v>
      </c>
      <c r="D3541">
        <v>26.771999999999998</v>
      </c>
      <c r="E3541">
        <v>127</v>
      </c>
      <c r="F3541">
        <v>74</v>
      </c>
      <c r="G3541">
        <v>4</v>
      </c>
      <c r="H3541">
        <v>273</v>
      </c>
      <c r="I3541">
        <v>390</v>
      </c>
      <c r="J3541">
        <v>12</v>
      </c>
      <c r="K3541">
        <v>128</v>
      </c>
      <c r="L3541">
        <v>0.23</v>
      </c>
      <c r="M3541">
        <v>32.700000000000003</v>
      </c>
      <c r="N3541">
        <v>159</v>
      </c>
      <c r="O3541">
        <v>79.874200000000002</v>
      </c>
      <c r="P3541">
        <v>79.874200000000002</v>
      </c>
      <c r="Q3541">
        <v>3473</v>
      </c>
      <c r="R3541" t="s">
        <v>22862</v>
      </c>
    </row>
    <row r="3542" spans="1:18" x14ac:dyDescent="0.35">
      <c r="A3542" t="s">
        <v>18976</v>
      </c>
      <c r="B3542" t="s">
        <v>22863</v>
      </c>
      <c r="C3542" t="s">
        <v>22864</v>
      </c>
      <c r="D3542">
        <v>25</v>
      </c>
      <c r="E3542">
        <v>92</v>
      </c>
      <c r="F3542">
        <v>61</v>
      </c>
      <c r="G3542">
        <v>2</v>
      </c>
      <c r="H3542">
        <v>18</v>
      </c>
      <c r="I3542">
        <v>109</v>
      </c>
      <c r="J3542">
        <v>4</v>
      </c>
      <c r="K3542">
        <v>87</v>
      </c>
      <c r="L3542">
        <v>0.99</v>
      </c>
      <c r="M3542">
        <v>29.6</v>
      </c>
      <c r="N3542">
        <v>149</v>
      </c>
      <c r="O3542">
        <v>61.744999999999997</v>
      </c>
      <c r="P3542">
        <v>61.744999999999997</v>
      </c>
      <c r="Q3542">
        <v>1809</v>
      </c>
      <c r="R3542" t="s">
        <v>22864</v>
      </c>
    </row>
    <row r="3543" spans="1:18" x14ac:dyDescent="0.35">
      <c r="A3543" t="s">
        <v>18935</v>
      </c>
      <c r="B3543" t="s">
        <v>22865</v>
      </c>
      <c r="C3543" t="s">
        <v>22866</v>
      </c>
      <c r="D3543">
        <v>38.889000000000003</v>
      </c>
      <c r="E3543">
        <v>162</v>
      </c>
      <c r="F3543">
        <v>84</v>
      </c>
      <c r="G3543">
        <v>6</v>
      </c>
      <c r="H3543">
        <v>3</v>
      </c>
      <c r="I3543">
        <v>164</v>
      </c>
      <c r="J3543">
        <v>3</v>
      </c>
      <c r="K3543">
        <v>149</v>
      </c>
      <c r="L3543">
        <v>3.0699999999999999E-28</v>
      </c>
      <c r="M3543">
        <v>102</v>
      </c>
      <c r="N3543">
        <v>155</v>
      </c>
      <c r="O3543">
        <v>104.51600000000001</v>
      </c>
      <c r="P3543">
        <v>101</v>
      </c>
      <c r="Q3543">
        <v>2588</v>
      </c>
      <c r="R3543" t="s">
        <v>22866</v>
      </c>
    </row>
    <row r="3544" spans="1:18" x14ac:dyDescent="0.35">
      <c r="A3544" t="s">
        <v>18928</v>
      </c>
      <c r="B3544" t="s">
        <v>22366</v>
      </c>
      <c r="C3544" t="s">
        <v>22867</v>
      </c>
      <c r="D3544">
        <v>57.396000000000001</v>
      </c>
      <c r="E3544">
        <v>169</v>
      </c>
      <c r="F3544">
        <v>69</v>
      </c>
      <c r="G3544">
        <v>1</v>
      </c>
      <c r="H3544">
        <v>7</v>
      </c>
      <c r="I3544">
        <v>172</v>
      </c>
      <c r="J3544">
        <v>42</v>
      </c>
      <c r="K3544">
        <v>210</v>
      </c>
      <c r="L3544">
        <v>1.77E-67</v>
      </c>
      <c r="M3544">
        <v>204</v>
      </c>
      <c r="N3544">
        <v>212</v>
      </c>
      <c r="O3544">
        <v>79.716999999999999</v>
      </c>
      <c r="P3544">
        <v>79.716999999999999</v>
      </c>
      <c r="Q3544">
        <v>3555</v>
      </c>
      <c r="R3544" t="s">
        <v>22867</v>
      </c>
    </row>
    <row r="3545" spans="1:18" x14ac:dyDescent="0.35">
      <c r="A3545" t="s">
        <v>18935</v>
      </c>
      <c r="B3545" t="s">
        <v>22868</v>
      </c>
      <c r="C3545" t="s">
        <v>22869</v>
      </c>
      <c r="D3545">
        <v>52.98</v>
      </c>
      <c r="E3545">
        <v>151</v>
      </c>
      <c r="F3545">
        <v>65</v>
      </c>
      <c r="G3545">
        <v>1</v>
      </c>
      <c r="H3545">
        <v>6</v>
      </c>
      <c r="I3545">
        <v>150</v>
      </c>
      <c r="J3545">
        <v>8</v>
      </c>
      <c r="K3545">
        <v>158</v>
      </c>
      <c r="L3545">
        <v>4.1199999999999999E-49</v>
      </c>
      <c r="M3545">
        <v>156</v>
      </c>
      <c r="N3545">
        <v>158</v>
      </c>
      <c r="O3545">
        <v>95.569599999999994</v>
      </c>
      <c r="P3545">
        <v>95.569599999999994</v>
      </c>
      <c r="Q3545">
        <v>2401</v>
      </c>
      <c r="R3545" t="s">
        <v>22869</v>
      </c>
    </row>
    <row r="3546" spans="1:18" x14ac:dyDescent="0.35">
      <c r="A3546" t="s">
        <v>22870</v>
      </c>
      <c r="B3546" t="s">
        <v>22871</v>
      </c>
      <c r="C3546" t="s">
        <v>22872</v>
      </c>
      <c r="D3546">
        <v>26.582000000000001</v>
      </c>
      <c r="E3546">
        <v>79</v>
      </c>
      <c r="F3546">
        <v>53</v>
      </c>
      <c r="G3546">
        <v>1</v>
      </c>
      <c r="H3546">
        <v>368</v>
      </c>
      <c r="I3546">
        <v>441</v>
      </c>
      <c r="J3546">
        <v>38</v>
      </c>
      <c r="K3546">
        <v>116</v>
      </c>
      <c r="L3546">
        <v>0.2</v>
      </c>
      <c r="M3546">
        <v>33.5</v>
      </c>
      <c r="N3546">
        <v>153</v>
      </c>
      <c r="O3546">
        <v>51.634</v>
      </c>
      <c r="P3546">
        <v>51.634</v>
      </c>
      <c r="Q3546">
        <v>5498</v>
      </c>
      <c r="R3546" t="s">
        <v>22872</v>
      </c>
    </row>
    <row r="3547" spans="1:18" x14ac:dyDescent="0.35">
      <c r="A3547" t="s">
        <v>18920</v>
      </c>
      <c r="B3547" t="s">
        <v>22873</v>
      </c>
      <c r="C3547" t="s">
        <v>22874</v>
      </c>
      <c r="D3547">
        <v>38.426000000000002</v>
      </c>
      <c r="E3547">
        <v>216</v>
      </c>
      <c r="F3547">
        <v>109</v>
      </c>
      <c r="G3547">
        <v>6</v>
      </c>
      <c r="H3547">
        <v>130</v>
      </c>
      <c r="I3547">
        <v>338</v>
      </c>
      <c r="J3547">
        <v>59</v>
      </c>
      <c r="K3547">
        <v>257</v>
      </c>
      <c r="L3547">
        <v>4.7300000000000001E-29</v>
      </c>
      <c r="M3547">
        <v>113</v>
      </c>
      <c r="N3547">
        <v>270</v>
      </c>
      <c r="O3547">
        <v>80</v>
      </c>
      <c r="P3547">
        <v>80</v>
      </c>
      <c r="Q3547">
        <v>5096</v>
      </c>
      <c r="R3547" t="s">
        <v>22874</v>
      </c>
    </row>
    <row r="3548" spans="1:18" x14ac:dyDescent="0.35">
      <c r="A3548" t="s">
        <v>18953</v>
      </c>
      <c r="B3548" t="s">
        <v>18393</v>
      </c>
      <c r="C3548" t="s">
        <v>18394</v>
      </c>
      <c r="D3548">
        <v>25.962</v>
      </c>
      <c r="E3548">
        <v>208</v>
      </c>
      <c r="F3548">
        <v>106</v>
      </c>
      <c r="G3548">
        <v>9</v>
      </c>
      <c r="H3548">
        <v>453</v>
      </c>
      <c r="I3548">
        <v>620</v>
      </c>
      <c r="J3548">
        <v>5</v>
      </c>
      <c r="K3548">
        <v>204</v>
      </c>
      <c r="L3548">
        <v>8.2000000000000003E-2</v>
      </c>
      <c r="M3548">
        <v>36.6</v>
      </c>
      <c r="N3548">
        <v>345</v>
      </c>
      <c r="O3548">
        <v>60.289900000000003</v>
      </c>
      <c r="P3548">
        <v>60.289900000000003</v>
      </c>
      <c r="Q3548">
        <v>1952</v>
      </c>
      <c r="R3548" t="s">
        <v>18394</v>
      </c>
    </row>
    <row r="3549" spans="1:18" x14ac:dyDescent="0.35">
      <c r="A3549" t="s">
        <v>19597</v>
      </c>
      <c r="B3549" t="s">
        <v>18393</v>
      </c>
      <c r="C3549" t="s">
        <v>18394</v>
      </c>
      <c r="D3549">
        <v>26.596</v>
      </c>
      <c r="E3549">
        <v>188</v>
      </c>
      <c r="F3549">
        <v>95</v>
      </c>
      <c r="G3549">
        <v>8</v>
      </c>
      <c r="H3549">
        <v>567</v>
      </c>
      <c r="I3549">
        <v>718</v>
      </c>
      <c r="J3549">
        <v>24</v>
      </c>
      <c r="K3549">
        <v>204</v>
      </c>
      <c r="L3549">
        <v>0.63</v>
      </c>
      <c r="M3549">
        <v>33.9</v>
      </c>
      <c r="N3549">
        <v>345</v>
      </c>
      <c r="O3549">
        <v>54.492800000000003</v>
      </c>
      <c r="P3549">
        <v>54.492800000000003</v>
      </c>
      <c r="Q3549">
        <v>3469</v>
      </c>
      <c r="R3549" t="s">
        <v>18394</v>
      </c>
    </row>
    <row r="3550" spans="1:18" x14ac:dyDescent="0.35">
      <c r="A3550" t="s">
        <v>19000</v>
      </c>
      <c r="B3550" t="s">
        <v>22875</v>
      </c>
      <c r="C3550" t="s">
        <v>22876</v>
      </c>
      <c r="D3550">
        <v>26.808</v>
      </c>
      <c r="E3550">
        <v>567</v>
      </c>
      <c r="F3550">
        <v>333</v>
      </c>
      <c r="G3550">
        <v>16</v>
      </c>
      <c r="H3550">
        <v>65</v>
      </c>
      <c r="I3550">
        <v>623</v>
      </c>
      <c r="J3550">
        <v>1</v>
      </c>
      <c r="K3550">
        <v>493</v>
      </c>
      <c r="L3550">
        <v>2.3299999999999999E-29</v>
      </c>
      <c r="M3550">
        <v>125</v>
      </c>
      <c r="N3550">
        <v>706</v>
      </c>
      <c r="O3550">
        <v>80.311599999999999</v>
      </c>
      <c r="P3550">
        <v>80.311599999999999</v>
      </c>
      <c r="Q3550">
        <v>2036</v>
      </c>
      <c r="R3550" t="s">
        <v>22876</v>
      </c>
    </row>
    <row r="3551" spans="1:18" x14ac:dyDescent="0.35">
      <c r="A3551" t="s">
        <v>18932</v>
      </c>
      <c r="B3551" t="s">
        <v>15097</v>
      </c>
      <c r="C3551" t="s">
        <v>22877</v>
      </c>
      <c r="D3551">
        <v>27.353000000000002</v>
      </c>
      <c r="E3551">
        <v>340</v>
      </c>
      <c r="F3551">
        <v>185</v>
      </c>
      <c r="G3551">
        <v>8</v>
      </c>
      <c r="H3551">
        <v>1</v>
      </c>
      <c r="I3551">
        <v>327</v>
      </c>
      <c r="J3551">
        <v>1</v>
      </c>
      <c r="K3551">
        <v>291</v>
      </c>
      <c r="L3551">
        <v>1.8099999999999999E-23</v>
      </c>
      <c r="M3551">
        <v>98.6</v>
      </c>
      <c r="N3551">
        <v>291</v>
      </c>
      <c r="O3551">
        <v>116.83799999999999</v>
      </c>
      <c r="P3551">
        <v>101</v>
      </c>
      <c r="Q3551">
        <v>4246</v>
      </c>
      <c r="R3551" t="s">
        <v>22877</v>
      </c>
    </row>
    <row r="3552" spans="1:18" x14ac:dyDescent="0.35">
      <c r="A3552" t="s">
        <v>19038</v>
      </c>
      <c r="B3552" t="s">
        <v>17081</v>
      </c>
      <c r="C3552" t="s">
        <v>22878</v>
      </c>
      <c r="D3552">
        <v>25.966999999999999</v>
      </c>
      <c r="E3552">
        <v>181</v>
      </c>
      <c r="F3552">
        <v>106</v>
      </c>
      <c r="G3552">
        <v>7</v>
      </c>
      <c r="H3552">
        <v>343</v>
      </c>
      <c r="I3552">
        <v>500</v>
      </c>
      <c r="J3552">
        <v>93</v>
      </c>
      <c r="K3552">
        <v>268</v>
      </c>
      <c r="L3552">
        <v>2.7800000000000001E-6</v>
      </c>
      <c r="M3552">
        <v>49.7</v>
      </c>
      <c r="N3552">
        <v>337</v>
      </c>
      <c r="O3552">
        <v>53.709200000000003</v>
      </c>
      <c r="P3552">
        <v>53.709200000000003</v>
      </c>
      <c r="Q3552">
        <v>3159</v>
      </c>
      <c r="R3552" t="s">
        <v>22878</v>
      </c>
    </row>
    <row r="3553" spans="1:18" x14ac:dyDescent="0.35">
      <c r="A3553" t="s">
        <v>19016</v>
      </c>
      <c r="B3553" t="s">
        <v>15443</v>
      </c>
      <c r="C3553" t="s">
        <v>15812</v>
      </c>
      <c r="D3553">
        <v>28.431000000000001</v>
      </c>
      <c r="E3553">
        <v>102</v>
      </c>
      <c r="F3553">
        <v>61</v>
      </c>
      <c r="G3553">
        <v>4</v>
      </c>
      <c r="H3553">
        <v>41</v>
      </c>
      <c r="I3553">
        <v>139</v>
      </c>
      <c r="J3553">
        <v>8</v>
      </c>
      <c r="K3553">
        <v>100</v>
      </c>
      <c r="L3553">
        <v>1.9E-2</v>
      </c>
      <c r="M3553">
        <v>34.299999999999997</v>
      </c>
      <c r="N3553">
        <v>138</v>
      </c>
      <c r="O3553">
        <v>73.912999999999997</v>
      </c>
      <c r="P3553">
        <v>73.912999999999997</v>
      </c>
      <c r="Q3553">
        <v>2771</v>
      </c>
      <c r="R3553" t="s">
        <v>15812</v>
      </c>
    </row>
    <row r="3554" spans="1:18" x14ac:dyDescent="0.35">
      <c r="A3554" t="s">
        <v>22879</v>
      </c>
      <c r="B3554" t="s">
        <v>19938</v>
      </c>
      <c r="C3554" t="s">
        <v>22880</v>
      </c>
      <c r="D3554">
        <v>24.138000000000002</v>
      </c>
      <c r="E3554">
        <v>116</v>
      </c>
      <c r="F3554">
        <v>84</v>
      </c>
      <c r="G3554">
        <v>3</v>
      </c>
      <c r="H3554">
        <v>160</v>
      </c>
      <c r="I3554">
        <v>273</v>
      </c>
      <c r="J3554">
        <v>10</v>
      </c>
      <c r="K3554">
        <v>123</v>
      </c>
      <c r="L3554">
        <v>0.51</v>
      </c>
      <c r="M3554">
        <v>31.6</v>
      </c>
      <c r="N3554">
        <v>162</v>
      </c>
      <c r="O3554">
        <v>71.604900000000001</v>
      </c>
      <c r="P3554">
        <v>71.604900000000001</v>
      </c>
      <c r="Q3554">
        <v>6010</v>
      </c>
      <c r="R3554" t="s">
        <v>22880</v>
      </c>
    </row>
    <row r="3555" spans="1:18" x14ac:dyDescent="0.35">
      <c r="A3555" t="s">
        <v>19038</v>
      </c>
      <c r="B3555" t="s">
        <v>16152</v>
      </c>
      <c r="C3555" t="s">
        <v>22881</v>
      </c>
      <c r="D3555">
        <v>25.856000000000002</v>
      </c>
      <c r="E3555">
        <v>263</v>
      </c>
      <c r="F3555">
        <v>143</v>
      </c>
      <c r="G3555">
        <v>14</v>
      </c>
      <c r="H3555">
        <v>270</v>
      </c>
      <c r="I3555">
        <v>488</v>
      </c>
      <c r="J3555">
        <v>12</v>
      </c>
      <c r="K3555">
        <v>266</v>
      </c>
      <c r="L3555">
        <v>7.9200000000000001E-5</v>
      </c>
      <c r="M3555">
        <v>45.1</v>
      </c>
      <c r="N3555">
        <v>272</v>
      </c>
      <c r="O3555">
        <v>96.691199999999995</v>
      </c>
      <c r="P3555">
        <v>96.691199999999995</v>
      </c>
      <c r="Q3555">
        <v>3239</v>
      </c>
      <c r="R3555" t="s">
        <v>22881</v>
      </c>
    </row>
    <row r="3556" spans="1:18" x14ac:dyDescent="0.35">
      <c r="A3556" t="s">
        <v>18935</v>
      </c>
      <c r="B3556" t="s">
        <v>22882</v>
      </c>
      <c r="C3556" t="s">
        <v>22883</v>
      </c>
      <c r="D3556">
        <v>52.975999999999999</v>
      </c>
      <c r="E3556">
        <v>168</v>
      </c>
      <c r="F3556">
        <v>73</v>
      </c>
      <c r="G3556">
        <v>1</v>
      </c>
      <c r="H3556">
        <v>6</v>
      </c>
      <c r="I3556">
        <v>167</v>
      </c>
      <c r="J3556">
        <v>55</v>
      </c>
      <c r="K3556">
        <v>222</v>
      </c>
      <c r="L3556">
        <v>2.1799999999999999E-64</v>
      </c>
      <c r="M3556">
        <v>197</v>
      </c>
      <c r="N3556">
        <v>228</v>
      </c>
      <c r="O3556">
        <v>73.684200000000004</v>
      </c>
      <c r="P3556">
        <v>73.684200000000004</v>
      </c>
      <c r="Q3556">
        <v>2199</v>
      </c>
      <c r="R3556" t="s">
        <v>22883</v>
      </c>
    </row>
    <row r="3557" spans="1:18" x14ac:dyDescent="0.35">
      <c r="A3557" t="s">
        <v>22884</v>
      </c>
      <c r="B3557" t="s">
        <v>15846</v>
      </c>
      <c r="C3557" t="s">
        <v>17165</v>
      </c>
      <c r="D3557">
        <v>26.027000000000001</v>
      </c>
      <c r="E3557">
        <v>146</v>
      </c>
      <c r="F3557">
        <v>85</v>
      </c>
      <c r="G3557">
        <v>5</v>
      </c>
      <c r="H3557">
        <v>20</v>
      </c>
      <c r="I3557">
        <v>152</v>
      </c>
      <c r="J3557">
        <v>87</v>
      </c>
      <c r="K3557">
        <v>222</v>
      </c>
      <c r="L3557">
        <v>0.48</v>
      </c>
      <c r="M3557">
        <v>31.2</v>
      </c>
      <c r="N3557">
        <v>249</v>
      </c>
      <c r="O3557">
        <v>58.634500000000003</v>
      </c>
      <c r="P3557">
        <v>58.634500000000003</v>
      </c>
      <c r="Q3557">
        <v>47</v>
      </c>
      <c r="R3557" t="s">
        <v>17165</v>
      </c>
    </row>
    <row r="3558" spans="1:18" x14ac:dyDescent="0.35">
      <c r="A3558" t="s">
        <v>18946</v>
      </c>
      <c r="B3558" t="s">
        <v>15846</v>
      </c>
      <c r="C3558" t="s">
        <v>17165</v>
      </c>
      <c r="D3558">
        <v>25.097999999999999</v>
      </c>
      <c r="E3558">
        <v>255</v>
      </c>
      <c r="F3558">
        <v>164</v>
      </c>
      <c r="G3558">
        <v>8</v>
      </c>
      <c r="H3558">
        <v>6</v>
      </c>
      <c r="I3558">
        <v>245</v>
      </c>
      <c r="J3558">
        <v>5</v>
      </c>
      <c r="K3558">
        <v>247</v>
      </c>
      <c r="L3558">
        <v>1.8500000000000001E-10</v>
      </c>
      <c r="M3558">
        <v>60.1</v>
      </c>
      <c r="N3558">
        <v>249</v>
      </c>
      <c r="O3558">
        <v>102.41</v>
      </c>
      <c r="P3558">
        <v>101</v>
      </c>
      <c r="Q3558">
        <v>369</v>
      </c>
      <c r="R3558" t="s">
        <v>17165</v>
      </c>
    </row>
    <row r="3559" spans="1:18" x14ac:dyDescent="0.35">
      <c r="A3559" t="s">
        <v>18920</v>
      </c>
      <c r="B3559" t="s">
        <v>19538</v>
      </c>
      <c r="C3559" t="s">
        <v>22885</v>
      </c>
      <c r="D3559">
        <v>35</v>
      </c>
      <c r="E3559">
        <v>320</v>
      </c>
      <c r="F3559">
        <v>187</v>
      </c>
      <c r="G3559">
        <v>5</v>
      </c>
      <c r="H3559">
        <v>12</v>
      </c>
      <c r="I3559">
        <v>329</v>
      </c>
      <c r="J3559">
        <v>7</v>
      </c>
      <c r="K3559">
        <v>307</v>
      </c>
      <c r="L3559">
        <v>2.8699999999999999E-55</v>
      </c>
      <c r="M3559">
        <v>184</v>
      </c>
      <c r="N3559">
        <v>345</v>
      </c>
      <c r="O3559">
        <v>92.753600000000006</v>
      </c>
      <c r="P3559">
        <v>92.753600000000006</v>
      </c>
      <c r="Q3559">
        <v>5022</v>
      </c>
      <c r="R3559" t="s">
        <v>22885</v>
      </c>
    </row>
    <row r="3560" spans="1:18" x14ac:dyDescent="0.35">
      <c r="A3560" t="s">
        <v>18928</v>
      </c>
      <c r="B3560" t="s">
        <v>19045</v>
      </c>
      <c r="C3560" t="s">
        <v>22886</v>
      </c>
      <c r="D3560">
        <v>56.128999999999998</v>
      </c>
      <c r="E3560">
        <v>155</v>
      </c>
      <c r="F3560">
        <v>52</v>
      </c>
      <c r="G3560">
        <v>1</v>
      </c>
      <c r="H3560">
        <v>26</v>
      </c>
      <c r="I3560">
        <v>164</v>
      </c>
      <c r="J3560">
        <v>5</v>
      </c>
      <c r="K3560">
        <v>159</v>
      </c>
      <c r="L3560">
        <v>1.5800000000000001E-53</v>
      </c>
      <c r="M3560">
        <v>167</v>
      </c>
      <c r="N3560">
        <v>168</v>
      </c>
      <c r="O3560">
        <v>92.261899999999997</v>
      </c>
      <c r="P3560">
        <v>92.261899999999997</v>
      </c>
      <c r="Q3560">
        <v>3851</v>
      </c>
      <c r="R3560" t="s">
        <v>22886</v>
      </c>
    </row>
    <row r="3561" spans="1:18" x14ac:dyDescent="0.35">
      <c r="A3561" t="s">
        <v>18946</v>
      </c>
      <c r="B3561" t="s">
        <v>15179</v>
      </c>
      <c r="C3561" t="s">
        <v>16752</v>
      </c>
      <c r="D3561">
        <v>27.128</v>
      </c>
      <c r="E3561">
        <v>188</v>
      </c>
      <c r="F3561">
        <v>91</v>
      </c>
      <c r="G3561">
        <v>8</v>
      </c>
      <c r="H3561">
        <v>1</v>
      </c>
      <c r="I3561">
        <v>158</v>
      </c>
      <c r="J3561">
        <v>1</v>
      </c>
      <c r="K3561">
        <v>172</v>
      </c>
      <c r="L3561">
        <v>7.4800000000000004E-6</v>
      </c>
      <c r="M3561">
        <v>46.6</v>
      </c>
      <c r="N3561">
        <v>252</v>
      </c>
      <c r="O3561">
        <v>74.603200000000001</v>
      </c>
      <c r="P3561">
        <v>74.603200000000001</v>
      </c>
      <c r="Q3561">
        <v>584</v>
      </c>
      <c r="R3561" t="s">
        <v>16752</v>
      </c>
    </row>
    <row r="3562" spans="1:18" x14ac:dyDescent="0.35">
      <c r="A3562" t="s">
        <v>18997</v>
      </c>
      <c r="B3562" t="s">
        <v>22887</v>
      </c>
      <c r="C3562" t="s">
        <v>22888</v>
      </c>
      <c r="D3562">
        <v>25.594999999999999</v>
      </c>
      <c r="E3562">
        <v>168</v>
      </c>
      <c r="F3562">
        <v>107</v>
      </c>
      <c r="G3562">
        <v>6</v>
      </c>
      <c r="H3562">
        <v>8</v>
      </c>
      <c r="I3562">
        <v>162</v>
      </c>
      <c r="J3562">
        <v>1</v>
      </c>
      <c r="K3562">
        <v>163</v>
      </c>
      <c r="L3562">
        <v>0.05</v>
      </c>
      <c r="M3562">
        <v>33.5</v>
      </c>
      <c r="N3562">
        <v>166</v>
      </c>
      <c r="O3562">
        <v>101.205</v>
      </c>
      <c r="P3562">
        <v>101</v>
      </c>
      <c r="Q3562">
        <v>1659</v>
      </c>
      <c r="R3562" t="s">
        <v>22888</v>
      </c>
    </row>
    <row r="3563" spans="1:18" x14ac:dyDescent="0.35">
      <c r="A3563" t="s">
        <v>19250</v>
      </c>
      <c r="B3563" t="s">
        <v>22889</v>
      </c>
      <c r="C3563" t="s">
        <v>22890</v>
      </c>
      <c r="D3563">
        <v>30</v>
      </c>
      <c r="E3563">
        <v>160</v>
      </c>
      <c r="F3563">
        <v>100</v>
      </c>
      <c r="G3563">
        <v>5</v>
      </c>
      <c r="H3563">
        <v>1</v>
      </c>
      <c r="I3563">
        <v>155</v>
      </c>
      <c r="J3563">
        <v>3</v>
      </c>
      <c r="K3563">
        <v>155</v>
      </c>
      <c r="L3563">
        <v>5.3000000000000001E-6</v>
      </c>
      <c r="M3563">
        <v>47.4</v>
      </c>
      <c r="N3563">
        <v>202</v>
      </c>
      <c r="O3563">
        <v>79.207899999999995</v>
      </c>
      <c r="P3563">
        <v>79.207899999999995</v>
      </c>
      <c r="Q3563">
        <v>3409</v>
      </c>
      <c r="R3563" t="s">
        <v>22890</v>
      </c>
    </row>
    <row r="3564" spans="1:18" x14ac:dyDescent="0.35">
      <c r="A3564" t="s">
        <v>19123</v>
      </c>
      <c r="B3564" t="s">
        <v>22889</v>
      </c>
      <c r="C3564" t="s">
        <v>22890</v>
      </c>
      <c r="D3564">
        <v>27.439</v>
      </c>
      <c r="E3564">
        <v>164</v>
      </c>
      <c r="F3564">
        <v>115</v>
      </c>
      <c r="G3564">
        <v>1</v>
      </c>
      <c r="H3564">
        <v>2</v>
      </c>
      <c r="I3564">
        <v>165</v>
      </c>
      <c r="J3564">
        <v>8</v>
      </c>
      <c r="K3564">
        <v>167</v>
      </c>
      <c r="L3564">
        <v>7.2199999999999998E-8</v>
      </c>
      <c r="M3564">
        <v>50.8</v>
      </c>
      <c r="N3564">
        <v>202</v>
      </c>
      <c r="O3564">
        <v>81.188100000000006</v>
      </c>
      <c r="P3564">
        <v>81.188100000000006</v>
      </c>
      <c r="Q3564">
        <v>5429</v>
      </c>
      <c r="R3564" t="s">
        <v>22890</v>
      </c>
    </row>
    <row r="3565" spans="1:18" x14ac:dyDescent="0.35">
      <c r="A3565" t="s">
        <v>18943</v>
      </c>
      <c r="B3565" t="s">
        <v>16395</v>
      </c>
      <c r="C3565" t="s">
        <v>18040</v>
      </c>
      <c r="D3565">
        <v>26.978000000000002</v>
      </c>
      <c r="E3565">
        <v>278</v>
      </c>
      <c r="F3565">
        <v>149</v>
      </c>
      <c r="G3565">
        <v>14</v>
      </c>
      <c r="H3565">
        <v>30</v>
      </c>
      <c r="I3565">
        <v>272</v>
      </c>
      <c r="J3565">
        <v>3</v>
      </c>
      <c r="K3565">
        <v>261</v>
      </c>
      <c r="L3565">
        <v>1.6499999999999999E-8</v>
      </c>
      <c r="M3565">
        <v>54.7</v>
      </c>
      <c r="N3565">
        <v>261</v>
      </c>
      <c r="O3565">
        <v>106.51300000000001</v>
      </c>
      <c r="P3565">
        <v>101</v>
      </c>
      <c r="Q3565">
        <v>1161</v>
      </c>
      <c r="R3565" t="s">
        <v>18040</v>
      </c>
    </row>
    <row r="3566" spans="1:18" x14ac:dyDescent="0.35">
      <c r="A3566" t="s">
        <v>18928</v>
      </c>
      <c r="B3566" t="s">
        <v>22891</v>
      </c>
      <c r="C3566" t="s">
        <v>22892</v>
      </c>
      <c r="D3566">
        <v>64.789000000000001</v>
      </c>
      <c r="E3566">
        <v>142</v>
      </c>
      <c r="F3566">
        <v>49</v>
      </c>
      <c r="G3566">
        <v>1</v>
      </c>
      <c r="H3566">
        <v>24</v>
      </c>
      <c r="I3566">
        <v>164</v>
      </c>
      <c r="J3566">
        <v>55</v>
      </c>
      <c r="K3566">
        <v>196</v>
      </c>
      <c r="L3566">
        <v>7.5500000000000003E-65</v>
      </c>
      <c r="M3566">
        <v>197</v>
      </c>
      <c r="N3566">
        <v>206</v>
      </c>
      <c r="O3566">
        <v>68.932000000000002</v>
      </c>
      <c r="P3566">
        <v>68.932000000000002</v>
      </c>
      <c r="Q3566">
        <v>3606</v>
      </c>
      <c r="R3566" t="s">
        <v>22892</v>
      </c>
    </row>
    <row r="3567" spans="1:18" x14ac:dyDescent="0.35">
      <c r="A3567" t="s">
        <v>19000</v>
      </c>
      <c r="B3567" t="s">
        <v>20452</v>
      </c>
      <c r="C3567" t="s">
        <v>22893</v>
      </c>
      <c r="D3567">
        <v>30.077999999999999</v>
      </c>
      <c r="E3567">
        <v>256</v>
      </c>
      <c r="F3567">
        <v>171</v>
      </c>
      <c r="G3567">
        <v>4</v>
      </c>
      <c r="H3567">
        <v>283</v>
      </c>
      <c r="I3567">
        <v>538</v>
      </c>
      <c r="J3567">
        <v>170</v>
      </c>
      <c r="K3567">
        <v>417</v>
      </c>
      <c r="L3567">
        <v>9.8400000000000001E-24</v>
      </c>
      <c r="M3567">
        <v>105</v>
      </c>
      <c r="N3567">
        <v>429</v>
      </c>
      <c r="O3567">
        <v>59.673699999999997</v>
      </c>
      <c r="P3567">
        <v>59.673699999999997</v>
      </c>
      <c r="Q3567">
        <v>2117</v>
      </c>
      <c r="R3567" t="s">
        <v>22893</v>
      </c>
    </row>
    <row r="3568" spans="1:18" x14ac:dyDescent="0.35">
      <c r="A3568" t="s">
        <v>19000</v>
      </c>
      <c r="B3568" t="s">
        <v>22615</v>
      </c>
      <c r="C3568" t="s">
        <v>22894</v>
      </c>
      <c r="D3568">
        <v>26.552</v>
      </c>
      <c r="E3568">
        <v>467</v>
      </c>
      <c r="F3568">
        <v>294</v>
      </c>
      <c r="G3568">
        <v>14</v>
      </c>
      <c r="H3568">
        <v>70</v>
      </c>
      <c r="I3568">
        <v>531</v>
      </c>
      <c r="J3568">
        <v>8</v>
      </c>
      <c r="K3568">
        <v>430</v>
      </c>
      <c r="L3568">
        <v>6.7700000000000001E-25</v>
      </c>
      <c r="M3568">
        <v>109</v>
      </c>
      <c r="N3568">
        <v>449</v>
      </c>
      <c r="O3568">
        <v>104.009</v>
      </c>
      <c r="P3568">
        <v>101</v>
      </c>
      <c r="Q3568">
        <v>2104</v>
      </c>
      <c r="R3568" t="s">
        <v>22894</v>
      </c>
    </row>
    <row r="3569" spans="1:18" x14ac:dyDescent="0.35">
      <c r="A3569" t="s">
        <v>19220</v>
      </c>
      <c r="B3569" t="s">
        <v>15679</v>
      </c>
      <c r="C3569" t="s">
        <v>22895</v>
      </c>
      <c r="D3569">
        <v>28.448</v>
      </c>
      <c r="E3569">
        <v>116</v>
      </c>
      <c r="F3569">
        <v>75</v>
      </c>
      <c r="G3569">
        <v>3</v>
      </c>
      <c r="H3569">
        <v>6</v>
      </c>
      <c r="I3569">
        <v>119</v>
      </c>
      <c r="J3569">
        <v>1</v>
      </c>
      <c r="K3569">
        <v>110</v>
      </c>
      <c r="L3569">
        <v>0.49</v>
      </c>
      <c r="M3569">
        <v>30.4</v>
      </c>
      <c r="N3569">
        <v>224</v>
      </c>
      <c r="O3569">
        <v>51.785699999999999</v>
      </c>
      <c r="P3569">
        <v>51.785699999999999</v>
      </c>
      <c r="Q3569">
        <v>6008</v>
      </c>
      <c r="R3569" t="s">
        <v>22895</v>
      </c>
    </row>
    <row r="3570" spans="1:18" x14ac:dyDescent="0.35">
      <c r="A3570" t="s">
        <v>18920</v>
      </c>
      <c r="B3570" t="s">
        <v>20397</v>
      </c>
      <c r="C3570" t="s">
        <v>22896</v>
      </c>
      <c r="D3570">
        <v>27.914000000000001</v>
      </c>
      <c r="E3570">
        <v>326</v>
      </c>
      <c r="F3570">
        <v>209</v>
      </c>
      <c r="G3570">
        <v>9</v>
      </c>
      <c r="H3570">
        <v>29</v>
      </c>
      <c r="I3570">
        <v>336</v>
      </c>
      <c r="J3570">
        <v>20</v>
      </c>
      <c r="K3570">
        <v>337</v>
      </c>
      <c r="L3570">
        <v>6.3399999999999997E-24</v>
      </c>
      <c r="M3570">
        <v>100</v>
      </c>
      <c r="N3570">
        <v>341</v>
      </c>
      <c r="O3570">
        <v>95.601200000000006</v>
      </c>
      <c r="P3570">
        <v>95.601200000000006</v>
      </c>
      <c r="Q3570">
        <v>5107</v>
      </c>
      <c r="R3570" t="s">
        <v>22896</v>
      </c>
    </row>
    <row r="3571" spans="1:18" x14ac:dyDescent="0.35">
      <c r="A3571" t="s">
        <v>22897</v>
      </c>
      <c r="B3571" t="s">
        <v>17689</v>
      </c>
      <c r="C3571" t="s">
        <v>17690</v>
      </c>
      <c r="D3571">
        <v>23.5</v>
      </c>
      <c r="E3571">
        <v>200</v>
      </c>
      <c r="F3571">
        <v>101</v>
      </c>
      <c r="G3571">
        <v>7</v>
      </c>
      <c r="H3571">
        <v>174</v>
      </c>
      <c r="I3571">
        <v>334</v>
      </c>
      <c r="J3571">
        <v>81</v>
      </c>
      <c r="K3571">
        <v>267</v>
      </c>
      <c r="L3571">
        <v>0.31</v>
      </c>
      <c r="M3571">
        <v>33.1</v>
      </c>
      <c r="N3571">
        <v>300</v>
      </c>
      <c r="O3571">
        <v>66.666700000000006</v>
      </c>
      <c r="P3571">
        <v>66.666700000000006</v>
      </c>
      <c r="Q3571">
        <v>1839</v>
      </c>
      <c r="R3571" t="s">
        <v>17690</v>
      </c>
    </row>
    <row r="3572" spans="1:18" x14ac:dyDescent="0.35">
      <c r="A3572" t="s">
        <v>19597</v>
      </c>
      <c r="B3572" t="s">
        <v>17689</v>
      </c>
      <c r="C3572" t="s">
        <v>17690</v>
      </c>
      <c r="D3572">
        <v>28.143999999999998</v>
      </c>
      <c r="E3572">
        <v>167</v>
      </c>
      <c r="F3572">
        <v>86</v>
      </c>
      <c r="G3572">
        <v>6</v>
      </c>
      <c r="H3572">
        <v>574</v>
      </c>
      <c r="I3572">
        <v>718</v>
      </c>
      <c r="J3572">
        <v>28</v>
      </c>
      <c r="K3572">
        <v>182</v>
      </c>
      <c r="L3572">
        <v>2.4E-2</v>
      </c>
      <c r="M3572">
        <v>38.1</v>
      </c>
      <c r="N3572">
        <v>300</v>
      </c>
      <c r="O3572">
        <v>55.666699999999999</v>
      </c>
      <c r="P3572">
        <v>55.666699999999999</v>
      </c>
      <c r="Q3572">
        <v>3450</v>
      </c>
      <c r="R3572" t="s">
        <v>17690</v>
      </c>
    </row>
    <row r="3573" spans="1:18" x14ac:dyDescent="0.35">
      <c r="A3573" t="s">
        <v>18940</v>
      </c>
      <c r="B3573" t="s">
        <v>20010</v>
      </c>
      <c r="C3573" t="s">
        <v>22898</v>
      </c>
      <c r="D3573">
        <v>39.838000000000001</v>
      </c>
      <c r="E3573">
        <v>743</v>
      </c>
      <c r="F3573">
        <v>419</v>
      </c>
      <c r="G3573">
        <v>10</v>
      </c>
      <c r="H3573">
        <v>5</v>
      </c>
      <c r="I3573">
        <v>742</v>
      </c>
      <c r="J3573">
        <v>2</v>
      </c>
      <c r="K3573">
        <v>721</v>
      </c>
      <c r="L3573">
        <v>1.2499999999999999E-146</v>
      </c>
      <c r="M3573">
        <v>446</v>
      </c>
      <c r="N3573">
        <v>721</v>
      </c>
      <c r="O3573">
        <v>103.051</v>
      </c>
      <c r="P3573">
        <v>101</v>
      </c>
      <c r="Q3573">
        <v>4613</v>
      </c>
      <c r="R3573" t="s">
        <v>22898</v>
      </c>
    </row>
    <row r="3574" spans="1:18" x14ac:dyDescent="0.35">
      <c r="A3574" t="s">
        <v>18935</v>
      </c>
      <c r="B3574" t="s">
        <v>22899</v>
      </c>
      <c r="C3574" t="s">
        <v>22900</v>
      </c>
      <c r="D3574">
        <v>74.117999999999995</v>
      </c>
      <c r="E3574">
        <v>170</v>
      </c>
      <c r="F3574">
        <v>44</v>
      </c>
      <c r="G3574">
        <v>0</v>
      </c>
      <c r="H3574">
        <v>1</v>
      </c>
      <c r="I3574">
        <v>170</v>
      </c>
      <c r="J3574">
        <v>1</v>
      </c>
      <c r="K3574">
        <v>170</v>
      </c>
      <c r="L3574">
        <v>2.28E-95</v>
      </c>
      <c r="M3574">
        <v>274</v>
      </c>
      <c r="N3574">
        <v>180</v>
      </c>
      <c r="O3574">
        <v>94.444400000000002</v>
      </c>
      <c r="P3574">
        <v>94.444400000000002</v>
      </c>
      <c r="Q3574">
        <v>2184</v>
      </c>
      <c r="R3574" t="s">
        <v>22900</v>
      </c>
    </row>
    <row r="3575" spans="1:18" x14ac:dyDescent="0.35">
      <c r="A3575" t="s">
        <v>18932</v>
      </c>
      <c r="B3575" t="s">
        <v>15179</v>
      </c>
      <c r="C3575" t="s">
        <v>22901</v>
      </c>
      <c r="D3575">
        <v>30.581</v>
      </c>
      <c r="E3575">
        <v>327</v>
      </c>
      <c r="F3575">
        <v>167</v>
      </c>
      <c r="G3575">
        <v>9</v>
      </c>
      <c r="H3575">
        <v>4</v>
      </c>
      <c r="I3575">
        <v>320</v>
      </c>
      <c r="J3575">
        <v>6</v>
      </c>
      <c r="K3575">
        <v>282</v>
      </c>
      <c r="L3575">
        <v>1.0900000000000001E-20</v>
      </c>
      <c r="M3575">
        <v>90.5</v>
      </c>
      <c r="N3575">
        <v>284</v>
      </c>
      <c r="O3575">
        <v>115.14100000000001</v>
      </c>
      <c r="P3575">
        <v>101</v>
      </c>
      <c r="Q3575">
        <v>4416</v>
      </c>
      <c r="R3575" t="s">
        <v>22901</v>
      </c>
    </row>
    <row r="3576" spans="1:18" x14ac:dyDescent="0.35">
      <c r="A3576" t="s">
        <v>18976</v>
      </c>
      <c r="B3576" t="s">
        <v>22902</v>
      </c>
      <c r="C3576" t="s">
        <v>22903</v>
      </c>
      <c r="D3576">
        <v>32.692</v>
      </c>
      <c r="E3576">
        <v>104</v>
      </c>
      <c r="F3576">
        <v>60</v>
      </c>
      <c r="G3576">
        <v>4</v>
      </c>
      <c r="H3576">
        <v>21</v>
      </c>
      <c r="I3576">
        <v>118</v>
      </c>
      <c r="J3576">
        <v>5</v>
      </c>
      <c r="K3576">
        <v>104</v>
      </c>
      <c r="L3576">
        <v>0.19</v>
      </c>
      <c r="M3576">
        <v>31.6</v>
      </c>
      <c r="N3576">
        <v>150</v>
      </c>
      <c r="O3576">
        <v>69.333299999999994</v>
      </c>
      <c r="P3576">
        <v>69.333299999999994</v>
      </c>
      <c r="Q3576">
        <v>1745</v>
      </c>
      <c r="R3576" t="s">
        <v>22903</v>
      </c>
    </row>
    <row r="3577" spans="1:18" x14ac:dyDescent="0.35">
      <c r="A3577" t="s">
        <v>18920</v>
      </c>
      <c r="B3577" t="s">
        <v>22904</v>
      </c>
      <c r="C3577" t="s">
        <v>22905</v>
      </c>
      <c r="D3577">
        <v>32.057000000000002</v>
      </c>
      <c r="E3577">
        <v>209</v>
      </c>
      <c r="F3577">
        <v>110</v>
      </c>
      <c r="G3577">
        <v>7</v>
      </c>
      <c r="H3577">
        <v>125</v>
      </c>
      <c r="I3577">
        <v>333</v>
      </c>
      <c r="J3577">
        <v>57</v>
      </c>
      <c r="K3577">
        <v>233</v>
      </c>
      <c r="L3577">
        <v>1.4200000000000001E-9</v>
      </c>
      <c r="M3577">
        <v>58.5</v>
      </c>
      <c r="N3577">
        <v>293</v>
      </c>
      <c r="O3577">
        <v>71.331100000000006</v>
      </c>
      <c r="P3577">
        <v>71.331100000000006</v>
      </c>
      <c r="Q3577">
        <v>5198</v>
      </c>
      <c r="R3577" t="s">
        <v>22905</v>
      </c>
    </row>
    <row r="3578" spans="1:18" x14ac:dyDescent="0.35">
      <c r="A3578" t="s">
        <v>18932</v>
      </c>
      <c r="B3578" t="s">
        <v>22906</v>
      </c>
      <c r="C3578" t="s">
        <v>22907</v>
      </c>
      <c r="D3578">
        <v>28.012</v>
      </c>
      <c r="E3578">
        <v>332</v>
      </c>
      <c r="F3578">
        <v>178</v>
      </c>
      <c r="G3578">
        <v>10</v>
      </c>
      <c r="H3578">
        <v>4</v>
      </c>
      <c r="I3578">
        <v>324</v>
      </c>
      <c r="J3578">
        <v>6</v>
      </c>
      <c r="K3578">
        <v>287</v>
      </c>
      <c r="L3578">
        <v>2.0899999999999999E-21</v>
      </c>
      <c r="M3578">
        <v>92.8</v>
      </c>
      <c r="N3578">
        <v>289</v>
      </c>
      <c r="O3578">
        <v>114.879</v>
      </c>
      <c r="P3578">
        <v>101</v>
      </c>
      <c r="Q3578">
        <v>4363</v>
      </c>
      <c r="R3578" t="s">
        <v>22907</v>
      </c>
    </row>
    <row r="3579" spans="1:18" x14ac:dyDescent="0.35">
      <c r="A3579" t="s">
        <v>18932</v>
      </c>
      <c r="B3579" t="s">
        <v>22908</v>
      </c>
      <c r="C3579" t="s">
        <v>22909</v>
      </c>
      <c r="D3579">
        <v>30.356999999999999</v>
      </c>
      <c r="E3579">
        <v>336</v>
      </c>
      <c r="F3579">
        <v>209</v>
      </c>
      <c r="G3579">
        <v>7</v>
      </c>
      <c r="H3579">
        <v>1</v>
      </c>
      <c r="I3579">
        <v>325</v>
      </c>
      <c r="J3579">
        <v>1</v>
      </c>
      <c r="K3579">
        <v>322</v>
      </c>
      <c r="L3579">
        <v>7.2100000000000003E-38</v>
      </c>
      <c r="M3579">
        <v>138</v>
      </c>
      <c r="N3579">
        <v>330</v>
      </c>
      <c r="O3579">
        <v>101.818</v>
      </c>
      <c r="P3579">
        <v>101</v>
      </c>
      <c r="Q3579">
        <v>4113</v>
      </c>
      <c r="R3579" t="s">
        <v>22909</v>
      </c>
    </row>
    <row r="3580" spans="1:18" x14ac:dyDescent="0.35">
      <c r="A3580" t="s">
        <v>18932</v>
      </c>
      <c r="B3580" t="s">
        <v>22910</v>
      </c>
      <c r="C3580" t="s">
        <v>22911</v>
      </c>
      <c r="D3580">
        <v>27.457999999999998</v>
      </c>
      <c r="E3580">
        <v>295</v>
      </c>
      <c r="F3580">
        <v>164</v>
      </c>
      <c r="G3580">
        <v>4</v>
      </c>
      <c r="H3580">
        <v>2</v>
      </c>
      <c r="I3580">
        <v>295</v>
      </c>
      <c r="J3580">
        <v>8</v>
      </c>
      <c r="K3580">
        <v>253</v>
      </c>
      <c r="L3580">
        <v>1.83E-21</v>
      </c>
      <c r="M3580">
        <v>92.8</v>
      </c>
      <c r="N3580">
        <v>293</v>
      </c>
      <c r="O3580">
        <v>100.68300000000001</v>
      </c>
      <c r="P3580">
        <v>101</v>
      </c>
      <c r="Q3580">
        <v>4357</v>
      </c>
      <c r="R3580" t="s">
        <v>22911</v>
      </c>
    </row>
    <row r="3581" spans="1:18" x14ac:dyDescent="0.35">
      <c r="A3581" t="s">
        <v>19495</v>
      </c>
      <c r="B3581" t="s">
        <v>22912</v>
      </c>
      <c r="C3581" t="s">
        <v>22913</v>
      </c>
      <c r="D3581">
        <v>25</v>
      </c>
      <c r="E3581">
        <v>192</v>
      </c>
      <c r="F3581">
        <v>105</v>
      </c>
      <c r="G3581">
        <v>5</v>
      </c>
      <c r="H3581">
        <v>58</v>
      </c>
      <c r="I3581">
        <v>218</v>
      </c>
      <c r="J3581">
        <v>39</v>
      </c>
      <c r="K3581">
        <v>222</v>
      </c>
      <c r="L3581">
        <v>0.19</v>
      </c>
      <c r="M3581">
        <v>33.5</v>
      </c>
      <c r="N3581">
        <v>295</v>
      </c>
      <c r="O3581">
        <v>65.084699999999998</v>
      </c>
      <c r="P3581">
        <v>65.084699999999998</v>
      </c>
      <c r="Q3581">
        <v>2957</v>
      </c>
      <c r="R3581" t="s">
        <v>22913</v>
      </c>
    </row>
    <row r="3582" spans="1:18" x14ac:dyDescent="0.35">
      <c r="A3582" t="s">
        <v>21435</v>
      </c>
      <c r="B3582" t="s">
        <v>22914</v>
      </c>
      <c r="C3582" t="s">
        <v>22915</v>
      </c>
      <c r="D3582">
        <v>21.018999999999998</v>
      </c>
      <c r="E3582">
        <v>157</v>
      </c>
      <c r="F3582">
        <v>104</v>
      </c>
      <c r="G3582">
        <v>3</v>
      </c>
      <c r="H3582">
        <v>51</v>
      </c>
      <c r="I3582">
        <v>189</v>
      </c>
      <c r="J3582">
        <v>84</v>
      </c>
      <c r="K3582">
        <v>238</v>
      </c>
      <c r="L3582">
        <v>0.94</v>
      </c>
      <c r="M3582">
        <v>30.8</v>
      </c>
      <c r="N3582">
        <v>262</v>
      </c>
      <c r="O3582">
        <v>59.923699999999997</v>
      </c>
      <c r="P3582">
        <v>59.923699999999997</v>
      </c>
      <c r="Q3582">
        <v>50</v>
      </c>
      <c r="R3582" t="s">
        <v>22915</v>
      </c>
    </row>
    <row r="3583" spans="1:18" x14ac:dyDescent="0.35">
      <c r="A3583" t="s">
        <v>18946</v>
      </c>
      <c r="B3583" t="s">
        <v>17941</v>
      </c>
      <c r="C3583" t="s">
        <v>17942</v>
      </c>
      <c r="D3583">
        <v>25.390999999999998</v>
      </c>
      <c r="E3583">
        <v>256</v>
      </c>
      <c r="F3583">
        <v>163</v>
      </c>
      <c r="G3583">
        <v>10</v>
      </c>
      <c r="H3583">
        <v>6</v>
      </c>
      <c r="I3583">
        <v>245</v>
      </c>
      <c r="J3583">
        <v>3</v>
      </c>
      <c r="K3583">
        <v>246</v>
      </c>
      <c r="L3583">
        <v>5.8299999999999997E-7</v>
      </c>
      <c r="M3583">
        <v>49.7</v>
      </c>
      <c r="N3583">
        <v>248</v>
      </c>
      <c r="O3583">
        <v>103.226</v>
      </c>
      <c r="P3583">
        <v>101</v>
      </c>
      <c r="Q3583">
        <v>510</v>
      </c>
      <c r="R3583" t="s">
        <v>17942</v>
      </c>
    </row>
    <row r="3584" spans="1:18" x14ac:dyDescent="0.35">
      <c r="A3584" t="s">
        <v>18943</v>
      </c>
      <c r="B3584" t="s">
        <v>17941</v>
      </c>
      <c r="C3584" t="s">
        <v>17942</v>
      </c>
      <c r="D3584">
        <v>24.324000000000002</v>
      </c>
      <c r="E3584">
        <v>259</v>
      </c>
      <c r="F3584">
        <v>160</v>
      </c>
      <c r="G3584">
        <v>11</v>
      </c>
      <c r="H3584">
        <v>30</v>
      </c>
      <c r="I3584">
        <v>266</v>
      </c>
      <c r="J3584">
        <v>3</v>
      </c>
      <c r="K3584">
        <v>247</v>
      </c>
      <c r="L3584">
        <v>5.9599999999999996E-4</v>
      </c>
      <c r="M3584">
        <v>40.799999999999997</v>
      </c>
      <c r="N3584">
        <v>248</v>
      </c>
      <c r="O3584">
        <v>104.435</v>
      </c>
      <c r="P3584">
        <v>101</v>
      </c>
      <c r="Q3584">
        <v>1504</v>
      </c>
      <c r="R3584" t="s">
        <v>17942</v>
      </c>
    </row>
    <row r="3585" spans="1:18" x14ac:dyDescent="0.35">
      <c r="A3585" t="s">
        <v>18935</v>
      </c>
      <c r="B3585" t="s">
        <v>22463</v>
      </c>
      <c r="C3585" t="s">
        <v>22916</v>
      </c>
      <c r="D3585">
        <v>75.882000000000005</v>
      </c>
      <c r="E3585">
        <v>170</v>
      </c>
      <c r="F3585">
        <v>41</v>
      </c>
      <c r="G3585">
        <v>0</v>
      </c>
      <c r="H3585">
        <v>1</v>
      </c>
      <c r="I3585">
        <v>170</v>
      </c>
      <c r="J3585">
        <v>1</v>
      </c>
      <c r="K3585">
        <v>170</v>
      </c>
      <c r="L3585">
        <v>9.9600000000000003E-99</v>
      </c>
      <c r="M3585">
        <v>282</v>
      </c>
      <c r="N3585">
        <v>174</v>
      </c>
      <c r="O3585">
        <v>97.701099999999997</v>
      </c>
      <c r="P3585">
        <v>97.701099999999997</v>
      </c>
      <c r="Q3585">
        <v>2172</v>
      </c>
      <c r="R3585" t="s">
        <v>22916</v>
      </c>
    </row>
    <row r="3586" spans="1:18" x14ac:dyDescent="0.35">
      <c r="A3586" t="s">
        <v>20339</v>
      </c>
      <c r="B3586" t="s">
        <v>15866</v>
      </c>
      <c r="C3586" t="s">
        <v>15867</v>
      </c>
      <c r="D3586">
        <v>36.841999999999999</v>
      </c>
      <c r="E3586">
        <v>76</v>
      </c>
      <c r="F3586">
        <v>41</v>
      </c>
      <c r="G3586">
        <v>3</v>
      </c>
      <c r="H3586">
        <v>26</v>
      </c>
      <c r="I3586">
        <v>96</v>
      </c>
      <c r="J3586">
        <v>8</v>
      </c>
      <c r="K3586">
        <v>81</v>
      </c>
      <c r="L3586">
        <v>5.5E-2</v>
      </c>
      <c r="M3586">
        <v>32.700000000000003</v>
      </c>
      <c r="N3586">
        <v>83</v>
      </c>
      <c r="O3586">
        <v>91.566299999999998</v>
      </c>
      <c r="P3586">
        <v>91.566299999999998</v>
      </c>
      <c r="Q3586">
        <v>5849</v>
      </c>
      <c r="R3586" t="s">
        <v>15867</v>
      </c>
    </row>
    <row r="3587" spans="1:18" x14ac:dyDescent="0.35">
      <c r="A3587" t="s">
        <v>19038</v>
      </c>
      <c r="B3587" t="s">
        <v>22917</v>
      </c>
      <c r="C3587" t="s">
        <v>22918</v>
      </c>
      <c r="D3587">
        <v>24.146999999999998</v>
      </c>
      <c r="E3587">
        <v>381</v>
      </c>
      <c r="F3587">
        <v>204</v>
      </c>
      <c r="G3587">
        <v>19</v>
      </c>
      <c r="H3587">
        <v>229</v>
      </c>
      <c r="I3587">
        <v>538</v>
      </c>
      <c r="J3587">
        <v>235</v>
      </c>
      <c r="K3587">
        <v>601</v>
      </c>
      <c r="L3587">
        <v>8.2900000000000001E-9</v>
      </c>
      <c r="M3587">
        <v>58.5</v>
      </c>
      <c r="N3587">
        <v>625</v>
      </c>
      <c r="O3587">
        <v>60.96</v>
      </c>
      <c r="P3587">
        <v>60.96</v>
      </c>
      <c r="Q3587">
        <v>3087</v>
      </c>
      <c r="R3587" t="s">
        <v>22918</v>
      </c>
    </row>
    <row r="3588" spans="1:18" x14ac:dyDescent="0.35">
      <c r="A3588" t="s">
        <v>18935</v>
      </c>
      <c r="B3588" t="s">
        <v>20547</v>
      </c>
      <c r="C3588" t="s">
        <v>22919</v>
      </c>
      <c r="D3588">
        <v>44.654000000000003</v>
      </c>
      <c r="E3588">
        <v>159</v>
      </c>
      <c r="F3588">
        <v>76</v>
      </c>
      <c r="G3588">
        <v>4</v>
      </c>
      <c r="H3588">
        <v>4</v>
      </c>
      <c r="I3588">
        <v>162</v>
      </c>
      <c r="J3588">
        <v>6</v>
      </c>
      <c r="K3588">
        <v>152</v>
      </c>
      <c r="L3588">
        <v>1.83E-28</v>
      </c>
      <c r="M3588">
        <v>103</v>
      </c>
      <c r="N3588">
        <v>159</v>
      </c>
      <c r="O3588">
        <v>100</v>
      </c>
      <c r="P3588">
        <v>100</v>
      </c>
      <c r="Q3588">
        <v>2574</v>
      </c>
      <c r="R3588" t="s">
        <v>22919</v>
      </c>
    </row>
    <row r="3589" spans="1:18" x14ac:dyDescent="0.35">
      <c r="A3589" t="s">
        <v>18935</v>
      </c>
      <c r="B3589" t="s">
        <v>15352</v>
      </c>
      <c r="C3589" t="s">
        <v>22920</v>
      </c>
      <c r="D3589">
        <v>45.454999999999998</v>
      </c>
      <c r="E3589">
        <v>165</v>
      </c>
      <c r="F3589">
        <v>84</v>
      </c>
      <c r="G3589">
        <v>1</v>
      </c>
      <c r="H3589">
        <v>4</v>
      </c>
      <c r="I3589">
        <v>162</v>
      </c>
      <c r="J3589">
        <v>6</v>
      </c>
      <c r="K3589">
        <v>170</v>
      </c>
      <c r="L3589">
        <v>3.89E-53</v>
      </c>
      <c r="M3589">
        <v>167</v>
      </c>
      <c r="N3589">
        <v>179</v>
      </c>
      <c r="O3589">
        <v>92.178799999999995</v>
      </c>
      <c r="P3589">
        <v>92.178799999999995</v>
      </c>
      <c r="Q3589">
        <v>2361</v>
      </c>
      <c r="R3589" t="s">
        <v>22920</v>
      </c>
    </row>
    <row r="3590" spans="1:18" x14ac:dyDescent="0.35">
      <c r="A3590" t="s">
        <v>18946</v>
      </c>
      <c r="B3590" t="s">
        <v>17756</v>
      </c>
      <c r="C3590" t="s">
        <v>22921</v>
      </c>
      <c r="D3590">
        <v>21.739000000000001</v>
      </c>
      <c r="E3590">
        <v>253</v>
      </c>
      <c r="F3590">
        <v>166</v>
      </c>
      <c r="G3590">
        <v>7</v>
      </c>
      <c r="H3590">
        <v>5</v>
      </c>
      <c r="I3590">
        <v>237</v>
      </c>
      <c r="J3590">
        <v>4</v>
      </c>
      <c r="K3590">
        <v>244</v>
      </c>
      <c r="L3590">
        <v>2.2699999999999999E-4</v>
      </c>
      <c r="M3590">
        <v>42</v>
      </c>
      <c r="N3590">
        <v>255</v>
      </c>
      <c r="O3590">
        <v>99.215699999999998</v>
      </c>
      <c r="P3590">
        <v>99.215699999999998</v>
      </c>
      <c r="Q3590">
        <v>744</v>
      </c>
      <c r="R3590" t="s">
        <v>22921</v>
      </c>
    </row>
    <row r="3591" spans="1:18" x14ac:dyDescent="0.35">
      <c r="A3591" t="s">
        <v>18935</v>
      </c>
      <c r="B3591" t="s">
        <v>20416</v>
      </c>
      <c r="C3591" t="s">
        <v>22922</v>
      </c>
      <c r="D3591">
        <v>54.762</v>
      </c>
      <c r="E3591">
        <v>168</v>
      </c>
      <c r="F3591">
        <v>70</v>
      </c>
      <c r="G3591">
        <v>1</v>
      </c>
      <c r="H3591">
        <v>6</v>
      </c>
      <c r="I3591">
        <v>167</v>
      </c>
      <c r="J3591">
        <v>58</v>
      </c>
      <c r="K3591">
        <v>225</v>
      </c>
      <c r="L3591">
        <v>3.4400000000000002E-66</v>
      </c>
      <c r="M3591">
        <v>202</v>
      </c>
      <c r="N3591">
        <v>231</v>
      </c>
      <c r="O3591">
        <v>72.7273</v>
      </c>
      <c r="P3591">
        <v>72.7273</v>
      </c>
      <c r="Q3591">
        <v>2193</v>
      </c>
      <c r="R3591" t="s">
        <v>22922</v>
      </c>
    </row>
    <row r="3592" spans="1:18" x14ac:dyDescent="0.35">
      <c r="A3592" t="s">
        <v>18935</v>
      </c>
      <c r="B3592" t="s">
        <v>21360</v>
      </c>
      <c r="C3592" t="s">
        <v>22923</v>
      </c>
      <c r="D3592">
        <v>46.061</v>
      </c>
      <c r="E3592">
        <v>165</v>
      </c>
      <c r="F3592">
        <v>84</v>
      </c>
      <c r="G3592">
        <v>1</v>
      </c>
      <c r="H3592">
        <v>8</v>
      </c>
      <c r="I3592">
        <v>167</v>
      </c>
      <c r="J3592">
        <v>11</v>
      </c>
      <c r="K3592">
        <v>175</v>
      </c>
      <c r="L3592">
        <v>1.6899999999999999E-54</v>
      </c>
      <c r="M3592">
        <v>171</v>
      </c>
      <c r="N3592">
        <v>189</v>
      </c>
      <c r="O3592">
        <v>87.301599999999993</v>
      </c>
      <c r="P3592">
        <v>87.301599999999993</v>
      </c>
      <c r="Q3592">
        <v>2331</v>
      </c>
      <c r="R3592" t="s">
        <v>22923</v>
      </c>
    </row>
    <row r="3593" spans="1:18" x14ac:dyDescent="0.35">
      <c r="A3593" t="s">
        <v>18940</v>
      </c>
      <c r="B3593" t="s">
        <v>22924</v>
      </c>
      <c r="C3593" t="s">
        <v>22925</v>
      </c>
      <c r="D3593">
        <v>28.327000000000002</v>
      </c>
      <c r="E3593">
        <v>759</v>
      </c>
      <c r="F3593">
        <v>506</v>
      </c>
      <c r="G3593">
        <v>17</v>
      </c>
      <c r="H3593">
        <v>9</v>
      </c>
      <c r="I3593">
        <v>742</v>
      </c>
      <c r="J3593">
        <v>10</v>
      </c>
      <c r="K3593">
        <v>755</v>
      </c>
      <c r="L3593">
        <v>1.97E-75</v>
      </c>
      <c r="M3593">
        <v>259</v>
      </c>
      <c r="N3593">
        <v>765</v>
      </c>
      <c r="O3593">
        <v>99.215699999999998</v>
      </c>
      <c r="P3593">
        <v>99.215699999999998</v>
      </c>
      <c r="Q3593">
        <v>4752</v>
      </c>
      <c r="R3593" t="s">
        <v>22925</v>
      </c>
    </row>
    <row r="3594" spans="1:18" x14ac:dyDescent="0.35">
      <c r="A3594" t="s">
        <v>19000</v>
      </c>
      <c r="B3594" t="s">
        <v>22926</v>
      </c>
      <c r="C3594" t="s">
        <v>22927</v>
      </c>
      <c r="D3594">
        <v>24.925999999999998</v>
      </c>
      <c r="E3594">
        <v>678</v>
      </c>
      <c r="F3594">
        <v>398</v>
      </c>
      <c r="G3594">
        <v>20</v>
      </c>
      <c r="H3594">
        <v>259</v>
      </c>
      <c r="I3594">
        <v>926</v>
      </c>
      <c r="J3594">
        <v>150</v>
      </c>
      <c r="K3594">
        <v>726</v>
      </c>
      <c r="L3594">
        <v>2.0300000000000001E-22</v>
      </c>
      <c r="M3594">
        <v>103</v>
      </c>
      <c r="N3594">
        <v>753</v>
      </c>
      <c r="O3594">
        <v>90.0398</v>
      </c>
      <c r="P3594">
        <v>90.0398</v>
      </c>
      <c r="Q3594">
        <v>2140</v>
      </c>
      <c r="R3594" t="s">
        <v>22927</v>
      </c>
    </row>
    <row r="3595" spans="1:18" x14ac:dyDescent="0.35">
      <c r="A3595" t="s">
        <v>19000</v>
      </c>
      <c r="B3595" t="s">
        <v>22928</v>
      </c>
      <c r="C3595" t="s">
        <v>22929</v>
      </c>
      <c r="D3595">
        <v>41.036000000000001</v>
      </c>
      <c r="E3595">
        <v>965</v>
      </c>
      <c r="F3595">
        <v>511</v>
      </c>
      <c r="G3595">
        <v>13</v>
      </c>
      <c r="H3595">
        <v>25</v>
      </c>
      <c r="I3595">
        <v>945</v>
      </c>
      <c r="J3595">
        <v>7</v>
      </c>
      <c r="K3595">
        <v>957</v>
      </c>
      <c r="L3595">
        <v>0</v>
      </c>
      <c r="M3595">
        <v>693</v>
      </c>
      <c r="N3595">
        <v>958</v>
      </c>
      <c r="O3595">
        <v>100.73099999999999</v>
      </c>
      <c r="P3595">
        <v>101</v>
      </c>
      <c r="Q3595">
        <v>1976</v>
      </c>
      <c r="R3595" t="s">
        <v>22929</v>
      </c>
    </row>
    <row r="3596" spans="1:18" x14ac:dyDescent="0.35">
      <c r="A3596" t="s">
        <v>18935</v>
      </c>
      <c r="B3596" t="s">
        <v>21482</v>
      </c>
      <c r="C3596" t="s">
        <v>22930</v>
      </c>
      <c r="D3596">
        <v>52.975999999999999</v>
      </c>
      <c r="E3596">
        <v>168</v>
      </c>
      <c r="F3596">
        <v>73</v>
      </c>
      <c r="G3596">
        <v>1</v>
      </c>
      <c r="H3596">
        <v>6</v>
      </c>
      <c r="I3596">
        <v>167</v>
      </c>
      <c r="J3596">
        <v>64</v>
      </c>
      <c r="K3596">
        <v>231</v>
      </c>
      <c r="L3596">
        <v>7.9599999999999996E-64</v>
      </c>
      <c r="M3596">
        <v>196</v>
      </c>
      <c r="N3596">
        <v>237</v>
      </c>
      <c r="O3596">
        <v>70.886099999999999</v>
      </c>
      <c r="P3596">
        <v>70.886099999999999</v>
      </c>
      <c r="Q3596">
        <v>2201</v>
      </c>
      <c r="R3596" t="s">
        <v>22930</v>
      </c>
    </row>
    <row r="3597" spans="1:18" x14ac:dyDescent="0.35">
      <c r="A3597" t="s">
        <v>18946</v>
      </c>
      <c r="B3597" t="s">
        <v>15039</v>
      </c>
      <c r="C3597" t="s">
        <v>22931</v>
      </c>
      <c r="D3597">
        <v>25.187999999999999</v>
      </c>
      <c r="E3597">
        <v>266</v>
      </c>
      <c r="F3597">
        <v>167</v>
      </c>
      <c r="G3597">
        <v>7</v>
      </c>
      <c r="H3597">
        <v>1</v>
      </c>
      <c r="I3597">
        <v>245</v>
      </c>
      <c r="J3597">
        <v>1</v>
      </c>
      <c r="K3597">
        <v>255</v>
      </c>
      <c r="L3597">
        <v>9.0800000000000003E-7</v>
      </c>
      <c r="M3597">
        <v>49.3</v>
      </c>
      <c r="N3597">
        <v>257</v>
      </c>
      <c r="O3597">
        <v>103.502</v>
      </c>
      <c r="P3597">
        <v>101</v>
      </c>
      <c r="Q3597">
        <v>520</v>
      </c>
      <c r="R3597" t="s">
        <v>22931</v>
      </c>
    </row>
    <row r="3598" spans="1:18" x14ac:dyDescent="0.35">
      <c r="A3598" t="s">
        <v>18932</v>
      </c>
      <c r="B3598" t="s">
        <v>22932</v>
      </c>
      <c r="C3598" t="s">
        <v>22933</v>
      </c>
      <c r="D3598">
        <v>27.273</v>
      </c>
      <c r="E3598">
        <v>330</v>
      </c>
      <c r="F3598">
        <v>179</v>
      </c>
      <c r="G3598">
        <v>8</v>
      </c>
      <c r="H3598">
        <v>4</v>
      </c>
      <c r="I3598">
        <v>326</v>
      </c>
      <c r="J3598">
        <v>7</v>
      </c>
      <c r="K3598">
        <v>282</v>
      </c>
      <c r="L3598">
        <v>1.54E-20</v>
      </c>
      <c r="M3598">
        <v>90.5</v>
      </c>
      <c r="N3598">
        <v>296</v>
      </c>
      <c r="O3598">
        <v>111.486</v>
      </c>
      <c r="P3598">
        <v>101</v>
      </c>
      <c r="Q3598">
        <v>4423</v>
      </c>
      <c r="R3598" t="s">
        <v>22933</v>
      </c>
    </row>
    <row r="3599" spans="1:18" x14ac:dyDescent="0.35">
      <c r="A3599" t="s">
        <v>18928</v>
      </c>
      <c r="B3599" t="s">
        <v>21531</v>
      </c>
      <c r="C3599" t="s">
        <v>22934</v>
      </c>
      <c r="D3599">
        <v>56.363999999999997</v>
      </c>
      <c r="E3599">
        <v>165</v>
      </c>
      <c r="F3599">
        <v>52</v>
      </c>
      <c r="G3599">
        <v>2</v>
      </c>
      <c r="H3599">
        <v>16</v>
      </c>
      <c r="I3599">
        <v>160</v>
      </c>
      <c r="J3599">
        <v>1</v>
      </c>
      <c r="K3599">
        <v>165</v>
      </c>
      <c r="L3599">
        <v>1.9799999999999999E-56</v>
      </c>
      <c r="M3599">
        <v>176</v>
      </c>
      <c r="N3599">
        <v>197</v>
      </c>
      <c r="O3599">
        <v>83.756299999999996</v>
      </c>
      <c r="P3599">
        <v>83.756299999999996</v>
      </c>
      <c r="Q3599">
        <v>3822</v>
      </c>
      <c r="R3599" t="s">
        <v>22934</v>
      </c>
    </row>
    <row r="3600" spans="1:18" x14ac:dyDescent="0.35">
      <c r="A3600" t="s">
        <v>21058</v>
      </c>
      <c r="B3600" t="s">
        <v>22935</v>
      </c>
      <c r="C3600" t="s">
        <v>22936</v>
      </c>
      <c r="D3600">
        <v>24.359000000000002</v>
      </c>
      <c r="E3600">
        <v>156</v>
      </c>
      <c r="F3600">
        <v>107</v>
      </c>
      <c r="G3600">
        <v>6</v>
      </c>
      <c r="H3600">
        <v>34</v>
      </c>
      <c r="I3600">
        <v>182</v>
      </c>
      <c r="J3600">
        <v>4</v>
      </c>
      <c r="K3600">
        <v>155</v>
      </c>
      <c r="L3600">
        <v>0.2</v>
      </c>
      <c r="M3600">
        <v>32</v>
      </c>
      <c r="N3600">
        <v>249</v>
      </c>
      <c r="O3600">
        <v>62.650599999999997</v>
      </c>
      <c r="P3600">
        <v>62.650599999999997</v>
      </c>
      <c r="Q3600">
        <v>2860</v>
      </c>
      <c r="R3600" t="s">
        <v>22936</v>
      </c>
    </row>
    <row r="3601" spans="1:18" x14ac:dyDescent="0.35">
      <c r="A3601" t="s">
        <v>18978</v>
      </c>
      <c r="B3601" t="s">
        <v>15547</v>
      </c>
      <c r="C3601" t="s">
        <v>16503</v>
      </c>
      <c r="D3601">
        <v>26.829000000000001</v>
      </c>
      <c r="E3601">
        <v>246</v>
      </c>
      <c r="F3601">
        <v>160</v>
      </c>
      <c r="G3601">
        <v>10</v>
      </c>
      <c r="H3601">
        <v>362</v>
      </c>
      <c r="I3601">
        <v>604</v>
      </c>
      <c r="J3601">
        <v>4</v>
      </c>
      <c r="K3601">
        <v>232</v>
      </c>
      <c r="L3601">
        <v>1.24E-8</v>
      </c>
      <c r="M3601">
        <v>57.8</v>
      </c>
      <c r="N3601">
        <v>261</v>
      </c>
      <c r="O3601">
        <v>94.252899999999997</v>
      </c>
      <c r="P3601">
        <v>94.252899999999997</v>
      </c>
      <c r="Q3601">
        <v>195</v>
      </c>
      <c r="R3601" t="s">
        <v>16503</v>
      </c>
    </row>
    <row r="3602" spans="1:18" x14ac:dyDescent="0.35">
      <c r="A3602" t="s">
        <v>19017</v>
      </c>
      <c r="B3602" t="s">
        <v>22937</v>
      </c>
      <c r="C3602" t="s">
        <v>22938</v>
      </c>
      <c r="D3602">
        <v>29.702999999999999</v>
      </c>
      <c r="E3602">
        <v>101</v>
      </c>
      <c r="F3602">
        <v>60</v>
      </c>
      <c r="G3602">
        <v>4</v>
      </c>
      <c r="H3602">
        <v>47</v>
      </c>
      <c r="I3602">
        <v>140</v>
      </c>
      <c r="J3602">
        <v>10</v>
      </c>
      <c r="K3602">
        <v>106</v>
      </c>
      <c r="L3602">
        <v>0.47</v>
      </c>
      <c r="M3602">
        <v>30.8</v>
      </c>
      <c r="N3602">
        <v>202</v>
      </c>
      <c r="O3602">
        <v>50</v>
      </c>
      <c r="P3602">
        <v>50</v>
      </c>
      <c r="Q3602">
        <v>2843</v>
      </c>
      <c r="R3602" t="s">
        <v>22938</v>
      </c>
    </row>
    <row r="3603" spans="1:18" x14ac:dyDescent="0.35">
      <c r="A3603" t="s">
        <v>19076</v>
      </c>
      <c r="B3603" t="s">
        <v>22937</v>
      </c>
      <c r="C3603" t="s">
        <v>22938</v>
      </c>
      <c r="D3603">
        <v>24.771000000000001</v>
      </c>
      <c r="E3603">
        <v>109</v>
      </c>
      <c r="F3603">
        <v>58</v>
      </c>
      <c r="G3603">
        <v>3</v>
      </c>
      <c r="H3603">
        <v>34</v>
      </c>
      <c r="I3603">
        <v>130</v>
      </c>
      <c r="J3603">
        <v>10</v>
      </c>
      <c r="K3603">
        <v>106</v>
      </c>
      <c r="L3603">
        <v>0.79</v>
      </c>
      <c r="M3603">
        <v>30</v>
      </c>
      <c r="N3603">
        <v>202</v>
      </c>
      <c r="O3603">
        <v>53.9604</v>
      </c>
      <c r="P3603">
        <v>53.9604</v>
      </c>
      <c r="Q3603">
        <v>3344</v>
      </c>
      <c r="R3603" t="s">
        <v>22938</v>
      </c>
    </row>
    <row r="3604" spans="1:18" x14ac:dyDescent="0.35">
      <c r="A3604" t="s">
        <v>18946</v>
      </c>
      <c r="B3604" t="s">
        <v>15032</v>
      </c>
      <c r="C3604" t="s">
        <v>15033</v>
      </c>
      <c r="D3604">
        <v>22.568000000000001</v>
      </c>
      <c r="E3604">
        <v>257</v>
      </c>
      <c r="F3604">
        <v>161</v>
      </c>
      <c r="G3604">
        <v>10</v>
      </c>
      <c r="H3604">
        <v>1</v>
      </c>
      <c r="I3604">
        <v>237</v>
      </c>
      <c r="J3604">
        <v>1</v>
      </c>
      <c r="K3604">
        <v>239</v>
      </c>
      <c r="L3604">
        <v>2.7E-4</v>
      </c>
      <c r="M3604">
        <v>41.6</v>
      </c>
      <c r="N3604">
        <v>249</v>
      </c>
      <c r="O3604">
        <v>103.21299999999999</v>
      </c>
      <c r="P3604">
        <v>101</v>
      </c>
      <c r="Q3604">
        <v>757</v>
      </c>
      <c r="R3604" t="s">
        <v>15033</v>
      </c>
    </row>
    <row r="3605" spans="1:18" x14ac:dyDescent="0.35">
      <c r="A3605" t="s">
        <v>18940</v>
      </c>
      <c r="B3605" t="s">
        <v>22939</v>
      </c>
      <c r="C3605" t="s">
        <v>22940</v>
      </c>
      <c r="D3605">
        <v>27.646000000000001</v>
      </c>
      <c r="E3605">
        <v>803</v>
      </c>
      <c r="F3605">
        <v>500</v>
      </c>
      <c r="G3605">
        <v>23</v>
      </c>
      <c r="H3605">
        <v>4</v>
      </c>
      <c r="I3605">
        <v>746</v>
      </c>
      <c r="J3605">
        <v>12</v>
      </c>
      <c r="K3605">
        <v>793</v>
      </c>
      <c r="L3605">
        <v>2.99E-60</v>
      </c>
      <c r="M3605">
        <v>218</v>
      </c>
      <c r="N3605">
        <v>799</v>
      </c>
      <c r="O3605">
        <v>100.501</v>
      </c>
      <c r="P3605">
        <v>101</v>
      </c>
      <c r="Q3605">
        <v>4856</v>
      </c>
      <c r="R3605" t="s">
        <v>22940</v>
      </c>
    </row>
    <row r="3606" spans="1:18" x14ac:dyDescent="0.35">
      <c r="A3606" t="s">
        <v>18935</v>
      </c>
      <c r="B3606" t="s">
        <v>19224</v>
      </c>
      <c r="C3606" t="s">
        <v>22941</v>
      </c>
      <c r="D3606">
        <v>46.061</v>
      </c>
      <c r="E3606">
        <v>165</v>
      </c>
      <c r="F3606">
        <v>83</v>
      </c>
      <c r="G3606">
        <v>1</v>
      </c>
      <c r="H3606">
        <v>4</v>
      </c>
      <c r="I3606">
        <v>162</v>
      </c>
      <c r="J3606">
        <v>6</v>
      </c>
      <c r="K3606">
        <v>170</v>
      </c>
      <c r="L3606">
        <v>3.7199999999999998E-53</v>
      </c>
      <c r="M3606">
        <v>167</v>
      </c>
      <c r="N3606">
        <v>179</v>
      </c>
      <c r="O3606">
        <v>92.178799999999995</v>
      </c>
      <c r="P3606">
        <v>92.178799999999995</v>
      </c>
      <c r="Q3606">
        <v>2359</v>
      </c>
      <c r="R3606" t="s">
        <v>22941</v>
      </c>
    </row>
    <row r="3607" spans="1:18" x14ac:dyDescent="0.35">
      <c r="A3607" t="s">
        <v>18928</v>
      </c>
      <c r="B3607" t="s">
        <v>22942</v>
      </c>
      <c r="C3607" t="s">
        <v>22943</v>
      </c>
      <c r="D3607">
        <v>54.036999999999999</v>
      </c>
      <c r="E3607">
        <v>161</v>
      </c>
      <c r="F3607">
        <v>59</v>
      </c>
      <c r="G3607">
        <v>2</v>
      </c>
      <c r="H3607">
        <v>19</v>
      </c>
      <c r="I3607">
        <v>164</v>
      </c>
      <c r="J3607">
        <v>10</v>
      </c>
      <c r="K3607">
        <v>170</v>
      </c>
      <c r="L3607">
        <v>1.19E-55</v>
      </c>
      <c r="M3607">
        <v>173</v>
      </c>
      <c r="N3607">
        <v>175</v>
      </c>
      <c r="O3607">
        <v>92</v>
      </c>
      <c r="P3607">
        <v>92</v>
      </c>
      <c r="Q3607">
        <v>3830</v>
      </c>
      <c r="R3607" t="s">
        <v>22943</v>
      </c>
    </row>
    <row r="3608" spans="1:18" x14ac:dyDescent="0.35">
      <c r="A3608" t="s">
        <v>19038</v>
      </c>
      <c r="B3608" t="s">
        <v>20060</v>
      </c>
      <c r="C3608" t="s">
        <v>22944</v>
      </c>
      <c r="D3608">
        <v>25.065000000000001</v>
      </c>
      <c r="E3608">
        <v>387</v>
      </c>
      <c r="F3608">
        <v>207</v>
      </c>
      <c r="G3608">
        <v>16</v>
      </c>
      <c r="H3608">
        <v>229</v>
      </c>
      <c r="I3608">
        <v>546</v>
      </c>
      <c r="J3608">
        <v>238</v>
      </c>
      <c r="K3608">
        <v>610</v>
      </c>
      <c r="L3608">
        <v>2.4900000000000002E-10</v>
      </c>
      <c r="M3608">
        <v>63.5</v>
      </c>
      <c r="N3608">
        <v>624</v>
      </c>
      <c r="O3608">
        <v>62.019199999999998</v>
      </c>
      <c r="P3608">
        <v>62.019199999999998</v>
      </c>
      <c r="Q3608">
        <v>3058</v>
      </c>
      <c r="R3608" t="s">
        <v>22944</v>
      </c>
    </row>
    <row r="3609" spans="1:18" x14ac:dyDescent="0.35">
      <c r="A3609" t="s">
        <v>18976</v>
      </c>
      <c r="B3609" t="s">
        <v>16280</v>
      </c>
      <c r="C3609" t="s">
        <v>22945</v>
      </c>
      <c r="D3609">
        <v>22.321000000000002</v>
      </c>
      <c r="E3609">
        <v>112</v>
      </c>
      <c r="F3609">
        <v>71</v>
      </c>
      <c r="G3609">
        <v>3</v>
      </c>
      <c r="H3609">
        <v>19</v>
      </c>
      <c r="I3609">
        <v>122</v>
      </c>
      <c r="J3609">
        <v>3</v>
      </c>
      <c r="K3609">
        <v>106</v>
      </c>
      <c r="L3609">
        <v>0.4</v>
      </c>
      <c r="M3609">
        <v>30.8</v>
      </c>
      <c r="N3609">
        <v>199</v>
      </c>
      <c r="O3609">
        <v>56.281399999999998</v>
      </c>
      <c r="P3609">
        <v>56.281399999999998</v>
      </c>
      <c r="Q3609">
        <v>1768</v>
      </c>
      <c r="R3609" t="s">
        <v>22945</v>
      </c>
    </row>
    <row r="3610" spans="1:18" x14ac:dyDescent="0.35">
      <c r="A3610" t="s">
        <v>19197</v>
      </c>
      <c r="B3610" t="s">
        <v>22946</v>
      </c>
      <c r="C3610" t="s">
        <v>22947</v>
      </c>
      <c r="D3610">
        <v>28.302</v>
      </c>
      <c r="E3610">
        <v>106</v>
      </c>
      <c r="F3610">
        <v>71</v>
      </c>
      <c r="G3610">
        <v>3</v>
      </c>
      <c r="H3610">
        <v>35</v>
      </c>
      <c r="I3610">
        <v>138</v>
      </c>
      <c r="J3610">
        <v>12</v>
      </c>
      <c r="K3610">
        <v>114</v>
      </c>
      <c r="L3610">
        <v>0.18</v>
      </c>
      <c r="M3610">
        <v>32</v>
      </c>
      <c r="N3610">
        <v>155</v>
      </c>
      <c r="O3610">
        <v>68.387100000000004</v>
      </c>
      <c r="P3610">
        <v>68.387100000000004</v>
      </c>
      <c r="Q3610">
        <v>127</v>
      </c>
      <c r="R3610" t="s">
        <v>22947</v>
      </c>
    </row>
    <row r="3611" spans="1:18" x14ac:dyDescent="0.35">
      <c r="A3611" t="s">
        <v>18976</v>
      </c>
      <c r="B3611" t="s">
        <v>22946</v>
      </c>
      <c r="C3611" t="s">
        <v>22947</v>
      </c>
      <c r="D3611">
        <v>33.332999999999998</v>
      </c>
      <c r="E3611">
        <v>102</v>
      </c>
      <c r="F3611">
        <v>63</v>
      </c>
      <c r="G3611">
        <v>2</v>
      </c>
      <c r="H3611">
        <v>28</v>
      </c>
      <c r="I3611">
        <v>126</v>
      </c>
      <c r="J3611">
        <v>15</v>
      </c>
      <c r="K3611">
        <v>114</v>
      </c>
      <c r="L3611">
        <v>1.4999999999999999E-2</v>
      </c>
      <c r="M3611">
        <v>34.700000000000003</v>
      </c>
      <c r="N3611">
        <v>155</v>
      </c>
      <c r="O3611">
        <v>65.8065</v>
      </c>
      <c r="P3611">
        <v>65.8065</v>
      </c>
      <c r="Q3611">
        <v>1723</v>
      </c>
      <c r="R3611" t="s">
        <v>22947</v>
      </c>
    </row>
    <row r="3612" spans="1:18" x14ac:dyDescent="0.35">
      <c r="A3612" t="s">
        <v>18940</v>
      </c>
      <c r="B3612" t="s">
        <v>20990</v>
      </c>
      <c r="C3612" t="s">
        <v>22948</v>
      </c>
      <c r="D3612">
        <v>29.404</v>
      </c>
      <c r="E3612">
        <v>772</v>
      </c>
      <c r="F3612">
        <v>448</v>
      </c>
      <c r="G3612">
        <v>25</v>
      </c>
      <c r="H3612">
        <v>21</v>
      </c>
      <c r="I3612">
        <v>740</v>
      </c>
      <c r="J3612">
        <v>206</v>
      </c>
      <c r="K3612">
        <v>932</v>
      </c>
      <c r="L3612">
        <v>2.38E-60</v>
      </c>
      <c r="M3612">
        <v>220</v>
      </c>
      <c r="N3612">
        <v>959</v>
      </c>
      <c r="O3612">
        <v>80.500500000000002</v>
      </c>
      <c r="P3612">
        <v>80.500500000000002</v>
      </c>
      <c r="Q3612">
        <v>4851</v>
      </c>
      <c r="R3612" t="s">
        <v>22948</v>
      </c>
    </row>
    <row r="3613" spans="1:18" x14ac:dyDescent="0.35">
      <c r="A3613" t="s">
        <v>18920</v>
      </c>
      <c r="B3613" t="s">
        <v>22949</v>
      </c>
      <c r="C3613" t="s">
        <v>22950</v>
      </c>
      <c r="D3613">
        <v>32.578000000000003</v>
      </c>
      <c r="E3613">
        <v>353</v>
      </c>
      <c r="F3613">
        <v>204</v>
      </c>
      <c r="G3613">
        <v>6</v>
      </c>
      <c r="H3613">
        <v>11</v>
      </c>
      <c r="I3613">
        <v>329</v>
      </c>
      <c r="J3613">
        <v>2</v>
      </c>
      <c r="K3613">
        <v>354</v>
      </c>
      <c r="L3613">
        <v>8.9499999999999995E-43</v>
      </c>
      <c r="M3613">
        <v>152</v>
      </c>
      <c r="N3613">
        <v>377</v>
      </c>
      <c r="O3613">
        <v>93.634</v>
      </c>
      <c r="P3613">
        <v>93.634</v>
      </c>
      <c r="Q3613">
        <v>5080</v>
      </c>
      <c r="R3613" t="s">
        <v>22950</v>
      </c>
    </row>
    <row r="3614" spans="1:18" x14ac:dyDescent="0.35">
      <c r="A3614" t="s">
        <v>18940</v>
      </c>
      <c r="B3614" t="s">
        <v>22951</v>
      </c>
      <c r="C3614" t="s">
        <v>22952</v>
      </c>
      <c r="D3614">
        <v>28.238</v>
      </c>
      <c r="E3614">
        <v>772</v>
      </c>
      <c r="F3614">
        <v>504</v>
      </c>
      <c r="G3614">
        <v>22</v>
      </c>
      <c r="H3614">
        <v>2</v>
      </c>
      <c r="I3614">
        <v>742</v>
      </c>
      <c r="J3614">
        <v>4</v>
      </c>
      <c r="K3614">
        <v>756</v>
      </c>
      <c r="L3614">
        <v>3.2400000000000002E-70</v>
      </c>
      <c r="M3614">
        <v>245</v>
      </c>
      <c r="N3614">
        <v>768</v>
      </c>
      <c r="O3614">
        <v>100.521</v>
      </c>
      <c r="P3614">
        <v>101</v>
      </c>
      <c r="Q3614">
        <v>4782</v>
      </c>
      <c r="R3614" t="s">
        <v>22952</v>
      </c>
    </row>
    <row r="3615" spans="1:18" x14ac:dyDescent="0.35">
      <c r="A3615" t="s">
        <v>18946</v>
      </c>
      <c r="B3615" t="s">
        <v>15383</v>
      </c>
      <c r="C3615" t="s">
        <v>15384</v>
      </c>
      <c r="D3615">
        <v>26.199000000000002</v>
      </c>
      <c r="E3615">
        <v>271</v>
      </c>
      <c r="F3615">
        <v>150</v>
      </c>
      <c r="G3615">
        <v>9</v>
      </c>
      <c r="H3615">
        <v>5</v>
      </c>
      <c r="I3615">
        <v>245</v>
      </c>
      <c r="J3615">
        <v>4</v>
      </c>
      <c r="K3615">
        <v>254</v>
      </c>
      <c r="L3615">
        <v>1.4800000000000001E-9</v>
      </c>
      <c r="M3615">
        <v>57.4</v>
      </c>
      <c r="N3615">
        <v>256</v>
      </c>
      <c r="O3615">
        <v>105.85899999999999</v>
      </c>
      <c r="P3615">
        <v>101</v>
      </c>
      <c r="Q3615">
        <v>417</v>
      </c>
      <c r="R3615" t="s">
        <v>15384</v>
      </c>
    </row>
    <row r="3616" spans="1:18" x14ac:dyDescent="0.35">
      <c r="A3616" t="s">
        <v>19000</v>
      </c>
      <c r="B3616" t="s">
        <v>22953</v>
      </c>
      <c r="C3616" t="s">
        <v>22954</v>
      </c>
      <c r="D3616">
        <v>26.535</v>
      </c>
      <c r="E3616">
        <v>456</v>
      </c>
      <c r="F3616">
        <v>244</v>
      </c>
      <c r="G3616">
        <v>17</v>
      </c>
      <c r="H3616">
        <v>74</v>
      </c>
      <c r="I3616">
        <v>513</v>
      </c>
      <c r="J3616">
        <v>181</v>
      </c>
      <c r="K3616">
        <v>561</v>
      </c>
      <c r="L3616">
        <v>5.5300000000000002E-22</v>
      </c>
      <c r="M3616">
        <v>102</v>
      </c>
      <c r="N3616">
        <v>631</v>
      </c>
      <c r="O3616">
        <v>72.266199999999998</v>
      </c>
      <c r="P3616">
        <v>72.266199999999998</v>
      </c>
      <c r="Q3616">
        <v>2150</v>
      </c>
      <c r="R3616" t="s">
        <v>22954</v>
      </c>
    </row>
    <row r="3617" spans="1:18" x14ac:dyDescent="0.35">
      <c r="A3617" t="s">
        <v>18928</v>
      </c>
      <c r="B3617" t="s">
        <v>22955</v>
      </c>
      <c r="C3617" t="s">
        <v>22956</v>
      </c>
      <c r="D3617">
        <v>63.694000000000003</v>
      </c>
      <c r="E3617">
        <v>157</v>
      </c>
      <c r="F3617">
        <v>42</v>
      </c>
      <c r="G3617">
        <v>1</v>
      </c>
      <c r="H3617">
        <v>24</v>
      </c>
      <c r="I3617">
        <v>165</v>
      </c>
      <c r="J3617">
        <v>6</v>
      </c>
      <c r="K3617">
        <v>162</v>
      </c>
      <c r="L3617">
        <v>2.52E-65</v>
      </c>
      <c r="M3617">
        <v>197</v>
      </c>
      <c r="N3617">
        <v>170</v>
      </c>
      <c r="O3617">
        <v>92.352900000000005</v>
      </c>
      <c r="P3617">
        <v>92.352900000000005</v>
      </c>
      <c r="Q3617">
        <v>3586</v>
      </c>
      <c r="R3617" t="s">
        <v>22956</v>
      </c>
    </row>
    <row r="3618" spans="1:18" x14ac:dyDescent="0.35">
      <c r="A3618" t="s">
        <v>19104</v>
      </c>
      <c r="B3618" t="s">
        <v>22016</v>
      </c>
      <c r="C3618" t="s">
        <v>22957</v>
      </c>
      <c r="D3618">
        <v>25</v>
      </c>
      <c r="E3618">
        <v>104</v>
      </c>
      <c r="F3618">
        <v>63</v>
      </c>
      <c r="G3618">
        <v>4</v>
      </c>
      <c r="H3618">
        <v>53</v>
      </c>
      <c r="I3618">
        <v>143</v>
      </c>
      <c r="J3618">
        <v>24</v>
      </c>
      <c r="K3618">
        <v>125</v>
      </c>
      <c r="L3618">
        <v>1E-3</v>
      </c>
      <c r="M3618">
        <v>37.700000000000003</v>
      </c>
      <c r="N3618">
        <v>143</v>
      </c>
      <c r="O3618">
        <v>72.7273</v>
      </c>
      <c r="P3618">
        <v>72.7273</v>
      </c>
      <c r="Q3618">
        <v>5934</v>
      </c>
      <c r="R3618" t="s">
        <v>22957</v>
      </c>
    </row>
    <row r="3619" spans="1:18" x14ac:dyDescent="0.35">
      <c r="A3619" t="s">
        <v>18978</v>
      </c>
      <c r="B3619" t="s">
        <v>16816</v>
      </c>
      <c r="C3619" t="s">
        <v>16817</v>
      </c>
      <c r="D3619">
        <v>32.692</v>
      </c>
      <c r="E3619">
        <v>104</v>
      </c>
      <c r="F3619">
        <v>64</v>
      </c>
      <c r="G3619">
        <v>3</v>
      </c>
      <c r="H3619">
        <v>362</v>
      </c>
      <c r="I3619">
        <v>462</v>
      </c>
      <c r="J3619">
        <v>4</v>
      </c>
      <c r="K3619">
        <v>104</v>
      </c>
      <c r="L3619">
        <v>8.8100000000000004E-6</v>
      </c>
      <c r="M3619">
        <v>47.4</v>
      </c>
      <c r="N3619">
        <v>156</v>
      </c>
      <c r="O3619">
        <v>66.666700000000006</v>
      </c>
      <c r="P3619">
        <v>66.666700000000006</v>
      </c>
      <c r="Q3619">
        <v>257</v>
      </c>
      <c r="R3619" t="s">
        <v>16817</v>
      </c>
    </row>
    <row r="3620" spans="1:18" x14ac:dyDescent="0.35">
      <c r="A3620" t="s">
        <v>18920</v>
      </c>
      <c r="B3620" t="s">
        <v>22958</v>
      </c>
      <c r="C3620" t="s">
        <v>22959</v>
      </c>
      <c r="D3620">
        <v>32.121000000000002</v>
      </c>
      <c r="E3620">
        <v>165</v>
      </c>
      <c r="F3620">
        <v>84</v>
      </c>
      <c r="G3620">
        <v>5</v>
      </c>
      <c r="H3620">
        <v>169</v>
      </c>
      <c r="I3620">
        <v>333</v>
      </c>
      <c r="J3620">
        <v>98</v>
      </c>
      <c r="K3620">
        <v>234</v>
      </c>
      <c r="L3620">
        <v>2.6199999999999999E-7</v>
      </c>
      <c r="M3620">
        <v>51.6</v>
      </c>
      <c r="N3620">
        <v>297</v>
      </c>
      <c r="O3620">
        <v>55.555599999999998</v>
      </c>
      <c r="P3620">
        <v>55.555599999999998</v>
      </c>
      <c r="Q3620">
        <v>5323</v>
      </c>
      <c r="R3620" t="s">
        <v>22959</v>
      </c>
    </row>
    <row r="3621" spans="1:18" x14ac:dyDescent="0.35">
      <c r="A3621" t="s">
        <v>18946</v>
      </c>
      <c r="B3621" t="s">
        <v>16180</v>
      </c>
      <c r="C3621" t="s">
        <v>16181</v>
      </c>
      <c r="D3621">
        <v>24.597000000000001</v>
      </c>
      <c r="E3621">
        <v>248</v>
      </c>
      <c r="F3621">
        <v>160</v>
      </c>
      <c r="G3621">
        <v>7</v>
      </c>
      <c r="H3621">
        <v>6</v>
      </c>
      <c r="I3621">
        <v>237</v>
      </c>
      <c r="J3621">
        <v>5</v>
      </c>
      <c r="K3621">
        <v>241</v>
      </c>
      <c r="L3621">
        <v>1.07E-8</v>
      </c>
      <c r="M3621">
        <v>55.1</v>
      </c>
      <c r="N3621">
        <v>252</v>
      </c>
      <c r="O3621">
        <v>98.412700000000001</v>
      </c>
      <c r="P3621">
        <v>98.412700000000001</v>
      </c>
      <c r="Q3621">
        <v>440</v>
      </c>
      <c r="R3621" t="s">
        <v>16181</v>
      </c>
    </row>
    <row r="3622" spans="1:18" x14ac:dyDescent="0.35">
      <c r="A3622" t="s">
        <v>18935</v>
      </c>
      <c r="B3622" t="s">
        <v>22960</v>
      </c>
      <c r="C3622" t="s">
        <v>22961</v>
      </c>
      <c r="D3622">
        <v>37.887999999999998</v>
      </c>
      <c r="E3622">
        <v>161</v>
      </c>
      <c r="F3622">
        <v>87</v>
      </c>
      <c r="G3622">
        <v>5</v>
      </c>
      <c r="H3622">
        <v>3</v>
      </c>
      <c r="I3622">
        <v>162</v>
      </c>
      <c r="J3622">
        <v>7</v>
      </c>
      <c r="K3622">
        <v>155</v>
      </c>
      <c r="L3622">
        <v>1.73E-32</v>
      </c>
      <c r="M3622">
        <v>114</v>
      </c>
      <c r="N3622">
        <v>163</v>
      </c>
      <c r="O3622">
        <v>98.772999999999996</v>
      </c>
      <c r="P3622">
        <v>98.772999999999996</v>
      </c>
      <c r="Q3622">
        <v>2439</v>
      </c>
      <c r="R3622" t="s">
        <v>22961</v>
      </c>
    </row>
    <row r="3623" spans="1:18" x14ac:dyDescent="0.35">
      <c r="A3623" t="s">
        <v>18920</v>
      </c>
      <c r="B3623" t="s">
        <v>22962</v>
      </c>
      <c r="C3623" t="s">
        <v>22963</v>
      </c>
      <c r="D3623">
        <v>28.484999999999999</v>
      </c>
      <c r="E3623">
        <v>165</v>
      </c>
      <c r="F3623">
        <v>89</v>
      </c>
      <c r="G3623">
        <v>3</v>
      </c>
      <c r="H3623">
        <v>169</v>
      </c>
      <c r="I3623">
        <v>333</v>
      </c>
      <c r="J3623">
        <v>98</v>
      </c>
      <c r="K3623">
        <v>233</v>
      </c>
      <c r="L3623">
        <v>5.2499999999999999E-9</v>
      </c>
      <c r="M3623">
        <v>57</v>
      </c>
      <c r="N3623">
        <v>303</v>
      </c>
      <c r="O3623">
        <v>54.455399999999997</v>
      </c>
      <c r="P3623">
        <v>54.455399999999997</v>
      </c>
      <c r="Q3623">
        <v>5230</v>
      </c>
      <c r="R3623" t="s">
        <v>22963</v>
      </c>
    </row>
    <row r="3624" spans="1:18" x14ac:dyDescent="0.35">
      <c r="A3624" t="s">
        <v>22964</v>
      </c>
      <c r="B3624" t="s">
        <v>22965</v>
      </c>
      <c r="C3624" t="s">
        <v>22966</v>
      </c>
      <c r="D3624">
        <v>22.105</v>
      </c>
      <c r="E3624">
        <v>95</v>
      </c>
      <c r="F3624">
        <v>74</v>
      </c>
      <c r="G3624">
        <v>0</v>
      </c>
      <c r="H3624">
        <v>217</v>
      </c>
      <c r="I3624">
        <v>311</v>
      </c>
      <c r="J3624">
        <v>33</v>
      </c>
      <c r="K3624">
        <v>127</v>
      </c>
      <c r="L3624">
        <v>0.64</v>
      </c>
      <c r="M3624">
        <v>31.2</v>
      </c>
      <c r="N3624">
        <v>139</v>
      </c>
      <c r="O3624">
        <v>68.345299999999995</v>
      </c>
      <c r="P3624">
        <v>68.345299999999995</v>
      </c>
      <c r="Q3624">
        <v>48</v>
      </c>
      <c r="R3624" t="s">
        <v>22966</v>
      </c>
    </row>
    <row r="3625" spans="1:18" x14ac:dyDescent="0.35">
      <c r="A3625" t="s">
        <v>19290</v>
      </c>
      <c r="B3625" t="s">
        <v>15487</v>
      </c>
      <c r="C3625" t="s">
        <v>15488</v>
      </c>
      <c r="D3625">
        <v>27.396999999999998</v>
      </c>
      <c r="E3625">
        <v>146</v>
      </c>
      <c r="F3625">
        <v>91</v>
      </c>
      <c r="G3625">
        <v>6</v>
      </c>
      <c r="H3625">
        <v>20</v>
      </c>
      <c r="I3625">
        <v>152</v>
      </c>
      <c r="J3625">
        <v>2</v>
      </c>
      <c r="K3625">
        <v>145</v>
      </c>
      <c r="L3625">
        <v>2E-3</v>
      </c>
      <c r="M3625">
        <v>37</v>
      </c>
      <c r="N3625">
        <v>149</v>
      </c>
      <c r="O3625">
        <v>97.986599999999996</v>
      </c>
      <c r="P3625">
        <v>97.986599999999996</v>
      </c>
      <c r="Q3625">
        <v>5870</v>
      </c>
      <c r="R3625" t="s">
        <v>15488</v>
      </c>
    </row>
    <row r="3626" spans="1:18" x14ac:dyDescent="0.35">
      <c r="A3626" t="s">
        <v>19000</v>
      </c>
      <c r="B3626" t="s">
        <v>22967</v>
      </c>
      <c r="C3626" t="s">
        <v>22968</v>
      </c>
      <c r="D3626">
        <v>38.307000000000002</v>
      </c>
      <c r="E3626">
        <v>945</v>
      </c>
      <c r="F3626">
        <v>551</v>
      </c>
      <c r="G3626">
        <v>12</v>
      </c>
      <c r="H3626">
        <v>25</v>
      </c>
      <c r="I3626">
        <v>946</v>
      </c>
      <c r="J3626">
        <v>7</v>
      </c>
      <c r="K3626">
        <v>942</v>
      </c>
      <c r="L3626">
        <v>0</v>
      </c>
      <c r="M3626">
        <v>649</v>
      </c>
      <c r="N3626">
        <v>943</v>
      </c>
      <c r="O3626">
        <v>100.212</v>
      </c>
      <c r="P3626">
        <v>101</v>
      </c>
      <c r="Q3626">
        <v>2003</v>
      </c>
      <c r="R3626" t="s">
        <v>22968</v>
      </c>
    </row>
    <row r="3627" spans="1:18" x14ac:dyDescent="0.35">
      <c r="A3627" t="s">
        <v>19038</v>
      </c>
      <c r="B3627" t="s">
        <v>20202</v>
      </c>
      <c r="C3627" t="s">
        <v>22969</v>
      </c>
      <c r="D3627">
        <v>22.35</v>
      </c>
      <c r="E3627">
        <v>349</v>
      </c>
      <c r="F3627">
        <v>195</v>
      </c>
      <c r="G3627">
        <v>16</v>
      </c>
      <c r="H3627">
        <v>229</v>
      </c>
      <c r="I3627">
        <v>509</v>
      </c>
      <c r="J3627">
        <v>232</v>
      </c>
      <c r="K3627">
        <v>572</v>
      </c>
      <c r="L3627">
        <v>1.1E-4</v>
      </c>
      <c r="M3627">
        <v>45.4</v>
      </c>
      <c r="N3627">
        <v>630</v>
      </c>
      <c r="O3627">
        <v>55.396799999999999</v>
      </c>
      <c r="P3627">
        <v>55.396799999999999</v>
      </c>
      <c r="Q3627">
        <v>3257</v>
      </c>
      <c r="R3627" t="s">
        <v>22969</v>
      </c>
    </row>
    <row r="3628" spans="1:18" x14ac:dyDescent="0.35">
      <c r="A3628" t="s">
        <v>18935</v>
      </c>
      <c r="B3628" t="s">
        <v>15352</v>
      </c>
      <c r="C3628" t="s">
        <v>22970</v>
      </c>
      <c r="D3628">
        <v>46.061</v>
      </c>
      <c r="E3628">
        <v>165</v>
      </c>
      <c r="F3628">
        <v>83</v>
      </c>
      <c r="G3628">
        <v>1</v>
      </c>
      <c r="H3628">
        <v>4</v>
      </c>
      <c r="I3628">
        <v>162</v>
      </c>
      <c r="J3628">
        <v>6</v>
      </c>
      <c r="K3628">
        <v>170</v>
      </c>
      <c r="L3628">
        <v>1.03E-54</v>
      </c>
      <c r="M3628">
        <v>171</v>
      </c>
      <c r="N3628">
        <v>179</v>
      </c>
      <c r="O3628">
        <v>92.178799999999995</v>
      </c>
      <c r="P3628">
        <v>92.178799999999995</v>
      </c>
      <c r="Q3628">
        <v>2327</v>
      </c>
      <c r="R3628" t="s">
        <v>22970</v>
      </c>
    </row>
    <row r="3629" spans="1:18" x14ac:dyDescent="0.35">
      <c r="A3629" t="s">
        <v>18920</v>
      </c>
      <c r="B3629" t="s">
        <v>22971</v>
      </c>
      <c r="C3629" t="s">
        <v>22972</v>
      </c>
      <c r="D3629">
        <v>25.484000000000002</v>
      </c>
      <c r="E3629">
        <v>310</v>
      </c>
      <c r="F3629">
        <v>145</v>
      </c>
      <c r="G3629">
        <v>8</v>
      </c>
      <c r="H3629">
        <v>22</v>
      </c>
      <c r="I3629">
        <v>331</v>
      </c>
      <c r="J3629">
        <v>27</v>
      </c>
      <c r="K3629">
        <v>250</v>
      </c>
      <c r="L3629">
        <v>2.1999999999999998E-8</v>
      </c>
      <c r="M3629">
        <v>55.1</v>
      </c>
      <c r="N3629">
        <v>322</v>
      </c>
      <c r="O3629">
        <v>96.273300000000006</v>
      </c>
      <c r="P3629">
        <v>96.273300000000006</v>
      </c>
      <c r="Q3629">
        <v>5274</v>
      </c>
      <c r="R3629" t="s">
        <v>22972</v>
      </c>
    </row>
    <row r="3630" spans="1:18" x14ac:dyDescent="0.35">
      <c r="A3630" t="s">
        <v>18940</v>
      </c>
      <c r="B3630" t="s">
        <v>22973</v>
      </c>
      <c r="C3630" t="s">
        <v>22974</v>
      </c>
      <c r="D3630">
        <v>28.02</v>
      </c>
      <c r="E3630">
        <v>803</v>
      </c>
      <c r="F3630">
        <v>497</v>
      </c>
      <c r="G3630">
        <v>23</v>
      </c>
      <c r="H3630">
        <v>4</v>
      </c>
      <c r="I3630">
        <v>746</v>
      </c>
      <c r="J3630">
        <v>12</v>
      </c>
      <c r="K3630">
        <v>793</v>
      </c>
      <c r="L3630">
        <v>2.5700000000000002E-61</v>
      </c>
      <c r="M3630">
        <v>221</v>
      </c>
      <c r="N3630">
        <v>799</v>
      </c>
      <c r="O3630">
        <v>100.501</v>
      </c>
      <c r="P3630">
        <v>101</v>
      </c>
      <c r="Q3630">
        <v>4837</v>
      </c>
      <c r="R3630" t="s">
        <v>22974</v>
      </c>
    </row>
    <row r="3631" spans="1:18" x14ac:dyDescent="0.35">
      <c r="A3631" t="s">
        <v>18920</v>
      </c>
      <c r="B3631" t="s">
        <v>18982</v>
      </c>
      <c r="C3631" t="s">
        <v>22975</v>
      </c>
      <c r="D3631">
        <v>30.908999999999999</v>
      </c>
      <c r="E3631">
        <v>165</v>
      </c>
      <c r="F3631">
        <v>86</v>
      </c>
      <c r="G3631">
        <v>3</v>
      </c>
      <c r="H3631">
        <v>169</v>
      </c>
      <c r="I3631">
        <v>333</v>
      </c>
      <c r="J3631">
        <v>115</v>
      </c>
      <c r="K3631">
        <v>251</v>
      </c>
      <c r="L3631">
        <v>3.58E-9</v>
      </c>
      <c r="M3631">
        <v>57.4</v>
      </c>
      <c r="N3631">
        <v>310</v>
      </c>
      <c r="O3631">
        <v>53.2258</v>
      </c>
      <c r="P3631">
        <v>53.2258</v>
      </c>
      <c r="Q3631">
        <v>5220</v>
      </c>
      <c r="R3631" t="s">
        <v>22975</v>
      </c>
    </row>
    <row r="3632" spans="1:18" x14ac:dyDescent="0.35">
      <c r="A3632" t="s">
        <v>18940</v>
      </c>
      <c r="B3632" t="s">
        <v>22976</v>
      </c>
      <c r="C3632" t="s">
        <v>22977</v>
      </c>
      <c r="D3632">
        <v>37.173000000000002</v>
      </c>
      <c r="E3632">
        <v>764</v>
      </c>
      <c r="F3632">
        <v>438</v>
      </c>
      <c r="G3632">
        <v>13</v>
      </c>
      <c r="H3632">
        <v>8</v>
      </c>
      <c r="I3632">
        <v>745</v>
      </c>
      <c r="J3632">
        <v>6</v>
      </c>
      <c r="K3632">
        <v>753</v>
      </c>
      <c r="L3632">
        <v>1.9199999999999999E-134</v>
      </c>
      <c r="M3632">
        <v>416</v>
      </c>
      <c r="N3632">
        <v>754</v>
      </c>
      <c r="O3632">
        <v>101.32599999999999</v>
      </c>
      <c r="P3632">
        <v>101</v>
      </c>
      <c r="Q3632">
        <v>4683</v>
      </c>
      <c r="R3632" t="s">
        <v>22977</v>
      </c>
    </row>
    <row r="3633" spans="1:18" x14ac:dyDescent="0.35">
      <c r="A3633" t="s">
        <v>19104</v>
      </c>
      <c r="B3633" t="s">
        <v>22978</v>
      </c>
      <c r="C3633" t="s">
        <v>22979</v>
      </c>
      <c r="D3633">
        <v>23.684000000000001</v>
      </c>
      <c r="E3633">
        <v>76</v>
      </c>
      <c r="F3633">
        <v>53</v>
      </c>
      <c r="G3633">
        <v>2</v>
      </c>
      <c r="H3633">
        <v>37</v>
      </c>
      <c r="I3633">
        <v>112</v>
      </c>
      <c r="J3633">
        <v>9</v>
      </c>
      <c r="K3633">
        <v>79</v>
      </c>
      <c r="L3633">
        <v>0.12</v>
      </c>
      <c r="M3633">
        <v>32</v>
      </c>
      <c r="N3633">
        <v>141</v>
      </c>
      <c r="O3633">
        <v>53.900700000000001</v>
      </c>
      <c r="P3633">
        <v>53.900700000000001</v>
      </c>
      <c r="Q3633">
        <v>5959</v>
      </c>
      <c r="R3633" t="s">
        <v>22979</v>
      </c>
    </row>
    <row r="3634" spans="1:18" x14ac:dyDescent="0.35">
      <c r="A3634" t="s">
        <v>18940</v>
      </c>
      <c r="B3634" t="s">
        <v>22980</v>
      </c>
      <c r="C3634" t="s">
        <v>22981</v>
      </c>
      <c r="D3634">
        <v>29.74</v>
      </c>
      <c r="E3634">
        <v>770</v>
      </c>
      <c r="F3634">
        <v>479</v>
      </c>
      <c r="G3634">
        <v>19</v>
      </c>
      <c r="H3634">
        <v>8</v>
      </c>
      <c r="I3634">
        <v>737</v>
      </c>
      <c r="J3634">
        <v>21</v>
      </c>
      <c r="K3634">
        <v>768</v>
      </c>
      <c r="L3634">
        <v>1.58E-74</v>
      </c>
      <c r="M3634">
        <v>257</v>
      </c>
      <c r="N3634">
        <v>780</v>
      </c>
      <c r="O3634">
        <v>98.7179</v>
      </c>
      <c r="P3634">
        <v>98.7179</v>
      </c>
      <c r="Q3634">
        <v>4759</v>
      </c>
      <c r="R3634" t="s">
        <v>22981</v>
      </c>
    </row>
    <row r="3635" spans="1:18" x14ac:dyDescent="0.35">
      <c r="A3635" t="s">
        <v>18976</v>
      </c>
      <c r="B3635" t="s">
        <v>22982</v>
      </c>
      <c r="C3635" t="s">
        <v>22983</v>
      </c>
      <c r="D3635">
        <v>29.907</v>
      </c>
      <c r="E3635">
        <v>107</v>
      </c>
      <c r="F3635">
        <v>66</v>
      </c>
      <c r="G3635">
        <v>4</v>
      </c>
      <c r="H3635">
        <v>21</v>
      </c>
      <c r="I3635">
        <v>122</v>
      </c>
      <c r="J3635">
        <v>5</v>
      </c>
      <c r="K3635">
        <v>107</v>
      </c>
      <c r="L3635">
        <v>0.36</v>
      </c>
      <c r="M3635">
        <v>30.8</v>
      </c>
      <c r="N3635">
        <v>153</v>
      </c>
      <c r="O3635">
        <v>69.934600000000003</v>
      </c>
      <c r="P3635">
        <v>69.934600000000003</v>
      </c>
      <c r="Q3635">
        <v>1763</v>
      </c>
      <c r="R3635" t="s">
        <v>22983</v>
      </c>
    </row>
    <row r="3636" spans="1:18" x14ac:dyDescent="0.35">
      <c r="A3636" t="s">
        <v>18928</v>
      </c>
      <c r="B3636" t="s">
        <v>20753</v>
      </c>
      <c r="C3636" t="s">
        <v>22984</v>
      </c>
      <c r="D3636">
        <v>55.152000000000001</v>
      </c>
      <c r="E3636">
        <v>165</v>
      </c>
      <c r="F3636">
        <v>71</v>
      </c>
      <c r="G3636">
        <v>1</v>
      </c>
      <c r="H3636">
        <v>6</v>
      </c>
      <c r="I3636">
        <v>167</v>
      </c>
      <c r="J3636">
        <v>30</v>
      </c>
      <c r="K3636">
        <v>194</v>
      </c>
      <c r="L3636">
        <v>3.6900000000000001E-60</v>
      </c>
      <c r="M3636">
        <v>185</v>
      </c>
      <c r="N3636">
        <v>197</v>
      </c>
      <c r="O3636">
        <v>83.756299999999996</v>
      </c>
      <c r="P3636">
        <v>83.756299999999996</v>
      </c>
      <c r="Q3636">
        <v>3761</v>
      </c>
      <c r="R3636" t="s">
        <v>22984</v>
      </c>
    </row>
    <row r="3637" spans="1:18" x14ac:dyDescent="0.35">
      <c r="A3637" t="s">
        <v>20855</v>
      </c>
      <c r="B3637" t="s">
        <v>22985</v>
      </c>
      <c r="C3637" t="s">
        <v>22986</v>
      </c>
      <c r="D3637">
        <v>31.579000000000001</v>
      </c>
      <c r="E3637">
        <v>76</v>
      </c>
      <c r="F3637">
        <v>44</v>
      </c>
      <c r="G3637">
        <v>4</v>
      </c>
      <c r="H3637">
        <v>22</v>
      </c>
      <c r="I3637">
        <v>93</v>
      </c>
      <c r="J3637">
        <v>65</v>
      </c>
      <c r="K3637">
        <v>136</v>
      </c>
      <c r="L3637">
        <v>1</v>
      </c>
      <c r="M3637">
        <v>28.5</v>
      </c>
      <c r="N3637">
        <v>149</v>
      </c>
      <c r="O3637">
        <v>51.006700000000002</v>
      </c>
      <c r="P3637">
        <v>51.006700000000002</v>
      </c>
      <c r="Q3637">
        <v>2930</v>
      </c>
      <c r="R3637" t="s">
        <v>22986</v>
      </c>
    </row>
    <row r="3638" spans="1:18" x14ac:dyDescent="0.35">
      <c r="A3638" t="s">
        <v>18932</v>
      </c>
      <c r="B3638" t="s">
        <v>22987</v>
      </c>
      <c r="C3638" t="s">
        <v>22988</v>
      </c>
      <c r="D3638">
        <v>28.169</v>
      </c>
      <c r="E3638">
        <v>284</v>
      </c>
      <c r="F3638">
        <v>148</v>
      </c>
      <c r="G3638">
        <v>7</v>
      </c>
      <c r="H3638">
        <v>3</v>
      </c>
      <c r="I3638">
        <v>283</v>
      </c>
      <c r="J3638">
        <v>5</v>
      </c>
      <c r="K3638">
        <v>235</v>
      </c>
      <c r="L3638">
        <v>4.5500000000000002E-22</v>
      </c>
      <c r="M3638">
        <v>94.4</v>
      </c>
      <c r="N3638">
        <v>282</v>
      </c>
      <c r="O3638">
        <v>100.709</v>
      </c>
      <c r="P3638">
        <v>101</v>
      </c>
      <c r="Q3638">
        <v>4322</v>
      </c>
      <c r="R3638" t="s">
        <v>22988</v>
      </c>
    </row>
    <row r="3639" spans="1:18" x14ac:dyDescent="0.35">
      <c r="A3639" t="s">
        <v>18946</v>
      </c>
      <c r="B3639" t="s">
        <v>22989</v>
      </c>
      <c r="C3639" t="s">
        <v>22990</v>
      </c>
      <c r="D3639">
        <v>28.902000000000001</v>
      </c>
      <c r="E3639">
        <v>173</v>
      </c>
      <c r="F3639">
        <v>94</v>
      </c>
      <c r="G3639">
        <v>6</v>
      </c>
      <c r="H3639">
        <v>9</v>
      </c>
      <c r="I3639">
        <v>155</v>
      </c>
      <c r="J3639">
        <v>6</v>
      </c>
      <c r="K3639">
        <v>175</v>
      </c>
      <c r="L3639">
        <v>2.4600000000000002E-5</v>
      </c>
      <c r="M3639">
        <v>44.7</v>
      </c>
      <c r="N3639">
        <v>217</v>
      </c>
      <c r="O3639">
        <v>79.723500000000001</v>
      </c>
      <c r="P3639">
        <v>79.723500000000001</v>
      </c>
      <c r="Q3639">
        <v>635</v>
      </c>
      <c r="R3639" t="s">
        <v>22990</v>
      </c>
    </row>
    <row r="3640" spans="1:18" x14ac:dyDescent="0.35">
      <c r="A3640" t="s">
        <v>18917</v>
      </c>
      <c r="B3640" t="s">
        <v>18871</v>
      </c>
      <c r="C3640" t="s">
        <v>18872</v>
      </c>
      <c r="D3640">
        <v>26.425000000000001</v>
      </c>
      <c r="E3640">
        <v>193</v>
      </c>
      <c r="F3640">
        <v>115</v>
      </c>
      <c r="G3640">
        <v>6</v>
      </c>
      <c r="H3640">
        <v>133</v>
      </c>
      <c r="I3640">
        <v>309</v>
      </c>
      <c r="J3640">
        <v>4</v>
      </c>
      <c r="K3640">
        <v>185</v>
      </c>
      <c r="L3640">
        <v>1.2E-5</v>
      </c>
      <c r="M3640">
        <v>47</v>
      </c>
      <c r="N3640">
        <v>260</v>
      </c>
      <c r="O3640">
        <v>74.230800000000002</v>
      </c>
      <c r="P3640">
        <v>74.230800000000002</v>
      </c>
      <c r="Q3640">
        <v>5663</v>
      </c>
      <c r="R3640" t="s">
        <v>18872</v>
      </c>
    </row>
    <row r="3641" spans="1:18" x14ac:dyDescent="0.35">
      <c r="A3641" t="s">
        <v>18935</v>
      </c>
      <c r="B3641" t="s">
        <v>21998</v>
      </c>
      <c r="C3641" t="s">
        <v>22991</v>
      </c>
      <c r="D3641">
        <v>39.332999999999998</v>
      </c>
      <c r="E3641">
        <v>150</v>
      </c>
      <c r="F3641">
        <v>79</v>
      </c>
      <c r="G3641">
        <v>3</v>
      </c>
      <c r="H3641">
        <v>4</v>
      </c>
      <c r="I3641">
        <v>153</v>
      </c>
      <c r="J3641">
        <v>6</v>
      </c>
      <c r="K3641">
        <v>143</v>
      </c>
      <c r="L3641">
        <v>1.6500000000000001E-28</v>
      </c>
      <c r="M3641">
        <v>103</v>
      </c>
      <c r="N3641">
        <v>164</v>
      </c>
      <c r="O3641">
        <v>91.463399999999993</v>
      </c>
      <c r="P3641">
        <v>91.463399999999993</v>
      </c>
      <c r="Q3641">
        <v>2571</v>
      </c>
      <c r="R3641" t="s">
        <v>22991</v>
      </c>
    </row>
    <row r="3642" spans="1:18" x14ac:dyDescent="0.35">
      <c r="A3642" t="s">
        <v>18935</v>
      </c>
      <c r="B3642" t="s">
        <v>22992</v>
      </c>
      <c r="C3642" t="s">
        <v>22993</v>
      </c>
      <c r="D3642">
        <v>50.601999999999997</v>
      </c>
      <c r="E3642">
        <v>166</v>
      </c>
      <c r="F3642">
        <v>76</v>
      </c>
      <c r="G3642">
        <v>1</v>
      </c>
      <c r="H3642">
        <v>3</v>
      </c>
      <c r="I3642">
        <v>162</v>
      </c>
      <c r="J3642">
        <v>8</v>
      </c>
      <c r="K3642">
        <v>173</v>
      </c>
      <c r="L3642">
        <v>1.53E-55</v>
      </c>
      <c r="M3642">
        <v>173</v>
      </c>
      <c r="N3642">
        <v>182</v>
      </c>
      <c r="O3642">
        <v>91.208799999999997</v>
      </c>
      <c r="P3642">
        <v>91.208799999999997</v>
      </c>
      <c r="Q3642">
        <v>2310</v>
      </c>
      <c r="R3642" t="s">
        <v>22993</v>
      </c>
    </row>
    <row r="3643" spans="1:18" x14ac:dyDescent="0.35">
      <c r="A3643" t="s">
        <v>18943</v>
      </c>
      <c r="B3643" t="s">
        <v>15523</v>
      </c>
      <c r="C3643" t="s">
        <v>22994</v>
      </c>
      <c r="D3643">
        <v>29.167000000000002</v>
      </c>
      <c r="E3643">
        <v>144</v>
      </c>
      <c r="F3643">
        <v>76</v>
      </c>
      <c r="G3643">
        <v>7</v>
      </c>
      <c r="H3643">
        <v>30</v>
      </c>
      <c r="I3643">
        <v>150</v>
      </c>
      <c r="J3643">
        <v>3</v>
      </c>
      <c r="K3643">
        <v>143</v>
      </c>
      <c r="L3643">
        <v>8.6200000000000003E-4</v>
      </c>
      <c r="M3643">
        <v>40.4</v>
      </c>
      <c r="N3643">
        <v>263</v>
      </c>
      <c r="O3643">
        <v>54.752899999999997</v>
      </c>
      <c r="P3643">
        <v>54.752899999999997</v>
      </c>
      <c r="Q3643">
        <v>1546</v>
      </c>
      <c r="R3643" t="s">
        <v>22994</v>
      </c>
    </row>
    <row r="3644" spans="1:18" x14ac:dyDescent="0.35">
      <c r="A3644" t="s">
        <v>18943</v>
      </c>
      <c r="B3644" t="s">
        <v>16431</v>
      </c>
      <c r="C3644" t="s">
        <v>16432</v>
      </c>
      <c r="D3644">
        <v>28.221</v>
      </c>
      <c r="E3644">
        <v>163</v>
      </c>
      <c r="F3644">
        <v>82</v>
      </c>
      <c r="G3644">
        <v>6</v>
      </c>
      <c r="H3644">
        <v>30</v>
      </c>
      <c r="I3644">
        <v>169</v>
      </c>
      <c r="J3644">
        <v>8</v>
      </c>
      <c r="K3644">
        <v>158</v>
      </c>
      <c r="L3644">
        <v>2.73E-5</v>
      </c>
      <c r="M3644">
        <v>45.1</v>
      </c>
      <c r="N3644">
        <v>262</v>
      </c>
      <c r="O3644">
        <v>62.213700000000003</v>
      </c>
      <c r="P3644">
        <v>62.213700000000003</v>
      </c>
      <c r="Q3644">
        <v>1294</v>
      </c>
      <c r="R3644" t="s">
        <v>16432</v>
      </c>
    </row>
    <row r="3645" spans="1:18" x14ac:dyDescent="0.35">
      <c r="A3645" t="s">
        <v>18943</v>
      </c>
      <c r="B3645" t="s">
        <v>15344</v>
      </c>
      <c r="C3645" t="s">
        <v>15345</v>
      </c>
      <c r="D3645">
        <v>28.977</v>
      </c>
      <c r="E3645">
        <v>176</v>
      </c>
      <c r="F3645">
        <v>84</v>
      </c>
      <c r="G3645">
        <v>8</v>
      </c>
      <c r="H3645">
        <v>30</v>
      </c>
      <c r="I3645">
        <v>181</v>
      </c>
      <c r="J3645">
        <v>3</v>
      </c>
      <c r="K3645">
        <v>161</v>
      </c>
      <c r="L3645">
        <v>7.2799999999999994E-5</v>
      </c>
      <c r="M3645">
        <v>43.5</v>
      </c>
      <c r="N3645">
        <v>259</v>
      </c>
      <c r="O3645">
        <v>67.953699999999998</v>
      </c>
      <c r="P3645">
        <v>67.953699999999998</v>
      </c>
      <c r="Q3645">
        <v>1349</v>
      </c>
      <c r="R3645" t="s">
        <v>15345</v>
      </c>
    </row>
    <row r="3646" spans="1:18" x14ac:dyDescent="0.35">
      <c r="A3646" t="s">
        <v>18928</v>
      </c>
      <c r="B3646" t="s">
        <v>19266</v>
      </c>
      <c r="C3646" t="s">
        <v>22995</v>
      </c>
      <c r="D3646">
        <v>55.901000000000003</v>
      </c>
      <c r="E3646">
        <v>161</v>
      </c>
      <c r="F3646">
        <v>53</v>
      </c>
      <c r="G3646">
        <v>1</v>
      </c>
      <c r="H3646">
        <v>22</v>
      </c>
      <c r="I3646">
        <v>164</v>
      </c>
      <c r="J3646">
        <v>12</v>
      </c>
      <c r="K3646">
        <v>172</v>
      </c>
      <c r="L3646">
        <v>6.5500000000000001E-58</v>
      </c>
      <c r="M3646">
        <v>180</v>
      </c>
      <c r="N3646">
        <v>206</v>
      </c>
      <c r="O3646">
        <v>78.155299999999997</v>
      </c>
      <c r="P3646">
        <v>78.155299999999997</v>
      </c>
      <c r="Q3646">
        <v>3807</v>
      </c>
      <c r="R3646" t="s">
        <v>22995</v>
      </c>
    </row>
    <row r="3647" spans="1:18" x14ac:dyDescent="0.35">
      <c r="A3647" t="s">
        <v>18978</v>
      </c>
      <c r="B3647" t="s">
        <v>15367</v>
      </c>
      <c r="C3647" t="s">
        <v>16726</v>
      </c>
      <c r="D3647">
        <v>26</v>
      </c>
      <c r="E3647">
        <v>250</v>
      </c>
      <c r="F3647">
        <v>165</v>
      </c>
      <c r="G3647">
        <v>11</v>
      </c>
      <c r="H3647">
        <v>362</v>
      </c>
      <c r="I3647">
        <v>608</v>
      </c>
      <c r="J3647">
        <v>4</v>
      </c>
      <c r="K3647">
        <v>236</v>
      </c>
      <c r="L3647">
        <v>4.5499999999999997E-8</v>
      </c>
      <c r="M3647">
        <v>56.2</v>
      </c>
      <c r="N3647">
        <v>261</v>
      </c>
      <c r="O3647">
        <v>95.785399999999996</v>
      </c>
      <c r="P3647">
        <v>95.785399999999996</v>
      </c>
      <c r="Q3647">
        <v>206</v>
      </c>
      <c r="R3647" t="s">
        <v>16726</v>
      </c>
    </row>
    <row r="3648" spans="1:18" x14ac:dyDescent="0.35">
      <c r="A3648" t="s">
        <v>18946</v>
      </c>
      <c r="B3648" t="s">
        <v>16476</v>
      </c>
      <c r="C3648" t="s">
        <v>16477</v>
      </c>
      <c r="D3648">
        <v>26.667000000000002</v>
      </c>
      <c r="E3648">
        <v>165</v>
      </c>
      <c r="F3648">
        <v>105</v>
      </c>
      <c r="G3648">
        <v>6</v>
      </c>
      <c r="H3648">
        <v>9</v>
      </c>
      <c r="I3648">
        <v>158</v>
      </c>
      <c r="J3648">
        <v>10</v>
      </c>
      <c r="K3648">
        <v>173</v>
      </c>
      <c r="L3648">
        <v>5.1400000000000003E-4</v>
      </c>
      <c r="M3648">
        <v>40.799999999999997</v>
      </c>
      <c r="N3648">
        <v>252</v>
      </c>
      <c r="O3648">
        <v>65.476200000000006</v>
      </c>
      <c r="P3648">
        <v>65.476200000000006</v>
      </c>
      <c r="Q3648">
        <v>793</v>
      </c>
      <c r="R3648" t="s">
        <v>16477</v>
      </c>
    </row>
    <row r="3649" spans="1:18" x14ac:dyDescent="0.35">
      <c r="A3649" t="s">
        <v>20993</v>
      </c>
      <c r="B3649" t="s">
        <v>16476</v>
      </c>
      <c r="C3649" t="s">
        <v>16477</v>
      </c>
      <c r="D3649">
        <v>27.338000000000001</v>
      </c>
      <c r="E3649">
        <v>139</v>
      </c>
      <c r="F3649">
        <v>80</v>
      </c>
      <c r="G3649">
        <v>5</v>
      </c>
      <c r="H3649">
        <v>274</v>
      </c>
      <c r="I3649">
        <v>394</v>
      </c>
      <c r="J3649">
        <v>9</v>
      </c>
      <c r="K3649">
        <v>144</v>
      </c>
      <c r="L3649">
        <v>0.93</v>
      </c>
      <c r="M3649">
        <v>32</v>
      </c>
      <c r="N3649">
        <v>252</v>
      </c>
      <c r="O3649">
        <v>55.158700000000003</v>
      </c>
      <c r="P3649">
        <v>55.158700000000003</v>
      </c>
      <c r="Q3649">
        <v>3364</v>
      </c>
      <c r="R3649" t="s">
        <v>16477</v>
      </c>
    </row>
    <row r="3650" spans="1:18" x14ac:dyDescent="0.35">
      <c r="A3650" t="s">
        <v>19398</v>
      </c>
      <c r="B3650" t="s">
        <v>22996</v>
      </c>
      <c r="C3650" t="s">
        <v>22997</v>
      </c>
      <c r="D3650">
        <v>30.488</v>
      </c>
      <c r="E3650">
        <v>82</v>
      </c>
      <c r="F3650">
        <v>50</v>
      </c>
      <c r="G3650">
        <v>4</v>
      </c>
      <c r="H3650">
        <v>3</v>
      </c>
      <c r="I3650">
        <v>79</v>
      </c>
      <c r="J3650">
        <v>4</v>
      </c>
      <c r="K3650">
        <v>83</v>
      </c>
      <c r="L3650">
        <v>0.31</v>
      </c>
      <c r="M3650">
        <v>29.6</v>
      </c>
      <c r="N3650">
        <v>163</v>
      </c>
      <c r="O3650">
        <v>50.306699999999999</v>
      </c>
      <c r="P3650">
        <v>50.306699999999999</v>
      </c>
      <c r="Q3650">
        <v>966</v>
      </c>
      <c r="R3650" t="s">
        <v>22997</v>
      </c>
    </row>
    <row r="3651" spans="1:18" x14ac:dyDescent="0.35">
      <c r="A3651" t="s">
        <v>18940</v>
      </c>
      <c r="B3651" t="s">
        <v>22998</v>
      </c>
      <c r="C3651" t="s">
        <v>22999</v>
      </c>
      <c r="D3651">
        <v>27.798999999999999</v>
      </c>
      <c r="E3651">
        <v>777</v>
      </c>
      <c r="F3651">
        <v>505</v>
      </c>
      <c r="G3651">
        <v>18</v>
      </c>
      <c r="H3651">
        <v>8</v>
      </c>
      <c r="I3651">
        <v>740</v>
      </c>
      <c r="J3651">
        <v>10</v>
      </c>
      <c r="K3651">
        <v>774</v>
      </c>
      <c r="L3651">
        <v>1.99E-56</v>
      </c>
      <c r="M3651">
        <v>206</v>
      </c>
      <c r="N3651">
        <v>786</v>
      </c>
      <c r="O3651">
        <v>98.855000000000004</v>
      </c>
      <c r="P3651">
        <v>98.855000000000004</v>
      </c>
      <c r="Q3651">
        <v>4953</v>
      </c>
      <c r="R3651" t="s">
        <v>22999</v>
      </c>
    </row>
    <row r="3652" spans="1:18" x14ac:dyDescent="0.35">
      <c r="A3652" t="s">
        <v>18932</v>
      </c>
      <c r="B3652" t="s">
        <v>23000</v>
      </c>
      <c r="C3652" t="s">
        <v>23001</v>
      </c>
      <c r="D3652">
        <v>31.544</v>
      </c>
      <c r="E3652">
        <v>298</v>
      </c>
      <c r="F3652">
        <v>151</v>
      </c>
      <c r="G3652">
        <v>9</v>
      </c>
      <c r="H3652">
        <v>4</v>
      </c>
      <c r="I3652">
        <v>298</v>
      </c>
      <c r="J3652">
        <v>6</v>
      </c>
      <c r="K3652">
        <v>253</v>
      </c>
      <c r="L3652">
        <v>5.4900000000000001E-25</v>
      </c>
      <c r="M3652">
        <v>102</v>
      </c>
      <c r="N3652">
        <v>274</v>
      </c>
      <c r="O3652">
        <v>108.759</v>
      </c>
      <c r="P3652">
        <v>101</v>
      </c>
      <c r="Q3652">
        <v>4188</v>
      </c>
      <c r="R3652" t="s">
        <v>23001</v>
      </c>
    </row>
    <row r="3653" spans="1:18" x14ac:dyDescent="0.35">
      <c r="A3653" t="s">
        <v>18976</v>
      </c>
      <c r="B3653" t="s">
        <v>23002</v>
      </c>
      <c r="C3653" t="s">
        <v>23003</v>
      </c>
      <c r="D3653">
        <v>25.423999999999999</v>
      </c>
      <c r="E3653">
        <v>118</v>
      </c>
      <c r="F3653">
        <v>64</v>
      </c>
      <c r="G3653">
        <v>4</v>
      </c>
      <c r="H3653">
        <v>17</v>
      </c>
      <c r="I3653">
        <v>123</v>
      </c>
      <c r="J3653">
        <v>2</v>
      </c>
      <c r="K3653">
        <v>106</v>
      </c>
      <c r="L3653">
        <v>1</v>
      </c>
      <c r="M3653">
        <v>29.3</v>
      </c>
      <c r="N3653">
        <v>142</v>
      </c>
      <c r="O3653">
        <v>83.098600000000005</v>
      </c>
      <c r="P3653">
        <v>83.098600000000005</v>
      </c>
      <c r="Q3653">
        <v>1810</v>
      </c>
      <c r="R3653" t="s">
        <v>23003</v>
      </c>
    </row>
    <row r="3654" spans="1:18" x14ac:dyDescent="0.35">
      <c r="A3654" t="s">
        <v>18943</v>
      </c>
      <c r="B3654" t="s">
        <v>15097</v>
      </c>
      <c r="C3654" t="s">
        <v>23004</v>
      </c>
      <c r="D3654">
        <v>24.876000000000001</v>
      </c>
      <c r="E3654">
        <v>201</v>
      </c>
      <c r="F3654">
        <v>114</v>
      </c>
      <c r="G3654">
        <v>7</v>
      </c>
      <c r="H3654">
        <v>30</v>
      </c>
      <c r="I3654">
        <v>206</v>
      </c>
      <c r="J3654">
        <v>3</v>
      </c>
      <c r="K3654">
        <v>190</v>
      </c>
      <c r="L3654">
        <v>1E-3</v>
      </c>
      <c r="M3654">
        <v>40</v>
      </c>
      <c r="N3654">
        <v>256</v>
      </c>
      <c r="O3654">
        <v>78.515600000000006</v>
      </c>
      <c r="P3654">
        <v>78.515600000000006</v>
      </c>
      <c r="Q3654">
        <v>1584</v>
      </c>
      <c r="R3654" t="s">
        <v>23004</v>
      </c>
    </row>
    <row r="3655" spans="1:18" x14ac:dyDescent="0.35">
      <c r="A3655" t="s">
        <v>19038</v>
      </c>
      <c r="B3655" t="s">
        <v>19162</v>
      </c>
      <c r="C3655" t="s">
        <v>23005</v>
      </c>
      <c r="D3655">
        <v>20.87</v>
      </c>
      <c r="E3655">
        <v>345</v>
      </c>
      <c r="F3655">
        <v>205</v>
      </c>
      <c r="G3655">
        <v>14</v>
      </c>
      <c r="H3655">
        <v>229</v>
      </c>
      <c r="I3655">
        <v>509</v>
      </c>
      <c r="J3655">
        <v>232</v>
      </c>
      <c r="K3655">
        <v>572</v>
      </c>
      <c r="L3655">
        <v>7.6799999999999997E-5</v>
      </c>
      <c r="M3655">
        <v>45.8</v>
      </c>
      <c r="N3655">
        <v>630</v>
      </c>
      <c r="O3655">
        <v>54.761899999999997</v>
      </c>
      <c r="P3655">
        <v>54.761899999999997</v>
      </c>
      <c r="Q3655">
        <v>3237</v>
      </c>
      <c r="R3655" t="s">
        <v>23005</v>
      </c>
    </row>
    <row r="3656" spans="1:18" x14ac:dyDescent="0.35">
      <c r="A3656" t="s">
        <v>18935</v>
      </c>
      <c r="B3656" t="s">
        <v>23006</v>
      </c>
      <c r="C3656" t="s">
        <v>23007</v>
      </c>
      <c r="D3656">
        <v>38.365000000000002</v>
      </c>
      <c r="E3656">
        <v>159</v>
      </c>
      <c r="F3656">
        <v>86</v>
      </c>
      <c r="G3656">
        <v>4</v>
      </c>
      <c r="H3656">
        <v>3</v>
      </c>
      <c r="I3656">
        <v>161</v>
      </c>
      <c r="J3656">
        <v>9</v>
      </c>
      <c r="K3656">
        <v>155</v>
      </c>
      <c r="L3656">
        <v>6.5199999999999999E-28</v>
      </c>
      <c r="M3656">
        <v>102</v>
      </c>
      <c r="N3656">
        <v>163</v>
      </c>
      <c r="O3656">
        <v>97.546000000000006</v>
      </c>
      <c r="P3656">
        <v>97.546000000000006</v>
      </c>
      <c r="Q3656">
        <v>2631</v>
      </c>
      <c r="R3656" t="s">
        <v>23007</v>
      </c>
    </row>
    <row r="3657" spans="1:18" x14ac:dyDescent="0.35">
      <c r="A3657" t="s">
        <v>18976</v>
      </c>
      <c r="B3657" t="s">
        <v>23008</v>
      </c>
      <c r="C3657" t="s">
        <v>23009</v>
      </c>
      <c r="D3657">
        <v>33.929000000000002</v>
      </c>
      <c r="E3657">
        <v>112</v>
      </c>
      <c r="F3657">
        <v>67</v>
      </c>
      <c r="G3657">
        <v>3</v>
      </c>
      <c r="H3657">
        <v>18</v>
      </c>
      <c r="I3657">
        <v>126</v>
      </c>
      <c r="J3657">
        <v>5</v>
      </c>
      <c r="K3657">
        <v>112</v>
      </c>
      <c r="L3657">
        <v>3.0000000000000001E-3</v>
      </c>
      <c r="M3657">
        <v>36.6</v>
      </c>
      <c r="N3657">
        <v>152</v>
      </c>
      <c r="O3657">
        <v>73.684200000000004</v>
      </c>
      <c r="P3657">
        <v>73.684200000000004</v>
      </c>
      <c r="Q3657">
        <v>1720</v>
      </c>
      <c r="R3657" t="s">
        <v>23009</v>
      </c>
    </row>
    <row r="3658" spans="1:18" x14ac:dyDescent="0.35">
      <c r="A3658" t="s">
        <v>18935</v>
      </c>
      <c r="B3658" t="s">
        <v>23010</v>
      </c>
      <c r="C3658" t="s">
        <v>23011</v>
      </c>
      <c r="D3658">
        <v>52.631999999999998</v>
      </c>
      <c r="E3658">
        <v>171</v>
      </c>
      <c r="F3658">
        <v>75</v>
      </c>
      <c r="G3658">
        <v>1</v>
      </c>
      <c r="H3658">
        <v>1</v>
      </c>
      <c r="I3658">
        <v>165</v>
      </c>
      <c r="J3658">
        <v>1</v>
      </c>
      <c r="K3658">
        <v>171</v>
      </c>
      <c r="L3658">
        <v>7.7199999999999998E-63</v>
      </c>
      <c r="M3658">
        <v>191</v>
      </c>
      <c r="N3658">
        <v>175</v>
      </c>
      <c r="O3658">
        <v>97.714299999999994</v>
      </c>
      <c r="P3658">
        <v>97.714299999999994</v>
      </c>
      <c r="Q3658">
        <v>2208</v>
      </c>
      <c r="R3658" t="s">
        <v>23011</v>
      </c>
    </row>
    <row r="3659" spans="1:18" x14ac:dyDescent="0.35">
      <c r="A3659" t="s">
        <v>18946</v>
      </c>
      <c r="B3659" t="s">
        <v>18884</v>
      </c>
      <c r="C3659" t="s">
        <v>18885</v>
      </c>
      <c r="D3659">
        <v>24.324000000000002</v>
      </c>
      <c r="E3659">
        <v>259</v>
      </c>
      <c r="F3659">
        <v>161</v>
      </c>
      <c r="G3659">
        <v>9</v>
      </c>
      <c r="H3659">
        <v>6</v>
      </c>
      <c r="I3659">
        <v>244</v>
      </c>
      <c r="J3659">
        <v>5</v>
      </c>
      <c r="K3659">
        <v>248</v>
      </c>
      <c r="L3659">
        <v>1.5099999999999999E-5</v>
      </c>
      <c r="M3659">
        <v>45.4</v>
      </c>
      <c r="N3659">
        <v>251</v>
      </c>
      <c r="O3659">
        <v>103.187</v>
      </c>
      <c r="P3659">
        <v>101</v>
      </c>
      <c r="Q3659">
        <v>611</v>
      </c>
      <c r="R3659" t="s">
        <v>18885</v>
      </c>
    </row>
    <row r="3660" spans="1:18" x14ac:dyDescent="0.35">
      <c r="A3660" t="s">
        <v>18920</v>
      </c>
      <c r="B3660" t="s">
        <v>21404</v>
      </c>
      <c r="C3660" t="s">
        <v>23012</v>
      </c>
      <c r="D3660">
        <v>32.536000000000001</v>
      </c>
      <c r="E3660">
        <v>209</v>
      </c>
      <c r="F3660">
        <v>110</v>
      </c>
      <c r="G3660">
        <v>6</v>
      </c>
      <c r="H3660">
        <v>125</v>
      </c>
      <c r="I3660">
        <v>333</v>
      </c>
      <c r="J3660">
        <v>58</v>
      </c>
      <c r="K3660">
        <v>235</v>
      </c>
      <c r="L3660">
        <v>4.3300000000000003E-12</v>
      </c>
      <c r="M3660">
        <v>66.2</v>
      </c>
      <c r="N3660">
        <v>293</v>
      </c>
      <c r="O3660">
        <v>71.331100000000006</v>
      </c>
      <c r="P3660">
        <v>71.331100000000006</v>
      </c>
      <c r="Q3660">
        <v>5144</v>
      </c>
      <c r="R3660" t="s">
        <v>23012</v>
      </c>
    </row>
    <row r="3661" spans="1:18" x14ac:dyDescent="0.35">
      <c r="A3661" t="s">
        <v>18946</v>
      </c>
      <c r="B3661" t="s">
        <v>15289</v>
      </c>
      <c r="C3661" t="s">
        <v>16831</v>
      </c>
      <c r="D3661">
        <v>21.622</v>
      </c>
      <c r="E3661">
        <v>259</v>
      </c>
      <c r="F3661">
        <v>170</v>
      </c>
      <c r="G3661">
        <v>7</v>
      </c>
      <c r="H3661">
        <v>6</v>
      </c>
      <c r="I3661">
        <v>245</v>
      </c>
      <c r="J3661">
        <v>3</v>
      </c>
      <c r="K3661">
        <v>247</v>
      </c>
      <c r="L3661">
        <v>1.63E-4</v>
      </c>
      <c r="M3661">
        <v>42.4</v>
      </c>
      <c r="N3661">
        <v>249</v>
      </c>
      <c r="O3661">
        <v>104.01600000000001</v>
      </c>
      <c r="P3661">
        <v>101</v>
      </c>
      <c r="Q3661">
        <v>726</v>
      </c>
      <c r="R3661" t="s">
        <v>16831</v>
      </c>
    </row>
    <row r="3662" spans="1:18" x14ac:dyDescent="0.35">
      <c r="A3662" t="s">
        <v>18978</v>
      </c>
      <c r="B3662" t="s">
        <v>16694</v>
      </c>
      <c r="C3662" t="s">
        <v>16695</v>
      </c>
      <c r="D3662">
        <v>25.794</v>
      </c>
      <c r="E3662">
        <v>252</v>
      </c>
      <c r="F3662">
        <v>155</v>
      </c>
      <c r="G3662">
        <v>11</v>
      </c>
      <c r="H3662">
        <v>362</v>
      </c>
      <c r="I3662">
        <v>604</v>
      </c>
      <c r="J3662">
        <v>4</v>
      </c>
      <c r="K3662">
        <v>232</v>
      </c>
      <c r="L3662">
        <v>1.2699999999999999E-6</v>
      </c>
      <c r="M3662">
        <v>51.6</v>
      </c>
      <c r="N3662">
        <v>261</v>
      </c>
      <c r="O3662">
        <v>96.551699999999997</v>
      </c>
      <c r="P3662">
        <v>96.551699999999997</v>
      </c>
      <c r="Q3662">
        <v>248</v>
      </c>
      <c r="R3662" t="s">
        <v>16695</v>
      </c>
    </row>
    <row r="3663" spans="1:18" x14ac:dyDescent="0.35">
      <c r="A3663" t="s">
        <v>18920</v>
      </c>
      <c r="B3663" t="s">
        <v>20318</v>
      </c>
      <c r="C3663" t="s">
        <v>23013</v>
      </c>
      <c r="D3663">
        <v>41.176000000000002</v>
      </c>
      <c r="E3663">
        <v>102</v>
      </c>
      <c r="F3663">
        <v>59</v>
      </c>
      <c r="G3663">
        <v>1</v>
      </c>
      <c r="H3663">
        <v>11</v>
      </c>
      <c r="I3663">
        <v>111</v>
      </c>
      <c r="J3663">
        <v>2</v>
      </c>
      <c r="K3663">
        <v>103</v>
      </c>
      <c r="L3663">
        <v>8.7099999999999995E-16</v>
      </c>
      <c r="M3663">
        <v>72.400000000000006</v>
      </c>
      <c r="N3663">
        <v>105</v>
      </c>
      <c r="O3663">
        <v>97.142899999999997</v>
      </c>
      <c r="P3663">
        <v>97.142899999999997</v>
      </c>
      <c r="Q3663">
        <v>5126</v>
      </c>
      <c r="R3663" t="s">
        <v>23013</v>
      </c>
    </row>
    <row r="3664" spans="1:18" x14ac:dyDescent="0.35">
      <c r="A3664" t="s">
        <v>18928</v>
      </c>
      <c r="B3664" t="s">
        <v>23014</v>
      </c>
      <c r="C3664" t="s">
        <v>23015</v>
      </c>
      <c r="D3664">
        <v>59.872999999999998</v>
      </c>
      <c r="E3664">
        <v>157</v>
      </c>
      <c r="F3664">
        <v>61</v>
      </c>
      <c r="G3664">
        <v>1</v>
      </c>
      <c r="H3664">
        <v>13</v>
      </c>
      <c r="I3664">
        <v>167</v>
      </c>
      <c r="J3664">
        <v>8</v>
      </c>
      <c r="K3664">
        <v>164</v>
      </c>
      <c r="L3664">
        <v>5.4400000000000002E-63</v>
      </c>
      <c r="M3664">
        <v>192</v>
      </c>
      <c r="N3664">
        <v>174</v>
      </c>
      <c r="O3664">
        <v>90.229900000000001</v>
      </c>
      <c r="P3664">
        <v>90.229900000000001</v>
      </c>
      <c r="Q3664">
        <v>3664</v>
      </c>
      <c r="R3664" t="s">
        <v>23015</v>
      </c>
    </row>
    <row r="3665" spans="1:18" x14ac:dyDescent="0.35">
      <c r="A3665" t="s">
        <v>19038</v>
      </c>
      <c r="B3665" t="s">
        <v>23016</v>
      </c>
      <c r="C3665" t="s">
        <v>23017</v>
      </c>
      <c r="D3665">
        <v>25.664999999999999</v>
      </c>
      <c r="E3665">
        <v>526</v>
      </c>
      <c r="F3665">
        <v>288</v>
      </c>
      <c r="G3665">
        <v>24</v>
      </c>
      <c r="H3665">
        <v>100</v>
      </c>
      <c r="I3665">
        <v>538</v>
      </c>
      <c r="J3665">
        <v>99</v>
      </c>
      <c r="K3665">
        <v>608</v>
      </c>
      <c r="L3665">
        <v>4.3700000000000002E-12</v>
      </c>
      <c r="M3665">
        <v>68.900000000000006</v>
      </c>
      <c r="N3665">
        <v>631</v>
      </c>
      <c r="O3665">
        <v>83.359700000000004</v>
      </c>
      <c r="P3665">
        <v>83.359700000000004</v>
      </c>
      <c r="Q3665">
        <v>3036</v>
      </c>
      <c r="R3665" t="s">
        <v>23017</v>
      </c>
    </row>
    <row r="3666" spans="1:18" x14ac:dyDescent="0.35">
      <c r="A3666" t="s">
        <v>19015</v>
      </c>
      <c r="B3666" t="s">
        <v>18556</v>
      </c>
      <c r="C3666" t="s">
        <v>18557</v>
      </c>
      <c r="D3666">
        <v>33.332999999999998</v>
      </c>
      <c r="E3666">
        <v>102</v>
      </c>
      <c r="F3666">
        <v>62</v>
      </c>
      <c r="G3666">
        <v>4</v>
      </c>
      <c r="H3666">
        <v>32</v>
      </c>
      <c r="I3666">
        <v>133</v>
      </c>
      <c r="J3666">
        <v>12</v>
      </c>
      <c r="K3666">
        <v>107</v>
      </c>
      <c r="L3666">
        <v>1.56E-5</v>
      </c>
      <c r="M3666">
        <v>43.1</v>
      </c>
      <c r="N3666">
        <v>140</v>
      </c>
      <c r="O3666">
        <v>72.857100000000003</v>
      </c>
      <c r="P3666">
        <v>72.857100000000003</v>
      </c>
      <c r="Q3666">
        <v>871</v>
      </c>
      <c r="R3666" t="s">
        <v>18557</v>
      </c>
    </row>
    <row r="3667" spans="1:18" x14ac:dyDescent="0.35">
      <c r="A3667" t="s">
        <v>19016</v>
      </c>
      <c r="B3667" t="s">
        <v>18556</v>
      </c>
      <c r="C3667" t="s">
        <v>18557</v>
      </c>
      <c r="D3667">
        <v>35.643999999999998</v>
      </c>
      <c r="E3667">
        <v>101</v>
      </c>
      <c r="F3667">
        <v>61</v>
      </c>
      <c r="G3667">
        <v>3</v>
      </c>
      <c r="H3667">
        <v>42</v>
      </c>
      <c r="I3667">
        <v>141</v>
      </c>
      <c r="J3667">
        <v>9</v>
      </c>
      <c r="K3667">
        <v>106</v>
      </c>
      <c r="L3667">
        <v>4.9200000000000004E-9</v>
      </c>
      <c r="M3667">
        <v>52.8</v>
      </c>
      <c r="N3667">
        <v>140</v>
      </c>
      <c r="O3667">
        <v>72.142899999999997</v>
      </c>
      <c r="P3667">
        <v>72.142899999999997</v>
      </c>
      <c r="Q3667">
        <v>2747</v>
      </c>
      <c r="R3667" t="s">
        <v>18557</v>
      </c>
    </row>
    <row r="3668" spans="1:18" x14ac:dyDescent="0.35">
      <c r="A3668" t="s">
        <v>19017</v>
      </c>
      <c r="B3668" t="s">
        <v>18556</v>
      </c>
      <c r="C3668" t="s">
        <v>18557</v>
      </c>
      <c r="D3668">
        <v>30.475999999999999</v>
      </c>
      <c r="E3668">
        <v>105</v>
      </c>
      <c r="F3668">
        <v>63</v>
      </c>
      <c r="G3668">
        <v>3</v>
      </c>
      <c r="H3668">
        <v>47</v>
      </c>
      <c r="I3668">
        <v>148</v>
      </c>
      <c r="J3668">
        <v>10</v>
      </c>
      <c r="K3668">
        <v>107</v>
      </c>
      <c r="L3668">
        <v>3.47E-8</v>
      </c>
      <c r="M3668">
        <v>50.8</v>
      </c>
      <c r="N3668">
        <v>140</v>
      </c>
      <c r="O3668">
        <v>75</v>
      </c>
      <c r="P3668">
        <v>75</v>
      </c>
      <c r="Q3668">
        <v>2803</v>
      </c>
      <c r="R3668" t="s">
        <v>18557</v>
      </c>
    </row>
    <row r="3669" spans="1:18" x14ac:dyDescent="0.35">
      <c r="A3669" t="s">
        <v>18940</v>
      </c>
      <c r="B3669" t="s">
        <v>23018</v>
      </c>
      <c r="C3669" t="s">
        <v>23019</v>
      </c>
      <c r="D3669">
        <v>31.431999999999999</v>
      </c>
      <c r="E3669">
        <v>789</v>
      </c>
      <c r="F3669">
        <v>435</v>
      </c>
      <c r="G3669">
        <v>25</v>
      </c>
      <c r="H3669">
        <v>8</v>
      </c>
      <c r="I3669">
        <v>740</v>
      </c>
      <c r="J3669">
        <v>153</v>
      </c>
      <c r="K3669">
        <v>891</v>
      </c>
      <c r="L3669">
        <v>3.06E-69</v>
      </c>
      <c r="M3669">
        <v>244</v>
      </c>
      <c r="N3669">
        <v>905</v>
      </c>
      <c r="O3669">
        <v>87.182299999999998</v>
      </c>
      <c r="P3669">
        <v>87.182299999999998</v>
      </c>
      <c r="Q3669">
        <v>4788</v>
      </c>
      <c r="R3669" t="s">
        <v>23019</v>
      </c>
    </row>
    <row r="3670" spans="1:18" x14ac:dyDescent="0.35">
      <c r="A3670" t="s">
        <v>18920</v>
      </c>
      <c r="B3670" t="s">
        <v>22129</v>
      </c>
      <c r="C3670" t="s">
        <v>23020</v>
      </c>
      <c r="D3670">
        <v>30.247</v>
      </c>
      <c r="E3670">
        <v>162</v>
      </c>
      <c r="F3670">
        <v>85</v>
      </c>
      <c r="G3670">
        <v>3</v>
      </c>
      <c r="H3670">
        <v>169</v>
      </c>
      <c r="I3670">
        <v>330</v>
      </c>
      <c r="J3670">
        <v>100</v>
      </c>
      <c r="K3670">
        <v>233</v>
      </c>
      <c r="L3670">
        <v>3.0600000000000003E-8</v>
      </c>
      <c r="M3670">
        <v>54.7</v>
      </c>
      <c r="N3670">
        <v>296</v>
      </c>
      <c r="O3670">
        <v>54.729700000000001</v>
      </c>
      <c r="P3670">
        <v>54.729700000000001</v>
      </c>
      <c r="Q3670">
        <v>5287</v>
      </c>
      <c r="R3670" t="s">
        <v>23020</v>
      </c>
    </row>
    <row r="3671" spans="1:18" x14ac:dyDescent="0.35">
      <c r="A3671" t="s">
        <v>18920</v>
      </c>
      <c r="B3671" t="s">
        <v>20166</v>
      </c>
      <c r="C3671" t="s">
        <v>23021</v>
      </c>
      <c r="D3671">
        <v>29.518000000000001</v>
      </c>
      <c r="E3671">
        <v>166</v>
      </c>
      <c r="F3671">
        <v>89</v>
      </c>
      <c r="G3671">
        <v>3</v>
      </c>
      <c r="H3671">
        <v>168</v>
      </c>
      <c r="I3671">
        <v>333</v>
      </c>
      <c r="J3671">
        <v>97</v>
      </c>
      <c r="K3671">
        <v>234</v>
      </c>
      <c r="L3671">
        <v>1.7900000000000001E-5</v>
      </c>
      <c r="M3671">
        <v>46.2</v>
      </c>
      <c r="N3671">
        <v>295</v>
      </c>
      <c r="O3671">
        <v>56.2712</v>
      </c>
      <c r="P3671">
        <v>56.2712</v>
      </c>
      <c r="Q3671">
        <v>5403</v>
      </c>
      <c r="R3671" t="s">
        <v>23021</v>
      </c>
    </row>
    <row r="3672" spans="1:18" x14ac:dyDescent="0.35">
      <c r="A3672" t="s">
        <v>18920</v>
      </c>
      <c r="B3672" t="s">
        <v>21440</v>
      </c>
      <c r="C3672" t="s">
        <v>23022</v>
      </c>
      <c r="D3672">
        <v>32.121000000000002</v>
      </c>
      <c r="E3672">
        <v>165</v>
      </c>
      <c r="F3672">
        <v>81</v>
      </c>
      <c r="G3672">
        <v>6</v>
      </c>
      <c r="H3672">
        <v>169</v>
      </c>
      <c r="I3672">
        <v>333</v>
      </c>
      <c r="J3672">
        <v>98</v>
      </c>
      <c r="K3672">
        <v>231</v>
      </c>
      <c r="L3672">
        <v>7.7100000000000007E-6</v>
      </c>
      <c r="M3672">
        <v>47.4</v>
      </c>
      <c r="N3672">
        <v>294</v>
      </c>
      <c r="O3672">
        <v>56.122399999999999</v>
      </c>
      <c r="P3672">
        <v>56.122399999999999</v>
      </c>
      <c r="Q3672">
        <v>5377</v>
      </c>
      <c r="R3672" t="s">
        <v>23022</v>
      </c>
    </row>
    <row r="3673" spans="1:18" x14ac:dyDescent="0.35">
      <c r="A3673" t="s">
        <v>18935</v>
      </c>
      <c r="B3673" t="s">
        <v>18340</v>
      </c>
      <c r="C3673" t="s">
        <v>23023</v>
      </c>
      <c r="D3673">
        <v>36.585000000000001</v>
      </c>
      <c r="E3673">
        <v>164</v>
      </c>
      <c r="F3673">
        <v>90</v>
      </c>
      <c r="G3673">
        <v>5</v>
      </c>
      <c r="H3673">
        <v>1</v>
      </c>
      <c r="I3673">
        <v>164</v>
      </c>
      <c r="J3673">
        <v>1</v>
      </c>
      <c r="K3673">
        <v>150</v>
      </c>
      <c r="L3673">
        <v>3.8199999999999998E-29</v>
      </c>
      <c r="M3673">
        <v>105</v>
      </c>
      <c r="N3673">
        <v>163</v>
      </c>
      <c r="O3673">
        <v>100.613</v>
      </c>
      <c r="P3673">
        <v>101</v>
      </c>
      <c r="Q3673">
        <v>2527</v>
      </c>
      <c r="R3673" t="s">
        <v>23023</v>
      </c>
    </row>
    <row r="3674" spans="1:18" x14ac:dyDescent="0.35">
      <c r="A3674" t="s">
        <v>19038</v>
      </c>
      <c r="B3674" t="s">
        <v>23024</v>
      </c>
      <c r="C3674" t="s">
        <v>23025</v>
      </c>
      <c r="D3674">
        <v>25.937000000000001</v>
      </c>
      <c r="E3674">
        <v>347</v>
      </c>
      <c r="F3674">
        <v>179</v>
      </c>
      <c r="G3674">
        <v>17</v>
      </c>
      <c r="H3674">
        <v>229</v>
      </c>
      <c r="I3674">
        <v>511</v>
      </c>
      <c r="J3674">
        <v>235</v>
      </c>
      <c r="K3674">
        <v>567</v>
      </c>
      <c r="L3674">
        <v>3.7100000000000001E-6</v>
      </c>
      <c r="M3674">
        <v>50.1</v>
      </c>
      <c r="N3674">
        <v>625</v>
      </c>
      <c r="O3674">
        <v>55.52</v>
      </c>
      <c r="P3674">
        <v>55.52</v>
      </c>
      <c r="Q3674">
        <v>3165</v>
      </c>
      <c r="R3674" t="s">
        <v>23025</v>
      </c>
    </row>
    <row r="3675" spans="1:18" x14ac:dyDescent="0.35">
      <c r="A3675" t="s">
        <v>18935</v>
      </c>
      <c r="B3675" t="s">
        <v>23026</v>
      </c>
      <c r="C3675" t="s">
        <v>23027</v>
      </c>
      <c r="D3675">
        <v>37.820999999999998</v>
      </c>
      <c r="E3675">
        <v>156</v>
      </c>
      <c r="F3675">
        <v>85</v>
      </c>
      <c r="G3675">
        <v>4</v>
      </c>
      <c r="H3675">
        <v>4</v>
      </c>
      <c r="I3675">
        <v>159</v>
      </c>
      <c r="J3675">
        <v>7</v>
      </c>
      <c r="K3675">
        <v>150</v>
      </c>
      <c r="L3675">
        <v>3.9900000000000001E-29</v>
      </c>
      <c r="M3675">
        <v>105</v>
      </c>
      <c r="N3675">
        <v>159</v>
      </c>
      <c r="O3675">
        <v>98.113200000000006</v>
      </c>
      <c r="P3675">
        <v>98.113200000000006</v>
      </c>
      <c r="Q3675">
        <v>2528</v>
      </c>
      <c r="R3675" t="s">
        <v>23027</v>
      </c>
    </row>
    <row r="3676" spans="1:18" x14ac:dyDescent="0.35">
      <c r="A3676" t="s">
        <v>18940</v>
      </c>
      <c r="B3676" t="s">
        <v>15179</v>
      </c>
      <c r="C3676" t="s">
        <v>23028</v>
      </c>
      <c r="D3676">
        <v>27.698</v>
      </c>
      <c r="E3676">
        <v>769</v>
      </c>
      <c r="F3676">
        <v>488</v>
      </c>
      <c r="G3676">
        <v>24</v>
      </c>
      <c r="H3676">
        <v>21</v>
      </c>
      <c r="I3676">
        <v>740</v>
      </c>
      <c r="J3676">
        <v>20</v>
      </c>
      <c r="K3676">
        <v>769</v>
      </c>
      <c r="L3676">
        <v>7.5999999999999995E-57</v>
      </c>
      <c r="M3676">
        <v>207</v>
      </c>
      <c r="N3676">
        <v>781</v>
      </c>
      <c r="O3676">
        <v>98.463499999999996</v>
      </c>
      <c r="P3676">
        <v>98.463499999999996</v>
      </c>
      <c r="Q3676">
        <v>4932</v>
      </c>
      <c r="R3676" t="s">
        <v>23028</v>
      </c>
    </row>
    <row r="3677" spans="1:18" x14ac:dyDescent="0.35">
      <c r="A3677" t="s">
        <v>18940</v>
      </c>
      <c r="B3677" t="s">
        <v>23029</v>
      </c>
      <c r="C3677" t="s">
        <v>23030</v>
      </c>
      <c r="D3677">
        <v>54.362000000000002</v>
      </c>
      <c r="E3677">
        <v>745</v>
      </c>
      <c r="F3677">
        <v>319</v>
      </c>
      <c r="G3677">
        <v>6</v>
      </c>
      <c r="H3677">
        <v>9</v>
      </c>
      <c r="I3677">
        <v>742</v>
      </c>
      <c r="J3677">
        <v>14</v>
      </c>
      <c r="K3677">
        <v>748</v>
      </c>
      <c r="L3677">
        <v>0</v>
      </c>
      <c r="M3677">
        <v>739</v>
      </c>
      <c r="N3677">
        <v>749</v>
      </c>
      <c r="O3677">
        <v>99.465999999999994</v>
      </c>
      <c r="P3677">
        <v>99.465999999999994</v>
      </c>
      <c r="Q3677">
        <v>4489</v>
      </c>
      <c r="R3677" t="s">
        <v>23030</v>
      </c>
    </row>
    <row r="3678" spans="1:18" x14ac:dyDescent="0.35">
      <c r="A3678" t="s">
        <v>18946</v>
      </c>
      <c r="B3678" t="s">
        <v>15378</v>
      </c>
      <c r="C3678" t="s">
        <v>17274</v>
      </c>
      <c r="D3678">
        <v>25.181999999999999</v>
      </c>
      <c r="E3678">
        <v>274</v>
      </c>
      <c r="F3678">
        <v>149</v>
      </c>
      <c r="G3678">
        <v>9</v>
      </c>
      <c r="H3678">
        <v>5</v>
      </c>
      <c r="I3678">
        <v>245</v>
      </c>
      <c r="J3678">
        <v>4</v>
      </c>
      <c r="K3678">
        <v>254</v>
      </c>
      <c r="L3678">
        <v>7.8599999999999997E-10</v>
      </c>
      <c r="M3678">
        <v>58.2</v>
      </c>
      <c r="N3678">
        <v>256</v>
      </c>
      <c r="O3678">
        <v>107.03100000000001</v>
      </c>
      <c r="P3678">
        <v>101</v>
      </c>
      <c r="Q3678">
        <v>405</v>
      </c>
      <c r="R3678" t="s">
        <v>17274</v>
      </c>
    </row>
    <row r="3679" spans="1:18" x14ac:dyDescent="0.35">
      <c r="A3679" t="s">
        <v>18917</v>
      </c>
      <c r="B3679" t="s">
        <v>15378</v>
      </c>
      <c r="C3679" t="s">
        <v>17274</v>
      </c>
      <c r="D3679">
        <v>32.639000000000003</v>
      </c>
      <c r="E3679">
        <v>144</v>
      </c>
      <c r="F3679">
        <v>51</v>
      </c>
      <c r="G3679">
        <v>7</v>
      </c>
      <c r="H3679">
        <v>128</v>
      </c>
      <c r="I3679">
        <v>265</v>
      </c>
      <c r="J3679">
        <v>1</v>
      </c>
      <c r="K3679">
        <v>104</v>
      </c>
      <c r="L3679">
        <v>1.5099999999999999E-6</v>
      </c>
      <c r="M3679">
        <v>49.7</v>
      </c>
      <c r="N3679">
        <v>256</v>
      </c>
      <c r="O3679">
        <v>56.25</v>
      </c>
      <c r="P3679">
        <v>56.25</v>
      </c>
      <c r="Q3679">
        <v>5601</v>
      </c>
      <c r="R3679" t="s">
        <v>17274</v>
      </c>
    </row>
    <row r="3680" spans="1:18" x14ac:dyDescent="0.35">
      <c r="A3680" t="s">
        <v>19038</v>
      </c>
      <c r="B3680" t="s">
        <v>21742</v>
      </c>
      <c r="C3680" t="s">
        <v>23031</v>
      </c>
      <c r="D3680">
        <v>25</v>
      </c>
      <c r="E3680">
        <v>380</v>
      </c>
      <c r="F3680">
        <v>202</v>
      </c>
      <c r="G3680">
        <v>20</v>
      </c>
      <c r="H3680">
        <v>229</v>
      </c>
      <c r="I3680">
        <v>538</v>
      </c>
      <c r="J3680">
        <v>235</v>
      </c>
      <c r="K3680">
        <v>601</v>
      </c>
      <c r="L3680">
        <v>3.4999999999999998E-10</v>
      </c>
      <c r="M3680">
        <v>63.2</v>
      </c>
      <c r="N3680">
        <v>624</v>
      </c>
      <c r="O3680">
        <v>60.897399999999998</v>
      </c>
      <c r="P3680">
        <v>60.897399999999998</v>
      </c>
      <c r="Q3680">
        <v>3059</v>
      </c>
      <c r="R3680" t="s">
        <v>23031</v>
      </c>
    </row>
    <row r="3681" spans="1:18" x14ac:dyDescent="0.35">
      <c r="A3681" t="s">
        <v>19038</v>
      </c>
      <c r="B3681" t="s">
        <v>23032</v>
      </c>
      <c r="C3681" t="s">
        <v>23033</v>
      </c>
      <c r="D3681">
        <v>21.387</v>
      </c>
      <c r="E3681">
        <v>173</v>
      </c>
      <c r="F3681">
        <v>103</v>
      </c>
      <c r="G3681">
        <v>5</v>
      </c>
      <c r="H3681">
        <v>370</v>
      </c>
      <c r="I3681">
        <v>509</v>
      </c>
      <c r="J3681">
        <v>43</v>
      </c>
      <c r="K3681">
        <v>215</v>
      </c>
      <c r="L3681">
        <v>4.21E-5</v>
      </c>
      <c r="M3681">
        <v>45.8</v>
      </c>
      <c r="N3681">
        <v>273</v>
      </c>
      <c r="O3681">
        <v>63.37</v>
      </c>
      <c r="P3681">
        <v>63.37</v>
      </c>
      <c r="Q3681">
        <v>3219</v>
      </c>
      <c r="R3681" t="s">
        <v>23033</v>
      </c>
    </row>
    <row r="3682" spans="1:18" x14ac:dyDescent="0.35">
      <c r="A3682" t="s">
        <v>18920</v>
      </c>
      <c r="B3682" t="s">
        <v>23034</v>
      </c>
      <c r="C3682" t="s">
        <v>23035</v>
      </c>
      <c r="D3682">
        <v>35.152000000000001</v>
      </c>
      <c r="E3682">
        <v>165</v>
      </c>
      <c r="F3682">
        <v>75</v>
      </c>
      <c r="G3682">
        <v>4</v>
      </c>
      <c r="H3682">
        <v>169</v>
      </c>
      <c r="I3682">
        <v>333</v>
      </c>
      <c r="J3682">
        <v>98</v>
      </c>
      <c r="K3682">
        <v>230</v>
      </c>
      <c r="L3682">
        <v>1.55E-9</v>
      </c>
      <c r="M3682">
        <v>58.5</v>
      </c>
      <c r="N3682">
        <v>288</v>
      </c>
      <c r="O3682">
        <v>57.291699999999999</v>
      </c>
      <c r="P3682">
        <v>57.291699999999999</v>
      </c>
      <c r="Q3682">
        <v>5202</v>
      </c>
      <c r="R3682" t="s">
        <v>23035</v>
      </c>
    </row>
    <row r="3683" spans="1:18" x14ac:dyDescent="0.35">
      <c r="A3683" t="s">
        <v>18935</v>
      </c>
      <c r="B3683" t="s">
        <v>23036</v>
      </c>
      <c r="C3683" t="s">
        <v>23037</v>
      </c>
      <c r="D3683">
        <v>46.707000000000001</v>
      </c>
      <c r="E3683">
        <v>167</v>
      </c>
      <c r="F3683">
        <v>83</v>
      </c>
      <c r="G3683">
        <v>3</v>
      </c>
      <c r="H3683">
        <v>6</v>
      </c>
      <c r="I3683">
        <v>167</v>
      </c>
      <c r="J3683">
        <v>12</v>
      </c>
      <c r="K3683">
        <v>177</v>
      </c>
      <c r="L3683">
        <v>2.8799999999999999E-51</v>
      </c>
      <c r="M3683">
        <v>162</v>
      </c>
      <c r="N3683">
        <v>181</v>
      </c>
      <c r="O3683">
        <v>92.265199999999993</v>
      </c>
      <c r="P3683">
        <v>92.265199999999993</v>
      </c>
      <c r="Q3683">
        <v>2385</v>
      </c>
      <c r="R3683" t="s">
        <v>23037</v>
      </c>
    </row>
    <row r="3684" spans="1:18" x14ac:dyDescent="0.35">
      <c r="A3684" t="s">
        <v>18946</v>
      </c>
      <c r="B3684" t="s">
        <v>15485</v>
      </c>
      <c r="C3684" t="s">
        <v>17963</v>
      </c>
      <c r="D3684">
        <v>25.734999999999999</v>
      </c>
      <c r="E3684">
        <v>136</v>
      </c>
      <c r="F3684">
        <v>91</v>
      </c>
      <c r="G3684">
        <v>2</v>
      </c>
      <c r="H3684">
        <v>102</v>
      </c>
      <c r="I3684">
        <v>237</v>
      </c>
      <c r="J3684">
        <v>119</v>
      </c>
      <c r="K3684">
        <v>244</v>
      </c>
      <c r="L3684">
        <v>3.7099999999999997E-7</v>
      </c>
      <c r="M3684">
        <v>50.4</v>
      </c>
      <c r="N3684">
        <v>255</v>
      </c>
      <c r="O3684">
        <v>53.333300000000001</v>
      </c>
      <c r="P3684">
        <v>53.333300000000001</v>
      </c>
      <c r="Q3684">
        <v>499</v>
      </c>
      <c r="R3684" t="s">
        <v>17963</v>
      </c>
    </row>
    <row r="3685" spans="1:18" x14ac:dyDescent="0.35">
      <c r="A3685" t="s">
        <v>18940</v>
      </c>
      <c r="B3685" t="s">
        <v>23038</v>
      </c>
      <c r="C3685" t="s">
        <v>23039</v>
      </c>
      <c r="D3685">
        <v>35.637999999999998</v>
      </c>
      <c r="E3685">
        <v>752</v>
      </c>
      <c r="F3685">
        <v>424</v>
      </c>
      <c r="G3685">
        <v>17</v>
      </c>
      <c r="H3685">
        <v>8</v>
      </c>
      <c r="I3685">
        <v>743</v>
      </c>
      <c r="J3685">
        <v>40</v>
      </c>
      <c r="K3685">
        <v>747</v>
      </c>
      <c r="L3685">
        <v>1.2699999999999999E-85</v>
      </c>
      <c r="M3685">
        <v>286</v>
      </c>
      <c r="N3685">
        <v>750</v>
      </c>
      <c r="O3685">
        <v>100.267</v>
      </c>
      <c r="P3685">
        <v>101</v>
      </c>
      <c r="Q3685">
        <v>4718</v>
      </c>
      <c r="R3685" t="s">
        <v>23039</v>
      </c>
    </row>
    <row r="3686" spans="1:18" x14ac:dyDescent="0.35">
      <c r="A3686" t="s">
        <v>18928</v>
      </c>
      <c r="B3686" t="s">
        <v>22799</v>
      </c>
      <c r="C3686" t="s">
        <v>23040</v>
      </c>
      <c r="D3686">
        <v>50.908999999999999</v>
      </c>
      <c r="E3686">
        <v>165</v>
      </c>
      <c r="F3686">
        <v>65</v>
      </c>
      <c r="G3686">
        <v>2</v>
      </c>
      <c r="H3686">
        <v>21</v>
      </c>
      <c r="I3686">
        <v>169</v>
      </c>
      <c r="J3686">
        <v>4</v>
      </c>
      <c r="K3686">
        <v>168</v>
      </c>
      <c r="L3686">
        <v>1.7900000000000002E-52</v>
      </c>
      <c r="M3686">
        <v>166</v>
      </c>
      <c r="N3686">
        <v>184</v>
      </c>
      <c r="O3686">
        <v>89.673900000000003</v>
      </c>
      <c r="P3686">
        <v>89.673900000000003</v>
      </c>
      <c r="Q3686">
        <v>3864</v>
      </c>
      <c r="R3686" t="s">
        <v>23040</v>
      </c>
    </row>
    <row r="3687" spans="1:18" x14ac:dyDescent="0.35">
      <c r="A3687" t="s">
        <v>18943</v>
      </c>
      <c r="B3687" t="s">
        <v>23041</v>
      </c>
      <c r="C3687" t="s">
        <v>23042</v>
      </c>
      <c r="D3687">
        <v>25.962</v>
      </c>
      <c r="E3687">
        <v>208</v>
      </c>
      <c r="F3687">
        <v>118</v>
      </c>
      <c r="G3687">
        <v>8</v>
      </c>
      <c r="H3687">
        <v>30</v>
      </c>
      <c r="I3687">
        <v>215</v>
      </c>
      <c r="J3687">
        <v>3</v>
      </c>
      <c r="K3687">
        <v>196</v>
      </c>
      <c r="L3687">
        <v>7.9299999999999998E-4</v>
      </c>
      <c r="M3687">
        <v>40.4</v>
      </c>
      <c r="N3687">
        <v>260</v>
      </c>
      <c r="O3687">
        <v>80</v>
      </c>
      <c r="P3687">
        <v>80</v>
      </c>
      <c r="Q3687">
        <v>1539</v>
      </c>
      <c r="R3687" t="s">
        <v>23042</v>
      </c>
    </row>
    <row r="3688" spans="1:18" x14ac:dyDescent="0.35">
      <c r="A3688" t="s">
        <v>18940</v>
      </c>
      <c r="B3688" t="s">
        <v>23043</v>
      </c>
      <c r="C3688" t="s">
        <v>23044</v>
      </c>
      <c r="D3688">
        <v>27.895</v>
      </c>
      <c r="E3688">
        <v>803</v>
      </c>
      <c r="F3688">
        <v>498</v>
      </c>
      <c r="G3688">
        <v>23</v>
      </c>
      <c r="H3688">
        <v>4</v>
      </c>
      <c r="I3688">
        <v>746</v>
      </c>
      <c r="J3688">
        <v>12</v>
      </c>
      <c r="K3688">
        <v>793</v>
      </c>
      <c r="L3688">
        <v>5.2599999999999996E-60</v>
      </c>
      <c r="M3688">
        <v>217</v>
      </c>
      <c r="N3688">
        <v>799</v>
      </c>
      <c r="O3688">
        <v>100.501</v>
      </c>
      <c r="P3688">
        <v>101</v>
      </c>
      <c r="Q3688">
        <v>4857</v>
      </c>
      <c r="R3688" t="s">
        <v>23044</v>
      </c>
    </row>
    <row r="3689" spans="1:18" x14ac:dyDescent="0.35">
      <c r="A3689" t="s">
        <v>19000</v>
      </c>
      <c r="B3689" t="s">
        <v>21387</v>
      </c>
      <c r="C3689" t="s">
        <v>23045</v>
      </c>
      <c r="D3689">
        <v>31.513000000000002</v>
      </c>
      <c r="E3689">
        <v>238</v>
      </c>
      <c r="F3689">
        <v>154</v>
      </c>
      <c r="G3689">
        <v>4</v>
      </c>
      <c r="H3689">
        <v>283</v>
      </c>
      <c r="I3689">
        <v>520</v>
      </c>
      <c r="J3689">
        <v>168</v>
      </c>
      <c r="K3689">
        <v>396</v>
      </c>
      <c r="L3689">
        <v>1.4700000000000001E-26</v>
      </c>
      <c r="M3689">
        <v>114</v>
      </c>
      <c r="N3689">
        <v>423</v>
      </c>
      <c r="O3689">
        <v>56.264800000000001</v>
      </c>
      <c r="P3689">
        <v>56.264800000000001</v>
      </c>
      <c r="Q3689">
        <v>2081</v>
      </c>
      <c r="R3689" t="s">
        <v>23045</v>
      </c>
    </row>
    <row r="3690" spans="1:18" x14ac:dyDescent="0.35">
      <c r="A3690" t="s">
        <v>18940</v>
      </c>
      <c r="B3690" t="s">
        <v>20263</v>
      </c>
      <c r="C3690" t="s">
        <v>23046</v>
      </c>
      <c r="D3690">
        <v>27.484000000000002</v>
      </c>
      <c r="E3690">
        <v>775</v>
      </c>
      <c r="F3690">
        <v>476</v>
      </c>
      <c r="G3690">
        <v>25</v>
      </c>
      <c r="H3690">
        <v>8</v>
      </c>
      <c r="I3690">
        <v>726</v>
      </c>
      <c r="J3690">
        <v>7</v>
      </c>
      <c r="K3690">
        <v>751</v>
      </c>
      <c r="L3690">
        <v>3.22E-56</v>
      </c>
      <c r="M3690">
        <v>206</v>
      </c>
      <c r="N3690">
        <v>783</v>
      </c>
      <c r="O3690">
        <v>98.978300000000004</v>
      </c>
      <c r="P3690">
        <v>98.978300000000004</v>
      </c>
      <c r="Q3690">
        <v>4963</v>
      </c>
      <c r="R3690" t="s">
        <v>23046</v>
      </c>
    </row>
    <row r="3691" spans="1:18" x14ac:dyDescent="0.35">
      <c r="A3691" t="s">
        <v>18935</v>
      </c>
      <c r="B3691" t="s">
        <v>23047</v>
      </c>
      <c r="C3691" t="s">
        <v>23048</v>
      </c>
      <c r="D3691">
        <v>40.252000000000002</v>
      </c>
      <c r="E3691">
        <v>159</v>
      </c>
      <c r="F3691">
        <v>83</v>
      </c>
      <c r="G3691">
        <v>4</v>
      </c>
      <c r="H3691">
        <v>4</v>
      </c>
      <c r="I3691">
        <v>162</v>
      </c>
      <c r="J3691">
        <v>6</v>
      </c>
      <c r="K3691">
        <v>152</v>
      </c>
      <c r="L3691">
        <v>1.8500000000000001E-33</v>
      </c>
      <c r="M3691">
        <v>116</v>
      </c>
      <c r="N3691">
        <v>156</v>
      </c>
      <c r="O3691">
        <v>101.923</v>
      </c>
      <c r="P3691">
        <v>101</v>
      </c>
      <c r="Q3691">
        <v>2433</v>
      </c>
      <c r="R3691" t="s">
        <v>23048</v>
      </c>
    </row>
    <row r="3692" spans="1:18" x14ac:dyDescent="0.35">
      <c r="A3692" t="s">
        <v>19038</v>
      </c>
      <c r="B3692" t="s">
        <v>15369</v>
      </c>
      <c r="C3692" t="s">
        <v>23049</v>
      </c>
      <c r="D3692">
        <v>23.873000000000001</v>
      </c>
      <c r="E3692">
        <v>377</v>
      </c>
      <c r="F3692">
        <v>202</v>
      </c>
      <c r="G3692">
        <v>17</v>
      </c>
      <c r="H3692">
        <v>229</v>
      </c>
      <c r="I3692">
        <v>534</v>
      </c>
      <c r="J3692">
        <v>7</v>
      </c>
      <c r="K3692">
        <v>369</v>
      </c>
      <c r="L3692">
        <v>3.1800000000000002E-7</v>
      </c>
      <c r="M3692">
        <v>53.1</v>
      </c>
      <c r="N3692">
        <v>423</v>
      </c>
      <c r="O3692">
        <v>89.125299999999996</v>
      </c>
      <c r="P3692">
        <v>89.125299999999996</v>
      </c>
      <c r="Q3692">
        <v>3118</v>
      </c>
      <c r="R3692" t="s">
        <v>23049</v>
      </c>
    </row>
    <row r="3693" spans="1:18" x14ac:dyDescent="0.35">
      <c r="A3693" t="s">
        <v>18943</v>
      </c>
      <c r="B3693" t="s">
        <v>23050</v>
      </c>
      <c r="C3693" t="s">
        <v>23051</v>
      </c>
      <c r="D3693">
        <v>28.635999999999999</v>
      </c>
      <c r="E3693">
        <v>220</v>
      </c>
      <c r="F3693">
        <v>103</v>
      </c>
      <c r="G3693">
        <v>12</v>
      </c>
      <c r="H3693">
        <v>30</v>
      </c>
      <c r="I3693">
        <v>228</v>
      </c>
      <c r="J3693">
        <v>3</v>
      </c>
      <c r="K3693">
        <v>189</v>
      </c>
      <c r="L3693">
        <v>5.4299999999999997E-4</v>
      </c>
      <c r="M3693">
        <v>41.2</v>
      </c>
      <c r="N3693">
        <v>256</v>
      </c>
      <c r="O3693">
        <v>85.9375</v>
      </c>
      <c r="P3693">
        <v>85.9375</v>
      </c>
      <c r="Q3693">
        <v>1494</v>
      </c>
      <c r="R3693" t="s">
        <v>23051</v>
      </c>
    </row>
    <row r="3694" spans="1:18" x14ac:dyDescent="0.35">
      <c r="A3694" t="s">
        <v>18940</v>
      </c>
      <c r="B3694" t="s">
        <v>23052</v>
      </c>
      <c r="C3694" t="s">
        <v>23053</v>
      </c>
      <c r="D3694">
        <v>39.622999999999998</v>
      </c>
      <c r="E3694">
        <v>742</v>
      </c>
      <c r="F3694">
        <v>390</v>
      </c>
      <c r="G3694">
        <v>8</v>
      </c>
      <c r="H3694">
        <v>5</v>
      </c>
      <c r="I3694">
        <v>742</v>
      </c>
      <c r="J3694">
        <v>8</v>
      </c>
      <c r="K3694">
        <v>695</v>
      </c>
      <c r="L3694">
        <v>3E-152</v>
      </c>
      <c r="M3694">
        <v>460</v>
      </c>
      <c r="N3694">
        <v>697</v>
      </c>
      <c r="O3694">
        <v>106.456</v>
      </c>
      <c r="P3694">
        <v>101</v>
      </c>
      <c r="Q3694">
        <v>4585</v>
      </c>
      <c r="R3694" t="s">
        <v>23053</v>
      </c>
    </row>
    <row r="3695" spans="1:18" x14ac:dyDescent="0.35">
      <c r="A3695" t="s">
        <v>18946</v>
      </c>
      <c r="B3695" t="s">
        <v>15846</v>
      </c>
      <c r="C3695" t="s">
        <v>15847</v>
      </c>
      <c r="D3695">
        <v>24.254000000000001</v>
      </c>
      <c r="E3695">
        <v>268</v>
      </c>
      <c r="F3695">
        <v>144</v>
      </c>
      <c r="G3695">
        <v>10</v>
      </c>
      <c r="H3695">
        <v>9</v>
      </c>
      <c r="I3695">
        <v>237</v>
      </c>
      <c r="J3695">
        <v>6</v>
      </c>
      <c r="K3695">
        <v>253</v>
      </c>
      <c r="L3695">
        <v>1.9400000000000001E-5</v>
      </c>
      <c r="M3695">
        <v>45.4</v>
      </c>
      <c r="N3695">
        <v>269</v>
      </c>
      <c r="O3695">
        <v>99.628299999999996</v>
      </c>
      <c r="P3695">
        <v>99.628299999999996</v>
      </c>
      <c r="Q3695">
        <v>623</v>
      </c>
      <c r="R3695" t="s">
        <v>15847</v>
      </c>
    </row>
    <row r="3696" spans="1:18" x14ac:dyDescent="0.35">
      <c r="A3696" t="s">
        <v>18917</v>
      </c>
      <c r="B3696" t="s">
        <v>15846</v>
      </c>
      <c r="C3696" t="s">
        <v>15847</v>
      </c>
      <c r="D3696">
        <v>27.053000000000001</v>
      </c>
      <c r="E3696">
        <v>207</v>
      </c>
      <c r="F3696">
        <v>131</v>
      </c>
      <c r="G3696">
        <v>6</v>
      </c>
      <c r="H3696">
        <v>137</v>
      </c>
      <c r="I3696">
        <v>332</v>
      </c>
      <c r="J3696">
        <v>8</v>
      </c>
      <c r="K3696">
        <v>205</v>
      </c>
      <c r="L3696">
        <v>4.8500000000000002E-6</v>
      </c>
      <c r="M3696">
        <v>48.1</v>
      </c>
      <c r="N3696">
        <v>269</v>
      </c>
      <c r="O3696">
        <v>76.951700000000002</v>
      </c>
      <c r="P3696">
        <v>76.951700000000002</v>
      </c>
      <c r="Q3696">
        <v>5630</v>
      </c>
      <c r="R3696" t="s">
        <v>15847</v>
      </c>
    </row>
    <row r="3697" spans="1:18" x14ac:dyDescent="0.35">
      <c r="A3697" t="s">
        <v>18928</v>
      </c>
      <c r="B3697" t="s">
        <v>21423</v>
      </c>
      <c r="C3697" t="s">
        <v>23054</v>
      </c>
      <c r="D3697">
        <v>52.027000000000001</v>
      </c>
      <c r="E3697">
        <v>148</v>
      </c>
      <c r="F3697">
        <v>71</v>
      </c>
      <c r="G3697">
        <v>0</v>
      </c>
      <c r="H3697">
        <v>22</v>
      </c>
      <c r="I3697">
        <v>169</v>
      </c>
      <c r="J3697">
        <v>5</v>
      </c>
      <c r="K3697">
        <v>152</v>
      </c>
      <c r="L3697">
        <v>2.7399999999999999E-49</v>
      </c>
      <c r="M3697">
        <v>156</v>
      </c>
      <c r="N3697">
        <v>158</v>
      </c>
      <c r="O3697">
        <v>93.670900000000003</v>
      </c>
      <c r="P3697">
        <v>93.670900000000003</v>
      </c>
      <c r="Q3697">
        <v>3910</v>
      </c>
      <c r="R3697" t="s">
        <v>23054</v>
      </c>
    </row>
    <row r="3698" spans="1:18" x14ac:dyDescent="0.35">
      <c r="A3698" t="s">
        <v>18932</v>
      </c>
      <c r="B3698" t="s">
        <v>23055</v>
      </c>
      <c r="C3698" t="s">
        <v>23056</v>
      </c>
      <c r="D3698">
        <v>28.956</v>
      </c>
      <c r="E3698">
        <v>297</v>
      </c>
      <c r="F3698">
        <v>156</v>
      </c>
      <c r="G3698">
        <v>10</v>
      </c>
      <c r="H3698">
        <v>4</v>
      </c>
      <c r="I3698">
        <v>296</v>
      </c>
      <c r="J3698">
        <v>6</v>
      </c>
      <c r="K3698">
        <v>251</v>
      </c>
      <c r="L3698">
        <v>1.0599999999999999E-24</v>
      </c>
      <c r="M3698">
        <v>101</v>
      </c>
      <c r="N3698">
        <v>292</v>
      </c>
      <c r="O3698">
        <v>101.712</v>
      </c>
      <c r="P3698">
        <v>101</v>
      </c>
      <c r="Q3698">
        <v>4196</v>
      </c>
      <c r="R3698" t="s">
        <v>23056</v>
      </c>
    </row>
    <row r="3699" spans="1:18" x14ac:dyDescent="0.35">
      <c r="A3699" t="s">
        <v>18920</v>
      </c>
      <c r="B3699" t="s">
        <v>23057</v>
      </c>
      <c r="C3699" t="s">
        <v>23058</v>
      </c>
      <c r="D3699">
        <v>25.369</v>
      </c>
      <c r="E3699">
        <v>339</v>
      </c>
      <c r="F3699">
        <v>227</v>
      </c>
      <c r="G3699">
        <v>7</v>
      </c>
      <c r="H3699">
        <v>11</v>
      </c>
      <c r="I3699">
        <v>331</v>
      </c>
      <c r="J3699">
        <v>2</v>
      </c>
      <c r="K3699">
        <v>332</v>
      </c>
      <c r="L3699">
        <v>3.0500000000000001E-21</v>
      </c>
      <c r="M3699">
        <v>93.2</v>
      </c>
      <c r="N3699">
        <v>341</v>
      </c>
      <c r="O3699">
        <v>99.413499999999999</v>
      </c>
      <c r="P3699">
        <v>99.413499999999999</v>
      </c>
      <c r="Q3699">
        <v>5111</v>
      </c>
      <c r="R3699" t="s">
        <v>23058</v>
      </c>
    </row>
    <row r="3700" spans="1:18" x14ac:dyDescent="0.35">
      <c r="A3700" t="s">
        <v>18946</v>
      </c>
      <c r="B3700" t="s">
        <v>15400</v>
      </c>
      <c r="C3700" t="s">
        <v>23059</v>
      </c>
      <c r="D3700">
        <v>24.727</v>
      </c>
      <c r="E3700">
        <v>275</v>
      </c>
      <c r="F3700">
        <v>149</v>
      </c>
      <c r="G3700">
        <v>11</v>
      </c>
      <c r="H3700">
        <v>1</v>
      </c>
      <c r="I3700">
        <v>245</v>
      </c>
      <c r="J3700">
        <v>1</v>
      </c>
      <c r="K3700">
        <v>247</v>
      </c>
      <c r="L3700">
        <v>2.3200000000000001E-5</v>
      </c>
      <c r="M3700">
        <v>45.1</v>
      </c>
      <c r="N3700">
        <v>250</v>
      </c>
      <c r="O3700">
        <v>110</v>
      </c>
      <c r="P3700">
        <v>101</v>
      </c>
      <c r="Q3700">
        <v>632</v>
      </c>
      <c r="R3700" t="s">
        <v>23059</v>
      </c>
    </row>
    <row r="3701" spans="1:18" x14ac:dyDescent="0.35">
      <c r="A3701" t="s">
        <v>18935</v>
      </c>
      <c r="B3701" t="s">
        <v>23060</v>
      </c>
      <c r="C3701" t="s">
        <v>23061</v>
      </c>
      <c r="D3701">
        <v>47.953000000000003</v>
      </c>
      <c r="E3701">
        <v>171</v>
      </c>
      <c r="F3701">
        <v>82</v>
      </c>
      <c r="G3701">
        <v>2</v>
      </c>
      <c r="H3701">
        <v>6</v>
      </c>
      <c r="I3701">
        <v>170</v>
      </c>
      <c r="J3701">
        <v>10</v>
      </c>
      <c r="K3701">
        <v>179</v>
      </c>
      <c r="L3701">
        <v>2.75E-52</v>
      </c>
      <c r="M3701">
        <v>165</v>
      </c>
      <c r="N3701">
        <v>182</v>
      </c>
      <c r="O3701">
        <v>93.956000000000003</v>
      </c>
      <c r="P3701">
        <v>93.956000000000003</v>
      </c>
      <c r="Q3701">
        <v>2377</v>
      </c>
      <c r="R3701" t="s">
        <v>23061</v>
      </c>
    </row>
    <row r="3702" spans="1:18" x14ac:dyDescent="0.35">
      <c r="A3702" t="s">
        <v>18940</v>
      </c>
      <c r="B3702" t="s">
        <v>23062</v>
      </c>
      <c r="C3702" t="s">
        <v>23063</v>
      </c>
      <c r="D3702">
        <v>27.013000000000002</v>
      </c>
      <c r="E3702">
        <v>770</v>
      </c>
      <c r="F3702">
        <v>506</v>
      </c>
      <c r="G3702">
        <v>21</v>
      </c>
      <c r="H3702">
        <v>8</v>
      </c>
      <c r="I3702">
        <v>742</v>
      </c>
      <c r="J3702">
        <v>5</v>
      </c>
      <c r="K3702">
        <v>753</v>
      </c>
      <c r="L3702">
        <v>8.7799999999999998E-57</v>
      </c>
      <c r="M3702">
        <v>207</v>
      </c>
      <c r="N3702">
        <v>775</v>
      </c>
      <c r="O3702">
        <v>99.354799999999997</v>
      </c>
      <c r="P3702">
        <v>99.354799999999997</v>
      </c>
      <c r="Q3702">
        <v>4935</v>
      </c>
      <c r="R3702" t="s">
        <v>23063</v>
      </c>
    </row>
    <row r="3703" spans="1:18" x14ac:dyDescent="0.35">
      <c r="A3703" t="s">
        <v>18935</v>
      </c>
      <c r="B3703" t="s">
        <v>21716</v>
      </c>
      <c r="C3703" t="s">
        <v>23064</v>
      </c>
      <c r="D3703">
        <v>43.125</v>
      </c>
      <c r="E3703">
        <v>160</v>
      </c>
      <c r="F3703">
        <v>90</v>
      </c>
      <c r="G3703">
        <v>1</v>
      </c>
      <c r="H3703">
        <v>3</v>
      </c>
      <c r="I3703">
        <v>161</v>
      </c>
      <c r="J3703">
        <v>4</v>
      </c>
      <c r="K3703">
        <v>163</v>
      </c>
      <c r="L3703">
        <v>1.22E-41</v>
      </c>
      <c r="M3703">
        <v>137</v>
      </c>
      <c r="N3703">
        <v>172</v>
      </c>
      <c r="O3703">
        <v>93.023300000000006</v>
      </c>
      <c r="P3703">
        <v>93.023300000000006</v>
      </c>
      <c r="Q3703">
        <v>2409</v>
      </c>
      <c r="R3703" t="s">
        <v>23064</v>
      </c>
    </row>
    <row r="3704" spans="1:18" x14ac:dyDescent="0.35">
      <c r="A3704" t="s">
        <v>18928</v>
      </c>
      <c r="B3704" t="s">
        <v>23065</v>
      </c>
      <c r="C3704" t="s">
        <v>23066</v>
      </c>
      <c r="D3704">
        <v>55.128</v>
      </c>
      <c r="E3704">
        <v>156</v>
      </c>
      <c r="F3704">
        <v>54</v>
      </c>
      <c r="G3704">
        <v>2</v>
      </c>
      <c r="H3704">
        <v>21</v>
      </c>
      <c r="I3704">
        <v>160</v>
      </c>
      <c r="J3704">
        <v>4</v>
      </c>
      <c r="K3704">
        <v>159</v>
      </c>
      <c r="L3704">
        <v>4.9300000000000002E-52</v>
      </c>
      <c r="M3704">
        <v>164</v>
      </c>
      <c r="N3704">
        <v>184</v>
      </c>
      <c r="O3704">
        <v>84.782600000000002</v>
      </c>
      <c r="P3704">
        <v>84.782600000000002</v>
      </c>
      <c r="Q3704">
        <v>3874</v>
      </c>
      <c r="R3704" t="s">
        <v>23066</v>
      </c>
    </row>
    <row r="3705" spans="1:18" x14ac:dyDescent="0.35">
      <c r="A3705" t="s">
        <v>18953</v>
      </c>
      <c r="B3705" t="s">
        <v>16702</v>
      </c>
      <c r="C3705" t="s">
        <v>18191</v>
      </c>
      <c r="D3705">
        <v>28.658999999999999</v>
      </c>
      <c r="E3705">
        <v>164</v>
      </c>
      <c r="F3705">
        <v>78</v>
      </c>
      <c r="G3705">
        <v>4</v>
      </c>
      <c r="H3705">
        <v>500</v>
      </c>
      <c r="I3705">
        <v>627</v>
      </c>
      <c r="J3705">
        <v>46</v>
      </c>
      <c r="K3705">
        <v>206</v>
      </c>
      <c r="L3705">
        <v>1.9E-6</v>
      </c>
      <c r="M3705">
        <v>50.8</v>
      </c>
      <c r="N3705">
        <v>313</v>
      </c>
      <c r="O3705">
        <v>52.3962</v>
      </c>
      <c r="P3705">
        <v>52.3962</v>
      </c>
      <c r="Q3705">
        <v>1911</v>
      </c>
      <c r="R3705" t="s">
        <v>18191</v>
      </c>
    </row>
    <row r="3706" spans="1:18" x14ac:dyDescent="0.35">
      <c r="A3706" t="s">
        <v>19495</v>
      </c>
      <c r="B3706" t="s">
        <v>16702</v>
      </c>
      <c r="C3706" t="s">
        <v>18191</v>
      </c>
      <c r="D3706">
        <v>26.341000000000001</v>
      </c>
      <c r="E3706">
        <v>205</v>
      </c>
      <c r="F3706">
        <v>97</v>
      </c>
      <c r="G3706">
        <v>9</v>
      </c>
      <c r="H3706">
        <v>58</v>
      </c>
      <c r="I3706">
        <v>220</v>
      </c>
      <c r="J3706">
        <v>49</v>
      </c>
      <c r="K3706">
        <v>241</v>
      </c>
      <c r="L3706">
        <v>0.14000000000000001</v>
      </c>
      <c r="M3706">
        <v>33.9</v>
      </c>
      <c r="N3706">
        <v>313</v>
      </c>
      <c r="O3706">
        <v>65.495199999999997</v>
      </c>
      <c r="P3706">
        <v>65.495199999999997</v>
      </c>
      <c r="Q3706">
        <v>2956</v>
      </c>
      <c r="R3706" t="s">
        <v>18191</v>
      </c>
    </row>
    <row r="3707" spans="1:18" x14ac:dyDescent="0.35">
      <c r="A3707" t="s">
        <v>23067</v>
      </c>
      <c r="B3707" t="s">
        <v>16702</v>
      </c>
      <c r="C3707" t="s">
        <v>18191</v>
      </c>
      <c r="D3707">
        <v>25.481000000000002</v>
      </c>
      <c r="E3707">
        <v>208</v>
      </c>
      <c r="F3707">
        <v>114</v>
      </c>
      <c r="G3707">
        <v>8</v>
      </c>
      <c r="H3707">
        <v>109</v>
      </c>
      <c r="I3707">
        <v>290</v>
      </c>
      <c r="J3707">
        <v>44</v>
      </c>
      <c r="K3707">
        <v>236</v>
      </c>
      <c r="L3707">
        <v>0.56999999999999995</v>
      </c>
      <c r="M3707">
        <v>32.700000000000003</v>
      </c>
      <c r="N3707">
        <v>313</v>
      </c>
      <c r="O3707">
        <v>66.453699999999998</v>
      </c>
      <c r="P3707">
        <v>66.453699999999998</v>
      </c>
      <c r="Q3707">
        <v>3429</v>
      </c>
      <c r="R3707" t="s">
        <v>18191</v>
      </c>
    </row>
    <row r="3708" spans="1:18" x14ac:dyDescent="0.35">
      <c r="A3708" t="s">
        <v>19597</v>
      </c>
      <c r="B3708" t="s">
        <v>16702</v>
      </c>
      <c r="C3708" t="s">
        <v>18191</v>
      </c>
      <c r="D3708">
        <v>27.847999999999999</v>
      </c>
      <c r="E3708">
        <v>158</v>
      </c>
      <c r="F3708">
        <v>72</v>
      </c>
      <c r="G3708">
        <v>6</v>
      </c>
      <c r="H3708">
        <v>604</v>
      </c>
      <c r="I3708">
        <v>723</v>
      </c>
      <c r="J3708">
        <v>52</v>
      </c>
      <c r="K3708">
        <v>205</v>
      </c>
      <c r="L3708">
        <v>6.6000000000000003E-2</v>
      </c>
      <c r="M3708">
        <v>36.6</v>
      </c>
      <c r="N3708">
        <v>313</v>
      </c>
      <c r="O3708">
        <v>50.479199999999999</v>
      </c>
      <c r="P3708">
        <v>50.479199999999999</v>
      </c>
      <c r="Q3708">
        <v>3460</v>
      </c>
      <c r="R3708" t="s">
        <v>18191</v>
      </c>
    </row>
    <row r="3709" spans="1:18" x14ac:dyDescent="0.35">
      <c r="A3709" t="s">
        <v>18943</v>
      </c>
      <c r="B3709" t="s">
        <v>17591</v>
      </c>
      <c r="C3709" t="s">
        <v>17592</v>
      </c>
      <c r="D3709">
        <v>24.254000000000001</v>
      </c>
      <c r="E3709">
        <v>268</v>
      </c>
      <c r="F3709">
        <v>157</v>
      </c>
      <c r="G3709">
        <v>10</v>
      </c>
      <c r="H3709">
        <v>27</v>
      </c>
      <c r="I3709">
        <v>269</v>
      </c>
      <c r="J3709">
        <v>2</v>
      </c>
      <c r="K3709">
        <v>248</v>
      </c>
      <c r="L3709">
        <v>1.15E-5</v>
      </c>
      <c r="M3709">
        <v>46.2</v>
      </c>
      <c r="N3709">
        <v>250</v>
      </c>
      <c r="O3709">
        <v>107.2</v>
      </c>
      <c r="P3709">
        <v>101</v>
      </c>
      <c r="Q3709">
        <v>1257</v>
      </c>
      <c r="R3709" t="s">
        <v>17592</v>
      </c>
    </row>
    <row r="3710" spans="1:18" x14ac:dyDescent="0.35">
      <c r="A3710" t="s">
        <v>18932</v>
      </c>
      <c r="B3710" t="s">
        <v>23068</v>
      </c>
      <c r="C3710" t="s">
        <v>23069</v>
      </c>
      <c r="D3710">
        <v>51.524000000000001</v>
      </c>
      <c r="E3710">
        <v>328</v>
      </c>
      <c r="F3710">
        <v>147</v>
      </c>
      <c r="G3710">
        <v>5</v>
      </c>
      <c r="H3710">
        <v>1</v>
      </c>
      <c r="I3710">
        <v>327</v>
      </c>
      <c r="J3710">
        <v>1</v>
      </c>
      <c r="K3710">
        <v>317</v>
      </c>
      <c r="L3710">
        <v>4.8300000000000002E-98</v>
      </c>
      <c r="M3710">
        <v>293</v>
      </c>
      <c r="N3710">
        <v>317</v>
      </c>
      <c r="O3710">
        <v>103.47</v>
      </c>
      <c r="P3710">
        <v>101</v>
      </c>
      <c r="Q3710">
        <v>4059</v>
      </c>
      <c r="R3710" t="s">
        <v>23069</v>
      </c>
    </row>
    <row r="3711" spans="1:18" x14ac:dyDescent="0.35">
      <c r="A3711" t="s">
        <v>18946</v>
      </c>
      <c r="B3711" t="s">
        <v>16295</v>
      </c>
      <c r="C3711" t="s">
        <v>16296</v>
      </c>
      <c r="D3711">
        <v>27.623999999999999</v>
      </c>
      <c r="E3711">
        <v>181</v>
      </c>
      <c r="F3711">
        <v>94</v>
      </c>
      <c r="G3711">
        <v>7</v>
      </c>
      <c r="H3711">
        <v>6</v>
      </c>
      <c r="I3711">
        <v>155</v>
      </c>
      <c r="J3711">
        <v>3</v>
      </c>
      <c r="K3711">
        <v>177</v>
      </c>
      <c r="L3711">
        <v>1.79E-7</v>
      </c>
      <c r="M3711">
        <v>51.2</v>
      </c>
      <c r="N3711">
        <v>242</v>
      </c>
      <c r="O3711">
        <v>74.793400000000005</v>
      </c>
      <c r="P3711">
        <v>74.793400000000005</v>
      </c>
      <c r="Q3711">
        <v>486</v>
      </c>
      <c r="R3711" t="s">
        <v>16296</v>
      </c>
    </row>
    <row r="3712" spans="1:18" x14ac:dyDescent="0.35">
      <c r="A3712" t="s">
        <v>22214</v>
      </c>
      <c r="B3712" t="s">
        <v>23070</v>
      </c>
      <c r="C3712" t="s">
        <v>23071</v>
      </c>
      <c r="D3712">
        <v>26.530999999999999</v>
      </c>
      <c r="E3712">
        <v>147</v>
      </c>
      <c r="F3712">
        <v>87</v>
      </c>
      <c r="G3712">
        <v>5</v>
      </c>
      <c r="H3712">
        <v>131</v>
      </c>
      <c r="I3712">
        <v>271</v>
      </c>
      <c r="J3712">
        <v>4</v>
      </c>
      <c r="K3712">
        <v>135</v>
      </c>
      <c r="L3712">
        <v>0.67</v>
      </c>
      <c r="M3712">
        <v>31.2</v>
      </c>
      <c r="N3712">
        <v>140</v>
      </c>
      <c r="O3712">
        <v>105</v>
      </c>
      <c r="P3712">
        <v>101</v>
      </c>
      <c r="Q3712">
        <v>1711</v>
      </c>
      <c r="R3712" t="s">
        <v>23071</v>
      </c>
    </row>
    <row r="3713" spans="1:18" x14ac:dyDescent="0.35">
      <c r="A3713" t="s">
        <v>18946</v>
      </c>
      <c r="B3713" t="s">
        <v>16888</v>
      </c>
      <c r="C3713" t="s">
        <v>16889</v>
      </c>
      <c r="D3713">
        <v>23.954000000000001</v>
      </c>
      <c r="E3713">
        <v>263</v>
      </c>
      <c r="F3713">
        <v>164</v>
      </c>
      <c r="G3713">
        <v>9</v>
      </c>
      <c r="H3713">
        <v>6</v>
      </c>
      <c r="I3713">
        <v>245</v>
      </c>
      <c r="J3713">
        <v>5</v>
      </c>
      <c r="K3713">
        <v>254</v>
      </c>
      <c r="L3713">
        <v>7.0200000000000007E-8</v>
      </c>
      <c r="M3713">
        <v>52.4</v>
      </c>
      <c r="N3713">
        <v>257</v>
      </c>
      <c r="O3713">
        <v>102.33499999999999</v>
      </c>
      <c r="P3713">
        <v>101</v>
      </c>
      <c r="Q3713">
        <v>468</v>
      </c>
      <c r="R3713" t="s">
        <v>16889</v>
      </c>
    </row>
    <row r="3714" spans="1:18" x14ac:dyDescent="0.35">
      <c r="A3714" t="s">
        <v>18920</v>
      </c>
      <c r="B3714" t="s">
        <v>23072</v>
      </c>
      <c r="C3714" t="s">
        <v>23073</v>
      </c>
      <c r="D3714">
        <v>35.152000000000001</v>
      </c>
      <c r="E3714">
        <v>165</v>
      </c>
      <c r="F3714">
        <v>80</v>
      </c>
      <c r="G3714">
        <v>4</v>
      </c>
      <c r="H3714">
        <v>169</v>
      </c>
      <c r="I3714">
        <v>333</v>
      </c>
      <c r="J3714">
        <v>98</v>
      </c>
      <c r="K3714">
        <v>235</v>
      </c>
      <c r="L3714">
        <v>2.2200000000000001E-10</v>
      </c>
      <c r="M3714">
        <v>60.5</v>
      </c>
      <c r="N3714">
        <v>261</v>
      </c>
      <c r="O3714">
        <v>63.218400000000003</v>
      </c>
      <c r="P3714">
        <v>63.218400000000003</v>
      </c>
      <c r="Q3714">
        <v>5173</v>
      </c>
      <c r="R3714" t="s">
        <v>23073</v>
      </c>
    </row>
    <row r="3715" spans="1:18" x14ac:dyDescent="0.35">
      <c r="A3715" t="s">
        <v>19220</v>
      </c>
      <c r="B3715" t="s">
        <v>18197</v>
      </c>
      <c r="C3715" t="s">
        <v>23074</v>
      </c>
      <c r="D3715">
        <v>48.148000000000003</v>
      </c>
      <c r="E3715">
        <v>27</v>
      </c>
      <c r="F3715">
        <v>14</v>
      </c>
      <c r="G3715">
        <v>0</v>
      </c>
      <c r="H3715">
        <v>6</v>
      </c>
      <c r="I3715">
        <v>32</v>
      </c>
      <c r="J3715">
        <v>1</v>
      </c>
      <c r="K3715">
        <v>27</v>
      </c>
      <c r="L3715">
        <v>0.13</v>
      </c>
      <c r="M3715">
        <v>30</v>
      </c>
      <c r="N3715">
        <v>43</v>
      </c>
      <c r="O3715">
        <v>62.790700000000001</v>
      </c>
      <c r="P3715">
        <v>62.790700000000001</v>
      </c>
      <c r="Q3715">
        <v>5992</v>
      </c>
      <c r="R3715" t="s">
        <v>23074</v>
      </c>
    </row>
    <row r="3716" spans="1:18" x14ac:dyDescent="0.35">
      <c r="A3716" t="s">
        <v>18928</v>
      </c>
      <c r="B3716" t="s">
        <v>23075</v>
      </c>
      <c r="C3716" t="s">
        <v>23076</v>
      </c>
      <c r="D3716">
        <v>71.795000000000002</v>
      </c>
      <c r="E3716">
        <v>117</v>
      </c>
      <c r="F3716">
        <v>33</v>
      </c>
      <c r="G3716">
        <v>0</v>
      </c>
      <c r="H3716">
        <v>52</v>
      </c>
      <c r="I3716">
        <v>168</v>
      </c>
      <c r="J3716">
        <v>14</v>
      </c>
      <c r="K3716">
        <v>130</v>
      </c>
      <c r="L3716">
        <v>2.5799999999999999E-60</v>
      </c>
      <c r="M3716">
        <v>184</v>
      </c>
      <c r="N3716">
        <v>151</v>
      </c>
      <c r="O3716">
        <v>77.483400000000003</v>
      </c>
      <c r="P3716">
        <v>77.483400000000003</v>
      </c>
      <c r="Q3716">
        <v>3760</v>
      </c>
      <c r="R3716" t="s">
        <v>23076</v>
      </c>
    </row>
    <row r="3717" spans="1:18" x14ac:dyDescent="0.35">
      <c r="A3717" t="s">
        <v>18946</v>
      </c>
      <c r="B3717" t="s">
        <v>17126</v>
      </c>
      <c r="C3717" t="s">
        <v>17127</v>
      </c>
      <c r="D3717">
        <v>24.427</v>
      </c>
      <c r="E3717">
        <v>262</v>
      </c>
      <c r="F3717">
        <v>166</v>
      </c>
      <c r="G3717">
        <v>7</v>
      </c>
      <c r="H3717">
        <v>5</v>
      </c>
      <c r="I3717">
        <v>245</v>
      </c>
      <c r="J3717">
        <v>4</v>
      </c>
      <c r="K3717">
        <v>254</v>
      </c>
      <c r="L3717">
        <v>1.57E-6</v>
      </c>
      <c r="M3717">
        <v>48.5</v>
      </c>
      <c r="N3717">
        <v>256</v>
      </c>
      <c r="O3717">
        <v>102.34399999999999</v>
      </c>
      <c r="P3717">
        <v>101</v>
      </c>
      <c r="Q3717">
        <v>537</v>
      </c>
      <c r="R3717" t="s">
        <v>17127</v>
      </c>
    </row>
    <row r="3718" spans="1:18" x14ac:dyDescent="0.35">
      <c r="A3718" t="s">
        <v>19038</v>
      </c>
      <c r="B3718" t="s">
        <v>23077</v>
      </c>
      <c r="C3718" t="s">
        <v>23078</v>
      </c>
      <c r="D3718">
        <v>25.062000000000001</v>
      </c>
      <c r="E3718">
        <v>403</v>
      </c>
      <c r="F3718">
        <v>213</v>
      </c>
      <c r="G3718">
        <v>17</v>
      </c>
      <c r="H3718">
        <v>214</v>
      </c>
      <c r="I3718">
        <v>545</v>
      </c>
      <c r="J3718">
        <v>228</v>
      </c>
      <c r="K3718">
        <v>612</v>
      </c>
      <c r="L3718">
        <v>1.3000000000000001E-8</v>
      </c>
      <c r="M3718">
        <v>57.8</v>
      </c>
      <c r="N3718">
        <v>627</v>
      </c>
      <c r="O3718">
        <v>64.274299999999997</v>
      </c>
      <c r="P3718">
        <v>64.274299999999997</v>
      </c>
      <c r="Q3718">
        <v>3091</v>
      </c>
      <c r="R3718" t="s">
        <v>23078</v>
      </c>
    </row>
    <row r="3719" spans="1:18" x14ac:dyDescent="0.35">
      <c r="A3719" t="s">
        <v>18920</v>
      </c>
      <c r="B3719" t="s">
        <v>23079</v>
      </c>
      <c r="C3719" t="s">
        <v>23080</v>
      </c>
      <c r="D3719">
        <v>30.303000000000001</v>
      </c>
      <c r="E3719">
        <v>165</v>
      </c>
      <c r="F3719">
        <v>88</v>
      </c>
      <c r="G3719">
        <v>5</v>
      </c>
      <c r="H3719">
        <v>169</v>
      </c>
      <c r="I3719">
        <v>333</v>
      </c>
      <c r="J3719">
        <v>104</v>
      </c>
      <c r="K3719">
        <v>241</v>
      </c>
      <c r="L3719">
        <v>1.3E-6</v>
      </c>
      <c r="M3719">
        <v>49.3</v>
      </c>
      <c r="N3719">
        <v>247</v>
      </c>
      <c r="O3719">
        <v>66.801599999999993</v>
      </c>
      <c r="P3719">
        <v>66.801599999999993</v>
      </c>
      <c r="Q3719">
        <v>5347</v>
      </c>
      <c r="R3719" t="s">
        <v>23080</v>
      </c>
    </row>
    <row r="3720" spans="1:18" x14ac:dyDescent="0.35">
      <c r="A3720" t="s">
        <v>18940</v>
      </c>
      <c r="B3720" t="s">
        <v>22615</v>
      </c>
      <c r="C3720" t="s">
        <v>23081</v>
      </c>
      <c r="D3720">
        <v>27.273</v>
      </c>
      <c r="E3720">
        <v>781</v>
      </c>
      <c r="F3720">
        <v>486</v>
      </c>
      <c r="G3720">
        <v>22</v>
      </c>
      <c r="H3720">
        <v>8</v>
      </c>
      <c r="I3720">
        <v>740</v>
      </c>
      <c r="J3720">
        <v>4</v>
      </c>
      <c r="K3720">
        <v>750</v>
      </c>
      <c r="L3720">
        <v>1.43E-70</v>
      </c>
      <c r="M3720">
        <v>246</v>
      </c>
      <c r="N3720">
        <v>759</v>
      </c>
      <c r="O3720">
        <v>102.899</v>
      </c>
      <c r="P3720">
        <v>101</v>
      </c>
      <c r="Q3720">
        <v>4780</v>
      </c>
      <c r="R3720" t="s">
        <v>23081</v>
      </c>
    </row>
    <row r="3721" spans="1:18" x14ac:dyDescent="0.35">
      <c r="A3721" t="s">
        <v>19076</v>
      </c>
      <c r="B3721" t="s">
        <v>23082</v>
      </c>
      <c r="C3721" t="s">
        <v>23083</v>
      </c>
      <c r="D3721">
        <v>29.6</v>
      </c>
      <c r="E3721">
        <v>125</v>
      </c>
      <c r="F3721">
        <v>55</v>
      </c>
      <c r="G3721">
        <v>5</v>
      </c>
      <c r="H3721">
        <v>26</v>
      </c>
      <c r="I3721">
        <v>135</v>
      </c>
      <c r="J3721">
        <v>1</v>
      </c>
      <c r="K3721">
        <v>107</v>
      </c>
      <c r="L3721">
        <v>0.26</v>
      </c>
      <c r="M3721">
        <v>31.6</v>
      </c>
      <c r="N3721">
        <v>229</v>
      </c>
      <c r="O3721">
        <v>54.5852</v>
      </c>
      <c r="P3721">
        <v>54.5852</v>
      </c>
      <c r="Q3721">
        <v>3336</v>
      </c>
      <c r="R3721" t="s">
        <v>23083</v>
      </c>
    </row>
    <row r="3722" spans="1:18" x14ac:dyDescent="0.35">
      <c r="A3722" t="s">
        <v>19000</v>
      </c>
      <c r="B3722" t="s">
        <v>22665</v>
      </c>
      <c r="C3722" t="s">
        <v>23084</v>
      </c>
      <c r="D3722">
        <v>38.942</v>
      </c>
      <c r="E3722">
        <v>945</v>
      </c>
      <c r="F3722">
        <v>545</v>
      </c>
      <c r="G3722">
        <v>12</v>
      </c>
      <c r="H3722">
        <v>25</v>
      </c>
      <c r="I3722">
        <v>946</v>
      </c>
      <c r="J3722">
        <v>7</v>
      </c>
      <c r="K3722">
        <v>942</v>
      </c>
      <c r="L3722">
        <v>0</v>
      </c>
      <c r="M3722">
        <v>667</v>
      </c>
      <c r="N3722">
        <v>943</v>
      </c>
      <c r="O3722">
        <v>100.212</v>
      </c>
      <c r="P3722">
        <v>101</v>
      </c>
      <c r="Q3722">
        <v>1990</v>
      </c>
      <c r="R3722" t="s">
        <v>23084</v>
      </c>
    </row>
    <row r="3723" spans="1:18" x14ac:dyDescent="0.35">
      <c r="A3723" t="s">
        <v>18943</v>
      </c>
      <c r="B3723" t="s">
        <v>23085</v>
      </c>
      <c r="C3723" t="s">
        <v>23086</v>
      </c>
      <c r="D3723">
        <v>27.5</v>
      </c>
      <c r="E3723">
        <v>200</v>
      </c>
      <c r="F3723">
        <v>105</v>
      </c>
      <c r="G3723">
        <v>9</v>
      </c>
      <c r="H3723">
        <v>31</v>
      </c>
      <c r="I3723">
        <v>208</v>
      </c>
      <c r="J3723">
        <v>6</v>
      </c>
      <c r="K3723">
        <v>187</v>
      </c>
      <c r="L3723">
        <v>1E-3</v>
      </c>
      <c r="M3723">
        <v>40.4</v>
      </c>
      <c r="N3723">
        <v>251</v>
      </c>
      <c r="O3723">
        <v>79.681299999999993</v>
      </c>
      <c r="P3723">
        <v>79.681299999999993</v>
      </c>
      <c r="Q3723">
        <v>1549</v>
      </c>
      <c r="R3723" t="s">
        <v>23086</v>
      </c>
    </row>
    <row r="3724" spans="1:18" x14ac:dyDescent="0.35">
      <c r="A3724" t="s">
        <v>18940</v>
      </c>
      <c r="B3724" t="s">
        <v>20534</v>
      </c>
      <c r="C3724" t="s">
        <v>23087</v>
      </c>
      <c r="D3724">
        <v>27.652000000000001</v>
      </c>
      <c r="E3724">
        <v>792</v>
      </c>
      <c r="F3724">
        <v>498</v>
      </c>
      <c r="G3724">
        <v>19</v>
      </c>
      <c r="H3724">
        <v>8</v>
      </c>
      <c r="I3724">
        <v>743</v>
      </c>
      <c r="J3724">
        <v>6</v>
      </c>
      <c r="K3724">
        <v>778</v>
      </c>
      <c r="L3724">
        <v>4.2700000000000002E-73</v>
      </c>
      <c r="M3724">
        <v>253</v>
      </c>
      <c r="N3724">
        <v>786</v>
      </c>
      <c r="O3724">
        <v>100.76300000000001</v>
      </c>
      <c r="P3724">
        <v>101</v>
      </c>
      <c r="Q3724">
        <v>4766</v>
      </c>
      <c r="R3724" t="s">
        <v>23087</v>
      </c>
    </row>
    <row r="3725" spans="1:18" x14ac:dyDescent="0.35">
      <c r="A3725" t="s">
        <v>18946</v>
      </c>
      <c r="B3725" t="s">
        <v>15642</v>
      </c>
      <c r="C3725" t="s">
        <v>16675</v>
      </c>
      <c r="D3725">
        <v>24.888999999999999</v>
      </c>
      <c r="E3725">
        <v>225</v>
      </c>
      <c r="F3725">
        <v>145</v>
      </c>
      <c r="G3725">
        <v>6</v>
      </c>
      <c r="H3725">
        <v>6</v>
      </c>
      <c r="I3725">
        <v>217</v>
      </c>
      <c r="J3725">
        <v>5</v>
      </c>
      <c r="K3725">
        <v>218</v>
      </c>
      <c r="L3725">
        <v>1.1999999999999999E-6</v>
      </c>
      <c r="M3725">
        <v>48.9</v>
      </c>
      <c r="N3725">
        <v>248</v>
      </c>
      <c r="O3725">
        <v>90.725800000000007</v>
      </c>
      <c r="P3725">
        <v>90.725800000000007</v>
      </c>
      <c r="Q3725">
        <v>528</v>
      </c>
      <c r="R3725" t="s">
        <v>16675</v>
      </c>
    </row>
    <row r="3726" spans="1:18" x14ac:dyDescent="0.35">
      <c r="A3726" t="s">
        <v>19015</v>
      </c>
      <c r="B3726" t="s">
        <v>17498</v>
      </c>
      <c r="C3726" t="s">
        <v>17499</v>
      </c>
      <c r="D3726">
        <v>26.974</v>
      </c>
      <c r="E3726">
        <v>152</v>
      </c>
      <c r="F3726">
        <v>94</v>
      </c>
      <c r="G3726">
        <v>6</v>
      </c>
      <c r="H3726">
        <v>24</v>
      </c>
      <c r="I3726">
        <v>174</v>
      </c>
      <c r="J3726">
        <v>1</v>
      </c>
      <c r="K3726">
        <v>136</v>
      </c>
      <c r="L3726">
        <v>2.5400000000000001E-5</v>
      </c>
      <c r="M3726">
        <v>42.4</v>
      </c>
      <c r="N3726">
        <v>143</v>
      </c>
      <c r="O3726">
        <v>106.294</v>
      </c>
      <c r="P3726">
        <v>101</v>
      </c>
      <c r="Q3726">
        <v>873</v>
      </c>
      <c r="R3726" t="s">
        <v>17499</v>
      </c>
    </row>
    <row r="3727" spans="1:18" x14ac:dyDescent="0.35">
      <c r="A3727" t="s">
        <v>19016</v>
      </c>
      <c r="B3727" t="s">
        <v>17498</v>
      </c>
      <c r="C3727" t="s">
        <v>17499</v>
      </c>
      <c r="D3727">
        <v>26.173999999999999</v>
      </c>
      <c r="E3727">
        <v>149</v>
      </c>
      <c r="F3727">
        <v>95</v>
      </c>
      <c r="G3727">
        <v>5</v>
      </c>
      <c r="H3727">
        <v>36</v>
      </c>
      <c r="I3727">
        <v>183</v>
      </c>
      <c r="J3727">
        <v>2</v>
      </c>
      <c r="K3727">
        <v>136</v>
      </c>
      <c r="L3727">
        <v>1.8E-5</v>
      </c>
      <c r="M3727">
        <v>43.1</v>
      </c>
      <c r="N3727">
        <v>143</v>
      </c>
      <c r="O3727">
        <v>104.196</v>
      </c>
      <c r="P3727">
        <v>101</v>
      </c>
      <c r="Q3727">
        <v>2756</v>
      </c>
      <c r="R3727" t="s">
        <v>17499</v>
      </c>
    </row>
    <row r="3728" spans="1:18" x14ac:dyDescent="0.35">
      <c r="A3728" t="s">
        <v>19017</v>
      </c>
      <c r="B3728" t="s">
        <v>17498</v>
      </c>
      <c r="C3728" t="s">
        <v>17499</v>
      </c>
      <c r="D3728">
        <v>29.936</v>
      </c>
      <c r="E3728">
        <v>157</v>
      </c>
      <c r="F3728">
        <v>91</v>
      </c>
      <c r="G3728">
        <v>7</v>
      </c>
      <c r="H3728">
        <v>39</v>
      </c>
      <c r="I3728">
        <v>193</v>
      </c>
      <c r="J3728">
        <v>1</v>
      </c>
      <c r="K3728">
        <v>140</v>
      </c>
      <c r="L3728">
        <v>6.1500000000000005E-10</v>
      </c>
      <c r="M3728">
        <v>55.5</v>
      </c>
      <c r="N3728">
        <v>143</v>
      </c>
      <c r="O3728">
        <v>109.79</v>
      </c>
      <c r="P3728">
        <v>101</v>
      </c>
      <c r="Q3728">
        <v>2801</v>
      </c>
      <c r="R3728" t="s">
        <v>17499</v>
      </c>
    </row>
    <row r="3729" spans="1:18" x14ac:dyDescent="0.35">
      <c r="A3729" t="s">
        <v>18932</v>
      </c>
      <c r="B3729" t="s">
        <v>15097</v>
      </c>
      <c r="C3729" t="s">
        <v>23088</v>
      </c>
      <c r="D3729">
        <v>27.213000000000001</v>
      </c>
      <c r="E3729">
        <v>305</v>
      </c>
      <c r="F3729">
        <v>167</v>
      </c>
      <c r="G3729">
        <v>6</v>
      </c>
      <c r="H3729">
        <v>3</v>
      </c>
      <c r="I3729">
        <v>302</v>
      </c>
      <c r="J3729">
        <v>5</v>
      </c>
      <c r="K3729">
        <v>259</v>
      </c>
      <c r="L3729">
        <v>6.4900000000000004E-24</v>
      </c>
      <c r="M3729">
        <v>99.8</v>
      </c>
      <c r="N3729">
        <v>294</v>
      </c>
      <c r="O3729">
        <v>103.741</v>
      </c>
      <c r="P3729">
        <v>101</v>
      </c>
      <c r="Q3729">
        <v>4228</v>
      </c>
      <c r="R3729" t="s">
        <v>23088</v>
      </c>
    </row>
    <row r="3730" spans="1:18" x14ac:dyDescent="0.35">
      <c r="A3730" t="s">
        <v>18928</v>
      </c>
      <c r="B3730" t="s">
        <v>23089</v>
      </c>
      <c r="C3730" t="s">
        <v>23090</v>
      </c>
      <c r="D3730">
        <v>55.881999999999998</v>
      </c>
      <c r="E3730">
        <v>170</v>
      </c>
      <c r="F3730">
        <v>60</v>
      </c>
      <c r="G3730">
        <v>1</v>
      </c>
      <c r="H3730">
        <v>17</v>
      </c>
      <c r="I3730">
        <v>171</v>
      </c>
      <c r="J3730">
        <v>41</v>
      </c>
      <c r="K3730">
        <v>210</v>
      </c>
      <c r="L3730">
        <v>2.91E-63</v>
      </c>
      <c r="M3730">
        <v>194</v>
      </c>
      <c r="N3730">
        <v>211</v>
      </c>
      <c r="O3730">
        <v>80.568700000000007</v>
      </c>
      <c r="P3730">
        <v>80.568700000000007</v>
      </c>
      <c r="Q3730">
        <v>3656</v>
      </c>
      <c r="R3730" t="s">
        <v>23090</v>
      </c>
    </row>
    <row r="3731" spans="1:18" x14ac:dyDescent="0.35">
      <c r="A3731" t="s">
        <v>18940</v>
      </c>
      <c r="B3731" t="s">
        <v>19527</v>
      </c>
      <c r="C3731" t="s">
        <v>23091</v>
      </c>
      <c r="D3731">
        <v>38.956000000000003</v>
      </c>
      <c r="E3731">
        <v>747</v>
      </c>
      <c r="F3731">
        <v>416</v>
      </c>
      <c r="G3731">
        <v>17</v>
      </c>
      <c r="H3731">
        <v>12</v>
      </c>
      <c r="I3731">
        <v>743</v>
      </c>
      <c r="J3731">
        <v>2</v>
      </c>
      <c r="K3731">
        <v>723</v>
      </c>
      <c r="L3731">
        <v>1.3400000000000001E-134</v>
      </c>
      <c r="M3731">
        <v>415</v>
      </c>
      <c r="N3731">
        <v>724</v>
      </c>
      <c r="O3731">
        <v>103.17700000000001</v>
      </c>
      <c r="P3731">
        <v>101</v>
      </c>
      <c r="Q3731">
        <v>4680</v>
      </c>
      <c r="R3731" t="s">
        <v>23091</v>
      </c>
    </row>
    <row r="3732" spans="1:18" x14ac:dyDescent="0.35">
      <c r="A3732" t="s">
        <v>18978</v>
      </c>
      <c r="B3732" t="s">
        <v>16466</v>
      </c>
      <c r="C3732" t="s">
        <v>16467</v>
      </c>
      <c r="D3732">
        <v>27.082999999999998</v>
      </c>
      <c r="E3732">
        <v>288</v>
      </c>
      <c r="F3732">
        <v>175</v>
      </c>
      <c r="G3732">
        <v>13</v>
      </c>
      <c r="H3732">
        <v>362</v>
      </c>
      <c r="I3732">
        <v>642</v>
      </c>
      <c r="J3732">
        <v>4</v>
      </c>
      <c r="K3732">
        <v>263</v>
      </c>
      <c r="L3732">
        <v>1.36E-11</v>
      </c>
      <c r="M3732">
        <v>66.599999999999994</v>
      </c>
      <c r="N3732">
        <v>268</v>
      </c>
      <c r="O3732">
        <v>107.46299999999999</v>
      </c>
      <c r="P3732">
        <v>101</v>
      </c>
      <c r="Q3732">
        <v>159</v>
      </c>
      <c r="R3732" t="s">
        <v>16467</v>
      </c>
    </row>
    <row r="3733" spans="1:18" x14ac:dyDescent="0.35">
      <c r="A3733" t="s">
        <v>19386</v>
      </c>
      <c r="B3733" t="s">
        <v>23092</v>
      </c>
      <c r="C3733" t="s">
        <v>23093</v>
      </c>
      <c r="D3733">
        <v>22.018000000000001</v>
      </c>
      <c r="E3733">
        <v>109</v>
      </c>
      <c r="F3733">
        <v>59</v>
      </c>
      <c r="G3733">
        <v>4</v>
      </c>
      <c r="H3733">
        <v>65</v>
      </c>
      <c r="I3733">
        <v>155</v>
      </c>
      <c r="J3733">
        <v>39</v>
      </c>
      <c r="K3733">
        <v>139</v>
      </c>
      <c r="L3733">
        <v>6.0999999999999999E-2</v>
      </c>
      <c r="M3733">
        <v>33.9</v>
      </c>
      <c r="N3733">
        <v>178</v>
      </c>
      <c r="O3733">
        <v>61.235999999999997</v>
      </c>
      <c r="P3733">
        <v>61.235999999999997</v>
      </c>
      <c r="Q3733">
        <v>2664</v>
      </c>
      <c r="R3733" t="s">
        <v>23093</v>
      </c>
    </row>
    <row r="3734" spans="1:18" x14ac:dyDescent="0.35">
      <c r="A3734" t="s">
        <v>18940</v>
      </c>
      <c r="B3734" t="s">
        <v>20240</v>
      </c>
      <c r="C3734" t="s">
        <v>23094</v>
      </c>
      <c r="D3734">
        <v>29.658999999999999</v>
      </c>
      <c r="E3734">
        <v>762</v>
      </c>
      <c r="F3734">
        <v>488</v>
      </c>
      <c r="G3734">
        <v>20</v>
      </c>
      <c r="H3734">
        <v>8</v>
      </c>
      <c r="I3734">
        <v>740</v>
      </c>
      <c r="J3734">
        <v>7</v>
      </c>
      <c r="K3734">
        <v>749</v>
      </c>
      <c r="L3734">
        <v>2.7600000000000002E-75</v>
      </c>
      <c r="M3734">
        <v>259</v>
      </c>
      <c r="N3734">
        <v>756</v>
      </c>
      <c r="O3734">
        <v>100.794</v>
      </c>
      <c r="P3734">
        <v>101</v>
      </c>
      <c r="Q3734">
        <v>4753</v>
      </c>
      <c r="R3734" t="s">
        <v>23094</v>
      </c>
    </row>
    <row r="3735" spans="1:18" x14ac:dyDescent="0.35">
      <c r="A3735" t="s">
        <v>18953</v>
      </c>
      <c r="B3735" t="s">
        <v>17415</v>
      </c>
      <c r="C3735" t="s">
        <v>17416</v>
      </c>
      <c r="D3735">
        <v>25.434000000000001</v>
      </c>
      <c r="E3735">
        <v>173</v>
      </c>
      <c r="F3735">
        <v>99</v>
      </c>
      <c r="G3735">
        <v>7</v>
      </c>
      <c r="H3735">
        <v>466</v>
      </c>
      <c r="I3735">
        <v>620</v>
      </c>
      <c r="J3735">
        <v>16</v>
      </c>
      <c r="K3735">
        <v>176</v>
      </c>
      <c r="L3735">
        <v>6.0000000000000001E-3</v>
      </c>
      <c r="M3735">
        <v>39.700000000000003</v>
      </c>
      <c r="N3735">
        <v>293</v>
      </c>
      <c r="O3735">
        <v>59.044400000000003</v>
      </c>
      <c r="P3735">
        <v>59.044400000000003</v>
      </c>
      <c r="Q3735">
        <v>1939</v>
      </c>
      <c r="R3735" t="s">
        <v>17416</v>
      </c>
    </row>
    <row r="3736" spans="1:18" x14ac:dyDescent="0.35">
      <c r="A3736" t="s">
        <v>19495</v>
      </c>
      <c r="B3736" t="s">
        <v>17415</v>
      </c>
      <c r="C3736" t="s">
        <v>17416</v>
      </c>
      <c r="D3736">
        <v>26.02</v>
      </c>
      <c r="E3736">
        <v>196</v>
      </c>
      <c r="F3736">
        <v>117</v>
      </c>
      <c r="G3736">
        <v>7</v>
      </c>
      <c r="H3736">
        <v>32</v>
      </c>
      <c r="I3736">
        <v>206</v>
      </c>
      <c r="J3736">
        <v>19</v>
      </c>
      <c r="K3736">
        <v>207</v>
      </c>
      <c r="L3736">
        <v>0.22</v>
      </c>
      <c r="M3736">
        <v>33.5</v>
      </c>
      <c r="N3736">
        <v>293</v>
      </c>
      <c r="O3736">
        <v>66.894199999999998</v>
      </c>
      <c r="P3736">
        <v>66.894199999999998</v>
      </c>
      <c r="Q3736">
        <v>2958</v>
      </c>
      <c r="R3736" t="s">
        <v>17416</v>
      </c>
    </row>
    <row r="3737" spans="1:18" x14ac:dyDescent="0.35">
      <c r="A3737" t="s">
        <v>18935</v>
      </c>
      <c r="B3737" t="s">
        <v>23095</v>
      </c>
      <c r="C3737" t="s">
        <v>23096</v>
      </c>
      <c r="D3737">
        <v>52.975999999999999</v>
      </c>
      <c r="E3737">
        <v>168</v>
      </c>
      <c r="F3737">
        <v>73</v>
      </c>
      <c r="G3737">
        <v>1</v>
      </c>
      <c r="H3737">
        <v>6</v>
      </c>
      <c r="I3737">
        <v>167</v>
      </c>
      <c r="J3737">
        <v>51</v>
      </c>
      <c r="K3737">
        <v>218</v>
      </c>
      <c r="L3737">
        <v>5.6200000000000001E-64</v>
      </c>
      <c r="M3737">
        <v>196</v>
      </c>
      <c r="N3737">
        <v>224</v>
      </c>
      <c r="O3737">
        <v>75</v>
      </c>
      <c r="P3737">
        <v>75</v>
      </c>
      <c r="Q3737">
        <v>2200</v>
      </c>
      <c r="R3737" t="s">
        <v>23096</v>
      </c>
    </row>
    <row r="3738" spans="1:18" x14ac:dyDescent="0.35">
      <c r="A3738" t="s">
        <v>18928</v>
      </c>
      <c r="B3738" t="s">
        <v>15352</v>
      </c>
      <c r="C3738" t="s">
        <v>18573</v>
      </c>
      <c r="D3738">
        <v>66.667000000000002</v>
      </c>
      <c r="E3738">
        <v>147</v>
      </c>
      <c r="F3738">
        <v>49</v>
      </c>
      <c r="G3738">
        <v>0</v>
      </c>
      <c r="H3738">
        <v>22</v>
      </c>
      <c r="I3738">
        <v>168</v>
      </c>
      <c r="J3738">
        <v>18</v>
      </c>
      <c r="K3738">
        <v>164</v>
      </c>
      <c r="L3738">
        <v>5.6199999999999997E-68</v>
      </c>
      <c r="M3738">
        <v>204</v>
      </c>
      <c r="N3738">
        <v>174</v>
      </c>
      <c r="O3738">
        <v>84.482799999999997</v>
      </c>
      <c r="P3738">
        <v>84.482799999999997</v>
      </c>
      <c r="Q3738">
        <v>3545</v>
      </c>
      <c r="R3738" t="s">
        <v>18573</v>
      </c>
    </row>
    <row r="3739" spans="1:18" x14ac:dyDescent="0.35">
      <c r="A3739" t="s">
        <v>18932</v>
      </c>
      <c r="B3739" t="s">
        <v>23097</v>
      </c>
      <c r="C3739" t="s">
        <v>23098</v>
      </c>
      <c r="D3739">
        <v>34.972999999999999</v>
      </c>
      <c r="E3739">
        <v>183</v>
      </c>
      <c r="F3739">
        <v>111</v>
      </c>
      <c r="G3739">
        <v>4</v>
      </c>
      <c r="H3739">
        <v>1</v>
      </c>
      <c r="I3739">
        <v>176</v>
      </c>
      <c r="J3739">
        <v>1</v>
      </c>
      <c r="K3739">
        <v>182</v>
      </c>
      <c r="L3739">
        <v>1.96E-25</v>
      </c>
      <c r="M3739">
        <v>101</v>
      </c>
      <c r="N3739">
        <v>206</v>
      </c>
      <c r="O3739">
        <v>88.834999999999994</v>
      </c>
      <c r="P3739">
        <v>88.834999999999994</v>
      </c>
      <c r="Q3739">
        <v>4170</v>
      </c>
      <c r="R3739" t="s">
        <v>23098</v>
      </c>
    </row>
    <row r="3740" spans="1:18" x14ac:dyDescent="0.35">
      <c r="A3740" t="s">
        <v>18928</v>
      </c>
      <c r="B3740" t="s">
        <v>23099</v>
      </c>
      <c r="C3740" t="s">
        <v>23100</v>
      </c>
      <c r="D3740">
        <v>61.146000000000001</v>
      </c>
      <c r="E3740">
        <v>157</v>
      </c>
      <c r="F3740">
        <v>61</v>
      </c>
      <c r="G3740">
        <v>0</v>
      </c>
      <c r="H3740">
        <v>11</v>
      </c>
      <c r="I3740">
        <v>167</v>
      </c>
      <c r="J3740">
        <v>6</v>
      </c>
      <c r="K3740">
        <v>162</v>
      </c>
      <c r="L3740">
        <v>9.6300000000000003E-63</v>
      </c>
      <c r="M3740">
        <v>191</v>
      </c>
      <c r="N3740">
        <v>171</v>
      </c>
      <c r="O3740">
        <v>91.812899999999999</v>
      </c>
      <c r="P3740">
        <v>91.812899999999999</v>
      </c>
      <c r="Q3740">
        <v>3675</v>
      </c>
      <c r="R3740" t="s">
        <v>23100</v>
      </c>
    </row>
    <row r="3741" spans="1:18" x14ac:dyDescent="0.35">
      <c r="A3741" t="s">
        <v>18935</v>
      </c>
      <c r="B3741" t="s">
        <v>20712</v>
      </c>
      <c r="C3741" t="s">
        <v>23101</v>
      </c>
      <c r="D3741">
        <v>48.484999999999999</v>
      </c>
      <c r="E3741">
        <v>165</v>
      </c>
      <c r="F3741">
        <v>79</v>
      </c>
      <c r="G3741">
        <v>2</v>
      </c>
      <c r="H3741">
        <v>4</v>
      </c>
      <c r="I3741">
        <v>162</v>
      </c>
      <c r="J3741">
        <v>6</v>
      </c>
      <c r="K3741">
        <v>170</v>
      </c>
      <c r="L3741">
        <v>3.2999999999999998E-56</v>
      </c>
      <c r="M3741">
        <v>174</v>
      </c>
      <c r="N3741">
        <v>179</v>
      </c>
      <c r="O3741">
        <v>92.178799999999995</v>
      </c>
      <c r="P3741">
        <v>92.178799999999995</v>
      </c>
      <c r="Q3741">
        <v>2297</v>
      </c>
      <c r="R3741" t="s">
        <v>23101</v>
      </c>
    </row>
    <row r="3742" spans="1:18" x14ac:dyDescent="0.35">
      <c r="A3742" t="s">
        <v>23102</v>
      </c>
      <c r="B3742" t="s">
        <v>23103</v>
      </c>
      <c r="C3742" t="s">
        <v>23104</v>
      </c>
      <c r="D3742">
        <v>28.125</v>
      </c>
      <c r="E3742">
        <v>96</v>
      </c>
      <c r="F3742">
        <v>64</v>
      </c>
      <c r="G3742">
        <v>2</v>
      </c>
      <c r="H3742">
        <v>7</v>
      </c>
      <c r="I3742">
        <v>102</v>
      </c>
      <c r="J3742">
        <v>13</v>
      </c>
      <c r="K3742">
        <v>103</v>
      </c>
      <c r="L3742">
        <v>2.5999999999999999E-2</v>
      </c>
      <c r="M3742">
        <v>35.4</v>
      </c>
      <c r="N3742">
        <v>152</v>
      </c>
      <c r="O3742">
        <v>63.157899999999998</v>
      </c>
      <c r="P3742">
        <v>63.157899999999998</v>
      </c>
      <c r="Q3742">
        <v>3428</v>
      </c>
      <c r="R3742" t="s">
        <v>23104</v>
      </c>
    </row>
    <row r="3743" spans="1:18" x14ac:dyDescent="0.35">
      <c r="A3743" t="s">
        <v>18935</v>
      </c>
      <c r="B3743" t="s">
        <v>15352</v>
      </c>
      <c r="C3743" t="s">
        <v>23105</v>
      </c>
      <c r="D3743">
        <v>36.363999999999997</v>
      </c>
      <c r="E3743">
        <v>165</v>
      </c>
      <c r="F3743">
        <v>93</v>
      </c>
      <c r="G3743">
        <v>3</v>
      </c>
      <c r="H3743">
        <v>1</v>
      </c>
      <c r="I3743">
        <v>165</v>
      </c>
      <c r="J3743">
        <v>1</v>
      </c>
      <c r="K3743">
        <v>153</v>
      </c>
      <c r="L3743">
        <v>5.6199999999999999E-28</v>
      </c>
      <c r="M3743">
        <v>102</v>
      </c>
      <c r="N3743">
        <v>157</v>
      </c>
      <c r="O3743">
        <v>105.096</v>
      </c>
      <c r="P3743">
        <v>101</v>
      </c>
      <c r="Q3743">
        <v>2623</v>
      </c>
      <c r="R3743" t="s">
        <v>23105</v>
      </c>
    </row>
    <row r="3744" spans="1:18" x14ac:dyDescent="0.35">
      <c r="A3744" t="s">
        <v>18935</v>
      </c>
      <c r="B3744" t="s">
        <v>20601</v>
      </c>
      <c r="C3744" t="s">
        <v>23106</v>
      </c>
      <c r="D3744">
        <v>50</v>
      </c>
      <c r="E3744">
        <v>168</v>
      </c>
      <c r="F3744">
        <v>78</v>
      </c>
      <c r="G3744">
        <v>1</v>
      </c>
      <c r="H3744">
        <v>6</v>
      </c>
      <c r="I3744">
        <v>167</v>
      </c>
      <c r="J3744">
        <v>10</v>
      </c>
      <c r="K3744">
        <v>177</v>
      </c>
      <c r="L3744">
        <v>2.48E-60</v>
      </c>
      <c r="M3744">
        <v>185</v>
      </c>
      <c r="N3744">
        <v>184</v>
      </c>
      <c r="O3744">
        <v>91.304299999999998</v>
      </c>
      <c r="P3744">
        <v>91.304299999999998</v>
      </c>
      <c r="Q3744">
        <v>2237</v>
      </c>
      <c r="R3744" t="s">
        <v>23106</v>
      </c>
    </row>
    <row r="3745" spans="1:18" x14ac:dyDescent="0.35">
      <c r="A3745" t="s">
        <v>18943</v>
      </c>
      <c r="B3745" t="s">
        <v>15065</v>
      </c>
      <c r="C3745" t="s">
        <v>15066</v>
      </c>
      <c r="D3745">
        <v>27.16</v>
      </c>
      <c r="E3745">
        <v>162</v>
      </c>
      <c r="F3745">
        <v>85</v>
      </c>
      <c r="G3745">
        <v>6</v>
      </c>
      <c r="H3745">
        <v>30</v>
      </c>
      <c r="I3745">
        <v>169</v>
      </c>
      <c r="J3745">
        <v>3</v>
      </c>
      <c r="K3745">
        <v>153</v>
      </c>
      <c r="L3745">
        <v>1E-3</v>
      </c>
      <c r="M3745">
        <v>40.4</v>
      </c>
      <c r="N3745">
        <v>261</v>
      </c>
      <c r="O3745">
        <v>62.069000000000003</v>
      </c>
      <c r="P3745">
        <v>62.069000000000003</v>
      </c>
      <c r="Q3745">
        <v>1556</v>
      </c>
      <c r="R3745" t="s">
        <v>15066</v>
      </c>
    </row>
    <row r="3746" spans="1:18" x14ac:dyDescent="0.35">
      <c r="A3746" t="s">
        <v>18917</v>
      </c>
      <c r="B3746" t="s">
        <v>15065</v>
      </c>
      <c r="C3746" t="s">
        <v>15066</v>
      </c>
      <c r="D3746">
        <v>24.030999999999999</v>
      </c>
      <c r="E3746">
        <v>258</v>
      </c>
      <c r="F3746">
        <v>151</v>
      </c>
      <c r="G3746">
        <v>8</v>
      </c>
      <c r="H3746">
        <v>137</v>
      </c>
      <c r="I3746">
        <v>377</v>
      </c>
      <c r="J3746">
        <v>8</v>
      </c>
      <c r="K3746">
        <v>237</v>
      </c>
      <c r="L3746">
        <v>1.27E-5</v>
      </c>
      <c r="M3746">
        <v>46.6</v>
      </c>
      <c r="N3746">
        <v>261</v>
      </c>
      <c r="O3746">
        <v>98.8506</v>
      </c>
      <c r="P3746">
        <v>98.8506</v>
      </c>
      <c r="Q3746">
        <v>5665</v>
      </c>
      <c r="R3746" t="s">
        <v>15066</v>
      </c>
    </row>
    <row r="3747" spans="1:18" x14ac:dyDescent="0.35">
      <c r="A3747" t="s">
        <v>18935</v>
      </c>
      <c r="B3747" t="s">
        <v>21254</v>
      </c>
      <c r="C3747" t="s">
        <v>23107</v>
      </c>
      <c r="D3747">
        <v>38.182000000000002</v>
      </c>
      <c r="E3747">
        <v>165</v>
      </c>
      <c r="F3747">
        <v>84</v>
      </c>
      <c r="G3747">
        <v>6</v>
      </c>
      <c r="H3747">
        <v>4</v>
      </c>
      <c r="I3747">
        <v>166</v>
      </c>
      <c r="J3747">
        <v>4</v>
      </c>
      <c r="K3747">
        <v>152</v>
      </c>
      <c r="L3747">
        <v>3.13E-28</v>
      </c>
      <c r="M3747">
        <v>103</v>
      </c>
      <c r="N3747">
        <v>163</v>
      </c>
      <c r="O3747">
        <v>101.227</v>
      </c>
      <c r="P3747">
        <v>101</v>
      </c>
      <c r="Q3747">
        <v>2590</v>
      </c>
      <c r="R3747" t="s">
        <v>23107</v>
      </c>
    </row>
    <row r="3748" spans="1:18" x14ac:dyDescent="0.35">
      <c r="A3748" t="s">
        <v>18946</v>
      </c>
      <c r="B3748" t="s">
        <v>15289</v>
      </c>
      <c r="C3748" t="s">
        <v>23108</v>
      </c>
      <c r="D3748">
        <v>24.902999999999999</v>
      </c>
      <c r="E3748">
        <v>257</v>
      </c>
      <c r="F3748">
        <v>149</v>
      </c>
      <c r="G3748">
        <v>11</v>
      </c>
      <c r="H3748">
        <v>9</v>
      </c>
      <c r="I3748">
        <v>243</v>
      </c>
      <c r="J3748">
        <v>2</v>
      </c>
      <c r="K3748">
        <v>236</v>
      </c>
      <c r="L3748">
        <v>4.5800000000000002E-4</v>
      </c>
      <c r="M3748">
        <v>40.799999999999997</v>
      </c>
      <c r="N3748">
        <v>244</v>
      </c>
      <c r="O3748">
        <v>105.328</v>
      </c>
      <c r="P3748">
        <v>101</v>
      </c>
      <c r="Q3748">
        <v>781</v>
      </c>
      <c r="R3748" t="s">
        <v>23108</v>
      </c>
    </row>
    <row r="3749" spans="1:18" x14ac:dyDescent="0.35">
      <c r="A3749" t="s">
        <v>18928</v>
      </c>
      <c r="B3749" t="s">
        <v>23109</v>
      </c>
      <c r="C3749" t="s">
        <v>23110</v>
      </c>
      <c r="D3749">
        <v>62.732999999999997</v>
      </c>
      <c r="E3749">
        <v>161</v>
      </c>
      <c r="F3749">
        <v>56</v>
      </c>
      <c r="G3749">
        <v>1</v>
      </c>
      <c r="H3749">
        <v>5</v>
      </c>
      <c r="I3749">
        <v>165</v>
      </c>
      <c r="J3749">
        <v>37</v>
      </c>
      <c r="K3749">
        <v>193</v>
      </c>
      <c r="L3749">
        <v>9.9899999999999993E-69</v>
      </c>
      <c r="M3749">
        <v>207</v>
      </c>
      <c r="N3749">
        <v>199</v>
      </c>
      <c r="O3749">
        <v>80.904499999999999</v>
      </c>
      <c r="P3749">
        <v>80.904499999999999</v>
      </c>
      <c r="Q3749">
        <v>3534</v>
      </c>
      <c r="R3749" t="s">
        <v>23110</v>
      </c>
    </row>
    <row r="3750" spans="1:18" x14ac:dyDescent="0.35">
      <c r="A3750" t="s">
        <v>18932</v>
      </c>
      <c r="B3750" t="s">
        <v>20286</v>
      </c>
      <c r="C3750" t="s">
        <v>23111</v>
      </c>
      <c r="D3750">
        <v>26.922999999999998</v>
      </c>
      <c r="E3750">
        <v>312</v>
      </c>
      <c r="F3750">
        <v>176</v>
      </c>
      <c r="G3750">
        <v>4</v>
      </c>
      <c r="H3750">
        <v>4</v>
      </c>
      <c r="I3750">
        <v>314</v>
      </c>
      <c r="J3750">
        <v>7</v>
      </c>
      <c r="K3750">
        <v>267</v>
      </c>
      <c r="L3750">
        <v>2.43E-22</v>
      </c>
      <c r="M3750">
        <v>95.1</v>
      </c>
      <c r="N3750">
        <v>290</v>
      </c>
      <c r="O3750">
        <v>107.586</v>
      </c>
      <c r="P3750">
        <v>101</v>
      </c>
      <c r="Q3750">
        <v>4299</v>
      </c>
      <c r="R3750" t="s">
        <v>23111</v>
      </c>
    </row>
    <row r="3751" spans="1:18" x14ac:dyDescent="0.35">
      <c r="A3751" t="s">
        <v>18943</v>
      </c>
      <c r="B3751" t="s">
        <v>18266</v>
      </c>
      <c r="C3751" t="s">
        <v>23112</v>
      </c>
      <c r="D3751">
        <v>26.994</v>
      </c>
      <c r="E3751">
        <v>163</v>
      </c>
      <c r="F3751">
        <v>84</v>
      </c>
      <c r="G3751">
        <v>7</v>
      </c>
      <c r="H3751">
        <v>30</v>
      </c>
      <c r="I3751">
        <v>169</v>
      </c>
      <c r="J3751">
        <v>3</v>
      </c>
      <c r="K3751">
        <v>153</v>
      </c>
      <c r="L3751">
        <v>2.2000000000000001E-4</v>
      </c>
      <c r="M3751">
        <v>42.4</v>
      </c>
      <c r="N3751">
        <v>258</v>
      </c>
      <c r="O3751">
        <v>63.1783</v>
      </c>
      <c r="P3751">
        <v>63.1783</v>
      </c>
      <c r="Q3751">
        <v>1412</v>
      </c>
      <c r="R3751" t="s">
        <v>23112</v>
      </c>
    </row>
    <row r="3752" spans="1:18" x14ac:dyDescent="0.35">
      <c r="A3752" t="s">
        <v>18932</v>
      </c>
      <c r="B3752" t="s">
        <v>23113</v>
      </c>
      <c r="C3752" t="s">
        <v>23114</v>
      </c>
      <c r="D3752">
        <v>28.44</v>
      </c>
      <c r="E3752">
        <v>327</v>
      </c>
      <c r="F3752">
        <v>180</v>
      </c>
      <c r="G3752">
        <v>7</v>
      </c>
      <c r="H3752">
        <v>4</v>
      </c>
      <c r="I3752">
        <v>324</v>
      </c>
      <c r="J3752">
        <v>6</v>
      </c>
      <c r="K3752">
        <v>284</v>
      </c>
      <c r="L3752">
        <v>2.04E-25</v>
      </c>
      <c r="M3752">
        <v>103</v>
      </c>
      <c r="N3752">
        <v>288</v>
      </c>
      <c r="O3752">
        <v>113.542</v>
      </c>
      <c r="P3752">
        <v>101</v>
      </c>
      <c r="Q3752">
        <v>4172</v>
      </c>
      <c r="R3752" t="s">
        <v>23114</v>
      </c>
    </row>
    <row r="3753" spans="1:18" x14ac:dyDescent="0.35">
      <c r="A3753" t="s">
        <v>18932</v>
      </c>
      <c r="B3753" t="s">
        <v>23115</v>
      </c>
      <c r="C3753" t="s">
        <v>23116</v>
      </c>
      <c r="D3753">
        <v>26.911000000000001</v>
      </c>
      <c r="E3753">
        <v>327</v>
      </c>
      <c r="F3753">
        <v>183</v>
      </c>
      <c r="G3753">
        <v>9</v>
      </c>
      <c r="H3753">
        <v>4</v>
      </c>
      <c r="I3753">
        <v>324</v>
      </c>
      <c r="J3753">
        <v>6</v>
      </c>
      <c r="K3753">
        <v>282</v>
      </c>
      <c r="L3753">
        <v>9.4499999999999992E-21</v>
      </c>
      <c r="M3753">
        <v>90.9</v>
      </c>
      <c r="N3753">
        <v>288</v>
      </c>
      <c r="O3753">
        <v>113.542</v>
      </c>
      <c r="P3753">
        <v>101</v>
      </c>
      <c r="Q3753">
        <v>4408</v>
      </c>
      <c r="R3753" t="s">
        <v>23116</v>
      </c>
    </row>
    <row r="3754" spans="1:18" x14ac:dyDescent="0.35">
      <c r="A3754" t="s">
        <v>19038</v>
      </c>
      <c r="B3754" t="s">
        <v>19624</v>
      </c>
      <c r="C3754" t="s">
        <v>23117</v>
      </c>
      <c r="D3754">
        <v>20.58</v>
      </c>
      <c r="E3754">
        <v>345</v>
      </c>
      <c r="F3754">
        <v>206</v>
      </c>
      <c r="G3754">
        <v>13</v>
      </c>
      <c r="H3754">
        <v>229</v>
      </c>
      <c r="I3754">
        <v>509</v>
      </c>
      <c r="J3754">
        <v>232</v>
      </c>
      <c r="K3754">
        <v>572</v>
      </c>
      <c r="L3754">
        <v>1.08E-4</v>
      </c>
      <c r="M3754">
        <v>45.4</v>
      </c>
      <c r="N3754">
        <v>630</v>
      </c>
      <c r="O3754">
        <v>54.761899999999997</v>
      </c>
      <c r="P3754">
        <v>54.761899999999997</v>
      </c>
      <c r="Q3754">
        <v>3254</v>
      </c>
      <c r="R3754" t="s">
        <v>23117</v>
      </c>
    </row>
    <row r="3755" spans="1:18" x14ac:dyDescent="0.35">
      <c r="A3755" t="s">
        <v>18947</v>
      </c>
      <c r="B3755" t="s">
        <v>16003</v>
      </c>
      <c r="C3755" t="s">
        <v>16340</v>
      </c>
      <c r="D3755">
        <v>26.015999999999998</v>
      </c>
      <c r="E3755">
        <v>246</v>
      </c>
      <c r="F3755">
        <v>150</v>
      </c>
      <c r="G3755">
        <v>9</v>
      </c>
      <c r="H3755">
        <v>48</v>
      </c>
      <c r="I3755">
        <v>273</v>
      </c>
      <c r="J3755">
        <v>3</v>
      </c>
      <c r="K3755">
        <v>236</v>
      </c>
      <c r="L3755">
        <v>8.7000000000000001E-4</v>
      </c>
      <c r="M3755">
        <v>40.799999999999997</v>
      </c>
      <c r="N3755">
        <v>262</v>
      </c>
      <c r="O3755">
        <v>93.893100000000004</v>
      </c>
      <c r="P3755">
        <v>93.893100000000004</v>
      </c>
      <c r="Q3755">
        <v>1100</v>
      </c>
      <c r="R3755" t="s">
        <v>16340</v>
      </c>
    </row>
    <row r="3756" spans="1:18" x14ac:dyDescent="0.35">
      <c r="A3756" t="s">
        <v>18943</v>
      </c>
      <c r="B3756" t="s">
        <v>16003</v>
      </c>
      <c r="C3756" t="s">
        <v>16340</v>
      </c>
      <c r="D3756">
        <v>26.809000000000001</v>
      </c>
      <c r="E3756">
        <v>235</v>
      </c>
      <c r="F3756">
        <v>133</v>
      </c>
      <c r="G3756">
        <v>9</v>
      </c>
      <c r="H3756">
        <v>30</v>
      </c>
      <c r="I3756">
        <v>239</v>
      </c>
      <c r="J3756">
        <v>3</v>
      </c>
      <c r="K3756">
        <v>223</v>
      </c>
      <c r="L3756">
        <v>2.8700000000000001E-6</v>
      </c>
      <c r="M3756">
        <v>48.1</v>
      </c>
      <c r="N3756">
        <v>262</v>
      </c>
      <c r="O3756">
        <v>89.694699999999997</v>
      </c>
      <c r="P3756">
        <v>89.694699999999997</v>
      </c>
      <c r="Q3756">
        <v>1204</v>
      </c>
      <c r="R3756" t="s">
        <v>16340</v>
      </c>
    </row>
    <row r="3757" spans="1:18" x14ac:dyDescent="0.35">
      <c r="A3757" t="s">
        <v>18948</v>
      </c>
      <c r="B3757" t="s">
        <v>16003</v>
      </c>
      <c r="C3757" t="s">
        <v>16340</v>
      </c>
      <c r="D3757">
        <v>23.715</v>
      </c>
      <c r="E3757">
        <v>253</v>
      </c>
      <c r="F3757">
        <v>134</v>
      </c>
      <c r="G3757">
        <v>11</v>
      </c>
      <c r="H3757">
        <v>129</v>
      </c>
      <c r="I3757">
        <v>346</v>
      </c>
      <c r="J3757">
        <v>6</v>
      </c>
      <c r="K3757">
        <v>234</v>
      </c>
      <c r="L3757">
        <v>4.2999999999999997E-2</v>
      </c>
      <c r="M3757">
        <v>35.799999999999997</v>
      </c>
      <c r="N3757">
        <v>262</v>
      </c>
      <c r="O3757">
        <v>96.564899999999994</v>
      </c>
      <c r="P3757">
        <v>96.564899999999994</v>
      </c>
      <c r="Q3757">
        <v>3001</v>
      </c>
      <c r="R3757" t="s">
        <v>16340</v>
      </c>
    </row>
    <row r="3758" spans="1:18" x14ac:dyDescent="0.35">
      <c r="A3758" t="s">
        <v>19197</v>
      </c>
      <c r="B3758" t="s">
        <v>16821</v>
      </c>
      <c r="C3758" t="s">
        <v>16822</v>
      </c>
      <c r="D3758">
        <v>29.585999999999999</v>
      </c>
      <c r="E3758">
        <v>169</v>
      </c>
      <c r="F3758">
        <v>93</v>
      </c>
      <c r="G3758">
        <v>6</v>
      </c>
      <c r="H3758">
        <v>24</v>
      </c>
      <c r="I3758">
        <v>189</v>
      </c>
      <c r="J3758">
        <v>26</v>
      </c>
      <c r="K3758">
        <v>171</v>
      </c>
      <c r="L3758">
        <v>2.3800000000000001E-11</v>
      </c>
      <c r="M3758">
        <v>60.1</v>
      </c>
      <c r="N3758">
        <v>181</v>
      </c>
      <c r="O3758">
        <v>93.370199999999997</v>
      </c>
      <c r="P3758">
        <v>93.370199999999997</v>
      </c>
      <c r="Q3758">
        <v>120</v>
      </c>
      <c r="R3758" t="s">
        <v>16822</v>
      </c>
    </row>
    <row r="3759" spans="1:18" x14ac:dyDescent="0.35">
      <c r="A3759" t="s">
        <v>19076</v>
      </c>
      <c r="B3759" t="s">
        <v>16821</v>
      </c>
      <c r="C3759" t="s">
        <v>16822</v>
      </c>
      <c r="D3759">
        <v>32.692</v>
      </c>
      <c r="E3759">
        <v>156</v>
      </c>
      <c r="F3759">
        <v>96</v>
      </c>
      <c r="G3759">
        <v>6</v>
      </c>
      <c r="H3759">
        <v>23</v>
      </c>
      <c r="I3759">
        <v>174</v>
      </c>
      <c r="J3759">
        <v>26</v>
      </c>
      <c r="K3759">
        <v>176</v>
      </c>
      <c r="L3759">
        <v>5.6599999999999997E-15</v>
      </c>
      <c r="M3759">
        <v>69.3</v>
      </c>
      <c r="N3759">
        <v>181</v>
      </c>
      <c r="O3759">
        <v>86.187799999999996</v>
      </c>
      <c r="P3759">
        <v>86.187799999999996</v>
      </c>
      <c r="Q3759">
        <v>3323</v>
      </c>
      <c r="R3759" t="s">
        <v>16822</v>
      </c>
    </row>
    <row r="3760" spans="1:18" x14ac:dyDescent="0.35">
      <c r="A3760" t="s">
        <v>19417</v>
      </c>
      <c r="B3760" t="s">
        <v>15304</v>
      </c>
      <c r="C3760" t="s">
        <v>16480</v>
      </c>
      <c r="D3760">
        <v>31.556000000000001</v>
      </c>
      <c r="E3760">
        <v>450</v>
      </c>
      <c r="F3760">
        <v>278</v>
      </c>
      <c r="G3760">
        <v>15</v>
      </c>
      <c r="H3760">
        <v>9</v>
      </c>
      <c r="I3760">
        <v>441</v>
      </c>
      <c r="J3760">
        <v>5</v>
      </c>
      <c r="K3760">
        <v>441</v>
      </c>
      <c r="L3760">
        <v>1.33E-56</v>
      </c>
      <c r="M3760">
        <v>194</v>
      </c>
      <c r="N3760">
        <v>464</v>
      </c>
      <c r="O3760">
        <v>96.982799999999997</v>
      </c>
      <c r="P3760">
        <v>96.982799999999997</v>
      </c>
      <c r="Q3760">
        <v>26</v>
      </c>
      <c r="R3760" t="s">
        <v>16480</v>
      </c>
    </row>
    <row r="3761" spans="1:18" x14ac:dyDescent="0.35">
      <c r="A3761" t="s">
        <v>19418</v>
      </c>
      <c r="B3761" t="s">
        <v>15304</v>
      </c>
      <c r="C3761" t="s">
        <v>16480</v>
      </c>
      <c r="D3761">
        <v>23.77</v>
      </c>
      <c r="E3761">
        <v>366</v>
      </c>
      <c r="F3761">
        <v>227</v>
      </c>
      <c r="G3761">
        <v>18</v>
      </c>
      <c r="H3761">
        <v>78</v>
      </c>
      <c r="I3761">
        <v>407</v>
      </c>
      <c r="J3761">
        <v>92</v>
      </c>
      <c r="K3761">
        <v>441</v>
      </c>
      <c r="L3761">
        <v>2.8200000000000001E-7</v>
      </c>
      <c r="M3761">
        <v>52.8</v>
      </c>
      <c r="N3761">
        <v>464</v>
      </c>
      <c r="O3761">
        <v>78.879300000000001</v>
      </c>
      <c r="P3761">
        <v>78.879300000000001</v>
      </c>
      <c r="Q3761">
        <v>72</v>
      </c>
      <c r="R3761" t="s">
        <v>16480</v>
      </c>
    </row>
    <row r="3762" spans="1:18" x14ac:dyDescent="0.35">
      <c r="A3762" t="s">
        <v>19419</v>
      </c>
      <c r="B3762" t="s">
        <v>15304</v>
      </c>
      <c r="C3762" t="s">
        <v>16480</v>
      </c>
      <c r="D3762">
        <v>39.49</v>
      </c>
      <c r="E3762">
        <v>471</v>
      </c>
      <c r="F3762">
        <v>262</v>
      </c>
      <c r="G3762">
        <v>9</v>
      </c>
      <c r="H3762">
        <v>7</v>
      </c>
      <c r="I3762">
        <v>473</v>
      </c>
      <c r="J3762">
        <v>5</v>
      </c>
      <c r="K3762">
        <v>456</v>
      </c>
      <c r="L3762">
        <v>2.3799999999999998E-98</v>
      </c>
      <c r="M3762">
        <v>303</v>
      </c>
      <c r="N3762">
        <v>464</v>
      </c>
      <c r="O3762">
        <v>101.509</v>
      </c>
      <c r="P3762">
        <v>101</v>
      </c>
      <c r="Q3762">
        <v>1846</v>
      </c>
      <c r="R3762" t="s">
        <v>16480</v>
      </c>
    </row>
    <row r="3763" spans="1:18" x14ac:dyDescent="0.35">
      <c r="A3763" t="s">
        <v>19420</v>
      </c>
      <c r="B3763" t="s">
        <v>15304</v>
      </c>
      <c r="C3763" t="s">
        <v>16480</v>
      </c>
      <c r="D3763">
        <v>22.905000000000001</v>
      </c>
      <c r="E3763">
        <v>358</v>
      </c>
      <c r="F3763">
        <v>199</v>
      </c>
      <c r="G3763">
        <v>13</v>
      </c>
      <c r="H3763">
        <v>145</v>
      </c>
      <c r="I3763">
        <v>459</v>
      </c>
      <c r="J3763">
        <v>2</v>
      </c>
      <c r="K3763">
        <v>325</v>
      </c>
      <c r="L3763">
        <v>4.8299999999999998E-4</v>
      </c>
      <c r="M3763">
        <v>42.7</v>
      </c>
      <c r="N3763">
        <v>464</v>
      </c>
      <c r="O3763">
        <v>77.155199999999994</v>
      </c>
      <c r="P3763">
        <v>77.155199999999994</v>
      </c>
      <c r="Q3763">
        <v>3286</v>
      </c>
      <c r="R3763" t="s">
        <v>16480</v>
      </c>
    </row>
    <row r="3764" spans="1:18" x14ac:dyDescent="0.35">
      <c r="A3764" t="s">
        <v>19422</v>
      </c>
      <c r="B3764" t="s">
        <v>15304</v>
      </c>
      <c r="C3764" t="s">
        <v>16480</v>
      </c>
      <c r="D3764">
        <v>38.003999999999998</v>
      </c>
      <c r="E3764">
        <v>471</v>
      </c>
      <c r="F3764">
        <v>272</v>
      </c>
      <c r="G3764">
        <v>4</v>
      </c>
      <c r="H3764">
        <v>9</v>
      </c>
      <c r="I3764">
        <v>478</v>
      </c>
      <c r="J3764">
        <v>5</v>
      </c>
      <c r="K3764">
        <v>456</v>
      </c>
      <c r="L3764">
        <v>5.8499999999999999E-98</v>
      </c>
      <c r="M3764">
        <v>303</v>
      </c>
      <c r="N3764">
        <v>464</v>
      </c>
      <c r="O3764">
        <v>101.509</v>
      </c>
      <c r="P3764">
        <v>101</v>
      </c>
      <c r="Q3764">
        <v>5505</v>
      </c>
      <c r="R3764" t="s">
        <v>16480</v>
      </c>
    </row>
    <row r="3765" spans="1:18" x14ac:dyDescent="0.35">
      <c r="A3765" t="s">
        <v>19423</v>
      </c>
      <c r="B3765" t="s">
        <v>15304</v>
      </c>
      <c r="C3765" t="s">
        <v>16480</v>
      </c>
      <c r="D3765">
        <v>29.49</v>
      </c>
      <c r="E3765">
        <v>451</v>
      </c>
      <c r="F3765">
        <v>303</v>
      </c>
      <c r="G3765">
        <v>11</v>
      </c>
      <c r="H3765">
        <v>150</v>
      </c>
      <c r="I3765">
        <v>593</v>
      </c>
      <c r="J3765">
        <v>1</v>
      </c>
      <c r="K3765">
        <v>443</v>
      </c>
      <c r="L3765">
        <v>9.6100000000000001E-53</v>
      </c>
      <c r="M3765">
        <v>187</v>
      </c>
      <c r="N3765">
        <v>464</v>
      </c>
      <c r="O3765">
        <v>97.198300000000003</v>
      </c>
      <c r="P3765">
        <v>97.198300000000003</v>
      </c>
      <c r="Q3765">
        <v>5823</v>
      </c>
      <c r="R3765" t="s">
        <v>16480</v>
      </c>
    </row>
    <row r="3766" spans="1:18" x14ac:dyDescent="0.35">
      <c r="A3766" t="s">
        <v>19014</v>
      </c>
      <c r="B3766" t="s">
        <v>15215</v>
      </c>
      <c r="C3766" t="s">
        <v>23118</v>
      </c>
      <c r="D3766">
        <v>32.520000000000003</v>
      </c>
      <c r="E3766">
        <v>123</v>
      </c>
      <c r="F3766">
        <v>68</v>
      </c>
      <c r="G3766">
        <v>5</v>
      </c>
      <c r="H3766">
        <v>329</v>
      </c>
      <c r="I3766">
        <v>451</v>
      </c>
      <c r="J3766">
        <v>3</v>
      </c>
      <c r="K3766">
        <v>110</v>
      </c>
      <c r="L3766">
        <v>2E-3</v>
      </c>
      <c r="M3766">
        <v>39.700000000000003</v>
      </c>
      <c r="N3766">
        <v>173</v>
      </c>
      <c r="O3766">
        <v>71.098299999999995</v>
      </c>
      <c r="P3766">
        <v>71.098299999999995</v>
      </c>
      <c r="Q3766">
        <v>2903</v>
      </c>
      <c r="R3766" t="s">
        <v>23118</v>
      </c>
    </row>
    <row r="3767" spans="1:18" x14ac:dyDescent="0.35">
      <c r="A3767" t="s">
        <v>19015</v>
      </c>
      <c r="B3767" t="s">
        <v>17299</v>
      </c>
      <c r="C3767" t="s">
        <v>17300</v>
      </c>
      <c r="D3767">
        <v>27.103000000000002</v>
      </c>
      <c r="E3767">
        <v>107</v>
      </c>
      <c r="F3767">
        <v>71</v>
      </c>
      <c r="G3767">
        <v>3</v>
      </c>
      <c r="H3767">
        <v>29</v>
      </c>
      <c r="I3767">
        <v>132</v>
      </c>
      <c r="J3767">
        <v>8</v>
      </c>
      <c r="K3767">
        <v>110</v>
      </c>
      <c r="L3767">
        <v>5.8999999999999999E-8</v>
      </c>
      <c r="M3767">
        <v>49.7</v>
      </c>
      <c r="N3767">
        <v>144</v>
      </c>
      <c r="O3767">
        <v>74.305599999999998</v>
      </c>
      <c r="P3767">
        <v>74.305599999999998</v>
      </c>
      <c r="Q3767">
        <v>860</v>
      </c>
      <c r="R3767" t="s">
        <v>17300</v>
      </c>
    </row>
    <row r="3768" spans="1:18" x14ac:dyDescent="0.35">
      <c r="A3768" t="s">
        <v>19017</v>
      </c>
      <c r="B3768" t="s">
        <v>17299</v>
      </c>
      <c r="C3768" t="s">
        <v>17300</v>
      </c>
      <c r="D3768">
        <v>29.204000000000001</v>
      </c>
      <c r="E3768">
        <v>113</v>
      </c>
      <c r="F3768">
        <v>61</v>
      </c>
      <c r="G3768">
        <v>4</v>
      </c>
      <c r="H3768">
        <v>46</v>
      </c>
      <c r="I3768">
        <v>149</v>
      </c>
      <c r="J3768">
        <v>10</v>
      </c>
      <c r="K3768">
        <v>112</v>
      </c>
      <c r="L3768">
        <v>1.08E-4</v>
      </c>
      <c r="M3768">
        <v>41.2</v>
      </c>
      <c r="N3768">
        <v>144</v>
      </c>
      <c r="O3768">
        <v>78.472200000000001</v>
      </c>
      <c r="P3768">
        <v>78.472200000000001</v>
      </c>
      <c r="Q3768">
        <v>2812</v>
      </c>
      <c r="R3768" t="s">
        <v>17300</v>
      </c>
    </row>
    <row r="3769" spans="1:18" x14ac:dyDescent="0.35">
      <c r="A3769" t="s">
        <v>18920</v>
      </c>
      <c r="B3769" t="s">
        <v>23119</v>
      </c>
      <c r="C3769" t="s">
        <v>23120</v>
      </c>
      <c r="D3769">
        <v>29.702999999999999</v>
      </c>
      <c r="E3769">
        <v>202</v>
      </c>
      <c r="F3769">
        <v>105</v>
      </c>
      <c r="G3769">
        <v>7</v>
      </c>
      <c r="H3769">
        <v>133</v>
      </c>
      <c r="I3769">
        <v>329</v>
      </c>
      <c r="J3769">
        <v>61</v>
      </c>
      <c r="K3769">
        <v>230</v>
      </c>
      <c r="L3769">
        <v>1.5799999999999999E-8</v>
      </c>
      <c r="M3769">
        <v>55.5</v>
      </c>
      <c r="N3769">
        <v>309</v>
      </c>
      <c r="O3769">
        <v>65.372200000000007</v>
      </c>
      <c r="P3769">
        <v>65.372200000000007</v>
      </c>
      <c r="Q3769">
        <v>5263</v>
      </c>
      <c r="R3769" t="s">
        <v>23120</v>
      </c>
    </row>
    <row r="3770" spans="1:18" x14ac:dyDescent="0.35">
      <c r="A3770" t="s">
        <v>18940</v>
      </c>
      <c r="B3770" t="s">
        <v>16542</v>
      </c>
      <c r="C3770" t="s">
        <v>23121</v>
      </c>
      <c r="D3770">
        <v>27.353999999999999</v>
      </c>
      <c r="E3770">
        <v>786</v>
      </c>
      <c r="F3770">
        <v>498</v>
      </c>
      <c r="G3770">
        <v>21</v>
      </c>
      <c r="H3770">
        <v>8</v>
      </c>
      <c r="I3770">
        <v>743</v>
      </c>
      <c r="J3770">
        <v>10</v>
      </c>
      <c r="K3770">
        <v>772</v>
      </c>
      <c r="L3770">
        <v>5.4200000000000004E-60</v>
      </c>
      <c r="M3770">
        <v>217</v>
      </c>
      <c r="N3770">
        <v>780</v>
      </c>
      <c r="O3770">
        <v>100.76900000000001</v>
      </c>
      <c r="P3770">
        <v>101</v>
      </c>
      <c r="Q3770">
        <v>4858</v>
      </c>
      <c r="R3770" t="s">
        <v>23121</v>
      </c>
    </row>
    <row r="3771" spans="1:18" x14ac:dyDescent="0.35">
      <c r="A3771" t="s">
        <v>18953</v>
      </c>
      <c r="B3771" t="s">
        <v>16442</v>
      </c>
      <c r="C3771" t="s">
        <v>16443</v>
      </c>
      <c r="D3771">
        <v>26.875</v>
      </c>
      <c r="E3771">
        <v>160</v>
      </c>
      <c r="F3771">
        <v>83</v>
      </c>
      <c r="G3771">
        <v>5</v>
      </c>
      <c r="H3771">
        <v>466</v>
      </c>
      <c r="I3771">
        <v>601</v>
      </c>
      <c r="J3771">
        <v>12</v>
      </c>
      <c r="K3771">
        <v>161</v>
      </c>
      <c r="L3771">
        <v>1.9E-2</v>
      </c>
      <c r="M3771">
        <v>38.1</v>
      </c>
      <c r="N3771">
        <v>294</v>
      </c>
      <c r="O3771">
        <v>54.421799999999998</v>
      </c>
      <c r="P3771">
        <v>54.421799999999998</v>
      </c>
      <c r="Q3771">
        <v>1944</v>
      </c>
      <c r="R3771" t="s">
        <v>16443</v>
      </c>
    </row>
    <row r="3772" spans="1:18" x14ac:dyDescent="0.35">
      <c r="A3772" t="s">
        <v>19601</v>
      </c>
      <c r="B3772" t="s">
        <v>16442</v>
      </c>
      <c r="C3772" t="s">
        <v>16443</v>
      </c>
      <c r="D3772">
        <v>24.771000000000001</v>
      </c>
      <c r="E3772">
        <v>218</v>
      </c>
      <c r="F3772">
        <v>120</v>
      </c>
      <c r="G3772">
        <v>6</v>
      </c>
      <c r="H3772">
        <v>185</v>
      </c>
      <c r="I3772">
        <v>368</v>
      </c>
      <c r="J3772">
        <v>33</v>
      </c>
      <c r="K3772">
        <v>240</v>
      </c>
      <c r="L3772">
        <v>7.8E-2</v>
      </c>
      <c r="M3772">
        <v>35.799999999999997</v>
      </c>
      <c r="N3772">
        <v>294</v>
      </c>
      <c r="O3772">
        <v>74.149699999999996</v>
      </c>
      <c r="P3772">
        <v>74.149699999999996</v>
      </c>
      <c r="Q3772">
        <v>2872</v>
      </c>
      <c r="R3772" t="s">
        <v>16443</v>
      </c>
    </row>
    <row r="3773" spans="1:18" x14ac:dyDescent="0.35">
      <c r="A3773" t="s">
        <v>19602</v>
      </c>
      <c r="B3773" t="s">
        <v>16442</v>
      </c>
      <c r="C3773" t="s">
        <v>16443</v>
      </c>
      <c r="D3773">
        <v>24</v>
      </c>
      <c r="E3773">
        <v>225</v>
      </c>
      <c r="F3773">
        <v>113</v>
      </c>
      <c r="G3773">
        <v>7</v>
      </c>
      <c r="H3773">
        <v>184</v>
      </c>
      <c r="I3773">
        <v>367</v>
      </c>
      <c r="J3773">
        <v>33</v>
      </c>
      <c r="K3773">
        <v>240</v>
      </c>
      <c r="L3773">
        <v>7.0999999999999994E-2</v>
      </c>
      <c r="M3773">
        <v>36.200000000000003</v>
      </c>
      <c r="N3773">
        <v>294</v>
      </c>
      <c r="O3773">
        <v>76.530600000000007</v>
      </c>
      <c r="P3773">
        <v>76.530600000000007</v>
      </c>
      <c r="Q3773">
        <v>3016</v>
      </c>
      <c r="R3773" t="s">
        <v>16443</v>
      </c>
    </row>
    <row r="3774" spans="1:18" x14ac:dyDescent="0.35">
      <c r="A3774" t="s">
        <v>19000</v>
      </c>
      <c r="B3774" t="s">
        <v>18525</v>
      </c>
      <c r="C3774" t="s">
        <v>23122</v>
      </c>
      <c r="D3774">
        <v>26.582000000000001</v>
      </c>
      <c r="E3774">
        <v>395</v>
      </c>
      <c r="F3774">
        <v>226</v>
      </c>
      <c r="G3774">
        <v>11</v>
      </c>
      <c r="H3774">
        <v>283</v>
      </c>
      <c r="I3774">
        <v>623</v>
      </c>
      <c r="J3774">
        <v>116</v>
      </c>
      <c r="K3774">
        <v>500</v>
      </c>
      <c r="L3774">
        <v>1.4399999999999999E-22</v>
      </c>
      <c r="M3774">
        <v>104</v>
      </c>
      <c r="N3774">
        <v>736</v>
      </c>
      <c r="O3774">
        <v>53.668500000000002</v>
      </c>
      <c r="P3774">
        <v>53.668500000000002</v>
      </c>
      <c r="Q3774">
        <v>2136</v>
      </c>
      <c r="R3774" t="s">
        <v>23122</v>
      </c>
    </row>
    <row r="3775" spans="1:18" x14ac:dyDescent="0.35">
      <c r="A3775" t="s">
        <v>18976</v>
      </c>
      <c r="B3775" t="s">
        <v>23123</v>
      </c>
      <c r="C3775" t="s">
        <v>23124</v>
      </c>
      <c r="D3775">
        <v>26.271000000000001</v>
      </c>
      <c r="E3775">
        <v>118</v>
      </c>
      <c r="F3775">
        <v>63</v>
      </c>
      <c r="G3775">
        <v>4</v>
      </c>
      <c r="H3775">
        <v>17</v>
      </c>
      <c r="I3775">
        <v>123</v>
      </c>
      <c r="J3775">
        <v>2</v>
      </c>
      <c r="K3775">
        <v>106</v>
      </c>
      <c r="L3775">
        <v>0.42</v>
      </c>
      <c r="M3775">
        <v>30.4</v>
      </c>
      <c r="N3775">
        <v>142</v>
      </c>
      <c r="O3775">
        <v>83.098600000000005</v>
      </c>
      <c r="P3775">
        <v>83.098600000000005</v>
      </c>
      <c r="Q3775">
        <v>1770</v>
      </c>
      <c r="R3775" t="s">
        <v>23124</v>
      </c>
    </row>
    <row r="3776" spans="1:18" x14ac:dyDescent="0.35">
      <c r="A3776" t="s">
        <v>18943</v>
      </c>
      <c r="B3776" t="s">
        <v>18547</v>
      </c>
      <c r="C3776" t="s">
        <v>18548</v>
      </c>
      <c r="D3776">
        <v>27.95</v>
      </c>
      <c r="E3776">
        <v>161</v>
      </c>
      <c r="F3776">
        <v>83</v>
      </c>
      <c r="G3776">
        <v>6</v>
      </c>
      <c r="H3776">
        <v>31</v>
      </c>
      <c r="I3776">
        <v>169</v>
      </c>
      <c r="J3776">
        <v>4</v>
      </c>
      <c r="K3776">
        <v>153</v>
      </c>
      <c r="L3776">
        <v>2.61E-4</v>
      </c>
      <c r="M3776">
        <v>42</v>
      </c>
      <c r="N3776">
        <v>264</v>
      </c>
      <c r="O3776">
        <v>60.9848</v>
      </c>
      <c r="P3776">
        <v>60.9848</v>
      </c>
      <c r="Q3776">
        <v>1429</v>
      </c>
      <c r="R3776" t="s">
        <v>18548</v>
      </c>
    </row>
    <row r="3777" spans="1:18" x14ac:dyDescent="0.35">
      <c r="A3777" t="s">
        <v>18940</v>
      </c>
      <c r="B3777" t="s">
        <v>23125</v>
      </c>
      <c r="C3777" t="s">
        <v>23126</v>
      </c>
      <c r="D3777">
        <v>40.853999999999999</v>
      </c>
      <c r="E3777">
        <v>749</v>
      </c>
      <c r="F3777">
        <v>403</v>
      </c>
      <c r="G3777">
        <v>12</v>
      </c>
      <c r="H3777">
        <v>8</v>
      </c>
      <c r="I3777">
        <v>742</v>
      </c>
      <c r="J3777">
        <v>11</v>
      </c>
      <c r="K3777">
        <v>733</v>
      </c>
      <c r="L3777">
        <v>1.4299999999999999E-151</v>
      </c>
      <c r="M3777">
        <v>459</v>
      </c>
      <c r="N3777">
        <v>733</v>
      </c>
      <c r="O3777">
        <v>102.18300000000001</v>
      </c>
      <c r="P3777">
        <v>101</v>
      </c>
      <c r="Q3777">
        <v>4591</v>
      </c>
      <c r="R3777" t="s">
        <v>23126</v>
      </c>
    </row>
    <row r="3778" spans="1:18" x14ac:dyDescent="0.35">
      <c r="A3778" t="s">
        <v>18928</v>
      </c>
      <c r="B3778" t="s">
        <v>16143</v>
      </c>
      <c r="C3778" t="s">
        <v>23127</v>
      </c>
      <c r="D3778">
        <v>61.537999999999997</v>
      </c>
      <c r="E3778">
        <v>169</v>
      </c>
      <c r="F3778">
        <v>50</v>
      </c>
      <c r="G3778">
        <v>1</v>
      </c>
      <c r="H3778">
        <v>14</v>
      </c>
      <c r="I3778">
        <v>167</v>
      </c>
      <c r="J3778">
        <v>39</v>
      </c>
      <c r="K3778">
        <v>207</v>
      </c>
      <c r="L3778">
        <v>8.1999999999999995E-70</v>
      </c>
      <c r="M3778">
        <v>210</v>
      </c>
      <c r="N3778">
        <v>212</v>
      </c>
      <c r="O3778">
        <v>79.716999999999999</v>
      </c>
      <c r="P3778">
        <v>79.716999999999999</v>
      </c>
      <c r="Q3778">
        <v>3527</v>
      </c>
      <c r="R3778" t="s">
        <v>23127</v>
      </c>
    </row>
    <row r="3779" spans="1:18" x14ac:dyDescent="0.35">
      <c r="A3779" t="s">
        <v>18928</v>
      </c>
      <c r="B3779" t="s">
        <v>23128</v>
      </c>
      <c r="C3779" t="s">
        <v>23129</v>
      </c>
      <c r="D3779">
        <v>55.414000000000001</v>
      </c>
      <c r="E3779">
        <v>157</v>
      </c>
      <c r="F3779">
        <v>62</v>
      </c>
      <c r="G3779">
        <v>4</v>
      </c>
      <c r="H3779">
        <v>22</v>
      </c>
      <c r="I3779">
        <v>172</v>
      </c>
      <c r="J3779">
        <v>5</v>
      </c>
      <c r="K3779">
        <v>159</v>
      </c>
      <c r="L3779">
        <v>8.5500000000000002E-48</v>
      </c>
      <c r="M3779">
        <v>153</v>
      </c>
      <c r="N3779">
        <v>166</v>
      </c>
      <c r="O3779">
        <v>94.578299999999999</v>
      </c>
      <c r="P3779">
        <v>94.578299999999999</v>
      </c>
      <c r="Q3779">
        <v>3960</v>
      </c>
      <c r="R3779" t="s">
        <v>23129</v>
      </c>
    </row>
    <row r="3780" spans="1:18" x14ac:dyDescent="0.35">
      <c r="A3780" t="s">
        <v>19597</v>
      </c>
      <c r="B3780" t="s">
        <v>17460</v>
      </c>
      <c r="C3780" t="s">
        <v>17461</v>
      </c>
      <c r="D3780">
        <v>27.273</v>
      </c>
      <c r="E3780">
        <v>165</v>
      </c>
      <c r="F3780">
        <v>83</v>
      </c>
      <c r="G3780">
        <v>5</v>
      </c>
      <c r="H3780">
        <v>593</v>
      </c>
      <c r="I3780">
        <v>723</v>
      </c>
      <c r="J3780">
        <v>28</v>
      </c>
      <c r="K3780">
        <v>189</v>
      </c>
      <c r="L3780">
        <v>1.0200000000000001E-5</v>
      </c>
      <c r="M3780">
        <v>48.5</v>
      </c>
      <c r="N3780">
        <v>294</v>
      </c>
      <c r="O3780">
        <v>56.122399999999999</v>
      </c>
      <c r="P3780">
        <v>56.122399999999999</v>
      </c>
      <c r="Q3780">
        <v>3439</v>
      </c>
      <c r="R3780" t="s">
        <v>17461</v>
      </c>
    </row>
    <row r="3781" spans="1:18" x14ac:dyDescent="0.35">
      <c r="A3781" t="s">
        <v>18917</v>
      </c>
      <c r="B3781" t="s">
        <v>16395</v>
      </c>
      <c r="C3781" t="s">
        <v>23130</v>
      </c>
      <c r="D3781">
        <v>26.852</v>
      </c>
      <c r="E3781">
        <v>216</v>
      </c>
      <c r="F3781">
        <v>122</v>
      </c>
      <c r="G3781">
        <v>8</v>
      </c>
      <c r="H3781">
        <v>134</v>
      </c>
      <c r="I3781">
        <v>326</v>
      </c>
      <c r="J3781">
        <v>5</v>
      </c>
      <c r="K3781">
        <v>207</v>
      </c>
      <c r="L3781">
        <v>4.4400000000000002E-5</v>
      </c>
      <c r="M3781">
        <v>45.1</v>
      </c>
      <c r="N3781">
        <v>267</v>
      </c>
      <c r="O3781">
        <v>80.898899999999998</v>
      </c>
      <c r="P3781">
        <v>80.898899999999998</v>
      </c>
      <c r="Q3781">
        <v>5719</v>
      </c>
      <c r="R3781" t="s">
        <v>23130</v>
      </c>
    </row>
    <row r="3782" spans="1:18" x14ac:dyDescent="0.35">
      <c r="A3782" t="s">
        <v>18935</v>
      </c>
      <c r="B3782" t="s">
        <v>15407</v>
      </c>
      <c r="C3782" t="s">
        <v>23131</v>
      </c>
      <c r="D3782">
        <v>49.411999999999999</v>
      </c>
      <c r="E3782">
        <v>170</v>
      </c>
      <c r="F3782">
        <v>80</v>
      </c>
      <c r="G3782">
        <v>1</v>
      </c>
      <c r="H3782">
        <v>4</v>
      </c>
      <c r="I3782">
        <v>167</v>
      </c>
      <c r="J3782">
        <v>8</v>
      </c>
      <c r="K3782">
        <v>177</v>
      </c>
      <c r="L3782">
        <v>3.5599999999999998E-60</v>
      </c>
      <c r="M3782">
        <v>185</v>
      </c>
      <c r="N3782">
        <v>184</v>
      </c>
      <c r="O3782">
        <v>92.391300000000001</v>
      </c>
      <c r="P3782">
        <v>92.391300000000001</v>
      </c>
      <c r="Q3782">
        <v>2238</v>
      </c>
      <c r="R3782" t="s">
        <v>23131</v>
      </c>
    </row>
    <row r="3783" spans="1:18" x14ac:dyDescent="0.35">
      <c r="A3783" t="s">
        <v>18976</v>
      </c>
      <c r="B3783" t="s">
        <v>23132</v>
      </c>
      <c r="C3783" t="s">
        <v>23133</v>
      </c>
      <c r="D3783">
        <v>23.077000000000002</v>
      </c>
      <c r="E3783">
        <v>91</v>
      </c>
      <c r="F3783">
        <v>64</v>
      </c>
      <c r="G3783">
        <v>2</v>
      </c>
      <c r="H3783">
        <v>24</v>
      </c>
      <c r="I3783">
        <v>114</v>
      </c>
      <c r="J3783">
        <v>15</v>
      </c>
      <c r="K3783">
        <v>99</v>
      </c>
      <c r="L3783">
        <v>0.53</v>
      </c>
      <c r="M3783">
        <v>30.4</v>
      </c>
      <c r="N3783">
        <v>150</v>
      </c>
      <c r="O3783">
        <v>60.666699999999999</v>
      </c>
      <c r="P3783">
        <v>60.666699999999999</v>
      </c>
      <c r="Q3783">
        <v>1779</v>
      </c>
      <c r="R3783" t="s">
        <v>23133</v>
      </c>
    </row>
    <row r="3784" spans="1:18" x14ac:dyDescent="0.35">
      <c r="A3784" t="s">
        <v>23134</v>
      </c>
      <c r="B3784" t="s">
        <v>23132</v>
      </c>
      <c r="C3784" t="s">
        <v>23133</v>
      </c>
      <c r="D3784">
        <v>30.108000000000001</v>
      </c>
      <c r="E3784">
        <v>93</v>
      </c>
      <c r="F3784">
        <v>58</v>
      </c>
      <c r="G3784">
        <v>3</v>
      </c>
      <c r="H3784">
        <v>147</v>
      </c>
      <c r="I3784">
        <v>236</v>
      </c>
      <c r="J3784">
        <v>43</v>
      </c>
      <c r="K3784">
        <v>131</v>
      </c>
      <c r="L3784">
        <v>8.5000000000000006E-2</v>
      </c>
      <c r="M3784">
        <v>33.1</v>
      </c>
      <c r="N3784">
        <v>150</v>
      </c>
      <c r="O3784">
        <v>62</v>
      </c>
      <c r="P3784">
        <v>62</v>
      </c>
      <c r="Q3784">
        <v>2655</v>
      </c>
      <c r="R3784" t="s">
        <v>23133</v>
      </c>
    </row>
    <row r="3785" spans="1:18" x14ac:dyDescent="0.35">
      <c r="A3785" t="s">
        <v>18935</v>
      </c>
      <c r="B3785" t="s">
        <v>23135</v>
      </c>
      <c r="C3785" t="s">
        <v>23136</v>
      </c>
      <c r="D3785">
        <v>45.454999999999998</v>
      </c>
      <c r="E3785">
        <v>165</v>
      </c>
      <c r="F3785">
        <v>84</v>
      </c>
      <c r="G3785">
        <v>1</v>
      </c>
      <c r="H3785">
        <v>4</v>
      </c>
      <c r="I3785">
        <v>162</v>
      </c>
      <c r="J3785">
        <v>6</v>
      </c>
      <c r="K3785">
        <v>170</v>
      </c>
      <c r="L3785">
        <v>6.0199999999999997E-54</v>
      </c>
      <c r="M3785">
        <v>169</v>
      </c>
      <c r="N3785">
        <v>179</v>
      </c>
      <c r="O3785">
        <v>92.178799999999995</v>
      </c>
      <c r="P3785">
        <v>92.178799999999995</v>
      </c>
      <c r="Q3785">
        <v>2343</v>
      </c>
      <c r="R3785" t="s">
        <v>23136</v>
      </c>
    </row>
    <row r="3786" spans="1:18" x14ac:dyDescent="0.35">
      <c r="A3786" t="s">
        <v>18920</v>
      </c>
      <c r="B3786" t="s">
        <v>19538</v>
      </c>
      <c r="C3786" t="s">
        <v>23137</v>
      </c>
      <c r="D3786">
        <v>35.423000000000002</v>
      </c>
      <c r="E3786">
        <v>319</v>
      </c>
      <c r="F3786">
        <v>187</v>
      </c>
      <c r="G3786">
        <v>6</v>
      </c>
      <c r="H3786">
        <v>12</v>
      </c>
      <c r="I3786">
        <v>329</v>
      </c>
      <c r="J3786">
        <v>7</v>
      </c>
      <c r="K3786">
        <v>307</v>
      </c>
      <c r="L3786">
        <v>8.62E-55</v>
      </c>
      <c r="M3786">
        <v>182</v>
      </c>
      <c r="N3786">
        <v>345</v>
      </c>
      <c r="O3786">
        <v>92.463800000000006</v>
      </c>
      <c r="P3786">
        <v>92.463800000000006</v>
      </c>
      <c r="Q3786">
        <v>5029</v>
      </c>
      <c r="R3786" t="s">
        <v>23137</v>
      </c>
    </row>
    <row r="3787" spans="1:18" x14ac:dyDescent="0.35">
      <c r="A3787" t="s">
        <v>18928</v>
      </c>
      <c r="B3787" t="s">
        <v>16143</v>
      </c>
      <c r="C3787" t="s">
        <v>23138</v>
      </c>
      <c r="D3787">
        <v>65.853999999999999</v>
      </c>
      <c r="E3787">
        <v>164</v>
      </c>
      <c r="F3787">
        <v>51</v>
      </c>
      <c r="G3787">
        <v>2</v>
      </c>
      <c r="H3787">
        <v>5</v>
      </c>
      <c r="I3787">
        <v>168</v>
      </c>
      <c r="J3787">
        <v>6</v>
      </c>
      <c r="K3787">
        <v>164</v>
      </c>
      <c r="L3787">
        <v>1.29E-72</v>
      </c>
      <c r="M3787">
        <v>216</v>
      </c>
      <c r="N3787">
        <v>177</v>
      </c>
      <c r="O3787">
        <v>92.6554</v>
      </c>
      <c r="P3787">
        <v>92.6554</v>
      </c>
      <c r="Q3787">
        <v>3501</v>
      </c>
      <c r="R3787" t="s">
        <v>23138</v>
      </c>
    </row>
    <row r="3788" spans="1:18" x14ac:dyDescent="0.35">
      <c r="A3788" t="s">
        <v>18935</v>
      </c>
      <c r="B3788" t="s">
        <v>21163</v>
      </c>
      <c r="C3788" t="s">
        <v>23139</v>
      </c>
      <c r="D3788">
        <v>40.350999999999999</v>
      </c>
      <c r="E3788">
        <v>171</v>
      </c>
      <c r="F3788">
        <v>78</v>
      </c>
      <c r="G3788">
        <v>7</v>
      </c>
      <c r="H3788">
        <v>4</v>
      </c>
      <c r="I3788">
        <v>170</v>
      </c>
      <c r="J3788">
        <v>5</v>
      </c>
      <c r="K3788">
        <v>155</v>
      </c>
      <c r="L3788">
        <v>2.4999999999999999E-29</v>
      </c>
      <c r="M3788">
        <v>105</v>
      </c>
      <c r="N3788">
        <v>159</v>
      </c>
      <c r="O3788">
        <v>107.547</v>
      </c>
      <c r="P3788">
        <v>101</v>
      </c>
      <c r="Q3788">
        <v>2522</v>
      </c>
      <c r="R3788" t="s">
        <v>23139</v>
      </c>
    </row>
    <row r="3789" spans="1:18" x14ac:dyDescent="0.35">
      <c r="A3789" t="s">
        <v>18928</v>
      </c>
      <c r="B3789" t="s">
        <v>21357</v>
      </c>
      <c r="C3789" t="s">
        <v>23140</v>
      </c>
      <c r="D3789">
        <v>52.414000000000001</v>
      </c>
      <c r="E3789">
        <v>145</v>
      </c>
      <c r="F3789">
        <v>69</v>
      </c>
      <c r="G3789">
        <v>0</v>
      </c>
      <c r="H3789">
        <v>20</v>
      </c>
      <c r="I3789">
        <v>164</v>
      </c>
      <c r="J3789">
        <v>3</v>
      </c>
      <c r="K3789">
        <v>147</v>
      </c>
      <c r="L3789">
        <v>4.7500000000000002E-48</v>
      </c>
      <c r="M3789">
        <v>154</v>
      </c>
      <c r="N3789">
        <v>175</v>
      </c>
      <c r="O3789">
        <v>82.857100000000003</v>
      </c>
      <c r="P3789">
        <v>82.857100000000003</v>
      </c>
      <c r="Q3789">
        <v>3948</v>
      </c>
      <c r="R3789" t="s">
        <v>23140</v>
      </c>
    </row>
    <row r="3790" spans="1:18" x14ac:dyDescent="0.35">
      <c r="A3790" t="s">
        <v>18928</v>
      </c>
      <c r="B3790" t="s">
        <v>23141</v>
      </c>
      <c r="C3790" t="s">
        <v>23142</v>
      </c>
      <c r="D3790">
        <v>62.732999999999997</v>
      </c>
      <c r="E3790">
        <v>161</v>
      </c>
      <c r="F3790">
        <v>45</v>
      </c>
      <c r="G3790">
        <v>2</v>
      </c>
      <c r="H3790">
        <v>22</v>
      </c>
      <c r="I3790">
        <v>167</v>
      </c>
      <c r="J3790">
        <v>7</v>
      </c>
      <c r="K3790">
        <v>167</v>
      </c>
      <c r="L3790">
        <v>8.5500000000000004E-65</v>
      </c>
      <c r="M3790">
        <v>196</v>
      </c>
      <c r="N3790">
        <v>172</v>
      </c>
      <c r="O3790">
        <v>93.604699999999994</v>
      </c>
      <c r="P3790">
        <v>93.604699999999994</v>
      </c>
      <c r="Q3790">
        <v>3608</v>
      </c>
      <c r="R3790" t="s">
        <v>23142</v>
      </c>
    </row>
    <row r="3791" spans="1:18" x14ac:dyDescent="0.35">
      <c r="A3791" t="s">
        <v>18940</v>
      </c>
      <c r="B3791" t="s">
        <v>23143</v>
      </c>
      <c r="C3791" t="s">
        <v>23144</v>
      </c>
      <c r="D3791">
        <v>29.146000000000001</v>
      </c>
      <c r="E3791">
        <v>796</v>
      </c>
      <c r="F3791">
        <v>483</v>
      </c>
      <c r="G3791">
        <v>25</v>
      </c>
      <c r="H3791">
        <v>6</v>
      </c>
      <c r="I3791">
        <v>740</v>
      </c>
      <c r="J3791">
        <v>11</v>
      </c>
      <c r="K3791">
        <v>786</v>
      </c>
      <c r="L3791">
        <v>3.3999999999999998E-56</v>
      </c>
      <c r="M3791">
        <v>206</v>
      </c>
      <c r="N3791">
        <v>798</v>
      </c>
      <c r="O3791">
        <v>99.749399999999994</v>
      </c>
      <c r="P3791">
        <v>99.749399999999994</v>
      </c>
      <c r="Q3791">
        <v>4964</v>
      </c>
      <c r="R3791" t="s">
        <v>23144</v>
      </c>
    </row>
    <row r="3792" spans="1:18" x14ac:dyDescent="0.35">
      <c r="A3792" t="s">
        <v>19038</v>
      </c>
      <c r="B3792" t="s">
        <v>23145</v>
      </c>
      <c r="C3792" t="s">
        <v>23146</v>
      </c>
      <c r="D3792">
        <v>24.384</v>
      </c>
      <c r="E3792">
        <v>365</v>
      </c>
      <c r="F3792">
        <v>199</v>
      </c>
      <c r="G3792">
        <v>16</v>
      </c>
      <c r="H3792">
        <v>229</v>
      </c>
      <c r="I3792">
        <v>530</v>
      </c>
      <c r="J3792">
        <v>231</v>
      </c>
      <c r="K3792">
        <v>581</v>
      </c>
      <c r="L3792">
        <v>1.15E-10</v>
      </c>
      <c r="M3792">
        <v>64.3</v>
      </c>
      <c r="N3792">
        <v>619</v>
      </c>
      <c r="O3792">
        <v>58.966099999999997</v>
      </c>
      <c r="P3792">
        <v>58.966099999999997</v>
      </c>
      <c r="Q3792">
        <v>3049</v>
      </c>
      <c r="R3792" t="s">
        <v>23146</v>
      </c>
    </row>
    <row r="3793" spans="1:18" x14ac:dyDescent="0.35">
      <c r="A3793" t="s">
        <v>18932</v>
      </c>
      <c r="B3793" t="s">
        <v>15179</v>
      </c>
      <c r="C3793" t="s">
        <v>23147</v>
      </c>
      <c r="D3793">
        <v>28.673999999999999</v>
      </c>
      <c r="E3793">
        <v>279</v>
      </c>
      <c r="F3793">
        <v>146</v>
      </c>
      <c r="G3793">
        <v>6</v>
      </c>
      <c r="H3793">
        <v>4</v>
      </c>
      <c r="I3793">
        <v>281</v>
      </c>
      <c r="J3793">
        <v>6</v>
      </c>
      <c r="K3793">
        <v>232</v>
      </c>
      <c r="L3793">
        <v>2.9999999999999999E-21</v>
      </c>
      <c r="M3793">
        <v>92</v>
      </c>
      <c r="N3793">
        <v>284</v>
      </c>
      <c r="O3793">
        <v>98.239400000000003</v>
      </c>
      <c r="P3793">
        <v>98.239400000000003</v>
      </c>
      <c r="Q3793">
        <v>4374</v>
      </c>
      <c r="R3793" t="s">
        <v>23147</v>
      </c>
    </row>
    <row r="3794" spans="1:18" x14ac:dyDescent="0.35">
      <c r="A3794" t="s">
        <v>19038</v>
      </c>
      <c r="B3794" t="s">
        <v>23148</v>
      </c>
      <c r="C3794" t="s">
        <v>23149</v>
      </c>
      <c r="D3794">
        <v>23.324000000000002</v>
      </c>
      <c r="E3794">
        <v>373</v>
      </c>
      <c r="F3794">
        <v>197</v>
      </c>
      <c r="G3794">
        <v>14</v>
      </c>
      <c r="H3794">
        <v>213</v>
      </c>
      <c r="I3794">
        <v>509</v>
      </c>
      <c r="J3794">
        <v>219</v>
      </c>
      <c r="K3794">
        <v>578</v>
      </c>
      <c r="L3794">
        <v>6.8800000000000002E-7</v>
      </c>
      <c r="M3794">
        <v>52.4</v>
      </c>
      <c r="N3794">
        <v>636</v>
      </c>
      <c r="O3794">
        <v>58.647799999999997</v>
      </c>
      <c r="P3794">
        <v>58.647799999999997</v>
      </c>
      <c r="Q3794">
        <v>3131</v>
      </c>
      <c r="R3794" t="s">
        <v>23149</v>
      </c>
    </row>
    <row r="3795" spans="1:18" x14ac:dyDescent="0.35">
      <c r="A3795" t="s">
        <v>18920</v>
      </c>
      <c r="B3795" t="s">
        <v>23150</v>
      </c>
      <c r="C3795" t="s">
        <v>23151</v>
      </c>
      <c r="D3795">
        <v>31.515000000000001</v>
      </c>
      <c r="E3795">
        <v>165</v>
      </c>
      <c r="F3795">
        <v>85</v>
      </c>
      <c r="G3795">
        <v>4</v>
      </c>
      <c r="H3795">
        <v>169</v>
      </c>
      <c r="I3795">
        <v>333</v>
      </c>
      <c r="J3795">
        <v>74</v>
      </c>
      <c r="K3795">
        <v>210</v>
      </c>
      <c r="L3795">
        <v>1.4999999999999999E-7</v>
      </c>
      <c r="M3795">
        <v>52</v>
      </c>
      <c r="N3795">
        <v>227</v>
      </c>
      <c r="O3795">
        <v>72.687200000000004</v>
      </c>
      <c r="P3795">
        <v>72.687200000000004</v>
      </c>
      <c r="Q3795">
        <v>5319</v>
      </c>
      <c r="R3795" t="s">
        <v>23151</v>
      </c>
    </row>
    <row r="3796" spans="1:18" x14ac:dyDescent="0.35">
      <c r="A3796" t="s">
        <v>18920</v>
      </c>
      <c r="B3796" t="s">
        <v>21450</v>
      </c>
      <c r="C3796" t="s">
        <v>23152</v>
      </c>
      <c r="D3796">
        <v>35.423000000000002</v>
      </c>
      <c r="E3796">
        <v>319</v>
      </c>
      <c r="F3796">
        <v>187</v>
      </c>
      <c r="G3796">
        <v>6</v>
      </c>
      <c r="H3796">
        <v>12</v>
      </c>
      <c r="I3796">
        <v>329</v>
      </c>
      <c r="J3796">
        <v>7</v>
      </c>
      <c r="K3796">
        <v>307</v>
      </c>
      <c r="L3796">
        <v>1.68E-55</v>
      </c>
      <c r="M3796">
        <v>184</v>
      </c>
      <c r="N3796">
        <v>345</v>
      </c>
      <c r="O3796">
        <v>92.463800000000006</v>
      </c>
      <c r="P3796">
        <v>92.463800000000006</v>
      </c>
      <c r="Q3796">
        <v>5019</v>
      </c>
      <c r="R3796" t="s">
        <v>23152</v>
      </c>
    </row>
    <row r="3797" spans="1:18" x14ac:dyDescent="0.35">
      <c r="A3797" t="s">
        <v>18917</v>
      </c>
      <c r="B3797" t="s">
        <v>17978</v>
      </c>
      <c r="C3797" t="s">
        <v>23153</v>
      </c>
      <c r="D3797">
        <v>24.206</v>
      </c>
      <c r="E3797">
        <v>252</v>
      </c>
      <c r="F3797">
        <v>156</v>
      </c>
      <c r="G3797">
        <v>9</v>
      </c>
      <c r="H3797">
        <v>137</v>
      </c>
      <c r="I3797">
        <v>380</v>
      </c>
      <c r="J3797">
        <v>10</v>
      </c>
      <c r="K3797">
        <v>234</v>
      </c>
      <c r="L3797">
        <v>8.8300000000000005E-5</v>
      </c>
      <c r="M3797">
        <v>44.3</v>
      </c>
      <c r="N3797">
        <v>262</v>
      </c>
      <c r="O3797">
        <v>96.183199999999999</v>
      </c>
      <c r="P3797">
        <v>96.183199999999999</v>
      </c>
      <c r="Q3797">
        <v>5750</v>
      </c>
      <c r="R3797" t="s">
        <v>23153</v>
      </c>
    </row>
    <row r="3798" spans="1:18" x14ac:dyDescent="0.35">
      <c r="A3798" t="s">
        <v>18940</v>
      </c>
      <c r="B3798" t="s">
        <v>19680</v>
      </c>
      <c r="C3798" t="s">
        <v>23154</v>
      </c>
      <c r="D3798">
        <v>38.783999999999999</v>
      </c>
      <c r="E3798">
        <v>740</v>
      </c>
      <c r="F3798">
        <v>412</v>
      </c>
      <c r="G3798">
        <v>14</v>
      </c>
      <c r="H3798">
        <v>8</v>
      </c>
      <c r="I3798">
        <v>740</v>
      </c>
      <c r="J3798">
        <v>18</v>
      </c>
      <c r="K3798">
        <v>723</v>
      </c>
      <c r="L3798">
        <v>2.7899999999999998E-141</v>
      </c>
      <c r="M3798">
        <v>432</v>
      </c>
      <c r="N3798">
        <v>732</v>
      </c>
      <c r="O3798">
        <v>101.093</v>
      </c>
      <c r="P3798">
        <v>101</v>
      </c>
      <c r="Q3798">
        <v>4639</v>
      </c>
      <c r="R3798" t="s">
        <v>23154</v>
      </c>
    </row>
    <row r="3799" spans="1:18" x14ac:dyDescent="0.35">
      <c r="A3799" t="s">
        <v>18978</v>
      </c>
      <c r="B3799" t="s">
        <v>15039</v>
      </c>
      <c r="C3799" t="s">
        <v>15612</v>
      </c>
      <c r="D3799">
        <v>25.396999999999998</v>
      </c>
      <c r="E3799">
        <v>252</v>
      </c>
      <c r="F3799">
        <v>156</v>
      </c>
      <c r="G3799">
        <v>10</v>
      </c>
      <c r="H3799">
        <v>362</v>
      </c>
      <c r="I3799">
        <v>604</v>
      </c>
      <c r="J3799">
        <v>15</v>
      </c>
      <c r="K3799">
        <v>243</v>
      </c>
      <c r="L3799">
        <v>4.7700000000000005E-7</v>
      </c>
      <c r="M3799">
        <v>53.1</v>
      </c>
      <c r="N3799">
        <v>272</v>
      </c>
      <c r="O3799">
        <v>92.647099999999995</v>
      </c>
      <c r="P3799">
        <v>92.647099999999995</v>
      </c>
      <c r="Q3799">
        <v>229</v>
      </c>
      <c r="R3799" t="s">
        <v>15612</v>
      </c>
    </row>
    <row r="3800" spans="1:18" x14ac:dyDescent="0.35">
      <c r="A3800" t="s">
        <v>19091</v>
      </c>
      <c r="B3800" t="s">
        <v>19936</v>
      </c>
      <c r="C3800" t="s">
        <v>23155</v>
      </c>
      <c r="D3800">
        <v>40</v>
      </c>
      <c r="E3800">
        <v>55</v>
      </c>
      <c r="F3800">
        <v>28</v>
      </c>
      <c r="G3800">
        <v>1</v>
      </c>
      <c r="H3800">
        <v>20</v>
      </c>
      <c r="I3800">
        <v>69</v>
      </c>
      <c r="J3800">
        <v>3</v>
      </c>
      <c r="K3800">
        <v>57</v>
      </c>
      <c r="L3800">
        <v>1.9799999999999999E-8</v>
      </c>
      <c r="M3800">
        <v>45.8</v>
      </c>
      <c r="N3800">
        <v>57</v>
      </c>
      <c r="O3800">
        <v>96.491200000000006</v>
      </c>
      <c r="P3800">
        <v>96.491200000000006</v>
      </c>
      <c r="Q3800">
        <v>1874</v>
      </c>
      <c r="R3800" t="s">
        <v>23155</v>
      </c>
    </row>
    <row r="3801" spans="1:18" x14ac:dyDescent="0.35">
      <c r="A3801" t="s">
        <v>18932</v>
      </c>
      <c r="B3801" t="s">
        <v>23156</v>
      </c>
      <c r="C3801" t="s">
        <v>23157</v>
      </c>
      <c r="D3801">
        <v>48.296999999999997</v>
      </c>
      <c r="E3801">
        <v>323</v>
      </c>
      <c r="F3801">
        <v>165</v>
      </c>
      <c r="G3801">
        <v>2</v>
      </c>
      <c r="H3801">
        <v>1</v>
      </c>
      <c r="I3801">
        <v>321</v>
      </c>
      <c r="J3801">
        <v>1</v>
      </c>
      <c r="K3801">
        <v>323</v>
      </c>
      <c r="L3801">
        <v>4.0999999999999999E-85</v>
      </c>
      <c r="M3801">
        <v>260</v>
      </c>
      <c r="N3801">
        <v>330</v>
      </c>
      <c r="O3801">
        <v>97.878799999999998</v>
      </c>
      <c r="P3801">
        <v>97.878799999999998</v>
      </c>
      <c r="Q3801">
        <v>4081</v>
      </c>
      <c r="R3801" t="s">
        <v>23157</v>
      </c>
    </row>
    <row r="3802" spans="1:18" x14ac:dyDescent="0.35">
      <c r="A3802" t="s">
        <v>19000</v>
      </c>
      <c r="B3802" t="s">
        <v>15419</v>
      </c>
      <c r="C3802" t="s">
        <v>23158</v>
      </c>
      <c r="D3802">
        <v>29.021999999999998</v>
      </c>
      <c r="E3802">
        <v>317</v>
      </c>
      <c r="F3802">
        <v>214</v>
      </c>
      <c r="G3802">
        <v>5</v>
      </c>
      <c r="H3802">
        <v>284</v>
      </c>
      <c r="I3802">
        <v>597</v>
      </c>
      <c r="J3802">
        <v>23</v>
      </c>
      <c r="K3802">
        <v>331</v>
      </c>
      <c r="L3802">
        <v>1.1700000000000001E-36</v>
      </c>
      <c r="M3802">
        <v>147</v>
      </c>
      <c r="N3802">
        <v>608</v>
      </c>
      <c r="O3802">
        <v>52.138199999999998</v>
      </c>
      <c r="P3802">
        <v>52.138199999999998</v>
      </c>
      <c r="Q3802">
        <v>2022</v>
      </c>
      <c r="R3802" t="s">
        <v>23158</v>
      </c>
    </row>
    <row r="3803" spans="1:18" x14ac:dyDescent="0.35">
      <c r="A3803" t="s">
        <v>19015</v>
      </c>
      <c r="B3803" t="s">
        <v>23159</v>
      </c>
      <c r="C3803" t="s">
        <v>23160</v>
      </c>
      <c r="D3803">
        <v>23.972999999999999</v>
      </c>
      <c r="E3803">
        <v>146</v>
      </c>
      <c r="F3803">
        <v>98</v>
      </c>
      <c r="G3803">
        <v>4</v>
      </c>
      <c r="H3803">
        <v>29</v>
      </c>
      <c r="I3803">
        <v>173</v>
      </c>
      <c r="J3803">
        <v>8</v>
      </c>
      <c r="K3803">
        <v>141</v>
      </c>
      <c r="L3803">
        <v>0.44</v>
      </c>
      <c r="M3803">
        <v>30.4</v>
      </c>
      <c r="N3803">
        <v>141</v>
      </c>
      <c r="O3803">
        <v>103.54600000000001</v>
      </c>
      <c r="P3803">
        <v>101</v>
      </c>
      <c r="Q3803">
        <v>898</v>
      </c>
      <c r="R3803" t="s">
        <v>23160</v>
      </c>
    </row>
    <row r="3804" spans="1:18" x14ac:dyDescent="0.35">
      <c r="A3804" t="s">
        <v>18935</v>
      </c>
      <c r="B3804" t="s">
        <v>19456</v>
      </c>
      <c r="C3804" t="s">
        <v>23161</v>
      </c>
      <c r="D3804">
        <v>52.381</v>
      </c>
      <c r="E3804">
        <v>168</v>
      </c>
      <c r="F3804">
        <v>73</v>
      </c>
      <c r="G3804">
        <v>3</v>
      </c>
      <c r="H3804">
        <v>6</v>
      </c>
      <c r="I3804">
        <v>167</v>
      </c>
      <c r="J3804">
        <v>45</v>
      </c>
      <c r="K3804">
        <v>211</v>
      </c>
      <c r="L3804">
        <v>2.54E-58</v>
      </c>
      <c r="M3804">
        <v>181</v>
      </c>
      <c r="N3804">
        <v>217</v>
      </c>
      <c r="O3804">
        <v>77.419399999999996</v>
      </c>
      <c r="P3804">
        <v>77.419399999999996</v>
      </c>
      <c r="Q3804">
        <v>2272</v>
      </c>
      <c r="R3804" t="s">
        <v>23161</v>
      </c>
    </row>
    <row r="3805" spans="1:18" x14ac:dyDescent="0.35">
      <c r="A3805" t="s">
        <v>18978</v>
      </c>
      <c r="B3805" t="s">
        <v>15223</v>
      </c>
      <c r="C3805" t="s">
        <v>16101</v>
      </c>
      <c r="D3805">
        <v>25</v>
      </c>
      <c r="E3805">
        <v>256</v>
      </c>
      <c r="F3805">
        <v>160</v>
      </c>
      <c r="G3805">
        <v>10</v>
      </c>
      <c r="H3805">
        <v>362</v>
      </c>
      <c r="I3805">
        <v>608</v>
      </c>
      <c r="J3805">
        <v>4</v>
      </c>
      <c r="K3805">
        <v>236</v>
      </c>
      <c r="L3805">
        <v>3.4000000000000001E-6</v>
      </c>
      <c r="M3805">
        <v>50.4</v>
      </c>
      <c r="N3805">
        <v>261</v>
      </c>
      <c r="O3805">
        <v>98.084299999999999</v>
      </c>
      <c r="P3805">
        <v>98.084299999999999</v>
      </c>
      <c r="Q3805">
        <v>256</v>
      </c>
      <c r="R3805" t="s">
        <v>16101</v>
      </c>
    </row>
    <row r="3806" spans="1:18" x14ac:dyDescent="0.35">
      <c r="A3806" t="s">
        <v>19038</v>
      </c>
      <c r="B3806" t="s">
        <v>23162</v>
      </c>
      <c r="C3806" t="s">
        <v>23163</v>
      </c>
      <c r="D3806">
        <v>25.515000000000001</v>
      </c>
      <c r="E3806">
        <v>388</v>
      </c>
      <c r="F3806">
        <v>213</v>
      </c>
      <c r="G3806">
        <v>19</v>
      </c>
      <c r="H3806">
        <v>175</v>
      </c>
      <c r="I3806">
        <v>499</v>
      </c>
      <c r="J3806">
        <v>207</v>
      </c>
      <c r="K3806">
        <v>581</v>
      </c>
      <c r="L3806">
        <v>1.3799999999999999E-7</v>
      </c>
      <c r="M3806">
        <v>54.7</v>
      </c>
      <c r="N3806">
        <v>649</v>
      </c>
      <c r="O3806">
        <v>59.784300000000002</v>
      </c>
      <c r="P3806">
        <v>59.784300000000002</v>
      </c>
      <c r="Q3806">
        <v>3105</v>
      </c>
      <c r="R3806" t="s">
        <v>23163</v>
      </c>
    </row>
    <row r="3807" spans="1:18" x14ac:dyDescent="0.35">
      <c r="A3807" t="s">
        <v>18940</v>
      </c>
      <c r="B3807" t="s">
        <v>19481</v>
      </c>
      <c r="C3807" t="s">
        <v>23164</v>
      </c>
      <c r="D3807">
        <v>42.034999999999997</v>
      </c>
      <c r="E3807">
        <v>747</v>
      </c>
      <c r="F3807">
        <v>419</v>
      </c>
      <c r="G3807">
        <v>8</v>
      </c>
      <c r="H3807">
        <v>4</v>
      </c>
      <c r="I3807">
        <v>745</v>
      </c>
      <c r="J3807">
        <v>16</v>
      </c>
      <c r="K3807">
        <v>753</v>
      </c>
      <c r="L3807">
        <v>4.2900000000000003E-179</v>
      </c>
      <c r="M3807">
        <v>531</v>
      </c>
      <c r="N3807">
        <v>753</v>
      </c>
      <c r="O3807">
        <v>99.203199999999995</v>
      </c>
      <c r="P3807">
        <v>99.203199999999995</v>
      </c>
      <c r="Q3807">
        <v>4520</v>
      </c>
      <c r="R3807" t="s">
        <v>23164</v>
      </c>
    </row>
    <row r="3808" spans="1:18" x14ac:dyDescent="0.35">
      <c r="A3808" t="s">
        <v>18928</v>
      </c>
      <c r="B3808" t="s">
        <v>23165</v>
      </c>
      <c r="C3808" t="s">
        <v>23166</v>
      </c>
      <c r="D3808">
        <v>57.558</v>
      </c>
      <c r="E3808">
        <v>172</v>
      </c>
      <c r="F3808">
        <v>47</v>
      </c>
      <c r="G3808">
        <v>2</v>
      </c>
      <c r="H3808">
        <v>22</v>
      </c>
      <c r="I3808">
        <v>167</v>
      </c>
      <c r="J3808">
        <v>67</v>
      </c>
      <c r="K3808">
        <v>238</v>
      </c>
      <c r="L3808">
        <v>2.6899999999999999E-62</v>
      </c>
      <c r="M3808">
        <v>192</v>
      </c>
      <c r="N3808">
        <v>246</v>
      </c>
      <c r="O3808">
        <v>69.918700000000001</v>
      </c>
      <c r="P3808">
        <v>69.918700000000001</v>
      </c>
      <c r="Q3808">
        <v>3699</v>
      </c>
      <c r="R3808" t="s">
        <v>23166</v>
      </c>
    </row>
    <row r="3809" spans="1:18" x14ac:dyDescent="0.35">
      <c r="A3809" t="s">
        <v>18940</v>
      </c>
      <c r="B3809" t="s">
        <v>18963</v>
      </c>
      <c r="C3809" t="s">
        <v>23167</v>
      </c>
      <c r="D3809">
        <v>39.484000000000002</v>
      </c>
      <c r="E3809">
        <v>737</v>
      </c>
      <c r="F3809">
        <v>438</v>
      </c>
      <c r="G3809">
        <v>7</v>
      </c>
      <c r="H3809">
        <v>8</v>
      </c>
      <c r="I3809">
        <v>742</v>
      </c>
      <c r="J3809">
        <v>47</v>
      </c>
      <c r="K3809">
        <v>777</v>
      </c>
      <c r="L3809">
        <v>2.5900000000000001E-154</v>
      </c>
      <c r="M3809">
        <v>468</v>
      </c>
      <c r="N3809">
        <v>777</v>
      </c>
      <c r="O3809">
        <v>94.852000000000004</v>
      </c>
      <c r="P3809">
        <v>94.852000000000004</v>
      </c>
      <c r="Q3809">
        <v>4576</v>
      </c>
      <c r="R3809" t="s">
        <v>23167</v>
      </c>
    </row>
    <row r="3810" spans="1:18" x14ac:dyDescent="0.35">
      <c r="A3810" t="s">
        <v>19123</v>
      </c>
      <c r="B3810" t="s">
        <v>23168</v>
      </c>
      <c r="C3810" t="s">
        <v>23169</v>
      </c>
      <c r="D3810">
        <v>27.811</v>
      </c>
      <c r="E3810">
        <v>169</v>
      </c>
      <c r="F3810">
        <v>117</v>
      </c>
      <c r="G3810">
        <v>2</v>
      </c>
      <c r="H3810">
        <v>2</v>
      </c>
      <c r="I3810">
        <v>168</v>
      </c>
      <c r="J3810">
        <v>12</v>
      </c>
      <c r="K3810">
        <v>177</v>
      </c>
      <c r="L3810">
        <v>1.5900000000000001E-7</v>
      </c>
      <c r="M3810">
        <v>50.1</v>
      </c>
      <c r="N3810">
        <v>209</v>
      </c>
      <c r="O3810">
        <v>80.861199999999997</v>
      </c>
      <c r="P3810">
        <v>80.861199999999997</v>
      </c>
      <c r="Q3810">
        <v>5431</v>
      </c>
      <c r="R3810" t="s">
        <v>23169</v>
      </c>
    </row>
    <row r="3811" spans="1:18" x14ac:dyDescent="0.35">
      <c r="A3811" t="s">
        <v>18943</v>
      </c>
      <c r="B3811" t="s">
        <v>23170</v>
      </c>
      <c r="C3811" t="s">
        <v>23171</v>
      </c>
      <c r="D3811">
        <v>25.882000000000001</v>
      </c>
      <c r="E3811">
        <v>170</v>
      </c>
      <c r="F3811">
        <v>91</v>
      </c>
      <c r="G3811">
        <v>6</v>
      </c>
      <c r="H3811">
        <v>30</v>
      </c>
      <c r="I3811">
        <v>177</v>
      </c>
      <c r="J3811">
        <v>3</v>
      </c>
      <c r="K3811">
        <v>159</v>
      </c>
      <c r="L3811">
        <v>3.79E-4</v>
      </c>
      <c r="M3811">
        <v>41.6</v>
      </c>
      <c r="N3811">
        <v>255</v>
      </c>
      <c r="O3811">
        <v>66.666700000000006</v>
      </c>
      <c r="P3811">
        <v>66.666700000000006</v>
      </c>
      <c r="Q3811">
        <v>1458</v>
      </c>
      <c r="R3811" t="s">
        <v>23171</v>
      </c>
    </row>
    <row r="3812" spans="1:18" x14ac:dyDescent="0.35">
      <c r="A3812" t="s">
        <v>18946</v>
      </c>
      <c r="B3812" t="s">
        <v>15648</v>
      </c>
      <c r="C3812" t="s">
        <v>17317</v>
      </c>
      <c r="D3812">
        <v>23.106000000000002</v>
      </c>
      <c r="E3812">
        <v>264</v>
      </c>
      <c r="F3812">
        <v>165</v>
      </c>
      <c r="G3812">
        <v>8</v>
      </c>
      <c r="H3812">
        <v>6</v>
      </c>
      <c r="I3812">
        <v>245</v>
      </c>
      <c r="J3812">
        <v>5</v>
      </c>
      <c r="K3812">
        <v>254</v>
      </c>
      <c r="L3812">
        <v>2.7599999999999999E-8</v>
      </c>
      <c r="M3812">
        <v>53.9</v>
      </c>
      <c r="N3812">
        <v>256</v>
      </c>
      <c r="O3812">
        <v>103.125</v>
      </c>
      <c r="P3812">
        <v>101</v>
      </c>
      <c r="Q3812">
        <v>448</v>
      </c>
      <c r="R3812" t="s">
        <v>17317</v>
      </c>
    </row>
    <row r="3813" spans="1:18" x14ac:dyDescent="0.35">
      <c r="A3813" t="s">
        <v>19417</v>
      </c>
      <c r="B3813" t="s">
        <v>15291</v>
      </c>
      <c r="C3813" t="s">
        <v>15292</v>
      </c>
      <c r="D3813">
        <v>24.561</v>
      </c>
      <c r="E3813">
        <v>342</v>
      </c>
      <c r="F3813">
        <v>211</v>
      </c>
      <c r="G3813">
        <v>14</v>
      </c>
      <c r="H3813">
        <v>105</v>
      </c>
      <c r="I3813">
        <v>430</v>
      </c>
      <c r="J3813">
        <v>78</v>
      </c>
      <c r="K3813">
        <v>388</v>
      </c>
      <c r="L3813">
        <v>6.5500000000000001E-10</v>
      </c>
      <c r="M3813">
        <v>61.2</v>
      </c>
      <c r="N3813">
        <v>409</v>
      </c>
      <c r="O3813">
        <v>83.618600000000001</v>
      </c>
      <c r="P3813">
        <v>83.618600000000001</v>
      </c>
      <c r="Q3813">
        <v>43</v>
      </c>
      <c r="R3813" t="s">
        <v>15292</v>
      </c>
    </row>
    <row r="3814" spans="1:18" x14ac:dyDescent="0.35">
      <c r="A3814" t="s">
        <v>19418</v>
      </c>
      <c r="B3814" t="s">
        <v>15291</v>
      </c>
      <c r="C3814" t="s">
        <v>15292</v>
      </c>
      <c r="D3814">
        <v>26.786000000000001</v>
      </c>
      <c r="E3814">
        <v>392</v>
      </c>
      <c r="F3814">
        <v>274</v>
      </c>
      <c r="G3814">
        <v>8</v>
      </c>
      <c r="H3814">
        <v>14</v>
      </c>
      <c r="I3814">
        <v>400</v>
      </c>
      <c r="J3814">
        <v>4</v>
      </c>
      <c r="K3814">
        <v>387</v>
      </c>
      <c r="L3814">
        <v>4.4100000000000002E-36</v>
      </c>
      <c r="M3814">
        <v>136</v>
      </c>
      <c r="N3814">
        <v>409</v>
      </c>
      <c r="O3814">
        <v>95.843500000000006</v>
      </c>
      <c r="P3814">
        <v>95.843500000000006</v>
      </c>
      <c r="Q3814">
        <v>52</v>
      </c>
      <c r="R3814" t="s">
        <v>15292</v>
      </c>
    </row>
    <row r="3815" spans="1:18" x14ac:dyDescent="0.35">
      <c r="A3815" t="s">
        <v>21579</v>
      </c>
      <c r="B3815" t="s">
        <v>15291</v>
      </c>
      <c r="C3815" t="s">
        <v>15292</v>
      </c>
      <c r="D3815">
        <v>26.033000000000001</v>
      </c>
      <c r="E3815">
        <v>242</v>
      </c>
      <c r="F3815">
        <v>138</v>
      </c>
      <c r="G3815">
        <v>13</v>
      </c>
      <c r="H3815">
        <v>81</v>
      </c>
      <c r="I3815">
        <v>302</v>
      </c>
      <c r="J3815">
        <v>61</v>
      </c>
      <c r="K3815">
        <v>281</v>
      </c>
      <c r="L3815">
        <v>5.0799999999999996E-6</v>
      </c>
      <c r="M3815">
        <v>48.1</v>
      </c>
      <c r="N3815">
        <v>409</v>
      </c>
      <c r="O3815">
        <v>59.168700000000001</v>
      </c>
      <c r="P3815">
        <v>59.168700000000001</v>
      </c>
      <c r="Q3815">
        <v>135</v>
      </c>
      <c r="R3815" t="s">
        <v>15292</v>
      </c>
    </row>
    <row r="3816" spans="1:18" x14ac:dyDescent="0.35">
      <c r="A3816" t="s">
        <v>19421</v>
      </c>
      <c r="B3816" t="s">
        <v>15291</v>
      </c>
      <c r="C3816" t="s">
        <v>15292</v>
      </c>
      <c r="D3816">
        <v>32.165999999999997</v>
      </c>
      <c r="E3816">
        <v>314</v>
      </c>
      <c r="F3816">
        <v>186</v>
      </c>
      <c r="G3816">
        <v>7</v>
      </c>
      <c r="H3816">
        <v>130</v>
      </c>
      <c r="I3816">
        <v>432</v>
      </c>
      <c r="J3816">
        <v>2</v>
      </c>
      <c r="K3816">
        <v>299</v>
      </c>
      <c r="L3816">
        <v>1.29E-33</v>
      </c>
      <c r="M3816">
        <v>132</v>
      </c>
      <c r="N3816">
        <v>409</v>
      </c>
      <c r="O3816">
        <v>76.772599999999997</v>
      </c>
      <c r="P3816">
        <v>76.772599999999997</v>
      </c>
      <c r="Q3816">
        <v>3366</v>
      </c>
      <c r="R3816" t="s">
        <v>15292</v>
      </c>
    </row>
    <row r="3817" spans="1:18" x14ac:dyDescent="0.35">
      <c r="A3817" t="s">
        <v>23172</v>
      </c>
      <c r="B3817" t="s">
        <v>15291</v>
      </c>
      <c r="C3817" t="s">
        <v>15292</v>
      </c>
      <c r="D3817">
        <v>25.478000000000002</v>
      </c>
      <c r="E3817">
        <v>314</v>
      </c>
      <c r="F3817">
        <v>181</v>
      </c>
      <c r="G3817">
        <v>14</v>
      </c>
      <c r="H3817">
        <v>14</v>
      </c>
      <c r="I3817">
        <v>310</v>
      </c>
      <c r="J3817">
        <v>4</v>
      </c>
      <c r="K3817">
        <v>281</v>
      </c>
      <c r="L3817">
        <v>1.1800000000000001E-5</v>
      </c>
      <c r="M3817">
        <v>47.4</v>
      </c>
      <c r="N3817">
        <v>409</v>
      </c>
      <c r="O3817">
        <v>76.772599999999997</v>
      </c>
      <c r="P3817">
        <v>76.772599999999997</v>
      </c>
      <c r="Q3817">
        <v>3407</v>
      </c>
      <c r="R3817" t="s">
        <v>15292</v>
      </c>
    </row>
    <row r="3818" spans="1:18" x14ac:dyDescent="0.35">
      <c r="A3818" t="s">
        <v>19423</v>
      </c>
      <c r="B3818" t="s">
        <v>15291</v>
      </c>
      <c r="C3818" t="s">
        <v>15292</v>
      </c>
      <c r="D3818">
        <v>28.507000000000001</v>
      </c>
      <c r="E3818">
        <v>221</v>
      </c>
      <c r="F3818">
        <v>140</v>
      </c>
      <c r="G3818">
        <v>9</v>
      </c>
      <c r="H3818">
        <v>272</v>
      </c>
      <c r="I3818">
        <v>480</v>
      </c>
      <c r="J3818">
        <v>87</v>
      </c>
      <c r="K3818">
        <v>301</v>
      </c>
      <c r="L3818">
        <v>8.5700000000000004E-10</v>
      </c>
      <c r="M3818">
        <v>61.2</v>
      </c>
      <c r="N3818">
        <v>409</v>
      </c>
      <c r="O3818">
        <v>54.034199999999998</v>
      </c>
      <c r="P3818">
        <v>54.034199999999998</v>
      </c>
      <c r="Q3818">
        <v>5838</v>
      </c>
      <c r="R3818" t="s">
        <v>15292</v>
      </c>
    </row>
    <row r="3819" spans="1:18" x14ac:dyDescent="0.35">
      <c r="A3819" t="s">
        <v>18935</v>
      </c>
      <c r="B3819" t="s">
        <v>20536</v>
      </c>
      <c r="C3819" t="s">
        <v>23173</v>
      </c>
      <c r="D3819">
        <v>76.608000000000004</v>
      </c>
      <c r="E3819">
        <v>171</v>
      </c>
      <c r="F3819">
        <v>40</v>
      </c>
      <c r="G3819">
        <v>0</v>
      </c>
      <c r="H3819">
        <v>1</v>
      </c>
      <c r="I3819">
        <v>171</v>
      </c>
      <c r="J3819">
        <v>1</v>
      </c>
      <c r="K3819">
        <v>171</v>
      </c>
      <c r="L3819">
        <v>2.0099999999999999E-101</v>
      </c>
      <c r="M3819">
        <v>289</v>
      </c>
      <c r="N3819">
        <v>174</v>
      </c>
      <c r="O3819">
        <v>98.275899999999993</v>
      </c>
      <c r="P3819">
        <v>98.275899999999993</v>
      </c>
      <c r="Q3819">
        <v>2158</v>
      </c>
      <c r="R3819" t="s">
        <v>23173</v>
      </c>
    </row>
    <row r="3820" spans="1:18" x14ac:dyDescent="0.35">
      <c r="A3820" t="s">
        <v>18976</v>
      </c>
      <c r="B3820" t="s">
        <v>23174</v>
      </c>
      <c r="C3820" t="s">
        <v>23175</v>
      </c>
      <c r="D3820">
        <v>30.097000000000001</v>
      </c>
      <c r="E3820">
        <v>103</v>
      </c>
      <c r="F3820">
        <v>64</v>
      </c>
      <c r="G3820">
        <v>3</v>
      </c>
      <c r="H3820">
        <v>24</v>
      </c>
      <c r="I3820">
        <v>122</v>
      </c>
      <c r="J3820">
        <v>9</v>
      </c>
      <c r="K3820">
        <v>107</v>
      </c>
      <c r="L3820">
        <v>0.31</v>
      </c>
      <c r="M3820">
        <v>30.8</v>
      </c>
      <c r="N3820">
        <v>155</v>
      </c>
      <c r="O3820">
        <v>66.451599999999999</v>
      </c>
      <c r="P3820">
        <v>66.451599999999999</v>
      </c>
      <c r="Q3820">
        <v>1756</v>
      </c>
      <c r="R3820" t="s">
        <v>23175</v>
      </c>
    </row>
    <row r="3821" spans="1:18" x14ac:dyDescent="0.35">
      <c r="A3821" t="s">
        <v>18920</v>
      </c>
      <c r="B3821" t="s">
        <v>19538</v>
      </c>
      <c r="C3821" t="s">
        <v>23176</v>
      </c>
      <c r="D3821">
        <v>34.688000000000002</v>
      </c>
      <c r="E3821">
        <v>320</v>
      </c>
      <c r="F3821">
        <v>188</v>
      </c>
      <c r="G3821">
        <v>5</v>
      </c>
      <c r="H3821">
        <v>12</v>
      </c>
      <c r="I3821">
        <v>329</v>
      </c>
      <c r="J3821">
        <v>7</v>
      </c>
      <c r="K3821">
        <v>307</v>
      </c>
      <c r="L3821">
        <v>8.9000000000000003E-55</v>
      </c>
      <c r="M3821">
        <v>182</v>
      </c>
      <c r="N3821">
        <v>345</v>
      </c>
      <c r="O3821">
        <v>92.753600000000006</v>
      </c>
      <c r="P3821">
        <v>92.753600000000006</v>
      </c>
      <c r="Q3821">
        <v>5030</v>
      </c>
      <c r="R3821" t="s">
        <v>23176</v>
      </c>
    </row>
    <row r="3822" spans="1:18" x14ac:dyDescent="0.35">
      <c r="A3822" t="s">
        <v>18940</v>
      </c>
      <c r="B3822" t="s">
        <v>19826</v>
      </c>
      <c r="C3822" t="s">
        <v>23177</v>
      </c>
      <c r="D3822">
        <v>42.627000000000002</v>
      </c>
      <c r="E3822">
        <v>746</v>
      </c>
      <c r="F3822">
        <v>414</v>
      </c>
      <c r="G3822">
        <v>9</v>
      </c>
      <c r="H3822">
        <v>5</v>
      </c>
      <c r="I3822">
        <v>742</v>
      </c>
      <c r="J3822">
        <v>2</v>
      </c>
      <c r="K3822">
        <v>741</v>
      </c>
      <c r="L3822">
        <v>0</v>
      </c>
      <c r="M3822">
        <v>544</v>
      </c>
      <c r="N3822">
        <v>741</v>
      </c>
      <c r="O3822">
        <v>100.675</v>
      </c>
      <c r="P3822">
        <v>101</v>
      </c>
      <c r="Q3822">
        <v>4513</v>
      </c>
      <c r="R3822" t="s">
        <v>23177</v>
      </c>
    </row>
    <row r="3823" spans="1:18" x14ac:dyDescent="0.35">
      <c r="A3823" t="s">
        <v>18928</v>
      </c>
      <c r="B3823" t="s">
        <v>23178</v>
      </c>
      <c r="C3823" t="s">
        <v>23179</v>
      </c>
      <c r="D3823">
        <v>64.582999999999998</v>
      </c>
      <c r="E3823">
        <v>144</v>
      </c>
      <c r="F3823">
        <v>51</v>
      </c>
      <c r="G3823">
        <v>0</v>
      </c>
      <c r="H3823">
        <v>22</v>
      </c>
      <c r="I3823">
        <v>165</v>
      </c>
      <c r="J3823">
        <v>64</v>
      </c>
      <c r="K3823">
        <v>207</v>
      </c>
      <c r="L3823">
        <v>5.2900000000000002E-62</v>
      </c>
      <c r="M3823">
        <v>191</v>
      </c>
      <c r="N3823">
        <v>213</v>
      </c>
      <c r="O3823">
        <v>67.605599999999995</v>
      </c>
      <c r="P3823">
        <v>67.605599999999995</v>
      </c>
      <c r="Q3823">
        <v>3715</v>
      </c>
      <c r="R3823" t="s">
        <v>23179</v>
      </c>
    </row>
    <row r="3824" spans="1:18" x14ac:dyDescent="0.35">
      <c r="A3824" t="s">
        <v>18928</v>
      </c>
      <c r="B3824" t="s">
        <v>20603</v>
      </c>
      <c r="C3824" t="s">
        <v>23180</v>
      </c>
      <c r="D3824">
        <v>68.706999999999994</v>
      </c>
      <c r="E3824">
        <v>147</v>
      </c>
      <c r="F3824">
        <v>46</v>
      </c>
      <c r="G3824">
        <v>0</v>
      </c>
      <c r="H3824">
        <v>22</v>
      </c>
      <c r="I3824">
        <v>168</v>
      </c>
      <c r="J3824">
        <v>25</v>
      </c>
      <c r="K3824">
        <v>171</v>
      </c>
      <c r="L3824">
        <v>1.09E-64</v>
      </c>
      <c r="M3824">
        <v>197</v>
      </c>
      <c r="N3824">
        <v>192</v>
      </c>
      <c r="O3824">
        <v>76.5625</v>
      </c>
      <c r="P3824">
        <v>76.5625</v>
      </c>
      <c r="Q3824">
        <v>3614</v>
      </c>
      <c r="R3824" t="s">
        <v>23180</v>
      </c>
    </row>
    <row r="3825" spans="1:18" x14ac:dyDescent="0.35">
      <c r="A3825" t="s">
        <v>18920</v>
      </c>
      <c r="B3825" t="s">
        <v>21547</v>
      </c>
      <c r="C3825" t="s">
        <v>23181</v>
      </c>
      <c r="D3825">
        <v>33.332999999999998</v>
      </c>
      <c r="E3825">
        <v>165</v>
      </c>
      <c r="F3825">
        <v>82</v>
      </c>
      <c r="G3825">
        <v>4</v>
      </c>
      <c r="H3825">
        <v>169</v>
      </c>
      <c r="I3825">
        <v>333</v>
      </c>
      <c r="J3825">
        <v>98</v>
      </c>
      <c r="K3825">
        <v>234</v>
      </c>
      <c r="L3825">
        <v>2.5200000000000001E-8</v>
      </c>
      <c r="M3825">
        <v>54.7</v>
      </c>
      <c r="N3825">
        <v>292</v>
      </c>
      <c r="O3825">
        <v>56.506799999999998</v>
      </c>
      <c r="P3825">
        <v>56.506799999999998</v>
      </c>
      <c r="Q3825">
        <v>5277</v>
      </c>
      <c r="R3825" t="s">
        <v>23181</v>
      </c>
    </row>
    <row r="3826" spans="1:18" x14ac:dyDescent="0.35">
      <c r="A3826" t="s">
        <v>18948</v>
      </c>
      <c r="B3826" t="s">
        <v>16568</v>
      </c>
      <c r="C3826" t="s">
        <v>16569</v>
      </c>
      <c r="D3826">
        <v>23.111000000000001</v>
      </c>
      <c r="E3826">
        <v>225</v>
      </c>
      <c r="F3826">
        <v>132</v>
      </c>
      <c r="G3826">
        <v>5</v>
      </c>
      <c r="H3826">
        <v>129</v>
      </c>
      <c r="I3826">
        <v>329</v>
      </c>
      <c r="J3826">
        <v>7</v>
      </c>
      <c r="K3826">
        <v>214</v>
      </c>
      <c r="L3826">
        <v>1.2E-2</v>
      </c>
      <c r="M3826">
        <v>37.4</v>
      </c>
      <c r="N3826">
        <v>256</v>
      </c>
      <c r="O3826">
        <v>87.890600000000006</v>
      </c>
      <c r="P3826">
        <v>87.890600000000006</v>
      </c>
      <c r="Q3826">
        <v>2992</v>
      </c>
      <c r="R3826" t="s">
        <v>16569</v>
      </c>
    </row>
    <row r="3827" spans="1:18" x14ac:dyDescent="0.35">
      <c r="A3827" t="s">
        <v>18920</v>
      </c>
      <c r="B3827" t="s">
        <v>23182</v>
      </c>
      <c r="C3827" t="s">
        <v>23183</v>
      </c>
      <c r="D3827">
        <v>33.81</v>
      </c>
      <c r="E3827">
        <v>210</v>
      </c>
      <c r="F3827">
        <v>106</v>
      </c>
      <c r="G3827">
        <v>7</v>
      </c>
      <c r="H3827">
        <v>125</v>
      </c>
      <c r="I3827">
        <v>333</v>
      </c>
      <c r="J3827">
        <v>58</v>
      </c>
      <c r="K3827">
        <v>235</v>
      </c>
      <c r="L3827">
        <v>8.6699999999999992E-9</v>
      </c>
      <c r="M3827">
        <v>56.2</v>
      </c>
      <c r="N3827">
        <v>293</v>
      </c>
      <c r="O3827">
        <v>71.672399999999996</v>
      </c>
      <c r="P3827">
        <v>71.672399999999996</v>
      </c>
      <c r="Q3827">
        <v>5250</v>
      </c>
      <c r="R3827" t="s">
        <v>23183</v>
      </c>
    </row>
    <row r="3828" spans="1:18" x14ac:dyDescent="0.35">
      <c r="A3828" t="s">
        <v>23184</v>
      </c>
      <c r="B3828" t="s">
        <v>23185</v>
      </c>
      <c r="C3828" t="s">
        <v>23186</v>
      </c>
      <c r="D3828">
        <v>27.5</v>
      </c>
      <c r="E3828">
        <v>120</v>
      </c>
      <c r="F3828">
        <v>74</v>
      </c>
      <c r="G3828">
        <v>4</v>
      </c>
      <c r="H3828">
        <v>150</v>
      </c>
      <c r="I3828">
        <v>263</v>
      </c>
      <c r="J3828">
        <v>5</v>
      </c>
      <c r="K3828">
        <v>117</v>
      </c>
      <c r="L3828">
        <v>0.88</v>
      </c>
      <c r="M3828">
        <v>31.6</v>
      </c>
      <c r="N3828">
        <v>164</v>
      </c>
      <c r="O3828">
        <v>73.170699999999997</v>
      </c>
      <c r="P3828">
        <v>73.170699999999997</v>
      </c>
      <c r="Q3828">
        <v>280</v>
      </c>
      <c r="R3828" t="s">
        <v>23186</v>
      </c>
    </row>
    <row r="3829" spans="1:18" x14ac:dyDescent="0.35">
      <c r="A3829" t="s">
        <v>18928</v>
      </c>
      <c r="B3829" t="s">
        <v>19266</v>
      </c>
      <c r="C3829" t="s">
        <v>23187</v>
      </c>
      <c r="D3829">
        <v>54.594999999999999</v>
      </c>
      <c r="E3829">
        <v>185</v>
      </c>
      <c r="F3829">
        <v>60</v>
      </c>
      <c r="G3829">
        <v>3</v>
      </c>
      <c r="H3829">
        <v>6</v>
      </c>
      <c r="I3829">
        <v>169</v>
      </c>
      <c r="J3829">
        <v>2</v>
      </c>
      <c r="K3829">
        <v>183</v>
      </c>
      <c r="L3829">
        <v>3.57E-63</v>
      </c>
      <c r="M3829">
        <v>192</v>
      </c>
      <c r="N3829">
        <v>183</v>
      </c>
      <c r="O3829">
        <v>101.093</v>
      </c>
      <c r="P3829">
        <v>101</v>
      </c>
      <c r="Q3829">
        <v>3659</v>
      </c>
      <c r="R3829" t="s">
        <v>23187</v>
      </c>
    </row>
    <row r="3830" spans="1:18" x14ac:dyDescent="0.35">
      <c r="A3830" t="s">
        <v>18920</v>
      </c>
      <c r="B3830" t="s">
        <v>23188</v>
      </c>
      <c r="C3830" t="s">
        <v>23189</v>
      </c>
      <c r="D3830">
        <v>35.404000000000003</v>
      </c>
      <c r="E3830">
        <v>161</v>
      </c>
      <c r="F3830">
        <v>73</v>
      </c>
      <c r="G3830">
        <v>4</v>
      </c>
      <c r="H3830">
        <v>169</v>
      </c>
      <c r="I3830">
        <v>329</v>
      </c>
      <c r="J3830">
        <v>102</v>
      </c>
      <c r="K3830">
        <v>231</v>
      </c>
      <c r="L3830">
        <v>1.5199999999999999E-9</v>
      </c>
      <c r="M3830">
        <v>58.2</v>
      </c>
      <c r="N3830">
        <v>256</v>
      </c>
      <c r="O3830">
        <v>62.890599999999999</v>
      </c>
      <c r="P3830">
        <v>62.890599999999999</v>
      </c>
      <c r="Q3830">
        <v>5201</v>
      </c>
      <c r="R3830" t="s">
        <v>23189</v>
      </c>
    </row>
    <row r="3831" spans="1:18" x14ac:dyDescent="0.35">
      <c r="A3831" t="s">
        <v>18932</v>
      </c>
      <c r="B3831" t="s">
        <v>23190</v>
      </c>
      <c r="C3831" t="s">
        <v>23191</v>
      </c>
      <c r="D3831">
        <v>27.879000000000001</v>
      </c>
      <c r="E3831">
        <v>330</v>
      </c>
      <c r="F3831">
        <v>171</v>
      </c>
      <c r="G3831">
        <v>11</v>
      </c>
      <c r="H3831">
        <v>4</v>
      </c>
      <c r="I3831">
        <v>320</v>
      </c>
      <c r="J3831">
        <v>6</v>
      </c>
      <c r="K3831">
        <v>281</v>
      </c>
      <c r="L3831">
        <v>1.0499999999999999E-20</v>
      </c>
      <c r="M3831">
        <v>90.5</v>
      </c>
      <c r="N3831">
        <v>285</v>
      </c>
      <c r="O3831">
        <v>115.789</v>
      </c>
      <c r="P3831">
        <v>101</v>
      </c>
      <c r="Q3831">
        <v>4411</v>
      </c>
      <c r="R3831" t="s">
        <v>23191</v>
      </c>
    </row>
    <row r="3832" spans="1:18" x14ac:dyDescent="0.35">
      <c r="A3832" t="s">
        <v>18947</v>
      </c>
      <c r="B3832" t="s">
        <v>15687</v>
      </c>
      <c r="C3832" t="s">
        <v>18435</v>
      </c>
      <c r="D3832">
        <v>27.103000000000002</v>
      </c>
      <c r="E3832">
        <v>214</v>
      </c>
      <c r="F3832">
        <v>113</v>
      </c>
      <c r="G3832">
        <v>8</v>
      </c>
      <c r="H3832">
        <v>48</v>
      </c>
      <c r="I3832">
        <v>232</v>
      </c>
      <c r="J3832">
        <v>3</v>
      </c>
      <c r="K3832">
        <v>202</v>
      </c>
      <c r="L3832">
        <v>9.5299999999999999E-5</v>
      </c>
      <c r="M3832">
        <v>43.5</v>
      </c>
      <c r="N3832">
        <v>259</v>
      </c>
      <c r="O3832">
        <v>82.625500000000002</v>
      </c>
      <c r="P3832">
        <v>82.625500000000002</v>
      </c>
      <c r="Q3832">
        <v>1044</v>
      </c>
      <c r="R3832" t="s">
        <v>18435</v>
      </c>
    </row>
    <row r="3833" spans="1:18" x14ac:dyDescent="0.35">
      <c r="A3833" t="s">
        <v>18943</v>
      </c>
      <c r="B3833" t="s">
        <v>15687</v>
      </c>
      <c r="C3833" t="s">
        <v>18435</v>
      </c>
      <c r="D3833">
        <v>29.878</v>
      </c>
      <c r="E3833">
        <v>164</v>
      </c>
      <c r="F3833">
        <v>78</v>
      </c>
      <c r="G3833">
        <v>7</v>
      </c>
      <c r="H3833">
        <v>30</v>
      </c>
      <c r="I3833">
        <v>169</v>
      </c>
      <c r="J3833">
        <v>3</v>
      </c>
      <c r="K3833">
        <v>153</v>
      </c>
      <c r="L3833">
        <v>2.5000000000000002E-6</v>
      </c>
      <c r="M3833">
        <v>48.1</v>
      </c>
      <c r="N3833">
        <v>259</v>
      </c>
      <c r="O3833">
        <v>63.320500000000003</v>
      </c>
      <c r="P3833">
        <v>63.320500000000003</v>
      </c>
      <c r="Q3833">
        <v>1193</v>
      </c>
      <c r="R3833" t="s">
        <v>18435</v>
      </c>
    </row>
    <row r="3834" spans="1:18" x14ac:dyDescent="0.35">
      <c r="A3834" t="s">
        <v>18946</v>
      </c>
      <c r="B3834" t="s">
        <v>15289</v>
      </c>
      <c r="C3834" t="s">
        <v>16274</v>
      </c>
      <c r="D3834">
        <v>22.007999999999999</v>
      </c>
      <c r="E3834">
        <v>259</v>
      </c>
      <c r="F3834">
        <v>169</v>
      </c>
      <c r="G3834">
        <v>7</v>
      </c>
      <c r="H3834">
        <v>6</v>
      </c>
      <c r="I3834">
        <v>245</v>
      </c>
      <c r="J3834">
        <v>3</v>
      </c>
      <c r="K3834">
        <v>247</v>
      </c>
      <c r="L3834">
        <v>1.3100000000000001E-4</v>
      </c>
      <c r="M3834">
        <v>42.7</v>
      </c>
      <c r="N3834">
        <v>249</v>
      </c>
      <c r="O3834">
        <v>104.01600000000001</v>
      </c>
      <c r="P3834">
        <v>101</v>
      </c>
      <c r="Q3834">
        <v>701</v>
      </c>
      <c r="R3834" t="s">
        <v>16274</v>
      </c>
    </row>
    <row r="3835" spans="1:18" x14ac:dyDescent="0.35">
      <c r="A3835" t="s">
        <v>18928</v>
      </c>
      <c r="B3835" t="s">
        <v>23192</v>
      </c>
      <c r="C3835" t="s">
        <v>23193</v>
      </c>
      <c r="D3835">
        <v>57.616</v>
      </c>
      <c r="E3835">
        <v>151</v>
      </c>
      <c r="F3835">
        <v>49</v>
      </c>
      <c r="G3835">
        <v>2</v>
      </c>
      <c r="H3835">
        <v>35</v>
      </c>
      <c r="I3835">
        <v>170</v>
      </c>
      <c r="J3835">
        <v>18</v>
      </c>
      <c r="K3835">
        <v>168</v>
      </c>
      <c r="L3835">
        <v>3.8899999999999998E-54</v>
      </c>
      <c r="M3835">
        <v>171</v>
      </c>
      <c r="N3835">
        <v>218</v>
      </c>
      <c r="O3835">
        <v>69.266099999999994</v>
      </c>
      <c r="P3835">
        <v>69.266099999999994</v>
      </c>
      <c r="Q3835">
        <v>3845</v>
      </c>
      <c r="R3835" t="s">
        <v>23193</v>
      </c>
    </row>
    <row r="3836" spans="1:18" x14ac:dyDescent="0.35">
      <c r="A3836" t="s">
        <v>20402</v>
      </c>
      <c r="B3836" t="s">
        <v>16227</v>
      </c>
      <c r="C3836" t="s">
        <v>23194</v>
      </c>
      <c r="D3836">
        <v>31.943999999999999</v>
      </c>
      <c r="E3836">
        <v>72</v>
      </c>
      <c r="F3836">
        <v>40</v>
      </c>
      <c r="G3836">
        <v>2</v>
      </c>
      <c r="H3836">
        <v>39</v>
      </c>
      <c r="I3836">
        <v>108</v>
      </c>
      <c r="J3836">
        <v>8</v>
      </c>
      <c r="K3836">
        <v>72</v>
      </c>
      <c r="L3836">
        <v>0.28000000000000003</v>
      </c>
      <c r="M3836">
        <v>32.299999999999997</v>
      </c>
      <c r="N3836">
        <v>141</v>
      </c>
      <c r="O3836">
        <v>51.063800000000001</v>
      </c>
      <c r="P3836">
        <v>51.063800000000001</v>
      </c>
      <c r="Q3836">
        <v>335</v>
      </c>
      <c r="R3836" t="s">
        <v>23194</v>
      </c>
    </row>
    <row r="3837" spans="1:18" x14ac:dyDescent="0.35">
      <c r="A3837" t="s">
        <v>18935</v>
      </c>
      <c r="B3837" t="s">
        <v>23195</v>
      </c>
      <c r="C3837" t="s">
        <v>23196</v>
      </c>
      <c r="D3837">
        <v>49.411999999999999</v>
      </c>
      <c r="E3837">
        <v>170</v>
      </c>
      <c r="F3837">
        <v>80</v>
      </c>
      <c r="G3837">
        <v>2</v>
      </c>
      <c r="H3837">
        <v>4</v>
      </c>
      <c r="I3837">
        <v>167</v>
      </c>
      <c r="J3837">
        <v>8</v>
      </c>
      <c r="K3837">
        <v>177</v>
      </c>
      <c r="L3837">
        <v>1.5100000000000001E-57</v>
      </c>
      <c r="M3837">
        <v>178</v>
      </c>
      <c r="N3837">
        <v>183</v>
      </c>
      <c r="O3837">
        <v>92.896199999999993</v>
      </c>
      <c r="P3837">
        <v>92.896199999999993</v>
      </c>
      <c r="Q3837">
        <v>2279</v>
      </c>
      <c r="R3837" t="s">
        <v>23196</v>
      </c>
    </row>
    <row r="3838" spans="1:18" x14ac:dyDescent="0.35">
      <c r="A3838" t="s">
        <v>19038</v>
      </c>
      <c r="B3838" t="s">
        <v>16566</v>
      </c>
      <c r="C3838" t="s">
        <v>23197</v>
      </c>
      <c r="D3838">
        <v>27.692</v>
      </c>
      <c r="E3838">
        <v>195</v>
      </c>
      <c r="F3838">
        <v>107</v>
      </c>
      <c r="G3838">
        <v>7</v>
      </c>
      <c r="H3838">
        <v>376</v>
      </c>
      <c r="I3838">
        <v>538</v>
      </c>
      <c r="J3838">
        <v>15</v>
      </c>
      <c r="K3838">
        <v>207</v>
      </c>
      <c r="L3838">
        <v>3.9499999999999998E-9</v>
      </c>
      <c r="M3838">
        <v>57.8</v>
      </c>
      <c r="N3838">
        <v>234</v>
      </c>
      <c r="O3838">
        <v>83.333299999999994</v>
      </c>
      <c r="P3838">
        <v>83.333299999999994</v>
      </c>
      <c r="Q3838">
        <v>3081</v>
      </c>
      <c r="R3838" t="s">
        <v>23197</v>
      </c>
    </row>
    <row r="3839" spans="1:18" x14ac:dyDescent="0.35">
      <c r="A3839" t="s">
        <v>23198</v>
      </c>
      <c r="B3839" t="s">
        <v>16143</v>
      </c>
      <c r="C3839" t="s">
        <v>23199</v>
      </c>
      <c r="D3839">
        <v>32</v>
      </c>
      <c r="E3839">
        <v>50</v>
      </c>
      <c r="F3839">
        <v>31</v>
      </c>
      <c r="G3839">
        <v>1</v>
      </c>
      <c r="H3839">
        <v>110</v>
      </c>
      <c r="I3839">
        <v>156</v>
      </c>
      <c r="J3839">
        <v>10</v>
      </c>
      <c r="K3839">
        <v>59</v>
      </c>
      <c r="L3839">
        <v>0.4</v>
      </c>
      <c r="M3839">
        <v>30</v>
      </c>
      <c r="N3839">
        <v>70</v>
      </c>
      <c r="O3839">
        <v>71.428600000000003</v>
      </c>
      <c r="P3839">
        <v>71.428600000000003</v>
      </c>
      <c r="Q3839">
        <v>5843</v>
      </c>
      <c r="R3839" t="s">
        <v>23199</v>
      </c>
    </row>
    <row r="3840" spans="1:18" x14ac:dyDescent="0.35">
      <c r="A3840" t="s">
        <v>18917</v>
      </c>
      <c r="B3840" t="s">
        <v>23200</v>
      </c>
      <c r="C3840" t="s">
        <v>23201</v>
      </c>
      <c r="D3840">
        <v>26.027000000000001</v>
      </c>
      <c r="E3840">
        <v>219</v>
      </c>
      <c r="F3840">
        <v>136</v>
      </c>
      <c r="G3840">
        <v>7</v>
      </c>
      <c r="H3840">
        <v>133</v>
      </c>
      <c r="I3840">
        <v>333</v>
      </c>
      <c r="J3840">
        <v>4</v>
      </c>
      <c r="K3840">
        <v>214</v>
      </c>
      <c r="L3840">
        <v>2.6999999999999999E-5</v>
      </c>
      <c r="M3840">
        <v>45.8</v>
      </c>
      <c r="N3840">
        <v>260</v>
      </c>
      <c r="O3840">
        <v>84.230800000000002</v>
      </c>
      <c r="P3840">
        <v>84.230800000000002</v>
      </c>
      <c r="Q3840">
        <v>5700</v>
      </c>
      <c r="R3840" t="s">
        <v>23201</v>
      </c>
    </row>
    <row r="3841" spans="1:18" x14ac:dyDescent="0.35">
      <c r="A3841" t="s">
        <v>18946</v>
      </c>
      <c r="B3841" t="s">
        <v>23202</v>
      </c>
      <c r="C3841" t="s">
        <v>23203</v>
      </c>
      <c r="D3841">
        <v>24.364000000000001</v>
      </c>
      <c r="E3841">
        <v>275</v>
      </c>
      <c r="F3841">
        <v>157</v>
      </c>
      <c r="G3841">
        <v>9</v>
      </c>
      <c r="H3841">
        <v>1</v>
      </c>
      <c r="I3841">
        <v>245</v>
      </c>
      <c r="J3841">
        <v>1</v>
      </c>
      <c r="K3841">
        <v>254</v>
      </c>
      <c r="L3841">
        <v>3.8500000000000001E-5</v>
      </c>
      <c r="M3841">
        <v>44.3</v>
      </c>
      <c r="N3841">
        <v>256</v>
      </c>
      <c r="O3841">
        <v>107.422</v>
      </c>
      <c r="P3841">
        <v>101</v>
      </c>
      <c r="Q3841">
        <v>644</v>
      </c>
      <c r="R3841" t="s">
        <v>23203</v>
      </c>
    </row>
    <row r="3842" spans="1:18" x14ac:dyDescent="0.35">
      <c r="A3842" t="s">
        <v>18976</v>
      </c>
      <c r="B3842" t="s">
        <v>23204</v>
      </c>
      <c r="C3842" t="s">
        <v>23205</v>
      </c>
      <c r="D3842">
        <v>24.762</v>
      </c>
      <c r="E3842">
        <v>105</v>
      </c>
      <c r="F3842">
        <v>65</v>
      </c>
      <c r="G3842">
        <v>3</v>
      </c>
      <c r="H3842">
        <v>19</v>
      </c>
      <c r="I3842">
        <v>117</v>
      </c>
      <c r="J3842">
        <v>3</v>
      </c>
      <c r="K3842">
        <v>99</v>
      </c>
      <c r="L3842">
        <v>0.56999999999999995</v>
      </c>
      <c r="M3842">
        <v>30.4</v>
      </c>
      <c r="N3842">
        <v>182</v>
      </c>
      <c r="O3842">
        <v>57.692300000000003</v>
      </c>
      <c r="P3842">
        <v>57.692300000000003</v>
      </c>
      <c r="Q3842">
        <v>1782</v>
      </c>
      <c r="R3842" t="s">
        <v>23205</v>
      </c>
    </row>
    <row r="3843" spans="1:18" x14ac:dyDescent="0.35">
      <c r="A3843" t="s">
        <v>18928</v>
      </c>
      <c r="B3843" t="s">
        <v>23206</v>
      </c>
      <c r="C3843" t="s">
        <v>23207</v>
      </c>
      <c r="D3843">
        <v>53.332999999999998</v>
      </c>
      <c r="E3843">
        <v>150</v>
      </c>
      <c r="F3843">
        <v>65</v>
      </c>
      <c r="G3843">
        <v>2</v>
      </c>
      <c r="H3843">
        <v>20</v>
      </c>
      <c r="I3843">
        <v>169</v>
      </c>
      <c r="J3843">
        <v>1</v>
      </c>
      <c r="K3843">
        <v>145</v>
      </c>
      <c r="L3843">
        <v>7.5199999999999996E-53</v>
      </c>
      <c r="M3843">
        <v>165</v>
      </c>
      <c r="N3843">
        <v>153</v>
      </c>
      <c r="O3843">
        <v>98.039199999999994</v>
      </c>
      <c r="P3843">
        <v>98.039199999999994</v>
      </c>
      <c r="Q3843">
        <v>3861</v>
      </c>
      <c r="R3843" t="s">
        <v>23207</v>
      </c>
    </row>
    <row r="3844" spans="1:18" x14ac:dyDescent="0.35">
      <c r="A3844" t="s">
        <v>18928</v>
      </c>
      <c r="B3844" t="s">
        <v>23208</v>
      </c>
      <c r="C3844" t="s">
        <v>23209</v>
      </c>
      <c r="D3844">
        <v>60.896999999999998</v>
      </c>
      <c r="E3844">
        <v>156</v>
      </c>
      <c r="F3844">
        <v>61</v>
      </c>
      <c r="G3844">
        <v>0</v>
      </c>
      <c r="H3844">
        <v>17</v>
      </c>
      <c r="I3844">
        <v>172</v>
      </c>
      <c r="J3844">
        <v>15</v>
      </c>
      <c r="K3844">
        <v>170</v>
      </c>
      <c r="L3844">
        <v>3.7900000000000002E-68</v>
      </c>
      <c r="M3844">
        <v>205</v>
      </c>
      <c r="N3844">
        <v>174</v>
      </c>
      <c r="O3844">
        <v>89.655199999999994</v>
      </c>
      <c r="P3844">
        <v>89.655199999999994</v>
      </c>
      <c r="Q3844">
        <v>3540</v>
      </c>
      <c r="R3844" t="s">
        <v>23209</v>
      </c>
    </row>
    <row r="3845" spans="1:18" x14ac:dyDescent="0.35">
      <c r="A3845" t="s">
        <v>18920</v>
      </c>
      <c r="B3845" t="s">
        <v>23210</v>
      </c>
      <c r="C3845" t="s">
        <v>23211</v>
      </c>
      <c r="D3845">
        <v>32.121000000000002</v>
      </c>
      <c r="E3845">
        <v>165</v>
      </c>
      <c r="F3845">
        <v>84</v>
      </c>
      <c r="G3845">
        <v>4</v>
      </c>
      <c r="H3845">
        <v>169</v>
      </c>
      <c r="I3845">
        <v>333</v>
      </c>
      <c r="J3845">
        <v>15</v>
      </c>
      <c r="K3845">
        <v>151</v>
      </c>
      <c r="L3845">
        <v>9.1499999999999992E-9</v>
      </c>
      <c r="M3845">
        <v>54.3</v>
      </c>
      <c r="N3845">
        <v>168</v>
      </c>
      <c r="O3845">
        <v>98.214299999999994</v>
      </c>
      <c r="P3845">
        <v>98.214299999999994</v>
      </c>
      <c r="Q3845">
        <v>5251</v>
      </c>
      <c r="R3845" t="s">
        <v>23211</v>
      </c>
    </row>
    <row r="3846" spans="1:18" x14ac:dyDescent="0.35">
      <c r="A3846" t="s">
        <v>18932</v>
      </c>
      <c r="B3846" t="s">
        <v>23212</v>
      </c>
      <c r="C3846" t="s">
        <v>23213</v>
      </c>
      <c r="D3846">
        <v>31.818000000000001</v>
      </c>
      <c r="E3846">
        <v>330</v>
      </c>
      <c r="F3846">
        <v>169</v>
      </c>
      <c r="G3846">
        <v>10</v>
      </c>
      <c r="H3846">
        <v>4</v>
      </c>
      <c r="I3846">
        <v>326</v>
      </c>
      <c r="J3846">
        <v>6</v>
      </c>
      <c r="K3846">
        <v>286</v>
      </c>
      <c r="L3846">
        <v>9.4399999999999997E-29</v>
      </c>
      <c r="M3846">
        <v>112</v>
      </c>
      <c r="N3846">
        <v>292</v>
      </c>
      <c r="O3846">
        <v>113.014</v>
      </c>
      <c r="P3846">
        <v>101</v>
      </c>
      <c r="Q3846">
        <v>4127</v>
      </c>
      <c r="R3846" t="s">
        <v>23213</v>
      </c>
    </row>
    <row r="3847" spans="1:18" x14ac:dyDescent="0.35">
      <c r="A3847" t="s">
        <v>19038</v>
      </c>
      <c r="B3847" t="s">
        <v>23214</v>
      </c>
      <c r="C3847" t="s">
        <v>23215</v>
      </c>
      <c r="D3847">
        <v>24.242000000000001</v>
      </c>
      <c r="E3847">
        <v>363</v>
      </c>
      <c r="F3847">
        <v>197</v>
      </c>
      <c r="G3847">
        <v>15</v>
      </c>
      <c r="H3847">
        <v>229</v>
      </c>
      <c r="I3847">
        <v>527</v>
      </c>
      <c r="J3847">
        <v>238</v>
      </c>
      <c r="K3847">
        <v>586</v>
      </c>
      <c r="L3847">
        <v>2.5199999999999999E-5</v>
      </c>
      <c r="M3847">
        <v>47.4</v>
      </c>
      <c r="N3847">
        <v>627</v>
      </c>
      <c r="O3847">
        <v>57.8947</v>
      </c>
      <c r="P3847">
        <v>57.8947</v>
      </c>
      <c r="Q3847">
        <v>3199</v>
      </c>
      <c r="R3847" t="s">
        <v>23215</v>
      </c>
    </row>
    <row r="3848" spans="1:18" x14ac:dyDescent="0.35">
      <c r="A3848" t="s">
        <v>18943</v>
      </c>
      <c r="B3848" t="s">
        <v>17608</v>
      </c>
      <c r="C3848" t="s">
        <v>17609</v>
      </c>
      <c r="D3848">
        <v>28.395</v>
      </c>
      <c r="E3848">
        <v>162</v>
      </c>
      <c r="F3848">
        <v>82</v>
      </c>
      <c r="G3848">
        <v>6</v>
      </c>
      <c r="H3848">
        <v>30</v>
      </c>
      <c r="I3848">
        <v>169</v>
      </c>
      <c r="J3848">
        <v>3</v>
      </c>
      <c r="K3848">
        <v>152</v>
      </c>
      <c r="L3848">
        <v>1.7799999999999999E-4</v>
      </c>
      <c r="M3848">
        <v>42.4</v>
      </c>
      <c r="N3848">
        <v>264</v>
      </c>
      <c r="O3848">
        <v>61.363599999999998</v>
      </c>
      <c r="P3848">
        <v>61.363599999999998</v>
      </c>
      <c r="Q3848">
        <v>1389</v>
      </c>
      <c r="R3848" t="s">
        <v>17609</v>
      </c>
    </row>
    <row r="3849" spans="1:18" x14ac:dyDescent="0.35">
      <c r="A3849" t="s">
        <v>19153</v>
      </c>
      <c r="B3849" t="s">
        <v>23216</v>
      </c>
      <c r="C3849" t="s">
        <v>23217</v>
      </c>
      <c r="D3849">
        <v>33.636000000000003</v>
      </c>
      <c r="E3849">
        <v>110</v>
      </c>
      <c r="F3849">
        <v>53</v>
      </c>
      <c r="G3849">
        <v>7</v>
      </c>
      <c r="H3849">
        <v>16</v>
      </c>
      <c r="I3849">
        <v>112</v>
      </c>
      <c r="J3849">
        <v>3</v>
      </c>
      <c r="K3849">
        <v>105</v>
      </c>
      <c r="L3849">
        <v>0.34</v>
      </c>
      <c r="M3849">
        <v>30.8</v>
      </c>
      <c r="N3849">
        <v>202</v>
      </c>
      <c r="O3849">
        <v>54.455399999999997</v>
      </c>
      <c r="P3849">
        <v>54.455399999999997</v>
      </c>
      <c r="Q3849">
        <v>915</v>
      </c>
      <c r="R3849" t="s">
        <v>23217</v>
      </c>
    </row>
    <row r="3850" spans="1:18" x14ac:dyDescent="0.35">
      <c r="A3850" t="s">
        <v>18946</v>
      </c>
      <c r="B3850" t="s">
        <v>15400</v>
      </c>
      <c r="C3850" t="s">
        <v>15973</v>
      </c>
      <c r="D3850">
        <v>24.28</v>
      </c>
      <c r="E3850">
        <v>243</v>
      </c>
      <c r="F3850">
        <v>144</v>
      </c>
      <c r="G3850">
        <v>9</v>
      </c>
      <c r="H3850">
        <v>5</v>
      </c>
      <c r="I3850">
        <v>226</v>
      </c>
      <c r="J3850">
        <v>4</v>
      </c>
      <c r="K3850">
        <v>227</v>
      </c>
      <c r="L3850">
        <v>1.2400000000000001E-4</v>
      </c>
      <c r="M3850">
        <v>42.7</v>
      </c>
      <c r="N3850">
        <v>248</v>
      </c>
      <c r="O3850">
        <v>97.983900000000006</v>
      </c>
      <c r="P3850">
        <v>97.983900000000006</v>
      </c>
      <c r="Q3850">
        <v>696</v>
      </c>
      <c r="R3850" t="s">
        <v>15973</v>
      </c>
    </row>
    <row r="3851" spans="1:18" x14ac:dyDescent="0.35">
      <c r="A3851" t="s">
        <v>18943</v>
      </c>
      <c r="B3851" t="s">
        <v>15400</v>
      </c>
      <c r="C3851" t="s">
        <v>15973</v>
      </c>
      <c r="D3851">
        <v>23.282</v>
      </c>
      <c r="E3851">
        <v>262</v>
      </c>
      <c r="F3851">
        <v>165</v>
      </c>
      <c r="G3851">
        <v>11</v>
      </c>
      <c r="H3851">
        <v>29</v>
      </c>
      <c r="I3851">
        <v>271</v>
      </c>
      <c r="J3851">
        <v>4</v>
      </c>
      <c r="K3851">
        <v>248</v>
      </c>
      <c r="L3851">
        <v>5.1600000000000001E-5</v>
      </c>
      <c r="M3851">
        <v>43.9</v>
      </c>
      <c r="N3851">
        <v>248</v>
      </c>
      <c r="O3851">
        <v>105.645</v>
      </c>
      <c r="P3851">
        <v>101</v>
      </c>
      <c r="Q3851">
        <v>1333</v>
      </c>
      <c r="R3851" t="s">
        <v>15973</v>
      </c>
    </row>
    <row r="3852" spans="1:18" x14ac:dyDescent="0.35">
      <c r="A3852" t="s">
        <v>18946</v>
      </c>
      <c r="B3852" t="s">
        <v>15378</v>
      </c>
      <c r="C3852" t="s">
        <v>16653</v>
      </c>
      <c r="D3852">
        <v>25.091999999999999</v>
      </c>
      <c r="E3852">
        <v>271</v>
      </c>
      <c r="F3852">
        <v>153</v>
      </c>
      <c r="G3852">
        <v>8</v>
      </c>
      <c r="H3852">
        <v>5</v>
      </c>
      <c r="I3852">
        <v>245</v>
      </c>
      <c r="J3852">
        <v>4</v>
      </c>
      <c r="K3852">
        <v>254</v>
      </c>
      <c r="L3852">
        <v>6.9499999999999998E-10</v>
      </c>
      <c r="M3852">
        <v>58.5</v>
      </c>
      <c r="N3852">
        <v>256</v>
      </c>
      <c r="O3852">
        <v>105.85899999999999</v>
      </c>
      <c r="P3852">
        <v>101</v>
      </c>
      <c r="Q3852">
        <v>401</v>
      </c>
      <c r="R3852" t="s">
        <v>16653</v>
      </c>
    </row>
    <row r="3853" spans="1:18" x14ac:dyDescent="0.35">
      <c r="A3853" t="s">
        <v>18917</v>
      </c>
      <c r="B3853" t="s">
        <v>15378</v>
      </c>
      <c r="C3853" t="s">
        <v>16653</v>
      </c>
      <c r="D3853">
        <v>34.027999999999999</v>
      </c>
      <c r="E3853">
        <v>144</v>
      </c>
      <c r="F3853">
        <v>49</v>
      </c>
      <c r="G3853">
        <v>7</v>
      </c>
      <c r="H3853">
        <v>128</v>
      </c>
      <c r="I3853">
        <v>265</v>
      </c>
      <c r="J3853">
        <v>1</v>
      </c>
      <c r="K3853">
        <v>104</v>
      </c>
      <c r="L3853">
        <v>2.0200000000000001E-7</v>
      </c>
      <c r="M3853">
        <v>52.4</v>
      </c>
      <c r="N3853">
        <v>256</v>
      </c>
      <c r="O3853">
        <v>56.25</v>
      </c>
      <c r="P3853">
        <v>56.25</v>
      </c>
      <c r="Q3853">
        <v>5584</v>
      </c>
      <c r="R3853" t="s">
        <v>16653</v>
      </c>
    </row>
    <row r="3854" spans="1:18" x14ac:dyDescent="0.35">
      <c r="A3854" t="s">
        <v>19123</v>
      </c>
      <c r="B3854" t="s">
        <v>18378</v>
      </c>
      <c r="C3854" t="s">
        <v>18379</v>
      </c>
      <c r="D3854">
        <v>29.231000000000002</v>
      </c>
      <c r="E3854">
        <v>130</v>
      </c>
      <c r="F3854">
        <v>86</v>
      </c>
      <c r="G3854">
        <v>4</v>
      </c>
      <c r="H3854">
        <v>1</v>
      </c>
      <c r="I3854">
        <v>129</v>
      </c>
      <c r="J3854">
        <v>1</v>
      </c>
      <c r="K3854">
        <v>125</v>
      </c>
      <c r="L3854">
        <v>2.7000000000000001E-7</v>
      </c>
      <c r="M3854">
        <v>49.3</v>
      </c>
      <c r="N3854">
        <v>191</v>
      </c>
      <c r="O3854">
        <v>68.062799999999996</v>
      </c>
      <c r="P3854">
        <v>68.062799999999996</v>
      </c>
      <c r="Q3854">
        <v>5432</v>
      </c>
      <c r="R3854" t="s">
        <v>18379</v>
      </c>
    </row>
    <row r="3855" spans="1:18" x14ac:dyDescent="0.35">
      <c r="A3855" t="s">
        <v>18920</v>
      </c>
      <c r="B3855" t="s">
        <v>23218</v>
      </c>
      <c r="C3855" t="s">
        <v>23219</v>
      </c>
      <c r="D3855">
        <v>30.89</v>
      </c>
      <c r="E3855">
        <v>191</v>
      </c>
      <c r="F3855">
        <v>99</v>
      </c>
      <c r="G3855">
        <v>5</v>
      </c>
      <c r="H3855">
        <v>145</v>
      </c>
      <c r="I3855">
        <v>333</v>
      </c>
      <c r="J3855">
        <v>80</v>
      </c>
      <c r="K3855">
        <v>239</v>
      </c>
      <c r="L3855">
        <v>3.2000000000000001E-9</v>
      </c>
      <c r="M3855">
        <v>57.4</v>
      </c>
      <c r="N3855">
        <v>298</v>
      </c>
      <c r="O3855">
        <v>64.093999999999994</v>
      </c>
      <c r="P3855">
        <v>64.093999999999994</v>
      </c>
      <c r="Q3855">
        <v>5214</v>
      </c>
      <c r="R3855" t="s">
        <v>23219</v>
      </c>
    </row>
    <row r="3856" spans="1:18" x14ac:dyDescent="0.35">
      <c r="A3856" t="s">
        <v>18940</v>
      </c>
      <c r="B3856" t="s">
        <v>23220</v>
      </c>
      <c r="C3856" t="s">
        <v>23221</v>
      </c>
      <c r="D3856">
        <v>38.814</v>
      </c>
      <c r="E3856">
        <v>742</v>
      </c>
      <c r="F3856">
        <v>405</v>
      </c>
      <c r="G3856">
        <v>11</v>
      </c>
      <c r="H3856">
        <v>8</v>
      </c>
      <c r="I3856">
        <v>742</v>
      </c>
      <c r="J3856">
        <v>5</v>
      </c>
      <c r="K3856">
        <v>704</v>
      </c>
      <c r="L3856">
        <v>1.5499999999999999E-157</v>
      </c>
      <c r="M3856">
        <v>474</v>
      </c>
      <c r="N3856">
        <v>705</v>
      </c>
      <c r="O3856">
        <v>105.248</v>
      </c>
      <c r="P3856">
        <v>101</v>
      </c>
      <c r="Q3856">
        <v>4564</v>
      </c>
      <c r="R3856" t="s">
        <v>23221</v>
      </c>
    </row>
    <row r="3857" spans="1:18" x14ac:dyDescent="0.35">
      <c r="A3857" t="s">
        <v>18946</v>
      </c>
      <c r="B3857" t="s">
        <v>15289</v>
      </c>
      <c r="C3857" t="s">
        <v>23222</v>
      </c>
      <c r="D3857">
        <v>22.707000000000001</v>
      </c>
      <c r="E3857">
        <v>229</v>
      </c>
      <c r="F3857">
        <v>150</v>
      </c>
      <c r="G3857">
        <v>8</v>
      </c>
      <c r="H3857">
        <v>5</v>
      </c>
      <c r="I3857">
        <v>218</v>
      </c>
      <c r="J3857">
        <v>7</v>
      </c>
      <c r="K3857">
        <v>223</v>
      </c>
      <c r="L3857">
        <v>5.3100000000000003E-5</v>
      </c>
      <c r="M3857">
        <v>43.9</v>
      </c>
      <c r="N3857">
        <v>252</v>
      </c>
      <c r="O3857">
        <v>90.873000000000005</v>
      </c>
      <c r="P3857">
        <v>90.873000000000005</v>
      </c>
      <c r="Q3857">
        <v>660</v>
      </c>
      <c r="R3857" t="s">
        <v>23222</v>
      </c>
    </row>
    <row r="3858" spans="1:18" x14ac:dyDescent="0.35">
      <c r="A3858" t="s">
        <v>18940</v>
      </c>
      <c r="B3858" t="s">
        <v>23223</v>
      </c>
      <c r="C3858" t="s">
        <v>23224</v>
      </c>
      <c r="D3858">
        <v>27.193000000000001</v>
      </c>
      <c r="E3858">
        <v>798</v>
      </c>
      <c r="F3858">
        <v>495</v>
      </c>
      <c r="G3858">
        <v>24</v>
      </c>
      <c r="H3858">
        <v>7</v>
      </c>
      <c r="I3858">
        <v>746</v>
      </c>
      <c r="J3858">
        <v>20</v>
      </c>
      <c r="K3858">
        <v>789</v>
      </c>
      <c r="L3858">
        <v>3.1599999999999997E-57</v>
      </c>
      <c r="M3858">
        <v>209</v>
      </c>
      <c r="N3858">
        <v>796</v>
      </c>
      <c r="O3858">
        <v>100.251</v>
      </c>
      <c r="P3858">
        <v>101</v>
      </c>
      <c r="Q3858">
        <v>4919</v>
      </c>
      <c r="R3858" t="s">
        <v>23224</v>
      </c>
    </row>
    <row r="3859" spans="1:18" x14ac:dyDescent="0.35">
      <c r="A3859" t="s">
        <v>18935</v>
      </c>
      <c r="B3859" t="s">
        <v>19933</v>
      </c>
      <c r="C3859" t="s">
        <v>23225</v>
      </c>
      <c r="D3859">
        <v>47.024000000000001</v>
      </c>
      <c r="E3859">
        <v>168</v>
      </c>
      <c r="F3859">
        <v>83</v>
      </c>
      <c r="G3859">
        <v>1</v>
      </c>
      <c r="H3859">
        <v>6</v>
      </c>
      <c r="I3859">
        <v>167</v>
      </c>
      <c r="J3859">
        <v>17</v>
      </c>
      <c r="K3859">
        <v>184</v>
      </c>
      <c r="L3859">
        <v>1.2300000000000001E-50</v>
      </c>
      <c r="M3859">
        <v>161</v>
      </c>
      <c r="N3859">
        <v>188</v>
      </c>
      <c r="O3859">
        <v>89.361699999999999</v>
      </c>
      <c r="P3859">
        <v>89.361699999999999</v>
      </c>
      <c r="Q3859">
        <v>2390</v>
      </c>
      <c r="R3859" t="s">
        <v>23225</v>
      </c>
    </row>
    <row r="3860" spans="1:18" x14ac:dyDescent="0.35">
      <c r="A3860" t="s">
        <v>18943</v>
      </c>
      <c r="B3860" t="s">
        <v>15276</v>
      </c>
      <c r="C3860" t="s">
        <v>17802</v>
      </c>
      <c r="D3860">
        <v>28.484999999999999</v>
      </c>
      <c r="E3860">
        <v>165</v>
      </c>
      <c r="F3860">
        <v>79</v>
      </c>
      <c r="G3860">
        <v>6</v>
      </c>
      <c r="H3860">
        <v>30</v>
      </c>
      <c r="I3860">
        <v>169</v>
      </c>
      <c r="J3860">
        <v>3</v>
      </c>
      <c r="K3860">
        <v>153</v>
      </c>
      <c r="L3860">
        <v>5.7200000000000003E-6</v>
      </c>
      <c r="M3860">
        <v>47</v>
      </c>
      <c r="N3860">
        <v>257</v>
      </c>
      <c r="O3860">
        <v>64.202299999999994</v>
      </c>
      <c r="P3860">
        <v>64.202299999999994</v>
      </c>
      <c r="Q3860">
        <v>1224</v>
      </c>
      <c r="R3860" t="s">
        <v>17802</v>
      </c>
    </row>
    <row r="3861" spans="1:18" x14ac:dyDescent="0.35">
      <c r="A3861" t="s">
        <v>23226</v>
      </c>
      <c r="B3861" t="s">
        <v>23227</v>
      </c>
      <c r="C3861" t="s">
        <v>23228</v>
      </c>
      <c r="D3861">
        <v>35.593000000000004</v>
      </c>
      <c r="E3861">
        <v>59</v>
      </c>
      <c r="F3861">
        <v>35</v>
      </c>
      <c r="G3861">
        <v>1</v>
      </c>
      <c r="H3861">
        <v>190</v>
      </c>
      <c r="I3861">
        <v>248</v>
      </c>
      <c r="J3861">
        <v>14</v>
      </c>
      <c r="K3861">
        <v>69</v>
      </c>
      <c r="L3861">
        <v>4.2999999999999997E-2</v>
      </c>
      <c r="M3861">
        <v>33.9</v>
      </c>
      <c r="N3861">
        <v>109</v>
      </c>
      <c r="O3861">
        <v>54.128399999999999</v>
      </c>
      <c r="P3861">
        <v>54.128399999999999</v>
      </c>
      <c r="Q3861">
        <v>140</v>
      </c>
      <c r="R3861" t="s">
        <v>23228</v>
      </c>
    </row>
    <row r="3862" spans="1:18" x14ac:dyDescent="0.35">
      <c r="A3862" t="s">
        <v>19038</v>
      </c>
      <c r="B3862" t="s">
        <v>23229</v>
      </c>
      <c r="C3862" t="s">
        <v>23230</v>
      </c>
      <c r="D3862">
        <v>24</v>
      </c>
      <c r="E3862">
        <v>200</v>
      </c>
      <c r="F3862">
        <v>116</v>
      </c>
      <c r="G3862">
        <v>8</v>
      </c>
      <c r="H3862">
        <v>369</v>
      </c>
      <c r="I3862">
        <v>534</v>
      </c>
      <c r="J3862">
        <v>61</v>
      </c>
      <c r="K3862">
        <v>258</v>
      </c>
      <c r="L3862">
        <v>2.2200000000000001E-5</v>
      </c>
      <c r="M3862">
        <v>47</v>
      </c>
      <c r="N3862">
        <v>334</v>
      </c>
      <c r="O3862">
        <v>59.880200000000002</v>
      </c>
      <c r="P3862">
        <v>59.880200000000002</v>
      </c>
      <c r="Q3862">
        <v>3195</v>
      </c>
      <c r="R3862" t="s">
        <v>23230</v>
      </c>
    </row>
    <row r="3863" spans="1:18" x14ac:dyDescent="0.35">
      <c r="A3863" t="s">
        <v>18932</v>
      </c>
      <c r="B3863" t="s">
        <v>19067</v>
      </c>
      <c r="C3863" t="s">
        <v>23231</v>
      </c>
      <c r="D3863">
        <v>28.318999999999999</v>
      </c>
      <c r="E3863">
        <v>339</v>
      </c>
      <c r="F3863">
        <v>181</v>
      </c>
      <c r="G3863">
        <v>9</v>
      </c>
      <c r="H3863">
        <v>4</v>
      </c>
      <c r="I3863">
        <v>329</v>
      </c>
      <c r="J3863">
        <v>6</v>
      </c>
      <c r="K3863">
        <v>295</v>
      </c>
      <c r="L3863">
        <v>3.8000000000000001E-23</v>
      </c>
      <c r="M3863">
        <v>97.4</v>
      </c>
      <c r="N3863">
        <v>295</v>
      </c>
      <c r="O3863">
        <v>114.91500000000001</v>
      </c>
      <c r="P3863">
        <v>101</v>
      </c>
      <c r="Q3863">
        <v>4267</v>
      </c>
      <c r="R3863" t="s">
        <v>23231</v>
      </c>
    </row>
    <row r="3864" spans="1:18" x14ac:dyDescent="0.35">
      <c r="A3864" t="s">
        <v>18940</v>
      </c>
      <c r="B3864" t="s">
        <v>23232</v>
      </c>
      <c r="C3864" t="s">
        <v>23233</v>
      </c>
      <c r="D3864">
        <v>42.667000000000002</v>
      </c>
      <c r="E3864">
        <v>750</v>
      </c>
      <c r="F3864">
        <v>399</v>
      </c>
      <c r="G3864">
        <v>12</v>
      </c>
      <c r="H3864">
        <v>6</v>
      </c>
      <c r="I3864">
        <v>742</v>
      </c>
      <c r="J3864">
        <v>4</v>
      </c>
      <c r="K3864">
        <v>735</v>
      </c>
      <c r="L3864">
        <v>0</v>
      </c>
      <c r="M3864">
        <v>538</v>
      </c>
      <c r="N3864">
        <v>738</v>
      </c>
      <c r="O3864">
        <v>101.626</v>
      </c>
      <c r="P3864">
        <v>101</v>
      </c>
      <c r="Q3864">
        <v>4515</v>
      </c>
      <c r="R3864" t="s">
        <v>23233</v>
      </c>
    </row>
    <row r="3865" spans="1:18" x14ac:dyDescent="0.35">
      <c r="A3865" t="s">
        <v>18920</v>
      </c>
      <c r="B3865" t="s">
        <v>23234</v>
      </c>
      <c r="C3865" t="s">
        <v>23235</v>
      </c>
      <c r="D3865">
        <v>45.066000000000003</v>
      </c>
      <c r="E3865">
        <v>304</v>
      </c>
      <c r="F3865">
        <v>140</v>
      </c>
      <c r="G3865">
        <v>5</v>
      </c>
      <c r="H3865">
        <v>28</v>
      </c>
      <c r="I3865">
        <v>329</v>
      </c>
      <c r="J3865">
        <v>20</v>
      </c>
      <c r="K3865">
        <v>298</v>
      </c>
      <c r="L3865">
        <v>6.8700000000000004E-66</v>
      </c>
      <c r="M3865">
        <v>210</v>
      </c>
      <c r="N3865">
        <v>305</v>
      </c>
      <c r="O3865">
        <v>99.6721</v>
      </c>
      <c r="P3865">
        <v>99.6721</v>
      </c>
      <c r="Q3865">
        <v>4994</v>
      </c>
      <c r="R3865" t="s">
        <v>23235</v>
      </c>
    </row>
    <row r="3866" spans="1:18" x14ac:dyDescent="0.35">
      <c r="A3866" t="s">
        <v>19014</v>
      </c>
      <c r="B3866" t="s">
        <v>15171</v>
      </c>
      <c r="C3866" t="s">
        <v>23236</v>
      </c>
      <c r="D3866">
        <v>42.646999999999998</v>
      </c>
      <c r="E3866">
        <v>68</v>
      </c>
      <c r="F3866">
        <v>37</v>
      </c>
      <c r="G3866">
        <v>1</v>
      </c>
      <c r="H3866">
        <v>329</v>
      </c>
      <c r="I3866">
        <v>396</v>
      </c>
      <c r="J3866">
        <v>3</v>
      </c>
      <c r="K3866">
        <v>68</v>
      </c>
      <c r="L3866">
        <v>1.3900000000000001E-5</v>
      </c>
      <c r="M3866">
        <v>43.9</v>
      </c>
      <c r="N3866">
        <v>86</v>
      </c>
      <c r="O3866">
        <v>79.069800000000001</v>
      </c>
      <c r="P3866">
        <v>79.069800000000001</v>
      </c>
      <c r="Q3866">
        <v>2886</v>
      </c>
      <c r="R3866" t="s">
        <v>23236</v>
      </c>
    </row>
    <row r="3867" spans="1:18" x14ac:dyDescent="0.35">
      <c r="A3867" t="s">
        <v>19038</v>
      </c>
      <c r="B3867" t="s">
        <v>23237</v>
      </c>
      <c r="C3867" t="s">
        <v>23238</v>
      </c>
      <c r="D3867">
        <v>23.38</v>
      </c>
      <c r="E3867">
        <v>355</v>
      </c>
      <c r="F3867">
        <v>217</v>
      </c>
      <c r="G3867">
        <v>14</v>
      </c>
      <c r="H3867">
        <v>229</v>
      </c>
      <c r="I3867">
        <v>534</v>
      </c>
      <c r="J3867">
        <v>250</v>
      </c>
      <c r="K3867">
        <v>598</v>
      </c>
      <c r="L3867">
        <v>6.37E-6</v>
      </c>
      <c r="M3867">
        <v>49.3</v>
      </c>
      <c r="N3867">
        <v>632</v>
      </c>
      <c r="O3867">
        <v>56.170900000000003</v>
      </c>
      <c r="P3867">
        <v>56.170900000000003</v>
      </c>
      <c r="Q3867">
        <v>3172</v>
      </c>
      <c r="R3867" t="s">
        <v>23238</v>
      </c>
    </row>
    <row r="3868" spans="1:18" x14ac:dyDescent="0.35">
      <c r="A3868" t="s">
        <v>18920</v>
      </c>
      <c r="B3868" t="s">
        <v>18959</v>
      </c>
      <c r="C3868" t="s">
        <v>23239</v>
      </c>
      <c r="D3868">
        <v>31.515000000000001</v>
      </c>
      <c r="E3868">
        <v>165</v>
      </c>
      <c r="F3868">
        <v>85</v>
      </c>
      <c r="G3868">
        <v>4</v>
      </c>
      <c r="H3868">
        <v>169</v>
      </c>
      <c r="I3868">
        <v>333</v>
      </c>
      <c r="J3868">
        <v>98</v>
      </c>
      <c r="K3868">
        <v>234</v>
      </c>
      <c r="L3868">
        <v>1.6400000000000001E-7</v>
      </c>
      <c r="M3868">
        <v>52</v>
      </c>
      <c r="N3868">
        <v>251</v>
      </c>
      <c r="O3868">
        <v>65.737099999999998</v>
      </c>
      <c r="P3868">
        <v>65.737099999999998</v>
      </c>
      <c r="Q3868">
        <v>5320</v>
      </c>
      <c r="R3868" t="s">
        <v>23239</v>
      </c>
    </row>
    <row r="3869" spans="1:18" x14ac:dyDescent="0.35">
      <c r="A3869" t="s">
        <v>18932</v>
      </c>
      <c r="B3869" t="s">
        <v>18525</v>
      </c>
      <c r="C3869" t="s">
        <v>23240</v>
      </c>
      <c r="D3869">
        <v>28.213999999999999</v>
      </c>
      <c r="E3869">
        <v>280</v>
      </c>
      <c r="F3869">
        <v>148</v>
      </c>
      <c r="G3869">
        <v>8</v>
      </c>
      <c r="H3869">
        <v>3</v>
      </c>
      <c r="I3869">
        <v>279</v>
      </c>
      <c r="J3869">
        <v>5</v>
      </c>
      <c r="K3869">
        <v>234</v>
      </c>
      <c r="L3869">
        <v>3.72E-21</v>
      </c>
      <c r="M3869">
        <v>90.9</v>
      </c>
      <c r="N3869">
        <v>234</v>
      </c>
      <c r="O3869">
        <v>119.658</v>
      </c>
      <c r="P3869">
        <v>101</v>
      </c>
      <c r="Q3869">
        <v>4380</v>
      </c>
      <c r="R3869" t="s">
        <v>23240</v>
      </c>
    </row>
    <row r="3870" spans="1:18" x14ac:dyDescent="0.35">
      <c r="A3870" t="s">
        <v>18928</v>
      </c>
      <c r="B3870" t="s">
        <v>23241</v>
      </c>
      <c r="C3870" t="s">
        <v>23242</v>
      </c>
      <c r="D3870">
        <v>60.896999999999998</v>
      </c>
      <c r="E3870">
        <v>156</v>
      </c>
      <c r="F3870">
        <v>58</v>
      </c>
      <c r="G3870">
        <v>1</v>
      </c>
      <c r="H3870">
        <v>18</v>
      </c>
      <c r="I3870">
        <v>170</v>
      </c>
      <c r="J3870">
        <v>60</v>
      </c>
      <c r="K3870">
        <v>215</v>
      </c>
      <c r="L3870">
        <v>9.1799999999999996E-63</v>
      </c>
      <c r="M3870">
        <v>192</v>
      </c>
      <c r="N3870">
        <v>216</v>
      </c>
      <c r="O3870">
        <v>72.222200000000001</v>
      </c>
      <c r="P3870">
        <v>72.222200000000001</v>
      </c>
      <c r="Q3870">
        <v>3673</v>
      </c>
      <c r="R3870" t="s">
        <v>23242</v>
      </c>
    </row>
    <row r="3871" spans="1:18" x14ac:dyDescent="0.35">
      <c r="A3871" t="s">
        <v>19010</v>
      </c>
      <c r="B3871" t="s">
        <v>17756</v>
      </c>
      <c r="C3871" t="s">
        <v>17757</v>
      </c>
      <c r="D3871">
        <v>24.690999999999999</v>
      </c>
      <c r="E3871">
        <v>162</v>
      </c>
      <c r="F3871">
        <v>102</v>
      </c>
      <c r="G3871">
        <v>4</v>
      </c>
      <c r="H3871">
        <v>16</v>
      </c>
      <c r="I3871">
        <v>160</v>
      </c>
      <c r="J3871">
        <v>8</v>
      </c>
      <c r="K3871">
        <v>166</v>
      </c>
      <c r="L3871">
        <v>6.9899999999999997E-4</v>
      </c>
      <c r="M3871">
        <v>40.4</v>
      </c>
      <c r="N3871">
        <v>263</v>
      </c>
      <c r="O3871">
        <v>61.597000000000001</v>
      </c>
      <c r="P3871">
        <v>61.597000000000001</v>
      </c>
      <c r="Q3871">
        <v>314</v>
      </c>
      <c r="R3871" t="s">
        <v>17757</v>
      </c>
    </row>
    <row r="3872" spans="1:18" x14ac:dyDescent="0.35">
      <c r="A3872" t="s">
        <v>18943</v>
      </c>
      <c r="B3872" t="s">
        <v>17756</v>
      </c>
      <c r="C3872" t="s">
        <v>17757</v>
      </c>
      <c r="D3872">
        <v>23.256</v>
      </c>
      <c r="E3872">
        <v>258</v>
      </c>
      <c r="F3872">
        <v>152</v>
      </c>
      <c r="G3872">
        <v>11</v>
      </c>
      <c r="H3872">
        <v>30</v>
      </c>
      <c r="I3872">
        <v>256</v>
      </c>
      <c r="J3872">
        <v>3</v>
      </c>
      <c r="K3872">
        <v>245</v>
      </c>
      <c r="L3872">
        <v>1E-3</v>
      </c>
      <c r="M3872">
        <v>40</v>
      </c>
      <c r="N3872">
        <v>263</v>
      </c>
      <c r="O3872">
        <v>98.0989</v>
      </c>
      <c r="P3872">
        <v>98.0989</v>
      </c>
      <c r="Q3872">
        <v>1574</v>
      </c>
      <c r="R3872" t="s">
        <v>17757</v>
      </c>
    </row>
    <row r="3873" spans="1:18" x14ac:dyDescent="0.35">
      <c r="A3873" t="s">
        <v>18978</v>
      </c>
      <c r="B3873" t="s">
        <v>15547</v>
      </c>
      <c r="C3873" t="s">
        <v>16584</v>
      </c>
      <c r="D3873">
        <v>26.829000000000001</v>
      </c>
      <c r="E3873">
        <v>246</v>
      </c>
      <c r="F3873">
        <v>160</v>
      </c>
      <c r="G3873">
        <v>10</v>
      </c>
      <c r="H3873">
        <v>362</v>
      </c>
      <c r="I3873">
        <v>604</v>
      </c>
      <c r="J3873">
        <v>4</v>
      </c>
      <c r="K3873">
        <v>232</v>
      </c>
      <c r="L3873">
        <v>2.8299999999999999E-8</v>
      </c>
      <c r="M3873">
        <v>56.6</v>
      </c>
      <c r="N3873">
        <v>261</v>
      </c>
      <c r="O3873">
        <v>94.252899999999997</v>
      </c>
      <c r="P3873">
        <v>94.252899999999997</v>
      </c>
      <c r="Q3873">
        <v>201</v>
      </c>
      <c r="R3873" t="s">
        <v>16584</v>
      </c>
    </row>
    <row r="3874" spans="1:18" x14ac:dyDescent="0.35">
      <c r="A3874" t="s">
        <v>18946</v>
      </c>
      <c r="B3874" t="s">
        <v>16882</v>
      </c>
      <c r="C3874" t="s">
        <v>16883</v>
      </c>
      <c r="D3874">
        <v>24.904</v>
      </c>
      <c r="E3874">
        <v>261</v>
      </c>
      <c r="F3874">
        <v>165</v>
      </c>
      <c r="G3874">
        <v>10</v>
      </c>
      <c r="H3874">
        <v>1</v>
      </c>
      <c r="I3874">
        <v>245</v>
      </c>
      <c r="J3874">
        <v>1</v>
      </c>
      <c r="K3874">
        <v>246</v>
      </c>
      <c r="L3874">
        <v>2.5500000000000001E-6</v>
      </c>
      <c r="M3874">
        <v>47.8</v>
      </c>
      <c r="N3874">
        <v>248</v>
      </c>
      <c r="O3874">
        <v>105.242</v>
      </c>
      <c r="P3874">
        <v>101</v>
      </c>
      <c r="Q3874">
        <v>553</v>
      </c>
      <c r="R3874" t="s">
        <v>16883</v>
      </c>
    </row>
    <row r="3875" spans="1:18" x14ac:dyDescent="0.35">
      <c r="A3875" t="s">
        <v>18947</v>
      </c>
      <c r="B3875" t="s">
        <v>16882</v>
      </c>
      <c r="C3875" t="s">
        <v>16883</v>
      </c>
      <c r="D3875">
        <v>25.513999999999999</v>
      </c>
      <c r="E3875">
        <v>243</v>
      </c>
      <c r="F3875">
        <v>140</v>
      </c>
      <c r="G3875">
        <v>13</v>
      </c>
      <c r="H3875">
        <v>48</v>
      </c>
      <c r="I3875">
        <v>271</v>
      </c>
      <c r="J3875">
        <v>5</v>
      </c>
      <c r="K3875">
        <v>225</v>
      </c>
      <c r="L3875">
        <v>3.0000000000000001E-3</v>
      </c>
      <c r="M3875">
        <v>39.299999999999997</v>
      </c>
      <c r="N3875">
        <v>248</v>
      </c>
      <c r="O3875">
        <v>97.983900000000006</v>
      </c>
      <c r="P3875">
        <v>97.983900000000006</v>
      </c>
      <c r="Q3875">
        <v>1133</v>
      </c>
      <c r="R3875" t="s">
        <v>16883</v>
      </c>
    </row>
    <row r="3876" spans="1:18" x14ac:dyDescent="0.35">
      <c r="A3876" t="s">
        <v>18932</v>
      </c>
      <c r="B3876" t="s">
        <v>23115</v>
      </c>
      <c r="C3876" t="s">
        <v>23243</v>
      </c>
      <c r="D3876">
        <v>60.802</v>
      </c>
      <c r="E3876">
        <v>324</v>
      </c>
      <c r="F3876">
        <v>127</v>
      </c>
      <c r="G3876">
        <v>0</v>
      </c>
      <c r="H3876">
        <v>1</v>
      </c>
      <c r="I3876">
        <v>324</v>
      </c>
      <c r="J3876">
        <v>1</v>
      </c>
      <c r="K3876">
        <v>324</v>
      </c>
      <c r="L3876">
        <v>8.3399999999999996E-137</v>
      </c>
      <c r="M3876">
        <v>392</v>
      </c>
      <c r="N3876">
        <v>334</v>
      </c>
      <c r="O3876">
        <v>97.006</v>
      </c>
      <c r="P3876">
        <v>97.006</v>
      </c>
      <c r="Q3876">
        <v>3983</v>
      </c>
      <c r="R3876" t="s">
        <v>23243</v>
      </c>
    </row>
    <row r="3877" spans="1:18" x14ac:dyDescent="0.35">
      <c r="A3877" t="s">
        <v>18946</v>
      </c>
      <c r="B3877" t="s">
        <v>15356</v>
      </c>
      <c r="C3877" t="s">
        <v>15357</v>
      </c>
      <c r="D3877">
        <v>22.353000000000002</v>
      </c>
      <c r="E3877">
        <v>255</v>
      </c>
      <c r="F3877">
        <v>170</v>
      </c>
      <c r="G3877">
        <v>8</v>
      </c>
      <c r="H3877">
        <v>6</v>
      </c>
      <c r="I3877">
        <v>245</v>
      </c>
      <c r="J3877">
        <v>5</v>
      </c>
      <c r="K3877">
        <v>246</v>
      </c>
      <c r="L3877">
        <v>4.6000000000000001E-4</v>
      </c>
      <c r="M3877">
        <v>41.2</v>
      </c>
      <c r="N3877">
        <v>247</v>
      </c>
      <c r="O3877">
        <v>103.239</v>
      </c>
      <c r="P3877">
        <v>101</v>
      </c>
      <c r="Q3877">
        <v>782</v>
      </c>
      <c r="R3877" t="s">
        <v>15357</v>
      </c>
    </row>
    <row r="3878" spans="1:18" x14ac:dyDescent="0.35">
      <c r="A3878" t="s">
        <v>18976</v>
      </c>
      <c r="B3878" t="s">
        <v>23244</v>
      </c>
      <c r="C3878" t="s">
        <v>23245</v>
      </c>
      <c r="D3878">
        <v>20.946000000000002</v>
      </c>
      <c r="E3878">
        <v>148</v>
      </c>
      <c r="F3878">
        <v>109</v>
      </c>
      <c r="G3878">
        <v>3</v>
      </c>
      <c r="H3878">
        <v>19</v>
      </c>
      <c r="I3878">
        <v>166</v>
      </c>
      <c r="J3878">
        <v>3</v>
      </c>
      <c r="K3878">
        <v>142</v>
      </c>
      <c r="L3878">
        <v>0.18</v>
      </c>
      <c r="M3878">
        <v>31.6</v>
      </c>
      <c r="N3878">
        <v>162</v>
      </c>
      <c r="O3878">
        <v>91.358000000000004</v>
      </c>
      <c r="P3878">
        <v>91.358000000000004</v>
      </c>
      <c r="Q3878">
        <v>1744</v>
      </c>
      <c r="R3878" t="s">
        <v>23245</v>
      </c>
    </row>
    <row r="3879" spans="1:18" x14ac:dyDescent="0.35">
      <c r="A3879" t="s">
        <v>19153</v>
      </c>
      <c r="B3879" t="s">
        <v>23246</v>
      </c>
      <c r="C3879" t="s">
        <v>23247</v>
      </c>
      <c r="D3879">
        <v>24.837</v>
      </c>
      <c r="E3879">
        <v>153</v>
      </c>
      <c r="F3879">
        <v>78</v>
      </c>
      <c r="G3879">
        <v>8</v>
      </c>
      <c r="H3879">
        <v>10</v>
      </c>
      <c r="I3879">
        <v>148</v>
      </c>
      <c r="J3879">
        <v>3</v>
      </c>
      <c r="K3879">
        <v>132</v>
      </c>
      <c r="L3879">
        <v>0.7</v>
      </c>
      <c r="M3879">
        <v>29.6</v>
      </c>
      <c r="N3879">
        <v>147</v>
      </c>
      <c r="O3879">
        <v>104.08199999999999</v>
      </c>
      <c r="P3879">
        <v>101</v>
      </c>
      <c r="Q3879">
        <v>926</v>
      </c>
      <c r="R3879" t="s">
        <v>23247</v>
      </c>
    </row>
    <row r="3880" spans="1:18" x14ac:dyDescent="0.35">
      <c r="A3880" t="s">
        <v>18940</v>
      </c>
      <c r="B3880" t="s">
        <v>23248</v>
      </c>
      <c r="C3880" t="s">
        <v>23249</v>
      </c>
      <c r="D3880">
        <v>28.081</v>
      </c>
      <c r="E3880">
        <v>787</v>
      </c>
      <c r="F3880">
        <v>506</v>
      </c>
      <c r="G3880">
        <v>21</v>
      </c>
      <c r="H3880">
        <v>1</v>
      </c>
      <c r="I3880">
        <v>751</v>
      </c>
      <c r="J3880">
        <v>1</v>
      </c>
      <c r="K3880">
        <v>763</v>
      </c>
      <c r="L3880">
        <v>2.36E-66</v>
      </c>
      <c r="M3880">
        <v>234</v>
      </c>
      <c r="N3880">
        <v>763</v>
      </c>
      <c r="O3880">
        <v>103.145</v>
      </c>
      <c r="P3880">
        <v>101</v>
      </c>
      <c r="Q3880">
        <v>4804</v>
      </c>
      <c r="R3880" t="s">
        <v>23249</v>
      </c>
    </row>
    <row r="3881" spans="1:18" x14ac:dyDescent="0.35">
      <c r="A3881" t="s">
        <v>18943</v>
      </c>
      <c r="B3881" t="s">
        <v>15179</v>
      </c>
      <c r="C3881" t="s">
        <v>15996</v>
      </c>
      <c r="D3881">
        <v>25.097000000000001</v>
      </c>
      <c r="E3881">
        <v>259</v>
      </c>
      <c r="F3881">
        <v>160</v>
      </c>
      <c r="G3881">
        <v>8</v>
      </c>
      <c r="H3881">
        <v>30</v>
      </c>
      <c r="I3881">
        <v>267</v>
      </c>
      <c r="J3881">
        <v>3</v>
      </c>
      <c r="K3881">
        <v>248</v>
      </c>
      <c r="L3881">
        <v>1.72E-6</v>
      </c>
      <c r="M3881">
        <v>48.5</v>
      </c>
      <c r="N3881">
        <v>250</v>
      </c>
      <c r="O3881">
        <v>103.6</v>
      </c>
      <c r="P3881">
        <v>101</v>
      </c>
      <c r="Q3881">
        <v>1183</v>
      </c>
      <c r="R3881" t="s">
        <v>15996</v>
      </c>
    </row>
    <row r="3882" spans="1:18" x14ac:dyDescent="0.35">
      <c r="A3882" t="s">
        <v>18920</v>
      </c>
      <c r="B3882" t="s">
        <v>23250</v>
      </c>
      <c r="C3882" t="s">
        <v>23251</v>
      </c>
      <c r="D3882">
        <v>41.875</v>
      </c>
      <c r="E3882">
        <v>320</v>
      </c>
      <c r="F3882">
        <v>163</v>
      </c>
      <c r="G3882">
        <v>2</v>
      </c>
      <c r="H3882">
        <v>14</v>
      </c>
      <c r="I3882">
        <v>333</v>
      </c>
      <c r="J3882">
        <v>9</v>
      </c>
      <c r="K3882">
        <v>305</v>
      </c>
      <c r="L3882">
        <v>1.2200000000000001E-72</v>
      </c>
      <c r="M3882">
        <v>227</v>
      </c>
      <c r="N3882">
        <v>307</v>
      </c>
      <c r="O3882">
        <v>104.235</v>
      </c>
      <c r="P3882">
        <v>101</v>
      </c>
      <c r="Q3882">
        <v>4989</v>
      </c>
      <c r="R3882" t="s">
        <v>23251</v>
      </c>
    </row>
    <row r="3883" spans="1:18" x14ac:dyDescent="0.35">
      <c r="A3883" t="s">
        <v>18940</v>
      </c>
      <c r="B3883" t="s">
        <v>20226</v>
      </c>
      <c r="C3883" t="s">
        <v>23252</v>
      </c>
      <c r="D3883">
        <v>41.05</v>
      </c>
      <c r="E3883">
        <v>743</v>
      </c>
      <c r="F3883">
        <v>419</v>
      </c>
      <c r="G3883">
        <v>8</v>
      </c>
      <c r="H3883">
        <v>8</v>
      </c>
      <c r="I3883">
        <v>742</v>
      </c>
      <c r="J3883">
        <v>20</v>
      </c>
      <c r="K3883">
        <v>751</v>
      </c>
      <c r="L3883">
        <v>1.1E-169</v>
      </c>
      <c r="M3883">
        <v>506</v>
      </c>
      <c r="N3883">
        <v>752</v>
      </c>
      <c r="O3883">
        <v>98.803200000000004</v>
      </c>
      <c r="P3883">
        <v>98.803200000000004</v>
      </c>
      <c r="Q3883">
        <v>4527</v>
      </c>
      <c r="R3883" t="s">
        <v>23252</v>
      </c>
    </row>
    <row r="3884" spans="1:18" x14ac:dyDescent="0.35">
      <c r="A3884" t="s">
        <v>18940</v>
      </c>
      <c r="B3884" t="s">
        <v>23253</v>
      </c>
      <c r="C3884" t="s">
        <v>23254</v>
      </c>
      <c r="D3884">
        <v>40.081000000000003</v>
      </c>
      <c r="E3884">
        <v>741</v>
      </c>
      <c r="F3884">
        <v>397</v>
      </c>
      <c r="G3884">
        <v>9</v>
      </c>
      <c r="H3884">
        <v>8</v>
      </c>
      <c r="I3884">
        <v>742</v>
      </c>
      <c r="J3884">
        <v>5</v>
      </c>
      <c r="K3884">
        <v>704</v>
      </c>
      <c r="L3884">
        <v>1.5E-164</v>
      </c>
      <c r="M3884">
        <v>492</v>
      </c>
      <c r="N3884">
        <v>704</v>
      </c>
      <c r="O3884">
        <v>105.256</v>
      </c>
      <c r="P3884">
        <v>101</v>
      </c>
      <c r="Q3884">
        <v>4535</v>
      </c>
      <c r="R3884" t="s">
        <v>23254</v>
      </c>
    </row>
    <row r="3885" spans="1:18" x14ac:dyDescent="0.35">
      <c r="A3885" t="s">
        <v>23255</v>
      </c>
      <c r="B3885" t="s">
        <v>18226</v>
      </c>
      <c r="C3885" t="s">
        <v>23256</v>
      </c>
      <c r="D3885">
        <v>28.946999999999999</v>
      </c>
      <c r="E3885">
        <v>76</v>
      </c>
      <c r="F3885">
        <v>50</v>
      </c>
      <c r="G3885">
        <v>1</v>
      </c>
      <c r="H3885">
        <v>34</v>
      </c>
      <c r="I3885">
        <v>105</v>
      </c>
      <c r="J3885">
        <v>41</v>
      </c>
      <c r="K3885">
        <v>116</v>
      </c>
      <c r="L3885">
        <v>0.76</v>
      </c>
      <c r="M3885">
        <v>29.6</v>
      </c>
      <c r="N3885">
        <v>152</v>
      </c>
      <c r="O3885">
        <v>50</v>
      </c>
      <c r="P3885">
        <v>50</v>
      </c>
      <c r="Q3885">
        <v>1903</v>
      </c>
      <c r="R3885" t="s">
        <v>23256</v>
      </c>
    </row>
    <row r="3886" spans="1:18" x14ac:dyDescent="0.35">
      <c r="A3886" t="s">
        <v>18940</v>
      </c>
      <c r="B3886" t="s">
        <v>15409</v>
      </c>
      <c r="C3886" t="s">
        <v>23257</v>
      </c>
      <c r="D3886">
        <v>28.753</v>
      </c>
      <c r="E3886">
        <v>786</v>
      </c>
      <c r="F3886">
        <v>465</v>
      </c>
      <c r="G3886">
        <v>26</v>
      </c>
      <c r="H3886">
        <v>8</v>
      </c>
      <c r="I3886">
        <v>740</v>
      </c>
      <c r="J3886">
        <v>8</v>
      </c>
      <c r="K3886">
        <v>751</v>
      </c>
      <c r="L3886">
        <v>1.1199999999999999E-71</v>
      </c>
      <c r="M3886">
        <v>249</v>
      </c>
      <c r="N3886">
        <v>777</v>
      </c>
      <c r="O3886">
        <v>101.158</v>
      </c>
      <c r="P3886">
        <v>101</v>
      </c>
      <c r="Q3886">
        <v>4772</v>
      </c>
      <c r="R3886" t="s">
        <v>23257</v>
      </c>
    </row>
    <row r="3887" spans="1:18" x14ac:dyDescent="0.35">
      <c r="A3887" t="s">
        <v>18940</v>
      </c>
      <c r="B3887" t="s">
        <v>23258</v>
      </c>
      <c r="C3887" t="s">
        <v>23259</v>
      </c>
      <c r="D3887">
        <v>50.73</v>
      </c>
      <c r="E3887">
        <v>753</v>
      </c>
      <c r="F3887">
        <v>343</v>
      </c>
      <c r="G3887">
        <v>4</v>
      </c>
      <c r="H3887">
        <v>1</v>
      </c>
      <c r="I3887">
        <v>737</v>
      </c>
      <c r="J3887">
        <v>1</v>
      </c>
      <c r="K3887">
        <v>741</v>
      </c>
      <c r="L3887">
        <v>0</v>
      </c>
      <c r="M3887">
        <v>721</v>
      </c>
      <c r="N3887">
        <v>744</v>
      </c>
      <c r="O3887">
        <v>101.21</v>
      </c>
      <c r="P3887">
        <v>101</v>
      </c>
      <c r="Q3887">
        <v>4494</v>
      </c>
      <c r="R3887" t="s">
        <v>23259</v>
      </c>
    </row>
    <row r="3888" spans="1:18" x14ac:dyDescent="0.35">
      <c r="A3888" t="s">
        <v>18935</v>
      </c>
      <c r="B3888" t="s">
        <v>23260</v>
      </c>
      <c r="C3888" t="s">
        <v>23261</v>
      </c>
      <c r="D3888">
        <v>38.607999999999997</v>
      </c>
      <c r="E3888">
        <v>158</v>
      </c>
      <c r="F3888">
        <v>85</v>
      </c>
      <c r="G3888">
        <v>4</v>
      </c>
      <c r="H3888">
        <v>3</v>
      </c>
      <c r="I3888">
        <v>160</v>
      </c>
      <c r="J3888">
        <v>6</v>
      </c>
      <c r="K3888">
        <v>151</v>
      </c>
      <c r="L3888">
        <v>1.7199999999999999E-29</v>
      </c>
      <c r="M3888">
        <v>106</v>
      </c>
      <c r="N3888">
        <v>166</v>
      </c>
      <c r="O3888">
        <v>95.180700000000002</v>
      </c>
      <c r="P3888">
        <v>95.180700000000002</v>
      </c>
      <c r="Q3888">
        <v>2513</v>
      </c>
      <c r="R3888" t="s">
        <v>23261</v>
      </c>
    </row>
    <row r="3889" spans="1:18" x14ac:dyDescent="0.35">
      <c r="A3889" t="s">
        <v>19386</v>
      </c>
      <c r="B3889" t="s">
        <v>23260</v>
      </c>
      <c r="C3889" t="s">
        <v>23261</v>
      </c>
      <c r="D3889">
        <v>29.292999999999999</v>
      </c>
      <c r="E3889">
        <v>99</v>
      </c>
      <c r="F3889">
        <v>52</v>
      </c>
      <c r="G3889">
        <v>4</v>
      </c>
      <c r="H3889">
        <v>79</v>
      </c>
      <c r="I3889">
        <v>165</v>
      </c>
      <c r="J3889">
        <v>42</v>
      </c>
      <c r="K3889">
        <v>134</v>
      </c>
      <c r="L3889">
        <v>0.15</v>
      </c>
      <c r="M3889">
        <v>32.700000000000003</v>
      </c>
      <c r="N3889">
        <v>166</v>
      </c>
      <c r="O3889">
        <v>59.638599999999997</v>
      </c>
      <c r="P3889">
        <v>59.638599999999997</v>
      </c>
      <c r="Q3889">
        <v>2668</v>
      </c>
      <c r="R3889" t="s">
        <v>23261</v>
      </c>
    </row>
    <row r="3890" spans="1:18" x14ac:dyDescent="0.35">
      <c r="A3890" t="s">
        <v>19153</v>
      </c>
      <c r="B3890" t="s">
        <v>15179</v>
      </c>
      <c r="C3890" t="s">
        <v>23262</v>
      </c>
      <c r="D3890">
        <v>27.731000000000002</v>
      </c>
      <c r="E3890">
        <v>119</v>
      </c>
      <c r="F3890">
        <v>71</v>
      </c>
      <c r="G3890">
        <v>4</v>
      </c>
      <c r="H3890">
        <v>4</v>
      </c>
      <c r="I3890">
        <v>115</v>
      </c>
      <c r="J3890">
        <v>28</v>
      </c>
      <c r="K3890">
        <v>138</v>
      </c>
      <c r="L3890">
        <v>1.2E-2</v>
      </c>
      <c r="M3890">
        <v>35</v>
      </c>
      <c r="N3890">
        <v>237</v>
      </c>
      <c r="O3890">
        <v>50.210999999999999</v>
      </c>
      <c r="P3890">
        <v>50.210999999999999</v>
      </c>
      <c r="Q3890">
        <v>907</v>
      </c>
      <c r="R3890" t="s">
        <v>23262</v>
      </c>
    </row>
    <row r="3891" spans="1:18" x14ac:dyDescent="0.35">
      <c r="A3891" t="s">
        <v>18940</v>
      </c>
      <c r="B3891" t="s">
        <v>23263</v>
      </c>
      <c r="C3891" t="s">
        <v>23264</v>
      </c>
      <c r="D3891">
        <v>38.701000000000001</v>
      </c>
      <c r="E3891">
        <v>739</v>
      </c>
      <c r="F3891">
        <v>422</v>
      </c>
      <c r="G3891">
        <v>8</v>
      </c>
      <c r="H3891">
        <v>9</v>
      </c>
      <c r="I3891">
        <v>742</v>
      </c>
      <c r="J3891">
        <v>13</v>
      </c>
      <c r="K3891">
        <v>725</v>
      </c>
      <c r="L3891">
        <v>4.1299999999999998E-154</v>
      </c>
      <c r="M3891">
        <v>466</v>
      </c>
      <c r="N3891">
        <v>725</v>
      </c>
      <c r="O3891">
        <v>101.931</v>
      </c>
      <c r="P3891">
        <v>101</v>
      </c>
      <c r="Q3891">
        <v>4578</v>
      </c>
      <c r="R3891" t="s">
        <v>23264</v>
      </c>
    </row>
    <row r="3892" spans="1:18" x14ac:dyDescent="0.35">
      <c r="A3892" t="s">
        <v>18947</v>
      </c>
      <c r="B3892" t="s">
        <v>17303</v>
      </c>
      <c r="C3892" t="s">
        <v>17304</v>
      </c>
      <c r="D3892">
        <v>23.913</v>
      </c>
      <c r="E3892">
        <v>276</v>
      </c>
      <c r="F3892">
        <v>167</v>
      </c>
      <c r="G3892">
        <v>9</v>
      </c>
      <c r="H3892">
        <v>48</v>
      </c>
      <c r="I3892">
        <v>294</v>
      </c>
      <c r="J3892">
        <v>3</v>
      </c>
      <c r="K3892">
        <v>264</v>
      </c>
      <c r="L3892">
        <v>3.0000000000000001E-3</v>
      </c>
      <c r="M3892">
        <v>38.9</v>
      </c>
      <c r="N3892">
        <v>267</v>
      </c>
      <c r="O3892">
        <v>103.371</v>
      </c>
      <c r="P3892">
        <v>101</v>
      </c>
      <c r="Q3892">
        <v>1140</v>
      </c>
      <c r="R3892" t="s">
        <v>17304</v>
      </c>
    </row>
    <row r="3893" spans="1:18" x14ac:dyDescent="0.35">
      <c r="A3893" t="s">
        <v>19038</v>
      </c>
      <c r="B3893" t="s">
        <v>22145</v>
      </c>
      <c r="C3893" t="s">
        <v>23265</v>
      </c>
      <c r="D3893">
        <v>23.885000000000002</v>
      </c>
      <c r="E3893">
        <v>381</v>
      </c>
      <c r="F3893">
        <v>205</v>
      </c>
      <c r="G3893">
        <v>18</v>
      </c>
      <c r="H3893">
        <v>229</v>
      </c>
      <c r="I3893">
        <v>538</v>
      </c>
      <c r="J3893">
        <v>232</v>
      </c>
      <c r="K3893">
        <v>598</v>
      </c>
      <c r="L3893">
        <v>4.9900000000000003E-9</v>
      </c>
      <c r="M3893">
        <v>59.3</v>
      </c>
      <c r="N3893">
        <v>620</v>
      </c>
      <c r="O3893">
        <v>61.451599999999999</v>
      </c>
      <c r="P3893">
        <v>61.451599999999999</v>
      </c>
      <c r="Q3893">
        <v>3082</v>
      </c>
      <c r="R3893" t="s">
        <v>23265</v>
      </c>
    </row>
    <row r="3894" spans="1:18" x14ac:dyDescent="0.35">
      <c r="A3894" t="s">
        <v>18928</v>
      </c>
      <c r="B3894" t="s">
        <v>19768</v>
      </c>
      <c r="C3894" t="s">
        <v>23266</v>
      </c>
      <c r="D3894">
        <v>61.485999999999997</v>
      </c>
      <c r="E3894">
        <v>148</v>
      </c>
      <c r="F3894">
        <v>57</v>
      </c>
      <c r="G3894">
        <v>0</v>
      </c>
      <c r="H3894">
        <v>18</v>
      </c>
      <c r="I3894">
        <v>165</v>
      </c>
      <c r="J3894">
        <v>62</v>
      </c>
      <c r="K3894">
        <v>209</v>
      </c>
      <c r="L3894">
        <v>2.9900000000000001E-61</v>
      </c>
      <c r="M3894">
        <v>189</v>
      </c>
      <c r="N3894">
        <v>215</v>
      </c>
      <c r="O3894">
        <v>68.837199999999996</v>
      </c>
      <c r="P3894">
        <v>68.837199999999996</v>
      </c>
      <c r="Q3894">
        <v>3736</v>
      </c>
      <c r="R3894" t="s">
        <v>23266</v>
      </c>
    </row>
    <row r="3895" spans="1:18" x14ac:dyDescent="0.35">
      <c r="A3895" t="s">
        <v>18920</v>
      </c>
      <c r="B3895" t="s">
        <v>23267</v>
      </c>
      <c r="C3895" t="s">
        <v>23268</v>
      </c>
      <c r="D3895">
        <v>29.347999999999999</v>
      </c>
      <c r="E3895">
        <v>184</v>
      </c>
      <c r="F3895">
        <v>98</v>
      </c>
      <c r="G3895">
        <v>3</v>
      </c>
      <c r="H3895">
        <v>148</v>
      </c>
      <c r="I3895">
        <v>329</v>
      </c>
      <c r="J3895">
        <v>84</v>
      </c>
      <c r="K3895">
        <v>237</v>
      </c>
      <c r="L3895">
        <v>1.2499999999999999E-7</v>
      </c>
      <c r="M3895">
        <v>52.8</v>
      </c>
      <c r="N3895">
        <v>308</v>
      </c>
      <c r="O3895">
        <v>59.740299999999998</v>
      </c>
      <c r="P3895">
        <v>59.740299999999998</v>
      </c>
      <c r="Q3895">
        <v>5317</v>
      </c>
      <c r="R3895" t="s">
        <v>23268</v>
      </c>
    </row>
    <row r="3896" spans="1:18" x14ac:dyDescent="0.35">
      <c r="A3896" t="s">
        <v>19123</v>
      </c>
      <c r="B3896" t="s">
        <v>20300</v>
      </c>
      <c r="C3896" t="s">
        <v>23269</v>
      </c>
      <c r="D3896">
        <v>22.222000000000001</v>
      </c>
      <c r="E3896">
        <v>171</v>
      </c>
      <c r="F3896">
        <v>111</v>
      </c>
      <c r="G3896">
        <v>5</v>
      </c>
      <c r="H3896">
        <v>3</v>
      </c>
      <c r="I3896">
        <v>165</v>
      </c>
      <c r="J3896">
        <v>6</v>
      </c>
      <c r="K3896">
        <v>162</v>
      </c>
      <c r="L3896">
        <v>9.1999999999999998E-2</v>
      </c>
      <c r="M3896">
        <v>33.1</v>
      </c>
      <c r="N3896">
        <v>194</v>
      </c>
      <c r="O3896">
        <v>88.144300000000001</v>
      </c>
      <c r="P3896">
        <v>88.144300000000001</v>
      </c>
      <c r="Q3896">
        <v>5474</v>
      </c>
      <c r="R3896" t="s">
        <v>23269</v>
      </c>
    </row>
    <row r="3897" spans="1:18" x14ac:dyDescent="0.35">
      <c r="A3897" t="s">
        <v>23270</v>
      </c>
      <c r="B3897" t="s">
        <v>23271</v>
      </c>
      <c r="C3897" t="s">
        <v>23272</v>
      </c>
      <c r="D3897">
        <v>33.332999999999998</v>
      </c>
      <c r="E3897">
        <v>72</v>
      </c>
      <c r="F3897">
        <v>39</v>
      </c>
      <c r="G3897">
        <v>2</v>
      </c>
      <c r="H3897">
        <v>54</v>
      </c>
      <c r="I3897">
        <v>116</v>
      </c>
      <c r="J3897">
        <v>45</v>
      </c>
      <c r="K3897">
        <v>116</v>
      </c>
      <c r="L3897">
        <v>0.98</v>
      </c>
      <c r="M3897">
        <v>30</v>
      </c>
      <c r="N3897">
        <v>127</v>
      </c>
      <c r="O3897">
        <v>56.692900000000002</v>
      </c>
      <c r="P3897">
        <v>56.692900000000002</v>
      </c>
      <c r="Q3897">
        <v>3422</v>
      </c>
      <c r="R3897" t="s">
        <v>23272</v>
      </c>
    </row>
    <row r="3898" spans="1:18" x14ac:dyDescent="0.35">
      <c r="A3898" t="s">
        <v>18935</v>
      </c>
      <c r="B3898" t="s">
        <v>20144</v>
      </c>
      <c r="C3898" t="s">
        <v>23273</v>
      </c>
      <c r="D3898">
        <v>38.994</v>
      </c>
      <c r="E3898">
        <v>159</v>
      </c>
      <c r="F3898">
        <v>85</v>
      </c>
      <c r="G3898">
        <v>3</v>
      </c>
      <c r="H3898">
        <v>1</v>
      </c>
      <c r="I3898">
        <v>159</v>
      </c>
      <c r="J3898">
        <v>1</v>
      </c>
      <c r="K3898">
        <v>147</v>
      </c>
      <c r="L3898">
        <v>6.2299999999999999E-28</v>
      </c>
      <c r="M3898">
        <v>102</v>
      </c>
      <c r="N3898">
        <v>156</v>
      </c>
      <c r="O3898">
        <v>101.923</v>
      </c>
      <c r="P3898">
        <v>101</v>
      </c>
      <c r="Q3898">
        <v>2629</v>
      </c>
      <c r="R3898" t="s">
        <v>23273</v>
      </c>
    </row>
    <row r="3899" spans="1:18" x14ac:dyDescent="0.35">
      <c r="A3899" t="s">
        <v>19000</v>
      </c>
      <c r="B3899" t="s">
        <v>20090</v>
      </c>
      <c r="C3899" t="s">
        <v>23274</v>
      </c>
      <c r="D3899">
        <v>39.048000000000002</v>
      </c>
      <c r="E3899">
        <v>945</v>
      </c>
      <c r="F3899">
        <v>544</v>
      </c>
      <c r="G3899">
        <v>12</v>
      </c>
      <c r="H3899">
        <v>25</v>
      </c>
      <c r="I3899">
        <v>946</v>
      </c>
      <c r="J3899">
        <v>7</v>
      </c>
      <c r="K3899">
        <v>942</v>
      </c>
      <c r="L3899">
        <v>0</v>
      </c>
      <c r="M3899">
        <v>657</v>
      </c>
      <c r="N3899">
        <v>943</v>
      </c>
      <c r="O3899">
        <v>100.212</v>
      </c>
      <c r="P3899">
        <v>101</v>
      </c>
      <c r="Q3899">
        <v>1995</v>
      </c>
      <c r="R3899" t="s">
        <v>23274</v>
      </c>
    </row>
    <row r="3900" spans="1:18" x14ac:dyDescent="0.35">
      <c r="A3900" t="s">
        <v>18932</v>
      </c>
      <c r="B3900" t="s">
        <v>23275</v>
      </c>
      <c r="C3900" t="s">
        <v>23276</v>
      </c>
      <c r="D3900">
        <v>28.181999999999999</v>
      </c>
      <c r="E3900">
        <v>330</v>
      </c>
      <c r="F3900">
        <v>224</v>
      </c>
      <c r="G3900">
        <v>6</v>
      </c>
      <c r="H3900">
        <v>1</v>
      </c>
      <c r="I3900">
        <v>324</v>
      </c>
      <c r="J3900">
        <v>1</v>
      </c>
      <c r="K3900">
        <v>323</v>
      </c>
      <c r="L3900">
        <v>2.3999999999999999E-29</v>
      </c>
      <c r="M3900">
        <v>115</v>
      </c>
      <c r="N3900">
        <v>329</v>
      </c>
      <c r="O3900">
        <v>100.304</v>
      </c>
      <c r="P3900">
        <v>101</v>
      </c>
      <c r="Q3900">
        <v>4124</v>
      </c>
      <c r="R3900" t="s">
        <v>23276</v>
      </c>
    </row>
    <row r="3901" spans="1:18" x14ac:dyDescent="0.35">
      <c r="A3901" t="s">
        <v>18928</v>
      </c>
      <c r="B3901" t="s">
        <v>23277</v>
      </c>
      <c r="C3901" t="s">
        <v>23278</v>
      </c>
      <c r="D3901">
        <v>65.516999999999996</v>
      </c>
      <c r="E3901">
        <v>116</v>
      </c>
      <c r="F3901">
        <v>40</v>
      </c>
      <c r="G3901">
        <v>0</v>
      </c>
      <c r="H3901">
        <v>17</v>
      </c>
      <c r="I3901">
        <v>132</v>
      </c>
      <c r="J3901">
        <v>6</v>
      </c>
      <c r="K3901">
        <v>121</v>
      </c>
      <c r="L3901">
        <v>3.4099999999999999E-49</v>
      </c>
      <c r="M3901">
        <v>158</v>
      </c>
      <c r="N3901">
        <v>207</v>
      </c>
      <c r="O3901">
        <v>56.038600000000002</v>
      </c>
      <c r="P3901">
        <v>56.038600000000002</v>
      </c>
      <c r="Q3901">
        <v>3913</v>
      </c>
      <c r="R3901" t="s">
        <v>23278</v>
      </c>
    </row>
    <row r="3902" spans="1:18" x14ac:dyDescent="0.35">
      <c r="A3902" t="s">
        <v>18935</v>
      </c>
      <c r="B3902" t="s">
        <v>23279</v>
      </c>
      <c r="C3902" t="s">
        <v>23280</v>
      </c>
      <c r="D3902">
        <v>46.667000000000002</v>
      </c>
      <c r="E3902">
        <v>165</v>
      </c>
      <c r="F3902">
        <v>82</v>
      </c>
      <c r="G3902">
        <v>1</v>
      </c>
      <c r="H3902">
        <v>4</v>
      </c>
      <c r="I3902">
        <v>162</v>
      </c>
      <c r="J3902">
        <v>6</v>
      </c>
      <c r="K3902">
        <v>170</v>
      </c>
      <c r="L3902">
        <v>1.5200000000000001E-55</v>
      </c>
      <c r="M3902">
        <v>173</v>
      </c>
      <c r="N3902">
        <v>179</v>
      </c>
      <c r="O3902">
        <v>92.178799999999995</v>
      </c>
      <c r="P3902">
        <v>92.178799999999995</v>
      </c>
      <c r="Q3902">
        <v>2309</v>
      </c>
      <c r="R3902" t="s">
        <v>23280</v>
      </c>
    </row>
    <row r="3903" spans="1:18" x14ac:dyDescent="0.35">
      <c r="A3903" t="s">
        <v>18940</v>
      </c>
      <c r="B3903" t="s">
        <v>23281</v>
      </c>
      <c r="C3903" t="s">
        <v>23282</v>
      </c>
      <c r="D3903">
        <v>27.577000000000002</v>
      </c>
      <c r="E3903">
        <v>776</v>
      </c>
      <c r="F3903">
        <v>490</v>
      </c>
      <c r="G3903">
        <v>21</v>
      </c>
      <c r="H3903">
        <v>8</v>
      </c>
      <c r="I3903">
        <v>740</v>
      </c>
      <c r="J3903">
        <v>4</v>
      </c>
      <c r="K3903">
        <v>750</v>
      </c>
      <c r="L3903">
        <v>3.01E-73</v>
      </c>
      <c r="M3903">
        <v>253</v>
      </c>
      <c r="N3903">
        <v>757</v>
      </c>
      <c r="O3903">
        <v>102.51</v>
      </c>
      <c r="P3903">
        <v>101</v>
      </c>
      <c r="Q3903">
        <v>4764</v>
      </c>
      <c r="R3903" t="s">
        <v>23282</v>
      </c>
    </row>
    <row r="3904" spans="1:18" x14ac:dyDescent="0.35">
      <c r="A3904" t="s">
        <v>18940</v>
      </c>
      <c r="B3904" t="s">
        <v>16357</v>
      </c>
      <c r="C3904" t="s">
        <v>23283</v>
      </c>
      <c r="D3904">
        <v>28.663</v>
      </c>
      <c r="E3904">
        <v>778</v>
      </c>
      <c r="F3904">
        <v>487</v>
      </c>
      <c r="G3904">
        <v>20</v>
      </c>
      <c r="H3904">
        <v>5</v>
      </c>
      <c r="I3904">
        <v>737</v>
      </c>
      <c r="J3904">
        <v>2</v>
      </c>
      <c r="K3904">
        <v>756</v>
      </c>
      <c r="L3904">
        <v>2.2999999999999998E-59</v>
      </c>
      <c r="M3904">
        <v>215</v>
      </c>
      <c r="N3904">
        <v>770</v>
      </c>
      <c r="O3904">
        <v>101.039</v>
      </c>
      <c r="P3904">
        <v>101</v>
      </c>
      <c r="Q3904">
        <v>4869</v>
      </c>
      <c r="R3904" t="s">
        <v>23283</v>
      </c>
    </row>
    <row r="3905" spans="1:18" x14ac:dyDescent="0.35">
      <c r="A3905" t="s">
        <v>18928</v>
      </c>
      <c r="B3905" t="s">
        <v>19266</v>
      </c>
      <c r="C3905" t="s">
        <v>23284</v>
      </c>
      <c r="D3905">
        <v>55.881999999999998</v>
      </c>
      <c r="E3905">
        <v>170</v>
      </c>
      <c r="F3905">
        <v>54</v>
      </c>
      <c r="G3905">
        <v>2</v>
      </c>
      <c r="H3905">
        <v>22</v>
      </c>
      <c r="I3905">
        <v>173</v>
      </c>
      <c r="J3905">
        <v>9</v>
      </c>
      <c r="K3905">
        <v>175</v>
      </c>
      <c r="L3905">
        <v>7.1500000000000003E-59</v>
      </c>
      <c r="M3905">
        <v>182</v>
      </c>
      <c r="N3905">
        <v>193</v>
      </c>
      <c r="O3905">
        <v>88.082899999999995</v>
      </c>
      <c r="P3905">
        <v>88.082899999999995</v>
      </c>
      <c r="Q3905">
        <v>3790</v>
      </c>
      <c r="R3905" t="s">
        <v>23284</v>
      </c>
    </row>
    <row r="3906" spans="1:18" x14ac:dyDescent="0.35">
      <c r="A3906" t="s">
        <v>18940</v>
      </c>
      <c r="B3906" t="s">
        <v>23285</v>
      </c>
      <c r="C3906" t="s">
        <v>23286</v>
      </c>
      <c r="D3906">
        <v>51.972999999999999</v>
      </c>
      <c r="E3906">
        <v>735</v>
      </c>
      <c r="F3906">
        <v>351</v>
      </c>
      <c r="G3906">
        <v>2</v>
      </c>
      <c r="H3906">
        <v>8</v>
      </c>
      <c r="I3906">
        <v>740</v>
      </c>
      <c r="J3906">
        <v>33</v>
      </c>
      <c r="K3906">
        <v>767</v>
      </c>
      <c r="L3906">
        <v>0</v>
      </c>
      <c r="M3906">
        <v>743</v>
      </c>
      <c r="N3906">
        <v>776</v>
      </c>
      <c r="O3906">
        <v>94.716499999999996</v>
      </c>
      <c r="P3906">
        <v>94.716499999999996</v>
      </c>
      <c r="Q3906">
        <v>4487</v>
      </c>
      <c r="R3906" t="s">
        <v>23286</v>
      </c>
    </row>
    <row r="3907" spans="1:18" x14ac:dyDescent="0.35">
      <c r="A3907" t="s">
        <v>18932</v>
      </c>
      <c r="B3907" t="s">
        <v>23287</v>
      </c>
      <c r="C3907" t="s">
        <v>23288</v>
      </c>
      <c r="D3907">
        <v>52.173999999999999</v>
      </c>
      <c r="E3907">
        <v>322</v>
      </c>
      <c r="F3907">
        <v>142</v>
      </c>
      <c r="G3907">
        <v>5</v>
      </c>
      <c r="H3907">
        <v>1</v>
      </c>
      <c r="I3907">
        <v>321</v>
      </c>
      <c r="J3907">
        <v>1</v>
      </c>
      <c r="K3907">
        <v>311</v>
      </c>
      <c r="L3907">
        <v>4.7900000000000002E-102</v>
      </c>
      <c r="M3907">
        <v>303</v>
      </c>
      <c r="N3907">
        <v>316</v>
      </c>
      <c r="O3907">
        <v>101.899</v>
      </c>
      <c r="P3907">
        <v>101</v>
      </c>
      <c r="Q3907">
        <v>4035</v>
      </c>
      <c r="R3907" t="s">
        <v>23288</v>
      </c>
    </row>
    <row r="3908" spans="1:18" x14ac:dyDescent="0.35">
      <c r="A3908" t="s">
        <v>19038</v>
      </c>
      <c r="B3908" t="s">
        <v>23289</v>
      </c>
      <c r="C3908" t="s">
        <v>23290</v>
      </c>
      <c r="D3908">
        <v>21.036999999999999</v>
      </c>
      <c r="E3908">
        <v>347</v>
      </c>
      <c r="F3908">
        <v>202</v>
      </c>
      <c r="G3908">
        <v>14</v>
      </c>
      <c r="H3908">
        <v>229</v>
      </c>
      <c r="I3908">
        <v>509</v>
      </c>
      <c r="J3908">
        <v>232</v>
      </c>
      <c r="K3908">
        <v>572</v>
      </c>
      <c r="L3908">
        <v>3.54E-5</v>
      </c>
      <c r="M3908">
        <v>47</v>
      </c>
      <c r="N3908">
        <v>630</v>
      </c>
      <c r="O3908">
        <v>55.0794</v>
      </c>
      <c r="P3908">
        <v>55.0794</v>
      </c>
      <c r="Q3908">
        <v>3213</v>
      </c>
      <c r="R3908" t="s">
        <v>23290</v>
      </c>
    </row>
    <row r="3909" spans="1:18" x14ac:dyDescent="0.35">
      <c r="A3909" t="s">
        <v>18935</v>
      </c>
      <c r="B3909" t="s">
        <v>23291</v>
      </c>
      <c r="C3909" t="s">
        <v>23292</v>
      </c>
      <c r="D3909">
        <v>50</v>
      </c>
      <c r="E3909">
        <v>170</v>
      </c>
      <c r="F3909">
        <v>79</v>
      </c>
      <c r="G3909">
        <v>1</v>
      </c>
      <c r="H3909">
        <v>4</v>
      </c>
      <c r="I3909">
        <v>167</v>
      </c>
      <c r="J3909">
        <v>8</v>
      </c>
      <c r="K3909">
        <v>177</v>
      </c>
      <c r="L3909">
        <v>1.9999999999999999E-60</v>
      </c>
      <c r="M3909">
        <v>186</v>
      </c>
      <c r="N3909">
        <v>183</v>
      </c>
      <c r="O3909">
        <v>92.896199999999993</v>
      </c>
      <c r="P3909">
        <v>92.896199999999993</v>
      </c>
      <c r="Q3909">
        <v>2232</v>
      </c>
      <c r="R3909" t="s">
        <v>23292</v>
      </c>
    </row>
    <row r="3910" spans="1:18" x14ac:dyDescent="0.35">
      <c r="A3910" t="s">
        <v>18946</v>
      </c>
      <c r="B3910" t="s">
        <v>15367</v>
      </c>
      <c r="C3910" t="s">
        <v>23293</v>
      </c>
      <c r="D3910">
        <v>27.167999999999999</v>
      </c>
      <c r="E3910">
        <v>173</v>
      </c>
      <c r="F3910">
        <v>94</v>
      </c>
      <c r="G3910">
        <v>7</v>
      </c>
      <c r="H3910">
        <v>6</v>
      </c>
      <c r="I3910">
        <v>150</v>
      </c>
      <c r="J3910">
        <v>3</v>
      </c>
      <c r="K3910">
        <v>171</v>
      </c>
      <c r="L3910">
        <v>3.6900000000000002E-4</v>
      </c>
      <c r="M3910">
        <v>41.2</v>
      </c>
      <c r="N3910">
        <v>256</v>
      </c>
      <c r="O3910">
        <v>67.578100000000006</v>
      </c>
      <c r="P3910">
        <v>67.578100000000006</v>
      </c>
      <c r="Q3910">
        <v>772</v>
      </c>
      <c r="R3910" t="s">
        <v>23293</v>
      </c>
    </row>
    <row r="3911" spans="1:18" x14ac:dyDescent="0.35">
      <c r="A3911" t="s">
        <v>18943</v>
      </c>
      <c r="B3911" t="s">
        <v>15367</v>
      </c>
      <c r="C3911" t="s">
        <v>23293</v>
      </c>
      <c r="D3911">
        <v>25.731000000000002</v>
      </c>
      <c r="E3911">
        <v>171</v>
      </c>
      <c r="F3911">
        <v>90</v>
      </c>
      <c r="G3911">
        <v>7</v>
      </c>
      <c r="H3911">
        <v>30</v>
      </c>
      <c r="I3911">
        <v>177</v>
      </c>
      <c r="J3911">
        <v>3</v>
      </c>
      <c r="K3911">
        <v>159</v>
      </c>
      <c r="L3911">
        <v>1E-3</v>
      </c>
      <c r="M3911">
        <v>40.4</v>
      </c>
      <c r="N3911">
        <v>256</v>
      </c>
      <c r="O3911">
        <v>66.796899999999994</v>
      </c>
      <c r="P3911">
        <v>66.796899999999994</v>
      </c>
      <c r="Q3911">
        <v>1552</v>
      </c>
      <c r="R3911" t="s">
        <v>23293</v>
      </c>
    </row>
    <row r="3912" spans="1:18" x14ac:dyDescent="0.35">
      <c r="A3912" t="s">
        <v>18997</v>
      </c>
      <c r="B3912" t="s">
        <v>18590</v>
      </c>
      <c r="C3912" t="s">
        <v>23294</v>
      </c>
      <c r="D3912">
        <v>27.777999999999999</v>
      </c>
      <c r="E3912">
        <v>126</v>
      </c>
      <c r="F3912">
        <v>78</v>
      </c>
      <c r="G3912">
        <v>5</v>
      </c>
      <c r="H3912">
        <v>32</v>
      </c>
      <c r="I3912">
        <v>150</v>
      </c>
      <c r="J3912">
        <v>14</v>
      </c>
      <c r="K3912">
        <v>133</v>
      </c>
      <c r="L3912">
        <v>1E-3</v>
      </c>
      <c r="M3912">
        <v>38.1</v>
      </c>
      <c r="N3912">
        <v>143</v>
      </c>
      <c r="O3912">
        <v>88.111900000000006</v>
      </c>
      <c r="P3912">
        <v>88.111900000000006</v>
      </c>
      <c r="Q3912">
        <v>1637</v>
      </c>
      <c r="R3912" t="s">
        <v>23294</v>
      </c>
    </row>
    <row r="3913" spans="1:18" x14ac:dyDescent="0.35">
      <c r="A3913" t="s">
        <v>19076</v>
      </c>
      <c r="B3913" t="s">
        <v>18590</v>
      </c>
      <c r="C3913" t="s">
        <v>23294</v>
      </c>
      <c r="D3913">
        <v>26.015999999999998</v>
      </c>
      <c r="E3913">
        <v>123</v>
      </c>
      <c r="F3913">
        <v>63</v>
      </c>
      <c r="G3913">
        <v>5</v>
      </c>
      <c r="H3913">
        <v>26</v>
      </c>
      <c r="I3913">
        <v>145</v>
      </c>
      <c r="J3913">
        <v>1</v>
      </c>
      <c r="K3913">
        <v>98</v>
      </c>
      <c r="L3913">
        <v>0.24</v>
      </c>
      <c r="M3913">
        <v>31.2</v>
      </c>
      <c r="N3913">
        <v>143</v>
      </c>
      <c r="O3913">
        <v>86.013999999999996</v>
      </c>
      <c r="P3913">
        <v>86.013999999999996</v>
      </c>
      <c r="Q3913">
        <v>3334</v>
      </c>
      <c r="R3913" t="s">
        <v>23294</v>
      </c>
    </row>
    <row r="3914" spans="1:18" x14ac:dyDescent="0.35">
      <c r="A3914" t="s">
        <v>18920</v>
      </c>
      <c r="B3914" t="s">
        <v>19342</v>
      </c>
      <c r="C3914" t="s">
        <v>23295</v>
      </c>
      <c r="D3914">
        <v>29.091000000000001</v>
      </c>
      <c r="E3914">
        <v>165</v>
      </c>
      <c r="F3914">
        <v>89</v>
      </c>
      <c r="G3914">
        <v>2</v>
      </c>
      <c r="H3914">
        <v>169</v>
      </c>
      <c r="I3914">
        <v>333</v>
      </c>
      <c r="J3914">
        <v>98</v>
      </c>
      <c r="K3914">
        <v>234</v>
      </c>
      <c r="L3914">
        <v>1.0499999999999999E-5</v>
      </c>
      <c r="M3914">
        <v>47</v>
      </c>
      <c r="N3914">
        <v>295</v>
      </c>
      <c r="O3914">
        <v>55.932200000000002</v>
      </c>
      <c r="P3914">
        <v>55.932200000000002</v>
      </c>
      <c r="Q3914">
        <v>5399</v>
      </c>
      <c r="R3914" t="s">
        <v>23295</v>
      </c>
    </row>
    <row r="3915" spans="1:18" x14ac:dyDescent="0.35">
      <c r="A3915" t="s">
        <v>18920</v>
      </c>
      <c r="B3915" t="s">
        <v>19538</v>
      </c>
      <c r="C3915" t="s">
        <v>23296</v>
      </c>
      <c r="D3915">
        <v>35</v>
      </c>
      <c r="E3915">
        <v>320</v>
      </c>
      <c r="F3915">
        <v>187</v>
      </c>
      <c r="G3915">
        <v>5</v>
      </c>
      <c r="H3915">
        <v>12</v>
      </c>
      <c r="I3915">
        <v>329</v>
      </c>
      <c r="J3915">
        <v>7</v>
      </c>
      <c r="K3915">
        <v>307</v>
      </c>
      <c r="L3915">
        <v>1.0100000000000001E-55</v>
      </c>
      <c r="M3915">
        <v>185</v>
      </c>
      <c r="N3915">
        <v>345</v>
      </c>
      <c r="O3915">
        <v>92.753600000000006</v>
      </c>
      <c r="P3915">
        <v>92.753600000000006</v>
      </c>
      <c r="Q3915">
        <v>5009</v>
      </c>
      <c r="R3915" t="s">
        <v>23296</v>
      </c>
    </row>
    <row r="3916" spans="1:18" x14ac:dyDescent="0.35">
      <c r="A3916" t="s">
        <v>18920</v>
      </c>
      <c r="B3916" t="s">
        <v>23297</v>
      </c>
      <c r="C3916" t="s">
        <v>23298</v>
      </c>
      <c r="D3916">
        <v>30</v>
      </c>
      <c r="E3916">
        <v>190</v>
      </c>
      <c r="F3916">
        <v>104</v>
      </c>
      <c r="G3916">
        <v>6</v>
      </c>
      <c r="H3916">
        <v>144</v>
      </c>
      <c r="I3916">
        <v>333</v>
      </c>
      <c r="J3916">
        <v>81</v>
      </c>
      <c r="K3916">
        <v>241</v>
      </c>
      <c r="L3916">
        <v>3.8599999999999999E-7</v>
      </c>
      <c r="M3916">
        <v>50.8</v>
      </c>
      <c r="N3916">
        <v>245</v>
      </c>
      <c r="O3916">
        <v>77.551000000000002</v>
      </c>
      <c r="P3916">
        <v>77.551000000000002</v>
      </c>
      <c r="Q3916">
        <v>5333</v>
      </c>
      <c r="R3916" t="s">
        <v>23298</v>
      </c>
    </row>
    <row r="3917" spans="1:18" x14ac:dyDescent="0.35">
      <c r="A3917" t="s">
        <v>18932</v>
      </c>
      <c r="B3917" t="s">
        <v>23299</v>
      </c>
      <c r="C3917" t="s">
        <v>23300</v>
      </c>
      <c r="D3917">
        <v>27.576000000000001</v>
      </c>
      <c r="E3917">
        <v>330</v>
      </c>
      <c r="F3917">
        <v>178</v>
      </c>
      <c r="G3917">
        <v>10</v>
      </c>
      <c r="H3917">
        <v>4</v>
      </c>
      <c r="I3917">
        <v>325</v>
      </c>
      <c r="J3917">
        <v>6</v>
      </c>
      <c r="K3917">
        <v>282</v>
      </c>
      <c r="L3917">
        <v>1.2E-21</v>
      </c>
      <c r="M3917">
        <v>93.2</v>
      </c>
      <c r="N3917">
        <v>285</v>
      </c>
      <c r="O3917">
        <v>115.789</v>
      </c>
      <c r="P3917">
        <v>101</v>
      </c>
      <c r="Q3917">
        <v>4343</v>
      </c>
      <c r="R3917" t="s">
        <v>23300</v>
      </c>
    </row>
    <row r="3918" spans="1:18" x14ac:dyDescent="0.35">
      <c r="A3918" t="s">
        <v>18943</v>
      </c>
      <c r="B3918" t="s">
        <v>23301</v>
      </c>
      <c r="C3918" t="s">
        <v>23302</v>
      </c>
      <c r="D3918">
        <v>22.373999999999999</v>
      </c>
      <c r="E3918">
        <v>219</v>
      </c>
      <c r="F3918">
        <v>118</v>
      </c>
      <c r="G3918">
        <v>7</v>
      </c>
      <c r="H3918">
        <v>30</v>
      </c>
      <c r="I3918">
        <v>228</v>
      </c>
      <c r="J3918">
        <v>3</v>
      </c>
      <c r="K3918">
        <v>189</v>
      </c>
      <c r="L3918">
        <v>2E-3</v>
      </c>
      <c r="M3918">
        <v>39.700000000000003</v>
      </c>
      <c r="N3918">
        <v>262</v>
      </c>
      <c r="O3918">
        <v>83.587800000000001</v>
      </c>
      <c r="P3918">
        <v>83.587800000000001</v>
      </c>
      <c r="Q3918">
        <v>1600</v>
      </c>
      <c r="R3918" t="s">
        <v>23302</v>
      </c>
    </row>
    <row r="3919" spans="1:18" x14ac:dyDescent="0.35">
      <c r="A3919" t="s">
        <v>18948</v>
      </c>
      <c r="B3919" t="s">
        <v>23301</v>
      </c>
      <c r="C3919" t="s">
        <v>23302</v>
      </c>
      <c r="D3919">
        <v>26.619</v>
      </c>
      <c r="E3919">
        <v>278</v>
      </c>
      <c r="F3919">
        <v>137</v>
      </c>
      <c r="G3919">
        <v>15</v>
      </c>
      <c r="H3919">
        <v>129</v>
      </c>
      <c r="I3919">
        <v>367</v>
      </c>
      <c r="J3919">
        <v>6</v>
      </c>
      <c r="K3919">
        <v>255</v>
      </c>
      <c r="L3919">
        <v>5.0000000000000001E-3</v>
      </c>
      <c r="M3919">
        <v>38.5</v>
      </c>
      <c r="N3919">
        <v>262</v>
      </c>
      <c r="O3919">
        <v>106.107</v>
      </c>
      <c r="P3919">
        <v>101</v>
      </c>
      <c r="Q3919">
        <v>2984</v>
      </c>
      <c r="R3919" t="s">
        <v>23302</v>
      </c>
    </row>
    <row r="3920" spans="1:18" x14ac:dyDescent="0.35">
      <c r="A3920" t="s">
        <v>18920</v>
      </c>
      <c r="B3920" t="s">
        <v>23303</v>
      </c>
      <c r="C3920" t="s">
        <v>23304</v>
      </c>
      <c r="D3920">
        <v>35.938000000000002</v>
      </c>
      <c r="E3920">
        <v>320</v>
      </c>
      <c r="F3920">
        <v>184</v>
      </c>
      <c r="G3920">
        <v>6</v>
      </c>
      <c r="H3920">
        <v>12</v>
      </c>
      <c r="I3920">
        <v>329</v>
      </c>
      <c r="J3920">
        <v>7</v>
      </c>
      <c r="K3920">
        <v>307</v>
      </c>
      <c r="L3920">
        <v>3.5599999999999999E-53</v>
      </c>
      <c r="M3920">
        <v>178</v>
      </c>
      <c r="N3920">
        <v>348</v>
      </c>
      <c r="O3920">
        <v>91.953999999999994</v>
      </c>
      <c r="P3920">
        <v>91.953999999999994</v>
      </c>
      <c r="Q3920">
        <v>5047</v>
      </c>
      <c r="R3920" t="s">
        <v>23304</v>
      </c>
    </row>
    <row r="3921" spans="1:18" x14ac:dyDescent="0.35">
      <c r="A3921" t="s">
        <v>18946</v>
      </c>
      <c r="B3921" t="s">
        <v>15648</v>
      </c>
      <c r="C3921" t="s">
        <v>16576</v>
      </c>
      <c r="D3921">
        <v>22.18</v>
      </c>
      <c r="E3921">
        <v>266</v>
      </c>
      <c r="F3921">
        <v>165</v>
      </c>
      <c r="G3921">
        <v>9</v>
      </c>
      <c r="H3921">
        <v>6</v>
      </c>
      <c r="I3921">
        <v>245</v>
      </c>
      <c r="J3921">
        <v>5</v>
      </c>
      <c r="K3921">
        <v>254</v>
      </c>
      <c r="L3921">
        <v>8.7499999999999999E-5</v>
      </c>
      <c r="M3921">
        <v>43.1</v>
      </c>
      <c r="N3921">
        <v>257</v>
      </c>
      <c r="O3921">
        <v>103.502</v>
      </c>
      <c r="P3921">
        <v>101</v>
      </c>
      <c r="Q3921">
        <v>678</v>
      </c>
      <c r="R3921" t="s">
        <v>16576</v>
      </c>
    </row>
    <row r="3922" spans="1:18" x14ac:dyDescent="0.35">
      <c r="A3922" t="s">
        <v>18932</v>
      </c>
      <c r="B3922" t="s">
        <v>23305</v>
      </c>
      <c r="C3922" t="s">
        <v>23306</v>
      </c>
      <c r="D3922">
        <v>26.646000000000001</v>
      </c>
      <c r="E3922">
        <v>319</v>
      </c>
      <c r="F3922">
        <v>183</v>
      </c>
      <c r="G3922">
        <v>7</v>
      </c>
      <c r="H3922">
        <v>4</v>
      </c>
      <c r="I3922">
        <v>321</v>
      </c>
      <c r="J3922">
        <v>6</v>
      </c>
      <c r="K3922">
        <v>274</v>
      </c>
      <c r="L3922">
        <v>1.4699999999999999E-22</v>
      </c>
      <c r="M3922">
        <v>95.9</v>
      </c>
      <c r="N3922">
        <v>287</v>
      </c>
      <c r="O3922">
        <v>111.15</v>
      </c>
      <c r="P3922">
        <v>101</v>
      </c>
      <c r="Q3922">
        <v>4291</v>
      </c>
      <c r="R3922" t="s">
        <v>23306</v>
      </c>
    </row>
    <row r="3923" spans="1:18" x14ac:dyDescent="0.35">
      <c r="A3923" t="s">
        <v>19038</v>
      </c>
      <c r="B3923" t="s">
        <v>15289</v>
      </c>
      <c r="C3923" t="s">
        <v>23307</v>
      </c>
      <c r="D3923">
        <v>24.667999999999999</v>
      </c>
      <c r="E3923">
        <v>377</v>
      </c>
      <c r="F3923">
        <v>199</v>
      </c>
      <c r="G3923">
        <v>19</v>
      </c>
      <c r="H3923">
        <v>229</v>
      </c>
      <c r="I3923">
        <v>534</v>
      </c>
      <c r="J3923">
        <v>45</v>
      </c>
      <c r="K3923">
        <v>407</v>
      </c>
      <c r="L3923">
        <v>5.0200000000000002E-7</v>
      </c>
      <c r="M3923">
        <v>52.8</v>
      </c>
      <c r="N3923">
        <v>461</v>
      </c>
      <c r="O3923">
        <v>81.778700000000001</v>
      </c>
      <c r="P3923">
        <v>81.778700000000001</v>
      </c>
      <c r="Q3923">
        <v>3124</v>
      </c>
      <c r="R3923" t="s">
        <v>23307</v>
      </c>
    </row>
    <row r="3924" spans="1:18" x14ac:dyDescent="0.35">
      <c r="A3924" t="s">
        <v>18940</v>
      </c>
      <c r="B3924" t="s">
        <v>23308</v>
      </c>
      <c r="C3924" t="s">
        <v>23309</v>
      </c>
      <c r="D3924">
        <v>42.588000000000001</v>
      </c>
      <c r="E3924">
        <v>742</v>
      </c>
      <c r="F3924">
        <v>398</v>
      </c>
      <c r="G3924">
        <v>11</v>
      </c>
      <c r="H3924">
        <v>8</v>
      </c>
      <c r="I3924">
        <v>742</v>
      </c>
      <c r="J3924">
        <v>13</v>
      </c>
      <c r="K3924">
        <v>733</v>
      </c>
      <c r="L3924">
        <v>1.05E-170</v>
      </c>
      <c r="M3924">
        <v>508</v>
      </c>
      <c r="N3924">
        <v>733</v>
      </c>
      <c r="O3924">
        <v>101.22799999999999</v>
      </c>
      <c r="P3924">
        <v>101</v>
      </c>
      <c r="Q3924">
        <v>4525</v>
      </c>
      <c r="R3924" t="s">
        <v>23309</v>
      </c>
    </row>
    <row r="3925" spans="1:18" x14ac:dyDescent="0.35">
      <c r="A3925" t="s">
        <v>20402</v>
      </c>
      <c r="B3925" t="s">
        <v>16373</v>
      </c>
      <c r="C3925" t="s">
        <v>23310</v>
      </c>
      <c r="D3925">
        <v>31.312999999999999</v>
      </c>
      <c r="E3925">
        <v>99</v>
      </c>
      <c r="F3925">
        <v>57</v>
      </c>
      <c r="G3925">
        <v>4</v>
      </c>
      <c r="H3925">
        <v>39</v>
      </c>
      <c r="I3925">
        <v>135</v>
      </c>
      <c r="J3925">
        <v>8</v>
      </c>
      <c r="K3925">
        <v>97</v>
      </c>
      <c r="L3925">
        <v>0.15</v>
      </c>
      <c r="M3925">
        <v>33.5</v>
      </c>
      <c r="N3925">
        <v>147</v>
      </c>
      <c r="O3925">
        <v>67.346900000000005</v>
      </c>
      <c r="P3925">
        <v>67.346900000000005</v>
      </c>
      <c r="Q3925">
        <v>333</v>
      </c>
      <c r="R3925" t="s">
        <v>23310</v>
      </c>
    </row>
    <row r="3926" spans="1:18" x14ac:dyDescent="0.35">
      <c r="A3926" t="s">
        <v>18935</v>
      </c>
      <c r="B3926" t="s">
        <v>19083</v>
      </c>
      <c r="C3926" t="s">
        <v>23311</v>
      </c>
      <c r="D3926">
        <v>39.241</v>
      </c>
      <c r="E3926">
        <v>158</v>
      </c>
      <c r="F3926">
        <v>83</v>
      </c>
      <c r="G3926">
        <v>4</v>
      </c>
      <c r="H3926">
        <v>4</v>
      </c>
      <c r="I3926">
        <v>160</v>
      </c>
      <c r="J3926">
        <v>5</v>
      </c>
      <c r="K3926">
        <v>150</v>
      </c>
      <c r="L3926">
        <v>8.8199999999999996E-32</v>
      </c>
      <c r="M3926">
        <v>112</v>
      </c>
      <c r="N3926">
        <v>155</v>
      </c>
      <c r="O3926">
        <v>101.935</v>
      </c>
      <c r="P3926">
        <v>101</v>
      </c>
      <c r="Q3926">
        <v>2450</v>
      </c>
      <c r="R3926" t="s">
        <v>23311</v>
      </c>
    </row>
    <row r="3927" spans="1:18" x14ac:dyDescent="0.35">
      <c r="A3927" t="s">
        <v>18940</v>
      </c>
      <c r="B3927" t="s">
        <v>22512</v>
      </c>
      <c r="C3927" t="s">
        <v>23312</v>
      </c>
      <c r="D3927">
        <v>28.681999999999999</v>
      </c>
      <c r="E3927">
        <v>774</v>
      </c>
      <c r="F3927">
        <v>479</v>
      </c>
      <c r="G3927">
        <v>20</v>
      </c>
      <c r="H3927">
        <v>8</v>
      </c>
      <c r="I3927">
        <v>743</v>
      </c>
      <c r="J3927">
        <v>31</v>
      </c>
      <c r="K3927">
        <v>769</v>
      </c>
      <c r="L3927">
        <v>3.0599999999999999E-62</v>
      </c>
      <c r="M3927">
        <v>223</v>
      </c>
      <c r="N3927">
        <v>776</v>
      </c>
      <c r="O3927">
        <v>99.7423</v>
      </c>
      <c r="P3927">
        <v>99.7423</v>
      </c>
      <c r="Q3927">
        <v>4833</v>
      </c>
      <c r="R3927" t="s">
        <v>23312</v>
      </c>
    </row>
    <row r="3928" spans="1:18" x14ac:dyDescent="0.35">
      <c r="A3928" t="s">
        <v>18932</v>
      </c>
      <c r="B3928" t="s">
        <v>23313</v>
      </c>
      <c r="C3928" t="s">
        <v>23314</v>
      </c>
      <c r="D3928">
        <v>37.845999999999997</v>
      </c>
      <c r="E3928">
        <v>325</v>
      </c>
      <c r="F3928">
        <v>191</v>
      </c>
      <c r="G3928">
        <v>5</v>
      </c>
      <c r="H3928">
        <v>3</v>
      </c>
      <c r="I3928">
        <v>323</v>
      </c>
      <c r="J3928">
        <v>4</v>
      </c>
      <c r="K3928">
        <v>321</v>
      </c>
      <c r="L3928">
        <v>6.1200000000000004E-60</v>
      </c>
      <c r="M3928">
        <v>195</v>
      </c>
      <c r="N3928">
        <v>325</v>
      </c>
      <c r="O3928">
        <v>100</v>
      </c>
      <c r="P3928">
        <v>100</v>
      </c>
      <c r="Q3928">
        <v>4099</v>
      </c>
      <c r="R3928" t="s">
        <v>23314</v>
      </c>
    </row>
    <row r="3929" spans="1:18" x14ac:dyDescent="0.35">
      <c r="A3929" t="s">
        <v>18928</v>
      </c>
      <c r="B3929" t="s">
        <v>23315</v>
      </c>
      <c r="C3929" t="s">
        <v>23316</v>
      </c>
      <c r="D3929">
        <v>52.41</v>
      </c>
      <c r="E3929">
        <v>166</v>
      </c>
      <c r="F3929">
        <v>59</v>
      </c>
      <c r="G3929">
        <v>1</v>
      </c>
      <c r="H3929">
        <v>22</v>
      </c>
      <c r="I3929">
        <v>167</v>
      </c>
      <c r="J3929">
        <v>5</v>
      </c>
      <c r="K3929">
        <v>170</v>
      </c>
      <c r="L3929">
        <v>2.7799999999999998E-57</v>
      </c>
      <c r="M3929">
        <v>177</v>
      </c>
      <c r="N3929">
        <v>173</v>
      </c>
      <c r="O3929">
        <v>95.953800000000001</v>
      </c>
      <c r="P3929">
        <v>95.953800000000001</v>
      </c>
      <c r="Q3929">
        <v>3813</v>
      </c>
      <c r="R3929" t="s">
        <v>23316</v>
      </c>
    </row>
    <row r="3930" spans="1:18" x14ac:dyDescent="0.35">
      <c r="A3930" t="s">
        <v>18943</v>
      </c>
      <c r="B3930" t="s">
        <v>16489</v>
      </c>
      <c r="C3930" t="s">
        <v>16490</v>
      </c>
      <c r="D3930">
        <v>23.881</v>
      </c>
      <c r="E3930">
        <v>268</v>
      </c>
      <c r="F3930">
        <v>130</v>
      </c>
      <c r="G3930">
        <v>10</v>
      </c>
      <c r="H3930">
        <v>30</v>
      </c>
      <c r="I3930">
        <v>252</v>
      </c>
      <c r="J3930">
        <v>3</v>
      </c>
      <c r="K3930">
        <v>241</v>
      </c>
      <c r="L3930">
        <v>8.4999999999999994E-8</v>
      </c>
      <c r="M3930">
        <v>52.4</v>
      </c>
      <c r="N3930">
        <v>260</v>
      </c>
      <c r="O3930">
        <v>103.077</v>
      </c>
      <c r="P3930">
        <v>101</v>
      </c>
      <c r="Q3930">
        <v>1166</v>
      </c>
      <c r="R3930" t="s">
        <v>16490</v>
      </c>
    </row>
    <row r="3931" spans="1:18" x14ac:dyDescent="0.35">
      <c r="A3931" t="s">
        <v>18997</v>
      </c>
      <c r="B3931" t="s">
        <v>16788</v>
      </c>
      <c r="C3931" t="s">
        <v>16789</v>
      </c>
      <c r="D3931">
        <v>27.940999999999999</v>
      </c>
      <c r="E3931">
        <v>136</v>
      </c>
      <c r="F3931">
        <v>92</v>
      </c>
      <c r="G3931">
        <v>4</v>
      </c>
      <c r="H3931">
        <v>29</v>
      </c>
      <c r="I3931">
        <v>163</v>
      </c>
      <c r="J3931">
        <v>12</v>
      </c>
      <c r="K3931">
        <v>142</v>
      </c>
      <c r="L3931">
        <v>4.0000000000000003E-5</v>
      </c>
      <c r="M3931">
        <v>42</v>
      </c>
      <c r="N3931">
        <v>147</v>
      </c>
      <c r="O3931">
        <v>92.516999999999996</v>
      </c>
      <c r="P3931">
        <v>92.516999999999996</v>
      </c>
      <c r="Q3931">
        <v>1630</v>
      </c>
      <c r="R3931" t="s">
        <v>16789</v>
      </c>
    </row>
    <row r="3932" spans="1:18" x14ac:dyDescent="0.35">
      <c r="A3932" t="s">
        <v>19290</v>
      </c>
      <c r="B3932" t="s">
        <v>16788</v>
      </c>
      <c r="C3932" t="s">
        <v>16789</v>
      </c>
      <c r="D3932">
        <v>25.806000000000001</v>
      </c>
      <c r="E3932">
        <v>124</v>
      </c>
      <c r="F3932">
        <v>80</v>
      </c>
      <c r="G3932">
        <v>5</v>
      </c>
      <c r="H3932">
        <v>34</v>
      </c>
      <c r="I3932">
        <v>152</v>
      </c>
      <c r="J3932">
        <v>23</v>
      </c>
      <c r="K3932">
        <v>139</v>
      </c>
      <c r="L3932">
        <v>0.24</v>
      </c>
      <c r="M3932">
        <v>30.8</v>
      </c>
      <c r="N3932">
        <v>147</v>
      </c>
      <c r="O3932">
        <v>84.353700000000003</v>
      </c>
      <c r="P3932">
        <v>84.353700000000003</v>
      </c>
      <c r="Q3932">
        <v>5890</v>
      </c>
      <c r="R3932" t="s">
        <v>16789</v>
      </c>
    </row>
    <row r="3933" spans="1:18" x14ac:dyDescent="0.35">
      <c r="A3933" t="s">
        <v>19104</v>
      </c>
      <c r="B3933" t="s">
        <v>16788</v>
      </c>
      <c r="C3933" t="s">
        <v>16789</v>
      </c>
      <c r="D3933">
        <v>27.338000000000001</v>
      </c>
      <c r="E3933">
        <v>139</v>
      </c>
      <c r="F3933">
        <v>93</v>
      </c>
      <c r="G3933">
        <v>4</v>
      </c>
      <c r="H3933">
        <v>36</v>
      </c>
      <c r="I3933">
        <v>170</v>
      </c>
      <c r="J3933">
        <v>9</v>
      </c>
      <c r="K3933">
        <v>143</v>
      </c>
      <c r="L3933">
        <v>6.4800000000000003E-5</v>
      </c>
      <c r="M3933">
        <v>41.6</v>
      </c>
      <c r="N3933">
        <v>147</v>
      </c>
      <c r="O3933">
        <v>94.5578</v>
      </c>
      <c r="P3933">
        <v>94.5578</v>
      </c>
      <c r="Q3933">
        <v>5921</v>
      </c>
      <c r="R3933" t="s">
        <v>16789</v>
      </c>
    </row>
    <row r="3934" spans="1:18" x14ac:dyDescent="0.35">
      <c r="A3934" t="s">
        <v>18946</v>
      </c>
      <c r="B3934" t="s">
        <v>15078</v>
      </c>
      <c r="C3934" t="s">
        <v>17048</v>
      </c>
      <c r="D3934">
        <v>27.413</v>
      </c>
      <c r="E3934">
        <v>259</v>
      </c>
      <c r="F3934">
        <v>157</v>
      </c>
      <c r="G3934">
        <v>11</v>
      </c>
      <c r="H3934">
        <v>5</v>
      </c>
      <c r="I3934">
        <v>245</v>
      </c>
      <c r="J3934">
        <v>4</v>
      </c>
      <c r="K3934">
        <v>249</v>
      </c>
      <c r="L3934">
        <v>1.7600000000000001E-6</v>
      </c>
      <c r="M3934">
        <v>48.1</v>
      </c>
      <c r="N3934">
        <v>251</v>
      </c>
      <c r="O3934">
        <v>103.187</v>
      </c>
      <c r="P3934">
        <v>101</v>
      </c>
      <c r="Q3934">
        <v>544</v>
      </c>
      <c r="R3934" t="s">
        <v>17048</v>
      </c>
    </row>
    <row r="3935" spans="1:18" x14ac:dyDescent="0.35">
      <c r="A3935" t="s">
        <v>18947</v>
      </c>
      <c r="B3935" t="s">
        <v>15078</v>
      </c>
      <c r="C3935" t="s">
        <v>17048</v>
      </c>
      <c r="D3935">
        <v>24.675000000000001</v>
      </c>
      <c r="E3935">
        <v>231</v>
      </c>
      <c r="F3935">
        <v>144</v>
      </c>
      <c r="G3935">
        <v>11</v>
      </c>
      <c r="H3935">
        <v>47</v>
      </c>
      <c r="I3935">
        <v>260</v>
      </c>
      <c r="J3935">
        <v>4</v>
      </c>
      <c r="K3935">
        <v>221</v>
      </c>
      <c r="L3935">
        <v>4.17E-4</v>
      </c>
      <c r="M3935">
        <v>41.6</v>
      </c>
      <c r="N3935">
        <v>251</v>
      </c>
      <c r="O3935">
        <v>92.031899999999993</v>
      </c>
      <c r="P3935">
        <v>92.031899999999993</v>
      </c>
      <c r="Q3935">
        <v>1079</v>
      </c>
      <c r="R3935" t="s">
        <v>17048</v>
      </c>
    </row>
    <row r="3936" spans="1:18" x14ac:dyDescent="0.35">
      <c r="A3936" t="s">
        <v>18928</v>
      </c>
      <c r="B3936" t="s">
        <v>18949</v>
      </c>
      <c r="C3936" t="s">
        <v>23317</v>
      </c>
      <c r="D3936">
        <v>63.448</v>
      </c>
      <c r="E3936">
        <v>145</v>
      </c>
      <c r="F3936">
        <v>52</v>
      </c>
      <c r="G3936">
        <v>1</v>
      </c>
      <c r="H3936">
        <v>22</v>
      </c>
      <c r="I3936">
        <v>165</v>
      </c>
      <c r="J3936">
        <v>56</v>
      </c>
      <c r="K3936">
        <v>200</v>
      </c>
      <c r="L3936">
        <v>2.9500000000000001E-57</v>
      </c>
      <c r="M3936">
        <v>178</v>
      </c>
      <c r="N3936">
        <v>206</v>
      </c>
      <c r="O3936">
        <v>70.388300000000001</v>
      </c>
      <c r="P3936">
        <v>70.388300000000001</v>
      </c>
      <c r="Q3936">
        <v>3815</v>
      </c>
      <c r="R3936" t="s">
        <v>23317</v>
      </c>
    </row>
    <row r="3937" spans="1:18" x14ac:dyDescent="0.35">
      <c r="A3937" t="s">
        <v>18935</v>
      </c>
      <c r="B3937" t="s">
        <v>20308</v>
      </c>
      <c r="C3937" t="s">
        <v>23318</v>
      </c>
      <c r="D3937">
        <v>43.478000000000002</v>
      </c>
      <c r="E3937">
        <v>138</v>
      </c>
      <c r="F3937">
        <v>67</v>
      </c>
      <c r="G3937">
        <v>3</v>
      </c>
      <c r="H3937">
        <v>22</v>
      </c>
      <c r="I3937">
        <v>159</v>
      </c>
      <c r="J3937">
        <v>22</v>
      </c>
      <c r="K3937">
        <v>148</v>
      </c>
      <c r="L3937">
        <v>6.0099999999999999E-31</v>
      </c>
      <c r="M3937">
        <v>110</v>
      </c>
      <c r="N3937">
        <v>161</v>
      </c>
      <c r="O3937">
        <v>85.714299999999994</v>
      </c>
      <c r="P3937">
        <v>85.714299999999994</v>
      </c>
      <c r="Q3937">
        <v>2469</v>
      </c>
      <c r="R3937" t="s">
        <v>23318</v>
      </c>
    </row>
    <row r="3938" spans="1:18" x14ac:dyDescent="0.35">
      <c r="A3938" t="s">
        <v>18978</v>
      </c>
      <c r="B3938" t="s">
        <v>15078</v>
      </c>
      <c r="C3938" t="s">
        <v>15587</v>
      </c>
      <c r="D3938">
        <v>24.797000000000001</v>
      </c>
      <c r="E3938">
        <v>246</v>
      </c>
      <c r="F3938">
        <v>165</v>
      </c>
      <c r="G3938">
        <v>9</v>
      </c>
      <c r="H3938">
        <v>362</v>
      </c>
      <c r="I3938">
        <v>604</v>
      </c>
      <c r="J3938">
        <v>15</v>
      </c>
      <c r="K3938">
        <v>243</v>
      </c>
      <c r="L3938">
        <v>1.0899999999999999E-6</v>
      </c>
      <c r="M3938">
        <v>52</v>
      </c>
      <c r="N3938">
        <v>272</v>
      </c>
      <c r="O3938">
        <v>90.441199999999995</v>
      </c>
      <c r="P3938">
        <v>90.441199999999995</v>
      </c>
      <c r="Q3938">
        <v>242</v>
      </c>
      <c r="R3938" t="s">
        <v>15587</v>
      </c>
    </row>
    <row r="3939" spans="1:18" x14ac:dyDescent="0.35">
      <c r="A3939" t="s">
        <v>18935</v>
      </c>
      <c r="B3939" t="s">
        <v>23319</v>
      </c>
      <c r="C3939" t="s">
        <v>23320</v>
      </c>
      <c r="D3939">
        <v>77.058999999999997</v>
      </c>
      <c r="E3939">
        <v>170</v>
      </c>
      <c r="F3939">
        <v>39</v>
      </c>
      <c r="G3939">
        <v>0</v>
      </c>
      <c r="H3939">
        <v>1</v>
      </c>
      <c r="I3939">
        <v>170</v>
      </c>
      <c r="J3939">
        <v>1</v>
      </c>
      <c r="K3939">
        <v>170</v>
      </c>
      <c r="L3939">
        <v>2.3099999999999998E-100</v>
      </c>
      <c r="M3939">
        <v>286</v>
      </c>
      <c r="N3939">
        <v>171</v>
      </c>
      <c r="O3939">
        <v>99.415199999999999</v>
      </c>
      <c r="P3939">
        <v>99.415199999999999</v>
      </c>
      <c r="Q3939">
        <v>2166</v>
      </c>
      <c r="R3939" t="s">
        <v>23320</v>
      </c>
    </row>
    <row r="3940" spans="1:18" x14ac:dyDescent="0.35">
      <c r="A3940" t="s">
        <v>18943</v>
      </c>
      <c r="B3940" t="s">
        <v>15369</v>
      </c>
      <c r="C3940" t="s">
        <v>23321</v>
      </c>
      <c r="D3940">
        <v>24.49</v>
      </c>
      <c r="E3940">
        <v>245</v>
      </c>
      <c r="F3940">
        <v>147</v>
      </c>
      <c r="G3940">
        <v>8</v>
      </c>
      <c r="H3940">
        <v>30</v>
      </c>
      <c r="I3940">
        <v>250</v>
      </c>
      <c r="J3940">
        <v>3</v>
      </c>
      <c r="K3940">
        <v>233</v>
      </c>
      <c r="L3940">
        <v>2.39E-6</v>
      </c>
      <c r="M3940">
        <v>48.1</v>
      </c>
      <c r="N3940">
        <v>251</v>
      </c>
      <c r="O3940">
        <v>97.6096</v>
      </c>
      <c r="P3940">
        <v>97.6096</v>
      </c>
      <c r="Q3940">
        <v>1191</v>
      </c>
      <c r="R3940" t="s">
        <v>23321</v>
      </c>
    </row>
    <row r="3941" spans="1:18" x14ac:dyDescent="0.35">
      <c r="A3941" t="s">
        <v>19386</v>
      </c>
      <c r="B3941" t="s">
        <v>23322</v>
      </c>
      <c r="C3941" t="s">
        <v>23323</v>
      </c>
      <c r="D3941">
        <v>34.146000000000001</v>
      </c>
      <c r="E3941">
        <v>82</v>
      </c>
      <c r="F3941">
        <v>48</v>
      </c>
      <c r="G3941">
        <v>4</v>
      </c>
      <c r="H3941">
        <v>59</v>
      </c>
      <c r="I3941">
        <v>140</v>
      </c>
      <c r="J3941">
        <v>26</v>
      </c>
      <c r="K3941">
        <v>101</v>
      </c>
      <c r="L3941">
        <v>0.19</v>
      </c>
      <c r="M3941">
        <v>32.299999999999997</v>
      </c>
      <c r="N3941">
        <v>158</v>
      </c>
      <c r="O3941">
        <v>51.898699999999998</v>
      </c>
      <c r="P3941">
        <v>51.898699999999998</v>
      </c>
      <c r="Q3941">
        <v>2670</v>
      </c>
      <c r="R3941" t="s">
        <v>23323</v>
      </c>
    </row>
    <row r="3942" spans="1:18" x14ac:dyDescent="0.35">
      <c r="A3942" t="s">
        <v>18940</v>
      </c>
      <c r="B3942" t="s">
        <v>19313</v>
      </c>
      <c r="C3942" t="s">
        <v>23324</v>
      </c>
      <c r="D3942">
        <v>32.845999999999997</v>
      </c>
      <c r="E3942">
        <v>752</v>
      </c>
      <c r="F3942">
        <v>463</v>
      </c>
      <c r="G3942">
        <v>19</v>
      </c>
      <c r="H3942">
        <v>5</v>
      </c>
      <c r="I3942">
        <v>737</v>
      </c>
      <c r="J3942">
        <v>32</v>
      </c>
      <c r="K3942">
        <v>760</v>
      </c>
      <c r="L3942">
        <v>5.3499999999999997E-90</v>
      </c>
      <c r="M3942">
        <v>299</v>
      </c>
      <c r="N3942">
        <v>775</v>
      </c>
      <c r="O3942">
        <v>97.032300000000006</v>
      </c>
      <c r="P3942">
        <v>97.032300000000006</v>
      </c>
      <c r="Q3942">
        <v>4713</v>
      </c>
      <c r="R3942" t="s">
        <v>23324</v>
      </c>
    </row>
    <row r="3943" spans="1:18" x14ac:dyDescent="0.35">
      <c r="A3943" t="s">
        <v>19386</v>
      </c>
      <c r="B3943" t="s">
        <v>20377</v>
      </c>
      <c r="C3943" t="s">
        <v>23325</v>
      </c>
      <c r="D3943">
        <v>26.882000000000001</v>
      </c>
      <c r="E3943">
        <v>93</v>
      </c>
      <c r="F3943">
        <v>53</v>
      </c>
      <c r="G3943">
        <v>3</v>
      </c>
      <c r="H3943">
        <v>77</v>
      </c>
      <c r="I3943">
        <v>155</v>
      </c>
      <c r="J3943">
        <v>42</v>
      </c>
      <c r="K3943">
        <v>133</v>
      </c>
      <c r="L3943">
        <v>0.66</v>
      </c>
      <c r="M3943">
        <v>30.8</v>
      </c>
      <c r="N3943">
        <v>161</v>
      </c>
      <c r="O3943">
        <v>57.764000000000003</v>
      </c>
      <c r="P3943">
        <v>57.764000000000003</v>
      </c>
      <c r="Q3943">
        <v>2686</v>
      </c>
      <c r="R3943" t="s">
        <v>23325</v>
      </c>
    </row>
    <row r="3944" spans="1:18" x14ac:dyDescent="0.35">
      <c r="A3944" t="s">
        <v>23326</v>
      </c>
      <c r="B3944" t="s">
        <v>15620</v>
      </c>
      <c r="C3944" t="s">
        <v>15621</v>
      </c>
      <c r="D3944">
        <v>38.462000000000003</v>
      </c>
      <c r="E3944">
        <v>39</v>
      </c>
      <c r="F3944">
        <v>24</v>
      </c>
      <c r="G3944">
        <v>0</v>
      </c>
      <c r="H3944">
        <v>44</v>
      </c>
      <c r="I3944">
        <v>82</v>
      </c>
      <c r="J3944">
        <v>1</v>
      </c>
      <c r="K3944">
        <v>39</v>
      </c>
      <c r="L3944">
        <v>1</v>
      </c>
      <c r="M3944">
        <v>29.3</v>
      </c>
      <c r="N3944">
        <v>69</v>
      </c>
      <c r="O3944">
        <v>56.521700000000003</v>
      </c>
      <c r="P3944">
        <v>56.521700000000003</v>
      </c>
      <c r="Q3944">
        <v>2965</v>
      </c>
      <c r="R3944" t="s">
        <v>15621</v>
      </c>
    </row>
    <row r="3945" spans="1:18" x14ac:dyDescent="0.35">
      <c r="A3945" t="s">
        <v>18935</v>
      </c>
      <c r="B3945" t="s">
        <v>20494</v>
      </c>
      <c r="C3945" t="s">
        <v>23327</v>
      </c>
      <c r="D3945">
        <v>37.58</v>
      </c>
      <c r="E3945">
        <v>157</v>
      </c>
      <c r="F3945">
        <v>87</v>
      </c>
      <c r="G3945">
        <v>3</v>
      </c>
      <c r="H3945">
        <v>3</v>
      </c>
      <c r="I3945">
        <v>159</v>
      </c>
      <c r="J3945">
        <v>3</v>
      </c>
      <c r="K3945">
        <v>148</v>
      </c>
      <c r="L3945">
        <v>7.48E-28</v>
      </c>
      <c r="M3945">
        <v>102</v>
      </c>
      <c r="N3945">
        <v>156</v>
      </c>
      <c r="O3945">
        <v>100.64100000000001</v>
      </c>
      <c r="P3945">
        <v>101</v>
      </c>
      <c r="Q3945">
        <v>2639</v>
      </c>
      <c r="R3945" t="s">
        <v>23327</v>
      </c>
    </row>
    <row r="3946" spans="1:18" x14ac:dyDescent="0.35">
      <c r="A3946" t="s">
        <v>18935</v>
      </c>
      <c r="B3946" t="s">
        <v>20410</v>
      </c>
      <c r="C3946" t="s">
        <v>23328</v>
      </c>
      <c r="D3946">
        <v>49.411999999999999</v>
      </c>
      <c r="E3946">
        <v>170</v>
      </c>
      <c r="F3946">
        <v>80</v>
      </c>
      <c r="G3946">
        <v>1</v>
      </c>
      <c r="H3946">
        <v>4</v>
      </c>
      <c r="I3946">
        <v>167</v>
      </c>
      <c r="J3946">
        <v>84</v>
      </c>
      <c r="K3946">
        <v>253</v>
      </c>
      <c r="L3946">
        <v>2.3200000000000001E-58</v>
      </c>
      <c r="M3946">
        <v>183</v>
      </c>
      <c r="N3946">
        <v>259</v>
      </c>
      <c r="O3946">
        <v>65.637100000000004</v>
      </c>
      <c r="P3946">
        <v>65.637100000000004</v>
      </c>
      <c r="Q3946">
        <v>2271</v>
      </c>
      <c r="R3946" t="s">
        <v>23328</v>
      </c>
    </row>
    <row r="3947" spans="1:18" x14ac:dyDescent="0.35">
      <c r="A3947" t="s">
        <v>19017</v>
      </c>
      <c r="B3947" t="s">
        <v>15196</v>
      </c>
      <c r="C3947" t="s">
        <v>23329</v>
      </c>
      <c r="D3947">
        <v>30.356999999999999</v>
      </c>
      <c r="E3947">
        <v>112</v>
      </c>
      <c r="F3947">
        <v>62</v>
      </c>
      <c r="G3947">
        <v>6</v>
      </c>
      <c r="H3947">
        <v>36</v>
      </c>
      <c r="I3947">
        <v>141</v>
      </c>
      <c r="J3947">
        <v>3</v>
      </c>
      <c r="K3947">
        <v>104</v>
      </c>
      <c r="L3947">
        <v>0.35</v>
      </c>
      <c r="M3947">
        <v>31.2</v>
      </c>
      <c r="N3947">
        <v>155</v>
      </c>
      <c r="O3947">
        <v>72.258099999999999</v>
      </c>
      <c r="P3947">
        <v>72.258099999999999</v>
      </c>
      <c r="Q3947">
        <v>2836</v>
      </c>
      <c r="R3947" t="s">
        <v>23329</v>
      </c>
    </row>
    <row r="3948" spans="1:18" x14ac:dyDescent="0.35">
      <c r="A3948" t="s">
        <v>18928</v>
      </c>
      <c r="B3948" t="s">
        <v>23330</v>
      </c>
      <c r="C3948" t="s">
        <v>23331</v>
      </c>
      <c r="D3948">
        <v>53.332999999999998</v>
      </c>
      <c r="E3948">
        <v>165</v>
      </c>
      <c r="F3948">
        <v>59</v>
      </c>
      <c r="G3948">
        <v>1</v>
      </c>
      <c r="H3948">
        <v>19</v>
      </c>
      <c r="I3948">
        <v>165</v>
      </c>
      <c r="J3948">
        <v>2</v>
      </c>
      <c r="K3948">
        <v>166</v>
      </c>
      <c r="L3948">
        <v>1.6E-53</v>
      </c>
      <c r="M3948">
        <v>168</v>
      </c>
      <c r="N3948">
        <v>187</v>
      </c>
      <c r="O3948">
        <v>88.235299999999995</v>
      </c>
      <c r="P3948">
        <v>88.235299999999995</v>
      </c>
      <c r="Q3948">
        <v>3852</v>
      </c>
      <c r="R3948" t="s">
        <v>23331</v>
      </c>
    </row>
    <row r="3949" spans="1:18" x14ac:dyDescent="0.35">
      <c r="A3949" t="s">
        <v>18940</v>
      </c>
      <c r="B3949" t="s">
        <v>23332</v>
      </c>
      <c r="C3949" t="s">
        <v>23333</v>
      </c>
      <c r="D3949">
        <v>39.783000000000001</v>
      </c>
      <c r="E3949">
        <v>739</v>
      </c>
      <c r="F3949">
        <v>412</v>
      </c>
      <c r="G3949">
        <v>11</v>
      </c>
      <c r="H3949">
        <v>8</v>
      </c>
      <c r="I3949">
        <v>742</v>
      </c>
      <c r="J3949">
        <v>18</v>
      </c>
      <c r="K3949">
        <v>727</v>
      </c>
      <c r="L3949">
        <v>6.7400000000000001E-146</v>
      </c>
      <c r="M3949">
        <v>445</v>
      </c>
      <c r="N3949">
        <v>737</v>
      </c>
      <c r="O3949">
        <v>100.271</v>
      </c>
      <c r="P3949">
        <v>101</v>
      </c>
      <c r="Q3949">
        <v>4619</v>
      </c>
      <c r="R3949" t="s">
        <v>23333</v>
      </c>
    </row>
    <row r="3950" spans="1:18" x14ac:dyDescent="0.35">
      <c r="A3950" t="s">
        <v>18935</v>
      </c>
      <c r="B3950" t="s">
        <v>23334</v>
      </c>
      <c r="C3950" t="s">
        <v>23335</v>
      </c>
      <c r="D3950">
        <v>37.427</v>
      </c>
      <c r="E3950">
        <v>171</v>
      </c>
      <c r="F3950">
        <v>94</v>
      </c>
      <c r="G3950">
        <v>4</v>
      </c>
      <c r="H3950">
        <v>1</v>
      </c>
      <c r="I3950">
        <v>170</v>
      </c>
      <c r="J3950">
        <v>1</v>
      </c>
      <c r="K3950">
        <v>159</v>
      </c>
      <c r="L3950">
        <v>2.8799999999999998E-28</v>
      </c>
      <c r="M3950">
        <v>103</v>
      </c>
      <c r="N3950">
        <v>170</v>
      </c>
      <c r="O3950">
        <v>100.58799999999999</v>
      </c>
      <c r="P3950">
        <v>101</v>
      </c>
      <c r="Q3950">
        <v>2586</v>
      </c>
      <c r="R3950" t="s">
        <v>23335</v>
      </c>
    </row>
    <row r="3951" spans="1:18" x14ac:dyDescent="0.35">
      <c r="A3951" t="s">
        <v>18928</v>
      </c>
      <c r="B3951" t="s">
        <v>23336</v>
      </c>
      <c r="C3951" t="s">
        <v>23337</v>
      </c>
      <c r="D3951">
        <v>55.063000000000002</v>
      </c>
      <c r="E3951">
        <v>158</v>
      </c>
      <c r="F3951">
        <v>55</v>
      </c>
      <c r="G3951">
        <v>2</v>
      </c>
      <c r="H3951">
        <v>21</v>
      </c>
      <c r="I3951">
        <v>167</v>
      </c>
      <c r="J3951">
        <v>3</v>
      </c>
      <c r="K3951">
        <v>155</v>
      </c>
      <c r="L3951">
        <v>1.71E-54</v>
      </c>
      <c r="M3951">
        <v>169</v>
      </c>
      <c r="N3951">
        <v>157</v>
      </c>
      <c r="O3951">
        <v>100.637</v>
      </c>
      <c r="P3951">
        <v>101</v>
      </c>
      <c r="Q3951">
        <v>3840</v>
      </c>
      <c r="R3951" t="s">
        <v>23337</v>
      </c>
    </row>
    <row r="3952" spans="1:18" x14ac:dyDescent="0.35">
      <c r="A3952" t="s">
        <v>23338</v>
      </c>
      <c r="B3952" t="s">
        <v>23339</v>
      </c>
      <c r="C3952" t="s">
        <v>23340</v>
      </c>
      <c r="D3952">
        <v>29.786999999999999</v>
      </c>
      <c r="E3952">
        <v>47</v>
      </c>
      <c r="F3952">
        <v>33</v>
      </c>
      <c r="G3952">
        <v>0</v>
      </c>
      <c r="H3952">
        <v>233</v>
      </c>
      <c r="I3952">
        <v>279</v>
      </c>
      <c r="J3952">
        <v>9</v>
      </c>
      <c r="K3952">
        <v>55</v>
      </c>
      <c r="L3952">
        <v>0.53</v>
      </c>
      <c r="M3952">
        <v>30.4</v>
      </c>
      <c r="N3952">
        <v>81</v>
      </c>
      <c r="O3952">
        <v>58.024700000000003</v>
      </c>
      <c r="P3952">
        <v>58.024700000000003</v>
      </c>
      <c r="Q3952">
        <v>3365</v>
      </c>
      <c r="R3952" t="s">
        <v>23340</v>
      </c>
    </row>
    <row r="3953" spans="1:18" x14ac:dyDescent="0.35">
      <c r="A3953" t="s">
        <v>19151</v>
      </c>
      <c r="B3953" t="s">
        <v>23341</v>
      </c>
      <c r="C3953" t="s">
        <v>23342</v>
      </c>
      <c r="D3953">
        <v>25.454999999999998</v>
      </c>
      <c r="E3953">
        <v>165</v>
      </c>
      <c r="F3953">
        <v>90</v>
      </c>
      <c r="G3953">
        <v>6</v>
      </c>
      <c r="H3953">
        <v>324</v>
      </c>
      <c r="I3953">
        <v>465</v>
      </c>
      <c r="J3953">
        <v>87</v>
      </c>
      <c r="K3953">
        <v>241</v>
      </c>
      <c r="L3953">
        <v>0.15</v>
      </c>
      <c r="M3953">
        <v>34.700000000000003</v>
      </c>
      <c r="N3953">
        <v>263</v>
      </c>
      <c r="O3953">
        <v>62.7376</v>
      </c>
      <c r="P3953">
        <v>62.7376</v>
      </c>
      <c r="Q3953">
        <v>1836</v>
      </c>
      <c r="R3953" t="s">
        <v>23342</v>
      </c>
    </row>
    <row r="3954" spans="1:18" x14ac:dyDescent="0.35">
      <c r="A3954" t="s">
        <v>18935</v>
      </c>
      <c r="B3954" t="s">
        <v>23343</v>
      </c>
      <c r="C3954" t="s">
        <v>23344</v>
      </c>
      <c r="D3954">
        <v>40.384999999999998</v>
      </c>
      <c r="E3954">
        <v>156</v>
      </c>
      <c r="F3954">
        <v>80</v>
      </c>
      <c r="G3954">
        <v>5</v>
      </c>
      <c r="H3954">
        <v>4</v>
      </c>
      <c r="I3954">
        <v>159</v>
      </c>
      <c r="J3954">
        <v>3</v>
      </c>
      <c r="K3954">
        <v>145</v>
      </c>
      <c r="L3954">
        <v>1.7499999999999999E-29</v>
      </c>
      <c r="M3954">
        <v>105</v>
      </c>
      <c r="N3954">
        <v>149</v>
      </c>
      <c r="O3954">
        <v>104.69799999999999</v>
      </c>
      <c r="P3954">
        <v>101</v>
      </c>
      <c r="Q3954">
        <v>2514</v>
      </c>
      <c r="R3954" t="s">
        <v>23344</v>
      </c>
    </row>
    <row r="3955" spans="1:18" x14ac:dyDescent="0.35">
      <c r="A3955" t="s">
        <v>19015</v>
      </c>
      <c r="B3955" t="s">
        <v>16222</v>
      </c>
      <c r="C3955" t="s">
        <v>18188</v>
      </c>
      <c r="D3955">
        <v>43.396000000000001</v>
      </c>
      <c r="E3955">
        <v>159</v>
      </c>
      <c r="F3955">
        <v>90</v>
      </c>
      <c r="G3955">
        <v>0</v>
      </c>
      <c r="H3955">
        <v>16</v>
      </c>
      <c r="I3955">
        <v>174</v>
      </c>
      <c r="J3955">
        <v>19</v>
      </c>
      <c r="K3955">
        <v>177</v>
      </c>
      <c r="L3955">
        <v>5.2E-39</v>
      </c>
      <c r="M3955">
        <v>131</v>
      </c>
      <c r="N3955">
        <v>177</v>
      </c>
      <c r="O3955">
        <v>89.830500000000001</v>
      </c>
      <c r="P3955">
        <v>89.830500000000001</v>
      </c>
      <c r="Q3955">
        <v>834</v>
      </c>
      <c r="R3955" t="s">
        <v>18188</v>
      </c>
    </row>
    <row r="3956" spans="1:18" x14ac:dyDescent="0.35">
      <c r="A3956" t="s">
        <v>19016</v>
      </c>
      <c r="B3956" t="s">
        <v>16222</v>
      </c>
      <c r="C3956" t="s">
        <v>18188</v>
      </c>
      <c r="D3956">
        <v>53.085999999999999</v>
      </c>
      <c r="E3956">
        <v>162</v>
      </c>
      <c r="F3956">
        <v>74</v>
      </c>
      <c r="G3956">
        <v>2</v>
      </c>
      <c r="H3956">
        <v>24</v>
      </c>
      <c r="I3956">
        <v>183</v>
      </c>
      <c r="J3956">
        <v>16</v>
      </c>
      <c r="K3956">
        <v>177</v>
      </c>
      <c r="L3956">
        <v>1.8800000000000001E-49</v>
      </c>
      <c r="M3956">
        <v>158</v>
      </c>
      <c r="N3956">
        <v>177</v>
      </c>
      <c r="O3956">
        <v>91.525400000000005</v>
      </c>
      <c r="P3956">
        <v>91.525400000000005</v>
      </c>
      <c r="Q3956">
        <v>2731</v>
      </c>
      <c r="R3956" t="s">
        <v>18188</v>
      </c>
    </row>
    <row r="3957" spans="1:18" x14ac:dyDescent="0.35">
      <c r="A3957" t="s">
        <v>19017</v>
      </c>
      <c r="B3957" t="s">
        <v>16222</v>
      </c>
      <c r="C3957" t="s">
        <v>18188</v>
      </c>
      <c r="D3957">
        <v>42.308</v>
      </c>
      <c r="E3957">
        <v>156</v>
      </c>
      <c r="F3957">
        <v>88</v>
      </c>
      <c r="G3957">
        <v>2</v>
      </c>
      <c r="H3957">
        <v>33</v>
      </c>
      <c r="I3957">
        <v>187</v>
      </c>
      <c r="J3957">
        <v>21</v>
      </c>
      <c r="K3957">
        <v>175</v>
      </c>
      <c r="L3957">
        <v>1.08E-32</v>
      </c>
      <c r="M3957">
        <v>115</v>
      </c>
      <c r="N3957">
        <v>177</v>
      </c>
      <c r="O3957">
        <v>88.135599999999997</v>
      </c>
      <c r="P3957">
        <v>88.135599999999997</v>
      </c>
      <c r="Q3957">
        <v>2796</v>
      </c>
      <c r="R3957" t="s">
        <v>18188</v>
      </c>
    </row>
    <row r="3958" spans="1:18" x14ac:dyDescent="0.35">
      <c r="A3958" t="s">
        <v>18920</v>
      </c>
      <c r="B3958" t="s">
        <v>19243</v>
      </c>
      <c r="C3958" t="s">
        <v>23345</v>
      </c>
      <c r="D3958">
        <v>32.121000000000002</v>
      </c>
      <c r="E3958">
        <v>165</v>
      </c>
      <c r="F3958">
        <v>81</v>
      </c>
      <c r="G3958">
        <v>6</v>
      </c>
      <c r="H3958">
        <v>169</v>
      </c>
      <c r="I3958">
        <v>333</v>
      </c>
      <c r="J3958">
        <v>98</v>
      </c>
      <c r="K3958">
        <v>231</v>
      </c>
      <c r="L3958">
        <v>8.5199999999999997E-6</v>
      </c>
      <c r="M3958">
        <v>47</v>
      </c>
      <c r="N3958">
        <v>294</v>
      </c>
      <c r="O3958">
        <v>56.122399999999999</v>
      </c>
      <c r="P3958">
        <v>56.122399999999999</v>
      </c>
      <c r="Q3958">
        <v>5387</v>
      </c>
      <c r="R3958" t="s">
        <v>23345</v>
      </c>
    </row>
    <row r="3959" spans="1:18" x14ac:dyDescent="0.35">
      <c r="A3959" t="s">
        <v>18932</v>
      </c>
      <c r="B3959" t="s">
        <v>15097</v>
      </c>
      <c r="C3959" t="s">
        <v>23346</v>
      </c>
      <c r="D3959">
        <v>28.975000000000001</v>
      </c>
      <c r="E3959">
        <v>283</v>
      </c>
      <c r="F3959">
        <v>148</v>
      </c>
      <c r="G3959">
        <v>9</v>
      </c>
      <c r="H3959">
        <v>4</v>
      </c>
      <c r="I3959">
        <v>283</v>
      </c>
      <c r="J3959">
        <v>6</v>
      </c>
      <c r="K3959">
        <v>238</v>
      </c>
      <c r="L3959">
        <v>2.9800000000000002E-20</v>
      </c>
      <c r="M3959">
        <v>89.4</v>
      </c>
      <c r="N3959">
        <v>289</v>
      </c>
      <c r="O3959">
        <v>97.923900000000003</v>
      </c>
      <c r="P3959">
        <v>97.923900000000003</v>
      </c>
      <c r="Q3959">
        <v>4454</v>
      </c>
      <c r="R3959" t="s">
        <v>23346</v>
      </c>
    </row>
    <row r="3960" spans="1:18" x14ac:dyDescent="0.35">
      <c r="A3960" t="s">
        <v>18940</v>
      </c>
      <c r="B3960" t="s">
        <v>23347</v>
      </c>
      <c r="C3960" t="s">
        <v>23348</v>
      </c>
      <c r="D3960">
        <v>28.9</v>
      </c>
      <c r="E3960">
        <v>782</v>
      </c>
      <c r="F3960">
        <v>493</v>
      </c>
      <c r="G3960">
        <v>23</v>
      </c>
      <c r="H3960">
        <v>7</v>
      </c>
      <c r="I3960">
        <v>740</v>
      </c>
      <c r="J3960">
        <v>5</v>
      </c>
      <c r="K3960">
        <v>771</v>
      </c>
      <c r="L3960">
        <v>1.4500000000000001E-57</v>
      </c>
      <c r="M3960">
        <v>210</v>
      </c>
      <c r="N3960">
        <v>784</v>
      </c>
      <c r="O3960">
        <v>99.744900000000001</v>
      </c>
      <c r="P3960">
        <v>99.744900000000001</v>
      </c>
      <c r="Q3960">
        <v>4912</v>
      </c>
      <c r="R3960" t="s">
        <v>23348</v>
      </c>
    </row>
    <row r="3961" spans="1:18" x14ac:dyDescent="0.35">
      <c r="A3961" t="s">
        <v>18935</v>
      </c>
      <c r="B3961" t="s">
        <v>23349</v>
      </c>
      <c r="C3961" t="s">
        <v>23350</v>
      </c>
      <c r="D3961">
        <v>36.942999999999998</v>
      </c>
      <c r="E3961">
        <v>157</v>
      </c>
      <c r="F3961">
        <v>87</v>
      </c>
      <c r="G3961">
        <v>3</v>
      </c>
      <c r="H3961">
        <v>4</v>
      </c>
      <c r="I3961">
        <v>160</v>
      </c>
      <c r="J3961">
        <v>15</v>
      </c>
      <c r="K3961">
        <v>159</v>
      </c>
      <c r="L3961">
        <v>9.1999999999999996E-29</v>
      </c>
      <c r="M3961">
        <v>104</v>
      </c>
      <c r="N3961">
        <v>164</v>
      </c>
      <c r="O3961">
        <v>95.731700000000004</v>
      </c>
      <c r="P3961">
        <v>95.731700000000004</v>
      </c>
      <c r="Q3961">
        <v>2563</v>
      </c>
      <c r="R3961" t="s">
        <v>23350</v>
      </c>
    </row>
    <row r="3962" spans="1:18" x14ac:dyDescent="0.35">
      <c r="A3962" t="s">
        <v>18943</v>
      </c>
      <c r="B3962" t="s">
        <v>15179</v>
      </c>
      <c r="C3962" t="s">
        <v>17159</v>
      </c>
      <c r="D3962">
        <v>28.143999999999998</v>
      </c>
      <c r="E3962">
        <v>167</v>
      </c>
      <c r="F3962">
        <v>94</v>
      </c>
      <c r="G3962">
        <v>5</v>
      </c>
      <c r="H3962">
        <v>30</v>
      </c>
      <c r="I3962">
        <v>183</v>
      </c>
      <c r="J3962">
        <v>3</v>
      </c>
      <c r="K3962">
        <v>156</v>
      </c>
      <c r="L3962">
        <v>2.5299999999999999E-6</v>
      </c>
      <c r="M3962">
        <v>48.1</v>
      </c>
      <c r="N3962">
        <v>248</v>
      </c>
      <c r="O3962">
        <v>67.338700000000003</v>
      </c>
      <c r="P3962">
        <v>67.338700000000003</v>
      </c>
      <c r="Q3962">
        <v>1195</v>
      </c>
      <c r="R3962" t="s">
        <v>17159</v>
      </c>
    </row>
    <row r="3963" spans="1:18" x14ac:dyDescent="0.35">
      <c r="A3963" t="s">
        <v>19673</v>
      </c>
      <c r="B3963" t="s">
        <v>16550</v>
      </c>
      <c r="C3963" t="s">
        <v>18020</v>
      </c>
      <c r="D3963">
        <v>25.454999999999998</v>
      </c>
      <c r="E3963">
        <v>165</v>
      </c>
      <c r="F3963">
        <v>75</v>
      </c>
      <c r="G3963">
        <v>7</v>
      </c>
      <c r="H3963">
        <v>366</v>
      </c>
      <c r="I3963">
        <v>486</v>
      </c>
      <c r="J3963">
        <v>53</v>
      </c>
      <c r="K3963">
        <v>213</v>
      </c>
      <c r="L3963">
        <v>0.37</v>
      </c>
      <c r="M3963">
        <v>33.5</v>
      </c>
      <c r="N3963">
        <v>305</v>
      </c>
      <c r="O3963">
        <v>54.098399999999998</v>
      </c>
      <c r="P3963">
        <v>54.098399999999998</v>
      </c>
      <c r="Q3963">
        <v>1003</v>
      </c>
      <c r="R3963" t="s">
        <v>18020</v>
      </c>
    </row>
    <row r="3964" spans="1:18" x14ac:dyDescent="0.35">
      <c r="A3964" t="s">
        <v>18946</v>
      </c>
      <c r="B3964" t="s">
        <v>15512</v>
      </c>
      <c r="C3964" t="s">
        <v>15513</v>
      </c>
      <c r="D3964">
        <v>22.901</v>
      </c>
      <c r="E3964">
        <v>262</v>
      </c>
      <c r="F3964">
        <v>170</v>
      </c>
      <c r="G3964">
        <v>7</v>
      </c>
      <c r="H3964">
        <v>5</v>
      </c>
      <c r="I3964">
        <v>245</v>
      </c>
      <c r="J3964">
        <v>4</v>
      </c>
      <c r="K3964">
        <v>254</v>
      </c>
      <c r="L3964">
        <v>9.2899999999999995E-5</v>
      </c>
      <c r="M3964">
        <v>43.1</v>
      </c>
      <c r="N3964">
        <v>256</v>
      </c>
      <c r="O3964">
        <v>102.34399999999999</v>
      </c>
      <c r="P3964">
        <v>101</v>
      </c>
      <c r="Q3964">
        <v>679</v>
      </c>
      <c r="R3964" t="s">
        <v>15513</v>
      </c>
    </row>
    <row r="3965" spans="1:18" x14ac:dyDescent="0.35">
      <c r="A3965" t="s">
        <v>18935</v>
      </c>
      <c r="B3965" t="s">
        <v>23351</v>
      </c>
      <c r="C3965" t="s">
        <v>23352</v>
      </c>
      <c r="D3965">
        <v>48.823999999999998</v>
      </c>
      <c r="E3965">
        <v>170</v>
      </c>
      <c r="F3965">
        <v>81</v>
      </c>
      <c r="G3965">
        <v>1</v>
      </c>
      <c r="H3965">
        <v>4</v>
      </c>
      <c r="I3965">
        <v>167</v>
      </c>
      <c r="J3965">
        <v>15</v>
      </c>
      <c r="K3965">
        <v>184</v>
      </c>
      <c r="L3965">
        <v>7.3400000000000005E-60</v>
      </c>
      <c r="M3965">
        <v>184</v>
      </c>
      <c r="N3965">
        <v>190</v>
      </c>
      <c r="O3965">
        <v>89.473699999999994</v>
      </c>
      <c r="P3965">
        <v>89.473699999999994</v>
      </c>
      <c r="Q3965">
        <v>2244</v>
      </c>
      <c r="R3965" t="s">
        <v>23352</v>
      </c>
    </row>
    <row r="3966" spans="1:18" x14ac:dyDescent="0.35">
      <c r="A3966" t="s">
        <v>18943</v>
      </c>
      <c r="B3966" t="s">
        <v>23353</v>
      </c>
      <c r="C3966" t="s">
        <v>23354</v>
      </c>
      <c r="D3966">
        <v>26.704999999999998</v>
      </c>
      <c r="E3966">
        <v>176</v>
      </c>
      <c r="F3966">
        <v>88</v>
      </c>
      <c r="G3966">
        <v>7</v>
      </c>
      <c r="H3966">
        <v>30</v>
      </c>
      <c r="I3966">
        <v>181</v>
      </c>
      <c r="J3966">
        <v>3</v>
      </c>
      <c r="K3966">
        <v>161</v>
      </c>
      <c r="L3966">
        <v>4.2899999999999999E-5</v>
      </c>
      <c r="M3966">
        <v>44.3</v>
      </c>
      <c r="N3966">
        <v>257</v>
      </c>
      <c r="O3966">
        <v>68.482500000000002</v>
      </c>
      <c r="P3966">
        <v>68.482500000000002</v>
      </c>
      <c r="Q3966">
        <v>1319</v>
      </c>
      <c r="R3966" t="s">
        <v>23354</v>
      </c>
    </row>
    <row r="3967" spans="1:18" x14ac:dyDescent="0.35">
      <c r="A3967" t="s">
        <v>18917</v>
      </c>
      <c r="B3967" t="s">
        <v>23353</v>
      </c>
      <c r="C3967" t="s">
        <v>23354</v>
      </c>
      <c r="D3967">
        <v>26.344000000000001</v>
      </c>
      <c r="E3967">
        <v>186</v>
      </c>
      <c r="F3967">
        <v>121</v>
      </c>
      <c r="G3967">
        <v>5</v>
      </c>
      <c r="H3967">
        <v>134</v>
      </c>
      <c r="I3967">
        <v>309</v>
      </c>
      <c r="J3967">
        <v>5</v>
      </c>
      <c r="K3967">
        <v>184</v>
      </c>
      <c r="L3967">
        <v>2.0899999999999999E-6</v>
      </c>
      <c r="M3967">
        <v>49.3</v>
      </c>
      <c r="N3967">
        <v>257</v>
      </c>
      <c r="O3967">
        <v>72.373500000000007</v>
      </c>
      <c r="P3967">
        <v>72.373500000000007</v>
      </c>
      <c r="Q3967">
        <v>5608</v>
      </c>
      <c r="R3967" t="s">
        <v>23354</v>
      </c>
    </row>
    <row r="3968" spans="1:18" x14ac:dyDescent="0.35">
      <c r="A3968" t="s">
        <v>22712</v>
      </c>
      <c r="B3968" t="s">
        <v>23355</v>
      </c>
      <c r="C3968" t="s">
        <v>23356</v>
      </c>
      <c r="D3968">
        <v>21.774000000000001</v>
      </c>
      <c r="E3968">
        <v>124</v>
      </c>
      <c r="F3968">
        <v>91</v>
      </c>
      <c r="G3968">
        <v>3</v>
      </c>
      <c r="H3968">
        <v>109</v>
      </c>
      <c r="I3968">
        <v>229</v>
      </c>
      <c r="J3968">
        <v>89</v>
      </c>
      <c r="K3968">
        <v>209</v>
      </c>
      <c r="L3968">
        <v>0.47</v>
      </c>
      <c r="M3968">
        <v>32</v>
      </c>
      <c r="N3968">
        <v>240</v>
      </c>
      <c r="O3968">
        <v>51.666699999999999</v>
      </c>
      <c r="P3968">
        <v>51.666699999999999</v>
      </c>
      <c r="Q3968">
        <v>3011</v>
      </c>
      <c r="R3968" t="s">
        <v>23356</v>
      </c>
    </row>
    <row r="3969" spans="1:18" x14ac:dyDescent="0.35">
      <c r="A3969" t="s">
        <v>18920</v>
      </c>
      <c r="B3969" t="s">
        <v>23355</v>
      </c>
      <c r="C3969" t="s">
        <v>23356</v>
      </c>
      <c r="D3969">
        <v>27.219000000000001</v>
      </c>
      <c r="E3969">
        <v>169</v>
      </c>
      <c r="F3969">
        <v>103</v>
      </c>
      <c r="G3969">
        <v>4</v>
      </c>
      <c r="H3969">
        <v>174</v>
      </c>
      <c r="I3969">
        <v>333</v>
      </c>
      <c r="J3969">
        <v>45</v>
      </c>
      <c r="K3969">
        <v>202</v>
      </c>
      <c r="L3969">
        <v>2.6999999999999999E-5</v>
      </c>
      <c r="M3969">
        <v>45.1</v>
      </c>
      <c r="N3969">
        <v>240</v>
      </c>
      <c r="O3969">
        <v>70.416700000000006</v>
      </c>
      <c r="P3969">
        <v>70.416700000000006</v>
      </c>
      <c r="Q3969">
        <v>5405</v>
      </c>
      <c r="R3969" t="s">
        <v>23356</v>
      </c>
    </row>
    <row r="3970" spans="1:18" x14ac:dyDescent="0.35">
      <c r="A3970" t="s">
        <v>18928</v>
      </c>
      <c r="B3970" t="s">
        <v>23357</v>
      </c>
      <c r="C3970" t="s">
        <v>23358</v>
      </c>
      <c r="D3970">
        <v>55.055999999999997</v>
      </c>
      <c r="E3970">
        <v>178</v>
      </c>
      <c r="F3970">
        <v>65</v>
      </c>
      <c r="G3970">
        <v>2</v>
      </c>
      <c r="H3970">
        <v>8</v>
      </c>
      <c r="I3970">
        <v>170</v>
      </c>
      <c r="J3970">
        <v>37</v>
      </c>
      <c r="K3970">
        <v>214</v>
      </c>
      <c r="L3970">
        <v>6.3400000000000001E-64</v>
      </c>
      <c r="M3970">
        <v>196</v>
      </c>
      <c r="N3970">
        <v>216</v>
      </c>
      <c r="O3970">
        <v>82.407399999999996</v>
      </c>
      <c r="P3970">
        <v>82.407399999999996</v>
      </c>
      <c r="Q3970">
        <v>3632</v>
      </c>
      <c r="R3970" t="s">
        <v>23358</v>
      </c>
    </row>
    <row r="3971" spans="1:18" x14ac:dyDescent="0.35">
      <c r="A3971" t="s">
        <v>18940</v>
      </c>
      <c r="B3971" t="s">
        <v>23359</v>
      </c>
      <c r="C3971" t="s">
        <v>23360</v>
      </c>
      <c r="D3971">
        <v>30.884</v>
      </c>
      <c r="E3971">
        <v>803</v>
      </c>
      <c r="F3971">
        <v>453</v>
      </c>
      <c r="G3971">
        <v>23</v>
      </c>
      <c r="H3971">
        <v>8</v>
      </c>
      <c r="I3971">
        <v>746</v>
      </c>
      <c r="J3971">
        <v>6</v>
      </c>
      <c r="K3971">
        <v>770</v>
      </c>
      <c r="L3971">
        <v>7.9399999999999996E-77</v>
      </c>
      <c r="M3971">
        <v>263</v>
      </c>
      <c r="N3971">
        <v>772</v>
      </c>
      <c r="O3971">
        <v>104.01600000000001</v>
      </c>
      <c r="P3971">
        <v>101</v>
      </c>
      <c r="Q3971">
        <v>4743</v>
      </c>
      <c r="R3971" t="s">
        <v>23360</v>
      </c>
    </row>
    <row r="3972" spans="1:18" x14ac:dyDescent="0.35">
      <c r="A3972" t="s">
        <v>18932</v>
      </c>
      <c r="B3972" t="s">
        <v>23361</v>
      </c>
      <c r="C3972" t="s">
        <v>23362</v>
      </c>
      <c r="D3972">
        <v>56.268999999999998</v>
      </c>
      <c r="E3972">
        <v>327</v>
      </c>
      <c r="F3972">
        <v>143</v>
      </c>
      <c r="G3972">
        <v>0</v>
      </c>
      <c r="H3972">
        <v>1</v>
      </c>
      <c r="I3972">
        <v>327</v>
      </c>
      <c r="J3972">
        <v>1</v>
      </c>
      <c r="K3972">
        <v>327</v>
      </c>
      <c r="L3972">
        <v>5.6900000000000001E-129</v>
      </c>
      <c r="M3972">
        <v>372</v>
      </c>
      <c r="N3972">
        <v>331</v>
      </c>
      <c r="O3972">
        <v>98.791499999999999</v>
      </c>
      <c r="P3972">
        <v>98.791499999999999</v>
      </c>
      <c r="Q3972">
        <v>3990</v>
      </c>
      <c r="R3972" t="s">
        <v>23362</v>
      </c>
    </row>
    <row r="3973" spans="1:18" x14ac:dyDescent="0.35">
      <c r="A3973" t="s">
        <v>23363</v>
      </c>
      <c r="B3973" t="s">
        <v>17612</v>
      </c>
      <c r="C3973" t="s">
        <v>17613</v>
      </c>
      <c r="D3973">
        <v>31.081</v>
      </c>
      <c r="E3973">
        <v>74</v>
      </c>
      <c r="F3973">
        <v>42</v>
      </c>
      <c r="G3973">
        <v>3</v>
      </c>
      <c r="H3973">
        <v>19</v>
      </c>
      <c r="I3973">
        <v>85</v>
      </c>
      <c r="J3973">
        <v>2</v>
      </c>
      <c r="K3973">
        <v>73</v>
      </c>
      <c r="L3973">
        <v>7.9000000000000001E-2</v>
      </c>
      <c r="M3973">
        <v>31.2</v>
      </c>
      <c r="N3973">
        <v>132</v>
      </c>
      <c r="O3973">
        <v>56.060600000000001</v>
      </c>
      <c r="P3973">
        <v>56.060600000000001</v>
      </c>
      <c r="Q3973">
        <v>962</v>
      </c>
      <c r="R3973" t="s">
        <v>17613</v>
      </c>
    </row>
    <row r="3974" spans="1:18" x14ac:dyDescent="0.35">
      <c r="A3974" t="s">
        <v>23364</v>
      </c>
      <c r="B3974" t="s">
        <v>17612</v>
      </c>
      <c r="C3974" t="s">
        <v>17613</v>
      </c>
      <c r="D3974">
        <v>31.169</v>
      </c>
      <c r="E3974">
        <v>77</v>
      </c>
      <c r="F3974">
        <v>36</v>
      </c>
      <c r="G3974">
        <v>2</v>
      </c>
      <c r="H3974">
        <v>60</v>
      </c>
      <c r="I3974">
        <v>120</v>
      </c>
      <c r="J3974">
        <v>5</v>
      </c>
      <c r="K3974">
        <v>80</v>
      </c>
      <c r="L3974">
        <v>0.13</v>
      </c>
      <c r="M3974">
        <v>31.6</v>
      </c>
      <c r="N3974">
        <v>132</v>
      </c>
      <c r="O3974">
        <v>58.333300000000001</v>
      </c>
      <c r="P3974">
        <v>58.333300000000001</v>
      </c>
      <c r="Q3974">
        <v>1694</v>
      </c>
      <c r="R3974" t="s">
        <v>17613</v>
      </c>
    </row>
    <row r="3975" spans="1:18" x14ac:dyDescent="0.35">
      <c r="A3975" t="s">
        <v>19417</v>
      </c>
      <c r="B3975" t="s">
        <v>15245</v>
      </c>
      <c r="C3975" t="s">
        <v>15246</v>
      </c>
      <c r="D3975">
        <v>28.341000000000001</v>
      </c>
      <c r="E3975">
        <v>434</v>
      </c>
      <c r="F3975">
        <v>299</v>
      </c>
      <c r="G3975">
        <v>7</v>
      </c>
      <c r="H3975">
        <v>19</v>
      </c>
      <c r="I3975">
        <v>444</v>
      </c>
      <c r="J3975">
        <v>15</v>
      </c>
      <c r="K3975">
        <v>444</v>
      </c>
      <c r="L3975">
        <v>3.0600000000000001E-50</v>
      </c>
      <c r="M3975">
        <v>177</v>
      </c>
      <c r="N3975">
        <v>461</v>
      </c>
      <c r="O3975">
        <v>94.143199999999993</v>
      </c>
      <c r="P3975">
        <v>94.143199999999993</v>
      </c>
      <c r="Q3975">
        <v>41</v>
      </c>
      <c r="R3975" t="s">
        <v>15246</v>
      </c>
    </row>
    <row r="3976" spans="1:18" x14ac:dyDescent="0.35">
      <c r="A3976" t="s">
        <v>19418</v>
      </c>
      <c r="B3976" t="s">
        <v>15245</v>
      </c>
      <c r="C3976" t="s">
        <v>15246</v>
      </c>
      <c r="D3976">
        <v>23.562999999999999</v>
      </c>
      <c r="E3976">
        <v>348</v>
      </c>
      <c r="F3976">
        <v>214</v>
      </c>
      <c r="G3976">
        <v>17</v>
      </c>
      <c r="H3976">
        <v>92</v>
      </c>
      <c r="I3976">
        <v>407</v>
      </c>
      <c r="J3976">
        <v>114</v>
      </c>
      <c r="K3976">
        <v>441</v>
      </c>
      <c r="L3976">
        <v>3.43E-5</v>
      </c>
      <c r="M3976">
        <v>46.2</v>
      </c>
      <c r="N3976">
        <v>461</v>
      </c>
      <c r="O3976">
        <v>75.488100000000003</v>
      </c>
      <c r="P3976">
        <v>75.488100000000003</v>
      </c>
      <c r="Q3976">
        <v>74</v>
      </c>
      <c r="R3976" t="s">
        <v>15246</v>
      </c>
    </row>
    <row r="3977" spans="1:18" x14ac:dyDescent="0.35">
      <c r="A3977" t="s">
        <v>19419</v>
      </c>
      <c r="B3977" t="s">
        <v>15245</v>
      </c>
      <c r="C3977" t="s">
        <v>15246</v>
      </c>
      <c r="D3977">
        <v>36.58</v>
      </c>
      <c r="E3977">
        <v>462</v>
      </c>
      <c r="F3977">
        <v>266</v>
      </c>
      <c r="G3977">
        <v>9</v>
      </c>
      <c r="H3977">
        <v>18</v>
      </c>
      <c r="I3977">
        <v>473</v>
      </c>
      <c r="J3977">
        <v>16</v>
      </c>
      <c r="K3977">
        <v>456</v>
      </c>
      <c r="L3977">
        <v>3.6100000000000001E-89</v>
      </c>
      <c r="M3977">
        <v>280</v>
      </c>
      <c r="N3977">
        <v>461</v>
      </c>
      <c r="O3977">
        <v>100.217</v>
      </c>
      <c r="P3977">
        <v>101</v>
      </c>
      <c r="Q3977">
        <v>1867</v>
      </c>
      <c r="R3977" t="s">
        <v>15246</v>
      </c>
    </row>
    <row r="3978" spans="1:18" x14ac:dyDescent="0.35">
      <c r="A3978" t="s">
        <v>19535</v>
      </c>
      <c r="B3978" t="s">
        <v>15245</v>
      </c>
      <c r="C3978" t="s">
        <v>15246</v>
      </c>
      <c r="D3978">
        <v>21.811</v>
      </c>
      <c r="E3978">
        <v>243</v>
      </c>
      <c r="F3978">
        <v>145</v>
      </c>
      <c r="G3978">
        <v>10</v>
      </c>
      <c r="H3978">
        <v>62</v>
      </c>
      <c r="I3978">
        <v>284</v>
      </c>
      <c r="J3978">
        <v>90</v>
      </c>
      <c r="K3978">
        <v>307</v>
      </c>
      <c r="L3978">
        <v>6.0000000000000001E-3</v>
      </c>
      <c r="M3978">
        <v>38.5</v>
      </c>
      <c r="N3978">
        <v>461</v>
      </c>
      <c r="O3978">
        <v>52.711500000000001</v>
      </c>
      <c r="P3978">
        <v>52.711500000000001</v>
      </c>
      <c r="Q3978">
        <v>2708</v>
      </c>
      <c r="R3978" t="s">
        <v>15246</v>
      </c>
    </row>
    <row r="3979" spans="1:18" x14ac:dyDescent="0.35">
      <c r="A3979" t="s">
        <v>19421</v>
      </c>
      <c r="B3979" t="s">
        <v>15245</v>
      </c>
      <c r="C3979" t="s">
        <v>15246</v>
      </c>
      <c r="D3979">
        <v>22.388000000000002</v>
      </c>
      <c r="E3979">
        <v>335</v>
      </c>
      <c r="F3979">
        <v>200</v>
      </c>
      <c r="G3979">
        <v>14</v>
      </c>
      <c r="H3979">
        <v>210</v>
      </c>
      <c r="I3979">
        <v>509</v>
      </c>
      <c r="J3979">
        <v>114</v>
      </c>
      <c r="K3979">
        <v>423</v>
      </c>
      <c r="L3979">
        <v>3.5399999999999999E-8</v>
      </c>
      <c r="M3979">
        <v>56.2</v>
      </c>
      <c r="N3979">
        <v>461</v>
      </c>
      <c r="O3979">
        <v>72.668099999999995</v>
      </c>
      <c r="P3979">
        <v>72.668099999999995</v>
      </c>
      <c r="Q3979">
        <v>3368</v>
      </c>
      <c r="R3979" t="s">
        <v>15246</v>
      </c>
    </row>
    <row r="3980" spans="1:18" x14ac:dyDescent="0.35">
      <c r="A3980" t="s">
        <v>19422</v>
      </c>
      <c r="B3980" t="s">
        <v>15245</v>
      </c>
      <c r="C3980" t="s">
        <v>15246</v>
      </c>
      <c r="D3980">
        <v>35.497999999999998</v>
      </c>
      <c r="E3980">
        <v>462</v>
      </c>
      <c r="F3980">
        <v>276</v>
      </c>
      <c r="G3980">
        <v>7</v>
      </c>
      <c r="H3980">
        <v>19</v>
      </c>
      <c r="I3980">
        <v>478</v>
      </c>
      <c r="J3980">
        <v>15</v>
      </c>
      <c r="K3980">
        <v>456</v>
      </c>
      <c r="L3980">
        <v>5.3599999999999999E-86</v>
      </c>
      <c r="M3980">
        <v>271</v>
      </c>
      <c r="N3980">
        <v>461</v>
      </c>
      <c r="O3980">
        <v>100.217</v>
      </c>
      <c r="P3980">
        <v>101</v>
      </c>
      <c r="Q3980">
        <v>5521</v>
      </c>
      <c r="R3980" t="s">
        <v>15246</v>
      </c>
    </row>
    <row r="3981" spans="1:18" x14ac:dyDescent="0.35">
      <c r="A3981" t="s">
        <v>19423</v>
      </c>
      <c r="B3981" t="s">
        <v>15245</v>
      </c>
      <c r="C3981" t="s">
        <v>15246</v>
      </c>
      <c r="D3981">
        <v>27.126000000000001</v>
      </c>
      <c r="E3981">
        <v>435</v>
      </c>
      <c r="F3981">
        <v>306</v>
      </c>
      <c r="G3981">
        <v>8</v>
      </c>
      <c r="H3981">
        <v>164</v>
      </c>
      <c r="I3981">
        <v>593</v>
      </c>
      <c r="J3981">
        <v>15</v>
      </c>
      <c r="K3981">
        <v>443</v>
      </c>
      <c r="L3981">
        <v>1.7900000000000001E-50</v>
      </c>
      <c r="M3981">
        <v>181</v>
      </c>
      <c r="N3981">
        <v>461</v>
      </c>
      <c r="O3981">
        <v>94.360100000000003</v>
      </c>
      <c r="P3981">
        <v>94.360100000000003</v>
      </c>
      <c r="Q3981">
        <v>5835</v>
      </c>
      <c r="R3981" t="s">
        <v>15246</v>
      </c>
    </row>
    <row r="3982" spans="1:18" x14ac:dyDescent="0.35">
      <c r="A3982" t="s">
        <v>18943</v>
      </c>
      <c r="B3982" t="s">
        <v>17112</v>
      </c>
      <c r="C3982" t="s">
        <v>23365</v>
      </c>
      <c r="D3982">
        <v>26.626999999999999</v>
      </c>
      <c r="E3982">
        <v>169</v>
      </c>
      <c r="F3982">
        <v>91</v>
      </c>
      <c r="G3982">
        <v>6</v>
      </c>
      <c r="H3982">
        <v>30</v>
      </c>
      <c r="I3982">
        <v>177</v>
      </c>
      <c r="J3982">
        <v>3</v>
      </c>
      <c r="K3982">
        <v>159</v>
      </c>
      <c r="L3982">
        <v>8.8999999999999995E-4</v>
      </c>
      <c r="M3982">
        <v>40.4</v>
      </c>
      <c r="N3982">
        <v>236</v>
      </c>
      <c r="O3982">
        <v>71.610200000000006</v>
      </c>
      <c r="P3982">
        <v>71.610200000000006</v>
      </c>
      <c r="Q3982">
        <v>1547</v>
      </c>
      <c r="R3982" t="s">
        <v>23365</v>
      </c>
    </row>
    <row r="3983" spans="1:18" x14ac:dyDescent="0.35">
      <c r="A3983" t="s">
        <v>18920</v>
      </c>
      <c r="B3983" t="s">
        <v>23366</v>
      </c>
      <c r="C3983" t="s">
        <v>23367</v>
      </c>
      <c r="D3983">
        <v>25.120999999999999</v>
      </c>
      <c r="E3983">
        <v>207</v>
      </c>
      <c r="F3983">
        <v>135</v>
      </c>
      <c r="G3983">
        <v>5</v>
      </c>
      <c r="H3983">
        <v>128</v>
      </c>
      <c r="I3983">
        <v>333</v>
      </c>
      <c r="J3983">
        <v>34</v>
      </c>
      <c r="K3983">
        <v>221</v>
      </c>
      <c r="L3983">
        <v>1.56E-4</v>
      </c>
      <c r="M3983">
        <v>42.7</v>
      </c>
      <c r="N3983">
        <v>241</v>
      </c>
      <c r="O3983">
        <v>85.892099999999999</v>
      </c>
      <c r="P3983">
        <v>85.892099999999999</v>
      </c>
      <c r="Q3983">
        <v>5419</v>
      </c>
      <c r="R3983" t="s">
        <v>23367</v>
      </c>
    </row>
    <row r="3984" spans="1:18" x14ac:dyDescent="0.35">
      <c r="A3984" t="s">
        <v>18935</v>
      </c>
      <c r="B3984" t="s">
        <v>23368</v>
      </c>
      <c r="C3984" t="s">
        <v>23369</v>
      </c>
      <c r="D3984">
        <v>37.975000000000001</v>
      </c>
      <c r="E3984">
        <v>158</v>
      </c>
      <c r="F3984">
        <v>86</v>
      </c>
      <c r="G3984">
        <v>4</v>
      </c>
      <c r="H3984">
        <v>4</v>
      </c>
      <c r="I3984">
        <v>161</v>
      </c>
      <c r="J3984">
        <v>3</v>
      </c>
      <c r="K3984">
        <v>148</v>
      </c>
      <c r="L3984">
        <v>2.4299999999999999E-29</v>
      </c>
      <c r="M3984">
        <v>105</v>
      </c>
      <c r="N3984">
        <v>150</v>
      </c>
      <c r="O3984">
        <v>105.333</v>
      </c>
      <c r="P3984">
        <v>101</v>
      </c>
      <c r="Q3984">
        <v>2521</v>
      </c>
      <c r="R3984" t="s">
        <v>23369</v>
      </c>
    </row>
    <row r="3985" spans="1:18" x14ac:dyDescent="0.35">
      <c r="A3985" t="s">
        <v>18932</v>
      </c>
      <c r="B3985" t="s">
        <v>23370</v>
      </c>
      <c r="C3985" t="s">
        <v>23371</v>
      </c>
      <c r="D3985">
        <v>26.204999999999998</v>
      </c>
      <c r="E3985">
        <v>332</v>
      </c>
      <c r="F3985">
        <v>184</v>
      </c>
      <c r="G3985">
        <v>9</v>
      </c>
      <c r="H3985">
        <v>4</v>
      </c>
      <c r="I3985">
        <v>327</v>
      </c>
      <c r="J3985">
        <v>6</v>
      </c>
      <c r="K3985">
        <v>284</v>
      </c>
      <c r="L3985">
        <v>3.9799999999999997E-20</v>
      </c>
      <c r="M3985">
        <v>89</v>
      </c>
      <c r="N3985">
        <v>284</v>
      </c>
      <c r="O3985">
        <v>116.901</v>
      </c>
      <c r="P3985">
        <v>101</v>
      </c>
      <c r="Q3985">
        <v>4460</v>
      </c>
      <c r="R3985" t="s">
        <v>23371</v>
      </c>
    </row>
    <row r="3986" spans="1:18" x14ac:dyDescent="0.35">
      <c r="A3986" t="s">
        <v>19014</v>
      </c>
      <c r="B3986" t="s">
        <v>23372</v>
      </c>
      <c r="C3986" t="s">
        <v>23373</v>
      </c>
      <c r="D3986">
        <v>27.922000000000001</v>
      </c>
      <c r="E3986">
        <v>154</v>
      </c>
      <c r="F3986">
        <v>91</v>
      </c>
      <c r="G3986">
        <v>4</v>
      </c>
      <c r="H3986">
        <v>329</v>
      </c>
      <c r="I3986">
        <v>462</v>
      </c>
      <c r="J3986">
        <v>8</v>
      </c>
      <c r="K3986">
        <v>161</v>
      </c>
      <c r="L3986">
        <v>1.8599999999999999E-4</v>
      </c>
      <c r="M3986">
        <v>43.9</v>
      </c>
      <c r="N3986">
        <v>253</v>
      </c>
      <c r="O3986">
        <v>60.869599999999998</v>
      </c>
      <c r="P3986">
        <v>60.869599999999998</v>
      </c>
      <c r="Q3986">
        <v>2901</v>
      </c>
      <c r="R3986" t="s">
        <v>23373</v>
      </c>
    </row>
    <row r="3987" spans="1:18" x14ac:dyDescent="0.35">
      <c r="A3987" t="s">
        <v>18917</v>
      </c>
      <c r="B3987" t="s">
        <v>23372</v>
      </c>
      <c r="C3987" t="s">
        <v>23373</v>
      </c>
      <c r="D3987">
        <v>25.786000000000001</v>
      </c>
      <c r="E3987">
        <v>159</v>
      </c>
      <c r="F3987">
        <v>102</v>
      </c>
      <c r="G3987">
        <v>4</v>
      </c>
      <c r="H3987">
        <v>137</v>
      </c>
      <c r="I3987">
        <v>291</v>
      </c>
      <c r="J3987">
        <v>13</v>
      </c>
      <c r="K3987">
        <v>159</v>
      </c>
      <c r="L3987">
        <v>1.5699999999999999E-4</v>
      </c>
      <c r="M3987">
        <v>43.5</v>
      </c>
      <c r="N3987">
        <v>253</v>
      </c>
      <c r="O3987">
        <v>62.845799999999997</v>
      </c>
      <c r="P3987">
        <v>62.845799999999997</v>
      </c>
      <c r="Q3987">
        <v>5774</v>
      </c>
      <c r="R3987" t="s">
        <v>23373</v>
      </c>
    </row>
    <row r="3988" spans="1:18" x14ac:dyDescent="0.35">
      <c r="A3988" t="s">
        <v>18943</v>
      </c>
      <c r="B3988" t="s">
        <v>15933</v>
      </c>
      <c r="C3988" t="s">
        <v>15934</v>
      </c>
      <c r="D3988">
        <v>26.59</v>
      </c>
      <c r="E3988">
        <v>173</v>
      </c>
      <c r="F3988">
        <v>88</v>
      </c>
      <c r="G3988">
        <v>7</v>
      </c>
      <c r="H3988">
        <v>30</v>
      </c>
      <c r="I3988">
        <v>177</v>
      </c>
      <c r="J3988">
        <v>3</v>
      </c>
      <c r="K3988">
        <v>161</v>
      </c>
      <c r="L3988">
        <v>8.7800000000000006E-5</v>
      </c>
      <c r="M3988">
        <v>43.5</v>
      </c>
      <c r="N3988">
        <v>256</v>
      </c>
      <c r="O3988">
        <v>67.578100000000006</v>
      </c>
      <c r="P3988">
        <v>67.578100000000006</v>
      </c>
      <c r="Q3988">
        <v>1361</v>
      </c>
      <c r="R3988" t="s">
        <v>15934</v>
      </c>
    </row>
    <row r="3989" spans="1:18" x14ac:dyDescent="0.35">
      <c r="A3989" t="s">
        <v>18928</v>
      </c>
      <c r="B3989" t="s">
        <v>23374</v>
      </c>
      <c r="C3989" t="s">
        <v>23375</v>
      </c>
      <c r="D3989">
        <v>61.332999999999998</v>
      </c>
      <c r="E3989">
        <v>150</v>
      </c>
      <c r="F3989">
        <v>58</v>
      </c>
      <c r="G3989">
        <v>0</v>
      </c>
      <c r="H3989">
        <v>16</v>
      </c>
      <c r="I3989">
        <v>165</v>
      </c>
      <c r="J3989">
        <v>1</v>
      </c>
      <c r="K3989">
        <v>150</v>
      </c>
      <c r="L3989">
        <v>4.7499999999999999E-61</v>
      </c>
      <c r="M3989">
        <v>186</v>
      </c>
      <c r="N3989">
        <v>162</v>
      </c>
      <c r="O3989">
        <v>92.592600000000004</v>
      </c>
      <c r="P3989">
        <v>92.592600000000004</v>
      </c>
      <c r="Q3989">
        <v>3743</v>
      </c>
      <c r="R3989" t="s">
        <v>23375</v>
      </c>
    </row>
    <row r="3990" spans="1:18" x14ac:dyDescent="0.35">
      <c r="A3990" t="s">
        <v>18946</v>
      </c>
      <c r="B3990" t="s">
        <v>15289</v>
      </c>
      <c r="C3990" t="s">
        <v>17350</v>
      </c>
      <c r="D3990">
        <v>22.692</v>
      </c>
      <c r="E3990">
        <v>260</v>
      </c>
      <c r="F3990">
        <v>166</v>
      </c>
      <c r="G3990">
        <v>8</v>
      </c>
      <c r="H3990">
        <v>6</v>
      </c>
      <c r="I3990">
        <v>245</v>
      </c>
      <c r="J3990">
        <v>15</v>
      </c>
      <c r="K3990">
        <v>259</v>
      </c>
      <c r="L3990">
        <v>3.3500000000000001E-6</v>
      </c>
      <c r="M3990">
        <v>47.4</v>
      </c>
      <c r="N3990">
        <v>261</v>
      </c>
      <c r="O3990">
        <v>99.616900000000001</v>
      </c>
      <c r="P3990">
        <v>99.616900000000001</v>
      </c>
      <c r="Q3990">
        <v>560</v>
      </c>
      <c r="R3990" t="s">
        <v>17350</v>
      </c>
    </row>
    <row r="3991" spans="1:18" x14ac:dyDescent="0.35">
      <c r="A3991" t="s">
        <v>18943</v>
      </c>
      <c r="B3991" t="s">
        <v>15129</v>
      </c>
      <c r="C3991" t="s">
        <v>15130</v>
      </c>
      <c r="D3991">
        <v>24.812000000000001</v>
      </c>
      <c r="E3991">
        <v>266</v>
      </c>
      <c r="F3991">
        <v>158</v>
      </c>
      <c r="G3991">
        <v>9</v>
      </c>
      <c r="H3991">
        <v>27</v>
      </c>
      <c r="I3991">
        <v>269</v>
      </c>
      <c r="J3991">
        <v>2</v>
      </c>
      <c r="K3991">
        <v>248</v>
      </c>
      <c r="L3991">
        <v>4.8300000000000003E-6</v>
      </c>
      <c r="M3991">
        <v>47.4</v>
      </c>
      <c r="N3991">
        <v>250</v>
      </c>
      <c r="O3991">
        <v>106.4</v>
      </c>
      <c r="P3991">
        <v>101</v>
      </c>
      <c r="Q3991">
        <v>1219</v>
      </c>
      <c r="R3991" t="s">
        <v>15130</v>
      </c>
    </row>
    <row r="3992" spans="1:18" x14ac:dyDescent="0.35">
      <c r="A3992" t="s">
        <v>23376</v>
      </c>
      <c r="B3992" t="s">
        <v>15381</v>
      </c>
      <c r="C3992" t="s">
        <v>23377</v>
      </c>
      <c r="D3992">
        <v>41.667000000000002</v>
      </c>
      <c r="E3992">
        <v>36</v>
      </c>
      <c r="F3992">
        <v>19</v>
      </c>
      <c r="G3992">
        <v>1</v>
      </c>
      <c r="H3992">
        <v>158</v>
      </c>
      <c r="I3992">
        <v>193</v>
      </c>
      <c r="J3992">
        <v>4</v>
      </c>
      <c r="K3992">
        <v>37</v>
      </c>
      <c r="L3992">
        <v>1</v>
      </c>
      <c r="M3992">
        <v>27.7</v>
      </c>
      <c r="N3992">
        <v>42</v>
      </c>
      <c r="O3992">
        <v>85.714299999999994</v>
      </c>
      <c r="P3992">
        <v>85.714299999999994</v>
      </c>
      <c r="Q3992">
        <v>355</v>
      </c>
      <c r="R3992" t="s">
        <v>23377</v>
      </c>
    </row>
    <row r="3993" spans="1:18" x14ac:dyDescent="0.35">
      <c r="A3993" t="s">
        <v>18935</v>
      </c>
      <c r="B3993" t="s">
        <v>23378</v>
      </c>
      <c r="C3993" t="s">
        <v>23379</v>
      </c>
      <c r="D3993">
        <v>38.607999999999997</v>
      </c>
      <c r="E3993">
        <v>158</v>
      </c>
      <c r="F3993">
        <v>85</v>
      </c>
      <c r="G3993">
        <v>3</v>
      </c>
      <c r="H3993">
        <v>4</v>
      </c>
      <c r="I3993">
        <v>161</v>
      </c>
      <c r="J3993">
        <v>5</v>
      </c>
      <c r="K3993">
        <v>150</v>
      </c>
      <c r="L3993">
        <v>1.15E-29</v>
      </c>
      <c r="M3993">
        <v>106</v>
      </c>
      <c r="N3993">
        <v>150</v>
      </c>
      <c r="O3993">
        <v>105.333</v>
      </c>
      <c r="P3993">
        <v>101</v>
      </c>
      <c r="Q3993">
        <v>2503</v>
      </c>
      <c r="R3993" t="s">
        <v>23379</v>
      </c>
    </row>
    <row r="3994" spans="1:18" x14ac:dyDescent="0.35">
      <c r="A3994" t="s">
        <v>18928</v>
      </c>
      <c r="B3994" t="s">
        <v>23380</v>
      </c>
      <c r="C3994" t="s">
        <v>23381</v>
      </c>
      <c r="D3994">
        <v>55.134999999999998</v>
      </c>
      <c r="E3994">
        <v>185</v>
      </c>
      <c r="F3994">
        <v>67</v>
      </c>
      <c r="G3994">
        <v>2</v>
      </c>
      <c r="H3994">
        <v>1</v>
      </c>
      <c r="I3994">
        <v>169</v>
      </c>
      <c r="J3994">
        <v>24</v>
      </c>
      <c r="K3994">
        <v>208</v>
      </c>
      <c r="L3994">
        <v>2.7200000000000001E-66</v>
      </c>
      <c r="M3994">
        <v>201</v>
      </c>
      <c r="N3994">
        <v>211</v>
      </c>
      <c r="O3994">
        <v>87.677700000000002</v>
      </c>
      <c r="P3994">
        <v>87.677700000000002</v>
      </c>
      <c r="Q3994">
        <v>3572</v>
      </c>
      <c r="R3994" t="s">
        <v>23381</v>
      </c>
    </row>
    <row r="3995" spans="1:18" x14ac:dyDescent="0.35">
      <c r="A3995" t="s">
        <v>18932</v>
      </c>
      <c r="B3995" t="s">
        <v>23382</v>
      </c>
      <c r="C3995" t="s">
        <v>23383</v>
      </c>
      <c r="D3995">
        <v>27</v>
      </c>
      <c r="E3995">
        <v>300</v>
      </c>
      <c r="F3995">
        <v>160</v>
      </c>
      <c r="G3995">
        <v>6</v>
      </c>
      <c r="H3995">
        <v>4</v>
      </c>
      <c r="I3995">
        <v>298</v>
      </c>
      <c r="J3995">
        <v>8</v>
      </c>
      <c r="K3995">
        <v>253</v>
      </c>
      <c r="L3995">
        <v>3.2999999999999998E-25</v>
      </c>
      <c r="M3995">
        <v>103</v>
      </c>
      <c r="N3995">
        <v>288</v>
      </c>
      <c r="O3995">
        <v>104.167</v>
      </c>
      <c r="P3995">
        <v>101</v>
      </c>
      <c r="Q3995">
        <v>4178</v>
      </c>
      <c r="R3995" t="s">
        <v>23383</v>
      </c>
    </row>
    <row r="3996" spans="1:18" x14ac:dyDescent="0.35">
      <c r="A3996" t="s">
        <v>23384</v>
      </c>
      <c r="B3996" t="s">
        <v>15289</v>
      </c>
      <c r="C3996" t="s">
        <v>23385</v>
      </c>
      <c r="D3996">
        <v>28.048999999999999</v>
      </c>
      <c r="E3996">
        <v>82</v>
      </c>
      <c r="F3996">
        <v>46</v>
      </c>
      <c r="G3996">
        <v>2</v>
      </c>
      <c r="H3996">
        <v>46</v>
      </c>
      <c r="I3996">
        <v>127</v>
      </c>
      <c r="J3996">
        <v>31</v>
      </c>
      <c r="K3996">
        <v>99</v>
      </c>
      <c r="L3996">
        <v>0.37</v>
      </c>
      <c r="M3996">
        <v>32</v>
      </c>
      <c r="N3996">
        <v>153</v>
      </c>
      <c r="O3996">
        <v>53.594799999999999</v>
      </c>
      <c r="P3996">
        <v>53.594799999999999</v>
      </c>
      <c r="Q3996">
        <v>3423</v>
      </c>
      <c r="R3996" t="s">
        <v>23385</v>
      </c>
    </row>
    <row r="3997" spans="1:18" x14ac:dyDescent="0.35">
      <c r="A3997" t="s">
        <v>23386</v>
      </c>
      <c r="B3997" t="s">
        <v>23387</v>
      </c>
      <c r="C3997" t="s">
        <v>23388</v>
      </c>
      <c r="D3997">
        <v>27.777999999999999</v>
      </c>
      <c r="E3997">
        <v>90</v>
      </c>
      <c r="F3997">
        <v>51</v>
      </c>
      <c r="G3997">
        <v>3</v>
      </c>
      <c r="H3997">
        <v>70</v>
      </c>
      <c r="I3997">
        <v>147</v>
      </c>
      <c r="J3997">
        <v>3</v>
      </c>
      <c r="K3997">
        <v>90</v>
      </c>
      <c r="L3997">
        <v>0.92</v>
      </c>
      <c r="M3997">
        <v>29.3</v>
      </c>
      <c r="N3997">
        <v>154</v>
      </c>
      <c r="O3997">
        <v>58.441600000000001</v>
      </c>
      <c r="P3997">
        <v>58.441600000000001</v>
      </c>
      <c r="Q3997">
        <v>5841</v>
      </c>
      <c r="R3997" t="s">
        <v>23388</v>
      </c>
    </row>
    <row r="3998" spans="1:18" x14ac:dyDescent="0.35">
      <c r="A3998" t="s">
        <v>18946</v>
      </c>
      <c r="B3998" t="s">
        <v>15642</v>
      </c>
      <c r="C3998" t="s">
        <v>15788</v>
      </c>
      <c r="D3998">
        <v>23.664000000000001</v>
      </c>
      <c r="E3998">
        <v>262</v>
      </c>
      <c r="F3998">
        <v>162</v>
      </c>
      <c r="G3998">
        <v>10</v>
      </c>
      <c r="H3998">
        <v>9</v>
      </c>
      <c r="I3998">
        <v>252</v>
      </c>
      <c r="J3998">
        <v>2</v>
      </c>
      <c r="K3998">
        <v>243</v>
      </c>
      <c r="L3998">
        <v>3.0400000000000001E-6</v>
      </c>
      <c r="M3998">
        <v>47.4</v>
      </c>
      <c r="N3998">
        <v>243</v>
      </c>
      <c r="O3998">
        <v>107.819</v>
      </c>
      <c r="P3998">
        <v>101</v>
      </c>
      <c r="Q3998">
        <v>559</v>
      </c>
      <c r="R3998" t="s">
        <v>15788</v>
      </c>
    </row>
    <row r="3999" spans="1:18" x14ac:dyDescent="0.35">
      <c r="A3999" t="s">
        <v>18917</v>
      </c>
      <c r="B3999" t="s">
        <v>23389</v>
      </c>
      <c r="C3999" t="s">
        <v>23390</v>
      </c>
      <c r="D3999">
        <v>26.146999999999998</v>
      </c>
      <c r="E3999">
        <v>218</v>
      </c>
      <c r="F3999">
        <v>127</v>
      </c>
      <c r="G3999">
        <v>9</v>
      </c>
      <c r="H3999">
        <v>137</v>
      </c>
      <c r="I3999">
        <v>336</v>
      </c>
      <c r="J3999">
        <v>8</v>
      </c>
      <c r="K3999">
        <v>209</v>
      </c>
      <c r="L3999">
        <v>1.08E-5</v>
      </c>
      <c r="M3999">
        <v>47</v>
      </c>
      <c r="N3999">
        <v>248</v>
      </c>
      <c r="O3999">
        <v>87.903199999999998</v>
      </c>
      <c r="P3999">
        <v>87.903199999999998</v>
      </c>
      <c r="Q3999">
        <v>5657</v>
      </c>
      <c r="R3999" t="s">
        <v>23390</v>
      </c>
    </row>
    <row r="4000" spans="1:18" x14ac:dyDescent="0.35">
      <c r="A4000" t="s">
        <v>18940</v>
      </c>
      <c r="B4000" t="s">
        <v>20623</v>
      </c>
      <c r="C4000" t="s">
        <v>23391</v>
      </c>
      <c r="D4000">
        <v>43.124000000000002</v>
      </c>
      <c r="E4000">
        <v>749</v>
      </c>
      <c r="F4000">
        <v>392</v>
      </c>
      <c r="G4000">
        <v>11</v>
      </c>
      <c r="H4000">
        <v>8</v>
      </c>
      <c r="I4000">
        <v>742</v>
      </c>
      <c r="J4000">
        <v>17</v>
      </c>
      <c r="K4000">
        <v>745</v>
      </c>
      <c r="L4000">
        <v>4.9399999999999997E-161</v>
      </c>
      <c r="M4000">
        <v>484</v>
      </c>
      <c r="N4000">
        <v>745</v>
      </c>
      <c r="O4000">
        <v>100.53700000000001</v>
      </c>
      <c r="P4000">
        <v>101</v>
      </c>
      <c r="Q4000">
        <v>4551</v>
      </c>
      <c r="R4000" t="s">
        <v>23391</v>
      </c>
    </row>
    <row r="4001" spans="1:18" x14ac:dyDescent="0.35">
      <c r="A4001" t="s">
        <v>18928</v>
      </c>
      <c r="B4001" t="s">
        <v>19041</v>
      </c>
      <c r="C4001" t="s">
        <v>23392</v>
      </c>
      <c r="D4001">
        <v>54.545000000000002</v>
      </c>
      <c r="E4001">
        <v>187</v>
      </c>
      <c r="F4001">
        <v>61</v>
      </c>
      <c r="G4001">
        <v>2</v>
      </c>
      <c r="H4001">
        <v>7</v>
      </c>
      <c r="I4001">
        <v>169</v>
      </c>
      <c r="J4001">
        <v>18</v>
      </c>
      <c r="K4001">
        <v>204</v>
      </c>
      <c r="L4001">
        <v>8.4299999999999998E-63</v>
      </c>
      <c r="M4001">
        <v>192</v>
      </c>
      <c r="N4001">
        <v>207</v>
      </c>
      <c r="O4001">
        <v>90.338200000000001</v>
      </c>
      <c r="P4001">
        <v>90.338200000000001</v>
      </c>
      <c r="Q4001">
        <v>3671</v>
      </c>
      <c r="R4001" t="s">
        <v>23392</v>
      </c>
    </row>
    <row r="4002" spans="1:18" x14ac:dyDescent="0.35">
      <c r="A4002" t="s">
        <v>18978</v>
      </c>
      <c r="B4002" t="s">
        <v>16459</v>
      </c>
      <c r="C4002" t="s">
        <v>18832</v>
      </c>
      <c r="D4002">
        <v>25.6</v>
      </c>
      <c r="E4002">
        <v>250</v>
      </c>
      <c r="F4002">
        <v>166</v>
      </c>
      <c r="G4002">
        <v>9</v>
      </c>
      <c r="H4002">
        <v>362</v>
      </c>
      <c r="I4002">
        <v>608</v>
      </c>
      <c r="J4002">
        <v>4</v>
      </c>
      <c r="K4002">
        <v>236</v>
      </c>
      <c r="L4002">
        <v>5.5199999999999998E-8</v>
      </c>
      <c r="M4002">
        <v>55.8</v>
      </c>
      <c r="N4002">
        <v>261</v>
      </c>
      <c r="O4002">
        <v>95.785399999999996</v>
      </c>
      <c r="P4002">
        <v>95.785399999999996</v>
      </c>
      <c r="Q4002">
        <v>208</v>
      </c>
      <c r="R4002" t="s">
        <v>18832</v>
      </c>
    </row>
    <row r="4003" spans="1:18" x14ac:dyDescent="0.35">
      <c r="A4003" t="s">
        <v>18935</v>
      </c>
      <c r="B4003" t="s">
        <v>23393</v>
      </c>
      <c r="C4003" t="s">
        <v>23394</v>
      </c>
      <c r="D4003">
        <v>37.887999999999998</v>
      </c>
      <c r="E4003">
        <v>161</v>
      </c>
      <c r="F4003">
        <v>88</v>
      </c>
      <c r="G4003">
        <v>3</v>
      </c>
      <c r="H4003">
        <v>4</v>
      </c>
      <c r="I4003">
        <v>164</v>
      </c>
      <c r="J4003">
        <v>10</v>
      </c>
      <c r="K4003">
        <v>158</v>
      </c>
      <c r="L4003">
        <v>3.74E-28</v>
      </c>
      <c r="M4003">
        <v>102</v>
      </c>
      <c r="N4003">
        <v>162</v>
      </c>
      <c r="O4003">
        <v>99.3827</v>
      </c>
      <c r="P4003">
        <v>99.3827</v>
      </c>
      <c r="Q4003">
        <v>2596</v>
      </c>
      <c r="R4003" t="s">
        <v>23394</v>
      </c>
    </row>
    <row r="4004" spans="1:18" x14ac:dyDescent="0.35">
      <c r="A4004" t="s">
        <v>18946</v>
      </c>
      <c r="B4004" t="s">
        <v>15097</v>
      </c>
      <c r="C4004" t="s">
        <v>15925</v>
      </c>
      <c r="D4004">
        <v>21.611999999999998</v>
      </c>
      <c r="E4004">
        <v>273</v>
      </c>
      <c r="F4004">
        <v>172</v>
      </c>
      <c r="G4004">
        <v>9</v>
      </c>
      <c r="H4004">
        <v>4</v>
      </c>
      <c r="I4004">
        <v>247</v>
      </c>
      <c r="J4004">
        <v>3</v>
      </c>
      <c r="K4004">
        <v>262</v>
      </c>
      <c r="L4004">
        <v>1.6500000000000001E-6</v>
      </c>
      <c r="M4004">
        <v>48.5</v>
      </c>
      <c r="N4004">
        <v>263</v>
      </c>
      <c r="O4004">
        <v>103.80200000000001</v>
      </c>
      <c r="P4004">
        <v>101</v>
      </c>
      <c r="Q4004">
        <v>541</v>
      </c>
      <c r="R4004" t="s">
        <v>15925</v>
      </c>
    </row>
    <row r="4005" spans="1:18" x14ac:dyDescent="0.35">
      <c r="A4005" t="s">
        <v>18932</v>
      </c>
      <c r="B4005" t="s">
        <v>23395</v>
      </c>
      <c r="C4005" t="s">
        <v>23396</v>
      </c>
      <c r="D4005">
        <v>26.911000000000001</v>
      </c>
      <c r="E4005">
        <v>327</v>
      </c>
      <c r="F4005">
        <v>183</v>
      </c>
      <c r="G4005">
        <v>9</v>
      </c>
      <c r="H4005">
        <v>4</v>
      </c>
      <c r="I4005">
        <v>324</v>
      </c>
      <c r="J4005">
        <v>6</v>
      </c>
      <c r="K4005">
        <v>282</v>
      </c>
      <c r="L4005">
        <v>1.08E-20</v>
      </c>
      <c r="M4005">
        <v>90.5</v>
      </c>
      <c r="N4005">
        <v>288</v>
      </c>
      <c r="O4005">
        <v>113.542</v>
      </c>
      <c r="P4005">
        <v>101</v>
      </c>
      <c r="Q4005">
        <v>4413</v>
      </c>
      <c r="R4005" t="s">
        <v>23396</v>
      </c>
    </row>
    <row r="4006" spans="1:18" x14ac:dyDescent="0.35">
      <c r="A4006" t="s">
        <v>19000</v>
      </c>
      <c r="B4006" t="s">
        <v>23397</v>
      </c>
      <c r="C4006" t="s">
        <v>23398</v>
      </c>
      <c r="D4006">
        <v>25.305</v>
      </c>
      <c r="E4006">
        <v>656</v>
      </c>
      <c r="F4006">
        <v>383</v>
      </c>
      <c r="G4006">
        <v>21</v>
      </c>
      <c r="H4006">
        <v>284</v>
      </c>
      <c r="I4006">
        <v>928</v>
      </c>
      <c r="J4006">
        <v>464</v>
      </c>
      <c r="K4006">
        <v>1023</v>
      </c>
      <c r="L4006">
        <v>1.3300000000000001E-23</v>
      </c>
      <c r="M4006">
        <v>108</v>
      </c>
      <c r="N4006">
        <v>1048</v>
      </c>
      <c r="O4006">
        <v>62.595399999999998</v>
      </c>
      <c r="P4006">
        <v>62.595399999999998</v>
      </c>
      <c r="Q4006">
        <v>2119</v>
      </c>
      <c r="R4006" t="s">
        <v>23398</v>
      </c>
    </row>
    <row r="4007" spans="1:18" x14ac:dyDescent="0.35">
      <c r="A4007" t="s">
        <v>18947</v>
      </c>
      <c r="B4007" t="s">
        <v>18237</v>
      </c>
      <c r="C4007" t="s">
        <v>18238</v>
      </c>
      <c r="D4007">
        <v>26.635999999999999</v>
      </c>
      <c r="E4007">
        <v>214</v>
      </c>
      <c r="F4007">
        <v>114</v>
      </c>
      <c r="G4007">
        <v>8</v>
      </c>
      <c r="H4007">
        <v>48</v>
      </c>
      <c r="I4007">
        <v>232</v>
      </c>
      <c r="J4007">
        <v>3</v>
      </c>
      <c r="K4007">
        <v>202</v>
      </c>
      <c r="L4007">
        <v>2.7500000000000002E-4</v>
      </c>
      <c r="M4007">
        <v>42.4</v>
      </c>
      <c r="N4007">
        <v>265</v>
      </c>
      <c r="O4007">
        <v>80.7547</v>
      </c>
      <c r="P4007">
        <v>80.7547</v>
      </c>
      <c r="Q4007">
        <v>1068</v>
      </c>
      <c r="R4007" t="s">
        <v>18238</v>
      </c>
    </row>
    <row r="4008" spans="1:18" x14ac:dyDescent="0.35">
      <c r="A4008" t="s">
        <v>18943</v>
      </c>
      <c r="B4008" t="s">
        <v>18237</v>
      </c>
      <c r="C4008" t="s">
        <v>18238</v>
      </c>
      <c r="D4008">
        <v>26.667000000000002</v>
      </c>
      <c r="E4008">
        <v>165</v>
      </c>
      <c r="F4008">
        <v>82</v>
      </c>
      <c r="G4008">
        <v>7</v>
      </c>
      <c r="H4008">
        <v>30</v>
      </c>
      <c r="I4008">
        <v>169</v>
      </c>
      <c r="J4008">
        <v>3</v>
      </c>
      <c r="K4008">
        <v>153</v>
      </c>
      <c r="L4008">
        <v>4.2500000000000003E-5</v>
      </c>
      <c r="M4008">
        <v>44.3</v>
      </c>
      <c r="N4008">
        <v>265</v>
      </c>
      <c r="O4008">
        <v>62.264200000000002</v>
      </c>
      <c r="P4008">
        <v>62.264200000000002</v>
      </c>
      <c r="Q4008">
        <v>1317</v>
      </c>
      <c r="R4008" t="s">
        <v>18238</v>
      </c>
    </row>
    <row r="4009" spans="1:18" x14ac:dyDescent="0.35">
      <c r="A4009" t="s">
        <v>18935</v>
      </c>
      <c r="B4009" t="s">
        <v>23399</v>
      </c>
      <c r="C4009" t="s">
        <v>23400</v>
      </c>
      <c r="D4009">
        <v>75.293999999999997</v>
      </c>
      <c r="E4009">
        <v>170</v>
      </c>
      <c r="F4009">
        <v>42</v>
      </c>
      <c r="G4009">
        <v>0</v>
      </c>
      <c r="H4009">
        <v>1</v>
      </c>
      <c r="I4009">
        <v>170</v>
      </c>
      <c r="J4009">
        <v>1</v>
      </c>
      <c r="K4009">
        <v>170</v>
      </c>
      <c r="L4009">
        <v>2.3800000000000002E-97</v>
      </c>
      <c r="M4009">
        <v>279</v>
      </c>
      <c r="N4009">
        <v>176</v>
      </c>
      <c r="O4009">
        <v>96.590900000000005</v>
      </c>
      <c r="P4009">
        <v>96.590900000000005</v>
      </c>
      <c r="Q4009">
        <v>2177</v>
      </c>
      <c r="R4009" t="s">
        <v>23400</v>
      </c>
    </row>
    <row r="4010" spans="1:18" x14ac:dyDescent="0.35">
      <c r="A4010" t="s">
        <v>18928</v>
      </c>
      <c r="B4010" t="s">
        <v>23401</v>
      </c>
      <c r="C4010" t="s">
        <v>23402</v>
      </c>
      <c r="D4010">
        <v>53.292999999999999</v>
      </c>
      <c r="E4010">
        <v>167</v>
      </c>
      <c r="F4010">
        <v>60</v>
      </c>
      <c r="G4010">
        <v>2</v>
      </c>
      <c r="H4010">
        <v>20</v>
      </c>
      <c r="I4010">
        <v>168</v>
      </c>
      <c r="J4010">
        <v>1</v>
      </c>
      <c r="K4010">
        <v>167</v>
      </c>
      <c r="L4010">
        <v>1.1399999999999999E-56</v>
      </c>
      <c r="M4010">
        <v>176</v>
      </c>
      <c r="N4010">
        <v>186</v>
      </c>
      <c r="O4010">
        <v>89.784899999999993</v>
      </c>
      <c r="P4010">
        <v>89.784899999999993</v>
      </c>
      <c r="Q4010">
        <v>3819</v>
      </c>
      <c r="R4010" t="s">
        <v>23402</v>
      </c>
    </row>
    <row r="4011" spans="1:18" x14ac:dyDescent="0.35">
      <c r="A4011" t="s">
        <v>18978</v>
      </c>
      <c r="B4011" t="s">
        <v>15039</v>
      </c>
      <c r="C4011" t="s">
        <v>18511</v>
      </c>
      <c r="D4011">
        <v>25.396999999999998</v>
      </c>
      <c r="E4011">
        <v>252</v>
      </c>
      <c r="F4011">
        <v>156</v>
      </c>
      <c r="G4011">
        <v>10</v>
      </c>
      <c r="H4011">
        <v>362</v>
      </c>
      <c r="I4011">
        <v>604</v>
      </c>
      <c r="J4011">
        <v>15</v>
      </c>
      <c r="K4011">
        <v>243</v>
      </c>
      <c r="L4011">
        <v>5.3600000000000004E-7</v>
      </c>
      <c r="M4011">
        <v>53.1</v>
      </c>
      <c r="N4011">
        <v>272</v>
      </c>
      <c r="O4011">
        <v>92.647099999999995</v>
      </c>
      <c r="P4011">
        <v>92.647099999999995</v>
      </c>
      <c r="Q4011">
        <v>230</v>
      </c>
      <c r="R4011" t="s">
        <v>18511</v>
      </c>
    </row>
    <row r="4012" spans="1:18" x14ac:dyDescent="0.35">
      <c r="A4012" t="s">
        <v>18940</v>
      </c>
      <c r="B4012" t="s">
        <v>23403</v>
      </c>
      <c r="C4012" t="s">
        <v>23404</v>
      </c>
      <c r="D4012">
        <v>27.678999999999998</v>
      </c>
      <c r="E4012">
        <v>784</v>
      </c>
      <c r="F4012">
        <v>489</v>
      </c>
      <c r="G4012">
        <v>22</v>
      </c>
      <c r="H4012">
        <v>8</v>
      </c>
      <c r="I4012">
        <v>742</v>
      </c>
      <c r="J4012">
        <v>4</v>
      </c>
      <c r="K4012">
        <v>758</v>
      </c>
      <c r="L4012">
        <v>1.6400000000000001E-56</v>
      </c>
      <c r="M4012">
        <v>206</v>
      </c>
      <c r="N4012">
        <v>767</v>
      </c>
      <c r="O4012">
        <v>102.21599999999999</v>
      </c>
      <c r="P4012">
        <v>101</v>
      </c>
      <c r="Q4012">
        <v>4948</v>
      </c>
      <c r="R4012" t="s">
        <v>23404</v>
      </c>
    </row>
    <row r="4013" spans="1:18" x14ac:dyDescent="0.35">
      <c r="A4013" t="s">
        <v>19197</v>
      </c>
      <c r="B4013" t="s">
        <v>17927</v>
      </c>
      <c r="C4013" t="s">
        <v>17928</v>
      </c>
      <c r="D4013">
        <v>31.707000000000001</v>
      </c>
      <c r="E4013">
        <v>123</v>
      </c>
      <c r="F4013">
        <v>82</v>
      </c>
      <c r="G4013">
        <v>1</v>
      </c>
      <c r="H4013">
        <v>14</v>
      </c>
      <c r="I4013">
        <v>136</v>
      </c>
      <c r="J4013">
        <v>19</v>
      </c>
      <c r="K4013">
        <v>139</v>
      </c>
      <c r="L4013">
        <v>8.9300000000000003E-20</v>
      </c>
      <c r="M4013">
        <v>82.4</v>
      </c>
      <c r="N4013">
        <v>176</v>
      </c>
      <c r="O4013">
        <v>69.886399999999995</v>
      </c>
      <c r="P4013">
        <v>69.886399999999995</v>
      </c>
      <c r="Q4013">
        <v>115</v>
      </c>
      <c r="R4013" t="s">
        <v>17928</v>
      </c>
    </row>
    <row r="4014" spans="1:18" x14ac:dyDescent="0.35">
      <c r="A4014" t="s">
        <v>19076</v>
      </c>
      <c r="B4014" t="s">
        <v>17927</v>
      </c>
      <c r="C4014" t="s">
        <v>17928</v>
      </c>
      <c r="D4014">
        <v>35.404000000000003</v>
      </c>
      <c r="E4014">
        <v>161</v>
      </c>
      <c r="F4014">
        <v>100</v>
      </c>
      <c r="G4014">
        <v>3</v>
      </c>
      <c r="H4014">
        <v>14</v>
      </c>
      <c r="I4014">
        <v>174</v>
      </c>
      <c r="J4014">
        <v>19</v>
      </c>
      <c r="K4014">
        <v>175</v>
      </c>
      <c r="L4014">
        <v>2.48E-24</v>
      </c>
      <c r="M4014">
        <v>94</v>
      </c>
      <c r="N4014">
        <v>176</v>
      </c>
      <c r="O4014">
        <v>91.4773</v>
      </c>
      <c r="P4014">
        <v>91.4773</v>
      </c>
      <c r="Q4014">
        <v>3318</v>
      </c>
      <c r="R4014" t="s">
        <v>17928</v>
      </c>
    </row>
    <row r="4015" spans="1:18" x14ac:dyDescent="0.35">
      <c r="A4015" t="s">
        <v>18928</v>
      </c>
      <c r="B4015" t="s">
        <v>23405</v>
      </c>
      <c r="C4015" t="s">
        <v>23406</v>
      </c>
      <c r="D4015">
        <v>60.783999999999999</v>
      </c>
      <c r="E4015">
        <v>153</v>
      </c>
      <c r="F4015">
        <v>60</v>
      </c>
      <c r="G4015">
        <v>0</v>
      </c>
      <c r="H4015">
        <v>18</v>
      </c>
      <c r="I4015">
        <v>170</v>
      </c>
      <c r="J4015">
        <v>60</v>
      </c>
      <c r="K4015">
        <v>212</v>
      </c>
      <c r="L4015">
        <v>2.7499999999999998E-61</v>
      </c>
      <c r="M4015">
        <v>189</v>
      </c>
      <c r="N4015">
        <v>213</v>
      </c>
      <c r="O4015">
        <v>71.831000000000003</v>
      </c>
      <c r="P4015">
        <v>71.831000000000003</v>
      </c>
      <c r="Q4015">
        <v>3734</v>
      </c>
      <c r="R4015" t="s">
        <v>23406</v>
      </c>
    </row>
    <row r="4016" spans="1:18" x14ac:dyDescent="0.35">
      <c r="A4016" t="s">
        <v>18920</v>
      </c>
      <c r="B4016" t="s">
        <v>23407</v>
      </c>
      <c r="C4016" t="s">
        <v>23408</v>
      </c>
      <c r="D4016">
        <v>29.94</v>
      </c>
      <c r="E4016">
        <v>167</v>
      </c>
      <c r="F4016">
        <v>84</v>
      </c>
      <c r="G4016">
        <v>4</v>
      </c>
      <c r="H4016">
        <v>169</v>
      </c>
      <c r="I4016">
        <v>333</v>
      </c>
      <c r="J4016">
        <v>100</v>
      </c>
      <c r="K4016">
        <v>235</v>
      </c>
      <c r="L4016">
        <v>9.3899999999999999E-6</v>
      </c>
      <c r="M4016">
        <v>47</v>
      </c>
      <c r="N4016">
        <v>303</v>
      </c>
      <c r="O4016">
        <v>55.115499999999997</v>
      </c>
      <c r="P4016">
        <v>55.115499999999997</v>
      </c>
      <c r="Q4016">
        <v>5394</v>
      </c>
      <c r="R4016" t="s">
        <v>23408</v>
      </c>
    </row>
    <row r="4017" spans="1:18" x14ac:dyDescent="0.35">
      <c r="A4017" t="s">
        <v>22411</v>
      </c>
      <c r="B4017" t="s">
        <v>18226</v>
      </c>
      <c r="C4017" t="s">
        <v>23409</v>
      </c>
      <c r="D4017">
        <v>27.777999999999999</v>
      </c>
      <c r="E4017">
        <v>90</v>
      </c>
      <c r="F4017">
        <v>53</v>
      </c>
      <c r="G4017">
        <v>2</v>
      </c>
      <c r="H4017">
        <v>424</v>
      </c>
      <c r="I4017">
        <v>513</v>
      </c>
      <c r="J4017">
        <v>2</v>
      </c>
      <c r="K4017">
        <v>79</v>
      </c>
      <c r="L4017">
        <v>0.81</v>
      </c>
      <c r="M4017">
        <v>32</v>
      </c>
      <c r="N4017">
        <v>146</v>
      </c>
      <c r="O4017">
        <v>61.643799999999999</v>
      </c>
      <c r="P4017">
        <v>61.643799999999999</v>
      </c>
      <c r="Q4017">
        <v>279</v>
      </c>
      <c r="R4017" t="s">
        <v>23409</v>
      </c>
    </row>
    <row r="4018" spans="1:18" x14ac:dyDescent="0.35">
      <c r="A4018" t="s">
        <v>19220</v>
      </c>
      <c r="B4018" t="s">
        <v>23410</v>
      </c>
      <c r="C4018" t="s">
        <v>23411</v>
      </c>
      <c r="D4018">
        <v>26.495999999999999</v>
      </c>
      <c r="E4018">
        <v>117</v>
      </c>
      <c r="F4018">
        <v>76</v>
      </c>
      <c r="G4018">
        <v>5</v>
      </c>
      <c r="H4018">
        <v>6</v>
      </c>
      <c r="I4018">
        <v>119</v>
      </c>
      <c r="J4018">
        <v>1</v>
      </c>
      <c r="K4018">
        <v>110</v>
      </c>
      <c r="L4018">
        <v>0.36</v>
      </c>
      <c r="M4018">
        <v>30.4</v>
      </c>
      <c r="N4018">
        <v>151</v>
      </c>
      <c r="O4018">
        <v>77.483400000000003</v>
      </c>
      <c r="P4018">
        <v>77.483400000000003</v>
      </c>
      <c r="Q4018">
        <v>6000</v>
      </c>
      <c r="R4018" t="s">
        <v>23411</v>
      </c>
    </row>
    <row r="4019" spans="1:18" x14ac:dyDescent="0.35">
      <c r="A4019" t="s">
        <v>18932</v>
      </c>
      <c r="B4019" t="s">
        <v>23412</v>
      </c>
      <c r="C4019" t="s">
        <v>23413</v>
      </c>
      <c r="D4019">
        <v>30.507999999999999</v>
      </c>
      <c r="E4019">
        <v>295</v>
      </c>
      <c r="F4019">
        <v>154</v>
      </c>
      <c r="G4019">
        <v>5</v>
      </c>
      <c r="H4019">
        <v>3</v>
      </c>
      <c r="I4019">
        <v>295</v>
      </c>
      <c r="J4019">
        <v>5</v>
      </c>
      <c r="K4019">
        <v>250</v>
      </c>
      <c r="L4019">
        <v>5.6100000000000002E-26</v>
      </c>
      <c r="M4019">
        <v>105</v>
      </c>
      <c r="N4019">
        <v>289</v>
      </c>
      <c r="O4019">
        <v>102.07599999999999</v>
      </c>
      <c r="P4019">
        <v>101</v>
      </c>
      <c r="Q4019">
        <v>4158</v>
      </c>
      <c r="R4019" t="s">
        <v>23413</v>
      </c>
    </row>
    <row r="4020" spans="1:18" x14ac:dyDescent="0.35">
      <c r="A4020" t="s">
        <v>18946</v>
      </c>
      <c r="B4020" t="s">
        <v>15704</v>
      </c>
      <c r="C4020" t="s">
        <v>18881</v>
      </c>
      <c r="D4020">
        <v>24.904</v>
      </c>
      <c r="E4020">
        <v>261</v>
      </c>
      <c r="F4020">
        <v>165</v>
      </c>
      <c r="G4020">
        <v>8</v>
      </c>
      <c r="H4020">
        <v>1</v>
      </c>
      <c r="I4020">
        <v>245</v>
      </c>
      <c r="J4020">
        <v>1</v>
      </c>
      <c r="K4020">
        <v>246</v>
      </c>
      <c r="L4020">
        <v>2.9799999999999999E-7</v>
      </c>
      <c r="M4020">
        <v>50.4</v>
      </c>
      <c r="N4020">
        <v>248</v>
      </c>
      <c r="O4020">
        <v>105.242</v>
      </c>
      <c r="P4020">
        <v>101</v>
      </c>
      <c r="Q4020">
        <v>493</v>
      </c>
      <c r="R4020" t="s">
        <v>18881</v>
      </c>
    </row>
    <row r="4021" spans="1:18" x14ac:dyDescent="0.35">
      <c r="A4021" t="s">
        <v>18932</v>
      </c>
      <c r="B4021" t="s">
        <v>23414</v>
      </c>
      <c r="C4021" t="s">
        <v>23415</v>
      </c>
      <c r="D4021">
        <v>47.238999999999997</v>
      </c>
      <c r="E4021">
        <v>326</v>
      </c>
      <c r="F4021">
        <v>161</v>
      </c>
      <c r="G4021">
        <v>6</v>
      </c>
      <c r="H4021">
        <v>1</v>
      </c>
      <c r="I4021">
        <v>321</v>
      </c>
      <c r="J4021">
        <v>1</v>
      </c>
      <c r="K4021">
        <v>320</v>
      </c>
      <c r="L4021">
        <v>1.1499999999999999E-88</v>
      </c>
      <c r="M4021">
        <v>269</v>
      </c>
      <c r="N4021">
        <v>327</v>
      </c>
      <c r="O4021">
        <v>99.694199999999995</v>
      </c>
      <c r="P4021">
        <v>99.694199999999995</v>
      </c>
      <c r="Q4021">
        <v>4077</v>
      </c>
      <c r="R4021" t="s">
        <v>23415</v>
      </c>
    </row>
    <row r="4022" spans="1:18" x14ac:dyDescent="0.35">
      <c r="A4022" t="s">
        <v>18978</v>
      </c>
      <c r="B4022" t="s">
        <v>16623</v>
      </c>
      <c r="C4022" t="s">
        <v>16624</v>
      </c>
      <c r="D4022">
        <v>26.721</v>
      </c>
      <c r="E4022">
        <v>247</v>
      </c>
      <c r="F4022">
        <v>160</v>
      </c>
      <c r="G4022">
        <v>12</v>
      </c>
      <c r="H4022">
        <v>362</v>
      </c>
      <c r="I4022">
        <v>604</v>
      </c>
      <c r="J4022">
        <v>4</v>
      </c>
      <c r="K4022">
        <v>233</v>
      </c>
      <c r="L4022">
        <v>8.7899999999999996E-9</v>
      </c>
      <c r="M4022">
        <v>58.5</v>
      </c>
      <c r="N4022">
        <v>271</v>
      </c>
      <c r="O4022">
        <v>91.143900000000002</v>
      </c>
      <c r="P4022">
        <v>91.143900000000002</v>
      </c>
      <c r="Q4022">
        <v>190</v>
      </c>
      <c r="R4022" t="s">
        <v>16624</v>
      </c>
    </row>
    <row r="4023" spans="1:18" x14ac:dyDescent="0.35">
      <c r="A4023" t="s">
        <v>19220</v>
      </c>
      <c r="B4023" t="s">
        <v>23416</v>
      </c>
      <c r="C4023" t="s">
        <v>23417</v>
      </c>
      <c r="D4023">
        <v>26.495999999999999</v>
      </c>
      <c r="E4023">
        <v>117</v>
      </c>
      <c r="F4023">
        <v>76</v>
      </c>
      <c r="G4023">
        <v>5</v>
      </c>
      <c r="H4023">
        <v>6</v>
      </c>
      <c r="I4023">
        <v>119</v>
      </c>
      <c r="J4023">
        <v>1</v>
      </c>
      <c r="K4023">
        <v>110</v>
      </c>
      <c r="L4023">
        <v>0.43</v>
      </c>
      <c r="M4023">
        <v>30.4</v>
      </c>
      <c r="N4023">
        <v>151</v>
      </c>
      <c r="O4023">
        <v>77.483400000000003</v>
      </c>
      <c r="P4023">
        <v>77.483400000000003</v>
      </c>
      <c r="Q4023">
        <v>6006</v>
      </c>
      <c r="R4023" t="s">
        <v>23417</v>
      </c>
    </row>
    <row r="4024" spans="1:18" x14ac:dyDescent="0.35">
      <c r="A4024" t="s">
        <v>18978</v>
      </c>
      <c r="B4024" t="s">
        <v>15078</v>
      </c>
      <c r="C4024" t="s">
        <v>16987</v>
      </c>
      <c r="D4024">
        <v>24.609000000000002</v>
      </c>
      <c r="E4024">
        <v>256</v>
      </c>
      <c r="F4024">
        <v>161</v>
      </c>
      <c r="G4024">
        <v>10</v>
      </c>
      <c r="H4024">
        <v>362</v>
      </c>
      <c r="I4024">
        <v>608</v>
      </c>
      <c r="J4024">
        <v>15</v>
      </c>
      <c r="K4024">
        <v>247</v>
      </c>
      <c r="L4024">
        <v>9.8299999999999995E-7</v>
      </c>
      <c r="M4024">
        <v>52</v>
      </c>
      <c r="N4024">
        <v>272</v>
      </c>
      <c r="O4024">
        <v>94.117599999999996</v>
      </c>
      <c r="P4024">
        <v>94.117599999999996</v>
      </c>
      <c r="Q4024">
        <v>241</v>
      </c>
      <c r="R4024" t="s">
        <v>16987</v>
      </c>
    </row>
    <row r="4025" spans="1:18" x14ac:dyDescent="0.35">
      <c r="A4025" t="s">
        <v>18940</v>
      </c>
      <c r="B4025" t="s">
        <v>23418</v>
      </c>
      <c r="C4025" t="s">
        <v>23419</v>
      </c>
      <c r="D4025">
        <v>30.245000000000001</v>
      </c>
      <c r="E4025">
        <v>777</v>
      </c>
      <c r="F4025">
        <v>468</v>
      </c>
      <c r="G4025">
        <v>19</v>
      </c>
      <c r="H4025">
        <v>5</v>
      </c>
      <c r="I4025">
        <v>740</v>
      </c>
      <c r="J4025">
        <v>161</v>
      </c>
      <c r="K4025">
        <v>904</v>
      </c>
      <c r="L4025">
        <v>4.5899999999999999E-73</v>
      </c>
      <c r="M4025">
        <v>255</v>
      </c>
      <c r="N4025">
        <v>911</v>
      </c>
      <c r="O4025">
        <v>85.290899999999993</v>
      </c>
      <c r="P4025">
        <v>85.290899999999993</v>
      </c>
      <c r="Q4025">
        <v>4767</v>
      </c>
      <c r="R4025" t="s">
        <v>23419</v>
      </c>
    </row>
    <row r="4026" spans="1:18" x14ac:dyDescent="0.35">
      <c r="A4026" t="s">
        <v>18943</v>
      </c>
      <c r="B4026" t="s">
        <v>19799</v>
      </c>
      <c r="C4026" t="s">
        <v>23420</v>
      </c>
      <c r="D4026">
        <v>27.896999999999998</v>
      </c>
      <c r="E4026">
        <v>233</v>
      </c>
      <c r="F4026">
        <v>119</v>
      </c>
      <c r="G4026">
        <v>11</v>
      </c>
      <c r="H4026">
        <v>30</v>
      </c>
      <c r="I4026">
        <v>232</v>
      </c>
      <c r="J4026">
        <v>3</v>
      </c>
      <c r="K4026">
        <v>216</v>
      </c>
      <c r="L4026">
        <v>2.1000000000000001E-4</v>
      </c>
      <c r="M4026">
        <v>42.4</v>
      </c>
      <c r="N4026">
        <v>257</v>
      </c>
      <c r="O4026">
        <v>90.661500000000004</v>
      </c>
      <c r="P4026">
        <v>90.661500000000004</v>
      </c>
      <c r="Q4026">
        <v>1406</v>
      </c>
      <c r="R4026" t="s">
        <v>23420</v>
      </c>
    </row>
    <row r="4027" spans="1:18" x14ac:dyDescent="0.35">
      <c r="A4027" t="s">
        <v>18920</v>
      </c>
      <c r="B4027" t="s">
        <v>23421</v>
      </c>
      <c r="C4027" t="s">
        <v>23422</v>
      </c>
      <c r="D4027">
        <v>29.878</v>
      </c>
      <c r="E4027">
        <v>164</v>
      </c>
      <c r="F4027">
        <v>89</v>
      </c>
      <c r="G4027">
        <v>4</v>
      </c>
      <c r="H4027">
        <v>170</v>
      </c>
      <c r="I4027">
        <v>333</v>
      </c>
      <c r="J4027">
        <v>114</v>
      </c>
      <c r="K4027">
        <v>251</v>
      </c>
      <c r="L4027">
        <v>5.9600000000000001E-9</v>
      </c>
      <c r="M4027">
        <v>56.2</v>
      </c>
      <c r="N4027">
        <v>259</v>
      </c>
      <c r="O4027">
        <v>63.320500000000003</v>
      </c>
      <c r="P4027">
        <v>63.320500000000003</v>
      </c>
      <c r="Q4027">
        <v>5232</v>
      </c>
      <c r="R4027" t="s">
        <v>23422</v>
      </c>
    </row>
    <row r="4028" spans="1:18" x14ac:dyDescent="0.35">
      <c r="A4028" t="s">
        <v>18943</v>
      </c>
      <c r="B4028" t="s">
        <v>16003</v>
      </c>
      <c r="C4028" t="s">
        <v>16004</v>
      </c>
      <c r="D4028">
        <v>25.506</v>
      </c>
      <c r="E4028">
        <v>247</v>
      </c>
      <c r="F4028">
        <v>150</v>
      </c>
      <c r="G4028">
        <v>7</v>
      </c>
      <c r="H4028">
        <v>22</v>
      </c>
      <c r="I4028">
        <v>246</v>
      </c>
      <c r="J4028">
        <v>8</v>
      </c>
      <c r="K4028">
        <v>242</v>
      </c>
      <c r="L4028">
        <v>4.0300000000000004E-6</v>
      </c>
      <c r="M4028">
        <v>47.4</v>
      </c>
      <c r="N4028">
        <v>264</v>
      </c>
      <c r="O4028">
        <v>93.560599999999994</v>
      </c>
      <c r="P4028">
        <v>93.560599999999994</v>
      </c>
      <c r="Q4028">
        <v>1214</v>
      </c>
      <c r="R4028" t="s">
        <v>16004</v>
      </c>
    </row>
    <row r="4029" spans="1:18" x14ac:dyDescent="0.35">
      <c r="A4029" t="s">
        <v>18976</v>
      </c>
      <c r="B4029" t="s">
        <v>23423</v>
      </c>
      <c r="C4029" t="s">
        <v>23424</v>
      </c>
      <c r="D4029">
        <v>24.706</v>
      </c>
      <c r="E4029">
        <v>85</v>
      </c>
      <c r="F4029">
        <v>56</v>
      </c>
      <c r="G4029">
        <v>3</v>
      </c>
      <c r="H4029">
        <v>25</v>
      </c>
      <c r="I4029">
        <v>109</v>
      </c>
      <c r="J4029">
        <v>9</v>
      </c>
      <c r="K4029">
        <v>85</v>
      </c>
      <c r="L4029">
        <v>0.35</v>
      </c>
      <c r="M4029">
        <v>30.8</v>
      </c>
      <c r="N4029">
        <v>153</v>
      </c>
      <c r="O4029">
        <v>55.555599999999998</v>
      </c>
      <c r="P4029">
        <v>55.555599999999998</v>
      </c>
      <c r="Q4029">
        <v>1761</v>
      </c>
      <c r="R4029" t="s">
        <v>23424</v>
      </c>
    </row>
    <row r="4030" spans="1:18" x14ac:dyDescent="0.35">
      <c r="A4030" t="s">
        <v>18946</v>
      </c>
      <c r="B4030" t="s">
        <v>15902</v>
      </c>
      <c r="C4030" t="s">
        <v>23425</v>
      </c>
      <c r="D4030">
        <v>28.902000000000001</v>
      </c>
      <c r="E4030">
        <v>173</v>
      </c>
      <c r="F4030">
        <v>91</v>
      </c>
      <c r="G4030">
        <v>7</v>
      </c>
      <c r="H4030">
        <v>6</v>
      </c>
      <c r="I4030">
        <v>150</v>
      </c>
      <c r="J4030">
        <v>3</v>
      </c>
      <c r="K4030">
        <v>171</v>
      </c>
      <c r="L4030">
        <v>1.9000000000000001E-4</v>
      </c>
      <c r="M4030">
        <v>42.4</v>
      </c>
      <c r="N4030">
        <v>256</v>
      </c>
      <c r="O4030">
        <v>67.578100000000006</v>
      </c>
      <c r="P4030">
        <v>67.578100000000006</v>
      </c>
      <c r="Q4030">
        <v>730</v>
      </c>
      <c r="R4030" t="s">
        <v>23425</v>
      </c>
    </row>
    <row r="4031" spans="1:18" x14ac:dyDescent="0.35">
      <c r="A4031" t="s">
        <v>18943</v>
      </c>
      <c r="B4031" t="s">
        <v>15902</v>
      </c>
      <c r="C4031" t="s">
        <v>23425</v>
      </c>
      <c r="D4031">
        <v>26.626999999999999</v>
      </c>
      <c r="E4031">
        <v>169</v>
      </c>
      <c r="F4031">
        <v>91</v>
      </c>
      <c r="G4031">
        <v>6</v>
      </c>
      <c r="H4031">
        <v>30</v>
      </c>
      <c r="I4031">
        <v>177</v>
      </c>
      <c r="J4031">
        <v>3</v>
      </c>
      <c r="K4031">
        <v>159</v>
      </c>
      <c r="L4031">
        <v>1E-3</v>
      </c>
      <c r="M4031">
        <v>40</v>
      </c>
      <c r="N4031">
        <v>256</v>
      </c>
      <c r="O4031">
        <v>66.015600000000006</v>
      </c>
      <c r="P4031">
        <v>66.015600000000006</v>
      </c>
      <c r="Q4031">
        <v>1585</v>
      </c>
      <c r="R4031" t="s">
        <v>23425</v>
      </c>
    </row>
    <row r="4032" spans="1:18" x14ac:dyDescent="0.35">
      <c r="A4032" t="s">
        <v>18917</v>
      </c>
      <c r="B4032" t="s">
        <v>15902</v>
      </c>
      <c r="C4032" t="s">
        <v>23425</v>
      </c>
      <c r="D4032">
        <v>28.241</v>
      </c>
      <c r="E4032">
        <v>216</v>
      </c>
      <c r="F4032">
        <v>131</v>
      </c>
      <c r="G4032">
        <v>10</v>
      </c>
      <c r="H4032">
        <v>134</v>
      </c>
      <c r="I4032">
        <v>333</v>
      </c>
      <c r="J4032">
        <v>5</v>
      </c>
      <c r="K4032">
        <v>212</v>
      </c>
      <c r="L4032">
        <v>4.16E-6</v>
      </c>
      <c r="M4032">
        <v>48.1</v>
      </c>
      <c r="N4032">
        <v>256</v>
      </c>
      <c r="O4032">
        <v>84.375</v>
      </c>
      <c r="P4032">
        <v>84.375</v>
      </c>
      <c r="Q4032">
        <v>5622</v>
      </c>
      <c r="R4032" t="s">
        <v>23425</v>
      </c>
    </row>
    <row r="4033" spans="1:18" x14ac:dyDescent="0.35">
      <c r="A4033" t="s">
        <v>19016</v>
      </c>
      <c r="B4033" t="s">
        <v>17960</v>
      </c>
      <c r="C4033" t="s">
        <v>17961</v>
      </c>
      <c r="D4033">
        <v>26.315999999999999</v>
      </c>
      <c r="E4033">
        <v>76</v>
      </c>
      <c r="F4033">
        <v>43</v>
      </c>
      <c r="G4033">
        <v>2</v>
      </c>
      <c r="H4033">
        <v>39</v>
      </c>
      <c r="I4033">
        <v>113</v>
      </c>
      <c r="J4033">
        <v>5</v>
      </c>
      <c r="K4033">
        <v>68</v>
      </c>
      <c r="L4033">
        <v>3.0000000000000001E-3</v>
      </c>
      <c r="M4033">
        <v>37</v>
      </c>
      <c r="N4033">
        <v>148</v>
      </c>
      <c r="O4033">
        <v>51.351399999999998</v>
      </c>
      <c r="P4033">
        <v>51.351399999999998</v>
      </c>
      <c r="Q4033">
        <v>2765</v>
      </c>
      <c r="R4033" t="s">
        <v>17961</v>
      </c>
    </row>
    <row r="4034" spans="1:18" x14ac:dyDescent="0.35">
      <c r="A4034" t="s">
        <v>18932</v>
      </c>
      <c r="B4034" t="s">
        <v>23426</v>
      </c>
      <c r="C4034" t="s">
        <v>23427</v>
      </c>
      <c r="D4034">
        <v>52.631999999999998</v>
      </c>
      <c r="E4034">
        <v>323</v>
      </c>
      <c r="F4034">
        <v>139</v>
      </c>
      <c r="G4034">
        <v>5</v>
      </c>
      <c r="H4034">
        <v>1</v>
      </c>
      <c r="I4034">
        <v>321</v>
      </c>
      <c r="J4034">
        <v>1</v>
      </c>
      <c r="K4034">
        <v>311</v>
      </c>
      <c r="L4034">
        <v>1.68E-103</v>
      </c>
      <c r="M4034">
        <v>306</v>
      </c>
      <c r="N4034">
        <v>316</v>
      </c>
      <c r="O4034">
        <v>102.215</v>
      </c>
      <c r="P4034">
        <v>101</v>
      </c>
      <c r="Q4034">
        <v>4029</v>
      </c>
      <c r="R4034" t="s">
        <v>23427</v>
      </c>
    </row>
    <row r="4035" spans="1:18" x14ac:dyDescent="0.35">
      <c r="A4035" t="s">
        <v>18920</v>
      </c>
      <c r="B4035" t="s">
        <v>23428</v>
      </c>
      <c r="C4035" t="s">
        <v>23429</v>
      </c>
      <c r="D4035">
        <v>36.792000000000002</v>
      </c>
      <c r="E4035">
        <v>318</v>
      </c>
      <c r="F4035">
        <v>182</v>
      </c>
      <c r="G4035">
        <v>5</v>
      </c>
      <c r="H4035">
        <v>12</v>
      </c>
      <c r="I4035">
        <v>328</v>
      </c>
      <c r="J4035">
        <v>7</v>
      </c>
      <c r="K4035">
        <v>306</v>
      </c>
      <c r="L4035">
        <v>5.56E-47</v>
      </c>
      <c r="M4035">
        <v>162</v>
      </c>
      <c r="N4035">
        <v>343</v>
      </c>
      <c r="O4035">
        <v>92.711399999999998</v>
      </c>
      <c r="P4035">
        <v>92.711399999999998</v>
      </c>
      <c r="Q4035">
        <v>5067</v>
      </c>
      <c r="R4035" t="s">
        <v>23429</v>
      </c>
    </row>
    <row r="4036" spans="1:18" x14ac:dyDescent="0.35">
      <c r="A4036" t="s">
        <v>18940</v>
      </c>
      <c r="B4036" t="s">
        <v>20226</v>
      </c>
      <c r="C4036" t="s">
        <v>23430</v>
      </c>
      <c r="D4036">
        <v>39.442</v>
      </c>
      <c r="E4036">
        <v>753</v>
      </c>
      <c r="F4036">
        <v>427</v>
      </c>
      <c r="G4036">
        <v>7</v>
      </c>
      <c r="H4036">
        <v>8</v>
      </c>
      <c r="I4036">
        <v>740</v>
      </c>
      <c r="J4036">
        <v>26</v>
      </c>
      <c r="K4036">
        <v>769</v>
      </c>
      <c r="L4036">
        <v>1.41E-160</v>
      </c>
      <c r="M4036">
        <v>484</v>
      </c>
      <c r="N4036">
        <v>771</v>
      </c>
      <c r="O4036">
        <v>97.665400000000005</v>
      </c>
      <c r="P4036">
        <v>97.665400000000005</v>
      </c>
      <c r="Q4036">
        <v>4556</v>
      </c>
      <c r="R4036" t="s">
        <v>23430</v>
      </c>
    </row>
    <row r="4037" spans="1:18" x14ac:dyDescent="0.35">
      <c r="A4037" t="s">
        <v>18928</v>
      </c>
      <c r="B4037" t="s">
        <v>23431</v>
      </c>
      <c r="C4037" t="s">
        <v>23432</v>
      </c>
      <c r="D4037">
        <v>54.795000000000002</v>
      </c>
      <c r="E4037">
        <v>146</v>
      </c>
      <c r="F4037">
        <v>61</v>
      </c>
      <c r="G4037">
        <v>2</v>
      </c>
      <c r="H4037">
        <v>20</v>
      </c>
      <c r="I4037">
        <v>165</v>
      </c>
      <c r="J4037">
        <v>1</v>
      </c>
      <c r="K4037">
        <v>141</v>
      </c>
      <c r="L4037">
        <v>1.3100000000000001E-51</v>
      </c>
      <c r="M4037">
        <v>162</v>
      </c>
      <c r="N4037">
        <v>150</v>
      </c>
      <c r="O4037">
        <v>97.333299999999994</v>
      </c>
      <c r="P4037">
        <v>97.333299999999994</v>
      </c>
      <c r="Q4037">
        <v>3876</v>
      </c>
      <c r="R4037" t="s">
        <v>23432</v>
      </c>
    </row>
    <row r="4038" spans="1:18" x14ac:dyDescent="0.35">
      <c r="A4038" t="s">
        <v>18928</v>
      </c>
      <c r="B4038" t="s">
        <v>23433</v>
      </c>
      <c r="C4038" t="s">
        <v>23434</v>
      </c>
      <c r="D4038">
        <v>57.222000000000001</v>
      </c>
      <c r="E4038">
        <v>180</v>
      </c>
      <c r="F4038">
        <v>56</v>
      </c>
      <c r="G4038">
        <v>3</v>
      </c>
      <c r="H4038">
        <v>9</v>
      </c>
      <c r="I4038">
        <v>173</v>
      </c>
      <c r="J4038">
        <v>75</v>
      </c>
      <c r="K4038">
        <v>248</v>
      </c>
      <c r="L4038">
        <v>7.7200000000000002E-65</v>
      </c>
      <c r="M4038">
        <v>199</v>
      </c>
      <c r="N4038">
        <v>248</v>
      </c>
      <c r="O4038">
        <v>72.580600000000004</v>
      </c>
      <c r="P4038">
        <v>72.580600000000004</v>
      </c>
      <c r="Q4038">
        <v>3607</v>
      </c>
      <c r="R4038" t="s">
        <v>23434</v>
      </c>
    </row>
    <row r="4039" spans="1:18" x14ac:dyDescent="0.35">
      <c r="A4039" t="s">
        <v>18946</v>
      </c>
      <c r="B4039" t="s">
        <v>18774</v>
      </c>
      <c r="C4039" t="s">
        <v>23435</v>
      </c>
      <c r="D4039">
        <v>28.994</v>
      </c>
      <c r="E4039">
        <v>169</v>
      </c>
      <c r="F4039">
        <v>100</v>
      </c>
      <c r="G4039">
        <v>6</v>
      </c>
      <c r="H4039">
        <v>9</v>
      </c>
      <c r="I4039">
        <v>158</v>
      </c>
      <c r="J4039">
        <v>6</v>
      </c>
      <c r="K4039">
        <v>173</v>
      </c>
      <c r="L4039">
        <v>1.02E-6</v>
      </c>
      <c r="M4039">
        <v>48.9</v>
      </c>
      <c r="N4039">
        <v>248</v>
      </c>
      <c r="O4039">
        <v>68.145200000000003</v>
      </c>
      <c r="P4039">
        <v>68.145200000000003</v>
      </c>
      <c r="Q4039">
        <v>522</v>
      </c>
      <c r="R4039" t="s">
        <v>23435</v>
      </c>
    </row>
    <row r="4040" spans="1:18" x14ac:dyDescent="0.35">
      <c r="A4040" t="s">
        <v>18932</v>
      </c>
      <c r="B4040" t="s">
        <v>19297</v>
      </c>
      <c r="C4040" t="s">
        <v>23436</v>
      </c>
      <c r="D4040">
        <v>38.978000000000002</v>
      </c>
      <c r="E4040">
        <v>313</v>
      </c>
      <c r="F4040">
        <v>186</v>
      </c>
      <c r="G4040">
        <v>5</v>
      </c>
      <c r="H4040">
        <v>3</v>
      </c>
      <c r="I4040">
        <v>314</v>
      </c>
      <c r="J4040">
        <v>4</v>
      </c>
      <c r="K4040">
        <v>312</v>
      </c>
      <c r="L4040">
        <v>7.2999999999999994E-61</v>
      </c>
      <c r="M4040">
        <v>197</v>
      </c>
      <c r="N4040">
        <v>323</v>
      </c>
      <c r="O4040">
        <v>96.903999999999996</v>
      </c>
      <c r="P4040">
        <v>96.903999999999996</v>
      </c>
      <c r="Q4040">
        <v>4097</v>
      </c>
      <c r="R4040" t="s">
        <v>23436</v>
      </c>
    </row>
    <row r="4041" spans="1:18" x14ac:dyDescent="0.35">
      <c r="A4041" t="s">
        <v>19000</v>
      </c>
      <c r="B4041" t="s">
        <v>23437</v>
      </c>
      <c r="C4041" t="s">
        <v>23438</v>
      </c>
      <c r="D4041">
        <v>27.082999999999998</v>
      </c>
      <c r="E4041">
        <v>576</v>
      </c>
      <c r="F4041">
        <v>334</v>
      </c>
      <c r="G4041">
        <v>21</v>
      </c>
      <c r="H4041">
        <v>55</v>
      </c>
      <c r="I4041">
        <v>611</v>
      </c>
      <c r="J4041">
        <v>152</v>
      </c>
      <c r="K4041">
        <v>660</v>
      </c>
      <c r="L4041">
        <v>1E-27</v>
      </c>
      <c r="M4041">
        <v>121</v>
      </c>
      <c r="N4041">
        <v>918</v>
      </c>
      <c r="O4041">
        <v>62.745100000000001</v>
      </c>
      <c r="P4041">
        <v>62.745100000000001</v>
      </c>
      <c r="Q4041">
        <v>2059</v>
      </c>
      <c r="R4041" t="s">
        <v>23438</v>
      </c>
    </row>
    <row r="4042" spans="1:18" x14ac:dyDescent="0.35">
      <c r="A4042" t="s">
        <v>18946</v>
      </c>
      <c r="B4042" t="s">
        <v>23439</v>
      </c>
      <c r="C4042" t="s">
        <v>23440</v>
      </c>
      <c r="D4042">
        <v>23.529</v>
      </c>
      <c r="E4042">
        <v>255</v>
      </c>
      <c r="F4042">
        <v>162</v>
      </c>
      <c r="G4042">
        <v>10</v>
      </c>
      <c r="H4042">
        <v>4</v>
      </c>
      <c r="I4042">
        <v>239</v>
      </c>
      <c r="J4042">
        <v>3</v>
      </c>
      <c r="K4042">
        <v>243</v>
      </c>
      <c r="L4042">
        <v>1.6500000000000001E-5</v>
      </c>
      <c r="M4042">
        <v>45.4</v>
      </c>
      <c r="N4042">
        <v>250</v>
      </c>
      <c r="O4042">
        <v>102</v>
      </c>
      <c r="P4042">
        <v>101</v>
      </c>
      <c r="Q4042">
        <v>615</v>
      </c>
      <c r="R4042" t="s">
        <v>23440</v>
      </c>
    </row>
    <row r="4043" spans="1:18" x14ac:dyDescent="0.35">
      <c r="A4043" t="s">
        <v>18932</v>
      </c>
      <c r="B4043" t="s">
        <v>19294</v>
      </c>
      <c r="C4043" t="s">
        <v>23441</v>
      </c>
      <c r="D4043">
        <v>28.475000000000001</v>
      </c>
      <c r="E4043">
        <v>295</v>
      </c>
      <c r="F4043">
        <v>160</v>
      </c>
      <c r="G4043">
        <v>5</v>
      </c>
      <c r="H4043">
        <v>4</v>
      </c>
      <c r="I4043">
        <v>295</v>
      </c>
      <c r="J4043">
        <v>11</v>
      </c>
      <c r="K4043">
        <v>257</v>
      </c>
      <c r="L4043">
        <v>4.5399999999999996E-24</v>
      </c>
      <c r="M4043">
        <v>99.8</v>
      </c>
      <c r="N4043">
        <v>280</v>
      </c>
      <c r="O4043">
        <v>105.357</v>
      </c>
      <c r="P4043">
        <v>101</v>
      </c>
      <c r="Q4043">
        <v>4222</v>
      </c>
      <c r="R4043" t="s">
        <v>23441</v>
      </c>
    </row>
    <row r="4044" spans="1:18" x14ac:dyDescent="0.35">
      <c r="A4044" t="s">
        <v>18917</v>
      </c>
      <c r="B4044" t="s">
        <v>15463</v>
      </c>
      <c r="C4044" t="s">
        <v>23442</v>
      </c>
      <c r="D4044">
        <v>31.015999999999998</v>
      </c>
      <c r="E4044">
        <v>187</v>
      </c>
      <c r="F4044">
        <v>111</v>
      </c>
      <c r="G4044">
        <v>7</v>
      </c>
      <c r="H4044">
        <v>134</v>
      </c>
      <c r="I4044">
        <v>309</v>
      </c>
      <c r="J4044">
        <v>5</v>
      </c>
      <c r="K4044">
        <v>184</v>
      </c>
      <c r="L4044">
        <v>5.3500000000000001E-10</v>
      </c>
      <c r="M4044">
        <v>60.1</v>
      </c>
      <c r="N4044">
        <v>261</v>
      </c>
      <c r="O4044">
        <v>71.647499999999994</v>
      </c>
      <c r="P4044">
        <v>71.647499999999994</v>
      </c>
      <c r="Q4044">
        <v>5549</v>
      </c>
      <c r="R4044" t="s">
        <v>23442</v>
      </c>
    </row>
    <row r="4045" spans="1:18" x14ac:dyDescent="0.35">
      <c r="A4045" t="s">
        <v>18943</v>
      </c>
      <c r="B4045" t="s">
        <v>15163</v>
      </c>
      <c r="C4045" t="s">
        <v>17520</v>
      </c>
      <c r="D4045">
        <v>25.713999999999999</v>
      </c>
      <c r="E4045">
        <v>210</v>
      </c>
      <c r="F4045">
        <v>114</v>
      </c>
      <c r="G4045">
        <v>9</v>
      </c>
      <c r="H4045">
        <v>30</v>
      </c>
      <c r="I4045">
        <v>213</v>
      </c>
      <c r="J4045">
        <v>3</v>
      </c>
      <c r="K4045">
        <v>196</v>
      </c>
      <c r="L4045">
        <v>7.5900000000000002E-4</v>
      </c>
      <c r="M4045">
        <v>40.4</v>
      </c>
      <c r="N4045">
        <v>256</v>
      </c>
      <c r="O4045">
        <v>82.031199999999998</v>
      </c>
      <c r="P4045">
        <v>82.031199999999998</v>
      </c>
      <c r="Q4045">
        <v>1531</v>
      </c>
      <c r="R4045" t="s">
        <v>17520</v>
      </c>
    </row>
    <row r="4046" spans="1:18" x14ac:dyDescent="0.35">
      <c r="A4046" t="s">
        <v>19000</v>
      </c>
      <c r="B4046" t="s">
        <v>23443</v>
      </c>
      <c r="C4046" t="s">
        <v>23444</v>
      </c>
      <c r="D4046">
        <v>26.401</v>
      </c>
      <c r="E4046">
        <v>553</v>
      </c>
      <c r="F4046">
        <v>322</v>
      </c>
      <c r="G4046">
        <v>22</v>
      </c>
      <c r="H4046">
        <v>74</v>
      </c>
      <c r="I4046">
        <v>611</v>
      </c>
      <c r="J4046">
        <v>176</v>
      </c>
      <c r="K4046">
        <v>658</v>
      </c>
      <c r="L4046">
        <v>1.9699999999999999E-24</v>
      </c>
      <c r="M4046">
        <v>110</v>
      </c>
      <c r="N4046">
        <v>917</v>
      </c>
      <c r="O4046">
        <v>60.305300000000003</v>
      </c>
      <c r="P4046">
        <v>60.305300000000003</v>
      </c>
      <c r="Q4046">
        <v>2109</v>
      </c>
      <c r="R4046" t="s">
        <v>23444</v>
      </c>
    </row>
    <row r="4047" spans="1:18" x14ac:dyDescent="0.35">
      <c r="A4047" t="s">
        <v>18935</v>
      </c>
      <c r="B4047" t="s">
        <v>23445</v>
      </c>
      <c r="C4047" t="s">
        <v>23446</v>
      </c>
      <c r="D4047">
        <v>45.348999999999997</v>
      </c>
      <c r="E4047">
        <v>172</v>
      </c>
      <c r="F4047">
        <v>88</v>
      </c>
      <c r="G4047">
        <v>2</v>
      </c>
      <c r="H4047">
        <v>1</v>
      </c>
      <c r="I4047">
        <v>167</v>
      </c>
      <c r="J4047">
        <v>7</v>
      </c>
      <c r="K4047">
        <v>177</v>
      </c>
      <c r="L4047">
        <v>6.2599999999999998E-53</v>
      </c>
      <c r="M4047">
        <v>166</v>
      </c>
      <c r="N4047">
        <v>181</v>
      </c>
      <c r="O4047">
        <v>95.027600000000007</v>
      </c>
      <c r="P4047">
        <v>95.027600000000007</v>
      </c>
      <c r="Q4047">
        <v>2365</v>
      </c>
      <c r="R4047" t="s">
        <v>23446</v>
      </c>
    </row>
    <row r="4048" spans="1:18" x14ac:dyDescent="0.35">
      <c r="A4048" t="s">
        <v>18928</v>
      </c>
      <c r="B4048" t="s">
        <v>23447</v>
      </c>
      <c r="C4048" t="s">
        <v>23448</v>
      </c>
      <c r="D4048">
        <v>58.084000000000003</v>
      </c>
      <c r="E4048">
        <v>167</v>
      </c>
      <c r="F4048">
        <v>55</v>
      </c>
      <c r="G4048">
        <v>2</v>
      </c>
      <c r="H4048">
        <v>21</v>
      </c>
      <c r="I4048">
        <v>172</v>
      </c>
      <c r="J4048">
        <v>3</v>
      </c>
      <c r="K4048">
        <v>169</v>
      </c>
      <c r="L4048">
        <v>4.0200000000000002E-65</v>
      </c>
      <c r="M4048">
        <v>197</v>
      </c>
      <c r="N4048">
        <v>172</v>
      </c>
      <c r="O4048">
        <v>97.093000000000004</v>
      </c>
      <c r="P4048">
        <v>97.093000000000004</v>
      </c>
      <c r="Q4048">
        <v>3596</v>
      </c>
      <c r="R4048" t="s">
        <v>23448</v>
      </c>
    </row>
    <row r="4049" spans="1:18" x14ac:dyDescent="0.35">
      <c r="A4049" t="s">
        <v>19104</v>
      </c>
      <c r="B4049" t="s">
        <v>23449</v>
      </c>
      <c r="C4049" t="s">
        <v>23450</v>
      </c>
      <c r="D4049">
        <v>23.664000000000001</v>
      </c>
      <c r="E4049">
        <v>131</v>
      </c>
      <c r="F4049">
        <v>97</v>
      </c>
      <c r="G4049">
        <v>2</v>
      </c>
      <c r="H4049">
        <v>53</v>
      </c>
      <c r="I4049">
        <v>183</v>
      </c>
      <c r="J4049">
        <v>25</v>
      </c>
      <c r="K4049">
        <v>152</v>
      </c>
      <c r="L4049">
        <v>3.5100000000000002E-4</v>
      </c>
      <c r="M4049">
        <v>39.700000000000003</v>
      </c>
      <c r="N4049">
        <v>155</v>
      </c>
      <c r="O4049">
        <v>84.516099999999994</v>
      </c>
      <c r="P4049">
        <v>84.516099999999994</v>
      </c>
      <c r="Q4049">
        <v>5927</v>
      </c>
      <c r="R4049" t="s">
        <v>23450</v>
      </c>
    </row>
    <row r="4050" spans="1:18" x14ac:dyDescent="0.35">
      <c r="A4050" t="s">
        <v>18935</v>
      </c>
      <c r="B4050" t="s">
        <v>19083</v>
      </c>
      <c r="C4050" t="s">
        <v>23451</v>
      </c>
      <c r="D4050">
        <v>41.548999999999999</v>
      </c>
      <c r="E4050">
        <v>142</v>
      </c>
      <c r="F4050">
        <v>71</v>
      </c>
      <c r="G4050">
        <v>3</v>
      </c>
      <c r="H4050">
        <v>21</v>
      </c>
      <c r="I4050">
        <v>161</v>
      </c>
      <c r="J4050">
        <v>21</v>
      </c>
      <c r="K4050">
        <v>151</v>
      </c>
      <c r="L4050">
        <v>1.3E-31</v>
      </c>
      <c r="M4050">
        <v>111</v>
      </c>
      <c r="N4050">
        <v>155</v>
      </c>
      <c r="O4050">
        <v>91.612899999999996</v>
      </c>
      <c r="P4050">
        <v>91.612899999999996</v>
      </c>
      <c r="Q4050">
        <v>2455</v>
      </c>
      <c r="R4050" t="s">
        <v>23451</v>
      </c>
    </row>
    <row r="4051" spans="1:18" x14ac:dyDescent="0.35">
      <c r="A4051" t="s">
        <v>18935</v>
      </c>
      <c r="B4051" t="s">
        <v>20144</v>
      </c>
      <c r="C4051" t="s">
        <v>23452</v>
      </c>
      <c r="D4051">
        <v>38.994</v>
      </c>
      <c r="E4051">
        <v>159</v>
      </c>
      <c r="F4051">
        <v>85</v>
      </c>
      <c r="G4051">
        <v>3</v>
      </c>
      <c r="H4051">
        <v>1</v>
      </c>
      <c r="I4051">
        <v>159</v>
      </c>
      <c r="J4051">
        <v>1</v>
      </c>
      <c r="K4051">
        <v>147</v>
      </c>
      <c r="L4051">
        <v>4.8599999999999996E-28</v>
      </c>
      <c r="M4051">
        <v>102</v>
      </c>
      <c r="N4051">
        <v>156</v>
      </c>
      <c r="O4051">
        <v>101.923</v>
      </c>
      <c r="P4051">
        <v>101</v>
      </c>
      <c r="Q4051">
        <v>2612</v>
      </c>
      <c r="R4051" t="s">
        <v>23452</v>
      </c>
    </row>
    <row r="4052" spans="1:18" x14ac:dyDescent="0.35">
      <c r="A4052" t="s">
        <v>18935</v>
      </c>
      <c r="B4052" t="s">
        <v>23453</v>
      </c>
      <c r="C4052" t="s">
        <v>23454</v>
      </c>
      <c r="D4052">
        <v>40.441000000000003</v>
      </c>
      <c r="E4052">
        <v>136</v>
      </c>
      <c r="F4052">
        <v>70</v>
      </c>
      <c r="G4052">
        <v>2</v>
      </c>
      <c r="H4052">
        <v>26</v>
      </c>
      <c r="I4052">
        <v>161</v>
      </c>
      <c r="J4052">
        <v>27</v>
      </c>
      <c r="K4052">
        <v>151</v>
      </c>
      <c r="L4052">
        <v>9.8500000000000001E-28</v>
      </c>
      <c r="M4052">
        <v>101</v>
      </c>
      <c r="N4052">
        <v>153</v>
      </c>
      <c r="O4052">
        <v>88.888900000000007</v>
      </c>
      <c r="P4052">
        <v>88.888900000000007</v>
      </c>
      <c r="Q4052">
        <v>2652</v>
      </c>
      <c r="R4052" t="s">
        <v>23454</v>
      </c>
    </row>
    <row r="4053" spans="1:18" x14ac:dyDescent="0.35">
      <c r="A4053" t="s">
        <v>18976</v>
      </c>
      <c r="B4053" t="s">
        <v>23455</v>
      </c>
      <c r="C4053" t="s">
        <v>23456</v>
      </c>
      <c r="D4053">
        <v>25</v>
      </c>
      <c r="E4053">
        <v>92</v>
      </c>
      <c r="F4053">
        <v>61</v>
      </c>
      <c r="G4053">
        <v>2</v>
      </c>
      <c r="H4053">
        <v>18</v>
      </c>
      <c r="I4053">
        <v>109</v>
      </c>
      <c r="J4053">
        <v>4</v>
      </c>
      <c r="K4053">
        <v>87</v>
      </c>
      <c r="L4053">
        <v>0.39</v>
      </c>
      <c r="M4053">
        <v>30.8</v>
      </c>
      <c r="N4053">
        <v>147</v>
      </c>
      <c r="O4053">
        <v>62.585000000000001</v>
      </c>
      <c r="P4053">
        <v>62.585000000000001</v>
      </c>
      <c r="Q4053">
        <v>1767</v>
      </c>
      <c r="R4053" t="s">
        <v>23456</v>
      </c>
    </row>
    <row r="4054" spans="1:18" x14ac:dyDescent="0.35">
      <c r="A4054" t="s">
        <v>18935</v>
      </c>
      <c r="B4054" t="s">
        <v>23457</v>
      </c>
      <c r="C4054" t="s">
        <v>23458</v>
      </c>
      <c r="D4054">
        <v>46.061</v>
      </c>
      <c r="E4054">
        <v>165</v>
      </c>
      <c r="F4054">
        <v>83</v>
      </c>
      <c r="G4054">
        <v>1</v>
      </c>
      <c r="H4054">
        <v>4</v>
      </c>
      <c r="I4054">
        <v>162</v>
      </c>
      <c r="J4054">
        <v>6</v>
      </c>
      <c r="K4054">
        <v>170</v>
      </c>
      <c r="L4054">
        <v>9.01E-55</v>
      </c>
      <c r="M4054">
        <v>171</v>
      </c>
      <c r="N4054">
        <v>179</v>
      </c>
      <c r="O4054">
        <v>92.178799999999995</v>
      </c>
      <c r="P4054">
        <v>92.178799999999995</v>
      </c>
      <c r="Q4054">
        <v>2324</v>
      </c>
      <c r="R4054" t="s">
        <v>23458</v>
      </c>
    </row>
    <row r="4055" spans="1:18" x14ac:dyDescent="0.35">
      <c r="A4055" t="s">
        <v>18932</v>
      </c>
      <c r="B4055" t="s">
        <v>19352</v>
      </c>
      <c r="C4055" t="s">
        <v>23459</v>
      </c>
      <c r="D4055">
        <v>57.817</v>
      </c>
      <c r="E4055">
        <v>339</v>
      </c>
      <c r="F4055">
        <v>132</v>
      </c>
      <c r="G4055">
        <v>3</v>
      </c>
      <c r="H4055">
        <v>1</v>
      </c>
      <c r="I4055">
        <v>328</v>
      </c>
      <c r="J4055">
        <v>9</v>
      </c>
      <c r="K4055">
        <v>347</v>
      </c>
      <c r="L4055">
        <v>5.7899999999999996E-132</v>
      </c>
      <c r="M4055">
        <v>380</v>
      </c>
      <c r="N4055">
        <v>361</v>
      </c>
      <c r="O4055">
        <v>93.905799999999999</v>
      </c>
      <c r="P4055">
        <v>93.905799999999999</v>
      </c>
      <c r="Q4055">
        <v>3985</v>
      </c>
      <c r="R4055" t="s">
        <v>23459</v>
      </c>
    </row>
    <row r="4056" spans="1:18" x14ac:dyDescent="0.35">
      <c r="A4056" t="s">
        <v>19417</v>
      </c>
      <c r="B4056" t="s">
        <v>15304</v>
      </c>
      <c r="C4056" t="s">
        <v>15354</v>
      </c>
      <c r="D4056">
        <v>31.777999999999999</v>
      </c>
      <c r="E4056">
        <v>450</v>
      </c>
      <c r="F4056">
        <v>277</v>
      </c>
      <c r="G4056">
        <v>15</v>
      </c>
      <c r="H4056">
        <v>9</v>
      </c>
      <c r="I4056">
        <v>441</v>
      </c>
      <c r="J4056">
        <v>5</v>
      </c>
      <c r="K4056">
        <v>441</v>
      </c>
      <c r="L4056">
        <v>6.7499999999999999E-57</v>
      </c>
      <c r="M4056">
        <v>195</v>
      </c>
      <c r="N4056">
        <v>464</v>
      </c>
      <c r="O4056">
        <v>96.982799999999997</v>
      </c>
      <c r="P4056">
        <v>96.982799999999997</v>
      </c>
      <c r="Q4056">
        <v>23</v>
      </c>
      <c r="R4056" t="s">
        <v>15354</v>
      </c>
    </row>
    <row r="4057" spans="1:18" x14ac:dyDescent="0.35">
      <c r="A4057" t="s">
        <v>19418</v>
      </c>
      <c r="B4057" t="s">
        <v>15304</v>
      </c>
      <c r="C4057" t="s">
        <v>15354</v>
      </c>
      <c r="D4057">
        <v>23.77</v>
      </c>
      <c r="E4057">
        <v>366</v>
      </c>
      <c r="F4057">
        <v>227</v>
      </c>
      <c r="G4057">
        <v>18</v>
      </c>
      <c r="H4057">
        <v>78</v>
      </c>
      <c r="I4057">
        <v>407</v>
      </c>
      <c r="J4057">
        <v>92</v>
      </c>
      <c r="K4057">
        <v>441</v>
      </c>
      <c r="L4057">
        <v>9.0400000000000002E-8</v>
      </c>
      <c r="M4057">
        <v>54.3</v>
      </c>
      <c r="N4057">
        <v>464</v>
      </c>
      <c r="O4057">
        <v>78.879300000000001</v>
      </c>
      <c r="P4057">
        <v>78.879300000000001</v>
      </c>
      <c r="Q4057">
        <v>65</v>
      </c>
      <c r="R4057" t="s">
        <v>15354</v>
      </c>
    </row>
    <row r="4058" spans="1:18" x14ac:dyDescent="0.35">
      <c r="A4058" t="s">
        <v>19419</v>
      </c>
      <c r="B4058" t="s">
        <v>15304</v>
      </c>
      <c r="C4058" t="s">
        <v>15354</v>
      </c>
      <c r="D4058">
        <v>39.49</v>
      </c>
      <c r="E4058">
        <v>471</v>
      </c>
      <c r="F4058">
        <v>262</v>
      </c>
      <c r="G4058">
        <v>9</v>
      </c>
      <c r="H4058">
        <v>7</v>
      </c>
      <c r="I4058">
        <v>473</v>
      </c>
      <c r="J4058">
        <v>5</v>
      </c>
      <c r="K4058">
        <v>456</v>
      </c>
      <c r="L4058">
        <v>4.1199999999999997E-98</v>
      </c>
      <c r="M4058">
        <v>303</v>
      </c>
      <c r="N4058">
        <v>464</v>
      </c>
      <c r="O4058">
        <v>101.509</v>
      </c>
      <c r="P4058">
        <v>101</v>
      </c>
      <c r="Q4058">
        <v>1851</v>
      </c>
      <c r="R4058" t="s">
        <v>15354</v>
      </c>
    </row>
    <row r="4059" spans="1:18" x14ac:dyDescent="0.35">
      <c r="A4059" t="s">
        <v>19420</v>
      </c>
      <c r="B4059" t="s">
        <v>15304</v>
      </c>
      <c r="C4059" t="s">
        <v>15354</v>
      </c>
      <c r="D4059">
        <v>22.905000000000001</v>
      </c>
      <c r="E4059">
        <v>358</v>
      </c>
      <c r="F4059">
        <v>199</v>
      </c>
      <c r="G4059">
        <v>13</v>
      </c>
      <c r="H4059">
        <v>145</v>
      </c>
      <c r="I4059">
        <v>459</v>
      </c>
      <c r="J4059">
        <v>2</v>
      </c>
      <c r="K4059">
        <v>325</v>
      </c>
      <c r="L4059">
        <v>5.4600000000000004E-4</v>
      </c>
      <c r="M4059">
        <v>42.7</v>
      </c>
      <c r="N4059">
        <v>464</v>
      </c>
      <c r="O4059">
        <v>77.155199999999994</v>
      </c>
      <c r="P4059">
        <v>77.155199999999994</v>
      </c>
      <c r="Q4059">
        <v>3289</v>
      </c>
      <c r="R4059" t="s">
        <v>15354</v>
      </c>
    </row>
    <row r="4060" spans="1:18" x14ac:dyDescent="0.35">
      <c r="A4060" t="s">
        <v>19421</v>
      </c>
      <c r="B4060" t="s">
        <v>15304</v>
      </c>
      <c r="C4060" t="s">
        <v>15354</v>
      </c>
      <c r="D4060">
        <v>22.689</v>
      </c>
      <c r="E4060">
        <v>238</v>
      </c>
      <c r="F4060">
        <v>157</v>
      </c>
      <c r="G4060">
        <v>10</v>
      </c>
      <c r="H4060">
        <v>228</v>
      </c>
      <c r="I4060">
        <v>456</v>
      </c>
      <c r="J4060">
        <v>134</v>
      </c>
      <c r="K4060">
        <v>353</v>
      </c>
      <c r="L4060">
        <v>4.4700000000000002E-5</v>
      </c>
      <c r="M4060">
        <v>46.2</v>
      </c>
      <c r="N4060">
        <v>464</v>
      </c>
      <c r="O4060">
        <v>51.293100000000003</v>
      </c>
      <c r="P4060">
        <v>51.293100000000003</v>
      </c>
      <c r="Q4060">
        <v>3388</v>
      </c>
      <c r="R4060" t="s">
        <v>15354</v>
      </c>
    </row>
    <row r="4061" spans="1:18" x14ac:dyDescent="0.35">
      <c r="A4061" t="s">
        <v>19422</v>
      </c>
      <c r="B4061" t="s">
        <v>15304</v>
      </c>
      <c r="C4061" t="s">
        <v>15354</v>
      </c>
      <c r="D4061">
        <v>38.003999999999998</v>
      </c>
      <c r="E4061">
        <v>471</v>
      </c>
      <c r="F4061">
        <v>272</v>
      </c>
      <c r="G4061">
        <v>4</v>
      </c>
      <c r="H4061">
        <v>9</v>
      </c>
      <c r="I4061">
        <v>478</v>
      </c>
      <c r="J4061">
        <v>5</v>
      </c>
      <c r="K4061">
        <v>456</v>
      </c>
      <c r="L4061">
        <v>4.23E-98</v>
      </c>
      <c r="M4061">
        <v>303</v>
      </c>
      <c r="N4061">
        <v>464</v>
      </c>
      <c r="O4061">
        <v>101.509</v>
      </c>
      <c r="P4061">
        <v>101</v>
      </c>
      <c r="Q4061">
        <v>5502</v>
      </c>
      <c r="R4061" t="s">
        <v>15354</v>
      </c>
    </row>
    <row r="4062" spans="1:18" x14ac:dyDescent="0.35">
      <c r="A4062" t="s">
        <v>19423</v>
      </c>
      <c r="B4062" t="s">
        <v>15304</v>
      </c>
      <c r="C4062" t="s">
        <v>15354</v>
      </c>
      <c r="D4062">
        <v>29.712</v>
      </c>
      <c r="E4062">
        <v>451</v>
      </c>
      <c r="F4062">
        <v>302</v>
      </c>
      <c r="G4062">
        <v>11</v>
      </c>
      <c r="H4062">
        <v>150</v>
      </c>
      <c r="I4062">
        <v>593</v>
      </c>
      <c r="J4062">
        <v>1</v>
      </c>
      <c r="K4062">
        <v>443</v>
      </c>
      <c r="L4062">
        <v>3.5699999999999999E-54</v>
      </c>
      <c r="M4062">
        <v>191</v>
      </c>
      <c r="N4062">
        <v>464</v>
      </c>
      <c r="O4062">
        <v>97.198300000000003</v>
      </c>
      <c r="P4062">
        <v>97.198300000000003</v>
      </c>
      <c r="Q4062">
        <v>5816</v>
      </c>
      <c r="R4062" t="s">
        <v>15354</v>
      </c>
    </row>
    <row r="4063" spans="1:18" x14ac:dyDescent="0.35">
      <c r="A4063" t="s">
        <v>18932</v>
      </c>
      <c r="B4063" t="s">
        <v>23460</v>
      </c>
      <c r="C4063" t="s">
        <v>23461</v>
      </c>
      <c r="D4063">
        <v>25.148</v>
      </c>
      <c r="E4063">
        <v>338</v>
      </c>
      <c r="F4063">
        <v>181</v>
      </c>
      <c r="G4063">
        <v>9</v>
      </c>
      <c r="H4063">
        <v>4</v>
      </c>
      <c r="I4063">
        <v>324</v>
      </c>
      <c r="J4063">
        <v>7</v>
      </c>
      <c r="K4063">
        <v>289</v>
      </c>
      <c r="L4063">
        <v>3.4199999999999998E-20</v>
      </c>
      <c r="M4063">
        <v>89.4</v>
      </c>
      <c r="N4063">
        <v>291</v>
      </c>
      <c r="O4063">
        <v>116.151</v>
      </c>
      <c r="P4063">
        <v>101</v>
      </c>
      <c r="Q4063">
        <v>4455</v>
      </c>
      <c r="R4063" t="s">
        <v>23461</v>
      </c>
    </row>
    <row r="4064" spans="1:18" x14ac:dyDescent="0.35">
      <c r="A4064" t="s">
        <v>18943</v>
      </c>
      <c r="B4064" t="s">
        <v>16003</v>
      </c>
      <c r="C4064" t="s">
        <v>23462</v>
      </c>
      <c r="D4064">
        <v>23.867999999999999</v>
      </c>
      <c r="E4064">
        <v>243</v>
      </c>
      <c r="F4064">
        <v>152</v>
      </c>
      <c r="G4064">
        <v>6</v>
      </c>
      <c r="H4064">
        <v>30</v>
      </c>
      <c r="I4064">
        <v>250</v>
      </c>
      <c r="J4064">
        <v>3</v>
      </c>
      <c r="K4064">
        <v>234</v>
      </c>
      <c r="L4064">
        <v>7.0199999999999999E-5</v>
      </c>
      <c r="M4064">
        <v>43.9</v>
      </c>
      <c r="N4064">
        <v>253</v>
      </c>
      <c r="O4064">
        <v>96.047399999999996</v>
      </c>
      <c r="P4064">
        <v>96.047399999999996</v>
      </c>
      <c r="Q4064">
        <v>1347</v>
      </c>
      <c r="R4064" t="s">
        <v>23462</v>
      </c>
    </row>
    <row r="4065" spans="1:18" x14ac:dyDescent="0.35">
      <c r="A4065" t="s">
        <v>20402</v>
      </c>
      <c r="B4065" t="s">
        <v>15411</v>
      </c>
      <c r="C4065" t="s">
        <v>23463</v>
      </c>
      <c r="D4065">
        <v>29.824999999999999</v>
      </c>
      <c r="E4065">
        <v>114</v>
      </c>
      <c r="F4065">
        <v>71</v>
      </c>
      <c r="G4065">
        <v>3</v>
      </c>
      <c r="H4065">
        <v>42</v>
      </c>
      <c r="I4065">
        <v>153</v>
      </c>
      <c r="J4065">
        <v>24</v>
      </c>
      <c r="K4065">
        <v>130</v>
      </c>
      <c r="L4065">
        <v>6.9000000000000006E-2</v>
      </c>
      <c r="M4065">
        <v>34.700000000000003</v>
      </c>
      <c r="N4065">
        <v>164</v>
      </c>
      <c r="O4065">
        <v>69.512200000000007</v>
      </c>
      <c r="P4065">
        <v>69.512200000000007</v>
      </c>
      <c r="Q4065">
        <v>329</v>
      </c>
      <c r="R4065" t="s">
        <v>23463</v>
      </c>
    </row>
    <row r="4066" spans="1:18" x14ac:dyDescent="0.35">
      <c r="A4066" t="s">
        <v>18943</v>
      </c>
      <c r="B4066" t="s">
        <v>23464</v>
      </c>
      <c r="C4066" t="s">
        <v>23465</v>
      </c>
      <c r="D4066">
        <v>25.581</v>
      </c>
      <c r="E4066">
        <v>172</v>
      </c>
      <c r="F4066">
        <v>96</v>
      </c>
      <c r="G4066">
        <v>6</v>
      </c>
      <c r="H4066">
        <v>30</v>
      </c>
      <c r="I4066">
        <v>181</v>
      </c>
      <c r="J4066">
        <v>7</v>
      </c>
      <c r="K4066">
        <v>166</v>
      </c>
      <c r="L4066">
        <v>1E-3</v>
      </c>
      <c r="M4066">
        <v>40</v>
      </c>
      <c r="N4066">
        <v>273</v>
      </c>
      <c r="O4066">
        <v>63.003700000000002</v>
      </c>
      <c r="P4066">
        <v>63.003700000000002</v>
      </c>
      <c r="Q4066">
        <v>1577</v>
      </c>
      <c r="R4066" t="s">
        <v>23465</v>
      </c>
    </row>
    <row r="4067" spans="1:18" x14ac:dyDescent="0.35">
      <c r="A4067" t="s">
        <v>20476</v>
      </c>
      <c r="B4067" t="s">
        <v>17830</v>
      </c>
      <c r="C4067" t="s">
        <v>23466</v>
      </c>
      <c r="D4067">
        <v>46.667000000000002</v>
      </c>
      <c r="E4067">
        <v>30</v>
      </c>
      <c r="F4067">
        <v>16</v>
      </c>
      <c r="G4067">
        <v>0</v>
      </c>
      <c r="H4067">
        <v>13</v>
      </c>
      <c r="I4067">
        <v>42</v>
      </c>
      <c r="J4067">
        <v>3</v>
      </c>
      <c r="K4067">
        <v>32</v>
      </c>
      <c r="L4067">
        <v>0.62</v>
      </c>
      <c r="M4067">
        <v>28.1</v>
      </c>
      <c r="N4067">
        <v>33</v>
      </c>
      <c r="O4067">
        <v>90.909099999999995</v>
      </c>
      <c r="P4067">
        <v>90.909099999999995</v>
      </c>
      <c r="Q4067">
        <v>2968</v>
      </c>
      <c r="R4067" t="s">
        <v>23466</v>
      </c>
    </row>
    <row r="4068" spans="1:18" x14ac:dyDescent="0.35">
      <c r="A4068" t="s">
        <v>18932</v>
      </c>
      <c r="B4068" t="s">
        <v>19843</v>
      </c>
      <c r="C4068" t="s">
        <v>23467</v>
      </c>
      <c r="D4068">
        <v>26.646999999999998</v>
      </c>
      <c r="E4068">
        <v>334</v>
      </c>
      <c r="F4068">
        <v>186</v>
      </c>
      <c r="G4068">
        <v>8</v>
      </c>
      <c r="H4068">
        <v>4</v>
      </c>
      <c r="I4068">
        <v>327</v>
      </c>
      <c r="J4068">
        <v>6</v>
      </c>
      <c r="K4068">
        <v>290</v>
      </c>
      <c r="L4068">
        <v>4.85E-21</v>
      </c>
      <c r="M4068">
        <v>91.7</v>
      </c>
      <c r="N4068">
        <v>295</v>
      </c>
      <c r="O4068">
        <v>113.22</v>
      </c>
      <c r="P4068">
        <v>101</v>
      </c>
      <c r="Q4068">
        <v>4389</v>
      </c>
      <c r="R4068" t="s">
        <v>23467</v>
      </c>
    </row>
    <row r="4069" spans="1:18" x14ac:dyDescent="0.35">
      <c r="A4069" t="s">
        <v>18920</v>
      </c>
      <c r="B4069" t="s">
        <v>19538</v>
      </c>
      <c r="C4069" t="s">
        <v>23468</v>
      </c>
      <c r="D4069">
        <v>35.423000000000002</v>
      </c>
      <c r="E4069">
        <v>319</v>
      </c>
      <c r="F4069">
        <v>187</v>
      </c>
      <c r="G4069">
        <v>6</v>
      </c>
      <c r="H4069">
        <v>12</v>
      </c>
      <c r="I4069">
        <v>329</v>
      </c>
      <c r="J4069">
        <v>7</v>
      </c>
      <c r="K4069">
        <v>307</v>
      </c>
      <c r="L4069">
        <v>1.5600000000000001E-55</v>
      </c>
      <c r="M4069">
        <v>184</v>
      </c>
      <c r="N4069">
        <v>345</v>
      </c>
      <c r="O4069">
        <v>92.463800000000006</v>
      </c>
      <c r="P4069">
        <v>92.463800000000006</v>
      </c>
      <c r="Q4069">
        <v>5013</v>
      </c>
      <c r="R4069" t="s">
        <v>23468</v>
      </c>
    </row>
    <row r="4070" spans="1:18" x14ac:dyDescent="0.35">
      <c r="A4070" t="s">
        <v>18917</v>
      </c>
      <c r="B4070" t="s">
        <v>15163</v>
      </c>
      <c r="C4070" t="s">
        <v>23469</v>
      </c>
      <c r="D4070">
        <v>26.202999999999999</v>
      </c>
      <c r="E4070">
        <v>187</v>
      </c>
      <c r="F4070">
        <v>121</v>
      </c>
      <c r="G4070">
        <v>5</v>
      </c>
      <c r="H4070">
        <v>133</v>
      </c>
      <c r="I4070">
        <v>309</v>
      </c>
      <c r="J4070">
        <v>4</v>
      </c>
      <c r="K4070">
        <v>183</v>
      </c>
      <c r="L4070">
        <v>7.6699999999999994E-5</v>
      </c>
      <c r="M4070">
        <v>44.3</v>
      </c>
      <c r="N4070">
        <v>256</v>
      </c>
      <c r="O4070">
        <v>73.046899999999994</v>
      </c>
      <c r="P4070">
        <v>73.046899999999994</v>
      </c>
      <c r="Q4070">
        <v>5744</v>
      </c>
      <c r="R4070" t="s">
        <v>23469</v>
      </c>
    </row>
    <row r="4071" spans="1:18" x14ac:dyDescent="0.35">
      <c r="A4071" t="s">
        <v>18946</v>
      </c>
      <c r="B4071" t="s">
        <v>16090</v>
      </c>
      <c r="C4071" t="s">
        <v>16091</v>
      </c>
      <c r="D4071">
        <v>24.722999999999999</v>
      </c>
      <c r="E4071">
        <v>271</v>
      </c>
      <c r="F4071">
        <v>154</v>
      </c>
      <c r="G4071">
        <v>8</v>
      </c>
      <c r="H4071">
        <v>5</v>
      </c>
      <c r="I4071">
        <v>245</v>
      </c>
      <c r="J4071">
        <v>4</v>
      </c>
      <c r="K4071">
        <v>254</v>
      </c>
      <c r="L4071">
        <v>3.8600000000000003E-9</v>
      </c>
      <c r="M4071">
        <v>56.2</v>
      </c>
      <c r="N4071">
        <v>256</v>
      </c>
      <c r="O4071">
        <v>105.85899999999999</v>
      </c>
      <c r="P4071">
        <v>101</v>
      </c>
      <c r="Q4071">
        <v>428</v>
      </c>
      <c r="R4071" t="s">
        <v>16091</v>
      </c>
    </row>
    <row r="4072" spans="1:18" x14ac:dyDescent="0.35">
      <c r="A4072" t="s">
        <v>18940</v>
      </c>
      <c r="B4072" t="s">
        <v>23470</v>
      </c>
      <c r="C4072" t="s">
        <v>23471</v>
      </c>
      <c r="D4072">
        <v>40.134999999999998</v>
      </c>
      <c r="E4072">
        <v>740</v>
      </c>
      <c r="F4072">
        <v>406</v>
      </c>
      <c r="G4072">
        <v>11</v>
      </c>
      <c r="H4072">
        <v>8</v>
      </c>
      <c r="I4072">
        <v>742</v>
      </c>
      <c r="J4072">
        <v>18</v>
      </c>
      <c r="K4072">
        <v>725</v>
      </c>
      <c r="L4072">
        <v>8.6299999999999995E-153</v>
      </c>
      <c r="M4072">
        <v>462</v>
      </c>
      <c r="N4072">
        <v>732</v>
      </c>
      <c r="O4072">
        <v>101.093</v>
      </c>
      <c r="P4072">
        <v>101</v>
      </c>
      <c r="Q4072">
        <v>4584</v>
      </c>
      <c r="R4072" t="s">
        <v>23471</v>
      </c>
    </row>
    <row r="4073" spans="1:18" x14ac:dyDescent="0.35">
      <c r="A4073" t="s">
        <v>19123</v>
      </c>
      <c r="B4073" t="s">
        <v>19142</v>
      </c>
      <c r="C4073" t="s">
        <v>23472</v>
      </c>
      <c r="D4073">
        <v>25.294</v>
      </c>
      <c r="E4073">
        <v>170</v>
      </c>
      <c r="F4073">
        <v>111</v>
      </c>
      <c r="G4073">
        <v>7</v>
      </c>
      <c r="H4073">
        <v>2</v>
      </c>
      <c r="I4073">
        <v>165</v>
      </c>
      <c r="J4073">
        <v>5</v>
      </c>
      <c r="K4073">
        <v>164</v>
      </c>
      <c r="L4073">
        <v>2.1999999999999999E-2</v>
      </c>
      <c r="M4073">
        <v>35</v>
      </c>
      <c r="N4073">
        <v>197</v>
      </c>
      <c r="O4073">
        <v>86.294399999999996</v>
      </c>
      <c r="P4073">
        <v>86.294399999999996</v>
      </c>
      <c r="Q4073">
        <v>5463</v>
      </c>
      <c r="R4073" t="s">
        <v>23472</v>
      </c>
    </row>
    <row r="4074" spans="1:18" x14ac:dyDescent="0.35">
      <c r="A4074" t="s">
        <v>18935</v>
      </c>
      <c r="B4074" t="s">
        <v>23473</v>
      </c>
      <c r="C4074" t="s">
        <v>23474</v>
      </c>
      <c r="D4074">
        <v>49.424999999999997</v>
      </c>
      <c r="E4074">
        <v>174</v>
      </c>
      <c r="F4074">
        <v>82</v>
      </c>
      <c r="G4074">
        <v>2</v>
      </c>
      <c r="H4074">
        <v>3</v>
      </c>
      <c r="I4074">
        <v>170</v>
      </c>
      <c r="J4074">
        <v>4</v>
      </c>
      <c r="K4074">
        <v>177</v>
      </c>
      <c r="L4074">
        <v>5.92E-60</v>
      </c>
      <c r="M4074">
        <v>184</v>
      </c>
      <c r="N4074">
        <v>177</v>
      </c>
      <c r="O4074">
        <v>98.305099999999996</v>
      </c>
      <c r="P4074">
        <v>98.305099999999996</v>
      </c>
      <c r="Q4074">
        <v>2242</v>
      </c>
      <c r="R4074" t="s">
        <v>23474</v>
      </c>
    </row>
    <row r="4075" spans="1:18" x14ac:dyDescent="0.35">
      <c r="A4075" t="s">
        <v>18932</v>
      </c>
      <c r="B4075" t="s">
        <v>15289</v>
      </c>
      <c r="C4075" t="s">
        <v>23475</v>
      </c>
      <c r="D4075">
        <v>30.981999999999999</v>
      </c>
      <c r="E4075">
        <v>326</v>
      </c>
      <c r="F4075">
        <v>169</v>
      </c>
      <c r="G4075">
        <v>11</v>
      </c>
      <c r="H4075">
        <v>4</v>
      </c>
      <c r="I4075">
        <v>325</v>
      </c>
      <c r="J4075">
        <v>6</v>
      </c>
      <c r="K4075">
        <v>279</v>
      </c>
      <c r="L4075">
        <v>6.2000000000000005E-29</v>
      </c>
      <c r="M4075">
        <v>113</v>
      </c>
      <c r="N4075">
        <v>291</v>
      </c>
      <c r="O4075">
        <v>112.027</v>
      </c>
      <c r="P4075">
        <v>101</v>
      </c>
      <c r="Q4075">
        <v>4125</v>
      </c>
      <c r="R4075" t="s">
        <v>23475</v>
      </c>
    </row>
    <row r="4076" spans="1:18" x14ac:dyDescent="0.35">
      <c r="A4076" t="s">
        <v>18978</v>
      </c>
      <c r="B4076" t="s">
        <v>16816</v>
      </c>
      <c r="C4076" t="s">
        <v>23476</v>
      </c>
      <c r="D4076">
        <v>27.559000000000001</v>
      </c>
      <c r="E4076">
        <v>127</v>
      </c>
      <c r="F4076">
        <v>75</v>
      </c>
      <c r="G4076">
        <v>6</v>
      </c>
      <c r="H4076">
        <v>517</v>
      </c>
      <c r="I4076">
        <v>642</v>
      </c>
      <c r="J4076">
        <v>39</v>
      </c>
      <c r="K4076">
        <v>149</v>
      </c>
      <c r="L4076">
        <v>3.5999999999999997E-2</v>
      </c>
      <c r="M4076">
        <v>37</v>
      </c>
      <c r="N4076">
        <v>154</v>
      </c>
      <c r="O4076">
        <v>82.467500000000001</v>
      </c>
      <c r="P4076">
        <v>82.467500000000001</v>
      </c>
      <c r="Q4076">
        <v>271</v>
      </c>
      <c r="R4076" t="s">
        <v>23476</v>
      </c>
    </row>
    <row r="4077" spans="1:18" x14ac:dyDescent="0.35">
      <c r="A4077" t="s">
        <v>18935</v>
      </c>
      <c r="B4077" t="s">
        <v>23477</v>
      </c>
      <c r="C4077" t="s">
        <v>23478</v>
      </c>
      <c r="D4077">
        <v>39.103000000000002</v>
      </c>
      <c r="E4077">
        <v>156</v>
      </c>
      <c r="F4077">
        <v>83</v>
      </c>
      <c r="G4077">
        <v>4</v>
      </c>
      <c r="H4077">
        <v>3</v>
      </c>
      <c r="I4077">
        <v>158</v>
      </c>
      <c r="J4077">
        <v>7</v>
      </c>
      <c r="K4077">
        <v>150</v>
      </c>
      <c r="L4077">
        <v>4.9199999999999998E-29</v>
      </c>
      <c r="M4077">
        <v>105</v>
      </c>
      <c r="N4077">
        <v>160</v>
      </c>
      <c r="O4077">
        <v>97.5</v>
      </c>
      <c r="P4077">
        <v>97.5</v>
      </c>
      <c r="Q4077">
        <v>2537</v>
      </c>
      <c r="R4077" t="s">
        <v>23478</v>
      </c>
    </row>
    <row r="4078" spans="1:18" x14ac:dyDescent="0.35">
      <c r="A4078" t="s">
        <v>18935</v>
      </c>
      <c r="B4078" t="s">
        <v>23479</v>
      </c>
      <c r="C4078" t="s">
        <v>23480</v>
      </c>
      <c r="D4078">
        <v>43.795999999999999</v>
      </c>
      <c r="E4078">
        <v>137</v>
      </c>
      <c r="F4078">
        <v>66</v>
      </c>
      <c r="G4078">
        <v>3</v>
      </c>
      <c r="H4078">
        <v>26</v>
      </c>
      <c r="I4078">
        <v>162</v>
      </c>
      <c r="J4078">
        <v>27</v>
      </c>
      <c r="K4078">
        <v>152</v>
      </c>
      <c r="L4078">
        <v>5.2500000000000002E-29</v>
      </c>
      <c r="M4078">
        <v>105</v>
      </c>
      <c r="N4078">
        <v>158</v>
      </c>
      <c r="O4078">
        <v>86.7089</v>
      </c>
      <c r="P4078">
        <v>86.7089</v>
      </c>
      <c r="Q4078">
        <v>2539</v>
      </c>
      <c r="R4078" t="s">
        <v>23480</v>
      </c>
    </row>
    <row r="4079" spans="1:18" x14ac:dyDescent="0.35">
      <c r="A4079" t="s">
        <v>18917</v>
      </c>
      <c r="B4079" t="s">
        <v>15419</v>
      </c>
      <c r="C4079" t="s">
        <v>23481</v>
      </c>
      <c r="D4079">
        <v>23.117999999999999</v>
      </c>
      <c r="E4079">
        <v>186</v>
      </c>
      <c r="F4079">
        <v>128</v>
      </c>
      <c r="G4079">
        <v>4</v>
      </c>
      <c r="H4079">
        <v>133</v>
      </c>
      <c r="I4079">
        <v>309</v>
      </c>
      <c r="J4079">
        <v>4</v>
      </c>
      <c r="K4079">
        <v>183</v>
      </c>
      <c r="L4079">
        <v>7.8100000000000001E-5</v>
      </c>
      <c r="M4079">
        <v>44.3</v>
      </c>
      <c r="N4079">
        <v>256</v>
      </c>
      <c r="O4079">
        <v>72.656199999999998</v>
      </c>
      <c r="P4079">
        <v>72.656199999999998</v>
      </c>
      <c r="Q4079">
        <v>5747</v>
      </c>
      <c r="R4079" t="s">
        <v>23481</v>
      </c>
    </row>
    <row r="4080" spans="1:18" x14ac:dyDescent="0.35">
      <c r="A4080" t="s">
        <v>18920</v>
      </c>
      <c r="B4080" t="s">
        <v>20085</v>
      </c>
      <c r="C4080" t="s">
        <v>23482</v>
      </c>
      <c r="D4080">
        <v>31.138000000000002</v>
      </c>
      <c r="E4080">
        <v>167</v>
      </c>
      <c r="F4080">
        <v>82</v>
      </c>
      <c r="G4080">
        <v>6</v>
      </c>
      <c r="H4080">
        <v>169</v>
      </c>
      <c r="I4080">
        <v>333</v>
      </c>
      <c r="J4080">
        <v>106</v>
      </c>
      <c r="K4080">
        <v>241</v>
      </c>
      <c r="L4080">
        <v>5.6800000000000002E-9</v>
      </c>
      <c r="M4080">
        <v>57</v>
      </c>
      <c r="N4080">
        <v>311</v>
      </c>
      <c r="O4080">
        <v>53.697699999999998</v>
      </c>
      <c r="P4080">
        <v>53.697699999999998</v>
      </c>
      <c r="Q4080">
        <v>5231</v>
      </c>
      <c r="R4080" t="s">
        <v>23482</v>
      </c>
    </row>
    <row r="4081" spans="1:18" x14ac:dyDescent="0.35">
      <c r="A4081" t="s">
        <v>18928</v>
      </c>
      <c r="B4081" t="s">
        <v>15352</v>
      </c>
      <c r="C4081" t="s">
        <v>23483</v>
      </c>
      <c r="D4081">
        <v>62.5</v>
      </c>
      <c r="E4081">
        <v>168</v>
      </c>
      <c r="F4081">
        <v>59</v>
      </c>
      <c r="G4081">
        <v>1</v>
      </c>
      <c r="H4081">
        <v>1</v>
      </c>
      <c r="I4081">
        <v>168</v>
      </c>
      <c r="J4081">
        <v>1</v>
      </c>
      <c r="K4081">
        <v>164</v>
      </c>
      <c r="L4081">
        <v>2.6600000000000001E-72</v>
      </c>
      <c r="M4081">
        <v>215</v>
      </c>
      <c r="N4081">
        <v>174</v>
      </c>
      <c r="O4081">
        <v>96.551699999999997</v>
      </c>
      <c r="P4081">
        <v>96.551699999999997</v>
      </c>
      <c r="Q4081">
        <v>3505</v>
      </c>
      <c r="R4081" t="s">
        <v>23483</v>
      </c>
    </row>
    <row r="4082" spans="1:18" x14ac:dyDescent="0.35">
      <c r="A4082" t="s">
        <v>19038</v>
      </c>
      <c r="B4082" t="s">
        <v>23484</v>
      </c>
      <c r="C4082" t="s">
        <v>23485</v>
      </c>
      <c r="D4082">
        <v>24.302</v>
      </c>
      <c r="E4082">
        <v>358</v>
      </c>
      <c r="F4082">
        <v>197</v>
      </c>
      <c r="G4082">
        <v>18</v>
      </c>
      <c r="H4082">
        <v>199</v>
      </c>
      <c r="I4082">
        <v>500</v>
      </c>
      <c r="J4082">
        <v>160</v>
      </c>
      <c r="K4082">
        <v>499</v>
      </c>
      <c r="L4082">
        <v>4.0099999999999999E-5</v>
      </c>
      <c r="M4082">
        <v>46.6</v>
      </c>
      <c r="N4082">
        <v>560</v>
      </c>
      <c r="O4082">
        <v>63.928600000000003</v>
      </c>
      <c r="P4082">
        <v>63.928600000000003</v>
      </c>
      <c r="Q4082">
        <v>3215</v>
      </c>
      <c r="R4082" t="s">
        <v>23485</v>
      </c>
    </row>
    <row r="4083" spans="1:18" x14ac:dyDescent="0.35">
      <c r="A4083" t="s">
        <v>18935</v>
      </c>
      <c r="B4083" t="s">
        <v>23486</v>
      </c>
      <c r="C4083" t="s">
        <v>23487</v>
      </c>
      <c r="D4083">
        <v>37.887999999999998</v>
      </c>
      <c r="E4083">
        <v>161</v>
      </c>
      <c r="F4083">
        <v>99</v>
      </c>
      <c r="G4083">
        <v>1</v>
      </c>
      <c r="H4083">
        <v>4</v>
      </c>
      <c r="I4083">
        <v>163</v>
      </c>
      <c r="J4083">
        <v>5</v>
      </c>
      <c r="K4083">
        <v>165</v>
      </c>
      <c r="L4083">
        <v>6.2500000000000003E-35</v>
      </c>
      <c r="M4083">
        <v>120</v>
      </c>
      <c r="N4083">
        <v>175</v>
      </c>
      <c r="O4083">
        <v>92</v>
      </c>
      <c r="P4083">
        <v>92</v>
      </c>
      <c r="Q4083">
        <v>2424</v>
      </c>
      <c r="R4083" t="s">
        <v>23487</v>
      </c>
    </row>
    <row r="4084" spans="1:18" x14ac:dyDescent="0.35">
      <c r="A4084" t="s">
        <v>18940</v>
      </c>
      <c r="B4084" t="s">
        <v>23488</v>
      </c>
      <c r="C4084" t="s">
        <v>23489</v>
      </c>
      <c r="D4084">
        <v>39.241999999999997</v>
      </c>
      <c r="E4084">
        <v>739</v>
      </c>
      <c r="F4084">
        <v>424</v>
      </c>
      <c r="G4084">
        <v>14</v>
      </c>
      <c r="H4084">
        <v>12</v>
      </c>
      <c r="I4084">
        <v>743</v>
      </c>
      <c r="J4084">
        <v>2</v>
      </c>
      <c r="K4084">
        <v>722</v>
      </c>
      <c r="L4084">
        <v>1.9199999999999999E-137</v>
      </c>
      <c r="M4084">
        <v>422</v>
      </c>
      <c r="N4084">
        <v>724</v>
      </c>
      <c r="O4084">
        <v>102.072</v>
      </c>
      <c r="P4084">
        <v>101</v>
      </c>
      <c r="Q4084">
        <v>4663</v>
      </c>
      <c r="R4084" t="s">
        <v>23489</v>
      </c>
    </row>
    <row r="4085" spans="1:18" x14ac:dyDescent="0.35">
      <c r="A4085" t="s">
        <v>18978</v>
      </c>
      <c r="B4085" t="s">
        <v>17908</v>
      </c>
      <c r="C4085" t="s">
        <v>17909</v>
      </c>
      <c r="D4085">
        <v>25.2</v>
      </c>
      <c r="E4085">
        <v>250</v>
      </c>
      <c r="F4085">
        <v>167</v>
      </c>
      <c r="G4085">
        <v>9</v>
      </c>
      <c r="H4085">
        <v>362</v>
      </c>
      <c r="I4085">
        <v>608</v>
      </c>
      <c r="J4085">
        <v>4</v>
      </c>
      <c r="K4085">
        <v>236</v>
      </c>
      <c r="L4085">
        <v>5.6699999999999998E-8</v>
      </c>
      <c r="M4085">
        <v>55.8</v>
      </c>
      <c r="N4085">
        <v>261</v>
      </c>
      <c r="O4085">
        <v>95.785399999999996</v>
      </c>
      <c r="P4085">
        <v>95.785399999999996</v>
      </c>
      <c r="Q4085">
        <v>209</v>
      </c>
      <c r="R4085" t="s">
        <v>17909</v>
      </c>
    </row>
    <row r="4086" spans="1:18" x14ac:dyDescent="0.35">
      <c r="A4086" t="s">
        <v>19000</v>
      </c>
      <c r="B4086" t="s">
        <v>18525</v>
      </c>
      <c r="C4086" t="s">
        <v>23490</v>
      </c>
      <c r="D4086">
        <v>30.709</v>
      </c>
      <c r="E4086">
        <v>254</v>
      </c>
      <c r="F4086">
        <v>166</v>
      </c>
      <c r="G4086">
        <v>4</v>
      </c>
      <c r="H4086">
        <v>379</v>
      </c>
      <c r="I4086">
        <v>623</v>
      </c>
      <c r="J4086">
        <v>2</v>
      </c>
      <c r="K4086">
        <v>254</v>
      </c>
      <c r="L4086">
        <v>1.4E-21</v>
      </c>
      <c r="M4086">
        <v>99.8</v>
      </c>
      <c r="N4086">
        <v>490</v>
      </c>
      <c r="O4086">
        <v>51.8367</v>
      </c>
      <c r="P4086">
        <v>51.8367</v>
      </c>
      <c r="Q4086">
        <v>2156</v>
      </c>
      <c r="R4086" t="s">
        <v>23490</v>
      </c>
    </row>
    <row r="4087" spans="1:18" x14ac:dyDescent="0.35">
      <c r="A4087" t="s">
        <v>19290</v>
      </c>
      <c r="B4087" t="s">
        <v>18824</v>
      </c>
      <c r="C4087" t="s">
        <v>18825</v>
      </c>
      <c r="D4087">
        <v>26.315999999999999</v>
      </c>
      <c r="E4087">
        <v>76</v>
      </c>
      <c r="F4087">
        <v>53</v>
      </c>
      <c r="G4087">
        <v>2</v>
      </c>
      <c r="H4087">
        <v>18</v>
      </c>
      <c r="I4087">
        <v>93</v>
      </c>
      <c r="J4087">
        <v>10</v>
      </c>
      <c r="K4087">
        <v>82</v>
      </c>
      <c r="L4087">
        <v>0.88</v>
      </c>
      <c r="M4087">
        <v>29.3</v>
      </c>
      <c r="N4087">
        <v>144</v>
      </c>
      <c r="O4087">
        <v>52.777799999999999</v>
      </c>
      <c r="P4087">
        <v>52.777799999999999</v>
      </c>
      <c r="Q4087">
        <v>5900</v>
      </c>
      <c r="R4087" t="s">
        <v>18825</v>
      </c>
    </row>
    <row r="4088" spans="1:18" x14ac:dyDescent="0.35">
      <c r="A4088" t="s">
        <v>18932</v>
      </c>
      <c r="B4088" t="s">
        <v>16357</v>
      </c>
      <c r="C4088" t="s">
        <v>23491</v>
      </c>
      <c r="D4088">
        <v>26.282</v>
      </c>
      <c r="E4088">
        <v>312</v>
      </c>
      <c r="F4088">
        <v>174</v>
      </c>
      <c r="G4088">
        <v>6</v>
      </c>
      <c r="H4088">
        <v>19</v>
      </c>
      <c r="I4088">
        <v>324</v>
      </c>
      <c r="J4088">
        <v>16</v>
      </c>
      <c r="K4088">
        <v>277</v>
      </c>
      <c r="L4088">
        <v>4.86E-20</v>
      </c>
      <c r="M4088">
        <v>89</v>
      </c>
      <c r="N4088">
        <v>290</v>
      </c>
      <c r="O4088">
        <v>107.586</v>
      </c>
      <c r="P4088">
        <v>101</v>
      </c>
      <c r="Q4088">
        <v>4467</v>
      </c>
      <c r="R4088" t="s">
        <v>23491</v>
      </c>
    </row>
    <row r="4089" spans="1:18" x14ac:dyDescent="0.35">
      <c r="A4089" t="s">
        <v>18976</v>
      </c>
      <c r="B4089" t="s">
        <v>15063</v>
      </c>
      <c r="C4089" t="s">
        <v>23492</v>
      </c>
      <c r="D4089">
        <v>28.048999999999999</v>
      </c>
      <c r="E4089">
        <v>82</v>
      </c>
      <c r="F4089">
        <v>49</v>
      </c>
      <c r="G4089">
        <v>2</v>
      </c>
      <c r="H4089">
        <v>25</v>
      </c>
      <c r="I4089">
        <v>105</v>
      </c>
      <c r="J4089">
        <v>9</v>
      </c>
      <c r="K4089">
        <v>81</v>
      </c>
      <c r="L4089">
        <v>0.89</v>
      </c>
      <c r="M4089">
        <v>29.6</v>
      </c>
      <c r="N4089">
        <v>152</v>
      </c>
      <c r="O4089">
        <v>53.947400000000002</v>
      </c>
      <c r="P4089">
        <v>53.947400000000002</v>
      </c>
      <c r="Q4089">
        <v>1805</v>
      </c>
      <c r="R4089" t="s">
        <v>23492</v>
      </c>
    </row>
    <row r="4090" spans="1:18" x14ac:dyDescent="0.35">
      <c r="A4090" t="s">
        <v>18935</v>
      </c>
      <c r="B4090" t="s">
        <v>23493</v>
      </c>
      <c r="C4090" t="s">
        <v>23494</v>
      </c>
      <c r="D4090">
        <v>47.368000000000002</v>
      </c>
      <c r="E4090">
        <v>171</v>
      </c>
      <c r="F4090">
        <v>84</v>
      </c>
      <c r="G4090">
        <v>1</v>
      </c>
      <c r="H4090">
        <v>3</v>
      </c>
      <c r="I4090">
        <v>167</v>
      </c>
      <c r="J4090">
        <v>7</v>
      </c>
      <c r="K4090">
        <v>177</v>
      </c>
      <c r="L4090">
        <v>6.9100000000000006E-55</v>
      </c>
      <c r="M4090">
        <v>171</v>
      </c>
      <c r="N4090">
        <v>181</v>
      </c>
      <c r="O4090">
        <v>94.475099999999998</v>
      </c>
      <c r="P4090">
        <v>94.475099999999998</v>
      </c>
      <c r="Q4090">
        <v>2321</v>
      </c>
      <c r="R4090" t="s">
        <v>23494</v>
      </c>
    </row>
    <row r="4091" spans="1:18" x14ac:dyDescent="0.35">
      <c r="A4091" t="s">
        <v>18920</v>
      </c>
      <c r="B4091" t="s">
        <v>23210</v>
      </c>
      <c r="C4091" t="s">
        <v>23495</v>
      </c>
      <c r="D4091">
        <v>30.102</v>
      </c>
      <c r="E4091">
        <v>196</v>
      </c>
      <c r="F4091">
        <v>95</v>
      </c>
      <c r="G4091">
        <v>6</v>
      </c>
      <c r="H4091">
        <v>143</v>
      </c>
      <c r="I4091">
        <v>329</v>
      </c>
      <c r="J4091">
        <v>60</v>
      </c>
      <c r="K4091">
        <v>222</v>
      </c>
      <c r="L4091">
        <v>1.35E-6</v>
      </c>
      <c r="M4091">
        <v>49.3</v>
      </c>
      <c r="N4091">
        <v>245</v>
      </c>
      <c r="O4091">
        <v>80</v>
      </c>
      <c r="P4091">
        <v>80</v>
      </c>
      <c r="Q4091">
        <v>5348</v>
      </c>
      <c r="R4091" t="s">
        <v>23495</v>
      </c>
    </row>
    <row r="4092" spans="1:18" x14ac:dyDescent="0.35">
      <c r="A4092" t="s">
        <v>18978</v>
      </c>
      <c r="B4092" t="s">
        <v>15547</v>
      </c>
      <c r="C4092" t="s">
        <v>17402</v>
      </c>
      <c r="D4092">
        <v>31.033999999999999</v>
      </c>
      <c r="E4092">
        <v>58</v>
      </c>
      <c r="F4092">
        <v>39</v>
      </c>
      <c r="G4092">
        <v>1</v>
      </c>
      <c r="H4092">
        <v>362</v>
      </c>
      <c r="I4092">
        <v>419</v>
      </c>
      <c r="J4092">
        <v>4</v>
      </c>
      <c r="K4092">
        <v>60</v>
      </c>
      <c r="L4092">
        <v>0.64</v>
      </c>
      <c r="M4092">
        <v>31.2</v>
      </c>
      <c r="N4092">
        <v>63</v>
      </c>
      <c r="O4092">
        <v>92.063500000000005</v>
      </c>
      <c r="P4092">
        <v>92.063500000000005</v>
      </c>
      <c r="Q4092">
        <v>273</v>
      </c>
      <c r="R4092" t="s">
        <v>17402</v>
      </c>
    </row>
    <row r="4093" spans="1:18" x14ac:dyDescent="0.35">
      <c r="A4093" t="s">
        <v>18928</v>
      </c>
      <c r="B4093" t="s">
        <v>18687</v>
      </c>
      <c r="C4093" t="s">
        <v>23496</v>
      </c>
      <c r="D4093">
        <v>51.973999999999997</v>
      </c>
      <c r="E4093">
        <v>152</v>
      </c>
      <c r="F4093">
        <v>70</v>
      </c>
      <c r="G4093">
        <v>1</v>
      </c>
      <c r="H4093">
        <v>20</v>
      </c>
      <c r="I4093">
        <v>171</v>
      </c>
      <c r="J4093">
        <v>3</v>
      </c>
      <c r="K4093">
        <v>151</v>
      </c>
      <c r="L4093">
        <v>1.8000000000000001E-48</v>
      </c>
      <c r="M4093">
        <v>155</v>
      </c>
      <c r="N4093">
        <v>166</v>
      </c>
      <c r="O4093">
        <v>91.566299999999998</v>
      </c>
      <c r="P4093">
        <v>91.566299999999998</v>
      </c>
      <c r="Q4093">
        <v>3933</v>
      </c>
      <c r="R4093" t="s">
        <v>23496</v>
      </c>
    </row>
    <row r="4094" spans="1:18" x14ac:dyDescent="0.35">
      <c r="A4094" t="s">
        <v>19673</v>
      </c>
      <c r="B4094" t="s">
        <v>15376</v>
      </c>
      <c r="C4094" t="s">
        <v>15377</v>
      </c>
      <c r="D4094">
        <v>25.806000000000001</v>
      </c>
      <c r="E4094">
        <v>155</v>
      </c>
      <c r="F4094">
        <v>71</v>
      </c>
      <c r="G4094">
        <v>5</v>
      </c>
      <c r="H4094">
        <v>363</v>
      </c>
      <c r="I4094">
        <v>479</v>
      </c>
      <c r="J4094">
        <v>42</v>
      </c>
      <c r="K4094">
        <v>190</v>
      </c>
      <c r="L4094">
        <v>0.54</v>
      </c>
      <c r="M4094">
        <v>33.1</v>
      </c>
      <c r="N4094">
        <v>293</v>
      </c>
      <c r="O4094">
        <v>52.901000000000003</v>
      </c>
      <c r="P4094">
        <v>52.901000000000003</v>
      </c>
      <c r="Q4094">
        <v>1007</v>
      </c>
      <c r="R4094" t="s">
        <v>15377</v>
      </c>
    </row>
    <row r="4095" spans="1:18" x14ac:dyDescent="0.35">
      <c r="A4095" t="s">
        <v>19000</v>
      </c>
      <c r="B4095" t="s">
        <v>23497</v>
      </c>
      <c r="C4095" t="s">
        <v>23498</v>
      </c>
      <c r="D4095">
        <v>28.571000000000002</v>
      </c>
      <c r="E4095">
        <v>350</v>
      </c>
      <c r="F4095">
        <v>230</v>
      </c>
      <c r="G4095">
        <v>5</v>
      </c>
      <c r="H4095">
        <v>284</v>
      </c>
      <c r="I4095">
        <v>623</v>
      </c>
      <c r="J4095">
        <v>164</v>
      </c>
      <c r="K4095">
        <v>503</v>
      </c>
      <c r="L4095">
        <v>1.7699999999999999E-27</v>
      </c>
      <c r="M4095">
        <v>119</v>
      </c>
      <c r="N4095">
        <v>697</v>
      </c>
      <c r="O4095">
        <v>50.215200000000003</v>
      </c>
      <c r="P4095">
        <v>50.215200000000003</v>
      </c>
      <c r="Q4095">
        <v>2062</v>
      </c>
      <c r="R4095" t="s">
        <v>23498</v>
      </c>
    </row>
    <row r="4096" spans="1:18" x14ac:dyDescent="0.35">
      <c r="A4096" t="s">
        <v>18978</v>
      </c>
      <c r="B4096" t="s">
        <v>16459</v>
      </c>
      <c r="C4096" t="s">
        <v>16739</v>
      </c>
      <c r="D4096">
        <v>25.6</v>
      </c>
      <c r="E4096">
        <v>250</v>
      </c>
      <c r="F4096">
        <v>166</v>
      </c>
      <c r="G4096">
        <v>10</v>
      </c>
      <c r="H4096">
        <v>362</v>
      </c>
      <c r="I4096">
        <v>608</v>
      </c>
      <c r="J4096">
        <v>4</v>
      </c>
      <c r="K4096">
        <v>236</v>
      </c>
      <c r="L4096">
        <v>7.2600000000000002E-8</v>
      </c>
      <c r="M4096">
        <v>55.5</v>
      </c>
      <c r="N4096">
        <v>261</v>
      </c>
      <c r="O4096">
        <v>95.785399999999996</v>
      </c>
      <c r="P4096">
        <v>95.785399999999996</v>
      </c>
      <c r="Q4096">
        <v>211</v>
      </c>
      <c r="R4096" t="s">
        <v>16739</v>
      </c>
    </row>
    <row r="4097" spans="1:18" x14ac:dyDescent="0.35">
      <c r="A4097" t="s">
        <v>18928</v>
      </c>
      <c r="B4097" t="s">
        <v>22604</v>
      </c>
      <c r="C4097" t="s">
        <v>23499</v>
      </c>
      <c r="D4097">
        <v>57.515999999999998</v>
      </c>
      <c r="E4097">
        <v>153</v>
      </c>
      <c r="F4097">
        <v>44</v>
      </c>
      <c r="G4097">
        <v>2</v>
      </c>
      <c r="H4097">
        <v>21</v>
      </c>
      <c r="I4097">
        <v>157</v>
      </c>
      <c r="J4097">
        <v>3</v>
      </c>
      <c r="K4097">
        <v>150</v>
      </c>
      <c r="L4097">
        <v>5.7100000000000001E-54</v>
      </c>
      <c r="M4097">
        <v>168</v>
      </c>
      <c r="N4097">
        <v>162</v>
      </c>
      <c r="O4097">
        <v>94.444400000000002</v>
      </c>
      <c r="P4097">
        <v>94.444400000000002</v>
      </c>
      <c r="Q4097">
        <v>3848</v>
      </c>
      <c r="R4097" t="s">
        <v>23499</v>
      </c>
    </row>
    <row r="4098" spans="1:18" x14ac:dyDescent="0.35">
      <c r="A4098" t="s">
        <v>18940</v>
      </c>
      <c r="B4098" t="s">
        <v>23500</v>
      </c>
      <c r="C4098" t="s">
        <v>23501</v>
      </c>
      <c r="D4098">
        <v>26.783000000000001</v>
      </c>
      <c r="E4098">
        <v>799</v>
      </c>
      <c r="F4098">
        <v>485</v>
      </c>
      <c r="G4098">
        <v>21</v>
      </c>
      <c r="H4098">
        <v>8</v>
      </c>
      <c r="I4098">
        <v>740</v>
      </c>
      <c r="J4098">
        <v>7</v>
      </c>
      <c r="K4098">
        <v>771</v>
      </c>
      <c r="L4098">
        <v>2.02E-56</v>
      </c>
      <c r="M4098">
        <v>206</v>
      </c>
      <c r="N4098">
        <v>787</v>
      </c>
      <c r="O4098">
        <v>101.52500000000001</v>
      </c>
      <c r="P4098">
        <v>101</v>
      </c>
      <c r="Q4098">
        <v>4954</v>
      </c>
      <c r="R4098" t="s">
        <v>23501</v>
      </c>
    </row>
    <row r="4099" spans="1:18" x14ac:dyDescent="0.35">
      <c r="A4099" t="s">
        <v>18935</v>
      </c>
      <c r="B4099" t="s">
        <v>23502</v>
      </c>
      <c r="C4099" t="s">
        <v>23503</v>
      </c>
      <c r="D4099">
        <v>37.951999999999998</v>
      </c>
      <c r="E4099">
        <v>166</v>
      </c>
      <c r="F4099">
        <v>101</v>
      </c>
      <c r="G4099">
        <v>2</v>
      </c>
      <c r="H4099">
        <v>3</v>
      </c>
      <c r="I4099">
        <v>167</v>
      </c>
      <c r="J4099">
        <v>6</v>
      </c>
      <c r="K4099">
        <v>170</v>
      </c>
      <c r="L4099">
        <v>2.8699999999999998E-41</v>
      </c>
      <c r="M4099">
        <v>136</v>
      </c>
      <c r="N4099">
        <v>174</v>
      </c>
      <c r="O4099">
        <v>95.402299999999997</v>
      </c>
      <c r="P4099">
        <v>95.402299999999997</v>
      </c>
      <c r="Q4099">
        <v>2410</v>
      </c>
      <c r="R4099" t="s">
        <v>23503</v>
      </c>
    </row>
    <row r="4100" spans="1:18" x14ac:dyDescent="0.35">
      <c r="A4100" t="s">
        <v>18935</v>
      </c>
      <c r="B4100" t="s">
        <v>23504</v>
      </c>
      <c r="C4100" t="s">
        <v>23505</v>
      </c>
      <c r="D4100">
        <v>36.076000000000001</v>
      </c>
      <c r="E4100">
        <v>158</v>
      </c>
      <c r="F4100">
        <v>100</v>
      </c>
      <c r="G4100">
        <v>1</v>
      </c>
      <c r="H4100">
        <v>3</v>
      </c>
      <c r="I4100">
        <v>159</v>
      </c>
      <c r="J4100">
        <v>2</v>
      </c>
      <c r="K4100">
        <v>159</v>
      </c>
      <c r="L4100">
        <v>3.9300000000000002E-32</v>
      </c>
      <c r="M4100">
        <v>113</v>
      </c>
      <c r="N4100">
        <v>174</v>
      </c>
      <c r="O4100">
        <v>90.804599999999994</v>
      </c>
      <c r="P4100">
        <v>90.804599999999994</v>
      </c>
      <c r="Q4100">
        <v>2445</v>
      </c>
      <c r="R4100" t="s">
        <v>23505</v>
      </c>
    </row>
    <row r="4101" spans="1:18" x14ac:dyDescent="0.35">
      <c r="A4101" t="s">
        <v>18940</v>
      </c>
      <c r="B4101" t="s">
        <v>23506</v>
      </c>
      <c r="C4101" t="s">
        <v>23507</v>
      </c>
      <c r="D4101">
        <v>27.466000000000001</v>
      </c>
      <c r="E4101">
        <v>801</v>
      </c>
      <c r="F4101">
        <v>476</v>
      </c>
      <c r="G4101">
        <v>27</v>
      </c>
      <c r="H4101">
        <v>14</v>
      </c>
      <c r="I4101">
        <v>746</v>
      </c>
      <c r="J4101">
        <v>29</v>
      </c>
      <c r="K4101">
        <v>792</v>
      </c>
      <c r="L4101">
        <v>2.5699999999999999E-58</v>
      </c>
      <c r="M4101">
        <v>212</v>
      </c>
      <c r="N4101">
        <v>799</v>
      </c>
      <c r="O4101">
        <v>100.25</v>
      </c>
      <c r="P4101">
        <v>101</v>
      </c>
      <c r="Q4101">
        <v>4889</v>
      </c>
      <c r="R4101" t="s">
        <v>23507</v>
      </c>
    </row>
    <row r="4102" spans="1:18" x14ac:dyDescent="0.35">
      <c r="A4102" t="s">
        <v>18940</v>
      </c>
      <c r="B4102" t="s">
        <v>23508</v>
      </c>
      <c r="C4102" t="s">
        <v>23509</v>
      </c>
      <c r="D4102">
        <v>26.571000000000002</v>
      </c>
      <c r="E4102">
        <v>764</v>
      </c>
      <c r="F4102">
        <v>509</v>
      </c>
      <c r="G4102">
        <v>19</v>
      </c>
      <c r="H4102">
        <v>8</v>
      </c>
      <c r="I4102">
        <v>742</v>
      </c>
      <c r="J4102">
        <v>1</v>
      </c>
      <c r="K4102">
        <v>741</v>
      </c>
      <c r="L4102">
        <v>9.1700000000000004E-58</v>
      </c>
      <c r="M4102">
        <v>210</v>
      </c>
      <c r="N4102">
        <v>749</v>
      </c>
      <c r="O4102">
        <v>102.003</v>
      </c>
      <c r="P4102">
        <v>101</v>
      </c>
      <c r="Q4102">
        <v>4908</v>
      </c>
      <c r="R4102" t="s">
        <v>23509</v>
      </c>
    </row>
    <row r="4103" spans="1:18" x14ac:dyDescent="0.35">
      <c r="A4103" t="s">
        <v>19417</v>
      </c>
      <c r="B4103" t="s">
        <v>15304</v>
      </c>
      <c r="C4103" t="s">
        <v>16772</v>
      </c>
      <c r="D4103">
        <v>31.166</v>
      </c>
      <c r="E4103">
        <v>446</v>
      </c>
      <c r="F4103">
        <v>285</v>
      </c>
      <c r="G4103">
        <v>12</v>
      </c>
      <c r="H4103">
        <v>9</v>
      </c>
      <c r="I4103">
        <v>441</v>
      </c>
      <c r="J4103">
        <v>5</v>
      </c>
      <c r="K4103">
        <v>441</v>
      </c>
      <c r="L4103">
        <v>6.4000000000000002E-57</v>
      </c>
      <c r="M4103">
        <v>195</v>
      </c>
      <c r="N4103">
        <v>464</v>
      </c>
      <c r="O4103">
        <v>96.120699999999999</v>
      </c>
      <c r="P4103">
        <v>96.120699999999999</v>
      </c>
      <c r="Q4103">
        <v>22</v>
      </c>
      <c r="R4103" t="s">
        <v>16772</v>
      </c>
    </row>
    <row r="4104" spans="1:18" x14ac:dyDescent="0.35">
      <c r="A4104" t="s">
        <v>19418</v>
      </c>
      <c r="B4104" t="s">
        <v>15304</v>
      </c>
      <c r="C4104" t="s">
        <v>16772</v>
      </c>
      <c r="D4104">
        <v>23.77</v>
      </c>
      <c r="E4104">
        <v>366</v>
      </c>
      <c r="F4104">
        <v>227</v>
      </c>
      <c r="G4104">
        <v>18</v>
      </c>
      <c r="H4104">
        <v>78</v>
      </c>
      <c r="I4104">
        <v>407</v>
      </c>
      <c r="J4104">
        <v>92</v>
      </c>
      <c r="K4104">
        <v>441</v>
      </c>
      <c r="L4104">
        <v>9.4500000000000006E-8</v>
      </c>
      <c r="M4104">
        <v>54.3</v>
      </c>
      <c r="N4104">
        <v>464</v>
      </c>
      <c r="O4104">
        <v>78.879300000000001</v>
      </c>
      <c r="P4104">
        <v>78.879300000000001</v>
      </c>
      <c r="Q4104">
        <v>68</v>
      </c>
      <c r="R4104" t="s">
        <v>16772</v>
      </c>
    </row>
    <row r="4105" spans="1:18" x14ac:dyDescent="0.35">
      <c r="A4105" t="s">
        <v>19419</v>
      </c>
      <c r="B4105" t="s">
        <v>15304</v>
      </c>
      <c r="C4105" t="s">
        <v>16772</v>
      </c>
      <c r="D4105">
        <v>39.49</v>
      </c>
      <c r="E4105">
        <v>471</v>
      </c>
      <c r="F4105">
        <v>262</v>
      </c>
      <c r="G4105">
        <v>9</v>
      </c>
      <c r="H4105">
        <v>7</v>
      </c>
      <c r="I4105">
        <v>473</v>
      </c>
      <c r="J4105">
        <v>5</v>
      </c>
      <c r="K4105">
        <v>456</v>
      </c>
      <c r="L4105">
        <v>2.6500000000000002E-98</v>
      </c>
      <c r="M4105">
        <v>303</v>
      </c>
      <c r="N4105">
        <v>464</v>
      </c>
      <c r="O4105">
        <v>101.509</v>
      </c>
      <c r="P4105">
        <v>101</v>
      </c>
      <c r="Q4105">
        <v>1849</v>
      </c>
      <c r="R4105" t="s">
        <v>16772</v>
      </c>
    </row>
    <row r="4106" spans="1:18" x14ac:dyDescent="0.35">
      <c r="A4106" t="s">
        <v>19420</v>
      </c>
      <c r="B4106" t="s">
        <v>15304</v>
      </c>
      <c r="C4106" t="s">
        <v>16772</v>
      </c>
      <c r="D4106">
        <v>22.905000000000001</v>
      </c>
      <c r="E4106">
        <v>358</v>
      </c>
      <c r="F4106">
        <v>199</v>
      </c>
      <c r="G4106">
        <v>13</v>
      </c>
      <c r="H4106">
        <v>145</v>
      </c>
      <c r="I4106">
        <v>459</v>
      </c>
      <c r="J4106">
        <v>2</v>
      </c>
      <c r="K4106">
        <v>325</v>
      </c>
      <c r="L4106">
        <v>5.1800000000000001E-4</v>
      </c>
      <c r="M4106">
        <v>42.7</v>
      </c>
      <c r="N4106">
        <v>464</v>
      </c>
      <c r="O4106">
        <v>77.155199999999994</v>
      </c>
      <c r="P4106">
        <v>77.155199999999994</v>
      </c>
      <c r="Q4106">
        <v>3288</v>
      </c>
      <c r="R4106" t="s">
        <v>16772</v>
      </c>
    </row>
    <row r="4107" spans="1:18" x14ac:dyDescent="0.35">
      <c r="A4107" t="s">
        <v>19421</v>
      </c>
      <c r="B4107" t="s">
        <v>15304</v>
      </c>
      <c r="C4107" t="s">
        <v>16772</v>
      </c>
      <c r="D4107">
        <v>22.689</v>
      </c>
      <c r="E4107">
        <v>238</v>
      </c>
      <c r="F4107">
        <v>157</v>
      </c>
      <c r="G4107">
        <v>10</v>
      </c>
      <c r="H4107">
        <v>228</v>
      </c>
      <c r="I4107">
        <v>456</v>
      </c>
      <c r="J4107">
        <v>134</v>
      </c>
      <c r="K4107">
        <v>353</v>
      </c>
      <c r="L4107">
        <v>4.88E-5</v>
      </c>
      <c r="M4107">
        <v>46.2</v>
      </c>
      <c r="N4107">
        <v>464</v>
      </c>
      <c r="O4107">
        <v>51.293100000000003</v>
      </c>
      <c r="P4107">
        <v>51.293100000000003</v>
      </c>
      <c r="Q4107">
        <v>3392</v>
      </c>
      <c r="R4107" t="s">
        <v>16772</v>
      </c>
    </row>
    <row r="4108" spans="1:18" x14ac:dyDescent="0.35">
      <c r="A4108" t="s">
        <v>19422</v>
      </c>
      <c r="B4108" t="s">
        <v>15304</v>
      </c>
      <c r="C4108" t="s">
        <v>16772</v>
      </c>
      <c r="D4108">
        <v>38.003999999999998</v>
      </c>
      <c r="E4108">
        <v>471</v>
      </c>
      <c r="F4108">
        <v>272</v>
      </c>
      <c r="G4108">
        <v>4</v>
      </c>
      <c r="H4108">
        <v>9</v>
      </c>
      <c r="I4108">
        <v>478</v>
      </c>
      <c r="J4108">
        <v>5</v>
      </c>
      <c r="K4108">
        <v>456</v>
      </c>
      <c r="L4108">
        <v>7.2499999999999998E-98</v>
      </c>
      <c r="M4108">
        <v>302</v>
      </c>
      <c r="N4108">
        <v>464</v>
      </c>
      <c r="O4108">
        <v>101.509</v>
      </c>
      <c r="P4108">
        <v>101</v>
      </c>
      <c r="Q4108">
        <v>5506</v>
      </c>
      <c r="R4108" t="s">
        <v>16772</v>
      </c>
    </row>
    <row r="4109" spans="1:18" x14ac:dyDescent="0.35">
      <c r="A4109" t="s">
        <v>19423</v>
      </c>
      <c r="B4109" t="s">
        <v>15304</v>
      </c>
      <c r="C4109" t="s">
        <v>16772</v>
      </c>
      <c r="D4109">
        <v>29.712</v>
      </c>
      <c r="E4109">
        <v>451</v>
      </c>
      <c r="F4109">
        <v>302</v>
      </c>
      <c r="G4109">
        <v>11</v>
      </c>
      <c r="H4109">
        <v>150</v>
      </c>
      <c r="I4109">
        <v>593</v>
      </c>
      <c r="J4109">
        <v>1</v>
      </c>
      <c r="K4109">
        <v>443</v>
      </c>
      <c r="L4109">
        <v>2.88E-54</v>
      </c>
      <c r="M4109">
        <v>192</v>
      </c>
      <c r="N4109">
        <v>464</v>
      </c>
      <c r="O4109">
        <v>97.198300000000003</v>
      </c>
      <c r="P4109">
        <v>97.198300000000003</v>
      </c>
      <c r="Q4109">
        <v>5814</v>
      </c>
      <c r="R4109" t="s">
        <v>16772</v>
      </c>
    </row>
    <row r="4110" spans="1:18" x14ac:dyDescent="0.35">
      <c r="A4110" t="s">
        <v>19290</v>
      </c>
      <c r="B4110" t="s">
        <v>23510</v>
      </c>
      <c r="C4110" t="s">
        <v>23511</v>
      </c>
      <c r="D4110">
        <v>23.741</v>
      </c>
      <c r="E4110">
        <v>139</v>
      </c>
      <c r="F4110">
        <v>89</v>
      </c>
      <c r="G4110">
        <v>5</v>
      </c>
      <c r="H4110">
        <v>17</v>
      </c>
      <c r="I4110">
        <v>147</v>
      </c>
      <c r="J4110">
        <v>9</v>
      </c>
      <c r="K4110">
        <v>138</v>
      </c>
      <c r="L4110">
        <v>0.79</v>
      </c>
      <c r="M4110">
        <v>29.6</v>
      </c>
      <c r="N4110">
        <v>146</v>
      </c>
      <c r="O4110">
        <v>95.205500000000001</v>
      </c>
      <c r="P4110">
        <v>95.205500000000001</v>
      </c>
      <c r="Q4110">
        <v>5899</v>
      </c>
      <c r="R4110" t="s">
        <v>23511</v>
      </c>
    </row>
    <row r="4111" spans="1:18" x14ac:dyDescent="0.35">
      <c r="A4111" t="s">
        <v>18946</v>
      </c>
      <c r="B4111" t="s">
        <v>15367</v>
      </c>
      <c r="C4111" t="s">
        <v>23512</v>
      </c>
      <c r="D4111">
        <v>25.954000000000001</v>
      </c>
      <c r="E4111">
        <v>262</v>
      </c>
      <c r="F4111">
        <v>161</v>
      </c>
      <c r="G4111">
        <v>8</v>
      </c>
      <c r="H4111">
        <v>5</v>
      </c>
      <c r="I4111">
        <v>245</v>
      </c>
      <c r="J4111">
        <v>4</v>
      </c>
      <c r="K4111">
        <v>253</v>
      </c>
      <c r="L4111">
        <v>2.12E-6</v>
      </c>
      <c r="M4111">
        <v>48.1</v>
      </c>
      <c r="N4111">
        <v>255</v>
      </c>
      <c r="O4111">
        <v>102.745</v>
      </c>
      <c r="P4111">
        <v>101</v>
      </c>
      <c r="Q4111">
        <v>550</v>
      </c>
      <c r="R4111" t="s">
        <v>23512</v>
      </c>
    </row>
    <row r="4112" spans="1:18" x14ac:dyDescent="0.35">
      <c r="A4112" t="s">
        <v>23513</v>
      </c>
      <c r="B4112" t="s">
        <v>15367</v>
      </c>
      <c r="C4112" t="s">
        <v>23512</v>
      </c>
      <c r="D4112">
        <v>31.343</v>
      </c>
      <c r="E4112">
        <v>134</v>
      </c>
      <c r="F4112">
        <v>69</v>
      </c>
      <c r="G4112">
        <v>10</v>
      </c>
      <c r="H4112">
        <v>4</v>
      </c>
      <c r="I4112">
        <v>130</v>
      </c>
      <c r="J4112">
        <v>17</v>
      </c>
      <c r="K4112">
        <v>134</v>
      </c>
      <c r="L4112">
        <v>0.19</v>
      </c>
      <c r="M4112">
        <v>33.1</v>
      </c>
      <c r="N4112">
        <v>255</v>
      </c>
      <c r="O4112">
        <v>52.548999999999999</v>
      </c>
      <c r="P4112">
        <v>52.548999999999999</v>
      </c>
      <c r="Q4112">
        <v>963</v>
      </c>
      <c r="R4112" t="s">
        <v>23512</v>
      </c>
    </row>
    <row r="4113" spans="1:18" x14ac:dyDescent="0.35">
      <c r="A4113" t="s">
        <v>18920</v>
      </c>
      <c r="B4113" t="s">
        <v>23514</v>
      </c>
      <c r="C4113" t="s">
        <v>23515</v>
      </c>
      <c r="D4113">
        <v>32.121000000000002</v>
      </c>
      <c r="E4113">
        <v>165</v>
      </c>
      <c r="F4113">
        <v>84</v>
      </c>
      <c r="G4113">
        <v>4</v>
      </c>
      <c r="H4113">
        <v>169</v>
      </c>
      <c r="I4113">
        <v>333</v>
      </c>
      <c r="J4113">
        <v>98</v>
      </c>
      <c r="K4113">
        <v>234</v>
      </c>
      <c r="L4113">
        <v>2.5699999999999999E-8</v>
      </c>
      <c r="M4113">
        <v>54.3</v>
      </c>
      <c r="N4113">
        <v>251</v>
      </c>
      <c r="O4113">
        <v>65.737099999999998</v>
      </c>
      <c r="P4113">
        <v>65.737099999999998</v>
      </c>
      <c r="Q4113">
        <v>5279</v>
      </c>
      <c r="R4113" t="s">
        <v>23515</v>
      </c>
    </row>
    <row r="4114" spans="1:18" x14ac:dyDescent="0.35">
      <c r="A4114" t="s">
        <v>18932</v>
      </c>
      <c r="B4114" t="s">
        <v>23516</v>
      </c>
      <c r="C4114" t="s">
        <v>23517</v>
      </c>
      <c r="D4114">
        <v>26.706</v>
      </c>
      <c r="E4114">
        <v>337</v>
      </c>
      <c r="F4114">
        <v>188</v>
      </c>
      <c r="G4114">
        <v>7</v>
      </c>
      <c r="H4114">
        <v>4</v>
      </c>
      <c r="I4114">
        <v>333</v>
      </c>
      <c r="J4114">
        <v>7</v>
      </c>
      <c r="K4114">
        <v>291</v>
      </c>
      <c r="L4114">
        <v>1.6800000000000001E-20</v>
      </c>
      <c r="M4114">
        <v>90.1</v>
      </c>
      <c r="N4114">
        <v>292</v>
      </c>
      <c r="O4114">
        <v>115.411</v>
      </c>
      <c r="P4114">
        <v>101</v>
      </c>
      <c r="Q4114">
        <v>4426</v>
      </c>
      <c r="R4114" t="s">
        <v>23517</v>
      </c>
    </row>
    <row r="4115" spans="1:18" x14ac:dyDescent="0.35">
      <c r="A4115" t="s">
        <v>19830</v>
      </c>
      <c r="B4115" t="s">
        <v>17374</v>
      </c>
      <c r="C4115" t="s">
        <v>17375</v>
      </c>
      <c r="D4115">
        <v>29</v>
      </c>
      <c r="E4115">
        <v>100</v>
      </c>
      <c r="F4115">
        <v>63</v>
      </c>
      <c r="G4115">
        <v>4</v>
      </c>
      <c r="H4115">
        <v>174</v>
      </c>
      <c r="I4115">
        <v>266</v>
      </c>
      <c r="J4115">
        <v>7</v>
      </c>
      <c r="K4115">
        <v>105</v>
      </c>
      <c r="L4115">
        <v>0.47</v>
      </c>
      <c r="M4115">
        <v>33.5</v>
      </c>
      <c r="N4115">
        <v>198</v>
      </c>
      <c r="O4115">
        <v>50.505099999999999</v>
      </c>
      <c r="P4115">
        <v>50.505099999999999</v>
      </c>
      <c r="Q4115">
        <v>1822</v>
      </c>
      <c r="R4115" t="s">
        <v>17375</v>
      </c>
    </row>
    <row r="4116" spans="1:18" x14ac:dyDescent="0.35">
      <c r="A4116" t="s">
        <v>18978</v>
      </c>
      <c r="B4116" t="s">
        <v>15768</v>
      </c>
      <c r="C4116" t="s">
        <v>15769</v>
      </c>
      <c r="D4116">
        <v>27.309000000000001</v>
      </c>
      <c r="E4116">
        <v>249</v>
      </c>
      <c r="F4116">
        <v>155</v>
      </c>
      <c r="G4116">
        <v>10</v>
      </c>
      <c r="H4116">
        <v>362</v>
      </c>
      <c r="I4116">
        <v>604</v>
      </c>
      <c r="J4116">
        <v>4</v>
      </c>
      <c r="K4116">
        <v>232</v>
      </c>
      <c r="L4116">
        <v>9.6799999999999991E-13</v>
      </c>
      <c r="M4116">
        <v>70.099999999999994</v>
      </c>
      <c r="N4116">
        <v>261</v>
      </c>
      <c r="O4116">
        <v>95.402299999999997</v>
      </c>
      <c r="P4116">
        <v>95.402299999999997</v>
      </c>
      <c r="Q4116">
        <v>151</v>
      </c>
      <c r="R4116" t="s">
        <v>15769</v>
      </c>
    </row>
    <row r="4117" spans="1:18" x14ac:dyDescent="0.35">
      <c r="A4117" t="s">
        <v>18932</v>
      </c>
      <c r="B4117" t="s">
        <v>18439</v>
      </c>
      <c r="C4117" t="s">
        <v>23518</v>
      </c>
      <c r="D4117">
        <v>26.282</v>
      </c>
      <c r="E4117">
        <v>312</v>
      </c>
      <c r="F4117">
        <v>174</v>
      </c>
      <c r="G4117">
        <v>6</v>
      </c>
      <c r="H4117">
        <v>19</v>
      </c>
      <c r="I4117">
        <v>324</v>
      </c>
      <c r="J4117">
        <v>16</v>
      </c>
      <c r="K4117">
        <v>277</v>
      </c>
      <c r="L4117">
        <v>4.4500000000000003E-20</v>
      </c>
      <c r="M4117">
        <v>89</v>
      </c>
      <c r="N4117">
        <v>290</v>
      </c>
      <c r="O4117">
        <v>107.586</v>
      </c>
      <c r="P4117">
        <v>101</v>
      </c>
      <c r="Q4117">
        <v>4464</v>
      </c>
      <c r="R4117" t="s">
        <v>23518</v>
      </c>
    </row>
    <row r="4118" spans="1:18" x14ac:dyDescent="0.35">
      <c r="A4118" t="s">
        <v>18940</v>
      </c>
      <c r="B4118" t="s">
        <v>23519</v>
      </c>
      <c r="C4118" t="s">
        <v>23520</v>
      </c>
      <c r="D4118">
        <v>29.344999999999999</v>
      </c>
      <c r="E4118">
        <v>794</v>
      </c>
      <c r="F4118">
        <v>474</v>
      </c>
      <c r="G4118">
        <v>25</v>
      </c>
      <c r="H4118">
        <v>8</v>
      </c>
      <c r="I4118">
        <v>742</v>
      </c>
      <c r="J4118">
        <v>12</v>
      </c>
      <c r="K4118">
        <v>777</v>
      </c>
      <c r="L4118">
        <v>9.8800000000000004E-69</v>
      </c>
      <c r="M4118">
        <v>241</v>
      </c>
      <c r="N4118">
        <v>785</v>
      </c>
      <c r="O4118">
        <v>101.146</v>
      </c>
      <c r="P4118">
        <v>101</v>
      </c>
      <c r="Q4118">
        <v>4794</v>
      </c>
      <c r="R4118" t="s">
        <v>23520</v>
      </c>
    </row>
    <row r="4119" spans="1:18" x14ac:dyDescent="0.35">
      <c r="A4119" t="s">
        <v>19038</v>
      </c>
      <c r="B4119" t="s">
        <v>23521</v>
      </c>
      <c r="C4119" t="s">
        <v>23522</v>
      </c>
      <c r="D4119">
        <v>26.053000000000001</v>
      </c>
      <c r="E4119">
        <v>380</v>
      </c>
      <c r="F4119">
        <v>198</v>
      </c>
      <c r="G4119">
        <v>17</v>
      </c>
      <c r="H4119">
        <v>229</v>
      </c>
      <c r="I4119">
        <v>538</v>
      </c>
      <c r="J4119">
        <v>235</v>
      </c>
      <c r="K4119">
        <v>601</v>
      </c>
      <c r="L4119">
        <v>9.4099999999999996E-10</v>
      </c>
      <c r="M4119">
        <v>61.6</v>
      </c>
      <c r="N4119">
        <v>625</v>
      </c>
      <c r="O4119">
        <v>60.8</v>
      </c>
      <c r="P4119">
        <v>60.8</v>
      </c>
      <c r="Q4119">
        <v>3068</v>
      </c>
      <c r="R4119" t="s">
        <v>23522</v>
      </c>
    </row>
    <row r="4120" spans="1:18" x14ac:dyDescent="0.35">
      <c r="A4120" t="s">
        <v>18935</v>
      </c>
      <c r="B4120" t="s">
        <v>20494</v>
      </c>
      <c r="C4120" t="s">
        <v>23523</v>
      </c>
      <c r="D4120">
        <v>42.674999999999997</v>
      </c>
      <c r="E4120">
        <v>157</v>
      </c>
      <c r="F4120">
        <v>76</v>
      </c>
      <c r="G4120">
        <v>5</v>
      </c>
      <c r="H4120">
        <v>5</v>
      </c>
      <c r="I4120">
        <v>158</v>
      </c>
      <c r="J4120">
        <v>3</v>
      </c>
      <c r="K4120">
        <v>148</v>
      </c>
      <c r="L4120">
        <v>3.6200000000000002E-30</v>
      </c>
      <c r="M4120">
        <v>107</v>
      </c>
      <c r="N4120">
        <v>157</v>
      </c>
      <c r="O4120">
        <v>100</v>
      </c>
      <c r="P4120">
        <v>100</v>
      </c>
      <c r="Q4120">
        <v>2486</v>
      </c>
      <c r="R4120" t="s">
        <v>23523</v>
      </c>
    </row>
    <row r="4121" spans="1:18" x14ac:dyDescent="0.35">
      <c r="A4121" t="s">
        <v>19000</v>
      </c>
      <c r="B4121" t="s">
        <v>22665</v>
      </c>
      <c r="C4121" t="s">
        <v>23524</v>
      </c>
      <c r="D4121">
        <v>39.259</v>
      </c>
      <c r="E4121">
        <v>945</v>
      </c>
      <c r="F4121">
        <v>542</v>
      </c>
      <c r="G4121">
        <v>12</v>
      </c>
      <c r="H4121">
        <v>25</v>
      </c>
      <c r="I4121">
        <v>946</v>
      </c>
      <c r="J4121">
        <v>7</v>
      </c>
      <c r="K4121">
        <v>942</v>
      </c>
      <c r="L4121">
        <v>0</v>
      </c>
      <c r="M4121">
        <v>672</v>
      </c>
      <c r="N4121">
        <v>943</v>
      </c>
      <c r="O4121">
        <v>100.212</v>
      </c>
      <c r="P4121">
        <v>101</v>
      </c>
      <c r="Q4121">
        <v>1986</v>
      </c>
      <c r="R4121" t="s">
        <v>23524</v>
      </c>
    </row>
    <row r="4122" spans="1:18" x14ac:dyDescent="0.35">
      <c r="A4122" t="s">
        <v>19091</v>
      </c>
      <c r="B4122" t="s">
        <v>23525</v>
      </c>
      <c r="C4122" t="s">
        <v>23526</v>
      </c>
      <c r="D4122">
        <v>43.182000000000002</v>
      </c>
      <c r="E4122">
        <v>44</v>
      </c>
      <c r="F4122">
        <v>25</v>
      </c>
      <c r="G4122">
        <v>0</v>
      </c>
      <c r="H4122">
        <v>26</v>
      </c>
      <c r="I4122">
        <v>69</v>
      </c>
      <c r="J4122">
        <v>11</v>
      </c>
      <c r="K4122">
        <v>54</v>
      </c>
      <c r="L4122">
        <v>1.28E-8</v>
      </c>
      <c r="M4122">
        <v>46.2</v>
      </c>
      <c r="N4122">
        <v>54</v>
      </c>
      <c r="O4122">
        <v>81.481499999999997</v>
      </c>
      <c r="P4122">
        <v>81.481499999999997</v>
      </c>
      <c r="Q4122">
        <v>1872</v>
      </c>
      <c r="R4122" t="s">
        <v>23526</v>
      </c>
    </row>
    <row r="4123" spans="1:18" x14ac:dyDescent="0.35">
      <c r="A4123" t="s">
        <v>19290</v>
      </c>
      <c r="B4123" t="s">
        <v>15261</v>
      </c>
      <c r="C4123" t="s">
        <v>17450</v>
      </c>
      <c r="D4123">
        <v>32.323</v>
      </c>
      <c r="E4123">
        <v>99</v>
      </c>
      <c r="F4123">
        <v>61</v>
      </c>
      <c r="G4123">
        <v>4</v>
      </c>
      <c r="H4123">
        <v>23</v>
      </c>
      <c r="I4123">
        <v>119</v>
      </c>
      <c r="J4123">
        <v>20</v>
      </c>
      <c r="K4123">
        <v>114</v>
      </c>
      <c r="L4123">
        <v>4.5400000000000003E-8</v>
      </c>
      <c r="M4123">
        <v>49.7</v>
      </c>
      <c r="N4123">
        <v>148</v>
      </c>
      <c r="O4123">
        <v>66.891900000000007</v>
      </c>
      <c r="P4123">
        <v>66.891900000000007</v>
      </c>
      <c r="Q4123">
        <v>5856</v>
      </c>
      <c r="R4123" t="s">
        <v>17450</v>
      </c>
    </row>
    <row r="4124" spans="1:18" x14ac:dyDescent="0.35">
      <c r="A4124" t="s">
        <v>19104</v>
      </c>
      <c r="B4124" t="s">
        <v>15261</v>
      </c>
      <c r="C4124" t="s">
        <v>17450</v>
      </c>
      <c r="D4124">
        <v>27.358000000000001</v>
      </c>
      <c r="E4124">
        <v>106</v>
      </c>
      <c r="F4124">
        <v>68</v>
      </c>
      <c r="G4124">
        <v>4</v>
      </c>
      <c r="H4124">
        <v>37</v>
      </c>
      <c r="I4124">
        <v>142</v>
      </c>
      <c r="J4124">
        <v>15</v>
      </c>
      <c r="K4124">
        <v>111</v>
      </c>
      <c r="L4124">
        <v>2.9399999999999998E-6</v>
      </c>
      <c r="M4124">
        <v>45.4</v>
      </c>
      <c r="N4124">
        <v>148</v>
      </c>
      <c r="O4124">
        <v>71.621600000000001</v>
      </c>
      <c r="P4124">
        <v>71.621600000000001</v>
      </c>
      <c r="Q4124">
        <v>5910</v>
      </c>
      <c r="R4124" t="s">
        <v>17450</v>
      </c>
    </row>
    <row r="4125" spans="1:18" x14ac:dyDescent="0.35">
      <c r="A4125" t="s">
        <v>18928</v>
      </c>
      <c r="B4125" t="s">
        <v>15607</v>
      </c>
      <c r="C4125" t="s">
        <v>23527</v>
      </c>
      <c r="D4125">
        <v>54.362000000000002</v>
      </c>
      <c r="E4125">
        <v>149</v>
      </c>
      <c r="F4125">
        <v>64</v>
      </c>
      <c r="G4125">
        <v>2</v>
      </c>
      <c r="H4125">
        <v>20</v>
      </c>
      <c r="I4125">
        <v>166</v>
      </c>
      <c r="J4125">
        <v>1</v>
      </c>
      <c r="K4125">
        <v>147</v>
      </c>
      <c r="L4125">
        <v>5.7800000000000002E-49</v>
      </c>
      <c r="M4125">
        <v>155</v>
      </c>
      <c r="N4125">
        <v>155</v>
      </c>
      <c r="O4125">
        <v>96.129000000000005</v>
      </c>
      <c r="P4125">
        <v>96.129000000000005</v>
      </c>
      <c r="Q4125">
        <v>3921</v>
      </c>
      <c r="R4125" t="s">
        <v>23527</v>
      </c>
    </row>
    <row r="4126" spans="1:18" x14ac:dyDescent="0.35">
      <c r="A4126" t="s">
        <v>19015</v>
      </c>
      <c r="B4126" t="s">
        <v>16731</v>
      </c>
      <c r="C4126" t="s">
        <v>16732</v>
      </c>
      <c r="D4126">
        <v>27.082999999999998</v>
      </c>
      <c r="E4126">
        <v>144</v>
      </c>
      <c r="F4126">
        <v>90</v>
      </c>
      <c r="G4126">
        <v>4</v>
      </c>
      <c r="H4126">
        <v>29</v>
      </c>
      <c r="I4126">
        <v>171</v>
      </c>
      <c r="J4126">
        <v>7</v>
      </c>
      <c r="K4126">
        <v>136</v>
      </c>
      <c r="L4126">
        <v>6.0299999999999999E-7</v>
      </c>
      <c r="M4126">
        <v>47</v>
      </c>
      <c r="N4126">
        <v>138</v>
      </c>
      <c r="O4126">
        <v>104.348</v>
      </c>
      <c r="P4126">
        <v>101</v>
      </c>
      <c r="Q4126">
        <v>864</v>
      </c>
      <c r="R4126" t="s">
        <v>16732</v>
      </c>
    </row>
    <row r="4127" spans="1:18" x14ac:dyDescent="0.35">
      <c r="A4127" t="s">
        <v>19016</v>
      </c>
      <c r="B4127" t="s">
        <v>16731</v>
      </c>
      <c r="C4127" t="s">
        <v>16732</v>
      </c>
      <c r="D4127">
        <v>29.786999999999999</v>
      </c>
      <c r="E4127">
        <v>141</v>
      </c>
      <c r="F4127">
        <v>82</v>
      </c>
      <c r="G4127">
        <v>5</v>
      </c>
      <c r="H4127">
        <v>40</v>
      </c>
      <c r="I4127">
        <v>177</v>
      </c>
      <c r="J4127">
        <v>7</v>
      </c>
      <c r="K4127">
        <v>133</v>
      </c>
      <c r="L4127">
        <v>4.88E-8</v>
      </c>
      <c r="M4127">
        <v>50.1</v>
      </c>
      <c r="N4127">
        <v>138</v>
      </c>
      <c r="O4127">
        <v>102.17400000000001</v>
      </c>
      <c r="P4127">
        <v>101</v>
      </c>
      <c r="Q4127">
        <v>2750</v>
      </c>
      <c r="R4127" t="s">
        <v>16732</v>
      </c>
    </row>
    <row r="4128" spans="1:18" x14ac:dyDescent="0.35">
      <c r="A4128" t="s">
        <v>18928</v>
      </c>
      <c r="B4128" t="s">
        <v>23528</v>
      </c>
      <c r="C4128" t="s">
        <v>23529</v>
      </c>
      <c r="D4128">
        <v>54.247999999999998</v>
      </c>
      <c r="E4128">
        <v>153</v>
      </c>
      <c r="F4128">
        <v>66</v>
      </c>
      <c r="G4128">
        <v>2</v>
      </c>
      <c r="H4128">
        <v>20</v>
      </c>
      <c r="I4128">
        <v>171</v>
      </c>
      <c r="J4128">
        <v>1</v>
      </c>
      <c r="K4128">
        <v>150</v>
      </c>
      <c r="L4128">
        <v>8.2000000000000003E-49</v>
      </c>
      <c r="M4128">
        <v>155</v>
      </c>
      <c r="N4128">
        <v>155</v>
      </c>
      <c r="O4128">
        <v>98.709699999999998</v>
      </c>
      <c r="P4128">
        <v>98.709699999999998</v>
      </c>
      <c r="Q4128">
        <v>3927</v>
      </c>
      <c r="R4128" t="s">
        <v>23529</v>
      </c>
    </row>
    <row r="4129" spans="1:18" x14ac:dyDescent="0.35">
      <c r="A4129" t="s">
        <v>20186</v>
      </c>
      <c r="B4129" t="s">
        <v>20187</v>
      </c>
      <c r="C4129" t="s">
        <v>23530</v>
      </c>
      <c r="D4129">
        <v>29.786999999999999</v>
      </c>
      <c r="E4129">
        <v>94</v>
      </c>
      <c r="F4129">
        <v>45</v>
      </c>
      <c r="G4129">
        <v>3</v>
      </c>
      <c r="H4129">
        <v>34</v>
      </c>
      <c r="I4129">
        <v>121</v>
      </c>
      <c r="J4129">
        <v>14</v>
      </c>
      <c r="K4129">
        <v>92</v>
      </c>
      <c r="L4129">
        <v>0.52</v>
      </c>
      <c r="M4129">
        <v>31.6</v>
      </c>
      <c r="N4129">
        <v>159</v>
      </c>
      <c r="O4129">
        <v>59.119500000000002</v>
      </c>
      <c r="P4129">
        <v>59.119500000000002</v>
      </c>
      <c r="Q4129">
        <v>3353</v>
      </c>
      <c r="R4129" t="s">
        <v>23530</v>
      </c>
    </row>
    <row r="4130" spans="1:18" x14ac:dyDescent="0.35">
      <c r="A4130" t="s">
        <v>19015</v>
      </c>
      <c r="B4130" t="s">
        <v>15527</v>
      </c>
      <c r="C4130" t="s">
        <v>15528</v>
      </c>
      <c r="D4130">
        <v>31.579000000000001</v>
      </c>
      <c r="E4130">
        <v>152</v>
      </c>
      <c r="F4130">
        <v>99</v>
      </c>
      <c r="G4130">
        <v>3</v>
      </c>
      <c r="H4130">
        <v>19</v>
      </c>
      <c r="I4130">
        <v>170</v>
      </c>
      <c r="J4130">
        <v>27</v>
      </c>
      <c r="K4130">
        <v>173</v>
      </c>
      <c r="L4130">
        <v>6.53E-15</v>
      </c>
      <c r="M4130">
        <v>68.900000000000006</v>
      </c>
      <c r="N4130">
        <v>178</v>
      </c>
      <c r="O4130">
        <v>85.393299999999996</v>
      </c>
      <c r="P4130">
        <v>85.393299999999996</v>
      </c>
      <c r="Q4130">
        <v>854</v>
      </c>
      <c r="R4130" t="s">
        <v>15528</v>
      </c>
    </row>
    <row r="4131" spans="1:18" x14ac:dyDescent="0.35">
      <c r="A4131" t="s">
        <v>19016</v>
      </c>
      <c r="B4131" t="s">
        <v>15527</v>
      </c>
      <c r="C4131" t="s">
        <v>15528</v>
      </c>
      <c r="D4131">
        <v>40.908999999999999</v>
      </c>
      <c r="E4131">
        <v>176</v>
      </c>
      <c r="F4131">
        <v>95</v>
      </c>
      <c r="G4131">
        <v>3</v>
      </c>
      <c r="H4131">
        <v>5</v>
      </c>
      <c r="I4131">
        <v>179</v>
      </c>
      <c r="J4131">
        <v>6</v>
      </c>
      <c r="K4131">
        <v>173</v>
      </c>
      <c r="L4131">
        <v>3.79E-33</v>
      </c>
      <c r="M4131">
        <v>116</v>
      </c>
      <c r="N4131">
        <v>178</v>
      </c>
      <c r="O4131">
        <v>98.876400000000004</v>
      </c>
      <c r="P4131">
        <v>98.876400000000004</v>
      </c>
      <c r="Q4131">
        <v>2734</v>
      </c>
      <c r="R4131" t="s">
        <v>15528</v>
      </c>
    </row>
    <row r="4132" spans="1:18" x14ac:dyDescent="0.35">
      <c r="A4132" t="s">
        <v>19017</v>
      </c>
      <c r="B4132" t="s">
        <v>15527</v>
      </c>
      <c r="C4132" t="s">
        <v>15528</v>
      </c>
      <c r="D4132">
        <v>40.156999999999996</v>
      </c>
      <c r="E4132">
        <v>127</v>
      </c>
      <c r="F4132">
        <v>71</v>
      </c>
      <c r="G4132">
        <v>2</v>
      </c>
      <c r="H4132">
        <v>34</v>
      </c>
      <c r="I4132">
        <v>160</v>
      </c>
      <c r="J4132">
        <v>27</v>
      </c>
      <c r="K4132">
        <v>148</v>
      </c>
      <c r="L4132">
        <v>8.0400000000000002E-26</v>
      </c>
      <c r="M4132">
        <v>98.2</v>
      </c>
      <c r="N4132">
        <v>178</v>
      </c>
      <c r="O4132">
        <v>71.348299999999995</v>
      </c>
      <c r="P4132">
        <v>71.348299999999995</v>
      </c>
      <c r="Q4132">
        <v>2800</v>
      </c>
      <c r="R4132" t="s">
        <v>15528</v>
      </c>
    </row>
    <row r="4133" spans="1:18" x14ac:dyDescent="0.35">
      <c r="A4133" t="s">
        <v>19010</v>
      </c>
      <c r="B4133" t="s">
        <v>15163</v>
      </c>
      <c r="C4133" t="s">
        <v>23531</v>
      </c>
      <c r="D4133">
        <v>25.556000000000001</v>
      </c>
      <c r="E4133">
        <v>270</v>
      </c>
      <c r="F4133">
        <v>168</v>
      </c>
      <c r="G4133">
        <v>9</v>
      </c>
      <c r="H4133">
        <v>16</v>
      </c>
      <c r="I4133">
        <v>270</v>
      </c>
      <c r="J4133">
        <v>8</v>
      </c>
      <c r="K4133">
        <v>259</v>
      </c>
      <c r="L4133">
        <v>5.6400000000000005E-4</v>
      </c>
      <c r="M4133">
        <v>40.799999999999997</v>
      </c>
      <c r="N4133">
        <v>259</v>
      </c>
      <c r="O4133">
        <v>104.247</v>
      </c>
      <c r="P4133">
        <v>101</v>
      </c>
      <c r="Q4133">
        <v>312</v>
      </c>
      <c r="R4133" t="s">
        <v>23531</v>
      </c>
    </row>
    <row r="4134" spans="1:18" x14ac:dyDescent="0.35">
      <c r="A4134" t="s">
        <v>18917</v>
      </c>
      <c r="B4134" t="s">
        <v>15163</v>
      </c>
      <c r="C4134" t="s">
        <v>23531</v>
      </c>
      <c r="D4134">
        <v>28.042000000000002</v>
      </c>
      <c r="E4134">
        <v>189</v>
      </c>
      <c r="F4134">
        <v>109</v>
      </c>
      <c r="G4134">
        <v>8</v>
      </c>
      <c r="H4134">
        <v>137</v>
      </c>
      <c r="I4134">
        <v>309</v>
      </c>
      <c r="J4134">
        <v>8</v>
      </c>
      <c r="K4134">
        <v>185</v>
      </c>
      <c r="L4134">
        <v>6.37E-7</v>
      </c>
      <c r="M4134">
        <v>50.8</v>
      </c>
      <c r="N4134">
        <v>259</v>
      </c>
      <c r="O4134">
        <v>72.972999999999999</v>
      </c>
      <c r="P4134">
        <v>72.972999999999999</v>
      </c>
      <c r="Q4134">
        <v>5593</v>
      </c>
      <c r="R4134" t="s">
        <v>23531</v>
      </c>
    </row>
    <row r="4135" spans="1:18" x14ac:dyDescent="0.35">
      <c r="A4135" t="s">
        <v>19000</v>
      </c>
      <c r="B4135" t="s">
        <v>23532</v>
      </c>
      <c r="C4135" t="s">
        <v>23533</v>
      </c>
      <c r="D4135">
        <v>25.327999999999999</v>
      </c>
      <c r="E4135">
        <v>687</v>
      </c>
      <c r="F4135">
        <v>407</v>
      </c>
      <c r="G4135">
        <v>24</v>
      </c>
      <c r="H4135">
        <v>280</v>
      </c>
      <c r="I4135">
        <v>941</v>
      </c>
      <c r="J4135">
        <v>177</v>
      </c>
      <c r="K4135">
        <v>782</v>
      </c>
      <c r="L4135">
        <v>1.79E-22</v>
      </c>
      <c r="M4135">
        <v>103</v>
      </c>
      <c r="N4135">
        <v>796</v>
      </c>
      <c r="O4135">
        <v>86.3065</v>
      </c>
      <c r="P4135">
        <v>86.3065</v>
      </c>
      <c r="Q4135">
        <v>2139</v>
      </c>
      <c r="R4135" t="s">
        <v>23533</v>
      </c>
    </row>
    <row r="4136" spans="1:18" x14ac:dyDescent="0.35">
      <c r="A4136" t="s">
        <v>18940</v>
      </c>
      <c r="B4136" t="s">
        <v>23534</v>
      </c>
      <c r="C4136" t="s">
        <v>23535</v>
      </c>
      <c r="D4136">
        <v>27.550999999999998</v>
      </c>
      <c r="E4136">
        <v>784</v>
      </c>
      <c r="F4136">
        <v>490</v>
      </c>
      <c r="G4136">
        <v>21</v>
      </c>
      <c r="H4136">
        <v>5</v>
      </c>
      <c r="I4136">
        <v>736</v>
      </c>
      <c r="J4136">
        <v>3</v>
      </c>
      <c r="K4136">
        <v>760</v>
      </c>
      <c r="L4136">
        <v>3.9800000000000002E-58</v>
      </c>
      <c r="M4136">
        <v>211</v>
      </c>
      <c r="N4136">
        <v>780</v>
      </c>
      <c r="O4136">
        <v>100.51300000000001</v>
      </c>
      <c r="P4136">
        <v>101</v>
      </c>
      <c r="Q4136">
        <v>4897</v>
      </c>
      <c r="R4136" t="s">
        <v>23535</v>
      </c>
    </row>
    <row r="4137" spans="1:18" x14ac:dyDescent="0.35">
      <c r="A4137" t="s">
        <v>18928</v>
      </c>
      <c r="B4137" t="s">
        <v>23536</v>
      </c>
      <c r="C4137" t="s">
        <v>23537</v>
      </c>
      <c r="D4137">
        <v>61.073999999999998</v>
      </c>
      <c r="E4137">
        <v>149</v>
      </c>
      <c r="F4137">
        <v>52</v>
      </c>
      <c r="G4137">
        <v>1</v>
      </c>
      <c r="H4137">
        <v>22</v>
      </c>
      <c r="I4137">
        <v>164</v>
      </c>
      <c r="J4137">
        <v>52</v>
      </c>
      <c r="K4137">
        <v>200</v>
      </c>
      <c r="L4137">
        <v>4.6099999999999999E-59</v>
      </c>
      <c r="M4137">
        <v>183</v>
      </c>
      <c r="N4137">
        <v>208</v>
      </c>
      <c r="O4137">
        <v>71.634600000000006</v>
      </c>
      <c r="P4137">
        <v>71.634600000000006</v>
      </c>
      <c r="Q4137">
        <v>3784</v>
      </c>
      <c r="R4137" t="s">
        <v>23537</v>
      </c>
    </row>
    <row r="4138" spans="1:18" x14ac:dyDescent="0.35">
      <c r="A4138" t="s">
        <v>18920</v>
      </c>
      <c r="B4138" t="s">
        <v>18984</v>
      </c>
      <c r="C4138" t="s">
        <v>23538</v>
      </c>
      <c r="D4138">
        <v>44.545000000000002</v>
      </c>
      <c r="E4138">
        <v>220</v>
      </c>
      <c r="F4138">
        <v>118</v>
      </c>
      <c r="G4138">
        <v>1</v>
      </c>
      <c r="H4138">
        <v>118</v>
      </c>
      <c r="I4138">
        <v>333</v>
      </c>
      <c r="J4138">
        <v>4</v>
      </c>
      <c r="K4138">
        <v>223</v>
      </c>
      <c r="L4138">
        <v>1.5100000000000001E-54</v>
      </c>
      <c r="M4138">
        <v>178</v>
      </c>
      <c r="N4138">
        <v>233</v>
      </c>
      <c r="O4138">
        <v>94.420599999999993</v>
      </c>
      <c r="P4138">
        <v>94.420599999999993</v>
      </c>
      <c r="Q4138">
        <v>5033</v>
      </c>
      <c r="R4138" t="s">
        <v>23538</v>
      </c>
    </row>
    <row r="4139" spans="1:18" x14ac:dyDescent="0.35">
      <c r="A4139" t="s">
        <v>18928</v>
      </c>
      <c r="B4139" t="s">
        <v>23539</v>
      </c>
      <c r="C4139" t="s">
        <v>23540</v>
      </c>
      <c r="D4139">
        <v>61.006</v>
      </c>
      <c r="E4139">
        <v>159</v>
      </c>
      <c r="F4139">
        <v>56</v>
      </c>
      <c r="G4139">
        <v>3</v>
      </c>
      <c r="H4139">
        <v>15</v>
      </c>
      <c r="I4139">
        <v>172</v>
      </c>
      <c r="J4139">
        <v>2</v>
      </c>
      <c r="K4139">
        <v>155</v>
      </c>
      <c r="L4139">
        <v>1.17E-62</v>
      </c>
      <c r="M4139">
        <v>190</v>
      </c>
      <c r="N4139">
        <v>158</v>
      </c>
      <c r="O4139">
        <v>100.633</v>
      </c>
      <c r="P4139">
        <v>101</v>
      </c>
      <c r="Q4139">
        <v>3680</v>
      </c>
      <c r="R4139" t="s">
        <v>23540</v>
      </c>
    </row>
    <row r="4140" spans="1:18" x14ac:dyDescent="0.35">
      <c r="A4140" t="s">
        <v>18932</v>
      </c>
      <c r="B4140" t="s">
        <v>23541</v>
      </c>
      <c r="C4140" t="s">
        <v>23542</v>
      </c>
      <c r="D4140">
        <v>27.469000000000001</v>
      </c>
      <c r="E4140">
        <v>324</v>
      </c>
      <c r="F4140">
        <v>184</v>
      </c>
      <c r="G4140">
        <v>5</v>
      </c>
      <c r="H4140">
        <v>4</v>
      </c>
      <c r="I4140">
        <v>324</v>
      </c>
      <c r="J4140">
        <v>8</v>
      </c>
      <c r="K4140">
        <v>283</v>
      </c>
      <c r="L4140">
        <v>1.8899999999999999E-25</v>
      </c>
      <c r="M4140">
        <v>103</v>
      </c>
      <c r="N4140">
        <v>292</v>
      </c>
      <c r="O4140">
        <v>110.959</v>
      </c>
      <c r="P4140">
        <v>101</v>
      </c>
      <c r="Q4140">
        <v>4169</v>
      </c>
      <c r="R4140" t="s">
        <v>23542</v>
      </c>
    </row>
    <row r="4141" spans="1:18" x14ac:dyDescent="0.35">
      <c r="A4141" t="s">
        <v>18932</v>
      </c>
      <c r="B4141" t="s">
        <v>15097</v>
      </c>
      <c r="C4141" t="s">
        <v>23543</v>
      </c>
      <c r="D4141">
        <v>28.266999999999999</v>
      </c>
      <c r="E4141">
        <v>329</v>
      </c>
      <c r="F4141">
        <v>179</v>
      </c>
      <c r="G4141">
        <v>8</v>
      </c>
      <c r="H4141">
        <v>4</v>
      </c>
      <c r="I4141">
        <v>325</v>
      </c>
      <c r="J4141">
        <v>6</v>
      </c>
      <c r="K4141">
        <v>284</v>
      </c>
      <c r="L4141">
        <v>7.0700000000000006E-27</v>
      </c>
      <c r="M4141">
        <v>107</v>
      </c>
      <c r="N4141">
        <v>289</v>
      </c>
      <c r="O4141">
        <v>113.84099999999999</v>
      </c>
      <c r="P4141">
        <v>101</v>
      </c>
      <c r="Q4141">
        <v>4147</v>
      </c>
      <c r="R4141" t="s">
        <v>23543</v>
      </c>
    </row>
    <row r="4142" spans="1:18" x14ac:dyDescent="0.35">
      <c r="A4142" t="s">
        <v>18920</v>
      </c>
      <c r="B4142" t="s">
        <v>23544</v>
      </c>
      <c r="C4142" t="s">
        <v>23545</v>
      </c>
      <c r="D4142">
        <v>35.152000000000001</v>
      </c>
      <c r="E4142">
        <v>165</v>
      </c>
      <c r="F4142">
        <v>80</v>
      </c>
      <c r="G4142">
        <v>4</v>
      </c>
      <c r="H4142">
        <v>169</v>
      </c>
      <c r="I4142">
        <v>333</v>
      </c>
      <c r="J4142">
        <v>98</v>
      </c>
      <c r="K4142">
        <v>235</v>
      </c>
      <c r="L4142">
        <v>1.7600000000000001E-10</v>
      </c>
      <c r="M4142">
        <v>60.8</v>
      </c>
      <c r="N4142">
        <v>263</v>
      </c>
      <c r="O4142">
        <v>62.7376</v>
      </c>
      <c r="P4142">
        <v>62.7376</v>
      </c>
      <c r="Q4142">
        <v>5168</v>
      </c>
      <c r="R4142" t="s">
        <v>23545</v>
      </c>
    </row>
    <row r="4143" spans="1:18" x14ac:dyDescent="0.35">
      <c r="A4143" t="s">
        <v>18935</v>
      </c>
      <c r="B4143" t="s">
        <v>23546</v>
      </c>
      <c r="C4143" t="s">
        <v>23547</v>
      </c>
      <c r="D4143">
        <v>38.509</v>
      </c>
      <c r="E4143">
        <v>161</v>
      </c>
      <c r="F4143">
        <v>87</v>
      </c>
      <c r="G4143">
        <v>4</v>
      </c>
      <c r="H4143">
        <v>1</v>
      </c>
      <c r="I4143">
        <v>161</v>
      </c>
      <c r="J4143">
        <v>7</v>
      </c>
      <c r="K4143">
        <v>155</v>
      </c>
      <c r="L4143">
        <v>1.7099999999999999E-29</v>
      </c>
      <c r="M4143">
        <v>106</v>
      </c>
      <c r="N4143">
        <v>164</v>
      </c>
      <c r="O4143">
        <v>98.170699999999997</v>
      </c>
      <c r="P4143">
        <v>98.170699999999997</v>
      </c>
      <c r="Q4143">
        <v>2512</v>
      </c>
      <c r="R4143" t="s">
        <v>23547</v>
      </c>
    </row>
    <row r="4144" spans="1:18" x14ac:dyDescent="0.35">
      <c r="A4144" t="s">
        <v>18997</v>
      </c>
      <c r="B4144" t="s">
        <v>17809</v>
      </c>
      <c r="C4144" t="s">
        <v>23548</v>
      </c>
      <c r="D4144">
        <v>36.893000000000001</v>
      </c>
      <c r="E4144">
        <v>103</v>
      </c>
      <c r="F4144">
        <v>59</v>
      </c>
      <c r="G4144">
        <v>3</v>
      </c>
      <c r="H4144">
        <v>26</v>
      </c>
      <c r="I4144">
        <v>125</v>
      </c>
      <c r="J4144">
        <v>9</v>
      </c>
      <c r="K4144">
        <v>108</v>
      </c>
      <c r="L4144">
        <v>4.1599999999999997E-9</v>
      </c>
      <c r="M4144">
        <v>53.1</v>
      </c>
      <c r="N4144">
        <v>150</v>
      </c>
      <c r="O4144">
        <v>68.666700000000006</v>
      </c>
      <c r="P4144">
        <v>68.666700000000006</v>
      </c>
      <c r="Q4144">
        <v>1626</v>
      </c>
      <c r="R4144" t="s">
        <v>23548</v>
      </c>
    </row>
    <row r="4145" spans="1:18" x14ac:dyDescent="0.35">
      <c r="A4145" t="s">
        <v>19290</v>
      </c>
      <c r="B4145" t="s">
        <v>17809</v>
      </c>
      <c r="C4145" t="s">
        <v>23548</v>
      </c>
      <c r="D4145">
        <v>28.736000000000001</v>
      </c>
      <c r="E4145">
        <v>87</v>
      </c>
      <c r="F4145">
        <v>59</v>
      </c>
      <c r="G4145">
        <v>2</v>
      </c>
      <c r="H4145">
        <v>36</v>
      </c>
      <c r="I4145">
        <v>120</v>
      </c>
      <c r="J4145">
        <v>26</v>
      </c>
      <c r="K4145">
        <v>111</v>
      </c>
      <c r="L4145">
        <v>1.4999999999999999E-2</v>
      </c>
      <c r="M4145">
        <v>34.299999999999997</v>
      </c>
      <c r="N4145">
        <v>150</v>
      </c>
      <c r="O4145">
        <v>58</v>
      </c>
      <c r="P4145">
        <v>58</v>
      </c>
      <c r="Q4145">
        <v>5879</v>
      </c>
      <c r="R4145" t="s">
        <v>23548</v>
      </c>
    </row>
    <row r="4146" spans="1:18" x14ac:dyDescent="0.35">
      <c r="A4146" t="s">
        <v>19104</v>
      </c>
      <c r="B4146" t="s">
        <v>17809</v>
      </c>
      <c r="C4146" t="s">
        <v>23548</v>
      </c>
      <c r="D4146">
        <v>30.850999999999999</v>
      </c>
      <c r="E4146">
        <v>94</v>
      </c>
      <c r="F4146">
        <v>57</v>
      </c>
      <c r="G4146">
        <v>2</v>
      </c>
      <c r="H4146">
        <v>36</v>
      </c>
      <c r="I4146">
        <v>129</v>
      </c>
      <c r="J4146">
        <v>9</v>
      </c>
      <c r="K4146">
        <v>94</v>
      </c>
      <c r="L4146">
        <v>5.3100000000000003E-5</v>
      </c>
      <c r="M4146">
        <v>42</v>
      </c>
      <c r="N4146">
        <v>150</v>
      </c>
      <c r="O4146">
        <v>62.666699999999999</v>
      </c>
      <c r="P4146">
        <v>62.666699999999999</v>
      </c>
      <c r="Q4146">
        <v>5918</v>
      </c>
      <c r="R4146" t="s">
        <v>23548</v>
      </c>
    </row>
    <row r="4147" spans="1:18" x14ac:dyDescent="0.35">
      <c r="A4147" t="s">
        <v>18932</v>
      </c>
      <c r="B4147" t="s">
        <v>23549</v>
      </c>
      <c r="C4147" t="s">
        <v>23550</v>
      </c>
      <c r="D4147">
        <v>27.245999999999999</v>
      </c>
      <c r="E4147">
        <v>334</v>
      </c>
      <c r="F4147">
        <v>182</v>
      </c>
      <c r="G4147">
        <v>8</v>
      </c>
      <c r="H4147">
        <v>4</v>
      </c>
      <c r="I4147">
        <v>327</v>
      </c>
      <c r="J4147">
        <v>7</v>
      </c>
      <c r="K4147">
        <v>289</v>
      </c>
      <c r="L4147">
        <v>4.2300000000000002E-20</v>
      </c>
      <c r="M4147">
        <v>89</v>
      </c>
      <c r="N4147">
        <v>292</v>
      </c>
      <c r="O4147">
        <v>114.384</v>
      </c>
      <c r="P4147">
        <v>101</v>
      </c>
      <c r="Q4147">
        <v>4461</v>
      </c>
      <c r="R4147" t="s">
        <v>23550</v>
      </c>
    </row>
    <row r="4148" spans="1:18" x14ac:dyDescent="0.35">
      <c r="A4148" t="s">
        <v>23551</v>
      </c>
      <c r="B4148" t="s">
        <v>23552</v>
      </c>
      <c r="C4148" t="s">
        <v>23553</v>
      </c>
      <c r="D4148">
        <v>28.395</v>
      </c>
      <c r="E4148">
        <v>81</v>
      </c>
      <c r="F4148">
        <v>45</v>
      </c>
      <c r="G4148">
        <v>2</v>
      </c>
      <c r="H4148">
        <v>1</v>
      </c>
      <c r="I4148">
        <v>69</v>
      </c>
      <c r="J4148">
        <v>55</v>
      </c>
      <c r="K4148">
        <v>134</v>
      </c>
      <c r="L4148">
        <v>0.7</v>
      </c>
      <c r="M4148">
        <v>27.3</v>
      </c>
      <c r="N4148">
        <v>143</v>
      </c>
      <c r="O4148">
        <v>56.6434</v>
      </c>
      <c r="P4148">
        <v>56.6434</v>
      </c>
      <c r="Q4148">
        <v>1613</v>
      </c>
      <c r="R4148" t="s">
        <v>23553</v>
      </c>
    </row>
    <row r="4149" spans="1:18" x14ac:dyDescent="0.35">
      <c r="A4149" t="s">
        <v>18928</v>
      </c>
      <c r="B4149" t="s">
        <v>23554</v>
      </c>
      <c r="C4149" t="s">
        <v>23555</v>
      </c>
      <c r="D4149">
        <v>60.247999999999998</v>
      </c>
      <c r="E4149">
        <v>161</v>
      </c>
      <c r="F4149">
        <v>49</v>
      </c>
      <c r="G4149">
        <v>2</v>
      </c>
      <c r="H4149">
        <v>20</v>
      </c>
      <c r="I4149">
        <v>165</v>
      </c>
      <c r="J4149">
        <v>1</v>
      </c>
      <c r="K4149">
        <v>161</v>
      </c>
      <c r="L4149">
        <v>5.3600000000000003E-65</v>
      </c>
      <c r="M4149">
        <v>197</v>
      </c>
      <c r="N4149">
        <v>168</v>
      </c>
      <c r="O4149">
        <v>95.833299999999994</v>
      </c>
      <c r="P4149">
        <v>95.833299999999994</v>
      </c>
      <c r="Q4149">
        <v>3598</v>
      </c>
      <c r="R4149" t="s">
        <v>23555</v>
      </c>
    </row>
    <row r="4150" spans="1:18" x14ac:dyDescent="0.35">
      <c r="A4150" t="s">
        <v>19220</v>
      </c>
      <c r="B4150" t="s">
        <v>16928</v>
      </c>
      <c r="C4150" t="s">
        <v>23556</v>
      </c>
      <c r="D4150">
        <v>29.31</v>
      </c>
      <c r="E4150">
        <v>116</v>
      </c>
      <c r="F4150">
        <v>65</v>
      </c>
      <c r="G4150">
        <v>5</v>
      </c>
      <c r="H4150">
        <v>6</v>
      </c>
      <c r="I4150">
        <v>115</v>
      </c>
      <c r="J4150">
        <v>1</v>
      </c>
      <c r="K4150">
        <v>105</v>
      </c>
      <c r="L4150">
        <v>5.0000000000000001E-3</v>
      </c>
      <c r="M4150">
        <v>36.200000000000003</v>
      </c>
      <c r="N4150">
        <v>196</v>
      </c>
      <c r="O4150">
        <v>59.183700000000002</v>
      </c>
      <c r="P4150">
        <v>59.183700000000002</v>
      </c>
      <c r="Q4150">
        <v>5978</v>
      </c>
      <c r="R4150" t="s">
        <v>23556</v>
      </c>
    </row>
    <row r="4151" spans="1:18" x14ac:dyDescent="0.35">
      <c r="A4151" t="s">
        <v>18920</v>
      </c>
      <c r="B4151" t="s">
        <v>23557</v>
      </c>
      <c r="C4151" t="s">
        <v>23558</v>
      </c>
      <c r="D4151">
        <v>33.332999999999998</v>
      </c>
      <c r="E4151">
        <v>144</v>
      </c>
      <c r="F4151">
        <v>86</v>
      </c>
      <c r="G4151">
        <v>3</v>
      </c>
      <c r="H4151">
        <v>186</v>
      </c>
      <c r="I4151">
        <v>329</v>
      </c>
      <c r="J4151">
        <v>119</v>
      </c>
      <c r="K4151">
        <v>252</v>
      </c>
      <c r="L4151">
        <v>5.6200000000000002E-10</v>
      </c>
      <c r="M4151">
        <v>59.7</v>
      </c>
      <c r="N4151">
        <v>270</v>
      </c>
      <c r="O4151">
        <v>53.333300000000001</v>
      </c>
      <c r="P4151">
        <v>53.333300000000001</v>
      </c>
      <c r="Q4151">
        <v>5186</v>
      </c>
      <c r="R4151" t="s">
        <v>23558</v>
      </c>
    </row>
    <row r="4152" spans="1:18" x14ac:dyDescent="0.35">
      <c r="A4152" t="s">
        <v>18953</v>
      </c>
      <c r="B4152" t="s">
        <v>18855</v>
      </c>
      <c r="C4152" t="s">
        <v>18856</v>
      </c>
      <c r="D4152">
        <v>26.506</v>
      </c>
      <c r="E4152">
        <v>166</v>
      </c>
      <c r="F4152">
        <v>81</v>
      </c>
      <c r="G4152">
        <v>5</v>
      </c>
      <c r="H4152">
        <v>499</v>
      </c>
      <c r="I4152">
        <v>627</v>
      </c>
      <c r="J4152">
        <v>45</v>
      </c>
      <c r="K4152">
        <v>206</v>
      </c>
      <c r="L4152">
        <v>1.83E-4</v>
      </c>
      <c r="M4152">
        <v>44.7</v>
      </c>
      <c r="N4152">
        <v>313</v>
      </c>
      <c r="O4152">
        <v>53.0351</v>
      </c>
      <c r="P4152">
        <v>53.0351</v>
      </c>
      <c r="Q4152">
        <v>1919</v>
      </c>
      <c r="R4152" t="s">
        <v>18856</v>
      </c>
    </row>
    <row r="4153" spans="1:18" x14ac:dyDescent="0.35">
      <c r="A4153" t="s">
        <v>19495</v>
      </c>
      <c r="B4153" t="s">
        <v>18855</v>
      </c>
      <c r="C4153" t="s">
        <v>18856</v>
      </c>
      <c r="D4153">
        <v>25.177</v>
      </c>
      <c r="E4153">
        <v>282</v>
      </c>
      <c r="F4153">
        <v>140</v>
      </c>
      <c r="G4153">
        <v>14</v>
      </c>
      <c r="H4153">
        <v>16</v>
      </c>
      <c r="I4153">
        <v>251</v>
      </c>
      <c r="J4153">
        <v>16</v>
      </c>
      <c r="K4153">
        <v>272</v>
      </c>
      <c r="L4153">
        <v>7.9600000000000005E-4</v>
      </c>
      <c r="M4153">
        <v>41.2</v>
      </c>
      <c r="N4153">
        <v>313</v>
      </c>
      <c r="O4153">
        <v>90.095799999999997</v>
      </c>
      <c r="P4153">
        <v>90.095799999999997</v>
      </c>
      <c r="Q4153">
        <v>2949</v>
      </c>
      <c r="R4153" t="s">
        <v>18856</v>
      </c>
    </row>
    <row r="4154" spans="1:18" x14ac:dyDescent="0.35">
      <c r="A4154" t="s">
        <v>19597</v>
      </c>
      <c r="B4154" t="s">
        <v>18855</v>
      </c>
      <c r="C4154" t="s">
        <v>18856</v>
      </c>
      <c r="D4154">
        <v>27.215</v>
      </c>
      <c r="E4154">
        <v>158</v>
      </c>
      <c r="F4154">
        <v>73</v>
      </c>
      <c r="G4154">
        <v>6</v>
      </c>
      <c r="H4154">
        <v>604</v>
      </c>
      <c r="I4154">
        <v>723</v>
      </c>
      <c r="J4154">
        <v>52</v>
      </c>
      <c r="K4154">
        <v>205</v>
      </c>
      <c r="L4154">
        <v>0.98</v>
      </c>
      <c r="M4154">
        <v>33.1</v>
      </c>
      <c r="N4154">
        <v>313</v>
      </c>
      <c r="O4154">
        <v>50.479199999999999</v>
      </c>
      <c r="P4154">
        <v>50.479199999999999</v>
      </c>
      <c r="Q4154">
        <v>3470</v>
      </c>
      <c r="R4154" t="s">
        <v>18856</v>
      </c>
    </row>
    <row r="4155" spans="1:18" x14ac:dyDescent="0.35">
      <c r="A4155" t="s">
        <v>18943</v>
      </c>
      <c r="B4155" t="s">
        <v>18913</v>
      </c>
      <c r="C4155" t="s">
        <v>18914</v>
      </c>
      <c r="D4155">
        <v>28.873000000000001</v>
      </c>
      <c r="E4155">
        <v>142</v>
      </c>
      <c r="F4155">
        <v>79</v>
      </c>
      <c r="G4155">
        <v>5</v>
      </c>
      <c r="H4155">
        <v>30</v>
      </c>
      <c r="I4155">
        <v>150</v>
      </c>
      <c r="J4155">
        <v>9</v>
      </c>
      <c r="K4155">
        <v>149</v>
      </c>
      <c r="L4155">
        <v>8.0000000000000004E-4</v>
      </c>
      <c r="M4155">
        <v>40.4</v>
      </c>
      <c r="N4155">
        <v>265</v>
      </c>
      <c r="O4155">
        <v>53.584899999999998</v>
      </c>
      <c r="P4155">
        <v>53.584899999999998</v>
      </c>
      <c r="Q4155">
        <v>1541</v>
      </c>
      <c r="R4155" t="s">
        <v>18914</v>
      </c>
    </row>
    <row r="4156" spans="1:18" x14ac:dyDescent="0.35">
      <c r="A4156" t="s">
        <v>18917</v>
      </c>
      <c r="B4156" t="s">
        <v>18913</v>
      </c>
      <c r="C4156" t="s">
        <v>18914</v>
      </c>
      <c r="D4156">
        <v>28.283000000000001</v>
      </c>
      <c r="E4156">
        <v>198</v>
      </c>
      <c r="F4156">
        <v>120</v>
      </c>
      <c r="G4156">
        <v>6</v>
      </c>
      <c r="H4156">
        <v>134</v>
      </c>
      <c r="I4156">
        <v>315</v>
      </c>
      <c r="J4156">
        <v>11</v>
      </c>
      <c r="K4156">
        <v>202</v>
      </c>
      <c r="L4156">
        <v>1.9099999999999999E-6</v>
      </c>
      <c r="M4156">
        <v>49.3</v>
      </c>
      <c r="N4156">
        <v>265</v>
      </c>
      <c r="O4156">
        <v>74.716999999999999</v>
      </c>
      <c r="P4156">
        <v>74.716999999999999</v>
      </c>
      <c r="Q4156">
        <v>5605</v>
      </c>
      <c r="R4156" t="s">
        <v>18914</v>
      </c>
    </row>
    <row r="4157" spans="1:18" x14ac:dyDescent="0.35">
      <c r="A4157" t="s">
        <v>18920</v>
      </c>
      <c r="B4157" t="s">
        <v>19243</v>
      </c>
      <c r="C4157" t="s">
        <v>23559</v>
      </c>
      <c r="D4157">
        <v>35.134999999999998</v>
      </c>
      <c r="E4157">
        <v>333</v>
      </c>
      <c r="F4157">
        <v>186</v>
      </c>
      <c r="G4157">
        <v>6</v>
      </c>
      <c r="H4157">
        <v>27</v>
      </c>
      <c r="I4157">
        <v>329</v>
      </c>
      <c r="J4157">
        <v>18</v>
      </c>
      <c r="K4157">
        <v>350</v>
      </c>
      <c r="L4157">
        <v>2.7300000000000002E-47</v>
      </c>
      <c r="M4157">
        <v>164</v>
      </c>
      <c r="N4157">
        <v>374</v>
      </c>
      <c r="O4157">
        <v>89.037400000000005</v>
      </c>
      <c r="P4157">
        <v>89.037400000000005</v>
      </c>
      <c r="Q4157">
        <v>5064</v>
      </c>
      <c r="R4157" t="s">
        <v>23559</v>
      </c>
    </row>
    <row r="4158" spans="1:18" x14ac:dyDescent="0.35">
      <c r="A4158" t="s">
        <v>19000</v>
      </c>
      <c r="B4158" t="s">
        <v>21112</v>
      </c>
      <c r="C4158" t="s">
        <v>23560</v>
      </c>
      <c r="D4158">
        <v>27.178000000000001</v>
      </c>
      <c r="E4158">
        <v>482</v>
      </c>
      <c r="F4158">
        <v>288</v>
      </c>
      <c r="G4158">
        <v>16</v>
      </c>
      <c r="H4158">
        <v>74</v>
      </c>
      <c r="I4158">
        <v>548</v>
      </c>
      <c r="J4158">
        <v>26</v>
      </c>
      <c r="K4158">
        <v>451</v>
      </c>
      <c r="L4158">
        <v>1.6499999999999999E-26</v>
      </c>
      <c r="M4158">
        <v>117</v>
      </c>
      <c r="N4158">
        <v>794</v>
      </c>
      <c r="O4158">
        <v>60.705300000000001</v>
      </c>
      <c r="P4158">
        <v>60.705300000000001</v>
      </c>
      <c r="Q4158">
        <v>2084</v>
      </c>
      <c r="R4158" t="s">
        <v>23560</v>
      </c>
    </row>
    <row r="4159" spans="1:18" x14ac:dyDescent="0.35">
      <c r="A4159" t="s">
        <v>18943</v>
      </c>
      <c r="B4159" t="s">
        <v>15687</v>
      </c>
      <c r="C4159" t="s">
        <v>15743</v>
      </c>
      <c r="D4159">
        <v>29.878</v>
      </c>
      <c r="E4159">
        <v>164</v>
      </c>
      <c r="F4159">
        <v>78</v>
      </c>
      <c r="G4159">
        <v>7</v>
      </c>
      <c r="H4159">
        <v>30</v>
      </c>
      <c r="I4159">
        <v>169</v>
      </c>
      <c r="J4159">
        <v>3</v>
      </c>
      <c r="K4159">
        <v>153</v>
      </c>
      <c r="L4159">
        <v>2.6199999999999999E-6</v>
      </c>
      <c r="M4159">
        <v>48.1</v>
      </c>
      <c r="N4159">
        <v>259</v>
      </c>
      <c r="O4159">
        <v>63.320500000000003</v>
      </c>
      <c r="P4159">
        <v>63.320500000000003</v>
      </c>
      <c r="Q4159">
        <v>1199</v>
      </c>
      <c r="R4159" t="s">
        <v>15743</v>
      </c>
    </row>
    <row r="4160" spans="1:18" x14ac:dyDescent="0.35">
      <c r="A4160" t="s">
        <v>18948</v>
      </c>
      <c r="B4160" t="s">
        <v>15579</v>
      </c>
      <c r="C4160" t="s">
        <v>18445</v>
      </c>
      <c r="D4160">
        <v>27.222000000000001</v>
      </c>
      <c r="E4160">
        <v>180</v>
      </c>
      <c r="F4160">
        <v>95</v>
      </c>
      <c r="G4160">
        <v>6</v>
      </c>
      <c r="H4160">
        <v>129</v>
      </c>
      <c r="I4160">
        <v>280</v>
      </c>
      <c r="J4160">
        <v>6</v>
      </c>
      <c r="K4160">
        <v>177</v>
      </c>
      <c r="L4160">
        <v>1.7000000000000001E-2</v>
      </c>
      <c r="M4160">
        <v>37</v>
      </c>
      <c r="N4160">
        <v>254</v>
      </c>
      <c r="O4160">
        <v>70.866100000000003</v>
      </c>
      <c r="P4160">
        <v>70.866100000000003</v>
      </c>
      <c r="Q4160">
        <v>2994</v>
      </c>
      <c r="R4160" t="s">
        <v>18445</v>
      </c>
    </row>
    <row r="4161" spans="1:18" x14ac:dyDescent="0.35">
      <c r="A4161" t="s">
        <v>18917</v>
      </c>
      <c r="B4161" t="s">
        <v>15579</v>
      </c>
      <c r="C4161" t="s">
        <v>18445</v>
      </c>
      <c r="D4161">
        <v>27.027000000000001</v>
      </c>
      <c r="E4161">
        <v>185</v>
      </c>
      <c r="F4161">
        <v>120</v>
      </c>
      <c r="G4161">
        <v>5</v>
      </c>
      <c r="H4161">
        <v>133</v>
      </c>
      <c r="I4161">
        <v>309</v>
      </c>
      <c r="J4161">
        <v>4</v>
      </c>
      <c r="K4161">
        <v>181</v>
      </c>
      <c r="L4161">
        <v>2.8700000000000001E-6</v>
      </c>
      <c r="M4161">
        <v>48.5</v>
      </c>
      <c r="N4161">
        <v>254</v>
      </c>
      <c r="O4161">
        <v>72.834599999999995</v>
      </c>
      <c r="P4161">
        <v>72.834599999999995</v>
      </c>
      <c r="Q4161">
        <v>5613</v>
      </c>
      <c r="R4161" t="s">
        <v>18445</v>
      </c>
    </row>
    <row r="4162" spans="1:18" x14ac:dyDescent="0.35">
      <c r="A4162" t="s">
        <v>18947</v>
      </c>
      <c r="B4162" t="s">
        <v>17315</v>
      </c>
      <c r="C4162" t="s">
        <v>23561</v>
      </c>
      <c r="D4162">
        <v>27.428999999999998</v>
      </c>
      <c r="E4162">
        <v>175</v>
      </c>
      <c r="F4162">
        <v>100</v>
      </c>
      <c r="G4162">
        <v>5</v>
      </c>
      <c r="H4162">
        <v>48</v>
      </c>
      <c r="I4162">
        <v>200</v>
      </c>
      <c r="J4162">
        <v>3</v>
      </c>
      <c r="K4162">
        <v>172</v>
      </c>
      <c r="L4162">
        <v>5.7700000000000004E-4</v>
      </c>
      <c r="M4162">
        <v>41.2</v>
      </c>
      <c r="N4162">
        <v>259</v>
      </c>
      <c r="O4162">
        <v>67.567599999999999</v>
      </c>
      <c r="P4162">
        <v>67.567599999999999</v>
      </c>
      <c r="Q4162">
        <v>1090</v>
      </c>
      <c r="R4162" t="s">
        <v>23561</v>
      </c>
    </row>
    <row r="4163" spans="1:18" x14ac:dyDescent="0.35">
      <c r="A4163" t="s">
        <v>18946</v>
      </c>
      <c r="B4163" t="s">
        <v>16512</v>
      </c>
      <c r="C4163" t="s">
        <v>16513</v>
      </c>
      <c r="D4163">
        <v>22.707000000000001</v>
      </c>
      <c r="E4163">
        <v>229</v>
      </c>
      <c r="F4163">
        <v>151</v>
      </c>
      <c r="G4163">
        <v>8</v>
      </c>
      <c r="H4163">
        <v>5</v>
      </c>
      <c r="I4163">
        <v>217</v>
      </c>
      <c r="J4163">
        <v>4</v>
      </c>
      <c r="K4163">
        <v>222</v>
      </c>
      <c r="L4163">
        <v>5.3700000000000003E-6</v>
      </c>
      <c r="M4163">
        <v>47</v>
      </c>
      <c r="N4163">
        <v>252</v>
      </c>
      <c r="O4163">
        <v>90.873000000000005</v>
      </c>
      <c r="P4163">
        <v>90.873000000000005</v>
      </c>
      <c r="Q4163">
        <v>575</v>
      </c>
      <c r="R4163" t="s">
        <v>16513</v>
      </c>
    </row>
    <row r="4164" spans="1:18" x14ac:dyDescent="0.35">
      <c r="A4164" t="s">
        <v>18935</v>
      </c>
      <c r="B4164" t="s">
        <v>23562</v>
      </c>
      <c r="C4164" t="s">
        <v>23563</v>
      </c>
      <c r="D4164">
        <v>39.393999999999998</v>
      </c>
      <c r="E4164">
        <v>165</v>
      </c>
      <c r="F4164">
        <v>81</v>
      </c>
      <c r="G4164">
        <v>5</v>
      </c>
      <c r="H4164">
        <v>2</v>
      </c>
      <c r="I4164">
        <v>153</v>
      </c>
      <c r="J4164">
        <v>3</v>
      </c>
      <c r="K4164">
        <v>161</v>
      </c>
      <c r="L4164">
        <v>5.2E-28</v>
      </c>
      <c r="M4164">
        <v>103</v>
      </c>
      <c r="N4164">
        <v>177</v>
      </c>
      <c r="O4164">
        <v>93.220299999999995</v>
      </c>
      <c r="P4164">
        <v>93.220299999999995</v>
      </c>
      <c r="Q4164">
        <v>2617</v>
      </c>
      <c r="R4164" t="s">
        <v>23563</v>
      </c>
    </row>
    <row r="4165" spans="1:18" x14ac:dyDescent="0.35">
      <c r="A4165" t="s">
        <v>18928</v>
      </c>
      <c r="B4165" t="s">
        <v>23562</v>
      </c>
      <c r="C4165" t="s">
        <v>23563</v>
      </c>
      <c r="D4165">
        <v>54.320999999999998</v>
      </c>
      <c r="E4165">
        <v>162</v>
      </c>
      <c r="F4165">
        <v>55</v>
      </c>
      <c r="G4165">
        <v>2</v>
      </c>
      <c r="H4165">
        <v>19</v>
      </c>
      <c r="I4165">
        <v>161</v>
      </c>
      <c r="J4165">
        <v>2</v>
      </c>
      <c r="K4165">
        <v>163</v>
      </c>
      <c r="L4165">
        <v>1.3099999999999999E-54</v>
      </c>
      <c r="M4165">
        <v>171</v>
      </c>
      <c r="N4165">
        <v>177</v>
      </c>
      <c r="O4165">
        <v>91.525400000000005</v>
      </c>
      <c r="P4165">
        <v>91.525400000000005</v>
      </c>
      <c r="Q4165">
        <v>3838</v>
      </c>
      <c r="R4165" t="s">
        <v>23563</v>
      </c>
    </row>
    <row r="4166" spans="1:18" x14ac:dyDescent="0.35">
      <c r="A4166" t="s">
        <v>18940</v>
      </c>
      <c r="B4166" t="s">
        <v>23564</v>
      </c>
      <c r="C4166" t="s">
        <v>23565</v>
      </c>
      <c r="D4166">
        <v>28.189</v>
      </c>
      <c r="E4166">
        <v>784</v>
      </c>
      <c r="F4166">
        <v>490</v>
      </c>
      <c r="G4166">
        <v>23</v>
      </c>
      <c r="H4166">
        <v>8</v>
      </c>
      <c r="I4166">
        <v>751</v>
      </c>
      <c r="J4166">
        <v>7</v>
      </c>
      <c r="K4166">
        <v>757</v>
      </c>
      <c r="L4166">
        <v>4.3399999999999998E-64</v>
      </c>
      <c r="M4166">
        <v>228</v>
      </c>
      <c r="N4166">
        <v>766</v>
      </c>
      <c r="O4166">
        <v>102.35</v>
      </c>
      <c r="P4166">
        <v>101</v>
      </c>
      <c r="Q4166">
        <v>4821</v>
      </c>
      <c r="R4166" t="s">
        <v>23565</v>
      </c>
    </row>
    <row r="4167" spans="1:18" x14ac:dyDescent="0.35">
      <c r="A4167" t="s">
        <v>21658</v>
      </c>
      <c r="B4167" t="s">
        <v>21659</v>
      </c>
      <c r="C4167" t="s">
        <v>23566</v>
      </c>
      <c r="D4167">
        <v>39.130000000000003</v>
      </c>
      <c r="E4167">
        <v>46</v>
      </c>
      <c r="F4167">
        <v>26</v>
      </c>
      <c r="G4167">
        <v>1</v>
      </c>
      <c r="H4167">
        <v>115</v>
      </c>
      <c r="I4167">
        <v>160</v>
      </c>
      <c r="J4167">
        <v>41</v>
      </c>
      <c r="K4167">
        <v>84</v>
      </c>
      <c r="L4167">
        <v>0.67</v>
      </c>
      <c r="M4167">
        <v>29.6</v>
      </c>
      <c r="N4167">
        <v>88</v>
      </c>
      <c r="O4167">
        <v>52.2727</v>
      </c>
      <c r="P4167">
        <v>52.2727</v>
      </c>
      <c r="Q4167">
        <v>275</v>
      </c>
      <c r="R4167" t="s">
        <v>23566</v>
      </c>
    </row>
    <row r="4168" spans="1:18" x14ac:dyDescent="0.35">
      <c r="A4168" t="s">
        <v>18917</v>
      </c>
      <c r="B4168" t="s">
        <v>18348</v>
      </c>
      <c r="C4168" t="s">
        <v>18349</v>
      </c>
      <c r="D4168">
        <v>25.446000000000002</v>
      </c>
      <c r="E4168">
        <v>224</v>
      </c>
      <c r="F4168">
        <v>109</v>
      </c>
      <c r="G4168">
        <v>9</v>
      </c>
      <c r="H4168">
        <v>137</v>
      </c>
      <c r="I4168">
        <v>326</v>
      </c>
      <c r="J4168">
        <v>8</v>
      </c>
      <c r="K4168">
        <v>207</v>
      </c>
      <c r="L4168">
        <v>2.87E-5</v>
      </c>
      <c r="M4168">
        <v>45.8</v>
      </c>
      <c r="N4168">
        <v>258</v>
      </c>
      <c r="O4168">
        <v>86.821700000000007</v>
      </c>
      <c r="P4168">
        <v>86.821700000000007</v>
      </c>
      <c r="Q4168">
        <v>5704</v>
      </c>
      <c r="R4168" t="s">
        <v>18349</v>
      </c>
    </row>
    <row r="4169" spans="1:18" x14ac:dyDescent="0.35">
      <c r="A4169" t="s">
        <v>18946</v>
      </c>
      <c r="B4169" t="s">
        <v>18873</v>
      </c>
      <c r="C4169" t="s">
        <v>18874</v>
      </c>
      <c r="D4169">
        <v>24.675000000000001</v>
      </c>
      <c r="E4169">
        <v>231</v>
      </c>
      <c r="F4169">
        <v>143</v>
      </c>
      <c r="G4169">
        <v>8</v>
      </c>
      <c r="H4169">
        <v>4</v>
      </c>
      <c r="I4169">
        <v>216</v>
      </c>
      <c r="J4169">
        <v>3</v>
      </c>
      <c r="K4169">
        <v>220</v>
      </c>
      <c r="L4169">
        <v>2.3599999999999999E-4</v>
      </c>
      <c r="M4169">
        <v>42</v>
      </c>
      <c r="N4169">
        <v>254</v>
      </c>
      <c r="O4169">
        <v>90.944900000000004</v>
      </c>
      <c r="P4169">
        <v>90.944900000000004</v>
      </c>
      <c r="Q4169">
        <v>748</v>
      </c>
      <c r="R4169" t="s">
        <v>18874</v>
      </c>
    </row>
    <row r="4170" spans="1:18" x14ac:dyDescent="0.35">
      <c r="A4170" t="s">
        <v>18946</v>
      </c>
      <c r="B4170" t="s">
        <v>23567</v>
      </c>
      <c r="C4170" t="s">
        <v>23568</v>
      </c>
      <c r="D4170">
        <v>22.565999999999999</v>
      </c>
      <c r="E4170">
        <v>226</v>
      </c>
      <c r="F4170">
        <v>147</v>
      </c>
      <c r="G4170">
        <v>7</v>
      </c>
      <c r="H4170">
        <v>1</v>
      </c>
      <c r="I4170">
        <v>210</v>
      </c>
      <c r="J4170">
        <v>1</v>
      </c>
      <c r="K4170">
        <v>214</v>
      </c>
      <c r="L4170">
        <v>5.2499999999999997E-6</v>
      </c>
      <c r="M4170">
        <v>47</v>
      </c>
      <c r="N4170">
        <v>253</v>
      </c>
      <c r="O4170">
        <v>89.328100000000006</v>
      </c>
      <c r="P4170">
        <v>89.328100000000006</v>
      </c>
      <c r="Q4170">
        <v>574</v>
      </c>
      <c r="R4170" t="s">
        <v>23568</v>
      </c>
    </row>
    <row r="4171" spans="1:18" x14ac:dyDescent="0.35">
      <c r="A4171" t="s">
        <v>18947</v>
      </c>
      <c r="B4171" t="s">
        <v>16645</v>
      </c>
      <c r="C4171" t="s">
        <v>16646</v>
      </c>
      <c r="D4171">
        <v>27.326000000000001</v>
      </c>
      <c r="E4171">
        <v>172</v>
      </c>
      <c r="F4171">
        <v>104</v>
      </c>
      <c r="G4171">
        <v>5</v>
      </c>
      <c r="H4171">
        <v>48</v>
      </c>
      <c r="I4171">
        <v>200</v>
      </c>
      <c r="J4171">
        <v>3</v>
      </c>
      <c r="K4171">
        <v>172</v>
      </c>
      <c r="L4171">
        <v>2E-3</v>
      </c>
      <c r="M4171">
        <v>39.700000000000003</v>
      </c>
      <c r="N4171">
        <v>252</v>
      </c>
      <c r="O4171">
        <v>68.254000000000005</v>
      </c>
      <c r="P4171">
        <v>68.254000000000005</v>
      </c>
      <c r="Q4171">
        <v>1118</v>
      </c>
      <c r="R4171" t="s">
        <v>16646</v>
      </c>
    </row>
    <row r="4172" spans="1:18" x14ac:dyDescent="0.35">
      <c r="A4172" t="s">
        <v>20342</v>
      </c>
      <c r="B4172" t="s">
        <v>20343</v>
      </c>
      <c r="C4172" t="s">
        <v>23569</v>
      </c>
      <c r="D4172">
        <v>22.771999999999998</v>
      </c>
      <c r="E4172">
        <v>101</v>
      </c>
      <c r="F4172">
        <v>72</v>
      </c>
      <c r="G4172">
        <v>2</v>
      </c>
      <c r="H4172">
        <v>192</v>
      </c>
      <c r="I4172">
        <v>287</v>
      </c>
      <c r="J4172">
        <v>43</v>
      </c>
      <c r="K4172">
        <v>142</v>
      </c>
      <c r="L4172">
        <v>1</v>
      </c>
      <c r="M4172">
        <v>32</v>
      </c>
      <c r="N4172">
        <v>202</v>
      </c>
      <c r="O4172">
        <v>50</v>
      </c>
      <c r="P4172">
        <v>50</v>
      </c>
      <c r="Q4172">
        <v>817</v>
      </c>
      <c r="R4172" t="s">
        <v>23569</v>
      </c>
    </row>
    <row r="4173" spans="1:18" x14ac:dyDescent="0.35">
      <c r="A4173" t="s">
        <v>18940</v>
      </c>
      <c r="B4173" t="s">
        <v>23570</v>
      </c>
      <c r="C4173" t="s">
        <v>23571</v>
      </c>
      <c r="D4173">
        <v>30.75</v>
      </c>
      <c r="E4173">
        <v>800</v>
      </c>
      <c r="F4173">
        <v>449</v>
      </c>
      <c r="G4173">
        <v>28</v>
      </c>
      <c r="H4173">
        <v>8</v>
      </c>
      <c r="I4173">
        <v>750</v>
      </c>
      <c r="J4173">
        <v>153</v>
      </c>
      <c r="K4173">
        <v>904</v>
      </c>
      <c r="L4173">
        <v>1.01E-66</v>
      </c>
      <c r="M4173">
        <v>238</v>
      </c>
      <c r="N4173">
        <v>905</v>
      </c>
      <c r="O4173">
        <v>88.397800000000004</v>
      </c>
      <c r="P4173">
        <v>88.397800000000004</v>
      </c>
      <c r="Q4173">
        <v>4802</v>
      </c>
      <c r="R4173" t="s">
        <v>23571</v>
      </c>
    </row>
    <row r="4174" spans="1:18" x14ac:dyDescent="0.35">
      <c r="A4174" t="s">
        <v>18940</v>
      </c>
      <c r="B4174" t="s">
        <v>21781</v>
      </c>
      <c r="C4174" t="s">
        <v>23572</v>
      </c>
      <c r="D4174">
        <v>39.000999999999998</v>
      </c>
      <c r="E4174">
        <v>741</v>
      </c>
      <c r="F4174">
        <v>415</v>
      </c>
      <c r="G4174">
        <v>12</v>
      </c>
      <c r="H4174">
        <v>8</v>
      </c>
      <c r="I4174">
        <v>743</v>
      </c>
      <c r="J4174">
        <v>18</v>
      </c>
      <c r="K4174">
        <v>726</v>
      </c>
      <c r="L4174">
        <v>1.6700000000000001E-144</v>
      </c>
      <c r="M4174">
        <v>441</v>
      </c>
      <c r="N4174">
        <v>732</v>
      </c>
      <c r="O4174">
        <v>101.23</v>
      </c>
      <c r="P4174">
        <v>101</v>
      </c>
      <c r="Q4174">
        <v>4624</v>
      </c>
      <c r="R4174" t="s">
        <v>23572</v>
      </c>
    </row>
    <row r="4175" spans="1:18" x14ac:dyDescent="0.35">
      <c r="A4175" t="s">
        <v>18932</v>
      </c>
      <c r="B4175" t="s">
        <v>23573</v>
      </c>
      <c r="C4175" t="s">
        <v>23574</v>
      </c>
      <c r="D4175">
        <v>45.902000000000001</v>
      </c>
      <c r="E4175">
        <v>183</v>
      </c>
      <c r="F4175">
        <v>87</v>
      </c>
      <c r="G4175">
        <v>4</v>
      </c>
      <c r="H4175">
        <v>143</v>
      </c>
      <c r="I4175">
        <v>324</v>
      </c>
      <c r="J4175">
        <v>3</v>
      </c>
      <c r="K4175">
        <v>174</v>
      </c>
      <c r="L4175">
        <v>2.01E-44</v>
      </c>
      <c r="M4175">
        <v>150</v>
      </c>
      <c r="N4175">
        <v>176</v>
      </c>
      <c r="O4175">
        <v>103.977</v>
      </c>
      <c r="P4175">
        <v>101</v>
      </c>
      <c r="Q4175">
        <v>4111</v>
      </c>
      <c r="R4175" t="s">
        <v>23574</v>
      </c>
    </row>
    <row r="4176" spans="1:18" x14ac:dyDescent="0.35">
      <c r="A4176" t="s">
        <v>18928</v>
      </c>
      <c r="B4176" t="s">
        <v>23575</v>
      </c>
      <c r="C4176" t="s">
        <v>23576</v>
      </c>
      <c r="D4176">
        <v>55.901000000000003</v>
      </c>
      <c r="E4176">
        <v>161</v>
      </c>
      <c r="F4176">
        <v>53</v>
      </c>
      <c r="G4176">
        <v>1</v>
      </c>
      <c r="H4176">
        <v>22</v>
      </c>
      <c r="I4176">
        <v>164</v>
      </c>
      <c r="J4176">
        <v>12</v>
      </c>
      <c r="K4176">
        <v>172</v>
      </c>
      <c r="L4176">
        <v>1.7100000000000002E-58</v>
      </c>
      <c r="M4176">
        <v>181</v>
      </c>
      <c r="N4176">
        <v>187</v>
      </c>
      <c r="O4176">
        <v>86.096299999999999</v>
      </c>
      <c r="P4176">
        <v>86.096299999999999</v>
      </c>
      <c r="Q4176">
        <v>3798</v>
      </c>
      <c r="R4176" t="s">
        <v>23576</v>
      </c>
    </row>
    <row r="4177" spans="1:18" x14ac:dyDescent="0.35">
      <c r="A4177" t="s">
        <v>19220</v>
      </c>
      <c r="B4177" t="s">
        <v>23577</v>
      </c>
      <c r="C4177" t="s">
        <v>23578</v>
      </c>
      <c r="D4177">
        <v>30.356999999999999</v>
      </c>
      <c r="E4177">
        <v>112</v>
      </c>
      <c r="F4177">
        <v>70</v>
      </c>
      <c r="G4177">
        <v>3</v>
      </c>
      <c r="H4177">
        <v>11</v>
      </c>
      <c r="I4177">
        <v>120</v>
      </c>
      <c r="J4177">
        <v>6</v>
      </c>
      <c r="K4177">
        <v>111</v>
      </c>
      <c r="L4177">
        <v>6.7699999999999998E-4</v>
      </c>
      <c r="M4177">
        <v>38.1</v>
      </c>
      <c r="N4177">
        <v>152</v>
      </c>
      <c r="O4177">
        <v>73.684200000000004</v>
      </c>
      <c r="P4177">
        <v>73.684200000000004</v>
      </c>
      <c r="Q4177">
        <v>5976</v>
      </c>
      <c r="R4177" t="s">
        <v>23578</v>
      </c>
    </row>
    <row r="4178" spans="1:18" x14ac:dyDescent="0.35">
      <c r="A4178" t="s">
        <v>19091</v>
      </c>
      <c r="B4178" t="s">
        <v>23579</v>
      </c>
      <c r="C4178" t="s">
        <v>23580</v>
      </c>
      <c r="D4178">
        <v>40.908999999999999</v>
      </c>
      <c r="E4178">
        <v>44</v>
      </c>
      <c r="F4178">
        <v>26</v>
      </c>
      <c r="G4178">
        <v>0</v>
      </c>
      <c r="H4178">
        <v>26</v>
      </c>
      <c r="I4178">
        <v>69</v>
      </c>
      <c r="J4178">
        <v>11</v>
      </c>
      <c r="K4178">
        <v>54</v>
      </c>
      <c r="L4178">
        <v>5.1200000000000002E-8</v>
      </c>
      <c r="M4178">
        <v>44.7</v>
      </c>
      <c r="N4178">
        <v>54</v>
      </c>
      <c r="O4178">
        <v>81.481499999999997</v>
      </c>
      <c r="P4178">
        <v>81.481499999999997</v>
      </c>
      <c r="Q4178">
        <v>1877</v>
      </c>
      <c r="R4178" t="s">
        <v>23580</v>
      </c>
    </row>
    <row r="4179" spans="1:18" x14ac:dyDescent="0.35">
      <c r="A4179" t="s">
        <v>18940</v>
      </c>
      <c r="B4179" t="s">
        <v>20814</v>
      </c>
      <c r="C4179" t="s">
        <v>23581</v>
      </c>
      <c r="D4179">
        <v>31.672999999999998</v>
      </c>
      <c r="E4179">
        <v>783</v>
      </c>
      <c r="F4179">
        <v>447</v>
      </c>
      <c r="G4179">
        <v>23</v>
      </c>
      <c r="H4179">
        <v>8</v>
      </c>
      <c r="I4179">
        <v>743</v>
      </c>
      <c r="J4179">
        <v>7</v>
      </c>
      <c r="K4179">
        <v>748</v>
      </c>
      <c r="L4179">
        <v>4.4199999999999999E-85</v>
      </c>
      <c r="M4179">
        <v>285</v>
      </c>
      <c r="N4179">
        <v>755</v>
      </c>
      <c r="O4179">
        <v>103.709</v>
      </c>
      <c r="P4179">
        <v>101</v>
      </c>
      <c r="Q4179">
        <v>4719</v>
      </c>
      <c r="R4179" t="s">
        <v>23581</v>
      </c>
    </row>
    <row r="4180" spans="1:18" x14ac:dyDescent="0.35">
      <c r="A4180" t="s">
        <v>19495</v>
      </c>
      <c r="B4180" t="s">
        <v>18707</v>
      </c>
      <c r="C4180" t="s">
        <v>18708</v>
      </c>
      <c r="D4180">
        <v>24.742000000000001</v>
      </c>
      <c r="E4180">
        <v>194</v>
      </c>
      <c r="F4180">
        <v>114</v>
      </c>
      <c r="G4180">
        <v>6</v>
      </c>
      <c r="H4180">
        <v>43</v>
      </c>
      <c r="I4180">
        <v>211</v>
      </c>
      <c r="J4180">
        <v>31</v>
      </c>
      <c r="K4180">
        <v>217</v>
      </c>
      <c r="L4180">
        <v>2.1999999999999999E-2</v>
      </c>
      <c r="M4180">
        <v>36.6</v>
      </c>
      <c r="N4180">
        <v>298</v>
      </c>
      <c r="O4180">
        <v>65.100700000000003</v>
      </c>
      <c r="P4180">
        <v>65.100700000000003</v>
      </c>
      <c r="Q4180">
        <v>2951</v>
      </c>
      <c r="R4180" t="s">
        <v>18708</v>
      </c>
    </row>
    <row r="4181" spans="1:18" x14ac:dyDescent="0.35">
      <c r="A4181" t="s">
        <v>19015</v>
      </c>
      <c r="B4181" t="s">
        <v>16678</v>
      </c>
      <c r="C4181" t="s">
        <v>16679</v>
      </c>
      <c r="D4181">
        <v>28.846</v>
      </c>
      <c r="E4181">
        <v>104</v>
      </c>
      <c r="F4181">
        <v>70</v>
      </c>
      <c r="G4181">
        <v>3</v>
      </c>
      <c r="H4181">
        <v>39</v>
      </c>
      <c r="I4181">
        <v>142</v>
      </c>
      <c r="J4181">
        <v>17</v>
      </c>
      <c r="K4181">
        <v>116</v>
      </c>
      <c r="L4181">
        <v>3.86E-4</v>
      </c>
      <c r="M4181">
        <v>39.299999999999997</v>
      </c>
      <c r="N4181">
        <v>141</v>
      </c>
      <c r="O4181">
        <v>73.758899999999997</v>
      </c>
      <c r="P4181">
        <v>73.758899999999997</v>
      </c>
      <c r="Q4181">
        <v>880</v>
      </c>
      <c r="R4181" t="s">
        <v>16679</v>
      </c>
    </row>
    <row r="4182" spans="1:18" x14ac:dyDescent="0.35">
      <c r="A4182" t="s">
        <v>19016</v>
      </c>
      <c r="B4182" t="s">
        <v>16678</v>
      </c>
      <c r="C4182" t="s">
        <v>16679</v>
      </c>
      <c r="D4182">
        <v>36.634</v>
      </c>
      <c r="E4182">
        <v>101</v>
      </c>
      <c r="F4182">
        <v>60</v>
      </c>
      <c r="G4182">
        <v>3</v>
      </c>
      <c r="H4182">
        <v>42</v>
      </c>
      <c r="I4182">
        <v>141</v>
      </c>
      <c r="J4182">
        <v>9</v>
      </c>
      <c r="K4182">
        <v>106</v>
      </c>
      <c r="L4182">
        <v>2.3600000000000001E-10</v>
      </c>
      <c r="M4182">
        <v>56.2</v>
      </c>
      <c r="N4182">
        <v>141</v>
      </c>
      <c r="O4182">
        <v>71.631200000000007</v>
      </c>
      <c r="P4182">
        <v>71.631200000000007</v>
      </c>
      <c r="Q4182">
        <v>2744</v>
      </c>
      <c r="R4182" t="s">
        <v>16679</v>
      </c>
    </row>
    <row r="4183" spans="1:18" x14ac:dyDescent="0.35">
      <c r="A4183" t="s">
        <v>19017</v>
      </c>
      <c r="B4183" t="s">
        <v>16678</v>
      </c>
      <c r="C4183" t="s">
        <v>16679</v>
      </c>
      <c r="D4183">
        <v>31.312999999999999</v>
      </c>
      <c r="E4183">
        <v>99</v>
      </c>
      <c r="F4183">
        <v>58</v>
      </c>
      <c r="G4183">
        <v>3</v>
      </c>
      <c r="H4183">
        <v>53</v>
      </c>
      <c r="I4183">
        <v>148</v>
      </c>
      <c r="J4183">
        <v>16</v>
      </c>
      <c r="K4183">
        <v>107</v>
      </c>
      <c r="L4183">
        <v>1.3E-7</v>
      </c>
      <c r="M4183">
        <v>49.3</v>
      </c>
      <c r="N4183">
        <v>141</v>
      </c>
      <c r="O4183">
        <v>70.212800000000001</v>
      </c>
      <c r="P4183">
        <v>70.212800000000001</v>
      </c>
      <c r="Q4183">
        <v>2804</v>
      </c>
      <c r="R4183" t="s">
        <v>16679</v>
      </c>
    </row>
    <row r="4184" spans="1:18" x14ac:dyDescent="0.35">
      <c r="A4184" t="s">
        <v>18920</v>
      </c>
      <c r="B4184" t="s">
        <v>23582</v>
      </c>
      <c r="C4184" t="s">
        <v>23583</v>
      </c>
      <c r="D4184">
        <v>30.908999999999999</v>
      </c>
      <c r="E4184">
        <v>165</v>
      </c>
      <c r="F4184">
        <v>86</v>
      </c>
      <c r="G4184">
        <v>3</v>
      </c>
      <c r="H4184">
        <v>169</v>
      </c>
      <c r="I4184">
        <v>333</v>
      </c>
      <c r="J4184">
        <v>98</v>
      </c>
      <c r="K4184">
        <v>234</v>
      </c>
      <c r="L4184">
        <v>3.4000000000000001E-6</v>
      </c>
      <c r="M4184">
        <v>48.1</v>
      </c>
      <c r="N4184">
        <v>295</v>
      </c>
      <c r="O4184">
        <v>55.932200000000002</v>
      </c>
      <c r="P4184">
        <v>55.932200000000002</v>
      </c>
      <c r="Q4184">
        <v>5360</v>
      </c>
      <c r="R4184" t="s">
        <v>23583</v>
      </c>
    </row>
    <row r="4185" spans="1:18" x14ac:dyDescent="0.35">
      <c r="A4185" t="s">
        <v>18932</v>
      </c>
      <c r="B4185" t="s">
        <v>23584</v>
      </c>
      <c r="C4185" t="s">
        <v>23585</v>
      </c>
      <c r="D4185">
        <v>57.353000000000002</v>
      </c>
      <c r="E4185">
        <v>340</v>
      </c>
      <c r="F4185">
        <v>133</v>
      </c>
      <c r="G4185">
        <v>3</v>
      </c>
      <c r="H4185">
        <v>1</v>
      </c>
      <c r="I4185">
        <v>328</v>
      </c>
      <c r="J4185">
        <v>1</v>
      </c>
      <c r="K4185">
        <v>340</v>
      </c>
      <c r="L4185">
        <v>6.4799999999999995E-129</v>
      </c>
      <c r="M4185">
        <v>372</v>
      </c>
      <c r="N4185">
        <v>354</v>
      </c>
      <c r="O4185">
        <v>96.045199999999994</v>
      </c>
      <c r="P4185">
        <v>96.045199999999994</v>
      </c>
      <c r="Q4185">
        <v>3991</v>
      </c>
      <c r="R4185" t="s">
        <v>23585</v>
      </c>
    </row>
    <row r="4186" spans="1:18" x14ac:dyDescent="0.35">
      <c r="A4186" t="s">
        <v>18920</v>
      </c>
      <c r="B4186" t="s">
        <v>18951</v>
      </c>
      <c r="C4186" t="s">
        <v>23586</v>
      </c>
      <c r="D4186">
        <v>41.747999999999998</v>
      </c>
      <c r="E4186">
        <v>103</v>
      </c>
      <c r="F4186">
        <v>59</v>
      </c>
      <c r="G4186">
        <v>1</v>
      </c>
      <c r="H4186">
        <v>11</v>
      </c>
      <c r="I4186">
        <v>112</v>
      </c>
      <c r="J4186">
        <v>2</v>
      </c>
      <c r="K4186">
        <v>104</v>
      </c>
      <c r="L4186">
        <v>2.55E-16</v>
      </c>
      <c r="M4186">
        <v>73.900000000000006</v>
      </c>
      <c r="N4186">
        <v>105</v>
      </c>
      <c r="O4186">
        <v>98.095200000000006</v>
      </c>
      <c r="P4186">
        <v>98.095200000000006</v>
      </c>
      <c r="Q4186">
        <v>5124</v>
      </c>
      <c r="R4186" t="s">
        <v>23586</v>
      </c>
    </row>
    <row r="4187" spans="1:18" x14ac:dyDescent="0.35">
      <c r="A4187" t="s">
        <v>18932</v>
      </c>
      <c r="B4187" t="s">
        <v>23587</v>
      </c>
      <c r="C4187" t="s">
        <v>23588</v>
      </c>
      <c r="D4187">
        <v>30.356999999999999</v>
      </c>
      <c r="E4187">
        <v>336</v>
      </c>
      <c r="F4187">
        <v>171</v>
      </c>
      <c r="G4187">
        <v>11</v>
      </c>
      <c r="H4187">
        <v>4</v>
      </c>
      <c r="I4187">
        <v>327</v>
      </c>
      <c r="J4187">
        <v>6</v>
      </c>
      <c r="K4187">
        <v>290</v>
      </c>
      <c r="L4187">
        <v>8.0699999999999991E-31</v>
      </c>
      <c r="M4187">
        <v>118</v>
      </c>
      <c r="N4187">
        <v>291</v>
      </c>
      <c r="O4187">
        <v>115.464</v>
      </c>
      <c r="P4187">
        <v>101</v>
      </c>
      <c r="Q4187">
        <v>4120</v>
      </c>
      <c r="R4187" t="s">
        <v>23588</v>
      </c>
    </row>
    <row r="4188" spans="1:18" x14ac:dyDescent="0.35">
      <c r="A4188" t="s">
        <v>19865</v>
      </c>
      <c r="B4188" t="s">
        <v>15182</v>
      </c>
      <c r="C4188" t="s">
        <v>23589</v>
      </c>
      <c r="D4188">
        <v>30.12</v>
      </c>
      <c r="E4188">
        <v>83</v>
      </c>
      <c r="F4188">
        <v>54</v>
      </c>
      <c r="G4188">
        <v>2</v>
      </c>
      <c r="H4188">
        <v>78</v>
      </c>
      <c r="I4188">
        <v>159</v>
      </c>
      <c r="J4188">
        <v>18</v>
      </c>
      <c r="K4188">
        <v>97</v>
      </c>
      <c r="L4188">
        <v>0.36</v>
      </c>
      <c r="M4188">
        <v>31.6</v>
      </c>
      <c r="N4188">
        <v>139</v>
      </c>
      <c r="O4188">
        <v>59.712200000000003</v>
      </c>
      <c r="P4188">
        <v>59.712200000000003</v>
      </c>
      <c r="Q4188">
        <v>284</v>
      </c>
      <c r="R4188" t="s">
        <v>23589</v>
      </c>
    </row>
    <row r="4189" spans="1:18" x14ac:dyDescent="0.35">
      <c r="A4189" t="s">
        <v>19000</v>
      </c>
      <c r="B4189" t="s">
        <v>23590</v>
      </c>
      <c r="C4189" t="s">
        <v>23591</v>
      </c>
      <c r="D4189">
        <v>28.108000000000001</v>
      </c>
      <c r="E4189">
        <v>555</v>
      </c>
      <c r="F4189">
        <v>309</v>
      </c>
      <c r="G4189">
        <v>19</v>
      </c>
      <c r="H4189">
        <v>74</v>
      </c>
      <c r="I4189">
        <v>611</v>
      </c>
      <c r="J4189">
        <v>164</v>
      </c>
      <c r="K4189">
        <v>645</v>
      </c>
      <c r="L4189">
        <v>4.8199999999999998E-29</v>
      </c>
      <c r="M4189">
        <v>125</v>
      </c>
      <c r="N4189">
        <v>903</v>
      </c>
      <c r="O4189">
        <v>61.461799999999997</v>
      </c>
      <c r="P4189">
        <v>61.461799999999997</v>
      </c>
      <c r="Q4189">
        <v>2039</v>
      </c>
      <c r="R4189" t="s">
        <v>23591</v>
      </c>
    </row>
    <row r="4190" spans="1:18" x14ac:dyDescent="0.35">
      <c r="A4190" t="s">
        <v>19000</v>
      </c>
      <c r="B4190" t="s">
        <v>23592</v>
      </c>
      <c r="C4190" t="s">
        <v>23593</v>
      </c>
      <c r="D4190">
        <v>41.808999999999997</v>
      </c>
      <c r="E4190">
        <v>940</v>
      </c>
      <c r="F4190">
        <v>510</v>
      </c>
      <c r="G4190">
        <v>12</v>
      </c>
      <c r="H4190">
        <v>25</v>
      </c>
      <c r="I4190">
        <v>945</v>
      </c>
      <c r="J4190">
        <v>7</v>
      </c>
      <c r="K4190">
        <v>928</v>
      </c>
      <c r="L4190">
        <v>0</v>
      </c>
      <c r="M4190">
        <v>712</v>
      </c>
      <c r="N4190">
        <v>929</v>
      </c>
      <c r="O4190">
        <v>101.184</v>
      </c>
      <c r="P4190">
        <v>101</v>
      </c>
      <c r="Q4190">
        <v>1969</v>
      </c>
      <c r="R4190" t="s">
        <v>23593</v>
      </c>
    </row>
    <row r="4191" spans="1:18" x14ac:dyDescent="0.35">
      <c r="A4191" t="s">
        <v>18920</v>
      </c>
      <c r="B4191" t="s">
        <v>23594</v>
      </c>
      <c r="C4191" t="s">
        <v>23595</v>
      </c>
      <c r="D4191">
        <v>40.229999999999997</v>
      </c>
      <c r="E4191">
        <v>87</v>
      </c>
      <c r="F4191">
        <v>45</v>
      </c>
      <c r="G4191">
        <v>2</v>
      </c>
      <c r="H4191">
        <v>247</v>
      </c>
      <c r="I4191">
        <v>333</v>
      </c>
      <c r="J4191">
        <v>10</v>
      </c>
      <c r="K4191">
        <v>89</v>
      </c>
      <c r="L4191">
        <v>1.44E-8</v>
      </c>
      <c r="M4191">
        <v>52</v>
      </c>
      <c r="N4191">
        <v>92</v>
      </c>
      <c r="O4191">
        <v>94.565200000000004</v>
      </c>
      <c r="P4191">
        <v>94.565200000000004</v>
      </c>
      <c r="Q4191">
        <v>5260</v>
      </c>
      <c r="R4191" t="s">
        <v>23595</v>
      </c>
    </row>
    <row r="4192" spans="1:18" x14ac:dyDescent="0.35">
      <c r="A4192" t="s">
        <v>18920</v>
      </c>
      <c r="B4192" t="s">
        <v>23596</v>
      </c>
      <c r="C4192" t="s">
        <v>23597</v>
      </c>
      <c r="D4192">
        <v>29.443999999999999</v>
      </c>
      <c r="E4192">
        <v>180</v>
      </c>
      <c r="F4192">
        <v>99</v>
      </c>
      <c r="G4192">
        <v>4</v>
      </c>
      <c r="H4192">
        <v>150</v>
      </c>
      <c r="I4192">
        <v>329</v>
      </c>
      <c r="J4192">
        <v>86</v>
      </c>
      <c r="K4192">
        <v>237</v>
      </c>
      <c r="L4192">
        <v>4.5699999999999997E-9</v>
      </c>
      <c r="M4192">
        <v>57</v>
      </c>
      <c r="N4192">
        <v>301</v>
      </c>
      <c r="O4192">
        <v>59.800699999999999</v>
      </c>
      <c r="P4192">
        <v>59.800699999999999</v>
      </c>
      <c r="Q4192">
        <v>5229</v>
      </c>
      <c r="R4192" t="s">
        <v>23597</v>
      </c>
    </row>
    <row r="4193" spans="1:18" x14ac:dyDescent="0.35">
      <c r="A4193" t="s">
        <v>18932</v>
      </c>
      <c r="B4193" t="s">
        <v>23598</v>
      </c>
      <c r="C4193" t="s">
        <v>23599</v>
      </c>
      <c r="D4193">
        <v>30.42</v>
      </c>
      <c r="E4193">
        <v>286</v>
      </c>
      <c r="F4193">
        <v>141</v>
      </c>
      <c r="G4193">
        <v>9</v>
      </c>
      <c r="H4193">
        <v>3</v>
      </c>
      <c r="I4193">
        <v>283</v>
      </c>
      <c r="J4193">
        <v>5</v>
      </c>
      <c r="K4193">
        <v>237</v>
      </c>
      <c r="L4193">
        <v>8.5900000000000006E-23</v>
      </c>
      <c r="M4193">
        <v>96.7</v>
      </c>
      <c r="N4193">
        <v>289</v>
      </c>
      <c r="O4193">
        <v>98.9619</v>
      </c>
      <c r="P4193">
        <v>98.9619</v>
      </c>
      <c r="Q4193">
        <v>4282</v>
      </c>
      <c r="R4193" t="s">
        <v>23599</v>
      </c>
    </row>
    <row r="4194" spans="1:18" x14ac:dyDescent="0.35">
      <c r="A4194" t="s">
        <v>18935</v>
      </c>
      <c r="B4194" t="s">
        <v>23600</v>
      </c>
      <c r="C4194" t="s">
        <v>23601</v>
      </c>
      <c r="D4194">
        <v>35.713999999999999</v>
      </c>
      <c r="E4194">
        <v>168</v>
      </c>
      <c r="F4194">
        <v>94</v>
      </c>
      <c r="G4194">
        <v>4</v>
      </c>
      <c r="H4194">
        <v>4</v>
      </c>
      <c r="I4194">
        <v>171</v>
      </c>
      <c r="J4194">
        <v>2</v>
      </c>
      <c r="K4194">
        <v>155</v>
      </c>
      <c r="L4194">
        <v>6.0500000000000004E-28</v>
      </c>
      <c r="M4194">
        <v>102</v>
      </c>
      <c r="N4194">
        <v>163</v>
      </c>
      <c r="O4194">
        <v>103.06699999999999</v>
      </c>
      <c r="P4194">
        <v>101</v>
      </c>
      <c r="Q4194">
        <v>2627</v>
      </c>
      <c r="R4194" t="s">
        <v>23601</v>
      </c>
    </row>
    <row r="4195" spans="1:18" x14ac:dyDescent="0.35">
      <c r="A4195" t="s">
        <v>18932</v>
      </c>
      <c r="B4195" t="s">
        <v>19924</v>
      </c>
      <c r="C4195" t="s">
        <v>23602</v>
      </c>
      <c r="D4195">
        <v>28.859000000000002</v>
      </c>
      <c r="E4195">
        <v>298</v>
      </c>
      <c r="F4195">
        <v>161</v>
      </c>
      <c r="G4195">
        <v>5</v>
      </c>
      <c r="H4195">
        <v>1</v>
      </c>
      <c r="I4195">
        <v>295</v>
      </c>
      <c r="J4195">
        <v>1</v>
      </c>
      <c r="K4195">
        <v>250</v>
      </c>
      <c r="L4195">
        <v>5.05E-24</v>
      </c>
      <c r="M4195">
        <v>99.8</v>
      </c>
      <c r="N4195">
        <v>290</v>
      </c>
      <c r="O4195">
        <v>102.759</v>
      </c>
      <c r="P4195">
        <v>101</v>
      </c>
      <c r="Q4195">
        <v>4225</v>
      </c>
      <c r="R4195" t="s">
        <v>23602</v>
      </c>
    </row>
    <row r="4196" spans="1:18" x14ac:dyDescent="0.35">
      <c r="A4196" t="s">
        <v>18920</v>
      </c>
      <c r="B4196" t="s">
        <v>23603</v>
      </c>
      <c r="C4196" t="s">
        <v>23604</v>
      </c>
      <c r="D4196">
        <v>31.875</v>
      </c>
      <c r="E4196">
        <v>320</v>
      </c>
      <c r="F4196">
        <v>203</v>
      </c>
      <c r="G4196">
        <v>7</v>
      </c>
      <c r="H4196">
        <v>12</v>
      </c>
      <c r="I4196">
        <v>329</v>
      </c>
      <c r="J4196">
        <v>3</v>
      </c>
      <c r="K4196">
        <v>309</v>
      </c>
      <c r="L4196">
        <v>1.3E-36</v>
      </c>
      <c r="M4196">
        <v>134</v>
      </c>
      <c r="N4196">
        <v>316</v>
      </c>
      <c r="O4196">
        <v>101.26600000000001</v>
      </c>
      <c r="P4196">
        <v>101</v>
      </c>
      <c r="Q4196">
        <v>5088</v>
      </c>
      <c r="R4196" t="s">
        <v>23604</v>
      </c>
    </row>
    <row r="4197" spans="1:18" x14ac:dyDescent="0.35">
      <c r="A4197" t="s">
        <v>18940</v>
      </c>
      <c r="B4197" t="s">
        <v>23062</v>
      </c>
      <c r="C4197" t="s">
        <v>23605</v>
      </c>
      <c r="D4197">
        <v>30.728999999999999</v>
      </c>
      <c r="E4197">
        <v>768</v>
      </c>
      <c r="F4197">
        <v>475</v>
      </c>
      <c r="G4197">
        <v>22</v>
      </c>
      <c r="H4197">
        <v>6</v>
      </c>
      <c r="I4197">
        <v>740</v>
      </c>
      <c r="J4197">
        <v>5</v>
      </c>
      <c r="K4197">
        <v>748</v>
      </c>
      <c r="L4197">
        <v>2.74E-71</v>
      </c>
      <c r="M4197">
        <v>248</v>
      </c>
      <c r="N4197">
        <v>759</v>
      </c>
      <c r="O4197">
        <v>101.18600000000001</v>
      </c>
      <c r="P4197">
        <v>101</v>
      </c>
      <c r="Q4197">
        <v>4776</v>
      </c>
      <c r="R4197" t="s">
        <v>23605</v>
      </c>
    </row>
    <row r="4198" spans="1:18" x14ac:dyDescent="0.35">
      <c r="A4198" t="s">
        <v>18917</v>
      </c>
      <c r="B4198" t="s">
        <v>23606</v>
      </c>
      <c r="C4198" t="s">
        <v>23607</v>
      </c>
      <c r="D4198">
        <v>24.527999999999999</v>
      </c>
      <c r="E4198">
        <v>265</v>
      </c>
      <c r="F4198">
        <v>147</v>
      </c>
      <c r="G4198">
        <v>10</v>
      </c>
      <c r="H4198">
        <v>134</v>
      </c>
      <c r="I4198">
        <v>377</v>
      </c>
      <c r="J4198">
        <v>5</v>
      </c>
      <c r="K4198">
        <v>237</v>
      </c>
      <c r="L4198">
        <v>7.6000000000000004E-5</v>
      </c>
      <c r="M4198">
        <v>44.3</v>
      </c>
      <c r="N4198">
        <v>261</v>
      </c>
      <c r="O4198">
        <v>101.533</v>
      </c>
      <c r="P4198">
        <v>101</v>
      </c>
      <c r="Q4198">
        <v>5743</v>
      </c>
      <c r="R4198" t="s">
        <v>23607</v>
      </c>
    </row>
    <row r="4199" spans="1:18" x14ac:dyDescent="0.35">
      <c r="A4199" t="s">
        <v>18978</v>
      </c>
      <c r="B4199" t="s">
        <v>16459</v>
      </c>
      <c r="C4199" t="s">
        <v>16460</v>
      </c>
      <c r="D4199">
        <v>25.6</v>
      </c>
      <c r="E4199">
        <v>250</v>
      </c>
      <c r="F4199">
        <v>166</v>
      </c>
      <c r="G4199">
        <v>9</v>
      </c>
      <c r="H4199">
        <v>362</v>
      </c>
      <c r="I4199">
        <v>608</v>
      </c>
      <c r="J4199">
        <v>4</v>
      </c>
      <c r="K4199">
        <v>236</v>
      </c>
      <c r="L4199">
        <v>5.8799999999999997E-8</v>
      </c>
      <c r="M4199">
        <v>55.8</v>
      </c>
      <c r="N4199">
        <v>261</v>
      </c>
      <c r="O4199">
        <v>95.785399999999996</v>
      </c>
      <c r="P4199">
        <v>95.785399999999996</v>
      </c>
      <c r="Q4199">
        <v>210</v>
      </c>
      <c r="R4199" t="s">
        <v>16460</v>
      </c>
    </row>
    <row r="4200" spans="1:18" x14ac:dyDescent="0.35">
      <c r="A4200" t="s">
        <v>19000</v>
      </c>
      <c r="B4200" t="s">
        <v>22615</v>
      </c>
      <c r="C4200" t="s">
        <v>23608</v>
      </c>
      <c r="D4200">
        <v>32.773000000000003</v>
      </c>
      <c r="E4200">
        <v>238</v>
      </c>
      <c r="F4200">
        <v>151</v>
      </c>
      <c r="G4200">
        <v>4</v>
      </c>
      <c r="H4200">
        <v>283</v>
      </c>
      <c r="I4200">
        <v>520</v>
      </c>
      <c r="J4200">
        <v>124</v>
      </c>
      <c r="K4200">
        <v>352</v>
      </c>
      <c r="L4200">
        <v>1.94E-27</v>
      </c>
      <c r="M4200">
        <v>115</v>
      </c>
      <c r="N4200">
        <v>377</v>
      </c>
      <c r="O4200">
        <v>63.13</v>
      </c>
      <c r="P4200">
        <v>63.13</v>
      </c>
      <c r="Q4200">
        <v>2064</v>
      </c>
      <c r="R4200" t="s">
        <v>23608</v>
      </c>
    </row>
    <row r="4201" spans="1:18" x14ac:dyDescent="0.35">
      <c r="A4201" t="s">
        <v>23609</v>
      </c>
      <c r="B4201" t="s">
        <v>16506</v>
      </c>
      <c r="C4201" t="s">
        <v>16507</v>
      </c>
      <c r="D4201">
        <v>27.559000000000001</v>
      </c>
      <c r="E4201">
        <v>127</v>
      </c>
      <c r="F4201">
        <v>70</v>
      </c>
      <c r="G4201">
        <v>5</v>
      </c>
      <c r="H4201">
        <v>348</v>
      </c>
      <c r="I4201">
        <v>464</v>
      </c>
      <c r="J4201">
        <v>1</v>
      </c>
      <c r="K4201">
        <v>115</v>
      </c>
      <c r="L4201">
        <v>1</v>
      </c>
      <c r="M4201">
        <v>30.8</v>
      </c>
      <c r="N4201">
        <v>130</v>
      </c>
      <c r="O4201">
        <v>97.692300000000003</v>
      </c>
      <c r="P4201">
        <v>97.692300000000003</v>
      </c>
      <c r="Q4201">
        <v>6012</v>
      </c>
      <c r="R4201" t="s">
        <v>16507</v>
      </c>
    </row>
    <row r="4202" spans="1:18" x14ac:dyDescent="0.35">
      <c r="A4202" t="s">
        <v>18940</v>
      </c>
      <c r="B4202" t="s">
        <v>23610</v>
      </c>
      <c r="C4202" t="s">
        <v>23611</v>
      </c>
      <c r="D4202">
        <v>27.308</v>
      </c>
      <c r="E4202">
        <v>780</v>
      </c>
      <c r="F4202">
        <v>500</v>
      </c>
      <c r="G4202">
        <v>23</v>
      </c>
      <c r="H4202">
        <v>8</v>
      </c>
      <c r="I4202">
        <v>740</v>
      </c>
      <c r="J4202">
        <v>6</v>
      </c>
      <c r="K4202">
        <v>765</v>
      </c>
      <c r="L4202">
        <v>3.0700000000000001E-57</v>
      </c>
      <c r="M4202">
        <v>209</v>
      </c>
      <c r="N4202">
        <v>773</v>
      </c>
      <c r="O4202">
        <v>100.90600000000001</v>
      </c>
      <c r="P4202">
        <v>101</v>
      </c>
      <c r="Q4202">
        <v>4918</v>
      </c>
      <c r="R4202" t="s">
        <v>23611</v>
      </c>
    </row>
    <row r="4203" spans="1:18" x14ac:dyDescent="0.35">
      <c r="A4203" t="s">
        <v>18947</v>
      </c>
      <c r="B4203" t="s">
        <v>18565</v>
      </c>
      <c r="C4203" t="s">
        <v>18566</v>
      </c>
      <c r="D4203">
        <v>27.948</v>
      </c>
      <c r="E4203">
        <v>229</v>
      </c>
      <c r="F4203">
        <v>132</v>
      </c>
      <c r="G4203">
        <v>9</v>
      </c>
      <c r="H4203">
        <v>48</v>
      </c>
      <c r="I4203">
        <v>258</v>
      </c>
      <c r="J4203">
        <v>5</v>
      </c>
      <c r="K4203">
        <v>218</v>
      </c>
      <c r="L4203">
        <v>1.07E-4</v>
      </c>
      <c r="M4203">
        <v>43.5</v>
      </c>
      <c r="N4203">
        <v>262</v>
      </c>
      <c r="O4203">
        <v>87.404600000000002</v>
      </c>
      <c r="P4203">
        <v>87.404600000000002</v>
      </c>
      <c r="Q4203">
        <v>1047</v>
      </c>
      <c r="R4203" t="s">
        <v>18566</v>
      </c>
    </row>
    <row r="4204" spans="1:18" x14ac:dyDescent="0.35">
      <c r="A4204" t="s">
        <v>18948</v>
      </c>
      <c r="B4204" t="s">
        <v>18565</v>
      </c>
      <c r="C4204" t="s">
        <v>18566</v>
      </c>
      <c r="D4204">
        <v>24.792999999999999</v>
      </c>
      <c r="E4204">
        <v>242</v>
      </c>
      <c r="F4204">
        <v>132</v>
      </c>
      <c r="G4204">
        <v>10</v>
      </c>
      <c r="H4204">
        <v>121</v>
      </c>
      <c r="I4204">
        <v>334</v>
      </c>
      <c r="J4204">
        <v>1</v>
      </c>
      <c r="K4204">
        <v>220</v>
      </c>
      <c r="L4204">
        <v>1.0999999999999999E-2</v>
      </c>
      <c r="M4204">
        <v>37.700000000000003</v>
      </c>
      <c r="N4204">
        <v>262</v>
      </c>
      <c r="O4204">
        <v>92.366399999999999</v>
      </c>
      <c r="P4204">
        <v>92.366399999999999</v>
      </c>
      <c r="Q4204">
        <v>2990</v>
      </c>
      <c r="R4204" t="s">
        <v>18566</v>
      </c>
    </row>
    <row r="4205" spans="1:18" x14ac:dyDescent="0.35">
      <c r="A4205" t="s">
        <v>18943</v>
      </c>
      <c r="B4205" t="s">
        <v>15969</v>
      </c>
      <c r="C4205" t="s">
        <v>15970</v>
      </c>
      <c r="D4205">
        <v>28.07</v>
      </c>
      <c r="E4205">
        <v>171</v>
      </c>
      <c r="F4205">
        <v>86</v>
      </c>
      <c r="G4205">
        <v>7</v>
      </c>
      <c r="H4205">
        <v>30</v>
      </c>
      <c r="I4205">
        <v>177</v>
      </c>
      <c r="J4205">
        <v>3</v>
      </c>
      <c r="K4205">
        <v>159</v>
      </c>
      <c r="L4205">
        <v>1.16E-4</v>
      </c>
      <c r="M4205">
        <v>43.1</v>
      </c>
      <c r="N4205">
        <v>257</v>
      </c>
      <c r="O4205">
        <v>66.537000000000006</v>
      </c>
      <c r="P4205">
        <v>66.537000000000006</v>
      </c>
      <c r="Q4205">
        <v>1367</v>
      </c>
      <c r="R4205" t="s">
        <v>15970</v>
      </c>
    </row>
    <row r="4206" spans="1:18" x14ac:dyDescent="0.35">
      <c r="A4206" t="s">
        <v>18920</v>
      </c>
      <c r="B4206" t="s">
        <v>21996</v>
      </c>
      <c r="C4206" t="s">
        <v>23612</v>
      </c>
      <c r="D4206">
        <v>32.918999999999997</v>
      </c>
      <c r="E4206">
        <v>161</v>
      </c>
      <c r="F4206">
        <v>79</v>
      </c>
      <c r="G4206">
        <v>3</v>
      </c>
      <c r="H4206">
        <v>169</v>
      </c>
      <c r="I4206">
        <v>329</v>
      </c>
      <c r="J4206">
        <v>98</v>
      </c>
      <c r="K4206">
        <v>229</v>
      </c>
      <c r="L4206">
        <v>1.44E-9</v>
      </c>
      <c r="M4206">
        <v>58.5</v>
      </c>
      <c r="N4206">
        <v>295</v>
      </c>
      <c r="O4206">
        <v>54.576300000000003</v>
      </c>
      <c r="P4206">
        <v>54.576300000000003</v>
      </c>
      <c r="Q4206">
        <v>5199</v>
      </c>
      <c r="R4206" t="s">
        <v>23612</v>
      </c>
    </row>
    <row r="4207" spans="1:18" x14ac:dyDescent="0.35">
      <c r="A4207" t="s">
        <v>18943</v>
      </c>
      <c r="B4207" t="s">
        <v>17242</v>
      </c>
      <c r="C4207" t="s">
        <v>17243</v>
      </c>
      <c r="D4207">
        <v>25.286999999999999</v>
      </c>
      <c r="E4207">
        <v>261</v>
      </c>
      <c r="F4207">
        <v>163</v>
      </c>
      <c r="G4207">
        <v>8</v>
      </c>
      <c r="H4207">
        <v>27</v>
      </c>
      <c r="I4207">
        <v>269</v>
      </c>
      <c r="J4207">
        <v>2</v>
      </c>
      <c r="K4207">
        <v>248</v>
      </c>
      <c r="L4207">
        <v>1.1600000000000001E-5</v>
      </c>
      <c r="M4207">
        <v>46.2</v>
      </c>
      <c r="N4207">
        <v>250</v>
      </c>
      <c r="O4207">
        <v>104.4</v>
      </c>
      <c r="P4207">
        <v>101</v>
      </c>
      <c r="Q4207">
        <v>1258</v>
      </c>
      <c r="R4207" t="s">
        <v>17243</v>
      </c>
    </row>
    <row r="4208" spans="1:18" x14ac:dyDescent="0.35">
      <c r="A4208" t="s">
        <v>20649</v>
      </c>
      <c r="B4208" t="s">
        <v>17242</v>
      </c>
      <c r="C4208" t="s">
        <v>17243</v>
      </c>
      <c r="D4208">
        <v>25.516999999999999</v>
      </c>
      <c r="E4208">
        <v>145</v>
      </c>
      <c r="F4208">
        <v>91</v>
      </c>
      <c r="G4208">
        <v>5</v>
      </c>
      <c r="H4208">
        <v>7</v>
      </c>
      <c r="I4208">
        <v>136</v>
      </c>
      <c r="J4208">
        <v>5</v>
      </c>
      <c r="K4208">
        <v>147</v>
      </c>
      <c r="L4208">
        <v>0.2</v>
      </c>
      <c r="M4208">
        <v>32.700000000000003</v>
      </c>
      <c r="N4208">
        <v>250</v>
      </c>
      <c r="O4208">
        <v>58</v>
      </c>
      <c r="P4208">
        <v>58</v>
      </c>
      <c r="Q4208">
        <v>2944</v>
      </c>
      <c r="R4208" t="s">
        <v>17243</v>
      </c>
    </row>
    <row r="4209" spans="1:18" x14ac:dyDescent="0.35">
      <c r="A4209" t="s">
        <v>18928</v>
      </c>
      <c r="B4209" t="s">
        <v>17057</v>
      </c>
      <c r="C4209" t="s">
        <v>23613</v>
      </c>
      <c r="D4209">
        <v>50.335999999999999</v>
      </c>
      <c r="E4209">
        <v>149</v>
      </c>
      <c r="F4209">
        <v>72</v>
      </c>
      <c r="G4209">
        <v>1</v>
      </c>
      <c r="H4209">
        <v>24</v>
      </c>
      <c r="I4209">
        <v>170</v>
      </c>
      <c r="J4209">
        <v>8</v>
      </c>
      <c r="K4209">
        <v>156</v>
      </c>
      <c r="L4209">
        <v>5.5899999999999997E-49</v>
      </c>
      <c r="M4209">
        <v>155</v>
      </c>
      <c r="N4209">
        <v>161</v>
      </c>
      <c r="O4209">
        <v>92.546599999999998</v>
      </c>
      <c r="P4209">
        <v>92.546599999999998</v>
      </c>
      <c r="Q4209">
        <v>3918</v>
      </c>
      <c r="R4209" t="s">
        <v>23613</v>
      </c>
    </row>
    <row r="4210" spans="1:18" x14ac:dyDescent="0.35">
      <c r="A4210" t="s">
        <v>18932</v>
      </c>
      <c r="B4210" t="s">
        <v>23614</v>
      </c>
      <c r="C4210" t="s">
        <v>23615</v>
      </c>
      <c r="D4210">
        <v>28.571000000000002</v>
      </c>
      <c r="E4210">
        <v>329</v>
      </c>
      <c r="F4210">
        <v>179</v>
      </c>
      <c r="G4210">
        <v>8</v>
      </c>
      <c r="H4210">
        <v>3</v>
      </c>
      <c r="I4210">
        <v>325</v>
      </c>
      <c r="J4210">
        <v>5</v>
      </c>
      <c r="K4210">
        <v>283</v>
      </c>
      <c r="L4210">
        <v>8.8400000000000007E-25</v>
      </c>
      <c r="M4210">
        <v>102</v>
      </c>
      <c r="N4210">
        <v>287</v>
      </c>
      <c r="O4210">
        <v>114.634</v>
      </c>
      <c r="P4210">
        <v>101</v>
      </c>
      <c r="Q4210">
        <v>4190</v>
      </c>
      <c r="R4210" t="s">
        <v>23615</v>
      </c>
    </row>
    <row r="4211" spans="1:18" x14ac:dyDescent="0.35">
      <c r="A4211" t="s">
        <v>18943</v>
      </c>
      <c r="B4211" t="s">
        <v>15329</v>
      </c>
      <c r="C4211" t="s">
        <v>15330</v>
      </c>
      <c r="D4211">
        <v>27.273</v>
      </c>
      <c r="E4211">
        <v>165</v>
      </c>
      <c r="F4211">
        <v>81</v>
      </c>
      <c r="G4211">
        <v>6</v>
      </c>
      <c r="H4211">
        <v>30</v>
      </c>
      <c r="I4211">
        <v>169</v>
      </c>
      <c r="J4211">
        <v>3</v>
      </c>
      <c r="K4211">
        <v>153</v>
      </c>
      <c r="L4211">
        <v>8.2799999999999993E-5</v>
      </c>
      <c r="M4211">
        <v>43.5</v>
      </c>
      <c r="N4211">
        <v>257</v>
      </c>
      <c r="O4211">
        <v>64.202299999999994</v>
      </c>
      <c r="P4211">
        <v>64.202299999999994</v>
      </c>
      <c r="Q4211">
        <v>1357</v>
      </c>
      <c r="R4211" t="s">
        <v>15330</v>
      </c>
    </row>
    <row r="4212" spans="1:18" x14ac:dyDescent="0.35">
      <c r="A4212" t="s">
        <v>18943</v>
      </c>
      <c r="B4212" t="s">
        <v>16320</v>
      </c>
      <c r="C4212" t="s">
        <v>16321</v>
      </c>
      <c r="D4212">
        <v>27.975999999999999</v>
      </c>
      <c r="E4212">
        <v>168</v>
      </c>
      <c r="F4212">
        <v>90</v>
      </c>
      <c r="G4212">
        <v>6</v>
      </c>
      <c r="H4212">
        <v>30</v>
      </c>
      <c r="I4212">
        <v>177</v>
      </c>
      <c r="J4212">
        <v>3</v>
      </c>
      <c r="K4212">
        <v>159</v>
      </c>
      <c r="L4212">
        <v>4.3100000000000001E-4</v>
      </c>
      <c r="M4212">
        <v>41.2</v>
      </c>
      <c r="N4212">
        <v>255</v>
      </c>
      <c r="O4212">
        <v>65.882400000000004</v>
      </c>
      <c r="P4212">
        <v>65.882400000000004</v>
      </c>
      <c r="Q4212">
        <v>1472</v>
      </c>
      <c r="R4212" t="s">
        <v>16321</v>
      </c>
    </row>
    <row r="4213" spans="1:18" x14ac:dyDescent="0.35">
      <c r="A4213" t="s">
        <v>18935</v>
      </c>
      <c r="B4213" t="s">
        <v>19626</v>
      </c>
      <c r="C4213" t="s">
        <v>23616</v>
      </c>
      <c r="D4213">
        <v>37.5</v>
      </c>
      <c r="E4213">
        <v>152</v>
      </c>
      <c r="F4213">
        <v>83</v>
      </c>
      <c r="G4213">
        <v>4</v>
      </c>
      <c r="H4213">
        <v>8</v>
      </c>
      <c r="I4213">
        <v>159</v>
      </c>
      <c r="J4213">
        <v>8</v>
      </c>
      <c r="K4213">
        <v>147</v>
      </c>
      <c r="L4213">
        <v>3.1899999999999999E-31</v>
      </c>
      <c r="M4213">
        <v>110</v>
      </c>
      <c r="N4213">
        <v>162</v>
      </c>
      <c r="O4213">
        <v>93.827200000000005</v>
      </c>
      <c r="P4213">
        <v>93.827200000000005</v>
      </c>
      <c r="Q4213">
        <v>2463</v>
      </c>
      <c r="R4213" t="s">
        <v>23616</v>
      </c>
    </row>
    <row r="4214" spans="1:18" x14ac:dyDescent="0.35">
      <c r="A4214" t="s">
        <v>18935</v>
      </c>
      <c r="B4214" t="s">
        <v>19284</v>
      </c>
      <c r="C4214" t="s">
        <v>23617</v>
      </c>
      <c r="D4214">
        <v>43.396000000000001</v>
      </c>
      <c r="E4214">
        <v>159</v>
      </c>
      <c r="F4214">
        <v>76</v>
      </c>
      <c r="G4214">
        <v>5</v>
      </c>
      <c r="H4214">
        <v>4</v>
      </c>
      <c r="I4214">
        <v>161</v>
      </c>
      <c r="J4214">
        <v>8</v>
      </c>
      <c r="K4214">
        <v>153</v>
      </c>
      <c r="L4214">
        <v>1.08E-32</v>
      </c>
      <c r="M4214">
        <v>114</v>
      </c>
      <c r="N4214">
        <v>162</v>
      </c>
      <c r="O4214">
        <v>98.148099999999999</v>
      </c>
      <c r="P4214">
        <v>98.148099999999999</v>
      </c>
      <c r="Q4214">
        <v>2437</v>
      </c>
      <c r="R4214" t="s">
        <v>23617</v>
      </c>
    </row>
    <row r="4215" spans="1:18" x14ac:dyDescent="0.35">
      <c r="A4215" t="s">
        <v>18928</v>
      </c>
      <c r="B4215" t="s">
        <v>20491</v>
      </c>
      <c r="C4215" t="s">
        <v>23618</v>
      </c>
      <c r="D4215">
        <v>63.087000000000003</v>
      </c>
      <c r="E4215">
        <v>149</v>
      </c>
      <c r="F4215">
        <v>55</v>
      </c>
      <c r="G4215">
        <v>0</v>
      </c>
      <c r="H4215">
        <v>22</v>
      </c>
      <c r="I4215">
        <v>170</v>
      </c>
      <c r="J4215">
        <v>64</v>
      </c>
      <c r="K4215">
        <v>212</v>
      </c>
      <c r="L4215">
        <v>2.4100000000000001E-61</v>
      </c>
      <c r="M4215">
        <v>189</v>
      </c>
      <c r="N4215">
        <v>213</v>
      </c>
      <c r="O4215">
        <v>69.953100000000006</v>
      </c>
      <c r="P4215">
        <v>69.953100000000006</v>
      </c>
      <c r="Q4215">
        <v>3728</v>
      </c>
      <c r="R4215" t="s">
        <v>23618</v>
      </c>
    </row>
    <row r="4216" spans="1:18" x14ac:dyDescent="0.35">
      <c r="A4216" t="s">
        <v>18932</v>
      </c>
      <c r="B4216" t="s">
        <v>15289</v>
      </c>
      <c r="C4216" t="s">
        <v>23619</v>
      </c>
      <c r="D4216">
        <v>30.675000000000001</v>
      </c>
      <c r="E4216">
        <v>326</v>
      </c>
      <c r="F4216">
        <v>170</v>
      </c>
      <c r="G4216">
        <v>11</v>
      </c>
      <c r="H4216">
        <v>4</v>
      </c>
      <c r="I4216">
        <v>325</v>
      </c>
      <c r="J4216">
        <v>6</v>
      </c>
      <c r="K4216">
        <v>279</v>
      </c>
      <c r="L4216">
        <v>3.3800000000000001E-25</v>
      </c>
      <c r="M4216">
        <v>103</v>
      </c>
      <c r="N4216">
        <v>291</v>
      </c>
      <c r="O4216">
        <v>112.027</v>
      </c>
      <c r="P4216">
        <v>101</v>
      </c>
      <c r="Q4216">
        <v>4179</v>
      </c>
      <c r="R4216" t="s">
        <v>23619</v>
      </c>
    </row>
    <row r="4217" spans="1:18" x14ac:dyDescent="0.35">
      <c r="A4217" t="s">
        <v>19017</v>
      </c>
      <c r="B4217" t="s">
        <v>23620</v>
      </c>
      <c r="C4217" t="s">
        <v>23621</v>
      </c>
      <c r="D4217">
        <v>26.957000000000001</v>
      </c>
      <c r="E4217">
        <v>115</v>
      </c>
      <c r="F4217">
        <v>74</v>
      </c>
      <c r="G4217">
        <v>4</v>
      </c>
      <c r="H4217">
        <v>39</v>
      </c>
      <c r="I4217">
        <v>147</v>
      </c>
      <c r="J4217">
        <v>1</v>
      </c>
      <c r="K4217">
        <v>111</v>
      </c>
      <c r="L4217">
        <v>5.5E-2</v>
      </c>
      <c r="M4217">
        <v>33.5</v>
      </c>
      <c r="N4217">
        <v>149</v>
      </c>
      <c r="O4217">
        <v>77.181200000000004</v>
      </c>
      <c r="P4217">
        <v>77.181200000000004</v>
      </c>
      <c r="Q4217">
        <v>2823</v>
      </c>
      <c r="R4217" t="s">
        <v>23621</v>
      </c>
    </row>
    <row r="4218" spans="1:18" x14ac:dyDescent="0.35">
      <c r="A4218" t="s">
        <v>18920</v>
      </c>
      <c r="B4218" t="s">
        <v>19538</v>
      </c>
      <c r="C4218" t="s">
        <v>23622</v>
      </c>
      <c r="D4218">
        <v>35</v>
      </c>
      <c r="E4218">
        <v>320</v>
      </c>
      <c r="F4218">
        <v>187</v>
      </c>
      <c r="G4218">
        <v>5</v>
      </c>
      <c r="H4218">
        <v>12</v>
      </c>
      <c r="I4218">
        <v>329</v>
      </c>
      <c r="J4218">
        <v>7</v>
      </c>
      <c r="K4218">
        <v>307</v>
      </c>
      <c r="L4218">
        <v>1.3999999999999999E-55</v>
      </c>
      <c r="M4218">
        <v>184</v>
      </c>
      <c r="N4218">
        <v>345</v>
      </c>
      <c r="O4218">
        <v>92.753600000000006</v>
      </c>
      <c r="P4218">
        <v>92.753600000000006</v>
      </c>
      <c r="Q4218">
        <v>5011</v>
      </c>
      <c r="R4218" t="s">
        <v>23622</v>
      </c>
    </row>
    <row r="4219" spans="1:18" x14ac:dyDescent="0.35">
      <c r="A4219" t="s">
        <v>18932</v>
      </c>
      <c r="B4219" t="s">
        <v>23623</v>
      </c>
      <c r="C4219" t="s">
        <v>23624</v>
      </c>
      <c r="D4219">
        <v>26.736000000000001</v>
      </c>
      <c r="E4219">
        <v>288</v>
      </c>
      <c r="F4219">
        <v>159</v>
      </c>
      <c r="G4219">
        <v>6</v>
      </c>
      <c r="H4219">
        <v>4</v>
      </c>
      <c r="I4219">
        <v>289</v>
      </c>
      <c r="J4219">
        <v>4</v>
      </c>
      <c r="K4219">
        <v>241</v>
      </c>
      <c r="L4219">
        <v>1.11E-20</v>
      </c>
      <c r="M4219">
        <v>90.5</v>
      </c>
      <c r="N4219">
        <v>288</v>
      </c>
      <c r="O4219">
        <v>100</v>
      </c>
      <c r="P4219">
        <v>100</v>
      </c>
      <c r="Q4219">
        <v>4417</v>
      </c>
      <c r="R4219" t="s">
        <v>23624</v>
      </c>
    </row>
    <row r="4220" spans="1:18" x14ac:dyDescent="0.35">
      <c r="A4220" t="s">
        <v>18932</v>
      </c>
      <c r="B4220" t="s">
        <v>19781</v>
      </c>
      <c r="C4220" t="s">
        <v>23625</v>
      </c>
      <c r="D4220">
        <v>54.012</v>
      </c>
      <c r="E4220">
        <v>324</v>
      </c>
      <c r="F4220">
        <v>145</v>
      </c>
      <c r="G4220">
        <v>3</v>
      </c>
      <c r="H4220">
        <v>1</v>
      </c>
      <c r="I4220">
        <v>323</v>
      </c>
      <c r="J4220">
        <v>1</v>
      </c>
      <c r="K4220">
        <v>321</v>
      </c>
      <c r="L4220">
        <v>9.9999999999999999E-110</v>
      </c>
      <c r="M4220">
        <v>323</v>
      </c>
      <c r="N4220">
        <v>327</v>
      </c>
      <c r="O4220">
        <v>99.082599999999999</v>
      </c>
      <c r="P4220">
        <v>99.082599999999999</v>
      </c>
      <c r="Q4220">
        <v>4013</v>
      </c>
      <c r="R4220" t="s">
        <v>23625</v>
      </c>
    </row>
    <row r="4221" spans="1:18" x14ac:dyDescent="0.35">
      <c r="A4221" t="s">
        <v>18928</v>
      </c>
      <c r="B4221" t="s">
        <v>20732</v>
      </c>
      <c r="C4221" t="s">
        <v>23626</v>
      </c>
      <c r="D4221">
        <v>71.429000000000002</v>
      </c>
      <c r="E4221">
        <v>154</v>
      </c>
      <c r="F4221">
        <v>44</v>
      </c>
      <c r="G4221">
        <v>0</v>
      </c>
      <c r="H4221">
        <v>15</v>
      </c>
      <c r="I4221">
        <v>168</v>
      </c>
      <c r="J4221">
        <v>16</v>
      </c>
      <c r="K4221">
        <v>169</v>
      </c>
      <c r="L4221">
        <v>1.04E-81</v>
      </c>
      <c r="M4221">
        <v>239</v>
      </c>
      <c r="N4221">
        <v>176</v>
      </c>
      <c r="O4221">
        <v>87.5</v>
      </c>
      <c r="P4221">
        <v>87.5</v>
      </c>
      <c r="Q4221">
        <v>3481</v>
      </c>
      <c r="R4221" t="s">
        <v>23626</v>
      </c>
    </row>
    <row r="4222" spans="1:18" x14ac:dyDescent="0.35">
      <c r="A4222" t="s">
        <v>18943</v>
      </c>
      <c r="B4222" t="s">
        <v>15346</v>
      </c>
      <c r="C4222" t="s">
        <v>16178</v>
      </c>
      <c r="D4222">
        <v>29.762</v>
      </c>
      <c r="E4222">
        <v>168</v>
      </c>
      <c r="F4222">
        <v>84</v>
      </c>
      <c r="G4222">
        <v>7</v>
      </c>
      <c r="H4222">
        <v>24</v>
      </c>
      <c r="I4222">
        <v>168</v>
      </c>
      <c r="J4222">
        <v>1</v>
      </c>
      <c r="K4222">
        <v>157</v>
      </c>
      <c r="L4222">
        <v>7.0599999999999997E-8</v>
      </c>
      <c r="M4222">
        <v>51.2</v>
      </c>
      <c r="N4222">
        <v>157</v>
      </c>
      <c r="O4222">
        <v>107.006</v>
      </c>
      <c r="P4222">
        <v>101</v>
      </c>
      <c r="Q4222">
        <v>1163</v>
      </c>
      <c r="R4222" t="s">
        <v>16178</v>
      </c>
    </row>
    <row r="4223" spans="1:18" x14ac:dyDescent="0.35">
      <c r="A4223" t="s">
        <v>18935</v>
      </c>
      <c r="B4223" t="s">
        <v>20144</v>
      </c>
      <c r="C4223" t="s">
        <v>23627</v>
      </c>
      <c r="D4223">
        <v>38.994</v>
      </c>
      <c r="E4223">
        <v>159</v>
      </c>
      <c r="F4223">
        <v>85</v>
      </c>
      <c r="G4223">
        <v>3</v>
      </c>
      <c r="H4223">
        <v>1</v>
      </c>
      <c r="I4223">
        <v>159</v>
      </c>
      <c r="J4223">
        <v>1</v>
      </c>
      <c r="K4223">
        <v>147</v>
      </c>
      <c r="L4223">
        <v>5.5299999999999997E-28</v>
      </c>
      <c r="M4223">
        <v>102</v>
      </c>
      <c r="N4223">
        <v>156</v>
      </c>
      <c r="O4223">
        <v>101.923</v>
      </c>
      <c r="P4223">
        <v>101</v>
      </c>
      <c r="Q4223">
        <v>2621</v>
      </c>
      <c r="R4223" t="s">
        <v>23627</v>
      </c>
    </row>
    <row r="4224" spans="1:18" x14ac:dyDescent="0.35">
      <c r="A4224" t="s">
        <v>23628</v>
      </c>
      <c r="B4224" t="s">
        <v>23629</v>
      </c>
      <c r="C4224" t="s">
        <v>23630</v>
      </c>
      <c r="D4224">
        <v>24.175999999999998</v>
      </c>
      <c r="E4224">
        <v>91</v>
      </c>
      <c r="F4224">
        <v>67</v>
      </c>
      <c r="G4224">
        <v>2</v>
      </c>
      <c r="H4224">
        <v>92</v>
      </c>
      <c r="I4224">
        <v>182</v>
      </c>
      <c r="J4224">
        <v>2</v>
      </c>
      <c r="K4224">
        <v>90</v>
      </c>
      <c r="L4224">
        <v>0.2</v>
      </c>
      <c r="M4224">
        <v>31.6</v>
      </c>
      <c r="N4224">
        <v>148</v>
      </c>
      <c r="O4224">
        <v>61.486499999999999</v>
      </c>
      <c r="P4224">
        <v>61.486499999999999</v>
      </c>
      <c r="Q4224">
        <v>139</v>
      </c>
      <c r="R4224" t="s">
        <v>23630</v>
      </c>
    </row>
    <row r="4225" spans="1:18" x14ac:dyDescent="0.35">
      <c r="A4225" t="s">
        <v>18946</v>
      </c>
      <c r="B4225" t="s">
        <v>15097</v>
      </c>
      <c r="C4225" t="s">
        <v>17068</v>
      </c>
      <c r="D4225">
        <v>21.111000000000001</v>
      </c>
      <c r="E4225">
        <v>270</v>
      </c>
      <c r="F4225">
        <v>173</v>
      </c>
      <c r="G4225">
        <v>8</v>
      </c>
      <c r="H4225">
        <v>4</v>
      </c>
      <c r="I4225">
        <v>245</v>
      </c>
      <c r="J4225">
        <v>3</v>
      </c>
      <c r="K4225">
        <v>260</v>
      </c>
      <c r="L4225">
        <v>3.3700000000000001E-4</v>
      </c>
      <c r="M4225">
        <v>41.6</v>
      </c>
      <c r="N4225">
        <v>261</v>
      </c>
      <c r="O4225">
        <v>103.44799999999999</v>
      </c>
      <c r="P4225">
        <v>101</v>
      </c>
      <c r="Q4225">
        <v>766</v>
      </c>
      <c r="R4225" t="s">
        <v>17068</v>
      </c>
    </row>
    <row r="4226" spans="1:18" x14ac:dyDescent="0.35">
      <c r="A4226" t="s">
        <v>18935</v>
      </c>
      <c r="B4226" t="s">
        <v>23631</v>
      </c>
      <c r="C4226" t="s">
        <v>23632</v>
      </c>
      <c r="D4226">
        <v>43.381999999999998</v>
      </c>
      <c r="E4226">
        <v>136</v>
      </c>
      <c r="F4226">
        <v>66</v>
      </c>
      <c r="G4226">
        <v>3</v>
      </c>
      <c r="H4226">
        <v>26</v>
      </c>
      <c r="I4226">
        <v>161</v>
      </c>
      <c r="J4226">
        <v>27</v>
      </c>
      <c r="K4226">
        <v>151</v>
      </c>
      <c r="L4226">
        <v>1.6799999999999999E-28</v>
      </c>
      <c r="M4226">
        <v>103</v>
      </c>
      <c r="N4226">
        <v>159</v>
      </c>
      <c r="O4226">
        <v>85.534599999999998</v>
      </c>
      <c r="P4226">
        <v>85.534599999999998</v>
      </c>
      <c r="Q4226">
        <v>2572</v>
      </c>
      <c r="R4226" t="s">
        <v>23632</v>
      </c>
    </row>
    <row r="4227" spans="1:18" x14ac:dyDescent="0.35">
      <c r="A4227" t="s">
        <v>18928</v>
      </c>
      <c r="B4227" t="s">
        <v>23631</v>
      </c>
      <c r="C4227" t="s">
        <v>23632</v>
      </c>
      <c r="D4227">
        <v>48.344000000000001</v>
      </c>
      <c r="E4227">
        <v>151</v>
      </c>
      <c r="F4227">
        <v>78</v>
      </c>
      <c r="G4227">
        <v>0</v>
      </c>
      <c r="H4227">
        <v>19</v>
      </c>
      <c r="I4227">
        <v>169</v>
      </c>
      <c r="J4227">
        <v>3</v>
      </c>
      <c r="K4227">
        <v>153</v>
      </c>
      <c r="L4227">
        <v>1.08E-47</v>
      </c>
      <c r="M4227">
        <v>152</v>
      </c>
      <c r="N4227">
        <v>159</v>
      </c>
      <c r="O4227">
        <v>94.968599999999995</v>
      </c>
      <c r="P4227">
        <v>94.968599999999995</v>
      </c>
      <c r="Q4227">
        <v>3968</v>
      </c>
      <c r="R4227" t="s">
        <v>23632</v>
      </c>
    </row>
    <row r="4228" spans="1:18" x14ac:dyDescent="0.35">
      <c r="A4228" t="s">
        <v>18928</v>
      </c>
      <c r="B4228" t="s">
        <v>22068</v>
      </c>
      <c r="C4228" t="s">
        <v>23633</v>
      </c>
      <c r="D4228">
        <v>57.061999999999998</v>
      </c>
      <c r="E4228">
        <v>177</v>
      </c>
      <c r="F4228">
        <v>60</v>
      </c>
      <c r="G4228">
        <v>2</v>
      </c>
      <c r="H4228">
        <v>7</v>
      </c>
      <c r="I4228">
        <v>167</v>
      </c>
      <c r="J4228">
        <v>36</v>
      </c>
      <c r="K4228">
        <v>212</v>
      </c>
      <c r="L4228">
        <v>1.88E-65</v>
      </c>
      <c r="M4228">
        <v>199</v>
      </c>
      <c r="N4228">
        <v>220</v>
      </c>
      <c r="O4228">
        <v>80.454499999999996</v>
      </c>
      <c r="P4228">
        <v>80.454499999999996</v>
      </c>
      <c r="Q4228">
        <v>3584</v>
      </c>
      <c r="R4228" t="s">
        <v>23633</v>
      </c>
    </row>
    <row r="4229" spans="1:18" x14ac:dyDescent="0.35">
      <c r="A4229" t="s">
        <v>18928</v>
      </c>
      <c r="B4229" t="s">
        <v>23634</v>
      </c>
      <c r="C4229" t="s">
        <v>23635</v>
      </c>
      <c r="D4229">
        <v>55.901000000000003</v>
      </c>
      <c r="E4229">
        <v>161</v>
      </c>
      <c r="F4229">
        <v>53</v>
      </c>
      <c r="G4229">
        <v>1</v>
      </c>
      <c r="H4229">
        <v>22</v>
      </c>
      <c r="I4229">
        <v>164</v>
      </c>
      <c r="J4229">
        <v>17</v>
      </c>
      <c r="K4229">
        <v>177</v>
      </c>
      <c r="L4229">
        <v>1.33E-56</v>
      </c>
      <c r="M4229">
        <v>176</v>
      </c>
      <c r="N4229">
        <v>181</v>
      </c>
      <c r="O4229">
        <v>88.950299999999999</v>
      </c>
      <c r="P4229">
        <v>88.950299999999999</v>
      </c>
      <c r="Q4229">
        <v>3821</v>
      </c>
      <c r="R4229" t="s">
        <v>23635</v>
      </c>
    </row>
    <row r="4230" spans="1:18" x14ac:dyDescent="0.35">
      <c r="A4230" t="s">
        <v>18917</v>
      </c>
      <c r="B4230" t="s">
        <v>23636</v>
      </c>
      <c r="C4230" t="s">
        <v>23637</v>
      </c>
      <c r="D4230">
        <v>24.206</v>
      </c>
      <c r="E4230">
        <v>252</v>
      </c>
      <c r="F4230">
        <v>156</v>
      </c>
      <c r="G4230">
        <v>9</v>
      </c>
      <c r="H4230">
        <v>137</v>
      </c>
      <c r="I4230">
        <v>380</v>
      </c>
      <c r="J4230">
        <v>10</v>
      </c>
      <c r="K4230">
        <v>234</v>
      </c>
      <c r="L4230">
        <v>1.03E-4</v>
      </c>
      <c r="M4230">
        <v>43.9</v>
      </c>
      <c r="N4230">
        <v>270</v>
      </c>
      <c r="O4230">
        <v>93.333299999999994</v>
      </c>
      <c r="P4230">
        <v>93.333299999999994</v>
      </c>
      <c r="Q4230">
        <v>5758</v>
      </c>
      <c r="R4230" t="s">
        <v>23637</v>
      </c>
    </row>
    <row r="4231" spans="1:18" x14ac:dyDescent="0.35">
      <c r="A4231" t="s">
        <v>18940</v>
      </c>
      <c r="B4231" t="s">
        <v>23638</v>
      </c>
      <c r="C4231" t="s">
        <v>23639</v>
      </c>
      <c r="D4231">
        <v>39.863</v>
      </c>
      <c r="E4231">
        <v>730</v>
      </c>
      <c r="F4231">
        <v>412</v>
      </c>
      <c r="G4231">
        <v>9</v>
      </c>
      <c r="H4231">
        <v>19</v>
      </c>
      <c r="I4231">
        <v>742</v>
      </c>
      <c r="J4231">
        <v>2</v>
      </c>
      <c r="K4231">
        <v>710</v>
      </c>
      <c r="L4231">
        <v>1.42E-139</v>
      </c>
      <c r="M4231">
        <v>427</v>
      </c>
      <c r="N4231">
        <v>710</v>
      </c>
      <c r="O4231">
        <v>102.81699999999999</v>
      </c>
      <c r="P4231">
        <v>101</v>
      </c>
      <c r="Q4231">
        <v>4655</v>
      </c>
      <c r="R4231" t="s">
        <v>23639</v>
      </c>
    </row>
    <row r="4232" spans="1:18" x14ac:dyDescent="0.35">
      <c r="A4232" t="s">
        <v>18935</v>
      </c>
      <c r="B4232" t="s">
        <v>23640</v>
      </c>
      <c r="C4232" t="s">
        <v>23641</v>
      </c>
      <c r="D4232">
        <v>47.646999999999998</v>
      </c>
      <c r="E4232">
        <v>170</v>
      </c>
      <c r="F4232">
        <v>83</v>
      </c>
      <c r="G4232">
        <v>1</v>
      </c>
      <c r="H4232">
        <v>4</v>
      </c>
      <c r="I4232">
        <v>167</v>
      </c>
      <c r="J4232">
        <v>15</v>
      </c>
      <c r="K4232">
        <v>184</v>
      </c>
      <c r="L4232">
        <v>2.5699999999999998E-52</v>
      </c>
      <c r="M4232">
        <v>165</v>
      </c>
      <c r="N4232">
        <v>193</v>
      </c>
      <c r="O4232">
        <v>88.082899999999995</v>
      </c>
      <c r="P4232">
        <v>88.082899999999995</v>
      </c>
      <c r="Q4232">
        <v>2375</v>
      </c>
      <c r="R4232" t="s">
        <v>23641</v>
      </c>
    </row>
    <row r="4233" spans="1:18" x14ac:dyDescent="0.35">
      <c r="A4233" t="s">
        <v>19000</v>
      </c>
      <c r="B4233" t="s">
        <v>23642</v>
      </c>
      <c r="C4233" t="s">
        <v>23643</v>
      </c>
      <c r="D4233">
        <v>39.152999999999999</v>
      </c>
      <c r="E4233">
        <v>945</v>
      </c>
      <c r="F4233">
        <v>543</v>
      </c>
      <c r="G4233">
        <v>12</v>
      </c>
      <c r="H4233">
        <v>25</v>
      </c>
      <c r="I4233">
        <v>946</v>
      </c>
      <c r="J4233">
        <v>7</v>
      </c>
      <c r="K4233">
        <v>942</v>
      </c>
      <c r="L4233">
        <v>0</v>
      </c>
      <c r="M4233">
        <v>663</v>
      </c>
      <c r="N4233">
        <v>943</v>
      </c>
      <c r="O4233">
        <v>100.212</v>
      </c>
      <c r="P4233">
        <v>101</v>
      </c>
      <c r="Q4233">
        <v>1992</v>
      </c>
      <c r="R4233" t="s">
        <v>23643</v>
      </c>
    </row>
    <row r="4234" spans="1:18" x14ac:dyDescent="0.35">
      <c r="A4234" t="s">
        <v>18928</v>
      </c>
      <c r="B4234" t="s">
        <v>23644</v>
      </c>
      <c r="C4234" t="s">
        <v>23645</v>
      </c>
      <c r="D4234">
        <v>52.600999999999999</v>
      </c>
      <c r="E4234">
        <v>173</v>
      </c>
      <c r="F4234">
        <v>64</v>
      </c>
      <c r="G4234">
        <v>1</v>
      </c>
      <c r="H4234">
        <v>11</v>
      </c>
      <c r="I4234">
        <v>165</v>
      </c>
      <c r="J4234">
        <v>4</v>
      </c>
      <c r="K4234">
        <v>176</v>
      </c>
      <c r="L4234">
        <v>4.1899999999999998E-57</v>
      </c>
      <c r="M4234">
        <v>177</v>
      </c>
      <c r="N4234">
        <v>199</v>
      </c>
      <c r="O4234">
        <v>86.934700000000007</v>
      </c>
      <c r="P4234">
        <v>86.934700000000007</v>
      </c>
      <c r="Q4234">
        <v>3818</v>
      </c>
      <c r="R4234" t="s">
        <v>23645</v>
      </c>
    </row>
    <row r="4235" spans="1:18" x14ac:dyDescent="0.35">
      <c r="A4235" t="s">
        <v>19015</v>
      </c>
      <c r="B4235" t="s">
        <v>23646</v>
      </c>
      <c r="C4235" t="s">
        <v>23647</v>
      </c>
      <c r="D4235">
        <v>25.61</v>
      </c>
      <c r="E4235">
        <v>164</v>
      </c>
      <c r="F4235">
        <v>87</v>
      </c>
      <c r="G4235">
        <v>6</v>
      </c>
      <c r="H4235">
        <v>24</v>
      </c>
      <c r="I4235">
        <v>172</v>
      </c>
      <c r="J4235">
        <v>1</v>
      </c>
      <c r="K4235">
        <v>144</v>
      </c>
      <c r="L4235">
        <v>8.0000000000000002E-3</v>
      </c>
      <c r="M4235">
        <v>35.4</v>
      </c>
      <c r="N4235">
        <v>149</v>
      </c>
      <c r="O4235">
        <v>110.06699999999999</v>
      </c>
      <c r="P4235">
        <v>101</v>
      </c>
      <c r="Q4235">
        <v>886</v>
      </c>
      <c r="R4235" t="s">
        <v>23647</v>
      </c>
    </row>
    <row r="4236" spans="1:18" x14ac:dyDescent="0.35">
      <c r="A4236" t="s">
        <v>19268</v>
      </c>
      <c r="B4236" t="s">
        <v>23646</v>
      </c>
      <c r="C4236" t="s">
        <v>23647</v>
      </c>
      <c r="D4236">
        <v>29.87</v>
      </c>
      <c r="E4236">
        <v>77</v>
      </c>
      <c r="F4236">
        <v>34</v>
      </c>
      <c r="G4236">
        <v>3</v>
      </c>
      <c r="H4236">
        <v>105</v>
      </c>
      <c r="I4236">
        <v>178</v>
      </c>
      <c r="J4236">
        <v>75</v>
      </c>
      <c r="K4236">
        <v>134</v>
      </c>
      <c r="L4236">
        <v>0.28999999999999998</v>
      </c>
      <c r="M4236">
        <v>31.2</v>
      </c>
      <c r="N4236">
        <v>149</v>
      </c>
      <c r="O4236">
        <v>51.677900000000001</v>
      </c>
      <c r="P4236">
        <v>51.677900000000001</v>
      </c>
      <c r="Q4236">
        <v>5493</v>
      </c>
      <c r="R4236" t="s">
        <v>23647</v>
      </c>
    </row>
    <row r="4237" spans="1:18" x14ac:dyDescent="0.35">
      <c r="A4237" t="s">
        <v>18932</v>
      </c>
      <c r="B4237" t="s">
        <v>20079</v>
      </c>
      <c r="C4237" t="s">
        <v>23648</v>
      </c>
      <c r="D4237">
        <v>27.439</v>
      </c>
      <c r="E4237">
        <v>328</v>
      </c>
      <c r="F4237">
        <v>182</v>
      </c>
      <c r="G4237">
        <v>8</v>
      </c>
      <c r="H4237">
        <v>5</v>
      </c>
      <c r="I4237">
        <v>325</v>
      </c>
      <c r="J4237">
        <v>6</v>
      </c>
      <c r="K4237">
        <v>284</v>
      </c>
      <c r="L4237">
        <v>2.28E-22</v>
      </c>
      <c r="M4237">
        <v>95.5</v>
      </c>
      <c r="N4237">
        <v>293</v>
      </c>
      <c r="O4237">
        <v>111.94499999999999</v>
      </c>
      <c r="P4237">
        <v>101</v>
      </c>
      <c r="Q4237">
        <v>4297</v>
      </c>
      <c r="R4237" t="s">
        <v>23648</v>
      </c>
    </row>
    <row r="4238" spans="1:18" x14ac:dyDescent="0.35">
      <c r="A4238" t="s">
        <v>23649</v>
      </c>
      <c r="B4238" t="s">
        <v>23650</v>
      </c>
      <c r="C4238" t="s">
        <v>23651</v>
      </c>
      <c r="D4238">
        <v>31</v>
      </c>
      <c r="E4238">
        <v>100</v>
      </c>
      <c r="F4238">
        <v>57</v>
      </c>
      <c r="G4238">
        <v>4</v>
      </c>
      <c r="H4238">
        <v>103</v>
      </c>
      <c r="I4238">
        <v>195</v>
      </c>
      <c r="J4238">
        <v>7</v>
      </c>
      <c r="K4238">
        <v>101</v>
      </c>
      <c r="L4238">
        <v>0.15</v>
      </c>
      <c r="M4238">
        <v>33.5</v>
      </c>
      <c r="N4238">
        <v>149</v>
      </c>
      <c r="O4238">
        <v>67.114099999999993</v>
      </c>
      <c r="P4238">
        <v>67.114099999999993</v>
      </c>
      <c r="Q4238">
        <v>1623</v>
      </c>
      <c r="R4238" t="s">
        <v>23651</v>
      </c>
    </row>
    <row r="4239" spans="1:18" x14ac:dyDescent="0.35">
      <c r="A4239" t="s">
        <v>18943</v>
      </c>
      <c r="B4239" t="s">
        <v>18629</v>
      </c>
      <c r="C4239" t="s">
        <v>18630</v>
      </c>
      <c r="D4239">
        <v>26.573</v>
      </c>
      <c r="E4239">
        <v>143</v>
      </c>
      <c r="F4239">
        <v>81</v>
      </c>
      <c r="G4239">
        <v>6</v>
      </c>
      <c r="H4239">
        <v>30</v>
      </c>
      <c r="I4239">
        <v>150</v>
      </c>
      <c r="J4239">
        <v>3</v>
      </c>
      <c r="K4239">
        <v>143</v>
      </c>
      <c r="L4239">
        <v>7.1400000000000001E-4</v>
      </c>
      <c r="M4239">
        <v>40.799999999999997</v>
      </c>
      <c r="N4239">
        <v>261</v>
      </c>
      <c r="O4239">
        <v>54.789299999999997</v>
      </c>
      <c r="P4239">
        <v>54.789299999999997</v>
      </c>
      <c r="Q4239">
        <v>1524</v>
      </c>
      <c r="R4239" t="s">
        <v>18630</v>
      </c>
    </row>
    <row r="4240" spans="1:18" x14ac:dyDescent="0.35">
      <c r="A4240" t="s">
        <v>18935</v>
      </c>
      <c r="B4240" t="s">
        <v>20601</v>
      </c>
      <c r="C4240" t="s">
        <v>23652</v>
      </c>
      <c r="D4240">
        <v>50.594999999999999</v>
      </c>
      <c r="E4240">
        <v>168</v>
      </c>
      <c r="F4240">
        <v>77</v>
      </c>
      <c r="G4240">
        <v>1</v>
      </c>
      <c r="H4240">
        <v>6</v>
      </c>
      <c r="I4240">
        <v>167</v>
      </c>
      <c r="J4240">
        <v>10</v>
      </c>
      <c r="K4240">
        <v>177</v>
      </c>
      <c r="L4240">
        <v>7.1399999999999997E-61</v>
      </c>
      <c r="M4240">
        <v>187</v>
      </c>
      <c r="N4240">
        <v>184</v>
      </c>
      <c r="O4240">
        <v>91.304299999999998</v>
      </c>
      <c r="P4240">
        <v>91.304299999999998</v>
      </c>
      <c r="Q4240">
        <v>2223</v>
      </c>
      <c r="R4240" t="s">
        <v>23652</v>
      </c>
    </row>
    <row r="4241" spans="1:18" x14ac:dyDescent="0.35">
      <c r="A4241" t="s">
        <v>18917</v>
      </c>
      <c r="B4241" t="s">
        <v>19384</v>
      </c>
      <c r="C4241" t="s">
        <v>23653</v>
      </c>
      <c r="D4241">
        <v>27.094000000000001</v>
      </c>
      <c r="E4241">
        <v>203</v>
      </c>
      <c r="F4241">
        <v>126</v>
      </c>
      <c r="G4241">
        <v>6</v>
      </c>
      <c r="H4241">
        <v>134</v>
      </c>
      <c r="I4241">
        <v>323</v>
      </c>
      <c r="J4241">
        <v>5</v>
      </c>
      <c r="K4241">
        <v>198</v>
      </c>
      <c r="L4241">
        <v>5.5999999999999999E-5</v>
      </c>
      <c r="M4241">
        <v>44.7</v>
      </c>
      <c r="N4241">
        <v>258</v>
      </c>
      <c r="O4241">
        <v>78.682199999999995</v>
      </c>
      <c r="P4241">
        <v>78.682199999999995</v>
      </c>
      <c r="Q4241">
        <v>5728</v>
      </c>
      <c r="R4241" t="s">
        <v>23653</v>
      </c>
    </row>
    <row r="4242" spans="1:18" x14ac:dyDescent="0.35">
      <c r="A4242" t="s">
        <v>18920</v>
      </c>
      <c r="B4242" t="s">
        <v>23654</v>
      </c>
      <c r="C4242" t="s">
        <v>23655</v>
      </c>
      <c r="D4242">
        <v>30.864000000000001</v>
      </c>
      <c r="E4242">
        <v>162</v>
      </c>
      <c r="F4242">
        <v>84</v>
      </c>
      <c r="G4242">
        <v>3</v>
      </c>
      <c r="H4242">
        <v>169</v>
      </c>
      <c r="I4242">
        <v>330</v>
      </c>
      <c r="J4242">
        <v>103</v>
      </c>
      <c r="K4242">
        <v>236</v>
      </c>
      <c r="L4242">
        <v>8.2200000000000002E-9</v>
      </c>
      <c r="M4242">
        <v>56.2</v>
      </c>
      <c r="N4242">
        <v>298</v>
      </c>
      <c r="O4242">
        <v>54.362400000000001</v>
      </c>
      <c r="P4242">
        <v>54.362400000000001</v>
      </c>
      <c r="Q4242">
        <v>5245</v>
      </c>
      <c r="R4242" t="s">
        <v>23655</v>
      </c>
    </row>
    <row r="4243" spans="1:18" x14ac:dyDescent="0.35">
      <c r="A4243" t="s">
        <v>18997</v>
      </c>
      <c r="B4243" t="s">
        <v>23656</v>
      </c>
      <c r="C4243" t="s">
        <v>23657</v>
      </c>
      <c r="D4243">
        <v>21.488</v>
      </c>
      <c r="E4243">
        <v>121</v>
      </c>
      <c r="F4243">
        <v>89</v>
      </c>
      <c r="G4243">
        <v>4</v>
      </c>
      <c r="H4243">
        <v>43</v>
      </c>
      <c r="I4243">
        <v>158</v>
      </c>
      <c r="J4243">
        <v>24</v>
      </c>
      <c r="K4243">
        <v>143</v>
      </c>
      <c r="L4243">
        <v>0.91</v>
      </c>
      <c r="M4243">
        <v>29.6</v>
      </c>
      <c r="N4243">
        <v>145</v>
      </c>
      <c r="O4243">
        <v>83.448300000000003</v>
      </c>
      <c r="P4243">
        <v>83.448300000000003</v>
      </c>
      <c r="Q4243">
        <v>1687</v>
      </c>
      <c r="R4243" t="s">
        <v>23657</v>
      </c>
    </row>
    <row r="4244" spans="1:18" x14ac:dyDescent="0.35">
      <c r="A4244" t="s">
        <v>18947</v>
      </c>
      <c r="B4244" t="s">
        <v>16913</v>
      </c>
      <c r="C4244" t="s">
        <v>16914</v>
      </c>
      <c r="D4244">
        <v>25.321999999999999</v>
      </c>
      <c r="E4244">
        <v>233</v>
      </c>
      <c r="F4244">
        <v>139</v>
      </c>
      <c r="G4244">
        <v>7</v>
      </c>
      <c r="H4244">
        <v>48</v>
      </c>
      <c r="I4244">
        <v>258</v>
      </c>
      <c r="J4244">
        <v>3</v>
      </c>
      <c r="K4244">
        <v>222</v>
      </c>
      <c r="L4244">
        <v>6.0400000000000004E-4</v>
      </c>
      <c r="M4244">
        <v>41.2</v>
      </c>
      <c r="N4244">
        <v>257</v>
      </c>
      <c r="O4244">
        <v>90.661500000000004</v>
      </c>
      <c r="P4244">
        <v>90.661500000000004</v>
      </c>
      <c r="Q4244">
        <v>1092</v>
      </c>
      <c r="R4244" t="s">
        <v>16914</v>
      </c>
    </row>
    <row r="4245" spans="1:18" x14ac:dyDescent="0.35">
      <c r="A4245" t="s">
        <v>18943</v>
      </c>
      <c r="B4245" t="s">
        <v>16568</v>
      </c>
      <c r="C4245" t="s">
        <v>17249</v>
      </c>
      <c r="D4245">
        <v>24.896000000000001</v>
      </c>
      <c r="E4245">
        <v>241</v>
      </c>
      <c r="F4245">
        <v>152</v>
      </c>
      <c r="G4245">
        <v>7</v>
      </c>
      <c r="H4245">
        <v>27</v>
      </c>
      <c r="I4245">
        <v>249</v>
      </c>
      <c r="J4245">
        <v>2</v>
      </c>
      <c r="K4245">
        <v>231</v>
      </c>
      <c r="L4245">
        <v>1.3100000000000001E-4</v>
      </c>
      <c r="M4245">
        <v>42.7</v>
      </c>
      <c r="N4245">
        <v>250</v>
      </c>
      <c r="O4245">
        <v>96.4</v>
      </c>
      <c r="P4245">
        <v>96.4</v>
      </c>
      <c r="Q4245">
        <v>1375</v>
      </c>
      <c r="R4245" t="s">
        <v>17249</v>
      </c>
    </row>
    <row r="4246" spans="1:18" x14ac:dyDescent="0.35">
      <c r="A4246" t="s">
        <v>20649</v>
      </c>
      <c r="B4246" t="s">
        <v>16568</v>
      </c>
      <c r="C4246" t="s">
        <v>17249</v>
      </c>
      <c r="D4246">
        <v>24.306000000000001</v>
      </c>
      <c r="E4246">
        <v>144</v>
      </c>
      <c r="F4246">
        <v>94</v>
      </c>
      <c r="G4246">
        <v>4</v>
      </c>
      <c r="H4246">
        <v>7</v>
      </c>
      <c r="I4246">
        <v>136</v>
      </c>
      <c r="J4246">
        <v>5</v>
      </c>
      <c r="K4246">
        <v>147</v>
      </c>
      <c r="L4246">
        <v>0.24</v>
      </c>
      <c r="M4246">
        <v>32.299999999999997</v>
      </c>
      <c r="N4246">
        <v>250</v>
      </c>
      <c r="O4246">
        <v>57.6</v>
      </c>
      <c r="P4246">
        <v>57.6</v>
      </c>
      <c r="Q4246">
        <v>2946</v>
      </c>
      <c r="R4246" t="s">
        <v>17249</v>
      </c>
    </row>
    <row r="4247" spans="1:18" x14ac:dyDescent="0.35">
      <c r="A4247" t="s">
        <v>18943</v>
      </c>
      <c r="B4247" t="s">
        <v>17061</v>
      </c>
      <c r="C4247" t="s">
        <v>18636</v>
      </c>
      <c r="D4247">
        <v>26.471</v>
      </c>
      <c r="E4247">
        <v>170</v>
      </c>
      <c r="F4247">
        <v>90</v>
      </c>
      <c r="G4247">
        <v>5</v>
      </c>
      <c r="H4247">
        <v>30</v>
      </c>
      <c r="I4247">
        <v>177</v>
      </c>
      <c r="J4247">
        <v>3</v>
      </c>
      <c r="K4247">
        <v>159</v>
      </c>
      <c r="L4247">
        <v>1.6099999999999998E-5</v>
      </c>
      <c r="M4247">
        <v>45.8</v>
      </c>
      <c r="N4247">
        <v>255</v>
      </c>
      <c r="O4247">
        <v>66.666700000000006</v>
      </c>
      <c r="P4247">
        <v>66.666700000000006</v>
      </c>
      <c r="Q4247">
        <v>1271</v>
      </c>
      <c r="R4247" t="s">
        <v>18636</v>
      </c>
    </row>
    <row r="4248" spans="1:18" x14ac:dyDescent="0.35">
      <c r="A4248" t="s">
        <v>19597</v>
      </c>
      <c r="B4248" t="s">
        <v>17357</v>
      </c>
      <c r="C4248" t="s">
        <v>17774</v>
      </c>
      <c r="D4248">
        <v>26.744</v>
      </c>
      <c r="E4248">
        <v>172</v>
      </c>
      <c r="F4248">
        <v>76</v>
      </c>
      <c r="G4248">
        <v>6</v>
      </c>
      <c r="H4248">
        <v>593</v>
      </c>
      <c r="I4248">
        <v>723</v>
      </c>
      <c r="J4248">
        <v>28</v>
      </c>
      <c r="K4248">
        <v>190</v>
      </c>
      <c r="L4248">
        <v>2E-3</v>
      </c>
      <c r="M4248">
        <v>41.6</v>
      </c>
      <c r="N4248">
        <v>295</v>
      </c>
      <c r="O4248">
        <v>58.305100000000003</v>
      </c>
      <c r="P4248">
        <v>58.305100000000003</v>
      </c>
      <c r="Q4248">
        <v>3441</v>
      </c>
      <c r="R4248" t="s">
        <v>17774</v>
      </c>
    </row>
    <row r="4249" spans="1:18" x14ac:dyDescent="0.35">
      <c r="A4249" t="s">
        <v>18920</v>
      </c>
      <c r="B4249" t="s">
        <v>20474</v>
      </c>
      <c r="C4249" t="s">
        <v>23658</v>
      </c>
      <c r="D4249">
        <v>44.171999999999997</v>
      </c>
      <c r="E4249">
        <v>326</v>
      </c>
      <c r="F4249">
        <v>172</v>
      </c>
      <c r="G4249">
        <v>2</v>
      </c>
      <c r="H4249">
        <v>9</v>
      </c>
      <c r="I4249">
        <v>334</v>
      </c>
      <c r="J4249">
        <v>3</v>
      </c>
      <c r="K4249">
        <v>318</v>
      </c>
      <c r="L4249">
        <v>3.7400000000000001E-81</v>
      </c>
      <c r="M4249">
        <v>249</v>
      </c>
      <c r="N4249">
        <v>320</v>
      </c>
      <c r="O4249">
        <v>101.875</v>
      </c>
      <c r="P4249">
        <v>101</v>
      </c>
      <c r="Q4249">
        <v>4981</v>
      </c>
      <c r="R4249" t="s">
        <v>23658</v>
      </c>
    </row>
    <row r="4250" spans="1:18" x14ac:dyDescent="0.35">
      <c r="A4250" t="s">
        <v>23659</v>
      </c>
      <c r="B4250" t="s">
        <v>23660</v>
      </c>
      <c r="C4250" t="s">
        <v>23661</v>
      </c>
      <c r="D4250">
        <v>25.62</v>
      </c>
      <c r="E4250">
        <v>121</v>
      </c>
      <c r="F4250">
        <v>75</v>
      </c>
      <c r="G4250">
        <v>3</v>
      </c>
      <c r="H4250">
        <v>27</v>
      </c>
      <c r="I4250">
        <v>133</v>
      </c>
      <c r="J4250">
        <v>86</v>
      </c>
      <c r="K4250">
        <v>205</v>
      </c>
      <c r="L4250">
        <v>0.72</v>
      </c>
      <c r="M4250">
        <v>29.6</v>
      </c>
      <c r="N4250">
        <v>233</v>
      </c>
      <c r="O4250">
        <v>51.9313</v>
      </c>
      <c r="P4250">
        <v>51.9313</v>
      </c>
      <c r="Q4250">
        <v>1</v>
      </c>
      <c r="R4250" t="s">
        <v>23661</v>
      </c>
    </row>
    <row r="4251" spans="1:18" x14ac:dyDescent="0.35">
      <c r="A4251" t="s">
        <v>18928</v>
      </c>
      <c r="B4251" t="s">
        <v>23662</v>
      </c>
      <c r="C4251" t="s">
        <v>23663</v>
      </c>
      <c r="D4251">
        <v>52.055</v>
      </c>
      <c r="E4251">
        <v>146</v>
      </c>
      <c r="F4251">
        <v>65</v>
      </c>
      <c r="G4251">
        <v>2</v>
      </c>
      <c r="H4251">
        <v>20</v>
      </c>
      <c r="I4251">
        <v>165</v>
      </c>
      <c r="J4251">
        <v>1</v>
      </c>
      <c r="K4251">
        <v>141</v>
      </c>
      <c r="L4251">
        <v>1.8299999999999999E-49</v>
      </c>
      <c r="M4251">
        <v>157</v>
      </c>
      <c r="N4251">
        <v>150</v>
      </c>
      <c r="O4251">
        <v>97.333299999999994</v>
      </c>
      <c r="P4251">
        <v>97.333299999999994</v>
      </c>
      <c r="Q4251">
        <v>3906</v>
      </c>
      <c r="R4251" t="s">
        <v>23663</v>
      </c>
    </row>
    <row r="4252" spans="1:18" x14ac:dyDescent="0.35">
      <c r="A4252" t="s">
        <v>18920</v>
      </c>
      <c r="B4252" t="s">
        <v>23664</v>
      </c>
      <c r="C4252" t="s">
        <v>23665</v>
      </c>
      <c r="D4252">
        <v>33.533000000000001</v>
      </c>
      <c r="E4252">
        <v>167</v>
      </c>
      <c r="F4252">
        <v>80</v>
      </c>
      <c r="G4252">
        <v>6</v>
      </c>
      <c r="H4252">
        <v>165</v>
      </c>
      <c r="I4252">
        <v>329</v>
      </c>
      <c r="J4252">
        <v>96</v>
      </c>
      <c r="K4252">
        <v>233</v>
      </c>
      <c r="L4252">
        <v>8.4100000000000005E-9</v>
      </c>
      <c r="M4252">
        <v>56.2</v>
      </c>
      <c r="N4252">
        <v>304</v>
      </c>
      <c r="O4252">
        <v>54.934199999999997</v>
      </c>
      <c r="P4252">
        <v>54.934199999999997</v>
      </c>
      <c r="Q4252">
        <v>5247</v>
      </c>
      <c r="R4252" t="s">
        <v>23665</v>
      </c>
    </row>
    <row r="4253" spans="1:18" x14ac:dyDescent="0.35">
      <c r="A4253" t="s">
        <v>18920</v>
      </c>
      <c r="B4253" t="s">
        <v>23664</v>
      </c>
      <c r="C4253" t="s">
        <v>23665</v>
      </c>
      <c r="D4253">
        <v>28.395</v>
      </c>
      <c r="E4253">
        <v>162</v>
      </c>
      <c r="F4253">
        <v>99</v>
      </c>
      <c r="G4253">
        <v>5</v>
      </c>
      <c r="H4253">
        <v>29</v>
      </c>
      <c r="I4253">
        <v>181</v>
      </c>
      <c r="J4253">
        <v>22</v>
      </c>
      <c r="K4253">
        <v>175</v>
      </c>
      <c r="L4253">
        <v>0.38</v>
      </c>
      <c r="M4253">
        <v>32.700000000000003</v>
      </c>
      <c r="N4253">
        <v>304</v>
      </c>
      <c r="O4253">
        <v>53.289499999999997</v>
      </c>
      <c r="P4253">
        <v>53.289499999999997</v>
      </c>
      <c r="Q4253">
        <v>5248</v>
      </c>
      <c r="R4253" t="s">
        <v>23665</v>
      </c>
    </row>
    <row r="4254" spans="1:18" x14ac:dyDescent="0.35">
      <c r="A4254" t="s">
        <v>18920</v>
      </c>
      <c r="B4254" t="s">
        <v>23666</v>
      </c>
      <c r="C4254" t="s">
        <v>23667</v>
      </c>
      <c r="D4254">
        <v>32.121000000000002</v>
      </c>
      <c r="E4254">
        <v>165</v>
      </c>
      <c r="F4254">
        <v>84</v>
      </c>
      <c r="G4254">
        <v>4</v>
      </c>
      <c r="H4254">
        <v>169</v>
      </c>
      <c r="I4254">
        <v>333</v>
      </c>
      <c r="J4254">
        <v>98</v>
      </c>
      <c r="K4254">
        <v>234</v>
      </c>
      <c r="L4254">
        <v>2.55E-8</v>
      </c>
      <c r="M4254">
        <v>54.3</v>
      </c>
      <c r="N4254">
        <v>251</v>
      </c>
      <c r="O4254">
        <v>65.737099999999998</v>
      </c>
      <c r="P4254">
        <v>65.737099999999998</v>
      </c>
      <c r="Q4254">
        <v>5278</v>
      </c>
      <c r="R4254" t="s">
        <v>23667</v>
      </c>
    </row>
    <row r="4255" spans="1:18" x14ac:dyDescent="0.35">
      <c r="A4255" t="s">
        <v>18978</v>
      </c>
      <c r="B4255" t="s">
        <v>15547</v>
      </c>
      <c r="C4255" t="s">
        <v>16632</v>
      </c>
      <c r="D4255">
        <v>25</v>
      </c>
      <c r="E4255">
        <v>228</v>
      </c>
      <c r="F4255">
        <v>140</v>
      </c>
      <c r="G4255">
        <v>9</v>
      </c>
      <c r="H4255">
        <v>390</v>
      </c>
      <c r="I4255">
        <v>608</v>
      </c>
      <c r="J4255">
        <v>10</v>
      </c>
      <c r="K4255">
        <v>215</v>
      </c>
      <c r="L4255">
        <v>5.2999999999999998E-4</v>
      </c>
      <c r="M4255">
        <v>43.5</v>
      </c>
      <c r="N4255">
        <v>240</v>
      </c>
      <c r="O4255">
        <v>95</v>
      </c>
      <c r="P4255">
        <v>95</v>
      </c>
      <c r="Q4255">
        <v>266</v>
      </c>
      <c r="R4255" t="s">
        <v>16632</v>
      </c>
    </row>
    <row r="4256" spans="1:18" x14ac:dyDescent="0.35">
      <c r="A4256" t="s">
        <v>18946</v>
      </c>
      <c r="B4256" t="s">
        <v>15097</v>
      </c>
      <c r="C4256" t="s">
        <v>23668</v>
      </c>
      <c r="D4256">
        <v>22.992999999999999</v>
      </c>
      <c r="E4256">
        <v>274</v>
      </c>
      <c r="F4256">
        <v>167</v>
      </c>
      <c r="G4256">
        <v>10</v>
      </c>
      <c r="H4256">
        <v>4</v>
      </c>
      <c r="I4256">
        <v>247</v>
      </c>
      <c r="J4256">
        <v>3</v>
      </c>
      <c r="K4256">
        <v>262</v>
      </c>
      <c r="L4256">
        <v>4.4999999999999998E-7</v>
      </c>
      <c r="M4256">
        <v>50.1</v>
      </c>
      <c r="N4256">
        <v>264</v>
      </c>
      <c r="O4256">
        <v>103.788</v>
      </c>
      <c r="P4256">
        <v>101</v>
      </c>
      <c r="Q4256">
        <v>504</v>
      </c>
      <c r="R4256" t="s">
        <v>23668</v>
      </c>
    </row>
    <row r="4257" spans="1:18" x14ac:dyDescent="0.35">
      <c r="A4257" t="s">
        <v>18940</v>
      </c>
      <c r="B4257" t="s">
        <v>19465</v>
      </c>
      <c r="C4257" t="s">
        <v>23669</v>
      </c>
      <c r="D4257">
        <v>29.254999999999999</v>
      </c>
      <c r="E4257">
        <v>711</v>
      </c>
      <c r="F4257">
        <v>421</v>
      </c>
      <c r="G4257">
        <v>21</v>
      </c>
      <c r="H4257">
        <v>97</v>
      </c>
      <c r="I4257">
        <v>752</v>
      </c>
      <c r="J4257">
        <v>41</v>
      </c>
      <c r="K4257">
        <v>724</v>
      </c>
      <c r="L4257">
        <v>4.92E-61</v>
      </c>
      <c r="M4257">
        <v>219</v>
      </c>
      <c r="N4257">
        <v>731</v>
      </c>
      <c r="O4257">
        <v>97.263999999999996</v>
      </c>
      <c r="P4257">
        <v>97.263999999999996</v>
      </c>
      <c r="Q4257">
        <v>4843</v>
      </c>
      <c r="R4257" t="s">
        <v>23669</v>
      </c>
    </row>
    <row r="4258" spans="1:18" x14ac:dyDescent="0.35">
      <c r="A4258" t="s">
        <v>18976</v>
      </c>
      <c r="B4258" t="s">
        <v>23670</v>
      </c>
      <c r="C4258" t="s">
        <v>23671</v>
      </c>
      <c r="D4258">
        <v>27.119</v>
      </c>
      <c r="E4258">
        <v>118</v>
      </c>
      <c r="F4258">
        <v>62</v>
      </c>
      <c r="G4258">
        <v>4</v>
      </c>
      <c r="H4258">
        <v>17</v>
      </c>
      <c r="I4258">
        <v>123</v>
      </c>
      <c r="J4258">
        <v>2</v>
      </c>
      <c r="K4258">
        <v>106</v>
      </c>
      <c r="L4258">
        <v>6.8000000000000005E-2</v>
      </c>
      <c r="M4258">
        <v>32.700000000000003</v>
      </c>
      <c r="N4258">
        <v>144</v>
      </c>
      <c r="O4258">
        <v>81.944400000000002</v>
      </c>
      <c r="P4258">
        <v>81.944400000000002</v>
      </c>
      <c r="Q4258">
        <v>1733</v>
      </c>
      <c r="R4258" t="s">
        <v>23671</v>
      </c>
    </row>
    <row r="4259" spans="1:18" x14ac:dyDescent="0.35">
      <c r="A4259" t="s">
        <v>19091</v>
      </c>
      <c r="B4259" t="s">
        <v>19144</v>
      </c>
      <c r="C4259" t="s">
        <v>23672</v>
      </c>
      <c r="D4259">
        <v>40.908999999999999</v>
      </c>
      <c r="E4259">
        <v>44</v>
      </c>
      <c r="F4259">
        <v>26</v>
      </c>
      <c r="G4259">
        <v>0</v>
      </c>
      <c r="H4259">
        <v>26</v>
      </c>
      <c r="I4259">
        <v>69</v>
      </c>
      <c r="J4259">
        <v>14</v>
      </c>
      <c r="K4259">
        <v>57</v>
      </c>
      <c r="L4259">
        <v>9.8700000000000004E-7</v>
      </c>
      <c r="M4259">
        <v>41.6</v>
      </c>
      <c r="N4259">
        <v>57</v>
      </c>
      <c r="O4259">
        <v>77.192999999999998</v>
      </c>
      <c r="P4259">
        <v>77.192999999999998</v>
      </c>
      <c r="Q4259">
        <v>1887</v>
      </c>
      <c r="R4259" t="s">
        <v>23672</v>
      </c>
    </row>
    <row r="4260" spans="1:18" x14ac:dyDescent="0.35">
      <c r="A4260" t="s">
        <v>19250</v>
      </c>
      <c r="B4260" t="s">
        <v>19142</v>
      </c>
      <c r="C4260" t="s">
        <v>23673</v>
      </c>
      <c r="D4260">
        <v>26.388999999999999</v>
      </c>
      <c r="E4260">
        <v>144</v>
      </c>
      <c r="F4260">
        <v>90</v>
      </c>
      <c r="G4260">
        <v>6</v>
      </c>
      <c r="H4260">
        <v>10</v>
      </c>
      <c r="I4260">
        <v>146</v>
      </c>
      <c r="J4260">
        <v>9</v>
      </c>
      <c r="K4260">
        <v>143</v>
      </c>
      <c r="L4260">
        <v>0.33</v>
      </c>
      <c r="M4260">
        <v>33.1</v>
      </c>
      <c r="N4260">
        <v>196</v>
      </c>
      <c r="O4260">
        <v>73.469399999999993</v>
      </c>
      <c r="P4260">
        <v>73.469399999999993</v>
      </c>
      <c r="Q4260">
        <v>3419</v>
      </c>
      <c r="R4260" t="s">
        <v>23673</v>
      </c>
    </row>
    <row r="4261" spans="1:18" x14ac:dyDescent="0.35">
      <c r="A4261" t="s">
        <v>19123</v>
      </c>
      <c r="B4261" t="s">
        <v>19142</v>
      </c>
      <c r="C4261" t="s">
        <v>23673</v>
      </c>
      <c r="D4261">
        <v>25.146000000000001</v>
      </c>
      <c r="E4261">
        <v>171</v>
      </c>
      <c r="F4261">
        <v>110</v>
      </c>
      <c r="G4261">
        <v>7</v>
      </c>
      <c r="H4261">
        <v>2</v>
      </c>
      <c r="I4261">
        <v>165</v>
      </c>
      <c r="J4261">
        <v>5</v>
      </c>
      <c r="K4261">
        <v>164</v>
      </c>
      <c r="L4261">
        <v>8.4000000000000005E-2</v>
      </c>
      <c r="M4261">
        <v>33.1</v>
      </c>
      <c r="N4261">
        <v>196</v>
      </c>
      <c r="O4261">
        <v>87.244900000000001</v>
      </c>
      <c r="P4261">
        <v>87.244900000000001</v>
      </c>
      <c r="Q4261">
        <v>5471</v>
      </c>
      <c r="R4261" t="s">
        <v>23673</v>
      </c>
    </row>
    <row r="4262" spans="1:18" x14ac:dyDescent="0.35">
      <c r="A4262" t="s">
        <v>18932</v>
      </c>
      <c r="B4262" t="s">
        <v>23674</v>
      </c>
      <c r="C4262" t="s">
        <v>23675</v>
      </c>
      <c r="D4262">
        <v>27.645</v>
      </c>
      <c r="E4262">
        <v>293</v>
      </c>
      <c r="F4262">
        <v>158</v>
      </c>
      <c r="G4262">
        <v>8</v>
      </c>
      <c r="H4262">
        <v>4</v>
      </c>
      <c r="I4262">
        <v>294</v>
      </c>
      <c r="J4262">
        <v>6</v>
      </c>
      <c r="K4262">
        <v>246</v>
      </c>
      <c r="L4262">
        <v>7.6800000000000001E-21</v>
      </c>
      <c r="M4262">
        <v>90.9</v>
      </c>
      <c r="N4262">
        <v>283</v>
      </c>
      <c r="O4262">
        <v>103.53400000000001</v>
      </c>
      <c r="P4262">
        <v>101</v>
      </c>
      <c r="Q4262">
        <v>4402</v>
      </c>
      <c r="R4262" t="s">
        <v>23675</v>
      </c>
    </row>
    <row r="4263" spans="1:18" x14ac:dyDescent="0.35">
      <c r="A4263" t="s">
        <v>19038</v>
      </c>
      <c r="B4263" t="s">
        <v>15039</v>
      </c>
      <c r="C4263" t="s">
        <v>23676</v>
      </c>
      <c r="D4263">
        <v>22.065999999999999</v>
      </c>
      <c r="E4263">
        <v>213</v>
      </c>
      <c r="F4263">
        <v>134</v>
      </c>
      <c r="G4263">
        <v>7</v>
      </c>
      <c r="H4263">
        <v>328</v>
      </c>
      <c r="I4263">
        <v>510</v>
      </c>
      <c r="J4263">
        <v>105</v>
      </c>
      <c r="K4263">
        <v>315</v>
      </c>
      <c r="L4263">
        <v>3.4499999999999998E-5</v>
      </c>
      <c r="M4263">
        <v>46.6</v>
      </c>
      <c r="N4263">
        <v>374</v>
      </c>
      <c r="O4263">
        <v>56.951900000000002</v>
      </c>
      <c r="P4263">
        <v>56.951900000000002</v>
      </c>
      <c r="Q4263">
        <v>3212</v>
      </c>
      <c r="R4263" t="s">
        <v>23676</v>
      </c>
    </row>
    <row r="4264" spans="1:18" x14ac:dyDescent="0.35">
      <c r="A4264" t="s">
        <v>18940</v>
      </c>
      <c r="B4264" t="s">
        <v>23677</v>
      </c>
      <c r="C4264" t="s">
        <v>23678</v>
      </c>
      <c r="D4264">
        <v>36.670999999999999</v>
      </c>
      <c r="E4264">
        <v>739</v>
      </c>
      <c r="F4264">
        <v>435</v>
      </c>
      <c r="G4264">
        <v>10</v>
      </c>
      <c r="H4264">
        <v>8</v>
      </c>
      <c r="I4264">
        <v>742</v>
      </c>
      <c r="J4264">
        <v>18</v>
      </c>
      <c r="K4264">
        <v>727</v>
      </c>
      <c r="L4264">
        <v>9.3899999999999993E-130</v>
      </c>
      <c r="M4264">
        <v>403</v>
      </c>
      <c r="N4264">
        <v>734</v>
      </c>
      <c r="O4264">
        <v>100.681</v>
      </c>
      <c r="P4264">
        <v>101</v>
      </c>
      <c r="Q4264">
        <v>4693</v>
      </c>
      <c r="R4264" t="s">
        <v>23678</v>
      </c>
    </row>
    <row r="4265" spans="1:18" x14ac:dyDescent="0.35">
      <c r="A4265" t="s">
        <v>18943</v>
      </c>
      <c r="B4265" t="s">
        <v>18293</v>
      </c>
      <c r="C4265" t="s">
        <v>18294</v>
      </c>
      <c r="D4265">
        <v>29.167000000000002</v>
      </c>
      <c r="E4265">
        <v>144</v>
      </c>
      <c r="F4265">
        <v>76</v>
      </c>
      <c r="G4265">
        <v>6</v>
      </c>
      <c r="H4265">
        <v>30</v>
      </c>
      <c r="I4265">
        <v>150</v>
      </c>
      <c r="J4265">
        <v>3</v>
      </c>
      <c r="K4265">
        <v>143</v>
      </c>
      <c r="L4265">
        <v>1.9799999999999999E-4</v>
      </c>
      <c r="M4265">
        <v>42.4</v>
      </c>
      <c r="N4265">
        <v>261</v>
      </c>
      <c r="O4265">
        <v>55.172400000000003</v>
      </c>
      <c r="P4265">
        <v>55.172400000000003</v>
      </c>
      <c r="Q4265">
        <v>1399</v>
      </c>
      <c r="R4265" t="s">
        <v>18294</v>
      </c>
    </row>
    <row r="4266" spans="1:18" x14ac:dyDescent="0.35">
      <c r="A4266" t="s">
        <v>18948</v>
      </c>
      <c r="B4266" t="s">
        <v>15741</v>
      </c>
      <c r="C4266" t="s">
        <v>15742</v>
      </c>
      <c r="D4266">
        <v>22.667000000000002</v>
      </c>
      <c r="E4266">
        <v>225</v>
      </c>
      <c r="F4266">
        <v>133</v>
      </c>
      <c r="G4266">
        <v>5</v>
      </c>
      <c r="H4266">
        <v>129</v>
      </c>
      <c r="I4266">
        <v>329</v>
      </c>
      <c r="J4266">
        <v>7</v>
      </c>
      <c r="K4266">
        <v>214</v>
      </c>
      <c r="L4266">
        <v>1.7000000000000001E-2</v>
      </c>
      <c r="M4266">
        <v>37</v>
      </c>
      <c r="N4266">
        <v>255</v>
      </c>
      <c r="O4266">
        <v>88.235299999999995</v>
      </c>
      <c r="P4266">
        <v>88.235299999999995</v>
      </c>
      <c r="Q4266">
        <v>2995</v>
      </c>
      <c r="R4266" t="s">
        <v>15742</v>
      </c>
    </row>
    <row r="4267" spans="1:18" x14ac:dyDescent="0.35">
      <c r="A4267" t="s">
        <v>19010</v>
      </c>
      <c r="B4267" t="s">
        <v>17086</v>
      </c>
      <c r="C4267" t="s">
        <v>17087</v>
      </c>
      <c r="D4267">
        <v>27.273</v>
      </c>
      <c r="E4267">
        <v>154</v>
      </c>
      <c r="F4267">
        <v>101</v>
      </c>
      <c r="G4267">
        <v>4</v>
      </c>
      <c r="H4267">
        <v>16</v>
      </c>
      <c r="I4267">
        <v>162</v>
      </c>
      <c r="J4267">
        <v>8</v>
      </c>
      <c r="K4267">
        <v>157</v>
      </c>
      <c r="L4267">
        <v>7.0500000000000001E-4</v>
      </c>
      <c r="M4267">
        <v>40.4</v>
      </c>
      <c r="N4267">
        <v>248</v>
      </c>
      <c r="O4267">
        <v>62.096800000000002</v>
      </c>
      <c r="P4267">
        <v>62.096800000000002</v>
      </c>
      <c r="Q4267">
        <v>315</v>
      </c>
      <c r="R4267" t="s">
        <v>17087</v>
      </c>
    </row>
    <row r="4268" spans="1:18" x14ac:dyDescent="0.35">
      <c r="A4268" t="s">
        <v>18946</v>
      </c>
      <c r="B4268" t="s">
        <v>17086</v>
      </c>
      <c r="C4268" t="s">
        <v>17087</v>
      </c>
      <c r="D4268">
        <v>31.175999999999998</v>
      </c>
      <c r="E4268">
        <v>170</v>
      </c>
      <c r="F4268">
        <v>94</v>
      </c>
      <c r="G4268">
        <v>8</v>
      </c>
      <c r="H4268">
        <v>6</v>
      </c>
      <c r="I4268">
        <v>155</v>
      </c>
      <c r="J4268">
        <v>3</v>
      </c>
      <c r="K4268">
        <v>169</v>
      </c>
      <c r="L4268">
        <v>1.4799999999999999E-4</v>
      </c>
      <c r="M4268">
        <v>42.4</v>
      </c>
      <c r="N4268">
        <v>248</v>
      </c>
      <c r="O4268">
        <v>68.548400000000001</v>
      </c>
      <c r="P4268">
        <v>68.548400000000001</v>
      </c>
      <c r="Q4268">
        <v>720</v>
      </c>
      <c r="R4268" t="s">
        <v>17087</v>
      </c>
    </row>
    <row r="4269" spans="1:18" x14ac:dyDescent="0.35">
      <c r="A4269" t="s">
        <v>18948</v>
      </c>
      <c r="B4269" t="s">
        <v>17086</v>
      </c>
      <c r="C4269" t="s">
        <v>17087</v>
      </c>
      <c r="D4269">
        <v>30</v>
      </c>
      <c r="E4269">
        <v>180</v>
      </c>
      <c r="F4269">
        <v>96</v>
      </c>
      <c r="G4269">
        <v>8</v>
      </c>
      <c r="H4269">
        <v>125</v>
      </c>
      <c r="I4269">
        <v>280</v>
      </c>
      <c r="J4269">
        <v>3</v>
      </c>
      <c r="K4269">
        <v>176</v>
      </c>
      <c r="L4269">
        <v>1.02E-4</v>
      </c>
      <c r="M4269">
        <v>43.9</v>
      </c>
      <c r="N4269">
        <v>248</v>
      </c>
      <c r="O4269">
        <v>72.580600000000004</v>
      </c>
      <c r="P4269">
        <v>72.580600000000004</v>
      </c>
      <c r="Q4269">
        <v>2973</v>
      </c>
      <c r="R4269" t="s">
        <v>17087</v>
      </c>
    </row>
    <row r="4270" spans="1:18" x14ac:dyDescent="0.35">
      <c r="A4270" t="s">
        <v>18997</v>
      </c>
      <c r="B4270" t="s">
        <v>15349</v>
      </c>
      <c r="C4270" t="s">
        <v>23679</v>
      </c>
      <c r="D4270">
        <v>27.184000000000001</v>
      </c>
      <c r="E4270">
        <v>103</v>
      </c>
      <c r="F4270">
        <v>71</v>
      </c>
      <c r="G4270">
        <v>3</v>
      </c>
      <c r="H4270">
        <v>27</v>
      </c>
      <c r="I4270">
        <v>127</v>
      </c>
      <c r="J4270">
        <v>10</v>
      </c>
      <c r="K4270">
        <v>110</v>
      </c>
      <c r="L4270">
        <v>1.0999999999999999E-2</v>
      </c>
      <c r="M4270">
        <v>35</v>
      </c>
      <c r="N4270">
        <v>147</v>
      </c>
      <c r="O4270">
        <v>70.067999999999998</v>
      </c>
      <c r="P4270">
        <v>70.067999999999998</v>
      </c>
      <c r="Q4270">
        <v>1648</v>
      </c>
      <c r="R4270" t="s">
        <v>23679</v>
      </c>
    </row>
    <row r="4271" spans="1:18" x14ac:dyDescent="0.35">
      <c r="A4271" t="s">
        <v>19104</v>
      </c>
      <c r="B4271" t="s">
        <v>15349</v>
      </c>
      <c r="C4271" t="s">
        <v>23679</v>
      </c>
      <c r="D4271">
        <v>28.972000000000001</v>
      </c>
      <c r="E4271">
        <v>107</v>
      </c>
      <c r="F4271">
        <v>74</v>
      </c>
      <c r="G4271">
        <v>1</v>
      </c>
      <c r="H4271">
        <v>32</v>
      </c>
      <c r="I4271">
        <v>138</v>
      </c>
      <c r="J4271">
        <v>5</v>
      </c>
      <c r="K4271">
        <v>109</v>
      </c>
      <c r="L4271">
        <v>7.8400000000000001E-8</v>
      </c>
      <c r="M4271">
        <v>49.7</v>
      </c>
      <c r="N4271">
        <v>147</v>
      </c>
      <c r="O4271">
        <v>72.789100000000005</v>
      </c>
      <c r="P4271">
        <v>72.789100000000005</v>
      </c>
      <c r="Q4271">
        <v>5908</v>
      </c>
      <c r="R4271" t="s">
        <v>23679</v>
      </c>
    </row>
    <row r="4272" spans="1:18" x14ac:dyDescent="0.35">
      <c r="A4272" t="s">
        <v>18946</v>
      </c>
      <c r="B4272" t="s">
        <v>15398</v>
      </c>
      <c r="C4272" t="s">
        <v>17567</v>
      </c>
      <c r="D4272">
        <v>25.181999999999999</v>
      </c>
      <c r="E4272">
        <v>274</v>
      </c>
      <c r="F4272">
        <v>149</v>
      </c>
      <c r="G4272">
        <v>9</v>
      </c>
      <c r="H4272">
        <v>5</v>
      </c>
      <c r="I4272">
        <v>245</v>
      </c>
      <c r="J4272">
        <v>4</v>
      </c>
      <c r="K4272">
        <v>254</v>
      </c>
      <c r="L4272">
        <v>8.0100000000000003E-10</v>
      </c>
      <c r="M4272">
        <v>58.2</v>
      </c>
      <c r="N4272">
        <v>256</v>
      </c>
      <c r="O4272">
        <v>107.03100000000001</v>
      </c>
      <c r="P4272">
        <v>101</v>
      </c>
      <c r="Q4272">
        <v>406</v>
      </c>
      <c r="R4272" t="s">
        <v>17567</v>
      </c>
    </row>
    <row r="4273" spans="1:18" x14ac:dyDescent="0.35">
      <c r="A4273" t="s">
        <v>19015</v>
      </c>
      <c r="B4273" t="s">
        <v>15661</v>
      </c>
      <c r="C4273" t="s">
        <v>15761</v>
      </c>
      <c r="D4273">
        <v>33.765999999999998</v>
      </c>
      <c r="E4273">
        <v>154</v>
      </c>
      <c r="F4273">
        <v>101</v>
      </c>
      <c r="G4273">
        <v>1</v>
      </c>
      <c r="H4273">
        <v>19</v>
      </c>
      <c r="I4273">
        <v>172</v>
      </c>
      <c r="J4273">
        <v>22</v>
      </c>
      <c r="K4273">
        <v>174</v>
      </c>
      <c r="L4273">
        <v>4.7199999999999999E-24</v>
      </c>
      <c r="M4273">
        <v>92.8</v>
      </c>
      <c r="N4273">
        <v>177</v>
      </c>
      <c r="O4273">
        <v>87.005600000000001</v>
      </c>
      <c r="P4273">
        <v>87.005600000000001</v>
      </c>
      <c r="Q4273">
        <v>853</v>
      </c>
      <c r="R4273" t="s">
        <v>15761</v>
      </c>
    </row>
    <row r="4274" spans="1:18" x14ac:dyDescent="0.35">
      <c r="A4274" t="s">
        <v>19016</v>
      </c>
      <c r="B4274" t="s">
        <v>15661</v>
      </c>
      <c r="C4274" t="s">
        <v>15761</v>
      </c>
      <c r="D4274">
        <v>57.515999999999998</v>
      </c>
      <c r="E4274">
        <v>153</v>
      </c>
      <c r="F4274">
        <v>64</v>
      </c>
      <c r="G4274">
        <v>1</v>
      </c>
      <c r="H4274">
        <v>30</v>
      </c>
      <c r="I4274">
        <v>181</v>
      </c>
      <c r="J4274">
        <v>22</v>
      </c>
      <c r="K4274">
        <v>174</v>
      </c>
      <c r="L4274">
        <v>2.6699999999999998E-54</v>
      </c>
      <c r="M4274">
        <v>170</v>
      </c>
      <c r="N4274">
        <v>177</v>
      </c>
      <c r="O4274">
        <v>86.440700000000007</v>
      </c>
      <c r="P4274">
        <v>86.440700000000007</v>
      </c>
      <c r="Q4274">
        <v>2727</v>
      </c>
      <c r="R4274" t="s">
        <v>15761</v>
      </c>
    </row>
    <row r="4275" spans="1:18" x14ac:dyDescent="0.35">
      <c r="A4275" t="s">
        <v>19017</v>
      </c>
      <c r="B4275" t="s">
        <v>15661</v>
      </c>
      <c r="C4275" t="s">
        <v>15761</v>
      </c>
      <c r="D4275">
        <v>43.506</v>
      </c>
      <c r="E4275">
        <v>154</v>
      </c>
      <c r="F4275">
        <v>86</v>
      </c>
      <c r="G4275">
        <v>1</v>
      </c>
      <c r="H4275">
        <v>34</v>
      </c>
      <c r="I4275">
        <v>187</v>
      </c>
      <c r="J4275">
        <v>22</v>
      </c>
      <c r="K4275">
        <v>174</v>
      </c>
      <c r="L4275">
        <v>4.7099999999999997E-38</v>
      </c>
      <c r="M4275">
        <v>129</v>
      </c>
      <c r="N4275">
        <v>177</v>
      </c>
      <c r="O4275">
        <v>87.005600000000001</v>
      </c>
      <c r="P4275">
        <v>87.005600000000001</v>
      </c>
      <c r="Q4275">
        <v>2782</v>
      </c>
      <c r="R4275" t="s">
        <v>15761</v>
      </c>
    </row>
    <row r="4276" spans="1:18" x14ac:dyDescent="0.35">
      <c r="A4276" t="s">
        <v>18943</v>
      </c>
      <c r="B4276" t="s">
        <v>15712</v>
      </c>
      <c r="C4276" t="s">
        <v>15713</v>
      </c>
      <c r="D4276">
        <v>25.49</v>
      </c>
      <c r="E4276">
        <v>255</v>
      </c>
      <c r="F4276">
        <v>138</v>
      </c>
      <c r="G4276">
        <v>10</v>
      </c>
      <c r="H4276">
        <v>30</v>
      </c>
      <c r="I4276">
        <v>252</v>
      </c>
      <c r="J4276">
        <v>3</v>
      </c>
      <c r="K4276">
        <v>237</v>
      </c>
      <c r="L4276">
        <v>2.5000000000000001E-5</v>
      </c>
      <c r="M4276">
        <v>45.1</v>
      </c>
      <c r="N4276">
        <v>259</v>
      </c>
      <c r="O4276">
        <v>98.455600000000004</v>
      </c>
      <c r="P4276">
        <v>98.455600000000004</v>
      </c>
      <c r="Q4276">
        <v>1287</v>
      </c>
      <c r="R4276" t="s">
        <v>15713</v>
      </c>
    </row>
    <row r="4277" spans="1:18" x14ac:dyDescent="0.35">
      <c r="A4277" t="s">
        <v>20186</v>
      </c>
      <c r="B4277" t="s">
        <v>21430</v>
      </c>
      <c r="C4277" t="s">
        <v>23680</v>
      </c>
      <c r="D4277">
        <v>33.332999999999998</v>
      </c>
      <c r="E4277">
        <v>81</v>
      </c>
      <c r="F4277">
        <v>51</v>
      </c>
      <c r="G4277">
        <v>2</v>
      </c>
      <c r="H4277">
        <v>56</v>
      </c>
      <c r="I4277">
        <v>135</v>
      </c>
      <c r="J4277">
        <v>24</v>
      </c>
      <c r="K4277">
        <v>102</v>
      </c>
      <c r="L4277">
        <v>1</v>
      </c>
      <c r="M4277">
        <v>30.8</v>
      </c>
      <c r="N4277">
        <v>145</v>
      </c>
      <c r="O4277">
        <v>55.862099999999998</v>
      </c>
      <c r="P4277">
        <v>55.862099999999998</v>
      </c>
      <c r="Q4277">
        <v>3354</v>
      </c>
      <c r="R4277" t="s">
        <v>23680</v>
      </c>
    </row>
    <row r="4278" spans="1:18" x14ac:dyDescent="0.35">
      <c r="A4278" t="s">
        <v>18920</v>
      </c>
      <c r="B4278" t="s">
        <v>23681</v>
      </c>
      <c r="C4278" t="s">
        <v>23682</v>
      </c>
      <c r="D4278">
        <v>28.652000000000001</v>
      </c>
      <c r="E4278">
        <v>178</v>
      </c>
      <c r="F4278">
        <v>113</v>
      </c>
      <c r="G4278">
        <v>5</v>
      </c>
      <c r="H4278">
        <v>164</v>
      </c>
      <c r="I4278">
        <v>334</v>
      </c>
      <c r="J4278">
        <v>59</v>
      </c>
      <c r="K4278">
        <v>229</v>
      </c>
      <c r="L4278">
        <v>2.46E-12</v>
      </c>
      <c r="M4278">
        <v>66.599999999999994</v>
      </c>
      <c r="N4278">
        <v>267</v>
      </c>
      <c r="O4278">
        <v>66.666700000000006</v>
      </c>
      <c r="P4278">
        <v>66.666700000000006</v>
      </c>
      <c r="Q4278">
        <v>5137</v>
      </c>
      <c r="R4278" t="s">
        <v>23682</v>
      </c>
    </row>
    <row r="4279" spans="1:18" x14ac:dyDescent="0.35">
      <c r="A4279" t="s">
        <v>18946</v>
      </c>
      <c r="B4279" t="s">
        <v>15295</v>
      </c>
      <c r="C4279" t="s">
        <v>17948</v>
      </c>
      <c r="D4279">
        <v>23.047999999999998</v>
      </c>
      <c r="E4279">
        <v>269</v>
      </c>
      <c r="F4279">
        <v>152</v>
      </c>
      <c r="G4279">
        <v>10</v>
      </c>
      <c r="H4279">
        <v>6</v>
      </c>
      <c r="I4279">
        <v>244</v>
      </c>
      <c r="J4279">
        <v>5</v>
      </c>
      <c r="K4279">
        <v>248</v>
      </c>
      <c r="L4279">
        <v>1.4200000000000001E-4</v>
      </c>
      <c r="M4279">
        <v>42.7</v>
      </c>
      <c r="N4279">
        <v>252</v>
      </c>
      <c r="O4279">
        <v>106.746</v>
      </c>
      <c r="P4279">
        <v>101</v>
      </c>
      <c r="Q4279">
        <v>714</v>
      </c>
      <c r="R4279" t="s">
        <v>17948</v>
      </c>
    </row>
    <row r="4280" spans="1:18" x14ac:dyDescent="0.35">
      <c r="A4280" t="s">
        <v>18940</v>
      </c>
      <c r="B4280" t="s">
        <v>23683</v>
      </c>
      <c r="C4280" t="s">
        <v>23684</v>
      </c>
      <c r="D4280">
        <v>26.582000000000001</v>
      </c>
      <c r="E4280">
        <v>790</v>
      </c>
      <c r="F4280">
        <v>497</v>
      </c>
      <c r="G4280">
        <v>22</v>
      </c>
      <c r="H4280">
        <v>14</v>
      </c>
      <c r="I4280">
        <v>746</v>
      </c>
      <c r="J4280">
        <v>26</v>
      </c>
      <c r="K4280">
        <v>789</v>
      </c>
      <c r="L4280">
        <v>2.3100000000000001E-56</v>
      </c>
      <c r="M4280">
        <v>206</v>
      </c>
      <c r="N4280">
        <v>796</v>
      </c>
      <c r="O4280">
        <v>99.246200000000002</v>
      </c>
      <c r="P4280">
        <v>99.246200000000002</v>
      </c>
      <c r="Q4280">
        <v>4957</v>
      </c>
      <c r="R4280" t="s">
        <v>23684</v>
      </c>
    </row>
    <row r="4281" spans="1:18" x14ac:dyDescent="0.35">
      <c r="A4281" t="s">
        <v>18917</v>
      </c>
      <c r="B4281" t="s">
        <v>15463</v>
      </c>
      <c r="C4281" t="s">
        <v>18753</v>
      </c>
      <c r="D4281">
        <v>31.015999999999998</v>
      </c>
      <c r="E4281">
        <v>187</v>
      </c>
      <c r="F4281">
        <v>111</v>
      </c>
      <c r="G4281">
        <v>7</v>
      </c>
      <c r="H4281">
        <v>134</v>
      </c>
      <c r="I4281">
        <v>309</v>
      </c>
      <c r="J4281">
        <v>5</v>
      </c>
      <c r="K4281">
        <v>184</v>
      </c>
      <c r="L4281">
        <v>4.4500000000000001E-10</v>
      </c>
      <c r="M4281">
        <v>60.1</v>
      </c>
      <c r="N4281">
        <v>261</v>
      </c>
      <c r="O4281">
        <v>71.647499999999994</v>
      </c>
      <c r="P4281">
        <v>71.647499999999994</v>
      </c>
      <c r="Q4281">
        <v>5547</v>
      </c>
      <c r="R4281" t="s">
        <v>18753</v>
      </c>
    </row>
    <row r="4282" spans="1:18" x14ac:dyDescent="0.35">
      <c r="A4282" t="s">
        <v>18940</v>
      </c>
      <c r="B4282" t="s">
        <v>23685</v>
      </c>
      <c r="C4282" t="s">
        <v>23686</v>
      </c>
      <c r="D4282">
        <v>38.904000000000003</v>
      </c>
      <c r="E4282">
        <v>748</v>
      </c>
      <c r="F4282">
        <v>392</v>
      </c>
      <c r="G4282">
        <v>7</v>
      </c>
      <c r="H4282">
        <v>8</v>
      </c>
      <c r="I4282">
        <v>743</v>
      </c>
      <c r="J4282">
        <v>10</v>
      </c>
      <c r="K4282">
        <v>704</v>
      </c>
      <c r="L4282">
        <v>1.15E-155</v>
      </c>
      <c r="M4282">
        <v>469</v>
      </c>
      <c r="N4282">
        <v>709</v>
      </c>
      <c r="O4282">
        <v>105.501</v>
      </c>
      <c r="P4282">
        <v>101</v>
      </c>
      <c r="Q4282">
        <v>4571</v>
      </c>
      <c r="R4282" t="s">
        <v>23686</v>
      </c>
    </row>
    <row r="4283" spans="1:18" x14ac:dyDescent="0.35">
      <c r="A4283" t="s">
        <v>18946</v>
      </c>
      <c r="B4283" t="s">
        <v>17044</v>
      </c>
      <c r="C4283" t="s">
        <v>17045</v>
      </c>
      <c r="D4283">
        <v>24.904</v>
      </c>
      <c r="E4283">
        <v>261</v>
      </c>
      <c r="F4283">
        <v>166</v>
      </c>
      <c r="G4283">
        <v>7</v>
      </c>
      <c r="H4283">
        <v>5</v>
      </c>
      <c r="I4283">
        <v>245</v>
      </c>
      <c r="J4283">
        <v>4</v>
      </c>
      <c r="K4283">
        <v>254</v>
      </c>
      <c r="L4283">
        <v>5.32E-8</v>
      </c>
      <c r="M4283">
        <v>52.8</v>
      </c>
      <c r="N4283">
        <v>256</v>
      </c>
      <c r="O4283">
        <v>101.953</v>
      </c>
      <c r="P4283">
        <v>101</v>
      </c>
      <c r="Q4283">
        <v>459</v>
      </c>
      <c r="R4283" t="s">
        <v>17045</v>
      </c>
    </row>
    <row r="4284" spans="1:18" x14ac:dyDescent="0.35">
      <c r="A4284" t="s">
        <v>18932</v>
      </c>
      <c r="B4284" t="s">
        <v>23687</v>
      </c>
      <c r="C4284" t="s">
        <v>23688</v>
      </c>
      <c r="D4284">
        <v>28.521999999999998</v>
      </c>
      <c r="E4284">
        <v>291</v>
      </c>
      <c r="F4284">
        <v>153</v>
      </c>
      <c r="G4284">
        <v>6</v>
      </c>
      <c r="H4284">
        <v>4</v>
      </c>
      <c r="I4284">
        <v>294</v>
      </c>
      <c r="J4284">
        <v>6</v>
      </c>
      <c r="K4284">
        <v>241</v>
      </c>
      <c r="L4284">
        <v>4.1999999999999999E-24</v>
      </c>
      <c r="M4284">
        <v>99.8</v>
      </c>
      <c r="N4284">
        <v>278</v>
      </c>
      <c r="O4284">
        <v>104.676</v>
      </c>
      <c r="P4284">
        <v>101</v>
      </c>
      <c r="Q4284">
        <v>4219</v>
      </c>
      <c r="R4284" t="s">
        <v>23688</v>
      </c>
    </row>
    <row r="4285" spans="1:18" x14ac:dyDescent="0.35">
      <c r="A4285" t="s">
        <v>18932</v>
      </c>
      <c r="B4285" t="s">
        <v>23689</v>
      </c>
      <c r="C4285" t="s">
        <v>23690</v>
      </c>
      <c r="D4285">
        <v>27.381</v>
      </c>
      <c r="E4285">
        <v>336</v>
      </c>
      <c r="F4285">
        <v>183</v>
      </c>
      <c r="G4285">
        <v>9</v>
      </c>
      <c r="H4285">
        <v>1</v>
      </c>
      <c r="I4285">
        <v>324</v>
      </c>
      <c r="J4285">
        <v>1</v>
      </c>
      <c r="K4285">
        <v>287</v>
      </c>
      <c r="L4285">
        <v>2.14E-22</v>
      </c>
      <c r="M4285">
        <v>95.5</v>
      </c>
      <c r="N4285">
        <v>289</v>
      </c>
      <c r="O4285">
        <v>116.26300000000001</v>
      </c>
      <c r="P4285">
        <v>101</v>
      </c>
      <c r="Q4285">
        <v>4295</v>
      </c>
      <c r="R4285" t="s">
        <v>23690</v>
      </c>
    </row>
    <row r="4286" spans="1:18" x14ac:dyDescent="0.35">
      <c r="A4286" t="s">
        <v>18935</v>
      </c>
      <c r="B4286" t="s">
        <v>21089</v>
      </c>
      <c r="C4286" t="s">
        <v>23691</v>
      </c>
      <c r="D4286">
        <v>47.368000000000002</v>
      </c>
      <c r="E4286">
        <v>171</v>
      </c>
      <c r="F4286">
        <v>84</v>
      </c>
      <c r="G4286">
        <v>2</v>
      </c>
      <c r="H4286">
        <v>3</v>
      </c>
      <c r="I4286">
        <v>167</v>
      </c>
      <c r="J4286">
        <v>7</v>
      </c>
      <c r="K4286">
        <v>177</v>
      </c>
      <c r="L4286">
        <v>7.2199999999999999E-55</v>
      </c>
      <c r="M4286">
        <v>171</v>
      </c>
      <c r="N4286">
        <v>181</v>
      </c>
      <c r="O4286">
        <v>94.475099999999998</v>
      </c>
      <c r="P4286">
        <v>94.475099999999998</v>
      </c>
      <c r="Q4286">
        <v>2322</v>
      </c>
      <c r="R4286" t="s">
        <v>23691</v>
      </c>
    </row>
    <row r="4287" spans="1:18" x14ac:dyDescent="0.35">
      <c r="A4287" t="s">
        <v>18920</v>
      </c>
      <c r="B4287" t="s">
        <v>23692</v>
      </c>
      <c r="C4287" t="s">
        <v>23693</v>
      </c>
      <c r="D4287">
        <v>30.864000000000001</v>
      </c>
      <c r="E4287">
        <v>162</v>
      </c>
      <c r="F4287">
        <v>84</v>
      </c>
      <c r="G4287">
        <v>3</v>
      </c>
      <c r="H4287">
        <v>169</v>
      </c>
      <c r="I4287">
        <v>330</v>
      </c>
      <c r="J4287">
        <v>103</v>
      </c>
      <c r="K4287">
        <v>236</v>
      </c>
      <c r="L4287">
        <v>1.24E-8</v>
      </c>
      <c r="M4287">
        <v>55.8</v>
      </c>
      <c r="N4287">
        <v>299</v>
      </c>
      <c r="O4287">
        <v>54.180599999999998</v>
      </c>
      <c r="P4287">
        <v>54.180599999999998</v>
      </c>
      <c r="Q4287">
        <v>5258</v>
      </c>
      <c r="R4287" t="s">
        <v>23693</v>
      </c>
    </row>
    <row r="4288" spans="1:18" x14ac:dyDescent="0.35">
      <c r="A4288" t="s">
        <v>19000</v>
      </c>
      <c r="B4288" t="s">
        <v>23694</v>
      </c>
      <c r="C4288" t="s">
        <v>23695</v>
      </c>
      <c r="D4288">
        <v>28.085000000000001</v>
      </c>
      <c r="E4288">
        <v>235</v>
      </c>
      <c r="F4288">
        <v>162</v>
      </c>
      <c r="G4288">
        <v>3</v>
      </c>
      <c r="H4288">
        <v>283</v>
      </c>
      <c r="I4288">
        <v>517</v>
      </c>
      <c r="J4288">
        <v>185</v>
      </c>
      <c r="K4288">
        <v>412</v>
      </c>
      <c r="L4288">
        <v>1.31E-21</v>
      </c>
      <c r="M4288">
        <v>99.4</v>
      </c>
      <c r="N4288">
        <v>437</v>
      </c>
      <c r="O4288">
        <v>53.775700000000001</v>
      </c>
      <c r="P4288">
        <v>53.775700000000001</v>
      </c>
      <c r="Q4288">
        <v>2155</v>
      </c>
      <c r="R4288" t="s">
        <v>23695</v>
      </c>
    </row>
    <row r="4289" spans="1:18" x14ac:dyDescent="0.35">
      <c r="A4289" t="s">
        <v>18943</v>
      </c>
      <c r="B4289" t="s">
        <v>16724</v>
      </c>
      <c r="C4289" t="s">
        <v>16725</v>
      </c>
      <c r="D4289">
        <v>26.994</v>
      </c>
      <c r="E4289">
        <v>163</v>
      </c>
      <c r="F4289">
        <v>82</v>
      </c>
      <c r="G4289">
        <v>7</v>
      </c>
      <c r="H4289">
        <v>30</v>
      </c>
      <c r="I4289">
        <v>168</v>
      </c>
      <c r="J4289">
        <v>8</v>
      </c>
      <c r="K4289">
        <v>157</v>
      </c>
      <c r="L4289">
        <v>1.44E-4</v>
      </c>
      <c r="M4289">
        <v>42.7</v>
      </c>
      <c r="N4289">
        <v>269</v>
      </c>
      <c r="O4289">
        <v>60.594799999999999</v>
      </c>
      <c r="P4289">
        <v>60.594799999999999</v>
      </c>
      <c r="Q4289">
        <v>1381</v>
      </c>
      <c r="R4289" t="s">
        <v>16725</v>
      </c>
    </row>
    <row r="4290" spans="1:18" x14ac:dyDescent="0.35">
      <c r="A4290" t="s">
        <v>18940</v>
      </c>
      <c r="B4290" t="s">
        <v>19465</v>
      </c>
      <c r="C4290" t="s">
        <v>23696</v>
      </c>
      <c r="D4290">
        <v>31.420999999999999</v>
      </c>
      <c r="E4290">
        <v>767</v>
      </c>
      <c r="F4290">
        <v>484</v>
      </c>
      <c r="G4290">
        <v>21</v>
      </c>
      <c r="H4290">
        <v>5</v>
      </c>
      <c r="I4290">
        <v>752</v>
      </c>
      <c r="J4290">
        <v>32</v>
      </c>
      <c r="K4290">
        <v>775</v>
      </c>
      <c r="L4290">
        <v>8.3900000000000001E-97</v>
      </c>
      <c r="M4290">
        <v>317</v>
      </c>
      <c r="N4290">
        <v>784</v>
      </c>
      <c r="O4290">
        <v>97.831599999999995</v>
      </c>
      <c r="P4290">
        <v>97.831599999999995</v>
      </c>
      <c r="Q4290">
        <v>4707</v>
      </c>
      <c r="R4290" t="s">
        <v>23696</v>
      </c>
    </row>
    <row r="4291" spans="1:18" x14ac:dyDescent="0.35">
      <c r="A4291" t="s">
        <v>18932</v>
      </c>
      <c r="B4291" t="s">
        <v>23697</v>
      </c>
      <c r="C4291" t="s">
        <v>23698</v>
      </c>
      <c r="D4291">
        <v>30.282</v>
      </c>
      <c r="E4291">
        <v>284</v>
      </c>
      <c r="F4291">
        <v>148</v>
      </c>
      <c r="G4291">
        <v>7</v>
      </c>
      <c r="H4291">
        <v>4</v>
      </c>
      <c r="I4291">
        <v>285</v>
      </c>
      <c r="J4291">
        <v>6</v>
      </c>
      <c r="K4291">
        <v>241</v>
      </c>
      <c r="L4291">
        <v>1.46E-22</v>
      </c>
      <c r="M4291">
        <v>95.9</v>
      </c>
      <c r="N4291">
        <v>292</v>
      </c>
      <c r="O4291">
        <v>97.260300000000001</v>
      </c>
      <c r="P4291">
        <v>97.260300000000001</v>
      </c>
      <c r="Q4291">
        <v>4290</v>
      </c>
      <c r="R4291" t="s">
        <v>23698</v>
      </c>
    </row>
    <row r="4292" spans="1:18" x14ac:dyDescent="0.35">
      <c r="A4292" t="s">
        <v>18943</v>
      </c>
      <c r="B4292" t="s">
        <v>15841</v>
      </c>
      <c r="C4292" t="s">
        <v>17441</v>
      </c>
      <c r="D4292">
        <v>27.879000000000001</v>
      </c>
      <c r="E4292">
        <v>165</v>
      </c>
      <c r="F4292">
        <v>80</v>
      </c>
      <c r="G4292">
        <v>7</v>
      </c>
      <c r="H4292">
        <v>30</v>
      </c>
      <c r="I4292">
        <v>169</v>
      </c>
      <c r="J4292">
        <v>3</v>
      </c>
      <c r="K4292">
        <v>153</v>
      </c>
      <c r="L4292">
        <v>7.6800000000000002E-4</v>
      </c>
      <c r="M4292">
        <v>40.4</v>
      </c>
      <c r="N4292">
        <v>252</v>
      </c>
      <c r="O4292">
        <v>65.476200000000006</v>
      </c>
      <c r="P4292">
        <v>65.476200000000006</v>
      </c>
      <c r="Q4292">
        <v>1534</v>
      </c>
      <c r="R4292" t="s">
        <v>17441</v>
      </c>
    </row>
    <row r="4293" spans="1:18" x14ac:dyDescent="0.35">
      <c r="A4293" t="s">
        <v>19000</v>
      </c>
      <c r="B4293" t="s">
        <v>23699</v>
      </c>
      <c r="C4293" t="s">
        <v>23700</v>
      </c>
      <c r="D4293">
        <v>25.774999999999999</v>
      </c>
      <c r="E4293">
        <v>516</v>
      </c>
      <c r="F4293">
        <v>295</v>
      </c>
      <c r="G4293">
        <v>17</v>
      </c>
      <c r="H4293">
        <v>74</v>
      </c>
      <c r="I4293">
        <v>571</v>
      </c>
      <c r="J4293">
        <v>25</v>
      </c>
      <c r="K4293">
        <v>470</v>
      </c>
      <c r="L4293">
        <v>1.3000000000000001E-26</v>
      </c>
      <c r="M4293">
        <v>117</v>
      </c>
      <c r="N4293">
        <v>766</v>
      </c>
      <c r="O4293">
        <v>67.362899999999996</v>
      </c>
      <c r="P4293">
        <v>67.362899999999996</v>
      </c>
      <c r="Q4293">
        <v>2079</v>
      </c>
      <c r="R4293" t="s">
        <v>23700</v>
      </c>
    </row>
    <row r="4294" spans="1:18" x14ac:dyDescent="0.35">
      <c r="A4294" t="s">
        <v>18935</v>
      </c>
      <c r="B4294" t="s">
        <v>15352</v>
      </c>
      <c r="C4294" t="s">
        <v>23701</v>
      </c>
      <c r="D4294">
        <v>45.454999999999998</v>
      </c>
      <c r="E4294">
        <v>165</v>
      </c>
      <c r="F4294">
        <v>84</v>
      </c>
      <c r="G4294">
        <v>1</v>
      </c>
      <c r="H4294">
        <v>4</v>
      </c>
      <c r="I4294">
        <v>162</v>
      </c>
      <c r="J4294">
        <v>6</v>
      </c>
      <c r="K4294">
        <v>170</v>
      </c>
      <c r="L4294">
        <v>7.3200000000000002E-54</v>
      </c>
      <c r="M4294">
        <v>169</v>
      </c>
      <c r="N4294">
        <v>179</v>
      </c>
      <c r="O4294">
        <v>92.178799999999995</v>
      </c>
      <c r="P4294">
        <v>92.178799999999995</v>
      </c>
      <c r="Q4294">
        <v>2347</v>
      </c>
      <c r="R4294" t="s">
        <v>23701</v>
      </c>
    </row>
    <row r="4295" spans="1:18" x14ac:dyDescent="0.35">
      <c r="A4295" t="s">
        <v>18953</v>
      </c>
      <c r="B4295" t="s">
        <v>16412</v>
      </c>
      <c r="C4295" t="s">
        <v>16413</v>
      </c>
      <c r="D4295">
        <v>27.332999999999998</v>
      </c>
      <c r="E4295">
        <v>150</v>
      </c>
      <c r="F4295">
        <v>84</v>
      </c>
      <c r="G4295">
        <v>4</v>
      </c>
      <c r="H4295">
        <v>500</v>
      </c>
      <c r="I4295">
        <v>627</v>
      </c>
      <c r="J4295">
        <v>36</v>
      </c>
      <c r="K4295">
        <v>182</v>
      </c>
      <c r="L4295">
        <v>2E-3</v>
      </c>
      <c r="M4295">
        <v>41.2</v>
      </c>
      <c r="N4295">
        <v>294</v>
      </c>
      <c r="O4295">
        <v>51.020400000000002</v>
      </c>
      <c r="P4295">
        <v>51.020400000000002</v>
      </c>
      <c r="Q4295">
        <v>1933</v>
      </c>
      <c r="R4295" t="s">
        <v>16413</v>
      </c>
    </row>
    <row r="4296" spans="1:18" x14ac:dyDescent="0.35">
      <c r="A4296" t="s">
        <v>19495</v>
      </c>
      <c r="B4296" t="s">
        <v>16412</v>
      </c>
      <c r="C4296" t="s">
        <v>16413</v>
      </c>
      <c r="D4296">
        <v>25.698</v>
      </c>
      <c r="E4296">
        <v>179</v>
      </c>
      <c r="F4296">
        <v>91</v>
      </c>
      <c r="G4296">
        <v>7</v>
      </c>
      <c r="H4296">
        <v>58</v>
      </c>
      <c r="I4296">
        <v>205</v>
      </c>
      <c r="J4296">
        <v>39</v>
      </c>
      <c r="K4296">
        <v>206</v>
      </c>
      <c r="L4296">
        <v>3.3000000000000002E-2</v>
      </c>
      <c r="M4296">
        <v>35.799999999999997</v>
      </c>
      <c r="N4296">
        <v>294</v>
      </c>
      <c r="O4296">
        <v>60.884399999999999</v>
      </c>
      <c r="P4296">
        <v>60.884399999999999</v>
      </c>
      <c r="Q4296">
        <v>2952</v>
      </c>
      <c r="R4296" t="s">
        <v>16413</v>
      </c>
    </row>
    <row r="4297" spans="1:18" x14ac:dyDescent="0.35">
      <c r="A4297" t="s">
        <v>19597</v>
      </c>
      <c r="B4297" t="s">
        <v>16412</v>
      </c>
      <c r="C4297" t="s">
        <v>16413</v>
      </c>
      <c r="D4297">
        <v>30.872</v>
      </c>
      <c r="E4297">
        <v>149</v>
      </c>
      <c r="F4297">
        <v>70</v>
      </c>
      <c r="G4297">
        <v>7</v>
      </c>
      <c r="H4297">
        <v>597</v>
      </c>
      <c r="I4297">
        <v>718</v>
      </c>
      <c r="J4297">
        <v>34</v>
      </c>
      <c r="K4297">
        <v>176</v>
      </c>
      <c r="L4297">
        <v>8.9999999999999993E-3</v>
      </c>
      <c r="M4297">
        <v>39.299999999999997</v>
      </c>
      <c r="N4297">
        <v>294</v>
      </c>
      <c r="O4297">
        <v>50.680300000000003</v>
      </c>
      <c r="P4297">
        <v>50.680300000000003</v>
      </c>
      <c r="Q4297">
        <v>3446</v>
      </c>
      <c r="R4297" t="s">
        <v>16413</v>
      </c>
    </row>
    <row r="4298" spans="1:18" x14ac:dyDescent="0.35">
      <c r="A4298" t="s">
        <v>18940</v>
      </c>
      <c r="B4298" t="s">
        <v>23702</v>
      </c>
      <c r="C4298" t="s">
        <v>23703</v>
      </c>
      <c r="D4298">
        <v>40.244</v>
      </c>
      <c r="E4298">
        <v>738</v>
      </c>
      <c r="F4298">
        <v>416</v>
      </c>
      <c r="G4298">
        <v>16</v>
      </c>
      <c r="H4298">
        <v>13</v>
      </c>
      <c r="I4298">
        <v>743</v>
      </c>
      <c r="J4298">
        <v>3</v>
      </c>
      <c r="K4298">
        <v>722</v>
      </c>
      <c r="L4298">
        <v>3.3300000000000001E-140</v>
      </c>
      <c r="M4298">
        <v>429</v>
      </c>
      <c r="N4298">
        <v>724</v>
      </c>
      <c r="O4298">
        <v>101.934</v>
      </c>
      <c r="P4298">
        <v>101</v>
      </c>
      <c r="Q4298">
        <v>4649</v>
      </c>
      <c r="R4298" t="s">
        <v>23703</v>
      </c>
    </row>
    <row r="4299" spans="1:18" x14ac:dyDescent="0.35">
      <c r="A4299" t="s">
        <v>18946</v>
      </c>
      <c r="B4299" t="s">
        <v>18902</v>
      </c>
      <c r="C4299" t="s">
        <v>18903</v>
      </c>
      <c r="D4299">
        <v>23.75</v>
      </c>
      <c r="E4299">
        <v>240</v>
      </c>
      <c r="F4299">
        <v>153</v>
      </c>
      <c r="G4299">
        <v>8</v>
      </c>
      <c r="H4299">
        <v>5</v>
      </c>
      <c r="I4299">
        <v>226</v>
      </c>
      <c r="J4299">
        <v>4</v>
      </c>
      <c r="K4299">
        <v>231</v>
      </c>
      <c r="L4299">
        <v>4.6100000000000002E-5</v>
      </c>
      <c r="M4299">
        <v>43.9</v>
      </c>
      <c r="N4299">
        <v>253</v>
      </c>
      <c r="O4299">
        <v>94.861699999999999</v>
      </c>
      <c r="P4299">
        <v>94.861699999999999</v>
      </c>
      <c r="Q4299">
        <v>653</v>
      </c>
      <c r="R4299" t="s">
        <v>18903</v>
      </c>
    </row>
    <row r="4300" spans="1:18" x14ac:dyDescent="0.35">
      <c r="A4300" t="s">
        <v>18947</v>
      </c>
      <c r="B4300" t="s">
        <v>18902</v>
      </c>
      <c r="C4300" t="s">
        <v>18903</v>
      </c>
      <c r="D4300">
        <v>26.721</v>
      </c>
      <c r="E4300">
        <v>247</v>
      </c>
      <c r="F4300">
        <v>142</v>
      </c>
      <c r="G4300">
        <v>13</v>
      </c>
      <c r="H4300">
        <v>45</v>
      </c>
      <c r="I4300">
        <v>271</v>
      </c>
      <c r="J4300">
        <v>2</v>
      </c>
      <c r="K4300">
        <v>229</v>
      </c>
      <c r="L4300">
        <v>3.4400000000000001E-6</v>
      </c>
      <c r="M4300">
        <v>48.1</v>
      </c>
      <c r="N4300">
        <v>253</v>
      </c>
      <c r="O4300">
        <v>97.628500000000003</v>
      </c>
      <c r="P4300">
        <v>97.628500000000003</v>
      </c>
      <c r="Q4300">
        <v>1014</v>
      </c>
      <c r="R4300" t="s">
        <v>18903</v>
      </c>
    </row>
    <row r="4301" spans="1:18" x14ac:dyDescent="0.35">
      <c r="A4301" t="s">
        <v>18943</v>
      </c>
      <c r="B4301" t="s">
        <v>18902</v>
      </c>
      <c r="C4301" t="s">
        <v>18903</v>
      </c>
      <c r="D4301">
        <v>23.622</v>
      </c>
      <c r="E4301">
        <v>254</v>
      </c>
      <c r="F4301">
        <v>153</v>
      </c>
      <c r="G4301">
        <v>10</v>
      </c>
      <c r="H4301">
        <v>27</v>
      </c>
      <c r="I4301">
        <v>255</v>
      </c>
      <c r="J4301">
        <v>2</v>
      </c>
      <c r="K4301">
        <v>239</v>
      </c>
      <c r="L4301">
        <v>5.0100000000000003E-6</v>
      </c>
      <c r="M4301">
        <v>47.4</v>
      </c>
      <c r="N4301">
        <v>253</v>
      </c>
      <c r="O4301">
        <v>100.395</v>
      </c>
      <c r="P4301">
        <v>101</v>
      </c>
      <c r="Q4301">
        <v>1220</v>
      </c>
      <c r="R4301" t="s">
        <v>18903</v>
      </c>
    </row>
    <row r="4302" spans="1:18" x14ac:dyDescent="0.35">
      <c r="A4302" t="s">
        <v>19038</v>
      </c>
      <c r="B4302" t="s">
        <v>15039</v>
      </c>
      <c r="C4302" t="s">
        <v>23704</v>
      </c>
      <c r="D4302">
        <v>21.800999999999998</v>
      </c>
      <c r="E4302">
        <v>211</v>
      </c>
      <c r="F4302">
        <v>125</v>
      </c>
      <c r="G4302">
        <v>6</v>
      </c>
      <c r="H4302">
        <v>334</v>
      </c>
      <c r="I4302">
        <v>510</v>
      </c>
      <c r="J4302">
        <v>7</v>
      </c>
      <c r="K4302">
        <v>211</v>
      </c>
      <c r="L4302">
        <v>6.9099999999999999E-5</v>
      </c>
      <c r="M4302">
        <v>45.1</v>
      </c>
      <c r="N4302">
        <v>270</v>
      </c>
      <c r="O4302">
        <v>78.148099999999999</v>
      </c>
      <c r="P4302">
        <v>78.148099999999999</v>
      </c>
      <c r="Q4302">
        <v>3233</v>
      </c>
      <c r="R4302" t="s">
        <v>23704</v>
      </c>
    </row>
    <row r="4303" spans="1:18" x14ac:dyDescent="0.35">
      <c r="A4303" t="s">
        <v>18946</v>
      </c>
      <c r="B4303" t="s">
        <v>15097</v>
      </c>
      <c r="C4303" t="s">
        <v>15906</v>
      </c>
      <c r="D4303">
        <v>22.222000000000001</v>
      </c>
      <c r="E4303">
        <v>270</v>
      </c>
      <c r="F4303">
        <v>171</v>
      </c>
      <c r="G4303">
        <v>8</v>
      </c>
      <c r="H4303">
        <v>4</v>
      </c>
      <c r="I4303">
        <v>247</v>
      </c>
      <c r="J4303">
        <v>3</v>
      </c>
      <c r="K4303">
        <v>259</v>
      </c>
      <c r="L4303">
        <v>3.6999999999999998E-5</v>
      </c>
      <c r="M4303">
        <v>44.3</v>
      </c>
      <c r="N4303">
        <v>259</v>
      </c>
      <c r="O4303">
        <v>104.247</v>
      </c>
      <c r="P4303">
        <v>101</v>
      </c>
      <c r="Q4303">
        <v>642</v>
      </c>
      <c r="R4303" t="s">
        <v>15906</v>
      </c>
    </row>
    <row r="4304" spans="1:18" x14ac:dyDescent="0.35">
      <c r="A4304" t="s">
        <v>18917</v>
      </c>
      <c r="B4304" t="s">
        <v>15097</v>
      </c>
      <c r="C4304" t="s">
        <v>15906</v>
      </c>
      <c r="D4304">
        <v>24.771000000000001</v>
      </c>
      <c r="E4304">
        <v>218</v>
      </c>
      <c r="F4304">
        <v>129</v>
      </c>
      <c r="G4304">
        <v>8</v>
      </c>
      <c r="H4304">
        <v>128</v>
      </c>
      <c r="I4304">
        <v>331</v>
      </c>
      <c r="J4304">
        <v>1</v>
      </c>
      <c r="K4304">
        <v>197</v>
      </c>
      <c r="L4304">
        <v>6.9400000000000006E-5</v>
      </c>
      <c r="M4304">
        <v>44.7</v>
      </c>
      <c r="N4304">
        <v>259</v>
      </c>
      <c r="O4304">
        <v>84.169899999999998</v>
      </c>
      <c r="P4304">
        <v>84.169899999999998</v>
      </c>
      <c r="Q4304">
        <v>5740</v>
      </c>
      <c r="R4304" t="s">
        <v>15906</v>
      </c>
    </row>
    <row r="4305" spans="1:18" x14ac:dyDescent="0.35">
      <c r="A4305" t="s">
        <v>18920</v>
      </c>
      <c r="B4305" t="s">
        <v>23705</v>
      </c>
      <c r="C4305" t="s">
        <v>23706</v>
      </c>
      <c r="D4305">
        <v>45.963000000000001</v>
      </c>
      <c r="E4305">
        <v>322</v>
      </c>
      <c r="F4305">
        <v>162</v>
      </c>
      <c r="G4305">
        <v>4</v>
      </c>
      <c r="H4305">
        <v>16</v>
      </c>
      <c r="I4305">
        <v>334</v>
      </c>
      <c r="J4305">
        <v>11</v>
      </c>
      <c r="K4305">
        <v>323</v>
      </c>
      <c r="L4305">
        <v>7.6899999999999999E-80</v>
      </c>
      <c r="M4305">
        <v>246</v>
      </c>
      <c r="N4305">
        <v>325</v>
      </c>
      <c r="O4305">
        <v>99.076899999999995</v>
      </c>
      <c r="P4305">
        <v>99.076899999999995</v>
      </c>
      <c r="Q4305">
        <v>4982</v>
      </c>
      <c r="R4305" t="s">
        <v>23706</v>
      </c>
    </row>
    <row r="4306" spans="1:18" x14ac:dyDescent="0.35">
      <c r="A4306" t="s">
        <v>18947</v>
      </c>
      <c r="B4306" t="s">
        <v>15827</v>
      </c>
      <c r="C4306" t="s">
        <v>16160</v>
      </c>
      <c r="D4306">
        <v>23.95</v>
      </c>
      <c r="E4306">
        <v>238</v>
      </c>
      <c r="F4306">
        <v>141</v>
      </c>
      <c r="G4306">
        <v>10</v>
      </c>
      <c r="H4306">
        <v>48</v>
      </c>
      <c r="I4306">
        <v>260</v>
      </c>
      <c r="J4306">
        <v>3</v>
      </c>
      <c r="K4306">
        <v>225</v>
      </c>
      <c r="L4306">
        <v>2.2900000000000001E-5</v>
      </c>
      <c r="M4306">
        <v>45.4</v>
      </c>
      <c r="N4306">
        <v>256</v>
      </c>
      <c r="O4306">
        <v>92.968800000000002</v>
      </c>
      <c r="P4306">
        <v>92.968800000000002</v>
      </c>
      <c r="Q4306">
        <v>1021</v>
      </c>
      <c r="R4306" t="s">
        <v>16160</v>
      </c>
    </row>
    <row r="4307" spans="1:18" x14ac:dyDescent="0.35">
      <c r="A4307" t="s">
        <v>18943</v>
      </c>
      <c r="B4307" t="s">
        <v>15827</v>
      </c>
      <c r="C4307" t="s">
        <v>16160</v>
      </c>
      <c r="D4307">
        <v>27.306000000000001</v>
      </c>
      <c r="E4307">
        <v>271</v>
      </c>
      <c r="F4307">
        <v>144</v>
      </c>
      <c r="G4307">
        <v>13</v>
      </c>
      <c r="H4307">
        <v>30</v>
      </c>
      <c r="I4307">
        <v>269</v>
      </c>
      <c r="J4307">
        <v>3</v>
      </c>
      <c r="K4307">
        <v>251</v>
      </c>
      <c r="L4307">
        <v>2.2300000000000001E-8</v>
      </c>
      <c r="M4307">
        <v>54.3</v>
      </c>
      <c r="N4307">
        <v>256</v>
      </c>
      <c r="O4307">
        <v>105.85899999999999</v>
      </c>
      <c r="P4307">
        <v>101</v>
      </c>
      <c r="Q4307">
        <v>1162</v>
      </c>
      <c r="R4307" t="s">
        <v>16160</v>
      </c>
    </row>
    <row r="4308" spans="1:18" x14ac:dyDescent="0.35">
      <c r="A4308" t="s">
        <v>18935</v>
      </c>
      <c r="B4308" t="s">
        <v>15352</v>
      </c>
      <c r="C4308" t="s">
        <v>23707</v>
      </c>
      <c r="D4308">
        <v>45.454999999999998</v>
      </c>
      <c r="E4308">
        <v>165</v>
      </c>
      <c r="F4308">
        <v>84</v>
      </c>
      <c r="G4308">
        <v>1</v>
      </c>
      <c r="H4308">
        <v>4</v>
      </c>
      <c r="I4308">
        <v>162</v>
      </c>
      <c r="J4308">
        <v>6</v>
      </c>
      <c r="K4308">
        <v>170</v>
      </c>
      <c r="L4308">
        <v>9.6200000000000001E-54</v>
      </c>
      <c r="M4308">
        <v>168</v>
      </c>
      <c r="N4308">
        <v>179</v>
      </c>
      <c r="O4308">
        <v>92.178799999999995</v>
      </c>
      <c r="P4308">
        <v>92.178799999999995</v>
      </c>
      <c r="Q4308">
        <v>2352</v>
      </c>
      <c r="R4308" t="s">
        <v>23707</v>
      </c>
    </row>
    <row r="4309" spans="1:18" x14ac:dyDescent="0.35">
      <c r="A4309" t="s">
        <v>19386</v>
      </c>
      <c r="B4309" t="s">
        <v>23708</v>
      </c>
      <c r="C4309" t="s">
        <v>23709</v>
      </c>
      <c r="D4309">
        <v>26.733000000000001</v>
      </c>
      <c r="E4309">
        <v>101</v>
      </c>
      <c r="F4309">
        <v>56</v>
      </c>
      <c r="G4309">
        <v>3</v>
      </c>
      <c r="H4309">
        <v>79</v>
      </c>
      <c r="I4309">
        <v>167</v>
      </c>
      <c r="J4309">
        <v>38</v>
      </c>
      <c r="K4309">
        <v>132</v>
      </c>
      <c r="L4309">
        <v>4.3999999999999997E-2</v>
      </c>
      <c r="M4309">
        <v>34.299999999999997</v>
      </c>
      <c r="N4309">
        <v>165</v>
      </c>
      <c r="O4309">
        <v>61.2121</v>
      </c>
      <c r="P4309">
        <v>61.2121</v>
      </c>
      <c r="Q4309">
        <v>2663</v>
      </c>
      <c r="R4309" t="s">
        <v>23709</v>
      </c>
    </row>
    <row r="4310" spans="1:18" x14ac:dyDescent="0.35">
      <c r="A4310" t="s">
        <v>18928</v>
      </c>
      <c r="B4310" t="s">
        <v>23710</v>
      </c>
      <c r="C4310" t="s">
        <v>23711</v>
      </c>
      <c r="D4310">
        <v>60.606000000000002</v>
      </c>
      <c r="E4310">
        <v>165</v>
      </c>
      <c r="F4310">
        <v>50</v>
      </c>
      <c r="G4310">
        <v>1</v>
      </c>
      <c r="H4310">
        <v>24</v>
      </c>
      <c r="I4310">
        <v>173</v>
      </c>
      <c r="J4310">
        <v>15</v>
      </c>
      <c r="K4310">
        <v>179</v>
      </c>
      <c r="L4310">
        <v>2.86E-65</v>
      </c>
      <c r="M4310">
        <v>197</v>
      </c>
      <c r="N4310">
        <v>179</v>
      </c>
      <c r="O4310">
        <v>92.178799999999995</v>
      </c>
      <c r="P4310">
        <v>92.178799999999995</v>
      </c>
      <c r="Q4310">
        <v>3588</v>
      </c>
      <c r="R4310" t="s">
        <v>23711</v>
      </c>
    </row>
    <row r="4311" spans="1:18" x14ac:dyDescent="0.35">
      <c r="A4311" t="s">
        <v>18940</v>
      </c>
      <c r="B4311" t="s">
        <v>23712</v>
      </c>
      <c r="C4311" t="s">
        <v>23713</v>
      </c>
      <c r="D4311">
        <v>28.247</v>
      </c>
      <c r="E4311">
        <v>793</v>
      </c>
      <c r="F4311">
        <v>479</v>
      </c>
      <c r="G4311">
        <v>24</v>
      </c>
      <c r="H4311">
        <v>8</v>
      </c>
      <c r="I4311">
        <v>737</v>
      </c>
      <c r="J4311">
        <v>3</v>
      </c>
      <c r="K4311">
        <v>768</v>
      </c>
      <c r="L4311">
        <v>2.47E-59</v>
      </c>
      <c r="M4311">
        <v>215</v>
      </c>
      <c r="N4311">
        <v>781</v>
      </c>
      <c r="O4311">
        <v>101.536</v>
      </c>
      <c r="P4311">
        <v>101</v>
      </c>
      <c r="Q4311">
        <v>4870</v>
      </c>
      <c r="R4311" t="s">
        <v>23713</v>
      </c>
    </row>
    <row r="4312" spans="1:18" x14ac:dyDescent="0.35">
      <c r="A4312" t="s">
        <v>19015</v>
      </c>
      <c r="B4312" t="s">
        <v>16606</v>
      </c>
      <c r="C4312" t="s">
        <v>16607</v>
      </c>
      <c r="D4312">
        <v>38.853999999999999</v>
      </c>
      <c r="E4312">
        <v>157</v>
      </c>
      <c r="F4312">
        <v>94</v>
      </c>
      <c r="G4312">
        <v>2</v>
      </c>
      <c r="H4312">
        <v>16</v>
      </c>
      <c r="I4312">
        <v>172</v>
      </c>
      <c r="J4312">
        <v>20</v>
      </c>
      <c r="K4312">
        <v>174</v>
      </c>
      <c r="L4312">
        <v>2.0399999999999999E-30</v>
      </c>
      <c r="M4312">
        <v>109</v>
      </c>
      <c r="N4312">
        <v>177</v>
      </c>
      <c r="O4312">
        <v>88.700599999999994</v>
      </c>
      <c r="P4312">
        <v>88.700599999999994</v>
      </c>
      <c r="Q4312">
        <v>843</v>
      </c>
      <c r="R4312" t="s">
        <v>16607</v>
      </c>
    </row>
    <row r="4313" spans="1:18" x14ac:dyDescent="0.35">
      <c r="A4313" t="s">
        <v>19016</v>
      </c>
      <c r="B4313" t="s">
        <v>16606</v>
      </c>
      <c r="C4313" t="s">
        <v>16607</v>
      </c>
      <c r="D4313">
        <v>62.264000000000003</v>
      </c>
      <c r="E4313">
        <v>159</v>
      </c>
      <c r="F4313">
        <v>60</v>
      </c>
      <c r="G4313">
        <v>0</v>
      </c>
      <c r="H4313">
        <v>23</v>
      </c>
      <c r="I4313">
        <v>181</v>
      </c>
      <c r="J4313">
        <v>16</v>
      </c>
      <c r="K4313">
        <v>174</v>
      </c>
      <c r="L4313">
        <v>2.4999999999999999E-70</v>
      </c>
      <c r="M4313">
        <v>211</v>
      </c>
      <c r="N4313">
        <v>177</v>
      </c>
      <c r="O4313">
        <v>89.830500000000001</v>
      </c>
      <c r="P4313">
        <v>89.830500000000001</v>
      </c>
      <c r="Q4313">
        <v>2714</v>
      </c>
      <c r="R4313" t="s">
        <v>16607</v>
      </c>
    </row>
    <row r="4314" spans="1:18" x14ac:dyDescent="0.35">
      <c r="A4314" t="s">
        <v>19017</v>
      </c>
      <c r="B4314" t="s">
        <v>16606</v>
      </c>
      <c r="C4314" t="s">
        <v>16607</v>
      </c>
      <c r="D4314">
        <v>42.137999999999998</v>
      </c>
      <c r="E4314">
        <v>159</v>
      </c>
      <c r="F4314">
        <v>90</v>
      </c>
      <c r="G4314">
        <v>2</v>
      </c>
      <c r="H4314">
        <v>29</v>
      </c>
      <c r="I4314">
        <v>187</v>
      </c>
      <c r="J4314">
        <v>18</v>
      </c>
      <c r="K4314">
        <v>174</v>
      </c>
      <c r="L4314">
        <v>6.3499999999999998E-39</v>
      </c>
      <c r="M4314">
        <v>131</v>
      </c>
      <c r="N4314">
        <v>177</v>
      </c>
      <c r="O4314">
        <v>89.830500000000001</v>
      </c>
      <c r="P4314">
        <v>89.830500000000001</v>
      </c>
      <c r="Q4314">
        <v>2781</v>
      </c>
      <c r="R4314" t="s">
        <v>16607</v>
      </c>
    </row>
    <row r="4315" spans="1:18" x14ac:dyDescent="0.35">
      <c r="A4315" t="s">
        <v>19038</v>
      </c>
      <c r="B4315" t="s">
        <v>23714</v>
      </c>
      <c r="C4315" t="s">
        <v>23715</v>
      </c>
      <c r="D4315">
        <v>24.084</v>
      </c>
      <c r="E4315">
        <v>382</v>
      </c>
      <c r="F4315">
        <v>203</v>
      </c>
      <c r="G4315">
        <v>20</v>
      </c>
      <c r="H4315">
        <v>229</v>
      </c>
      <c r="I4315">
        <v>538</v>
      </c>
      <c r="J4315">
        <v>242</v>
      </c>
      <c r="K4315">
        <v>608</v>
      </c>
      <c r="L4315">
        <v>6.7500000000000002E-8</v>
      </c>
      <c r="M4315">
        <v>55.8</v>
      </c>
      <c r="N4315">
        <v>639</v>
      </c>
      <c r="O4315">
        <v>59.780900000000003</v>
      </c>
      <c r="P4315">
        <v>59.780900000000003</v>
      </c>
      <c r="Q4315">
        <v>3101</v>
      </c>
      <c r="R4315" t="s">
        <v>23715</v>
      </c>
    </row>
    <row r="4316" spans="1:18" x14ac:dyDescent="0.35">
      <c r="A4316" t="s">
        <v>18946</v>
      </c>
      <c r="B4316" t="s">
        <v>15289</v>
      </c>
      <c r="C4316" t="s">
        <v>17145</v>
      </c>
      <c r="D4316">
        <v>23.79</v>
      </c>
      <c r="E4316">
        <v>248</v>
      </c>
      <c r="F4316">
        <v>163</v>
      </c>
      <c r="G4316">
        <v>7</v>
      </c>
      <c r="H4316">
        <v>5</v>
      </c>
      <c r="I4316">
        <v>236</v>
      </c>
      <c r="J4316">
        <v>4</v>
      </c>
      <c r="K4316">
        <v>241</v>
      </c>
      <c r="L4316">
        <v>6.28E-10</v>
      </c>
      <c r="M4316">
        <v>58.5</v>
      </c>
      <c r="N4316">
        <v>252</v>
      </c>
      <c r="O4316">
        <v>98.412700000000001</v>
      </c>
      <c r="P4316">
        <v>98.412700000000001</v>
      </c>
      <c r="Q4316">
        <v>399</v>
      </c>
      <c r="R4316" t="s">
        <v>17145</v>
      </c>
    </row>
    <row r="4317" spans="1:18" x14ac:dyDescent="0.35">
      <c r="A4317" t="s">
        <v>18946</v>
      </c>
      <c r="B4317" t="s">
        <v>18882</v>
      </c>
      <c r="C4317" t="s">
        <v>18883</v>
      </c>
      <c r="D4317">
        <v>23.166</v>
      </c>
      <c r="E4317">
        <v>259</v>
      </c>
      <c r="F4317">
        <v>171</v>
      </c>
      <c r="G4317">
        <v>7</v>
      </c>
      <c r="H4317">
        <v>1</v>
      </c>
      <c r="I4317">
        <v>244</v>
      </c>
      <c r="J4317">
        <v>1</v>
      </c>
      <c r="K4317">
        <v>246</v>
      </c>
      <c r="L4317">
        <v>5.0500000000000004E-7</v>
      </c>
      <c r="M4317">
        <v>50.1</v>
      </c>
      <c r="N4317">
        <v>249</v>
      </c>
      <c r="O4317">
        <v>104.01600000000001</v>
      </c>
      <c r="P4317">
        <v>101</v>
      </c>
      <c r="Q4317">
        <v>506</v>
      </c>
      <c r="R4317" t="s">
        <v>18883</v>
      </c>
    </row>
    <row r="4318" spans="1:18" x14ac:dyDescent="0.35">
      <c r="A4318" t="s">
        <v>18943</v>
      </c>
      <c r="B4318" t="s">
        <v>17214</v>
      </c>
      <c r="C4318" t="s">
        <v>17215</v>
      </c>
      <c r="D4318">
        <v>24.527999999999999</v>
      </c>
      <c r="E4318">
        <v>265</v>
      </c>
      <c r="F4318">
        <v>160</v>
      </c>
      <c r="G4318">
        <v>9</v>
      </c>
      <c r="H4318">
        <v>27</v>
      </c>
      <c r="I4318">
        <v>269</v>
      </c>
      <c r="J4318">
        <v>2</v>
      </c>
      <c r="K4318">
        <v>248</v>
      </c>
      <c r="L4318">
        <v>7.3100000000000001E-5</v>
      </c>
      <c r="M4318">
        <v>43.5</v>
      </c>
      <c r="N4318">
        <v>250</v>
      </c>
      <c r="O4318">
        <v>106</v>
      </c>
      <c r="P4318">
        <v>101</v>
      </c>
      <c r="Q4318">
        <v>1350</v>
      </c>
      <c r="R4318" t="s">
        <v>17215</v>
      </c>
    </row>
    <row r="4319" spans="1:18" x14ac:dyDescent="0.35">
      <c r="A4319" t="s">
        <v>20649</v>
      </c>
      <c r="B4319" t="s">
        <v>17214</v>
      </c>
      <c r="C4319" t="s">
        <v>17215</v>
      </c>
      <c r="D4319">
        <v>25.516999999999999</v>
      </c>
      <c r="E4319">
        <v>145</v>
      </c>
      <c r="F4319">
        <v>91</v>
      </c>
      <c r="G4319">
        <v>5</v>
      </c>
      <c r="H4319">
        <v>7</v>
      </c>
      <c r="I4319">
        <v>136</v>
      </c>
      <c r="J4319">
        <v>5</v>
      </c>
      <c r="K4319">
        <v>147</v>
      </c>
      <c r="L4319">
        <v>6.8000000000000005E-2</v>
      </c>
      <c r="M4319">
        <v>34.299999999999997</v>
      </c>
      <c r="N4319">
        <v>250</v>
      </c>
      <c r="O4319">
        <v>58</v>
      </c>
      <c r="P4319">
        <v>58</v>
      </c>
      <c r="Q4319">
        <v>2943</v>
      </c>
      <c r="R4319" t="s">
        <v>17215</v>
      </c>
    </row>
    <row r="4320" spans="1:18" x14ac:dyDescent="0.35">
      <c r="A4320" t="s">
        <v>18946</v>
      </c>
      <c r="B4320" t="s">
        <v>16795</v>
      </c>
      <c r="C4320" t="s">
        <v>16796</v>
      </c>
      <c r="D4320">
        <v>28.492000000000001</v>
      </c>
      <c r="E4320">
        <v>179</v>
      </c>
      <c r="F4320">
        <v>95</v>
      </c>
      <c r="G4320">
        <v>6</v>
      </c>
      <c r="H4320">
        <v>6</v>
      </c>
      <c r="I4320">
        <v>155</v>
      </c>
      <c r="J4320">
        <v>3</v>
      </c>
      <c r="K4320">
        <v>177</v>
      </c>
      <c r="L4320">
        <v>1.1600000000000001E-7</v>
      </c>
      <c r="M4320">
        <v>51.6</v>
      </c>
      <c r="N4320">
        <v>242</v>
      </c>
      <c r="O4320">
        <v>73.966899999999995</v>
      </c>
      <c r="P4320">
        <v>73.966899999999995</v>
      </c>
      <c r="Q4320">
        <v>480</v>
      </c>
      <c r="R4320" t="s">
        <v>16796</v>
      </c>
    </row>
    <row r="4321" spans="1:18" x14ac:dyDescent="0.35">
      <c r="A4321" t="s">
        <v>18947</v>
      </c>
      <c r="B4321" t="s">
        <v>16893</v>
      </c>
      <c r="C4321" t="s">
        <v>16894</v>
      </c>
      <c r="D4321">
        <v>24.065999999999999</v>
      </c>
      <c r="E4321">
        <v>241</v>
      </c>
      <c r="F4321">
        <v>136</v>
      </c>
      <c r="G4321">
        <v>8</v>
      </c>
      <c r="H4321">
        <v>48</v>
      </c>
      <c r="I4321">
        <v>259</v>
      </c>
      <c r="J4321">
        <v>3</v>
      </c>
      <c r="K4321">
        <v>225</v>
      </c>
      <c r="L4321">
        <v>7.7800000000000005E-4</v>
      </c>
      <c r="M4321">
        <v>40.799999999999997</v>
      </c>
      <c r="N4321">
        <v>268</v>
      </c>
      <c r="O4321">
        <v>89.925399999999996</v>
      </c>
      <c r="P4321">
        <v>89.925399999999996</v>
      </c>
      <c r="Q4321">
        <v>1096</v>
      </c>
      <c r="R4321" t="s">
        <v>16894</v>
      </c>
    </row>
    <row r="4322" spans="1:18" x14ac:dyDescent="0.35">
      <c r="A4322" t="s">
        <v>18943</v>
      </c>
      <c r="B4322" t="s">
        <v>16893</v>
      </c>
      <c r="C4322" t="s">
        <v>16894</v>
      </c>
      <c r="D4322">
        <v>28.108000000000001</v>
      </c>
      <c r="E4322">
        <v>185</v>
      </c>
      <c r="F4322">
        <v>72</v>
      </c>
      <c r="G4322">
        <v>5</v>
      </c>
      <c r="H4322">
        <v>30</v>
      </c>
      <c r="I4322">
        <v>180</v>
      </c>
      <c r="J4322">
        <v>3</v>
      </c>
      <c r="K4322">
        <v>160</v>
      </c>
      <c r="L4322">
        <v>8.7199999999999997E-7</v>
      </c>
      <c r="M4322">
        <v>49.7</v>
      </c>
      <c r="N4322">
        <v>268</v>
      </c>
      <c r="O4322">
        <v>69.029899999999998</v>
      </c>
      <c r="P4322">
        <v>69.029899999999998</v>
      </c>
      <c r="Q4322">
        <v>1175</v>
      </c>
      <c r="R4322" t="s">
        <v>16894</v>
      </c>
    </row>
    <row r="4323" spans="1:18" x14ac:dyDescent="0.35">
      <c r="A4323" t="s">
        <v>18917</v>
      </c>
      <c r="B4323" t="s">
        <v>16893</v>
      </c>
      <c r="C4323" t="s">
        <v>16894</v>
      </c>
      <c r="D4323">
        <v>28.218</v>
      </c>
      <c r="E4323">
        <v>202</v>
      </c>
      <c r="F4323">
        <v>126</v>
      </c>
      <c r="G4323">
        <v>7</v>
      </c>
      <c r="H4323">
        <v>134</v>
      </c>
      <c r="I4323">
        <v>323</v>
      </c>
      <c r="J4323">
        <v>5</v>
      </c>
      <c r="K4323">
        <v>199</v>
      </c>
      <c r="L4323">
        <v>1.73E-5</v>
      </c>
      <c r="M4323">
        <v>46.6</v>
      </c>
      <c r="N4323">
        <v>268</v>
      </c>
      <c r="O4323">
        <v>75.373099999999994</v>
      </c>
      <c r="P4323">
        <v>75.373099999999994</v>
      </c>
      <c r="Q4323">
        <v>5676</v>
      </c>
      <c r="R4323" t="s">
        <v>16894</v>
      </c>
    </row>
    <row r="4324" spans="1:18" x14ac:dyDescent="0.35">
      <c r="A4324" t="s">
        <v>19015</v>
      </c>
      <c r="B4324" t="s">
        <v>15494</v>
      </c>
      <c r="C4324" t="s">
        <v>15495</v>
      </c>
      <c r="D4324">
        <v>39.241</v>
      </c>
      <c r="E4324">
        <v>158</v>
      </c>
      <c r="F4324">
        <v>92</v>
      </c>
      <c r="G4324">
        <v>3</v>
      </c>
      <c r="H4324">
        <v>16</v>
      </c>
      <c r="I4324">
        <v>172</v>
      </c>
      <c r="J4324">
        <v>19</v>
      </c>
      <c r="K4324">
        <v>173</v>
      </c>
      <c r="L4324">
        <v>3.7099999999999999E-30</v>
      </c>
      <c r="M4324">
        <v>108</v>
      </c>
      <c r="N4324">
        <v>176</v>
      </c>
      <c r="O4324">
        <v>89.7727</v>
      </c>
      <c r="P4324">
        <v>89.7727</v>
      </c>
      <c r="Q4324">
        <v>845</v>
      </c>
      <c r="R4324" t="s">
        <v>15495</v>
      </c>
    </row>
    <row r="4325" spans="1:18" x14ac:dyDescent="0.35">
      <c r="A4325" t="s">
        <v>19016</v>
      </c>
      <c r="B4325" t="s">
        <v>15494</v>
      </c>
      <c r="C4325" t="s">
        <v>15495</v>
      </c>
      <c r="D4325">
        <v>64.516000000000005</v>
      </c>
      <c r="E4325">
        <v>155</v>
      </c>
      <c r="F4325">
        <v>55</v>
      </c>
      <c r="G4325">
        <v>0</v>
      </c>
      <c r="H4325">
        <v>27</v>
      </c>
      <c r="I4325">
        <v>181</v>
      </c>
      <c r="J4325">
        <v>19</v>
      </c>
      <c r="K4325">
        <v>173</v>
      </c>
      <c r="L4325">
        <v>9.9999999999999996E-70</v>
      </c>
      <c r="M4325">
        <v>209</v>
      </c>
      <c r="N4325">
        <v>176</v>
      </c>
      <c r="O4325">
        <v>88.068200000000004</v>
      </c>
      <c r="P4325">
        <v>88.068200000000004</v>
      </c>
      <c r="Q4325">
        <v>2715</v>
      </c>
      <c r="R4325" t="s">
        <v>15495</v>
      </c>
    </row>
    <row r="4326" spans="1:18" x14ac:dyDescent="0.35">
      <c r="A4326" t="s">
        <v>19017</v>
      </c>
      <c r="B4326" t="s">
        <v>15494</v>
      </c>
      <c r="C4326" t="s">
        <v>15495</v>
      </c>
      <c r="D4326">
        <v>41.139000000000003</v>
      </c>
      <c r="E4326">
        <v>158</v>
      </c>
      <c r="F4326">
        <v>91</v>
      </c>
      <c r="G4326">
        <v>2</v>
      </c>
      <c r="H4326">
        <v>30</v>
      </c>
      <c r="I4326">
        <v>187</v>
      </c>
      <c r="J4326">
        <v>18</v>
      </c>
      <c r="K4326">
        <v>173</v>
      </c>
      <c r="L4326">
        <v>5.7699999999999998E-36</v>
      </c>
      <c r="M4326">
        <v>124</v>
      </c>
      <c r="N4326">
        <v>176</v>
      </c>
      <c r="O4326">
        <v>89.7727</v>
      </c>
      <c r="P4326">
        <v>89.7727</v>
      </c>
      <c r="Q4326">
        <v>2789</v>
      </c>
      <c r="R4326" t="s">
        <v>15495</v>
      </c>
    </row>
    <row r="4327" spans="1:18" x14ac:dyDescent="0.35">
      <c r="A4327" t="s">
        <v>18940</v>
      </c>
      <c r="B4327" t="s">
        <v>23716</v>
      </c>
      <c r="C4327" t="s">
        <v>23717</v>
      </c>
      <c r="D4327">
        <v>38.731000000000002</v>
      </c>
      <c r="E4327">
        <v>741</v>
      </c>
      <c r="F4327">
        <v>417</v>
      </c>
      <c r="G4327">
        <v>12</v>
      </c>
      <c r="H4327">
        <v>8</v>
      </c>
      <c r="I4327">
        <v>743</v>
      </c>
      <c r="J4327">
        <v>18</v>
      </c>
      <c r="K4327">
        <v>726</v>
      </c>
      <c r="L4327">
        <v>2.06E-149</v>
      </c>
      <c r="M4327">
        <v>454</v>
      </c>
      <c r="N4327">
        <v>732</v>
      </c>
      <c r="O4327">
        <v>101.23</v>
      </c>
      <c r="P4327">
        <v>101</v>
      </c>
      <c r="Q4327">
        <v>4603</v>
      </c>
      <c r="R4327" t="s">
        <v>23717</v>
      </c>
    </row>
    <row r="4328" spans="1:18" x14ac:dyDescent="0.35">
      <c r="A4328" t="s">
        <v>19010</v>
      </c>
      <c r="B4328" t="s">
        <v>15485</v>
      </c>
      <c r="C4328" t="s">
        <v>18758</v>
      </c>
      <c r="D4328">
        <v>28.302</v>
      </c>
      <c r="E4328">
        <v>159</v>
      </c>
      <c r="F4328">
        <v>100</v>
      </c>
      <c r="G4328">
        <v>4</v>
      </c>
      <c r="H4328">
        <v>16</v>
      </c>
      <c r="I4328">
        <v>160</v>
      </c>
      <c r="J4328">
        <v>8</v>
      </c>
      <c r="K4328">
        <v>166</v>
      </c>
      <c r="L4328">
        <v>1.6000000000000001E-4</v>
      </c>
      <c r="M4328">
        <v>42.4</v>
      </c>
      <c r="N4328">
        <v>258</v>
      </c>
      <c r="O4328">
        <v>61.627899999999997</v>
      </c>
      <c r="P4328">
        <v>61.627899999999997</v>
      </c>
      <c r="Q4328">
        <v>298</v>
      </c>
      <c r="R4328" t="s">
        <v>18758</v>
      </c>
    </row>
    <row r="4329" spans="1:18" x14ac:dyDescent="0.35">
      <c r="A4329" t="s">
        <v>18943</v>
      </c>
      <c r="B4329" t="s">
        <v>15485</v>
      </c>
      <c r="C4329" t="s">
        <v>18758</v>
      </c>
      <c r="D4329">
        <v>29.861000000000001</v>
      </c>
      <c r="E4329">
        <v>144</v>
      </c>
      <c r="F4329">
        <v>75</v>
      </c>
      <c r="G4329">
        <v>8</v>
      </c>
      <c r="H4329">
        <v>30</v>
      </c>
      <c r="I4329">
        <v>150</v>
      </c>
      <c r="J4329">
        <v>3</v>
      </c>
      <c r="K4329">
        <v>143</v>
      </c>
      <c r="L4329">
        <v>7.7899999999999996E-4</v>
      </c>
      <c r="M4329">
        <v>40.4</v>
      </c>
      <c r="N4329">
        <v>258</v>
      </c>
      <c r="O4329">
        <v>55.814</v>
      </c>
      <c r="P4329">
        <v>55.814</v>
      </c>
      <c r="Q4329">
        <v>1536</v>
      </c>
      <c r="R4329" t="s">
        <v>18758</v>
      </c>
    </row>
    <row r="4330" spans="1:18" x14ac:dyDescent="0.35">
      <c r="A4330" t="s">
        <v>18932</v>
      </c>
      <c r="B4330" t="s">
        <v>23718</v>
      </c>
      <c r="C4330" t="s">
        <v>23719</v>
      </c>
      <c r="D4330">
        <v>28.041</v>
      </c>
      <c r="E4330">
        <v>296</v>
      </c>
      <c r="F4330">
        <v>161</v>
      </c>
      <c r="G4330">
        <v>8</v>
      </c>
      <c r="H4330">
        <v>4</v>
      </c>
      <c r="I4330">
        <v>297</v>
      </c>
      <c r="J4330">
        <v>21</v>
      </c>
      <c r="K4330">
        <v>266</v>
      </c>
      <c r="L4330">
        <v>2.02E-21</v>
      </c>
      <c r="M4330">
        <v>92.8</v>
      </c>
      <c r="N4330">
        <v>303</v>
      </c>
      <c r="O4330">
        <v>97.689800000000005</v>
      </c>
      <c r="P4330">
        <v>97.689800000000005</v>
      </c>
      <c r="Q4330">
        <v>4360</v>
      </c>
      <c r="R4330" t="s">
        <v>23719</v>
      </c>
    </row>
    <row r="4331" spans="1:18" x14ac:dyDescent="0.35">
      <c r="A4331" t="s">
        <v>18943</v>
      </c>
      <c r="B4331" t="s">
        <v>18268</v>
      </c>
      <c r="C4331" t="s">
        <v>18890</v>
      </c>
      <c r="D4331">
        <v>29.885000000000002</v>
      </c>
      <c r="E4331">
        <v>174</v>
      </c>
      <c r="F4331">
        <v>83</v>
      </c>
      <c r="G4331">
        <v>8</v>
      </c>
      <c r="H4331">
        <v>30</v>
      </c>
      <c r="I4331">
        <v>180</v>
      </c>
      <c r="J4331">
        <v>3</v>
      </c>
      <c r="K4331">
        <v>160</v>
      </c>
      <c r="L4331">
        <v>1.08E-4</v>
      </c>
      <c r="M4331">
        <v>43.1</v>
      </c>
      <c r="N4331">
        <v>258</v>
      </c>
      <c r="O4331">
        <v>67.441900000000004</v>
      </c>
      <c r="P4331">
        <v>67.441900000000004</v>
      </c>
      <c r="Q4331">
        <v>1365</v>
      </c>
      <c r="R4331" t="s">
        <v>18890</v>
      </c>
    </row>
    <row r="4332" spans="1:18" x14ac:dyDescent="0.35">
      <c r="A4332" t="s">
        <v>21604</v>
      </c>
      <c r="B4332" t="s">
        <v>18268</v>
      </c>
      <c r="C4332" t="s">
        <v>18890</v>
      </c>
      <c r="D4332">
        <v>27.273</v>
      </c>
      <c r="E4332">
        <v>198</v>
      </c>
      <c r="F4332">
        <v>110</v>
      </c>
      <c r="G4332">
        <v>8</v>
      </c>
      <c r="H4332">
        <v>83</v>
      </c>
      <c r="I4332">
        <v>265</v>
      </c>
      <c r="J4332">
        <v>29</v>
      </c>
      <c r="K4332">
        <v>207</v>
      </c>
      <c r="L4332">
        <v>0.83</v>
      </c>
      <c r="M4332">
        <v>31.2</v>
      </c>
      <c r="N4332">
        <v>258</v>
      </c>
      <c r="O4332">
        <v>76.744200000000006</v>
      </c>
      <c r="P4332">
        <v>76.744200000000006</v>
      </c>
      <c r="Q4332">
        <v>3402</v>
      </c>
      <c r="R4332" t="s">
        <v>18890</v>
      </c>
    </row>
    <row r="4333" spans="1:18" x14ac:dyDescent="0.35">
      <c r="A4333" t="s">
        <v>18917</v>
      </c>
      <c r="B4333" t="s">
        <v>18268</v>
      </c>
      <c r="C4333" t="s">
        <v>18890</v>
      </c>
      <c r="D4333">
        <v>27.803000000000001</v>
      </c>
      <c r="E4333">
        <v>223</v>
      </c>
      <c r="F4333">
        <v>122</v>
      </c>
      <c r="G4333">
        <v>8</v>
      </c>
      <c r="H4333">
        <v>134</v>
      </c>
      <c r="I4333">
        <v>334</v>
      </c>
      <c r="J4333">
        <v>5</v>
      </c>
      <c r="K4333">
        <v>210</v>
      </c>
      <c r="L4333">
        <v>5.8100000000000003E-5</v>
      </c>
      <c r="M4333">
        <v>44.7</v>
      </c>
      <c r="N4333">
        <v>258</v>
      </c>
      <c r="O4333">
        <v>86.434100000000001</v>
      </c>
      <c r="P4333">
        <v>86.434100000000001</v>
      </c>
      <c r="Q4333">
        <v>5730</v>
      </c>
      <c r="R4333" t="s">
        <v>18890</v>
      </c>
    </row>
    <row r="4334" spans="1:18" x14ac:dyDescent="0.35">
      <c r="A4334" t="s">
        <v>18940</v>
      </c>
      <c r="B4334" t="s">
        <v>23720</v>
      </c>
      <c r="C4334" t="s">
        <v>23721</v>
      </c>
      <c r="D4334">
        <v>26.459</v>
      </c>
      <c r="E4334">
        <v>771</v>
      </c>
      <c r="F4334">
        <v>499</v>
      </c>
      <c r="G4334">
        <v>16</v>
      </c>
      <c r="H4334">
        <v>8</v>
      </c>
      <c r="I4334">
        <v>737</v>
      </c>
      <c r="J4334">
        <v>3</v>
      </c>
      <c r="K4334">
        <v>746</v>
      </c>
      <c r="L4334">
        <v>3.4599999999999998E-66</v>
      </c>
      <c r="M4334">
        <v>234</v>
      </c>
      <c r="N4334">
        <v>760</v>
      </c>
      <c r="O4334">
        <v>101.447</v>
      </c>
      <c r="P4334">
        <v>101</v>
      </c>
      <c r="Q4334">
        <v>4806</v>
      </c>
      <c r="R4334" t="s">
        <v>23721</v>
      </c>
    </row>
    <row r="4335" spans="1:18" x14ac:dyDescent="0.35">
      <c r="A4335" t="s">
        <v>19038</v>
      </c>
      <c r="B4335" t="s">
        <v>15039</v>
      </c>
      <c r="C4335" t="s">
        <v>23722</v>
      </c>
      <c r="D4335">
        <v>23.922999999999998</v>
      </c>
      <c r="E4335">
        <v>209</v>
      </c>
      <c r="F4335">
        <v>120</v>
      </c>
      <c r="G4335">
        <v>6</v>
      </c>
      <c r="H4335">
        <v>334</v>
      </c>
      <c r="I4335">
        <v>509</v>
      </c>
      <c r="J4335">
        <v>76</v>
      </c>
      <c r="K4335">
        <v>278</v>
      </c>
      <c r="L4335">
        <v>1.21E-4</v>
      </c>
      <c r="M4335">
        <v>44.7</v>
      </c>
      <c r="N4335">
        <v>338</v>
      </c>
      <c r="O4335">
        <v>61.834299999999999</v>
      </c>
      <c r="P4335">
        <v>61.834299999999999</v>
      </c>
      <c r="Q4335">
        <v>3260</v>
      </c>
      <c r="R4335" t="s">
        <v>23722</v>
      </c>
    </row>
    <row r="4336" spans="1:18" x14ac:dyDescent="0.35">
      <c r="A4336" t="s">
        <v>18935</v>
      </c>
      <c r="B4336" t="s">
        <v>23723</v>
      </c>
      <c r="C4336" t="s">
        <v>23724</v>
      </c>
      <c r="D4336">
        <v>40.268000000000001</v>
      </c>
      <c r="E4336">
        <v>149</v>
      </c>
      <c r="F4336">
        <v>77</v>
      </c>
      <c r="G4336">
        <v>4</v>
      </c>
      <c r="H4336">
        <v>4</v>
      </c>
      <c r="I4336">
        <v>152</v>
      </c>
      <c r="J4336">
        <v>5</v>
      </c>
      <c r="K4336">
        <v>141</v>
      </c>
      <c r="L4336">
        <v>8.8299999999999995E-32</v>
      </c>
      <c r="M4336">
        <v>112</v>
      </c>
      <c r="N4336">
        <v>157</v>
      </c>
      <c r="O4336">
        <v>94.904499999999999</v>
      </c>
      <c r="P4336">
        <v>94.904499999999999</v>
      </c>
      <c r="Q4336">
        <v>2451</v>
      </c>
      <c r="R4336" t="s">
        <v>23724</v>
      </c>
    </row>
    <row r="4337" spans="1:18" x14ac:dyDescent="0.35">
      <c r="A4337" t="s">
        <v>18935</v>
      </c>
      <c r="B4337" t="s">
        <v>18961</v>
      </c>
      <c r="C4337" t="s">
        <v>23725</v>
      </c>
      <c r="D4337">
        <v>76.608000000000004</v>
      </c>
      <c r="E4337">
        <v>171</v>
      </c>
      <c r="F4337">
        <v>40</v>
      </c>
      <c r="G4337">
        <v>0</v>
      </c>
      <c r="H4337">
        <v>1</v>
      </c>
      <c r="I4337">
        <v>171</v>
      </c>
      <c r="J4337">
        <v>1</v>
      </c>
      <c r="K4337">
        <v>171</v>
      </c>
      <c r="L4337">
        <v>8.0900000000000003E-101</v>
      </c>
      <c r="M4337">
        <v>287</v>
      </c>
      <c r="N4337">
        <v>174</v>
      </c>
      <c r="O4337">
        <v>98.275899999999993</v>
      </c>
      <c r="P4337">
        <v>98.275899999999993</v>
      </c>
      <c r="Q4337">
        <v>2164</v>
      </c>
      <c r="R4337" t="s">
        <v>23725</v>
      </c>
    </row>
    <row r="4338" spans="1:18" x14ac:dyDescent="0.35">
      <c r="A4338" t="s">
        <v>18940</v>
      </c>
      <c r="B4338" t="s">
        <v>23534</v>
      </c>
      <c r="C4338" t="s">
        <v>23726</v>
      </c>
      <c r="D4338">
        <v>36.667000000000002</v>
      </c>
      <c r="E4338">
        <v>420</v>
      </c>
      <c r="F4338">
        <v>243</v>
      </c>
      <c r="G4338">
        <v>8</v>
      </c>
      <c r="H4338">
        <v>8</v>
      </c>
      <c r="I4338">
        <v>420</v>
      </c>
      <c r="J4338">
        <v>39</v>
      </c>
      <c r="K4338">
        <v>442</v>
      </c>
      <c r="L4338">
        <v>3.4099999999999997E-58</v>
      </c>
      <c r="M4338">
        <v>212</v>
      </c>
      <c r="N4338">
        <v>827</v>
      </c>
      <c r="O4338">
        <v>50.786000000000001</v>
      </c>
      <c r="P4338">
        <v>50.786000000000001</v>
      </c>
      <c r="Q4338">
        <v>4892</v>
      </c>
      <c r="R4338" t="s">
        <v>23726</v>
      </c>
    </row>
    <row r="4339" spans="1:18" x14ac:dyDescent="0.35">
      <c r="A4339" t="s">
        <v>18947</v>
      </c>
      <c r="B4339" t="s">
        <v>15871</v>
      </c>
      <c r="C4339" t="s">
        <v>17715</v>
      </c>
      <c r="D4339">
        <v>25.134</v>
      </c>
      <c r="E4339">
        <v>187</v>
      </c>
      <c r="F4339">
        <v>111</v>
      </c>
      <c r="G4339">
        <v>6</v>
      </c>
      <c r="H4339">
        <v>48</v>
      </c>
      <c r="I4339">
        <v>212</v>
      </c>
      <c r="J4339">
        <v>3</v>
      </c>
      <c r="K4339">
        <v>182</v>
      </c>
      <c r="L4339">
        <v>5.0000000000000001E-3</v>
      </c>
      <c r="M4339">
        <v>38.5</v>
      </c>
      <c r="N4339">
        <v>272</v>
      </c>
      <c r="O4339">
        <v>68.75</v>
      </c>
      <c r="P4339">
        <v>68.75</v>
      </c>
      <c r="Q4339">
        <v>1151</v>
      </c>
      <c r="R4339" t="s">
        <v>17715</v>
      </c>
    </row>
    <row r="4340" spans="1:18" x14ac:dyDescent="0.35">
      <c r="A4340" t="s">
        <v>18943</v>
      </c>
      <c r="B4340" t="s">
        <v>15871</v>
      </c>
      <c r="C4340" t="s">
        <v>17715</v>
      </c>
      <c r="D4340">
        <v>27.585999999999999</v>
      </c>
      <c r="E4340">
        <v>203</v>
      </c>
      <c r="F4340">
        <v>109</v>
      </c>
      <c r="G4340">
        <v>11</v>
      </c>
      <c r="H4340">
        <v>30</v>
      </c>
      <c r="I4340">
        <v>210</v>
      </c>
      <c r="J4340">
        <v>3</v>
      </c>
      <c r="K4340">
        <v>189</v>
      </c>
      <c r="L4340">
        <v>1.9599999999999999E-4</v>
      </c>
      <c r="M4340">
        <v>42.4</v>
      </c>
      <c r="N4340">
        <v>272</v>
      </c>
      <c r="O4340">
        <v>74.632400000000004</v>
      </c>
      <c r="P4340">
        <v>74.632400000000004</v>
      </c>
      <c r="Q4340">
        <v>1398</v>
      </c>
      <c r="R4340" t="s">
        <v>17715</v>
      </c>
    </row>
    <row r="4341" spans="1:18" x14ac:dyDescent="0.35">
      <c r="A4341" t="s">
        <v>18917</v>
      </c>
      <c r="B4341" t="s">
        <v>15871</v>
      </c>
      <c r="C4341" t="s">
        <v>17715</v>
      </c>
      <c r="D4341">
        <v>26.728000000000002</v>
      </c>
      <c r="E4341">
        <v>217</v>
      </c>
      <c r="F4341">
        <v>128</v>
      </c>
      <c r="G4341">
        <v>8</v>
      </c>
      <c r="H4341">
        <v>134</v>
      </c>
      <c r="I4341">
        <v>332</v>
      </c>
      <c r="J4341">
        <v>5</v>
      </c>
      <c r="K4341">
        <v>208</v>
      </c>
      <c r="L4341">
        <v>6.5099999999999994E-8</v>
      </c>
      <c r="M4341">
        <v>53.9</v>
      </c>
      <c r="N4341">
        <v>272</v>
      </c>
      <c r="O4341">
        <v>79.779399999999995</v>
      </c>
      <c r="P4341">
        <v>79.779399999999995</v>
      </c>
      <c r="Q4341">
        <v>5570</v>
      </c>
      <c r="R4341" t="s">
        <v>17715</v>
      </c>
    </row>
    <row r="4342" spans="1:18" x14ac:dyDescent="0.35">
      <c r="A4342" t="s">
        <v>19710</v>
      </c>
      <c r="B4342" t="s">
        <v>23727</v>
      </c>
      <c r="C4342" t="s">
        <v>23728</v>
      </c>
      <c r="D4342">
        <v>26.984000000000002</v>
      </c>
      <c r="E4342">
        <v>189</v>
      </c>
      <c r="F4342">
        <v>115</v>
      </c>
      <c r="G4342">
        <v>5</v>
      </c>
      <c r="H4342">
        <v>38</v>
      </c>
      <c r="I4342">
        <v>205</v>
      </c>
      <c r="J4342">
        <v>3</v>
      </c>
      <c r="K4342">
        <v>189</v>
      </c>
      <c r="L4342">
        <v>0.8</v>
      </c>
      <c r="M4342">
        <v>31.2</v>
      </c>
      <c r="N4342">
        <v>258</v>
      </c>
      <c r="O4342">
        <v>73.255799999999994</v>
      </c>
      <c r="P4342">
        <v>73.255799999999994</v>
      </c>
      <c r="Q4342">
        <v>2917</v>
      </c>
      <c r="R4342" t="s">
        <v>23728</v>
      </c>
    </row>
    <row r="4343" spans="1:18" x14ac:dyDescent="0.35">
      <c r="A4343" t="s">
        <v>18946</v>
      </c>
      <c r="B4343" t="s">
        <v>15946</v>
      </c>
      <c r="C4343" t="s">
        <v>18326</v>
      </c>
      <c r="D4343">
        <v>25.091999999999999</v>
      </c>
      <c r="E4343">
        <v>271</v>
      </c>
      <c r="F4343">
        <v>153</v>
      </c>
      <c r="G4343">
        <v>8</v>
      </c>
      <c r="H4343">
        <v>5</v>
      </c>
      <c r="I4343">
        <v>245</v>
      </c>
      <c r="J4343">
        <v>4</v>
      </c>
      <c r="K4343">
        <v>254</v>
      </c>
      <c r="L4343">
        <v>3.89E-10</v>
      </c>
      <c r="M4343">
        <v>59.3</v>
      </c>
      <c r="N4343">
        <v>256</v>
      </c>
      <c r="O4343">
        <v>105.85899999999999</v>
      </c>
      <c r="P4343">
        <v>101</v>
      </c>
      <c r="Q4343">
        <v>383</v>
      </c>
      <c r="R4343" t="s">
        <v>18326</v>
      </c>
    </row>
    <row r="4344" spans="1:18" x14ac:dyDescent="0.35">
      <c r="A4344" t="s">
        <v>18917</v>
      </c>
      <c r="B4344" t="s">
        <v>15946</v>
      </c>
      <c r="C4344" t="s">
        <v>18326</v>
      </c>
      <c r="D4344">
        <v>34.027999999999999</v>
      </c>
      <c r="E4344">
        <v>144</v>
      </c>
      <c r="F4344">
        <v>49</v>
      </c>
      <c r="G4344">
        <v>7</v>
      </c>
      <c r="H4344">
        <v>128</v>
      </c>
      <c r="I4344">
        <v>265</v>
      </c>
      <c r="J4344">
        <v>1</v>
      </c>
      <c r="K4344">
        <v>104</v>
      </c>
      <c r="L4344">
        <v>1.8099999999999999E-7</v>
      </c>
      <c r="M4344">
        <v>52.4</v>
      </c>
      <c r="N4344">
        <v>256</v>
      </c>
      <c r="O4344">
        <v>56.25</v>
      </c>
      <c r="P4344">
        <v>56.25</v>
      </c>
      <c r="Q4344">
        <v>5582</v>
      </c>
      <c r="R4344" t="s">
        <v>18326</v>
      </c>
    </row>
    <row r="4345" spans="1:18" x14ac:dyDescent="0.35">
      <c r="A4345" t="s">
        <v>18920</v>
      </c>
      <c r="B4345" t="s">
        <v>20304</v>
      </c>
      <c r="C4345" t="s">
        <v>23729</v>
      </c>
      <c r="D4345">
        <v>32.53</v>
      </c>
      <c r="E4345">
        <v>166</v>
      </c>
      <c r="F4345">
        <v>84</v>
      </c>
      <c r="G4345">
        <v>4</v>
      </c>
      <c r="H4345">
        <v>169</v>
      </c>
      <c r="I4345">
        <v>334</v>
      </c>
      <c r="J4345">
        <v>98</v>
      </c>
      <c r="K4345">
        <v>235</v>
      </c>
      <c r="L4345">
        <v>3.6599999999999997E-8</v>
      </c>
      <c r="M4345">
        <v>54.3</v>
      </c>
      <c r="N4345">
        <v>290</v>
      </c>
      <c r="O4345">
        <v>57.241399999999999</v>
      </c>
      <c r="P4345">
        <v>57.241399999999999</v>
      </c>
      <c r="Q4345">
        <v>5294</v>
      </c>
      <c r="R4345" t="s">
        <v>23729</v>
      </c>
    </row>
    <row r="4346" spans="1:18" x14ac:dyDescent="0.35">
      <c r="A4346" t="s">
        <v>18946</v>
      </c>
      <c r="B4346" t="s">
        <v>15759</v>
      </c>
      <c r="C4346" t="s">
        <v>15760</v>
      </c>
      <c r="D4346">
        <v>25.181999999999999</v>
      </c>
      <c r="E4346">
        <v>274</v>
      </c>
      <c r="F4346">
        <v>149</v>
      </c>
      <c r="G4346">
        <v>11</v>
      </c>
      <c r="H4346">
        <v>1</v>
      </c>
      <c r="I4346">
        <v>244</v>
      </c>
      <c r="J4346">
        <v>1</v>
      </c>
      <c r="K4346">
        <v>248</v>
      </c>
      <c r="L4346">
        <v>1.8700000000000001E-6</v>
      </c>
      <c r="M4346">
        <v>48.1</v>
      </c>
      <c r="N4346">
        <v>252</v>
      </c>
      <c r="O4346">
        <v>108.73</v>
      </c>
      <c r="P4346">
        <v>101</v>
      </c>
      <c r="Q4346">
        <v>546</v>
      </c>
      <c r="R4346" t="s">
        <v>15760</v>
      </c>
    </row>
    <row r="4347" spans="1:18" x14ac:dyDescent="0.35">
      <c r="A4347" t="s">
        <v>19000</v>
      </c>
      <c r="B4347" t="s">
        <v>23730</v>
      </c>
      <c r="C4347" t="s">
        <v>23731</v>
      </c>
      <c r="D4347">
        <v>39.323</v>
      </c>
      <c r="E4347">
        <v>946</v>
      </c>
      <c r="F4347">
        <v>532</v>
      </c>
      <c r="G4347">
        <v>14</v>
      </c>
      <c r="H4347">
        <v>25</v>
      </c>
      <c r="I4347">
        <v>945</v>
      </c>
      <c r="J4347">
        <v>7</v>
      </c>
      <c r="K4347">
        <v>935</v>
      </c>
      <c r="L4347">
        <v>0</v>
      </c>
      <c r="M4347">
        <v>620</v>
      </c>
      <c r="N4347">
        <v>935</v>
      </c>
      <c r="O4347">
        <v>101.176</v>
      </c>
      <c r="P4347">
        <v>101</v>
      </c>
      <c r="Q4347">
        <v>2008</v>
      </c>
      <c r="R4347" t="s">
        <v>23731</v>
      </c>
    </row>
    <row r="4348" spans="1:18" x14ac:dyDescent="0.35">
      <c r="A4348" t="s">
        <v>21035</v>
      </c>
      <c r="B4348" t="s">
        <v>23732</v>
      </c>
      <c r="C4348" t="s">
        <v>23733</v>
      </c>
      <c r="D4348">
        <v>32.584000000000003</v>
      </c>
      <c r="E4348">
        <v>89</v>
      </c>
      <c r="F4348">
        <v>50</v>
      </c>
      <c r="G4348">
        <v>3</v>
      </c>
      <c r="H4348">
        <v>411</v>
      </c>
      <c r="I4348">
        <v>498</v>
      </c>
      <c r="J4348">
        <v>77</v>
      </c>
      <c r="K4348">
        <v>156</v>
      </c>
      <c r="L4348">
        <v>0.84</v>
      </c>
      <c r="M4348">
        <v>31.6</v>
      </c>
      <c r="N4348">
        <v>172</v>
      </c>
      <c r="O4348">
        <v>51.744199999999999</v>
      </c>
      <c r="P4348">
        <v>51.744199999999999</v>
      </c>
      <c r="Q4348">
        <v>6</v>
      </c>
      <c r="R4348" t="s">
        <v>23733</v>
      </c>
    </row>
    <row r="4349" spans="1:18" x14ac:dyDescent="0.35">
      <c r="A4349" t="s">
        <v>18932</v>
      </c>
      <c r="B4349" t="s">
        <v>22341</v>
      </c>
      <c r="C4349" t="s">
        <v>23734</v>
      </c>
      <c r="D4349">
        <v>43.871000000000002</v>
      </c>
      <c r="E4349">
        <v>155</v>
      </c>
      <c r="F4349">
        <v>73</v>
      </c>
      <c r="G4349">
        <v>5</v>
      </c>
      <c r="H4349">
        <v>165</v>
      </c>
      <c r="I4349">
        <v>317</v>
      </c>
      <c r="J4349">
        <v>1</v>
      </c>
      <c r="K4349">
        <v>143</v>
      </c>
      <c r="L4349">
        <v>2.3399999999999999E-30</v>
      </c>
      <c r="M4349">
        <v>113</v>
      </c>
      <c r="N4349">
        <v>152</v>
      </c>
      <c r="O4349">
        <v>101.974</v>
      </c>
      <c r="P4349">
        <v>101</v>
      </c>
      <c r="Q4349">
        <v>4122</v>
      </c>
      <c r="R4349" t="s">
        <v>23734</v>
      </c>
    </row>
    <row r="4350" spans="1:18" x14ac:dyDescent="0.35">
      <c r="A4350" t="s">
        <v>18940</v>
      </c>
      <c r="B4350" t="s">
        <v>23735</v>
      </c>
      <c r="C4350" t="s">
        <v>23736</v>
      </c>
      <c r="D4350">
        <v>27.728000000000002</v>
      </c>
      <c r="E4350">
        <v>779</v>
      </c>
      <c r="F4350">
        <v>486</v>
      </c>
      <c r="G4350">
        <v>22</v>
      </c>
      <c r="H4350">
        <v>8</v>
      </c>
      <c r="I4350">
        <v>740</v>
      </c>
      <c r="J4350">
        <v>4</v>
      </c>
      <c r="K4350">
        <v>751</v>
      </c>
      <c r="L4350">
        <v>2.37E-67</v>
      </c>
      <c r="M4350">
        <v>237</v>
      </c>
      <c r="N4350">
        <v>758</v>
      </c>
      <c r="O4350">
        <v>102.77</v>
      </c>
      <c r="P4350">
        <v>101</v>
      </c>
      <c r="Q4350">
        <v>4798</v>
      </c>
      <c r="R4350" t="s">
        <v>23736</v>
      </c>
    </row>
    <row r="4351" spans="1:18" x14ac:dyDescent="0.35">
      <c r="A4351" t="s">
        <v>18932</v>
      </c>
      <c r="B4351" t="s">
        <v>16058</v>
      </c>
      <c r="C4351" t="s">
        <v>23737</v>
      </c>
      <c r="D4351">
        <v>28.425000000000001</v>
      </c>
      <c r="E4351">
        <v>292</v>
      </c>
      <c r="F4351">
        <v>159</v>
      </c>
      <c r="G4351">
        <v>5</v>
      </c>
      <c r="H4351">
        <v>4</v>
      </c>
      <c r="I4351">
        <v>293</v>
      </c>
      <c r="J4351">
        <v>3</v>
      </c>
      <c r="K4351">
        <v>246</v>
      </c>
      <c r="L4351">
        <v>2.0000000000000001E-27</v>
      </c>
      <c r="M4351">
        <v>109</v>
      </c>
      <c r="N4351">
        <v>294</v>
      </c>
      <c r="O4351">
        <v>99.319699999999997</v>
      </c>
      <c r="P4351">
        <v>99.319699999999997</v>
      </c>
      <c r="Q4351">
        <v>4141</v>
      </c>
      <c r="R4351" t="s">
        <v>23737</v>
      </c>
    </row>
    <row r="4352" spans="1:18" x14ac:dyDescent="0.35">
      <c r="A4352" t="s">
        <v>18925</v>
      </c>
      <c r="B4352" t="s">
        <v>23738</v>
      </c>
      <c r="C4352" t="s">
        <v>23739</v>
      </c>
      <c r="D4352">
        <v>24.427</v>
      </c>
      <c r="E4352">
        <v>131</v>
      </c>
      <c r="F4352">
        <v>82</v>
      </c>
      <c r="G4352">
        <v>2</v>
      </c>
      <c r="H4352">
        <v>181</v>
      </c>
      <c r="I4352">
        <v>297</v>
      </c>
      <c r="J4352">
        <v>46</v>
      </c>
      <c r="K4352">
        <v>173</v>
      </c>
      <c r="L4352">
        <v>0.77</v>
      </c>
      <c r="M4352">
        <v>32</v>
      </c>
      <c r="N4352">
        <v>234</v>
      </c>
      <c r="O4352">
        <v>55.982900000000001</v>
      </c>
      <c r="P4352">
        <v>55.982900000000001</v>
      </c>
      <c r="Q4352">
        <v>1817</v>
      </c>
      <c r="R4352" t="s">
        <v>23739</v>
      </c>
    </row>
    <row r="4353" spans="1:18" x14ac:dyDescent="0.35">
      <c r="A4353" t="s">
        <v>18932</v>
      </c>
      <c r="B4353" t="s">
        <v>15411</v>
      </c>
      <c r="C4353" t="s">
        <v>23740</v>
      </c>
      <c r="D4353">
        <v>28.274000000000001</v>
      </c>
      <c r="E4353">
        <v>336</v>
      </c>
      <c r="F4353">
        <v>179</v>
      </c>
      <c r="G4353">
        <v>9</v>
      </c>
      <c r="H4353">
        <v>1</v>
      </c>
      <c r="I4353">
        <v>324</v>
      </c>
      <c r="J4353">
        <v>1</v>
      </c>
      <c r="K4353">
        <v>286</v>
      </c>
      <c r="L4353">
        <v>1.7399999999999999E-21</v>
      </c>
      <c r="M4353">
        <v>92.8</v>
      </c>
      <c r="N4353">
        <v>290</v>
      </c>
      <c r="O4353">
        <v>115.86199999999999</v>
      </c>
      <c r="P4353">
        <v>101</v>
      </c>
      <c r="Q4353">
        <v>4354</v>
      </c>
      <c r="R4353" t="s">
        <v>23740</v>
      </c>
    </row>
    <row r="4354" spans="1:18" x14ac:dyDescent="0.35">
      <c r="A4354" t="s">
        <v>23741</v>
      </c>
      <c r="B4354" t="s">
        <v>16874</v>
      </c>
      <c r="C4354" t="s">
        <v>16875</v>
      </c>
      <c r="D4354">
        <v>26.478999999999999</v>
      </c>
      <c r="E4354">
        <v>355</v>
      </c>
      <c r="F4354">
        <v>243</v>
      </c>
      <c r="G4354">
        <v>8</v>
      </c>
      <c r="H4354">
        <v>130</v>
      </c>
      <c r="I4354">
        <v>473</v>
      </c>
      <c r="J4354">
        <v>116</v>
      </c>
      <c r="K4354">
        <v>463</v>
      </c>
      <c r="L4354">
        <v>4.5500000000000002E-15</v>
      </c>
      <c r="M4354">
        <v>77.8</v>
      </c>
      <c r="N4354">
        <v>481</v>
      </c>
      <c r="O4354">
        <v>73.804599999999994</v>
      </c>
      <c r="P4354">
        <v>73.804599999999994</v>
      </c>
      <c r="Q4354">
        <v>1696</v>
      </c>
      <c r="R4354" t="s">
        <v>16875</v>
      </c>
    </row>
    <row r="4355" spans="1:18" x14ac:dyDescent="0.35">
      <c r="A4355" t="s">
        <v>23742</v>
      </c>
      <c r="B4355" t="s">
        <v>16874</v>
      </c>
      <c r="C4355" t="s">
        <v>16875</v>
      </c>
      <c r="D4355">
        <v>24.350999999999999</v>
      </c>
      <c r="E4355">
        <v>308</v>
      </c>
      <c r="F4355">
        <v>219</v>
      </c>
      <c r="G4355">
        <v>7</v>
      </c>
      <c r="H4355">
        <v>103</v>
      </c>
      <c r="I4355">
        <v>403</v>
      </c>
      <c r="J4355">
        <v>95</v>
      </c>
      <c r="K4355">
        <v>395</v>
      </c>
      <c r="L4355">
        <v>1.44E-14</v>
      </c>
      <c r="M4355">
        <v>75.900000000000006</v>
      </c>
      <c r="N4355">
        <v>481</v>
      </c>
      <c r="O4355">
        <v>64.033299999999997</v>
      </c>
      <c r="P4355">
        <v>64.033299999999997</v>
      </c>
      <c r="Q4355">
        <v>1697</v>
      </c>
      <c r="R4355" t="s">
        <v>16875</v>
      </c>
    </row>
    <row r="4356" spans="1:18" x14ac:dyDescent="0.35">
      <c r="A4356" t="s">
        <v>23743</v>
      </c>
      <c r="B4356" t="s">
        <v>16874</v>
      </c>
      <c r="C4356" t="s">
        <v>16875</v>
      </c>
      <c r="D4356">
        <v>26.573</v>
      </c>
      <c r="E4356">
        <v>286</v>
      </c>
      <c r="F4356">
        <v>194</v>
      </c>
      <c r="G4356">
        <v>5</v>
      </c>
      <c r="H4356">
        <v>121</v>
      </c>
      <c r="I4356">
        <v>403</v>
      </c>
      <c r="J4356">
        <v>117</v>
      </c>
      <c r="K4356">
        <v>389</v>
      </c>
      <c r="L4356">
        <v>3.62E-14</v>
      </c>
      <c r="M4356">
        <v>74.7</v>
      </c>
      <c r="N4356">
        <v>481</v>
      </c>
      <c r="O4356">
        <v>59.459499999999998</v>
      </c>
      <c r="P4356">
        <v>59.459499999999998</v>
      </c>
      <c r="Q4356">
        <v>1837</v>
      </c>
      <c r="R4356" t="s">
        <v>16875</v>
      </c>
    </row>
    <row r="4357" spans="1:18" x14ac:dyDescent="0.35">
      <c r="A4357" t="s">
        <v>23744</v>
      </c>
      <c r="B4357" t="s">
        <v>16874</v>
      </c>
      <c r="C4357" t="s">
        <v>16875</v>
      </c>
      <c r="D4357">
        <v>27.748999999999999</v>
      </c>
      <c r="E4357">
        <v>382</v>
      </c>
      <c r="F4357">
        <v>247</v>
      </c>
      <c r="G4357">
        <v>9</v>
      </c>
      <c r="H4357">
        <v>123</v>
      </c>
      <c r="I4357">
        <v>499</v>
      </c>
      <c r="J4357">
        <v>116</v>
      </c>
      <c r="K4357">
        <v>473</v>
      </c>
      <c r="L4357">
        <v>3.7899999999999999E-28</v>
      </c>
      <c r="M4357">
        <v>118</v>
      </c>
      <c r="N4357">
        <v>481</v>
      </c>
      <c r="O4357">
        <v>79.417900000000003</v>
      </c>
      <c r="P4357">
        <v>79.417900000000003</v>
      </c>
      <c r="Q4357">
        <v>1838</v>
      </c>
      <c r="R4357" t="s">
        <v>16875</v>
      </c>
    </row>
    <row r="4358" spans="1:18" x14ac:dyDescent="0.35">
      <c r="A4358" t="s">
        <v>18946</v>
      </c>
      <c r="B4358" t="s">
        <v>15289</v>
      </c>
      <c r="C4358" t="s">
        <v>18535</v>
      </c>
      <c r="D4358">
        <v>24.193999999999999</v>
      </c>
      <c r="E4358">
        <v>186</v>
      </c>
      <c r="F4358">
        <v>108</v>
      </c>
      <c r="G4358">
        <v>5</v>
      </c>
      <c r="H4358">
        <v>6</v>
      </c>
      <c r="I4358">
        <v>168</v>
      </c>
      <c r="J4358">
        <v>5</v>
      </c>
      <c r="K4358">
        <v>180</v>
      </c>
      <c r="L4358">
        <v>4.5200000000000001E-5</v>
      </c>
      <c r="M4358">
        <v>43.9</v>
      </c>
      <c r="N4358">
        <v>251</v>
      </c>
      <c r="O4358">
        <v>74.1036</v>
      </c>
      <c r="P4358">
        <v>74.1036</v>
      </c>
      <c r="Q4358">
        <v>651</v>
      </c>
      <c r="R4358" t="s">
        <v>18535</v>
      </c>
    </row>
    <row r="4359" spans="1:18" x14ac:dyDescent="0.35">
      <c r="A4359" t="s">
        <v>18940</v>
      </c>
      <c r="B4359" t="s">
        <v>23038</v>
      </c>
      <c r="C4359" t="s">
        <v>23745</v>
      </c>
      <c r="D4359">
        <v>29.327999999999999</v>
      </c>
      <c r="E4359">
        <v>774</v>
      </c>
      <c r="F4359">
        <v>467</v>
      </c>
      <c r="G4359">
        <v>21</v>
      </c>
      <c r="H4359">
        <v>14</v>
      </c>
      <c r="I4359">
        <v>743</v>
      </c>
      <c r="J4359">
        <v>16</v>
      </c>
      <c r="K4359">
        <v>753</v>
      </c>
      <c r="L4359">
        <v>2.1600000000000002E-62</v>
      </c>
      <c r="M4359">
        <v>223</v>
      </c>
      <c r="N4359">
        <v>756</v>
      </c>
      <c r="O4359">
        <v>102.381</v>
      </c>
      <c r="P4359">
        <v>101</v>
      </c>
      <c r="Q4359">
        <v>4831</v>
      </c>
      <c r="R4359" t="s">
        <v>23745</v>
      </c>
    </row>
    <row r="4360" spans="1:18" x14ac:dyDescent="0.35">
      <c r="A4360" t="s">
        <v>18946</v>
      </c>
      <c r="B4360" t="s">
        <v>15114</v>
      </c>
      <c r="C4360" t="s">
        <v>15115</v>
      </c>
      <c r="D4360">
        <v>28.649000000000001</v>
      </c>
      <c r="E4360">
        <v>185</v>
      </c>
      <c r="F4360">
        <v>94</v>
      </c>
      <c r="G4360">
        <v>8</v>
      </c>
      <c r="H4360">
        <v>6</v>
      </c>
      <c r="I4360">
        <v>160</v>
      </c>
      <c r="J4360">
        <v>3</v>
      </c>
      <c r="K4360">
        <v>179</v>
      </c>
      <c r="L4360">
        <v>1.37E-4</v>
      </c>
      <c r="M4360">
        <v>42.7</v>
      </c>
      <c r="N4360">
        <v>252</v>
      </c>
      <c r="O4360">
        <v>73.412700000000001</v>
      </c>
      <c r="P4360">
        <v>73.412700000000001</v>
      </c>
      <c r="Q4360">
        <v>708</v>
      </c>
      <c r="R4360" t="s">
        <v>15115</v>
      </c>
    </row>
    <row r="4361" spans="1:18" x14ac:dyDescent="0.35">
      <c r="A4361" t="s">
        <v>18943</v>
      </c>
      <c r="B4361" t="s">
        <v>15114</v>
      </c>
      <c r="C4361" t="s">
        <v>15115</v>
      </c>
      <c r="D4361">
        <v>23.553999999999998</v>
      </c>
      <c r="E4361">
        <v>242</v>
      </c>
      <c r="F4361">
        <v>154</v>
      </c>
      <c r="G4361">
        <v>8</v>
      </c>
      <c r="H4361">
        <v>30</v>
      </c>
      <c r="I4361">
        <v>250</v>
      </c>
      <c r="J4361">
        <v>3</v>
      </c>
      <c r="K4361">
        <v>234</v>
      </c>
      <c r="L4361">
        <v>6.9900000000000005E-5</v>
      </c>
      <c r="M4361">
        <v>43.9</v>
      </c>
      <c r="N4361">
        <v>252</v>
      </c>
      <c r="O4361">
        <v>96.031700000000001</v>
      </c>
      <c r="P4361">
        <v>96.031700000000001</v>
      </c>
      <c r="Q4361">
        <v>1346</v>
      </c>
      <c r="R4361" t="s">
        <v>15115</v>
      </c>
    </row>
    <row r="4362" spans="1:18" x14ac:dyDescent="0.35">
      <c r="A4362" t="s">
        <v>19000</v>
      </c>
      <c r="B4362" t="s">
        <v>23746</v>
      </c>
      <c r="C4362" t="s">
        <v>23747</v>
      </c>
      <c r="D4362">
        <v>26.571000000000002</v>
      </c>
      <c r="E4362">
        <v>350</v>
      </c>
      <c r="F4362">
        <v>237</v>
      </c>
      <c r="G4362">
        <v>7</v>
      </c>
      <c r="H4362">
        <v>281</v>
      </c>
      <c r="I4362">
        <v>623</v>
      </c>
      <c r="J4362">
        <v>73</v>
      </c>
      <c r="K4362">
        <v>409</v>
      </c>
      <c r="L4362">
        <v>1.0800000000000001E-21</v>
      </c>
      <c r="M4362">
        <v>101</v>
      </c>
      <c r="N4362">
        <v>662</v>
      </c>
      <c r="O4362">
        <v>52.870100000000001</v>
      </c>
      <c r="P4362">
        <v>52.870100000000001</v>
      </c>
      <c r="Q4362">
        <v>2153</v>
      </c>
      <c r="R4362" t="s">
        <v>23747</v>
      </c>
    </row>
    <row r="4363" spans="1:18" x14ac:dyDescent="0.35">
      <c r="A4363" t="s">
        <v>18943</v>
      </c>
      <c r="B4363" t="s">
        <v>15795</v>
      </c>
      <c r="C4363" t="s">
        <v>15796</v>
      </c>
      <c r="D4363">
        <v>28.221</v>
      </c>
      <c r="E4363">
        <v>163</v>
      </c>
      <c r="F4363">
        <v>82</v>
      </c>
      <c r="G4363">
        <v>7</v>
      </c>
      <c r="H4363">
        <v>30</v>
      </c>
      <c r="I4363">
        <v>169</v>
      </c>
      <c r="J4363">
        <v>3</v>
      </c>
      <c r="K4363">
        <v>153</v>
      </c>
      <c r="L4363">
        <v>2.4000000000000001E-4</v>
      </c>
      <c r="M4363">
        <v>42</v>
      </c>
      <c r="N4363">
        <v>261</v>
      </c>
      <c r="O4363">
        <v>62.452100000000002</v>
      </c>
      <c r="P4363">
        <v>62.452100000000002</v>
      </c>
      <c r="Q4363">
        <v>1422</v>
      </c>
      <c r="R4363" t="s">
        <v>15796</v>
      </c>
    </row>
    <row r="4364" spans="1:18" x14ac:dyDescent="0.35">
      <c r="A4364" t="s">
        <v>18943</v>
      </c>
      <c r="B4364" t="s">
        <v>17292</v>
      </c>
      <c r="C4364" t="s">
        <v>17293</v>
      </c>
      <c r="D4364">
        <v>28.655000000000001</v>
      </c>
      <c r="E4364">
        <v>171</v>
      </c>
      <c r="F4364">
        <v>88</v>
      </c>
      <c r="G4364">
        <v>7</v>
      </c>
      <c r="H4364">
        <v>30</v>
      </c>
      <c r="I4364">
        <v>180</v>
      </c>
      <c r="J4364">
        <v>3</v>
      </c>
      <c r="K4364">
        <v>159</v>
      </c>
      <c r="L4364">
        <v>3.39E-4</v>
      </c>
      <c r="M4364">
        <v>41.6</v>
      </c>
      <c r="N4364">
        <v>261</v>
      </c>
      <c r="O4364">
        <v>65.517200000000003</v>
      </c>
      <c r="P4364">
        <v>65.517200000000003</v>
      </c>
      <c r="Q4364">
        <v>1446</v>
      </c>
      <c r="R4364" t="s">
        <v>17293</v>
      </c>
    </row>
    <row r="4365" spans="1:18" x14ac:dyDescent="0.35">
      <c r="A4365" t="s">
        <v>18932</v>
      </c>
      <c r="B4365" t="s">
        <v>23748</v>
      </c>
      <c r="C4365" t="s">
        <v>23749</v>
      </c>
      <c r="D4365">
        <v>31.507000000000001</v>
      </c>
      <c r="E4365">
        <v>292</v>
      </c>
      <c r="F4365">
        <v>140</v>
      </c>
      <c r="G4365">
        <v>10</v>
      </c>
      <c r="H4365">
        <v>4</v>
      </c>
      <c r="I4365">
        <v>289</v>
      </c>
      <c r="J4365">
        <v>6</v>
      </c>
      <c r="K4365">
        <v>243</v>
      </c>
      <c r="L4365">
        <v>3.2500000000000002E-22</v>
      </c>
      <c r="M4365">
        <v>95.1</v>
      </c>
      <c r="N4365">
        <v>290</v>
      </c>
      <c r="O4365">
        <v>100.69</v>
      </c>
      <c r="P4365">
        <v>101</v>
      </c>
      <c r="Q4365">
        <v>4310</v>
      </c>
      <c r="R4365" t="s">
        <v>23749</v>
      </c>
    </row>
    <row r="4366" spans="1:18" x14ac:dyDescent="0.35">
      <c r="A4366" t="s">
        <v>18932</v>
      </c>
      <c r="B4366" t="s">
        <v>23750</v>
      </c>
      <c r="C4366" t="s">
        <v>23751</v>
      </c>
      <c r="D4366">
        <v>32.753</v>
      </c>
      <c r="E4366">
        <v>287</v>
      </c>
      <c r="F4366">
        <v>139</v>
      </c>
      <c r="G4366">
        <v>10</v>
      </c>
      <c r="H4366">
        <v>4</v>
      </c>
      <c r="I4366">
        <v>287</v>
      </c>
      <c r="J4366">
        <v>6</v>
      </c>
      <c r="K4366">
        <v>241</v>
      </c>
      <c r="L4366">
        <v>5.8299999999999996E-26</v>
      </c>
      <c r="M4366">
        <v>105</v>
      </c>
      <c r="N4366">
        <v>290</v>
      </c>
      <c r="O4366">
        <v>98.965500000000006</v>
      </c>
      <c r="P4366">
        <v>98.965500000000006</v>
      </c>
      <c r="Q4366">
        <v>4159</v>
      </c>
      <c r="R4366" t="s">
        <v>23751</v>
      </c>
    </row>
    <row r="4367" spans="1:18" x14ac:dyDescent="0.35">
      <c r="A4367" t="s">
        <v>18932</v>
      </c>
      <c r="B4367" t="s">
        <v>19505</v>
      </c>
      <c r="C4367" t="s">
        <v>23752</v>
      </c>
      <c r="D4367">
        <v>55.521000000000001</v>
      </c>
      <c r="E4367">
        <v>326</v>
      </c>
      <c r="F4367">
        <v>142</v>
      </c>
      <c r="G4367">
        <v>3</v>
      </c>
      <c r="H4367">
        <v>1</v>
      </c>
      <c r="I4367">
        <v>324</v>
      </c>
      <c r="J4367">
        <v>1</v>
      </c>
      <c r="K4367">
        <v>325</v>
      </c>
      <c r="L4367">
        <v>1.4E-111</v>
      </c>
      <c r="M4367">
        <v>327</v>
      </c>
      <c r="N4367">
        <v>330</v>
      </c>
      <c r="O4367">
        <v>98.787899999999993</v>
      </c>
      <c r="P4367">
        <v>98.787899999999993</v>
      </c>
      <c r="Q4367">
        <v>4008</v>
      </c>
      <c r="R4367" t="s">
        <v>23752</v>
      </c>
    </row>
    <row r="4368" spans="1:18" x14ac:dyDescent="0.35">
      <c r="A4368" t="s">
        <v>18917</v>
      </c>
      <c r="B4368" t="s">
        <v>15735</v>
      </c>
      <c r="C4368" t="s">
        <v>15736</v>
      </c>
      <c r="D4368">
        <v>25.757999999999999</v>
      </c>
      <c r="E4368">
        <v>198</v>
      </c>
      <c r="F4368">
        <v>110</v>
      </c>
      <c r="G4368">
        <v>6</v>
      </c>
      <c r="H4368">
        <v>133</v>
      </c>
      <c r="I4368">
        <v>309</v>
      </c>
      <c r="J4368">
        <v>4</v>
      </c>
      <c r="K4368">
        <v>185</v>
      </c>
      <c r="L4368">
        <v>1.0000000000000001E-5</v>
      </c>
      <c r="M4368">
        <v>47</v>
      </c>
      <c r="N4368">
        <v>260</v>
      </c>
      <c r="O4368">
        <v>76.153800000000004</v>
      </c>
      <c r="P4368">
        <v>76.153800000000004</v>
      </c>
      <c r="Q4368">
        <v>5654</v>
      </c>
      <c r="R4368" t="s">
        <v>15736</v>
      </c>
    </row>
    <row r="4369" spans="1:18" x14ac:dyDescent="0.35">
      <c r="A4369" t="s">
        <v>19015</v>
      </c>
      <c r="B4369" t="s">
        <v>18279</v>
      </c>
      <c r="C4369" t="s">
        <v>18844</v>
      </c>
      <c r="D4369">
        <v>28.946999999999999</v>
      </c>
      <c r="E4369">
        <v>114</v>
      </c>
      <c r="F4369">
        <v>74</v>
      </c>
      <c r="G4369">
        <v>3</v>
      </c>
      <c r="H4369">
        <v>29</v>
      </c>
      <c r="I4369">
        <v>142</v>
      </c>
      <c r="J4369">
        <v>7</v>
      </c>
      <c r="K4369">
        <v>113</v>
      </c>
      <c r="L4369">
        <v>1.33E-5</v>
      </c>
      <c r="M4369">
        <v>43.1</v>
      </c>
      <c r="N4369">
        <v>136</v>
      </c>
      <c r="O4369">
        <v>83.823499999999996</v>
      </c>
      <c r="P4369">
        <v>83.823499999999996</v>
      </c>
      <c r="Q4369">
        <v>870</v>
      </c>
      <c r="R4369" t="s">
        <v>18844</v>
      </c>
    </row>
    <row r="4370" spans="1:18" x14ac:dyDescent="0.35">
      <c r="A4370" t="s">
        <v>19016</v>
      </c>
      <c r="B4370" t="s">
        <v>18279</v>
      </c>
      <c r="C4370" t="s">
        <v>18844</v>
      </c>
      <c r="D4370">
        <v>32.856999999999999</v>
      </c>
      <c r="E4370">
        <v>140</v>
      </c>
      <c r="F4370">
        <v>79</v>
      </c>
      <c r="G4370">
        <v>4</v>
      </c>
      <c r="H4370">
        <v>41</v>
      </c>
      <c r="I4370">
        <v>179</v>
      </c>
      <c r="J4370">
        <v>8</v>
      </c>
      <c r="K4370">
        <v>133</v>
      </c>
      <c r="L4370">
        <v>7.7E-14</v>
      </c>
      <c r="M4370">
        <v>65.5</v>
      </c>
      <c r="N4370">
        <v>136</v>
      </c>
      <c r="O4370">
        <v>102.941</v>
      </c>
      <c r="P4370">
        <v>101</v>
      </c>
      <c r="Q4370">
        <v>2737</v>
      </c>
      <c r="R4370" t="s">
        <v>18844</v>
      </c>
    </row>
    <row r="4371" spans="1:18" x14ac:dyDescent="0.35">
      <c r="A4371" t="s">
        <v>18928</v>
      </c>
      <c r="B4371" t="s">
        <v>23753</v>
      </c>
      <c r="C4371" t="s">
        <v>23754</v>
      </c>
      <c r="D4371">
        <v>65.132000000000005</v>
      </c>
      <c r="E4371">
        <v>152</v>
      </c>
      <c r="F4371">
        <v>50</v>
      </c>
      <c r="G4371">
        <v>3</v>
      </c>
      <c r="H4371">
        <v>24</v>
      </c>
      <c r="I4371">
        <v>172</v>
      </c>
      <c r="J4371">
        <v>7</v>
      </c>
      <c r="K4371">
        <v>158</v>
      </c>
      <c r="L4371">
        <v>2.6500000000000002E-58</v>
      </c>
      <c r="M4371">
        <v>179</v>
      </c>
      <c r="N4371">
        <v>165</v>
      </c>
      <c r="O4371">
        <v>92.121200000000002</v>
      </c>
      <c r="P4371">
        <v>92.121200000000002</v>
      </c>
      <c r="Q4371">
        <v>3800</v>
      </c>
      <c r="R4371" t="s">
        <v>23754</v>
      </c>
    </row>
    <row r="4372" spans="1:18" x14ac:dyDescent="0.35">
      <c r="A4372" t="s">
        <v>18978</v>
      </c>
      <c r="B4372" t="s">
        <v>15417</v>
      </c>
      <c r="C4372" t="s">
        <v>15418</v>
      </c>
      <c r="D4372">
        <v>26.172000000000001</v>
      </c>
      <c r="E4372">
        <v>256</v>
      </c>
      <c r="F4372">
        <v>149</v>
      </c>
      <c r="G4372">
        <v>12</v>
      </c>
      <c r="H4372">
        <v>362</v>
      </c>
      <c r="I4372">
        <v>604</v>
      </c>
      <c r="J4372">
        <v>4</v>
      </c>
      <c r="K4372">
        <v>232</v>
      </c>
      <c r="L4372">
        <v>1.9999999999999999E-7</v>
      </c>
      <c r="M4372">
        <v>54.3</v>
      </c>
      <c r="N4372">
        <v>261</v>
      </c>
      <c r="O4372">
        <v>98.084299999999999</v>
      </c>
      <c r="P4372">
        <v>98.084299999999999</v>
      </c>
      <c r="Q4372">
        <v>222</v>
      </c>
      <c r="R4372" t="s">
        <v>15418</v>
      </c>
    </row>
    <row r="4373" spans="1:18" x14ac:dyDescent="0.35">
      <c r="A4373" t="s">
        <v>18920</v>
      </c>
      <c r="B4373" t="s">
        <v>23755</v>
      </c>
      <c r="C4373" t="s">
        <v>23756</v>
      </c>
      <c r="D4373">
        <v>34.191000000000003</v>
      </c>
      <c r="E4373">
        <v>272</v>
      </c>
      <c r="F4373">
        <v>160</v>
      </c>
      <c r="G4373">
        <v>5</v>
      </c>
      <c r="H4373">
        <v>47</v>
      </c>
      <c r="I4373">
        <v>317</v>
      </c>
      <c r="J4373">
        <v>2</v>
      </c>
      <c r="K4373">
        <v>255</v>
      </c>
      <c r="L4373">
        <v>1.05E-35</v>
      </c>
      <c r="M4373">
        <v>130</v>
      </c>
      <c r="N4373">
        <v>265</v>
      </c>
      <c r="O4373">
        <v>102.642</v>
      </c>
      <c r="P4373">
        <v>101</v>
      </c>
      <c r="Q4373">
        <v>5089</v>
      </c>
      <c r="R4373" t="s">
        <v>23756</v>
      </c>
    </row>
    <row r="4374" spans="1:18" x14ac:dyDescent="0.35">
      <c r="A4374" t="s">
        <v>19038</v>
      </c>
      <c r="B4374" t="s">
        <v>23757</v>
      </c>
      <c r="C4374" t="s">
        <v>23758</v>
      </c>
      <c r="D4374">
        <v>26.178000000000001</v>
      </c>
      <c r="E4374">
        <v>191</v>
      </c>
      <c r="F4374">
        <v>116</v>
      </c>
      <c r="G4374">
        <v>6</v>
      </c>
      <c r="H4374">
        <v>368</v>
      </c>
      <c r="I4374">
        <v>534</v>
      </c>
      <c r="J4374">
        <v>125</v>
      </c>
      <c r="K4374">
        <v>314</v>
      </c>
      <c r="L4374">
        <v>3.3599999999999999E-7</v>
      </c>
      <c r="M4374">
        <v>52.8</v>
      </c>
      <c r="N4374">
        <v>348</v>
      </c>
      <c r="O4374">
        <v>54.885100000000001</v>
      </c>
      <c r="P4374">
        <v>54.885100000000001</v>
      </c>
      <c r="Q4374">
        <v>3119</v>
      </c>
      <c r="R4374" t="s">
        <v>23758</v>
      </c>
    </row>
    <row r="4375" spans="1:18" x14ac:dyDescent="0.35">
      <c r="A4375" t="s">
        <v>19220</v>
      </c>
      <c r="B4375" t="s">
        <v>23759</v>
      </c>
      <c r="C4375" t="s">
        <v>23760</v>
      </c>
      <c r="D4375">
        <v>27.119</v>
      </c>
      <c r="E4375">
        <v>118</v>
      </c>
      <c r="F4375">
        <v>74</v>
      </c>
      <c r="G4375">
        <v>3</v>
      </c>
      <c r="H4375">
        <v>6</v>
      </c>
      <c r="I4375">
        <v>120</v>
      </c>
      <c r="J4375">
        <v>1</v>
      </c>
      <c r="K4375">
        <v>109</v>
      </c>
      <c r="L4375">
        <v>0.34</v>
      </c>
      <c r="M4375">
        <v>30.8</v>
      </c>
      <c r="N4375">
        <v>222</v>
      </c>
      <c r="O4375">
        <v>53.153199999999998</v>
      </c>
      <c r="P4375">
        <v>53.153199999999998</v>
      </c>
      <c r="Q4375">
        <v>5999</v>
      </c>
      <c r="R4375" t="s">
        <v>23760</v>
      </c>
    </row>
    <row r="4376" spans="1:18" x14ac:dyDescent="0.35">
      <c r="A4376" t="s">
        <v>19000</v>
      </c>
      <c r="B4376" t="s">
        <v>21802</v>
      </c>
      <c r="C4376" t="s">
        <v>23761</v>
      </c>
      <c r="D4376">
        <v>31.196999999999999</v>
      </c>
      <c r="E4376">
        <v>234</v>
      </c>
      <c r="F4376">
        <v>153</v>
      </c>
      <c r="G4376">
        <v>4</v>
      </c>
      <c r="H4376">
        <v>284</v>
      </c>
      <c r="I4376">
        <v>517</v>
      </c>
      <c r="J4376">
        <v>170</v>
      </c>
      <c r="K4376">
        <v>395</v>
      </c>
      <c r="L4376">
        <v>5.68E-26</v>
      </c>
      <c r="M4376">
        <v>112</v>
      </c>
      <c r="N4376">
        <v>421</v>
      </c>
      <c r="O4376">
        <v>55.581899999999997</v>
      </c>
      <c r="P4376">
        <v>55.581899999999997</v>
      </c>
      <c r="Q4376">
        <v>2093</v>
      </c>
      <c r="R4376" t="s">
        <v>23761</v>
      </c>
    </row>
    <row r="4377" spans="1:18" x14ac:dyDescent="0.35">
      <c r="A4377" t="s">
        <v>19038</v>
      </c>
      <c r="B4377" t="s">
        <v>17134</v>
      </c>
      <c r="C4377" t="s">
        <v>23762</v>
      </c>
      <c r="D4377">
        <v>26.815999999999999</v>
      </c>
      <c r="E4377">
        <v>358</v>
      </c>
      <c r="F4377">
        <v>182</v>
      </c>
      <c r="G4377">
        <v>23</v>
      </c>
      <c r="H4377">
        <v>229</v>
      </c>
      <c r="I4377">
        <v>522</v>
      </c>
      <c r="J4377">
        <v>231</v>
      </c>
      <c r="K4377">
        <v>572</v>
      </c>
      <c r="L4377">
        <v>7.5600000000000001E-13</v>
      </c>
      <c r="M4377">
        <v>71.599999999999994</v>
      </c>
      <c r="N4377">
        <v>620</v>
      </c>
      <c r="O4377">
        <v>57.741900000000001</v>
      </c>
      <c r="P4377">
        <v>57.741900000000001</v>
      </c>
      <c r="Q4377">
        <v>3028</v>
      </c>
      <c r="R4377" t="s">
        <v>23762</v>
      </c>
    </row>
    <row r="4378" spans="1:18" x14ac:dyDescent="0.35">
      <c r="A4378" t="s">
        <v>23763</v>
      </c>
      <c r="B4378" t="s">
        <v>23764</v>
      </c>
      <c r="C4378" t="s">
        <v>23765</v>
      </c>
      <c r="D4378">
        <v>31.25</v>
      </c>
      <c r="E4378">
        <v>80</v>
      </c>
      <c r="F4378">
        <v>47</v>
      </c>
      <c r="G4378">
        <v>4</v>
      </c>
      <c r="H4378">
        <v>23</v>
      </c>
      <c r="I4378">
        <v>94</v>
      </c>
      <c r="J4378">
        <v>34</v>
      </c>
      <c r="K4378">
        <v>113</v>
      </c>
      <c r="L4378">
        <v>0.5</v>
      </c>
      <c r="M4378">
        <v>28.9</v>
      </c>
      <c r="N4378">
        <v>156</v>
      </c>
      <c r="O4378">
        <v>51.2821</v>
      </c>
      <c r="P4378">
        <v>51.2821</v>
      </c>
      <c r="Q4378">
        <v>1718</v>
      </c>
      <c r="R4378" t="s">
        <v>23765</v>
      </c>
    </row>
    <row r="4379" spans="1:18" x14ac:dyDescent="0.35">
      <c r="A4379" t="s">
        <v>18940</v>
      </c>
      <c r="B4379" t="s">
        <v>23766</v>
      </c>
      <c r="C4379" t="s">
        <v>23767</v>
      </c>
      <c r="D4379">
        <v>38.317999999999998</v>
      </c>
      <c r="E4379">
        <v>749</v>
      </c>
      <c r="F4379">
        <v>416</v>
      </c>
      <c r="G4379">
        <v>16</v>
      </c>
      <c r="H4379">
        <v>8</v>
      </c>
      <c r="I4379">
        <v>743</v>
      </c>
      <c r="J4379">
        <v>18</v>
      </c>
      <c r="K4379">
        <v>733</v>
      </c>
      <c r="L4379">
        <v>1.3400000000000001E-134</v>
      </c>
      <c r="M4379">
        <v>416</v>
      </c>
      <c r="N4379">
        <v>739</v>
      </c>
      <c r="O4379">
        <v>101.35299999999999</v>
      </c>
      <c r="P4379">
        <v>101</v>
      </c>
      <c r="Q4379">
        <v>4681</v>
      </c>
      <c r="R4379" t="s">
        <v>23767</v>
      </c>
    </row>
    <row r="4380" spans="1:18" x14ac:dyDescent="0.35">
      <c r="A4380" t="s">
        <v>18940</v>
      </c>
      <c r="B4380" t="s">
        <v>23768</v>
      </c>
      <c r="C4380" t="s">
        <v>23769</v>
      </c>
      <c r="D4380">
        <v>31.382999999999999</v>
      </c>
      <c r="E4380">
        <v>752</v>
      </c>
      <c r="F4380">
        <v>470</v>
      </c>
      <c r="G4380">
        <v>20</v>
      </c>
      <c r="H4380">
        <v>5</v>
      </c>
      <c r="I4380">
        <v>736</v>
      </c>
      <c r="J4380">
        <v>32</v>
      </c>
      <c r="K4380">
        <v>757</v>
      </c>
      <c r="L4380">
        <v>2.79E-83</v>
      </c>
      <c r="M4380">
        <v>281</v>
      </c>
      <c r="N4380">
        <v>773</v>
      </c>
      <c r="O4380">
        <v>97.283299999999997</v>
      </c>
      <c r="P4380">
        <v>97.283299999999997</v>
      </c>
      <c r="Q4380">
        <v>4727</v>
      </c>
      <c r="R4380" t="s">
        <v>23769</v>
      </c>
    </row>
    <row r="4381" spans="1:18" x14ac:dyDescent="0.35">
      <c r="A4381" t="s">
        <v>18932</v>
      </c>
      <c r="B4381" t="s">
        <v>23770</v>
      </c>
      <c r="C4381" t="s">
        <v>23771</v>
      </c>
      <c r="D4381">
        <v>30.033999999999999</v>
      </c>
      <c r="E4381">
        <v>293</v>
      </c>
      <c r="F4381">
        <v>153</v>
      </c>
      <c r="G4381">
        <v>6</v>
      </c>
      <c r="H4381">
        <v>4</v>
      </c>
      <c r="I4381">
        <v>293</v>
      </c>
      <c r="J4381">
        <v>11</v>
      </c>
      <c r="K4381">
        <v>254</v>
      </c>
      <c r="L4381">
        <v>9.7899999999999998E-25</v>
      </c>
      <c r="M4381">
        <v>102</v>
      </c>
      <c r="N4381">
        <v>295</v>
      </c>
      <c r="O4381">
        <v>99.322000000000003</v>
      </c>
      <c r="P4381">
        <v>99.322000000000003</v>
      </c>
      <c r="Q4381">
        <v>4193</v>
      </c>
      <c r="R4381" t="s">
        <v>23771</v>
      </c>
    </row>
    <row r="4382" spans="1:18" x14ac:dyDescent="0.35">
      <c r="A4382" t="s">
        <v>18946</v>
      </c>
      <c r="B4382" t="s">
        <v>16362</v>
      </c>
      <c r="C4382" t="s">
        <v>16979</v>
      </c>
      <c r="D4382">
        <v>25.279</v>
      </c>
      <c r="E4382">
        <v>269</v>
      </c>
      <c r="F4382">
        <v>155</v>
      </c>
      <c r="G4382">
        <v>10</v>
      </c>
      <c r="H4382">
        <v>5</v>
      </c>
      <c r="I4382">
        <v>245</v>
      </c>
      <c r="J4382">
        <v>4</v>
      </c>
      <c r="K4382">
        <v>254</v>
      </c>
      <c r="L4382">
        <v>7.7299999999999997E-8</v>
      </c>
      <c r="M4382">
        <v>52.4</v>
      </c>
      <c r="N4382">
        <v>256</v>
      </c>
      <c r="O4382">
        <v>105.078</v>
      </c>
      <c r="P4382">
        <v>101</v>
      </c>
      <c r="Q4382">
        <v>470</v>
      </c>
      <c r="R4382" t="s">
        <v>16979</v>
      </c>
    </row>
    <row r="4383" spans="1:18" x14ac:dyDescent="0.35">
      <c r="A4383" t="s">
        <v>18920</v>
      </c>
      <c r="B4383" t="s">
        <v>23772</v>
      </c>
      <c r="C4383" t="s">
        <v>23773</v>
      </c>
      <c r="D4383">
        <v>33.332999999999998</v>
      </c>
      <c r="E4383">
        <v>165</v>
      </c>
      <c r="F4383">
        <v>82</v>
      </c>
      <c r="G4383">
        <v>4</v>
      </c>
      <c r="H4383">
        <v>169</v>
      </c>
      <c r="I4383">
        <v>333</v>
      </c>
      <c r="J4383">
        <v>98</v>
      </c>
      <c r="K4383">
        <v>234</v>
      </c>
      <c r="L4383">
        <v>8.5299999999999995E-10</v>
      </c>
      <c r="M4383">
        <v>59.3</v>
      </c>
      <c r="N4383">
        <v>294</v>
      </c>
      <c r="O4383">
        <v>56.122399999999999</v>
      </c>
      <c r="P4383">
        <v>56.122399999999999</v>
      </c>
      <c r="Q4383">
        <v>5189</v>
      </c>
      <c r="R4383" t="s">
        <v>23773</v>
      </c>
    </row>
    <row r="4384" spans="1:18" x14ac:dyDescent="0.35">
      <c r="A4384" t="s">
        <v>19038</v>
      </c>
      <c r="B4384" t="s">
        <v>23774</v>
      </c>
      <c r="C4384" t="s">
        <v>23775</v>
      </c>
      <c r="D4384">
        <v>24.933</v>
      </c>
      <c r="E4384">
        <v>373</v>
      </c>
      <c r="F4384">
        <v>195</v>
      </c>
      <c r="G4384">
        <v>18</v>
      </c>
      <c r="H4384">
        <v>229</v>
      </c>
      <c r="I4384">
        <v>530</v>
      </c>
      <c r="J4384">
        <v>260</v>
      </c>
      <c r="K4384">
        <v>618</v>
      </c>
      <c r="L4384">
        <v>9.47E-7</v>
      </c>
      <c r="M4384">
        <v>52</v>
      </c>
      <c r="N4384">
        <v>676</v>
      </c>
      <c r="O4384">
        <v>55.177500000000002</v>
      </c>
      <c r="P4384">
        <v>55.177500000000002</v>
      </c>
      <c r="Q4384">
        <v>3137</v>
      </c>
      <c r="R4384" t="s">
        <v>23775</v>
      </c>
    </row>
    <row r="4385" spans="1:18" x14ac:dyDescent="0.35">
      <c r="A4385" t="s">
        <v>18940</v>
      </c>
      <c r="B4385" t="s">
        <v>23776</v>
      </c>
      <c r="C4385" t="s">
        <v>23777</v>
      </c>
      <c r="D4385">
        <v>28.152999999999999</v>
      </c>
      <c r="E4385">
        <v>785</v>
      </c>
      <c r="F4385">
        <v>486</v>
      </c>
      <c r="G4385">
        <v>25</v>
      </c>
      <c r="H4385">
        <v>8</v>
      </c>
      <c r="I4385">
        <v>746</v>
      </c>
      <c r="J4385">
        <v>9</v>
      </c>
      <c r="K4385">
        <v>761</v>
      </c>
      <c r="L4385">
        <v>1.4899999999999999E-63</v>
      </c>
      <c r="M4385">
        <v>227</v>
      </c>
      <c r="N4385">
        <v>802</v>
      </c>
      <c r="O4385">
        <v>97.880300000000005</v>
      </c>
      <c r="P4385">
        <v>97.880300000000005</v>
      </c>
      <c r="Q4385">
        <v>4826</v>
      </c>
      <c r="R4385" t="s">
        <v>23777</v>
      </c>
    </row>
    <row r="4386" spans="1:18" x14ac:dyDescent="0.35">
      <c r="A4386" t="s">
        <v>18940</v>
      </c>
      <c r="B4386" t="s">
        <v>20912</v>
      </c>
      <c r="C4386" t="s">
        <v>23778</v>
      </c>
      <c r="D4386">
        <v>39.218000000000004</v>
      </c>
      <c r="E4386">
        <v>742</v>
      </c>
      <c r="F4386">
        <v>421</v>
      </c>
      <c r="G4386">
        <v>14</v>
      </c>
      <c r="H4386">
        <v>12</v>
      </c>
      <c r="I4386">
        <v>743</v>
      </c>
      <c r="J4386">
        <v>2</v>
      </c>
      <c r="K4386">
        <v>723</v>
      </c>
      <c r="L4386">
        <v>1.9399999999999999E-137</v>
      </c>
      <c r="M4386">
        <v>422</v>
      </c>
      <c r="N4386">
        <v>725</v>
      </c>
      <c r="O4386">
        <v>102.345</v>
      </c>
      <c r="P4386">
        <v>101</v>
      </c>
      <c r="Q4386">
        <v>4664</v>
      </c>
      <c r="R4386" t="s">
        <v>23778</v>
      </c>
    </row>
    <row r="4387" spans="1:18" x14ac:dyDescent="0.35">
      <c r="A4387" t="s">
        <v>20337</v>
      </c>
      <c r="B4387" t="s">
        <v>23779</v>
      </c>
      <c r="C4387" t="s">
        <v>23780</v>
      </c>
      <c r="D4387">
        <v>41.026000000000003</v>
      </c>
      <c r="E4387">
        <v>39</v>
      </c>
      <c r="F4387">
        <v>22</v>
      </c>
      <c r="G4387">
        <v>1</v>
      </c>
      <c r="H4387">
        <v>64</v>
      </c>
      <c r="I4387">
        <v>102</v>
      </c>
      <c r="J4387">
        <v>36</v>
      </c>
      <c r="K4387">
        <v>73</v>
      </c>
      <c r="L4387">
        <v>0.2</v>
      </c>
      <c r="M4387">
        <v>29.6</v>
      </c>
      <c r="N4387">
        <v>78</v>
      </c>
      <c r="O4387">
        <v>50</v>
      </c>
      <c r="P4387">
        <v>50</v>
      </c>
      <c r="Q4387">
        <v>1620</v>
      </c>
      <c r="R4387" t="s">
        <v>23780</v>
      </c>
    </row>
    <row r="4388" spans="1:18" x14ac:dyDescent="0.35">
      <c r="A4388" t="s">
        <v>18946</v>
      </c>
      <c r="B4388" t="s">
        <v>15946</v>
      </c>
      <c r="C4388" t="s">
        <v>15947</v>
      </c>
      <c r="D4388">
        <v>21.722999999999999</v>
      </c>
      <c r="E4388">
        <v>267</v>
      </c>
      <c r="F4388">
        <v>167</v>
      </c>
      <c r="G4388">
        <v>8</v>
      </c>
      <c r="H4388">
        <v>5</v>
      </c>
      <c r="I4388">
        <v>245</v>
      </c>
      <c r="J4388">
        <v>4</v>
      </c>
      <c r="K4388">
        <v>254</v>
      </c>
      <c r="L4388">
        <v>5.13E-4</v>
      </c>
      <c r="M4388">
        <v>40.799999999999997</v>
      </c>
      <c r="N4388">
        <v>256</v>
      </c>
      <c r="O4388">
        <v>104.297</v>
      </c>
      <c r="P4388">
        <v>101</v>
      </c>
      <c r="Q4388">
        <v>792</v>
      </c>
      <c r="R4388" t="s">
        <v>15947</v>
      </c>
    </row>
    <row r="4389" spans="1:18" x14ac:dyDescent="0.35">
      <c r="A4389" t="s">
        <v>18928</v>
      </c>
      <c r="B4389" t="s">
        <v>23781</v>
      </c>
      <c r="C4389" t="s">
        <v>23782</v>
      </c>
      <c r="D4389">
        <v>64.238</v>
      </c>
      <c r="E4389">
        <v>151</v>
      </c>
      <c r="F4389">
        <v>53</v>
      </c>
      <c r="G4389">
        <v>1</v>
      </c>
      <c r="H4389">
        <v>16</v>
      </c>
      <c r="I4389">
        <v>165</v>
      </c>
      <c r="J4389">
        <v>1</v>
      </c>
      <c r="K4389">
        <v>151</v>
      </c>
      <c r="L4389">
        <v>1.72E-67</v>
      </c>
      <c r="M4389">
        <v>202</v>
      </c>
      <c r="N4389">
        <v>162</v>
      </c>
      <c r="O4389">
        <v>93.209900000000005</v>
      </c>
      <c r="P4389">
        <v>93.209900000000005</v>
      </c>
      <c r="Q4389">
        <v>3554</v>
      </c>
      <c r="R4389" t="s">
        <v>23782</v>
      </c>
    </row>
    <row r="4390" spans="1:18" x14ac:dyDescent="0.35">
      <c r="A4390" t="s">
        <v>18932</v>
      </c>
      <c r="B4390" t="s">
        <v>18253</v>
      </c>
      <c r="C4390" t="s">
        <v>23783</v>
      </c>
      <c r="D4390">
        <v>30.745999999999999</v>
      </c>
      <c r="E4390">
        <v>335</v>
      </c>
      <c r="F4390">
        <v>165</v>
      </c>
      <c r="G4390">
        <v>12</v>
      </c>
      <c r="H4390">
        <v>4</v>
      </c>
      <c r="I4390">
        <v>324</v>
      </c>
      <c r="J4390">
        <v>6</v>
      </c>
      <c r="K4390">
        <v>287</v>
      </c>
      <c r="L4390">
        <v>5.3299999999999996E-25</v>
      </c>
      <c r="M4390">
        <v>102</v>
      </c>
      <c r="N4390">
        <v>291</v>
      </c>
      <c r="O4390">
        <v>115.12</v>
      </c>
      <c r="P4390">
        <v>101</v>
      </c>
      <c r="Q4390">
        <v>4185</v>
      </c>
      <c r="R4390" t="s">
        <v>23783</v>
      </c>
    </row>
    <row r="4391" spans="1:18" x14ac:dyDescent="0.35">
      <c r="A4391" t="s">
        <v>19000</v>
      </c>
      <c r="B4391" t="s">
        <v>23784</v>
      </c>
      <c r="C4391" t="s">
        <v>23785</v>
      </c>
      <c r="D4391">
        <v>24.548999999999999</v>
      </c>
      <c r="E4391">
        <v>554</v>
      </c>
      <c r="F4391">
        <v>332</v>
      </c>
      <c r="G4391">
        <v>15</v>
      </c>
      <c r="H4391">
        <v>74</v>
      </c>
      <c r="I4391">
        <v>611</v>
      </c>
      <c r="J4391">
        <v>20</v>
      </c>
      <c r="K4391">
        <v>503</v>
      </c>
      <c r="L4391">
        <v>1.3999999999999999E-28</v>
      </c>
      <c r="M4391">
        <v>123</v>
      </c>
      <c r="N4391">
        <v>774</v>
      </c>
      <c r="O4391">
        <v>71.5762</v>
      </c>
      <c r="P4391">
        <v>71.5762</v>
      </c>
      <c r="Q4391">
        <v>2042</v>
      </c>
      <c r="R4391" t="s">
        <v>23785</v>
      </c>
    </row>
    <row r="4392" spans="1:18" x14ac:dyDescent="0.35">
      <c r="A4392" t="s">
        <v>23786</v>
      </c>
      <c r="B4392" t="s">
        <v>23787</v>
      </c>
      <c r="C4392" t="s">
        <v>23788</v>
      </c>
      <c r="D4392">
        <v>54.545000000000002</v>
      </c>
      <c r="E4392">
        <v>22</v>
      </c>
      <c r="F4392">
        <v>10</v>
      </c>
      <c r="G4392">
        <v>0</v>
      </c>
      <c r="H4392">
        <v>45</v>
      </c>
      <c r="I4392">
        <v>66</v>
      </c>
      <c r="J4392">
        <v>8</v>
      </c>
      <c r="K4392">
        <v>29</v>
      </c>
      <c r="L4392">
        <v>0.32</v>
      </c>
      <c r="M4392">
        <v>29.3</v>
      </c>
      <c r="N4392">
        <v>29</v>
      </c>
      <c r="O4392">
        <v>75.862099999999998</v>
      </c>
      <c r="P4392">
        <v>75.862099999999998</v>
      </c>
      <c r="Q4392">
        <v>3427</v>
      </c>
      <c r="R4392" t="s">
        <v>23788</v>
      </c>
    </row>
    <row r="4393" spans="1:18" x14ac:dyDescent="0.35">
      <c r="A4393" t="s">
        <v>18920</v>
      </c>
      <c r="B4393" t="s">
        <v>21007</v>
      </c>
      <c r="C4393" t="s">
        <v>23789</v>
      </c>
      <c r="D4393">
        <v>32.317</v>
      </c>
      <c r="E4393">
        <v>164</v>
      </c>
      <c r="F4393">
        <v>104</v>
      </c>
      <c r="G4393">
        <v>2</v>
      </c>
      <c r="H4393">
        <v>170</v>
      </c>
      <c r="I4393">
        <v>333</v>
      </c>
      <c r="J4393">
        <v>110</v>
      </c>
      <c r="K4393">
        <v>266</v>
      </c>
      <c r="L4393">
        <v>3.3900000000000001E-9</v>
      </c>
      <c r="M4393">
        <v>57.4</v>
      </c>
      <c r="N4393">
        <v>271</v>
      </c>
      <c r="O4393">
        <v>60.516599999999997</v>
      </c>
      <c r="P4393">
        <v>60.516599999999997</v>
      </c>
      <c r="Q4393">
        <v>5219</v>
      </c>
      <c r="R4393" t="s">
        <v>23789</v>
      </c>
    </row>
    <row r="4394" spans="1:18" x14ac:dyDescent="0.35">
      <c r="A4394" t="s">
        <v>18947</v>
      </c>
      <c r="B4394" t="s">
        <v>17619</v>
      </c>
      <c r="C4394" t="s">
        <v>17620</v>
      </c>
      <c r="D4394">
        <v>26.635999999999999</v>
      </c>
      <c r="E4394">
        <v>214</v>
      </c>
      <c r="F4394">
        <v>114</v>
      </c>
      <c r="G4394">
        <v>8</v>
      </c>
      <c r="H4394">
        <v>48</v>
      </c>
      <c r="I4394">
        <v>232</v>
      </c>
      <c r="J4394">
        <v>3</v>
      </c>
      <c r="K4394">
        <v>202</v>
      </c>
      <c r="L4394">
        <v>2.4000000000000001E-4</v>
      </c>
      <c r="M4394">
        <v>42.4</v>
      </c>
      <c r="N4394">
        <v>269</v>
      </c>
      <c r="O4394">
        <v>79.553899999999999</v>
      </c>
      <c r="P4394">
        <v>79.553899999999999</v>
      </c>
      <c r="Q4394">
        <v>1064</v>
      </c>
      <c r="R4394" t="s">
        <v>17620</v>
      </c>
    </row>
    <row r="4395" spans="1:18" x14ac:dyDescent="0.35">
      <c r="A4395" t="s">
        <v>18943</v>
      </c>
      <c r="B4395" t="s">
        <v>17619</v>
      </c>
      <c r="C4395" t="s">
        <v>17620</v>
      </c>
      <c r="D4395">
        <v>27.273</v>
      </c>
      <c r="E4395">
        <v>165</v>
      </c>
      <c r="F4395">
        <v>81</v>
      </c>
      <c r="G4395">
        <v>7</v>
      </c>
      <c r="H4395">
        <v>30</v>
      </c>
      <c r="I4395">
        <v>169</v>
      </c>
      <c r="J4395">
        <v>3</v>
      </c>
      <c r="K4395">
        <v>153</v>
      </c>
      <c r="L4395">
        <v>1.6699999999999999E-5</v>
      </c>
      <c r="M4395">
        <v>45.8</v>
      </c>
      <c r="N4395">
        <v>269</v>
      </c>
      <c r="O4395">
        <v>61.338299999999997</v>
      </c>
      <c r="P4395">
        <v>61.338299999999997</v>
      </c>
      <c r="Q4395">
        <v>1272</v>
      </c>
      <c r="R4395" t="s">
        <v>17620</v>
      </c>
    </row>
    <row r="4396" spans="1:18" x14ac:dyDescent="0.35">
      <c r="A4396" t="s">
        <v>19197</v>
      </c>
      <c r="B4396" t="s">
        <v>16335</v>
      </c>
      <c r="C4396" t="s">
        <v>16336</v>
      </c>
      <c r="D4396">
        <v>34.731000000000002</v>
      </c>
      <c r="E4396">
        <v>167</v>
      </c>
      <c r="F4396">
        <v>84</v>
      </c>
      <c r="G4396">
        <v>4</v>
      </c>
      <c r="H4396">
        <v>24</v>
      </c>
      <c r="I4396">
        <v>189</v>
      </c>
      <c r="J4396">
        <v>2</v>
      </c>
      <c r="K4396">
        <v>144</v>
      </c>
      <c r="L4396">
        <v>3.2499999999999999E-21</v>
      </c>
      <c r="M4396">
        <v>85.5</v>
      </c>
      <c r="N4396">
        <v>153</v>
      </c>
      <c r="O4396">
        <v>109.15</v>
      </c>
      <c r="P4396">
        <v>101</v>
      </c>
      <c r="Q4396">
        <v>113</v>
      </c>
      <c r="R4396" t="s">
        <v>16336</v>
      </c>
    </row>
    <row r="4397" spans="1:18" x14ac:dyDescent="0.35">
      <c r="A4397" t="s">
        <v>19076</v>
      </c>
      <c r="B4397" t="s">
        <v>16335</v>
      </c>
      <c r="C4397" t="s">
        <v>16336</v>
      </c>
      <c r="D4397">
        <v>33.548000000000002</v>
      </c>
      <c r="E4397">
        <v>155</v>
      </c>
      <c r="F4397">
        <v>99</v>
      </c>
      <c r="G4397">
        <v>3</v>
      </c>
      <c r="H4397">
        <v>22</v>
      </c>
      <c r="I4397">
        <v>176</v>
      </c>
      <c r="J4397">
        <v>1</v>
      </c>
      <c r="K4397">
        <v>151</v>
      </c>
      <c r="L4397">
        <v>6.1200000000000003E-28</v>
      </c>
      <c r="M4397">
        <v>102</v>
      </c>
      <c r="N4397">
        <v>153</v>
      </c>
      <c r="O4397">
        <v>101.307</v>
      </c>
      <c r="P4397">
        <v>101</v>
      </c>
      <c r="Q4397">
        <v>3311</v>
      </c>
      <c r="R4397" t="s">
        <v>16336</v>
      </c>
    </row>
    <row r="4398" spans="1:18" x14ac:dyDescent="0.35">
      <c r="A4398" t="s">
        <v>19000</v>
      </c>
      <c r="B4398" t="s">
        <v>19136</v>
      </c>
      <c r="C4398" t="s">
        <v>23790</v>
      </c>
      <c r="D4398">
        <v>25.486000000000001</v>
      </c>
      <c r="E4398">
        <v>463</v>
      </c>
      <c r="F4398">
        <v>290</v>
      </c>
      <c r="G4398">
        <v>14</v>
      </c>
      <c r="H4398">
        <v>74</v>
      </c>
      <c r="I4398">
        <v>533</v>
      </c>
      <c r="J4398">
        <v>27</v>
      </c>
      <c r="K4398">
        <v>437</v>
      </c>
      <c r="L4398">
        <v>2.2699999999999998E-24</v>
      </c>
      <c r="M4398">
        <v>110</v>
      </c>
      <c r="N4398">
        <v>795</v>
      </c>
      <c r="O4398">
        <v>58.238999999999997</v>
      </c>
      <c r="P4398">
        <v>58.238999999999997</v>
      </c>
      <c r="Q4398">
        <v>2111</v>
      </c>
      <c r="R4398" t="s">
        <v>23790</v>
      </c>
    </row>
    <row r="4399" spans="1:18" x14ac:dyDescent="0.35">
      <c r="A4399" t="s">
        <v>18928</v>
      </c>
      <c r="B4399" t="s">
        <v>17925</v>
      </c>
      <c r="C4399" t="s">
        <v>23791</v>
      </c>
      <c r="D4399">
        <v>54.795000000000002</v>
      </c>
      <c r="E4399">
        <v>146</v>
      </c>
      <c r="F4399">
        <v>66</v>
      </c>
      <c r="G4399">
        <v>0</v>
      </c>
      <c r="H4399">
        <v>21</v>
      </c>
      <c r="I4399">
        <v>166</v>
      </c>
      <c r="J4399">
        <v>4</v>
      </c>
      <c r="K4399">
        <v>149</v>
      </c>
      <c r="L4399">
        <v>5.0799999999999997E-49</v>
      </c>
      <c r="M4399">
        <v>156</v>
      </c>
      <c r="N4399">
        <v>160</v>
      </c>
      <c r="O4399">
        <v>91.25</v>
      </c>
      <c r="P4399">
        <v>91.25</v>
      </c>
      <c r="Q4399">
        <v>3917</v>
      </c>
      <c r="R4399" t="s">
        <v>23791</v>
      </c>
    </row>
    <row r="4400" spans="1:18" x14ac:dyDescent="0.35">
      <c r="A4400" t="s">
        <v>19123</v>
      </c>
      <c r="B4400" t="s">
        <v>23792</v>
      </c>
      <c r="C4400" t="s">
        <v>23793</v>
      </c>
      <c r="D4400">
        <v>23.03</v>
      </c>
      <c r="E4400">
        <v>165</v>
      </c>
      <c r="F4400">
        <v>123</v>
      </c>
      <c r="G4400">
        <v>2</v>
      </c>
      <c r="H4400">
        <v>1</v>
      </c>
      <c r="I4400">
        <v>165</v>
      </c>
      <c r="J4400">
        <v>1</v>
      </c>
      <c r="K4400">
        <v>161</v>
      </c>
      <c r="L4400">
        <v>7.8E-2</v>
      </c>
      <c r="M4400">
        <v>33.1</v>
      </c>
      <c r="N4400">
        <v>191</v>
      </c>
      <c r="O4400">
        <v>86.3874</v>
      </c>
      <c r="P4400">
        <v>86.3874</v>
      </c>
      <c r="Q4400">
        <v>5470</v>
      </c>
      <c r="R4400" t="s">
        <v>23793</v>
      </c>
    </row>
    <row r="4401" spans="1:18" x14ac:dyDescent="0.35">
      <c r="A4401" t="s">
        <v>19015</v>
      </c>
      <c r="B4401" t="s">
        <v>18835</v>
      </c>
      <c r="C4401" t="s">
        <v>18836</v>
      </c>
      <c r="D4401">
        <v>28.829000000000001</v>
      </c>
      <c r="E4401">
        <v>111</v>
      </c>
      <c r="F4401">
        <v>63</v>
      </c>
      <c r="G4401">
        <v>5</v>
      </c>
      <c r="H4401">
        <v>26</v>
      </c>
      <c r="I4401">
        <v>129</v>
      </c>
      <c r="J4401">
        <v>4</v>
      </c>
      <c r="K4401">
        <v>105</v>
      </c>
      <c r="L4401">
        <v>0.6</v>
      </c>
      <c r="M4401">
        <v>30</v>
      </c>
      <c r="N4401">
        <v>150</v>
      </c>
      <c r="O4401">
        <v>74</v>
      </c>
      <c r="P4401">
        <v>74</v>
      </c>
      <c r="Q4401">
        <v>900</v>
      </c>
      <c r="R4401" t="s">
        <v>18836</v>
      </c>
    </row>
    <row r="4402" spans="1:18" x14ac:dyDescent="0.35">
      <c r="A4402" t="s">
        <v>18997</v>
      </c>
      <c r="B4402" t="s">
        <v>18835</v>
      </c>
      <c r="C4402" t="s">
        <v>18836</v>
      </c>
      <c r="D4402">
        <v>32.652999999999999</v>
      </c>
      <c r="E4402">
        <v>98</v>
      </c>
      <c r="F4402">
        <v>60</v>
      </c>
      <c r="G4402">
        <v>3</v>
      </c>
      <c r="H4402">
        <v>26</v>
      </c>
      <c r="I4402">
        <v>120</v>
      </c>
      <c r="J4402">
        <v>9</v>
      </c>
      <c r="K4402">
        <v>103</v>
      </c>
      <c r="L4402">
        <v>2.1800000000000001E-4</v>
      </c>
      <c r="M4402">
        <v>40</v>
      </c>
      <c r="N4402">
        <v>150</v>
      </c>
      <c r="O4402">
        <v>65.333299999999994</v>
      </c>
      <c r="P4402">
        <v>65.333299999999994</v>
      </c>
      <c r="Q4402">
        <v>1632</v>
      </c>
      <c r="R4402" t="s">
        <v>18836</v>
      </c>
    </row>
    <row r="4403" spans="1:18" x14ac:dyDescent="0.35">
      <c r="A4403" t="s">
        <v>19290</v>
      </c>
      <c r="B4403" t="s">
        <v>18835</v>
      </c>
      <c r="C4403" t="s">
        <v>18836</v>
      </c>
      <c r="D4403">
        <v>27.472999999999999</v>
      </c>
      <c r="E4403">
        <v>91</v>
      </c>
      <c r="F4403">
        <v>63</v>
      </c>
      <c r="G4403">
        <v>2</v>
      </c>
      <c r="H4403">
        <v>24</v>
      </c>
      <c r="I4403">
        <v>113</v>
      </c>
      <c r="J4403">
        <v>16</v>
      </c>
      <c r="K4403">
        <v>104</v>
      </c>
      <c r="L4403">
        <v>1.2999999999999999E-2</v>
      </c>
      <c r="M4403">
        <v>34.700000000000003</v>
      </c>
      <c r="N4403">
        <v>150</v>
      </c>
      <c r="O4403">
        <v>60.666699999999999</v>
      </c>
      <c r="P4403">
        <v>60.666699999999999</v>
      </c>
      <c r="Q4403">
        <v>5877</v>
      </c>
      <c r="R4403" t="s">
        <v>18836</v>
      </c>
    </row>
    <row r="4404" spans="1:18" x14ac:dyDescent="0.35">
      <c r="A4404" t="s">
        <v>19104</v>
      </c>
      <c r="B4404" t="s">
        <v>18835</v>
      </c>
      <c r="C4404" t="s">
        <v>18836</v>
      </c>
      <c r="D4404">
        <v>33.75</v>
      </c>
      <c r="E4404">
        <v>80</v>
      </c>
      <c r="F4404">
        <v>50</v>
      </c>
      <c r="G4404">
        <v>2</v>
      </c>
      <c r="H4404">
        <v>28</v>
      </c>
      <c r="I4404">
        <v>107</v>
      </c>
      <c r="J4404">
        <v>2</v>
      </c>
      <c r="K4404">
        <v>78</v>
      </c>
      <c r="L4404">
        <v>8.3499999999999997E-5</v>
      </c>
      <c r="M4404">
        <v>41.2</v>
      </c>
      <c r="N4404">
        <v>150</v>
      </c>
      <c r="O4404">
        <v>53.333300000000001</v>
      </c>
      <c r="P4404">
        <v>53.333300000000001</v>
      </c>
      <c r="Q4404">
        <v>5922</v>
      </c>
      <c r="R4404" t="s">
        <v>18836</v>
      </c>
    </row>
    <row r="4405" spans="1:18" x14ac:dyDescent="0.35">
      <c r="A4405" t="s">
        <v>18940</v>
      </c>
      <c r="B4405" t="s">
        <v>23794</v>
      </c>
      <c r="C4405" t="s">
        <v>23795</v>
      </c>
      <c r="D4405">
        <v>38.42</v>
      </c>
      <c r="E4405">
        <v>747</v>
      </c>
      <c r="F4405">
        <v>398</v>
      </c>
      <c r="G4405">
        <v>9</v>
      </c>
      <c r="H4405">
        <v>12</v>
      </c>
      <c r="I4405">
        <v>742</v>
      </c>
      <c r="J4405">
        <v>13</v>
      </c>
      <c r="K4405">
        <v>713</v>
      </c>
      <c r="L4405">
        <v>1.3E-160</v>
      </c>
      <c r="M4405">
        <v>482</v>
      </c>
      <c r="N4405">
        <v>716</v>
      </c>
      <c r="O4405">
        <v>104.33</v>
      </c>
      <c r="P4405">
        <v>101</v>
      </c>
      <c r="Q4405">
        <v>4555</v>
      </c>
      <c r="R4405" t="s">
        <v>23795</v>
      </c>
    </row>
    <row r="4406" spans="1:18" x14ac:dyDescent="0.35">
      <c r="A4406" t="s">
        <v>18920</v>
      </c>
      <c r="B4406" t="s">
        <v>23796</v>
      </c>
      <c r="C4406" t="s">
        <v>23797</v>
      </c>
      <c r="D4406">
        <v>35.912999999999997</v>
      </c>
      <c r="E4406">
        <v>323</v>
      </c>
      <c r="F4406">
        <v>185</v>
      </c>
      <c r="G4406">
        <v>5</v>
      </c>
      <c r="H4406">
        <v>12</v>
      </c>
      <c r="I4406">
        <v>331</v>
      </c>
      <c r="J4406">
        <v>7</v>
      </c>
      <c r="K4406">
        <v>310</v>
      </c>
      <c r="L4406">
        <v>3.2400000000000003E-51</v>
      </c>
      <c r="M4406">
        <v>173</v>
      </c>
      <c r="N4406">
        <v>345</v>
      </c>
      <c r="O4406">
        <v>93.623199999999997</v>
      </c>
      <c r="P4406">
        <v>93.623199999999997</v>
      </c>
      <c r="Q4406">
        <v>5052</v>
      </c>
      <c r="R4406" t="s">
        <v>23797</v>
      </c>
    </row>
    <row r="4407" spans="1:18" x14ac:dyDescent="0.35">
      <c r="A4407" t="s">
        <v>19038</v>
      </c>
      <c r="B4407" t="s">
        <v>23798</v>
      </c>
      <c r="C4407" t="s">
        <v>23799</v>
      </c>
      <c r="D4407">
        <v>26.053000000000001</v>
      </c>
      <c r="E4407">
        <v>380</v>
      </c>
      <c r="F4407">
        <v>198</v>
      </c>
      <c r="G4407">
        <v>17</v>
      </c>
      <c r="H4407">
        <v>229</v>
      </c>
      <c r="I4407">
        <v>538</v>
      </c>
      <c r="J4407">
        <v>238</v>
      </c>
      <c r="K4407">
        <v>604</v>
      </c>
      <c r="L4407">
        <v>1.03E-13</v>
      </c>
      <c r="M4407">
        <v>74.3</v>
      </c>
      <c r="N4407">
        <v>628</v>
      </c>
      <c r="O4407">
        <v>60.509599999999999</v>
      </c>
      <c r="P4407">
        <v>60.509599999999999</v>
      </c>
      <c r="Q4407">
        <v>3025</v>
      </c>
      <c r="R4407" t="s">
        <v>23799</v>
      </c>
    </row>
    <row r="4408" spans="1:18" x14ac:dyDescent="0.35">
      <c r="A4408" t="s">
        <v>18946</v>
      </c>
      <c r="B4408" t="s">
        <v>15398</v>
      </c>
      <c r="C4408" t="s">
        <v>16209</v>
      </c>
      <c r="D4408">
        <v>25.181999999999999</v>
      </c>
      <c r="E4408">
        <v>274</v>
      </c>
      <c r="F4408">
        <v>149</v>
      </c>
      <c r="G4408">
        <v>9</v>
      </c>
      <c r="H4408">
        <v>5</v>
      </c>
      <c r="I4408">
        <v>245</v>
      </c>
      <c r="J4408">
        <v>4</v>
      </c>
      <c r="K4408">
        <v>254</v>
      </c>
      <c r="L4408">
        <v>4.9800000000000004E-10</v>
      </c>
      <c r="M4408">
        <v>58.9</v>
      </c>
      <c r="N4408">
        <v>256</v>
      </c>
      <c r="O4408">
        <v>107.03100000000001</v>
      </c>
      <c r="P4408">
        <v>101</v>
      </c>
      <c r="Q4408">
        <v>391</v>
      </c>
      <c r="R4408" t="s">
        <v>16209</v>
      </c>
    </row>
    <row r="4409" spans="1:18" x14ac:dyDescent="0.35">
      <c r="A4409" t="s">
        <v>18932</v>
      </c>
      <c r="B4409" t="s">
        <v>23584</v>
      </c>
      <c r="C4409" t="s">
        <v>23800</v>
      </c>
      <c r="D4409">
        <v>52.5</v>
      </c>
      <c r="E4409">
        <v>320</v>
      </c>
      <c r="F4409">
        <v>138</v>
      </c>
      <c r="G4409">
        <v>5</v>
      </c>
      <c r="H4409">
        <v>1</v>
      </c>
      <c r="I4409">
        <v>318</v>
      </c>
      <c r="J4409">
        <v>1</v>
      </c>
      <c r="K4409">
        <v>308</v>
      </c>
      <c r="L4409">
        <v>7.4499999999999999E-103</v>
      </c>
      <c r="M4409">
        <v>305</v>
      </c>
      <c r="N4409">
        <v>316</v>
      </c>
      <c r="O4409">
        <v>101.26600000000001</v>
      </c>
      <c r="P4409">
        <v>101</v>
      </c>
      <c r="Q4409">
        <v>4032</v>
      </c>
      <c r="R4409" t="s">
        <v>23800</v>
      </c>
    </row>
    <row r="4410" spans="1:18" x14ac:dyDescent="0.35">
      <c r="A4410" t="s">
        <v>19091</v>
      </c>
      <c r="B4410" t="s">
        <v>19590</v>
      </c>
      <c r="C4410" t="s">
        <v>23801</v>
      </c>
      <c r="D4410">
        <v>40.908999999999999</v>
      </c>
      <c r="E4410">
        <v>44</v>
      </c>
      <c r="F4410">
        <v>26</v>
      </c>
      <c r="G4410">
        <v>0</v>
      </c>
      <c r="H4410">
        <v>26</v>
      </c>
      <c r="I4410">
        <v>69</v>
      </c>
      <c r="J4410">
        <v>11</v>
      </c>
      <c r="K4410">
        <v>54</v>
      </c>
      <c r="L4410">
        <v>1.74E-7</v>
      </c>
      <c r="M4410">
        <v>43.5</v>
      </c>
      <c r="N4410">
        <v>54</v>
      </c>
      <c r="O4410">
        <v>81.481499999999997</v>
      </c>
      <c r="P4410">
        <v>81.481499999999997</v>
      </c>
      <c r="Q4410">
        <v>1882</v>
      </c>
      <c r="R4410" t="s">
        <v>23801</v>
      </c>
    </row>
    <row r="4411" spans="1:18" x14ac:dyDescent="0.35">
      <c r="A4411" t="s">
        <v>18935</v>
      </c>
      <c r="B4411" t="s">
        <v>20281</v>
      </c>
      <c r="C4411" t="s">
        <v>23802</v>
      </c>
      <c r="D4411">
        <v>76.022999999999996</v>
      </c>
      <c r="E4411">
        <v>171</v>
      </c>
      <c r="F4411">
        <v>41</v>
      </c>
      <c r="G4411">
        <v>0</v>
      </c>
      <c r="H4411">
        <v>1</v>
      </c>
      <c r="I4411">
        <v>171</v>
      </c>
      <c r="J4411">
        <v>1</v>
      </c>
      <c r="K4411">
        <v>171</v>
      </c>
      <c r="L4411">
        <v>1.1600000000000001E-100</v>
      </c>
      <c r="M4411">
        <v>287</v>
      </c>
      <c r="N4411">
        <v>174</v>
      </c>
      <c r="O4411">
        <v>98.275899999999993</v>
      </c>
      <c r="P4411">
        <v>98.275899999999993</v>
      </c>
      <c r="Q4411">
        <v>2165</v>
      </c>
      <c r="R4411" t="s">
        <v>23802</v>
      </c>
    </row>
    <row r="4412" spans="1:18" x14ac:dyDescent="0.35">
      <c r="A4412" t="s">
        <v>19398</v>
      </c>
      <c r="B4412" t="s">
        <v>21859</v>
      </c>
      <c r="C4412" t="s">
        <v>23803</v>
      </c>
      <c r="D4412">
        <v>29.032</v>
      </c>
      <c r="E4412">
        <v>93</v>
      </c>
      <c r="F4412">
        <v>61</v>
      </c>
      <c r="G4412">
        <v>3</v>
      </c>
      <c r="H4412">
        <v>1</v>
      </c>
      <c r="I4412">
        <v>89</v>
      </c>
      <c r="J4412">
        <v>1</v>
      </c>
      <c r="K4412">
        <v>92</v>
      </c>
      <c r="L4412">
        <v>0.42</v>
      </c>
      <c r="M4412">
        <v>29.3</v>
      </c>
      <c r="N4412">
        <v>152</v>
      </c>
      <c r="O4412">
        <v>61.184199999999997</v>
      </c>
      <c r="P4412">
        <v>61.184199999999997</v>
      </c>
      <c r="Q4412">
        <v>968</v>
      </c>
      <c r="R4412" t="s">
        <v>23803</v>
      </c>
    </row>
    <row r="4413" spans="1:18" x14ac:dyDescent="0.35">
      <c r="A4413" t="s">
        <v>18928</v>
      </c>
      <c r="B4413" t="s">
        <v>22141</v>
      </c>
      <c r="C4413" t="s">
        <v>23804</v>
      </c>
      <c r="D4413">
        <v>62.581000000000003</v>
      </c>
      <c r="E4413">
        <v>155</v>
      </c>
      <c r="F4413">
        <v>58</v>
      </c>
      <c r="G4413">
        <v>0</v>
      </c>
      <c r="H4413">
        <v>11</v>
      </c>
      <c r="I4413">
        <v>165</v>
      </c>
      <c r="J4413">
        <v>41</v>
      </c>
      <c r="K4413">
        <v>195</v>
      </c>
      <c r="L4413">
        <v>4.8099999999999998E-63</v>
      </c>
      <c r="M4413">
        <v>193</v>
      </c>
      <c r="N4413">
        <v>202</v>
      </c>
      <c r="O4413">
        <v>76.732699999999994</v>
      </c>
      <c r="P4413">
        <v>76.732699999999994</v>
      </c>
      <c r="Q4413">
        <v>3662</v>
      </c>
      <c r="R4413" t="s">
        <v>23804</v>
      </c>
    </row>
    <row r="4414" spans="1:18" x14ac:dyDescent="0.35">
      <c r="A4414" t="s">
        <v>18920</v>
      </c>
      <c r="B4414" t="s">
        <v>20037</v>
      </c>
      <c r="C4414" t="s">
        <v>23805</v>
      </c>
      <c r="D4414">
        <v>33.734999999999999</v>
      </c>
      <c r="E4414">
        <v>166</v>
      </c>
      <c r="F4414">
        <v>82</v>
      </c>
      <c r="G4414">
        <v>5</v>
      </c>
      <c r="H4414">
        <v>169</v>
      </c>
      <c r="I4414">
        <v>334</v>
      </c>
      <c r="J4414">
        <v>99</v>
      </c>
      <c r="K4414">
        <v>236</v>
      </c>
      <c r="L4414">
        <v>4.8699999999999997E-11</v>
      </c>
      <c r="M4414">
        <v>63.2</v>
      </c>
      <c r="N4414">
        <v>296</v>
      </c>
      <c r="O4414">
        <v>56.081099999999999</v>
      </c>
      <c r="P4414">
        <v>56.081099999999999</v>
      </c>
      <c r="Q4414">
        <v>5162</v>
      </c>
      <c r="R4414" t="s">
        <v>23805</v>
      </c>
    </row>
    <row r="4415" spans="1:18" x14ac:dyDescent="0.35">
      <c r="A4415" t="s">
        <v>18946</v>
      </c>
      <c r="B4415" t="s">
        <v>16003</v>
      </c>
      <c r="C4415" t="s">
        <v>18536</v>
      </c>
      <c r="D4415">
        <v>24.138000000000002</v>
      </c>
      <c r="E4415">
        <v>232</v>
      </c>
      <c r="F4415">
        <v>145</v>
      </c>
      <c r="G4415">
        <v>9</v>
      </c>
      <c r="H4415">
        <v>5</v>
      </c>
      <c r="I4415">
        <v>217</v>
      </c>
      <c r="J4415">
        <v>4</v>
      </c>
      <c r="K4415">
        <v>223</v>
      </c>
      <c r="L4415">
        <v>1.59E-5</v>
      </c>
      <c r="M4415">
        <v>45.4</v>
      </c>
      <c r="N4415">
        <v>253</v>
      </c>
      <c r="O4415">
        <v>91.699600000000004</v>
      </c>
      <c r="P4415">
        <v>91.699600000000004</v>
      </c>
      <c r="Q4415">
        <v>613</v>
      </c>
      <c r="R4415" t="s">
        <v>18536</v>
      </c>
    </row>
    <row r="4416" spans="1:18" x14ac:dyDescent="0.35">
      <c r="A4416" t="s">
        <v>18940</v>
      </c>
      <c r="B4416" t="s">
        <v>23806</v>
      </c>
      <c r="C4416" t="s">
        <v>23807</v>
      </c>
      <c r="D4416">
        <v>43.707999999999998</v>
      </c>
      <c r="E4416">
        <v>739</v>
      </c>
      <c r="F4416">
        <v>398</v>
      </c>
      <c r="G4416">
        <v>9</v>
      </c>
      <c r="H4416">
        <v>8</v>
      </c>
      <c r="I4416">
        <v>742</v>
      </c>
      <c r="J4416">
        <v>9</v>
      </c>
      <c r="K4416">
        <v>733</v>
      </c>
      <c r="L4416">
        <v>0</v>
      </c>
      <c r="M4416">
        <v>565</v>
      </c>
      <c r="N4416">
        <v>733</v>
      </c>
      <c r="O4416">
        <v>100.819</v>
      </c>
      <c r="P4416">
        <v>101</v>
      </c>
      <c r="Q4416">
        <v>4509</v>
      </c>
      <c r="R4416" t="s">
        <v>23807</v>
      </c>
    </row>
    <row r="4417" spans="1:18" x14ac:dyDescent="0.35">
      <c r="A4417" t="s">
        <v>18920</v>
      </c>
      <c r="B4417" t="s">
        <v>23428</v>
      </c>
      <c r="C4417" t="s">
        <v>23808</v>
      </c>
      <c r="D4417">
        <v>37.462000000000003</v>
      </c>
      <c r="E4417">
        <v>331</v>
      </c>
      <c r="F4417">
        <v>165</v>
      </c>
      <c r="G4417">
        <v>7</v>
      </c>
      <c r="H4417">
        <v>14</v>
      </c>
      <c r="I4417">
        <v>331</v>
      </c>
      <c r="J4417">
        <v>9</v>
      </c>
      <c r="K4417">
        <v>310</v>
      </c>
      <c r="L4417">
        <v>1.4500000000000001E-54</v>
      </c>
      <c r="M4417">
        <v>181</v>
      </c>
      <c r="N4417">
        <v>319</v>
      </c>
      <c r="O4417">
        <v>103.762</v>
      </c>
      <c r="P4417">
        <v>101</v>
      </c>
      <c r="Q4417">
        <v>5032</v>
      </c>
      <c r="R4417" t="s">
        <v>23808</v>
      </c>
    </row>
    <row r="4418" spans="1:18" x14ac:dyDescent="0.35">
      <c r="A4418" t="s">
        <v>18932</v>
      </c>
      <c r="B4418" t="s">
        <v>22078</v>
      </c>
      <c r="C4418" t="s">
        <v>23809</v>
      </c>
      <c r="D4418">
        <v>44.378999999999998</v>
      </c>
      <c r="E4418">
        <v>338</v>
      </c>
      <c r="F4418">
        <v>175</v>
      </c>
      <c r="G4418">
        <v>3</v>
      </c>
      <c r="H4418">
        <v>1</v>
      </c>
      <c r="I4418">
        <v>325</v>
      </c>
      <c r="J4418">
        <v>1</v>
      </c>
      <c r="K4418">
        <v>338</v>
      </c>
      <c r="L4418">
        <v>2.8699999999999999E-91</v>
      </c>
      <c r="M4418">
        <v>276</v>
      </c>
      <c r="N4418">
        <v>342</v>
      </c>
      <c r="O4418">
        <v>98.830399999999997</v>
      </c>
      <c r="P4418">
        <v>98.830399999999997</v>
      </c>
      <c r="Q4418">
        <v>4074</v>
      </c>
      <c r="R4418" t="s">
        <v>23809</v>
      </c>
    </row>
    <row r="4419" spans="1:18" x14ac:dyDescent="0.35">
      <c r="A4419" t="s">
        <v>18920</v>
      </c>
      <c r="B4419" t="s">
        <v>23810</v>
      </c>
      <c r="C4419" t="s">
        <v>23811</v>
      </c>
      <c r="D4419">
        <v>44.927999999999997</v>
      </c>
      <c r="E4419">
        <v>207</v>
      </c>
      <c r="F4419">
        <v>110</v>
      </c>
      <c r="G4419">
        <v>2</v>
      </c>
      <c r="H4419">
        <v>135</v>
      </c>
      <c r="I4419">
        <v>337</v>
      </c>
      <c r="J4419">
        <v>21</v>
      </c>
      <c r="K4419">
        <v>227</v>
      </c>
      <c r="L4419">
        <v>1.13E-51</v>
      </c>
      <c r="M4419">
        <v>171</v>
      </c>
      <c r="N4419">
        <v>229</v>
      </c>
      <c r="O4419">
        <v>90.393000000000001</v>
      </c>
      <c r="P4419">
        <v>90.393000000000001</v>
      </c>
      <c r="Q4419">
        <v>5051</v>
      </c>
      <c r="R4419" t="s">
        <v>23811</v>
      </c>
    </row>
    <row r="4420" spans="1:18" x14ac:dyDescent="0.35">
      <c r="A4420" t="s">
        <v>18928</v>
      </c>
      <c r="B4420" t="s">
        <v>23812</v>
      </c>
      <c r="C4420" t="s">
        <v>23813</v>
      </c>
      <c r="D4420">
        <v>55.356999999999999</v>
      </c>
      <c r="E4420">
        <v>168</v>
      </c>
      <c r="F4420">
        <v>60</v>
      </c>
      <c r="G4420">
        <v>1</v>
      </c>
      <c r="H4420">
        <v>17</v>
      </c>
      <c r="I4420">
        <v>169</v>
      </c>
      <c r="J4420">
        <v>37</v>
      </c>
      <c r="K4420">
        <v>204</v>
      </c>
      <c r="L4420">
        <v>1.6799999999999999E-60</v>
      </c>
      <c r="M4420">
        <v>187</v>
      </c>
      <c r="N4420">
        <v>207</v>
      </c>
      <c r="O4420">
        <v>81.159400000000005</v>
      </c>
      <c r="P4420">
        <v>81.159400000000005</v>
      </c>
      <c r="Q4420">
        <v>3756</v>
      </c>
      <c r="R4420" t="s">
        <v>23813</v>
      </c>
    </row>
    <row r="4421" spans="1:18" x14ac:dyDescent="0.35">
      <c r="A4421" t="s">
        <v>18953</v>
      </c>
      <c r="B4421" t="s">
        <v>18726</v>
      </c>
      <c r="C4421" t="s">
        <v>23814</v>
      </c>
      <c r="D4421">
        <v>26.49</v>
      </c>
      <c r="E4421">
        <v>151</v>
      </c>
      <c r="F4421">
        <v>86</v>
      </c>
      <c r="G4421">
        <v>3</v>
      </c>
      <c r="H4421">
        <v>499</v>
      </c>
      <c r="I4421">
        <v>627</v>
      </c>
      <c r="J4421">
        <v>33</v>
      </c>
      <c r="K4421">
        <v>180</v>
      </c>
      <c r="L4421">
        <v>6.0000000000000001E-3</v>
      </c>
      <c r="M4421">
        <v>40</v>
      </c>
      <c r="N4421">
        <v>292</v>
      </c>
      <c r="O4421">
        <v>51.712299999999999</v>
      </c>
      <c r="P4421">
        <v>51.712299999999999</v>
      </c>
      <c r="Q4421">
        <v>1937</v>
      </c>
      <c r="R4421" t="s">
        <v>23814</v>
      </c>
    </row>
    <row r="4422" spans="1:18" x14ac:dyDescent="0.35">
      <c r="A4422" t="s">
        <v>19597</v>
      </c>
      <c r="B4422" t="s">
        <v>18726</v>
      </c>
      <c r="C4422" t="s">
        <v>23814</v>
      </c>
      <c r="D4422">
        <v>25.17</v>
      </c>
      <c r="E4422">
        <v>147</v>
      </c>
      <c r="F4422">
        <v>81</v>
      </c>
      <c r="G4422">
        <v>5</v>
      </c>
      <c r="H4422">
        <v>595</v>
      </c>
      <c r="I4422">
        <v>718</v>
      </c>
      <c r="J4422">
        <v>34</v>
      </c>
      <c r="K4422">
        <v>174</v>
      </c>
      <c r="L4422">
        <v>0.62</v>
      </c>
      <c r="M4422">
        <v>33.5</v>
      </c>
      <c r="N4422">
        <v>292</v>
      </c>
      <c r="O4422">
        <v>50.342500000000001</v>
      </c>
      <c r="P4422">
        <v>50.342500000000001</v>
      </c>
      <c r="Q4422">
        <v>3468</v>
      </c>
      <c r="R4422" t="s">
        <v>23814</v>
      </c>
    </row>
    <row r="4423" spans="1:18" x14ac:dyDescent="0.35">
      <c r="A4423" t="s">
        <v>18953</v>
      </c>
      <c r="B4423" t="s">
        <v>23815</v>
      </c>
      <c r="C4423" t="s">
        <v>23816</v>
      </c>
      <c r="D4423">
        <v>26</v>
      </c>
      <c r="E4423">
        <v>200</v>
      </c>
      <c r="F4423">
        <v>102</v>
      </c>
      <c r="G4423">
        <v>6</v>
      </c>
      <c r="H4423">
        <v>464</v>
      </c>
      <c r="I4423">
        <v>627</v>
      </c>
      <c r="J4423">
        <v>19</v>
      </c>
      <c r="K4423">
        <v>208</v>
      </c>
      <c r="L4423">
        <v>2.2499999999999999E-4</v>
      </c>
      <c r="M4423">
        <v>44.7</v>
      </c>
      <c r="N4423">
        <v>368</v>
      </c>
      <c r="O4423">
        <v>54.347799999999999</v>
      </c>
      <c r="P4423">
        <v>54.347799999999999</v>
      </c>
      <c r="Q4423">
        <v>1920</v>
      </c>
      <c r="R4423" t="s">
        <v>23816</v>
      </c>
    </row>
    <row r="4424" spans="1:18" x14ac:dyDescent="0.35">
      <c r="A4424" t="s">
        <v>18947</v>
      </c>
      <c r="B4424" t="s">
        <v>15097</v>
      </c>
      <c r="C4424" t="s">
        <v>18821</v>
      </c>
      <c r="D4424">
        <v>25.390999999999998</v>
      </c>
      <c r="E4424">
        <v>256</v>
      </c>
      <c r="F4424">
        <v>144</v>
      </c>
      <c r="G4424">
        <v>12</v>
      </c>
      <c r="H4424">
        <v>45</v>
      </c>
      <c r="I4424">
        <v>271</v>
      </c>
      <c r="J4424">
        <v>2</v>
      </c>
      <c r="K4424">
        <v>239</v>
      </c>
      <c r="L4424">
        <v>2E-3</v>
      </c>
      <c r="M4424">
        <v>39.700000000000003</v>
      </c>
      <c r="N4424">
        <v>261</v>
      </c>
      <c r="O4424">
        <v>98.084299999999999</v>
      </c>
      <c r="P4424">
        <v>98.084299999999999</v>
      </c>
      <c r="Q4424">
        <v>1121</v>
      </c>
      <c r="R4424" t="s">
        <v>18821</v>
      </c>
    </row>
    <row r="4425" spans="1:18" x14ac:dyDescent="0.35">
      <c r="A4425" t="s">
        <v>18935</v>
      </c>
      <c r="B4425" t="s">
        <v>23817</v>
      </c>
      <c r="C4425" t="s">
        <v>23818</v>
      </c>
      <c r="D4425">
        <v>38.75</v>
      </c>
      <c r="E4425">
        <v>160</v>
      </c>
      <c r="F4425">
        <v>84</v>
      </c>
      <c r="G4425">
        <v>4</v>
      </c>
      <c r="H4425">
        <v>2</v>
      </c>
      <c r="I4425">
        <v>160</v>
      </c>
      <c r="J4425">
        <v>5</v>
      </c>
      <c r="K4425">
        <v>151</v>
      </c>
      <c r="L4425">
        <v>4.3700000000000001E-29</v>
      </c>
      <c r="M4425">
        <v>105</v>
      </c>
      <c r="N4425">
        <v>160</v>
      </c>
      <c r="O4425">
        <v>100</v>
      </c>
      <c r="P4425">
        <v>100</v>
      </c>
      <c r="Q4425">
        <v>2533</v>
      </c>
      <c r="R4425" t="s">
        <v>23818</v>
      </c>
    </row>
    <row r="4426" spans="1:18" x14ac:dyDescent="0.35">
      <c r="A4426" t="s">
        <v>18920</v>
      </c>
      <c r="B4426" t="s">
        <v>23819</v>
      </c>
      <c r="C4426" t="s">
        <v>23820</v>
      </c>
      <c r="D4426">
        <v>48.341000000000001</v>
      </c>
      <c r="E4426">
        <v>211</v>
      </c>
      <c r="F4426">
        <v>103</v>
      </c>
      <c r="G4426">
        <v>3</v>
      </c>
      <c r="H4426">
        <v>124</v>
      </c>
      <c r="I4426">
        <v>328</v>
      </c>
      <c r="J4426">
        <v>9</v>
      </c>
      <c r="K4426">
        <v>219</v>
      </c>
      <c r="L4426">
        <v>2.81E-58</v>
      </c>
      <c r="M4426">
        <v>188</v>
      </c>
      <c r="N4426">
        <v>243</v>
      </c>
      <c r="O4426">
        <v>86.831299999999999</v>
      </c>
      <c r="P4426">
        <v>86.831299999999999</v>
      </c>
      <c r="Q4426">
        <v>5001</v>
      </c>
      <c r="R4426" t="s">
        <v>23820</v>
      </c>
    </row>
    <row r="4427" spans="1:18" x14ac:dyDescent="0.35">
      <c r="A4427" t="s">
        <v>18932</v>
      </c>
      <c r="B4427" t="s">
        <v>19294</v>
      </c>
      <c r="C4427" t="s">
        <v>23821</v>
      </c>
      <c r="D4427">
        <v>29.225000000000001</v>
      </c>
      <c r="E4427">
        <v>284</v>
      </c>
      <c r="F4427">
        <v>142</v>
      </c>
      <c r="G4427">
        <v>10</v>
      </c>
      <c r="H4427">
        <v>5</v>
      </c>
      <c r="I4427">
        <v>283</v>
      </c>
      <c r="J4427">
        <v>24</v>
      </c>
      <c r="K4427">
        <v>253</v>
      </c>
      <c r="L4427">
        <v>2.2899999999999999E-20</v>
      </c>
      <c r="M4427">
        <v>90.1</v>
      </c>
      <c r="N4427">
        <v>308</v>
      </c>
      <c r="O4427">
        <v>92.207800000000006</v>
      </c>
      <c r="P4427">
        <v>92.207800000000006</v>
      </c>
      <c r="Q4427">
        <v>4443</v>
      </c>
      <c r="R4427" t="s">
        <v>23821</v>
      </c>
    </row>
    <row r="4428" spans="1:18" x14ac:dyDescent="0.35">
      <c r="A4428" t="s">
        <v>18932</v>
      </c>
      <c r="B4428" t="s">
        <v>23822</v>
      </c>
      <c r="C4428" t="s">
        <v>23823</v>
      </c>
      <c r="D4428">
        <v>34.65</v>
      </c>
      <c r="E4428">
        <v>329</v>
      </c>
      <c r="F4428">
        <v>199</v>
      </c>
      <c r="G4428">
        <v>9</v>
      </c>
      <c r="H4428">
        <v>1</v>
      </c>
      <c r="I4428">
        <v>321</v>
      </c>
      <c r="J4428">
        <v>8</v>
      </c>
      <c r="K4428">
        <v>328</v>
      </c>
      <c r="L4428">
        <v>1.7699999999999999E-48</v>
      </c>
      <c r="M4428">
        <v>166</v>
      </c>
      <c r="N4428">
        <v>335</v>
      </c>
      <c r="O4428">
        <v>98.209000000000003</v>
      </c>
      <c r="P4428">
        <v>98.209000000000003</v>
      </c>
      <c r="Q4428">
        <v>4108</v>
      </c>
      <c r="R4428" t="s">
        <v>23823</v>
      </c>
    </row>
    <row r="4429" spans="1:18" x14ac:dyDescent="0.35">
      <c r="A4429" t="s">
        <v>18997</v>
      </c>
      <c r="B4429" t="s">
        <v>15766</v>
      </c>
      <c r="C4429" t="s">
        <v>15767</v>
      </c>
      <c r="D4429">
        <v>24.026</v>
      </c>
      <c r="E4429">
        <v>154</v>
      </c>
      <c r="F4429">
        <v>112</v>
      </c>
      <c r="G4429">
        <v>4</v>
      </c>
      <c r="H4429">
        <v>22</v>
      </c>
      <c r="I4429">
        <v>173</v>
      </c>
      <c r="J4429">
        <v>4</v>
      </c>
      <c r="K4429">
        <v>154</v>
      </c>
      <c r="L4429">
        <v>3.6999999999999998E-2</v>
      </c>
      <c r="M4429">
        <v>33.5</v>
      </c>
      <c r="N4429">
        <v>155</v>
      </c>
      <c r="O4429">
        <v>99.354799999999997</v>
      </c>
      <c r="P4429">
        <v>99.354799999999997</v>
      </c>
      <c r="Q4429">
        <v>1656</v>
      </c>
      <c r="R4429" t="s">
        <v>15767</v>
      </c>
    </row>
    <row r="4430" spans="1:18" x14ac:dyDescent="0.35">
      <c r="A4430" t="s">
        <v>18978</v>
      </c>
      <c r="B4430" t="s">
        <v>16457</v>
      </c>
      <c r="C4430" t="s">
        <v>16458</v>
      </c>
      <c r="D4430">
        <v>28.513999999999999</v>
      </c>
      <c r="E4430">
        <v>249</v>
      </c>
      <c r="F4430">
        <v>152</v>
      </c>
      <c r="G4430">
        <v>10</v>
      </c>
      <c r="H4430">
        <v>362</v>
      </c>
      <c r="I4430">
        <v>604</v>
      </c>
      <c r="J4430">
        <v>4</v>
      </c>
      <c r="K4430">
        <v>232</v>
      </c>
      <c r="L4430">
        <v>2.8000000000000002E-13</v>
      </c>
      <c r="M4430">
        <v>71.599999999999994</v>
      </c>
      <c r="N4430">
        <v>261</v>
      </c>
      <c r="O4430">
        <v>95.402299999999997</v>
      </c>
      <c r="P4430">
        <v>95.402299999999997</v>
      </c>
      <c r="Q4430">
        <v>149</v>
      </c>
      <c r="R4430" t="s">
        <v>16458</v>
      </c>
    </row>
    <row r="4431" spans="1:18" x14ac:dyDescent="0.35">
      <c r="A4431" t="s">
        <v>19000</v>
      </c>
      <c r="B4431" t="s">
        <v>15295</v>
      </c>
      <c r="C4431" t="s">
        <v>23824</v>
      </c>
      <c r="D4431">
        <v>25.039000000000001</v>
      </c>
      <c r="E4431">
        <v>639</v>
      </c>
      <c r="F4431">
        <v>382</v>
      </c>
      <c r="G4431">
        <v>19</v>
      </c>
      <c r="H4431">
        <v>284</v>
      </c>
      <c r="I4431">
        <v>911</v>
      </c>
      <c r="J4431">
        <v>174</v>
      </c>
      <c r="K4431">
        <v>726</v>
      </c>
      <c r="L4431">
        <v>1.8100000000000001E-28</v>
      </c>
      <c r="M4431">
        <v>123</v>
      </c>
      <c r="N4431">
        <v>767</v>
      </c>
      <c r="O4431">
        <v>83.311599999999999</v>
      </c>
      <c r="P4431">
        <v>83.311599999999999</v>
      </c>
      <c r="Q4431">
        <v>2043</v>
      </c>
      <c r="R4431" t="s">
        <v>23824</v>
      </c>
    </row>
    <row r="4432" spans="1:18" x14ac:dyDescent="0.35">
      <c r="A4432" t="s">
        <v>18946</v>
      </c>
      <c r="B4432" t="s">
        <v>18549</v>
      </c>
      <c r="C4432" t="s">
        <v>18550</v>
      </c>
      <c r="D4432">
        <v>22.393999999999998</v>
      </c>
      <c r="E4432">
        <v>259</v>
      </c>
      <c r="F4432">
        <v>144</v>
      </c>
      <c r="G4432">
        <v>9</v>
      </c>
      <c r="H4432">
        <v>6</v>
      </c>
      <c r="I4432">
        <v>230</v>
      </c>
      <c r="J4432">
        <v>3</v>
      </c>
      <c r="K4432">
        <v>238</v>
      </c>
      <c r="L4432">
        <v>1.0399999999999999E-4</v>
      </c>
      <c r="M4432">
        <v>43.1</v>
      </c>
      <c r="N4432">
        <v>258</v>
      </c>
      <c r="O4432">
        <v>100.38800000000001</v>
      </c>
      <c r="P4432">
        <v>101</v>
      </c>
      <c r="Q4432">
        <v>690</v>
      </c>
      <c r="R4432" t="s">
        <v>18550</v>
      </c>
    </row>
    <row r="4433" spans="1:18" x14ac:dyDescent="0.35">
      <c r="A4433" t="s">
        <v>19153</v>
      </c>
      <c r="B4433" t="s">
        <v>23825</v>
      </c>
      <c r="C4433" t="s">
        <v>23826</v>
      </c>
      <c r="D4433">
        <v>25</v>
      </c>
      <c r="E4433">
        <v>80</v>
      </c>
      <c r="F4433">
        <v>52</v>
      </c>
      <c r="G4433">
        <v>3</v>
      </c>
      <c r="H4433">
        <v>10</v>
      </c>
      <c r="I4433">
        <v>83</v>
      </c>
      <c r="J4433">
        <v>3</v>
      </c>
      <c r="K4433">
        <v>80</v>
      </c>
      <c r="L4433">
        <v>0.41</v>
      </c>
      <c r="M4433">
        <v>30.4</v>
      </c>
      <c r="N4433">
        <v>152</v>
      </c>
      <c r="O4433">
        <v>52.631599999999999</v>
      </c>
      <c r="P4433">
        <v>52.631599999999999</v>
      </c>
      <c r="Q4433">
        <v>919</v>
      </c>
      <c r="R4433" t="s">
        <v>23826</v>
      </c>
    </row>
    <row r="4434" spans="1:18" x14ac:dyDescent="0.35">
      <c r="A4434" t="s">
        <v>18943</v>
      </c>
      <c r="B4434" t="s">
        <v>15369</v>
      </c>
      <c r="C4434" t="s">
        <v>18691</v>
      </c>
      <c r="D4434">
        <v>28.649000000000001</v>
      </c>
      <c r="E4434">
        <v>185</v>
      </c>
      <c r="F4434">
        <v>72</v>
      </c>
      <c r="G4434">
        <v>6</v>
      </c>
      <c r="H4434">
        <v>30</v>
      </c>
      <c r="I4434">
        <v>181</v>
      </c>
      <c r="J4434">
        <v>3</v>
      </c>
      <c r="K4434">
        <v>160</v>
      </c>
      <c r="L4434">
        <v>5.41E-5</v>
      </c>
      <c r="M4434">
        <v>43.9</v>
      </c>
      <c r="N4434">
        <v>254</v>
      </c>
      <c r="O4434">
        <v>72.834599999999995</v>
      </c>
      <c r="P4434">
        <v>72.834599999999995</v>
      </c>
      <c r="Q4434">
        <v>1334</v>
      </c>
      <c r="R4434" t="s">
        <v>18691</v>
      </c>
    </row>
    <row r="4435" spans="1:18" x14ac:dyDescent="0.35">
      <c r="A4435" t="s">
        <v>18920</v>
      </c>
      <c r="B4435" t="s">
        <v>23827</v>
      </c>
      <c r="C4435" t="s">
        <v>23828</v>
      </c>
      <c r="D4435">
        <v>35.404000000000003</v>
      </c>
      <c r="E4435">
        <v>161</v>
      </c>
      <c r="F4435">
        <v>74</v>
      </c>
      <c r="G4435">
        <v>4</v>
      </c>
      <c r="H4435">
        <v>169</v>
      </c>
      <c r="I4435">
        <v>329</v>
      </c>
      <c r="J4435">
        <v>98</v>
      </c>
      <c r="K4435">
        <v>228</v>
      </c>
      <c r="L4435">
        <v>1.33E-9</v>
      </c>
      <c r="M4435">
        <v>58.5</v>
      </c>
      <c r="N4435">
        <v>294</v>
      </c>
      <c r="O4435">
        <v>54.761899999999997</v>
      </c>
      <c r="P4435">
        <v>54.761899999999997</v>
      </c>
      <c r="Q4435">
        <v>5197</v>
      </c>
      <c r="R4435" t="s">
        <v>23828</v>
      </c>
    </row>
    <row r="4436" spans="1:18" x14ac:dyDescent="0.35">
      <c r="A4436" t="s">
        <v>18953</v>
      </c>
      <c r="B4436" t="s">
        <v>16702</v>
      </c>
      <c r="C4436" t="s">
        <v>16703</v>
      </c>
      <c r="D4436">
        <v>28.658999999999999</v>
      </c>
      <c r="E4436">
        <v>164</v>
      </c>
      <c r="F4436">
        <v>78</v>
      </c>
      <c r="G4436">
        <v>4</v>
      </c>
      <c r="H4436">
        <v>500</v>
      </c>
      <c r="I4436">
        <v>627</v>
      </c>
      <c r="J4436">
        <v>46</v>
      </c>
      <c r="K4436">
        <v>206</v>
      </c>
      <c r="L4436">
        <v>5.4199999999999998E-6</v>
      </c>
      <c r="M4436">
        <v>49.7</v>
      </c>
      <c r="N4436">
        <v>315</v>
      </c>
      <c r="O4436">
        <v>52.063499999999998</v>
      </c>
      <c r="P4436">
        <v>52.063499999999998</v>
      </c>
      <c r="Q4436">
        <v>1912</v>
      </c>
      <c r="R4436" t="s">
        <v>16703</v>
      </c>
    </row>
    <row r="4437" spans="1:18" x14ac:dyDescent="0.35">
      <c r="A4437" t="s">
        <v>19495</v>
      </c>
      <c r="B4437" t="s">
        <v>16702</v>
      </c>
      <c r="C4437" t="s">
        <v>16703</v>
      </c>
      <c r="D4437">
        <v>25.896000000000001</v>
      </c>
      <c r="E4437">
        <v>251</v>
      </c>
      <c r="F4437">
        <v>115</v>
      </c>
      <c r="G4437">
        <v>13</v>
      </c>
      <c r="H4437">
        <v>16</v>
      </c>
      <c r="I4437">
        <v>220</v>
      </c>
      <c r="J4437">
        <v>16</v>
      </c>
      <c r="K4437">
        <v>241</v>
      </c>
      <c r="L4437">
        <v>3.7999999999999999E-2</v>
      </c>
      <c r="M4437">
        <v>35.799999999999997</v>
      </c>
      <c r="N4437">
        <v>315</v>
      </c>
      <c r="O4437">
        <v>79.682500000000005</v>
      </c>
      <c r="P4437">
        <v>79.682500000000005</v>
      </c>
      <c r="Q4437">
        <v>2953</v>
      </c>
      <c r="R4437" t="s">
        <v>16703</v>
      </c>
    </row>
    <row r="4438" spans="1:18" x14ac:dyDescent="0.35">
      <c r="A4438" t="s">
        <v>23067</v>
      </c>
      <c r="B4438" t="s">
        <v>16702</v>
      </c>
      <c r="C4438" t="s">
        <v>16703</v>
      </c>
      <c r="D4438">
        <v>24.757000000000001</v>
      </c>
      <c r="E4438">
        <v>206</v>
      </c>
      <c r="F4438">
        <v>109</v>
      </c>
      <c r="G4438">
        <v>8</v>
      </c>
      <c r="H4438">
        <v>114</v>
      </c>
      <c r="I4438">
        <v>290</v>
      </c>
      <c r="J4438">
        <v>48</v>
      </c>
      <c r="K4438">
        <v>236</v>
      </c>
      <c r="L4438">
        <v>0.72</v>
      </c>
      <c r="M4438">
        <v>32.299999999999997</v>
      </c>
      <c r="N4438">
        <v>315</v>
      </c>
      <c r="O4438">
        <v>65.396799999999999</v>
      </c>
      <c r="P4438">
        <v>65.396799999999999</v>
      </c>
      <c r="Q4438">
        <v>3430</v>
      </c>
      <c r="R4438" t="s">
        <v>16703</v>
      </c>
    </row>
    <row r="4439" spans="1:18" x14ac:dyDescent="0.35">
      <c r="A4439" t="s">
        <v>18920</v>
      </c>
      <c r="B4439" t="s">
        <v>20435</v>
      </c>
      <c r="C4439" t="s">
        <v>23829</v>
      </c>
      <c r="D4439">
        <v>37.735999999999997</v>
      </c>
      <c r="E4439">
        <v>318</v>
      </c>
      <c r="F4439">
        <v>179</v>
      </c>
      <c r="G4439">
        <v>5</v>
      </c>
      <c r="H4439">
        <v>12</v>
      </c>
      <c r="I4439">
        <v>328</v>
      </c>
      <c r="J4439">
        <v>7</v>
      </c>
      <c r="K4439">
        <v>306</v>
      </c>
      <c r="L4439">
        <v>8.9599999999999998E-55</v>
      </c>
      <c r="M4439">
        <v>182</v>
      </c>
      <c r="N4439">
        <v>342</v>
      </c>
      <c r="O4439">
        <v>92.982500000000002</v>
      </c>
      <c r="P4439">
        <v>92.982500000000002</v>
      </c>
      <c r="Q4439">
        <v>5031</v>
      </c>
      <c r="R4439" t="s">
        <v>23829</v>
      </c>
    </row>
    <row r="4440" spans="1:18" x14ac:dyDescent="0.35">
      <c r="A4440" t="s">
        <v>18946</v>
      </c>
      <c r="B4440" t="s">
        <v>15289</v>
      </c>
      <c r="C4440" t="s">
        <v>18302</v>
      </c>
      <c r="D4440">
        <v>25.954000000000001</v>
      </c>
      <c r="E4440">
        <v>262</v>
      </c>
      <c r="F4440">
        <v>145</v>
      </c>
      <c r="G4440">
        <v>9</v>
      </c>
      <c r="H4440">
        <v>6</v>
      </c>
      <c r="I4440">
        <v>243</v>
      </c>
      <c r="J4440">
        <v>4</v>
      </c>
      <c r="K4440">
        <v>240</v>
      </c>
      <c r="L4440">
        <v>8.5700000000000006E-8</v>
      </c>
      <c r="M4440">
        <v>52.4</v>
      </c>
      <c r="N4440">
        <v>249</v>
      </c>
      <c r="O4440">
        <v>105.221</v>
      </c>
      <c r="P4440">
        <v>101</v>
      </c>
      <c r="Q4440">
        <v>473</v>
      </c>
      <c r="R4440" t="s">
        <v>18302</v>
      </c>
    </row>
    <row r="4441" spans="1:18" x14ac:dyDescent="0.35">
      <c r="A4441" t="s">
        <v>18928</v>
      </c>
      <c r="B4441" t="s">
        <v>23830</v>
      </c>
      <c r="C4441" t="s">
        <v>23831</v>
      </c>
      <c r="D4441">
        <v>50.649000000000001</v>
      </c>
      <c r="E4441">
        <v>154</v>
      </c>
      <c r="F4441">
        <v>71</v>
      </c>
      <c r="G4441">
        <v>2</v>
      </c>
      <c r="H4441">
        <v>20</v>
      </c>
      <c r="I4441">
        <v>173</v>
      </c>
      <c r="J4441">
        <v>1</v>
      </c>
      <c r="K4441">
        <v>149</v>
      </c>
      <c r="L4441">
        <v>2.87E-51</v>
      </c>
      <c r="M4441">
        <v>161</v>
      </c>
      <c r="N4441">
        <v>150</v>
      </c>
      <c r="O4441">
        <v>102.667</v>
      </c>
      <c r="P4441">
        <v>101</v>
      </c>
      <c r="Q4441">
        <v>3881</v>
      </c>
      <c r="R4441" t="s">
        <v>23831</v>
      </c>
    </row>
    <row r="4442" spans="1:18" x14ac:dyDescent="0.35">
      <c r="A4442" t="s">
        <v>20855</v>
      </c>
      <c r="B4442" t="s">
        <v>15841</v>
      </c>
      <c r="C4442" t="s">
        <v>23832</v>
      </c>
      <c r="D4442">
        <v>34.210999999999999</v>
      </c>
      <c r="E4442">
        <v>76</v>
      </c>
      <c r="F4442">
        <v>42</v>
      </c>
      <c r="G4442">
        <v>4</v>
      </c>
      <c r="H4442">
        <v>22</v>
      </c>
      <c r="I4442">
        <v>93</v>
      </c>
      <c r="J4442">
        <v>65</v>
      </c>
      <c r="K4442">
        <v>136</v>
      </c>
      <c r="L4442">
        <v>5.0000000000000001E-3</v>
      </c>
      <c r="M4442">
        <v>34.700000000000003</v>
      </c>
      <c r="N4442">
        <v>149</v>
      </c>
      <c r="O4442">
        <v>51.006700000000002</v>
      </c>
      <c r="P4442">
        <v>51.006700000000002</v>
      </c>
      <c r="Q4442">
        <v>2927</v>
      </c>
      <c r="R4442" t="s">
        <v>23832</v>
      </c>
    </row>
    <row r="4443" spans="1:18" x14ac:dyDescent="0.35">
      <c r="A4443" t="s">
        <v>18920</v>
      </c>
      <c r="B4443" t="s">
        <v>23833</v>
      </c>
      <c r="C4443" t="s">
        <v>23834</v>
      </c>
      <c r="D4443">
        <v>44.34</v>
      </c>
      <c r="E4443">
        <v>318</v>
      </c>
      <c r="F4443">
        <v>168</v>
      </c>
      <c r="G4443">
        <v>2</v>
      </c>
      <c r="H4443">
        <v>17</v>
      </c>
      <c r="I4443">
        <v>334</v>
      </c>
      <c r="J4443">
        <v>15</v>
      </c>
      <c r="K4443">
        <v>323</v>
      </c>
      <c r="L4443">
        <v>2.3E-82</v>
      </c>
      <c r="M4443">
        <v>253</v>
      </c>
      <c r="N4443">
        <v>324</v>
      </c>
      <c r="O4443">
        <v>98.148099999999999</v>
      </c>
      <c r="P4443">
        <v>98.148099999999999</v>
      </c>
      <c r="Q4443">
        <v>4977</v>
      </c>
      <c r="R4443" t="s">
        <v>23834</v>
      </c>
    </row>
    <row r="4444" spans="1:18" x14ac:dyDescent="0.35">
      <c r="A4444" t="s">
        <v>18976</v>
      </c>
      <c r="B4444" t="s">
        <v>23835</v>
      </c>
      <c r="C4444" t="s">
        <v>23836</v>
      </c>
      <c r="D4444">
        <v>25.882000000000001</v>
      </c>
      <c r="E4444">
        <v>85</v>
      </c>
      <c r="F4444">
        <v>55</v>
      </c>
      <c r="G4444">
        <v>3</v>
      </c>
      <c r="H4444">
        <v>25</v>
      </c>
      <c r="I4444">
        <v>109</v>
      </c>
      <c r="J4444">
        <v>9</v>
      </c>
      <c r="K4444">
        <v>85</v>
      </c>
      <c r="L4444">
        <v>0.49</v>
      </c>
      <c r="M4444">
        <v>30.4</v>
      </c>
      <c r="N4444">
        <v>151</v>
      </c>
      <c r="O4444">
        <v>56.291400000000003</v>
      </c>
      <c r="P4444">
        <v>56.291400000000003</v>
      </c>
      <c r="Q4444">
        <v>1777</v>
      </c>
      <c r="R4444" t="s">
        <v>23836</v>
      </c>
    </row>
    <row r="4445" spans="1:18" x14ac:dyDescent="0.35">
      <c r="A4445" t="s">
        <v>18928</v>
      </c>
      <c r="B4445" t="s">
        <v>23837</v>
      </c>
      <c r="C4445" t="s">
        <v>23838</v>
      </c>
      <c r="D4445">
        <v>57.484999999999999</v>
      </c>
      <c r="E4445">
        <v>167</v>
      </c>
      <c r="F4445">
        <v>69</v>
      </c>
      <c r="G4445">
        <v>1</v>
      </c>
      <c r="H4445">
        <v>6</v>
      </c>
      <c r="I4445">
        <v>170</v>
      </c>
      <c r="J4445">
        <v>39</v>
      </c>
      <c r="K4445">
        <v>205</v>
      </c>
      <c r="L4445">
        <v>1.21E-63</v>
      </c>
      <c r="M4445">
        <v>194</v>
      </c>
      <c r="N4445">
        <v>206</v>
      </c>
      <c r="O4445">
        <v>81.067999999999998</v>
      </c>
      <c r="P4445">
        <v>81.067999999999998</v>
      </c>
      <c r="Q4445">
        <v>3642</v>
      </c>
      <c r="R4445" t="s">
        <v>23838</v>
      </c>
    </row>
    <row r="4446" spans="1:18" x14ac:dyDescent="0.35">
      <c r="A4446" t="s">
        <v>18928</v>
      </c>
      <c r="B4446" t="s">
        <v>19266</v>
      </c>
      <c r="C4446" t="s">
        <v>23839</v>
      </c>
      <c r="D4446">
        <v>55.621000000000002</v>
      </c>
      <c r="E4446">
        <v>169</v>
      </c>
      <c r="F4446">
        <v>55</v>
      </c>
      <c r="G4446">
        <v>2</v>
      </c>
      <c r="H4446">
        <v>16</v>
      </c>
      <c r="I4446">
        <v>164</v>
      </c>
      <c r="J4446">
        <v>1</v>
      </c>
      <c r="K4446">
        <v>169</v>
      </c>
      <c r="L4446">
        <v>2.4999999999999999E-58</v>
      </c>
      <c r="M4446">
        <v>180</v>
      </c>
      <c r="N4446">
        <v>180</v>
      </c>
      <c r="O4446">
        <v>93.888900000000007</v>
      </c>
      <c r="P4446">
        <v>93.888900000000007</v>
      </c>
      <c r="Q4446">
        <v>3799</v>
      </c>
      <c r="R4446" t="s">
        <v>23839</v>
      </c>
    </row>
    <row r="4447" spans="1:18" x14ac:dyDescent="0.35">
      <c r="A4447" t="s">
        <v>18946</v>
      </c>
      <c r="B4447" t="s">
        <v>17238</v>
      </c>
      <c r="C4447" t="s">
        <v>18286</v>
      </c>
      <c r="D4447">
        <v>26.378</v>
      </c>
      <c r="E4447">
        <v>254</v>
      </c>
      <c r="F4447">
        <v>133</v>
      </c>
      <c r="G4447">
        <v>9</v>
      </c>
      <c r="H4447">
        <v>5</v>
      </c>
      <c r="I4447">
        <v>226</v>
      </c>
      <c r="J4447">
        <v>4</v>
      </c>
      <c r="K4447">
        <v>235</v>
      </c>
      <c r="L4447">
        <v>5.03E-8</v>
      </c>
      <c r="M4447">
        <v>53.1</v>
      </c>
      <c r="N4447">
        <v>256</v>
      </c>
      <c r="O4447">
        <v>99.218800000000002</v>
      </c>
      <c r="P4447">
        <v>99.218800000000002</v>
      </c>
      <c r="Q4447">
        <v>456</v>
      </c>
      <c r="R4447" t="s">
        <v>18286</v>
      </c>
    </row>
    <row r="4448" spans="1:18" x14ac:dyDescent="0.35">
      <c r="A4448" t="s">
        <v>18932</v>
      </c>
      <c r="B4448" t="s">
        <v>23840</v>
      </c>
      <c r="C4448" t="s">
        <v>23841</v>
      </c>
      <c r="D4448">
        <v>52.134</v>
      </c>
      <c r="E4448">
        <v>328</v>
      </c>
      <c r="F4448">
        <v>143</v>
      </c>
      <c r="G4448">
        <v>5</v>
      </c>
      <c r="H4448">
        <v>1</v>
      </c>
      <c r="I4448">
        <v>326</v>
      </c>
      <c r="J4448">
        <v>1</v>
      </c>
      <c r="K4448">
        <v>316</v>
      </c>
      <c r="L4448">
        <v>9.6699999999999996E-101</v>
      </c>
      <c r="M4448">
        <v>300</v>
      </c>
      <c r="N4448">
        <v>318</v>
      </c>
      <c r="O4448">
        <v>103.145</v>
      </c>
      <c r="P4448">
        <v>101</v>
      </c>
      <c r="Q4448">
        <v>4042</v>
      </c>
      <c r="R4448" t="s">
        <v>23841</v>
      </c>
    </row>
    <row r="4449" spans="1:18" x14ac:dyDescent="0.35">
      <c r="A4449" t="s">
        <v>19038</v>
      </c>
      <c r="B4449" t="s">
        <v>16566</v>
      </c>
      <c r="C4449" t="s">
        <v>23842</v>
      </c>
      <c r="D4449">
        <v>26.506</v>
      </c>
      <c r="E4449">
        <v>166</v>
      </c>
      <c r="F4449">
        <v>99</v>
      </c>
      <c r="G4449">
        <v>5</v>
      </c>
      <c r="H4449">
        <v>391</v>
      </c>
      <c r="I4449">
        <v>534</v>
      </c>
      <c r="J4449">
        <v>54</v>
      </c>
      <c r="K4449">
        <v>218</v>
      </c>
      <c r="L4449">
        <v>6.1799999999999998E-5</v>
      </c>
      <c r="M4449">
        <v>45.4</v>
      </c>
      <c r="N4449">
        <v>271</v>
      </c>
      <c r="O4449">
        <v>61.254600000000003</v>
      </c>
      <c r="P4449">
        <v>61.254600000000003</v>
      </c>
      <c r="Q4449">
        <v>3230</v>
      </c>
      <c r="R4449" t="s">
        <v>23842</v>
      </c>
    </row>
    <row r="4450" spans="1:18" x14ac:dyDescent="0.35">
      <c r="A4450" t="s">
        <v>18932</v>
      </c>
      <c r="B4450" t="s">
        <v>15097</v>
      </c>
      <c r="C4450" t="s">
        <v>23843</v>
      </c>
      <c r="D4450">
        <v>26.23</v>
      </c>
      <c r="E4450">
        <v>305</v>
      </c>
      <c r="F4450">
        <v>170</v>
      </c>
      <c r="G4450">
        <v>6</v>
      </c>
      <c r="H4450">
        <v>3</v>
      </c>
      <c r="I4450">
        <v>302</v>
      </c>
      <c r="J4450">
        <v>5</v>
      </c>
      <c r="K4450">
        <v>259</v>
      </c>
      <c r="L4450">
        <v>2.58E-21</v>
      </c>
      <c r="M4450">
        <v>92.4</v>
      </c>
      <c r="N4450">
        <v>294</v>
      </c>
      <c r="O4450">
        <v>103.741</v>
      </c>
      <c r="P4450">
        <v>101</v>
      </c>
      <c r="Q4450">
        <v>4369</v>
      </c>
      <c r="R4450" t="s">
        <v>23843</v>
      </c>
    </row>
    <row r="4451" spans="1:18" x14ac:dyDescent="0.35">
      <c r="A4451" t="s">
        <v>19038</v>
      </c>
      <c r="B4451" t="s">
        <v>23844</v>
      </c>
      <c r="C4451" t="s">
        <v>23845</v>
      </c>
      <c r="D4451">
        <v>23.5</v>
      </c>
      <c r="E4451">
        <v>200</v>
      </c>
      <c r="F4451">
        <v>121</v>
      </c>
      <c r="G4451">
        <v>6</v>
      </c>
      <c r="H4451">
        <v>370</v>
      </c>
      <c r="I4451">
        <v>538</v>
      </c>
      <c r="J4451">
        <v>67</v>
      </c>
      <c r="K4451">
        <v>265</v>
      </c>
      <c r="L4451">
        <v>1.2799999999999999E-5</v>
      </c>
      <c r="M4451">
        <v>47.4</v>
      </c>
      <c r="N4451">
        <v>288</v>
      </c>
      <c r="O4451">
        <v>69.444400000000002</v>
      </c>
      <c r="P4451">
        <v>69.444400000000002</v>
      </c>
      <c r="Q4451">
        <v>3185</v>
      </c>
      <c r="R4451" t="s">
        <v>23845</v>
      </c>
    </row>
    <row r="4452" spans="1:18" x14ac:dyDescent="0.35">
      <c r="A4452" t="s">
        <v>19290</v>
      </c>
      <c r="B4452" t="s">
        <v>23846</v>
      </c>
      <c r="C4452" t="s">
        <v>23847</v>
      </c>
      <c r="D4452">
        <v>30.768999999999998</v>
      </c>
      <c r="E4452">
        <v>104</v>
      </c>
      <c r="F4452">
        <v>65</v>
      </c>
      <c r="G4452">
        <v>5</v>
      </c>
      <c r="H4452">
        <v>18</v>
      </c>
      <c r="I4452">
        <v>118</v>
      </c>
      <c r="J4452">
        <v>10</v>
      </c>
      <c r="K4452">
        <v>109</v>
      </c>
      <c r="L4452">
        <v>7.9699999999999997E-4</v>
      </c>
      <c r="M4452">
        <v>38.1</v>
      </c>
      <c r="N4452">
        <v>149</v>
      </c>
      <c r="O4452">
        <v>69.798699999999997</v>
      </c>
      <c r="P4452">
        <v>69.798699999999997</v>
      </c>
      <c r="Q4452">
        <v>5866</v>
      </c>
      <c r="R4452" t="s">
        <v>23847</v>
      </c>
    </row>
    <row r="4453" spans="1:18" x14ac:dyDescent="0.35">
      <c r="A4453" t="s">
        <v>18928</v>
      </c>
      <c r="B4453" t="s">
        <v>23848</v>
      </c>
      <c r="C4453" t="s">
        <v>23849</v>
      </c>
      <c r="D4453">
        <v>69.388000000000005</v>
      </c>
      <c r="E4453">
        <v>147</v>
      </c>
      <c r="F4453">
        <v>45</v>
      </c>
      <c r="G4453">
        <v>0</v>
      </c>
      <c r="H4453">
        <v>22</v>
      </c>
      <c r="I4453">
        <v>168</v>
      </c>
      <c r="J4453">
        <v>16</v>
      </c>
      <c r="K4453">
        <v>162</v>
      </c>
      <c r="L4453">
        <v>1.33E-65</v>
      </c>
      <c r="M4453">
        <v>198</v>
      </c>
      <c r="N4453">
        <v>176</v>
      </c>
      <c r="O4453">
        <v>83.5227</v>
      </c>
      <c r="P4453">
        <v>83.5227</v>
      </c>
      <c r="Q4453">
        <v>3580</v>
      </c>
      <c r="R4453" t="s">
        <v>23849</v>
      </c>
    </row>
    <row r="4454" spans="1:18" x14ac:dyDescent="0.35">
      <c r="A4454" t="s">
        <v>18920</v>
      </c>
      <c r="B4454" t="s">
        <v>23850</v>
      </c>
      <c r="C4454" t="s">
        <v>23851</v>
      </c>
      <c r="D4454">
        <v>37.423000000000002</v>
      </c>
      <c r="E4454">
        <v>163</v>
      </c>
      <c r="F4454">
        <v>87</v>
      </c>
      <c r="G4454">
        <v>4</v>
      </c>
      <c r="H4454">
        <v>170</v>
      </c>
      <c r="I4454">
        <v>328</v>
      </c>
      <c r="J4454">
        <v>110</v>
      </c>
      <c r="K4454">
        <v>261</v>
      </c>
      <c r="L4454">
        <v>1.3100000000000001E-14</v>
      </c>
      <c r="M4454">
        <v>73.2</v>
      </c>
      <c r="N4454">
        <v>280</v>
      </c>
      <c r="O4454">
        <v>58.214300000000001</v>
      </c>
      <c r="P4454">
        <v>58.214300000000001</v>
      </c>
      <c r="Q4454">
        <v>5130</v>
      </c>
      <c r="R4454" t="s">
        <v>23851</v>
      </c>
    </row>
    <row r="4455" spans="1:18" x14ac:dyDescent="0.35">
      <c r="A4455" t="s">
        <v>18940</v>
      </c>
      <c r="B4455" t="s">
        <v>21956</v>
      </c>
      <c r="C4455" t="s">
        <v>23852</v>
      </c>
      <c r="D4455">
        <v>28.405999999999999</v>
      </c>
      <c r="E4455">
        <v>778</v>
      </c>
      <c r="F4455">
        <v>445</v>
      </c>
      <c r="G4455">
        <v>23</v>
      </c>
      <c r="H4455">
        <v>21</v>
      </c>
      <c r="I4455">
        <v>737</v>
      </c>
      <c r="J4455">
        <v>166</v>
      </c>
      <c r="K4455">
        <v>892</v>
      </c>
      <c r="L4455">
        <v>1.32E-60</v>
      </c>
      <c r="M4455">
        <v>220</v>
      </c>
      <c r="N4455">
        <v>903</v>
      </c>
      <c r="O4455">
        <v>86.157300000000006</v>
      </c>
      <c r="P4455">
        <v>86.157300000000006</v>
      </c>
      <c r="Q4455">
        <v>4849</v>
      </c>
      <c r="R4455" t="s">
        <v>23852</v>
      </c>
    </row>
    <row r="4456" spans="1:18" x14ac:dyDescent="0.35">
      <c r="A4456" t="s">
        <v>18928</v>
      </c>
      <c r="B4456" t="s">
        <v>19540</v>
      </c>
      <c r="C4456" t="s">
        <v>23853</v>
      </c>
      <c r="D4456">
        <v>54.421999999999997</v>
      </c>
      <c r="E4456">
        <v>147</v>
      </c>
      <c r="F4456">
        <v>67</v>
      </c>
      <c r="G4456">
        <v>0</v>
      </c>
      <c r="H4456">
        <v>19</v>
      </c>
      <c r="I4456">
        <v>165</v>
      </c>
      <c r="J4456">
        <v>5</v>
      </c>
      <c r="K4456">
        <v>151</v>
      </c>
      <c r="L4456">
        <v>3.5600000000000001E-49</v>
      </c>
      <c r="M4456">
        <v>156</v>
      </c>
      <c r="N4456">
        <v>164</v>
      </c>
      <c r="O4456">
        <v>89.634100000000004</v>
      </c>
      <c r="P4456">
        <v>89.634100000000004</v>
      </c>
      <c r="Q4456">
        <v>3914</v>
      </c>
      <c r="R4456" t="s">
        <v>23853</v>
      </c>
    </row>
    <row r="4457" spans="1:18" x14ac:dyDescent="0.35">
      <c r="A4457" t="s">
        <v>18943</v>
      </c>
      <c r="B4457" t="s">
        <v>23854</v>
      </c>
      <c r="C4457" t="s">
        <v>23855</v>
      </c>
      <c r="D4457">
        <v>22.797999999999998</v>
      </c>
      <c r="E4457">
        <v>193</v>
      </c>
      <c r="F4457">
        <v>111</v>
      </c>
      <c r="G4457">
        <v>7</v>
      </c>
      <c r="H4457">
        <v>30</v>
      </c>
      <c r="I4457">
        <v>200</v>
      </c>
      <c r="J4457">
        <v>3</v>
      </c>
      <c r="K4457">
        <v>179</v>
      </c>
      <c r="L4457">
        <v>5.2099999999999998E-4</v>
      </c>
      <c r="M4457">
        <v>41.2</v>
      </c>
      <c r="N4457">
        <v>262</v>
      </c>
      <c r="O4457">
        <v>73.664100000000005</v>
      </c>
      <c r="P4457">
        <v>73.664100000000005</v>
      </c>
      <c r="Q4457">
        <v>1489</v>
      </c>
      <c r="R4457" t="s">
        <v>23855</v>
      </c>
    </row>
    <row r="4458" spans="1:18" x14ac:dyDescent="0.35">
      <c r="A4458" t="s">
        <v>19017</v>
      </c>
      <c r="B4458" t="s">
        <v>15915</v>
      </c>
      <c r="C4458" t="s">
        <v>23856</v>
      </c>
      <c r="D4458">
        <v>27.731000000000002</v>
      </c>
      <c r="E4458">
        <v>119</v>
      </c>
      <c r="F4458">
        <v>73</v>
      </c>
      <c r="G4458">
        <v>5</v>
      </c>
      <c r="H4458">
        <v>39</v>
      </c>
      <c r="I4458">
        <v>148</v>
      </c>
      <c r="J4458">
        <v>1</v>
      </c>
      <c r="K4458">
        <v>115</v>
      </c>
      <c r="L4458">
        <v>1.4E-2</v>
      </c>
      <c r="M4458">
        <v>35</v>
      </c>
      <c r="N4458">
        <v>146</v>
      </c>
      <c r="O4458">
        <v>81.506799999999998</v>
      </c>
      <c r="P4458">
        <v>81.506799999999998</v>
      </c>
      <c r="Q4458">
        <v>2821</v>
      </c>
      <c r="R4458" t="s">
        <v>23856</v>
      </c>
    </row>
    <row r="4459" spans="1:18" x14ac:dyDescent="0.35">
      <c r="A4459" t="s">
        <v>18935</v>
      </c>
      <c r="B4459" t="s">
        <v>23857</v>
      </c>
      <c r="C4459" t="s">
        <v>23858</v>
      </c>
      <c r="D4459">
        <v>48.823999999999998</v>
      </c>
      <c r="E4459">
        <v>170</v>
      </c>
      <c r="F4459">
        <v>81</v>
      </c>
      <c r="G4459">
        <v>1</v>
      </c>
      <c r="H4459">
        <v>4</v>
      </c>
      <c r="I4459">
        <v>167</v>
      </c>
      <c r="J4459">
        <v>46</v>
      </c>
      <c r="K4459">
        <v>215</v>
      </c>
      <c r="L4459">
        <v>1.6299999999999999E-58</v>
      </c>
      <c r="M4459">
        <v>182</v>
      </c>
      <c r="N4459">
        <v>221</v>
      </c>
      <c r="O4459">
        <v>76.923100000000005</v>
      </c>
      <c r="P4459">
        <v>76.923100000000005</v>
      </c>
      <c r="Q4459">
        <v>2268</v>
      </c>
      <c r="R4459" t="s">
        <v>23858</v>
      </c>
    </row>
    <row r="4460" spans="1:18" x14ac:dyDescent="0.35">
      <c r="A4460" t="s">
        <v>18940</v>
      </c>
      <c r="B4460" t="s">
        <v>23859</v>
      </c>
      <c r="C4460" t="s">
        <v>23860</v>
      </c>
      <c r="D4460">
        <v>27.056999999999999</v>
      </c>
      <c r="E4460">
        <v>802</v>
      </c>
      <c r="F4460">
        <v>509</v>
      </c>
      <c r="G4460">
        <v>24</v>
      </c>
      <c r="H4460">
        <v>3</v>
      </c>
      <c r="I4460">
        <v>746</v>
      </c>
      <c r="J4460">
        <v>1</v>
      </c>
      <c r="K4460">
        <v>784</v>
      </c>
      <c r="L4460">
        <v>1.23E-56</v>
      </c>
      <c r="M4460">
        <v>207</v>
      </c>
      <c r="N4460">
        <v>793</v>
      </c>
      <c r="O4460">
        <v>101.13500000000001</v>
      </c>
      <c r="P4460">
        <v>101</v>
      </c>
      <c r="Q4460">
        <v>4941</v>
      </c>
      <c r="R4460" t="s">
        <v>23860</v>
      </c>
    </row>
    <row r="4461" spans="1:18" x14ac:dyDescent="0.35">
      <c r="A4461" t="s">
        <v>18943</v>
      </c>
      <c r="B4461" t="s">
        <v>23861</v>
      </c>
      <c r="C4461" t="s">
        <v>23862</v>
      </c>
      <c r="D4461">
        <v>26.036000000000001</v>
      </c>
      <c r="E4461">
        <v>169</v>
      </c>
      <c r="F4461">
        <v>92</v>
      </c>
      <c r="G4461">
        <v>6</v>
      </c>
      <c r="H4461">
        <v>30</v>
      </c>
      <c r="I4461">
        <v>177</v>
      </c>
      <c r="J4461">
        <v>3</v>
      </c>
      <c r="K4461">
        <v>159</v>
      </c>
      <c r="L4461">
        <v>7.5900000000000002E-4</v>
      </c>
      <c r="M4461">
        <v>40.4</v>
      </c>
      <c r="N4461">
        <v>256</v>
      </c>
      <c r="O4461">
        <v>66.015600000000006</v>
      </c>
      <c r="P4461">
        <v>66.015600000000006</v>
      </c>
      <c r="Q4461">
        <v>1532</v>
      </c>
      <c r="R4461" t="s">
        <v>23862</v>
      </c>
    </row>
    <row r="4462" spans="1:18" x14ac:dyDescent="0.35">
      <c r="A4462" t="s">
        <v>18940</v>
      </c>
      <c r="B4462" t="s">
        <v>19986</v>
      </c>
      <c r="C4462" t="s">
        <v>23863</v>
      </c>
      <c r="D4462">
        <v>39.106999999999999</v>
      </c>
      <c r="E4462">
        <v>739</v>
      </c>
      <c r="F4462">
        <v>425</v>
      </c>
      <c r="G4462">
        <v>14</v>
      </c>
      <c r="H4462">
        <v>12</v>
      </c>
      <c r="I4462">
        <v>743</v>
      </c>
      <c r="J4462">
        <v>2</v>
      </c>
      <c r="K4462">
        <v>722</v>
      </c>
      <c r="L4462">
        <v>6.0499999999999998E-136</v>
      </c>
      <c r="M4462">
        <v>419</v>
      </c>
      <c r="N4462">
        <v>724</v>
      </c>
      <c r="O4462">
        <v>102.072</v>
      </c>
      <c r="P4462">
        <v>101</v>
      </c>
      <c r="Q4462">
        <v>4676</v>
      </c>
      <c r="R4462" t="s">
        <v>23863</v>
      </c>
    </row>
    <row r="4463" spans="1:18" x14ac:dyDescent="0.35">
      <c r="A4463" t="s">
        <v>18917</v>
      </c>
      <c r="B4463" t="s">
        <v>15221</v>
      </c>
      <c r="C4463" t="s">
        <v>23864</v>
      </c>
      <c r="D4463">
        <v>28.876999999999999</v>
      </c>
      <c r="E4463">
        <v>187</v>
      </c>
      <c r="F4463">
        <v>115</v>
      </c>
      <c r="G4463">
        <v>7</v>
      </c>
      <c r="H4463">
        <v>134</v>
      </c>
      <c r="I4463">
        <v>309</v>
      </c>
      <c r="J4463">
        <v>5</v>
      </c>
      <c r="K4463">
        <v>184</v>
      </c>
      <c r="L4463">
        <v>6.1700000000000003E-8</v>
      </c>
      <c r="M4463">
        <v>53.9</v>
      </c>
      <c r="N4463">
        <v>258</v>
      </c>
      <c r="O4463">
        <v>72.480599999999995</v>
      </c>
      <c r="P4463">
        <v>72.480599999999995</v>
      </c>
      <c r="Q4463">
        <v>5569</v>
      </c>
      <c r="R4463" t="s">
        <v>23864</v>
      </c>
    </row>
    <row r="4464" spans="1:18" x14ac:dyDescent="0.35">
      <c r="A4464" t="s">
        <v>18928</v>
      </c>
      <c r="B4464" t="s">
        <v>23865</v>
      </c>
      <c r="C4464" t="s">
        <v>23866</v>
      </c>
      <c r="D4464">
        <v>62.091999999999999</v>
      </c>
      <c r="E4464">
        <v>153</v>
      </c>
      <c r="F4464">
        <v>58</v>
      </c>
      <c r="G4464">
        <v>0</v>
      </c>
      <c r="H4464">
        <v>18</v>
      </c>
      <c r="I4464">
        <v>170</v>
      </c>
      <c r="J4464">
        <v>60</v>
      </c>
      <c r="K4464">
        <v>212</v>
      </c>
      <c r="L4464">
        <v>7.9000000000000001E-60</v>
      </c>
      <c r="M4464">
        <v>185</v>
      </c>
      <c r="N4464">
        <v>213</v>
      </c>
      <c r="O4464">
        <v>71.831000000000003</v>
      </c>
      <c r="P4464">
        <v>71.831000000000003</v>
      </c>
      <c r="Q4464">
        <v>3766</v>
      </c>
      <c r="R4464" t="s">
        <v>23866</v>
      </c>
    </row>
    <row r="4465" spans="1:18" x14ac:dyDescent="0.35">
      <c r="A4465" t="s">
        <v>18940</v>
      </c>
      <c r="B4465" t="s">
        <v>23867</v>
      </c>
      <c r="C4465" t="s">
        <v>23868</v>
      </c>
      <c r="D4465">
        <v>40.533000000000001</v>
      </c>
      <c r="E4465">
        <v>750</v>
      </c>
      <c r="F4465">
        <v>412</v>
      </c>
      <c r="G4465">
        <v>15</v>
      </c>
      <c r="H4465">
        <v>3</v>
      </c>
      <c r="I4465">
        <v>742</v>
      </c>
      <c r="J4465">
        <v>1</v>
      </c>
      <c r="K4465">
        <v>726</v>
      </c>
      <c r="L4465">
        <v>2.9100000000000002E-162</v>
      </c>
      <c r="M4465">
        <v>486</v>
      </c>
      <c r="N4465">
        <v>726</v>
      </c>
      <c r="O4465">
        <v>103.306</v>
      </c>
      <c r="P4465">
        <v>101</v>
      </c>
      <c r="Q4465">
        <v>4544</v>
      </c>
      <c r="R4465" t="s">
        <v>23868</v>
      </c>
    </row>
    <row r="4466" spans="1:18" x14ac:dyDescent="0.35">
      <c r="A4466" t="s">
        <v>18940</v>
      </c>
      <c r="B4466" t="s">
        <v>23869</v>
      </c>
      <c r="C4466" t="s">
        <v>23870</v>
      </c>
      <c r="D4466">
        <v>60.84</v>
      </c>
      <c r="E4466">
        <v>738</v>
      </c>
      <c r="F4466">
        <v>286</v>
      </c>
      <c r="G4466">
        <v>2</v>
      </c>
      <c r="H4466">
        <v>5</v>
      </c>
      <c r="I4466">
        <v>740</v>
      </c>
      <c r="J4466">
        <v>3</v>
      </c>
      <c r="K4466">
        <v>739</v>
      </c>
      <c r="L4466">
        <v>0</v>
      </c>
      <c r="M4466">
        <v>937</v>
      </c>
      <c r="N4466">
        <v>756</v>
      </c>
      <c r="O4466">
        <v>97.619</v>
      </c>
      <c r="P4466">
        <v>97.619</v>
      </c>
      <c r="Q4466">
        <v>4474</v>
      </c>
      <c r="R4466" t="s">
        <v>23870</v>
      </c>
    </row>
    <row r="4467" spans="1:18" x14ac:dyDescent="0.35">
      <c r="A4467" t="s">
        <v>18935</v>
      </c>
      <c r="B4467" t="s">
        <v>23871</v>
      </c>
      <c r="C4467" t="s">
        <v>23872</v>
      </c>
      <c r="D4467">
        <v>76.022999999999996</v>
      </c>
      <c r="E4467">
        <v>171</v>
      </c>
      <c r="F4467">
        <v>41</v>
      </c>
      <c r="G4467">
        <v>0</v>
      </c>
      <c r="H4467">
        <v>1</v>
      </c>
      <c r="I4467">
        <v>171</v>
      </c>
      <c r="J4467">
        <v>1</v>
      </c>
      <c r="K4467">
        <v>171</v>
      </c>
      <c r="L4467">
        <v>7.6599999999999997E-101</v>
      </c>
      <c r="M4467">
        <v>287</v>
      </c>
      <c r="N4467">
        <v>174</v>
      </c>
      <c r="O4467">
        <v>98.275899999999993</v>
      </c>
      <c r="P4467">
        <v>98.275899999999993</v>
      </c>
      <c r="Q4467">
        <v>2163</v>
      </c>
      <c r="R4467" t="s">
        <v>23872</v>
      </c>
    </row>
    <row r="4468" spans="1:18" x14ac:dyDescent="0.35">
      <c r="A4468" t="s">
        <v>18928</v>
      </c>
      <c r="B4468" t="s">
        <v>20868</v>
      </c>
      <c r="C4468" t="s">
        <v>23873</v>
      </c>
      <c r="D4468">
        <v>61.688000000000002</v>
      </c>
      <c r="E4468">
        <v>154</v>
      </c>
      <c r="F4468">
        <v>59</v>
      </c>
      <c r="G4468">
        <v>0</v>
      </c>
      <c r="H4468">
        <v>17</v>
      </c>
      <c r="I4468">
        <v>170</v>
      </c>
      <c r="J4468">
        <v>59</v>
      </c>
      <c r="K4468">
        <v>212</v>
      </c>
      <c r="L4468">
        <v>4.6399999999999997E-64</v>
      </c>
      <c r="M4468">
        <v>196</v>
      </c>
      <c r="N4468">
        <v>213</v>
      </c>
      <c r="O4468">
        <v>72.3005</v>
      </c>
      <c r="P4468">
        <v>72.3005</v>
      </c>
      <c r="Q4468">
        <v>3627</v>
      </c>
      <c r="R4468" t="s">
        <v>23873</v>
      </c>
    </row>
    <row r="4469" spans="1:18" x14ac:dyDescent="0.35">
      <c r="A4469" t="s">
        <v>19038</v>
      </c>
      <c r="B4469" t="s">
        <v>15367</v>
      </c>
      <c r="C4469" t="s">
        <v>23874</v>
      </c>
      <c r="D4469">
        <v>25.341999999999999</v>
      </c>
      <c r="E4469">
        <v>146</v>
      </c>
      <c r="F4469">
        <v>90</v>
      </c>
      <c r="G4469">
        <v>5</v>
      </c>
      <c r="H4469">
        <v>383</v>
      </c>
      <c r="I4469">
        <v>509</v>
      </c>
      <c r="J4469">
        <v>20</v>
      </c>
      <c r="K4469">
        <v>165</v>
      </c>
      <c r="L4469">
        <v>2.7800000000000001E-5</v>
      </c>
      <c r="M4469">
        <v>45.8</v>
      </c>
      <c r="N4469">
        <v>223</v>
      </c>
      <c r="O4469">
        <v>65.4709</v>
      </c>
      <c r="P4469">
        <v>65.4709</v>
      </c>
      <c r="Q4469">
        <v>3206</v>
      </c>
      <c r="R4469" t="s">
        <v>23874</v>
      </c>
    </row>
    <row r="4470" spans="1:18" x14ac:dyDescent="0.35">
      <c r="A4470" t="s">
        <v>18920</v>
      </c>
      <c r="B4470" t="s">
        <v>23875</v>
      </c>
      <c r="C4470" t="s">
        <v>23876</v>
      </c>
      <c r="D4470">
        <v>30.247</v>
      </c>
      <c r="E4470">
        <v>162</v>
      </c>
      <c r="F4470">
        <v>85</v>
      </c>
      <c r="G4470">
        <v>3</v>
      </c>
      <c r="H4470">
        <v>169</v>
      </c>
      <c r="I4470">
        <v>330</v>
      </c>
      <c r="J4470">
        <v>103</v>
      </c>
      <c r="K4470">
        <v>236</v>
      </c>
      <c r="L4470">
        <v>3.2199999999999997E-8</v>
      </c>
      <c r="M4470">
        <v>54.7</v>
      </c>
      <c r="N4470">
        <v>299</v>
      </c>
      <c r="O4470">
        <v>54.180599999999998</v>
      </c>
      <c r="P4470">
        <v>54.180599999999998</v>
      </c>
      <c r="Q4470">
        <v>5290</v>
      </c>
      <c r="R4470" t="s">
        <v>23876</v>
      </c>
    </row>
    <row r="4471" spans="1:18" x14ac:dyDescent="0.35">
      <c r="A4471" t="s">
        <v>19597</v>
      </c>
      <c r="B4471" t="s">
        <v>16980</v>
      </c>
      <c r="C4471" t="s">
        <v>16981</v>
      </c>
      <c r="D4471">
        <v>28.378</v>
      </c>
      <c r="E4471">
        <v>148</v>
      </c>
      <c r="F4471">
        <v>77</v>
      </c>
      <c r="G4471">
        <v>6</v>
      </c>
      <c r="H4471">
        <v>594</v>
      </c>
      <c r="I4471">
        <v>718</v>
      </c>
      <c r="J4471">
        <v>33</v>
      </c>
      <c r="K4471">
        <v>174</v>
      </c>
      <c r="L4471">
        <v>1.2E-2</v>
      </c>
      <c r="M4471">
        <v>38.9</v>
      </c>
      <c r="N4471">
        <v>292</v>
      </c>
      <c r="O4471">
        <v>50.684899999999999</v>
      </c>
      <c r="P4471">
        <v>50.684899999999999</v>
      </c>
      <c r="Q4471">
        <v>3448</v>
      </c>
      <c r="R4471" t="s">
        <v>16981</v>
      </c>
    </row>
    <row r="4472" spans="1:18" x14ac:dyDescent="0.35">
      <c r="A4472" t="s">
        <v>19010</v>
      </c>
      <c r="B4472" t="s">
        <v>23877</v>
      </c>
      <c r="C4472" t="s">
        <v>23878</v>
      </c>
      <c r="D4472">
        <v>23.77</v>
      </c>
      <c r="E4472">
        <v>244</v>
      </c>
      <c r="F4472">
        <v>158</v>
      </c>
      <c r="G4472">
        <v>9</v>
      </c>
      <c r="H4472">
        <v>16</v>
      </c>
      <c r="I4472">
        <v>243</v>
      </c>
      <c r="J4472">
        <v>8</v>
      </c>
      <c r="K4472">
        <v>239</v>
      </c>
      <c r="L4472">
        <v>3.0000000000000001E-3</v>
      </c>
      <c r="M4472">
        <v>38.5</v>
      </c>
      <c r="N4472">
        <v>258</v>
      </c>
      <c r="O4472">
        <v>94.573599999999999</v>
      </c>
      <c r="P4472">
        <v>94.573599999999999</v>
      </c>
      <c r="Q4472">
        <v>326</v>
      </c>
      <c r="R4472" t="s">
        <v>23878</v>
      </c>
    </row>
    <row r="4473" spans="1:18" x14ac:dyDescent="0.35">
      <c r="A4473" t="s">
        <v>18943</v>
      </c>
      <c r="B4473" t="s">
        <v>23877</v>
      </c>
      <c r="C4473" t="s">
        <v>23878</v>
      </c>
      <c r="D4473">
        <v>22.593</v>
      </c>
      <c r="E4473">
        <v>270</v>
      </c>
      <c r="F4473">
        <v>159</v>
      </c>
      <c r="G4473">
        <v>13</v>
      </c>
      <c r="H4473">
        <v>31</v>
      </c>
      <c r="I4473">
        <v>266</v>
      </c>
      <c r="J4473">
        <v>4</v>
      </c>
      <c r="K4473">
        <v>257</v>
      </c>
      <c r="L4473">
        <v>2.2599999999999999E-4</v>
      </c>
      <c r="M4473">
        <v>42.4</v>
      </c>
      <c r="N4473">
        <v>258</v>
      </c>
      <c r="O4473">
        <v>104.651</v>
      </c>
      <c r="P4473">
        <v>101</v>
      </c>
      <c r="Q4473">
        <v>1414</v>
      </c>
      <c r="R4473" t="s">
        <v>23878</v>
      </c>
    </row>
    <row r="4474" spans="1:18" x14ac:dyDescent="0.35">
      <c r="A4474" t="s">
        <v>18946</v>
      </c>
      <c r="B4474" t="s">
        <v>15289</v>
      </c>
      <c r="C4474" t="s">
        <v>18627</v>
      </c>
      <c r="D4474">
        <v>24.123000000000001</v>
      </c>
      <c r="E4474">
        <v>228</v>
      </c>
      <c r="F4474">
        <v>151</v>
      </c>
      <c r="G4474">
        <v>7</v>
      </c>
      <c r="H4474">
        <v>5</v>
      </c>
      <c r="I4474">
        <v>218</v>
      </c>
      <c r="J4474">
        <v>7</v>
      </c>
      <c r="K4474">
        <v>226</v>
      </c>
      <c r="L4474">
        <v>1.6200000000000001E-5</v>
      </c>
      <c r="M4474">
        <v>45.4</v>
      </c>
      <c r="N4474">
        <v>254</v>
      </c>
      <c r="O4474">
        <v>89.763800000000003</v>
      </c>
      <c r="P4474">
        <v>89.763800000000003</v>
      </c>
      <c r="Q4474">
        <v>614</v>
      </c>
      <c r="R4474" t="s">
        <v>18627</v>
      </c>
    </row>
    <row r="4475" spans="1:18" x14ac:dyDescent="0.35">
      <c r="A4475" t="s">
        <v>19010</v>
      </c>
      <c r="B4475" t="s">
        <v>15289</v>
      </c>
      <c r="C4475" t="s">
        <v>16092</v>
      </c>
      <c r="D4475">
        <v>42.222000000000001</v>
      </c>
      <c r="E4475">
        <v>45</v>
      </c>
      <c r="F4475">
        <v>26</v>
      </c>
      <c r="G4475">
        <v>0</v>
      </c>
      <c r="H4475">
        <v>16</v>
      </c>
      <c r="I4475">
        <v>60</v>
      </c>
      <c r="J4475">
        <v>8</v>
      </c>
      <c r="K4475">
        <v>52</v>
      </c>
      <c r="L4475">
        <v>5.31E-4</v>
      </c>
      <c r="M4475">
        <v>38.5</v>
      </c>
      <c r="N4475">
        <v>87</v>
      </c>
      <c r="O4475">
        <v>51.7241</v>
      </c>
      <c r="P4475">
        <v>51.7241</v>
      </c>
      <c r="Q4475">
        <v>310</v>
      </c>
      <c r="R4475" t="s">
        <v>16092</v>
      </c>
    </row>
    <row r="4476" spans="1:18" x14ac:dyDescent="0.35">
      <c r="A4476" t="s">
        <v>19012</v>
      </c>
      <c r="B4476" t="s">
        <v>15289</v>
      </c>
      <c r="C4476" t="s">
        <v>16092</v>
      </c>
      <c r="D4476">
        <v>33.332999999999998</v>
      </c>
      <c r="E4476">
        <v>51</v>
      </c>
      <c r="F4476">
        <v>34</v>
      </c>
      <c r="G4476">
        <v>0</v>
      </c>
      <c r="H4476">
        <v>6</v>
      </c>
      <c r="I4476">
        <v>56</v>
      </c>
      <c r="J4476">
        <v>2</v>
      </c>
      <c r="K4476">
        <v>52</v>
      </c>
      <c r="L4476">
        <v>3.3000000000000002E-2</v>
      </c>
      <c r="M4476">
        <v>33.5</v>
      </c>
      <c r="N4476">
        <v>87</v>
      </c>
      <c r="O4476">
        <v>58.620699999999999</v>
      </c>
      <c r="P4476">
        <v>58.620699999999999</v>
      </c>
      <c r="Q4476">
        <v>953</v>
      </c>
      <c r="R4476" t="s">
        <v>16092</v>
      </c>
    </row>
    <row r="4477" spans="1:18" x14ac:dyDescent="0.35">
      <c r="A4477" t="s">
        <v>19013</v>
      </c>
      <c r="B4477" t="s">
        <v>15289</v>
      </c>
      <c r="C4477" t="s">
        <v>16092</v>
      </c>
      <c r="D4477">
        <v>33.332999999999998</v>
      </c>
      <c r="E4477">
        <v>51</v>
      </c>
      <c r="F4477">
        <v>34</v>
      </c>
      <c r="G4477">
        <v>0</v>
      </c>
      <c r="H4477">
        <v>6</v>
      </c>
      <c r="I4477">
        <v>56</v>
      </c>
      <c r="J4477">
        <v>2</v>
      </c>
      <c r="K4477">
        <v>52</v>
      </c>
      <c r="L4477">
        <v>3.3000000000000002E-2</v>
      </c>
      <c r="M4477">
        <v>33.5</v>
      </c>
      <c r="N4477">
        <v>87</v>
      </c>
      <c r="O4477">
        <v>58.620699999999999</v>
      </c>
      <c r="P4477">
        <v>58.620699999999999</v>
      </c>
      <c r="Q4477">
        <v>991</v>
      </c>
      <c r="R4477" t="s">
        <v>16092</v>
      </c>
    </row>
    <row r="4478" spans="1:18" x14ac:dyDescent="0.35">
      <c r="A4478" t="s">
        <v>18940</v>
      </c>
      <c r="B4478" t="s">
        <v>23879</v>
      </c>
      <c r="C4478" t="s">
        <v>23880</v>
      </c>
      <c r="D4478">
        <v>28.169</v>
      </c>
      <c r="E4478">
        <v>781</v>
      </c>
      <c r="F4478">
        <v>488</v>
      </c>
      <c r="G4478">
        <v>25</v>
      </c>
      <c r="H4478">
        <v>8</v>
      </c>
      <c r="I4478">
        <v>740</v>
      </c>
      <c r="J4478">
        <v>4</v>
      </c>
      <c r="K4478">
        <v>759</v>
      </c>
      <c r="L4478">
        <v>2.5099999999999999E-57</v>
      </c>
      <c r="M4478">
        <v>209</v>
      </c>
      <c r="N4478">
        <v>769</v>
      </c>
      <c r="O4478">
        <v>101.56</v>
      </c>
      <c r="P4478">
        <v>101</v>
      </c>
      <c r="Q4478">
        <v>4915</v>
      </c>
      <c r="R4478" t="s">
        <v>23880</v>
      </c>
    </row>
    <row r="4479" spans="1:18" x14ac:dyDescent="0.35">
      <c r="A4479" t="s">
        <v>18932</v>
      </c>
      <c r="B4479" t="s">
        <v>15179</v>
      </c>
      <c r="C4479" t="s">
        <v>23881</v>
      </c>
      <c r="D4479">
        <v>29.286000000000001</v>
      </c>
      <c r="E4479">
        <v>280</v>
      </c>
      <c r="F4479">
        <v>145</v>
      </c>
      <c r="G4479">
        <v>7</v>
      </c>
      <c r="H4479">
        <v>4</v>
      </c>
      <c r="I4479">
        <v>282</v>
      </c>
      <c r="J4479">
        <v>6</v>
      </c>
      <c r="K4479">
        <v>233</v>
      </c>
      <c r="L4479">
        <v>2.39E-21</v>
      </c>
      <c r="M4479">
        <v>92.4</v>
      </c>
      <c r="N4479">
        <v>286</v>
      </c>
      <c r="O4479">
        <v>97.902100000000004</v>
      </c>
      <c r="P4479">
        <v>97.902100000000004</v>
      </c>
      <c r="Q4479">
        <v>4368</v>
      </c>
      <c r="R4479" t="s">
        <v>23881</v>
      </c>
    </row>
    <row r="4480" spans="1:18" x14ac:dyDescent="0.35">
      <c r="A4480" t="s">
        <v>18920</v>
      </c>
      <c r="B4480" t="s">
        <v>23882</v>
      </c>
      <c r="C4480" t="s">
        <v>23883</v>
      </c>
      <c r="D4480">
        <v>35.311999999999998</v>
      </c>
      <c r="E4480">
        <v>320</v>
      </c>
      <c r="F4480">
        <v>186</v>
      </c>
      <c r="G4480">
        <v>7</v>
      </c>
      <c r="H4480">
        <v>12</v>
      </c>
      <c r="I4480">
        <v>329</v>
      </c>
      <c r="J4480">
        <v>7</v>
      </c>
      <c r="K4480">
        <v>307</v>
      </c>
      <c r="L4480">
        <v>2.0000000000000001E-54</v>
      </c>
      <c r="M4480">
        <v>181</v>
      </c>
      <c r="N4480">
        <v>345</v>
      </c>
      <c r="O4480">
        <v>92.753600000000006</v>
      </c>
      <c r="P4480">
        <v>92.753600000000006</v>
      </c>
      <c r="Q4480">
        <v>5037</v>
      </c>
      <c r="R4480" t="s">
        <v>23883</v>
      </c>
    </row>
    <row r="4481" spans="1:18" x14ac:dyDescent="0.35">
      <c r="A4481" t="s">
        <v>18932</v>
      </c>
      <c r="B4481" t="s">
        <v>15289</v>
      </c>
      <c r="C4481" t="s">
        <v>23884</v>
      </c>
      <c r="D4481">
        <v>28.829000000000001</v>
      </c>
      <c r="E4481">
        <v>333</v>
      </c>
      <c r="F4481">
        <v>174</v>
      </c>
      <c r="G4481">
        <v>11</v>
      </c>
      <c r="H4481">
        <v>4</v>
      </c>
      <c r="I4481">
        <v>324</v>
      </c>
      <c r="J4481">
        <v>6</v>
      </c>
      <c r="K4481">
        <v>287</v>
      </c>
      <c r="L4481">
        <v>4.6900000000000003E-24</v>
      </c>
      <c r="M4481">
        <v>100</v>
      </c>
      <c r="N4481">
        <v>291</v>
      </c>
      <c r="O4481">
        <v>114.43300000000001</v>
      </c>
      <c r="P4481">
        <v>101</v>
      </c>
      <c r="Q4481">
        <v>4223</v>
      </c>
      <c r="R4481" t="s">
        <v>23884</v>
      </c>
    </row>
    <row r="4482" spans="1:18" x14ac:dyDescent="0.35">
      <c r="A4482" t="s">
        <v>18935</v>
      </c>
      <c r="B4482" t="s">
        <v>23885</v>
      </c>
      <c r="C4482" t="s">
        <v>23886</v>
      </c>
      <c r="D4482">
        <v>36.024999999999999</v>
      </c>
      <c r="E4482">
        <v>161</v>
      </c>
      <c r="F4482">
        <v>90</v>
      </c>
      <c r="G4482">
        <v>4</v>
      </c>
      <c r="H4482">
        <v>1</v>
      </c>
      <c r="I4482">
        <v>160</v>
      </c>
      <c r="J4482">
        <v>1</v>
      </c>
      <c r="K4482">
        <v>149</v>
      </c>
      <c r="L4482">
        <v>4.4199999999999998E-29</v>
      </c>
      <c r="M4482">
        <v>105</v>
      </c>
      <c r="N4482">
        <v>162</v>
      </c>
      <c r="O4482">
        <v>99.3827</v>
      </c>
      <c r="P4482">
        <v>99.3827</v>
      </c>
      <c r="Q4482">
        <v>2534</v>
      </c>
      <c r="R4482" t="s">
        <v>23886</v>
      </c>
    </row>
    <row r="4483" spans="1:18" x14ac:dyDescent="0.35">
      <c r="A4483" t="s">
        <v>19000</v>
      </c>
      <c r="B4483" t="s">
        <v>23887</v>
      </c>
      <c r="C4483" t="s">
        <v>23888</v>
      </c>
      <c r="D4483">
        <v>25.626000000000001</v>
      </c>
      <c r="E4483">
        <v>679</v>
      </c>
      <c r="F4483">
        <v>393</v>
      </c>
      <c r="G4483">
        <v>21</v>
      </c>
      <c r="H4483">
        <v>284</v>
      </c>
      <c r="I4483">
        <v>945</v>
      </c>
      <c r="J4483">
        <v>181</v>
      </c>
      <c r="K4483">
        <v>764</v>
      </c>
      <c r="L4483">
        <v>4.0899999999999997E-39</v>
      </c>
      <c r="M4483">
        <v>156</v>
      </c>
      <c r="N4483">
        <v>770</v>
      </c>
      <c r="O4483">
        <v>88.181799999999996</v>
      </c>
      <c r="P4483">
        <v>88.181799999999996</v>
      </c>
      <c r="Q4483">
        <v>2019</v>
      </c>
      <c r="R4483" t="s">
        <v>23888</v>
      </c>
    </row>
    <row r="4484" spans="1:18" x14ac:dyDescent="0.35">
      <c r="A4484" t="s">
        <v>18940</v>
      </c>
      <c r="B4484" t="s">
        <v>23887</v>
      </c>
      <c r="C4484" t="s">
        <v>23888</v>
      </c>
      <c r="D4484">
        <v>27.792000000000002</v>
      </c>
      <c r="E4484">
        <v>770</v>
      </c>
      <c r="F4484">
        <v>498</v>
      </c>
      <c r="G4484">
        <v>19</v>
      </c>
      <c r="H4484">
        <v>8</v>
      </c>
      <c r="I4484">
        <v>742</v>
      </c>
      <c r="J4484">
        <v>15</v>
      </c>
      <c r="K4484">
        <v>761</v>
      </c>
      <c r="L4484">
        <v>8.39E-63</v>
      </c>
      <c r="M4484">
        <v>224</v>
      </c>
      <c r="N4484">
        <v>770</v>
      </c>
      <c r="O4484">
        <v>100</v>
      </c>
      <c r="P4484">
        <v>100</v>
      </c>
      <c r="Q4484">
        <v>4829</v>
      </c>
      <c r="R4484" t="s">
        <v>23888</v>
      </c>
    </row>
    <row r="4485" spans="1:18" x14ac:dyDescent="0.35">
      <c r="A4485" t="s">
        <v>18940</v>
      </c>
      <c r="B4485" t="s">
        <v>15620</v>
      </c>
      <c r="C4485" t="s">
        <v>23889</v>
      </c>
      <c r="D4485">
        <v>29.306000000000001</v>
      </c>
      <c r="E4485">
        <v>778</v>
      </c>
      <c r="F4485">
        <v>472</v>
      </c>
      <c r="G4485">
        <v>21</v>
      </c>
      <c r="H4485">
        <v>8</v>
      </c>
      <c r="I4485">
        <v>743</v>
      </c>
      <c r="J4485">
        <v>8</v>
      </c>
      <c r="K4485">
        <v>749</v>
      </c>
      <c r="L4485">
        <v>1.08E-76</v>
      </c>
      <c r="M4485">
        <v>263</v>
      </c>
      <c r="N4485">
        <v>752</v>
      </c>
      <c r="O4485">
        <v>103.45699999999999</v>
      </c>
      <c r="P4485">
        <v>101</v>
      </c>
      <c r="Q4485">
        <v>4744</v>
      </c>
      <c r="R4485" t="s">
        <v>23889</v>
      </c>
    </row>
    <row r="4486" spans="1:18" x14ac:dyDescent="0.35">
      <c r="A4486" t="s">
        <v>18935</v>
      </c>
      <c r="B4486" t="s">
        <v>15352</v>
      </c>
      <c r="C4486" t="s">
        <v>23890</v>
      </c>
      <c r="D4486">
        <v>47.273000000000003</v>
      </c>
      <c r="E4486">
        <v>165</v>
      </c>
      <c r="F4486">
        <v>81</v>
      </c>
      <c r="G4486">
        <v>1</v>
      </c>
      <c r="H4486">
        <v>4</v>
      </c>
      <c r="I4486">
        <v>162</v>
      </c>
      <c r="J4486">
        <v>6</v>
      </c>
      <c r="K4486">
        <v>170</v>
      </c>
      <c r="L4486">
        <v>5.2799999999999997E-56</v>
      </c>
      <c r="M4486">
        <v>174</v>
      </c>
      <c r="N4486">
        <v>179</v>
      </c>
      <c r="O4486">
        <v>92.178799999999995</v>
      </c>
      <c r="P4486">
        <v>92.178799999999995</v>
      </c>
      <c r="Q4486">
        <v>2300</v>
      </c>
      <c r="R4486" t="s">
        <v>23890</v>
      </c>
    </row>
    <row r="4487" spans="1:18" x14ac:dyDescent="0.35">
      <c r="A4487" t="s">
        <v>18935</v>
      </c>
      <c r="B4487" t="s">
        <v>23891</v>
      </c>
      <c r="C4487" t="s">
        <v>23892</v>
      </c>
      <c r="D4487">
        <v>48.213999999999999</v>
      </c>
      <c r="E4487">
        <v>168</v>
      </c>
      <c r="F4487">
        <v>81</v>
      </c>
      <c r="G4487">
        <v>1</v>
      </c>
      <c r="H4487">
        <v>6</v>
      </c>
      <c r="I4487">
        <v>167</v>
      </c>
      <c r="J4487">
        <v>17</v>
      </c>
      <c r="K4487">
        <v>184</v>
      </c>
      <c r="L4487">
        <v>3.7299999999999998E-52</v>
      </c>
      <c r="M4487">
        <v>165</v>
      </c>
      <c r="N4487">
        <v>188</v>
      </c>
      <c r="O4487">
        <v>89.361699999999999</v>
      </c>
      <c r="P4487">
        <v>89.361699999999999</v>
      </c>
      <c r="Q4487">
        <v>2379</v>
      </c>
      <c r="R4487" t="s">
        <v>23892</v>
      </c>
    </row>
    <row r="4488" spans="1:18" x14ac:dyDescent="0.35">
      <c r="A4488" t="s">
        <v>19386</v>
      </c>
      <c r="B4488" t="s">
        <v>15179</v>
      </c>
      <c r="C4488" t="s">
        <v>23893</v>
      </c>
      <c r="D4488">
        <v>25.882000000000001</v>
      </c>
      <c r="E4488">
        <v>85</v>
      </c>
      <c r="F4488">
        <v>60</v>
      </c>
      <c r="G4488">
        <v>2</v>
      </c>
      <c r="H4488">
        <v>53</v>
      </c>
      <c r="I4488">
        <v>137</v>
      </c>
      <c r="J4488">
        <v>14</v>
      </c>
      <c r="K4488">
        <v>95</v>
      </c>
      <c r="L4488">
        <v>1</v>
      </c>
      <c r="M4488">
        <v>30</v>
      </c>
      <c r="N4488">
        <v>156</v>
      </c>
      <c r="O4488">
        <v>54.487200000000001</v>
      </c>
      <c r="P4488">
        <v>54.487200000000001</v>
      </c>
      <c r="Q4488">
        <v>2694</v>
      </c>
      <c r="R4488" t="s">
        <v>23893</v>
      </c>
    </row>
    <row r="4489" spans="1:18" x14ac:dyDescent="0.35">
      <c r="A4489" t="s">
        <v>22870</v>
      </c>
      <c r="B4489" t="s">
        <v>15179</v>
      </c>
      <c r="C4489" t="s">
        <v>23893</v>
      </c>
      <c r="D4489">
        <v>30.38</v>
      </c>
      <c r="E4489">
        <v>79</v>
      </c>
      <c r="F4489">
        <v>50</v>
      </c>
      <c r="G4489">
        <v>1</v>
      </c>
      <c r="H4489">
        <v>368</v>
      </c>
      <c r="I4489">
        <v>441</v>
      </c>
      <c r="J4489">
        <v>38</v>
      </c>
      <c r="K4489">
        <v>116</v>
      </c>
      <c r="L4489">
        <v>4.8000000000000001E-2</v>
      </c>
      <c r="M4489">
        <v>35.4</v>
      </c>
      <c r="N4489">
        <v>156</v>
      </c>
      <c r="O4489">
        <v>50.640999999999998</v>
      </c>
      <c r="P4489">
        <v>50.640999999999998</v>
      </c>
      <c r="Q4489">
        <v>5497</v>
      </c>
      <c r="R4489" t="s">
        <v>23893</v>
      </c>
    </row>
    <row r="4490" spans="1:18" x14ac:dyDescent="0.35">
      <c r="A4490" t="s">
        <v>19038</v>
      </c>
      <c r="B4490" t="s">
        <v>23894</v>
      </c>
      <c r="C4490" t="s">
        <v>23895</v>
      </c>
      <c r="D4490">
        <v>25.574999999999999</v>
      </c>
      <c r="E4490">
        <v>348</v>
      </c>
      <c r="F4490">
        <v>175</v>
      </c>
      <c r="G4490">
        <v>15</v>
      </c>
      <c r="H4490">
        <v>229</v>
      </c>
      <c r="I4490">
        <v>509</v>
      </c>
      <c r="J4490">
        <v>241</v>
      </c>
      <c r="K4490">
        <v>571</v>
      </c>
      <c r="L4490">
        <v>8.8499999999999998E-9</v>
      </c>
      <c r="M4490">
        <v>58.5</v>
      </c>
      <c r="N4490">
        <v>631</v>
      </c>
      <c r="O4490">
        <v>55.150599999999997</v>
      </c>
      <c r="P4490">
        <v>55.150599999999997</v>
      </c>
      <c r="Q4490">
        <v>3088</v>
      </c>
      <c r="R4490" t="s">
        <v>23895</v>
      </c>
    </row>
    <row r="4491" spans="1:18" x14ac:dyDescent="0.35">
      <c r="A4491" t="s">
        <v>19417</v>
      </c>
      <c r="B4491" t="s">
        <v>15245</v>
      </c>
      <c r="C4491" t="s">
        <v>17946</v>
      </c>
      <c r="D4491">
        <v>28.571000000000002</v>
      </c>
      <c r="E4491">
        <v>434</v>
      </c>
      <c r="F4491">
        <v>298</v>
      </c>
      <c r="G4491">
        <v>7</v>
      </c>
      <c r="H4491">
        <v>19</v>
      </c>
      <c r="I4491">
        <v>444</v>
      </c>
      <c r="J4491">
        <v>15</v>
      </c>
      <c r="K4491">
        <v>444</v>
      </c>
      <c r="L4491">
        <v>6.8300000000000004E-51</v>
      </c>
      <c r="M4491">
        <v>179</v>
      </c>
      <c r="N4491">
        <v>461</v>
      </c>
      <c r="O4491">
        <v>94.143199999999993</v>
      </c>
      <c r="P4491">
        <v>94.143199999999993</v>
      </c>
      <c r="Q4491">
        <v>30</v>
      </c>
      <c r="R4491" t="s">
        <v>17946</v>
      </c>
    </row>
    <row r="4492" spans="1:18" x14ac:dyDescent="0.35">
      <c r="A4492" t="s">
        <v>19418</v>
      </c>
      <c r="B4492" t="s">
        <v>15245</v>
      </c>
      <c r="C4492" t="s">
        <v>17946</v>
      </c>
      <c r="D4492">
        <v>23.276</v>
      </c>
      <c r="E4492">
        <v>348</v>
      </c>
      <c r="F4492">
        <v>215</v>
      </c>
      <c r="G4492">
        <v>17</v>
      </c>
      <c r="H4492">
        <v>92</v>
      </c>
      <c r="I4492">
        <v>407</v>
      </c>
      <c r="J4492">
        <v>114</v>
      </c>
      <c r="K4492">
        <v>441</v>
      </c>
      <c r="L4492">
        <v>1.9100000000000001E-4</v>
      </c>
      <c r="M4492">
        <v>43.9</v>
      </c>
      <c r="N4492">
        <v>461</v>
      </c>
      <c r="O4492">
        <v>75.488100000000003</v>
      </c>
      <c r="P4492">
        <v>75.488100000000003</v>
      </c>
      <c r="Q4492">
        <v>85</v>
      </c>
      <c r="R4492" t="s">
        <v>17946</v>
      </c>
    </row>
    <row r="4493" spans="1:18" x14ac:dyDescent="0.35">
      <c r="A4493" t="s">
        <v>19419</v>
      </c>
      <c r="B4493" t="s">
        <v>15245</v>
      </c>
      <c r="C4493" t="s">
        <v>17946</v>
      </c>
      <c r="D4493">
        <v>36.58</v>
      </c>
      <c r="E4493">
        <v>462</v>
      </c>
      <c r="F4493">
        <v>266</v>
      </c>
      <c r="G4493">
        <v>9</v>
      </c>
      <c r="H4493">
        <v>18</v>
      </c>
      <c r="I4493">
        <v>473</v>
      </c>
      <c r="J4493">
        <v>16</v>
      </c>
      <c r="K4493">
        <v>456</v>
      </c>
      <c r="L4493">
        <v>1.27E-89</v>
      </c>
      <c r="M4493">
        <v>281</v>
      </c>
      <c r="N4493">
        <v>461</v>
      </c>
      <c r="O4493">
        <v>100.217</v>
      </c>
      <c r="P4493">
        <v>101</v>
      </c>
      <c r="Q4493">
        <v>1860</v>
      </c>
      <c r="R4493" t="s">
        <v>17946</v>
      </c>
    </row>
    <row r="4494" spans="1:18" x14ac:dyDescent="0.35">
      <c r="A4494" t="s">
        <v>19535</v>
      </c>
      <c r="B4494" t="s">
        <v>15245</v>
      </c>
      <c r="C4494" t="s">
        <v>17946</v>
      </c>
      <c r="D4494">
        <v>21.811</v>
      </c>
      <c r="E4494">
        <v>243</v>
      </c>
      <c r="F4494">
        <v>145</v>
      </c>
      <c r="G4494">
        <v>10</v>
      </c>
      <c r="H4494">
        <v>62</v>
      </c>
      <c r="I4494">
        <v>284</v>
      </c>
      <c r="J4494">
        <v>90</v>
      </c>
      <c r="K4494">
        <v>307</v>
      </c>
      <c r="L4494">
        <v>6.0000000000000001E-3</v>
      </c>
      <c r="M4494">
        <v>38.5</v>
      </c>
      <c r="N4494">
        <v>461</v>
      </c>
      <c r="O4494">
        <v>52.711500000000001</v>
      </c>
      <c r="P4494">
        <v>52.711500000000001</v>
      </c>
      <c r="Q4494">
        <v>2707</v>
      </c>
      <c r="R4494" t="s">
        <v>17946</v>
      </c>
    </row>
    <row r="4495" spans="1:18" x14ac:dyDescent="0.35">
      <c r="A4495" t="s">
        <v>19421</v>
      </c>
      <c r="B4495" t="s">
        <v>15245</v>
      </c>
      <c r="C4495" t="s">
        <v>17946</v>
      </c>
      <c r="D4495">
        <v>25</v>
      </c>
      <c r="E4495">
        <v>244</v>
      </c>
      <c r="F4495">
        <v>145</v>
      </c>
      <c r="G4495">
        <v>10</v>
      </c>
      <c r="H4495">
        <v>210</v>
      </c>
      <c r="I4495">
        <v>438</v>
      </c>
      <c r="J4495">
        <v>114</v>
      </c>
      <c r="K4495">
        <v>334</v>
      </c>
      <c r="L4495">
        <v>6.5900000000000001E-8</v>
      </c>
      <c r="M4495">
        <v>55.5</v>
      </c>
      <c r="N4495">
        <v>461</v>
      </c>
      <c r="O4495">
        <v>52.928400000000003</v>
      </c>
      <c r="P4495">
        <v>52.928400000000003</v>
      </c>
      <c r="Q4495">
        <v>3369</v>
      </c>
      <c r="R4495" t="s">
        <v>17946</v>
      </c>
    </row>
    <row r="4496" spans="1:18" x14ac:dyDescent="0.35">
      <c r="A4496" t="s">
        <v>19422</v>
      </c>
      <c r="B4496" t="s">
        <v>15245</v>
      </c>
      <c r="C4496" t="s">
        <v>17946</v>
      </c>
      <c r="D4496">
        <v>35.497999999999998</v>
      </c>
      <c r="E4496">
        <v>462</v>
      </c>
      <c r="F4496">
        <v>276</v>
      </c>
      <c r="G4496">
        <v>7</v>
      </c>
      <c r="H4496">
        <v>19</v>
      </c>
      <c r="I4496">
        <v>478</v>
      </c>
      <c r="J4496">
        <v>15</v>
      </c>
      <c r="K4496">
        <v>456</v>
      </c>
      <c r="L4496">
        <v>2.9800000000000001E-86</v>
      </c>
      <c r="M4496">
        <v>272</v>
      </c>
      <c r="N4496">
        <v>461</v>
      </c>
      <c r="O4496">
        <v>100.217</v>
      </c>
      <c r="P4496">
        <v>101</v>
      </c>
      <c r="Q4496">
        <v>5519</v>
      </c>
      <c r="R4496" t="s">
        <v>17946</v>
      </c>
    </row>
    <row r="4497" spans="1:18" x14ac:dyDescent="0.35">
      <c r="A4497" t="s">
        <v>19423</v>
      </c>
      <c r="B4497" t="s">
        <v>15245</v>
      </c>
      <c r="C4497" t="s">
        <v>17946</v>
      </c>
      <c r="D4497">
        <v>27.126000000000001</v>
      </c>
      <c r="E4497">
        <v>435</v>
      </c>
      <c r="F4497">
        <v>306</v>
      </c>
      <c r="G4497">
        <v>8</v>
      </c>
      <c r="H4497">
        <v>164</v>
      </c>
      <c r="I4497">
        <v>593</v>
      </c>
      <c r="J4497">
        <v>15</v>
      </c>
      <c r="K4497">
        <v>443</v>
      </c>
      <c r="L4497">
        <v>1.7299999999999999E-50</v>
      </c>
      <c r="M4497">
        <v>181</v>
      </c>
      <c r="N4497">
        <v>461</v>
      </c>
      <c r="O4497">
        <v>94.360100000000003</v>
      </c>
      <c r="P4497">
        <v>94.360100000000003</v>
      </c>
      <c r="Q4497">
        <v>5834</v>
      </c>
      <c r="R4497" t="s">
        <v>17946</v>
      </c>
    </row>
    <row r="4498" spans="1:18" x14ac:dyDescent="0.35">
      <c r="A4498" t="s">
        <v>19197</v>
      </c>
      <c r="B4498" t="s">
        <v>15799</v>
      </c>
      <c r="C4498" t="s">
        <v>15800</v>
      </c>
      <c r="D4498">
        <v>41.317</v>
      </c>
      <c r="E4498">
        <v>167</v>
      </c>
      <c r="F4498">
        <v>78</v>
      </c>
      <c r="G4498">
        <v>1</v>
      </c>
      <c r="H4498">
        <v>23</v>
      </c>
      <c r="I4498">
        <v>189</v>
      </c>
      <c r="J4498">
        <v>23</v>
      </c>
      <c r="K4498">
        <v>169</v>
      </c>
      <c r="L4498">
        <v>3.0299999999999998E-39</v>
      </c>
      <c r="M4498">
        <v>132</v>
      </c>
      <c r="N4498">
        <v>175</v>
      </c>
      <c r="O4498">
        <v>95.428600000000003</v>
      </c>
      <c r="P4498">
        <v>95.428600000000003</v>
      </c>
      <c r="Q4498">
        <v>93</v>
      </c>
      <c r="R4498" t="s">
        <v>15800</v>
      </c>
    </row>
    <row r="4499" spans="1:18" x14ac:dyDescent="0.35">
      <c r="A4499" t="s">
        <v>19076</v>
      </c>
      <c r="B4499" t="s">
        <v>15799</v>
      </c>
      <c r="C4499" t="s">
        <v>15800</v>
      </c>
      <c r="D4499">
        <v>48.408000000000001</v>
      </c>
      <c r="E4499">
        <v>157</v>
      </c>
      <c r="F4499">
        <v>80</v>
      </c>
      <c r="G4499">
        <v>1</v>
      </c>
      <c r="H4499">
        <v>18</v>
      </c>
      <c r="I4499">
        <v>174</v>
      </c>
      <c r="J4499">
        <v>19</v>
      </c>
      <c r="K4499">
        <v>174</v>
      </c>
      <c r="L4499">
        <v>5.9299999999999998E-50</v>
      </c>
      <c r="M4499">
        <v>159</v>
      </c>
      <c r="N4499">
        <v>175</v>
      </c>
      <c r="O4499">
        <v>89.714299999999994</v>
      </c>
      <c r="P4499">
        <v>89.714299999999994</v>
      </c>
      <c r="Q4499">
        <v>3296</v>
      </c>
      <c r="R4499" t="s">
        <v>15800</v>
      </c>
    </row>
    <row r="4500" spans="1:18" x14ac:dyDescent="0.35">
      <c r="A4500" t="s">
        <v>18946</v>
      </c>
      <c r="B4500" t="s">
        <v>18473</v>
      </c>
      <c r="C4500" t="s">
        <v>18474</v>
      </c>
      <c r="D4500">
        <v>24.715</v>
      </c>
      <c r="E4500">
        <v>263</v>
      </c>
      <c r="F4500">
        <v>164</v>
      </c>
      <c r="G4500">
        <v>7</v>
      </c>
      <c r="H4500">
        <v>5</v>
      </c>
      <c r="I4500">
        <v>245</v>
      </c>
      <c r="J4500">
        <v>4</v>
      </c>
      <c r="K4500">
        <v>254</v>
      </c>
      <c r="L4500">
        <v>4.58E-8</v>
      </c>
      <c r="M4500">
        <v>53.1</v>
      </c>
      <c r="N4500">
        <v>256</v>
      </c>
      <c r="O4500">
        <v>102.73399999999999</v>
      </c>
      <c r="P4500">
        <v>101</v>
      </c>
      <c r="Q4500">
        <v>453</v>
      </c>
      <c r="R4500" t="s">
        <v>18474</v>
      </c>
    </row>
    <row r="4501" spans="1:18" x14ac:dyDescent="0.35">
      <c r="A4501" t="s">
        <v>18947</v>
      </c>
      <c r="B4501" t="s">
        <v>16676</v>
      </c>
      <c r="C4501" t="s">
        <v>16677</v>
      </c>
      <c r="D4501">
        <v>27.155000000000001</v>
      </c>
      <c r="E4501">
        <v>232</v>
      </c>
      <c r="F4501">
        <v>130</v>
      </c>
      <c r="G4501">
        <v>7</v>
      </c>
      <c r="H4501">
        <v>48</v>
      </c>
      <c r="I4501">
        <v>258</v>
      </c>
      <c r="J4501">
        <v>5</v>
      </c>
      <c r="K4501">
        <v>218</v>
      </c>
      <c r="L4501">
        <v>1.84E-4</v>
      </c>
      <c r="M4501">
        <v>42.7</v>
      </c>
      <c r="N4501">
        <v>254</v>
      </c>
      <c r="O4501">
        <v>91.3386</v>
      </c>
      <c r="P4501">
        <v>91.3386</v>
      </c>
      <c r="Q4501">
        <v>1061</v>
      </c>
      <c r="R4501" t="s">
        <v>16677</v>
      </c>
    </row>
    <row r="4502" spans="1:18" x14ac:dyDescent="0.35">
      <c r="A4502" t="s">
        <v>18948</v>
      </c>
      <c r="B4502" t="s">
        <v>16676</v>
      </c>
      <c r="C4502" t="s">
        <v>16677</v>
      </c>
      <c r="D4502">
        <v>26.033000000000001</v>
      </c>
      <c r="E4502">
        <v>242</v>
      </c>
      <c r="F4502">
        <v>129</v>
      </c>
      <c r="G4502">
        <v>10</v>
      </c>
      <c r="H4502">
        <v>121</v>
      </c>
      <c r="I4502">
        <v>334</v>
      </c>
      <c r="J4502">
        <v>1</v>
      </c>
      <c r="K4502">
        <v>220</v>
      </c>
      <c r="L4502">
        <v>2E-3</v>
      </c>
      <c r="M4502">
        <v>39.700000000000003</v>
      </c>
      <c r="N4502">
        <v>254</v>
      </c>
      <c r="O4502">
        <v>95.275599999999997</v>
      </c>
      <c r="P4502">
        <v>95.275599999999997</v>
      </c>
      <c r="Q4502">
        <v>2980</v>
      </c>
      <c r="R4502" t="s">
        <v>16677</v>
      </c>
    </row>
    <row r="4503" spans="1:18" x14ac:dyDescent="0.35">
      <c r="A4503" t="s">
        <v>18920</v>
      </c>
      <c r="B4503" t="s">
        <v>23896</v>
      </c>
      <c r="C4503" t="s">
        <v>23897</v>
      </c>
      <c r="D4503">
        <v>27.67</v>
      </c>
      <c r="E4503">
        <v>206</v>
      </c>
      <c r="F4503">
        <v>106</v>
      </c>
      <c r="G4503">
        <v>6</v>
      </c>
      <c r="H4503">
        <v>137</v>
      </c>
      <c r="I4503">
        <v>331</v>
      </c>
      <c r="J4503">
        <v>56</v>
      </c>
      <c r="K4503">
        <v>229</v>
      </c>
      <c r="L4503">
        <v>7.25E-6</v>
      </c>
      <c r="M4503">
        <v>47</v>
      </c>
      <c r="N4503">
        <v>263</v>
      </c>
      <c r="O4503">
        <v>78.326999999999998</v>
      </c>
      <c r="P4503">
        <v>78.326999999999998</v>
      </c>
      <c r="Q4503">
        <v>5371</v>
      </c>
      <c r="R4503" t="s">
        <v>23897</v>
      </c>
    </row>
    <row r="4504" spans="1:18" x14ac:dyDescent="0.35">
      <c r="A4504" t="s">
        <v>18935</v>
      </c>
      <c r="B4504" t="s">
        <v>23898</v>
      </c>
      <c r="C4504" t="s">
        <v>23899</v>
      </c>
      <c r="D4504">
        <v>47.273000000000003</v>
      </c>
      <c r="E4504">
        <v>165</v>
      </c>
      <c r="F4504">
        <v>81</v>
      </c>
      <c r="G4504">
        <v>1</v>
      </c>
      <c r="H4504">
        <v>4</v>
      </c>
      <c r="I4504">
        <v>162</v>
      </c>
      <c r="J4504">
        <v>6</v>
      </c>
      <c r="K4504">
        <v>170</v>
      </c>
      <c r="L4504">
        <v>1.72E-55</v>
      </c>
      <c r="M4504">
        <v>173</v>
      </c>
      <c r="N4504">
        <v>179</v>
      </c>
      <c r="O4504">
        <v>92.178799999999995</v>
      </c>
      <c r="P4504">
        <v>92.178799999999995</v>
      </c>
      <c r="Q4504">
        <v>2311</v>
      </c>
      <c r="R4504" t="s">
        <v>23899</v>
      </c>
    </row>
    <row r="4505" spans="1:18" x14ac:dyDescent="0.35">
      <c r="A4505" t="s">
        <v>18935</v>
      </c>
      <c r="B4505" t="s">
        <v>15725</v>
      </c>
      <c r="C4505" t="s">
        <v>23900</v>
      </c>
      <c r="D4505">
        <v>40.881</v>
      </c>
      <c r="E4505">
        <v>159</v>
      </c>
      <c r="F4505">
        <v>79</v>
      </c>
      <c r="G4505">
        <v>5</v>
      </c>
      <c r="H4505">
        <v>4</v>
      </c>
      <c r="I4505">
        <v>160</v>
      </c>
      <c r="J4505">
        <v>5</v>
      </c>
      <c r="K4505">
        <v>150</v>
      </c>
      <c r="L4505">
        <v>1.83E-31</v>
      </c>
      <c r="M4505">
        <v>111</v>
      </c>
      <c r="N4505">
        <v>161</v>
      </c>
      <c r="O4505">
        <v>98.757800000000003</v>
      </c>
      <c r="P4505">
        <v>98.757800000000003</v>
      </c>
      <c r="Q4505">
        <v>2459</v>
      </c>
      <c r="R4505" t="s">
        <v>23900</v>
      </c>
    </row>
    <row r="4506" spans="1:18" x14ac:dyDescent="0.35">
      <c r="A4506" t="s">
        <v>18935</v>
      </c>
      <c r="B4506" t="s">
        <v>23901</v>
      </c>
      <c r="C4506" t="s">
        <v>23902</v>
      </c>
      <c r="D4506">
        <v>38.607999999999997</v>
      </c>
      <c r="E4506">
        <v>158</v>
      </c>
      <c r="F4506">
        <v>82</v>
      </c>
      <c r="G4506">
        <v>5</v>
      </c>
      <c r="H4506">
        <v>6</v>
      </c>
      <c r="I4506">
        <v>159</v>
      </c>
      <c r="J4506">
        <v>1</v>
      </c>
      <c r="K4506">
        <v>147</v>
      </c>
      <c r="L4506">
        <v>9.7999999999999996E-32</v>
      </c>
      <c r="M4506">
        <v>112</v>
      </c>
      <c r="N4506">
        <v>158</v>
      </c>
      <c r="O4506">
        <v>100</v>
      </c>
      <c r="P4506">
        <v>100</v>
      </c>
      <c r="Q4506">
        <v>2453</v>
      </c>
      <c r="R4506" t="s">
        <v>23902</v>
      </c>
    </row>
    <row r="4507" spans="1:18" x14ac:dyDescent="0.35">
      <c r="A4507" t="s">
        <v>18947</v>
      </c>
      <c r="B4507" t="s">
        <v>23903</v>
      </c>
      <c r="C4507" t="s">
        <v>23904</v>
      </c>
      <c r="D4507">
        <v>28.085000000000001</v>
      </c>
      <c r="E4507">
        <v>235</v>
      </c>
      <c r="F4507">
        <v>127</v>
      </c>
      <c r="G4507">
        <v>12</v>
      </c>
      <c r="H4507">
        <v>48</v>
      </c>
      <c r="I4507">
        <v>255</v>
      </c>
      <c r="J4507">
        <v>3</v>
      </c>
      <c r="K4507">
        <v>222</v>
      </c>
      <c r="L4507">
        <v>1E-3</v>
      </c>
      <c r="M4507">
        <v>40.4</v>
      </c>
      <c r="N4507">
        <v>257</v>
      </c>
      <c r="O4507">
        <v>91.439700000000002</v>
      </c>
      <c r="P4507">
        <v>91.439700000000002</v>
      </c>
      <c r="Q4507">
        <v>1105</v>
      </c>
      <c r="R4507" t="s">
        <v>23904</v>
      </c>
    </row>
    <row r="4508" spans="1:18" x14ac:dyDescent="0.35">
      <c r="A4508" t="s">
        <v>19038</v>
      </c>
      <c r="B4508" t="s">
        <v>23905</v>
      </c>
      <c r="C4508" t="s">
        <v>23906</v>
      </c>
      <c r="D4508">
        <v>24.093</v>
      </c>
      <c r="E4508">
        <v>386</v>
      </c>
      <c r="F4508">
        <v>198</v>
      </c>
      <c r="G4508">
        <v>15</v>
      </c>
      <c r="H4508">
        <v>229</v>
      </c>
      <c r="I4508">
        <v>538</v>
      </c>
      <c r="J4508">
        <v>235</v>
      </c>
      <c r="K4508">
        <v>601</v>
      </c>
      <c r="L4508">
        <v>7.7899999999999997E-11</v>
      </c>
      <c r="M4508">
        <v>65.099999999999994</v>
      </c>
      <c r="N4508">
        <v>625</v>
      </c>
      <c r="O4508">
        <v>61.76</v>
      </c>
      <c r="P4508">
        <v>61.76</v>
      </c>
      <c r="Q4508">
        <v>3046</v>
      </c>
      <c r="R4508" t="s">
        <v>23906</v>
      </c>
    </row>
    <row r="4509" spans="1:18" x14ac:dyDescent="0.35">
      <c r="A4509" t="s">
        <v>18943</v>
      </c>
      <c r="B4509" t="s">
        <v>23907</v>
      </c>
      <c r="C4509" t="s">
        <v>23908</v>
      </c>
      <c r="D4509">
        <v>27.863</v>
      </c>
      <c r="E4509">
        <v>262</v>
      </c>
      <c r="F4509">
        <v>145</v>
      </c>
      <c r="G4509">
        <v>12</v>
      </c>
      <c r="H4509">
        <v>30</v>
      </c>
      <c r="I4509">
        <v>264</v>
      </c>
      <c r="J4509">
        <v>3</v>
      </c>
      <c r="K4509">
        <v>247</v>
      </c>
      <c r="L4509">
        <v>3.6300000000000001E-5</v>
      </c>
      <c r="M4509">
        <v>44.7</v>
      </c>
      <c r="N4509">
        <v>251</v>
      </c>
      <c r="O4509">
        <v>104.38200000000001</v>
      </c>
      <c r="P4509">
        <v>101</v>
      </c>
      <c r="Q4509">
        <v>1309</v>
      </c>
      <c r="R4509" t="s">
        <v>23908</v>
      </c>
    </row>
    <row r="4510" spans="1:18" x14ac:dyDescent="0.35">
      <c r="A4510" t="s">
        <v>20476</v>
      </c>
      <c r="B4510" t="s">
        <v>23907</v>
      </c>
      <c r="C4510" t="s">
        <v>23908</v>
      </c>
      <c r="D4510">
        <v>29.231000000000002</v>
      </c>
      <c r="E4510">
        <v>130</v>
      </c>
      <c r="F4510">
        <v>77</v>
      </c>
      <c r="G4510">
        <v>4</v>
      </c>
      <c r="H4510">
        <v>13</v>
      </c>
      <c r="I4510">
        <v>141</v>
      </c>
      <c r="J4510">
        <v>3</v>
      </c>
      <c r="K4510">
        <v>118</v>
      </c>
      <c r="L4510">
        <v>3.6999999999999998E-2</v>
      </c>
      <c r="M4510">
        <v>34.700000000000003</v>
      </c>
      <c r="N4510">
        <v>251</v>
      </c>
      <c r="O4510">
        <v>51.7928</v>
      </c>
      <c r="P4510">
        <v>51.7928</v>
      </c>
      <c r="Q4510">
        <v>2966</v>
      </c>
      <c r="R4510" t="s">
        <v>23908</v>
      </c>
    </row>
    <row r="4511" spans="1:18" x14ac:dyDescent="0.35">
      <c r="A4511" t="s">
        <v>19038</v>
      </c>
      <c r="B4511" t="s">
        <v>23909</v>
      </c>
      <c r="C4511" t="s">
        <v>23910</v>
      </c>
      <c r="D4511">
        <v>22.4</v>
      </c>
      <c r="E4511">
        <v>375</v>
      </c>
      <c r="F4511">
        <v>212</v>
      </c>
      <c r="G4511">
        <v>18</v>
      </c>
      <c r="H4511">
        <v>229</v>
      </c>
      <c r="I4511">
        <v>534</v>
      </c>
      <c r="J4511">
        <v>233</v>
      </c>
      <c r="K4511">
        <v>597</v>
      </c>
      <c r="L4511">
        <v>6.8500000000000001E-7</v>
      </c>
      <c r="M4511">
        <v>52.4</v>
      </c>
      <c r="N4511">
        <v>655</v>
      </c>
      <c r="O4511">
        <v>57.251899999999999</v>
      </c>
      <c r="P4511">
        <v>57.251899999999999</v>
      </c>
      <c r="Q4511">
        <v>3130</v>
      </c>
      <c r="R4511" t="s">
        <v>23910</v>
      </c>
    </row>
    <row r="4512" spans="1:18" x14ac:dyDescent="0.35">
      <c r="A4512" t="s">
        <v>18946</v>
      </c>
      <c r="B4512" t="s">
        <v>15332</v>
      </c>
      <c r="C4512" t="s">
        <v>16896</v>
      </c>
      <c r="D4512">
        <v>26.244</v>
      </c>
      <c r="E4512">
        <v>221</v>
      </c>
      <c r="F4512">
        <v>129</v>
      </c>
      <c r="G4512">
        <v>9</v>
      </c>
      <c r="H4512">
        <v>9</v>
      </c>
      <c r="I4512">
        <v>211</v>
      </c>
      <c r="J4512">
        <v>8</v>
      </c>
      <c r="K4512">
        <v>212</v>
      </c>
      <c r="L4512">
        <v>3.3699999999999999E-6</v>
      </c>
      <c r="M4512">
        <v>47.4</v>
      </c>
      <c r="N4512">
        <v>250</v>
      </c>
      <c r="O4512">
        <v>88.4</v>
      </c>
      <c r="P4512">
        <v>88.4</v>
      </c>
      <c r="Q4512">
        <v>561</v>
      </c>
      <c r="R4512" t="s">
        <v>16896</v>
      </c>
    </row>
    <row r="4513" spans="1:18" x14ac:dyDescent="0.35">
      <c r="A4513" t="s">
        <v>19038</v>
      </c>
      <c r="B4513" t="s">
        <v>15827</v>
      </c>
      <c r="C4513" t="s">
        <v>23911</v>
      </c>
      <c r="D4513">
        <v>25.966999999999999</v>
      </c>
      <c r="E4513">
        <v>181</v>
      </c>
      <c r="F4513">
        <v>108</v>
      </c>
      <c r="G4513">
        <v>4</v>
      </c>
      <c r="H4513">
        <v>384</v>
      </c>
      <c r="I4513">
        <v>538</v>
      </c>
      <c r="J4513">
        <v>3</v>
      </c>
      <c r="K4513">
        <v>183</v>
      </c>
      <c r="L4513">
        <v>2.5400000000000002E-7</v>
      </c>
      <c r="M4513">
        <v>51.6</v>
      </c>
      <c r="N4513">
        <v>207</v>
      </c>
      <c r="O4513">
        <v>87.439599999999999</v>
      </c>
      <c r="P4513">
        <v>87.439599999999999</v>
      </c>
      <c r="Q4513">
        <v>3114</v>
      </c>
      <c r="R4513" t="s">
        <v>23911</v>
      </c>
    </row>
    <row r="4514" spans="1:18" x14ac:dyDescent="0.35">
      <c r="A4514" t="s">
        <v>19038</v>
      </c>
      <c r="B4514" t="s">
        <v>15797</v>
      </c>
      <c r="C4514" t="s">
        <v>23912</v>
      </c>
      <c r="D4514">
        <v>28.846</v>
      </c>
      <c r="E4514">
        <v>208</v>
      </c>
      <c r="F4514">
        <v>117</v>
      </c>
      <c r="G4514">
        <v>9</v>
      </c>
      <c r="H4514">
        <v>347</v>
      </c>
      <c r="I4514">
        <v>530</v>
      </c>
      <c r="J4514">
        <v>94</v>
      </c>
      <c r="K4514">
        <v>294</v>
      </c>
      <c r="L4514">
        <v>1.58E-10</v>
      </c>
      <c r="M4514">
        <v>63.2</v>
      </c>
      <c r="N4514">
        <v>332</v>
      </c>
      <c r="O4514">
        <v>62.650599999999997</v>
      </c>
      <c r="P4514">
        <v>62.650599999999997</v>
      </c>
      <c r="Q4514">
        <v>3054</v>
      </c>
      <c r="R4514" t="s">
        <v>23912</v>
      </c>
    </row>
    <row r="4515" spans="1:18" x14ac:dyDescent="0.35">
      <c r="A4515" t="s">
        <v>18943</v>
      </c>
      <c r="B4515" t="s">
        <v>23913</v>
      </c>
      <c r="C4515" t="s">
        <v>23914</v>
      </c>
      <c r="D4515">
        <v>26.994</v>
      </c>
      <c r="E4515">
        <v>163</v>
      </c>
      <c r="F4515">
        <v>84</v>
      </c>
      <c r="G4515">
        <v>7</v>
      </c>
      <c r="H4515">
        <v>30</v>
      </c>
      <c r="I4515">
        <v>169</v>
      </c>
      <c r="J4515">
        <v>5</v>
      </c>
      <c r="K4515">
        <v>155</v>
      </c>
      <c r="L4515">
        <v>2.1000000000000001E-4</v>
      </c>
      <c r="M4515">
        <v>42.4</v>
      </c>
      <c r="N4515">
        <v>260</v>
      </c>
      <c r="O4515">
        <v>62.692300000000003</v>
      </c>
      <c r="P4515">
        <v>62.692300000000003</v>
      </c>
      <c r="Q4515">
        <v>1407</v>
      </c>
      <c r="R4515" t="s">
        <v>23914</v>
      </c>
    </row>
    <row r="4516" spans="1:18" x14ac:dyDescent="0.35">
      <c r="A4516" t="s">
        <v>19000</v>
      </c>
      <c r="B4516" t="s">
        <v>22615</v>
      </c>
      <c r="C4516" t="s">
        <v>23915</v>
      </c>
      <c r="D4516">
        <v>32.203000000000003</v>
      </c>
      <c r="E4516">
        <v>236</v>
      </c>
      <c r="F4516">
        <v>152</v>
      </c>
      <c r="G4516">
        <v>4</v>
      </c>
      <c r="H4516">
        <v>283</v>
      </c>
      <c r="I4516">
        <v>518</v>
      </c>
      <c r="J4516">
        <v>169</v>
      </c>
      <c r="K4516">
        <v>396</v>
      </c>
      <c r="L4516">
        <v>7.7099999999999998E-28</v>
      </c>
      <c r="M4516">
        <v>117</v>
      </c>
      <c r="N4516">
        <v>421</v>
      </c>
      <c r="O4516">
        <v>56.057000000000002</v>
      </c>
      <c r="P4516">
        <v>56.057000000000002</v>
      </c>
      <c r="Q4516">
        <v>2058</v>
      </c>
      <c r="R4516" t="s">
        <v>23915</v>
      </c>
    </row>
    <row r="4517" spans="1:18" x14ac:dyDescent="0.35">
      <c r="A4517" t="s">
        <v>18976</v>
      </c>
      <c r="B4517" t="s">
        <v>16377</v>
      </c>
      <c r="C4517" t="s">
        <v>23916</v>
      </c>
      <c r="D4517">
        <v>27.119</v>
      </c>
      <c r="E4517">
        <v>118</v>
      </c>
      <c r="F4517">
        <v>62</v>
      </c>
      <c r="G4517">
        <v>4</v>
      </c>
      <c r="H4517">
        <v>17</v>
      </c>
      <c r="I4517">
        <v>123</v>
      </c>
      <c r="J4517">
        <v>2</v>
      </c>
      <c r="K4517">
        <v>106</v>
      </c>
      <c r="L4517">
        <v>0.02</v>
      </c>
      <c r="M4517">
        <v>34.299999999999997</v>
      </c>
      <c r="N4517">
        <v>142</v>
      </c>
      <c r="O4517">
        <v>83.098600000000005</v>
      </c>
      <c r="P4517">
        <v>83.098600000000005</v>
      </c>
      <c r="Q4517">
        <v>1726</v>
      </c>
      <c r="R4517" t="s">
        <v>23916</v>
      </c>
    </row>
    <row r="4518" spans="1:18" x14ac:dyDescent="0.35">
      <c r="A4518" t="s">
        <v>18917</v>
      </c>
      <c r="B4518" t="s">
        <v>16424</v>
      </c>
      <c r="C4518" t="s">
        <v>16425</v>
      </c>
      <c r="D4518">
        <v>28.718</v>
      </c>
      <c r="E4518">
        <v>195</v>
      </c>
      <c r="F4518">
        <v>106</v>
      </c>
      <c r="G4518">
        <v>8</v>
      </c>
      <c r="H4518">
        <v>133</v>
      </c>
      <c r="I4518">
        <v>309</v>
      </c>
      <c r="J4518">
        <v>4</v>
      </c>
      <c r="K4518">
        <v>183</v>
      </c>
      <c r="L4518">
        <v>2.1999999999999999E-5</v>
      </c>
      <c r="M4518">
        <v>45.8</v>
      </c>
      <c r="N4518">
        <v>255</v>
      </c>
      <c r="O4518">
        <v>76.470600000000005</v>
      </c>
      <c r="P4518">
        <v>76.470600000000005</v>
      </c>
      <c r="Q4518">
        <v>5690</v>
      </c>
      <c r="R4518" t="s">
        <v>16425</v>
      </c>
    </row>
    <row r="4519" spans="1:18" x14ac:dyDescent="0.35">
      <c r="A4519" t="s">
        <v>19015</v>
      </c>
      <c r="B4519" t="s">
        <v>16382</v>
      </c>
      <c r="C4519" t="s">
        <v>16383</v>
      </c>
      <c r="D4519">
        <v>36.134</v>
      </c>
      <c r="E4519">
        <v>119</v>
      </c>
      <c r="F4519">
        <v>69</v>
      </c>
      <c r="G4519">
        <v>5</v>
      </c>
      <c r="H4519">
        <v>23</v>
      </c>
      <c r="I4519">
        <v>138</v>
      </c>
      <c r="J4519">
        <v>3</v>
      </c>
      <c r="K4519">
        <v>117</v>
      </c>
      <c r="L4519">
        <v>3.5899999999999998E-12</v>
      </c>
      <c r="M4519">
        <v>61.2</v>
      </c>
      <c r="N4519">
        <v>148</v>
      </c>
      <c r="O4519">
        <v>80.4054</v>
      </c>
      <c r="P4519">
        <v>80.4054</v>
      </c>
      <c r="Q4519">
        <v>855</v>
      </c>
      <c r="R4519" t="s">
        <v>16383</v>
      </c>
    </row>
    <row r="4520" spans="1:18" x14ac:dyDescent="0.35">
      <c r="A4520" t="s">
        <v>19016</v>
      </c>
      <c r="B4520" t="s">
        <v>16382</v>
      </c>
      <c r="C4520" t="s">
        <v>16383</v>
      </c>
      <c r="D4520">
        <v>31.884</v>
      </c>
      <c r="E4520">
        <v>138</v>
      </c>
      <c r="F4520">
        <v>81</v>
      </c>
      <c r="G4520">
        <v>6</v>
      </c>
      <c r="H4520">
        <v>50</v>
      </c>
      <c r="I4520">
        <v>183</v>
      </c>
      <c r="J4520">
        <v>19</v>
      </c>
      <c r="K4520">
        <v>147</v>
      </c>
      <c r="L4520">
        <v>1.1700000000000001E-9</v>
      </c>
      <c r="M4520">
        <v>54.7</v>
      </c>
      <c r="N4520">
        <v>148</v>
      </c>
      <c r="O4520">
        <v>93.243200000000002</v>
      </c>
      <c r="P4520">
        <v>93.243200000000002</v>
      </c>
      <c r="Q4520">
        <v>2745</v>
      </c>
      <c r="R4520" t="s">
        <v>16383</v>
      </c>
    </row>
    <row r="4521" spans="1:18" x14ac:dyDescent="0.35">
      <c r="A4521" t="s">
        <v>19017</v>
      </c>
      <c r="B4521" t="s">
        <v>16382</v>
      </c>
      <c r="C4521" t="s">
        <v>16383</v>
      </c>
      <c r="D4521">
        <v>33.133000000000003</v>
      </c>
      <c r="E4521">
        <v>166</v>
      </c>
      <c r="F4521">
        <v>76</v>
      </c>
      <c r="G4521">
        <v>11</v>
      </c>
      <c r="H4521">
        <v>38</v>
      </c>
      <c r="I4521">
        <v>189</v>
      </c>
      <c r="J4521">
        <v>3</v>
      </c>
      <c r="K4521">
        <v>147</v>
      </c>
      <c r="L4521">
        <v>6.0700000000000003E-6</v>
      </c>
      <c r="M4521">
        <v>44.7</v>
      </c>
      <c r="N4521">
        <v>148</v>
      </c>
      <c r="O4521">
        <v>112.16200000000001</v>
      </c>
      <c r="P4521">
        <v>101</v>
      </c>
      <c r="Q4521">
        <v>2808</v>
      </c>
      <c r="R4521" t="s">
        <v>16383</v>
      </c>
    </row>
    <row r="4522" spans="1:18" x14ac:dyDescent="0.35">
      <c r="A4522" t="s">
        <v>18932</v>
      </c>
      <c r="B4522" t="s">
        <v>23917</v>
      </c>
      <c r="C4522" t="s">
        <v>23918</v>
      </c>
      <c r="D4522">
        <v>29.195</v>
      </c>
      <c r="E4522">
        <v>298</v>
      </c>
      <c r="F4522">
        <v>158</v>
      </c>
      <c r="G4522">
        <v>8</v>
      </c>
      <c r="H4522">
        <v>4</v>
      </c>
      <c r="I4522">
        <v>298</v>
      </c>
      <c r="J4522">
        <v>6</v>
      </c>
      <c r="K4522">
        <v>253</v>
      </c>
      <c r="L4522">
        <v>2.9600000000000002E-27</v>
      </c>
      <c r="M4522">
        <v>108</v>
      </c>
      <c r="N4522">
        <v>292</v>
      </c>
      <c r="O4522">
        <v>102.05500000000001</v>
      </c>
      <c r="P4522">
        <v>101</v>
      </c>
      <c r="Q4522">
        <v>4142</v>
      </c>
      <c r="R4522" t="s">
        <v>23918</v>
      </c>
    </row>
    <row r="4523" spans="1:18" x14ac:dyDescent="0.35">
      <c r="A4523" t="s">
        <v>18946</v>
      </c>
      <c r="B4523" t="s">
        <v>15097</v>
      </c>
      <c r="C4523" t="s">
        <v>15141</v>
      </c>
      <c r="D4523">
        <v>25.83</v>
      </c>
      <c r="E4523">
        <v>271</v>
      </c>
      <c r="F4523">
        <v>161</v>
      </c>
      <c r="G4523">
        <v>10</v>
      </c>
      <c r="H4523">
        <v>4</v>
      </c>
      <c r="I4523">
        <v>245</v>
      </c>
      <c r="J4523">
        <v>3</v>
      </c>
      <c r="K4523">
        <v>262</v>
      </c>
      <c r="L4523">
        <v>5.1E-5</v>
      </c>
      <c r="M4523">
        <v>43.9</v>
      </c>
      <c r="N4523">
        <v>266</v>
      </c>
      <c r="O4523">
        <v>101.88</v>
      </c>
      <c r="P4523">
        <v>101</v>
      </c>
      <c r="Q4523">
        <v>658</v>
      </c>
      <c r="R4523" t="s">
        <v>15141</v>
      </c>
    </row>
    <row r="4524" spans="1:18" x14ac:dyDescent="0.35">
      <c r="A4524" t="s">
        <v>18940</v>
      </c>
      <c r="B4524" t="s">
        <v>23919</v>
      </c>
      <c r="C4524" t="s">
        <v>23920</v>
      </c>
      <c r="D4524">
        <v>27.792000000000002</v>
      </c>
      <c r="E4524">
        <v>788</v>
      </c>
      <c r="F4524">
        <v>489</v>
      </c>
      <c r="G4524">
        <v>29</v>
      </c>
      <c r="H4524">
        <v>5</v>
      </c>
      <c r="I4524">
        <v>740</v>
      </c>
      <c r="J4524">
        <v>2</v>
      </c>
      <c r="K4524">
        <v>761</v>
      </c>
      <c r="L4524">
        <v>7.7299999999999996E-60</v>
      </c>
      <c r="M4524">
        <v>216</v>
      </c>
      <c r="N4524">
        <v>774</v>
      </c>
      <c r="O4524">
        <v>101.809</v>
      </c>
      <c r="P4524">
        <v>101</v>
      </c>
      <c r="Q4524">
        <v>4860</v>
      </c>
      <c r="R4524" t="s">
        <v>23920</v>
      </c>
    </row>
    <row r="4525" spans="1:18" x14ac:dyDescent="0.35">
      <c r="A4525" t="s">
        <v>18932</v>
      </c>
      <c r="B4525" t="s">
        <v>23921</v>
      </c>
      <c r="C4525" t="s">
        <v>23922</v>
      </c>
      <c r="D4525">
        <v>25.97</v>
      </c>
      <c r="E4525">
        <v>335</v>
      </c>
      <c r="F4525">
        <v>181</v>
      </c>
      <c r="G4525">
        <v>9</v>
      </c>
      <c r="H4525">
        <v>4</v>
      </c>
      <c r="I4525">
        <v>326</v>
      </c>
      <c r="J4525">
        <v>7</v>
      </c>
      <c r="K4525">
        <v>286</v>
      </c>
      <c r="L4525">
        <v>5.44E-20</v>
      </c>
      <c r="M4525">
        <v>89</v>
      </c>
      <c r="N4525">
        <v>293</v>
      </c>
      <c r="O4525">
        <v>114.334</v>
      </c>
      <c r="P4525">
        <v>101</v>
      </c>
      <c r="Q4525">
        <v>4472</v>
      </c>
      <c r="R4525" t="s">
        <v>23922</v>
      </c>
    </row>
    <row r="4526" spans="1:18" x14ac:dyDescent="0.35">
      <c r="A4526" t="s">
        <v>19038</v>
      </c>
      <c r="B4526" t="s">
        <v>23923</v>
      </c>
      <c r="C4526" t="s">
        <v>23924</v>
      </c>
      <c r="D4526">
        <v>24.266999999999999</v>
      </c>
      <c r="E4526">
        <v>375</v>
      </c>
      <c r="F4526">
        <v>201</v>
      </c>
      <c r="G4526">
        <v>19</v>
      </c>
      <c r="H4526">
        <v>229</v>
      </c>
      <c r="I4526">
        <v>534</v>
      </c>
      <c r="J4526">
        <v>236</v>
      </c>
      <c r="K4526">
        <v>596</v>
      </c>
      <c r="L4526">
        <v>9.0600000000000007E-5</v>
      </c>
      <c r="M4526">
        <v>45.8</v>
      </c>
      <c r="N4526">
        <v>648</v>
      </c>
      <c r="O4526">
        <v>57.870399999999997</v>
      </c>
      <c r="P4526">
        <v>57.870399999999997</v>
      </c>
      <c r="Q4526">
        <v>3249</v>
      </c>
      <c r="R4526" t="s">
        <v>23924</v>
      </c>
    </row>
    <row r="4527" spans="1:18" x14ac:dyDescent="0.35">
      <c r="A4527" t="s">
        <v>23925</v>
      </c>
      <c r="B4527" t="s">
        <v>15827</v>
      </c>
      <c r="C4527" t="s">
        <v>23926</v>
      </c>
      <c r="D4527">
        <v>21.236000000000001</v>
      </c>
      <c r="E4527">
        <v>259</v>
      </c>
      <c r="F4527">
        <v>164</v>
      </c>
      <c r="G4527">
        <v>8</v>
      </c>
      <c r="H4527">
        <v>9</v>
      </c>
      <c r="I4527">
        <v>259</v>
      </c>
      <c r="J4527">
        <v>171</v>
      </c>
      <c r="K4527">
        <v>397</v>
      </c>
      <c r="L4527">
        <v>0.33</v>
      </c>
      <c r="M4527">
        <v>33.5</v>
      </c>
      <c r="N4527">
        <v>421</v>
      </c>
      <c r="O4527">
        <v>61.520200000000003</v>
      </c>
      <c r="P4527">
        <v>61.520200000000003</v>
      </c>
      <c r="Q4527">
        <v>3023</v>
      </c>
      <c r="R4527" t="s">
        <v>23926</v>
      </c>
    </row>
    <row r="4528" spans="1:18" x14ac:dyDescent="0.35">
      <c r="A4528" t="s">
        <v>18935</v>
      </c>
      <c r="B4528" t="s">
        <v>23927</v>
      </c>
      <c r="C4528" t="s">
        <v>23928</v>
      </c>
      <c r="D4528">
        <v>75.293999999999997</v>
      </c>
      <c r="E4528">
        <v>170</v>
      </c>
      <c r="F4528">
        <v>42</v>
      </c>
      <c r="G4528">
        <v>0</v>
      </c>
      <c r="H4528">
        <v>1</v>
      </c>
      <c r="I4528">
        <v>170</v>
      </c>
      <c r="J4528">
        <v>1</v>
      </c>
      <c r="K4528">
        <v>170</v>
      </c>
      <c r="L4528">
        <v>1.51E-99</v>
      </c>
      <c r="M4528">
        <v>284</v>
      </c>
      <c r="N4528">
        <v>174</v>
      </c>
      <c r="O4528">
        <v>97.701099999999997</v>
      </c>
      <c r="P4528">
        <v>97.701099999999997</v>
      </c>
      <c r="Q4528">
        <v>2169</v>
      </c>
      <c r="R4528" t="s">
        <v>23928</v>
      </c>
    </row>
    <row r="4529" spans="1:18" x14ac:dyDescent="0.35">
      <c r="A4529" t="s">
        <v>18978</v>
      </c>
      <c r="B4529" t="s">
        <v>15815</v>
      </c>
      <c r="C4529" t="s">
        <v>18045</v>
      </c>
      <c r="D4529">
        <v>25.780999999999999</v>
      </c>
      <c r="E4529">
        <v>256</v>
      </c>
      <c r="F4529">
        <v>170</v>
      </c>
      <c r="G4529">
        <v>9</v>
      </c>
      <c r="H4529">
        <v>362</v>
      </c>
      <c r="I4529">
        <v>614</v>
      </c>
      <c r="J4529">
        <v>4</v>
      </c>
      <c r="K4529">
        <v>242</v>
      </c>
      <c r="L4529">
        <v>2.4200000000000002E-8</v>
      </c>
      <c r="M4529">
        <v>57</v>
      </c>
      <c r="N4529">
        <v>261</v>
      </c>
      <c r="O4529">
        <v>98.084299999999999</v>
      </c>
      <c r="P4529">
        <v>98.084299999999999</v>
      </c>
      <c r="Q4529">
        <v>200</v>
      </c>
      <c r="R4529" t="s">
        <v>18045</v>
      </c>
    </row>
    <row r="4530" spans="1:18" x14ac:dyDescent="0.35">
      <c r="A4530" t="s">
        <v>18932</v>
      </c>
      <c r="B4530" t="s">
        <v>19294</v>
      </c>
      <c r="C4530" t="s">
        <v>23929</v>
      </c>
      <c r="D4530">
        <v>26.364000000000001</v>
      </c>
      <c r="E4530">
        <v>330</v>
      </c>
      <c r="F4530">
        <v>180</v>
      </c>
      <c r="G4530">
        <v>7</v>
      </c>
      <c r="H4530">
        <v>1</v>
      </c>
      <c r="I4530">
        <v>320</v>
      </c>
      <c r="J4530">
        <v>1</v>
      </c>
      <c r="K4530">
        <v>277</v>
      </c>
      <c r="L4530">
        <v>1.8800000000000001E-20</v>
      </c>
      <c r="M4530">
        <v>89.7</v>
      </c>
      <c r="N4530">
        <v>283</v>
      </c>
      <c r="O4530">
        <v>116.608</v>
      </c>
      <c r="P4530">
        <v>101</v>
      </c>
      <c r="Q4530">
        <v>4433</v>
      </c>
      <c r="R4530" t="s">
        <v>23929</v>
      </c>
    </row>
    <row r="4531" spans="1:18" x14ac:dyDescent="0.35">
      <c r="A4531" t="s">
        <v>18935</v>
      </c>
      <c r="B4531" t="s">
        <v>23930</v>
      </c>
      <c r="C4531" t="s">
        <v>23931</v>
      </c>
      <c r="D4531">
        <v>42.235999999999997</v>
      </c>
      <c r="E4531">
        <v>161</v>
      </c>
      <c r="F4531">
        <v>78</v>
      </c>
      <c r="G4531">
        <v>5</v>
      </c>
      <c r="H4531">
        <v>4</v>
      </c>
      <c r="I4531">
        <v>164</v>
      </c>
      <c r="J4531">
        <v>6</v>
      </c>
      <c r="K4531">
        <v>151</v>
      </c>
      <c r="L4531">
        <v>4.1599999999999999E-30</v>
      </c>
      <c r="M4531">
        <v>107</v>
      </c>
      <c r="N4531">
        <v>159</v>
      </c>
      <c r="O4531">
        <v>101.258</v>
      </c>
      <c r="P4531">
        <v>101</v>
      </c>
      <c r="Q4531">
        <v>2488</v>
      </c>
      <c r="R4531" t="s">
        <v>23931</v>
      </c>
    </row>
    <row r="4532" spans="1:18" x14ac:dyDescent="0.35">
      <c r="A4532" t="s">
        <v>18928</v>
      </c>
      <c r="B4532" t="s">
        <v>23930</v>
      </c>
      <c r="C4532" t="s">
        <v>23931</v>
      </c>
      <c r="D4532">
        <v>53.061</v>
      </c>
      <c r="E4532">
        <v>147</v>
      </c>
      <c r="F4532">
        <v>69</v>
      </c>
      <c r="G4532">
        <v>0</v>
      </c>
      <c r="H4532">
        <v>19</v>
      </c>
      <c r="I4532">
        <v>165</v>
      </c>
      <c r="J4532">
        <v>3</v>
      </c>
      <c r="K4532">
        <v>149</v>
      </c>
      <c r="L4532">
        <v>9.7999999999999997E-50</v>
      </c>
      <c r="M4532">
        <v>157</v>
      </c>
      <c r="N4532">
        <v>159</v>
      </c>
      <c r="O4532">
        <v>92.452799999999996</v>
      </c>
      <c r="P4532">
        <v>92.452799999999996</v>
      </c>
      <c r="Q4532">
        <v>3899</v>
      </c>
      <c r="R4532" t="s">
        <v>23931</v>
      </c>
    </row>
    <row r="4533" spans="1:18" x14ac:dyDescent="0.35">
      <c r="A4533" t="s">
        <v>18946</v>
      </c>
      <c r="B4533" t="s">
        <v>15648</v>
      </c>
      <c r="C4533" t="s">
        <v>23932</v>
      </c>
      <c r="D4533">
        <v>21.922999999999998</v>
      </c>
      <c r="E4533">
        <v>260</v>
      </c>
      <c r="F4533">
        <v>172</v>
      </c>
      <c r="G4533">
        <v>7</v>
      </c>
      <c r="H4533">
        <v>6</v>
      </c>
      <c r="I4533">
        <v>245</v>
      </c>
      <c r="J4533">
        <v>5</v>
      </c>
      <c r="K4533">
        <v>253</v>
      </c>
      <c r="L4533">
        <v>2.0599999999999999E-5</v>
      </c>
      <c r="M4533">
        <v>45.1</v>
      </c>
      <c r="N4533">
        <v>256</v>
      </c>
      <c r="O4533">
        <v>101.562</v>
      </c>
      <c r="P4533">
        <v>101</v>
      </c>
      <c r="Q4533">
        <v>628</v>
      </c>
      <c r="R4533" t="s">
        <v>23932</v>
      </c>
    </row>
    <row r="4534" spans="1:18" x14ac:dyDescent="0.35">
      <c r="A4534" t="s">
        <v>18932</v>
      </c>
      <c r="B4534" t="s">
        <v>19294</v>
      </c>
      <c r="C4534" t="s">
        <v>23933</v>
      </c>
      <c r="D4534">
        <v>27.41</v>
      </c>
      <c r="E4534">
        <v>332</v>
      </c>
      <c r="F4534">
        <v>178</v>
      </c>
      <c r="G4534">
        <v>6</v>
      </c>
      <c r="H4534">
        <v>1</v>
      </c>
      <c r="I4534">
        <v>321</v>
      </c>
      <c r="J4534">
        <v>1</v>
      </c>
      <c r="K4534">
        <v>280</v>
      </c>
      <c r="L4534">
        <v>2.32E-24</v>
      </c>
      <c r="M4534">
        <v>100</v>
      </c>
      <c r="N4534">
        <v>282</v>
      </c>
      <c r="O4534">
        <v>117.73</v>
      </c>
      <c r="P4534">
        <v>101</v>
      </c>
      <c r="Q4534">
        <v>4209</v>
      </c>
      <c r="R4534" t="s">
        <v>23933</v>
      </c>
    </row>
    <row r="4535" spans="1:18" x14ac:dyDescent="0.35">
      <c r="A4535" t="s">
        <v>23934</v>
      </c>
      <c r="B4535" t="s">
        <v>23935</v>
      </c>
      <c r="C4535" t="s">
        <v>23936</v>
      </c>
      <c r="D4535">
        <v>24.818000000000001</v>
      </c>
      <c r="E4535">
        <v>137</v>
      </c>
      <c r="F4535">
        <v>76</v>
      </c>
      <c r="G4535">
        <v>4</v>
      </c>
      <c r="H4535">
        <v>1</v>
      </c>
      <c r="I4535">
        <v>122</v>
      </c>
      <c r="J4535">
        <v>9</v>
      </c>
      <c r="K4535">
        <v>133</v>
      </c>
      <c r="L4535">
        <v>9.0999999999999998E-2</v>
      </c>
      <c r="M4535">
        <v>33.5</v>
      </c>
      <c r="N4535">
        <v>197</v>
      </c>
      <c r="O4535">
        <v>69.543099999999995</v>
      </c>
      <c r="P4535">
        <v>69.543099999999995</v>
      </c>
      <c r="Q4535">
        <v>1625</v>
      </c>
      <c r="R4535" t="s">
        <v>23936</v>
      </c>
    </row>
    <row r="4536" spans="1:18" x14ac:dyDescent="0.35">
      <c r="A4536" t="s">
        <v>19250</v>
      </c>
      <c r="B4536" t="s">
        <v>23935</v>
      </c>
      <c r="C4536" t="s">
        <v>23936</v>
      </c>
      <c r="D4536">
        <v>25.85</v>
      </c>
      <c r="E4536">
        <v>147</v>
      </c>
      <c r="F4536">
        <v>104</v>
      </c>
      <c r="G4536">
        <v>4</v>
      </c>
      <c r="H4536">
        <v>1</v>
      </c>
      <c r="I4536">
        <v>146</v>
      </c>
      <c r="J4536">
        <v>1</v>
      </c>
      <c r="K4536">
        <v>143</v>
      </c>
      <c r="L4536">
        <v>0.21</v>
      </c>
      <c r="M4536">
        <v>33.5</v>
      </c>
      <c r="N4536">
        <v>197</v>
      </c>
      <c r="O4536">
        <v>74.619299999999996</v>
      </c>
      <c r="P4536">
        <v>74.619299999999996</v>
      </c>
      <c r="Q4536">
        <v>3418</v>
      </c>
      <c r="R4536" t="s">
        <v>23936</v>
      </c>
    </row>
    <row r="4537" spans="1:18" x14ac:dyDescent="0.35">
      <c r="A4537" t="s">
        <v>19123</v>
      </c>
      <c r="B4537" t="s">
        <v>23935</v>
      </c>
      <c r="C4537" t="s">
        <v>23936</v>
      </c>
      <c r="D4537">
        <v>26.702000000000002</v>
      </c>
      <c r="E4537">
        <v>191</v>
      </c>
      <c r="F4537">
        <v>129</v>
      </c>
      <c r="G4537">
        <v>6</v>
      </c>
      <c r="H4537">
        <v>2</v>
      </c>
      <c r="I4537">
        <v>189</v>
      </c>
      <c r="J4537">
        <v>5</v>
      </c>
      <c r="K4537">
        <v>187</v>
      </c>
      <c r="L4537">
        <v>1.14E-7</v>
      </c>
      <c r="M4537">
        <v>50.4</v>
      </c>
      <c r="N4537">
        <v>197</v>
      </c>
      <c r="O4537">
        <v>96.954300000000003</v>
      </c>
      <c r="P4537">
        <v>96.954300000000003</v>
      </c>
      <c r="Q4537">
        <v>5430</v>
      </c>
      <c r="R4537" t="s">
        <v>23936</v>
      </c>
    </row>
    <row r="4538" spans="1:18" x14ac:dyDescent="0.35">
      <c r="A4538" t="s">
        <v>19386</v>
      </c>
      <c r="B4538" t="s">
        <v>23937</v>
      </c>
      <c r="C4538" t="s">
        <v>23938</v>
      </c>
      <c r="D4538">
        <v>23.762</v>
      </c>
      <c r="E4538">
        <v>101</v>
      </c>
      <c r="F4538">
        <v>59</v>
      </c>
      <c r="G4538">
        <v>3</v>
      </c>
      <c r="H4538">
        <v>79</v>
      </c>
      <c r="I4538">
        <v>167</v>
      </c>
      <c r="J4538">
        <v>38</v>
      </c>
      <c r="K4538">
        <v>132</v>
      </c>
      <c r="L4538">
        <v>0.96</v>
      </c>
      <c r="M4538">
        <v>30.4</v>
      </c>
      <c r="N4538">
        <v>166</v>
      </c>
      <c r="O4538">
        <v>60.843400000000003</v>
      </c>
      <c r="P4538">
        <v>60.843400000000003</v>
      </c>
      <c r="Q4538">
        <v>2693</v>
      </c>
      <c r="R4538" t="s">
        <v>23938</v>
      </c>
    </row>
    <row r="4539" spans="1:18" x14ac:dyDescent="0.35">
      <c r="A4539" t="s">
        <v>18978</v>
      </c>
      <c r="B4539" t="s">
        <v>15657</v>
      </c>
      <c r="C4539" t="s">
        <v>15666</v>
      </c>
      <c r="D4539">
        <v>27.309000000000001</v>
      </c>
      <c r="E4539">
        <v>249</v>
      </c>
      <c r="F4539">
        <v>155</v>
      </c>
      <c r="G4539">
        <v>11</v>
      </c>
      <c r="H4539">
        <v>362</v>
      </c>
      <c r="I4539">
        <v>604</v>
      </c>
      <c r="J4539">
        <v>4</v>
      </c>
      <c r="K4539">
        <v>232</v>
      </c>
      <c r="L4539">
        <v>8.4400000000000001E-11</v>
      </c>
      <c r="M4539">
        <v>64.3</v>
      </c>
      <c r="N4539">
        <v>270</v>
      </c>
      <c r="O4539">
        <v>92.222200000000001</v>
      </c>
      <c r="P4539">
        <v>92.222200000000001</v>
      </c>
      <c r="Q4539">
        <v>171</v>
      </c>
      <c r="R4539" t="s">
        <v>15666</v>
      </c>
    </row>
    <row r="4540" spans="1:18" x14ac:dyDescent="0.35">
      <c r="A4540" t="s">
        <v>18920</v>
      </c>
      <c r="B4540" t="s">
        <v>23939</v>
      </c>
      <c r="C4540" t="s">
        <v>23940</v>
      </c>
      <c r="D4540">
        <v>31.138000000000002</v>
      </c>
      <c r="E4540">
        <v>167</v>
      </c>
      <c r="F4540">
        <v>82</v>
      </c>
      <c r="G4540">
        <v>6</v>
      </c>
      <c r="H4540">
        <v>169</v>
      </c>
      <c r="I4540">
        <v>333</v>
      </c>
      <c r="J4540">
        <v>98</v>
      </c>
      <c r="K4540">
        <v>233</v>
      </c>
      <c r="L4540">
        <v>3.9199999999999997E-9</v>
      </c>
      <c r="M4540">
        <v>57.4</v>
      </c>
      <c r="N4540">
        <v>303</v>
      </c>
      <c r="O4540">
        <v>55.115499999999997</v>
      </c>
      <c r="P4540">
        <v>55.115499999999997</v>
      </c>
      <c r="Q4540">
        <v>5224</v>
      </c>
      <c r="R4540" t="s">
        <v>23940</v>
      </c>
    </row>
    <row r="4541" spans="1:18" x14ac:dyDescent="0.35">
      <c r="A4541" t="s">
        <v>18932</v>
      </c>
      <c r="B4541" t="s">
        <v>23941</v>
      </c>
      <c r="C4541" t="s">
        <v>23942</v>
      </c>
      <c r="D4541">
        <v>26.420999999999999</v>
      </c>
      <c r="E4541">
        <v>299</v>
      </c>
      <c r="F4541">
        <v>170</v>
      </c>
      <c r="G4541">
        <v>4</v>
      </c>
      <c r="H4541">
        <v>4</v>
      </c>
      <c r="I4541">
        <v>301</v>
      </c>
      <c r="J4541">
        <v>31</v>
      </c>
      <c r="K4541">
        <v>280</v>
      </c>
      <c r="L4541">
        <v>3.4399999999999998E-20</v>
      </c>
      <c r="M4541">
        <v>89.7</v>
      </c>
      <c r="N4541">
        <v>311</v>
      </c>
      <c r="O4541">
        <v>96.141499999999994</v>
      </c>
      <c r="P4541">
        <v>96.141499999999994</v>
      </c>
      <c r="Q4541">
        <v>4457</v>
      </c>
      <c r="R4541" t="s">
        <v>23942</v>
      </c>
    </row>
    <row r="4542" spans="1:18" x14ac:dyDescent="0.35">
      <c r="A4542" t="s">
        <v>19091</v>
      </c>
      <c r="B4542" t="s">
        <v>23943</v>
      </c>
      <c r="C4542" t="s">
        <v>23944</v>
      </c>
      <c r="D4542">
        <v>36.363999999999997</v>
      </c>
      <c r="E4542">
        <v>44</v>
      </c>
      <c r="F4542">
        <v>28</v>
      </c>
      <c r="G4542">
        <v>0</v>
      </c>
      <c r="H4542">
        <v>26</v>
      </c>
      <c r="I4542">
        <v>69</v>
      </c>
      <c r="J4542">
        <v>11</v>
      </c>
      <c r="K4542">
        <v>54</v>
      </c>
      <c r="L4542">
        <v>7.3599999999999998E-6</v>
      </c>
      <c r="M4542">
        <v>39.299999999999997</v>
      </c>
      <c r="N4542">
        <v>54</v>
      </c>
      <c r="O4542">
        <v>81.481499999999997</v>
      </c>
      <c r="P4542">
        <v>81.481499999999997</v>
      </c>
      <c r="Q4542">
        <v>1893</v>
      </c>
      <c r="R4542" t="s">
        <v>23944</v>
      </c>
    </row>
    <row r="4543" spans="1:18" x14ac:dyDescent="0.35">
      <c r="A4543" t="s">
        <v>18943</v>
      </c>
      <c r="B4543" t="s">
        <v>16917</v>
      </c>
      <c r="C4543" t="s">
        <v>16918</v>
      </c>
      <c r="D4543">
        <v>28.571000000000002</v>
      </c>
      <c r="E4543">
        <v>161</v>
      </c>
      <c r="F4543">
        <v>82</v>
      </c>
      <c r="G4543">
        <v>6</v>
      </c>
      <c r="H4543">
        <v>31</v>
      </c>
      <c r="I4543">
        <v>169</v>
      </c>
      <c r="J4543">
        <v>4</v>
      </c>
      <c r="K4543">
        <v>153</v>
      </c>
      <c r="L4543">
        <v>2.8799999999999999E-5</v>
      </c>
      <c r="M4543">
        <v>45.1</v>
      </c>
      <c r="N4543">
        <v>264</v>
      </c>
      <c r="O4543">
        <v>60.9848</v>
      </c>
      <c r="P4543">
        <v>60.9848</v>
      </c>
      <c r="Q4543">
        <v>1298</v>
      </c>
      <c r="R4543" t="s">
        <v>16918</v>
      </c>
    </row>
    <row r="4544" spans="1:18" x14ac:dyDescent="0.35">
      <c r="A4544" t="s">
        <v>18943</v>
      </c>
      <c r="B4544" t="s">
        <v>18376</v>
      </c>
      <c r="C4544" t="s">
        <v>18377</v>
      </c>
      <c r="D4544">
        <v>29.545000000000002</v>
      </c>
      <c r="E4544">
        <v>176</v>
      </c>
      <c r="F4544">
        <v>86</v>
      </c>
      <c r="G4544">
        <v>10</v>
      </c>
      <c r="H4544">
        <v>30</v>
      </c>
      <c r="I4544">
        <v>183</v>
      </c>
      <c r="J4544">
        <v>3</v>
      </c>
      <c r="K4544">
        <v>162</v>
      </c>
      <c r="L4544">
        <v>4.8099999999999997E-5</v>
      </c>
      <c r="M4544">
        <v>44.3</v>
      </c>
      <c r="N4544">
        <v>260</v>
      </c>
      <c r="O4544">
        <v>67.692300000000003</v>
      </c>
      <c r="P4544">
        <v>67.692300000000003</v>
      </c>
      <c r="Q4544">
        <v>1328</v>
      </c>
      <c r="R4544" t="s">
        <v>18377</v>
      </c>
    </row>
    <row r="4545" spans="1:18" x14ac:dyDescent="0.35">
      <c r="A4545" t="s">
        <v>18978</v>
      </c>
      <c r="B4545" t="s">
        <v>15815</v>
      </c>
      <c r="C4545" t="s">
        <v>16555</v>
      </c>
      <c r="D4545">
        <v>27.164999999999999</v>
      </c>
      <c r="E4545">
        <v>254</v>
      </c>
      <c r="F4545">
        <v>158</v>
      </c>
      <c r="G4545">
        <v>11</v>
      </c>
      <c r="H4545">
        <v>362</v>
      </c>
      <c r="I4545">
        <v>608</v>
      </c>
      <c r="J4545">
        <v>4</v>
      </c>
      <c r="K4545">
        <v>237</v>
      </c>
      <c r="L4545">
        <v>1.1200000000000001E-6</v>
      </c>
      <c r="M4545">
        <v>52</v>
      </c>
      <c r="N4545">
        <v>262</v>
      </c>
      <c r="O4545">
        <v>96.946600000000004</v>
      </c>
      <c r="P4545">
        <v>96.946600000000004</v>
      </c>
      <c r="Q4545">
        <v>243</v>
      </c>
      <c r="R4545" t="s">
        <v>16555</v>
      </c>
    </row>
    <row r="4546" spans="1:18" x14ac:dyDescent="0.35">
      <c r="A4546" t="s">
        <v>23945</v>
      </c>
      <c r="B4546" t="s">
        <v>16251</v>
      </c>
      <c r="C4546" t="s">
        <v>23946</v>
      </c>
      <c r="D4546">
        <v>23.684000000000001</v>
      </c>
      <c r="E4546">
        <v>152</v>
      </c>
      <c r="F4546">
        <v>89</v>
      </c>
      <c r="G4546">
        <v>4</v>
      </c>
      <c r="H4546">
        <v>83</v>
      </c>
      <c r="I4546">
        <v>227</v>
      </c>
      <c r="J4546">
        <v>54</v>
      </c>
      <c r="K4546">
        <v>185</v>
      </c>
      <c r="L4546">
        <v>0.94</v>
      </c>
      <c r="M4546">
        <v>31.6</v>
      </c>
      <c r="N4546">
        <v>208</v>
      </c>
      <c r="O4546">
        <v>73.076899999999995</v>
      </c>
      <c r="P4546">
        <v>73.076899999999995</v>
      </c>
      <c r="Q4546">
        <v>1157</v>
      </c>
      <c r="R4546" t="s">
        <v>23946</v>
      </c>
    </row>
    <row r="4547" spans="1:18" x14ac:dyDescent="0.35">
      <c r="A4547" t="s">
        <v>18932</v>
      </c>
      <c r="B4547" t="s">
        <v>23947</v>
      </c>
      <c r="C4547" t="s">
        <v>23948</v>
      </c>
      <c r="D4547">
        <v>29.268000000000001</v>
      </c>
      <c r="E4547">
        <v>328</v>
      </c>
      <c r="F4547">
        <v>176</v>
      </c>
      <c r="G4547">
        <v>6</v>
      </c>
      <c r="H4547">
        <v>3</v>
      </c>
      <c r="I4547">
        <v>324</v>
      </c>
      <c r="J4547">
        <v>5</v>
      </c>
      <c r="K4547">
        <v>282</v>
      </c>
      <c r="L4547">
        <v>1.43E-24</v>
      </c>
      <c r="M4547">
        <v>101</v>
      </c>
      <c r="N4547">
        <v>288</v>
      </c>
      <c r="O4547">
        <v>113.889</v>
      </c>
      <c r="P4547">
        <v>101</v>
      </c>
      <c r="Q4547">
        <v>4203</v>
      </c>
      <c r="R4547" t="s">
        <v>23948</v>
      </c>
    </row>
    <row r="4548" spans="1:18" x14ac:dyDescent="0.35">
      <c r="A4548" t="s">
        <v>18917</v>
      </c>
      <c r="B4548" t="s">
        <v>23949</v>
      </c>
      <c r="C4548" t="s">
        <v>23950</v>
      </c>
      <c r="D4548">
        <v>28.774000000000001</v>
      </c>
      <c r="E4548">
        <v>212</v>
      </c>
      <c r="F4548">
        <v>109</v>
      </c>
      <c r="G4548">
        <v>8</v>
      </c>
      <c r="H4548">
        <v>119</v>
      </c>
      <c r="I4548">
        <v>309</v>
      </c>
      <c r="J4548">
        <v>35</v>
      </c>
      <c r="K4548">
        <v>225</v>
      </c>
      <c r="L4548">
        <v>6.1099999999999999E-6</v>
      </c>
      <c r="M4548">
        <v>48.1</v>
      </c>
      <c r="N4548">
        <v>301</v>
      </c>
      <c r="O4548">
        <v>70.431899999999999</v>
      </c>
      <c r="P4548">
        <v>70.431899999999999</v>
      </c>
      <c r="Q4548">
        <v>5637</v>
      </c>
      <c r="R4548" t="s">
        <v>23950</v>
      </c>
    </row>
    <row r="4549" spans="1:18" x14ac:dyDescent="0.35">
      <c r="A4549" t="s">
        <v>18953</v>
      </c>
      <c r="B4549" t="s">
        <v>17720</v>
      </c>
      <c r="C4549" t="s">
        <v>17721</v>
      </c>
      <c r="D4549">
        <v>25.843</v>
      </c>
      <c r="E4549">
        <v>178</v>
      </c>
      <c r="F4549">
        <v>99</v>
      </c>
      <c r="G4549">
        <v>6</v>
      </c>
      <c r="H4549">
        <v>466</v>
      </c>
      <c r="I4549">
        <v>620</v>
      </c>
      <c r="J4549">
        <v>10</v>
      </c>
      <c r="K4549">
        <v>177</v>
      </c>
      <c r="L4549">
        <v>0.04</v>
      </c>
      <c r="M4549">
        <v>37.4</v>
      </c>
      <c r="N4549">
        <v>289</v>
      </c>
      <c r="O4549">
        <v>61.591700000000003</v>
      </c>
      <c r="P4549">
        <v>61.591700000000003</v>
      </c>
      <c r="Q4549">
        <v>1949</v>
      </c>
      <c r="R4549" t="s">
        <v>17721</v>
      </c>
    </row>
    <row r="4550" spans="1:18" x14ac:dyDescent="0.35">
      <c r="A4550" t="s">
        <v>19597</v>
      </c>
      <c r="B4550" t="s">
        <v>17720</v>
      </c>
      <c r="C4550" t="s">
        <v>17721</v>
      </c>
      <c r="D4550">
        <v>29.332999999999998</v>
      </c>
      <c r="E4550">
        <v>150</v>
      </c>
      <c r="F4550">
        <v>73</v>
      </c>
      <c r="G4550">
        <v>6</v>
      </c>
      <c r="H4550">
        <v>594</v>
      </c>
      <c r="I4550">
        <v>718</v>
      </c>
      <c r="J4550">
        <v>36</v>
      </c>
      <c r="K4550">
        <v>177</v>
      </c>
      <c r="L4550">
        <v>0.16</v>
      </c>
      <c r="M4550">
        <v>35.4</v>
      </c>
      <c r="N4550">
        <v>289</v>
      </c>
      <c r="O4550">
        <v>51.903100000000002</v>
      </c>
      <c r="P4550">
        <v>51.903100000000002</v>
      </c>
      <c r="Q4550">
        <v>3462</v>
      </c>
      <c r="R4550" t="s">
        <v>17721</v>
      </c>
    </row>
    <row r="4551" spans="1:18" x14ac:dyDescent="0.35">
      <c r="A4551" t="s">
        <v>18978</v>
      </c>
      <c r="B4551" t="s">
        <v>16165</v>
      </c>
      <c r="C4551" t="s">
        <v>16166</v>
      </c>
      <c r="D4551">
        <v>26</v>
      </c>
      <c r="E4551">
        <v>250</v>
      </c>
      <c r="F4551">
        <v>165</v>
      </c>
      <c r="G4551">
        <v>10</v>
      </c>
      <c r="H4551">
        <v>362</v>
      </c>
      <c r="I4551">
        <v>608</v>
      </c>
      <c r="J4551">
        <v>4</v>
      </c>
      <c r="K4551">
        <v>236</v>
      </c>
      <c r="L4551">
        <v>4.6600000000000002E-7</v>
      </c>
      <c r="M4551">
        <v>53.1</v>
      </c>
      <c r="N4551">
        <v>261</v>
      </c>
      <c r="O4551">
        <v>95.785399999999996</v>
      </c>
      <c r="P4551">
        <v>95.785399999999996</v>
      </c>
      <c r="Q4551">
        <v>228</v>
      </c>
      <c r="R4551" t="s">
        <v>16166</v>
      </c>
    </row>
    <row r="4552" spans="1:18" x14ac:dyDescent="0.35">
      <c r="A4552" t="s">
        <v>18928</v>
      </c>
      <c r="B4552" t="s">
        <v>19906</v>
      </c>
      <c r="C4552" t="s">
        <v>23951</v>
      </c>
      <c r="D4552">
        <v>63.514000000000003</v>
      </c>
      <c r="E4552">
        <v>148</v>
      </c>
      <c r="F4552">
        <v>54</v>
      </c>
      <c r="G4552">
        <v>0</v>
      </c>
      <c r="H4552">
        <v>18</v>
      </c>
      <c r="I4552">
        <v>165</v>
      </c>
      <c r="J4552">
        <v>59</v>
      </c>
      <c r="K4552">
        <v>206</v>
      </c>
      <c r="L4552">
        <v>1.25E-63</v>
      </c>
      <c r="M4552">
        <v>195</v>
      </c>
      <c r="N4552">
        <v>212</v>
      </c>
      <c r="O4552">
        <v>69.811300000000003</v>
      </c>
      <c r="P4552">
        <v>69.811300000000003</v>
      </c>
      <c r="Q4552">
        <v>3643</v>
      </c>
      <c r="R4552" t="s">
        <v>23951</v>
      </c>
    </row>
    <row r="4553" spans="1:18" x14ac:dyDescent="0.35">
      <c r="A4553" t="s">
        <v>18940</v>
      </c>
      <c r="B4553" t="s">
        <v>20990</v>
      </c>
      <c r="C4553" t="s">
        <v>23952</v>
      </c>
      <c r="D4553">
        <v>29.518999999999998</v>
      </c>
      <c r="E4553">
        <v>769</v>
      </c>
      <c r="F4553">
        <v>451</v>
      </c>
      <c r="G4553">
        <v>24</v>
      </c>
      <c r="H4553">
        <v>21</v>
      </c>
      <c r="I4553">
        <v>740</v>
      </c>
      <c r="J4553">
        <v>200</v>
      </c>
      <c r="K4553">
        <v>926</v>
      </c>
      <c r="L4553">
        <v>2.7E-60</v>
      </c>
      <c r="M4553">
        <v>219</v>
      </c>
      <c r="N4553">
        <v>953</v>
      </c>
      <c r="O4553">
        <v>80.692499999999995</v>
      </c>
      <c r="P4553">
        <v>80.692499999999995</v>
      </c>
      <c r="Q4553">
        <v>4854</v>
      </c>
      <c r="R4553" t="s">
        <v>23952</v>
      </c>
    </row>
    <row r="4554" spans="1:18" x14ac:dyDescent="0.35">
      <c r="A4554" t="s">
        <v>18946</v>
      </c>
      <c r="B4554" t="s">
        <v>17231</v>
      </c>
      <c r="C4554" t="s">
        <v>17232</v>
      </c>
      <c r="D4554">
        <v>24.706</v>
      </c>
      <c r="E4554">
        <v>170</v>
      </c>
      <c r="F4554">
        <v>111</v>
      </c>
      <c r="G4554">
        <v>5</v>
      </c>
      <c r="H4554">
        <v>1</v>
      </c>
      <c r="I4554">
        <v>155</v>
      </c>
      <c r="J4554">
        <v>1</v>
      </c>
      <c r="K4554">
        <v>168</v>
      </c>
      <c r="L4554">
        <v>1.0200000000000001E-5</v>
      </c>
      <c r="M4554">
        <v>46.2</v>
      </c>
      <c r="N4554">
        <v>249</v>
      </c>
      <c r="O4554">
        <v>68.273099999999999</v>
      </c>
      <c r="P4554">
        <v>68.273099999999999</v>
      </c>
      <c r="Q4554">
        <v>599</v>
      </c>
      <c r="R4554" t="s">
        <v>17232</v>
      </c>
    </row>
    <row r="4555" spans="1:18" x14ac:dyDescent="0.35">
      <c r="A4555" t="s">
        <v>19386</v>
      </c>
      <c r="B4555" t="s">
        <v>20845</v>
      </c>
      <c r="C4555" t="s">
        <v>23953</v>
      </c>
      <c r="D4555">
        <v>26.957000000000001</v>
      </c>
      <c r="E4555">
        <v>115</v>
      </c>
      <c r="F4555">
        <v>73</v>
      </c>
      <c r="G4555">
        <v>3</v>
      </c>
      <c r="H4555">
        <v>54</v>
      </c>
      <c r="I4555">
        <v>163</v>
      </c>
      <c r="J4555">
        <v>17</v>
      </c>
      <c r="K4555">
        <v>125</v>
      </c>
      <c r="L4555">
        <v>0.23</v>
      </c>
      <c r="M4555">
        <v>32</v>
      </c>
      <c r="N4555">
        <v>157</v>
      </c>
      <c r="O4555">
        <v>73.248400000000004</v>
      </c>
      <c r="P4555">
        <v>73.248400000000004</v>
      </c>
      <c r="Q4555">
        <v>2676</v>
      </c>
      <c r="R4555" t="s">
        <v>23953</v>
      </c>
    </row>
    <row r="4556" spans="1:18" x14ac:dyDescent="0.35">
      <c r="A4556" t="s">
        <v>18935</v>
      </c>
      <c r="B4556" t="s">
        <v>20676</v>
      </c>
      <c r="C4556" t="s">
        <v>23954</v>
      </c>
      <c r="D4556">
        <v>47.561</v>
      </c>
      <c r="E4556">
        <v>164</v>
      </c>
      <c r="F4556">
        <v>81</v>
      </c>
      <c r="G4556">
        <v>1</v>
      </c>
      <c r="H4556">
        <v>4</v>
      </c>
      <c r="I4556">
        <v>162</v>
      </c>
      <c r="J4556">
        <v>6</v>
      </c>
      <c r="K4556">
        <v>169</v>
      </c>
      <c r="L4556">
        <v>9.0200000000000004E-54</v>
      </c>
      <c r="M4556">
        <v>168</v>
      </c>
      <c r="N4556">
        <v>178</v>
      </c>
      <c r="O4556">
        <v>92.134799999999998</v>
      </c>
      <c r="P4556">
        <v>92.134799999999998</v>
      </c>
      <c r="Q4556">
        <v>2351</v>
      </c>
      <c r="R4556" t="s">
        <v>23954</v>
      </c>
    </row>
    <row r="4557" spans="1:18" x14ac:dyDescent="0.35">
      <c r="A4557" t="s">
        <v>19290</v>
      </c>
      <c r="B4557" t="s">
        <v>23955</v>
      </c>
      <c r="C4557" t="s">
        <v>23956</v>
      </c>
      <c r="D4557">
        <v>23.358000000000001</v>
      </c>
      <c r="E4557">
        <v>137</v>
      </c>
      <c r="F4557">
        <v>102</v>
      </c>
      <c r="G4557">
        <v>2</v>
      </c>
      <c r="H4557">
        <v>17</v>
      </c>
      <c r="I4557">
        <v>152</v>
      </c>
      <c r="J4557">
        <v>9</v>
      </c>
      <c r="K4557">
        <v>143</v>
      </c>
      <c r="L4557">
        <v>2E-3</v>
      </c>
      <c r="M4557">
        <v>37.4</v>
      </c>
      <c r="N4557">
        <v>151</v>
      </c>
      <c r="O4557">
        <v>90.728499999999997</v>
      </c>
      <c r="P4557">
        <v>90.728499999999997</v>
      </c>
      <c r="Q4557">
        <v>5867</v>
      </c>
      <c r="R4557" t="s">
        <v>23956</v>
      </c>
    </row>
    <row r="4558" spans="1:18" x14ac:dyDescent="0.35">
      <c r="A4558" t="s">
        <v>18920</v>
      </c>
      <c r="B4558" t="s">
        <v>23957</v>
      </c>
      <c r="C4558" t="s">
        <v>23958</v>
      </c>
      <c r="D4558">
        <v>34.783000000000001</v>
      </c>
      <c r="E4558">
        <v>161</v>
      </c>
      <c r="F4558">
        <v>75</v>
      </c>
      <c r="G4558">
        <v>4</v>
      </c>
      <c r="H4558">
        <v>169</v>
      </c>
      <c r="I4558">
        <v>329</v>
      </c>
      <c r="J4558">
        <v>98</v>
      </c>
      <c r="K4558">
        <v>228</v>
      </c>
      <c r="L4558">
        <v>2.18E-10</v>
      </c>
      <c r="M4558">
        <v>60.8</v>
      </c>
      <c r="N4558">
        <v>289</v>
      </c>
      <c r="O4558">
        <v>55.709299999999999</v>
      </c>
      <c r="P4558">
        <v>55.709299999999999</v>
      </c>
      <c r="Q4558">
        <v>5172</v>
      </c>
      <c r="R4558" t="s">
        <v>23958</v>
      </c>
    </row>
    <row r="4559" spans="1:18" x14ac:dyDescent="0.35">
      <c r="A4559" t="s">
        <v>18928</v>
      </c>
      <c r="B4559" t="s">
        <v>23959</v>
      </c>
      <c r="C4559" t="s">
        <v>23960</v>
      </c>
      <c r="D4559">
        <v>54.11</v>
      </c>
      <c r="E4559">
        <v>146</v>
      </c>
      <c r="F4559">
        <v>62</v>
      </c>
      <c r="G4559">
        <v>2</v>
      </c>
      <c r="H4559">
        <v>20</v>
      </c>
      <c r="I4559">
        <v>165</v>
      </c>
      <c r="J4559">
        <v>1</v>
      </c>
      <c r="K4559">
        <v>141</v>
      </c>
      <c r="L4559">
        <v>2.72E-50</v>
      </c>
      <c r="M4559">
        <v>159</v>
      </c>
      <c r="N4559">
        <v>150</v>
      </c>
      <c r="O4559">
        <v>97.333299999999994</v>
      </c>
      <c r="P4559">
        <v>97.333299999999994</v>
      </c>
      <c r="Q4559">
        <v>3888</v>
      </c>
      <c r="R4559" t="s">
        <v>23960</v>
      </c>
    </row>
    <row r="4560" spans="1:18" x14ac:dyDescent="0.35">
      <c r="A4560" t="s">
        <v>18940</v>
      </c>
      <c r="B4560" t="s">
        <v>23961</v>
      </c>
      <c r="C4560" t="s">
        <v>23962</v>
      </c>
      <c r="D4560">
        <v>28.373000000000001</v>
      </c>
      <c r="E4560">
        <v>793</v>
      </c>
      <c r="F4560">
        <v>478</v>
      </c>
      <c r="G4560">
        <v>24</v>
      </c>
      <c r="H4560">
        <v>8</v>
      </c>
      <c r="I4560">
        <v>737</v>
      </c>
      <c r="J4560">
        <v>3</v>
      </c>
      <c r="K4560">
        <v>768</v>
      </c>
      <c r="L4560">
        <v>1.02E-59</v>
      </c>
      <c r="M4560">
        <v>216</v>
      </c>
      <c r="N4560">
        <v>781</v>
      </c>
      <c r="O4560">
        <v>101.536</v>
      </c>
      <c r="P4560">
        <v>101</v>
      </c>
      <c r="Q4560">
        <v>4863</v>
      </c>
      <c r="R4560" t="s">
        <v>23962</v>
      </c>
    </row>
    <row r="4561" spans="1:18" x14ac:dyDescent="0.35">
      <c r="A4561" t="s">
        <v>18920</v>
      </c>
      <c r="B4561" t="s">
        <v>21226</v>
      </c>
      <c r="C4561" t="s">
        <v>23963</v>
      </c>
      <c r="D4561">
        <v>43.137</v>
      </c>
      <c r="E4561">
        <v>102</v>
      </c>
      <c r="F4561">
        <v>57</v>
      </c>
      <c r="G4561">
        <v>1</v>
      </c>
      <c r="H4561">
        <v>11</v>
      </c>
      <c r="I4561">
        <v>111</v>
      </c>
      <c r="J4561">
        <v>2</v>
      </c>
      <c r="K4561">
        <v>103</v>
      </c>
      <c r="L4561">
        <v>8.1300000000000007E-18</v>
      </c>
      <c r="M4561">
        <v>78.2</v>
      </c>
      <c r="N4561">
        <v>105</v>
      </c>
      <c r="O4561">
        <v>97.142899999999997</v>
      </c>
      <c r="P4561">
        <v>97.142899999999997</v>
      </c>
      <c r="Q4561">
        <v>5119</v>
      </c>
      <c r="R4561" t="s">
        <v>23963</v>
      </c>
    </row>
    <row r="4562" spans="1:18" x14ac:dyDescent="0.35">
      <c r="A4562" t="s">
        <v>19398</v>
      </c>
      <c r="B4562" t="s">
        <v>15352</v>
      </c>
      <c r="C4562" t="s">
        <v>23964</v>
      </c>
      <c r="D4562">
        <v>24.193999999999999</v>
      </c>
      <c r="E4562">
        <v>62</v>
      </c>
      <c r="F4562">
        <v>38</v>
      </c>
      <c r="G4562">
        <v>2</v>
      </c>
      <c r="H4562">
        <v>2</v>
      </c>
      <c r="I4562">
        <v>54</v>
      </c>
      <c r="J4562">
        <v>13</v>
      </c>
      <c r="K4562">
        <v>74</v>
      </c>
      <c r="L4562">
        <v>0.2</v>
      </c>
      <c r="M4562">
        <v>29.6</v>
      </c>
      <c r="N4562">
        <v>96</v>
      </c>
      <c r="O4562">
        <v>64.583299999999994</v>
      </c>
      <c r="P4562">
        <v>64.583299999999994</v>
      </c>
      <c r="Q4562">
        <v>965</v>
      </c>
      <c r="R4562" t="s">
        <v>23964</v>
      </c>
    </row>
    <row r="4563" spans="1:18" x14ac:dyDescent="0.35">
      <c r="A4563" t="s">
        <v>18928</v>
      </c>
      <c r="B4563" t="s">
        <v>23965</v>
      </c>
      <c r="C4563" t="s">
        <v>23966</v>
      </c>
      <c r="D4563">
        <v>60.87</v>
      </c>
      <c r="E4563">
        <v>161</v>
      </c>
      <c r="F4563">
        <v>48</v>
      </c>
      <c r="G4563">
        <v>2</v>
      </c>
      <c r="H4563">
        <v>22</v>
      </c>
      <c r="I4563">
        <v>167</v>
      </c>
      <c r="J4563">
        <v>82</v>
      </c>
      <c r="K4563">
        <v>242</v>
      </c>
      <c r="L4563">
        <v>6.0000000000000001E-64</v>
      </c>
      <c r="M4563">
        <v>197</v>
      </c>
      <c r="N4563">
        <v>247</v>
      </c>
      <c r="O4563">
        <v>65.182199999999995</v>
      </c>
      <c r="P4563">
        <v>65.182199999999995</v>
      </c>
      <c r="Q4563">
        <v>3631</v>
      </c>
      <c r="R4563" t="s">
        <v>23966</v>
      </c>
    </row>
    <row r="4564" spans="1:18" x14ac:dyDescent="0.35">
      <c r="A4564" t="s">
        <v>18940</v>
      </c>
      <c r="B4564" t="s">
        <v>23967</v>
      </c>
      <c r="C4564" t="s">
        <v>23968</v>
      </c>
      <c r="D4564">
        <v>39.148000000000003</v>
      </c>
      <c r="E4564">
        <v>751</v>
      </c>
      <c r="F4564">
        <v>419</v>
      </c>
      <c r="G4564">
        <v>15</v>
      </c>
      <c r="H4564">
        <v>5</v>
      </c>
      <c r="I4564">
        <v>742</v>
      </c>
      <c r="J4564">
        <v>2</v>
      </c>
      <c r="K4564">
        <v>727</v>
      </c>
      <c r="L4564">
        <v>8.0999999999999999E-151</v>
      </c>
      <c r="M4564">
        <v>457</v>
      </c>
      <c r="N4564">
        <v>727</v>
      </c>
      <c r="O4564">
        <v>103.301</v>
      </c>
      <c r="P4564">
        <v>101</v>
      </c>
      <c r="Q4564">
        <v>4597</v>
      </c>
      <c r="R4564" t="s">
        <v>23968</v>
      </c>
    </row>
    <row r="4565" spans="1:18" x14ac:dyDescent="0.35">
      <c r="A4565" t="s">
        <v>18935</v>
      </c>
      <c r="B4565" t="s">
        <v>23969</v>
      </c>
      <c r="C4565" t="s">
        <v>23970</v>
      </c>
      <c r="D4565">
        <v>52.095999999999997</v>
      </c>
      <c r="E4565">
        <v>167</v>
      </c>
      <c r="F4565">
        <v>75</v>
      </c>
      <c r="G4565">
        <v>2</v>
      </c>
      <c r="H4565">
        <v>6</v>
      </c>
      <c r="I4565">
        <v>167</v>
      </c>
      <c r="J4565">
        <v>10</v>
      </c>
      <c r="K4565">
        <v>176</v>
      </c>
      <c r="L4565">
        <v>9.8800000000000002E-58</v>
      </c>
      <c r="M4565">
        <v>179</v>
      </c>
      <c r="N4565">
        <v>182</v>
      </c>
      <c r="O4565">
        <v>91.758200000000002</v>
      </c>
      <c r="P4565">
        <v>91.758200000000002</v>
      </c>
      <c r="Q4565">
        <v>2278</v>
      </c>
      <c r="R4565" t="s">
        <v>23970</v>
      </c>
    </row>
    <row r="4566" spans="1:18" x14ac:dyDescent="0.35">
      <c r="A4566" t="s">
        <v>23971</v>
      </c>
      <c r="B4566" t="s">
        <v>15503</v>
      </c>
      <c r="C4566" t="s">
        <v>15504</v>
      </c>
      <c r="D4566">
        <v>36.313000000000002</v>
      </c>
      <c r="E4566">
        <v>179</v>
      </c>
      <c r="F4566">
        <v>96</v>
      </c>
      <c r="G4566">
        <v>2</v>
      </c>
      <c r="H4566">
        <v>11</v>
      </c>
      <c r="I4566">
        <v>188</v>
      </c>
      <c r="J4566">
        <v>4</v>
      </c>
      <c r="K4566">
        <v>165</v>
      </c>
      <c r="L4566">
        <v>9.1399999999999998E-25</v>
      </c>
      <c r="M4566">
        <v>98.6</v>
      </c>
      <c r="N4566">
        <v>195</v>
      </c>
      <c r="O4566">
        <v>91.794899999999998</v>
      </c>
      <c r="P4566">
        <v>91.794899999999998</v>
      </c>
      <c r="Q4566">
        <v>820</v>
      </c>
      <c r="R4566" t="s">
        <v>15504</v>
      </c>
    </row>
    <row r="4567" spans="1:18" x14ac:dyDescent="0.35">
      <c r="A4567" t="s">
        <v>23972</v>
      </c>
      <c r="B4567" t="s">
        <v>15503</v>
      </c>
      <c r="C4567" t="s">
        <v>15504</v>
      </c>
      <c r="D4567">
        <v>38.953000000000003</v>
      </c>
      <c r="E4567">
        <v>172</v>
      </c>
      <c r="F4567">
        <v>87</v>
      </c>
      <c r="G4567">
        <v>2</v>
      </c>
      <c r="H4567">
        <v>18</v>
      </c>
      <c r="I4567">
        <v>188</v>
      </c>
      <c r="J4567">
        <v>11</v>
      </c>
      <c r="K4567">
        <v>165</v>
      </c>
      <c r="L4567">
        <v>5.0999999999999999E-29</v>
      </c>
      <c r="M4567">
        <v>109</v>
      </c>
      <c r="N4567">
        <v>195</v>
      </c>
      <c r="O4567">
        <v>88.205100000000002</v>
      </c>
      <c r="P4567">
        <v>88.205100000000002</v>
      </c>
      <c r="Q4567">
        <v>998</v>
      </c>
      <c r="R4567" t="s">
        <v>15504</v>
      </c>
    </row>
    <row r="4568" spans="1:18" x14ac:dyDescent="0.35">
      <c r="A4568" t="s">
        <v>18940</v>
      </c>
      <c r="B4568" t="s">
        <v>19178</v>
      </c>
      <c r="C4568" t="s">
        <v>23973</v>
      </c>
      <c r="D4568">
        <v>26.623000000000001</v>
      </c>
      <c r="E4568">
        <v>770</v>
      </c>
      <c r="F4568">
        <v>501</v>
      </c>
      <c r="G4568">
        <v>21</v>
      </c>
      <c r="H4568">
        <v>7</v>
      </c>
      <c r="I4568">
        <v>737</v>
      </c>
      <c r="J4568">
        <v>2</v>
      </c>
      <c r="K4568">
        <v>746</v>
      </c>
      <c r="L4568">
        <v>9.2400000000000006E-64</v>
      </c>
      <c r="M4568">
        <v>227</v>
      </c>
      <c r="N4568">
        <v>760</v>
      </c>
      <c r="O4568">
        <v>101.316</v>
      </c>
      <c r="P4568">
        <v>101</v>
      </c>
      <c r="Q4568">
        <v>4824</v>
      </c>
      <c r="R4568" t="s">
        <v>23973</v>
      </c>
    </row>
    <row r="4569" spans="1:18" x14ac:dyDescent="0.35">
      <c r="A4569" t="s">
        <v>18920</v>
      </c>
      <c r="B4569" t="s">
        <v>23974</v>
      </c>
      <c r="C4569" t="s">
        <v>23975</v>
      </c>
      <c r="D4569">
        <v>32.886000000000003</v>
      </c>
      <c r="E4569">
        <v>149</v>
      </c>
      <c r="F4569">
        <v>72</v>
      </c>
      <c r="G4569">
        <v>4</v>
      </c>
      <c r="H4569">
        <v>169</v>
      </c>
      <c r="I4569">
        <v>317</v>
      </c>
      <c r="J4569">
        <v>98</v>
      </c>
      <c r="K4569">
        <v>218</v>
      </c>
      <c r="L4569">
        <v>1.17E-4</v>
      </c>
      <c r="M4569">
        <v>43.5</v>
      </c>
      <c r="N4569">
        <v>294</v>
      </c>
      <c r="O4569">
        <v>50.680300000000003</v>
      </c>
      <c r="P4569">
        <v>50.680300000000003</v>
      </c>
      <c r="Q4569">
        <v>5415</v>
      </c>
      <c r="R4569" t="s">
        <v>23975</v>
      </c>
    </row>
    <row r="4570" spans="1:18" x14ac:dyDescent="0.35">
      <c r="A4570" t="s">
        <v>19000</v>
      </c>
      <c r="B4570" t="s">
        <v>19465</v>
      </c>
      <c r="C4570" t="s">
        <v>23976</v>
      </c>
      <c r="D4570">
        <v>27.378</v>
      </c>
      <c r="E4570">
        <v>347</v>
      </c>
      <c r="F4570">
        <v>233</v>
      </c>
      <c r="G4570">
        <v>8</v>
      </c>
      <c r="H4570">
        <v>283</v>
      </c>
      <c r="I4570">
        <v>623</v>
      </c>
      <c r="J4570">
        <v>145</v>
      </c>
      <c r="K4570">
        <v>478</v>
      </c>
      <c r="L4570">
        <v>1.18E-26</v>
      </c>
      <c r="M4570">
        <v>116</v>
      </c>
      <c r="N4570">
        <v>615</v>
      </c>
      <c r="O4570">
        <v>56.422800000000002</v>
      </c>
      <c r="P4570">
        <v>56.422800000000002</v>
      </c>
      <c r="Q4570">
        <v>2078</v>
      </c>
      <c r="R4570" t="s">
        <v>23976</v>
      </c>
    </row>
    <row r="4571" spans="1:18" x14ac:dyDescent="0.35">
      <c r="A4571" t="s">
        <v>19000</v>
      </c>
      <c r="B4571" t="s">
        <v>23730</v>
      </c>
      <c r="C4571" t="s">
        <v>23977</v>
      </c>
      <c r="D4571">
        <v>38.116999999999997</v>
      </c>
      <c r="E4571">
        <v>892</v>
      </c>
      <c r="F4571">
        <v>521</v>
      </c>
      <c r="G4571">
        <v>12</v>
      </c>
      <c r="H4571">
        <v>74</v>
      </c>
      <c r="I4571">
        <v>945</v>
      </c>
      <c r="J4571">
        <v>56</v>
      </c>
      <c r="K4571">
        <v>936</v>
      </c>
      <c r="L4571">
        <v>0</v>
      </c>
      <c r="M4571">
        <v>580</v>
      </c>
      <c r="N4571">
        <v>936</v>
      </c>
      <c r="O4571">
        <v>95.299099999999996</v>
      </c>
      <c r="P4571">
        <v>95.299099999999996</v>
      </c>
      <c r="Q4571">
        <v>2009</v>
      </c>
      <c r="R4571" t="s">
        <v>23977</v>
      </c>
    </row>
    <row r="4572" spans="1:18" x14ac:dyDescent="0.35">
      <c r="A4572" t="s">
        <v>19000</v>
      </c>
      <c r="B4572" t="s">
        <v>23978</v>
      </c>
      <c r="C4572" t="s">
        <v>23979</v>
      </c>
      <c r="D4572">
        <v>30.414999999999999</v>
      </c>
      <c r="E4572">
        <v>217</v>
      </c>
      <c r="F4572">
        <v>143</v>
      </c>
      <c r="G4572">
        <v>4</v>
      </c>
      <c r="H4572">
        <v>283</v>
      </c>
      <c r="I4572">
        <v>499</v>
      </c>
      <c r="J4572">
        <v>196</v>
      </c>
      <c r="K4572">
        <v>404</v>
      </c>
      <c r="L4572">
        <v>4.2500000000000001E-24</v>
      </c>
      <c r="M4572">
        <v>106</v>
      </c>
      <c r="N4572">
        <v>404</v>
      </c>
      <c r="O4572">
        <v>53.712899999999998</v>
      </c>
      <c r="P4572">
        <v>53.712899999999998</v>
      </c>
      <c r="Q4572">
        <v>2112</v>
      </c>
      <c r="R4572" t="s">
        <v>23979</v>
      </c>
    </row>
    <row r="4573" spans="1:18" x14ac:dyDescent="0.35">
      <c r="A4573" t="s">
        <v>19014</v>
      </c>
      <c r="B4573" t="s">
        <v>15171</v>
      </c>
      <c r="C4573" t="s">
        <v>16243</v>
      </c>
      <c r="D4573">
        <v>41.558</v>
      </c>
      <c r="E4573">
        <v>77</v>
      </c>
      <c r="F4573">
        <v>38</v>
      </c>
      <c r="G4573">
        <v>2</v>
      </c>
      <c r="H4573">
        <v>333</v>
      </c>
      <c r="I4573">
        <v>409</v>
      </c>
      <c r="J4573">
        <v>7</v>
      </c>
      <c r="K4573">
        <v>76</v>
      </c>
      <c r="L4573">
        <v>2E-3</v>
      </c>
      <c r="M4573">
        <v>39.299999999999997</v>
      </c>
      <c r="N4573">
        <v>135</v>
      </c>
      <c r="O4573">
        <v>57.036999999999999</v>
      </c>
      <c r="P4573">
        <v>57.036999999999999</v>
      </c>
      <c r="Q4573">
        <v>2907</v>
      </c>
      <c r="R4573" t="s">
        <v>16243</v>
      </c>
    </row>
    <row r="4574" spans="1:18" x14ac:dyDescent="0.35">
      <c r="A4574" t="s">
        <v>18932</v>
      </c>
      <c r="B4574" t="s">
        <v>23980</v>
      </c>
      <c r="C4574" t="s">
        <v>23981</v>
      </c>
      <c r="D4574">
        <v>27.356000000000002</v>
      </c>
      <c r="E4574">
        <v>329</v>
      </c>
      <c r="F4574">
        <v>181</v>
      </c>
      <c r="G4574">
        <v>10</v>
      </c>
      <c r="H4574">
        <v>3</v>
      </c>
      <c r="I4574">
        <v>324</v>
      </c>
      <c r="J4574">
        <v>5</v>
      </c>
      <c r="K4574">
        <v>282</v>
      </c>
      <c r="L4574">
        <v>2.42E-20</v>
      </c>
      <c r="M4574">
        <v>89.7</v>
      </c>
      <c r="N4574">
        <v>284</v>
      </c>
      <c r="O4574">
        <v>115.845</v>
      </c>
      <c r="P4574">
        <v>101</v>
      </c>
      <c r="Q4574">
        <v>4447</v>
      </c>
      <c r="R4574" t="s">
        <v>23981</v>
      </c>
    </row>
    <row r="4575" spans="1:18" x14ac:dyDescent="0.35">
      <c r="A4575" t="s">
        <v>18946</v>
      </c>
      <c r="B4575" t="s">
        <v>15367</v>
      </c>
      <c r="C4575" t="s">
        <v>23982</v>
      </c>
      <c r="D4575">
        <v>22.901</v>
      </c>
      <c r="E4575">
        <v>262</v>
      </c>
      <c r="F4575">
        <v>170</v>
      </c>
      <c r="G4575">
        <v>7</v>
      </c>
      <c r="H4575">
        <v>5</v>
      </c>
      <c r="I4575">
        <v>245</v>
      </c>
      <c r="J4575">
        <v>4</v>
      </c>
      <c r="K4575">
        <v>254</v>
      </c>
      <c r="L4575">
        <v>2.7099999999999997E-4</v>
      </c>
      <c r="M4575">
        <v>41.6</v>
      </c>
      <c r="N4575">
        <v>256</v>
      </c>
      <c r="O4575">
        <v>102.34399999999999</v>
      </c>
      <c r="P4575">
        <v>101</v>
      </c>
      <c r="Q4575">
        <v>758</v>
      </c>
      <c r="R4575" t="s">
        <v>23982</v>
      </c>
    </row>
    <row r="4576" spans="1:18" x14ac:dyDescent="0.35">
      <c r="A4576" t="s">
        <v>19153</v>
      </c>
      <c r="B4576" t="s">
        <v>23983</v>
      </c>
      <c r="C4576" t="s">
        <v>23984</v>
      </c>
      <c r="D4576">
        <v>27.273</v>
      </c>
      <c r="E4576">
        <v>154</v>
      </c>
      <c r="F4576">
        <v>90</v>
      </c>
      <c r="G4576">
        <v>6</v>
      </c>
      <c r="H4576">
        <v>15</v>
      </c>
      <c r="I4576">
        <v>156</v>
      </c>
      <c r="J4576">
        <v>10</v>
      </c>
      <c r="K4576">
        <v>153</v>
      </c>
      <c r="L4576">
        <v>0.14000000000000001</v>
      </c>
      <c r="M4576">
        <v>31.6</v>
      </c>
      <c r="N4576">
        <v>154</v>
      </c>
      <c r="O4576">
        <v>100</v>
      </c>
      <c r="P4576">
        <v>100</v>
      </c>
      <c r="Q4576">
        <v>911</v>
      </c>
      <c r="R4576" t="s">
        <v>23984</v>
      </c>
    </row>
    <row r="4577" spans="1:18" x14ac:dyDescent="0.35">
      <c r="A4577" t="s">
        <v>23985</v>
      </c>
      <c r="B4577" t="s">
        <v>23983</v>
      </c>
      <c r="C4577" t="s">
        <v>23984</v>
      </c>
      <c r="D4577">
        <v>31.707000000000001</v>
      </c>
      <c r="E4577">
        <v>82</v>
      </c>
      <c r="F4577">
        <v>46</v>
      </c>
      <c r="G4577">
        <v>3</v>
      </c>
      <c r="H4577">
        <v>11</v>
      </c>
      <c r="I4577">
        <v>84</v>
      </c>
      <c r="J4577">
        <v>68</v>
      </c>
      <c r="K4577">
        <v>147</v>
      </c>
      <c r="L4577">
        <v>2.9000000000000001E-2</v>
      </c>
      <c r="M4577">
        <v>35.4</v>
      </c>
      <c r="N4577">
        <v>154</v>
      </c>
      <c r="O4577">
        <v>53.2468</v>
      </c>
      <c r="P4577">
        <v>53.2468</v>
      </c>
      <c r="Q4577">
        <v>3022</v>
      </c>
      <c r="R4577" t="s">
        <v>23984</v>
      </c>
    </row>
    <row r="4578" spans="1:18" x14ac:dyDescent="0.35">
      <c r="A4578" t="s">
        <v>19076</v>
      </c>
      <c r="B4578" t="s">
        <v>23986</v>
      </c>
      <c r="C4578" t="s">
        <v>23987</v>
      </c>
      <c r="D4578">
        <v>23.649000000000001</v>
      </c>
      <c r="E4578">
        <v>148</v>
      </c>
      <c r="F4578">
        <v>103</v>
      </c>
      <c r="G4578">
        <v>4</v>
      </c>
      <c r="H4578">
        <v>30</v>
      </c>
      <c r="I4578">
        <v>175</v>
      </c>
      <c r="J4578">
        <v>7</v>
      </c>
      <c r="K4578">
        <v>146</v>
      </c>
      <c r="L4578">
        <v>0.52</v>
      </c>
      <c r="M4578">
        <v>30.4</v>
      </c>
      <c r="N4578">
        <v>151</v>
      </c>
      <c r="O4578">
        <v>98.013199999999998</v>
      </c>
      <c r="P4578">
        <v>98.013199999999998</v>
      </c>
      <c r="Q4578">
        <v>3341</v>
      </c>
      <c r="R4578" t="s">
        <v>23987</v>
      </c>
    </row>
    <row r="4579" spans="1:18" x14ac:dyDescent="0.35">
      <c r="A4579" t="s">
        <v>18976</v>
      </c>
      <c r="B4579" t="s">
        <v>23988</v>
      </c>
      <c r="C4579" t="s">
        <v>23989</v>
      </c>
      <c r="D4579">
        <v>22.414000000000001</v>
      </c>
      <c r="E4579">
        <v>116</v>
      </c>
      <c r="F4579">
        <v>74</v>
      </c>
      <c r="G4579">
        <v>3</v>
      </c>
      <c r="H4579">
        <v>19</v>
      </c>
      <c r="I4579">
        <v>126</v>
      </c>
      <c r="J4579">
        <v>3</v>
      </c>
      <c r="K4579">
        <v>110</v>
      </c>
      <c r="L4579">
        <v>0.82</v>
      </c>
      <c r="M4579">
        <v>30</v>
      </c>
      <c r="N4579">
        <v>232</v>
      </c>
      <c r="O4579">
        <v>50</v>
      </c>
      <c r="P4579">
        <v>50</v>
      </c>
      <c r="Q4579">
        <v>1799</v>
      </c>
      <c r="R4579" t="s">
        <v>23989</v>
      </c>
    </row>
    <row r="4580" spans="1:18" x14ac:dyDescent="0.35">
      <c r="A4580" t="s">
        <v>19016</v>
      </c>
      <c r="B4580" t="s">
        <v>16271</v>
      </c>
      <c r="C4580" t="s">
        <v>16272</v>
      </c>
      <c r="D4580">
        <v>21.053000000000001</v>
      </c>
      <c r="E4580">
        <v>152</v>
      </c>
      <c r="F4580">
        <v>93</v>
      </c>
      <c r="G4580">
        <v>4</v>
      </c>
      <c r="H4580">
        <v>37</v>
      </c>
      <c r="I4580">
        <v>181</v>
      </c>
      <c r="J4580">
        <v>4</v>
      </c>
      <c r="K4580">
        <v>135</v>
      </c>
      <c r="L4580">
        <v>0.8</v>
      </c>
      <c r="M4580">
        <v>29.6</v>
      </c>
      <c r="N4580">
        <v>139</v>
      </c>
      <c r="O4580">
        <v>109.35299999999999</v>
      </c>
      <c r="P4580">
        <v>101</v>
      </c>
      <c r="Q4580">
        <v>2778</v>
      </c>
      <c r="R4580" t="s">
        <v>16272</v>
      </c>
    </row>
    <row r="4581" spans="1:18" x14ac:dyDescent="0.35">
      <c r="A4581" t="s">
        <v>18940</v>
      </c>
      <c r="B4581" t="s">
        <v>23990</v>
      </c>
      <c r="C4581" t="s">
        <v>23991</v>
      </c>
      <c r="D4581">
        <v>26.640999999999998</v>
      </c>
      <c r="E4581">
        <v>777</v>
      </c>
      <c r="F4581">
        <v>519</v>
      </c>
      <c r="G4581">
        <v>18</v>
      </c>
      <c r="H4581">
        <v>4</v>
      </c>
      <c r="I4581">
        <v>740</v>
      </c>
      <c r="J4581">
        <v>25</v>
      </c>
      <c r="K4581">
        <v>790</v>
      </c>
      <c r="L4581">
        <v>4.8399999999999999E-57</v>
      </c>
      <c r="M4581">
        <v>209</v>
      </c>
      <c r="N4581">
        <v>869</v>
      </c>
      <c r="O4581">
        <v>89.4131</v>
      </c>
      <c r="P4581">
        <v>89.4131</v>
      </c>
      <c r="Q4581">
        <v>4925</v>
      </c>
      <c r="R4581" t="s">
        <v>23991</v>
      </c>
    </row>
    <row r="4582" spans="1:18" x14ac:dyDescent="0.35">
      <c r="A4582" t="s">
        <v>18940</v>
      </c>
      <c r="B4582" t="s">
        <v>23992</v>
      </c>
      <c r="C4582" t="s">
        <v>23993</v>
      </c>
      <c r="D4582">
        <v>38.926000000000002</v>
      </c>
      <c r="E4582">
        <v>745</v>
      </c>
      <c r="F4582">
        <v>422</v>
      </c>
      <c r="G4582">
        <v>15</v>
      </c>
      <c r="H4582">
        <v>12</v>
      </c>
      <c r="I4582">
        <v>745</v>
      </c>
      <c r="J4582">
        <v>7</v>
      </c>
      <c r="K4582">
        <v>729</v>
      </c>
      <c r="L4582">
        <v>1.7400000000000001E-134</v>
      </c>
      <c r="M4582">
        <v>415</v>
      </c>
      <c r="N4582">
        <v>730</v>
      </c>
      <c r="O4582">
        <v>102.05500000000001</v>
      </c>
      <c r="P4582">
        <v>101</v>
      </c>
      <c r="Q4582">
        <v>4682</v>
      </c>
      <c r="R4582" t="s">
        <v>23993</v>
      </c>
    </row>
    <row r="4583" spans="1:18" x14ac:dyDescent="0.35">
      <c r="A4583" t="s">
        <v>18943</v>
      </c>
      <c r="B4583" t="s">
        <v>15097</v>
      </c>
      <c r="C4583" t="s">
        <v>23994</v>
      </c>
      <c r="D4583">
        <v>28.143999999999998</v>
      </c>
      <c r="E4583">
        <v>167</v>
      </c>
      <c r="F4583">
        <v>81</v>
      </c>
      <c r="G4583">
        <v>9</v>
      </c>
      <c r="H4583">
        <v>30</v>
      </c>
      <c r="I4583">
        <v>171</v>
      </c>
      <c r="J4583">
        <v>3</v>
      </c>
      <c r="K4583">
        <v>155</v>
      </c>
      <c r="L4583">
        <v>7.1599999999999995E-4</v>
      </c>
      <c r="M4583">
        <v>40.799999999999997</v>
      </c>
      <c r="N4583">
        <v>257</v>
      </c>
      <c r="O4583">
        <v>64.980500000000006</v>
      </c>
      <c r="P4583">
        <v>64.980500000000006</v>
      </c>
      <c r="Q4583">
        <v>1526</v>
      </c>
      <c r="R4583" t="s">
        <v>23994</v>
      </c>
    </row>
    <row r="4584" spans="1:18" x14ac:dyDescent="0.35">
      <c r="A4584" t="s">
        <v>18935</v>
      </c>
      <c r="B4584" t="s">
        <v>23995</v>
      </c>
      <c r="C4584" t="s">
        <v>23996</v>
      </c>
      <c r="D4584">
        <v>36.305999999999997</v>
      </c>
      <c r="E4584">
        <v>157</v>
      </c>
      <c r="F4584">
        <v>88</v>
      </c>
      <c r="G4584">
        <v>3</v>
      </c>
      <c r="H4584">
        <v>4</v>
      </c>
      <c r="I4584">
        <v>160</v>
      </c>
      <c r="J4584">
        <v>5</v>
      </c>
      <c r="K4584">
        <v>149</v>
      </c>
      <c r="L4584">
        <v>4.2900000000000001E-29</v>
      </c>
      <c r="M4584">
        <v>105</v>
      </c>
      <c r="N4584">
        <v>169</v>
      </c>
      <c r="O4584">
        <v>92.8994</v>
      </c>
      <c r="P4584">
        <v>92.8994</v>
      </c>
      <c r="Q4584">
        <v>2532</v>
      </c>
      <c r="R4584" t="s">
        <v>23996</v>
      </c>
    </row>
    <row r="4585" spans="1:18" x14ac:dyDescent="0.35">
      <c r="A4585" t="s">
        <v>20402</v>
      </c>
      <c r="B4585" t="s">
        <v>16357</v>
      </c>
      <c r="C4585" t="s">
        <v>23997</v>
      </c>
      <c r="D4585">
        <v>25.49</v>
      </c>
      <c r="E4585">
        <v>153</v>
      </c>
      <c r="F4585">
        <v>87</v>
      </c>
      <c r="G4585">
        <v>5</v>
      </c>
      <c r="H4585">
        <v>39</v>
      </c>
      <c r="I4585">
        <v>174</v>
      </c>
      <c r="J4585">
        <v>8</v>
      </c>
      <c r="K4585">
        <v>150</v>
      </c>
      <c r="L4585">
        <v>0.57999999999999996</v>
      </c>
      <c r="M4585">
        <v>32</v>
      </c>
      <c r="N4585">
        <v>159</v>
      </c>
      <c r="O4585">
        <v>96.226399999999998</v>
      </c>
      <c r="P4585">
        <v>96.226399999999998</v>
      </c>
      <c r="Q4585">
        <v>338</v>
      </c>
      <c r="R4585" t="s">
        <v>23997</v>
      </c>
    </row>
    <row r="4586" spans="1:18" x14ac:dyDescent="0.35">
      <c r="A4586" t="s">
        <v>19386</v>
      </c>
      <c r="B4586" t="s">
        <v>23998</v>
      </c>
      <c r="C4586" t="s">
        <v>23999</v>
      </c>
      <c r="D4586">
        <v>27.273</v>
      </c>
      <c r="E4586">
        <v>110</v>
      </c>
      <c r="F4586">
        <v>58</v>
      </c>
      <c r="G4586">
        <v>4</v>
      </c>
      <c r="H4586">
        <v>77</v>
      </c>
      <c r="I4586">
        <v>174</v>
      </c>
      <c r="J4586">
        <v>39</v>
      </c>
      <c r="K4586">
        <v>138</v>
      </c>
      <c r="L4586">
        <v>0.23</v>
      </c>
      <c r="M4586">
        <v>32</v>
      </c>
      <c r="N4586">
        <v>157</v>
      </c>
      <c r="O4586">
        <v>70.063699999999997</v>
      </c>
      <c r="P4586">
        <v>70.063699999999997</v>
      </c>
      <c r="Q4586">
        <v>2675</v>
      </c>
      <c r="R4586" t="s">
        <v>23999</v>
      </c>
    </row>
    <row r="4587" spans="1:18" x14ac:dyDescent="0.35">
      <c r="A4587" t="s">
        <v>19038</v>
      </c>
      <c r="B4587" t="s">
        <v>24000</v>
      </c>
      <c r="C4587" t="s">
        <v>24001</v>
      </c>
      <c r="D4587">
        <v>25.789000000000001</v>
      </c>
      <c r="E4587">
        <v>380</v>
      </c>
      <c r="F4587">
        <v>199</v>
      </c>
      <c r="G4587">
        <v>19</v>
      </c>
      <c r="H4587">
        <v>229</v>
      </c>
      <c r="I4587">
        <v>538</v>
      </c>
      <c r="J4587">
        <v>235</v>
      </c>
      <c r="K4587">
        <v>601</v>
      </c>
      <c r="L4587">
        <v>5.9000000000000003E-11</v>
      </c>
      <c r="M4587">
        <v>65.5</v>
      </c>
      <c r="N4587">
        <v>625</v>
      </c>
      <c r="O4587">
        <v>60.8</v>
      </c>
      <c r="P4587">
        <v>60.8</v>
      </c>
      <c r="Q4587">
        <v>3044</v>
      </c>
      <c r="R4587" t="s">
        <v>24001</v>
      </c>
    </row>
    <row r="4588" spans="1:18" x14ac:dyDescent="0.35">
      <c r="A4588" t="s">
        <v>18935</v>
      </c>
      <c r="B4588" t="s">
        <v>15352</v>
      </c>
      <c r="C4588" t="s">
        <v>24002</v>
      </c>
      <c r="D4588">
        <v>45.293999999999997</v>
      </c>
      <c r="E4588">
        <v>170</v>
      </c>
      <c r="F4588">
        <v>86</v>
      </c>
      <c r="G4588">
        <v>2</v>
      </c>
      <c r="H4588">
        <v>4</v>
      </c>
      <c r="I4588">
        <v>167</v>
      </c>
      <c r="J4588">
        <v>6</v>
      </c>
      <c r="K4588">
        <v>174</v>
      </c>
      <c r="L4588">
        <v>1.36E-52</v>
      </c>
      <c r="M4588">
        <v>166</v>
      </c>
      <c r="N4588">
        <v>179</v>
      </c>
      <c r="O4588">
        <v>94.972099999999998</v>
      </c>
      <c r="P4588">
        <v>94.972099999999998</v>
      </c>
      <c r="Q4588">
        <v>2371</v>
      </c>
      <c r="R4588" t="s">
        <v>24002</v>
      </c>
    </row>
    <row r="4589" spans="1:18" x14ac:dyDescent="0.35">
      <c r="A4589" t="s">
        <v>18940</v>
      </c>
      <c r="B4589" t="s">
        <v>23439</v>
      </c>
      <c r="C4589" t="s">
        <v>24003</v>
      </c>
      <c r="D4589">
        <v>29.63</v>
      </c>
      <c r="E4589">
        <v>783</v>
      </c>
      <c r="F4589">
        <v>462</v>
      </c>
      <c r="G4589">
        <v>27</v>
      </c>
      <c r="H4589">
        <v>8</v>
      </c>
      <c r="I4589">
        <v>740</v>
      </c>
      <c r="J4589">
        <v>8</v>
      </c>
      <c r="K4589">
        <v>751</v>
      </c>
      <c r="L4589">
        <v>1.7100000000000001E-71</v>
      </c>
      <c r="M4589">
        <v>249</v>
      </c>
      <c r="N4589">
        <v>771</v>
      </c>
      <c r="O4589">
        <v>101.556</v>
      </c>
      <c r="P4589">
        <v>101</v>
      </c>
      <c r="Q4589">
        <v>4773</v>
      </c>
      <c r="R4589" t="s">
        <v>24003</v>
      </c>
    </row>
    <row r="4590" spans="1:18" x14ac:dyDescent="0.35">
      <c r="A4590" t="s">
        <v>18935</v>
      </c>
      <c r="B4590" t="s">
        <v>24004</v>
      </c>
      <c r="C4590" t="s">
        <v>24005</v>
      </c>
      <c r="D4590">
        <v>39.264000000000003</v>
      </c>
      <c r="E4590">
        <v>163</v>
      </c>
      <c r="F4590">
        <v>81</v>
      </c>
      <c r="G4590">
        <v>6</v>
      </c>
      <c r="H4590">
        <v>4</v>
      </c>
      <c r="I4590">
        <v>164</v>
      </c>
      <c r="J4590">
        <v>4</v>
      </c>
      <c r="K4590">
        <v>150</v>
      </c>
      <c r="L4590">
        <v>4.7199999999999999E-28</v>
      </c>
      <c r="M4590">
        <v>102</v>
      </c>
      <c r="N4590">
        <v>161</v>
      </c>
      <c r="O4590">
        <v>101.242</v>
      </c>
      <c r="P4590">
        <v>101</v>
      </c>
      <c r="Q4590">
        <v>2609</v>
      </c>
      <c r="R4590" t="s">
        <v>24005</v>
      </c>
    </row>
    <row r="4591" spans="1:18" x14ac:dyDescent="0.35">
      <c r="A4591" t="s">
        <v>18928</v>
      </c>
      <c r="B4591" t="s">
        <v>24006</v>
      </c>
      <c r="C4591" t="s">
        <v>24007</v>
      </c>
      <c r="D4591">
        <v>62.415999999999997</v>
      </c>
      <c r="E4591">
        <v>149</v>
      </c>
      <c r="F4591">
        <v>56</v>
      </c>
      <c r="G4591">
        <v>0</v>
      </c>
      <c r="H4591">
        <v>17</v>
      </c>
      <c r="I4591">
        <v>165</v>
      </c>
      <c r="J4591">
        <v>23</v>
      </c>
      <c r="K4591">
        <v>171</v>
      </c>
      <c r="L4591">
        <v>1.1800000000000001E-61</v>
      </c>
      <c r="M4591">
        <v>188</v>
      </c>
      <c r="N4591">
        <v>177</v>
      </c>
      <c r="O4591">
        <v>84.180800000000005</v>
      </c>
      <c r="P4591">
        <v>84.180800000000005</v>
      </c>
      <c r="Q4591">
        <v>3722</v>
      </c>
      <c r="R4591" t="s">
        <v>24007</v>
      </c>
    </row>
    <row r="4592" spans="1:18" x14ac:dyDescent="0.35">
      <c r="A4592" t="s">
        <v>18920</v>
      </c>
      <c r="B4592" t="s">
        <v>24008</v>
      </c>
      <c r="C4592" t="s">
        <v>24009</v>
      </c>
      <c r="D4592">
        <v>27.451000000000001</v>
      </c>
      <c r="E4592">
        <v>204</v>
      </c>
      <c r="F4592">
        <v>113</v>
      </c>
      <c r="G4592">
        <v>6</v>
      </c>
      <c r="H4592">
        <v>136</v>
      </c>
      <c r="I4592">
        <v>337</v>
      </c>
      <c r="J4592">
        <v>66</v>
      </c>
      <c r="K4592">
        <v>236</v>
      </c>
      <c r="L4592">
        <v>3.6399999999999998E-9</v>
      </c>
      <c r="M4592">
        <v>57.4</v>
      </c>
      <c r="N4592">
        <v>298</v>
      </c>
      <c r="O4592">
        <v>68.456400000000002</v>
      </c>
      <c r="P4592">
        <v>68.456400000000002</v>
      </c>
      <c r="Q4592">
        <v>5221</v>
      </c>
      <c r="R4592" t="s">
        <v>24009</v>
      </c>
    </row>
    <row r="4593" spans="1:18" x14ac:dyDescent="0.35">
      <c r="A4593" t="s">
        <v>18940</v>
      </c>
      <c r="B4593" t="s">
        <v>18963</v>
      </c>
      <c r="C4593" t="s">
        <v>24010</v>
      </c>
      <c r="D4593">
        <v>56.988999999999997</v>
      </c>
      <c r="E4593">
        <v>744</v>
      </c>
      <c r="F4593">
        <v>307</v>
      </c>
      <c r="G4593">
        <v>4</v>
      </c>
      <c r="H4593">
        <v>8</v>
      </c>
      <c r="I4593">
        <v>743</v>
      </c>
      <c r="J4593">
        <v>4</v>
      </c>
      <c r="K4593">
        <v>742</v>
      </c>
      <c r="L4593">
        <v>0</v>
      </c>
      <c r="M4593">
        <v>816</v>
      </c>
      <c r="N4593">
        <v>742</v>
      </c>
      <c r="O4593">
        <v>100.27</v>
      </c>
      <c r="P4593">
        <v>101</v>
      </c>
      <c r="Q4593">
        <v>4480</v>
      </c>
      <c r="R4593" t="s">
        <v>24010</v>
      </c>
    </row>
    <row r="4594" spans="1:18" x14ac:dyDescent="0.35">
      <c r="A4594" t="s">
        <v>18932</v>
      </c>
      <c r="B4594" t="s">
        <v>24011</v>
      </c>
      <c r="C4594" t="s">
        <v>24012</v>
      </c>
      <c r="D4594">
        <v>51.682000000000002</v>
      </c>
      <c r="E4594">
        <v>327</v>
      </c>
      <c r="F4594">
        <v>146</v>
      </c>
      <c r="G4594">
        <v>4</v>
      </c>
      <c r="H4594">
        <v>1</v>
      </c>
      <c r="I4594">
        <v>326</v>
      </c>
      <c r="J4594">
        <v>1</v>
      </c>
      <c r="K4594">
        <v>316</v>
      </c>
      <c r="L4594">
        <v>3.5100000000000002E-103</v>
      </c>
      <c r="M4594">
        <v>306</v>
      </c>
      <c r="N4594">
        <v>316</v>
      </c>
      <c r="O4594">
        <v>103.48099999999999</v>
      </c>
      <c r="P4594">
        <v>101</v>
      </c>
      <c r="Q4594">
        <v>4031</v>
      </c>
      <c r="R4594" t="s">
        <v>24012</v>
      </c>
    </row>
    <row r="4595" spans="1:18" x14ac:dyDescent="0.35">
      <c r="A4595" t="s">
        <v>19011</v>
      </c>
      <c r="B4595" t="s">
        <v>15340</v>
      </c>
      <c r="C4595" t="s">
        <v>15600</v>
      </c>
      <c r="D4595">
        <v>33.783999999999999</v>
      </c>
      <c r="E4595">
        <v>74</v>
      </c>
      <c r="F4595">
        <v>44</v>
      </c>
      <c r="G4595">
        <v>2</v>
      </c>
      <c r="H4595">
        <v>3</v>
      </c>
      <c r="I4595">
        <v>76</v>
      </c>
      <c r="J4595">
        <v>2</v>
      </c>
      <c r="K4595">
        <v>70</v>
      </c>
      <c r="L4595">
        <v>4.0000000000000001E-3</v>
      </c>
      <c r="M4595">
        <v>36.200000000000003</v>
      </c>
      <c r="N4595">
        <v>101</v>
      </c>
      <c r="O4595">
        <v>73.267300000000006</v>
      </c>
      <c r="P4595">
        <v>73.267300000000006</v>
      </c>
      <c r="Q4595">
        <v>347</v>
      </c>
      <c r="R4595" t="s">
        <v>15600</v>
      </c>
    </row>
    <row r="4596" spans="1:18" x14ac:dyDescent="0.35">
      <c r="A4596" t="s">
        <v>19014</v>
      </c>
      <c r="B4596" t="s">
        <v>15340</v>
      </c>
      <c r="C4596" t="s">
        <v>15600</v>
      </c>
      <c r="D4596">
        <v>36.667000000000002</v>
      </c>
      <c r="E4596">
        <v>60</v>
      </c>
      <c r="F4596">
        <v>38</v>
      </c>
      <c r="G4596">
        <v>0</v>
      </c>
      <c r="H4596">
        <v>14</v>
      </c>
      <c r="I4596">
        <v>73</v>
      </c>
      <c r="J4596">
        <v>6</v>
      </c>
      <c r="K4596">
        <v>65</v>
      </c>
      <c r="L4596">
        <v>4.71E-5</v>
      </c>
      <c r="M4596">
        <v>43.1</v>
      </c>
      <c r="N4596">
        <v>101</v>
      </c>
      <c r="O4596">
        <v>59.405900000000003</v>
      </c>
      <c r="P4596">
        <v>59.405900000000003</v>
      </c>
      <c r="Q4596">
        <v>2891</v>
      </c>
      <c r="R4596" t="s">
        <v>15600</v>
      </c>
    </row>
    <row r="4597" spans="1:18" x14ac:dyDescent="0.35">
      <c r="A4597" t="s">
        <v>18948</v>
      </c>
      <c r="B4597" t="s">
        <v>15340</v>
      </c>
      <c r="C4597" t="s">
        <v>15600</v>
      </c>
      <c r="D4597">
        <v>43.137</v>
      </c>
      <c r="E4597">
        <v>51</v>
      </c>
      <c r="F4597">
        <v>28</v>
      </c>
      <c r="G4597">
        <v>1</v>
      </c>
      <c r="H4597">
        <v>129</v>
      </c>
      <c r="I4597">
        <v>179</v>
      </c>
      <c r="J4597">
        <v>6</v>
      </c>
      <c r="K4597">
        <v>55</v>
      </c>
      <c r="L4597">
        <v>6.8000000000000005E-2</v>
      </c>
      <c r="M4597">
        <v>33.5</v>
      </c>
      <c r="N4597">
        <v>101</v>
      </c>
      <c r="O4597">
        <v>50.494999999999997</v>
      </c>
      <c r="P4597">
        <v>50.494999999999997</v>
      </c>
      <c r="Q4597">
        <v>3005</v>
      </c>
      <c r="R4597" t="s">
        <v>15600</v>
      </c>
    </row>
    <row r="4598" spans="1:18" x14ac:dyDescent="0.35">
      <c r="A4598" t="s">
        <v>18940</v>
      </c>
      <c r="B4598" t="s">
        <v>24013</v>
      </c>
      <c r="C4598" t="s">
        <v>24014</v>
      </c>
      <c r="D4598">
        <v>40.134999999999998</v>
      </c>
      <c r="E4598">
        <v>740</v>
      </c>
      <c r="F4598">
        <v>415</v>
      </c>
      <c r="G4598">
        <v>15</v>
      </c>
      <c r="H4598">
        <v>13</v>
      </c>
      <c r="I4598">
        <v>743</v>
      </c>
      <c r="J4598">
        <v>3</v>
      </c>
      <c r="K4598">
        <v>723</v>
      </c>
      <c r="L4598">
        <v>7.1199999999999995E-144</v>
      </c>
      <c r="M4598">
        <v>439</v>
      </c>
      <c r="N4598">
        <v>723</v>
      </c>
      <c r="O4598">
        <v>102.351</v>
      </c>
      <c r="P4598">
        <v>101</v>
      </c>
      <c r="Q4598">
        <v>4628</v>
      </c>
      <c r="R4598" t="s">
        <v>24014</v>
      </c>
    </row>
    <row r="4599" spans="1:18" x14ac:dyDescent="0.35">
      <c r="A4599" t="s">
        <v>18935</v>
      </c>
      <c r="B4599" t="s">
        <v>24015</v>
      </c>
      <c r="C4599" t="s">
        <v>24016</v>
      </c>
      <c r="D4599">
        <v>40.601999999999997</v>
      </c>
      <c r="E4599">
        <v>133</v>
      </c>
      <c r="F4599">
        <v>68</v>
      </c>
      <c r="G4599">
        <v>2</v>
      </c>
      <c r="H4599">
        <v>26</v>
      </c>
      <c r="I4599">
        <v>158</v>
      </c>
      <c r="J4599">
        <v>35</v>
      </c>
      <c r="K4599">
        <v>156</v>
      </c>
      <c r="L4599">
        <v>3.1100000000000001E-28</v>
      </c>
      <c r="M4599">
        <v>103</v>
      </c>
      <c r="N4599">
        <v>166</v>
      </c>
      <c r="O4599">
        <v>80.120500000000007</v>
      </c>
      <c r="P4599">
        <v>80.120500000000007</v>
      </c>
      <c r="Q4599">
        <v>2589</v>
      </c>
      <c r="R4599" t="s">
        <v>24016</v>
      </c>
    </row>
    <row r="4600" spans="1:18" x14ac:dyDescent="0.35">
      <c r="A4600" t="s">
        <v>19000</v>
      </c>
      <c r="B4600" t="s">
        <v>18525</v>
      </c>
      <c r="C4600" t="s">
        <v>24017</v>
      </c>
      <c r="D4600">
        <v>30.108000000000001</v>
      </c>
      <c r="E4600">
        <v>279</v>
      </c>
      <c r="F4600">
        <v>181</v>
      </c>
      <c r="G4600">
        <v>6</v>
      </c>
      <c r="H4600">
        <v>355</v>
      </c>
      <c r="I4600">
        <v>623</v>
      </c>
      <c r="J4600">
        <v>62</v>
      </c>
      <c r="K4600">
        <v>336</v>
      </c>
      <c r="L4600">
        <v>5.1300000000000002E-23</v>
      </c>
      <c r="M4600">
        <v>103</v>
      </c>
      <c r="N4600">
        <v>420</v>
      </c>
      <c r="O4600">
        <v>66.428600000000003</v>
      </c>
      <c r="P4600">
        <v>66.428600000000003</v>
      </c>
      <c r="Q4600">
        <v>2129</v>
      </c>
      <c r="R4600" t="s">
        <v>24017</v>
      </c>
    </row>
    <row r="4601" spans="1:18" x14ac:dyDescent="0.35">
      <c r="A4601" t="s">
        <v>19000</v>
      </c>
      <c r="B4601" t="s">
        <v>24018</v>
      </c>
      <c r="C4601" t="s">
        <v>24019</v>
      </c>
      <c r="D4601">
        <v>22.905000000000001</v>
      </c>
      <c r="E4601">
        <v>537</v>
      </c>
      <c r="F4601">
        <v>329</v>
      </c>
      <c r="G4601">
        <v>17</v>
      </c>
      <c r="H4601">
        <v>74</v>
      </c>
      <c r="I4601">
        <v>602</v>
      </c>
      <c r="J4601">
        <v>8</v>
      </c>
      <c r="K4601">
        <v>467</v>
      </c>
      <c r="L4601">
        <v>3.9E-23</v>
      </c>
      <c r="M4601">
        <v>105</v>
      </c>
      <c r="N4601">
        <v>714</v>
      </c>
      <c r="O4601">
        <v>75.210099999999997</v>
      </c>
      <c r="P4601">
        <v>75.210099999999997</v>
      </c>
      <c r="Q4601">
        <v>2124</v>
      </c>
      <c r="R4601" t="s">
        <v>24019</v>
      </c>
    </row>
    <row r="4602" spans="1:18" x14ac:dyDescent="0.35">
      <c r="A4602" t="s">
        <v>18940</v>
      </c>
      <c r="B4602" t="s">
        <v>24018</v>
      </c>
      <c r="C4602" t="s">
        <v>24019</v>
      </c>
      <c r="D4602">
        <v>27.356000000000002</v>
      </c>
      <c r="E4602">
        <v>764</v>
      </c>
      <c r="F4602">
        <v>471</v>
      </c>
      <c r="G4602">
        <v>22</v>
      </c>
      <c r="H4602">
        <v>8</v>
      </c>
      <c r="I4602">
        <v>744</v>
      </c>
      <c r="J4602">
        <v>2</v>
      </c>
      <c r="K4602">
        <v>708</v>
      </c>
      <c r="L4602">
        <v>1.03E-59</v>
      </c>
      <c r="M4602">
        <v>215</v>
      </c>
      <c r="N4602">
        <v>714</v>
      </c>
      <c r="O4602">
        <v>107.003</v>
      </c>
      <c r="P4602">
        <v>101</v>
      </c>
      <c r="Q4602">
        <v>4864</v>
      </c>
      <c r="R4602" t="s">
        <v>24019</v>
      </c>
    </row>
    <row r="4603" spans="1:18" x14ac:dyDescent="0.35">
      <c r="A4603" t="s">
        <v>18940</v>
      </c>
      <c r="B4603" t="s">
        <v>24020</v>
      </c>
      <c r="C4603" t="s">
        <v>24021</v>
      </c>
      <c r="D4603">
        <v>38.649000000000001</v>
      </c>
      <c r="E4603">
        <v>740</v>
      </c>
      <c r="F4603">
        <v>428</v>
      </c>
      <c r="G4603">
        <v>14</v>
      </c>
      <c r="H4603">
        <v>12</v>
      </c>
      <c r="I4603">
        <v>743</v>
      </c>
      <c r="J4603">
        <v>2</v>
      </c>
      <c r="K4603">
        <v>723</v>
      </c>
      <c r="L4603">
        <v>9.8999999999999991E-134</v>
      </c>
      <c r="M4603">
        <v>413</v>
      </c>
      <c r="N4603">
        <v>725</v>
      </c>
      <c r="O4603">
        <v>102.069</v>
      </c>
      <c r="P4603">
        <v>101</v>
      </c>
      <c r="Q4603">
        <v>4687</v>
      </c>
      <c r="R4603" t="s">
        <v>24021</v>
      </c>
    </row>
    <row r="4604" spans="1:18" x14ac:dyDescent="0.35">
      <c r="A4604" t="s">
        <v>18943</v>
      </c>
      <c r="B4604" t="s">
        <v>15878</v>
      </c>
      <c r="C4604" t="s">
        <v>18848</v>
      </c>
      <c r="D4604">
        <v>27.777999999999999</v>
      </c>
      <c r="E4604">
        <v>162</v>
      </c>
      <c r="F4604">
        <v>84</v>
      </c>
      <c r="G4604">
        <v>6</v>
      </c>
      <c r="H4604">
        <v>30</v>
      </c>
      <c r="I4604">
        <v>169</v>
      </c>
      <c r="J4604">
        <v>3</v>
      </c>
      <c r="K4604">
        <v>153</v>
      </c>
      <c r="L4604">
        <v>1.83E-4</v>
      </c>
      <c r="M4604">
        <v>42.4</v>
      </c>
      <c r="N4604">
        <v>261</v>
      </c>
      <c r="O4604">
        <v>62.069000000000003</v>
      </c>
      <c r="P4604">
        <v>62.069000000000003</v>
      </c>
      <c r="Q4604">
        <v>1393</v>
      </c>
      <c r="R4604" t="s">
        <v>18848</v>
      </c>
    </row>
    <row r="4605" spans="1:18" x14ac:dyDescent="0.35">
      <c r="A4605" t="s">
        <v>18932</v>
      </c>
      <c r="B4605" t="s">
        <v>21516</v>
      </c>
      <c r="C4605" t="s">
        <v>24022</v>
      </c>
      <c r="D4605">
        <v>49.692999999999998</v>
      </c>
      <c r="E4605">
        <v>326</v>
      </c>
      <c r="F4605">
        <v>150</v>
      </c>
      <c r="G4605">
        <v>5</v>
      </c>
      <c r="H4605">
        <v>1</v>
      </c>
      <c r="I4605">
        <v>324</v>
      </c>
      <c r="J4605">
        <v>1</v>
      </c>
      <c r="K4605">
        <v>314</v>
      </c>
      <c r="L4605">
        <v>3.3799999999999999E-93</v>
      </c>
      <c r="M4605">
        <v>280</v>
      </c>
      <c r="N4605">
        <v>317</v>
      </c>
      <c r="O4605">
        <v>102.839</v>
      </c>
      <c r="P4605">
        <v>101</v>
      </c>
      <c r="Q4605">
        <v>4069</v>
      </c>
      <c r="R4605" t="s">
        <v>24022</v>
      </c>
    </row>
    <row r="4606" spans="1:18" x14ac:dyDescent="0.35">
      <c r="A4606" t="s">
        <v>18940</v>
      </c>
      <c r="B4606" t="s">
        <v>24023</v>
      </c>
      <c r="C4606" t="s">
        <v>24024</v>
      </c>
      <c r="D4606">
        <v>27.805</v>
      </c>
      <c r="E4606">
        <v>802</v>
      </c>
      <c r="F4606">
        <v>496</v>
      </c>
      <c r="G4606">
        <v>27</v>
      </c>
      <c r="H4606">
        <v>8</v>
      </c>
      <c r="I4606">
        <v>740</v>
      </c>
      <c r="J4606">
        <v>13</v>
      </c>
      <c r="K4606">
        <v>800</v>
      </c>
      <c r="L4606">
        <v>2.5E-56</v>
      </c>
      <c r="M4606">
        <v>207</v>
      </c>
      <c r="N4606">
        <v>811</v>
      </c>
      <c r="O4606">
        <v>98.890299999999996</v>
      </c>
      <c r="P4606">
        <v>98.890299999999996</v>
      </c>
      <c r="Q4606">
        <v>4960</v>
      </c>
      <c r="R4606" t="s">
        <v>24024</v>
      </c>
    </row>
    <row r="4607" spans="1:18" x14ac:dyDescent="0.35">
      <c r="A4607" t="s">
        <v>18928</v>
      </c>
      <c r="B4607" t="s">
        <v>15352</v>
      </c>
      <c r="C4607" t="s">
        <v>24025</v>
      </c>
      <c r="D4607">
        <v>61.905000000000001</v>
      </c>
      <c r="E4607">
        <v>168</v>
      </c>
      <c r="F4607">
        <v>60</v>
      </c>
      <c r="G4607">
        <v>1</v>
      </c>
      <c r="H4607">
        <v>1</v>
      </c>
      <c r="I4607">
        <v>168</v>
      </c>
      <c r="J4607">
        <v>1</v>
      </c>
      <c r="K4607">
        <v>164</v>
      </c>
      <c r="L4607">
        <v>2.5800000000000001E-70</v>
      </c>
      <c r="M4607">
        <v>210</v>
      </c>
      <c r="N4607">
        <v>174</v>
      </c>
      <c r="O4607">
        <v>96.551699999999997</v>
      </c>
      <c r="P4607">
        <v>96.551699999999997</v>
      </c>
      <c r="Q4607">
        <v>3523</v>
      </c>
      <c r="R4607" t="s">
        <v>24025</v>
      </c>
    </row>
    <row r="4608" spans="1:18" x14ac:dyDescent="0.35">
      <c r="A4608" t="s">
        <v>18920</v>
      </c>
      <c r="B4608" t="s">
        <v>24026</v>
      </c>
      <c r="C4608" t="s">
        <v>24027</v>
      </c>
      <c r="D4608">
        <v>32.886000000000003</v>
      </c>
      <c r="E4608">
        <v>149</v>
      </c>
      <c r="F4608">
        <v>72</v>
      </c>
      <c r="G4608">
        <v>4</v>
      </c>
      <c r="H4608">
        <v>169</v>
      </c>
      <c r="I4608">
        <v>317</v>
      </c>
      <c r="J4608">
        <v>98</v>
      </c>
      <c r="K4608">
        <v>218</v>
      </c>
      <c r="L4608">
        <v>1.4200000000000001E-4</v>
      </c>
      <c r="M4608">
        <v>43.5</v>
      </c>
      <c r="N4608">
        <v>294</v>
      </c>
      <c r="O4608">
        <v>50.680300000000003</v>
      </c>
      <c r="P4608">
        <v>50.680300000000003</v>
      </c>
      <c r="Q4608">
        <v>5418</v>
      </c>
      <c r="R4608" t="s">
        <v>24027</v>
      </c>
    </row>
    <row r="4609" spans="1:18" x14ac:dyDescent="0.35">
      <c r="A4609" t="s">
        <v>18947</v>
      </c>
      <c r="B4609" t="s">
        <v>15188</v>
      </c>
      <c r="C4609" t="s">
        <v>15189</v>
      </c>
      <c r="D4609">
        <v>25.315999999999999</v>
      </c>
      <c r="E4609">
        <v>237</v>
      </c>
      <c r="F4609">
        <v>134</v>
      </c>
      <c r="G4609">
        <v>10</v>
      </c>
      <c r="H4609">
        <v>48</v>
      </c>
      <c r="I4609">
        <v>258</v>
      </c>
      <c r="J4609">
        <v>3</v>
      </c>
      <c r="K4609">
        <v>222</v>
      </c>
      <c r="L4609">
        <v>4.32E-5</v>
      </c>
      <c r="M4609">
        <v>44.7</v>
      </c>
      <c r="N4609">
        <v>257</v>
      </c>
      <c r="O4609">
        <v>92.2179</v>
      </c>
      <c r="P4609">
        <v>92.2179</v>
      </c>
      <c r="Q4609">
        <v>1029</v>
      </c>
      <c r="R4609" t="s">
        <v>15189</v>
      </c>
    </row>
    <row r="4610" spans="1:18" x14ac:dyDescent="0.35">
      <c r="A4610" t="s">
        <v>19017</v>
      </c>
      <c r="B4610" t="s">
        <v>24028</v>
      </c>
      <c r="C4610" t="s">
        <v>24029</v>
      </c>
      <c r="D4610">
        <v>29.661000000000001</v>
      </c>
      <c r="E4610">
        <v>118</v>
      </c>
      <c r="F4610">
        <v>65</v>
      </c>
      <c r="G4610">
        <v>6</v>
      </c>
      <c r="H4610">
        <v>39</v>
      </c>
      <c r="I4610">
        <v>147</v>
      </c>
      <c r="J4610">
        <v>1</v>
      </c>
      <c r="K4610">
        <v>109</v>
      </c>
      <c r="L4610">
        <v>0.38</v>
      </c>
      <c r="M4610">
        <v>31.2</v>
      </c>
      <c r="N4610">
        <v>210</v>
      </c>
      <c r="O4610">
        <v>56.1905</v>
      </c>
      <c r="P4610">
        <v>56.1905</v>
      </c>
      <c r="Q4610">
        <v>2837</v>
      </c>
      <c r="R4610" t="s">
        <v>24029</v>
      </c>
    </row>
    <row r="4611" spans="1:18" x14ac:dyDescent="0.35">
      <c r="A4611" t="s">
        <v>18946</v>
      </c>
      <c r="B4611" t="s">
        <v>24030</v>
      </c>
      <c r="C4611" t="s">
        <v>24031</v>
      </c>
      <c r="D4611">
        <v>25.550999999999998</v>
      </c>
      <c r="E4611">
        <v>227</v>
      </c>
      <c r="F4611">
        <v>141</v>
      </c>
      <c r="G4611">
        <v>9</v>
      </c>
      <c r="H4611">
        <v>9</v>
      </c>
      <c r="I4611">
        <v>218</v>
      </c>
      <c r="J4611">
        <v>2</v>
      </c>
      <c r="K4611">
        <v>217</v>
      </c>
      <c r="L4611">
        <v>1.03E-4</v>
      </c>
      <c r="M4611">
        <v>43.1</v>
      </c>
      <c r="N4611">
        <v>245</v>
      </c>
      <c r="O4611">
        <v>92.653099999999995</v>
      </c>
      <c r="P4611">
        <v>92.653099999999995</v>
      </c>
      <c r="Q4611">
        <v>689</v>
      </c>
      <c r="R4611" t="s">
        <v>24031</v>
      </c>
    </row>
    <row r="4612" spans="1:18" x14ac:dyDescent="0.35">
      <c r="A4612" t="s">
        <v>18920</v>
      </c>
      <c r="B4612" t="s">
        <v>24032</v>
      </c>
      <c r="C4612" t="s">
        <v>24033</v>
      </c>
      <c r="D4612">
        <v>46.203000000000003</v>
      </c>
      <c r="E4612">
        <v>316</v>
      </c>
      <c r="F4612">
        <v>165</v>
      </c>
      <c r="G4612">
        <v>2</v>
      </c>
      <c r="H4612">
        <v>20</v>
      </c>
      <c r="I4612">
        <v>334</v>
      </c>
      <c r="J4612">
        <v>16</v>
      </c>
      <c r="K4612">
        <v>327</v>
      </c>
      <c r="L4612">
        <v>5.2E-82</v>
      </c>
      <c r="M4612">
        <v>252</v>
      </c>
      <c r="N4612">
        <v>328</v>
      </c>
      <c r="O4612">
        <v>96.341499999999996</v>
      </c>
      <c r="P4612">
        <v>96.341499999999996</v>
      </c>
      <c r="Q4612">
        <v>4979</v>
      </c>
      <c r="R4612" t="s">
        <v>24033</v>
      </c>
    </row>
    <row r="4613" spans="1:18" x14ac:dyDescent="0.35">
      <c r="A4613" t="s">
        <v>18940</v>
      </c>
      <c r="B4613" t="s">
        <v>15579</v>
      </c>
      <c r="C4613" t="s">
        <v>24034</v>
      </c>
      <c r="D4613">
        <v>28.940999999999999</v>
      </c>
      <c r="E4613">
        <v>774</v>
      </c>
      <c r="F4613">
        <v>497</v>
      </c>
      <c r="G4613">
        <v>21</v>
      </c>
      <c r="H4613">
        <v>8</v>
      </c>
      <c r="I4613">
        <v>746</v>
      </c>
      <c r="J4613">
        <v>6</v>
      </c>
      <c r="K4613">
        <v>761</v>
      </c>
      <c r="L4613">
        <v>1.15E-68</v>
      </c>
      <c r="M4613">
        <v>241</v>
      </c>
      <c r="N4613">
        <v>765</v>
      </c>
      <c r="O4613">
        <v>101.176</v>
      </c>
      <c r="P4613">
        <v>101</v>
      </c>
      <c r="Q4613">
        <v>4795</v>
      </c>
      <c r="R4613" t="s">
        <v>24034</v>
      </c>
    </row>
    <row r="4614" spans="1:18" x14ac:dyDescent="0.35">
      <c r="A4614" t="s">
        <v>18932</v>
      </c>
      <c r="B4614" t="s">
        <v>15411</v>
      </c>
      <c r="C4614" t="s">
        <v>24035</v>
      </c>
      <c r="D4614">
        <v>30.233000000000001</v>
      </c>
      <c r="E4614">
        <v>301</v>
      </c>
      <c r="F4614">
        <v>152</v>
      </c>
      <c r="G4614">
        <v>9</v>
      </c>
      <c r="H4614">
        <v>1</v>
      </c>
      <c r="I4614">
        <v>295</v>
      </c>
      <c r="J4614">
        <v>1</v>
      </c>
      <c r="K4614">
        <v>249</v>
      </c>
      <c r="L4614">
        <v>4.9099999999999997E-24</v>
      </c>
      <c r="M4614">
        <v>100</v>
      </c>
      <c r="N4614">
        <v>289</v>
      </c>
      <c r="O4614">
        <v>104.152</v>
      </c>
      <c r="P4614">
        <v>101</v>
      </c>
      <c r="Q4614">
        <v>4224</v>
      </c>
      <c r="R4614" t="s">
        <v>24035</v>
      </c>
    </row>
    <row r="4615" spans="1:18" x14ac:dyDescent="0.35">
      <c r="A4615" t="s">
        <v>19000</v>
      </c>
      <c r="B4615" t="s">
        <v>24036</v>
      </c>
      <c r="C4615" t="s">
        <v>24037</v>
      </c>
      <c r="D4615">
        <v>40.664999999999999</v>
      </c>
      <c r="E4615">
        <v>932</v>
      </c>
      <c r="F4615">
        <v>524</v>
      </c>
      <c r="G4615">
        <v>10</v>
      </c>
      <c r="H4615">
        <v>25</v>
      </c>
      <c r="I4615">
        <v>941</v>
      </c>
      <c r="J4615">
        <v>7</v>
      </c>
      <c r="K4615">
        <v>924</v>
      </c>
      <c r="L4615">
        <v>0</v>
      </c>
      <c r="M4615">
        <v>690</v>
      </c>
      <c r="N4615">
        <v>929</v>
      </c>
      <c r="O4615">
        <v>100.32299999999999</v>
      </c>
      <c r="P4615">
        <v>101</v>
      </c>
      <c r="Q4615">
        <v>1980</v>
      </c>
      <c r="R4615" t="s">
        <v>24037</v>
      </c>
    </row>
    <row r="4616" spans="1:18" x14ac:dyDescent="0.35">
      <c r="A4616" t="s">
        <v>18943</v>
      </c>
      <c r="B4616" t="s">
        <v>15097</v>
      </c>
      <c r="C4616" t="s">
        <v>18189</v>
      </c>
      <c r="D4616">
        <v>27.564</v>
      </c>
      <c r="E4616">
        <v>156</v>
      </c>
      <c r="F4616">
        <v>63</v>
      </c>
      <c r="G4616">
        <v>4</v>
      </c>
      <c r="H4616">
        <v>30</v>
      </c>
      <c r="I4616">
        <v>150</v>
      </c>
      <c r="J4616">
        <v>3</v>
      </c>
      <c r="K4616">
        <v>143</v>
      </c>
      <c r="L4616">
        <v>5.6100000000000002E-5</v>
      </c>
      <c r="M4616">
        <v>43.9</v>
      </c>
      <c r="N4616">
        <v>260</v>
      </c>
      <c r="O4616">
        <v>60</v>
      </c>
      <c r="P4616">
        <v>60</v>
      </c>
      <c r="Q4616">
        <v>1338</v>
      </c>
      <c r="R4616" t="s">
        <v>18189</v>
      </c>
    </row>
    <row r="4617" spans="1:18" x14ac:dyDescent="0.35">
      <c r="A4617" t="s">
        <v>18946</v>
      </c>
      <c r="B4617" t="s">
        <v>15829</v>
      </c>
      <c r="C4617" t="s">
        <v>15830</v>
      </c>
      <c r="D4617">
        <v>26.19</v>
      </c>
      <c r="E4617">
        <v>168</v>
      </c>
      <c r="F4617">
        <v>108</v>
      </c>
      <c r="G4617">
        <v>5</v>
      </c>
      <c r="H4617">
        <v>5</v>
      </c>
      <c r="I4617">
        <v>158</v>
      </c>
      <c r="J4617">
        <v>9</v>
      </c>
      <c r="K4617">
        <v>174</v>
      </c>
      <c r="L4617">
        <v>5.44E-4</v>
      </c>
      <c r="M4617">
        <v>40.799999999999997</v>
      </c>
      <c r="N4617">
        <v>257</v>
      </c>
      <c r="O4617">
        <v>65.369600000000005</v>
      </c>
      <c r="P4617">
        <v>65.369600000000005</v>
      </c>
      <c r="Q4617">
        <v>795</v>
      </c>
      <c r="R4617" t="s">
        <v>15830</v>
      </c>
    </row>
    <row r="4618" spans="1:18" x14ac:dyDescent="0.35">
      <c r="A4618" t="s">
        <v>19038</v>
      </c>
      <c r="B4618" t="s">
        <v>19968</v>
      </c>
      <c r="C4618" t="s">
        <v>24038</v>
      </c>
      <c r="D4618">
        <v>26.667000000000002</v>
      </c>
      <c r="E4618">
        <v>150</v>
      </c>
      <c r="F4618">
        <v>82</v>
      </c>
      <c r="G4618">
        <v>6</v>
      </c>
      <c r="H4618">
        <v>426</v>
      </c>
      <c r="I4618">
        <v>550</v>
      </c>
      <c r="J4618">
        <v>10</v>
      </c>
      <c r="K4618">
        <v>156</v>
      </c>
      <c r="L4618">
        <v>4.5399999999999999E-5</v>
      </c>
      <c r="M4618">
        <v>44.7</v>
      </c>
      <c r="N4618">
        <v>170</v>
      </c>
      <c r="O4618">
        <v>88.235299999999995</v>
      </c>
      <c r="P4618">
        <v>88.235299999999995</v>
      </c>
      <c r="Q4618">
        <v>3222</v>
      </c>
      <c r="R4618" t="s">
        <v>24038</v>
      </c>
    </row>
    <row r="4619" spans="1:18" x14ac:dyDescent="0.35">
      <c r="A4619" t="s">
        <v>18940</v>
      </c>
      <c r="B4619" t="s">
        <v>24039</v>
      </c>
      <c r="C4619" t="s">
        <v>24040</v>
      </c>
      <c r="D4619">
        <v>39.747999999999998</v>
      </c>
      <c r="E4619">
        <v>634</v>
      </c>
      <c r="F4619">
        <v>355</v>
      </c>
      <c r="G4619">
        <v>11</v>
      </c>
      <c r="H4619">
        <v>114</v>
      </c>
      <c r="I4619">
        <v>743</v>
      </c>
      <c r="J4619">
        <v>1</v>
      </c>
      <c r="K4619">
        <v>611</v>
      </c>
      <c r="L4619">
        <v>2.1400000000000001E-122</v>
      </c>
      <c r="M4619">
        <v>380</v>
      </c>
      <c r="N4619">
        <v>617</v>
      </c>
      <c r="O4619">
        <v>102.755</v>
      </c>
      <c r="P4619">
        <v>101</v>
      </c>
      <c r="Q4619">
        <v>4699</v>
      </c>
      <c r="R4619" t="s">
        <v>24040</v>
      </c>
    </row>
    <row r="4620" spans="1:18" x14ac:dyDescent="0.35">
      <c r="A4620" t="s">
        <v>18976</v>
      </c>
      <c r="B4620" t="s">
        <v>24041</v>
      </c>
      <c r="C4620" t="s">
        <v>24042</v>
      </c>
      <c r="D4620">
        <v>28.571000000000002</v>
      </c>
      <c r="E4620">
        <v>112</v>
      </c>
      <c r="F4620">
        <v>56</v>
      </c>
      <c r="G4620">
        <v>4</v>
      </c>
      <c r="H4620">
        <v>17</v>
      </c>
      <c r="I4620">
        <v>117</v>
      </c>
      <c r="J4620">
        <v>2</v>
      </c>
      <c r="K4620">
        <v>100</v>
      </c>
      <c r="L4620">
        <v>0.15</v>
      </c>
      <c r="M4620">
        <v>32</v>
      </c>
      <c r="N4620">
        <v>142</v>
      </c>
      <c r="O4620">
        <v>78.873199999999997</v>
      </c>
      <c r="P4620">
        <v>78.873199999999997</v>
      </c>
      <c r="Q4620">
        <v>1743</v>
      </c>
      <c r="R4620" t="s">
        <v>24042</v>
      </c>
    </row>
    <row r="4621" spans="1:18" x14ac:dyDescent="0.35">
      <c r="A4621" t="s">
        <v>19016</v>
      </c>
      <c r="B4621" t="s">
        <v>15443</v>
      </c>
      <c r="C4621" t="s">
        <v>15444</v>
      </c>
      <c r="D4621">
        <v>27.358000000000001</v>
      </c>
      <c r="E4621">
        <v>106</v>
      </c>
      <c r="F4621">
        <v>65</v>
      </c>
      <c r="G4621">
        <v>4</v>
      </c>
      <c r="H4621">
        <v>37</v>
      </c>
      <c r="I4621">
        <v>139</v>
      </c>
      <c r="J4621">
        <v>4</v>
      </c>
      <c r="K4621">
        <v>100</v>
      </c>
      <c r="L4621">
        <v>0.04</v>
      </c>
      <c r="M4621">
        <v>33.5</v>
      </c>
      <c r="N4621">
        <v>138</v>
      </c>
      <c r="O4621">
        <v>76.811599999999999</v>
      </c>
      <c r="P4621">
        <v>76.811599999999999</v>
      </c>
      <c r="Q4621">
        <v>2773</v>
      </c>
      <c r="R4621" t="s">
        <v>15444</v>
      </c>
    </row>
    <row r="4622" spans="1:18" x14ac:dyDescent="0.35">
      <c r="A4622" t="s">
        <v>19017</v>
      </c>
      <c r="B4622" t="s">
        <v>24043</v>
      </c>
      <c r="C4622" t="s">
        <v>24044</v>
      </c>
      <c r="D4622">
        <v>28.181999999999999</v>
      </c>
      <c r="E4622">
        <v>110</v>
      </c>
      <c r="F4622">
        <v>58</v>
      </c>
      <c r="G4622">
        <v>4</v>
      </c>
      <c r="H4622">
        <v>43</v>
      </c>
      <c r="I4622">
        <v>148</v>
      </c>
      <c r="J4622">
        <v>7</v>
      </c>
      <c r="K4622">
        <v>99</v>
      </c>
      <c r="L4622">
        <v>0.21</v>
      </c>
      <c r="M4622">
        <v>32</v>
      </c>
      <c r="N4622">
        <v>207</v>
      </c>
      <c r="O4622">
        <v>53.140099999999997</v>
      </c>
      <c r="P4622">
        <v>53.140099999999997</v>
      </c>
      <c r="Q4622">
        <v>2831</v>
      </c>
      <c r="R4622" t="s">
        <v>24044</v>
      </c>
    </row>
    <row r="4623" spans="1:18" x14ac:dyDescent="0.35">
      <c r="A4623" t="s">
        <v>18946</v>
      </c>
      <c r="B4623" t="s">
        <v>15378</v>
      </c>
      <c r="C4623" t="s">
        <v>16811</v>
      </c>
      <c r="D4623">
        <v>25.094999999999999</v>
      </c>
      <c r="E4623">
        <v>263</v>
      </c>
      <c r="F4623">
        <v>163</v>
      </c>
      <c r="G4623">
        <v>7</v>
      </c>
      <c r="H4623">
        <v>5</v>
      </c>
      <c r="I4623">
        <v>245</v>
      </c>
      <c r="J4623">
        <v>4</v>
      </c>
      <c r="K4623">
        <v>254</v>
      </c>
      <c r="L4623">
        <v>1.9700000000000002E-6</v>
      </c>
      <c r="M4623">
        <v>48.1</v>
      </c>
      <c r="N4623">
        <v>256</v>
      </c>
      <c r="O4623">
        <v>102.73399999999999</v>
      </c>
      <c r="P4623">
        <v>101</v>
      </c>
      <c r="Q4623">
        <v>548</v>
      </c>
      <c r="R4623" t="s">
        <v>16811</v>
      </c>
    </row>
    <row r="4624" spans="1:18" x14ac:dyDescent="0.35">
      <c r="A4624" t="s">
        <v>18928</v>
      </c>
      <c r="B4624" t="s">
        <v>24045</v>
      </c>
      <c r="C4624" t="s">
        <v>24046</v>
      </c>
      <c r="D4624">
        <v>55.28</v>
      </c>
      <c r="E4624">
        <v>161</v>
      </c>
      <c r="F4624">
        <v>54</v>
      </c>
      <c r="G4624">
        <v>1</v>
      </c>
      <c r="H4624">
        <v>22</v>
      </c>
      <c r="I4624">
        <v>164</v>
      </c>
      <c r="J4624">
        <v>12</v>
      </c>
      <c r="K4624">
        <v>172</v>
      </c>
      <c r="L4624">
        <v>4.1299999999999998E-57</v>
      </c>
      <c r="M4624">
        <v>178</v>
      </c>
      <c r="N4624">
        <v>201</v>
      </c>
      <c r="O4624">
        <v>80.099500000000006</v>
      </c>
      <c r="P4624">
        <v>80.099500000000006</v>
      </c>
      <c r="Q4624">
        <v>3817</v>
      </c>
      <c r="R4624" t="s">
        <v>24046</v>
      </c>
    </row>
    <row r="4625" spans="1:18" x14ac:dyDescent="0.35">
      <c r="A4625" t="s">
        <v>19123</v>
      </c>
      <c r="B4625" t="s">
        <v>19124</v>
      </c>
      <c r="C4625" t="s">
        <v>24047</v>
      </c>
      <c r="D4625">
        <v>23.312999999999999</v>
      </c>
      <c r="E4625">
        <v>163</v>
      </c>
      <c r="F4625">
        <v>121</v>
      </c>
      <c r="G4625">
        <v>2</v>
      </c>
      <c r="H4625">
        <v>3</v>
      </c>
      <c r="I4625">
        <v>165</v>
      </c>
      <c r="J4625">
        <v>3</v>
      </c>
      <c r="K4625">
        <v>161</v>
      </c>
      <c r="L4625">
        <v>1.4999999999999999E-2</v>
      </c>
      <c r="M4625">
        <v>35.4</v>
      </c>
      <c r="N4625">
        <v>196</v>
      </c>
      <c r="O4625">
        <v>83.163300000000007</v>
      </c>
      <c r="P4625">
        <v>83.163300000000007</v>
      </c>
      <c r="Q4625">
        <v>5458</v>
      </c>
      <c r="R4625" t="s">
        <v>24047</v>
      </c>
    </row>
    <row r="4626" spans="1:18" x14ac:dyDescent="0.35">
      <c r="A4626" t="s">
        <v>18946</v>
      </c>
      <c r="B4626" t="s">
        <v>24048</v>
      </c>
      <c r="C4626" t="s">
        <v>24049</v>
      </c>
      <c r="D4626">
        <v>30.46</v>
      </c>
      <c r="E4626">
        <v>174</v>
      </c>
      <c r="F4626">
        <v>87</v>
      </c>
      <c r="G4626">
        <v>7</v>
      </c>
      <c r="H4626">
        <v>6</v>
      </c>
      <c r="I4626">
        <v>150</v>
      </c>
      <c r="J4626">
        <v>3</v>
      </c>
      <c r="K4626">
        <v>171</v>
      </c>
      <c r="L4626">
        <v>5.0100000000000003E-4</v>
      </c>
      <c r="M4626">
        <v>40.799999999999997</v>
      </c>
      <c r="N4626">
        <v>257</v>
      </c>
      <c r="O4626">
        <v>67.704300000000003</v>
      </c>
      <c r="P4626">
        <v>67.704300000000003</v>
      </c>
      <c r="Q4626">
        <v>790</v>
      </c>
      <c r="R4626" t="s">
        <v>24049</v>
      </c>
    </row>
    <row r="4627" spans="1:18" x14ac:dyDescent="0.35">
      <c r="A4627" t="s">
        <v>18953</v>
      </c>
      <c r="B4627" t="s">
        <v>15913</v>
      </c>
      <c r="C4627" t="s">
        <v>24050</v>
      </c>
      <c r="D4627">
        <v>25.640999999999998</v>
      </c>
      <c r="E4627">
        <v>156</v>
      </c>
      <c r="F4627">
        <v>71</v>
      </c>
      <c r="G4627">
        <v>6</v>
      </c>
      <c r="H4627">
        <v>499</v>
      </c>
      <c r="I4627">
        <v>620</v>
      </c>
      <c r="J4627">
        <v>38</v>
      </c>
      <c r="K4627">
        <v>182</v>
      </c>
      <c r="L4627">
        <v>0.17</v>
      </c>
      <c r="M4627">
        <v>35.4</v>
      </c>
      <c r="N4627">
        <v>306</v>
      </c>
      <c r="O4627">
        <v>50.980400000000003</v>
      </c>
      <c r="P4627">
        <v>50.980400000000003</v>
      </c>
      <c r="Q4627">
        <v>1955</v>
      </c>
      <c r="R4627" t="s">
        <v>24050</v>
      </c>
    </row>
    <row r="4628" spans="1:18" x14ac:dyDescent="0.35">
      <c r="A4628" t="s">
        <v>19197</v>
      </c>
      <c r="B4628" t="s">
        <v>18601</v>
      </c>
      <c r="C4628" t="s">
        <v>18602</v>
      </c>
      <c r="D4628">
        <v>28.571000000000002</v>
      </c>
      <c r="E4628">
        <v>133</v>
      </c>
      <c r="F4628">
        <v>90</v>
      </c>
      <c r="G4628">
        <v>1</v>
      </c>
      <c r="H4628">
        <v>4</v>
      </c>
      <c r="I4628">
        <v>136</v>
      </c>
      <c r="J4628">
        <v>12</v>
      </c>
      <c r="K4628">
        <v>139</v>
      </c>
      <c r="L4628">
        <v>1.8300000000000001E-19</v>
      </c>
      <c r="M4628">
        <v>81.599999999999994</v>
      </c>
      <c r="N4628">
        <v>176</v>
      </c>
      <c r="O4628">
        <v>75.568200000000004</v>
      </c>
      <c r="P4628">
        <v>75.568200000000004</v>
      </c>
      <c r="Q4628">
        <v>116</v>
      </c>
      <c r="R4628" t="s">
        <v>18602</v>
      </c>
    </row>
    <row r="4629" spans="1:18" x14ac:dyDescent="0.35">
      <c r="A4629" t="s">
        <v>19076</v>
      </c>
      <c r="B4629" t="s">
        <v>18601</v>
      </c>
      <c r="C4629" t="s">
        <v>18602</v>
      </c>
      <c r="D4629">
        <v>32.941000000000003</v>
      </c>
      <c r="E4629">
        <v>170</v>
      </c>
      <c r="F4629">
        <v>110</v>
      </c>
      <c r="G4629">
        <v>3</v>
      </c>
      <c r="H4629">
        <v>5</v>
      </c>
      <c r="I4629">
        <v>174</v>
      </c>
      <c r="J4629">
        <v>10</v>
      </c>
      <c r="K4629">
        <v>175</v>
      </c>
      <c r="L4629">
        <v>3.3800000000000002E-26</v>
      </c>
      <c r="M4629">
        <v>98.6</v>
      </c>
      <c r="N4629">
        <v>176</v>
      </c>
      <c r="O4629">
        <v>96.590900000000005</v>
      </c>
      <c r="P4629">
        <v>96.590900000000005</v>
      </c>
      <c r="Q4629">
        <v>3314</v>
      </c>
      <c r="R4629" t="s">
        <v>18602</v>
      </c>
    </row>
    <row r="4630" spans="1:18" x14ac:dyDescent="0.35">
      <c r="A4630" t="s">
        <v>18943</v>
      </c>
      <c r="B4630" t="s">
        <v>16139</v>
      </c>
      <c r="C4630" t="s">
        <v>24051</v>
      </c>
      <c r="D4630">
        <v>28.477</v>
      </c>
      <c r="E4630">
        <v>151</v>
      </c>
      <c r="F4630">
        <v>84</v>
      </c>
      <c r="G4630">
        <v>6</v>
      </c>
      <c r="H4630">
        <v>22</v>
      </c>
      <c r="I4630">
        <v>150</v>
      </c>
      <c r="J4630">
        <v>1</v>
      </c>
      <c r="K4630">
        <v>149</v>
      </c>
      <c r="L4630">
        <v>1E-3</v>
      </c>
      <c r="M4630">
        <v>40</v>
      </c>
      <c r="N4630">
        <v>266</v>
      </c>
      <c r="O4630">
        <v>56.7669</v>
      </c>
      <c r="P4630">
        <v>56.7669</v>
      </c>
      <c r="Q4630">
        <v>1578</v>
      </c>
      <c r="R4630" t="s">
        <v>24051</v>
      </c>
    </row>
    <row r="4631" spans="1:18" x14ac:dyDescent="0.35">
      <c r="A4631" t="s">
        <v>18943</v>
      </c>
      <c r="B4631" t="s">
        <v>15567</v>
      </c>
      <c r="C4631" t="s">
        <v>18249</v>
      </c>
      <c r="D4631">
        <v>24.898</v>
      </c>
      <c r="E4631">
        <v>245</v>
      </c>
      <c r="F4631">
        <v>147</v>
      </c>
      <c r="G4631">
        <v>8</v>
      </c>
      <c r="H4631">
        <v>27</v>
      </c>
      <c r="I4631">
        <v>249</v>
      </c>
      <c r="J4631">
        <v>2</v>
      </c>
      <c r="K4631">
        <v>231</v>
      </c>
      <c r="L4631">
        <v>3.2400000000000001E-5</v>
      </c>
      <c r="M4631">
        <v>44.7</v>
      </c>
      <c r="N4631">
        <v>250</v>
      </c>
      <c r="O4631">
        <v>98</v>
      </c>
      <c r="P4631">
        <v>98</v>
      </c>
      <c r="Q4631">
        <v>1305</v>
      </c>
      <c r="R4631" t="s">
        <v>18249</v>
      </c>
    </row>
    <row r="4632" spans="1:18" x14ac:dyDescent="0.35">
      <c r="A4632" t="s">
        <v>20649</v>
      </c>
      <c r="B4632" t="s">
        <v>15567</v>
      </c>
      <c r="C4632" t="s">
        <v>18249</v>
      </c>
      <c r="D4632">
        <v>24.827999999999999</v>
      </c>
      <c r="E4632">
        <v>145</v>
      </c>
      <c r="F4632">
        <v>92</v>
      </c>
      <c r="G4632">
        <v>5</v>
      </c>
      <c r="H4632">
        <v>7</v>
      </c>
      <c r="I4632">
        <v>136</v>
      </c>
      <c r="J4632">
        <v>5</v>
      </c>
      <c r="K4632">
        <v>147</v>
      </c>
      <c r="L4632">
        <v>0.26</v>
      </c>
      <c r="M4632">
        <v>32.299999999999997</v>
      </c>
      <c r="N4632">
        <v>250</v>
      </c>
      <c r="O4632">
        <v>58</v>
      </c>
      <c r="P4632">
        <v>58</v>
      </c>
      <c r="Q4632">
        <v>2947</v>
      </c>
      <c r="R4632" t="s">
        <v>18249</v>
      </c>
    </row>
    <row r="4633" spans="1:18" x14ac:dyDescent="0.35">
      <c r="A4633" t="s">
        <v>18935</v>
      </c>
      <c r="B4633" t="s">
        <v>18102</v>
      </c>
      <c r="C4633" t="s">
        <v>18103</v>
      </c>
      <c r="D4633">
        <v>45.832999999999998</v>
      </c>
      <c r="E4633">
        <v>168</v>
      </c>
      <c r="F4633">
        <v>85</v>
      </c>
      <c r="G4633">
        <v>1</v>
      </c>
      <c r="H4633">
        <v>6</v>
      </c>
      <c r="I4633">
        <v>167</v>
      </c>
      <c r="J4633">
        <v>10</v>
      </c>
      <c r="K4633">
        <v>177</v>
      </c>
      <c r="L4633">
        <v>5.8400000000000005E-54</v>
      </c>
      <c r="M4633">
        <v>169</v>
      </c>
      <c r="N4633">
        <v>184</v>
      </c>
      <c r="O4633">
        <v>91.304299999999998</v>
      </c>
      <c r="P4633">
        <v>91.304299999999998</v>
      </c>
      <c r="Q4633">
        <v>2341</v>
      </c>
      <c r="R4633" t="s">
        <v>18103</v>
      </c>
    </row>
    <row r="4634" spans="1:18" x14ac:dyDescent="0.35">
      <c r="A4634" t="s">
        <v>18946</v>
      </c>
      <c r="B4634" t="s">
        <v>15564</v>
      </c>
      <c r="C4634" t="s">
        <v>15565</v>
      </c>
      <c r="D4634">
        <v>24.859000000000002</v>
      </c>
      <c r="E4634">
        <v>177</v>
      </c>
      <c r="F4634">
        <v>114</v>
      </c>
      <c r="G4634">
        <v>7</v>
      </c>
      <c r="H4634">
        <v>1</v>
      </c>
      <c r="I4634">
        <v>161</v>
      </c>
      <c r="J4634">
        <v>1</v>
      </c>
      <c r="K4634">
        <v>174</v>
      </c>
      <c r="L4634">
        <v>4.4700000000000002E-4</v>
      </c>
      <c r="M4634">
        <v>41.2</v>
      </c>
      <c r="N4634">
        <v>251</v>
      </c>
      <c r="O4634">
        <v>70.517899999999997</v>
      </c>
      <c r="P4634">
        <v>70.517899999999997</v>
      </c>
      <c r="Q4634">
        <v>779</v>
      </c>
      <c r="R4634" t="s">
        <v>15565</v>
      </c>
    </row>
    <row r="4635" spans="1:18" x14ac:dyDescent="0.35">
      <c r="A4635" t="s">
        <v>18947</v>
      </c>
      <c r="B4635" t="s">
        <v>15564</v>
      </c>
      <c r="C4635" t="s">
        <v>15565</v>
      </c>
      <c r="D4635">
        <v>26.23</v>
      </c>
      <c r="E4635">
        <v>244</v>
      </c>
      <c r="F4635">
        <v>140</v>
      </c>
      <c r="G4635">
        <v>14</v>
      </c>
      <c r="H4635">
        <v>48</v>
      </c>
      <c r="I4635">
        <v>271</v>
      </c>
      <c r="J4635">
        <v>5</v>
      </c>
      <c r="K4635">
        <v>228</v>
      </c>
      <c r="L4635">
        <v>2E-3</v>
      </c>
      <c r="M4635">
        <v>39.700000000000003</v>
      </c>
      <c r="N4635">
        <v>251</v>
      </c>
      <c r="O4635">
        <v>97.211200000000005</v>
      </c>
      <c r="P4635">
        <v>97.211200000000005</v>
      </c>
      <c r="Q4635">
        <v>1122</v>
      </c>
      <c r="R4635" t="s">
        <v>15565</v>
      </c>
    </row>
    <row r="4636" spans="1:18" x14ac:dyDescent="0.35">
      <c r="A4636" t="s">
        <v>18920</v>
      </c>
      <c r="B4636" t="s">
        <v>21273</v>
      </c>
      <c r="C4636" t="s">
        <v>24052</v>
      </c>
      <c r="D4636">
        <v>33.18</v>
      </c>
      <c r="E4636">
        <v>217</v>
      </c>
      <c r="F4636">
        <v>110</v>
      </c>
      <c r="G4636">
        <v>8</v>
      </c>
      <c r="H4636">
        <v>125</v>
      </c>
      <c r="I4636">
        <v>329</v>
      </c>
      <c r="J4636">
        <v>58</v>
      </c>
      <c r="K4636">
        <v>251</v>
      </c>
      <c r="L4636">
        <v>1.7399999999999999E-11</v>
      </c>
      <c r="M4636">
        <v>64.3</v>
      </c>
      <c r="N4636">
        <v>312</v>
      </c>
      <c r="O4636">
        <v>69.551299999999998</v>
      </c>
      <c r="P4636">
        <v>69.551299999999998</v>
      </c>
      <c r="Q4636">
        <v>5155</v>
      </c>
      <c r="R4636" t="s">
        <v>24052</v>
      </c>
    </row>
    <row r="4637" spans="1:18" x14ac:dyDescent="0.35">
      <c r="A4637" t="s">
        <v>18943</v>
      </c>
      <c r="B4637" t="s">
        <v>18181</v>
      </c>
      <c r="C4637" t="s">
        <v>18182</v>
      </c>
      <c r="D4637">
        <v>26.061</v>
      </c>
      <c r="E4637">
        <v>165</v>
      </c>
      <c r="F4637">
        <v>93</v>
      </c>
      <c r="G4637">
        <v>4</v>
      </c>
      <c r="H4637">
        <v>30</v>
      </c>
      <c r="I4637">
        <v>175</v>
      </c>
      <c r="J4637">
        <v>3</v>
      </c>
      <c r="K4637">
        <v>157</v>
      </c>
      <c r="L4637">
        <v>5.7200000000000003E-4</v>
      </c>
      <c r="M4637">
        <v>40.799999999999997</v>
      </c>
      <c r="N4637">
        <v>258</v>
      </c>
      <c r="O4637">
        <v>63.953499999999998</v>
      </c>
      <c r="P4637">
        <v>63.953499999999998</v>
      </c>
      <c r="Q4637">
        <v>1500</v>
      </c>
      <c r="R4637" t="s">
        <v>18182</v>
      </c>
    </row>
    <row r="4638" spans="1:18" x14ac:dyDescent="0.35">
      <c r="A4638" t="s">
        <v>19010</v>
      </c>
      <c r="B4638" t="s">
        <v>21222</v>
      </c>
      <c r="C4638" t="s">
        <v>24053</v>
      </c>
      <c r="D4638">
        <v>28.204999999999998</v>
      </c>
      <c r="E4638">
        <v>156</v>
      </c>
      <c r="F4638">
        <v>98</v>
      </c>
      <c r="G4638">
        <v>4</v>
      </c>
      <c r="H4638">
        <v>16</v>
      </c>
      <c r="I4638">
        <v>157</v>
      </c>
      <c r="J4638">
        <v>8</v>
      </c>
      <c r="K4638">
        <v>163</v>
      </c>
      <c r="L4638">
        <v>9.7800000000000006E-5</v>
      </c>
      <c r="M4638">
        <v>43.1</v>
      </c>
      <c r="N4638">
        <v>257</v>
      </c>
      <c r="O4638">
        <v>60.700400000000002</v>
      </c>
      <c r="P4638">
        <v>60.700400000000002</v>
      </c>
      <c r="Q4638">
        <v>295</v>
      </c>
      <c r="R4638" t="s">
        <v>24053</v>
      </c>
    </row>
    <row r="4639" spans="1:18" x14ac:dyDescent="0.35">
      <c r="A4639" t="s">
        <v>18935</v>
      </c>
      <c r="B4639" t="s">
        <v>24054</v>
      </c>
      <c r="C4639" t="s">
        <v>24055</v>
      </c>
      <c r="D4639">
        <v>51.765000000000001</v>
      </c>
      <c r="E4639">
        <v>170</v>
      </c>
      <c r="F4639">
        <v>76</v>
      </c>
      <c r="G4639">
        <v>1</v>
      </c>
      <c r="H4639">
        <v>4</v>
      </c>
      <c r="I4639">
        <v>167</v>
      </c>
      <c r="J4639">
        <v>4</v>
      </c>
      <c r="K4639">
        <v>173</v>
      </c>
      <c r="L4639">
        <v>4.9199999999999995E-63</v>
      </c>
      <c r="M4639">
        <v>192</v>
      </c>
      <c r="N4639">
        <v>179</v>
      </c>
      <c r="O4639">
        <v>94.972099999999998</v>
      </c>
      <c r="P4639">
        <v>94.972099999999998</v>
      </c>
      <c r="Q4639">
        <v>2207</v>
      </c>
      <c r="R4639" t="s">
        <v>24055</v>
      </c>
    </row>
    <row r="4640" spans="1:18" x14ac:dyDescent="0.35">
      <c r="A4640" t="s">
        <v>19038</v>
      </c>
      <c r="B4640" t="s">
        <v>15188</v>
      </c>
      <c r="C4640" t="s">
        <v>24056</v>
      </c>
      <c r="D4640">
        <v>24.933</v>
      </c>
      <c r="E4640">
        <v>373</v>
      </c>
      <c r="F4640">
        <v>193</v>
      </c>
      <c r="G4640">
        <v>18</v>
      </c>
      <c r="H4640">
        <v>207</v>
      </c>
      <c r="I4640">
        <v>508</v>
      </c>
      <c r="J4640">
        <v>42</v>
      </c>
      <c r="K4640">
        <v>398</v>
      </c>
      <c r="L4640">
        <v>1.0699999999999999E-5</v>
      </c>
      <c r="M4640">
        <v>48.1</v>
      </c>
      <c r="N4640">
        <v>398</v>
      </c>
      <c r="O4640">
        <v>93.718599999999995</v>
      </c>
      <c r="P4640">
        <v>93.718599999999995</v>
      </c>
      <c r="Q4640">
        <v>3183</v>
      </c>
      <c r="R4640" t="s">
        <v>24056</v>
      </c>
    </row>
    <row r="4641" spans="1:18" x14ac:dyDescent="0.35">
      <c r="A4641" t="s">
        <v>18976</v>
      </c>
      <c r="B4641" t="s">
        <v>24057</v>
      </c>
      <c r="C4641" t="s">
        <v>24058</v>
      </c>
      <c r="D4641">
        <v>26.974</v>
      </c>
      <c r="E4641">
        <v>152</v>
      </c>
      <c r="F4641">
        <v>87</v>
      </c>
      <c r="G4641">
        <v>6</v>
      </c>
      <c r="H4641">
        <v>24</v>
      </c>
      <c r="I4641">
        <v>159</v>
      </c>
      <c r="J4641">
        <v>8</v>
      </c>
      <c r="K4641">
        <v>151</v>
      </c>
      <c r="L4641">
        <v>0.36</v>
      </c>
      <c r="M4641">
        <v>31.2</v>
      </c>
      <c r="N4641">
        <v>193</v>
      </c>
      <c r="O4641">
        <v>78.756500000000003</v>
      </c>
      <c r="P4641">
        <v>78.756500000000003</v>
      </c>
      <c r="Q4641">
        <v>1762</v>
      </c>
      <c r="R4641" t="s">
        <v>24058</v>
      </c>
    </row>
    <row r="4642" spans="1:18" x14ac:dyDescent="0.35">
      <c r="A4642" t="s">
        <v>19038</v>
      </c>
      <c r="B4642" t="s">
        <v>24059</v>
      </c>
      <c r="C4642" t="s">
        <v>24060</v>
      </c>
      <c r="D4642">
        <v>22.727</v>
      </c>
      <c r="E4642">
        <v>352</v>
      </c>
      <c r="F4642">
        <v>190</v>
      </c>
      <c r="G4642">
        <v>15</v>
      </c>
      <c r="H4642">
        <v>229</v>
      </c>
      <c r="I4642">
        <v>509</v>
      </c>
      <c r="J4642">
        <v>232</v>
      </c>
      <c r="K4642">
        <v>572</v>
      </c>
      <c r="L4642">
        <v>2.6400000000000001E-6</v>
      </c>
      <c r="M4642">
        <v>50.4</v>
      </c>
      <c r="N4642">
        <v>630</v>
      </c>
      <c r="O4642">
        <v>55.872999999999998</v>
      </c>
      <c r="P4642">
        <v>55.872999999999998</v>
      </c>
      <c r="Q4642">
        <v>3157</v>
      </c>
      <c r="R4642" t="s">
        <v>24060</v>
      </c>
    </row>
    <row r="4643" spans="1:18" x14ac:dyDescent="0.35">
      <c r="A4643" t="s">
        <v>18920</v>
      </c>
      <c r="B4643" t="s">
        <v>24061</v>
      </c>
      <c r="C4643" t="s">
        <v>24062</v>
      </c>
      <c r="D4643">
        <v>31.646000000000001</v>
      </c>
      <c r="E4643">
        <v>158</v>
      </c>
      <c r="F4643">
        <v>102</v>
      </c>
      <c r="G4643">
        <v>2</v>
      </c>
      <c r="H4643">
        <v>172</v>
      </c>
      <c r="I4643">
        <v>329</v>
      </c>
      <c r="J4643">
        <v>95</v>
      </c>
      <c r="K4643">
        <v>246</v>
      </c>
      <c r="L4643">
        <v>2.23E-14</v>
      </c>
      <c r="M4643">
        <v>72.8</v>
      </c>
      <c r="N4643">
        <v>283</v>
      </c>
      <c r="O4643">
        <v>55.830399999999997</v>
      </c>
      <c r="P4643">
        <v>55.830399999999997</v>
      </c>
      <c r="Q4643">
        <v>5134</v>
      </c>
      <c r="R4643" t="s">
        <v>24062</v>
      </c>
    </row>
    <row r="4644" spans="1:18" x14ac:dyDescent="0.35">
      <c r="A4644" t="s">
        <v>19000</v>
      </c>
      <c r="B4644" t="s">
        <v>24063</v>
      </c>
      <c r="C4644" t="s">
        <v>24064</v>
      </c>
      <c r="D4644">
        <v>25.184999999999999</v>
      </c>
      <c r="E4644">
        <v>675</v>
      </c>
      <c r="F4644">
        <v>399</v>
      </c>
      <c r="G4644">
        <v>17</v>
      </c>
      <c r="H4644">
        <v>263</v>
      </c>
      <c r="I4644">
        <v>926</v>
      </c>
      <c r="J4644">
        <v>174</v>
      </c>
      <c r="K4644">
        <v>753</v>
      </c>
      <c r="L4644">
        <v>1.0800000000000001E-30</v>
      </c>
      <c r="M4644">
        <v>130</v>
      </c>
      <c r="N4644">
        <v>781</v>
      </c>
      <c r="O4644">
        <v>86.427700000000002</v>
      </c>
      <c r="P4644">
        <v>86.427700000000002</v>
      </c>
      <c r="Q4644">
        <v>2032</v>
      </c>
      <c r="R4644" t="s">
        <v>24064</v>
      </c>
    </row>
    <row r="4645" spans="1:18" x14ac:dyDescent="0.35">
      <c r="A4645" t="s">
        <v>19417</v>
      </c>
      <c r="B4645" t="s">
        <v>15304</v>
      </c>
      <c r="C4645" t="s">
        <v>16992</v>
      </c>
      <c r="D4645">
        <v>31.556000000000001</v>
      </c>
      <c r="E4645">
        <v>450</v>
      </c>
      <c r="F4645">
        <v>278</v>
      </c>
      <c r="G4645">
        <v>15</v>
      </c>
      <c r="H4645">
        <v>9</v>
      </c>
      <c r="I4645">
        <v>441</v>
      </c>
      <c r="J4645">
        <v>5</v>
      </c>
      <c r="K4645">
        <v>441</v>
      </c>
      <c r="L4645">
        <v>8.4400000000000006E-56</v>
      </c>
      <c r="M4645">
        <v>192</v>
      </c>
      <c r="N4645">
        <v>464</v>
      </c>
      <c r="O4645">
        <v>96.982799999999997</v>
      </c>
      <c r="P4645">
        <v>96.982799999999997</v>
      </c>
      <c r="Q4645">
        <v>28</v>
      </c>
      <c r="R4645" t="s">
        <v>16992</v>
      </c>
    </row>
    <row r="4646" spans="1:18" x14ac:dyDescent="0.35">
      <c r="A4646" t="s">
        <v>19418</v>
      </c>
      <c r="B4646" t="s">
        <v>15304</v>
      </c>
      <c r="C4646" t="s">
        <v>16992</v>
      </c>
      <c r="D4646">
        <v>24.317</v>
      </c>
      <c r="E4646">
        <v>366</v>
      </c>
      <c r="F4646">
        <v>225</v>
      </c>
      <c r="G4646">
        <v>18</v>
      </c>
      <c r="H4646">
        <v>78</v>
      </c>
      <c r="I4646">
        <v>407</v>
      </c>
      <c r="J4646">
        <v>92</v>
      </c>
      <c r="K4646">
        <v>441</v>
      </c>
      <c r="L4646">
        <v>1.1900000000000001E-8</v>
      </c>
      <c r="M4646">
        <v>57</v>
      </c>
      <c r="N4646">
        <v>464</v>
      </c>
      <c r="O4646">
        <v>78.879300000000001</v>
      </c>
      <c r="P4646">
        <v>78.879300000000001</v>
      </c>
      <c r="Q4646">
        <v>54</v>
      </c>
      <c r="R4646" t="s">
        <v>16992</v>
      </c>
    </row>
    <row r="4647" spans="1:18" x14ac:dyDescent="0.35">
      <c r="A4647" t="s">
        <v>19419</v>
      </c>
      <c r="B4647" t="s">
        <v>15304</v>
      </c>
      <c r="C4647" t="s">
        <v>16992</v>
      </c>
      <c r="D4647">
        <v>39.49</v>
      </c>
      <c r="E4647">
        <v>471</v>
      </c>
      <c r="F4647">
        <v>262</v>
      </c>
      <c r="G4647">
        <v>9</v>
      </c>
      <c r="H4647">
        <v>7</v>
      </c>
      <c r="I4647">
        <v>473</v>
      </c>
      <c r="J4647">
        <v>5</v>
      </c>
      <c r="K4647">
        <v>456</v>
      </c>
      <c r="L4647">
        <v>1.6500000000000001E-97</v>
      </c>
      <c r="M4647">
        <v>301</v>
      </c>
      <c r="N4647">
        <v>464</v>
      </c>
      <c r="O4647">
        <v>101.509</v>
      </c>
      <c r="P4647">
        <v>101</v>
      </c>
      <c r="Q4647">
        <v>1853</v>
      </c>
      <c r="R4647" t="s">
        <v>16992</v>
      </c>
    </row>
    <row r="4648" spans="1:18" x14ac:dyDescent="0.35">
      <c r="A4648" t="s">
        <v>19535</v>
      </c>
      <c r="B4648" t="s">
        <v>15304</v>
      </c>
      <c r="C4648" t="s">
        <v>16992</v>
      </c>
      <c r="D4648">
        <v>20.123999999999999</v>
      </c>
      <c r="E4648">
        <v>323</v>
      </c>
      <c r="F4648">
        <v>197</v>
      </c>
      <c r="G4648">
        <v>11</v>
      </c>
      <c r="H4648">
        <v>6</v>
      </c>
      <c r="I4648">
        <v>284</v>
      </c>
      <c r="J4648">
        <v>2</v>
      </c>
      <c r="K4648">
        <v>307</v>
      </c>
      <c r="L4648">
        <v>0.8</v>
      </c>
      <c r="M4648">
        <v>32</v>
      </c>
      <c r="N4648">
        <v>464</v>
      </c>
      <c r="O4648">
        <v>69.612099999999998</v>
      </c>
      <c r="P4648">
        <v>69.612099999999998</v>
      </c>
      <c r="Q4648">
        <v>2711</v>
      </c>
      <c r="R4648" t="s">
        <v>16992</v>
      </c>
    </row>
    <row r="4649" spans="1:18" x14ac:dyDescent="0.35">
      <c r="A4649" t="s">
        <v>19420</v>
      </c>
      <c r="B4649" t="s">
        <v>15304</v>
      </c>
      <c r="C4649" t="s">
        <v>16992</v>
      </c>
      <c r="D4649">
        <v>22.905000000000001</v>
      </c>
      <c r="E4649">
        <v>358</v>
      </c>
      <c r="F4649">
        <v>199</v>
      </c>
      <c r="G4649">
        <v>13</v>
      </c>
      <c r="H4649">
        <v>145</v>
      </c>
      <c r="I4649">
        <v>459</v>
      </c>
      <c r="J4649">
        <v>2</v>
      </c>
      <c r="K4649">
        <v>325</v>
      </c>
      <c r="L4649">
        <v>2.3900000000000001E-4</v>
      </c>
      <c r="M4649">
        <v>43.9</v>
      </c>
      <c r="N4649">
        <v>464</v>
      </c>
      <c r="O4649">
        <v>77.155199999999994</v>
      </c>
      <c r="P4649">
        <v>77.155199999999994</v>
      </c>
      <c r="Q4649">
        <v>3274</v>
      </c>
      <c r="R4649" t="s">
        <v>16992</v>
      </c>
    </row>
    <row r="4650" spans="1:18" x14ac:dyDescent="0.35">
      <c r="A4650" t="s">
        <v>19421</v>
      </c>
      <c r="B4650" t="s">
        <v>15304</v>
      </c>
      <c r="C4650" t="s">
        <v>16992</v>
      </c>
      <c r="D4650">
        <v>22.689</v>
      </c>
      <c r="E4650">
        <v>238</v>
      </c>
      <c r="F4650">
        <v>157</v>
      </c>
      <c r="G4650">
        <v>10</v>
      </c>
      <c r="H4650">
        <v>228</v>
      </c>
      <c r="I4650">
        <v>456</v>
      </c>
      <c r="J4650">
        <v>134</v>
      </c>
      <c r="K4650">
        <v>353</v>
      </c>
      <c r="L4650">
        <v>3.3200000000000001E-5</v>
      </c>
      <c r="M4650">
        <v>46.6</v>
      </c>
      <c r="N4650">
        <v>464</v>
      </c>
      <c r="O4650">
        <v>51.293100000000003</v>
      </c>
      <c r="P4650">
        <v>51.293100000000003</v>
      </c>
      <c r="Q4650">
        <v>3387</v>
      </c>
      <c r="R4650" t="s">
        <v>16992</v>
      </c>
    </row>
    <row r="4651" spans="1:18" x14ac:dyDescent="0.35">
      <c r="A4651" t="s">
        <v>19422</v>
      </c>
      <c r="B4651" t="s">
        <v>15304</v>
      </c>
      <c r="C4651" t="s">
        <v>16992</v>
      </c>
      <c r="D4651">
        <v>38.003999999999998</v>
      </c>
      <c r="E4651">
        <v>471</v>
      </c>
      <c r="F4651">
        <v>272</v>
      </c>
      <c r="G4651">
        <v>4</v>
      </c>
      <c r="H4651">
        <v>9</v>
      </c>
      <c r="I4651">
        <v>478</v>
      </c>
      <c r="J4651">
        <v>5</v>
      </c>
      <c r="K4651">
        <v>456</v>
      </c>
      <c r="L4651">
        <v>1.13E-96</v>
      </c>
      <c r="M4651">
        <v>299</v>
      </c>
      <c r="N4651">
        <v>464</v>
      </c>
      <c r="O4651">
        <v>101.509</v>
      </c>
      <c r="P4651">
        <v>101</v>
      </c>
      <c r="Q4651">
        <v>5517</v>
      </c>
      <c r="R4651" t="s">
        <v>16992</v>
      </c>
    </row>
    <row r="4652" spans="1:18" x14ac:dyDescent="0.35">
      <c r="A4652" t="s">
        <v>19423</v>
      </c>
      <c r="B4652" t="s">
        <v>15304</v>
      </c>
      <c r="C4652" t="s">
        <v>16992</v>
      </c>
      <c r="D4652">
        <v>29.800999999999998</v>
      </c>
      <c r="E4652">
        <v>453</v>
      </c>
      <c r="F4652">
        <v>299</v>
      </c>
      <c r="G4652">
        <v>11</v>
      </c>
      <c r="H4652">
        <v>150</v>
      </c>
      <c r="I4652">
        <v>593</v>
      </c>
      <c r="J4652">
        <v>1</v>
      </c>
      <c r="K4652">
        <v>443</v>
      </c>
      <c r="L4652">
        <v>3.3999999999999999E-54</v>
      </c>
      <c r="M4652">
        <v>191</v>
      </c>
      <c r="N4652">
        <v>464</v>
      </c>
      <c r="O4652">
        <v>97.629300000000001</v>
      </c>
      <c r="P4652">
        <v>97.629300000000001</v>
      </c>
      <c r="Q4652">
        <v>5815</v>
      </c>
      <c r="R4652" t="s">
        <v>16992</v>
      </c>
    </row>
    <row r="4653" spans="1:18" x14ac:dyDescent="0.35">
      <c r="A4653" t="s">
        <v>18920</v>
      </c>
      <c r="B4653" t="s">
        <v>24065</v>
      </c>
      <c r="C4653" t="s">
        <v>24066</v>
      </c>
      <c r="D4653">
        <v>30.303000000000001</v>
      </c>
      <c r="E4653">
        <v>165</v>
      </c>
      <c r="F4653">
        <v>87</v>
      </c>
      <c r="G4653">
        <v>3</v>
      </c>
      <c r="H4653">
        <v>169</v>
      </c>
      <c r="I4653">
        <v>333</v>
      </c>
      <c r="J4653">
        <v>98</v>
      </c>
      <c r="K4653">
        <v>234</v>
      </c>
      <c r="L4653">
        <v>1.2200000000000001E-7</v>
      </c>
      <c r="M4653">
        <v>52.8</v>
      </c>
      <c r="N4653">
        <v>297</v>
      </c>
      <c r="O4653">
        <v>55.555599999999998</v>
      </c>
      <c r="P4653">
        <v>55.555599999999998</v>
      </c>
      <c r="Q4653">
        <v>5315</v>
      </c>
      <c r="R4653" t="s">
        <v>24066</v>
      </c>
    </row>
    <row r="4654" spans="1:18" x14ac:dyDescent="0.35">
      <c r="A4654" t="s">
        <v>18946</v>
      </c>
      <c r="B4654" t="s">
        <v>17826</v>
      </c>
      <c r="C4654" t="s">
        <v>17827</v>
      </c>
      <c r="D4654">
        <v>25.181999999999999</v>
      </c>
      <c r="E4654">
        <v>274</v>
      </c>
      <c r="F4654">
        <v>149</v>
      </c>
      <c r="G4654">
        <v>9</v>
      </c>
      <c r="H4654">
        <v>5</v>
      </c>
      <c r="I4654">
        <v>245</v>
      </c>
      <c r="J4654">
        <v>4</v>
      </c>
      <c r="K4654">
        <v>254</v>
      </c>
      <c r="L4654">
        <v>1.1100000000000001E-9</v>
      </c>
      <c r="M4654">
        <v>57.8</v>
      </c>
      <c r="N4654">
        <v>256</v>
      </c>
      <c r="O4654">
        <v>107.03100000000001</v>
      </c>
      <c r="P4654">
        <v>101</v>
      </c>
      <c r="Q4654">
        <v>413</v>
      </c>
      <c r="R4654" t="s">
        <v>17827</v>
      </c>
    </row>
    <row r="4655" spans="1:18" x14ac:dyDescent="0.35">
      <c r="A4655" t="s">
        <v>18932</v>
      </c>
      <c r="B4655" t="s">
        <v>24067</v>
      </c>
      <c r="C4655" t="s">
        <v>24068</v>
      </c>
      <c r="D4655">
        <v>28.405000000000001</v>
      </c>
      <c r="E4655">
        <v>257</v>
      </c>
      <c r="F4655">
        <v>132</v>
      </c>
      <c r="G4655">
        <v>5</v>
      </c>
      <c r="H4655">
        <v>26</v>
      </c>
      <c r="I4655">
        <v>281</v>
      </c>
      <c r="J4655">
        <v>32</v>
      </c>
      <c r="K4655">
        <v>237</v>
      </c>
      <c r="L4655">
        <v>5.6999999999999996E-22</v>
      </c>
      <c r="M4655">
        <v>94.4</v>
      </c>
      <c r="N4655">
        <v>292</v>
      </c>
      <c r="O4655">
        <v>88.0137</v>
      </c>
      <c r="P4655">
        <v>88.0137</v>
      </c>
      <c r="Q4655">
        <v>4327</v>
      </c>
      <c r="R4655" t="s">
        <v>24068</v>
      </c>
    </row>
    <row r="4656" spans="1:18" x14ac:dyDescent="0.35">
      <c r="A4656" t="s">
        <v>18928</v>
      </c>
      <c r="B4656" t="s">
        <v>24069</v>
      </c>
      <c r="C4656" t="s">
        <v>24070</v>
      </c>
      <c r="D4656">
        <v>60.526000000000003</v>
      </c>
      <c r="E4656">
        <v>152</v>
      </c>
      <c r="F4656">
        <v>56</v>
      </c>
      <c r="G4656">
        <v>1</v>
      </c>
      <c r="H4656">
        <v>22</v>
      </c>
      <c r="I4656">
        <v>169</v>
      </c>
      <c r="J4656">
        <v>47</v>
      </c>
      <c r="K4656">
        <v>198</v>
      </c>
      <c r="L4656">
        <v>1.38E-59</v>
      </c>
      <c r="M4656">
        <v>184</v>
      </c>
      <c r="N4656">
        <v>200</v>
      </c>
      <c r="O4656">
        <v>76</v>
      </c>
      <c r="P4656">
        <v>76</v>
      </c>
      <c r="Q4656">
        <v>3776</v>
      </c>
      <c r="R4656" t="s">
        <v>24070</v>
      </c>
    </row>
    <row r="4657" spans="1:18" x14ac:dyDescent="0.35">
      <c r="A4657" t="s">
        <v>18920</v>
      </c>
      <c r="B4657" t="s">
        <v>19699</v>
      </c>
      <c r="C4657" t="s">
        <v>24071</v>
      </c>
      <c r="D4657">
        <v>31.324999999999999</v>
      </c>
      <c r="E4657">
        <v>166</v>
      </c>
      <c r="F4657">
        <v>86</v>
      </c>
      <c r="G4657">
        <v>4</v>
      </c>
      <c r="H4657">
        <v>169</v>
      </c>
      <c r="I4657">
        <v>334</v>
      </c>
      <c r="J4657">
        <v>98</v>
      </c>
      <c r="K4657">
        <v>235</v>
      </c>
      <c r="L4657">
        <v>3.7800000000000001E-8</v>
      </c>
      <c r="M4657">
        <v>54.3</v>
      </c>
      <c r="N4657">
        <v>293</v>
      </c>
      <c r="O4657">
        <v>56.655299999999997</v>
      </c>
      <c r="P4657">
        <v>56.655299999999997</v>
      </c>
      <c r="Q4657">
        <v>5297</v>
      </c>
      <c r="R4657" t="s">
        <v>24071</v>
      </c>
    </row>
    <row r="4658" spans="1:18" x14ac:dyDescent="0.35">
      <c r="A4658" t="s">
        <v>18978</v>
      </c>
      <c r="B4658" t="s">
        <v>16905</v>
      </c>
      <c r="C4658" t="s">
        <v>16906</v>
      </c>
      <c r="D4658">
        <v>27.309000000000001</v>
      </c>
      <c r="E4658">
        <v>249</v>
      </c>
      <c r="F4658">
        <v>155</v>
      </c>
      <c r="G4658">
        <v>10</v>
      </c>
      <c r="H4658">
        <v>362</v>
      </c>
      <c r="I4658">
        <v>604</v>
      </c>
      <c r="J4658">
        <v>4</v>
      </c>
      <c r="K4658">
        <v>232</v>
      </c>
      <c r="L4658">
        <v>1.18E-12</v>
      </c>
      <c r="M4658">
        <v>69.7</v>
      </c>
      <c r="N4658">
        <v>261</v>
      </c>
      <c r="O4658">
        <v>95.402299999999997</v>
      </c>
      <c r="P4658">
        <v>95.402299999999997</v>
      </c>
      <c r="Q4658">
        <v>153</v>
      </c>
      <c r="R4658" t="s">
        <v>16906</v>
      </c>
    </row>
    <row r="4659" spans="1:18" x14ac:dyDescent="0.35">
      <c r="A4659" t="s">
        <v>18946</v>
      </c>
      <c r="B4659" t="s">
        <v>24072</v>
      </c>
      <c r="C4659" t="s">
        <v>24073</v>
      </c>
      <c r="D4659">
        <v>27.745999999999999</v>
      </c>
      <c r="E4659">
        <v>173</v>
      </c>
      <c r="F4659">
        <v>93</v>
      </c>
      <c r="G4659">
        <v>8</v>
      </c>
      <c r="H4659">
        <v>6</v>
      </c>
      <c r="I4659">
        <v>150</v>
      </c>
      <c r="J4659">
        <v>3</v>
      </c>
      <c r="K4659">
        <v>171</v>
      </c>
      <c r="L4659">
        <v>3.5100000000000002E-4</v>
      </c>
      <c r="M4659">
        <v>41.6</v>
      </c>
      <c r="N4659">
        <v>262</v>
      </c>
      <c r="O4659">
        <v>66.030500000000004</v>
      </c>
      <c r="P4659">
        <v>66.030500000000004</v>
      </c>
      <c r="Q4659">
        <v>769</v>
      </c>
      <c r="R4659" t="s">
        <v>24073</v>
      </c>
    </row>
    <row r="4660" spans="1:18" x14ac:dyDescent="0.35">
      <c r="A4660" t="s">
        <v>18917</v>
      </c>
      <c r="B4660" t="s">
        <v>16137</v>
      </c>
      <c r="C4660" t="s">
        <v>16138</v>
      </c>
      <c r="D4660">
        <v>27.981999999999999</v>
      </c>
      <c r="E4660">
        <v>218</v>
      </c>
      <c r="F4660">
        <v>122</v>
      </c>
      <c r="G4660">
        <v>8</v>
      </c>
      <c r="H4660">
        <v>134</v>
      </c>
      <c r="I4660">
        <v>331</v>
      </c>
      <c r="J4660">
        <v>36</v>
      </c>
      <c r="K4660">
        <v>238</v>
      </c>
      <c r="L4660">
        <v>1.6299999999999999E-7</v>
      </c>
      <c r="M4660">
        <v>52.8</v>
      </c>
      <c r="N4660">
        <v>292</v>
      </c>
      <c r="O4660">
        <v>74.657499999999999</v>
      </c>
      <c r="P4660">
        <v>74.657499999999999</v>
      </c>
      <c r="Q4660">
        <v>5575</v>
      </c>
      <c r="R4660" t="s">
        <v>16138</v>
      </c>
    </row>
    <row r="4661" spans="1:18" x14ac:dyDescent="0.35">
      <c r="A4661" t="s">
        <v>18943</v>
      </c>
      <c r="B4661" t="s">
        <v>15841</v>
      </c>
      <c r="C4661" t="s">
        <v>17628</v>
      </c>
      <c r="D4661">
        <v>27.879000000000001</v>
      </c>
      <c r="E4661">
        <v>165</v>
      </c>
      <c r="F4661">
        <v>80</v>
      </c>
      <c r="G4661">
        <v>7</v>
      </c>
      <c r="H4661">
        <v>30</v>
      </c>
      <c r="I4661">
        <v>169</v>
      </c>
      <c r="J4661">
        <v>3</v>
      </c>
      <c r="K4661">
        <v>153</v>
      </c>
      <c r="L4661">
        <v>6.0099999999999997E-4</v>
      </c>
      <c r="M4661">
        <v>40.799999999999997</v>
      </c>
      <c r="N4661">
        <v>252</v>
      </c>
      <c r="O4661">
        <v>65.476200000000006</v>
      </c>
      <c r="P4661">
        <v>65.476200000000006</v>
      </c>
      <c r="Q4661">
        <v>1506</v>
      </c>
      <c r="R4661" t="s">
        <v>17628</v>
      </c>
    </row>
    <row r="4662" spans="1:18" x14ac:dyDescent="0.35">
      <c r="A4662" t="s">
        <v>18928</v>
      </c>
      <c r="B4662" t="s">
        <v>24074</v>
      </c>
      <c r="C4662" t="s">
        <v>24075</v>
      </c>
      <c r="D4662">
        <v>60.39</v>
      </c>
      <c r="E4662">
        <v>154</v>
      </c>
      <c r="F4662">
        <v>61</v>
      </c>
      <c r="G4662">
        <v>0</v>
      </c>
      <c r="H4662">
        <v>17</v>
      </c>
      <c r="I4662">
        <v>170</v>
      </c>
      <c r="J4662">
        <v>24</v>
      </c>
      <c r="K4662">
        <v>177</v>
      </c>
      <c r="L4662">
        <v>4.0500000000000001E-62</v>
      </c>
      <c r="M4662">
        <v>190</v>
      </c>
      <c r="N4662">
        <v>178</v>
      </c>
      <c r="O4662">
        <v>86.516900000000007</v>
      </c>
      <c r="P4662">
        <v>86.516900000000007</v>
      </c>
      <c r="Q4662">
        <v>3709</v>
      </c>
      <c r="R4662" t="s">
        <v>24075</v>
      </c>
    </row>
    <row r="4663" spans="1:18" x14ac:dyDescent="0.35">
      <c r="A4663" t="s">
        <v>18928</v>
      </c>
      <c r="B4663" t="s">
        <v>19266</v>
      </c>
      <c r="C4663" t="s">
        <v>24076</v>
      </c>
      <c r="D4663">
        <v>55.28</v>
      </c>
      <c r="E4663">
        <v>161</v>
      </c>
      <c r="F4663">
        <v>54</v>
      </c>
      <c r="G4663">
        <v>1</v>
      </c>
      <c r="H4663">
        <v>22</v>
      </c>
      <c r="I4663">
        <v>164</v>
      </c>
      <c r="J4663">
        <v>9</v>
      </c>
      <c r="K4663">
        <v>169</v>
      </c>
      <c r="L4663">
        <v>2.7699999999999999E-58</v>
      </c>
      <c r="M4663">
        <v>180</v>
      </c>
      <c r="N4663">
        <v>185</v>
      </c>
      <c r="O4663">
        <v>87.027000000000001</v>
      </c>
      <c r="P4663">
        <v>87.027000000000001</v>
      </c>
      <c r="Q4663">
        <v>3801</v>
      </c>
      <c r="R4663" t="s">
        <v>24076</v>
      </c>
    </row>
    <row r="4664" spans="1:18" x14ac:dyDescent="0.35">
      <c r="A4664" t="s">
        <v>18920</v>
      </c>
      <c r="B4664" t="s">
        <v>24077</v>
      </c>
      <c r="C4664" t="s">
        <v>24078</v>
      </c>
      <c r="D4664">
        <v>35.737000000000002</v>
      </c>
      <c r="E4664">
        <v>319</v>
      </c>
      <c r="F4664">
        <v>184</v>
      </c>
      <c r="G4664">
        <v>5</v>
      </c>
      <c r="H4664">
        <v>12</v>
      </c>
      <c r="I4664">
        <v>328</v>
      </c>
      <c r="J4664">
        <v>7</v>
      </c>
      <c r="K4664">
        <v>306</v>
      </c>
      <c r="L4664">
        <v>6.7099999999999996E-54</v>
      </c>
      <c r="M4664">
        <v>180</v>
      </c>
      <c r="N4664">
        <v>339</v>
      </c>
      <c r="O4664">
        <v>94.100300000000004</v>
      </c>
      <c r="P4664">
        <v>94.100300000000004</v>
      </c>
      <c r="Q4664">
        <v>5042</v>
      </c>
      <c r="R4664" t="s">
        <v>24078</v>
      </c>
    </row>
    <row r="4665" spans="1:18" x14ac:dyDescent="0.35">
      <c r="A4665" t="s">
        <v>18943</v>
      </c>
      <c r="B4665" t="s">
        <v>15362</v>
      </c>
      <c r="C4665" t="s">
        <v>15363</v>
      </c>
      <c r="D4665">
        <v>31.25</v>
      </c>
      <c r="E4665">
        <v>144</v>
      </c>
      <c r="F4665">
        <v>73</v>
      </c>
      <c r="G4665">
        <v>5</v>
      </c>
      <c r="H4665">
        <v>30</v>
      </c>
      <c r="I4665">
        <v>150</v>
      </c>
      <c r="J4665">
        <v>3</v>
      </c>
      <c r="K4665">
        <v>143</v>
      </c>
      <c r="L4665">
        <v>3.0900000000000001E-6</v>
      </c>
      <c r="M4665">
        <v>47.8</v>
      </c>
      <c r="N4665">
        <v>257</v>
      </c>
      <c r="O4665">
        <v>56.031100000000002</v>
      </c>
      <c r="P4665">
        <v>56.031100000000002</v>
      </c>
      <c r="Q4665">
        <v>1209</v>
      </c>
      <c r="R4665" t="s">
        <v>15363</v>
      </c>
    </row>
    <row r="4666" spans="1:18" x14ac:dyDescent="0.35">
      <c r="A4666" t="s">
        <v>18940</v>
      </c>
      <c r="B4666" t="s">
        <v>15217</v>
      </c>
      <c r="C4666" t="s">
        <v>24079</v>
      </c>
      <c r="D4666">
        <v>28.425999999999998</v>
      </c>
      <c r="E4666">
        <v>788</v>
      </c>
      <c r="F4666">
        <v>494</v>
      </c>
      <c r="G4666">
        <v>26</v>
      </c>
      <c r="H4666">
        <v>7</v>
      </c>
      <c r="I4666">
        <v>740</v>
      </c>
      <c r="J4666">
        <v>6</v>
      </c>
      <c r="K4666">
        <v>777</v>
      </c>
      <c r="L4666">
        <v>5.3000000000000003E-58</v>
      </c>
      <c r="M4666">
        <v>211</v>
      </c>
      <c r="N4666">
        <v>792</v>
      </c>
      <c r="O4666">
        <v>99.494900000000001</v>
      </c>
      <c r="P4666">
        <v>99.494900000000001</v>
      </c>
      <c r="Q4666">
        <v>4901</v>
      </c>
      <c r="R4666" t="s">
        <v>24079</v>
      </c>
    </row>
    <row r="4667" spans="1:18" x14ac:dyDescent="0.35">
      <c r="A4667" t="s">
        <v>19015</v>
      </c>
      <c r="B4667" t="s">
        <v>15592</v>
      </c>
      <c r="C4667" t="s">
        <v>15593</v>
      </c>
      <c r="D4667">
        <v>40.741</v>
      </c>
      <c r="E4667">
        <v>162</v>
      </c>
      <c r="F4667">
        <v>95</v>
      </c>
      <c r="G4667">
        <v>1</v>
      </c>
      <c r="H4667">
        <v>11</v>
      </c>
      <c r="I4667">
        <v>172</v>
      </c>
      <c r="J4667">
        <v>15</v>
      </c>
      <c r="K4667">
        <v>175</v>
      </c>
      <c r="L4667">
        <v>1.6799999999999999E-31</v>
      </c>
      <c r="M4667">
        <v>112</v>
      </c>
      <c r="N4667">
        <v>178</v>
      </c>
      <c r="O4667">
        <v>91.011200000000002</v>
      </c>
      <c r="P4667">
        <v>91.011200000000002</v>
      </c>
      <c r="Q4667">
        <v>841</v>
      </c>
      <c r="R4667" t="s">
        <v>15593</v>
      </c>
    </row>
    <row r="4668" spans="1:18" x14ac:dyDescent="0.35">
      <c r="A4668" t="s">
        <v>19016</v>
      </c>
      <c r="B4668" t="s">
        <v>15592</v>
      </c>
      <c r="C4668" t="s">
        <v>15593</v>
      </c>
      <c r="D4668">
        <v>63.462000000000003</v>
      </c>
      <c r="E4668">
        <v>156</v>
      </c>
      <c r="F4668">
        <v>56</v>
      </c>
      <c r="G4668">
        <v>1</v>
      </c>
      <c r="H4668">
        <v>27</v>
      </c>
      <c r="I4668">
        <v>181</v>
      </c>
      <c r="J4668">
        <v>20</v>
      </c>
      <c r="K4668">
        <v>175</v>
      </c>
      <c r="L4668">
        <v>1.12E-65</v>
      </c>
      <c r="M4668">
        <v>199</v>
      </c>
      <c r="N4668">
        <v>178</v>
      </c>
      <c r="O4668">
        <v>87.6404</v>
      </c>
      <c r="P4668">
        <v>87.6404</v>
      </c>
      <c r="Q4668">
        <v>2724</v>
      </c>
      <c r="R4668" t="s">
        <v>15593</v>
      </c>
    </row>
    <row r="4669" spans="1:18" x14ac:dyDescent="0.35">
      <c r="A4669" t="s">
        <v>19017</v>
      </c>
      <c r="B4669" t="s">
        <v>15592</v>
      </c>
      <c r="C4669" t="s">
        <v>15593</v>
      </c>
      <c r="D4669">
        <v>47.158999999999999</v>
      </c>
      <c r="E4669">
        <v>176</v>
      </c>
      <c r="F4669">
        <v>91</v>
      </c>
      <c r="G4669">
        <v>2</v>
      </c>
      <c r="H4669">
        <v>12</v>
      </c>
      <c r="I4669">
        <v>187</v>
      </c>
      <c r="J4669">
        <v>2</v>
      </c>
      <c r="K4669">
        <v>175</v>
      </c>
      <c r="L4669">
        <v>2.17E-40</v>
      </c>
      <c r="M4669">
        <v>135</v>
      </c>
      <c r="N4669">
        <v>178</v>
      </c>
      <c r="O4669">
        <v>98.876400000000004</v>
      </c>
      <c r="P4669">
        <v>98.876400000000004</v>
      </c>
      <c r="Q4669">
        <v>2780</v>
      </c>
      <c r="R4669" t="s">
        <v>15593</v>
      </c>
    </row>
    <row r="4670" spans="1:18" x14ac:dyDescent="0.35">
      <c r="A4670" t="s">
        <v>18940</v>
      </c>
      <c r="B4670" t="s">
        <v>19895</v>
      </c>
      <c r="C4670" t="s">
        <v>24080</v>
      </c>
      <c r="D4670">
        <v>39.090000000000003</v>
      </c>
      <c r="E4670">
        <v>747</v>
      </c>
      <c r="F4670">
        <v>416</v>
      </c>
      <c r="G4670">
        <v>11</v>
      </c>
      <c r="H4670">
        <v>5</v>
      </c>
      <c r="I4670">
        <v>742</v>
      </c>
      <c r="J4670">
        <v>2</v>
      </c>
      <c r="K4670">
        <v>718</v>
      </c>
      <c r="L4670">
        <v>4.04E-151</v>
      </c>
      <c r="M4670">
        <v>457</v>
      </c>
      <c r="N4670">
        <v>718</v>
      </c>
      <c r="O4670">
        <v>104.039</v>
      </c>
      <c r="P4670">
        <v>101</v>
      </c>
      <c r="Q4670">
        <v>4595</v>
      </c>
      <c r="R4670" t="s">
        <v>24080</v>
      </c>
    </row>
    <row r="4671" spans="1:18" x14ac:dyDescent="0.35">
      <c r="A4671" t="s">
        <v>18940</v>
      </c>
      <c r="B4671" t="s">
        <v>15607</v>
      </c>
      <c r="C4671" t="s">
        <v>24081</v>
      </c>
      <c r="D4671">
        <v>27.763000000000002</v>
      </c>
      <c r="E4671">
        <v>778</v>
      </c>
      <c r="F4671">
        <v>505</v>
      </c>
      <c r="G4671">
        <v>16</v>
      </c>
      <c r="H4671">
        <v>8</v>
      </c>
      <c r="I4671">
        <v>742</v>
      </c>
      <c r="J4671">
        <v>9</v>
      </c>
      <c r="K4671">
        <v>772</v>
      </c>
      <c r="L4671">
        <v>3.4300000000000001E-56</v>
      </c>
      <c r="M4671">
        <v>206</v>
      </c>
      <c r="N4671">
        <v>787</v>
      </c>
      <c r="O4671">
        <v>98.856399999999994</v>
      </c>
      <c r="P4671">
        <v>98.856399999999994</v>
      </c>
      <c r="Q4671">
        <v>4965</v>
      </c>
      <c r="R4671" t="s">
        <v>24081</v>
      </c>
    </row>
    <row r="4672" spans="1:18" x14ac:dyDescent="0.35">
      <c r="A4672" t="s">
        <v>18932</v>
      </c>
      <c r="B4672" t="s">
        <v>15289</v>
      </c>
      <c r="C4672" t="s">
        <v>24082</v>
      </c>
      <c r="D4672">
        <v>30.33</v>
      </c>
      <c r="E4672">
        <v>333</v>
      </c>
      <c r="F4672">
        <v>169</v>
      </c>
      <c r="G4672">
        <v>10</v>
      </c>
      <c r="H4672">
        <v>4</v>
      </c>
      <c r="I4672">
        <v>324</v>
      </c>
      <c r="J4672">
        <v>6</v>
      </c>
      <c r="K4672">
        <v>287</v>
      </c>
      <c r="L4672">
        <v>6.0500000000000001E-27</v>
      </c>
      <c r="M4672">
        <v>107</v>
      </c>
      <c r="N4672">
        <v>291</v>
      </c>
      <c r="O4672">
        <v>114.43300000000001</v>
      </c>
      <c r="P4672">
        <v>101</v>
      </c>
      <c r="Q4672">
        <v>4146</v>
      </c>
      <c r="R4672" t="s">
        <v>24082</v>
      </c>
    </row>
    <row r="4673" spans="1:18" x14ac:dyDescent="0.35">
      <c r="A4673" t="s">
        <v>18928</v>
      </c>
      <c r="B4673" t="s">
        <v>24083</v>
      </c>
      <c r="C4673" t="s">
        <v>24084</v>
      </c>
      <c r="D4673">
        <v>72.078000000000003</v>
      </c>
      <c r="E4673">
        <v>154</v>
      </c>
      <c r="F4673">
        <v>43</v>
      </c>
      <c r="G4673">
        <v>0</v>
      </c>
      <c r="H4673">
        <v>15</v>
      </c>
      <c r="I4673">
        <v>168</v>
      </c>
      <c r="J4673">
        <v>16</v>
      </c>
      <c r="K4673">
        <v>169</v>
      </c>
      <c r="L4673">
        <v>1.5200000000000001E-81</v>
      </c>
      <c r="M4673">
        <v>239</v>
      </c>
      <c r="N4673">
        <v>178</v>
      </c>
      <c r="O4673">
        <v>86.516900000000007</v>
      </c>
      <c r="P4673">
        <v>86.516900000000007</v>
      </c>
      <c r="Q4673">
        <v>3482</v>
      </c>
      <c r="R4673" t="s">
        <v>24084</v>
      </c>
    </row>
    <row r="4674" spans="1:18" x14ac:dyDescent="0.35">
      <c r="A4674" t="s">
        <v>18932</v>
      </c>
      <c r="B4674" t="s">
        <v>24085</v>
      </c>
      <c r="C4674" t="s">
        <v>24086</v>
      </c>
      <c r="D4674">
        <v>26.888000000000002</v>
      </c>
      <c r="E4674">
        <v>331</v>
      </c>
      <c r="F4674">
        <v>185</v>
      </c>
      <c r="G4674">
        <v>9</v>
      </c>
      <c r="H4674">
        <v>4</v>
      </c>
      <c r="I4674">
        <v>326</v>
      </c>
      <c r="J4674">
        <v>6</v>
      </c>
      <c r="K4674">
        <v>287</v>
      </c>
      <c r="L4674">
        <v>1.0400000000000001E-20</v>
      </c>
      <c r="M4674">
        <v>90.9</v>
      </c>
      <c r="N4674">
        <v>291</v>
      </c>
      <c r="O4674">
        <v>113.746</v>
      </c>
      <c r="P4674">
        <v>101</v>
      </c>
      <c r="Q4674">
        <v>4410</v>
      </c>
      <c r="R4674" t="s">
        <v>24086</v>
      </c>
    </row>
    <row r="4675" spans="1:18" x14ac:dyDescent="0.35">
      <c r="A4675" t="s">
        <v>18935</v>
      </c>
      <c r="B4675" t="s">
        <v>24087</v>
      </c>
      <c r="C4675" t="s">
        <v>24088</v>
      </c>
      <c r="D4675">
        <v>37.341999999999999</v>
      </c>
      <c r="E4675">
        <v>158</v>
      </c>
      <c r="F4675">
        <v>87</v>
      </c>
      <c r="G4675">
        <v>3</v>
      </c>
      <c r="H4675">
        <v>3</v>
      </c>
      <c r="I4675">
        <v>160</v>
      </c>
      <c r="J4675">
        <v>8</v>
      </c>
      <c r="K4675">
        <v>153</v>
      </c>
      <c r="L4675">
        <v>5.5999999999999998E-30</v>
      </c>
      <c r="M4675">
        <v>107</v>
      </c>
      <c r="N4675">
        <v>156</v>
      </c>
      <c r="O4675">
        <v>101.282</v>
      </c>
      <c r="P4675">
        <v>101</v>
      </c>
      <c r="Q4675">
        <v>2491</v>
      </c>
      <c r="R4675" t="s">
        <v>24088</v>
      </c>
    </row>
    <row r="4676" spans="1:18" x14ac:dyDescent="0.35">
      <c r="A4676" t="s">
        <v>18943</v>
      </c>
      <c r="B4676" t="s">
        <v>15797</v>
      </c>
      <c r="C4676" t="s">
        <v>24089</v>
      </c>
      <c r="D4676">
        <v>27.753</v>
      </c>
      <c r="E4676">
        <v>227</v>
      </c>
      <c r="F4676">
        <v>96</v>
      </c>
      <c r="G4676">
        <v>12</v>
      </c>
      <c r="H4676">
        <v>30</v>
      </c>
      <c r="I4676">
        <v>227</v>
      </c>
      <c r="J4676">
        <v>4</v>
      </c>
      <c r="K4676">
        <v>191</v>
      </c>
      <c r="L4676">
        <v>1.11E-5</v>
      </c>
      <c r="M4676">
        <v>46.2</v>
      </c>
      <c r="N4676">
        <v>259</v>
      </c>
      <c r="O4676">
        <v>87.644800000000004</v>
      </c>
      <c r="P4676">
        <v>87.644800000000004</v>
      </c>
      <c r="Q4676">
        <v>1255</v>
      </c>
      <c r="R4676" t="s">
        <v>24089</v>
      </c>
    </row>
    <row r="4677" spans="1:18" x14ac:dyDescent="0.35">
      <c r="A4677" t="s">
        <v>18917</v>
      </c>
      <c r="B4677" t="s">
        <v>24090</v>
      </c>
      <c r="C4677" t="s">
        <v>24091</v>
      </c>
      <c r="D4677">
        <v>26.54</v>
      </c>
      <c r="E4677">
        <v>211</v>
      </c>
      <c r="F4677">
        <v>129</v>
      </c>
      <c r="G4677">
        <v>7</v>
      </c>
      <c r="H4677">
        <v>137</v>
      </c>
      <c r="I4677">
        <v>332</v>
      </c>
      <c r="J4677">
        <v>8</v>
      </c>
      <c r="K4677">
        <v>207</v>
      </c>
      <c r="L4677">
        <v>4.7500000000000003E-5</v>
      </c>
      <c r="M4677">
        <v>45.1</v>
      </c>
      <c r="N4677">
        <v>256</v>
      </c>
      <c r="O4677">
        <v>82.421899999999994</v>
      </c>
      <c r="P4677">
        <v>82.421899999999994</v>
      </c>
      <c r="Q4677">
        <v>5721</v>
      </c>
      <c r="R4677" t="s">
        <v>24091</v>
      </c>
    </row>
    <row r="4678" spans="1:18" x14ac:dyDescent="0.35">
      <c r="A4678" t="s">
        <v>18920</v>
      </c>
      <c r="B4678" t="s">
        <v>24092</v>
      </c>
      <c r="C4678" t="s">
        <v>24093</v>
      </c>
      <c r="D4678">
        <v>35.758000000000003</v>
      </c>
      <c r="E4678">
        <v>165</v>
      </c>
      <c r="F4678">
        <v>78</v>
      </c>
      <c r="G4678">
        <v>4</v>
      </c>
      <c r="H4678">
        <v>169</v>
      </c>
      <c r="I4678">
        <v>333</v>
      </c>
      <c r="J4678">
        <v>98</v>
      </c>
      <c r="K4678">
        <v>234</v>
      </c>
      <c r="L4678">
        <v>1.0700000000000001E-10</v>
      </c>
      <c r="M4678">
        <v>62</v>
      </c>
      <c r="N4678">
        <v>292</v>
      </c>
      <c r="O4678">
        <v>56.506799999999998</v>
      </c>
      <c r="P4678">
        <v>56.506799999999998</v>
      </c>
      <c r="Q4678">
        <v>5165</v>
      </c>
      <c r="R4678" t="s">
        <v>24093</v>
      </c>
    </row>
    <row r="4679" spans="1:18" x14ac:dyDescent="0.35">
      <c r="A4679" t="s">
        <v>18932</v>
      </c>
      <c r="B4679" t="s">
        <v>19924</v>
      </c>
      <c r="C4679" t="s">
        <v>24094</v>
      </c>
      <c r="D4679">
        <v>29.431000000000001</v>
      </c>
      <c r="E4679">
        <v>299</v>
      </c>
      <c r="F4679">
        <v>158</v>
      </c>
      <c r="G4679">
        <v>6</v>
      </c>
      <c r="H4679">
        <v>1</v>
      </c>
      <c r="I4679">
        <v>295</v>
      </c>
      <c r="J4679">
        <v>1</v>
      </c>
      <c r="K4679">
        <v>250</v>
      </c>
      <c r="L4679">
        <v>1.23E-25</v>
      </c>
      <c r="M4679">
        <v>104</v>
      </c>
      <c r="N4679">
        <v>290</v>
      </c>
      <c r="O4679">
        <v>103.10299999999999</v>
      </c>
      <c r="P4679">
        <v>101</v>
      </c>
      <c r="Q4679">
        <v>4165</v>
      </c>
      <c r="R4679" t="s">
        <v>24094</v>
      </c>
    </row>
    <row r="4680" spans="1:18" x14ac:dyDescent="0.35">
      <c r="A4680" t="s">
        <v>19000</v>
      </c>
      <c r="B4680" t="s">
        <v>24095</v>
      </c>
      <c r="C4680" t="s">
        <v>24096</v>
      </c>
      <c r="D4680">
        <v>25.152000000000001</v>
      </c>
      <c r="E4680">
        <v>493</v>
      </c>
      <c r="F4680">
        <v>304</v>
      </c>
      <c r="G4680">
        <v>15</v>
      </c>
      <c r="H4680">
        <v>63</v>
      </c>
      <c r="I4680">
        <v>546</v>
      </c>
      <c r="J4680">
        <v>18</v>
      </c>
      <c r="K4680">
        <v>454</v>
      </c>
      <c r="L4680">
        <v>5.5400000000000003E-28</v>
      </c>
      <c r="M4680">
        <v>121</v>
      </c>
      <c r="N4680">
        <v>800</v>
      </c>
      <c r="O4680">
        <v>61.625</v>
      </c>
      <c r="P4680">
        <v>61.625</v>
      </c>
      <c r="Q4680">
        <v>2050</v>
      </c>
      <c r="R4680" t="s">
        <v>24096</v>
      </c>
    </row>
    <row r="4681" spans="1:18" x14ac:dyDescent="0.35">
      <c r="A4681" t="s">
        <v>18947</v>
      </c>
      <c r="B4681" t="s">
        <v>24097</v>
      </c>
      <c r="C4681" t="s">
        <v>24098</v>
      </c>
      <c r="D4681">
        <v>28</v>
      </c>
      <c r="E4681">
        <v>175</v>
      </c>
      <c r="F4681">
        <v>99</v>
      </c>
      <c r="G4681">
        <v>5</v>
      </c>
      <c r="H4681">
        <v>48</v>
      </c>
      <c r="I4681">
        <v>200</v>
      </c>
      <c r="J4681">
        <v>3</v>
      </c>
      <c r="K4681">
        <v>172</v>
      </c>
      <c r="L4681">
        <v>1.6100000000000001E-4</v>
      </c>
      <c r="M4681">
        <v>43.1</v>
      </c>
      <c r="N4681">
        <v>259</v>
      </c>
      <c r="O4681">
        <v>67.567599999999999</v>
      </c>
      <c r="P4681">
        <v>67.567599999999999</v>
      </c>
      <c r="Q4681">
        <v>1056</v>
      </c>
      <c r="R4681" t="s">
        <v>24098</v>
      </c>
    </row>
    <row r="4682" spans="1:18" x14ac:dyDescent="0.35">
      <c r="A4682" t="s">
        <v>19123</v>
      </c>
      <c r="B4682" t="s">
        <v>24099</v>
      </c>
      <c r="C4682" t="s">
        <v>24100</v>
      </c>
      <c r="D4682">
        <v>26.108000000000001</v>
      </c>
      <c r="E4682">
        <v>203</v>
      </c>
      <c r="F4682">
        <v>138</v>
      </c>
      <c r="G4682">
        <v>3</v>
      </c>
      <c r="H4682">
        <v>4</v>
      </c>
      <c r="I4682">
        <v>199</v>
      </c>
      <c r="J4682">
        <v>10</v>
      </c>
      <c r="K4682">
        <v>207</v>
      </c>
      <c r="L4682">
        <v>2.2699999999999998E-9</v>
      </c>
      <c r="M4682">
        <v>55.5</v>
      </c>
      <c r="N4682">
        <v>213</v>
      </c>
      <c r="O4682">
        <v>95.305199999999999</v>
      </c>
      <c r="P4682">
        <v>95.305199999999999</v>
      </c>
      <c r="Q4682">
        <v>5424</v>
      </c>
      <c r="R4682" t="s">
        <v>24100</v>
      </c>
    </row>
    <row r="4683" spans="1:18" x14ac:dyDescent="0.35">
      <c r="A4683" t="s">
        <v>18935</v>
      </c>
      <c r="B4683" t="s">
        <v>22371</v>
      </c>
      <c r="C4683" t="s">
        <v>24101</v>
      </c>
      <c r="D4683">
        <v>39.354999999999997</v>
      </c>
      <c r="E4683">
        <v>155</v>
      </c>
      <c r="F4683">
        <v>82</v>
      </c>
      <c r="G4683">
        <v>3</v>
      </c>
      <c r="H4683">
        <v>4</v>
      </c>
      <c r="I4683">
        <v>158</v>
      </c>
      <c r="J4683">
        <v>16</v>
      </c>
      <c r="K4683">
        <v>158</v>
      </c>
      <c r="L4683">
        <v>2.04E-31</v>
      </c>
      <c r="M4683">
        <v>111</v>
      </c>
      <c r="N4683">
        <v>165</v>
      </c>
      <c r="O4683">
        <v>93.939400000000006</v>
      </c>
      <c r="P4683">
        <v>93.939400000000006</v>
      </c>
      <c r="Q4683">
        <v>2460</v>
      </c>
      <c r="R4683" t="s">
        <v>24101</v>
      </c>
    </row>
    <row r="4684" spans="1:18" x14ac:dyDescent="0.35">
      <c r="A4684" t="s">
        <v>18940</v>
      </c>
      <c r="B4684" t="s">
        <v>23052</v>
      </c>
      <c r="C4684" t="s">
        <v>24102</v>
      </c>
      <c r="D4684">
        <v>36.122999999999998</v>
      </c>
      <c r="E4684">
        <v>717</v>
      </c>
      <c r="F4684">
        <v>427</v>
      </c>
      <c r="G4684">
        <v>15</v>
      </c>
      <c r="H4684">
        <v>12</v>
      </c>
      <c r="I4684">
        <v>713</v>
      </c>
      <c r="J4684">
        <v>2</v>
      </c>
      <c r="K4684">
        <v>702</v>
      </c>
      <c r="L4684">
        <v>7.0599999999999998E-108</v>
      </c>
      <c r="M4684">
        <v>345</v>
      </c>
      <c r="N4684">
        <v>734</v>
      </c>
      <c r="O4684">
        <v>97.683899999999994</v>
      </c>
      <c r="P4684">
        <v>97.683899999999994</v>
      </c>
      <c r="Q4684">
        <v>4706</v>
      </c>
      <c r="R4684" t="s">
        <v>24102</v>
      </c>
    </row>
    <row r="4685" spans="1:18" x14ac:dyDescent="0.35">
      <c r="A4685" t="s">
        <v>19000</v>
      </c>
      <c r="B4685" t="s">
        <v>24103</v>
      </c>
      <c r="C4685" t="s">
        <v>24104</v>
      </c>
      <c r="D4685">
        <v>25.934000000000001</v>
      </c>
      <c r="E4685">
        <v>482</v>
      </c>
      <c r="F4685">
        <v>294</v>
      </c>
      <c r="G4685">
        <v>15</v>
      </c>
      <c r="H4685">
        <v>74</v>
      </c>
      <c r="I4685">
        <v>548</v>
      </c>
      <c r="J4685">
        <v>33</v>
      </c>
      <c r="K4685">
        <v>458</v>
      </c>
      <c r="L4685">
        <v>2.7700000000000002E-26</v>
      </c>
      <c r="M4685">
        <v>116</v>
      </c>
      <c r="N4685">
        <v>801</v>
      </c>
      <c r="O4685">
        <v>60.174799999999998</v>
      </c>
      <c r="P4685">
        <v>60.174799999999998</v>
      </c>
      <c r="Q4685">
        <v>2087</v>
      </c>
      <c r="R4685" t="s">
        <v>24104</v>
      </c>
    </row>
    <row r="4686" spans="1:18" x14ac:dyDescent="0.35">
      <c r="A4686" t="s">
        <v>18946</v>
      </c>
      <c r="B4686" t="s">
        <v>15289</v>
      </c>
      <c r="C4686" t="s">
        <v>16430</v>
      </c>
      <c r="D4686">
        <v>28.234999999999999</v>
      </c>
      <c r="E4686">
        <v>170</v>
      </c>
      <c r="F4686">
        <v>94</v>
      </c>
      <c r="G4686">
        <v>7</v>
      </c>
      <c r="H4686">
        <v>9</v>
      </c>
      <c r="I4686">
        <v>155</v>
      </c>
      <c r="J4686">
        <v>6</v>
      </c>
      <c r="K4686">
        <v>170</v>
      </c>
      <c r="L4686">
        <v>3.6100000000000003E-5</v>
      </c>
      <c r="M4686">
        <v>44.3</v>
      </c>
      <c r="N4686">
        <v>246</v>
      </c>
      <c r="O4686">
        <v>69.105699999999999</v>
      </c>
      <c r="P4686">
        <v>69.105699999999999</v>
      </c>
      <c r="Q4686">
        <v>641</v>
      </c>
      <c r="R4686" t="s">
        <v>16430</v>
      </c>
    </row>
    <row r="4687" spans="1:18" x14ac:dyDescent="0.35">
      <c r="A4687" t="s">
        <v>18928</v>
      </c>
      <c r="B4687" t="s">
        <v>16143</v>
      </c>
      <c r="C4687" t="s">
        <v>24105</v>
      </c>
      <c r="D4687">
        <v>61.537999999999997</v>
      </c>
      <c r="E4687">
        <v>169</v>
      </c>
      <c r="F4687">
        <v>50</v>
      </c>
      <c r="G4687">
        <v>1</v>
      </c>
      <c r="H4687">
        <v>14</v>
      </c>
      <c r="I4687">
        <v>167</v>
      </c>
      <c r="J4687">
        <v>39</v>
      </c>
      <c r="K4687">
        <v>207</v>
      </c>
      <c r="L4687">
        <v>9.4500000000000001E-70</v>
      </c>
      <c r="M4687">
        <v>210</v>
      </c>
      <c r="N4687">
        <v>212</v>
      </c>
      <c r="O4687">
        <v>79.716999999999999</v>
      </c>
      <c r="P4687">
        <v>79.716999999999999</v>
      </c>
      <c r="Q4687">
        <v>3528</v>
      </c>
      <c r="R4687" t="s">
        <v>24105</v>
      </c>
    </row>
    <row r="4688" spans="1:18" x14ac:dyDescent="0.35">
      <c r="A4688" t="s">
        <v>19017</v>
      </c>
      <c r="B4688" t="s">
        <v>24106</v>
      </c>
      <c r="C4688" t="s">
        <v>24107</v>
      </c>
      <c r="D4688">
        <v>28.448</v>
      </c>
      <c r="E4688">
        <v>116</v>
      </c>
      <c r="F4688">
        <v>71</v>
      </c>
      <c r="G4688">
        <v>5</v>
      </c>
      <c r="H4688">
        <v>39</v>
      </c>
      <c r="I4688">
        <v>148</v>
      </c>
      <c r="J4688">
        <v>1</v>
      </c>
      <c r="K4688">
        <v>110</v>
      </c>
      <c r="L4688">
        <v>6.7000000000000004E-2</v>
      </c>
      <c r="M4688">
        <v>33.1</v>
      </c>
      <c r="N4688">
        <v>150</v>
      </c>
      <c r="O4688">
        <v>77.333299999999994</v>
      </c>
      <c r="P4688">
        <v>77.333299999999994</v>
      </c>
      <c r="Q4688">
        <v>2824</v>
      </c>
      <c r="R4688" t="s">
        <v>24107</v>
      </c>
    </row>
    <row r="4689" spans="1:18" x14ac:dyDescent="0.35">
      <c r="A4689" t="s">
        <v>19290</v>
      </c>
      <c r="B4689" t="s">
        <v>24108</v>
      </c>
      <c r="C4689" t="s">
        <v>24109</v>
      </c>
      <c r="D4689">
        <v>27.585999999999999</v>
      </c>
      <c r="E4689">
        <v>87</v>
      </c>
      <c r="F4689">
        <v>61</v>
      </c>
      <c r="G4689">
        <v>2</v>
      </c>
      <c r="H4689">
        <v>34</v>
      </c>
      <c r="I4689">
        <v>119</v>
      </c>
      <c r="J4689">
        <v>23</v>
      </c>
      <c r="K4689">
        <v>108</v>
      </c>
      <c r="L4689">
        <v>1.4100000000000001E-4</v>
      </c>
      <c r="M4689">
        <v>40</v>
      </c>
      <c r="N4689">
        <v>142</v>
      </c>
      <c r="O4689">
        <v>61.267600000000002</v>
      </c>
      <c r="P4689">
        <v>61.267600000000002</v>
      </c>
      <c r="Q4689">
        <v>5860</v>
      </c>
      <c r="R4689" t="s">
        <v>24109</v>
      </c>
    </row>
    <row r="4690" spans="1:18" x14ac:dyDescent="0.35">
      <c r="A4690" t="s">
        <v>19104</v>
      </c>
      <c r="B4690" t="s">
        <v>24108</v>
      </c>
      <c r="C4690" t="s">
        <v>24109</v>
      </c>
      <c r="D4690">
        <v>25.675999999999998</v>
      </c>
      <c r="E4690">
        <v>74</v>
      </c>
      <c r="F4690">
        <v>52</v>
      </c>
      <c r="G4690">
        <v>2</v>
      </c>
      <c r="H4690">
        <v>37</v>
      </c>
      <c r="I4690">
        <v>110</v>
      </c>
      <c r="J4690">
        <v>9</v>
      </c>
      <c r="K4690">
        <v>79</v>
      </c>
      <c r="L4690">
        <v>2.1000000000000001E-2</v>
      </c>
      <c r="M4690">
        <v>34.299999999999997</v>
      </c>
      <c r="N4690">
        <v>142</v>
      </c>
      <c r="O4690">
        <v>52.112699999999997</v>
      </c>
      <c r="P4690">
        <v>52.112699999999997</v>
      </c>
      <c r="Q4690">
        <v>5949</v>
      </c>
      <c r="R4690" t="s">
        <v>24109</v>
      </c>
    </row>
    <row r="4691" spans="1:18" x14ac:dyDescent="0.35">
      <c r="A4691" t="s">
        <v>18997</v>
      </c>
      <c r="B4691" t="s">
        <v>24110</v>
      </c>
      <c r="C4691" t="s">
        <v>24111</v>
      </c>
      <c r="D4691">
        <v>23.437999999999999</v>
      </c>
      <c r="E4691">
        <v>128</v>
      </c>
      <c r="F4691">
        <v>95</v>
      </c>
      <c r="G4691">
        <v>3</v>
      </c>
      <c r="H4691">
        <v>40</v>
      </c>
      <c r="I4691">
        <v>166</v>
      </c>
      <c r="J4691">
        <v>22</v>
      </c>
      <c r="K4691">
        <v>147</v>
      </c>
      <c r="L4691">
        <v>0.46</v>
      </c>
      <c r="M4691">
        <v>30.4</v>
      </c>
      <c r="N4691">
        <v>148</v>
      </c>
      <c r="O4691">
        <v>86.486500000000007</v>
      </c>
      <c r="P4691">
        <v>86.486500000000007</v>
      </c>
      <c r="Q4691">
        <v>1680</v>
      </c>
      <c r="R4691" t="s">
        <v>24111</v>
      </c>
    </row>
    <row r="4692" spans="1:18" x14ac:dyDescent="0.35">
      <c r="A4692" t="s">
        <v>19104</v>
      </c>
      <c r="B4692" t="s">
        <v>24110</v>
      </c>
      <c r="C4692" t="s">
        <v>24111</v>
      </c>
      <c r="D4692">
        <v>30.475999999999999</v>
      </c>
      <c r="E4692">
        <v>105</v>
      </c>
      <c r="F4692">
        <v>56</v>
      </c>
      <c r="G4692">
        <v>5</v>
      </c>
      <c r="H4692">
        <v>53</v>
      </c>
      <c r="I4692">
        <v>143</v>
      </c>
      <c r="J4692">
        <v>24</v>
      </c>
      <c r="K4692">
        <v>125</v>
      </c>
      <c r="L4692">
        <v>4.5300000000000001E-4</v>
      </c>
      <c r="M4692">
        <v>39.299999999999997</v>
      </c>
      <c r="N4692">
        <v>148</v>
      </c>
      <c r="O4692">
        <v>70.945899999999995</v>
      </c>
      <c r="P4692">
        <v>70.945899999999995</v>
      </c>
      <c r="Q4692">
        <v>5928</v>
      </c>
      <c r="R4692" t="s">
        <v>24111</v>
      </c>
    </row>
    <row r="4693" spans="1:18" x14ac:dyDescent="0.35">
      <c r="A4693" t="s">
        <v>18928</v>
      </c>
      <c r="B4693" t="s">
        <v>24112</v>
      </c>
      <c r="C4693" t="s">
        <v>24113</v>
      </c>
      <c r="D4693">
        <v>68.456000000000003</v>
      </c>
      <c r="E4693">
        <v>149</v>
      </c>
      <c r="F4693">
        <v>47</v>
      </c>
      <c r="G4693">
        <v>0</v>
      </c>
      <c r="H4693">
        <v>20</v>
      </c>
      <c r="I4693">
        <v>168</v>
      </c>
      <c r="J4693">
        <v>29</v>
      </c>
      <c r="K4693">
        <v>177</v>
      </c>
      <c r="L4693">
        <v>1.4400000000000001E-70</v>
      </c>
      <c r="M4693">
        <v>211</v>
      </c>
      <c r="N4693">
        <v>187</v>
      </c>
      <c r="O4693">
        <v>79.679100000000005</v>
      </c>
      <c r="P4693">
        <v>79.679100000000005</v>
      </c>
      <c r="Q4693">
        <v>3520</v>
      </c>
      <c r="R4693" t="s">
        <v>24113</v>
      </c>
    </row>
    <row r="4694" spans="1:18" x14ac:dyDescent="0.35">
      <c r="A4694" t="s">
        <v>24114</v>
      </c>
      <c r="B4694" t="s">
        <v>24115</v>
      </c>
      <c r="C4694" t="s">
        <v>24116</v>
      </c>
      <c r="D4694">
        <v>27.869</v>
      </c>
      <c r="E4694">
        <v>122</v>
      </c>
      <c r="F4694">
        <v>71</v>
      </c>
      <c r="G4694">
        <v>4</v>
      </c>
      <c r="H4694">
        <v>196</v>
      </c>
      <c r="I4694">
        <v>314</v>
      </c>
      <c r="J4694">
        <v>32</v>
      </c>
      <c r="K4694">
        <v>139</v>
      </c>
      <c r="L4694">
        <v>0.06</v>
      </c>
      <c r="M4694">
        <v>35.4</v>
      </c>
      <c r="N4694">
        <v>198</v>
      </c>
      <c r="O4694">
        <v>61.616199999999999</v>
      </c>
      <c r="P4694">
        <v>61.616199999999999</v>
      </c>
      <c r="Q4694">
        <v>2858</v>
      </c>
      <c r="R4694" t="s">
        <v>24116</v>
      </c>
    </row>
    <row r="4695" spans="1:18" x14ac:dyDescent="0.35">
      <c r="A4695" t="s">
        <v>24117</v>
      </c>
      <c r="B4695" t="s">
        <v>15039</v>
      </c>
      <c r="C4695" t="s">
        <v>24118</v>
      </c>
      <c r="D4695">
        <v>25.532</v>
      </c>
      <c r="E4695">
        <v>141</v>
      </c>
      <c r="F4695">
        <v>98</v>
      </c>
      <c r="G4695">
        <v>2</v>
      </c>
      <c r="H4695">
        <v>21</v>
      </c>
      <c r="I4695">
        <v>154</v>
      </c>
      <c r="J4695">
        <v>96</v>
      </c>
      <c r="K4695">
        <v>236</v>
      </c>
      <c r="L4695">
        <v>0.44</v>
      </c>
      <c r="M4695">
        <v>31.2</v>
      </c>
      <c r="N4695">
        <v>257</v>
      </c>
      <c r="O4695">
        <v>54.863799999999998</v>
      </c>
      <c r="P4695">
        <v>54.863799999999998</v>
      </c>
      <c r="Q4695">
        <v>46</v>
      </c>
      <c r="R4695" t="s">
        <v>24118</v>
      </c>
    </row>
    <row r="4696" spans="1:18" x14ac:dyDescent="0.35">
      <c r="A4696" t="s">
        <v>18978</v>
      </c>
      <c r="B4696" t="s">
        <v>15433</v>
      </c>
      <c r="C4696" t="s">
        <v>15434</v>
      </c>
      <c r="D4696">
        <v>26.908000000000001</v>
      </c>
      <c r="E4696">
        <v>249</v>
      </c>
      <c r="F4696">
        <v>156</v>
      </c>
      <c r="G4696">
        <v>10</v>
      </c>
      <c r="H4696">
        <v>362</v>
      </c>
      <c r="I4696">
        <v>604</v>
      </c>
      <c r="J4696">
        <v>4</v>
      </c>
      <c r="K4696">
        <v>232</v>
      </c>
      <c r="L4696">
        <v>1.29E-12</v>
      </c>
      <c r="M4696">
        <v>69.7</v>
      </c>
      <c r="N4696">
        <v>261</v>
      </c>
      <c r="O4696">
        <v>95.402299999999997</v>
      </c>
      <c r="P4696">
        <v>95.402299999999997</v>
      </c>
      <c r="Q4696">
        <v>154</v>
      </c>
      <c r="R4696" t="s">
        <v>15434</v>
      </c>
    </row>
    <row r="4697" spans="1:18" x14ac:dyDescent="0.35">
      <c r="A4697" t="s">
        <v>18932</v>
      </c>
      <c r="B4697" t="s">
        <v>24119</v>
      </c>
      <c r="C4697" t="s">
        <v>24120</v>
      </c>
      <c r="D4697">
        <v>28.268999999999998</v>
      </c>
      <c r="E4697">
        <v>283</v>
      </c>
      <c r="F4697">
        <v>148</v>
      </c>
      <c r="G4697">
        <v>8</v>
      </c>
      <c r="H4697">
        <v>4</v>
      </c>
      <c r="I4697">
        <v>283</v>
      </c>
      <c r="J4697">
        <v>6</v>
      </c>
      <c r="K4697">
        <v>236</v>
      </c>
      <c r="L4697">
        <v>2.9999999999999999E-22</v>
      </c>
      <c r="M4697">
        <v>94.7</v>
      </c>
      <c r="N4697">
        <v>284</v>
      </c>
      <c r="O4697">
        <v>99.647900000000007</v>
      </c>
      <c r="P4697">
        <v>99.647900000000007</v>
      </c>
      <c r="Q4697">
        <v>4308</v>
      </c>
      <c r="R4697" t="s">
        <v>24120</v>
      </c>
    </row>
    <row r="4698" spans="1:18" x14ac:dyDescent="0.35">
      <c r="A4698" t="s">
        <v>18928</v>
      </c>
      <c r="B4698" t="s">
        <v>24121</v>
      </c>
      <c r="C4698" t="s">
        <v>24122</v>
      </c>
      <c r="D4698">
        <v>64.900999999999996</v>
      </c>
      <c r="E4698">
        <v>151</v>
      </c>
      <c r="F4698">
        <v>52</v>
      </c>
      <c r="G4698">
        <v>1</v>
      </c>
      <c r="H4698">
        <v>16</v>
      </c>
      <c r="I4698">
        <v>165</v>
      </c>
      <c r="J4698">
        <v>1</v>
      </c>
      <c r="K4698">
        <v>151</v>
      </c>
      <c r="L4698">
        <v>3.1699999999999999E-69</v>
      </c>
      <c r="M4698">
        <v>207</v>
      </c>
      <c r="N4698">
        <v>162</v>
      </c>
      <c r="O4698">
        <v>93.209900000000005</v>
      </c>
      <c r="P4698">
        <v>93.209900000000005</v>
      </c>
      <c r="Q4698">
        <v>3530</v>
      </c>
      <c r="R4698" t="s">
        <v>24122</v>
      </c>
    </row>
    <row r="4699" spans="1:18" x14ac:dyDescent="0.35">
      <c r="A4699" t="s">
        <v>18932</v>
      </c>
      <c r="B4699" t="s">
        <v>24123</v>
      </c>
      <c r="C4699" t="s">
        <v>24124</v>
      </c>
      <c r="D4699">
        <v>27.66</v>
      </c>
      <c r="E4699">
        <v>282</v>
      </c>
      <c r="F4699">
        <v>152</v>
      </c>
      <c r="G4699">
        <v>5</v>
      </c>
      <c r="H4699">
        <v>3</v>
      </c>
      <c r="I4699">
        <v>283</v>
      </c>
      <c r="J4699">
        <v>5</v>
      </c>
      <c r="K4699">
        <v>235</v>
      </c>
      <c r="L4699">
        <v>1.2700000000000001E-21</v>
      </c>
      <c r="M4699">
        <v>93.2</v>
      </c>
      <c r="N4699">
        <v>282</v>
      </c>
      <c r="O4699">
        <v>100</v>
      </c>
      <c r="P4699">
        <v>100</v>
      </c>
      <c r="Q4699">
        <v>4345</v>
      </c>
      <c r="R4699" t="s">
        <v>24124</v>
      </c>
    </row>
    <row r="4700" spans="1:18" x14ac:dyDescent="0.35">
      <c r="A4700" t="s">
        <v>18943</v>
      </c>
      <c r="B4700" t="s">
        <v>24125</v>
      </c>
      <c r="C4700" t="s">
        <v>24126</v>
      </c>
      <c r="D4700">
        <v>28.324000000000002</v>
      </c>
      <c r="E4700">
        <v>173</v>
      </c>
      <c r="F4700">
        <v>87</v>
      </c>
      <c r="G4700">
        <v>6</v>
      </c>
      <c r="H4700">
        <v>30</v>
      </c>
      <c r="I4700">
        <v>180</v>
      </c>
      <c r="J4700">
        <v>58</v>
      </c>
      <c r="K4700">
        <v>215</v>
      </c>
      <c r="L4700">
        <v>6.7199999999999996E-4</v>
      </c>
      <c r="M4700">
        <v>40.799999999999997</v>
      </c>
      <c r="N4700">
        <v>315</v>
      </c>
      <c r="O4700">
        <v>54.9206</v>
      </c>
      <c r="P4700">
        <v>54.9206</v>
      </c>
      <c r="Q4700">
        <v>1517</v>
      </c>
      <c r="R4700" t="s">
        <v>24126</v>
      </c>
    </row>
    <row r="4701" spans="1:18" x14ac:dyDescent="0.35">
      <c r="A4701" t="s">
        <v>18917</v>
      </c>
      <c r="B4701" t="s">
        <v>24125</v>
      </c>
      <c r="C4701" t="s">
        <v>24126</v>
      </c>
      <c r="D4701">
        <v>27.210999999999999</v>
      </c>
      <c r="E4701">
        <v>294</v>
      </c>
      <c r="F4701">
        <v>160</v>
      </c>
      <c r="G4701">
        <v>12</v>
      </c>
      <c r="H4701">
        <v>119</v>
      </c>
      <c r="I4701">
        <v>392</v>
      </c>
      <c r="J4701">
        <v>49</v>
      </c>
      <c r="K4701">
        <v>308</v>
      </c>
      <c r="L4701">
        <v>3.7400000000000002E-6</v>
      </c>
      <c r="M4701">
        <v>48.9</v>
      </c>
      <c r="N4701">
        <v>315</v>
      </c>
      <c r="O4701">
        <v>93.333299999999994</v>
      </c>
      <c r="P4701">
        <v>93.333299999999994</v>
      </c>
      <c r="Q4701">
        <v>5618</v>
      </c>
      <c r="R4701" t="s">
        <v>24126</v>
      </c>
    </row>
    <row r="4702" spans="1:18" x14ac:dyDescent="0.35">
      <c r="A4702" t="s">
        <v>24127</v>
      </c>
      <c r="B4702" t="s">
        <v>22066</v>
      </c>
      <c r="C4702" t="s">
        <v>24128</v>
      </c>
      <c r="D4702">
        <v>29.71</v>
      </c>
      <c r="E4702">
        <v>138</v>
      </c>
      <c r="F4702">
        <v>86</v>
      </c>
      <c r="G4702">
        <v>4</v>
      </c>
      <c r="H4702">
        <v>159</v>
      </c>
      <c r="I4702">
        <v>295</v>
      </c>
      <c r="J4702">
        <v>101</v>
      </c>
      <c r="K4702">
        <v>228</v>
      </c>
      <c r="L4702">
        <v>0.82</v>
      </c>
      <c r="M4702">
        <v>31.2</v>
      </c>
      <c r="N4702">
        <v>244</v>
      </c>
      <c r="O4702">
        <v>56.557400000000001</v>
      </c>
      <c r="P4702">
        <v>56.557400000000001</v>
      </c>
      <c r="Q4702">
        <v>7</v>
      </c>
      <c r="R4702" t="s">
        <v>24128</v>
      </c>
    </row>
    <row r="4703" spans="1:18" x14ac:dyDescent="0.35">
      <c r="A4703" t="s">
        <v>18920</v>
      </c>
      <c r="B4703" t="s">
        <v>22066</v>
      </c>
      <c r="C4703" t="s">
        <v>24128</v>
      </c>
      <c r="D4703">
        <v>32.726999999999997</v>
      </c>
      <c r="E4703">
        <v>165</v>
      </c>
      <c r="F4703">
        <v>79</v>
      </c>
      <c r="G4703">
        <v>4</v>
      </c>
      <c r="H4703">
        <v>169</v>
      </c>
      <c r="I4703">
        <v>333</v>
      </c>
      <c r="J4703">
        <v>98</v>
      </c>
      <c r="K4703">
        <v>230</v>
      </c>
      <c r="L4703">
        <v>8.09E-9</v>
      </c>
      <c r="M4703">
        <v>55.8</v>
      </c>
      <c r="N4703">
        <v>244</v>
      </c>
      <c r="O4703">
        <v>67.623000000000005</v>
      </c>
      <c r="P4703">
        <v>67.623000000000005</v>
      </c>
      <c r="Q4703">
        <v>5244</v>
      </c>
      <c r="R4703" t="s">
        <v>24128</v>
      </c>
    </row>
    <row r="4704" spans="1:18" x14ac:dyDescent="0.35">
      <c r="A4704" t="s">
        <v>18940</v>
      </c>
      <c r="B4704" t="s">
        <v>24129</v>
      </c>
      <c r="C4704" t="s">
        <v>24130</v>
      </c>
      <c r="D4704">
        <v>40.268000000000001</v>
      </c>
      <c r="E4704">
        <v>745</v>
      </c>
      <c r="F4704">
        <v>409</v>
      </c>
      <c r="G4704">
        <v>16</v>
      </c>
      <c r="H4704">
        <v>12</v>
      </c>
      <c r="I4704">
        <v>743</v>
      </c>
      <c r="J4704">
        <v>2</v>
      </c>
      <c r="K4704">
        <v>723</v>
      </c>
      <c r="L4704">
        <v>4.0099999999999997E-146</v>
      </c>
      <c r="M4704">
        <v>445</v>
      </c>
      <c r="N4704">
        <v>725</v>
      </c>
      <c r="O4704">
        <v>102.759</v>
      </c>
      <c r="P4704">
        <v>101</v>
      </c>
      <c r="Q4704">
        <v>4615</v>
      </c>
      <c r="R4704" t="s">
        <v>24130</v>
      </c>
    </row>
    <row r="4705" spans="1:18" x14ac:dyDescent="0.35">
      <c r="A4705" t="s">
        <v>18946</v>
      </c>
      <c r="B4705" t="s">
        <v>17996</v>
      </c>
      <c r="C4705" t="s">
        <v>17997</v>
      </c>
      <c r="D4705">
        <v>25.390999999999998</v>
      </c>
      <c r="E4705">
        <v>256</v>
      </c>
      <c r="F4705">
        <v>163</v>
      </c>
      <c r="G4705">
        <v>10</v>
      </c>
      <c r="H4705">
        <v>6</v>
      </c>
      <c r="I4705">
        <v>245</v>
      </c>
      <c r="J4705">
        <v>7</v>
      </c>
      <c r="K4705">
        <v>250</v>
      </c>
      <c r="L4705">
        <v>5.44E-7</v>
      </c>
      <c r="M4705">
        <v>49.7</v>
      </c>
      <c r="N4705">
        <v>252</v>
      </c>
      <c r="O4705">
        <v>101.587</v>
      </c>
      <c r="P4705">
        <v>101</v>
      </c>
      <c r="Q4705">
        <v>507</v>
      </c>
      <c r="R4705" t="s">
        <v>17997</v>
      </c>
    </row>
    <row r="4706" spans="1:18" x14ac:dyDescent="0.35">
      <c r="A4706" t="s">
        <v>18943</v>
      </c>
      <c r="B4706" t="s">
        <v>17996</v>
      </c>
      <c r="C4706" t="s">
        <v>17997</v>
      </c>
      <c r="D4706">
        <v>24.151</v>
      </c>
      <c r="E4706">
        <v>265</v>
      </c>
      <c r="F4706">
        <v>165</v>
      </c>
      <c r="G4706">
        <v>11</v>
      </c>
      <c r="H4706">
        <v>24</v>
      </c>
      <c r="I4706">
        <v>266</v>
      </c>
      <c r="J4706">
        <v>1</v>
      </c>
      <c r="K4706">
        <v>251</v>
      </c>
      <c r="L4706">
        <v>6.0099999999999997E-4</v>
      </c>
      <c r="M4706">
        <v>40.799999999999997</v>
      </c>
      <c r="N4706">
        <v>252</v>
      </c>
      <c r="O4706">
        <v>105.15900000000001</v>
      </c>
      <c r="P4706">
        <v>101</v>
      </c>
      <c r="Q4706">
        <v>1505</v>
      </c>
      <c r="R4706" t="s">
        <v>17997</v>
      </c>
    </row>
    <row r="4707" spans="1:18" x14ac:dyDescent="0.35">
      <c r="A4707" t="s">
        <v>18928</v>
      </c>
      <c r="B4707" t="s">
        <v>24131</v>
      </c>
      <c r="C4707" t="s">
        <v>24132</v>
      </c>
      <c r="D4707">
        <v>55.421999999999997</v>
      </c>
      <c r="E4707">
        <v>166</v>
      </c>
      <c r="F4707">
        <v>59</v>
      </c>
      <c r="G4707">
        <v>1</v>
      </c>
      <c r="H4707">
        <v>17</v>
      </c>
      <c r="I4707">
        <v>167</v>
      </c>
      <c r="J4707">
        <v>40</v>
      </c>
      <c r="K4707">
        <v>205</v>
      </c>
      <c r="L4707">
        <v>4.85E-59</v>
      </c>
      <c r="M4707">
        <v>183</v>
      </c>
      <c r="N4707">
        <v>210</v>
      </c>
      <c r="O4707">
        <v>79.047600000000003</v>
      </c>
      <c r="P4707">
        <v>79.047600000000003</v>
      </c>
      <c r="Q4707">
        <v>3785</v>
      </c>
      <c r="R4707" t="s">
        <v>24132</v>
      </c>
    </row>
    <row r="4708" spans="1:18" x14ac:dyDescent="0.35">
      <c r="A4708" t="s">
        <v>19104</v>
      </c>
      <c r="B4708" t="s">
        <v>18228</v>
      </c>
      <c r="C4708" t="s">
        <v>18229</v>
      </c>
      <c r="D4708">
        <v>27.885000000000002</v>
      </c>
      <c r="E4708">
        <v>104</v>
      </c>
      <c r="F4708">
        <v>71</v>
      </c>
      <c r="G4708">
        <v>2</v>
      </c>
      <c r="H4708">
        <v>32</v>
      </c>
      <c r="I4708">
        <v>135</v>
      </c>
      <c r="J4708">
        <v>11</v>
      </c>
      <c r="K4708">
        <v>110</v>
      </c>
      <c r="L4708">
        <v>4.2100000000000001E-9</v>
      </c>
      <c r="M4708">
        <v>53.1</v>
      </c>
      <c r="N4708">
        <v>151</v>
      </c>
      <c r="O4708">
        <v>68.874200000000002</v>
      </c>
      <c r="P4708">
        <v>68.874200000000002</v>
      </c>
      <c r="Q4708">
        <v>5906</v>
      </c>
      <c r="R4708" t="s">
        <v>18229</v>
      </c>
    </row>
    <row r="4709" spans="1:18" x14ac:dyDescent="0.35">
      <c r="A4709" t="s">
        <v>18932</v>
      </c>
      <c r="B4709" t="s">
        <v>19294</v>
      </c>
      <c r="C4709" t="s">
        <v>24133</v>
      </c>
      <c r="D4709">
        <v>28.135999999999999</v>
      </c>
      <c r="E4709">
        <v>295</v>
      </c>
      <c r="F4709">
        <v>160</v>
      </c>
      <c r="G4709">
        <v>6</v>
      </c>
      <c r="H4709">
        <v>4</v>
      </c>
      <c r="I4709">
        <v>294</v>
      </c>
      <c r="J4709">
        <v>3</v>
      </c>
      <c r="K4709">
        <v>249</v>
      </c>
      <c r="L4709">
        <v>2.7699999999999999E-24</v>
      </c>
      <c r="M4709">
        <v>100</v>
      </c>
      <c r="N4709">
        <v>288</v>
      </c>
      <c r="O4709">
        <v>102.431</v>
      </c>
      <c r="P4709">
        <v>101</v>
      </c>
      <c r="Q4709">
        <v>4211</v>
      </c>
      <c r="R4709" t="s">
        <v>24133</v>
      </c>
    </row>
    <row r="4710" spans="1:18" x14ac:dyDescent="0.35">
      <c r="A4710" t="s">
        <v>19076</v>
      </c>
      <c r="B4710" t="s">
        <v>18860</v>
      </c>
      <c r="C4710" t="s">
        <v>18861</v>
      </c>
      <c r="D4710">
        <v>24</v>
      </c>
      <c r="E4710">
        <v>150</v>
      </c>
      <c r="F4710">
        <v>104</v>
      </c>
      <c r="G4710">
        <v>5</v>
      </c>
      <c r="H4710">
        <v>30</v>
      </c>
      <c r="I4710">
        <v>177</v>
      </c>
      <c r="J4710">
        <v>7</v>
      </c>
      <c r="K4710">
        <v>148</v>
      </c>
      <c r="L4710">
        <v>0.85</v>
      </c>
      <c r="M4710">
        <v>29.6</v>
      </c>
      <c r="N4710">
        <v>150</v>
      </c>
      <c r="O4710">
        <v>100</v>
      </c>
      <c r="P4710">
        <v>100</v>
      </c>
      <c r="Q4710">
        <v>3347</v>
      </c>
      <c r="R4710" t="s">
        <v>18861</v>
      </c>
    </row>
    <row r="4711" spans="1:18" x14ac:dyDescent="0.35">
      <c r="A4711" t="s">
        <v>18997</v>
      </c>
      <c r="B4711" t="s">
        <v>15196</v>
      </c>
      <c r="C4711" t="s">
        <v>24134</v>
      </c>
      <c r="D4711">
        <v>31.033999999999999</v>
      </c>
      <c r="E4711">
        <v>87</v>
      </c>
      <c r="F4711">
        <v>56</v>
      </c>
      <c r="G4711">
        <v>4</v>
      </c>
      <c r="H4711">
        <v>22</v>
      </c>
      <c r="I4711">
        <v>107</v>
      </c>
      <c r="J4711">
        <v>4</v>
      </c>
      <c r="K4711">
        <v>87</v>
      </c>
      <c r="L4711">
        <v>2.5999999999999999E-2</v>
      </c>
      <c r="M4711">
        <v>33.9</v>
      </c>
      <c r="N4711">
        <v>143</v>
      </c>
      <c r="O4711">
        <v>60.839199999999998</v>
      </c>
      <c r="P4711">
        <v>60.839199999999998</v>
      </c>
      <c r="Q4711">
        <v>1654</v>
      </c>
      <c r="R4711" t="s">
        <v>24134</v>
      </c>
    </row>
    <row r="4712" spans="1:18" x14ac:dyDescent="0.35">
      <c r="A4712" t="s">
        <v>18932</v>
      </c>
      <c r="B4712" t="s">
        <v>20505</v>
      </c>
      <c r="C4712" t="s">
        <v>24135</v>
      </c>
      <c r="D4712">
        <v>28.125</v>
      </c>
      <c r="E4712">
        <v>288</v>
      </c>
      <c r="F4712">
        <v>153</v>
      </c>
      <c r="G4712">
        <v>5</v>
      </c>
      <c r="H4712">
        <v>1</v>
      </c>
      <c r="I4712">
        <v>282</v>
      </c>
      <c r="J4712">
        <v>1</v>
      </c>
      <c r="K4712">
        <v>240</v>
      </c>
      <c r="L4712">
        <v>1.4700000000000001E-20</v>
      </c>
      <c r="M4712">
        <v>90.9</v>
      </c>
      <c r="N4712">
        <v>310</v>
      </c>
      <c r="O4712">
        <v>92.903199999999998</v>
      </c>
      <c r="P4712">
        <v>92.903199999999998</v>
      </c>
      <c r="Q4712">
        <v>4422</v>
      </c>
      <c r="R4712" t="s">
        <v>24135</v>
      </c>
    </row>
    <row r="4713" spans="1:18" x14ac:dyDescent="0.35">
      <c r="A4713" t="s">
        <v>18935</v>
      </c>
      <c r="B4713" t="s">
        <v>15352</v>
      </c>
      <c r="C4713" t="s">
        <v>24136</v>
      </c>
      <c r="D4713">
        <v>35.404000000000003</v>
      </c>
      <c r="E4713">
        <v>161</v>
      </c>
      <c r="F4713">
        <v>92</v>
      </c>
      <c r="G4713">
        <v>3</v>
      </c>
      <c r="H4713">
        <v>1</v>
      </c>
      <c r="I4713">
        <v>161</v>
      </c>
      <c r="J4713">
        <v>1</v>
      </c>
      <c r="K4713">
        <v>149</v>
      </c>
      <c r="L4713">
        <v>1.02E-27</v>
      </c>
      <c r="M4713">
        <v>101</v>
      </c>
      <c r="N4713">
        <v>157</v>
      </c>
      <c r="O4713">
        <v>102.548</v>
      </c>
      <c r="P4713">
        <v>101</v>
      </c>
      <c r="Q4713">
        <v>2654</v>
      </c>
      <c r="R4713" t="s">
        <v>24136</v>
      </c>
    </row>
    <row r="4714" spans="1:18" x14ac:dyDescent="0.35">
      <c r="A4714" t="s">
        <v>18940</v>
      </c>
      <c r="B4714" t="s">
        <v>24137</v>
      </c>
      <c r="C4714" t="s">
        <v>24138</v>
      </c>
      <c r="D4714">
        <v>38.554000000000002</v>
      </c>
      <c r="E4714">
        <v>747</v>
      </c>
      <c r="F4714">
        <v>425</v>
      </c>
      <c r="G4714">
        <v>10</v>
      </c>
      <c r="H4714">
        <v>8</v>
      </c>
      <c r="I4714">
        <v>742</v>
      </c>
      <c r="J4714">
        <v>23</v>
      </c>
      <c r="K4714">
        <v>747</v>
      </c>
      <c r="L4714">
        <v>7.3099999999999999E-138</v>
      </c>
      <c r="M4714">
        <v>424</v>
      </c>
      <c r="N4714">
        <v>747</v>
      </c>
      <c r="O4714">
        <v>100</v>
      </c>
      <c r="P4714">
        <v>100</v>
      </c>
      <c r="Q4714">
        <v>4661</v>
      </c>
      <c r="R4714" t="s">
        <v>24138</v>
      </c>
    </row>
    <row r="4715" spans="1:18" x14ac:dyDescent="0.35">
      <c r="A4715" t="s">
        <v>18947</v>
      </c>
      <c r="B4715" t="s">
        <v>15902</v>
      </c>
      <c r="C4715" t="s">
        <v>16341</v>
      </c>
      <c r="D4715">
        <v>27.326000000000001</v>
      </c>
      <c r="E4715">
        <v>172</v>
      </c>
      <c r="F4715">
        <v>104</v>
      </c>
      <c r="G4715">
        <v>5</v>
      </c>
      <c r="H4715">
        <v>48</v>
      </c>
      <c r="I4715">
        <v>200</v>
      </c>
      <c r="J4715">
        <v>3</v>
      </c>
      <c r="K4715">
        <v>172</v>
      </c>
      <c r="L4715">
        <v>1E-3</v>
      </c>
      <c r="M4715">
        <v>40</v>
      </c>
      <c r="N4715">
        <v>252</v>
      </c>
      <c r="O4715">
        <v>68.254000000000005</v>
      </c>
      <c r="P4715">
        <v>68.254000000000005</v>
      </c>
      <c r="Q4715">
        <v>1111</v>
      </c>
      <c r="R4715" t="s">
        <v>16341</v>
      </c>
    </row>
    <row r="4716" spans="1:18" x14ac:dyDescent="0.35">
      <c r="A4716" t="s">
        <v>19220</v>
      </c>
      <c r="B4716" t="s">
        <v>24139</v>
      </c>
      <c r="C4716" t="s">
        <v>24140</v>
      </c>
      <c r="D4716">
        <v>26.495999999999999</v>
      </c>
      <c r="E4716">
        <v>117</v>
      </c>
      <c r="F4716">
        <v>77</v>
      </c>
      <c r="G4716">
        <v>3</v>
      </c>
      <c r="H4716">
        <v>6</v>
      </c>
      <c r="I4716">
        <v>120</v>
      </c>
      <c r="J4716">
        <v>1</v>
      </c>
      <c r="K4716">
        <v>110</v>
      </c>
      <c r="L4716">
        <v>3.1E-2</v>
      </c>
      <c r="M4716">
        <v>33.9</v>
      </c>
      <c r="N4716">
        <v>215</v>
      </c>
      <c r="O4716">
        <v>54.418599999999998</v>
      </c>
      <c r="P4716">
        <v>54.418599999999998</v>
      </c>
      <c r="Q4716">
        <v>5981</v>
      </c>
      <c r="R4716" t="s">
        <v>24140</v>
      </c>
    </row>
    <row r="4717" spans="1:18" x14ac:dyDescent="0.35">
      <c r="A4717" t="s">
        <v>18920</v>
      </c>
      <c r="B4717" t="s">
        <v>17837</v>
      </c>
      <c r="C4717" t="s">
        <v>17838</v>
      </c>
      <c r="D4717">
        <v>33.962000000000003</v>
      </c>
      <c r="E4717">
        <v>159</v>
      </c>
      <c r="F4717">
        <v>99</v>
      </c>
      <c r="G4717">
        <v>4</v>
      </c>
      <c r="H4717">
        <v>170</v>
      </c>
      <c r="I4717">
        <v>328</v>
      </c>
      <c r="J4717">
        <v>110</v>
      </c>
      <c r="K4717">
        <v>262</v>
      </c>
      <c r="L4717">
        <v>1.2200000000000001E-11</v>
      </c>
      <c r="M4717">
        <v>64.7</v>
      </c>
      <c r="N4717">
        <v>285</v>
      </c>
      <c r="O4717">
        <v>55.789499999999997</v>
      </c>
      <c r="P4717">
        <v>55.789499999999997</v>
      </c>
      <c r="Q4717">
        <v>5152</v>
      </c>
      <c r="R4717" t="s">
        <v>17838</v>
      </c>
    </row>
    <row r="4718" spans="1:18" x14ac:dyDescent="0.35">
      <c r="A4718" t="s">
        <v>18928</v>
      </c>
      <c r="B4718" t="s">
        <v>24141</v>
      </c>
      <c r="C4718" t="s">
        <v>24142</v>
      </c>
      <c r="D4718">
        <v>52.414000000000001</v>
      </c>
      <c r="E4718">
        <v>145</v>
      </c>
      <c r="F4718">
        <v>69</v>
      </c>
      <c r="G4718">
        <v>0</v>
      </c>
      <c r="H4718">
        <v>20</v>
      </c>
      <c r="I4718">
        <v>164</v>
      </c>
      <c r="J4718">
        <v>3</v>
      </c>
      <c r="K4718">
        <v>147</v>
      </c>
      <c r="L4718">
        <v>5.45E-48</v>
      </c>
      <c r="M4718">
        <v>154</v>
      </c>
      <c r="N4718">
        <v>181</v>
      </c>
      <c r="O4718">
        <v>80.110500000000002</v>
      </c>
      <c r="P4718">
        <v>80.110500000000002</v>
      </c>
      <c r="Q4718">
        <v>3951</v>
      </c>
      <c r="R4718" t="s">
        <v>24142</v>
      </c>
    </row>
    <row r="4719" spans="1:18" x14ac:dyDescent="0.35">
      <c r="A4719" t="s">
        <v>20993</v>
      </c>
      <c r="B4719" t="s">
        <v>24143</v>
      </c>
      <c r="C4719" t="s">
        <v>24144</v>
      </c>
      <c r="D4719">
        <v>27.428999999999998</v>
      </c>
      <c r="E4719">
        <v>175</v>
      </c>
      <c r="F4719">
        <v>101</v>
      </c>
      <c r="G4719">
        <v>9</v>
      </c>
      <c r="H4719">
        <v>273</v>
      </c>
      <c r="I4719">
        <v>427</v>
      </c>
      <c r="J4719">
        <v>11</v>
      </c>
      <c r="K4719">
        <v>179</v>
      </c>
      <c r="L4719">
        <v>0.18</v>
      </c>
      <c r="M4719">
        <v>34.299999999999997</v>
      </c>
      <c r="N4719">
        <v>283</v>
      </c>
      <c r="O4719">
        <v>61.837499999999999</v>
      </c>
      <c r="P4719">
        <v>61.837499999999999</v>
      </c>
      <c r="Q4719">
        <v>3361</v>
      </c>
      <c r="R4719" t="s">
        <v>24144</v>
      </c>
    </row>
    <row r="4720" spans="1:18" x14ac:dyDescent="0.35">
      <c r="A4720" t="s">
        <v>19017</v>
      </c>
      <c r="B4720" t="s">
        <v>24145</v>
      </c>
      <c r="C4720" t="s">
        <v>24146</v>
      </c>
      <c r="D4720">
        <v>28.946999999999999</v>
      </c>
      <c r="E4720">
        <v>114</v>
      </c>
      <c r="F4720">
        <v>71</v>
      </c>
      <c r="G4720">
        <v>4</v>
      </c>
      <c r="H4720">
        <v>39</v>
      </c>
      <c r="I4720">
        <v>147</v>
      </c>
      <c r="J4720">
        <v>1</v>
      </c>
      <c r="K4720">
        <v>109</v>
      </c>
      <c r="L4720">
        <v>0.46</v>
      </c>
      <c r="M4720">
        <v>31.2</v>
      </c>
      <c r="N4720">
        <v>227</v>
      </c>
      <c r="O4720">
        <v>50.220300000000002</v>
      </c>
      <c r="P4720">
        <v>50.220300000000002</v>
      </c>
      <c r="Q4720">
        <v>2842</v>
      </c>
      <c r="R4720" t="s">
        <v>24146</v>
      </c>
    </row>
    <row r="4721" spans="1:18" x14ac:dyDescent="0.35">
      <c r="A4721" t="s">
        <v>18935</v>
      </c>
      <c r="B4721" t="s">
        <v>24147</v>
      </c>
      <c r="C4721" t="s">
        <v>24148</v>
      </c>
      <c r="D4721">
        <v>38.462000000000003</v>
      </c>
      <c r="E4721">
        <v>156</v>
      </c>
      <c r="F4721">
        <v>84</v>
      </c>
      <c r="G4721">
        <v>4</v>
      </c>
      <c r="H4721">
        <v>4</v>
      </c>
      <c r="I4721">
        <v>159</v>
      </c>
      <c r="J4721">
        <v>11</v>
      </c>
      <c r="K4721">
        <v>154</v>
      </c>
      <c r="L4721">
        <v>4.7299999999999997E-28</v>
      </c>
      <c r="M4721">
        <v>103</v>
      </c>
      <c r="N4721">
        <v>175</v>
      </c>
      <c r="O4721">
        <v>89.142899999999997</v>
      </c>
      <c r="P4721">
        <v>89.142899999999997</v>
      </c>
      <c r="Q4721">
        <v>2610</v>
      </c>
      <c r="R4721" t="s">
        <v>24148</v>
      </c>
    </row>
    <row r="4722" spans="1:18" x14ac:dyDescent="0.35">
      <c r="A4722" t="s">
        <v>18928</v>
      </c>
      <c r="B4722" t="s">
        <v>24149</v>
      </c>
      <c r="C4722" t="s">
        <v>24150</v>
      </c>
      <c r="D4722">
        <v>59.509</v>
      </c>
      <c r="E4722">
        <v>163</v>
      </c>
      <c r="F4722">
        <v>48</v>
      </c>
      <c r="G4722">
        <v>1</v>
      </c>
      <c r="H4722">
        <v>24</v>
      </c>
      <c r="I4722">
        <v>168</v>
      </c>
      <c r="J4722">
        <v>22</v>
      </c>
      <c r="K4722">
        <v>184</v>
      </c>
      <c r="L4722">
        <v>1.8E-63</v>
      </c>
      <c r="M4722">
        <v>194</v>
      </c>
      <c r="N4722">
        <v>200</v>
      </c>
      <c r="O4722">
        <v>81.5</v>
      </c>
      <c r="P4722">
        <v>81.5</v>
      </c>
      <c r="Q4722">
        <v>3646</v>
      </c>
      <c r="R4722" t="s">
        <v>24150</v>
      </c>
    </row>
    <row r="4723" spans="1:18" x14ac:dyDescent="0.35">
      <c r="A4723" t="s">
        <v>18976</v>
      </c>
      <c r="B4723" t="s">
        <v>24151</v>
      </c>
      <c r="C4723" t="s">
        <v>24152</v>
      </c>
      <c r="D4723">
        <v>25.202999999999999</v>
      </c>
      <c r="E4723">
        <v>123</v>
      </c>
      <c r="F4723">
        <v>71</v>
      </c>
      <c r="G4723">
        <v>3</v>
      </c>
      <c r="H4723">
        <v>19</v>
      </c>
      <c r="I4723">
        <v>120</v>
      </c>
      <c r="J4723">
        <v>3</v>
      </c>
      <c r="K4723">
        <v>125</v>
      </c>
      <c r="L4723">
        <v>0.89</v>
      </c>
      <c r="M4723">
        <v>30</v>
      </c>
      <c r="N4723">
        <v>194</v>
      </c>
      <c r="O4723">
        <v>63.402099999999997</v>
      </c>
      <c r="P4723">
        <v>63.402099999999997</v>
      </c>
      <c r="Q4723">
        <v>1804</v>
      </c>
      <c r="R4723" t="s">
        <v>24152</v>
      </c>
    </row>
    <row r="4724" spans="1:18" x14ac:dyDescent="0.35">
      <c r="A4724" t="s">
        <v>19000</v>
      </c>
      <c r="B4724" t="s">
        <v>15579</v>
      </c>
      <c r="C4724" t="s">
        <v>24153</v>
      </c>
      <c r="D4724">
        <v>25</v>
      </c>
      <c r="E4724">
        <v>704</v>
      </c>
      <c r="F4724">
        <v>415</v>
      </c>
      <c r="G4724">
        <v>21</v>
      </c>
      <c r="H4724">
        <v>261</v>
      </c>
      <c r="I4724">
        <v>945</v>
      </c>
      <c r="J4724">
        <v>177</v>
      </c>
      <c r="K4724">
        <v>786</v>
      </c>
      <c r="L4724">
        <v>6.49E-33</v>
      </c>
      <c r="M4724">
        <v>137</v>
      </c>
      <c r="N4724">
        <v>790</v>
      </c>
      <c r="O4724">
        <v>89.113900000000001</v>
      </c>
      <c r="P4724">
        <v>89.113900000000001</v>
      </c>
      <c r="Q4724">
        <v>2024</v>
      </c>
      <c r="R4724" t="s">
        <v>24153</v>
      </c>
    </row>
    <row r="4725" spans="1:18" x14ac:dyDescent="0.35">
      <c r="A4725" t="s">
        <v>18940</v>
      </c>
      <c r="B4725" t="s">
        <v>15579</v>
      </c>
      <c r="C4725" t="s">
        <v>24153</v>
      </c>
      <c r="D4725">
        <v>26.260999999999999</v>
      </c>
      <c r="E4725">
        <v>773</v>
      </c>
      <c r="F4725">
        <v>503</v>
      </c>
      <c r="G4725">
        <v>19</v>
      </c>
      <c r="H4725">
        <v>8</v>
      </c>
      <c r="I4725">
        <v>737</v>
      </c>
      <c r="J4725">
        <v>30</v>
      </c>
      <c r="K4725">
        <v>778</v>
      </c>
      <c r="L4725">
        <v>7.5199999999999997E-61</v>
      </c>
      <c r="M4725">
        <v>219</v>
      </c>
      <c r="N4725">
        <v>790</v>
      </c>
      <c r="O4725">
        <v>97.848100000000002</v>
      </c>
      <c r="P4725">
        <v>97.848100000000002</v>
      </c>
      <c r="Q4725">
        <v>4847</v>
      </c>
      <c r="R4725" t="s">
        <v>24153</v>
      </c>
    </row>
    <row r="4726" spans="1:18" x14ac:dyDescent="0.35">
      <c r="A4726" t="s">
        <v>18920</v>
      </c>
      <c r="B4726" t="s">
        <v>24154</v>
      </c>
      <c r="C4726" t="s">
        <v>24155</v>
      </c>
      <c r="D4726">
        <v>27.879000000000001</v>
      </c>
      <c r="E4726">
        <v>165</v>
      </c>
      <c r="F4726">
        <v>90</v>
      </c>
      <c r="G4726">
        <v>2</v>
      </c>
      <c r="H4726">
        <v>169</v>
      </c>
      <c r="I4726">
        <v>333</v>
      </c>
      <c r="J4726">
        <v>98</v>
      </c>
      <c r="K4726">
        <v>233</v>
      </c>
      <c r="L4726">
        <v>2.1200000000000001E-8</v>
      </c>
      <c r="M4726">
        <v>55.1</v>
      </c>
      <c r="N4726">
        <v>303</v>
      </c>
      <c r="O4726">
        <v>54.455399999999997</v>
      </c>
      <c r="P4726">
        <v>54.455399999999997</v>
      </c>
      <c r="Q4726">
        <v>5273</v>
      </c>
      <c r="R4726" t="s">
        <v>24155</v>
      </c>
    </row>
    <row r="4727" spans="1:18" x14ac:dyDescent="0.35">
      <c r="A4727" t="s">
        <v>18946</v>
      </c>
      <c r="B4727" t="s">
        <v>15547</v>
      </c>
      <c r="C4727" t="s">
        <v>18782</v>
      </c>
      <c r="D4727">
        <v>25.385000000000002</v>
      </c>
      <c r="E4727">
        <v>260</v>
      </c>
      <c r="F4727">
        <v>165</v>
      </c>
      <c r="G4727">
        <v>10</v>
      </c>
      <c r="H4727">
        <v>1</v>
      </c>
      <c r="I4727">
        <v>244</v>
      </c>
      <c r="J4727">
        <v>1</v>
      </c>
      <c r="K4727">
        <v>247</v>
      </c>
      <c r="L4727">
        <v>1.3999999999999999E-6</v>
      </c>
      <c r="M4727">
        <v>48.5</v>
      </c>
      <c r="N4727">
        <v>250</v>
      </c>
      <c r="O4727">
        <v>104</v>
      </c>
      <c r="P4727">
        <v>101</v>
      </c>
      <c r="Q4727">
        <v>533</v>
      </c>
      <c r="R4727" t="s">
        <v>18782</v>
      </c>
    </row>
    <row r="4728" spans="1:18" x14ac:dyDescent="0.35">
      <c r="A4728" t="s">
        <v>18932</v>
      </c>
      <c r="B4728" t="s">
        <v>24156</v>
      </c>
      <c r="C4728" t="s">
        <v>24157</v>
      </c>
      <c r="D4728">
        <v>28.332999999999998</v>
      </c>
      <c r="E4728">
        <v>300</v>
      </c>
      <c r="F4728">
        <v>154</v>
      </c>
      <c r="G4728">
        <v>9</v>
      </c>
      <c r="H4728">
        <v>4</v>
      </c>
      <c r="I4728">
        <v>300</v>
      </c>
      <c r="J4728">
        <v>6</v>
      </c>
      <c r="K4728">
        <v>247</v>
      </c>
      <c r="L4728">
        <v>8.6899999999999999E-23</v>
      </c>
      <c r="M4728">
        <v>96.3</v>
      </c>
      <c r="N4728">
        <v>278</v>
      </c>
      <c r="O4728">
        <v>107.914</v>
      </c>
      <c r="P4728">
        <v>101</v>
      </c>
      <c r="Q4728">
        <v>4283</v>
      </c>
      <c r="R4728" t="s">
        <v>24157</v>
      </c>
    </row>
    <row r="4729" spans="1:18" x14ac:dyDescent="0.35">
      <c r="A4729" t="s">
        <v>18928</v>
      </c>
      <c r="B4729" t="s">
        <v>24158</v>
      </c>
      <c r="C4729" t="s">
        <v>24159</v>
      </c>
      <c r="D4729">
        <v>56.164000000000001</v>
      </c>
      <c r="E4729">
        <v>146</v>
      </c>
      <c r="F4729">
        <v>59</v>
      </c>
      <c r="G4729">
        <v>2</v>
      </c>
      <c r="H4729">
        <v>20</v>
      </c>
      <c r="I4729">
        <v>165</v>
      </c>
      <c r="J4729">
        <v>1</v>
      </c>
      <c r="K4729">
        <v>141</v>
      </c>
      <c r="L4729">
        <v>2.9800000000000002E-53</v>
      </c>
      <c r="M4729">
        <v>166</v>
      </c>
      <c r="N4729">
        <v>150</v>
      </c>
      <c r="O4729">
        <v>97.333299999999994</v>
      </c>
      <c r="P4729">
        <v>97.333299999999994</v>
      </c>
      <c r="Q4729">
        <v>3853</v>
      </c>
      <c r="R4729" t="s">
        <v>24159</v>
      </c>
    </row>
    <row r="4730" spans="1:18" x14ac:dyDescent="0.35">
      <c r="A4730" t="s">
        <v>18935</v>
      </c>
      <c r="B4730" t="s">
        <v>24160</v>
      </c>
      <c r="C4730" t="s">
        <v>24161</v>
      </c>
      <c r="D4730">
        <v>44.847999999999999</v>
      </c>
      <c r="E4730">
        <v>165</v>
      </c>
      <c r="F4730">
        <v>86</v>
      </c>
      <c r="G4730">
        <v>2</v>
      </c>
      <c r="H4730">
        <v>8</v>
      </c>
      <c r="I4730">
        <v>167</v>
      </c>
      <c r="J4730">
        <v>11</v>
      </c>
      <c r="K4730">
        <v>175</v>
      </c>
      <c r="L4730">
        <v>1.75E-52</v>
      </c>
      <c r="M4730">
        <v>166</v>
      </c>
      <c r="N4730">
        <v>189</v>
      </c>
      <c r="O4730">
        <v>87.301599999999993</v>
      </c>
      <c r="P4730">
        <v>87.301599999999993</v>
      </c>
      <c r="Q4730">
        <v>2372</v>
      </c>
      <c r="R4730" t="s">
        <v>24161</v>
      </c>
    </row>
    <row r="4731" spans="1:18" x14ac:dyDescent="0.35">
      <c r="A4731" t="s">
        <v>18932</v>
      </c>
      <c r="B4731" t="s">
        <v>24162</v>
      </c>
      <c r="C4731" t="s">
        <v>24163</v>
      </c>
      <c r="D4731">
        <v>28.814</v>
      </c>
      <c r="E4731">
        <v>295</v>
      </c>
      <c r="F4731">
        <v>159</v>
      </c>
      <c r="G4731">
        <v>5</v>
      </c>
      <c r="H4731">
        <v>3</v>
      </c>
      <c r="I4731">
        <v>295</v>
      </c>
      <c r="J4731">
        <v>5</v>
      </c>
      <c r="K4731">
        <v>250</v>
      </c>
      <c r="L4731">
        <v>1.17E-23</v>
      </c>
      <c r="M4731">
        <v>99</v>
      </c>
      <c r="N4731">
        <v>289</v>
      </c>
      <c r="O4731">
        <v>102.07599999999999</v>
      </c>
      <c r="P4731">
        <v>101</v>
      </c>
      <c r="Q4731">
        <v>4241</v>
      </c>
      <c r="R4731" t="s">
        <v>24163</v>
      </c>
    </row>
    <row r="4732" spans="1:18" x14ac:dyDescent="0.35">
      <c r="A4732" t="s">
        <v>19038</v>
      </c>
      <c r="B4732" t="s">
        <v>15400</v>
      </c>
      <c r="C4732" t="s">
        <v>24164</v>
      </c>
      <c r="D4732">
        <v>33.036000000000001</v>
      </c>
      <c r="E4732">
        <v>112</v>
      </c>
      <c r="F4732">
        <v>61</v>
      </c>
      <c r="G4732">
        <v>4</v>
      </c>
      <c r="H4732">
        <v>450</v>
      </c>
      <c r="I4732">
        <v>552</v>
      </c>
      <c r="J4732">
        <v>34</v>
      </c>
      <c r="K4732">
        <v>140</v>
      </c>
      <c r="L4732">
        <v>9.2E-5</v>
      </c>
      <c r="M4732">
        <v>43.5</v>
      </c>
      <c r="N4732">
        <v>170</v>
      </c>
      <c r="O4732">
        <v>65.882400000000004</v>
      </c>
      <c r="P4732">
        <v>65.882400000000004</v>
      </c>
      <c r="Q4732">
        <v>3250</v>
      </c>
      <c r="R4732" t="s">
        <v>24164</v>
      </c>
    </row>
    <row r="4733" spans="1:18" x14ac:dyDescent="0.35">
      <c r="A4733" t="s">
        <v>19038</v>
      </c>
      <c r="B4733" t="s">
        <v>24165</v>
      </c>
      <c r="C4733" t="s">
        <v>24166</v>
      </c>
      <c r="D4733">
        <v>24.855</v>
      </c>
      <c r="E4733">
        <v>346</v>
      </c>
      <c r="F4733">
        <v>180</v>
      </c>
      <c r="G4733">
        <v>17</v>
      </c>
      <c r="H4733">
        <v>229</v>
      </c>
      <c r="I4733">
        <v>509</v>
      </c>
      <c r="J4733">
        <v>239</v>
      </c>
      <c r="K4733">
        <v>569</v>
      </c>
      <c r="L4733">
        <v>3.19E-6</v>
      </c>
      <c r="M4733">
        <v>50.4</v>
      </c>
      <c r="N4733">
        <v>629</v>
      </c>
      <c r="O4733">
        <v>55.007899999999999</v>
      </c>
      <c r="P4733">
        <v>55.007899999999999</v>
      </c>
      <c r="Q4733">
        <v>3163</v>
      </c>
      <c r="R4733" t="s">
        <v>24166</v>
      </c>
    </row>
    <row r="4734" spans="1:18" x14ac:dyDescent="0.35">
      <c r="A4734" t="s">
        <v>18946</v>
      </c>
      <c r="B4734" t="s">
        <v>17939</v>
      </c>
      <c r="C4734" t="s">
        <v>17940</v>
      </c>
      <c r="D4734">
        <v>24.841000000000001</v>
      </c>
      <c r="E4734">
        <v>157</v>
      </c>
      <c r="F4734">
        <v>98</v>
      </c>
      <c r="G4734">
        <v>5</v>
      </c>
      <c r="H4734">
        <v>5</v>
      </c>
      <c r="I4734">
        <v>143</v>
      </c>
      <c r="J4734">
        <v>2</v>
      </c>
      <c r="K4734">
        <v>156</v>
      </c>
      <c r="L4734">
        <v>3.9199999999999997E-5</v>
      </c>
      <c r="M4734">
        <v>44.3</v>
      </c>
      <c r="N4734">
        <v>250</v>
      </c>
      <c r="O4734">
        <v>62.8</v>
      </c>
      <c r="P4734">
        <v>62.8</v>
      </c>
      <c r="Q4734">
        <v>645</v>
      </c>
      <c r="R4734" t="s">
        <v>17940</v>
      </c>
    </row>
    <row r="4735" spans="1:18" x14ac:dyDescent="0.35">
      <c r="A4735" t="s">
        <v>19012</v>
      </c>
      <c r="B4735" t="s">
        <v>17939</v>
      </c>
      <c r="C4735" t="s">
        <v>17940</v>
      </c>
      <c r="D4735">
        <v>25.286999999999999</v>
      </c>
      <c r="E4735">
        <v>261</v>
      </c>
      <c r="F4735">
        <v>161</v>
      </c>
      <c r="G4735">
        <v>10</v>
      </c>
      <c r="H4735">
        <v>7</v>
      </c>
      <c r="I4735">
        <v>248</v>
      </c>
      <c r="J4735">
        <v>3</v>
      </c>
      <c r="K4735">
        <v>248</v>
      </c>
      <c r="L4735">
        <v>2E-3</v>
      </c>
      <c r="M4735">
        <v>39.700000000000003</v>
      </c>
      <c r="N4735">
        <v>250</v>
      </c>
      <c r="O4735">
        <v>104.4</v>
      </c>
      <c r="P4735">
        <v>101</v>
      </c>
      <c r="Q4735">
        <v>935</v>
      </c>
      <c r="R4735" t="s">
        <v>17940</v>
      </c>
    </row>
    <row r="4736" spans="1:18" x14ac:dyDescent="0.35">
      <c r="A4736" t="s">
        <v>19013</v>
      </c>
      <c r="B4736" t="s">
        <v>17939</v>
      </c>
      <c r="C4736" t="s">
        <v>17940</v>
      </c>
      <c r="D4736">
        <v>25.286999999999999</v>
      </c>
      <c r="E4736">
        <v>261</v>
      </c>
      <c r="F4736">
        <v>161</v>
      </c>
      <c r="G4736">
        <v>10</v>
      </c>
      <c r="H4736">
        <v>7</v>
      </c>
      <c r="I4736">
        <v>248</v>
      </c>
      <c r="J4736">
        <v>3</v>
      </c>
      <c r="K4736">
        <v>248</v>
      </c>
      <c r="L4736">
        <v>2E-3</v>
      </c>
      <c r="M4736">
        <v>39.700000000000003</v>
      </c>
      <c r="N4736">
        <v>250</v>
      </c>
      <c r="O4736">
        <v>104.4</v>
      </c>
      <c r="P4736">
        <v>101</v>
      </c>
      <c r="Q4736">
        <v>973</v>
      </c>
      <c r="R4736" t="s">
        <v>17940</v>
      </c>
    </row>
    <row r="4737" spans="1:18" x14ac:dyDescent="0.35">
      <c r="A4737" t="s">
        <v>18943</v>
      </c>
      <c r="B4737" t="s">
        <v>17939</v>
      </c>
      <c r="C4737" t="s">
        <v>17940</v>
      </c>
      <c r="D4737">
        <v>23.009</v>
      </c>
      <c r="E4737">
        <v>226</v>
      </c>
      <c r="F4737">
        <v>137</v>
      </c>
      <c r="G4737">
        <v>7</v>
      </c>
      <c r="H4737">
        <v>29</v>
      </c>
      <c r="I4737">
        <v>231</v>
      </c>
      <c r="J4737">
        <v>2</v>
      </c>
      <c r="K4737">
        <v>213</v>
      </c>
      <c r="L4737">
        <v>1E-3</v>
      </c>
      <c r="M4737">
        <v>39.700000000000003</v>
      </c>
      <c r="N4737">
        <v>250</v>
      </c>
      <c r="O4737">
        <v>90.4</v>
      </c>
      <c r="P4737">
        <v>90.4</v>
      </c>
      <c r="Q4737">
        <v>1589</v>
      </c>
      <c r="R4737" t="s">
        <v>17940</v>
      </c>
    </row>
    <row r="4738" spans="1:18" x14ac:dyDescent="0.35">
      <c r="A4738" t="s">
        <v>18928</v>
      </c>
      <c r="B4738" t="s">
        <v>24167</v>
      </c>
      <c r="C4738" t="s">
        <v>24168</v>
      </c>
      <c r="D4738">
        <v>52.485999999999997</v>
      </c>
      <c r="E4738">
        <v>181</v>
      </c>
      <c r="F4738">
        <v>65</v>
      </c>
      <c r="G4738">
        <v>3</v>
      </c>
      <c r="H4738">
        <v>6</v>
      </c>
      <c r="I4738">
        <v>165</v>
      </c>
      <c r="J4738">
        <v>36</v>
      </c>
      <c r="K4738">
        <v>216</v>
      </c>
      <c r="L4738">
        <v>1.38E-60</v>
      </c>
      <c r="M4738">
        <v>188</v>
      </c>
      <c r="N4738">
        <v>240</v>
      </c>
      <c r="O4738">
        <v>75.416700000000006</v>
      </c>
      <c r="P4738">
        <v>75.416700000000006</v>
      </c>
      <c r="Q4738">
        <v>3753</v>
      </c>
      <c r="R4738" t="s">
        <v>24168</v>
      </c>
    </row>
    <row r="4739" spans="1:18" x14ac:dyDescent="0.35">
      <c r="A4739" t="s">
        <v>18943</v>
      </c>
      <c r="B4739" t="s">
        <v>15894</v>
      </c>
      <c r="C4739" t="s">
        <v>16621</v>
      </c>
      <c r="D4739">
        <v>24.786000000000001</v>
      </c>
      <c r="E4739">
        <v>234</v>
      </c>
      <c r="F4739">
        <v>129</v>
      </c>
      <c r="G4739">
        <v>9</v>
      </c>
      <c r="H4739">
        <v>30</v>
      </c>
      <c r="I4739">
        <v>232</v>
      </c>
      <c r="J4739">
        <v>3</v>
      </c>
      <c r="K4739">
        <v>220</v>
      </c>
      <c r="L4739">
        <v>4.4700000000000002E-5</v>
      </c>
      <c r="M4739">
        <v>44.3</v>
      </c>
      <c r="N4739">
        <v>260</v>
      </c>
      <c r="O4739">
        <v>90</v>
      </c>
      <c r="P4739">
        <v>90</v>
      </c>
      <c r="Q4739">
        <v>1325</v>
      </c>
      <c r="R4739" t="s">
        <v>16621</v>
      </c>
    </row>
    <row r="4740" spans="1:18" x14ac:dyDescent="0.35">
      <c r="A4740" t="s">
        <v>18917</v>
      </c>
      <c r="B4740" t="s">
        <v>15894</v>
      </c>
      <c r="C4740" t="s">
        <v>16621</v>
      </c>
      <c r="D4740">
        <v>24.725000000000001</v>
      </c>
      <c r="E4740">
        <v>182</v>
      </c>
      <c r="F4740">
        <v>124</v>
      </c>
      <c r="G4740">
        <v>3</v>
      </c>
      <c r="H4740">
        <v>137</v>
      </c>
      <c r="I4740">
        <v>309</v>
      </c>
      <c r="J4740">
        <v>8</v>
      </c>
      <c r="K4740">
        <v>185</v>
      </c>
      <c r="L4740">
        <v>2.09E-5</v>
      </c>
      <c r="M4740">
        <v>46.2</v>
      </c>
      <c r="N4740">
        <v>260</v>
      </c>
      <c r="O4740">
        <v>70</v>
      </c>
      <c r="P4740">
        <v>70</v>
      </c>
      <c r="Q4740">
        <v>5683</v>
      </c>
      <c r="R4740" t="s">
        <v>16621</v>
      </c>
    </row>
    <row r="4741" spans="1:18" x14ac:dyDescent="0.35">
      <c r="A4741" t="s">
        <v>18920</v>
      </c>
      <c r="B4741" t="s">
        <v>20896</v>
      </c>
      <c r="C4741" t="s">
        <v>24169</v>
      </c>
      <c r="D4741">
        <v>42</v>
      </c>
      <c r="E4741">
        <v>200</v>
      </c>
      <c r="F4741">
        <v>112</v>
      </c>
      <c r="G4741">
        <v>1</v>
      </c>
      <c r="H4741">
        <v>139</v>
      </c>
      <c r="I4741">
        <v>334</v>
      </c>
      <c r="J4741">
        <v>25</v>
      </c>
      <c r="K4741">
        <v>224</v>
      </c>
      <c r="L4741">
        <v>6.1100000000000004E-47</v>
      </c>
      <c r="M4741">
        <v>159</v>
      </c>
      <c r="N4741">
        <v>234</v>
      </c>
      <c r="O4741">
        <v>85.470100000000002</v>
      </c>
      <c r="P4741">
        <v>85.470100000000002</v>
      </c>
      <c r="Q4741">
        <v>5068</v>
      </c>
      <c r="R4741" t="s">
        <v>24169</v>
      </c>
    </row>
    <row r="4742" spans="1:18" x14ac:dyDescent="0.35">
      <c r="A4742" t="s">
        <v>24170</v>
      </c>
      <c r="B4742" t="s">
        <v>24171</v>
      </c>
      <c r="C4742" t="s">
        <v>24172</v>
      </c>
      <c r="D4742">
        <v>30.097000000000001</v>
      </c>
      <c r="E4742">
        <v>103</v>
      </c>
      <c r="F4742">
        <v>66</v>
      </c>
      <c r="G4742">
        <v>4</v>
      </c>
      <c r="H4742">
        <v>12</v>
      </c>
      <c r="I4742">
        <v>110</v>
      </c>
      <c r="J4742">
        <v>22</v>
      </c>
      <c r="K4742">
        <v>122</v>
      </c>
      <c r="L4742">
        <v>0.18</v>
      </c>
      <c r="M4742">
        <v>31.2</v>
      </c>
      <c r="N4742">
        <v>143</v>
      </c>
      <c r="O4742">
        <v>72.028000000000006</v>
      </c>
      <c r="P4742">
        <v>72.028000000000006</v>
      </c>
      <c r="Q4742">
        <v>2926</v>
      </c>
      <c r="R4742" t="s">
        <v>24172</v>
      </c>
    </row>
    <row r="4743" spans="1:18" x14ac:dyDescent="0.35">
      <c r="A4743" t="s">
        <v>19104</v>
      </c>
      <c r="B4743" t="s">
        <v>24171</v>
      </c>
      <c r="C4743" t="s">
        <v>24172</v>
      </c>
      <c r="D4743">
        <v>30.434999999999999</v>
      </c>
      <c r="E4743">
        <v>92</v>
      </c>
      <c r="F4743">
        <v>61</v>
      </c>
      <c r="G4743">
        <v>2</v>
      </c>
      <c r="H4743">
        <v>37</v>
      </c>
      <c r="I4743">
        <v>128</v>
      </c>
      <c r="J4743">
        <v>10</v>
      </c>
      <c r="K4743">
        <v>98</v>
      </c>
      <c r="L4743">
        <v>3.8299999999999999E-8</v>
      </c>
      <c r="M4743">
        <v>50.4</v>
      </c>
      <c r="N4743">
        <v>143</v>
      </c>
      <c r="O4743">
        <v>64.335700000000003</v>
      </c>
      <c r="P4743">
        <v>64.335700000000003</v>
      </c>
      <c r="Q4743">
        <v>5907</v>
      </c>
      <c r="R4743" t="s">
        <v>24172</v>
      </c>
    </row>
    <row r="4744" spans="1:18" x14ac:dyDescent="0.35">
      <c r="A4744" t="s">
        <v>19038</v>
      </c>
      <c r="B4744" t="s">
        <v>24173</v>
      </c>
      <c r="C4744" t="s">
        <v>24174</v>
      </c>
      <c r="D4744">
        <v>26.087</v>
      </c>
      <c r="E4744">
        <v>345</v>
      </c>
      <c r="F4744">
        <v>177</v>
      </c>
      <c r="G4744">
        <v>17</v>
      </c>
      <c r="H4744">
        <v>229</v>
      </c>
      <c r="I4744">
        <v>509</v>
      </c>
      <c r="J4744">
        <v>235</v>
      </c>
      <c r="K4744">
        <v>565</v>
      </c>
      <c r="L4744">
        <v>1.2500000000000001E-6</v>
      </c>
      <c r="M4744">
        <v>51.6</v>
      </c>
      <c r="N4744">
        <v>625</v>
      </c>
      <c r="O4744">
        <v>55.2</v>
      </c>
      <c r="P4744">
        <v>55.2</v>
      </c>
      <c r="Q4744">
        <v>3144</v>
      </c>
      <c r="R4744" t="s">
        <v>24174</v>
      </c>
    </row>
    <row r="4745" spans="1:18" x14ac:dyDescent="0.35">
      <c r="A4745" t="s">
        <v>18935</v>
      </c>
      <c r="B4745" t="s">
        <v>19413</v>
      </c>
      <c r="C4745" t="s">
        <v>24175</v>
      </c>
      <c r="D4745">
        <v>49.133000000000003</v>
      </c>
      <c r="E4745">
        <v>173</v>
      </c>
      <c r="F4745">
        <v>82</v>
      </c>
      <c r="G4745">
        <v>1</v>
      </c>
      <c r="H4745">
        <v>4</v>
      </c>
      <c r="I4745">
        <v>170</v>
      </c>
      <c r="J4745">
        <v>8</v>
      </c>
      <c r="K4745">
        <v>180</v>
      </c>
      <c r="L4745">
        <v>1.7899999999999999E-59</v>
      </c>
      <c r="M4745">
        <v>183</v>
      </c>
      <c r="N4745">
        <v>186</v>
      </c>
      <c r="O4745">
        <v>93.010800000000003</v>
      </c>
      <c r="P4745">
        <v>93.010800000000003</v>
      </c>
      <c r="Q4745">
        <v>2254</v>
      </c>
      <c r="R4745" t="s">
        <v>24175</v>
      </c>
    </row>
    <row r="4746" spans="1:18" x14ac:dyDescent="0.35">
      <c r="A4746" t="s">
        <v>19197</v>
      </c>
      <c r="B4746" t="s">
        <v>17305</v>
      </c>
      <c r="C4746" t="s">
        <v>17306</v>
      </c>
      <c r="D4746">
        <v>40.761000000000003</v>
      </c>
      <c r="E4746">
        <v>184</v>
      </c>
      <c r="F4746">
        <v>86</v>
      </c>
      <c r="G4746">
        <v>2</v>
      </c>
      <c r="H4746">
        <v>6</v>
      </c>
      <c r="I4746">
        <v>189</v>
      </c>
      <c r="J4746">
        <v>9</v>
      </c>
      <c r="K4746">
        <v>169</v>
      </c>
      <c r="L4746">
        <v>1.6100000000000001E-45</v>
      </c>
      <c r="M4746">
        <v>148</v>
      </c>
      <c r="N4746">
        <v>179</v>
      </c>
      <c r="O4746">
        <v>102.79300000000001</v>
      </c>
      <c r="P4746">
        <v>101</v>
      </c>
      <c r="Q4746">
        <v>90</v>
      </c>
      <c r="R4746" t="s">
        <v>17306</v>
      </c>
    </row>
    <row r="4747" spans="1:18" x14ac:dyDescent="0.35">
      <c r="A4747" t="s">
        <v>19076</v>
      </c>
      <c r="B4747" t="s">
        <v>17305</v>
      </c>
      <c r="C4747" t="s">
        <v>17306</v>
      </c>
      <c r="D4747">
        <v>45.81</v>
      </c>
      <c r="E4747">
        <v>179</v>
      </c>
      <c r="F4747">
        <v>93</v>
      </c>
      <c r="G4747">
        <v>2</v>
      </c>
      <c r="H4747">
        <v>3</v>
      </c>
      <c r="I4747">
        <v>178</v>
      </c>
      <c r="J4747">
        <v>1</v>
      </c>
      <c r="K4747">
        <v>178</v>
      </c>
      <c r="L4747">
        <v>2.7300000000000001E-52</v>
      </c>
      <c r="M4747">
        <v>165</v>
      </c>
      <c r="N4747">
        <v>179</v>
      </c>
      <c r="O4747">
        <v>100</v>
      </c>
      <c r="P4747">
        <v>100</v>
      </c>
      <c r="Q4747">
        <v>3292</v>
      </c>
      <c r="R4747" t="s">
        <v>17306</v>
      </c>
    </row>
    <row r="4748" spans="1:18" x14ac:dyDescent="0.35">
      <c r="A4748" t="s">
        <v>18932</v>
      </c>
      <c r="B4748" t="s">
        <v>15179</v>
      </c>
      <c r="C4748" t="s">
        <v>24176</v>
      </c>
      <c r="D4748">
        <v>29.254000000000001</v>
      </c>
      <c r="E4748">
        <v>335</v>
      </c>
      <c r="F4748">
        <v>171</v>
      </c>
      <c r="G4748">
        <v>8</v>
      </c>
      <c r="H4748">
        <v>2</v>
      </c>
      <c r="I4748">
        <v>327</v>
      </c>
      <c r="J4748">
        <v>4</v>
      </c>
      <c r="K4748">
        <v>281</v>
      </c>
      <c r="L4748">
        <v>1.4399999999999999E-27</v>
      </c>
      <c r="M4748">
        <v>109</v>
      </c>
      <c r="N4748">
        <v>284</v>
      </c>
      <c r="O4748">
        <v>117.958</v>
      </c>
      <c r="P4748">
        <v>101</v>
      </c>
      <c r="Q4748">
        <v>4137</v>
      </c>
      <c r="R4748" t="s">
        <v>24176</v>
      </c>
    </row>
    <row r="4749" spans="1:18" x14ac:dyDescent="0.35">
      <c r="A4749" t="s">
        <v>19014</v>
      </c>
      <c r="B4749" t="s">
        <v>17508</v>
      </c>
      <c r="C4749" t="s">
        <v>17509</v>
      </c>
      <c r="D4749">
        <v>34.210999999999999</v>
      </c>
      <c r="E4749">
        <v>76</v>
      </c>
      <c r="F4749">
        <v>48</v>
      </c>
      <c r="G4749">
        <v>1</v>
      </c>
      <c r="H4749">
        <v>329</v>
      </c>
      <c r="I4749">
        <v>404</v>
      </c>
      <c r="J4749">
        <v>3</v>
      </c>
      <c r="K4749">
        <v>76</v>
      </c>
      <c r="L4749">
        <v>8.0000000000000002E-3</v>
      </c>
      <c r="M4749">
        <v>37</v>
      </c>
      <c r="N4749">
        <v>113</v>
      </c>
      <c r="O4749">
        <v>67.256600000000006</v>
      </c>
      <c r="P4749">
        <v>67.256600000000006</v>
      </c>
      <c r="Q4749">
        <v>2904</v>
      </c>
      <c r="R4749" t="s">
        <v>17509</v>
      </c>
    </row>
    <row r="4750" spans="1:18" x14ac:dyDescent="0.35">
      <c r="A4750" t="s">
        <v>18935</v>
      </c>
      <c r="B4750" t="s">
        <v>15352</v>
      </c>
      <c r="C4750" t="s">
        <v>18432</v>
      </c>
      <c r="D4750">
        <v>44.512</v>
      </c>
      <c r="E4750">
        <v>164</v>
      </c>
      <c r="F4750">
        <v>86</v>
      </c>
      <c r="G4750">
        <v>1</v>
      </c>
      <c r="H4750">
        <v>4</v>
      </c>
      <c r="I4750">
        <v>162</v>
      </c>
      <c r="J4750">
        <v>6</v>
      </c>
      <c r="K4750">
        <v>169</v>
      </c>
      <c r="L4750">
        <v>2.6700000000000001E-50</v>
      </c>
      <c r="M4750">
        <v>159</v>
      </c>
      <c r="N4750">
        <v>178</v>
      </c>
      <c r="O4750">
        <v>92.134799999999998</v>
      </c>
      <c r="P4750">
        <v>92.134799999999998</v>
      </c>
      <c r="Q4750">
        <v>2393</v>
      </c>
      <c r="R4750" t="s">
        <v>18432</v>
      </c>
    </row>
    <row r="4751" spans="1:18" x14ac:dyDescent="0.35">
      <c r="A4751" t="s">
        <v>18947</v>
      </c>
      <c r="B4751" t="s">
        <v>24177</v>
      </c>
      <c r="C4751" t="s">
        <v>24178</v>
      </c>
      <c r="D4751">
        <v>25.396999999999998</v>
      </c>
      <c r="E4751">
        <v>252</v>
      </c>
      <c r="F4751">
        <v>130</v>
      </c>
      <c r="G4751">
        <v>16</v>
      </c>
      <c r="H4751">
        <v>48</v>
      </c>
      <c r="I4751">
        <v>271</v>
      </c>
      <c r="J4751">
        <v>5</v>
      </c>
      <c r="K4751">
        <v>226</v>
      </c>
      <c r="L4751">
        <v>3.2899999999999997E-4</v>
      </c>
      <c r="M4751">
        <v>42</v>
      </c>
      <c r="N4751">
        <v>249</v>
      </c>
      <c r="O4751">
        <v>101.205</v>
      </c>
      <c r="P4751">
        <v>101</v>
      </c>
      <c r="Q4751">
        <v>1071</v>
      </c>
      <c r="R4751" t="s">
        <v>24178</v>
      </c>
    </row>
    <row r="4752" spans="1:18" x14ac:dyDescent="0.35">
      <c r="A4752" t="s">
        <v>18935</v>
      </c>
      <c r="B4752" t="s">
        <v>15352</v>
      </c>
      <c r="C4752" t="s">
        <v>24179</v>
      </c>
      <c r="D4752">
        <v>37.887999999999998</v>
      </c>
      <c r="E4752">
        <v>161</v>
      </c>
      <c r="F4752">
        <v>88</v>
      </c>
      <c r="G4752">
        <v>3</v>
      </c>
      <c r="H4752">
        <v>1</v>
      </c>
      <c r="I4752">
        <v>161</v>
      </c>
      <c r="J4752">
        <v>1</v>
      </c>
      <c r="K4752">
        <v>149</v>
      </c>
      <c r="L4752">
        <v>6.4800000000000005E-29</v>
      </c>
      <c r="M4752">
        <v>104</v>
      </c>
      <c r="N4752">
        <v>157</v>
      </c>
      <c r="O4752">
        <v>102.548</v>
      </c>
      <c r="P4752">
        <v>101</v>
      </c>
      <c r="Q4752">
        <v>2552</v>
      </c>
      <c r="R4752" t="s">
        <v>24179</v>
      </c>
    </row>
    <row r="4753" spans="1:18" x14ac:dyDescent="0.35">
      <c r="A4753" t="s">
        <v>18932</v>
      </c>
      <c r="B4753" t="s">
        <v>24180</v>
      </c>
      <c r="C4753" t="s">
        <v>24181</v>
      </c>
      <c r="D4753">
        <v>28.829000000000001</v>
      </c>
      <c r="E4753">
        <v>333</v>
      </c>
      <c r="F4753">
        <v>178</v>
      </c>
      <c r="G4753">
        <v>10</v>
      </c>
      <c r="H4753">
        <v>4</v>
      </c>
      <c r="I4753">
        <v>327</v>
      </c>
      <c r="J4753">
        <v>6</v>
      </c>
      <c r="K4753">
        <v>288</v>
      </c>
      <c r="L4753">
        <v>1.4600000000000001E-23</v>
      </c>
      <c r="M4753">
        <v>98.6</v>
      </c>
      <c r="N4753">
        <v>290</v>
      </c>
      <c r="O4753">
        <v>114.828</v>
      </c>
      <c r="P4753">
        <v>101</v>
      </c>
      <c r="Q4753">
        <v>4243</v>
      </c>
      <c r="R4753" t="s">
        <v>24181</v>
      </c>
    </row>
    <row r="4754" spans="1:18" x14ac:dyDescent="0.35">
      <c r="A4754" t="s">
        <v>18943</v>
      </c>
      <c r="B4754" t="s">
        <v>18469</v>
      </c>
      <c r="C4754" t="s">
        <v>18470</v>
      </c>
      <c r="D4754">
        <v>25.091000000000001</v>
      </c>
      <c r="E4754">
        <v>275</v>
      </c>
      <c r="F4754">
        <v>146</v>
      </c>
      <c r="G4754">
        <v>10</v>
      </c>
      <c r="H4754">
        <v>27</v>
      </c>
      <c r="I4754">
        <v>269</v>
      </c>
      <c r="J4754">
        <v>2</v>
      </c>
      <c r="K4754">
        <v>248</v>
      </c>
      <c r="L4754">
        <v>1.84E-6</v>
      </c>
      <c r="M4754">
        <v>48.5</v>
      </c>
      <c r="N4754">
        <v>250</v>
      </c>
      <c r="O4754">
        <v>110</v>
      </c>
      <c r="P4754">
        <v>101</v>
      </c>
      <c r="Q4754">
        <v>1186</v>
      </c>
      <c r="R4754" t="s">
        <v>18470</v>
      </c>
    </row>
    <row r="4755" spans="1:18" x14ac:dyDescent="0.35">
      <c r="A4755" t="s">
        <v>18920</v>
      </c>
      <c r="B4755" t="s">
        <v>19841</v>
      </c>
      <c r="C4755" t="s">
        <v>24182</v>
      </c>
      <c r="D4755">
        <v>36.792000000000002</v>
      </c>
      <c r="E4755">
        <v>318</v>
      </c>
      <c r="F4755">
        <v>182</v>
      </c>
      <c r="G4755">
        <v>5</v>
      </c>
      <c r="H4755">
        <v>12</v>
      </c>
      <c r="I4755">
        <v>328</v>
      </c>
      <c r="J4755">
        <v>7</v>
      </c>
      <c r="K4755">
        <v>306</v>
      </c>
      <c r="L4755">
        <v>3.5999999999999999E-47</v>
      </c>
      <c r="M4755">
        <v>162</v>
      </c>
      <c r="N4755">
        <v>343</v>
      </c>
      <c r="O4755">
        <v>92.711399999999998</v>
      </c>
      <c r="P4755">
        <v>92.711399999999998</v>
      </c>
      <c r="Q4755">
        <v>5065</v>
      </c>
      <c r="R4755" t="s">
        <v>24182</v>
      </c>
    </row>
    <row r="4756" spans="1:18" x14ac:dyDescent="0.35">
      <c r="A4756" t="s">
        <v>18920</v>
      </c>
      <c r="B4756" t="s">
        <v>24183</v>
      </c>
      <c r="C4756" t="s">
        <v>24184</v>
      </c>
      <c r="D4756">
        <v>32.113</v>
      </c>
      <c r="E4756">
        <v>355</v>
      </c>
      <c r="F4756">
        <v>203</v>
      </c>
      <c r="G4756">
        <v>7</v>
      </c>
      <c r="H4756">
        <v>11</v>
      </c>
      <c r="I4756">
        <v>329</v>
      </c>
      <c r="J4756">
        <v>2</v>
      </c>
      <c r="K4756">
        <v>354</v>
      </c>
      <c r="L4756">
        <v>1.3E-43</v>
      </c>
      <c r="M4756">
        <v>154</v>
      </c>
      <c r="N4756">
        <v>377</v>
      </c>
      <c r="O4756">
        <v>94.164500000000004</v>
      </c>
      <c r="P4756">
        <v>94.164500000000004</v>
      </c>
      <c r="Q4756">
        <v>5078</v>
      </c>
      <c r="R4756" t="s">
        <v>24184</v>
      </c>
    </row>
    <row r="4757" spans="1:18" x14ac:dyDescent="0.35">
      <c r="A4757" t="s">
        <v>18928</v>
      </c>
      <c r="B4757" t="s">
        <v>21051</v>
      </c>
      <c r="C4757" t="s">
        <v>24185</v>
      </c>
      <c r="D4757">
        <v>54.860999999999997</v>
      </c>
      <c r="E4757">
        <v>144</v>
      </c>
      <c r="F4757">
        <v>65</v>
      </c>
      <c r="G4757">
        <v>0</v>
      </c>
      <c r="H4757">
        <v>22</v>
      </c>
      <c r="I4757">
        <v>165</v>
      </c>
      <c r="J4757">
        <v>2</v>
      </c>
      <c r="K4757">
        <v>145</v>
      </c>
      <c r="L4757">
        <v>1.1100000000000001E-47</v>
      </c>
      <c r="M4757">
        <v>152</v>
      </c>
      <c r="N4757">
        <v>159</v>
      </c>
      <c r="O4757">
        <v>90.566000000000003</v>
      </c>
      <c r="P4757">
        <v>90.566000000000003</v>
      </c>
      <c r="Q4757">
        <v>3969</v>
      </c>
      <c r="R4757" t="s">
        <v>24185</v>
      </c>
    </row>
    <row r="4758" spans="1:18" x14ac:dyDescent="0.35">
      <c r="A4758" t="s">
        <v>18940</v>
      </c>
      <c r="B4758" t="s">
        <v>24186</v>
      </c>
      <c r="C4758" t="s">
        <v>24187</v>
      </c>
      <c r="D4758">
        <v>28.312000000000001</v>
      </c>
      <c r="E4758">
        <v>770</v>
      </c>
      <c r="F4758">
        <v>498</v>
      </c>
      <c r="G4758">
        <v>16</v>
      </c>
      <c r="H4758">
        <v>8</v>
      </c>
      <c r="I4758">
        <v>743</v>
      </c>
      <c r="J4758">
        <v>4</v>
      </c>
      <c r="K4758">
        <v>753</v>
      </c>
      <c r="L4758">
        <v>5.2599999999999995E-69</v>
      </c>
      <c r="M4758">
        <v>242</v>
      </c>
      <c r="N4758">
        <v>765</v>
      </c>
      <c r="O4758">
        <v>100.654</v>
      </c>
      <c r="P4758">
        <v>101</v>
      </c>
      <c r="Q4758">
        <v>4791</v>
      </c>
      <c r="R4758" t="s">
        <v>24187</v>
      </c>
    </row>
    <row r="4759" spans="1:18" x14ac:dyDescent="0.35">
      <c r="A4759" t="s">
        <v>18946</v>
      </c>
      <c r="B4759" t="s">
        <v>15579</v>
      </c>
      <c r="C4759" t="s">
        <v>16444</v>
      </c>
      <c r="D4759">
        <v>22.222000000000001</v>
      </c>
      <c r="E4759">
        <v>243</v>
      </c>
      <c r="F4759">
        <v>161</v>
      </c>
      <c r="G4759">
        <v>7</v>
      </c>
      <c r="H4759">
        <v>1</v>
      </c>
      <c r="I4759">
        <v>226</v>
      </c>
      <c r="J4759">
        <v>1</v>
      </c>
      <c r="K4759">
        <v>232</v>
      </c>
      <c r="L4759">
        <v>1.6500000000000001E-6</v>
      </c>
      <c r="M4759">
        <v>48.1</v>
      </c>
      <c r="N4759">
        <v>236</v>
      </c>
      <c r="O4759">
        <v>102.96599999999999</v>
      </c>
      <c r="P4759">
        <v>101</v>
      </c>
      <c r="Q4759">
        <v>540</v>
      </c>
      <c r="R4759" t="s">
        <v>16444</v>
      </c>
    </row>
    <row r="4760" spans="1:18" x14ac:dyDescent="0.35">
      <c r="A4760" t="s">
        <v>18946</v>
      </c>
      <c r="B4760" t="s">
        <v>15779</v>
      </c>
      <c r="C4760" t="s">
        <v>17001</v>
      </c>
      <c r="D4760">
        <v>25.091999999999999</v>
      </c>
      <c r="E4760">
        <v>271</v>
      </c>
      <c r="F4760">
        <v>153</v>
      </c>
      <c r="G4760">
        <v>8</v>
      </c>
      <c r="H4760">
        <v>5</v>
      </c>
      <c r="I4760">
        <v>245</v>
      </c>
      <c r="J4760">
        <v>4</v>
      </c>
      <c r="K4760">
        <v>254</v>
      </c>
      <c r="L4760">
        <v>3.15E-10</v>
      </c>
      <c r="M4760">
        <v>59.3</v>
      </c>
      <c r="N4760">
        <v>256</v>
      </c>
      <c r="O4760">
        <v>105.85899999999999</v>
      </c>
      <c r="P4760">
        <v>101</v>
      </c>
      <c r="Q4760">
        <v>376</v>
      </c>
      <c r="R4760" t="s">
        <v>17001</v>
      </c>
    </row>
    <row r="4761" spans="1:18" x14ac:dyDescent="0.35">
      <c r="A4761" t="s">
        <v>18917</v>
      </c>
      <c r="B4761" t="s">
        <v>15779</v>
      </c>
      <c r="C4761" t="s">
        <v>17001</v>
      </c>
      <c r="D4761">
        <v>34.027999999999999</v>
      </c>
      <c r="E4761">
        <v>144</v>
      </c>
      <c r="F4761">
        <v>49</v>
      </c>
      <c r="G4761">
        <v>7</v>
      </c>
      <c r="H4761">
        <v>128</v>
      </c>
      <c r="I4761">
        <v>265</v>
      </c>
      <c r="J4761">
        <v>1</v>
      </c>
      <c r="K4761">
        <v>104</v>
      </c>
      <c r="L4761">
        <v>1.68E-7</v>
      </c>
      <c r="M4761">
        <v>52.4</v>
      </c>
      <c r="N4761">
        <v>256</v>
      </c>
      <c r="O4761">
        <v>56.25</v>
      </c>
      <c r="P4761">
        <v>56.25</v>
      </c>
      <c r="Q4761">
        <v>5577</v>
      </c>
      <c r="R4761" t="s">
        <v>17001</v>
      </c>
    </row>
    <row r="4762" spans="1:18" x14ac:dyDescent="0.35">
      <c r="A4762" t="s">
        <v>19010</v>
      </c>
      <c r="B4762" t="s">
        <v>16897</v>
      </c>
      <c r="C4762" t="s">
        <v>16898</v>
      </c>
      <c r="D4762">
        <v>23.695</v>
      </c>
      <c r="E4762">
        <v>249</v>
      </c>
      <c r="F4762">
        <v>155</v>
      </c>
      <c r="G4762">
        <v>7</v>
      </c>
      <c r="H4762">
        <v>16</v>
      </c>
      <c r="I4762">
        <v>242</v>
      </c>
      <c r="J4762">
        <v>8</v>
      </c>
      <c r="K4762">
        <v>243</v>
      </c>
      <c r="L4762">
        <v>2.31E-4</v>
      </c>
      <c r="M4762">
        <v>42</v>
      </c>
      <c r="N4762">
        <v>257</v>
      </c>
      <c r="O4762">
        <v>96.887200000000007</v>
      </c>
      <c r="P4762">
        <v>96.887200000000007</v>
      </c>
      <c r="Q4762">
        <v>301</v>
      </c>
      <c r="R4762" t="s">
        <v>16898</v>
      </c>
    </row>
    <row r="4763" spans="1:18" x14ac:dyDescent="0.35">
      <c r="A4763" t="s">
        <v>18940</v>
      </c>
      <c r="B4763" t="s">
        <v>24188</v>
      </c>
      <c r="C4763" t="s">
        <v>24189</v>
      </c>
      <c r="D4763">
        <v>40.988</v>
      </c>
      <c r="E4763">
        <v>749</v>
      </c>
      <c r="F4763">
        <v>378</v>
      </c>
      <c r="G4763">
        <v>9</v>
      </c>
      <c r="H4763">
        <v>1</v>
      </c>
      <c r="I4763">
        <v>740</v>
      </c>
      <c r="J4763">
        <v>1</v>
      </c>
      <c r="K4763">
        <v>694</v>
      </c>
      <c r="L4763">
        <v>1.7000000000000001E-151</v>
      </c>
      <c r="M4763">
        <v>458</v>
      </c>
      <c r="N4763">
        <v>703</v>
      </c>
      <c r="O4763">
        <v>106.54300000000001</v>
      </c>
      <c r="P4763">
        <v>101</v>
      </c>
      <c r="Q4763">
        <v>4594</v>
      </c>
      <c r="R4763" t="s">
        <v>24189</v>
      </c>
    </row>
    <row r="4764" spans="1:18" x14ac:dyDescent="0.35">
      <c r="A4764" t="s">
        <v>19015</v>
      </c>
      <c r="B4764" t="s">
        <v>18279</v>
      </c>
      <c r="C4764" t="s">
        <v>18280</v>
      </c>
      <c r="D4764">
        <v>28.099</v>
      </c>
      <c r="E4764">
        <v>121</v>
      </c>
      <c r="F4764">
        <v>73</v>
      </c>
      <c r="G4764">
        <v>3</v>
      </c>
      <c r="H4764">
        <v>17</v>
      </c>
      <c r="I4764">
        <v>124</v>
      </c>
      <c r="J4764">
        <v>9</v>
      </c>
      <c r="K4764">
        <v>128</v>
      </c>
      <c r="L4764">
        <v>2.1699999999999999E-5</v>
      </c>
      <c r="M4764">
        <v>42.7</v>
      </c>
      <c r="N4764">
        <v>155</v>
      </c>
      <c r="O4764">
        <v>78.064499999999995</v>
      </c>
      <c r="P4764">
        <v>78.064499999999995</v>
      </c>
      <c r="Q4764">
        <v>872</v>
      </c>
      <c r="R4764" t="s">
        <v>18280</v>
      </c>
    </row>
    <row r="4765" spans="1:18" x14ac:dyDescent="0.35">
      <c r="A4765" t="s">
        <v>19016</v>
      </c>
      <c r="B4765" t="s">
        <v>18279</v>
      </c>
      <c r="C4765" t="s">
        <v>18280</v>
      </c>
      <c r="D4765">
        <v>32.726999999999997</v>
      </c>
      <c r="E4765">
        <v>110</v>
      </c>
      <c r="F4765">
        <v>68</v>
      </c>
      <c r="G4765">
        <v>4</v>
      </c>
      <c r="H4765">
        <v>32</v>
      </c>
      <c r="I4765">
        <v>139</v>
      </c>
      <c r="J4765">
        <v>13</v>
      </c>
      <c r="K4765">
        <v>118</v>
      </c>
      <c r="L4765">
        <v>3.7E-7</v>
      </c>
      <c r="M4765">
        <v>47.8</v>
      </c>
      <c r="N4765">
        <v>155</v>
      </c>
      <c r="O4765">
        <v>70.967699999999994</v>
      </c>
      <c r="P4765">
        <v>70.967699999999994</v>
      </c>
      <c r="Q4765">
        <v>2753</v>
      </c>
      <c r="R4765" t="s">
        <v>18280</v>
      </c>
    </row>
    <row r="4766" spans="1:18" x14ac:dyDescent="0.35">
      <c r="A4766" t="s">
        <v>18947</v>
      </c>
      <c r="B4766" t="s">
        <v>16445</v>
      </c>
      <c r="C4766" t="s">
        <v>24190</v>
      </c>
      <c r="D4766">
        <v>27.876000000000001</v>
      </c>
      <c r="E4766">
        <v>226</v>
      </c>
      <c r="F4766">
        <v>130</v>
      </c>
      <c r="G4766">
        <v>8</v>
      </c>
      <c r="H4766">
        <v>48</v>
      </c>
      <c r="I4766">
        <v>255</v>
      </c>
      <c r="J4766">
        <v>5</v>
      </c>
      <c r="K4766">
        <v>215</v>
      </c>
      <c r="L4766">
        <v>3.0000000000000001E-3</v>
      </c>
      <c r="M4766">
        <v>39.299999999999997</v>
      </c>
      <c r="N4766">
        <v>264</v>
      </c>
      <c r="O4766">
        <v>85.606099999999998</v>
      </c>
      <c r="P4766">
        <v>85.606099999999998</v>
      </c>
      <c r="Q4766">
        <v>1135</v>
      </c>
      <c r="R4766" t="s">
        <v>24190</v>
      </c>
    </row>
    <row r="4767" spans="1:18" x14ac:dyDescent="0.35">
      <c r="A4767" t="s">
        <v>18940</v>
      </c>
      <c r="B4767" t="s">
        <v>24191</v>
      </c>
      <c r="C4767" t="s">
        <v>24192</v>
      </c>
      <c r="D4767">
        <v>39.308999999999997</v>
      </c>
      <c r="E4767">
        <v>753</v>
      </c>
      <c r="F4767">
        <v>413</v>
      </c>
      <c r="G4767">
        <v>12</v>
      </c>
      <c r="H4767">
        <v>8</v>
      </c>
      <c r="I4767">
        <v>742</v>
      </c>
      <c r="J4767">
        <v>4</v>
      </c>
      <c r="K4767">
        <v>730</v>
      </c>
      <c r="L4767">
        <v>4.6600000000000002E-146</v>
      </c>
      <c r="M4767">
        <v>445</v>
      </c>
      <c r="N4767">
        <v>732</v>
      </c>
      <c r="O4767">
        <v>102.869</v>
      </c>
      <c r="P4767">
        <v>101</v>
      </c>
      <c r="Q4767">
        <v>4617</v>
      </c>
      <c r="R4767" t="s">
        <v>24192</v>
      </c>
    </row>
    <row r="4768" spans="1:18" x14ac:dyDescent="0.35">
      <c r="A4768" t="s">
        <v>18946</v>
      </c>
      <c r="B4768" t="s">
        <v>15039</v>
      </c>
      <c r="C4768" t="s">
        <v>16498</v>
      </c>
      <c r="D4768">
        <v>24.082000000000001</v>
      </c>
      <c r="E4768">
        <v>245</v>
      </c>
      <c r="F4768">
        <v>151</v>
      </c>
      <c r="G4768">
        <v>9</v>
      </c>
      <c r="H4768">
        <v>1</v>
      </c>
      <c r="I4768">
        <v>224</v>
      </c>
      <c r="J4768">
        <v>1</v>
      </c>
      <c r="K4768">
        <v>231</v>
      </c>
      <c r="L4768">
        <v>8.5199999999999997E-6</v>
      </c>
      <c r="M4768">
        <v>46.2</v>
      </c>
      <c r="N4768">
        <v>254</v>
      </c>
      <c r="O4768">
        <v>96.456699999999998</v>
      </c>
      <c r="P4768">
        <v>96.456699999999998</v>
      </c>
      <c r="Q4768">
        <v>590</v>
      </c>
      <c r="R4768" t="s">
        <v>16498</v>
      </c>
    </row>
    <row r="4769" spans="1:18" x14ac:dyDescent="0.35">
      <c r="A4769" t="s">
        <v>18943</v>
      </c>
      <c r="B4769" t="s">
        <v>16331</v>
      </c>
      <c r="C4769" t="s">
        <v>16332</v>
      </c>
      <c r="D4769">
        <v>26.38</v>
      </c>
      <c r="E4769">
        <v>163</v>
      </c>
      <c r="F4769">
        <v>85</v>
      </c>
      <c r="G4769">
        <v>7</v>
      </c>
      <c r="H4769">
        <v>30</v>
      </c>
      <c r="I4769">
        <v>169</v>
      </c>
      <c r="J4769">
        <v>3</v>
      </c>
      <c r="K4769">
        <v>153</v>
      </c>
      <c r="L4769">
        <v>5.1199999999999998E-5</v>
      </c>
      <c r="M4769">
        <v>44.3</v>
      </c>
      <c r="N4769">
        <v>258</v>
      </c>
      <c r="O4769">
        <v>63.1783</v>
      </c>
      <c r="P4769">
        <v>63.1783</v>
      </c>
      <c r="Q4769">
        <v>1332</v>
      </c>
      <c r="R4769" t="s">
        <v>16332</v>
      </c>
    </row>
    <row r="4770" spans="1:18" x14ac:dyDescent="0.35">
      <c r="A4770" t="s">
        <v>18932</v>
      </c>
      <c r="B4770" t="s">
        <v>24193</v>
      </c>
      <c r="C4770" t="s">
        <v>24194</v>
      </c>
      <c r="D4770">
        <v>40.119999999999997</v>
      </c>
      <c r="E4770">
        <v>334</v>
      </c>
      <c r="F4770">
        <v>189</v>
      </c>
      <c r="G4770">
        <v>4</v>
      </c>
      <c r="H4770">
        <v>1</v>
      </c>
      <c r="I4770">
        <v>325</v>
      </c>
      <c r="J4770">
        <v>1</v>
      </c>
      <c r="K4770">
        <v>332</v>
      </c>
      <c r="L4770">
        <v>1.06E-68</v>
      </c>
      <c r="M4770">
        <v>218</v>
      </c>
      <c r="N4770">
        <v>335</v>
      </c>
      <c r="O4770">
        <v>99.701499999999996</v>
      </c>
      <c r="P4770">
        <v>99.701499999999996</v>
      </c>
      <c r="Q4770">
        <v>4092</v>
      </c>
      <c r="R4770" t="s">
        <v>24194</v>
      </c>
    </row>
    <row r="4771" spans="1:18" x14ac:dyDescent="0.35">
      <c r="A4771" t="s">
        <v>18946</v>
      </c>
      <c r="B4771" t="s">
        <v>17112</v>
      </c>
      <c r="C4771" t="s">
        <v>17113</v>
      </c>
      <c r="D4771">
        <v>25.547000000000001</v>
      </c>
      <c r="E4771">
        <v>274</v>
      </c>
      <c r="F4771">
        <v>148</v>
      </c>
      <c r="G4771">
        <v>9</v>
      </c>
      <c r="H4771">
        <v>5</v>
      </c>
      <c r="I4771">
        <v>245</v>
      </c>
      <c r="J4771">
        <v>4</v>
      </c>
      <c r="K4771">
        <v>254</v>
      </c>
      <c r="L4771">
        <v>8.4799999999999997E-10</v>
      </c>
      <c r="M4771">
        <v>58.2</v>
      </c>
      <c r="N4771">
        <v>256</v>
      </c>
      <c r="O4771">
        <v>107.03100000000001</v>
      </c>
      <c r="P4771">
        <v>101</v>
      </c>
      <c r="Q4771">
        <v>410</v>
      </c>
      <c r="R4771" t="s">
        <v>17113</v>
      </c>
    </row>
    <row r="4772" spans="1:18" x14ac:dyDescent="0.35">
      <c r="A4772" t="s">
        <v>19091</v>
      </c>
      <c r="B4772" t="s">
        <v>24195</v>
      </c>
      <c r="C4772" t="s">
        <v>24196</v>
      </c>
      <c r="D4772">
        <v>43.182000000000002</v>
      </c>
      <c r="E4772">
        <v>44</v>
      </c>
      <c r="F4772">
        <v>25</v>
      </c>
      <c r="G4772">
        <v>0</v>
      </c>
      <c r="H4772">
        <v>26</v>
      </c>
      <c r="I4772">
        <v>69</v>
      </c>
      <c r="J4772">
        <v>9</v>
      </c>
      <c r="K4772">
        <v>52</v>
      </c>
      <c r="L4772">
        <v>1.1000000000000001E-7</v>
      </c>
      <c r="M4772">
        <v>43.9</v>
      </c>
      <c r="N4772">
        <v>52</v>
      </c>
      <c r="O4772">
        <v>84.615399999999994</v>
      </c>
      <c r="P4772">
        <v>84.615399999999994</v>
      </c>
      <c r="Q4772">
        <v>1878</v>
      </c>
      <c r="R4772" t="s">
        <v>24196</v>
      </c>
    </row>
    <row r="4773" spans="1:18" x14ac:dyDescent="0.35">
      <c r="A4773" t="s">
        <v>18932</v>
      </c>
      <c r="B4773" t="s">
        <v>24197</v>
      </c>
      <c r="C4773" t="s">
        <v>24198</v>
      </c>
      <c r="D4773">
        <v>26.603000000000002</v>
      </c>
      <c r="E4773">
        <v>312</v>
      </c>
      <c r="F4773">
        <v>177</v>
      </c>
      <c r="G4773">
        <v>4</v>
      </c>
      <c r="H4773">
        <v>4</v>
      </c>
      <c r="I4773">
        <v>314</v>
      </c>
      <c r="J4773">
        <v>7</v>
      </c>
      <c r="K4773">
        <v>267</v>
      </c>
      <c r="L4773">
        <v>1.0900000000000001E-20</v>
      </c>
      <c r="M4773">
        <v>90.9</v>
      </c>
      <c r="N4773">
        <v>290</v>
      </c>
      <c r="O4773">
        <v>107.586</v>
      </c>
      <c r="P4773">
        <v>101</v>
      </c>
      <c r="Q4773">
        <v>4415</v>
      </c>
      <c r="R4773" t="s">
        <v>24198</v>
      </c>
    </row>
    <row r="4774" spans="1:18" x14ac:dyDescent="0.35">
      <c r="A4774" t="s">
        <v>19597</v>
      </c>
      <c r="B4774" t="s">
        <v>18213</v>
      </c>
      <c r="C4774" t="s">
        <v>18214</v>
      </c>
      <c r="D4774">
        <v>27.516999999999999</v>
      </c>
      <c r="E4774">
        <v>149</v>
      </c>
      <c r="F4774">
        <v>82</v>
      </c>
      <c r="G4774">
        <v>5</v>
      </c>
      <c r="H4774">
        <v>590</v>
      </c>
      <c r="I4774">
        <v>718</v>
      </c>
      <c r="J4774">
        <v>29</v>
      </c>
      <c r="K4774">
        <v>171</v>
      </c>
      <c r="L4774">
        <v>8.0000000000000002E-3</v>
      </c>
      <c r="M4774">
        <v>39.700000000000003</v>
      </c>
      <c r="N4774">
        <v>289</v>
      </c>
      <c r="O4774">
        <v>51.557099999999998</v>
      </c>
      <c r="P4774">
        <v>51.557099999999998</v>
      </c>
      <c r="Q4774">
        <v>3445</v>
      </c>
      <c r="R4774" t="s">
        <v>18214</v>
      </c>
    </row>
    <row r="4775" spans="1:18" x14ac:dyDescent="0.35">
      <c r="A4775" t="s">
        <v>18920</v>
      </c>
      <c r="B4775" t="s">
        <v>24199</v>
      </c>
      <c r="C4775" t="s">
        <v>24200</v>
      </c>
      <c r="D4775">
        <v>32.726999999999997</v>
      </c>
      <c r="E4775">
        <v>165</v>
      </c>
      <c r="F4775">
        <v>83</v>
      </c>
      <c r="G4775">
        <v>6</v>
      </c>
      <c r="H4775">
        <v>169</v>
      </c>
      <c r="I4775">
        <v>333</v>
      </c>
      <c r="J4775">
        <v>98</v>
      </c>
      <c r="K4775">
        <v>234</v>
      </c>
      <c r="L4775">
        <v>6.5E-8</v>
      </c>
      <c r="M4775">
        <v>53.5</v>
      </c>
      <c r="N4775">
        <v>297</v>
      </c>
      <c r="O4775">
        <v>55.555599999999998</v>
      </c>
      <c r="P4775">
        <v>55.555599999999998</v>
      </c>
      <c r="Q4775">
        <v>5306</v>
      </c>
      <c r="R4775" t="s">
        <v>24200</v>
      </c>
    </row>
    <row r="4776" spans="1:18" x14ac:dyDescent="0.35">
      <c r="A4776" t="s">
        <v>18940</v>
      </c>
      <c r="B4776" t="s">
        <v>24201</v>
      </c>
      <c r="C4776" t="s">
        <v>24202</v>
      </c>
      <c r="D4776">
        <v>28.74</v>
      </c>
      <c r="E4776">
        <v>762</v>
      </c>
      <c r="F4776">
        <v>472</v>
      </c>
      <c r="G4776">
        <v>19</v>
      </c>
      <c r="H4776">
        <v>22</v>
      </c>
      <c r="I4776">
        <v>740</v>
      </c>
      <c r="J4776">
        <v>167</v>
      </c>
      <c r="K4776">
        <v>900</v>
      </c>
      <c r="L4776">
        <v>7.0799999999999999E-59</v>
      </c>
      <c r="M4776">
        <v>215</v>
      </c>
      <c r="N4776">
        <v>908</v>
      </c>
      <c r="O4776">
        <v>83.920699999999997</v>
      </c>
      <c r="P4776">
        <v>83.920699999999997</v>
      </c>
      <c r="Q4776">
        <v>4874</v>
      </c>
      <c r="R4776" t="s">
        <v>24202</v>
      </c>
    </row>
    <row r="4777" spans="1:18" x14ac:dyDescent="0.35">
      <c r="A4777" t="s">
        <v>18928</v>
      </c>
      <c r="B4777" t="s">
        <v>24203</v>
      </c>
      <c r="C4777" t="s">
        <v>24204</v>
      </c>
      <c r="D4777">
        <v>64.864999999999995</v>
      </c>
      <c r="E4777">
        <v>148</v>
      </c>
      <c r="F4777">
        <v>52</v>
      </c>
      <c r="G4777">
        <v>0</v>
      </c>
      <c r="H4777">
        <v>22</v>
      </c>
      <c r="I4777">
        <v>169</v>
      </c>
      <c r="J4777">
        <v>24</v>
      </c>
      <c r="K4777">
        <v>171</v>
      </c>
      <c r="L4777">
        <v>9.6899999999999995E-63</v>
      </c>
      <c r="M4777">
        <v>192</v>
      </c>
      <c r="N4777">
        <v>190</v>
      </c>
      <c r="O4777">
        <v>77.8947</v>
      </c>
      <c r="P4777">
        <v>77.8947</v>
      </c>
      <c r="Q4777">
        <v>3676</v>
      </c>
      <c r="R4777" t="s">
        <v>24204</v>
      </c>
    </row>
    <row r="4778" spans="1:18" x14ac:dyDescent="0.35">
      <c r="A4778" t="s">
        <v>18946</v>
      </c>
      <c r="B4778" t="s">
        <v>15797</v>
      </c>
      <c r="C4778" t="s">
        <v>17682</v>
      </c>
      <c r="D4778">
        <v>22.760999999999999</v>
      </c>
      <c r="E4778">
        <v>268</v>
      </c>
      <c r="F4778">
        <v>161</v>
      </c>
      <c r="G4778">
        <v>9</v>
      </c>
      <c r="H4778">
        <v>4</v>
      </c>
      <c r="I4778">
        <v>240</v>
      </c>
      <c r="J4778">
        <v>3</v>
      </c>
      <c r="K4778">
        <v>255</v>
      </c>
      <c r="L4778">
        <v>7.3399999999999995E-5</v>
      </c>
      <c r="M4778">
        <v>43.5</v>
      </c>
      <c r="N4778">
        <v>261</v>
      </c>
      <c r="O4778">
        <v>102.682</v>
      </c>
      <c r="P4778">
        <v>101</v>
      </c>
      <c r="Q4778">
        <v>671</v>
      </c>
      <c r="R4778" t="s">
        <v>17682</v>
      </c>
    </row>
    <row r="4779" spans="1:18" x14ac:dyDescent="0.35">
      <c r="A4779" t="s">
        <v>18946</v>
      </c>
      <c r="B4779" t="s">
        <v>24205</v>
      </c>
      <c r="C4779" t="s">
        <v>24206</v>
      </c>
      <c r="D4779">
        <v>23.282</v>
      </c>
      <c r="E4779">
        <v>262</v>
      </c>
      <c r="F4779">
        <v>160</v>
      </c>
      <c r="G4779">
        <v>9</v>
      </c>
      <c r="H4779">
        <v>6</v>
      </c>
      <c r="I4779">
        <v>245</v>
      </c>
      <c r="J4779">
        <v>5</v>
      </c>
      <c r="K4779">
        <v>247</v>
      </c>
      <c r="L4779">
        <v>1.66E-4</v>
      </c>
      <c r="M4779">
        <v>42.4</v>
      </c>
      <c r="N4779">
        <v>249</v>
      </c>
      <c r="O4779">
        <v>105.221</v>
      </c>
      <c r="P4779">
        <v>101</v>
      </c>
      <c r="Q4779">
        <v>727</v>
      </c>
      <c r="R4779" t="s">
        <v>24206</v>
      </c>
    </row>
    <row r="4780" spans="1:18" x14ac:dyDescent="0.35">
      <c r="A4780" t="s">
        <v>18946</v>
      </c>
      <c r="B4780" t="s">
        <v>15367</v>
      </c>
      <c r="C4780" t="s">
        <v>24207</v>
      </c>
      <c r="D4780">
        <v>24.597000000000001</v>
      </c>
      <c r="E4780">
        <v>248</v>
      </c>
      <c r="F4780">
        <v>147</v>
      </c>
      <c r="G4780">
        <v>9</v>
      </c>
      <c r="H4780">
        <v>1</v>
      </c>
      <c r="I4780">
        <v>224</v>
      </c>
      <c r="J4780">
        <v>1</v>
      </c>
      <c r="K4780">
        <v>232</v>
      </c>
      <c r="L4780">
        <v>2.4199999999999999E-5</v>
      </c>
      <c r="M4780">
        <v>45.1</v>
      </c>
      <c r="N4780">
        <v>255</v>
      </c>
      <c r="O4780">
        <v>97.254900000000006</v>
      </c>
      <c r="P4780">
        <v>97.254900000000006</v>
      </c>
      <c r="Q4780">
        <v>634</v>
      </c>
      <c r="R4780" t="s">
        <v>24207</v>
      </c>
    </row>
    <row r="4781" spans="1:18" x14ac:dyDescent="0.35">
      <c r="A4781" t="s">
        <v>18946</v>
      </c>
      <c r="B4781" t="s">
        <v>15097</v>
      </c>
      <c r="C4781" t="s">
        <v>16329</v>
      </c>
      <c r="D4781">
        <v>23.466000000000001</v>
      </c>
      <c r="E4781">
        <v>277</v>
      </c>
      <c r="F4781">
        <v>164</v>
      </c>
      <c r="G4781">
        <v>10</v>
      </c>
      <c r="H4781">
        <v>1</v>
      </c>
      <c r="I4781">
        <v>245</v>
      </c>
      <c r="J4781">
        <v>1</v>
      </c>
      <c r="K4781">
        <v>261</v>
      </c>
      <c r="L4781">
        <v>3.5899999999999999E-6</v>
      </c>
      <c r="M4781">
        <v>47.4</v>
      </c>
      <c r="N4781">
        <v>262</v>
      </c>
      <c r="O4781">
        <v>105.72499999999999</v>
      </c>
      <c r="P4781">
        <v>101</v>
      </c>
      <c r="Q4781">
        <v>562</v>
      </c>
      <c r="R4781" t="s">
        <v>16329</v>
      </c>
    </row>
    <row r="4782" spans="1:18" x14ac:dyDescent="0.35">
      <c r="A4782" t="s">
        <v>18947</v>
      </c>
      <c r="B4782" t="s">
        <v>15097</v>
      </c>
      <c r="C4782" t="s">
        <v>16329</v>
      </c>
      <c r="D4782">
        <v>24.597000000000001</v>
      </c>
      <c r="E4782">
        <v>248</v>
      </c>
      <c r="F4782">
        <v>146</v>
      </c>
      <c r="G4782">
        <v>10</v>
      </c>
      <c r="H4782">
        <v>45</v>
      </c>
      <c r="I4782">
        <v>264</v>
      </c>
      <c r="J4782">
        <v>3</v>
      </c>
      <c r="K4782">
        <v>237</v>
      </c>
      <c r="L4782">
        <v>4.0000000000000001E-3</v>
      </c>
      <c r="M4782">
        <v>38.5</v>
      </c>
      <c r="N4782">
        <v>262</v>
      </c>
      <c r="O4782">
        <v>94.656499999999994</v>
      </c>
      <c r="P4782">
        <v>94.656499999999994</v>
      </c>
      <c r="Q4782">
        <v>1146</v>
      </c>
      <c r="R4782" t="s">
        <v>16329</v>
      </c>
    </row>
    <row r="4783" spans="1:18" x14ac:dyDescent="0.35">
      <c r="A4783" t="s">
        <v>18940</v>
      </c>
      <c r="B4783" t="s">
        <v>21252</v>
      </c>
      <c r="C4783" t="s">
        <v>24208</v>
      </c>
      <c r="D4783">
        <v>31.460999999999999</v>
      </c>
      <c r="E4783">
        <v>801</v>
      </c>
      <c r="F4783">
        <v>446</v>
      </c>
      <c r="G4783">
        <v>23</v>
      </c>
      <c r="H4783">
        <v>8</v>
      </c>
      <c r="I4783">
        <v>740</v>
      </c>
      <c r="J4783">
        <v>7</v>
      </c>
      <c r="K4783">
        <v>772</v>
      </c>
      <c r="L4783">
        <v>9.1600000000000005E-82</v>
      </c>
      <c r="M4783">
        <v>277</v>
      </c>
      <c r="N4783">
        <v>779</v>
      </c>
      <c r="O4783">
        <v>102.824</v>
      </c>
      <c r="P4783">
        <v>101</v>
      </c>
      <c r="Q4783">
        <v>4734</v>
      </c>
      <c r="R4783" t="s">
        <v>24208</v>
      </c>
    </row>
    <row r="4784" spans="1:18" x14ac:dyDescent="0.35">
      <c r="A4784" t="s">
        <v>19038</v>
      </c>
      <c r="B4784" t="s">
        <v>24209</v>
      </c>
      <c r="C4784" t="s">
        <v>24210</v>
      </c>
      <c r="D4784">
        <v>22.099</v>
      </c>
      <c r="E4784">
        <v>629</v>
      </c>
      <c r="F4784">
        <v>353</v>
      </c>
      <c r="G4784">
        <v>29</v>
      </c>
      <c r="H4784">
        <v>1</v>
      </c>
      <c r="I4784">
        <v>550</v>
      </c>
      <c r="J4784">
        <v>53</v>
      </c>
      <c r="K4784">
        <v>623</v>
      </c>
      <c r="L4784">
        <v>1.2500000000000001E-5</v>
      </c>
      <c r="M4784">
        <v>48.5</v>
      </c>
      <c r="N4784">
        <v>643</v>
      </c>
      <c r="O4784">
        <v>97.822699999999998</v>
      </c>
      <c r="P4784">
        <v>97.822699999999998</v>
      </c>
      <c r="Q4784">
        <v>3184</v>
      </c>
      <c r="R4784" t="s">
        <v>24210</v>
      </c>
    </row>
    <row r="4785" spans="1:18" x14ac:dyDescent="0.35">
      <c r="A4785" t="s">
        <v>18946</v>
      </c>
      <c r="B4785" t="s">
        <v>15378</v>
      </c>
      <c r="C4785" t="s">
        <v>18515</v>
      </c>
      <c r="D4785">
        <v>25.911999999999999</v>
      </c>
      <c r="E4785">
        <v>274</v>
      </c>
      <c r="F4785">
        <v>147</v>
      </c>
      <c r="G4785">
        <v>9</v>
      </c>
      <c r="H4785">
        <v>5</v>
      </c>
      <c r="I4785">
        <v>245</v>
      </c>
      <c r="J4785">
        <v>4</v>
      </c>
      <c r="K4785">
        <v>254</v>
      </c>
      <c r="L4785">
        <v>2.17E-10</v>
      </c>
      <c r="M4785">
        <v>60.1</v>
      </c>
      <c r="N4785">
        <v>256</v>
      </c>
      <c r="O4785">
        <v>107.03100000000001</v>
      </c>
      <c r="P4785">
        <v>101</v>
      </c>
      <c r="Q4785">
        <v>370</v>
      </c>
      <c r="R4785" t="s">
        <v>18515</v>
      </c>
    </row>
    <row r="4786" spans="1:18" x14ac:dyDescent="0.35">
      <c r="A4786" t="s">
        <v>18940</v>
      </c>
      <c r="B4786" t="s">
        <v>24211</v>
      </c>
      <c r="C4786" t="s">
        <v>24212</v>
      </c>
      <c r="D4786">
        <v>38.731000000000002</v>
      </c>
      <c r="E4786">
        <v>741</v>
      </c>
      <c r="F4786">
        <v>411</v>
      </c>
      <c r="G4786">
        <v>14</v>
      </c>
      <c r="H4786">
        <v>8</v>
      </c>
      <c r="I4786">
        <v>740</v>
      </c>
      <c r="J4786">
        <v>18</v>
      </c>
      <c r="K4786">
        <v>723</v>
      </c>
      <c r="L4786">
        <v>1.09E-131</v>
      </c>
      <c r="M4786">
        <v>407</v>
      </c>
      <c r="N4786">
        <v>732</v>
      </c>
      <c r="O4786">
        <v>101.23</v>
      </c>
      <c r="P4786">
        <v>101</v>
      </c>
      <c r="Q4786">
        <v>4689</v>
      </c>
      <c r="R4786" t="s">
        <v>24212</v>
      </c>
    </row>
    <row r="4787" spans="1:18" x14ac:dyDescent="0.35">
      <c r="A4787" t="s">
        <v>18920</v>
      </c>
      <c r="B4787" t="s">
        <v>24213</v>
      </c>
      <c r="C4787" t="s">
        <v>24214</v>
      </c>
      <c r="D4787">
        <v>32.317</v>
      </c>
      <c r="E4787">
        <v>164</v>
      </c>
      <c r="F4787">
        <v>104</v>
      </c>
      <c r="G4787">
        <v>2</v>
      </c>
      <c r="H4787">
        <v>170</v>
      </c>
      <c r="I4787">
        <v>333</v>
      </c>
      <c r="J4787">
        <v>128</v>
      </c>
      <c r="K4787">
        <v>284</v>
      </c>
      <c r="L4787">
        <v>5.9699999999999999E-9</v>
      </c>
      <c r="M4787">
        <v>56.6</v>
      </c>
      <c r="N4787">
        <v>295</v>
      </c>
      <c r="O4787">
        <v>55.593200000000003</v>
      </c>
      <c r="P4787">
        <v>55.593200000000003</v>
      </c>
      <c r="Q4787">
        <v>5233</v>
      </c>
      <c r="R4787" t="s">
        <v>24214</v>
      </c>
    </row>
    <row r="4788" spans="1:18" x14ac:dyDescent="0.35">
      <c r="A4788" t="s">
        <v>22523</v>
      </c>
      <c r="B4788" t="s">
        <v>24215</v>
      </c>
      <c r="C4788" t="s">
        <v>24216</v>
      </c>
      <c r="D4788">
        <v>26.623000000000001</v>
      </c>
      <c r="E4788">
        <v>154</v>
      </c>
      <c r="F4788">
        <v>79</v>
      </c>
      <c r="G4788">
        <v>6</v>
      </c>
      <c r="H4788">
        <v>124</v>
      </c>
      <c r="I4788">
        <v>276</v>
      </c>
      <c r="J4788">
        <v>25</v>
      </c>
      <c r="K4788">
        <v>145</v>
      </c>
      <c r="L4788">
        <v>9.9000000000000005E-2</v>
      </c>
      <c r="M4788">
        <v>33.1</v>
      </c>
      <c r="N4788">
        <v>145</v>
      </c>
      <c r="O4788">
        <v>106.20699999999999</v>
      </c>
      <c r="P4788">
        <v>101</v>
      </c>
      <c r="Q4788">
        <v>5839</v>
      </c>
      <c r="R4788" t="s">
        <v>24216</v>
      </c>
    </row>
    <row r="4789" spans="1:18" x14ac:dyDescent="0.35">
      <c r="A4789" t="s">
        <v>18935</v>
      </c>
      <c r="B4789" t="s">
        <v>20494</v>
      </c>
      <c r="C4789" t="s">
        <v>24217</v>
      </c>
      <c r="D4789">
        <v>37.975000000000001</v>
      </c>
      <c r="E4789">
        <v>158</v>
      </c>
      <c r="F4789">
        <v>85</v>
      </c>
      <c r="G4789">
        <v>4</v>
      </c>
      <c r="H4789">
        <v>4</v>
      </c>
      <c r="I4789">
        <v>160</v>
      </c>
      <c r="J4789">
        <v>5</v>
      </c>
      <c r="K4789">
        <v>150</v>
      </c>
      <c r="L4789">
        <v>2.3200000000000002E-28</v>
      </c>
      <c r="M4789">
        <v>103</v>
      </c>
      <c r="N4789">
        <v>159</v>
      </c>
      <c r="O4789">
        <v>99.371099999999998</v>
      </c>
      <c r="P4789">
        <v>99.371099999999998</v>
      </c>
      <c r="Q4789">
        <v>2578</v>
      </c>
      <c r="R4789" t="s">
        <v>24217</v>
      </c>
    </row>
    <row r="4790" spans="1:18" x14ac:dyDescent="0.35">
      <c r="A4790" t="s">
        <v>18946</v>
      </c>
      <c r="B4790" t="s">
        <v>17638</v>
      </c>
      <c r="C4790" t="s">
        <v>17639</v>
      </c>
      <c r="D4790">
        <v>23.376999999999999</v>
      </c>
      <c r="E4790">
        <v>231</v>
      </c>
      <c r="F4790">
        <v>148</v>
      </c>
      <c r="G4790">
        <v>8</v>
      </c>
      <c r="H4790">
        <v>1</v>
      </c>
      <c r="I4790">
        <v>215</v>
      </c>
      <c r="J4790">
        <v>1</v>
      </c>
      <c r="K4790">
        <v>218</v>
      </c>
      <c r="L4790">
        <v>3.5099999999999999E-5</v>
      </c>
      <c r="M4790">
        <v>44.3</v>
      </c>
      <c r="N4790">
        <v>250</v>
      </c>
      <c r="O4790">
        <v>92.4</v>
      </c>
      <c r="P4790">
        <v>92.4</v>
      </c>
      <c r="Q4790">
        <v>639</v>
      </c>
      <c r="R4790" t="s">
        <v>17639</v>
      </c>
    </row>
    <row r="4791" spans="1:18" x14ac:dyDescent="0.35">
      <c r="A4791" t="s">
        <v>18917</v>
      </c>
      <c r="B4791" t="s">
        <v>15485</v>
      </c>
      <c r="C4791" t="s">
        <v>18635</v>
      </c>
      <c r="D4791">
        <v>26.289000000000001</v>
      </c>
      <c r="E4791">
        <v>194</v>
      </c>
      <c r="F4791">
        <v>114</v>
      </c>
      <c r="G4791">
        <v>7</v>
      </c>
      <c r="H4791">
        <v>133</v>
      </c>
      <c r="I4791">
        <v>309</v>
      </c>
      <c r="J4791">
        <v>4</v>
      </c>
      <c r="K4791">
        <v>185</v>
      </c>
      <c r="L4791">
        <v>1.94E-4</v>
      </c>
      <c r="M4791">
        <v>43.1</v>
      </c>
      <c r="N4791">
        <v>259</v>
      </c>
      <c r="O4791">
        <v>74.903499999999994</v>
      </c>
      <c r="P4791">
        <v>74.903499999999994</v>
      </c>
      <c r="Q4791">
        <v>5787</v>
      </c>
      <c r="R4791" t="s">
        <v>18635</v>
      </c>
    </row>
    <row r="4792" spans="1:18" x14ac:dyDescent="0.35">
      <c r="A4792" t="s">
        <v>18943</v>
      </c>
      <c r="B4792" t="s">
        <v>23464</v>
      </c>
      <c r="C4792" t="s">
        <v>24218</v>
      </c>
      <c r="D4792">
        <v>27.167999999999999</v>
      </c>
      <c r="E4792">
        <v>173</v>
      </c>
      <c r="F4792">
        <v>92</v>
      </c>
      <c r="G4792">
        <v>7</v>
      </c>
      <c r="H4792">
        <v>30</v>
      </c>
      <c r="I4792">
        <v>181</v>
      </c>
      <c r="J4792">
        <v>7</v>
      </c>
      <c r="K4792">
        <v>166</v>
      </c>
      <c r="L4792">
        <v>3.5799999999999997E-4</v>
      </c>
      <c r="M4792">
        <v>41.6</v>
      </c>
      <c r="N4792">
        <v>273</v>
      </c>
      <c r="O4792">
        <v>63.37</v>
      </c>
      <c r="P4792">
        <v>63.37</v>
      </c>
      <c r="Q4792">
        <v>1454</v>
      </c>
      <c r="R4792" t="s">
        <v>24218</v>
      </c>
    </row>
    <row r="4793" spans="1:18" x14ac:dyDescent="0.35">
      <c r="A4793" t="s">
        <v>19038</v>
      </c>
      <c r="B4793" t="s">
        <v>15182</v>
      </c>
      <c r="C4793" t="s">
        <v>24219</v>
      </c>
      <c r="D4793">
        <v>25</v>
      </c>
      <c r="E4793">
        <v>164</v>
      </c>
      <c r="F4793">
        <v>102</v>
      </c>
      <c r="G4793">
        <v>4</v>
      </c>
      <c r="H4793">
        <v>389</v>
      </c>
      <c r="I4793">
        <v>532</v>
      </c>
      <c r="J4793">
        <v>1</v>
      </c>
      <c r="K4793">
        <v>163</v>
      </c>
      <c r="L4793">
        <v>1.77E-6</v>
      </c>
      <c r="M4793">
        <v>49.3</v>
      </c>
      <c r="N4793">
        <v>201</v>
      </c>
      <c r="O4793">
        <v>81.591999999999999</v>
      </c>
      <c r="P4793">
        <v>81.591999999999999</v>
      </c>
      <c r="Q4793">
        <v>3151</v>
      </c>
      <c r="R4793" t="s">
        <v>24219</v>
      </c>
    </row>
    <row r="4794" spans="1:18" x14ac:dyDescent="0.35">
      <c r="A4794" t="s">
        <v>18928</v>
      </c>
      <c r="B4794" t="s">
        <v>24220</v>
      </c>
      <c r="C4794" t="s">
        <v>24221</v>
      </c>
      <c r="D4794">
        <v>53.247</v>
      </c>
      <c r="E4794">
        <v>154</v>
      </c>
      <c r="F4794">
        <v>70</v>
      </c>
      <c r="G4794">
        <v>2</v>
      </c>
      <c r="H4794">
        <v>20</v>
      </c>
      <c r="I4794">
        <v>173</v>
      </c>
      <c r="J4794">
        <v>1</v>
      </c>
      <c r="K4794">
        <v>152</v>
      </c>
      <c r="L4794">
        <v>5.7599999999999996E-53</v>
      </c>
      <c r="M4794">
        <v>166</v>
      </c>
      <c r="N4794">
        <v>156</v>
      </c>
      <c r="O4794">
        <v>98.7179</v>
      </c>
      <c r="P4794">
        <v>98.7179</v>
      </c>
      <c r="Q4794">
        <v>3858</v>
      </c>
      <c r="R4794" t="s">
        <v>24221</v>
      </c>
    </row>
    <row r="4795" spans="1:18" x14ac:dyDescent="0.35">
      <c r="A4795" t="s">
        <v>18940</v>
      </c>
      <c r="B4795" t="s">
        <v>19465</v>
      </c>
      <c r="C4795" t="s">
        <v>24222</v>
      </c>
      <c r="D4795">
        <v>29.338000000000001</v>
      </c>
      <c r="E4795">
        <v>801</v>
      </c>
      <c r="F4795">
        <v>482</v>
      </c>
      <c r="G4795">
        <v>22</v>
      </c>
      <c r="H4795">
        <v>8</v>
      </c>
      <c r="I4795">
        <v>742</v>
      </c>
      <c r="J4795">
        <v>7</v>
      </c>
      <c r="K4795">
        <v>789</v>
      </c>
      <c r="L4795">
        <v>6.4099999999999997E-66</v>
      </c>
      <c r="M4795">
        <v>234</v>
      </c>
      <c r="N4795">
        <v>796</v>
      </c>
      <c r="O4795">
        <v>100.628</v>
      </c>
      <c r="P4795">
        <v>101</v>
      </c>
      <c r="Q4795">
        <v>4809</v>
      </c>
      <c r="R4795" t="s">
        <v>24222</v>
      </c>
    </row>
    <row r="4796" spans="1:18" x14ac:dyDescent="0.35">
      <c r="A4796" t="s">
        <v>19290</v>
      </c>
      <c r="B4796" t="s">
        <v>15560</v>
      </c>
      <c r="C4796" t="s">
        <v>15561</v>
      </c>
      <c r="D4796">
        <v>29.63</v>
      </c>
      <c r="E4796">
        <v>108</v>
      </c>
      <c r="F4796">
        <v>65</v>
      </c>
      <c r="G4796">
        <v>6</v>
      </c>
      <c r="H4796">
        <v>18</v>
      </c>
      <c r="I4796">
        <v>119</v>
      </c>
      <c r="J4796">
        <v>10</v>
      </c>
      <c r="K4796">
        <v>112</v>
      </c>
      <c r="L4796">
        <v>7.3700000000000002E-4</v>
      </c>
      <c r="M4796">
        <v>38.1</v>
      </c>
      <c r="N4796">
        <v>148</v>
      </c>
      <c r="O4796">
        <v>72.972999999999999</v>
      </c>
      <c r="P4796">
        <v>72.972999999999999</v>
      </c>
      <c r="Q4796">
        <v>5865</v>
      </c>
      <c r="R4796" t="s">
        <v>15561</v>
      </c>
    </row>
    <row r="4797" spans="1:18" x14ac:dyDescent="0.35">
      <c r="A4797" t="s">
        <v>19038</v>
      </c>
      <c r="B4797" t="s">
        <v>24223</v>
      </c>
      <c r="C4797" t="s">
        <v>24224</v>
      </c>
      <c r="D4797">
        <v>23.728999999999999</v>
      </c>
      <c r="E4797">
        <v>354</v>
      </c>
      <c r="F4797">
        <v>184</v>
      </c>
      <c r="G4797">
        <v>19</v>
      </c>
      <c r="H4797">
        <v>229</v>
      </c>
      <c r="I4797">
        <v>509</v>
      </c>
      <c r="J4797">
        <v>233</v>
      </c>
      <c r="K4797">
        <v>573</v>
      </c>
      <c r="L4797">
        <v>4.5800000000000002E-6</v>
      </c>
      <c r="M4797">
        <v>49.7</v>
      </c>
      <c r="N4797">
        <v>631</v>
      </c>
      <c r="O4797">
        <v>56.101399999999998</v>
      </c>
      <c r="P4797">
        <v>56.101399999999998</v>
      </c>
      <c r="Q4797">
        <v>3167</v>
      </c>
      <c r="R4797" t="s">
        <v>24224</v>
      </c>
    </row>
    <row r="4798" spans="1:18" x14ac:dyDescent="0.35">
      <c r="A4798" t="s">
        <v>18946</v>
      </c>
      <c r="B4798" t="s">
        <v>18410</v>
      </c>
      <c r="C4798" t="s">
        <v>18411</v>
      </c>
      <c r="D4798">
        <v>24.513999999999999</v>
      </c>
      <c r="E4798">
        <v>257</v>
      </c>
      <c r="F4798">
        <v>142</v>
      </c>
      <c r="G4798">
        <v>10</v>
      </c>
      <c r="H4798">
        <v>3</v>
      </c>
      <c r="I4798">
        <v>230</v>
      </c>
      <c r="J4798">
        <v>2</v>
      </c>
      <c r="K4798">
        <v>235</v>
      </c>
      <c r="L4798">
        <v>5.4599999999999998E-9</v>
      </c>
      <c r="M4798">
        <v>55.8</v>
      </c>
      <c r="N4798">
        <v>257</v>
      </c>
      <c r="O4798">
        <v>100</v>
      </c>
      <c r="P4798">
        <v>100</v>
      </c>
      <c r="Q4798">
        <v>432</v>
      </c>
      <c r="R4798" t="s">
        <v>18411</v>
      </c>
    </row>
    <row r="4799" spans="1:18" x14ac:dyDescent="0.35">
      <c r="A4799" t="s">
        <v>18940</v>
      </c>
      <c r="B4799" t="s">
        <v>15841</v>
      </c>
      <c r="C4799" t="s">
        <v>24225</v>
      </c>
      <c r="D4799">
        <v>27.077999999999999</v>
      </c>
      <c r="E4799">
        <v>794</v>
      </c>
      <c r="F4799">
        <v>506</v>
      </c>
      <c r="G4799">
        <v>24</v>
      </c>
      <c r="H4799">
        <v>6</v>
      </c>
      <c r="I4799">
        <v>746</v>
      </c>
      <c r="J4799">
        <v>3</v>
      </c>
      <c r="K4799">
        <v>776</v>
      </c>
      <c r="L4799">
        <v>2.5199999999999998E-59</v>
      </c>
      <c r="M4799">
        <v>215</v>
      </c>
      <c r="N4799">
        <v>782</v>
      </c>
      <c r="O4799">
        <v>101.535</v>
      </c>
      <c r="P4799">
        <v>101</v>
      </c>
      <c r="Q4799">
        <v>4872</v>
      </c>
      <c r="R4799" t="s">
        <v>24225</v>
      </c>
    </row>
    <row r="4800" spans="1:18" x14ac:dyDescent="0.35">
      <c r="A4800" t="s">
        <v>19038</v>
      </c>
      <c r="B4800" t="s">
        <v>24226</v>
      </c>
      <c r="C4800" t="s">
        <v>24227</v>
      </c>
      <c r="D4800">
        <v>25.128</v>
      </c>
      <c r="E4800">
        <v>195</v>
      </c>
      <c r="F4800">
        <v>111</v>
      </c>
      <c r="G4800">
        <v>6</v>
      </c>
      <c r="H4800">
        <v>374</v>
      </c>
      <c r="I4800">
        <v>534</v>
      </c>
      <c r="J4800">
        <v>42</v>
      </c>
      <c r="K4800">
        <v>235</v>
      </c>
      <c r="L4800">
        <v>5.9800000000000003E-6</v>
      </c>
      <c r="M4800">
        <v>48.5</v>
      </c>
      <c r="N4800">
        <v>281</v>
      </c>
      <c r="O4800">
        <v>69.394999999999996</v>
      </c>
      <c r="P4800">
        <v>69.394999999999996</v>
      </c>
      <c r="Q4800">
        <v>3171</v>
      </c>
      <c r="R4800" t="s">
        <v>24227</v>
      </c>
    </row>
    <row r="4801" spans="1:18" x14ac:dyDescent="0.35">
      <c r="A4801" t="s">
        <v>18935</v>
      </c>
      <c r="B4801" t="s">
        <v>24228</v>
      </c>
      <c r="C4801" t="s">
        <v>24229</v>
      </c>
      <c r="D4801">
        <v>37.820999999999998</v>
      </c>
      <c r="E4801">
        <v>156</v>
      </c>
      <c r="F4801">
        <v>85</v>
      </c>
      <c r="G4801">
        <v>3</v>
      </c>
      <c r="H4801">
        <v>7</v>
      </c>
      <c r="I4801">
        <v>162</v>
      </c>
      <c r="J4801">
        <v>6</v>
      </c>
      <c r="K4801">
        <v>149</v>
      </c>
      <c r="L4801">
        <v>5.5299999999999997E-28</v>
      </c>
      <c r="M4801">
        <v>102</v>
      </c>
      <c r="N4801">
        <v>154</v>
      </c>
      <c r="O4801">
        <v>101.29900000000001</v>
      </c>
      <c r="P4801">
        <v>101</v>
      </c>
      <c r="Q4801">
        <v>2622</v>
      </c>
      <c r="R4801" t="s">
        <v>24229</v>
      </c>
    </row>
    <row r="4802" spans="1:18" x14ac:dyDescent="0.35">
      <c r="A4802" t="s">
        <v>18947</v>
      </c>
      <c r="B4802" t="s">
        <v>16327</v>
      </c>
      <c r="C4802" t="s">
        <v>16328</v>
      </c>
      <c r="D4802">
        <v>27.57</v>
      </c>
      <c r="E4802">
        <v>214</v>
      </c>
      <c r="F4802">
        <v>112</v>
      </c>
      <c r="G4802">
        <v>8</v>
      </c>
      <c r="H4802">
        <v>48</v>
      </c>
      <c r="I4802">
        <v>232</v>
      </c>
      <c r="J4802">
        <v>3</v>
      </c>
      <c r="K4802">
        <v>202</v>
      </c>
      <c r="L4802">
        <v>3.6399999999999997E-5</v>
      </c>
      <c r="M4802">
        <v>45.1</v>
      </c>
      <c r="N4802">
        <v>259</v>
      </c>
      <c r="O4802">
        <v>82.625500000000002</v>
      </c>
      <c r="P4802">
        <v>82.625500000000002</v>
      </c>
      <c r="Q4802">
        <v>1027</v>
      </c>
      <c r="R4802" t="s">
        <v>16328</v>
      </c>
    </row>
    <row r="4803" spans="1:18" x14ac:dyDescent="0.35">
      <c r="A4803" t="s">
        <v>18943</v>
      </c>
      <c r="B4803" t="s">
        <v>16327</v>
      </c>
      <c r="C4803" t="s">
        <v>16328</v>
      </c>
      <c r="D4803">
        <v>29.448</v>
      </c>
      <c r="E4803">
        <v>163</v>
      </c>
      <c r="F4803">
        <v>80</v>
      </c>
      <c r="G4803">
        <v>7</v>
      </c>
      <c r="H4803">
        <v>30</v>
      </c>
      <c r="I4803">
        <v>169</v>
      </c>
      <c r="J4803">
        <v>3</v>
      </c>
      <c r="K4803">
        <v>153</v>
      </c>
      <c r="L4803">
        <v>2.6199999999999999E-6</v>
      </c>
      <c r="M4803">
        <v>48.1</v>
      </c>
      <c r="N4803">
        <v>259</v>
      </c>
      <c r="O4803">
        <v>62.934399999999997</v>
      </c>
      <c r="P4803">
        <v>62.934399999999997</v>
      </c>
      <c r="Q4803">
        <v>1200</v>
      </c>
      <c r="R4803" t="s">
        <v>16328</v>
      </c>
    </row>
    <row r="4804" spans="1:18" x14ac:dyDescent="0.35">
      <c r="A4804" t="s">
        <v>18976</v>
      </c>
      <c r="B4804" t="s">
        <v>17008</v>
      </c>
      <c r="C4804" t="s">
        <v>24230</v>
      </c>
      <c r="D4804">
        <v>24.771000000000001</v>
      </c>
      <c r="E4804">
        <v>109</v>
      </c>
      <c r="F4804">
        <v>64</v>
      </c>
      <c r="G4804">
        <v>4</v>
      </c>
      <c r="H4804">
        <v>25</v>
      </c>
      <c r="I4804">
        <v>125</v>
      </c>
      <c r="J4804">
        <v>19</v>
      </c>
      <c r="K4804">
        <v>117</v>
      </c>
      <c r="L4804">
        <v>0.47</v>
      </c>
      <c r="M4804">
        <v>30.4</v>
      </c>
      <c r="N4804">
        <v>178</v>
      </c>
      <c r="O4804">
        <v>61.235999999999997</v>
      </c>
      <c r="P4804">
        <v>61.235999999999997</v>
      </c>
      <c r="Q4804">
        <v>1775</v>
      </c>
      <c r="R4804" t="s">
        <v>24230</v>
      </c>
    </row>
    <row r="4805" spans="1:18" x14ac:dyDescent="0.35">
      <c r="A4805" t="s">
        <v>18935</v>
      </c>
      <c r="B4805" t="s">
        <v>24231</v>
      </c>
      <c r="C4805" t="s">
        <v>24232</v>
      </c>
      <c r="D4805">
        <v>51.19</v>
      </c>
      <c r="E4805">
        <v>168</v>
      </c>
      <c r="F4805">
        <v>76</v>
      </c>
      <c r="G4805">
        <v>1</v>
      </c>
      <c r="H4805">
        <v>6</v>
      </c>
      <c r="I4805">
        <v>167</v>
      </c>
      <c r="J4805">
        <v>80</v>
      </c>
      <c r="K4805">
        <v>247</v>
      </c>
      <c r="L4805">
        <v>2.3899999999999999E-60</v>
      </c>
      <c r="M4805">
        <v>187</v>
      </c>
      <c r="N4805">
        <v>254</v>
      </c>
      <c r="O4805">
        <v>66.1417</v>
      </c>
      <c r="P4805">
        <v>66.1417</v>
      </c>
      <c r="Q4805">
        <v>2236</v>
      </c>
      <c r="R4805" t="s">
        <v>24232</v>
      </c>
    </row>
    <row r="4806" spans="1:18" x14ac:dyDescent="0.35">
      <c r="A4806" t="s">
        <v>18917</v>
      </c>
      <c r="B4806" t="s">
        <v>24233</v>
      </c>
      <c r="C4806" t="s">
        <v>24234</v>
      </c>
      <c r="D4806">
        <v>28.876999999999999</v>
      </c>
      <c r="E4806">
        <v>187</v>
      </c>
      <c r="F4806">
        <v>115</v>
      </c>
      <c r="G4806">
        <v>7</v>
      </c>
      <c r="H4806">
        <v>134</v>
      </c>
      <c r="I4806">
        <v>309</v>
      </c>
      <c r="J4806">
        <v>5</v>
      </c>
      <c r="K4806">
        <v>184</v>
      </c>
      <c r="L4806">
        <v>5.5199999999999997E-7</v>
      </c>
      <c r="M4806">
        <v>50.8</v>
      </c>
      <c r="N4806">
        <v>262</v>
      </c>
      <c r="O4806">
        <v>71.373999999999995</v>
      </c>
      <c r="P4806">
        <v>71.373999999999995</v>
      </c>
      <c r="Q4806">
        <v>5592</v>
      </c>
      <c r="R4806" t="s">
        <v>24234</v>
      </c>
    </row>
    <row r="4807" spans="1:18" x14ac:dyDescent="0.35">
      <c r="A4807" t="s">
        <v>18948</v>
      </c>
      <c r="B4807" t="s">
        <v>15289</v>
      </c>
      <c r="C4807" t="s">
        <v>24235</v>
      </c>
      <c r="D4807">
        <v>27.890999999999998</v>
      </c>
      <c r="E4807">
        <v>147</v>
      </c>
      <c r="F4807">
        <v>64</v>
      </c>
      <c r="G4807">
        <v>6</v>
      </c>
      <c r="H4807">
        <v>129</v>
      </c>
      <c r="I4807">
        <v>239</v>
      </c>
      <c r="J4807">
        <v>6</v>
      </c>
      <c r="K4807">
        <v>146</v>
      </c>
      <c r="L4807">
        <v>7.2999999999999995E-2</v>
      </c>
      <c r="M4807">
        <v>35</v>
      </c>
      <c r="N4807">
        <v>257</v>
      </c>
      <c r="O4807">
        <v>57.198399999999999</v>
      </c>
      <c r="P4807">
        <v>57.198399999999999</v>
      </c>
      <c r="Q4807">
        <v>3006</v>
      </c>
      <c r="R4807" t="s">
        <v>24235</v>
      </c>
    </row>
    <row r="4808" spans="1:18" x14ac:dyDescent="0.35">
      <c r="A4808" t="s">
        <v>18940</v>
      </c>
      <c r="B4808" t="s">
        <v>24236</v>
      </c>
      <c r="C4808" t="s">
        <v>24237</v>
      </c>
      <c r="D4808">
        <v>38.348999999999997</v>
      </c>
      <c r="E4808">
        <v>751</v>
      </c>
      <c r="F4808">
        <v>407</v>
      </c>
      <c r="G4808">
        <v>14</v>
      </c>
      <c r="H4808">
        <v>8</v>
      </c>
      <c r="I4808">
        <v>743</v>
      </c>
      <c r="J4808">
        <v>18</v>
      </c>
      <c r="K4808">
        <v>727</v>
      </c>
      <c r="L4808">
        <v>3.3300000000000002E-122</v>
      </c>
      <c r="M4808">
        <v>383</v>
      </c>
      <c r="N4808">
        <v>733</v>
      </c>
      <c r="O4808">
        <v>102.456</v>
      </c>
      <c r="P4808">
        <v>101</v>
      </c>
      <c r="Q4808">
        <v>4700</v>
      </c>
      <c r="R4808" t="s">
        <v>24237</v>
      </c>
    </row>
    <row r="4809" spans="1:18" x14ac:dyDescent="0.35">
      <c r="A4809" t="s">
        <v>18928</v>
      </c>
      <c r="B4809" t="s">
        <v>24238</v>
      </c>
      <c r="C4809" t="s">
        <v>24239</v>
      </c>
      <c r="D4809">
        <v>65.161000000000001</v>
      </c>
      <c r="E4809">
        <v>155</v>
      </c>
      <c r="F4809">
        <v>53</v>
      </c>
      <c r="G4809">
        <v>1</v>
      </c>
      <c r="H4809">
        <v>18</v>
      </c>
      <c r="I4809">
        <v>171</v>
      </c>
      <c r="J4809">
        <v>69</v>
      </c>
      <c r="K4809">
        <v>223</v>
      </c>
      <c r="L4809">
        <v>7.71E-68</v>
      </c>
      <c r="M4809">
        <v>206</v>
      </c>
      <c r="N4809">
        <v>223</v>
      </c>
      <c r="O4809">
        <v>69.506699999999995</v>
      </c>
      <c r="P4809">
        <v>69.506699999999995</v>
      </c>
      <c r="Q4809">
        <v>3548</v>
      </c>
      <c r="R4809" t="s">
        <v>24239</v>
      </c>
    </row>
    <row r="4810" spans="1:18" x14ac:dyDescent="0.35">
      <c r="A4810" t="s">
        <v>18928</v>
      </c>
      <c r="B4810" t="s">
        <v>24240</v>
      </c>
      <c r="C4810" t="s">
        <v>24241</v>
      </c>
      <c r="D4810">
        <v>55.03</v>
      </c>
      <c r="E4810">
        <v>169</v>
      </c>
      <c r="F4810">
        <v>56</v>
      </c>
      <c r="G4810">
        <v>2</v>
      </c>
      <c r="H4810">
        <v>16</v>
      </c>
      <c r="I4810">
        <v>164</v>
      </c>
      <c r="J4810">
        <v>1</v>
      </c>
      <c r="K4810">
        <v>169</v>
      </c>
      <c r="L4810">
        <v>1.6500000000000001E-58</v>
      </c>
      <c r="M4810">
        <v>181</v>
      </c>
      <c r="N4810">
        <v>180</v>
      </c>
      <c r="O4810">
        <v>93.888900000000007</v>
      </c>
      <c r="P4810">
        <v>93.888900000000007</v>
      </c>
      <c r="Q4810">
        <v>3797</v>
      </c>
      <c r="R4810" t="s">
        <v>24241</v>
      </c>
    </row>
    <row r="4811" spans="1:18" x14ac:dyDescent="0.35">
      <c r="A4811" t="s">
        <v>18935</v>
      </c>
      <c r="B4811" t="s">
        <v>24242</v>
      </c>
      <c r="C4811" t="s">
        <v>24243</v>
      </c>
      <c r="D4811">
        <v>35.762</v>
      </c>
      <c r="E4811">
        <v>151</v>
      </c>
      <c r="F4811">
        <v>81</v>
      </c>
      <c r="G4811">
        <v>4</v>
      </c>
      <c r="H4811">
        <v>5</v>
      </c>
      <c r="I4811">
        <v>151</v>
      </c>
      <c r="J4811">
        <v>8</v>
      </c>
      <c r="K4811">
        <v>146</v>
      </c>
      <c r="L4811">
        <v>6.8499999999999996E-28</v>
      </c>
      <c r="M4811">
        <v>102</v>
      </c>
      <c r="N4811">
        <v>162</v>
      </c>
      <c r="O4811">
        <v>93.209900000000005</v>
      </c>
      <c r="P4811">
        <v>93.209900000000005</v>
      </c>
      <c r="Q4811">
        <v>2635</v>
      </c>
      <c r="R4811" t="s">
        <v>24243</v>
      </c>
    </row>
    <row r="4812" spans="1:18" x14ac:dyDescent="0.35">
      <c r="A4812" t="s">
        <v>18932</v>
      </c>
      <c r="B4812" t="s">
        <v>24244</v>
      </c>
      <c r="C4812" t="s">
        <v>24245</v>
      </c>
      <c r="D4812">
        <v>56.061</v>
      </c>
      <c r="E4812">
        <v>330</v>
      </c>
      <c r="F4812">
        <v>142</v>
      </c>
      <c r="G4812">
        <v>3</v>
      </c>
      <c r="H4812">
        <v>1</v>
      </c>
      <c r="I4812">
        <v>328</v>
      </c>
      <c r="J4812">
        <v>1</v>
      </c>
      <c r="K4812">
        <v>329</v>
      </c>
      <c r="L4812">
        <v>2.8699999999999999E-118</v>
      </c>
      <c r="M4812">
        <v>345</v>
      </c>
      <c r="N4812">
        <v>333</v>
      </c>
      <c r="O4812">
        <v>99.099100000000007</v>
      </c>
      <c r="P4812">
        <v>99.099100000000007</v>
      </c>
      <c r="Q4812">
        <v>4000</v>
      </c>
      <c r="R4812" t="s">
        <v>24245</v>
      </c>
    </row>
    <row r="4813" spans="1:18" x14ac:dyDescent="0.35">
      <c r="A4813" t="s">
        <v>18920</v>
      </c>
      <c r="B4813" t="s">
        <v>24246</v>
      </c>
      <c r="C4813" t="s">
        <v>24247</v>
      </c>
      <c r="D4813">
        <v>34.131999999999998</v>
      </c>
      <c r="E4813">
        <v>167</v>
      </c>
      <c r="F4813">
        <v>97</v>
      </c>
      <c r="G4813">
        <v>3</v>
      </c>
      <c r="H4813">
        <v>170</v>
      </c>
      <c r="I4813">
        <v>333</v>
      </c>
      <c r="J4813">
        <v>110</v>
      </c>
      <c r="K4813">
        <v>266</v>
      </c>
      <c r="L4813">
        <v>6.0400000000000006E-11</v>
      </c>
      <c r="M4813">
        <v>62.4</v>
      </c>
      <c r="N4813">
        <v>271</v>
      </c>
      <c r="O4813">
        <v>61.623600000000003</v>
      </c>
      <c r="P4813">
        <v>61.623600000000003</v>
      </c>
      <c r="Q4813">
        <v>5163</v>
      </c>
      <c r="R4813" t="s">
        <v>24247</v>
      </c>
    </row>
    <row r="4814" spans="1:18" x14ac:dyDescent="0.35">
      <c r="A4814" t="s">
        <v>18935</v>
      </c>
      <c r="B4814" t="s">
        <v>24248</v>
      </c>
      <c r="C4814" t="s">
        <v>24249</v>
      </c>
      <c r="D4814">
        <v>39.393999999999998</v>
      </c>
      <c r="E4814">
        <v>165</v>
      </c>
      <c r="F4814">
        <v>99</v>
      </c>
      <c r="G4814">
        <v>1</v>
      </c>
      <c r="H4814">
        <v>4</v>
      </c>
      <c r="I4814">
        <v>167</v>
      </c>
      <c r="J4814">
        <v>5</v>
      </c>
      <c r="K4814">
        <v>169</v>
      </c>
      <c r="L4814">
        <v>6.1099999999999994E-42</v>
      </c>
      <c r="M4814">
        <v>138</v>
      </c>
      <c r="N4814">
        <v>172</v>
      </c>
      <c r="O4814">
        <v>95.930199999999999</v>
      </c>
      <c r="P4814">
        <v>95.930199999999999</v>
      </c>
      <c r="Q4814">
        <v>2408</v>
      </c>
      <c r="R4814" t="s">
        <v>24249</v>
      </c>
    </row>
    <row r="4815" spans="1:18" x14ac:dyDescent="0.35">
      <c r="A4815" t="s">
        <v>18940</v>
      </c>
      <c r="B4815" t="s">
        <v>24250</v>
      </c>
      <c r="C4815" t="s">
        <v>24251</v>
      </c>
      <c r="D4815">
        <v>39.759</v>
      </c>
      <c r="E4815">
        <v>747</v>
      </c>
      <c r="F4815">
        <v>434</v>
      </c>
      <c r="G4815">
        <v>9</v>
      </c>
      <c r="H4815">
        <v>3</v>
      </c>
      <c r="I4815">
        <v>742</v>
      </c>
      <c r="J4815">
        <v>33</v>
      </c>
      <c r="K4815">
        <v>770</v>
      </c>
      <c r="L4815">
        <v>5.6499999999999999E-158</v>
      </c>
      <c r="M4815">
        <v>477</v>
      </c>
      <c r="N4815">
        <v>770</v>
      </c>
      <c r="O4815">
        <v>97.013000000000005</v>
      </c>
      <c r="P4815">
        <v>97.013000000000005</v>
      </c>
      <c r="Q4815">
        <v>4563</v>
      </c>
      <c r="R4815" t="s">
        <v>24251</v>
      </c>
    </row>
    <row r="4816" spans="1:18" x14ac:dyDescent="0.35">
      <c r="A4816" t="s">
        <v>19038</v>
      </c>
      <c r="B4816" t="s">
        <v>24252</v>
      </c>
      <c r="C4816" t="s">
        <v>24253</v>
      </c>
      <c r="D4816">
        <v>24.167000000000002</v>
      </c>
      <c r="E4816">
        <v>360</v>
      </c>
      <c r="F4816">
        <v>192</v>
      </c>
      <c r="G4816">
        <v>17</v>
      </c>
      <c r="H4816">
        <v>247</v>
      </c>
      <c r="I4816">
        <v>538</v>
      </c>
      <c r="J4816">
        <v>288</v>
      </c>
      <c r="K4816">
        <v>634</v>
      </c>
      <c r="L4816">
        <v>6.5099999999999999E-7</v>
      </c>
      <c r="M4816">
        <v>52.4</v>
      </c>
      <c r="N4816">
        <v>656</v>
      </c>
      <c r="O4816">
        <v>54.878</v>
      </c>
      <c r="P4816">
        <v>54.878</v>
      </c>
      <c r="Q4816">
        <v>3129</v>
      </c>
      <c r="R4816" t="s">
        <v>24253</v>
      </c>
    </row>
    <row r="4817" spans="1:18" x14ac:dyDescent="0.35">
      <c r="A4817" t="s">
        <v>18946</v>
      </c>
      <c r="B4817" t="s">
        <v>17394</v>
      </c>
      <c r="C4817" t="s">
        <v>18853</v>
      </c>
      <c r="D4817">
        <v>25</v>
      </c>
      <c r="E4817">
        <v>176</v>
      </c>
      <c r="F4817">
        <v>87</v>
      </c>
      <c r="G4817">
        <v>5</v>
      </c>
      <c r="H4817">
        <v>5</v>
      </c>
      <c r="I4817">
        <v>150</v>
      </c>
      <c r="J4817">
        <v>4</v>
      </c>
      <c r="K4817">
        <v>164</v>
      </c>
      <c r="L4817">
        <v>1.3699999999999999E-5</v>
      </c>
      <c r="M4817">
        <v>45.8</v>
      </c>
      <c r="N4817">
        <v>253</v>
      </c>
      <c r="O4817">
        <v>69.565200000000004</v>
      </c>
      <c r="P4817">
        <v>69.565200000000004</v>
      </c>
      <c r="Q4817">
        <v>607</v>
      </c>
      <c r="R4817" t="s">
        <v>18853</v>
      </c>
    </row>
    <row r="4818" spans="1:18" x14ac:dyDescent="0.35">
      <c r="A4818" t="s">
        <v>19123</v>
      </c>
      <c r="B4818" t="s">
        <v>20300</v>
      </c>
      <c r="C4818" t="s">
        <v>24254</v>
      </c>
      <c r="D4818">
        <v>22.155999999999999</v>
      </c>
      <c r="E4818">
        <v>167</v>
      </c>
      <c r="F4818">
        <v>118</v>
      </c>
      <c r="G4818">
        <v>5</v>
      </c>
      <c r="H4818">
        <v>2</v>
      </c>
      <c r="I4818">
        <v>165</v>
      </c>
      <c r="J4818">
        <v>5</v>
      </c>
      <c r="K4818">
        <v>162</v>
      </c>
      <c r="L4818">
        <v>3.6999999999999998E-2</v>
      </c>
      <c r="M4818">
        <v>34.299999999999997</v>
      </c>
      <c r="N4818">
        <v>194</v>
      </c>
      <c r="O4818">
        <v>86.082499999999996</v>
      </c>
      <c r="P4818">
        <v>86.082499999999996</v>
      </c>
      <c r="Q4818">
        <v>5467</v>
      </c>
      <c r="R4818" t="s">
        <v>24254</v>
      </c>
    </row>
    <row r="4819" spans="1:18" x14ac:dyDescent="0.35">
      <c r="A4819" t="s">
        <v>18940</v>
      </c>
      <c r="B4819" t="s">
        <v>19465</v>
      </c>
      <c r="C4819" t="s">
        <v>24255</v>
      </c>
      <c r="D4819">
        <v>26.948</v>
      </c>
      <c r="E4819">
        <v>783</v>
      </c>
      <c r="F4819">
        <v>515</v>
      </c>
      <c r="G4819">
        <v>20</v>
      </c>
      <c r="H4819">
        <v>4</v>
      </c>
      <c r="I4819">
        <v>753</v>
      </c>
      <c r="J4819">
        <v>3</v>
      </c>
      <c r="K4819">
        <v>761</v>
      </c>
      <c r="L4819">
        <v>4.36E-72</v>
      </c>
      <c r="M4819">
        <v>250</v>
      </c>
      <c r="N4819">
        <v>761</v>
      </c>
      <c r="O4819">
        <v>102.89100000000001</v>
      </c>
      <c r="P4819">
        <v>101</v>
      </c>
      <c r="Q4819">
        <v>4769</v>
      </c>
      <c r="R4819" t="s">
        <v>24255</v>
      </c>
    </row>
    <row r="4820" spans="1:18" x14ac:dyDescent="0.35">
      <c r="A4820" t="s">
        <v>18920</v>
      </c>
      <c r="B4820" t="s">
        <v>24256</v>
      </c>
      <c r="C4820" t="s">
        <v>24257</v>
      </c>
      <c r="D4820">
        <v>35.152000000000001</v>
      </c>
      <c r="E4820">
        <v>165</v>
      </c>
      <c r="F4820">
        <v>77</v>
      </c>
      <c r="G4820">
        <v>4</v>
      </c>
      <c r="H4820">
        <v>169</v>
      </c>
      <c r="I4820">
        <v>333</v>
      </c>
      <c r="J4820">
        <v>98</v>
      </c>
      <c r="K4820">
        <v>232</v>
      </c>
      <c r="L4820">
        <v>1.8200000000000001E-8</v>
      </c>
      <c r="M4820">
        <v>55.1</v>
      </c>
      <c r="N4820">
        <v>257</v>
      </c>
      <c r="O4820">
        <v>64.202299999999994</v>
      </c>
      <c r="P4820">
        <v>64.202299999999994</v>
      </c>
      <c r="Q4820">
        <v>5267</v>
      </c>
      <c r="R4820" t="s">
        <v>24257</v>
      </c>
    </row>
    <row r="4821" spans="1:18" x14ac:dyDescent="0.35">
      <c r="A4821" t="s">
        <v>18940</v>
      </c>
      <c r="B4821" t="s">
        <v>24258</v>
      </c>
      <c r="C4821" t="s">
        <v>24259</v>
      </c>
      <c r="D4821">
        <v>26.23</v>
      </c>
      <c r="E4821">
        <v>793</v>
      </c>
      <c r="F4821">
        <v>502</v>
      </c>
      <c r="G4821">
        <v>24</v>
      </c>
      <c r="H4821">
        <v>6</v>
      </c>
      <c r="I4821">
        <v>740</v>
      </c>
      <c r="J4821">
        <v>3</v>
      </c>
      <c r="K4821">
        <v>770</v>
      </c>
      <c r="L4821">
        <v>5.8400000000000003E-58</v>
      </c>
      <c r="M4821">
        <v>211</v>
      </c>
      <c r="N4821">
        <v>782</v>
      </c>
      <c r="O4821">
        <v>101.407</v>
      </c>
      <c r="P4821">
        <v>101</v>
      </c>
      <c r="Q4821">
        <v>4903</v>
      </c>
      <c r="R4821" t="s">
        <v>24259</v>
      </c>
    </row>
    <row r="4822" spans="1:18" x14ac:dyDescent="0.35">
      <c r="A4822" t="s">
        <v>18935</v>
      </c>
      <c r="B4822" t="s">
        <v>24260</v>
      </c>
      <c r="C4822" t="s">
        <v>24261</v>
      </c>
      <c r="D4822">
        <v>51.176000000000002</v>
      </c>
      <c r="E4822">
        <v>170</v>
      </c>
      <c r="F4822">
        <v>73</v>
      </c>
      <c r="G4822">
        <v>3</v>
      </c>
      <c r="H4822">
        <v>6</v>
      </c>
      <c r="I4822">
        <v>166</v>
      </c>
      <c r="J4822">
        <v>13</v>
      </c>
      <c r="K4822">
        <v>181</v>
      </c>
      <c r="L4822">
        <v>1.1700000000000001E-55</v>
      </c>
      <c r="M4822">
        <v>174</v>
      </c>
      <c r="N4822">
        <v>193</v>
      </c>
      <c r="O4822">
        <v>88.082899999999995</v>
      </c>
      <c r="P4822">
        <v>88.082899999999995</v>
      </c>
      <c r="Q4822">
        <v>2307</v>
      </c>
      <c r="R4822" t="s">
        <v>24261</v>
      </c>
    </row>
    <row r="4823" spans="1:18" x14ac:dyDescent="0.35">
      <c r="A4823" t="s">
        <v>18928</v>
      </c>
      <c r="B4823" t="s">
        <v>24262</v>
      </c>
      <c r="C4823" t="s">
        <v>24263</v>
      </c>
      <c r="D4823">
        <v>58.856999999999999</v>
      </c>
      <c r="E4823">
        <v>175</v>
      </c>
      <c r="F4823">
        <v>57</v>
      </c>
      <c r="G4823">
        <v>1</v>
      </c>
      <c r="H4823">
        <v>11</v>
      </c>
      <c r="I4823">
        <v>170</v>
      </c>
      <c r="J4823">
        <v>58</v>
      </c>
      <c r="K4823">
        <v>232</v>
      </c>
      <c r="L4823">
        <v>1.71E-67</v>
      </c>
      <c r="M4823">
        <v>205</v>
      </c>
      <c r="N4823">
        <v>234</v>
      </c>
      <c r="O4823">
        <v>74.786299999999997</v>
      </c>
      <c r="P4823">
        <v>74.786299999999997</v>
      </c>
      <c r="Q4823">
        <v>3553</v>
      </c>
      <c r="R4823" t="s">
        <v>24263</v>
      </c>
    </row>
    <row r="4824" spans="1:18" x14ac:dyDescent="0.35">
      <c r="A4824" t="s">
        <v>18917</v>
      </c>
      <c r="B4824" t="s">
        <v>15579</v>
      </c>
      <c r="C4824" t="s">
        <v>16868</v>
      </c>
      <c r="D4824">
        <v>26.738</v>
      </c>
      <c r="E4824">
        <v>187</v>
      </c>
      <c r="F4824">
        <v>118</v>
      </c>
      <c r="G4824">
        <v>5</v>
      </c>
      <c r="H4824">
        <v>133</v>
      </c>
      <c r="I4824">
        <v>309</v>
      </c>
      <c r="J4824">
        <v>4</v>
      </c>
      <c r="K4824">
        <v>181</v>
      </c>
      <c r="L4824">
        <v>4.49E-5</v>
      </c>
      <c r="M4824">
        <v>45.1</v>
      </c>
      <c r="N4824">
        <v>254</v>
      </c>
      <c r="O4824">
        <v>73.622</v>
      </c>
      <c r="P4824">
        <v>73.622</v>
      </c>
      <c r="Q4824">
        <v>5720</v>
      </c>
      <c r="R4824" t="s">
        <v>16868</v>
      </c>
    </row>
    <row r="4825" spans="1:18" x14ac:dyDescent="0.35">
      <c r="A4825" t="s">
        <v>18943</v>
      </c>
      <c r="B4825" t="s">
        <v>15329</v>
      </c>
      <c r="C4825" t="s">
        <v>16869</v>
      </c>
      <c r="D4825">
        <v>27.879000000000001</v>
      </c>
      <c r="E4825">
        <v>165</v>
      </c>
      <c r="F4825">
        <v>80</v>
      </c>
      <c r="G4825">
        <v>6</v>
      </c>
      <c r="H4825">
        <v>30</v>
      </c>
      <c r="I4825">
        <v>169</v>
      </c>
      <c r="J4825">
        <v>3</v>
      </c>
      <c r="K4825">
        <v>153</v>
      </c>
      <c r="L4825">
        <v>7.0600000000000002E-6</v>
      </c>
      <c r="M4825">
        <v>46.6</v>
      </c>
      <c r="N4825">
        <v>257</v>
      </c>
      <c r="O4825">
        <v>64.202299999999994</v>
      </c>
      <c r="P4825">
        <v>64.202299999999994</v>
      </c>
      <c r="Q4825">
        <v>1229</v>
      </c>
      <c r="R4825" t="s">
        <v>16869</v>
      </c>
    </row>
    <row r="4826" spans="1:18" x14ac:dyDescent="0.35">
      <c r="A4826" t="s">
        <v>18935</v>
      </c>
      <c r="B4826" t="s">
        <v>24264</v>
      </c>
      <c r="C4826" t="s">
        <v>24265</v>
      </c>
      <c r="D4826">
        <v>48.521000000000001</v>
      </c>
      <c r="E4826">
        <v>169</v>
      </c>
      <c r="F4826">
        <v>82</v>
      </c>
      <c r="G4826">
        <v>1</v>
      </c>
      <c r="H4826">
        <v>4</v>
      </c>
      <c r="I4826">
        <v>167</v>
      </c>
      <c r="J4826">
        <v>8</v>
      </c>
      <c r="K4826">
        <v>176</v>
      </c>
      <c r="L4826">
        <v>1.28E-56</v>
      </c>
      <c r="M4826">
        <v>176</v>
      </c>
      <c r="N4826">
        <v>182</v>
      </c>
      <c r="O4826">
        <v>92.857100000000003</v>
      </c>
      <c r="P4826">
        <v>92.857100000000003</v>
      </c>
      <c r="Q4826">
        <v>2289</v>
      </c>
      <c r="R4826" t="s">
        <v>24265</v>
      </c>
    </row>
    <row r="4827" spans="1:18" x14ac:dyDescent="0.35">
      <c r="A4827" t="s">
        <v>18932</v>
      </c>
      <c r="B4827" t="s">
        <v>21671</v>
      </c>
      <c r="C4827" t="s">
        <v>24266</v>
      </c>
      <c r="D4827">
        <v>27.66</v>
      </c>
      <c r="E4827">
        <v>329</v>
      </c>
      <c r="F4827">
        <v>180</v>
      </c>
      <c r="G4827">
        <v>9</v>
      </c>
      <c r="H4827">
        <v>2</v>
      </c>
      <c r="I4827">
        <v>324</v>
      </c>
      <c r="J4827">
        <v>4</v>
      </c>
      <c r="K4827">
        <v>280</v>
      </c>
      <c r="L4827">
        <v>7.4500000000000006E-21</v>
      </c>
      <c r="M4827">
        <v>90.9</v>
      </c>
      <c r="N4827">
        <v>283</v>
      </c>
      <c r="O4827">
        <v>116.254</v>
      </c>
      <c r="P4827">
        <v>101</v>
      </c>
      <c r="Q4827">
        <v>4400</v>
      </c>
      <c r="R4827" t="s">
        <v>24266</v>
      </c>
    </row>
    <row r="4828" spans="1:18" x14ac:dyDescent="0.35">
      <c r="A4828" t="s">
        <v>18928</v>
      </c>
      <c r="B4828" t="s">
        <v>17422</v>
      </c>
      <c r="C4828" t="s">
        <v>24267</v>
      </c>
      <c r="D4828">
        <v>69.388000000000005</v>
      </c>
      <c r="E4828">
        <v>147</v>
      </c>
      <c r="F4828">
        <v>45</v>
      </c>
      <c r="G4828">
        <v>0</v>
      </c>
      <c r="H4828">
        <v>22</v>
      </c>
      <c r="I4828">
        <v>168</v>
      </c>
      <c r="J4828">
        <v>14</v>
      </c>
      <c r="K4828">
        <v>160</v>
      </c>
      <c r="L4828">
        <v>5.1899999999999997E-72</v>
      </c>
      <c r="M4828">
        <v>214</v>
      </c>
      <c r="N4828">
        <v>176</v>
      </c>
      <c r="O4828">
        <v>83.5227</v>
      </c>
      <c r="P4828">
        <v>83.5227</v>
      </c>
      <c r="Q4828">
        <v>3510</v>
      </c>
      <c r="R4828" t="s">
        <v>24267</v>
      </c>
    </row>
    <row r="4829" spans="1:18" x14ac:dyDescent="0.35">
      <c r="A4829" t="s">
        <v>19010</v>
      </c>
      <c r="B4829" t="s">
        <v>17756</v>
      </c>
      <c r="C4829" t="s">
        <v>18164</v>
      </c>
      <c r="D4829">
        <v>28.302</v>
      </c>
      <c r="E4829">
        <v>159</v>
      </c>
      <c r="F4829">
        <v>100</v>
      </c>
      <c r="G4829">
        <v>4</v>
      </c>
      <c r="H4829">
        <v>16</v>
      </c>
      <c r="I4829">
        <v>160</v>
      </c>
      <c r="J4829">
        <v>8</v>
      </c>
      <c r="K4829">
        <v>166</v>
      </c>
      <c r="L4829">
        <v>4.3900000000000003E-5</v>
      </c>
      <c r="M4829">
        <v>44.3</v>
      </c>
      <c r="N4829">
        <v>260</v>
      </c>
      <c r="O4829">
        <v>61.153799999999997</v>
      </c>
      <c r="P4829">
        <v>61.153799999999997</v>
      </c>
      <c r="Q4829">
        <v>292</v>
      </c>
      <c r="R4829" t="s">
        <v>18164</v>
      </c>
    </row>
    <row r="4830" spans="1:18" x14ac:dyDescent="0.35">
      <c r="A4830" t="s">
        <v>18943</v>
      </c>
      <c r="B4830" t="s">
        <v>17756</v>
      </c>
      <c r="C4830" t="s">
        <v>18164</v>
      </c>
      <c r="D4830">
        <v>28.873000000000001</v>
      </c>
      <c r="E4830">
        <v>142</v>
      </c>
      <c r="F4830">
        <v>79</v>
      </c>
      <c r="G4830">
        <v>6</v>
      </c>
      <c r="H4830">
        <v>30</v>
      </c>
      <c r="I4830">
        <v>150</v>
      </c>
      <c r="J4830">
        <v>3</v>
      </c>
      <c r="K4830">
        <v>143</v>
      </c>
      <c r="L4830">
        <v>5.7700000000000004E-4</v>
      </c>
      <c r="M4830">
        <v>40.799999999999997</v>
      </c>
      <c r="N4830">
        <v>260</v>
      </c>
      <c r="O4830">
        <v>54.615400000000001</v>
      </c>
      <c r="P4830">
        <v>54.615400000000001</v>
      </c>
      <c r="Q4830">
        <v>1502</v>
      </c>
      <c r="R4830" t="s">
        <v>18164</v>
      </c>
    </row>
    <row r="4831" spans="1:18" x14ac:dyDescent="0.35">
      <c r="A4831" t="s">
        <v>18978</v>
      </c>
      <c r="B4831" t="s">
        <v>15039</v>
      </c>
      <c r="C4831" t="s">
        <v>16800</v>
      </c>
      <c r="D4831">
        <v>25.396999999999998</v>
      </c>
      <c r="E4831">
        <v>252</v>
      </c>
      <c r="F4831">
        <v>156</v>
      </c>
      <c r="G4831">
        <v>10</v>
      </c>
      <c r="H4831">
        <v>362</v>
      </c>
      <c r="I4831">
        <v>604</v>
      </c>
      <c r="J4831">
        <v>15</v>
      </c>
      <c r="K4831">
        <v>243</v>
      </c>
      <c r="L4831">
        <v>7.0999999999999998E-7</v>
      </c>
      <c r="M4831">
        <v>52.8</v>
      </c>
      <c r="N4831">
        <v>272</v>
      </c>
      <c r="O4831">
        <v>92.647099999999995</v>
      </c>
      <c r="P4831">
        <v>92.647099999999995</v>
      </c>
      <c r="Q4831">
        <v>235</v>
      </c>
      <c r="R4831" t="s">
        <v>16800</v>
      </c>
    </row>
    <row r="4832" spans="1:18" x14ac:dyDescent="0.35">
      <c r="A4832" t="s">
        <v>19038</v>
      </c>
      <c r="B4832" t="s">
        <v>15078</v>
      </c>
      <c r="C4832" t="s">
        <v>24268</v>
      </c>
      <c r="D4832">
        <v>24.271999999999998</v>
      </c>
      <c r="E4832">
        <v>206</v>
      </c>
      <c r="F4832">
        <v>122</v>
      </c>
      <c r="G4832">
        <v>8</v>
      </c>
      <c r="H4832">
        <v>376</v>
      </c>
      <c r="I4832">
        <v>550</v>
      </c>
      <c r="J4832">
        <v>32</v>
      </c>
      <c r="K4832">
        <v>234</v>
      </c>
      <c r="L4832">
        <v>2.27E-5</v>
      </c>
      <c r="M4832">
        <v>46.6</v>
      </c>
      <c r="N4832">
        <v>249</v>
      </c>
      <c r="O4832">
        <v>82.730900000000005</v>
      </c>
      <c r="P4832">
        <v>82.730900000000005</v>
      </c>
      <c r="Q4832">
        <v>3197</v>
      </c>
      <c r="R4832" t="s">
        <v>24268</v>
      </c>
    </row>
    <row r="4833" spans="1:18" x14ac:dyDescent="0.35">
      <c r="A4833" t="s">
        <v>20342</v>
      </c>
      <c r="B4833" t="s">
        <v>16123</v>
      </c>
      <c r="C4833" t="s">
        <v>16124</v>
      </c>
      <c r="D4833">
        <v>32.673000000000002</v>
      </c>
      <c r="E4833">
        <v>101</v>
      </c>
      <c r="F4833">
        <v>46</v>
      </c>
      <c r="G4833">
        <v>5</v>
      </c>
      <c r="H4833">
        <v>157</v>
      </c>
      <c r="I4833">
        <v>247</v>
      </c>
      <c r="J4833">
        <v>38</v>
      </c>
      <c r="K4833">
        <v>126</v>
      </c>
      <c r="L4833">
        <v>0.12</v>
      </c>
      <c r="M4833">
        <v>33.9</v>
      </c>
      <c r="N4833">
        <v>126</v>
      </c>
      <c r="O4833">
        <v>80.158699999999996</v>
      </c>
      <c r="P4833">
        <v>80.158699999999996</v>
      </c>
      <c r="Q4833">
        <v>815</v>
      </c>
      <c r="R4833" t="s">
        <v>16124</v>
      </c>
    </row>
    <row r="4834" spans="1:18" x14ac:dyDescent="0.35">
      <c r="A4834" t="s">
        <v>23363</v>
      </c>
      <c r="B4834" t="s">
        <v>18383</v>
      </c>
      <c r="C4834" t="s">
        <v>18384</v>
      </c>
      <c r="D4834">
        <v>31.646000000000001</v>
      </c>
      <c r="E4834">
        <v>79</v>
      </c>
      <c r="F4834">
        <v>45</v>
      </c>
      <c r="G4834">
        <v>2</v>
      </c>
      <c r="H4834">
        <v>14</v>
      </c>
      <c r="I4834">
        <v>85</v>
      </c>
      <c r="J4834">
        <v>15</v>
      </c>
      <c r="K4834">
        <v>91</v>
      </c>
      <c r="L4834">
        <v>6.0299999999999999E-6</v>
      </c>
      <c r="M4834">
        <v>42.4</v>
      </c>
      <c r="N4834">
        <v>153</v>
      </c>
      <c r="O4834">
        <v>51.634</v>
      </c>
      <c r="P4834">
        <v>51.634</v>
      </c>
      <c r="Q4834">
        <v>961</v>
      </c>
      <c r="R4834" t="s">
        <v>18384</v>
      </c>
    </row>
    <row r="4835" spans="1:18" x14ac:dyDescent="0.35">
      <c r="A4835" t="s">
        <v>23364</v>
      </c>
      <c r="B4835" t="s">
        <v>18383</v>
      </c>
      <c r="C4835" t="s">
        <v>18384</v>
      </c>
      <c r="D4835">
        <v>26.042000000000002</v>
      </c>
      <c r="E4835">
        <v>96</v>
      </c>
      <c r="F4835">
        <v>51</v>
      </c>
      <c r="G4835">
        <v>4</v>
      </c>
      <c r="H4835">
        <v>49</v>
      </c>
      <c r="I4835">
        <v>135</v>
      </c>
      <c r="J4835">
        <v>63</v>
      </c>
      <c r="K4835">
        <v>147</v>
      </c>
      <c r="L4835">
        <v>0.11</v>
      </c>
      <c r="M4835">
        <v>32</v>
      </c>
      <c r="N4835">
        <v>153</v>
      </c>
      <c r="O4835">
        <v>62.745100000000001</v>
      </c>
      <c r="P4835">
        <v>62.745100000000001</v>
      </c>
      <c r="Q4835">
        <v>1693</v>
      </c>
      <c r="R4835" t="s">
        <v>18384</v>
      </c>
    </row>
    <row r="4836" spans="1:18" x14ac:dyDescent="0.35">
      <c r="A4836" t="s">
        <v>18920</v>
      </c>
      <c r="B4836" t="s">
        <v>24269</v>
      </c>
      <c r="C4836" t="s">
        <v>24270</v>
      </c>
      <c r="D4836">
        <v>30.745000000000001</v>
      </c>
      <c r="E4836">
        <v>322</v>
      </c>
      <c r="F4836">
        <v>195</v>
      </c>
      <c r="G4836">
        <v>6</v>
      </c>
      <c r="H4836">
        <v>26</v>
      </c>
      <c r="I4836">
        <v>331</v>
      </c>
      <c r="J4836">
        <v>23</v>
      </c>
      <c r="K4836">
        <v>332</v>
      </c>
      <c r="L4836">
        <v>5.8599999999999999E-29</v>
      </c>
      <c r="M4836">
        <v>114</v>
      </c>
      <c r="N4836">
        <v>349</v>
      </c>
      <c r="O4836">
        <v>92.263599999999997</v>
      </c>
      <c r="P4836">
        <v>92.263599999999997</v>
      </c>
      <c r="Q4836">
        <v>5097</v>
      </c>
      <c r="R4836" t="s">
        <v>24270</v>
      </c>
    </row>
    <row r="4837" spans="1:18" x14ac:dyDescent="0.35">
      <c r="A4837" t="s">
        <v>18946</v>
      </c>
      <c r="B4837" t="s">
        <v>16053</v>
      </c>
      <c r="C4837" t="s">
        <v>16054</v>
      </c>
      <c r="D4837">
        <v>28.324000000000002</v>
      </c>
      <c r="E4837">
        <v>173</v>
      </c>
      <c r="F4837">
        <v>92</v>
      </c>
      <c r="G4837">
        <v>8</v>
      </c>
      <c r="H4837">
        <v>6</v>
      </c>
      <c r="I4837">
        <v>150</v>
      </c>
      <c r="J4837">
        <v>3</v>
      </c>
      <c r="K4837">
        <v>171</v>
      </c>
      <c r="L4837">
        <v>7.3000000000000004E-6</v>
      </c>
      <c r="M4837">
        <v>46.6</v>
      </c>
      <c r="N4837">
        <v>262</v>
      </c>
      <c r="O4837">
        <v>66.030500000000004</v>
      </c>
      <c r="P4837">
        <v>66.030500000000004</v>
      </c>
      <c r="Q4837">
        <v>583</v>
      </c>
      <c r="R4837" t="s">
        <v>16054</v>
      </c>
    </row>
    <row r="4838" spans="1:18" x14ac:dyDescent="0.35">
      <c r="A4838" t="s">
        <v>18947</v>
      </c>
      <c r="B4838" t="s">
        <v>16053</v>
      </c>
      <c r="C4838" t="s">
        <v>16054</v>
      </c>
      <c r="D4838">
        <v>26.744</v>
      </c>
      <c r="E4838">
        <v>172</v>
      </c>
      <c r="F4838">
        <v>105</v>
      </c>
      <c r="G4838">
        <v>5</v>
      </c>
      <c r="H4838">
        <v>48</v>
      </c>
      <c r="I4838">
        <v>200</v>
      </c>
      <c r="J4838">
        <v>3</v>
      </c>
      <c r="K4838">
        <v>172</v>
      </c>
      <c r="L4838">
        <v>1E-3</v>
      </c>
      <c r="M4838">
        <v>40</v>
      </c>
      <c r="N4838">
        <v>262</v>
      </c>
      <c r="O4838">
        <v>65.648899999999998</v>
      </c>
      <c r="P4838">
        <v>65.648899999999998</v>
      </c>
      <c r="Q4838">
        <v>1112</v>
      </c>
      <c r="R4838" t="s">
        <v>16054</v>
      </c>
    </row>
    <row r="4839" spans="1:18" x14ac:dyDescent="0.35">
      <c r="A4839" t="s">
        <v>18943</v>
      </c>
      <c r="B4839" t="s">
        <v>16053</v>
      </c>
      <c r="C4839" t="s">
        <v>16054</v>
      </c>
      <c r="D4839">
        <v>27.847999999999999</v>
      </c>
      <c r="E4839">
        <v>158</v>
      </c>
      <c r="F4839">
        <v>85</v>
      </c>
      <c r="G4839">
        <v>5</v>
      </c>
      <c r="H4839">
        <v>30</v>
      </c>
      <c r="I4839">
        <v>168</v>
      </c>
      <c r="J4839">
        <v>3</v>
      </c>
      <c r="K4839">
        <v>150</v>
      </c>
      <c r="L4839">
        <v>1.92E-4</v>
      </c>
      <c r="M4839">
        <v>42.4</v>
      </c>
      <c r="N4839">
        <v>262</v>
      </c>
      <c r="O4839">
        <v>60.305300000000003</v>
      </c>
      <c r="P4839">
        <v>60.305300000000003</v>
      </c>
      <c r="Q4839">
        <v>1395</v>
      </c>
      <c r="R4839" t="s">
        <v>16054</v>
      </c>
    </row>
    <row r="4840" spans="1:18" x14ac:dyDescent="0.35">
      <c r="A4840" t="s">
        <v>21109</v>
      </c>
      <c r="B4840" t="s">
        <v>24271</v>
      </c>
      <c r="C4840" t="s">
        <v>24272</v>
      </c>
      <c r="D4840">
        <v>26.530999999999999</v>
      </c>
      <c r="E4840">
        <v>98</v>
      </c>
      <c r="F4840">
        <v>58</v>
      </c>
      <c r="G4840">
        <v>4</v>
      </c>
      <c r="H4840">
        <v>273</v>
      </c>
      <c r="I4840">
        <v>368</v>
      </c>
      <c r="J4840">
        <v>12</v>
      </c>
      <c r="K4840">
        <v>97</v>
      </c>
      <c r="L4840">
        <v>0.74</v>
      </c>
      <c r="M4840">
        <v>31.2</v>
      </c>
      <c r="N4840">
        <v>150</v>
      </c>
      <c r="O4840">
        <v>65.333299999999994</v>
      </c>
      <c r="P4840">
        <v>65.333299999999994</v>
      </c>
      <c r="Q4840">
        <v>3476</v>
      </c>
      <c r="R4840" t="s">
        <v>24272</v>
      </c>
    </row>
    <row r="4841" spans="1:18" x14ac:dyDescent="0.35">
      <c r="A4841" t="s">
        <v>18932</v>
      </c>
      <c r="B4841" t="s">
        <v>24273</v>
      </c>
      <c r="C4841" t="s">
        <v>24274</v>
      </c>
      <c r="D4841">
        <v>52.96</v>
      </c>
      <c r="E4841">
        <v>321</v>
      </c>
      <c r="F4841">
        <v>151</v>
      </c>
      <c r="G4841">
        <v>0</v>
      </c>
      <c r="H4841">
        <v>1</v>
      </c>
      <c r="I4841">
        <v>321</v>
      </c>
      <c r="J4841">
        <v>1</v>
      </c>
      <c r="K4841">
        <v>321</v>
      </c>
      <c r="L4841">
        <v>5.7000000000000003E-110</v>
      </c>
      <c r="M4841">
        <v>323</v>
      </c>
      <c r="N4841">
        <v>330</v>
      </c>
      <c r="O4841">
        <v>97.2727</v>
      </c>
      <c r="P4841">
        <v>97.2727</v>
      </c>
      <c r="Q4841">
        <v>4011</v>
      </c>
      <c r="R4841" t="s">
        <v>24274</v>
      </c>
    </row>
    <row r="4842" spans="1:18" x14ac:dyDescent="0.35">
      <c r="A4842" t="s">
        <v>18935</v>
      </c>
      <c r="B4842" t="s">
        <v>19157</v>
      </c>
      <c r="C4842" t="s">
        <v>24275</v>
      </c>
      <c r="D4842">
        <v>36.42</v>
      </c>
      <c r="E4842">
        <v>162</v>
      </c>
      <c r="F4842">
        <v>91</v>
      </c>
      <c r="G4842">
        <v>3</v>
      </c>
      <c r="H4842">
        <v>1</v>
      </c>
      <c r="I4842">
        <v>162</v>
      </c>
      <c r="J4842">
        <v>1</v>
      </c>
      <c r="K4842">
        <v>150</v>
      </c>
      <c r="L4842">
        <v>2.71E-31</v>
      </c>
      <c r="M4842">
        <v>110</v>
      </c>
      <c r="N4842">
        <v>151</v>
      </c>
      <c r="O4842">
        <v>107.285</v>
      </c>
      <c r="P4842">
        <v>101</v>
      </c>
      <c r="Q4842">
        <v>2462</v>
      </c>
      <c r="R4842" t="s">
        <v>24275</v>
      </c>
    </row>
    <row r="4843" spans="1:18" x14ac:dyDescent="0.35">
      <c r="A4843" t="s">
        <v>18935</v>
      </c>
      <c r="B4843" t="s">
        <v>24276</v>
      </c>
      <c r="C4843" t="s">
        <v>24277</v>
      </c>
      <c r="D4843">
        <v>50</v>
      </c>
      <c r="E4843">
        <v>170</v>
      </c>
      <c r="F4843">
        <v>79</v>
      </c>
      <c r="G4843">
        <v>1</v>
      </c>
      <c r="H4843">
        <v>4</v>
      </c>
      <c r="I4843">
        <v>167</v>
      </c>
      <c r="J4843">
        <v>26</v>
      </c>
      <c r="K4843">
        <v>195</v>
      </c>
      <c r="L4843">
        <v>5.5600000000000003E-61</v>
      </c>
      <c r="M4843">
        <v>187</v>
      </c>
      <c r="N4843">
        <v>201</v>
      </c>
      <c r="O4843">
        <v>84.577100000000002</v>
      </c>
      <c r="P4843">
        <v>84.577100000000002</v>
      </c>
      <c r="Q4843">
        <v>2222</v>
      </c>
      <c r="R4843" t="s">
        <v>24277</v>
      </c>
    </row>
    <row r="4844" spans="1:18" x14ac:dyDescent="0.35">
      <c r="A4844" t="s">
        <v>18935</v>
      </c>
      <c r="B4844" t="s">
        <v>21027</v>
      </c>
      <c r="C4844" t="s">
        <v>24278</v>
      </c>
      <c r="D4844">
        <v>47.59</v>
      </c>
      <c r="E4844">
        <v>166</v>
      </c>
      <c r="F4844">
        <v>81</v>
      </c>
      <c r="G4844">
        <v>1</v>
      </c>
      <c r="H4844">
        <v>4</v>
      </c>
      <c r="I4844">
        <v>163</v>
      </c>
      <c r="J4844">
        <v>6</v>
      </c>
      <c r="K4844">
        <v>171</v>
      </c>
      <c r="L4844">
        <v>1.72E-55</v>
      </c>
      <c r="M4844">
        <v>173</v>
      </c>
      <c r="N4844">
        <v>179</v>
      </c>
      <c r="O4844">
        <v>92.737399999999994</v>
      </c>
      <c r="P4844">
        <v>92.737399999999994</v>
      </c>
      <c r="Q4844">
        <v>2312</v>
      </c>
      <c r="R4844" t="s">
        <v>24278</v>
      </c>
    </row>
    <row r="4845" spans="1:18" x14ac:dyDescent="0.35">
      <c r="A4845" t="s">
        <v>18940</v>
      </c>
      <c r="B4845" t="s">
        <v>24279</v>
      </c>
      <c r="C4845" t="s">
        <v>24280</v>
      </c>
      <c r="D4845">
        <v>40.786000000000001</v>
      </c>
      <c r="E4845">
        <v>738</v>
      </c>
      <c r="F4845">
        <v>380</v>
      </c>
      <c r="G4845">
        <v>8</v>
      </c>
      <c r="H4845">
        <v>8</v>
      </c>
      <c r="I4845">
        <v>742</v>
      </c>
      <c r="J4845">
        <v>11</v>
      </c>
      <c r="K4845">
        <v>694</v>
      </c>
      <c r="L4845">
        <v>1.7099999999999999E-164</v>
      </c>
      <c r="M4845">
        <v>491</v>
      </c>
      <c r="N4845">
        <v>699</v>
      </c>
      <c r="O4845">
        <v>105.57899999999999</v>
      </c>
      <c r="P4845">
        <v>101</v>
      </c>
      <c r="Q4845">
        <v>4537</v>
      </c>
      <c r="R4845" t="s">
        <v>24280</v>
      </c>
    </row>
    <row r="4846" spans="1:18" x14ac:dyDescent="0.35">
      <c r="A4846" t="s">
        <v>19386</v>
      </c>
      <c r="B4846" t="s">
        <v>24281</v>
      </c>
      <c r="C4846" t="s">
        <v>24282</v>
      </c>
      <c r="D4846">
        <v>23.762</v>
      </c>
      <c r="E4846">
        <v>101</v>
      </c>
      <c r="F4846">
        <v>59</v>
      </c>
      <c r="G4846">
        <v>3</v>
      </c>
      <c r="H4846">
        <v>79</v>
      </c>
      <c r="I4846">
        <v>167</v>
      </c>
      <c r="J4846">
        <v>38</v>
      </c>
      <c r="K4846">
        <v>132</v>
      </c>
      <c r="L4846">
        <v>0.93</v>
      </c>
      <c r="M4846">
        <v>30.4</v>
      </c>
      <c r="N4846">
        <v>164</v>
      </c>
      <c r="O4846">
        <v>61.5854</v>
      </c>
      <c r="P4846">
        <v>61.5854</v>
      </c>
      <c r="Q4846">
        <v>2692</v>
      </c>
      <c r="R4846" t="s">
        <v>24282</v>
      </c>
    </row>
    <row r="4847" spans="1:18" x14ac:dyDescent="0.35">
      <c r="A4847" t="s">
        <v>18940</v>
      </c>
      <c r="B4847" t="s">
        <v>24283</v>
      </c>
      <c r="C4847" t="s">
        <v>24284</v>
      </c>
      <c r="D4847">
        <v>38.369</v>
      </c>
      <c r="E4847">
        <v>748</v>
      </c>
      <c r="F4847">
        <v>424</v>
      </c>
      <c r="G4847">
        <v>15</v>
      </c>
      <c r="H4847">
        <v>10</v>
      </c>
      <c r="I4847">
        <v>743</v>
      </c>
      <c r="J4847">
        <v>5</v>
      </c>
      <c r="K4847">
        <v>729</v>
      </c>
      <c r="L4847">
        <v>2.9300000000000002E-129</v>
      </c>
      <c r="M4847">
        <v>401</v>
      </c>
      <c r="N4847">
        <v>732</v>
      </c>
      <c r="O4847">
        <v>102.18600000000001</v>
      </c>
      <c r="P4847">
        <v>101</v>
      </c>
      <c r="Q4847">
        <v>4694</v>
      </c>
      <c r="R4847" t="s">
        <v>24284</v>
      </c>
    </row>
    <row r="4848" spans="1:18" x14ac:dyDescent="0.35">
      <c r="A4848" t="s">
        <v>19010</v>
      </c>
      <c r="B4848" t="s">
        <v>24285</v>
      </c>
      <c r="C4848" t="s">
        <v>24286</v>
      </c>
      <c r="D4848">
        <v>27.044</v>
      </c>
      <c r="E4848">
        <v>159</v>
      </c>
      <c r="F4848">
        <v>102</v>
      </c>
      <c r="G4848">
        <v>4</v>
      </c>
      <c r="H4848">
        <v>16</v>
      </c>
      <c r="I4848">
        <v>160</v>
      </c>
      <c r="J4848">
        <v>8</v>
      </c>
      <c r="K4848">
        <v>166</v>
      </c>
      <c r="L4848">
        <v>3.2799999999999998E-5</v>
      </c>
      <c r="M4848">
        <v>44.7</v>
      </c>
      <c r="N4848">
        <v>267</v>
      </c>
      <c r="O4848">
        <v>59.550600000000003</v>
      </c>
      <c r="P4848">
        <v>59.550600000000003</v>
      </c>
      <c r="Q4848">
        <v>291</v>
      </c>
      <c r="R4848" t="s">
        <v>24286</v>
      </c>
    </row>
    <row r="4849" spans="1:18" x14ac:dyDescent="0.35">
      <c r="A4849" t="s">
        <v>18917</v>
      </c>
      <c r="B4849" t="s">
        <v>24285</v>
      </c>
      <c r="C4849" t="s">
        <v>24286</v>
      </c>
      <c r="D4849">
        <v>29.245000000000001</v>
      </c>
      <c r="E4849">
        <v>212</v>
      </c>
      <c r="F4849">
        <v>116</v>
      </c>
      <c r="G4849">
        <v>9</v>
      </c>
      <c r="H4849">
        <v>137</v>
      </c>
      <c r="I4849">
        <v>326</v>
      </c>
      <c r="J4849">
        <v>8</v>
      </c>
      <c r="K4849">
        <v>207</v>
      </c>
      <c r="L4849">
        <v>1.8000000000000001E-4</v>
      </c>
      <c r="M4849">
        <v>43.1</v>
      </c>
      <c r="N4849">
        <v>267</v>
      </c>
      <c r="O4849">
        <v>79.400700000000001</v>
      </c>
      <c r="P4849">
        <v>79.400700000000001</v>
      </c>
      <c r="Q4849">
        <v>5781</v>
      </c>
      <c r="R4849" t="s">
        <v>24286</v>
      </c>
    </row>
    <row r="4850" spans="1:18" x14ac:dyDescent="0.35">
      <c r="A4850" t="s">
        <v>18932</v>
      </c>
      <c r="B4850" t="s">
        <v>21181</v>
      </c>
      <c r="C4850" t="s">
        <v>24287</v>
      </c>
      <c r="D4850">
        <v>29.786999999999999</v>
      </c>
      <c r="E4850">
        <v>282</v>
      </c>
      <c r="F4850">
        <v>148</v>
      </c>
      <c r="G4850">
        <v>5</v>
      </c>
      <c r="H4850">
        <v>4</v>
      </c>
      <c r="I4850">
        <v>283</v>
      </c>
      <c r="J4850">
        <v>11</v>
      </c>
      <c r="K4850">
        <v>244</v>
      </c>
      <c r="L4850">
        <v>1.7500000000000001E-27</v>
      </c>
      <c r="M4850">
        <v>109</v>
      </c>
      <c r="N4850">
        <v>292</v>
      </c>
      <c r="O4850">
        <v>96.575299999999999</v>
      </c>
      <c r="P4850">
        <v>96.575299999999999</v>
      </c>
      <c r="Q4850">
        <v>4140</v>
      </c>
      <c r="R4850" t="s">
        <v>24287</v>
      </c>
    </row>
    <row r="4851" spans="1:18" x14ac:dyDescent="0.35">
      <c r="A4851" t="s">
        <v>19673</v>
      </c>
      <c r="B4851" t="s">
        <v>17072</v>
      </c>
      <c r="C4851" t="s">
        <v>17073</v>
      </c>
      <c r="D4851">
        <v>24.038</v>
      </c>
      <c r="E4851">
        <v>208</v>
      </c>
      <c r="F4851">
        <v>96</v>
      </c>
      <c r="G4851">
        <v>7</v>
      </c>
      <c r="H4851">
        <v>351</v>
      </c>
      <c r="I4851">
        <v>507</v>
      </c>
      <c r="J4851">
        <v>32</v>
      </c>
      <c r="K4851">
        <v>228</v>
      </c>
      <c r="L4851">
        <v>2.3E-2</v>
      </c>
      <c r="M4851">
        <v>37.4</v>
      </c>
      <c r="N4851">
        <v>317</v>
      </c>
      <c r="O4851">
        <v>65.615099999999998</v>
      </c>
      <c r="P4851">
        <v>65.615099999999998</v>
      </c>
      <c r="Q4851">
        <v>1001</v>
      </c>
      <c r="R4851" t="s">
        <v>17073</v>
      </c>
    </row>
    <row r="4852" spans="1:18" x14ac:dyDescent="0.35">
      <c r="A4852" t="s">
        <v>19495</v>
      </c>
      <c r="B4852" t="s">
        <v>17072</v>
      </c>
      <c r="C4852" t="s">
        <v>17073</v>
      </c>
      <c r="D4852">
        <v>21.834</v>
      </c>
      <c r="E4852">
        <v>229</v>
      </c>
      <c r="F4852">
        <v>142</v>
      </c>
      <c r="G4852">
        <v>6</v>
      </c>
      <c r="H4852">
        <v>43</v>
      </c>
      <c r="I4852">
        <v>241</v>
      </c>
      <c r="J4852">
        <v>33</v>
      </c>
      <c r="K4852">
        <v>254</v>
      </c>
      <c r="L4852">
        <v>0.49</v>
      </c>
      <c r="M4852">
        <v>32.299999999999997</v>
      </c>
      <c r="N4852">
        <v>317</v>
      </c>
      <c r="O4852">
        <v>72.239699999999999</v>
      </c>
      <c r="P4852">
        <v>72.239699999999999</v>
      </c>
      <c r="Q4852">
        <v>2962</v>
      </c>
      <c r="R4852" t="s">
        <v>17073</v>
      </c>
    </row>
    <row r="4853" spans="1:18" x14ac:dyDescent="0.35">
      <c r="A4853" t="s">
        <v>24288</v>
      </c>
      <c r="B4853" t="s">
        <v>16629</v>
      </c>
      <c r="C4853" t="s">
        <v>16630</v>
      </c>
      <c r="D4853">
        <v>33.761000000000003</v>
      </c>
      <c r="E4853">
        <v>234</v>
      </c>
      <c r="F4853">
        <v>154</v>
      </c>
      <c r="G4853">
        <v>1</v>
      </c>
      <c r="H4853">
        <v>4</v>
      </c>
      <c r="I4853">
        <v>236</v>
      </c>
      <c r="J4853">
        <v>11</v>
      </c>
      <c r="K4853">
        <v>244</v>
      </c>
      <c r="L4853">
        <v>3.2700000000000002E-32</v>
      </c>
      <c r="M4853">
        <v>120</v>
      </c>
      <c r="N4853">
        <v>291</v>
      </c>
      <c r="O4853">
        <v>80.412400000000005</v>
      </c>
      <c r="P4853">
        <v>80.412400000000005</v>
      </c>
      <c r="Q4853">
        <v>5974</v>
      </c>
      <c r="R4853" t="s">
        <v>16630</v>
      </c>
    </row>
    <row r="4854" spans="1:18" x14ac:dyDescent="0.35">
      <c r="A4854" t="s">
        <v>18932</v>
      </c>
      <c r="B4854" t="s">
        <v>24289</v>
      </c>
      <c r="C4854" t="s">
        <v>24290</v>
      </c>
      <c r="D4854">
        <v>52.777999999999999</v>
      </c>
      <c r="E4854">
        <v>324</v>
      </c>
      <c r="F4854">
        <v>145</v>
      </c>
      <c r="G4854">
        <v>3</v>
      </c>
      <c r="H4854">
        <v>1</v>
      </c>
      <c r="I4854">
        <v>323</v>
      </c>
      <c r="J4854">
        <v>1</v>
      </c>
      <c r="K4854">
        <v>317</v>
      </c>
      <c r="L4854">
        <v>3.9500000000000004E-99</v>
      </c>
      <c r="M4854">
        <v>295</v>
      </c>
      <c r="N4854">
        <v>319</v>
      </c>
      <c r="O4854">
        <v>101.56699999999999</v>
      </c>
      <c r="P4854">
        <v>101</v>
      </c>
      <c r="Q4854">
        <v>4047</v>
      </c>
      <c r="R4854" t="s">
        <v>24290</v>
      </c>
    </row>
    <row r="4855" spans="1:18" x14ac:dyDescent="0.35">
      <c r="A4855" t="s">
        <v>18946</v>
      </c>
      <c r="B4855" t="s">
        <v>17526</v>
      </c>
      <c r="C4855" t="s">
        <v>18790</v>
      </c>
      <c r="D4855">
        <v>23.887</v>
      </c>
      <c r="E4855">
        <v>247</v>
      </c>
      <c r="F4855">
        <v>153</v>
      </c>
      <c r="G4855">
        <v>9</v>
      </c>
      <c r="H4855">
        <v>1</v>
      </c>
      <c r="I4855">
        <v>225</v>
      </c>
      <c r="J4855">
        <v>1</v>
      </c>
      <c r="K4855">
        <v>234</v>
      </c>
      <c r="L4855">
        <v>2.1499999999999999E-4</v>
      </c>
      <c r="M4855">
        <v>42</v>
      </c>
      <c r="N4855">
        <v>256</v>
      </c>
      <c r="O4855">
        <v>96.484399999999994</v>
      </c>
      <c r="P4855">
        <v>96.484399999999994</v>
      </c>
      <c r="Q4855">
        <v>741</v>
      </c>
      <c r="R4855" t="s">
        <v>18790</v>
      </c>
    </row>
    <row r="4856" spans="1:18" x14ac:dyDescent="0.35">
      <c r="A4856" t="s">
        <v>24291</v>
      </c>
      <c r="B4856" t="s">
        <v>24292</v>
      </c>
      <c r="C4856" t="s">
        <v>24293</v>
      </c>
      <c r="D4856">
        <v>25.734999999999999</v>
      </c>
      <c r="E4856">
        <v>136</v>
      </c>
      <c r="F4856">
        <v>86</v>
      </c>
      <c r="G4856">
        <v>5</v>
      </c>
      <c r="H4856">
        <v>72</v>
      </c>
      <c r="I4856">
        <v>196</v>
      </c>
      <c r="J4856">
        <v>91</v>
      </c>
      <c r="K4856">
        <v>222</v>
      </c>
      <c r="L4856">
        <v>0.75</v>
      </c>
      <c r="M4856">
        <v>31.6</v>
      </c>
      <c r="N4856">
        <v>258</v>
      </c>
      <c r="O4856">
        <v>52.713200000000001</v>
      </c>
      <c r="P4856">
        <v>52.713200000000001</v>
      </c>
      <c r="Q4856">
        <v>5487</v>
      </c>
      <c r="R4856" t="s">
        <v>24293</v>
      </c>
    </row>
    <row r="4857" spans="1:18" x14ac:dyDescent="0.35">
      <c r="A4857" t="s">
        <v>18917</v>
      </c>
      <c r="B4857" t="s">
        <v>15757</v>
      </c>
      <c r="C4857" t="s">
        <v>15758</v>
      </c>
      <c r="D4857">
        <v>26.754000000000001</v>
      </c>
      <c r="E4857">
        <v>228</v>
      </c>
      <c r="F4857">
        <v>121</v>
      </c>
      <c r="G4857">
        <v>8</v>
      </c>
      <c r="H4857">
        <v>133</v>
      </c>
      <c r="I4857">
        <v>336</v>
      </c>
      <c r="J4857">
        <v>4</v>
      </c>
      <c r="K4857">
        <v>209</v>
      </c>
      <c r="L4857">
        <v>1.7999999999999999E-8</v>
      </c>
      <c r="M4857">
        <v>55.5</v>
      </c>
      <c r="N4857">
        <v>254</v>
      </c>
      <c r="O4857">
        <v>89.763800000000003</v>
      </c>
      <c r="P4857">
        <v>89.763800000000003</v>
      </c>
      <c r="Q4857">
        <v>5560</v>
      </c>
      <c r="R4857" t="s">
        <v>15758</v>
      </c>
    </row>
    <row r="4858" spans="1:18" x14ac:dyDescent="0.35">
      <c r="A4858" t="s">
        <v>19123</v>
      </c>
      <c r="B4858" t="s">
        <v>22763</v>
      </c>
      <c r="C4858" t="s">
        <v>24294</v>
      </c>
      <c r="D4858">
        <v>25.748999999999999</v>
      </c>
      <c r="E4858">
        <v>167</v>
      </c>
      <c r="F4858">
        <v>121</v>
      </c>
      <c r="G4858">
        <v>2</v>
      </c>
      <c r="H4858">
        <v>3</v>
      </c>
      <c r="I4858">
        <v>168</v>
      </c>
      <c r="J4858">
        <v>5</v>
      </c>
      <c r="K4858">
        <v>169</v>
      </c>
      <c r="L4858">
        <v>1.0399999999999999E-9</v>
      </c>
      <c r="M4858">
        <v>56.2</v>
      </c>
      <c r="N4858">
        <v>199</v>
      </c>
      <c r="O4858">
        <v>83.919600000000003</v>
      </c>
      <c r="P4858">
        <v>83.919600000000003</v>
      </c>
      <c r="Q4858">
        <v>5423</v>
      </c>
      <c r="R4858" t="s">
        <v>24294</v>
      </c>
    </row>
    <row r="4859" spans="1:18" x14ac:dyDescent="0.35">
      <c r="A4859" t="s">
        <v>18946</v>
      </c>
      <c r="B4859" t="s">
        <v>17504</v>
      </c>
      <c r="C4859" t="s">
        <v>17505</v>
      </c>
      <c r="D4859">
        <v>23.887</v>
      </c>
      <c r="E4859">
        <v>247</v>
      </c>
      <c r="F4859">
        <v>138</v>
      </c>
      <c r="G4859">
        <v>9</v>
      </c>
      <c r="H4859">
        <v>7</v>
      </c>
      <c r="I4859">
        <v>222</v>
      </c>
      <c r="J4859">
        <v>4</v>
      </c>
      <c r="K4859">
        <v>231</v>
      </c>
      <c r="L4859">
        <v>4.9799999999999998E-5</v>
      </c>
      <c r="M4859">
        <v>43.9</v>
      </c>
      <c r="N4859">
        <v>250</v>
      </c>
      <c r="O4859">
        <v>98.8</v>
      </c>
      <c r="P4859">
        <v>98.8</v>
      </c>
      <c r="Q4859">
        <v>657</v>
      </c>
      <c r="R4859" t="s">
        <v>17505</v>
      </c>
    </row>
    <row r="4860" spans="1:18" x14ac:dyDescent="0.35">
      <c r="A4860" t="s">
        <v>18928</v>
      </c>
      <c r="B4860" t="s">
        <v>16143</v>
      </c>
      <c r="C4860" t="s">
        <v>24295</v>
      </c>
      <c r="D4860">
        <v>63.353999999999999</v>
      </c>
      <c r="E4860">
        <v>161</v>
      </c>
      <c r="F4860">
        <v>44</v>
      </c>
      <c r="G4860">
        <v>1</v>
      </c>
      <c r="H4860">
        <v>22</v>
      </c>
      <c r="I4860">
        <v>167</v>
      </c>
      <c r="J4860">
        <v>48</v>
      </c>
      <c r="K4860">
        <v>208</v>
      </c>
      <c r="L4860">
        <v>5.1599999999999998E-67</v>
      </c>
      <c r="M4860">
        <v>203</v>
      </c>
      <c r="N4860">
        <v>213</v>
      </c>
      <c r="O4860">
        <v>75.5869</v>
      </c>
      <c r="P4860">
        <v>75.5869</v>
      </c>
      <c r="Q4860">
        <v>3560</v>
      </c>
      <c r="R4860" t="s">
        <v>24295</v>
      </c>
    </row>
    <row r="4861" spans="1:18" x14ac:dyDescent="0.35">
      <c r="A4861" t="s">
        <v>18947</v>
      </c>
      <c r="B4861" t="s">
        <v>16201</v>
      </c>
      <c r="C4861" t="s">
        <v>16202</v>
      </c>
      <c r="D4861">
        <v>28.384</v>
      </c>
      <c r="E4861">
        <v>229</v>
      </c>
      <c r="F4861">
        <v>131</v>
      </c>
      <c r="G4861">
        <v>9</v>
      </c>
      <c r="H4861">
        <v>48</v>
      </c>
      <c r="I4861">
        <v>258</v>
      </c>
      <c r="J4861">
        <v>3</v>
      </c>
      <c r="K4861">
        <v>216</v>
      </c>
      <c r="L4861">
        <v>5.8699999999999997E-5</v>
      </c>
      <c r="M4861">
        <v>44.3</v>
      </c>
      <c r="N4861">
        <v>260</v>
      </c>
      <c r="O4861">
        <v>88.076899999999995</v>
      </c>
      <c r="P4861">
        <v>88.076899999999995</v>
      </c>
      <c r="Q4861">
        <v>1036</v>
      </c>
      <c r="R4861" t="s">
        <v>16202</v>
      </c>
    </row>
    <row r="4862" spans="1:18" x14ac:dyDescent="0.35">
      <c r="A4862" t="s">
        <v>18948</v>
      </c>
      <c r="B4862" t="s">
        <v>16201</v>
      </c>
      <c r="C4862" t="s">
        <v>16202</v>
      </c>
      <c r="D4862">
        <v>25.213999999999999</v>
      </c>
      <c r="E4862">
        <v>234</v>
      </c>
      <c r="F4862">
        <v>126</v>
      </c>
      <c r="G4862">
        <v>9</v>
      </c>
      <c r="H4862">
        <v>129</v>
      </c>
      <c r="I4862">
        <v>334</v>
      </c>
      <c r="J4862">
        <v>6</v>
      </c>
      <c r="K4862">
        <v>218</v>
      </c>
      <c r="L4862">
        <v>0.01</v>
      </c>
      <c r="M4862">
        <v>37.700000000000003</v>
      </c>
      <c r="N4862">
        <v>260</v>
      </c>
      <c r="O4862">
        <v>90</v>
      </c>
      <c r="P4862">
        <v>90</v>
      </c>
      <c r="Q4862">
        <v>2987</v>
      </c>
      <c r="R4862" t="s">
        <v>16202</v>
      </c>
    </row>
    <row r="4863" spans="1:18" x14ac:dyDescent="0.35">
      <c r="A4863" t="s">
        <v>24296</v>
      </c>
      <c r="B4863" t="s">
        <v>24297</v>
      </c>
      <c r="C4863" t="s">
        <v>24298</v>
      </c>
      <c r="D4863">
        <v>23.684000000000001</v>
      </c>
      <c r="E4863">
        <v>114</v>
      </c>
      <c r="F4863">
        <v>77</v>
      </c>
      <c r="G4863">
        <v>2</v>
      </c>
      <c r="H4863">
        <v>27</v>
      </c>
      <c r="I4863">
        <v>130</v>
      </c>
      <c r="J4863">
        <v>50</v>
      </c>
      <c r="K4863">
        <v>163</v>
      </c>
      <c r="L4863">
        <v>4.9000000000000002E-2</v>
      </c>
      <c r="M4863">
        <v>35</v>
      </c>
      <c r="N4863">
        <v>198</v>
      </c>
      <c r="O4863">
        <v>57.575800000000001</v>
      </c>
      <c r="P4863">
        <v>57.575800000000001</v>
      </c>
      <c r="Q4863">
        <v>353</v>
      </c>
      <c r="R4863" t="s">
        <v>24298</v>
      </c>
    </row>
    <row r="4864" spans="1:18" x14ac:dyDescent="0.35">
      <c r="A4864" t="s">
        <v>18953</v>
      </c>
      <c r="B4864" t="s">
        <v>16802</v>
      </c>
      <c r="C4864" t="s">
        <v>16803</v>
      </c>
      <c r="D4864">
        <v>26.738</v>
      </c>
      <c r="E4864">
        <v>187</v>
      </c>
      <c r="F4864">
        <v>92</v>
      </c>
      <c r="G4864">
        <v>7</v>
      </c>
      <c r="H4864">
        <v>468</v>
      </c>
      <c r="I4864">
        <v>620</v>
      </c>
      <c r="J4864">
        <v>48</v>
      </c>
      <c r="K4864">
        <v>223</v>
      </c>
      <c r="L4864">
        <v>5.2999999999999998E-4</v>
      </c>
      <c r="M4864">
        <v>43.5</v>
      </c>
      <c r="N4864">
        <v>346</v>
      </c>
      <c r="O4864">
        <v>54.046199999999999</v>
      </c>
      <c r="P4864">
        <v>54.046199999999999</v>
      </c>
      <c r="Q4864">
        <v>1925</v>
      </c>
      <c r="R4864" t="s">
        <v>16803</v>
      </c>
    </row>
    <row r="4865" spans="1:18" x14ac:dyDescent="0.35">
      <c r="A4865" t="s">
        <v>24299</v>
      </c>
      <c r="B4865" t="s">
        <v>15381</v>
      </c>
      <c r="C4865" t="s">
        <v>24300</v>
      </c>
      <c r="D4865">
        <v>44</v>
      </c>
      <c r="E4865">
        <v>25</v>
      </c>
      <c r="F4865">
        <v>14</v>
      </c>
      <c r="G4865">
        <v>0</v>
      </c>
      <c r="H4865">
        <v>63</v>
      </c>
      <c r="I4865">
        <v>87</v>
      </c>
      <c r="J4865">
        <v>4</v>
      </c>
      <c r="K4865">
        <v>28</v>
      </c>
      <c r="L4865">
        <v>0.46</v>
      </c>
      <c r="M4865">
        <v>28.9</v>
      </c>
      <c r="N4865">
        <v>40</v>
      </c>
      <c r="O4865">
        <v>62.5</v>
      </c>
      <c r="P4865">
        <v>62.5</v>
      </c>
      <c r="Q4865">
        <v>2920</v>
      </c>
      <c r="R4865" t="s">
        <v>24300</v>
      </c>
    </row>
    <row r="4866" spans="1:18" x14ac:dyDescent="0.35">
      <c r="A4866" t="s">
        <v>18932</v>
      </c>
      <c r="B4866" t="s">
        <v>21282</v>
      </c>
      <c r="C4866" t="s">
        <v>24301</v>
      </c>
      <c r="D4866">
        <v>50.768999999999998</v>
      </c>
      <c r="E4866">
        <v>325</v>
      </c>
      <c r="F4866">
        <v>148</v>
      </c>
      <c r="G4866">
        <v>5</v>
      </c>
      <c r="H4866">
        <v>1</v>
      </c>
      <c r="I4866">
        <v>324</v>
      </c>
      <c r="J4866">
        <v>1</v>
      </c>
      <c r="K4866">
        <v>314</v>
      </c>
      <c r="L4866">
        <v>4.1300000000000002E-96</v>
      </c>
      <c r="M4866">
        <v>288</v>
      </c>
      <c r="N4866">
        <v>316</v>
      </c>
      <c r="O4866">
        <v>102.848</v>
      </c>
      <c r="P4866">
        <v>101</v>
      </c>
      <c r="Q4866">
        <v>4067</v>
      </c>
      <c r="R4866" t="s">
        <v>24301</v>
      </c>
    </row>
    <row r="4867" spans="1:18" x14ac:dyDescent="0.35">
      <c r="A4867" t="s">
        <v>18947</v>
      </c>
      <c r="B4867" t="s">
        <v>15950</v>
      </c>
      <c r="C4867" t="s">
        <v>15951</v>
      </c>
      <c r="D4867">
        <v>24.065999999999999</v>
      </c>
      <c r="E4867">
        <v>241</v>
      </c>
      <c r="F4867">
        <v>136</v>
      </c>
      <c r="G4867">
        <v>8</v>
      </c>
      <c r="H4867">
        <v>48</v>
      </c>
      <c r="I4867">
        <v>259</v>
      </c>
      <c r="J4867">
        <v>24</v>
      </c>
      <c r="K4867">
        <v>246</v>
      </c>
      <c r="L4867">
        <v>1E-3</v>
      </c>
      <c r="M4867">
        <v>40.4</v>
      </c>
      <c r="N4867">
        <v>289</v>
      </c>
      <c r="O4867">
        <v>83.391000000000005</v>
      </c>
      <c r="P4867">
        <v>83.391000000000005</v>
      </c>
      <c r="Q4867">
        <v>1107</v>
      </c>
      <c r="R4867" t="s">
        <v>15951</v>
      </c>
    </row>
    <row r="4868" spans="1:18" x14ac:dyDescent="0.35">
      <c r="A4868" t="s">
        <v>18943</v>
      </c>
      <c r="B4868" t="s">
        <v>15950</v>
      </c>
      <c r="C4868" t="s">
        <v>15951</v>
      </c>
      <c r="D4868">
        <v>28.108000000000001</v>
      </c>
      <c r="E4868">
        <v>185</v>
      </c>
      <c r="F4868">
        <v>72</v>
      </c>
      <c r="G4868">
        <v>5</v>
      </c>
      <c r="H4868">
        <v>30</v>
      </c>
      <c r="I4868">
        <v>180</v>
      </c>
      <c r="J4868">
        <v>24</v>
      </c>
      <c r="K4868">
        <v>181</v>
      </c>
      <c r="L4868">
        <v>1.04E-6</v>
      </c>
      <c r="M4868">
        <v>49.3</v>
      </c>
      <c r="N4868">
        <v>289</v>
      </c>
      <c r="O4868">
        <v>64.013800000000003</v>
      </c>
      <c r="P4868">
        <v>64.013800000000003</v>
      </c>
      <c r="Q4868">
        <v>1177</v>
      </c>
      <c r="R4868" t="s">
        <v>15951</v>
      </c>
    </row>
    <row r="4869" spans="1:18" x14ac:dyDescent="0.35">
      <c r="A4869" t="s">
        <v>18917</v>
      </c>
      <c r="B4869" t="s">
        <v>15950</v>
      </c>
      <c r="C4869" t="s">
        <v>15951</v>
      </c>
      <c r="D4869">
        <v>28.218</v>
      </c>
      <c r="E4869">
        <v>202</v>
      </c>
      <c r="F4869">
        <v>126</v>
      </c>
      <c r="G4869">
        <v>7</v>
      </c>
      <c r="H4869">
        <v>134</v>
      </c>
      <c r="I4869">
        <v>323</v>
      </c>
      <c r="J4869">
        <v>26</v>
      </c>
      <c r="K4869">
        <v>220</v>
      </c>
      <c r="L4869">
        <v>2.09E-5</v>
      </c>
      <c r="M4869">
        <v>46.2</v>
      </c>
      <c r="N4869">
        <v>289</v>
      </c>
      <c r="O4869">
        <v>69.896199999999993</v>
      </c>
      <c r="P4869">
        <v>69.896199999999993</v>
      </c>
      <c r="Q4869">
        <v>5684</v>
      </c>
      <c r="R4869" t="s">
        <v>15951</v>
      </c>
    </row>
    <row r="4870" spans="1:18" x14ac:dyDescent="0.35">
      <c r="A4870" t="s">
        <v>18932</v>
      </c>
      <c r="B4870" t="s">
        <v>24302</v>
      </c>
      <c r="C4870" t="s">
        <v>24303</v>
      </c>
      <c r="D4870">
        <v>27.609000000000002</v>
      </c>
      <c r="E4870">
        <v>297</v>
      </c>
      <c r="F4870">
        <v>165</v>
      </c>
      <c r="G4870">
        <v>4</v>
      </c>
      <c r="H4870">
        <v>4</v>
      </c>
      <c r="I4870">
        <v>299</v>
      </c>
      <c r="J4870">
        <v>6</v>
      </c>
      <c r="K4870">
        <v>253</v>
      </c>
      <c r="L4870">
        <v>3.3000000000000001E-21</v>
      </c>
      <c r="M4870">
        <v>92</v>
      </c>
      <c r="N4870">
        <v>290</v>
      </c>
      <c r="O4870">
        <v>102.414</v>
      </c>
      <c r="P4870">
        <v>101</v>
      </c>
      <c r="Q4870">
        <v>4377</v>
      </c>
      <c r="R4870" t="s">
        <v>24303</v>
      </c>
    </row>
    <row r="4871" spans="1:18" x14ac:dyDescent="0.35">
      <c r="A4871" t="s">
        <v>18920</v>
      </c>
      <c r="B4871" t="s">
        <v>24304</v>
      </c>
      <c r="C4871" t="s">
        <v>24305</v>
      </c>
      <c r="D4871">
        <v>27.460999999999999</v>
      </c>
      <c r="E4871">
        <v>193</v>
      </c>
      <c r="F4871">
        <v>101</v>
      </c>
      <c r="G4871">
        <v>6</v>
      </c>
      <c r="H4871">
        <v>145</v>
      </c>
      <c r="I4871">
        <v>329</v>
      </c>
      <c r="J4871">
        <v>67</v>
      </c>
      <c r="K4871">
        <v>228</v>
      </c>
      <c r="L4871">
        <v>5.3399999999999997E-5</v>
      </c>
      <c r="M4871">
        <v>44.7</v>
      </c>
      <c r="N4871">
        <v>293</v>
      </c>
      <c r="O4871">
        <v>65.8703</v>
      </c>
      <c r="P4871">
        <v>65.8703</v>
      </c>
      <c r="Q4871">
        <v>5413</v>
      </c>
      <c r="R4871" t="s">
        <v>24305</v>
      </c>
    </row>
    <row r="4872" spans="1:18" x14ac:dyDescent="0.35">
      <c r="A4872" t="s">
        <v>18946</v>
      </c>
      <c r="B4872" t="s">
        <v>16132</v>
      </c>
      <c r="C4872" t="s">
        <v>16133</v>
      </c>
      <c r="D4872">
        <v>26.922999999999998</v>
      </c>
      <c r="E4872">
        <v>182</v>
      </c>
      <c r="F4872">
        <v>100</v>
      </c>
      <c r="G4872">
        <v>7</v>
      </c>
      <c r="H4872">
        <v>6</v>
      </c>
      <c r="I4872">
        <v>158</v>
      </c>
      <c r="J4872">
        <v>3</v>
      </c>
      <c r="K4872">
        <v>180</v>
      </c>
      <c r="L4872">
        <v>1.4799999999999999E-4</v>
      </c>
      <c r="M4872">
        <v>42.4</v>
      </c>
      <c r="N4872">
        <v>242</v>
      </c>
      <c r="O4872">
        <v>75.206599999999995</v>
      </c>
      <c r="P4872">
        <v>75.206599999999995</v>
      </c>
      <c r="Q4872">
        <v>719</v>
      </c>
      <c r="R4872" t="s">
        <v>16133</v>
      </c>
    </row>
    <row r="4873" spans="1:18" x14ac:dyDescent="0.35">
      <c r="A4873" t="s">
        <v>19197</v>
      </c>
      <c r="B4873" t="s">
        <v>18793</v>
      </c>
      <c r="C4873" t="s">
        <v>18794</v>
      </c>
      <c r="D4873">
        <v>39.052999999999997</v>
      </c>
      <c r="E4873">
        <v>169</v>
      </c>
      <c r="F4873">
        <v>83</v>
      </c>
      <c r="G4873">
        <v>1</v>
      </c>
      <c r="H4873">
        <v>23</v>
      </c>
      <c r="I4873">
        <v>191</v>
      </c>
      <c r="J4873">
        <v>23</v>
      </c>
      <c r="K4873">
        <v>171</v>
      </c>
      <c r="L4873">
        <v>3.9200000000000003E-37</v>
      </c>
      <c r="M4873">
        <v>127</v>
      </c>
      <c r="N4873">
        <v>175</v>
      </c>
      <c r="O4873">
        <v>96.571399999999997</v>
      </c>
      <c r="P4873">
        <v>96.571399999999997</v>
      </c>
      <c r="Q4873">
        <v>98</v>
      </c>
      <c r="R4873" t="s">
        <v>18794</v>
      </c>
    </row>
    <row r="4874" spans="1:18" x14ac:dyDescent="0.35">
      <c r="A4874" t="s">
        <v>19076</v>
      </c>
      <c r="B4874" t="s">
        <v>18793</v>
      </c>
      <c r="C4874" t="s">
        <v>18794</v>
      </c>
      <c r="D4874">
        <v>49.341999999999999</v>
      </c>
      <c r="E4874">
        <v>152</v>
      </c>
      <c r="F4874">
        <v>76</v>
      </c>
      <c r="G4874">
        <v>1</v>
      </c>
      <c r="H4874">
        <v>23</v>
      </c>
      <c r="I4874">
        <v>174</v>
      </c>
      <c r="J4874">
        <v>24</v>
      </c>
      <c r="K4874">
        <v>174</v>
      </c>
      <c r="L4874">
        <v>1.04E-50</v>
      </c>
      <c r="M4874">
        <v>161</v>
      </c>
      <c r="N4874">
        <v>175</v>
      </c>
      <c r="O4874">
        <v>86.857100000000003</v>
      </c>
      <c r="P4874">
        <v>86.857100000000003</v>
      </c>
      <c r="Q4874">
        <v>3295</v>
      </c>
      <c r="R4874" t="s">
        <v>18794</v>
      </c>
    </row>
    <row r="4875" spans="1:18" x14ac:dyDescent="0.35">
      <c r="A4875" t="s">
        <v>18920</v>
      </c>
      <c r="B4875" t="s">
        <v>24306</v>
      </c>
      <c r="C4875" t="s">
        <v>24307</v>
      </c>
      <c r="D4875">
        <v>30.22</v>
      </c>
      <c r="E4875">
        <v>182</v>
      </c>
      <c r="F4875">
        <v>99</v>
      </c>
      <c r="G4875">
        <v>3</v>
      </c>
      <c r="H4875">
        <v>148</v>
      </c>
      <c r="I4875">
        <v>329</v>
      </c>
      <c r="J4875">
        <v>84</v>
      </c>
      <c r="K4875">
        <v>237</v>
      </c>
      <c r="L4875">
        <v>1.7800000000000001E-8</v>
      </c>
      <c r="M4875">
        <v>55.5</v>
      </c>
      <c r="N4875">
        <v>308</v>
      </c>
      <c r="O4875">
        <v>59.090899999999998</v>
      </c>
      <c r="P4875">
        <v>59.090899999999998</v>
      </c>
      <c r="Q4875">
        <v>5266</v>
      </c>
      <c r="R4875" t="s">
        <v>24307</v>
      </c>
    </row>
    <row r="4876" spans="1:18" x14ac:dyDescent="0.35">
      <c r="A4876" t="s">
        <v>18935</v>
      </c>
      <c r="B4876" t="s">
        <v>20494</v>
      </c>
      <c r="C4876" t="s">
        <v>24308</v>
      </c>
      <c r="D4876">
        <v>37.341999999999999</v>
      </c>
      <c r="E4876">
        <v>158</v>
      </c>
      <c r="F4876">
        <v>86</v>
      </c>
      <c r="G4876">
        <v>4</v>
      </c>
      <c r="H4876">
        <v>4</v>
      </c>
      <c r="I4876">
        <v>160</v>
      </c>
      <c r="J4876">
        <v>7</v>
      </c>
      <c r="K4876">
        <v>152</v>
      </c>
      <c r="L4876">
        <v>7.1299999999999999E-28</v>
      </c>
      <c r="M4876">
        <v>102</v>
      </c>
      <c r="N4876">
        <v>155</v>
      </c>
      <c r="O4876">
        <v>101.935</v>
      </c>
      <c r="P4876">
        <v>101</v>
      </c>
      <c r="Q4876">
        <v>2637</v>
      </c>
      <c r="R4876" t="s">
        <v>24308</v>
      </c>
    </row>
    <row r="4877" spans="1:18" x14ac:dyDescent="0.35">
      <c r="A4877" t="s">
        <v>19015</v>
      </c>
      <c r="B4877" t="s">
        <v>24309</v>
      </c>
      <c r="C4877" t="s">
        <v>24310</v>
      </c>
      <c r="D4877">
        <v>25.925999999999998</v>
      </c>
      <c r="E4877">
        <v>162</v>
      </c>
      <c r="F4877">
        <v>84</v>
      </c>
      <c r="G4877">
        <v>7</v>
      </c>
      <c r="H4877">
        <v>28</v>
      </c>
      <c r="I4877">
        <v>174</v>
      </c>
      <c r="J4877">
        <v>7</v>
      </c>
      <c r="K4877">
        <v>147</v>
      </c>
      <c r="L4877">
        <v>0.92</v>
      </c>
      <c r="M4877">
        <v>29.6</v>
      </c>
      <c r="N4877">
        <v>148</v>
      </c>
      <c r="O4877">
        <v>109.459</v>
      </c>
      <c r="P4877">
        <v>101</v>
      </c>
      <c r="Q4877">
        <v>904</v>
      </c>
      <c r="R4877" t="s">
        <v>24310</v>
      </c>
    </row>
    <row r="4878" spans="1:18" x14ac:dyDescent="0.35">
      <c r="A4878" t="s">
        <v>19076</v>
      </c>
      <c r="B4878" t="s">
        <v>24309</v>
      </c>
      <c r="C4878" t="s">
        <v>24310</v>
      </c>
      <c r="D4878">
        <v>27.332999999999998</v>
      </c>
      <c r="E4878">
        <v>150</v>
      </c>
      <c r="F4878">
        <v>97</v>
      </c>
      <c r="G4878">
        <v>5</v>
      </c>
      <c r="H4878">
        <v>30</v>
      </c>
      <c r="I4878">
        <v>176</v>
      </c>
      <c r="J4878">
        <v>7</v>
      </c>
      <c r="K4878">
        <v>147</v>
      </c>
      <c r="L4878">
        <v>2.9000000000000001E-2</v>
      </c>
      <c r="M4878">
        <v>33.9</v>
      </c>
      <c r="N4878">
        <v>148</v>
      </c>
      <c r="O4878">
        <v>101.351</v>
      </c>
      <c r="P4878">
        <v>101</v>
      </c>
      <c r="Q4878">
        <v>3326</v>
      </c>
      <c r="R4878" t="s">
        <v>24310</v>
      </c>
    </row>
    <row r="4879" spans="1:18" x14ac:dyDescent="0.35">
      <c r="A4879" t="s">
        <v>19000</v>
      </c>
      <c r="B4879" t="s">
        <v>19458</v>
      </c>
      <c r="C4879" t="s">
        <v>24311</v>
      </c>
      <c r="D4879">
        <v>25.268999999999998</v>
      </c>
      <c r="E4879">
        <v>372</v>
      </c>
      <c r="F4879">
        <v>245</v>
      </c>
      <c r="G4879">
        <v>9</v>
      </c>
      <c r="H4879">
        <v>276</v>
      </c>
      <c r="I4879">
        <v>623</v>
      </c>
      <c r="J4879">
        <v>163</v>
      </c>
      <c r="K4879">
        <v>525</v>
      </c>
      <c r="L4879">
        <v>4.3899999999999998E-23</v>
      </c>
      <c r="M4879">
        <v>105</v>
      </c>
      <c r="N4879">
        <v>740</v>
      </c>
      <c r="O4879">
        <v>50.270299999999999</v>
      </c>
      <c r="P4879">
        <v>50.270299999999999</v>
      </c>
      <c r="Q4879">
        <v>2125</v>
      </c>
      <c r="R4879" t="s">
        <v>24311</v>
      </c>
    </row>
    <row r="4880" spans="1:18" x14ac:dyDescent="0.35">
      <c r="A4880" t="s">
        <v>18932</v>
      </c>
      <c r="B4880" t="s">
        <v>15179</v>
      </c>
      <c r="C4880" t="s">
        <v>24312</v>
      </c>
      <c r="D4880">
        <v>32.143000000000001</v>
      </c>
      <c r="E4880">
        <v>336</v>
      </c>
      <c r="F4880">
        <v>165</v>
      </c>
      <c r="G4880">
        <v>11</v>
      </c>
      <c r="H4880">
        <v>4</v>
      </c>
      <c r="I4880">
        <v>327</v>
      </c>
      <c r="J4880">
        <v>6</v>
      </c>
      <c r="K4880">
        <v>290</v>
      </c>
      <c r="L4880">
        <v>3.7000000000000002E-28</v>
      </c>
      <c r="M4880">
        <v>111</v>
      </c>
      <c r="N4880">
        <v>291</v>
      </c>
      <c r="O4880">
        <v>115.464</v>
      </c>
      <c r="P4880">
        <v>101</v>
      </c>
      <c r="Q4880">
        <v>4131</v>
      </c>
      <c r="R4880" t="s">
        <v>24312</v>
      </c>
    </row>
    <row r="4881" spans="1:18" x14ac:dyDescent="0.35">
      <c r="A4881" t="s">
        <v>18978</v>
      </c>
      <c r="B4881" t="s">
        <v>17252</v>
      </c>
      <c r="C4881" t="s">
        <v>18252</v>
      </c>
      <c r="D4881">
        <v>27.309000000000001</v>
      </c>
      <c r="E4881">
        <v>249</v>
      </c>
      <c r="F4881">
        <v>155</v>
      </c>
      <c r="G4881">
        <v>11</v>
      </c>
      <c r="H4881">
        <v>362</v>
      </c>
      <c r="I4881">
        <v>604</v>
      </c>
      <c r="J4881">
        <v>4</v>
      </c>
      <c r="K4881">
        <v>232</v>
      </c>
      <c r="L4881">
        <v>1.03E-9</v>
      </c>
      <c r="M4881">
        <v>61.2</v>
      </c>
      <c r="N4881">
        <v>270</v>
      </c>
      <c r="O4881">
        <v>92.222200000000001</v>
      </c>
      <c r="P4881">
        <v>92.222200000000001</v>
      </c>
      <c r="Q4881">
        <v>179</v>
      </c>
      <c r="R4881" t="s">
        <v>18252</v>
      </c>
    </row>
    <row r="4882" spans="1:18" x14ac:dyDescent="0.35">
      <c r="A4882" t="s">
        <v>19017</v>
      </c>
      <c r="B4882" t="s">
        <v>15915</v>
      </c>
      <c r="C4882" t="s">
        <v>24313</v>
      </c>
      <c r="D4882">
        <v>27.928000000000001</v>
      </c>
      <c r="E4882">
        <v>111</v>
      </c>
      <c r="F4882">
        <v>67</v>
      </c>
      <c r="G4882">
        <v>5</v>
      </c>
      <c r="H4882">
        <v>39</v>
      </c>
      <c r="I4882">
        <v>143</v>
      </c>
      <c r="J4882">
        <v>1</v>
      </c>
      <c r="K4882">
        <v>104</v>
      </c>
      <c r="L4882">
        <v>0.95</v>
      </c>
      <c r="M4882">
        <v>29.6</v>
      </c>
      <c r="N4882">
        <v>146</v>
      </c>
      <c r="O4882">
        <v>76.0274</v>
      </c>
      <c r="P4882">
        <v>76.0274</v>
      </c>
      <c r="Q4882">
        <v>2852</v>
      </c>
      <c r="R4882" t="s">
        <v>24313</v>
      </c>
    </row>
    <row r="4883" spans="1:18" x14ac:dyDescent="0.35">
      <c r="A4883" t="s">
        <v>19220</v>
      </c>
      <c r="B4883" t="s">
        <v>15679</v>
      </c>
      <c r="C4883" t="s">
        <v>24314</v>
      </c>
      <c r="D4883">
        <v>25.861999999999998</v>
      </c>
      <c r="E4883">
        <v>116</v>
      </c>
      <c r="F4883">
        <v>78</v>
      </c>
      <c r="G4883">
        <v>3</v>
      </c>
      <c r="H4883">
        <v>6</v>
      </c>
      <c r="I4883">
        <v>119</v>
      </c>
      <c r="J4883">
        <v>1</v>
      </c>
      <c r="K4883">
        <v>110</v>
      </c>
      <c r="L4883">
        <v>0.48</v>
      </c>
      <c r="M4883">
        <v>30.4</v>
      </c>
      <c r="N4883">
        <v>199</v>
      </c>
      <c r="O4883">
        <v>58.291499999999999</v>
      </c>
      <c r="P4883">
        <v>58.291499999999999</v>
      </c>
      <c r="Q4883">
        <v>6007</v>
      </c>
      <c r="R4883" t="s">
        <v>24314</v>
      </c>
    </row>
    <row r="4884" spans="1:18" x14ac:dyDescent="0.35">
      <c r="A4884" t="s">
        <v>18946</v>
      </c>
      <c r="B4884" t="s">
        <v>17514</v>
      </c>
      <c r="C4884" t="s">
        <v>17515</v>
      </c>
      <c r="D4884">
        <v>24.138000000000002</v>
      </c>
      <c r="E4884">
        <v>261</v>
      </c>
      <c r="F4884">
        <v>151</v>
      </c>
      <c r="G4884">
        <v>11</v>
      </c>
      <c r="H4884">
        <v>6</v>
      </c>
      <c r="I4884">
        <v>240</v>
      </c>
      <c r="J4884">
        <v>5</v>
      </c>
      <c r="K4884">
        <v>244</v>
      </c>
      <c r="L4884">
        <v>1.45E-4</v>
      </c>
      <c r="M4884">
        <v>42.7</v>
      </c>
      <c r="N4884">
        <v>251</v>
      </c>
      <c r="O4884">
        <v>103.98399999999999</v>
      </c>
      <c r="P4884">
        <v>101</v>
      </c>
      <c r="Q4884">
        <v>715</v>
      </c>
      <c r="R4884" t="s">
        <v>17515</v>
      </c>
    </row>
    <row r="4885" spans="1:18" x14ac:dyDescent="0.35">
      <c r="A4885" t="s">
        <v>19038</v>
      </c>
      <c r="B4885" t="s">
        <v>24315</v>
      </c>
      <c r="C4885" t="s">
        <v>24316</v>
      </c>
      <c r="D4885">
        <v>23.885000000000002</v>
      </c>
      <c r="E4885">
        <v>381</v>
      </c>
      <c r="F4885">
        <v>205</v>
      </c>
      <c r="G4885">
        <v>18</v>
      </c>
      <c r="H4885">
        <v>229</v>
      </c>
      <c r="I4885">
        <v>538</v>
      </c>
      <c r="J4885">
        <v>232</v>
      </c>
      <c r="K4885">
        <v>598</v>
      </c>
      <c r="L4885">
        <v>3.0199999999999999E-9</v>
      </c>
      <c r="M4885">
        <v>60.1</v>
      </c>
      <c r="N4885">
        <v>620</v>
      </c>
      <c r="O4885">
        <v>61.451599999999999</v>
      </c>
      <c r="P4885">
        <v>61.451599999999999</v>
      </c>
      <c r="Q4885">
        <v>3079</v>
      </c>
      <c r="R4885" t="s">
        <v>24316</v>
      </c>
    </row>
    <row r="4886" spans="1:18" x14ac:dyDescent="0.35">
      <c r="A4886" t="s">
        <v>18943</v>
      </c>
      <c r="B4886" t="s">
        <v>16566</v>
      </c>
      <c r="C4886" t="s">
        <v>24317</v>
      </c>
      <c r="D4886">
        <v>23.77</v>
      </c>
      <c r="E4886">
        <v>244</v>
      </c>
      <c r="F4886">
        <v>151</v>
      </c>
      <c r="G4886">
        <v>9</v>
      </c>
      <c r="H4886">
        <v>30</v>
      </c>
      <c r="I4886">
        <v>250</v>
      </c>
      <c r="J4886">
        <v>3</v>
      </c>
      <c r="K4886">
        <v>234</v>
      </c>
      <c r="L4886">
        <v>2.4399999999999999E-4</v>
      </c>
      <c r="M4886">
        <v>42</v>
      </c>
      <c r="N4886">
        <v>250</v>
      </c>
      <c r="O4886">
        <v>97.6</v>
      </c>
      <c r="P4886">
        <v>97.6</v>
      </c>
      <c r="Q4886">
        <v>1424</v>
      </c>
      <c r="R4886" t="s">
        <v>24317</v>
      </c>
    </row>
    <row r="4887" spans="1:18" x14ac:dyDescent="0.35">
      <c r="A4887" t="s">
        <v>18947</v>
      </c>
      <c r="B4887" t="s">
        <v>17315</v>
      </c>
      <c r="C4887" t="s">
        <v>24318</v>
      </c>
      <c r="D4887">
        <v>27.428999999999998</v>
      </c>
      <c r="E4887">
        <v>175</v>
      </c>
      <c r="F4887">
        <v>100</v>
      </c>
      <c r="G4887">
        <v>5</v>
      </c>
      <c r="H4887">
        <v>48</v>
      </c>
      <c r="I4887">
        <v>200</v>
      </c>
      <c r="J4887">
        <v>3</v>
      </c>
      <c r="K4887">
        <v>172</v>
      </c>
      <c r="L4887">
        <v>3.0699999999999998E-4</v>
      </c>
      <c r="M4887">
        <v>42</v>
      </c>
      <c r="N4887">
        <v>259</v>
      </c>
      <c r="O4887">
        <v>67.567599999999999</v>
      </c>
      <c r="P4887">
        <v>67.567599999999999</v>
      </c>
      <c r="Q4887">
        <v>1070</v>
      </c>
      <c r="R4887" t="s">
        <v>24318</v>
      </c>
    </row>
    <row r="4888" spans="1:18" x14ac:dyDescent="0.35">
      <c r="A4888" t="s">
        <v>18928</v>
      </c>
      <c r="B4888" t="s">
        <v>23336</v>
      </c>
      <c r="C4888" t="s">
        <v>24319</v>
      </c>
      <c r="D4888">
        <v>56.209000000000003</v>
      </c>
      <c r="E4888">
        <v>153</v>
      </c>
      <c r="F4888">
        <v>56</v>
      </c>
      <c r="G4888">
        <v>2</v>
      </c>
      <c r="H4888">
        <v>24</v>
      </c>
      <c r="I4888">
        <v>169</v>
      </c>
      <c r="J4888">
        <v>1</v>
      </c>
      <c r="K4888">
        <v>149</v>
      </c>
      <c r="L4888">
        <v>2.4199999999999999E-54</v>
      </c>
      <c r="M4888">
        <v>169</v>
      </c>
      <c r="N4888">
        <v>149</v>
      </c>
      <c r="O4888">
        <v>102.685</v>
      </c>
      <c r="P4888">
        <v>101</v>
      </c>
      <c r="Q4888">
        <v>3841</v>
      </c>
      <c r="R4888" t="s">
        <v>24319</v>
      </c>
    </row>
    <row r="4889" spans="1:18" x14ac:dyDescent="0.35">
      <c r="A4889" t="s">
        <v>18935</v>
      </c>
      <c r="B4889" t="s">
        <v>24320</v>
      </c>
      <c r="C4889" t="s">
        <v>24321</v>
      </c>
      <c r="D4889">
        <v>51.765000000000001</v>
      </c>
      <c r="E4889">
        <v>170</v>
      </c>
      <c r="F4889">
        <v>76</v>
      </c>
      <c r="G4889">
        <v>1</v>
      </c>
      <c r="H4889">
        <v>4</v>
      </c>
      <c r="I4889">
        <v>167</v>
      </c>
      <c r="J4889">
        <v>67</v>
      </c>
      <c r="K4889">
        <v>236</v>
      </c>
      <c r="L4889">
        <v>2.1299999999999999E-61</v>
      </c>
      <c r="M4889">
        <v>190</v>
      </c>
      <c r="N4889">
        <v>242</v>
      </c>
      <c r="O4889">
        <v>70.247900000000001</v>
      </c>
      <c r="P4889">
        <v>70.247900000000001</v>
      </c>
      <c r="Q4889">
        <v>2215</v>
      </c>
      <c r="R4889" t="s">
        <v>24321</v>
      </c>
    </row>
    <row r="4890" spans="1:18" x14ac:dyDescent="0.35">
      <c r="A4890" t="s">
        <v>18940</v>
      </c>
      <c r="B4890" t="s">
        <v>24322</v>
      </c>
      <c r="C4890" t="s">
        <v>24323</v>
      </c>
      <c r="D4890">
        <v>39.972999999999999</v>
      </c>
      <c r="E4890">
        <v>753</v>
      </c>
      <c r="F4890">
        <v>413</v>
      </c>
      <c r="G4890">
        <v>15</v>
      </c>
      <c r="H4890">
        <v>3</v>
      </c>
      <c r="I4890">
        <v>742</v>
      </c>
      <c r="J4890">
        <v>1</v>
      </c>
      <c r="K4890">
        <v>727</v>
      </c>
      <c r="L4890">
        <v>2.16E-158</v>
      </c>
      <c r="M4890">
        <v>477</v>
      </c>
      <c r="N4890">
        <v>727</v>
      </c>
      <c r="O4890">
        <v>103.57599999999999</v>
      </c>
      <c r="P4890">
        <v>101</v>
      </c>
      <c r="Q4890">
        <v>4559</v>
      </c>
      <c r="R4890" t="s">
        <v>24323</v>
      </c>
    </row>
    <row r="4891" spans="1:18" x14ac:dyDescent="0.35">
      <c r="A4891" t="s">
        <v>19000</v>
      </c>
      <c r="B4891" t="s">
        <v>24324</v>
      </c>
      <c r="C4891" t="s">
        <v>24325</v>
      </c>
      <c r="D4891">
        <v>23.818000000000001</v>
      </c>
      <c r="E4891">
        <v>571</v>
      </c>
      <c r="F4891">
        <v>354</v>
      </c>
      <c r="G4891">
        <v>17</v>
      </c>
      <c r="H4891">
        <v>74</v>
      </c>
      <c r="I4891">
        <v>626</v>
      </c>
      <c r="J4891">
        <v>18</v>
      </c>
      <c r="K4891">
        <v>525</v>
      </c>
      <c r="L4891">
        <v>8.2699999999999997E-24</v>
      </c>
      <c r="M4891">
        <v>108</v>
      </c>
      <c r="N4891">
        <v>784</v>
      </c>
      <c r="O4891">
        <v>72.831599999999995</v>
      </c>
      <c r="P4891">
        <v>72.831599999999995</v>
      </c>
      <c r="Q4891">
        <v>2115</v>
      </c>
      <c r="R4891" t="s">
        <v>24325</v>
      </c>
    </row>
    <row r="4892" spans="1:18" x14ac:dyDescent="0.35">
      <c r="A4892" t="s">
        <v>18928</v>
      </c>
      <c r="B4892" t="s">
        <v>24326</v>
      </c>
      <c r="C4892" t="s">
        <v>24327</v>
      </c>
      <c r="D4892">
        <v>68.504000000000005</v>
      </c>
      <c r="E4892">
        <v>127</v>
      </c>
      <c r="F4892">
        <v>40</v>
      </c>
      <c r="G4892">
        <v>0</v>
      </c>
      <c r="H4892">
        <v>39</v>
      </c>
      <c r="I4892">
        <v>165</v>
      </c>
      <c r="J4892">
        <v>9</v>
      </c>
      <c r="K4892">
        <v>135</v>
      </c>
      <c r="L4892">
        <v>5.9800000000000004E-59</v>
      </c>
      <c r="M4892">
        <v>181</v>
      </c>
      <c r="N4892">
        <v>144</v>
      </c>
      <c r="O4892">
        <v>88.194400000000002</v>
      </c>
      <c r="P4892">
        <v>88.194400000000002</v>
      </c>
      <c r="Q4892">
        <v>3787</v>
      </c>
      <c r="R4892" t="s">
        <v>24327</v>
      </c>
    </row>
    <row r="4893" spans="1:18" x14ac:dyDescent="0.35">
      <c r="A4893" t="s">
        <v>18940</v>
      </c>
      <c r="B4893" t="s">
        <v>19045</v>
      </c>
      <c r="C4893" t="s">
        <v>24328</v>
      </c>
      <c r="D4893">
        <v>39.158999999999999</v>
      </c>
      <c r="E4893">
        <v>761</v>
      </c>
      <c r="F4893">
        <v>398</v>
      </c>
      <c r="G4893">
        <v>13</v>
      </c>
      <c r="H4893">
        <v>8</v>
      </c>
      <c r="I4893">
        <v>747</v>
      </c>
      <c r="J4893">
        <v>18</v>
      </c>
      <c r="K4893">
        <v>734</v>
      </c>
      <c r="L4893">
        <v>1.93E-140</v>
      </c>
      <c r="M4893">
        <v>431</v>
      </c>
      <c r="N4893">
        <v>738</v>
      </c>
      <c r="O4893">
        <v>103.117</v>
      </c>
      <c r="P4893">
        <v>101</v>
      </c>
      <c r="Q4893">
        <v>4645</v>
      </c>
      <c r="R4893" t="s">
        <v>24328</v>
      </c>
    </row>
    <row r="4894" spans="1:18" x14ac:dyDescent="0.35">
      <c r="A4894" t="s">
        <v>18997</v>
      </c>
      <c r="B4894" t="s">
        <v>17386</v>
      </c>
      <c r="C4894" t="s">
        <v>17387</v>
      </c>
      <c r="D4894">
        <v>27.273</v>
      </c>
      <c r="E4894">
        <v>121</v>
      </c>
      <c r="F4894">
        <v>80</v>
      </c>
      <c r="G4894">
        <v>3</v>
      </c>
      <c r="H4894">
        <v>43</v>
      </c>
      <c r="I4894">
        <v>159</v>
      </c>
      <c r="J4894">
        <v>24</v>
      </c>
      <c r="K4894">
        <v>140</v>
      </c>
      <c r="L4894">
        <v>1.01E-4</v>
      </c>
      <c r="M4894">
        <v>40.799999999999997</v>
      </c>
      <c r="N4894">
        <v>143</v>
      </c>
      <c r="O4894">
        <v>84.615399999999994</v>
      </c>
      <c r="P4894">
        <v>84.615399999999994</v>
      </c>
      <c r="Q4894">
        <v>1631</v>
      </c>
      <c r="R4894" t="s">
        <v>17387</v>
      </c>
    </row>
    <row r="4895" spans="1:18" x14ac:dyDescent="0.35">
      <c r="A4895" t="s">
        <v>19290</v>
      </c>
      <c r="B4895" t="s">
        <v>17386</v>
      </c>
      <c r="C4895" t="s">
        <v>17387</v>
      </c>
      <c r="D4895">
        <v>23.077000000000002</v>
      </c>
      <c r="E4895">
        <v>117</v>
      </c>
      <c r="F4895">
        <v>77</v>
      </c>
      <c r="G4895">
        <v>3</v>
      </c>
      <c r="H4895">
        <v>24</v>
      </c>
      <c r="I4895">
        <v>137</v>
      </c>
      <c r="J4895">
        <v>16</v>
      </c>
      <c r="K4895">
        <v>122</v>
      </c>
      <c r="L4895">
        <v>0.92</v>
      </c>
      <c r="M4895">
        <v>29.3</v>
      </c>
      <c r="N4895">
        <v>143</v>
      </c>
      <c r="O4895">
        <v>81.818200000000004</v>
      </c>
      <c r="P4895">
        <v>81.818200000000004</v>
      </c>
      <c r="Q4895">
        <v>5901</v>
      </c>
      <c r="R4895" t="s">
        <v>17387</v>
      </c>
    </row>
    <row r="4896" spans="1:18" x14ac:dyDescent="0.35">
      <c r="A4896" t="s">
        <v>19104</v>
      </c>
      <c r="B4896" t="s">
        <v>17386</v>
      </c>
      <c r="C4896" t="s">
        <v>17387</v>
      </c>
      <c r="D4896">
        <v>26.718</v>
      </c>
      <c r="E4896">
        <v>131</v>
      </c>
      <c r="F4896">
        <v>74</v>
      </c>
      <c r="G4896">
        <v>6</v>
      </c>
      <c r="H4896">
        <v>28</v>
      </c>
      <c r="I4896">
        <v>143</v>
      </c>
      <c r="J4896">
        <v>2</v>
      </c>
      <c r="K4896">
        <v>125</v>
      </c>
      <c r="L4896">
        <v>1.5699999999999999E-4</v>
      </c>
      <c r="M4896">
        <v>40.4</v>
      </c>
      <c r="N4896">
        <v>143</v>
      </c>
      <c r="O4896">
        <v>91.608400000000003</v>
      </c>
      <c r="P4896">
        <v>91.608400000000003</v>
      </c>
      <c r="Q4896">
        <v>5925</v>
      </c>
      <c r="R4896" t="s">
        <v>17387</v>
      </c>
    </row>
    <row r="4897" spans="1:18" x14ac:dyDescent="0.35">
      <c r="A4897" t="s">
        <v>18953</v>
      </c>
      <c r="B4897" t="s">
        <v>15242</v>
      </c>
      <c r="C4897" t="s">
        <v>16359</v>
      </c>
      <c r="D4897">
        <v>31.126000000000001</v>
      </c>
      <c r="E4897">
        <v>151</v>
      </c>
      <c r="F4897">
        <v>79</v>
      </c>
      <c r="G4897">
        <v>4</v>
      </c>
      <c r="H4897">
        <v>499</v>
      </c>
      <c r="I4897">
        <v>627</v>
      </c>
      <c r="J4897">
        <v>32</v>
      </c>
      <c r="K4897">
        <v>179</v>
      </c>
      <c r="L4897">
        <v>2E-3</v>
      </c>
      <c r="M4897">
        <v>41.2</v>
      </c>
      <c r="N4897">
        <v>291</v>
      </c>
      <c r="O4897">
        <v>51.89</v>
      </c>
      <c r="P4897">
        <v>51.89</v>
      </c>
      <c r="Q4897">
        <v>1931</v>
      </c>
      <c r="R4897" t="s">
        <v>16359</v>
      </c>
    </row>
    <row r="4898" spans="1:18" x14ac:dyDescent="0.35">
      <c r="A4898" t="s">
        <v>19017</v>
      </c>
      <c r="B4898" t="s">
        <v>24329</v>
      </c>
      <c r="C4898" t="s">
        <v>24330</v>
      </c>
      <c r="D4898">
        <v>29.838999999999999</v>
      </c>
      <c r="E4898">
        <v>124</v>
      </c>
      <c r="F4898">
        <v>71</v>
      </c>
      <c r="G4898">
        <v>5</v>
      </c>
      <c r="H4898">
        <v>39</v>
      </c>
      <c r="I4898">
        <v>154</v>
      </c>
      <c r="J4898">
        <v>1</v>
      </c>
      <c r="K4898">
        <v>116</v>
      </c>
      <c r="L4898">
        <v>0.15</v>
      </c>
      <c r="M4898">
        <v>32.299999999999997</v>
      </c>
      <c r="N4898">
        <v>223</v>
      </c>
      <c r="O4898">
        <v>55.605400000000003</v>
      </c>
      <c r="P4898">
        <v>55.605400000000003</v>
      </c>
      <c r="Q4898">
        <v>2827</v>
      </c>
      <c r="R4898" t="s">
        <v>24330</v>
      </c>
    </row>
    <row r="4899" spans="1:18" x14ac:dyDescent="0.35">
      <c r="A4899" t="s">
        <v>18935</v>
      </c>
      <c r="B4899" t="s">
        <v>24331</v>
      </c>
      <c r="C4899" t="s">
        <v>24332</v>
      </c>
      <c r="D4899">
        <v>38.71</v>
      </c>
      <c r="E4899">
        <v>155</v>
      </c>
      <c r="F4899">
        <v>79</v>
      </c>
      <c r="G4899">
        <v>5</v>
      </c>
      <c r="H4899">
        <v>8</v>
      </c>
      <c r="I4899">
        <v>160</v>
      </c>
      <c r="J4899">
        <v>9</v>
      </c>
      <c r="K4899">
        <v>149</v>
      </c>
      <c r="L4899">
        <v>8.6E-28</v>
      </c>
      <c r="M4899">
        <v>102</v>
      </c>
      <c r="N4899">
        <v>158</v>
      </c>
      <c r="O4899">
        <v>98.101299999999995</v>
      </c>
      <c r="P4899">
        <v>98.101299999999995</v>
      </c>
      <c r="Q4899">
        <v>2648</v>
      </c>
      <c r="R4899" t="s">
        <v>24332</v>
      </c>
    </row>
    <row r="4900" spans="1:18" x14ac:dyDescent="0.35">
      <c r="A4900" t="s">
        <v>18935</v>
      </c>
      <c r="B4900" t="s">
        <v>24333</v>
      </c>
      <c r="C4900" t="s">
        <v>24334</v>
      </c>
      <c r="D4900">
        <v>48.555</v>
      </c>
      <c r="E4900">
        <v>173</v>
      </c>
      <c r="F4900">
        <v>83</v>
      </c>
      <c r="G4900">
        <v>1</v>
      </c>
      <c r="H4900">
        <v>1</v>
      </c>
      <c r="I4900">
        <v>167</v>
      </c>
      <c r="J4900">
        <v>5</v>
      </c>
      <c r="K4900">
        <v>177</v>
      </c>
      <c r="L4900">
        <v>2.0900000000000001E-59</v>
      </c>
      <c r="M4900">
        <v>183</v>
      </c>
      <c r="N4900">
        <v>183</v>
      </c>
      <c r="O4900">
        <v>94.535499999999999</v>
      </c>
      <c r="P4900">
        <v>94.535499999999999</v>
      </c>
      <c r="Q4900">
        <v>2256</v>
      </c>
      <c r="R4900" t="s">
        <v>24334</v>
      </c>
    </row>
    <row r="4901" spans="1:18" x14ac:dyDescent="0.35">
      <c r="A4901" t="s">
        <v>19000</v>
      </c>
      <c r="B4901" t="s">
        <v>24335</v>
      </c>
      <c r="C4901" t="s">
        <v>24336</v>
      </c>
      <c r="D4901">
        <v>27.620999999999999</v>
      </c>
      <c r="E4901">
        <v>496</v>
      </c>
      <c r="F4901">
        <v>287</v>
      </c>
      <c r="G4901">
        <v>16</v>
      </c>
      <c r="H4901">
        <v>66</v>
      </c>
      <c r="I4901">
        <v>548</v>
      </c>
      <c r="J4901">
        <v>24</v>
      </c>
      <c r="K4901">
        <v>460</v>
      </c>
      <c r="L4901">
        <v>2.9899999999999999E-28</v>
      </c>
      <c r="M4901">
        <v>122</v>
      </c>
      <c r="N4901">
        <v>803</v>
      </c>
      <c r="O4901">
        <v>61.7684</v>
      </c>
      <c r="P4901">
        <v>61.7684</v>
      </c>
      <c r="Q4901">
        <v>2045</v>
      </c>
      <c r="R4901" t="s">
        <v>24336</v>
      </c>
    </row>
    <row r="4902" spans="1:18" x14ac:dyDescent="0.35">
      <c r="A4902" t="s">
        <v>18946</v>
      </c>
      <c r="B4902" t="s">
        <v>15437</v>
      </c>
      <c r="C4902" t="s">
        <v>15962</v>
      </c>
      <c r="D4902">
        <v>24.715</v>
      </c>
      <c r="E4902">
        <v>263</v>
      </c>
      <c r="F4902">
        <v>164</v>
      </c>
      <c r="G4902">
        <v>7</v>
      </c>
      <c r="H4902">
        <v>5</v>
      </c>
      <c r="I4902">
        <v>245</v>
      </c>
      <c r="J4902">
        <v>4</v>
      </c>
      <c r="K4902">
        <v>254</v>
      </c>
      <c r="L4902">
        <v>6.5999999999999995E-8</v>
      </c>
      <c r="M4902">
        <v>52.8</v>
      </c>
      <c r="N4902">
        <v>256</v>
      </c>
      <c r="O4902">
        <v>102.73399999999999</v>
      </c>
      <c r="P4902">
        <v>101</v>
      </c>
      <c r="Q4902">
        <v>465</v>
      </c>
      <c r="R4902" t="s">
        <v>15962</v>
      </c>
    </row>
    <row r="4903" spans="1:18" x14ac:dyDescent="0.35">
      <c r="A4903" t="s">
        <v>18920</v>
      </c>
      <c r="B4903" t="s">
        <v>24337</v>
      </c>
      <c r="C4903" t="s">
        <v>24338</v>
      </c>
      <c r="D4903">
        <v>32.53</v>
      </c>
      <c r="E4903">
        <v>166</v>
      </c>
      <c r="F4903">
        <v>84</v>
      </c>
      <c r="G4903">
        <v>3</v>
      </c>
      <c r="H4903">
        <v>169</v>
      </c>
      <c r="I4903">
        <v>334</v>
      </c>
      <c r="J4903">
        <v>114</v>
      </c>
      <c r="K4903">
        <v>251</v>
      </c>
      <c r="L4903">
        <v>1.4000000000000001E-10</v>
      </c>
      <c r="M4903">
        <v>61.6</v>
      </c>
      <c r="N4903">
        <v>311</v>
      </c>
      <c r="O4903">
        <v>53.376199999999997</v>
      </c>
      <c r="P4903">
        <v>53.376199999999997</v>
      </c>
      <c r="Q4903">
        <v>5167</v>
      </c>
      <c r="R4903" t="s">
        <v>24338</v>
      </c>
    </row>
    <row r="4904" spans="1:18" x14ac:dyDescent="0.35">
      <c r="A4904" t="s">
        <v>18946</v>
      </c>
      <c r="B4904" t="s">
        <v>15206</v>
      </c>
      <c r="C4904" t="s">
        <v>15207</v>
      </c>
      <c r="D4904">
        <v>26.22</v>
      </c>
      <c r="E4904">
        <v>164</v>
      </c>
      <c r="F4904">
        <v>105</v>
      </c>
      <c r="G4904">
        <v>5</v>
      </c>
      <c r="H4904">
        <v>9</v>
      </c>
      <c r="I4904">
        <v>158</v>
      </c>
      <c r="J4904">
        <v>14</v>
      </c>
      <c r="K4904">
        <v>175</v>
      </c>
      <c r="L4904">
        <v>4.7800000000000002E-4</v>
      </c>
      <c r="M4904">
        <v>41.2</v>
      </c>
      <c r="N4904">
        <v>259</v>
      </c>
      <c r="O4904">
        <v>63.320500000000003</v>
      </c>
      <c r="P4904">
        <v>63.320500000000003</v>
      </c>
      <c r="Q4904">
        <v>786</v>
      </c>
      <c r="R4904" t="s">
        <v>15207</v>
      </c>
    </row>
    <row r="4905" spans="1:18" x14ac:dyDescent="0.35">
      <c r="A4905" t="s">
        <v>18947</v>
      </c>
      <c r="B4905" t="s">
        <v>15035</v>
      </c>
      <c r="C4905" t="s">
        <v>15036</v>
      </c>
      <c r="D4905">
        <v>25</v>
      </c>
      <c r="E4905">
        <v>220</v>
      </c>
      <c r="F4905">
        <v>127</v>
      </c>
      <c r="G4905">
        <v>8</v>
      </c>
      <c r="H4905">
        <v>48</v>
      </c>
      <c r="I4905">
        <v>243</v>
      </c>
      <c r="J4905">
        <v>3</v>
      </c>
      <c r="K4905">
        <v>208</v>
      </c>
      <c r="L4905">
        <v>3.4000000000000002E-4</v>
      </c>
      <c r="M4905">
        <v>42</v>
      </c>
      <c r="N4905">
        <v>256</v>
      </c>
      <c r="O4905">
        <v>85.9375</v>
      </c>
      <c r="P4905">
        <v>85.9375</v>
      </c>
      <c r="Q4905">
        <v>1073</v>
      </c>
      <c r="R4905" t="s">
        <v>15036</v>
      </c>
    </row>
    <row r="4906" spans="1:18" x14ac:dyDescent="0.35">
      <c r="A4906" t="s">
        <v>18943</v>
      </c>
      <c r="B4906" t="s">
        <v>15035</v>
      </c>
      <c r="C4906" t="s">
        <v>15036</v>
      </c>
      <c r="D4906">
        <v>28.834</v>
      </c>
      <c r="E4906">
        <v>163</v>
      </c>
      <c r="F4906">
        <v>81</v>
      </c>
      <c r="G4906">
        <v>7</v>
      </c>
      <c r="H4906">
        <v>30</v>
      </c>
      <c r="I4906">
        <v>169</v>
      </c>
      <c r="J4906">
        <v>3</v>
      </c>
      <c r="K4906">
        <v>153</v>
      </c>
      <c r="L4906">
        <v>2.6299999999999999E-5</v>
      </c>
      <c r="M4906">
        <v>45.1</v>
      </c>
      <c r="N4906">
        <v>256</v>
      </c>
      <c r="O4906">
        <v>63.671900000000001</v>
      </c>
      <c r="P4906">
        <v>63.671900000000001</v>
      </c>
      <c r="Q4906">
        <v>1291</v>
      </c>
      <c r="R4906" t="s">
        <v>15036</v>
      </c>
    </row>
    <row r="4907" spans="1:18" x14ac:dyDescent="0.35">
      <c r="A4907" t="s">
        <v>18917</v>
      </c>
      <c r="B4907" t="s">
        <v>15035</v>
      </c>
      <c r="C4907" t="s">
        <v>15036</v>
      </c>
      <c r="D4907">
        <v>28.324000000000002</v>
      </c>
      <c r="E4907">
        <v>173</v>
      </c>
      <c r="F4907">
        <v>93</v>
      </c>
      <c r="G4907">
        <v>6</v>
      </c>
      <c r="H4907">
        <v>137</v>
      </c>
      <c r="I4907">
        <v>291</v>
      </c>
      <c r="J4907">
        <v>8</v>
      </c>
      <c r="K4907">
        <v>167</v>
      </c>
      <c r="L4907">
        <v>7.52E-6</v>
      </c>
      <c r="M4907">
        <v>47.4</v>
      </c>
      <c r="N4907">
        <v>256</v>
      </c>
      <c r="O4907">
        <v>67.578100000000006</v>
      </c>
      <c r="P4907">
        <v>67.578100000000006</v>
      </c>
      <c r="Q4907">
        <v>5644</v>
      </c>
      <c r="R4907" t="s">
        <v>15036</v>
      </c>
    </row>
    <row r="4908" spans="1:18" x14ac:dyDescent="0.35">
      <c r="A4908" t="s">
        <v>18943</v>
      </c>
      <c r="B4908" t="s">
        <v>15289</v>
      </c>
      <c r="C4908" t="s">
        <v>24339</v>
      </c>
      <c r="D4908">
        <v>24.254999999999999</v>
      </c>
      <c r="E4908">
        <v>235</v>
      </c>
      <c r="F4908">
        <v>127</v>
      </c>
      <c r="G4908">
        <v>11</v>
      </c>
      <c r="H4908">
        <v>30</v>
      </c>
      <c r="I4908">
        <v>236</v>
      </c>
      <c r="J4908">
        <v>3</v>
      </c>
      <c r="K4908">
        <v>214</v>
      </c>
      <c r="L4908">
        <v>5.7200000000000003E-4</v>
      </c>
      <c r="M4908">
        <v>40.799999999999997</v>
      </c>
      <c r="N4908">
        <v>251</v>
      </c>
      <c r="O4908">
        <v>93.625500000000002</v>
      </c>
      <c r="P4908">
        <v>93.625500000000002</v>
      </c>
      <c r="Q4908">
        <v>1499</v>
      </c>
      <c r="R4908" t="s">
        <v>24339</v>
      </c>
    </row>
    <row r="4909" spans="1:18" x14ac:dyDescent="0.35">
      <c r="A4909" t="s">
        <v>18920</v>
      </c>
      <c r="B4909" t="s">
        <v>24340</v>
      </c>
      <c r="C4909" t="s">
        <v>24341</v>
      </c>
      <c r="D4909">
        <v>32.121000000000002</v>
      </c>
      <c r="E4909">
        <v>165</v>
      </c>
      <c r="F4909">
        <v>82</v>
      </c>
      <c r="G4909">
        <v>3</v>
      </c>
      <c r="H4909">
        <v>169</v>
      </c>
      <c r="I4909">
        <v>333</v>
      </c>
      <c r="J4909">
        <v>33</v>
      </c>
      <c r="K4909">
        <v>167</v>
      </c>
      <c r="L4909">
        <v>7.0200000000000002E-9</v>
      </c>
      <c r="M4909">
        <v>55.8</v>
      </c>
      <c r="N4909">
        <v>228</v>
      </c>
      <c r="O4909">
        <v>72.368399999999994</v>
      </c>
      <c r="P4909">
        <v>72.368399999999994</v>
      </c>
      <c r="Q4909">
        <v>5239</v>
      </c>
      <c r="R4909" t="s">
        <v>24341</v>
      </c>
    </row>
    <row r="4910" spans="1:18" x14ac:dyDescent="0.35">
      <c r="A4910" t="s">
        <v>18935</v>
      </c>
      <c r="B4910" t="s">
        <v>23502</v>
      </c>
      <c r="C4910" t="s">
        <v>24342</v>
      </c>
      <c r="D4910">
        <v>37.951999999999998</v>
      </c>
      <c r="E4910">
        <v>166</v>
      </c>
      <c r="F4910">
        <v>101</v>
      </c>
      <c r="G4910">
        <v>2</v>
      </c>
      <c r="H4910">
        <v>3</v>
      </c>
      <c r="I4910">
        <v>167</v>
      </c>
      <c r="J4910">
        <v>6</v>
      </c>
      <c r="K4910">
        <v>170</v>
      </c>
      <c r="L4910">
        <v>4.8999999999999997E-39</v>
      </c>
      <c r="M4910">
        <v>131</v>
      </c>
      <c r="N4910">
        <v>174</v>
      </c>
      <c r="O4910">
        <v>95.402299999999997</v>
      </c>
      <c r="P4910">
        <v>95.402299999999997</v>
      </c>
      <c r="Q4910">
        <v>2412</v>
      </c>
      <c r="R4910" t="s">
        <v>24342</v>
      </c>
    </row>
    <row r="4911" spans="1:18" x14ac:dyDescent="0.35">
      <c r="A4911" t="s">
        <v>18928</v>
      </c>
      <c r="B4911" t="s">
        <v>24343</v>
      </c>
      <c r="C4911" t="s">
        <v>24344</v>
      </c>
      <c r="D4911">
        <v>64.582999999999998</v>
      </c>
      <c r="E4911">
        <v>144</v>
      </c>
      <c r="F4911">
        <v>51</v>
      </c>
      <c r="G4911">
        <v>0</v>
      </c>
      <c r="H4911">
        <v>22</v>
      </c>
      <c r="I4911">
        <v>165</v>
      </c>
      <c r="J4911">
        <v>66</v>
      </c>
      <c r="K4911">
        <v>209</v>
      </c>
      <c r="L4911">
        <v>2.3E-63</v>
      </c>
      <c r="M4911">
        <v>194</v>
      </c>
      <c r="N4911">
        <v>215</v>
      </c>
      <c r="O4911">
        <v>66.976699999999994</v>
      </c>
      <c r="P4911">
        <v>66.976699999999994</v>
      </c>
      <c r="Q4911">
        <v>3652</v>
      </c>
      <c r="R4911" t="s">
        <v>24344</v>
      </c>
    </row>
    <row r="4912" spans="1:18" x14ac:dyDescent="0.35">
      <c r="A4912" t="s">
        <v>21109</v>
      </c>
      <c r="B4912" t="s">
        <v>24345</v>
      </c>
      <c r="C4912" t="s">
        <v>24346</v>
      </c>
      <c r="D4912">
        <v>28.571000000000002</v>
      </c>
      <c r="E4912">
        <v>91</v>
      </c>
      <c r="F4912">
        <v>55</v>
      </c>
      <c r="G4912">
        <v>3</v>
      </c>
      <c r="H4912">
        <v>273</v>
      </c>
      <c r="I4912">
        <v>363</v>
      </c>
      <c r="J4912">
        <v>12</v>
      </c>
      <c r="K4912">
        <v>92</v>
      </c>
      <c r="L4912">
        <v>0.16</v>
      </c>
      <c r="M4912">
        <v>33.5</v>
      </c>
      <c r="N4912">
        <v>155</v>
      </c>
      <c r="O4912">
        <v>58.709699999999998</v>
      </c>
      <c r="P4912">
        <v>58.709699999999998</v>
      </c>
      <c r="Q4912">
        <v>3472</v>
      </c>
      <c r="R4912" t="s">
        <v>24346</v>
      </c>
    </row>
    <row r="4913" spans="1:18" x14ac:dyDescent="0.35">
      <c r="A4913" t="s">
        <v>18928</v>
      </c>
      <c r="B4913" t="s">
        <v>24347</v>
      </c>
      <c r="C4913" t="s">
        <v>24348</v>
      </c>
      <c r="D4913">
        <v>52.432000000000002</v>
      </c>
      <c r="E4913">
        <v>185</v>
      </c>
      <c r="F4913">
        <v>66</v>
      </c>
      <c r="G4913">
        <v>3</v>
      </c>
      <c r="H4913">
        <v>2</v>
      </c>
      <c r="I4913">
        <v>164</v>
      </c>
      <c r="J4913">
        <v>21</v>
      </c>
      <c r="K4913">
        <v>205</v>
      </c>
      <c r="L4913">
        <v>8.2200000000000005E-58</v>
      </c>
      <c r="M4913">
        <v>180</v>
      </c>
      <c r="N4913">
        <v>223</v>
      </c>
      <c r="O4913">
        <v>82.959599999999995</v>
      </c>
      <c r="P4913">
        <v>82.959599999999995</v>
      </c>
      <c r="Q4913">
        <v>3808</v>
      </c>
      <c r="R4913" t="s">
        <v>24348</v>
      </c>
    </row>
    <row r="4914" spans="1:18" x14ac:dyDescent="0.35">
      <c r="A4914" t="s">
        <v>18928</v>
      </c>
      <c r="B4914" t="s">
        <v>20753</v>
      </c>
      <c r="C4914" t="s">
        <v>24349</v>
      </c>
      <c r="D4914">
        <v>65.789000000000001</v>
      </c>
      <c r="E4914">
        <v>152</v>
      </c>
      <c r="F4914">
        <v>52</v>
      </c>
      <c r="G4914">
        <v>0</v>
      </c>
      <c r="H4914">
        <v>19</v>
      </c>
      <c r="I4914">
        <v>170</v>
      </c>
      <c r="J4914">
        <v>6</v>
      </c>
      <c r="K4914">
        <v>157</v>
      </c>
      <c r="L4914">
        <v>1.2100000000000001E-73</v>
      </c>
      <c r="M4914">
        <v>218</v>
      </c>
      <c r="N4914">
        <v>159</v>
      </c>
      <c r="O4914">
        <v>95.597499999999997</v>
      </c>
      <c r="P4914">
        <v>95.597499999999997</v>
      </c>
      <c r="Q4914">
        <v>3495</v>
      </c>
      <c r="R4914" t="s">
        <v>24349</v>
      </c>
    </row>
    <row r="4915" spans="1:18" x14ac:dyDescent="0.35">
      <c r="A4915" t="s">
        <v>19038</v>
      </c>
      <c r="B4915" t="s">
        <v>24350</v>
      </c>
      <c r="C4915" t="s">
        <v>24351</v>
      </c>
      <c r="D4915">
        <v>24.728000000000002</v>
      </c>
      <c r="E4915">
        <v>368</v>
      </c>
      <c r="F4915">
        <v>200</v>
      </c>
      <c r="G4915">
        <v>18</v>
      </c>
      <c r="H4915">
        <v>229</v>
      </c>
      <c r="I4915">
        <v>533</v>
      </c>
      <c r="J4915">
        <v>232</v>
      </c>
      <c r="K4915">
        <v>585</v>
      </c>
      <c r="L4915">
        <v>5.1E-10</v>
      </c>
      <c r="M4915">
        <v>62.4</v>
      </c>
      <c r="N4915">
        <v>620</v>
      </c>
      <c r="O4915">
        <v>59.354799999999997</v>
      </c>
      <c r="P4915">
        <v>59.354799999999997</v>
      </c>
      <c r="Q4915">
        <v>3062</v>
      </c>
      <c r="R4915" t="s">
        <v>24351</v>
      </c>
    </row>
    <row r="4916" spans="1:18" x14ac:dyDescent="0.35">
      <c r="A4916" t="s">
        <v>18932</v>
      </c>
      <c r="B4916" t="s">
        <v>15179</v>
      </c>
      <c r="C4916" t="s">
        <v>24352</v>
      </c>
      <c r="D4916">
        <v>28.266999999999999</v>
      </c>
      <c r="E4916">
        <v>329</v>
      </c>
      <c r="F4916">
        <v>179</v>
      </c>
      <c r="G4916">
        <v>9</v>
      </c>
      <c r="H4916">
        <v>3</v>
      </c>
      <c r="I4916">
        <v>324</v>
      </c>
      <c r="J4916">
        <v>5</v>
      </c>
      <c r="K4916">
        <v>283</v>
      </c>
      <c r="L4916">
        <v>8.8699999999999999E-27</v>
      </c>
      <c r="M4916">
        <v>107</v>
      </c>
      <c r="N4916">
        <v>288</v>
      </c>
      <c r="O4916">
        <v>114.236</v>
      </c>
      <c r="P4916">
        <v>101</v>
      </c>
      <c r="Q4916">
        <v>4149</v>
      </c>
      <c r="R4916" t="s">
        <v>24352</v>
      </c>
    </row>
    <row r="4917" spans="1:18" x14ac:dyDescent="0.35">
      <c r="A4917" t="s">
        <v>19000</v>
      </c>
      <c r="B4917" t="s">
        <v>24353</v>
      </c>
      <c r="C4917" t="s">
        <v>24354</v>
      </c>
      <c r="D4917">
        <v>25</v>
      </c>
      <c r="E4917">
        <v>684</v>
      </c>
      <c r="F4917">
        <v>380</v>
      </c>
      <c r="G4917">
        <v>21</v>
      </c>
      <c r="H4917">
        <v>284</v>
      </c>
      <c r="I4917">
        <v>946</v>
      </c>
      <c r="J4917">
        <v>177</v>
      </c>
      <c r="K4917">
        <v>748</v>
      </c>
      <c r="L4917">
        <v>1.27E-30</v>
      </c>
      <c r="M4917">
        <v>129</v>
      </c>
      <c r="N4917">
        <v>759</v>
      </c>
      <c r="O4917">
        <v>90.118600000000001</v>
      </c>
      <c r="P4917">
        <v>90.118600000000001</v>
      </c>
      <c r="Q4917">
        <v>2033</v>
      </c>
      <c r="R4917" t="s">
        <v>24354</v>
      </c>
    </row>
    <row r="4918" spans="1:18" x14ac:dyDescent="0.35">
      <c r="A4918" t="s">
        <v>18947</v>
      </c>
      <c r="B4918" t="s">
        <v>15188</v>
      </c>
      <c r="C4918" t="s">
        <v>24355</v>
      </c>
      <c r="D4918">
        <v>27.66</v>
      </c>
      <c r="E4918">
        <v>235</v>
      </c>
      <c r="F4918">
        <v>128</v>
      </c>
      <c r="G4918">
        <v>12</v>
      </c>
      <c r="H4918">
        <v>48</v>
      </c>
      <c r="I4918">
        <v>258</v>
      </c>
      <c r="J4918">
        <v>5</v>
      </c>
      <c r="K4918">
        <v>221</v>
      </c>
      <c r="L4918">
        <v>1.9100000000000001E-4</v>
      </c>
      <c r="M4918">
        <v>42.7</v>
      </c>
      <c r="N4918">
        <v>255</v>
      </c>
      <c r="O4918">
        <v>92.156899999999993</v>
      </c>
      <c r="P4918">
        <v>92.156899999999993</v>
      </c>
      <c r="Q4918">
        <v>1062</v>
      </c>
      <c r="R4918" t="s">
        <v>24355</v>
      </c>
    </row>
    <row r="4919" spans="1:18" x14ac:dyDescent="0.35">
      <c r="A4919" t="s">
        <v>19000</v>
      </c>
      <c r="B4919" t="s">
        <v>24356</v>
      </c>
      <c r="C4919" t="s">
        <v>24357</v>
      </c>
      <c r="D4919">
        <v>26.684999999999999</v>
      </c>
      <c r="E4919">
        <v>356</v>
      </c>
      <c r="F4919">
        <v>232</v>
      </c>
      <c r="G4919">
        <v>8</v>
      </c>
      <c r="H4919">
        <v>283</v>
      </c>
      <c r="I4919">
        <v>623</v>
      </c>
      <c r="J4919">
        <v>79</v>
      </c>
      <c r="K4919">
        <v>420</v>
      </c>
      <c r="L4919">
        <v>6.5199999999999993E-27</v>
      </c>
      <c r="M4919">
        <v>116</v>
      </c>
      <c r="N4919">
        <v>506</v>
      </c>
      <c r="O4919">
        <v>70.355699999999999</v>
      </c>
      <c r="P4919">
        <v>70.355699999999999</v>
      </c>
      <c r="Q4919">
        <v>2073</v>
      </c>
      <c r="R4919" t="s">
        <v>24357</v>
      </c>
    </row>
    <row r="4920" spans="1:18" x14ac:dyDescent="0.35">
      <c r="A4920" t="s">
        <v>18935</v>
      </c>
      <c r="B4920" t="s">
        <v>24358</v>
      </c>
      <c r="C4920" t="s">
        <v>24359</v>
      </c>
      <c r="D4920">
        <v>40.268000000000001</v>
      </c>
      <c r="E4920">
        <v>149</v>
      </c>
      <c r="F4920">
        <v>72</v>
      </c>
      <c r="G4920">
        <v>4</v>
      </c>
      <c r="H4920">
        <v>15</v>
      </c>
      <c r="I4920">
        <v>163</v>
      </c>
      <c r="J4920">
        <v>27</v>
      </c>
      <c r="K4920">
        <v>158</v>
      </c>
      <c r="L4920">
        <v>5.7700000000000002E-29</v>
      </c>
      <c r="M4920">
        <v>105</v>
      </c>
      <c r="N4920">
        <v>168</v>
      </c>
      <c r="O4920">
        <v>88.6905</v>
      </c>
      <c r="P4920">
        <v>88.6905</v>
      </c>
      <c r="Q4920">
        <v>2546</v>
      </c>
      <c r="R4920" t="s">
        <v>24359</v>
      </c>
    </row>
    <row r="4921" spans="1:18" x14ac:dyDescent="0.35">
      <c r="A4921" t="s">
        <v>18946</v>
      </c>
      <c r="B4921" t="s">
        <v>15477</v>
      </c>
      <c r="C4921" t="s">
        <v>15971</v>
      </c>
      <c r="D4921">
        <v>28.234999999999999</v>
      </c>
      <c r="E4921">
        <v>170</v>
      </c>
      <c r="F4921">
        <v>96</v>
      </c>
      <c r="G4921">
        <v>5</v>
      </c>
      <c r="H4921">
        <v>6</v>
      </c>
      <c r="I4921">
        <v>150</v>
      </c>
      <c r="J4921">
        <v>3</v>
      </c>
      <c r="K4921">
        <v>171</v>
      </c>
      <c r="L4921">
        <v>3.6000000000000002E-4</v>
      </c>
      <c r="M4921">
        <v>41.6</v>
      </c>
      <c r="N4921">
        <v>261</v>
      </c>
      <c r="O4921">
        <v>65.134100000000004</v>
      </c>
      <c r="P4921">
        <v>65.134100000000004</v>
      </c>
      <c r="Q4921">
        <v>770</v>
      </c>
      <c r="R4921" t="s">
        <v>15971</v>
      </c>
    </row>
    <row r="4922" spans="1:18" x14ac:dyDescent="0.35">
      <c r="A4922" t="s">
        <v>18946</v>
      </c>
      <c r="B4922" t="s">
        <v>15398</v>
      </c>
      <c r="C4922" t="s">
        <v>18704</v>
      </c>
      <c r="D4922">
        <v>25.181999999999999</v>
      </c>
      <c r="E4922">
        <v>274</v>
      </c>
      <c r="F4922">
        <v>149</v>
      </c>
      <c r="G4922">
        <v>9</v>
      </c>
      <c r="H4922">
        <v>5</v>
      </c>
      <c r="I4922">
        <v>245</v>
      </c>
      <c r="J4922">
        <v>4</v>
      </c>
      <c r="K4922">
        <v>254</v>
      </c>
      <c r="L4922">
        <v>3.4699999999999999E-10</v>
      </c>
      <c r="M4922">
        <v>59.3</v>
      </c>
      <c r="N4922">
        <v>256</v>
      </c>
      <c r="O4922">
        <v>107.03100000000001</v>
      </c>
      <c r="P4922">
        <v>101</v>
      </c>
      <c r="Q4922">
        <v>379</v>
      </c>
      <c r="R4922" t="s">
        <v>18704</v>
      </c>
    </row>
    <row r="4923" spans="1:18" x14ac:dyDescent="0.35">
      <c r="A4923" t="s">
        <v>18946</v>
      </c>
      <c r="B4923" t="s">
        <v>17805</v>
      </c>
      <c r="C4923" t="s">
        <v>17806</v>
      </c>
      <c r="D4923">
        <v>24.405000000000001</v>
      </c>
      <c r="E4923">
        <v>168</v>
      </c>
      <c r="F4923">
        <v>108</v>
      </c>
      <c r="G4923">
        <v>5</v>
      </c>
      <c r="H4923">
        <v>5</v>
      </c>
      <c r="I4923">
        <v>155</v>
      </c>
      <c r="J4923">
        <v>2</v>
      </c>
      <c r="K4923">
        <v>167</v>
      </c>
      <c r="L4923">
        <v>1.33E-6</v>
      </c>
      <c r="M4923">
        <v>48.5</v>
      </c>
      <c r="N4923">
        <v>248</v>
      </c>
      <c r="O4923">
        <v>67.741900000000001</v>
      </c>
      <c r="P4923">
        <v>67.741900000000001</v>
      </c>
      <c r="Q4923">
        <v>530</v>
      </c>
      <c r="R4923" t="s">
        <v>17806</v>
      </c>
    </row>
    <row r="4924" spans="1:18" x14ac:dyDescent="0.35">
      <c r="A4924" t="s">
        <v>18943</v>
      </c>
      <c r="B4924" t="s">
        <v>15039</v>
      </c>
      <c r="C4924" t="s">
        <v>24360</v>
      </c>
      <c r="D4924">
        <v>25.367999999999999</v>
      </c>
      <c r="E4924">
        <v>272</v>
      </c>
      <c r="F4924">
        <v>144</v>
      </c>
      <c r="G4924">
        <v>11</v>
      </c>
      <c r="H4924">
        <v>31</v>
      </c>
      <c r="I4924">
        <v>280</v>
      </c>
      <c r="J4924">
        <v>4</v>
      </c>
      <c r="K4924">
        <v>238</v>
      </c>
      <c r="L4924">
        <v>1E-3</v>
      </c>
      <c r="M4924">
        <v>39.700000000000003</v>
      </c>
      <c r="N4924">
        <v>254</v>
      </c>
      <c r="O4924">
        <v>107.087</v>
      </c>
      <c r="P4924">
        <v>101</v>
      </c>
      <c r="Q4924">
        <v>1596</v>
      </c>
      <c r="R4924" t="s">
        <v>24360</v>
      </c>
    </row>
    <row r="4925" spans="1:18" x14ac:dyDescent="0.35">
      <c r="A4925" t="s">
        <v>18947</v>
      </c>
      <c r="B4925" t="s">
        <v>15485</v>
      </c>
      <c r="C4925" t="s">
        <v>18864</v>
      </c>
      <c r="D4925">
        <v>36</v>
      </c>
      <c r="E4925">
        <v>75</v>
      </c>
      <c r="F4925">
        <v>44</v>
      </c>
      <c r="G4925">
        <v>2</v>
      </c>
      <c r="H4925">
        <v>48</v>
      </c>
      <c r="I4925">
        <v>122</v>
      </c>
      <c r="J4925">
        <v>3</v>
      </c>
      <c r="K4925">
        <v>73</v>
      </c>
      <c r="L4925">
        <v>2.5399999999999999E-4</v>
      </c>
      <c r="M4925">
        <v>40</v>
      </c>
      <c r="N4925">
        <v>94</v>
      </c>
      <c r="O4925">
        <v>79.787199999999999</v>
      </c>
      <c r="P4925">
        <v>79.787199999999999</v>
      </c>
      <c r="Q4925">
        <v>1066</v>
      </c>
      <c r="R4925" t="s">
        <v>18864</v>
      </c>
    </row>
    <row r="4926" spans="1:18" x14ac:dyDescent="0.35">
      <c r="A4926" t="s">
        <v>18943</v>
      </c>
      <c r="B4926" t="s">
        <v>15485</v>
      </c>
      <c r="C4926" t="s">
        <v>18864</v>
      </c>
      <c r="D4926">
        <v>34.667000000000002</v>
      </c>
      <c r="E4926">
        <v>75</v>
      </c>
      <c r="F4926">
        <v>41</v>
      </c>
      <c r="G4926">
        <v>2</v>
      </c>
      <c r="H4926">
        <v>30</v>
      </c>
      <c r="I4926">
        <v>104</v>
      </c>
      <c r="J4926">
        <v>3</v>
      </c>
      <c r="K4926">
        <v>69</v>
      </c>
      <c r="L4926">
        <v>1E-3</v>
      </c>
      <c r="M4926">
        <v>37.700000000000003</v>
      </c>
      <c r="N4926">
        <v>94</v>
      </c>
      <c r="O4926">
        <v>79.787199999999999</v>
      </c>
      <c r="P4926">
        <v>79.787199999999999</v>
      </c>
      <c r="Q4926">
        <v>1575</v>
      </c>
      <c r="R4926" t="s">
        <v>18864</v>
      </c>
    </row>
    <row r="4927" spans="1:18" x14ac:dyDescent="0.35">
      <c r="A4927" t="s">
        <v>18932</v>
      </c>
      <c r="B4927" t="s">
        <v>24361</v>
      </c>
      <c r="C4927" t="s">
        <v>24362</v>
      </c>
      <c r="D4927">
        <v>28.036999999999999</v>
      </c>
      <c r="E4927">
        <v>321</v>
      </c>
      <c r="F4927">
        <v>180</v>
      </c>
      <c r="G4927">
        <v>7</v>
      </c>
      <c r="H4927">
        <v>1</v>
      </c>
      <c r="I4927">
        <v>319</v>
      </c>
      <c r="J4927">
        <v>1</v>
      </c>
      <c r="K4927">
        <v>272</v>
      </c>
      <c r="L4927">
        <v>2.0800000000000001E-20</v>
      </c>
      <c r="M4927">
        <v>90.1</v>
      </c>
      <c r="N4927">
        <v>295</v>
      </c>
      <c r="O4927">
        <v>108.81399999999999</v>
      </c>
      <c r="P4927">
        <v>101</v>
      </c>
      <c r="Q4927">
        <v>4439</v>
      </c>
      <c r="R4927" t="s">
        <v>24362</v>
      </c>
    </row>
    <row r="4928" spans="1:18" x14ac:dyDescent="0.35">
      <c r="A4928" t="s">
        <v>18928</v>
      </c>
      <c r="B4928" t="s">
        <v>24363</v>
      </c>
      <c r="C4928" t="s">
        <v>24364</v>
      </c>
      <c r="D4928">
        <v>59.459000000000003</v>
      </c>
      <c r="E4928">
        <v>148</v>
      </c>
      <c r="F4928">
        <v>60</v>
      </c>
      <c r="G4928">
        <v>0</v>
      </c>
      <c r="H4928">
        <v>18</v>
      </c>
      <c r="I4928">
        <v>165</v>
      </c>
      <c r="J4928">
        <v>52</v>
      </c>
      <c r="K4928">
        <v>199</v>
      </c>
      <c r="L4928">
        <v>1.04E-58</v>
      </c>
      <c r="M4928">
        <v>182</v>
      </c>
      <c r="N4928">
        <v>205</v>
      </c>
      <c r="O4928">
        <v>72.195099999999996</v>
      </c>
      <c r="P4928">
        <v>72.195099999999996</v>
      </c>
      <c r="Q4928">
        <v>3793</v>
      </c>
      <c r="R4928" t="s">
        <v>24364</v>
      </c>
    </row>
    <row r="4929" spans="1:18" x14ac:dyDescent="0.35">
      <c r="A4929" t="s">
        <v>18946</v>
      </c>
      <c r="B4929" t="s">
        <v>15810</v>
      </c>
      <c r="C4929" t="s">
        <v>15811</v>
      </c>
      <c r="D4929">
        <v>24.696000000000002</v>
      </c>
      <c r="E4929">
        <v>247</v>
      </c>
      <c r="F4929">
        <v>148</v>
      </c>
      <c r="G4929">
        <v>9</v>
      </c>
      <c r="H4929">
        <v>1</v>
      </c>
      <c r="I4929">
        <v>224</v>
      </c>
      <c r="J4929">
        <v>1</v>
      </c>
      <c r="K4929">
        <v>232</v>
      </c>
      <c r="L4929">
        <v>9.9500000000000006E-5</v>
      </c>
      <c r="M4929">
        <v>43.1</v>
      </c>
      <c r="N4929">
        <v>255</v>
      </c>
      <c r="O4929">
        <v>96.862700000000004</v>
      </c>
      <c r="P4929">
        <v>96.862700000000004</v>
      </c>
      <c r="Q4929">
        <v>685</v>
      </c>
      <c r="R4929" t="s">
        <v>15811</v>
      </c>
    </row>
    <row r="4930" spans="1:18" x14ac:dyDescent="0.35">
      <c r="A4930" t="s">
        <v>18935</v>
      </c>
      <c r="B4930" t="s">
        <v>24365</v>
      </c>
      <c r="C4930" t="s">
        <v>24366</v>
      </c>
      <c r="D4930">
        <v>36.537999999999997</v>
      </c>
      <c r="E4930">
        <v>156</v>
      </c>
      <c r="F4930">
        <v>87</v>
      </c>
      <c r="G4930">
        <v>4</v>
      </c>
      <c r="H4930">
        <v>4</v>
      </c>
      <c r="I4930">
        <v>159</v>
      </c>
      <c r="J4930">
        <v>6</v>
      </c>
      <c r="K4930">
        <v>149</v>
      </c>
      <c r="L4930">
        <v>5.0999999999999999E-29</v>
      </c>
      <c r="M4930">
        <v>105</v>
      </c>
      <c r="N4930">
        <v>169</v>
      </c>
      <c r="O4930">
        <v>92.307699999999997</v>
      </c>
      <c r="P4930">
        <v>92.307699999999997</v>
      </c>
      <c r="Q4930">
        <v>2538</v>
      </c>
      <c r="R4930" t="s">
        <v>24366</v>
      </c>
    </row>
    <row r="4931" spans="1:18" x14ac:dyDescent="0.35">
      <c r="A4931" t="s">
        <v>18976</v>
      </c>
      <c r="B4931" t="s">
        <v>24367</v>
      </c>
      <c r="C4931" t="s">
        <v>24368</v>
      </c>
      <c r="D4931">
        <v>27.119</v>
      </c>
      <c r="E4931">
        <v>118</v>
      </c>
      <c r="F4931">
        <v>62</v>
      </c>
      <c r="G4931">
        <v>4</v>
      </c>
      <c r="H4931">
        <v>17</v>
      </c>
      <c r="I4931">
        <v>123</v>
      </c>
      <c r="J4931">
        <v>2</v>
      </c>
      <c r="K4931">
        <v>106</v>
      </c>
      <c r="L4931">
        <v>0.45</v>
      </c>
      <c r="M4931">
        <v>30.4</v>
      </c>
      <c r="N4931">
        <v>142</v>
      </c>
      <c r="O4931">
        <v>83.098600000000005</v>
      </c>
      <c r="P4931">
        <v>83.098600000000005</v>
      </c>
      <c r="Q4931">
        <v>1772</v>
      </c>
      <c r="R4931" t="s">
        <v>24368</v>
      </c>
    </row>
    <row r="4932" spans="1:18" x14ac:dyDescent="0.35">
      <c r="A4932" t="s">
        <v>19012</v>
      </c>
      <c r="B4932" t="s">
        <v>16152</v>
      </c>
      <c r="C4932" t="s">
        <v>16153</v>
      </c>
      <c r="D4932">
        <v>24.614999999999998</v>
      </c>
      <c r="E4932">
        <v>260</v>
      </c>
      <c r="F4932">
        <v>167</v>
      </c>
      <c r="G4932">
        <v>10</v>
      </c>
      <c r="H4932">
        <v>6</v>
      </c>
      <c r="I4932">
        <v>249</v>
      </c>
      <c r="J4932">
        <v>2</v>
      </c>
      <c r="K4932">
        <v>248</v>
      </c>
      <c r="L4932">
        <v>4.7E-2</v>
      </c>
      <c r="M4932">
        <v>35</v>
      </c>
      <c r="N4932">
        <v>253</v>
      </c>
      <c r="O4932">
        <v>102.767</v>
      </c>
      <c r="P4932">
        <v>101</v>
      </c>
      <c r="Q4932">
        <v>957</v>
      </c>
      <c r="R4932" t="s">
        <v>16153</v>
      </c>
    </row>
    <row r="4933" spans="1:18" x14ac:dyDescent="0.35">
      <c r="A4933" t="s">
        <v>19013</v>
      </c>
      <c r="B4933" t="s">
        <v>16152</v>
      </c>
      <c r="C4933" t="s">
        <v>16153</v>
      </c>
      <c r="D4933">
        <v>24.614999999999998</v>
      </c>
      <c r="E4933">
        <v>260</v>
      </c>
      <c r="F4933">
        <v>167</v>
      </c>
      <c r="G4933">
        <v>10</v>
      </c>
      <c r="H4933">
        <v>6</v>
      </c>
      <c r="I4933">
        <v>249</v>
      </c>
      <c r="J4933">
        <v>2</v>
      </c>
      <c r="K4933">
        <v>248</v>
      </c>
      <c r="L4933">
        <v>4.7E-2</v>
      </c>
      <c r="M4933">
        <v>35</v>
      </c>
      <c r="N4933">
        <v>253</v>
      </c>
      <c r="O4933">
        <v>102.767</v>
      </c>
      <c r="P4933">
        <v>101</v>
      </c>
      <c r="Q4933">
        <v>995</v>
      </c>
      <c r="R4933" t="s">
        <v>16153</v>
      </c>
    </row>
    <row r="4934" spans="1:18" x14ac:dyDescent="0.35">
      <c r="A4934" t="s">
        <v>18920</v>
      </c>
      <c r="B4934" t="s">
        <v>24369</v>
      </c>
      <c r="C4934" t="s">
        <v>24370</v>
      </c>
      <c r="D4934">
        <v>31.324999999999999</v>
      </c>
      <c r="E4934">
        <v>166</v>
      </c>
      <c r="F4934">
        <v>85</v>
      </c>
      <c r="G4934">
        <v>3</v>
      </c>
      <c r="H4934">
        <v>169</v>
      </c>
      <c r="I4934">
        <v>334</v>
      </c>
      <c r="J4934">
        <v>98</v>
      </c>
      <c r="K4934">
        <v>234</v>
      </c>
      <c r="L4934">
        <v>3.68E-5</v>
      </c>
      <c r="M4934">
        <v>45.1</v>
      </c>
      <c r="N4934">
        <v>290</v>
      </c>
      <c r="O4934">
        <v>57.241399999999999</v>
      </c>
      <c r="P4934">
        <v>57.241399999999999</v>
      </c>
      <c r="Q4934">
        <v>5412</v>
      </c>
      <c r="R4934" t="s">
        <v>24370</v>
      </c>
    </row>
    <row r="4935" spans="1:18" x14ac:dyDescent="0.35">
      <c r="A4935" t="s">
        <v>18946</v>
      </c>
      <c r="B4935" t="s">
        <v>15398</v>
      </c>
      <c r="C4935" t="s">
        <v>16926</v>
      </c>
      <c r="D4935">
        <v>25.181999999999999</v>
      </c>
      <c r="E4935">
        <v>274</v>
      </c>
      <c r="F4935">
        <v>149</v>
      </c>
      <c r="G4935">
        <v>9</v>
      </c>
      <c r="H4935">
        <v>5</v>
      </c>
      <c r="I4935">
        <v>245</v>
      </c>
      <c r="J4935">
        <v>4</v>
      </c>
      <c r="K4935">
        <v>254</v>
      </c>
      <c r="L4935">
        <v>5.6400000000000002E-10</v>
      </c>
      <c r="M4935">
        <v>58.5</v>
      </c>
      <c r="N4935">
        <v>256</v>
      </c>
      <c r="O4935">
        <v>107.03100000000001</v>
      </c>
      <c r="P4935">
        <v>101</v>
      </c>
      <c r="Q4935">
        <v>395</v>
      </c>
      <c r="R4935" t="s">
        <v>16926</v>
      </c>
    </row>
    <row r="4936" spans="1:18" x14ac:dyDescent="0.35">
      <c r="A4936" t="s">
        <v>19165</v>
      </c>
      <c r="B4936" t="s">
        <v>18334</v>
      </c>
      <c r="C4936" t="s">
        <v>18335</v>
      </c>
      <c r="D4936">
        <v>24</v>
      </c>
      <c r="E4936">
        <v>175</v>
      </c>
      <c r="F4936">
        <v>95</v>
      </c>
      <c r="G4936">
        <v>5</v>
      </c>
      <c r="H4936">
        <v>306</v>
      </c>
      <c r="I4936">
        <v>453</v>
      </c>
      <c r="J4936">
        <v>1</v>
      </c>
      <c r="K4936">
        <v>164</v>
      </c>
      <c r="L4936">
        <v>5.2999999999999999E-2</v>
      </c>
      <c r="M4936">
        <v>37</v>
      </c>
      <c r="N4936">
        <v>309</v>
      </c>
      <c r="O4936">
        <v>56.634300000000003</v>
      </c>
      <c r="P4936">
        <v>56.634300000000003</v>
      </c>
      <c r="Q4936">
        <v>3436</v>
      </c>
      <c r="R4936" t="s">
        <v>18335</v>
      </c>
    </row>
    <row r="4937" spans="1:18" x14ac:dyDescent="0.35">
      <c r="A4937" t="s">
        <v>19038</v>
      </c>
      <c r="B4937" t="s">
        <v>24371</v>
      </c>
      <c r="C4937" t="s">
        <v>24372</v>
      </c>
      <c r="D4937">
        <v>21.353999999999999</v>
      </c>
      <c r="E4937">
        <v>384</v>
      </c>
      <c r="F4937">
        <v>205</v>
      </c>
      <c r="G4937">
        <v>17</v>
      </c>
      <c r="H4937">
        <v>229</v>
      </c>
      <c r="I4937">
        <v>534</v>
      </c>
      <c r="J4937">
        <v>232</v>
      </c>
      <c r="K4937">
        <v>596</v>
      </c>
      <c r="L4937">
        <v>1E-4</v>
      </c>
      <c r="M4937">
        <v>45.4</v>
      </c>
      <c r="N4937">
        <v>630</v>
      </c>
      <c r="O4937">
        <v>60.952399999999997</v>
      </c>
      <c r="P4937">
        <v>60.952399999999997</v>
      </c>
      <c r="Q4937">
        <v>3252</v>
      </c>
      <c r="R4937" t="s">
        <v>24372</v>
      </c>
    </row>
    <row r="4938" spans="1:18" x14ac:dyDescent="0.35">
      <c r="A4938" t="s">
        <v>19012</v>
      </c>
      <c r="B4938" t="s">
        <v>15390</v>
      </c>
      <c r="C4938" t="s">
        <v>15391</v>
      </c>
      <c r="D4938">
        <v>24.027999999999999</v>
      </c>
      <c r="E4938">
        <v>283</v>
      </c>
      <c r="F4938">
        <v>154</v>
      </c>
      <c r="G4938">
        <v>10</v>
      </c>
      <c r="H4938">
        <v>6</v>
      </c>
      <c r="I4938">
        <v>250</v>
      </c>
      <c r="J4938">
        <v>2</v>
      </c>
      <c r="K4938">
        <v>261</v>
      </c>
      <c r="L4938">
        <v>3.5999999999999997E-2</v>
      </c>
      <c r="M4938">
        <v>35.4</v>
      </c>
      <c r="N4938">
        <v>265</v>
      </c>
      <c r="O4938">
        <v>106.792</v>
      </c>
      <c r="P4938">
        <v>101</v>
      </c>
      <c r="Q4938">
        <v>954</v>
      </c>
      <c r="R4938" t="s">
        <v>15391</v>
      </c>
    </row>
    <row r="4939" spans="1:18" x14ac:dyDescent="0.35">
      <c r="A4939" t="s">
        <v>19013</v>
      </c>
      <c r="B4939" t="s">
        <v>15390</v>
      </c>
      <c r="C4939" t="s">
        <v>15391</v>
      </c>
      <c r="D4939">
        <v>24.027999999999999</v>
      </c>
      <c r="E4939">
        <v>283</v>
      </c>
      <c r="F4939">
        <v>154</v>
      </c>
      <c r="G4939">
        <v>10</v>
      </c>
      <c r="H4939">
        <v>6</v>
      </c>
      <c r="I4939">
        <v>250</v>
      </c>
      <c r="J4939">
        <v>2</v>
      </c>
      <c r="K4939">
        <v>261</v>
      </c>
      <c r="L4939">
        <v>3.5999999999999997E-2</v>
      </c>
      <c r="M4939">
        <v>35.4</v>
      </c>
      <c r="N4939">
        <v>265</v>
      </c>
      <c r="O4939">
        <v>106.792</v>
      </c>
      <c r="P4939">
        <v>101</v>
      </c>
      <c r="Q4939">
        <v>992</v>
      </c>
      <c r="R4939" t="s">
        <v>15391</v>
      </c>
    </row>
    <row r="4940" spans="1:18" x14ac:dyDescent="0.35">
      <c r="A4940" t="s">
        <v>18946</v>
      </c>
      <c r="B4940" t="s">
        <v>16478</v>
      </c>
      <c r="C4940" t="s">
        <v>16479</v>
      </c>
      <c r="D4940">
        <v>23.42</v>
      </c>
      <c r="E4940">
        <v>269</v>
      </c>
      <c r="F4940">
        <v>151</v>
      </c>
      <c r="G4940">
        <v>10</v>
      </c>
      <c r="H4940">
        <v>6</v>
      </c>
      <c r="I4940">
        <v>244</v>
      </c>
      <c r="J4940">
        <v>5</v>
      </c>
      <c r="K4940">
        <v>248</v>
      </c>
      <c r="L4940">
        <v>4.2599999999999999E-5</v>
      </c>
      <c r="M4940">
        <v>44.3</v>
      </c>
      <c r="N4940">
        <v>252</v>
      </c>
      <c r="O4940">
        <v>106.746</v>
      </c>
      <c r="P4940">
        <v>101</v>
      </c>
      <c r="Q4940">
        <v>649</v>
      </c>
      <c r="R4940" t="s">
        <v>16479</v>
      </c>
    </row>
    <row r="4941" spans="1:18" x14ac:dyDescent="0.35">
      <c r="A4941" t="s">
        <v>18917</v>
      </c>
      <c r="B4941" t="s">
        <v>18571</v>
      </c>
      <c r="C4941" t="s">
        <v>18572</v>
      </c>
      <c r="D4941">
        <v>28.646000000000001</v>
      </c>
      <c r="E4941">
        <v>192</v>
      </c>
      <c r="F4941">
        <v>104</v>
      </c>
      <c r="G4941">
        <v>6</v>
      </c>
      <c r="H4941">
        <v>137</v>
      </c>
      <c r="I4941">
        <v>309</v>
      </c>
      <c r="J4941">
        <v>8</v>
      </c>
      <c r="K4941">
        <v>185</v>
      </c>
      <c r="L4941">
        <v>4.6199999999999998E-7</v>
      </c>
      <c r="M4941">
        <v>51.2</v>
      </c>
      <c r="N4941">
        <v>259</v>
      </c>
      <c r="O4941">
        <v>74.131299999999996</v>
      </c>
      <c r="P4941">
        <v>74.131299999999996</v>
      </c>
      <c r="Q4941">
        <v>5590</v>
      </c>
      <c r="R4941" t="s">
        <v>18572</v>
      </c>
    </row>
    <row r="4942" spans="1:18" x14ac:dyDescent="0.35">
      <c r="A4942" t="s">
        <v>18928</v>
      </c>
      <c r="B4942" t="s">
        <v>24373</v>
      </c>
      <c r="C4942" t="s">
        <v>24374</v>
      </c>
      <c r="D4942">
        <v>62.667000000000002</v>
      </c>
      <c r="E4942">
        <v>150</v>
      </c>
      <c r="F4942">
        <v>56</v>
      </c>
      <c r="G4942">
        <v>0</v>
      </c>
      <c r="H4942">
        <v>17</v>
      </c>
      <c r="I4942">
        <v>166</v>
      </c>
      <c r="J4942">
        <v>23</v>
      </c>
      <c r="K4942">
        <v>172</v>
      </c>
      <c r="L4942">
        <v>5.9699999999999997E-64</v>
      </c>
      <c r="M4942">
        <v>194</v>
      </c>
      <c r="N4942">
        <v>177</v>
      </c>
      <c r="O4942">
        <v>84.745800000000003</v>
      </c>
      <c r="P4942">
        <v>84.745800000000003</v>
      </c>
      <c r="Q4942">
        <v>3630</v>
      </c>
      <c r="R4942" t="s">
        <v>24374</v>
      </c>
    </row>
    <row r="4943" spans="1:18" x14ac:dyDescent="0.35">
      <c r="A4943" t="s">
        <v>18932</v>
      </c>
      <c r="B4943" t="s">
        <v>24375</v>
      </c>
      <c r="C4943" t="s">
        <v>24376</v>
      </c>
      <c r="D4943">
        <v>35.258000000000003</v>
      </c>
      <c r="E4943">
        <v>329</v>
      </c>
      <c r="F4943">
        <v>199</v>
      </c>
      <c r="G4943">
        <v>6</v>
      </c>
      <c r="H4943">
        <v>1</v>
      </c>
      <c r="I4943">
        <v>322</v>
      </c>
      <c r="J4943">
        <v>1</v>
      </c>
      <c r="K4943">
        <v>322</v>
      </c>
      <c r="L4943">
        <v>1.0300000000000001E-55</v>
      </c>
      <c r="M4943">
        <v>184</v>
      </c>
      <c r="N4943">
        <v>323</v>
      </c>
      <c r="O4943">
        <v>101.858</v>
      </c>
      <c r="P4943">
        <v>101</v>
      </c>
      <c r="Q4943">
        <v>4104</v>
      </c>
      <c r="R4943" t="s">
        <v>24376</v>
      </c>
    </row>
    <row r="4944" spans="1:18" x14ac:dyDescent="0.35">
      <c r="A4944" t="s">
        <v>18940</v>
      </c>
      <c r="B4944" t="s">
        <v>24377</v>
      </c>
      <c r="C4944" t="s">
        <v>24378</v>
      </c>
      <c r="D4944">
        <v>30.817</v>
      </c>
      <c r="E4944">
        <v>808</v>
      </c>
      <c r="F4944">
        <v>449</v>
      </c>
      <c r="G4944">
        <v>27</v>
      </c>
      <c r="H4944">
        <v>8</v>
      </c>
      <c r="I4944">
        <v>749</v>
      </c>
      <c r="J4944">
        <v>183</v>
      </c>
      <c r="K4944">
        <v>946</v>
      </c>
      <c r="L4944">
        <v>8.7299999999999998E-60</v>
      </c>
      <c r="M4944">
        <v>218</v>
      </c>
      <c r="N4944">
        <v>949</v>
      </c>
      <c r="O4944">
        <v>85.142300000000006</v>
      </c>
      <c r="P4944">
        <v>85.142300000000006</v>
      </c>
      <c r="Q4944">
        <v>4862</v>
      </c>
      <c r="R4944" t="s">
        <v>24378</v>
      </c>
    </row>
    <row r="4945" spans="1:18" x14ac:dyDescent="0.35">
      <c r="A4945" t="s">
        <v>18997</v>
      </c>
      <c r="B4945" t="s">
        <v>24379</v>
      </c>
      <c r="C4945" t="s">
        <v>24380</v>
      </c>
      <c r="D4945">
        <v>29.486999999999998</v>
      </c>
      <c r="E4945">
        <v>78</v>
      </c>
      <c r="F4945">
        <v>53</v>
      </c>
      <c r="G4945">
        <v>2</v>
      </c>
      <c r="H4945">
        <v>40</v>
      </c>
      <c r="I4945">
        <v>117</v>
      </c>
      <c r="J4945">
        <v>29</v>
      </c>
      <c r="K4945">
        <v>104</v>
      </c>
      <c r="L4945">
        <v>0.33</v>
      </c>
      <c r="M4945">
        <v>30.8</v>
      </c>
      <c r="N4945">
        <v>152</v>
      </c>
      <c r="O4945">
        <v>51.315800000000003</v>
      </c>
      <c r="P4945">
        <v>51.315800000000003</v>
      </c>
      <c r="Q4945">
        <v>1678</v>
      </c>
      <c r="R4945" t="s">
        <v>24380</v>
      </c>
    </row>
    <row r="4946" spans="1:18" x14ac:dyDescent="0.35">
      <c r="A4946" t="s">
        <v>18928</v>
      </c>
      <c r="B4946" t="s">
        <v>20491</v>
      </c>
      <c r="C4946" t="s">
        <v>24381</v>
      </c>
      <c r="D4946">
        <v>61.073999999999998</v>
      </c>
      <c r="E4946">
        <v>149</v>
      </c>
      <c r="F4946">
        <v>58</v>
      </c>
      <c r="G4946">
        <v>0</v>
      </c>
      <c r="H4946">
        <v>17</v>
      </c>
      <c r="I4946">
        <v>165</v>
      </c>
      <c r="J4946">
        <v>62</v>
      </c>
      <c r="K4946">
        <v>210</v>
      </c>
      <c r="L4946">
        <v>2.1500000000000002E-61</v>
      </c>
      <c r="M4946">
        <v>189</v>
      </c>
      <c r="N4946">
        <v>216</v>
      </c>
      <c r="O4946">
        <v>68.981499999999997</v>
      </c>
      <c r="P4946">
        <v>68.981499999999997</v>
      </c>
      <c r="Q4946">
        <v>3727</v>
      </c>
      <c r="R4946" t="s">
        <v>24381</v>
      </c>
    </row>
    <row r="4947" spans="1:18" x14ac:dyDescent="0.35">
      <c r="A4947" t="s">
        <v>18946</v>
      </c>
      <c r="B4947" t="s">
        <v>15735</v>
      </c>
      <c r="C4947" t="s">
        <v>24382</v>
      </c>
      <c r="D4947">
        <v>22.541</v>
      </c>
      <c r="E4947">
        <v>244</v>
      </c>
      <c r="F4947">
        <v>153</v>
      </c>
      <c r="G4947">
        <v>8</v>
      </c>
      <c r="H4947">
        <v>5</v>
      </c>
      <c r="I4947">
        <v>226</v>
      </c>
      <c r="J4947">
        <v>4</v>
      </c>
      <c r="K4947">
        <v>233</v>
      </c>
      <c r="L4947">
        <v>2.0100000000000001E-4</v>
      </c>
      <c r="M4947">
        <v>42</v>
      </c>
      <c r="N4947">
        <v>255</v>
      </c>
      <c r="O4947">
        <v>95.686300000000003</v>
      </c>
      <c r="P4947">
        <v>95.686300000000003</v>
      </c>
      <c r="Q4947">
        <v>737</v>
      </c>
      <c r="R4947" t="s">
        <v>24382</v>
      </c>
    </row>
    <row r="4948" spans="1:18" x14ac:dyDescent="0.35">
      <c r="A4948" t="s">
        <v>19386</v>
      </c>
      <c r="B4948" t="s">
        <v>20068</v>
      </c>
      <c r="C4948" t="s">
        <v>24383</v>
      </c>
      <c r="D4948">
        <v>28.260999999999999</v>
      </c>
      <c r="E4948">
        <v>92</v>
      </c>
      <c r="F4948">
        <v>60</v>
      </c>
      <c r="G4948">
        <v>2</v>
      </c>
      <c r="H4948">
        <v>47</v>
      </c>
      <c r="I4948">
        <v>138</v>
      </c>
      <c r="J4948">
        <v>11</v>
      </c>
      <c r="K4948">
        <v>96</v>
      </c>
      <c r="L4948">
        <v>0.45</v>
      </c>
      <c r="M4948">
        <v>31.2</v>
      </c>
      <c r="N4948">
        <v>163</v>
      </c>
      <c r="O4948">
        <v>56.441699999999997</v>
      </c>
      <c r="P4948">
        <v>56.441699999999997</v>
      </c>
      <c r="Q4948">
        <v>2683</v>
      </c>
      <c r="R4948" t="s">
        <v>24383</v>
      </c>
    </row>
    <row r="4949" spans="1:18" x14ac:dyDescent="0.35">
      <c r="A4949" t="s">
        <v>18953</v>
      </c>
      <c r="B4949" t="s">
        <v>24384</v>
      </c>
      <c r="C4949" t="s">
        <v>24385</v>
      </c>
      <c r="D4949">
        <v>27.071999999999999</v>
      </c>
      <c r="E4949">
        <v>181</v>
      </c>
      <c r="F4949">
        <v>100</v>
      </c>
      <c r="G4949">
        <v>7</v>
      </c>
      <c r="H4949">
        <v>464</v>
      </c>
      <c r="I4949">
        <v>622</v>
      </c>
      <c r="J4949">
        <v>27</v>
      </c>
      <c r="K4949">
        <v>197</v>
      </c>
      <c r="L4949">
        <v>0.11</v>
      </c>
      <c r="M4949">
        <v>35.799999999999997</v>
      </c>
      <c r="N4949">
        <v>306</v>
      </c>
      <c r="O4949">
        <v>59.150300000000001</v>
      </c>
      <c r="P4949">
        <v>59.150300000000001</v>
      </c>
      <c r="Q4949">
        <v>1954</v>
      </c>
      <c r="R4949" t="s">
        <v>24385</v>
      </c>
    </row>
    <row r="4950" spans="1:18" x14ac:dyDescent="0.35">
      <c r="A4950" t="s">
        <v>18932</v>
      </c>
      <c r="B4950" t="s">
        <v>15179</v>
      </c>
      <c r="C4950" t="s">
        <v>24386</v>
      </c>
      <c r="D4950">
        <v>31.271000000000001</v>
      </c>
      <c r="E4950">
        <v>291</v>
      </c>
      <c r="F4950">
        <v>146</v>
      </c>
      <c r="G4950">
        <v>7</v>
      </c>
      <c r="H4950">
        <v>4</v>
      </c>
      <c r="I4950">
        <v>293</v>
      </c>
      <c r="J4950">
        <v>6</v>
      </c>
      <c r="K4950">
        <v>243</v>
      </c>
      <c r="L4950">
        <v>1.8500000000000001E-28</v>
      </c>
      <c r="M4950">
        <v>112</v>
      </c>
      <c r="N4950">
        <v>285</v>
      </c>
      <c r="O4950">
        <v>102.105</v>
      </c>
      <c r="P4950">
        <v>101</v>
      </c>
      <c r="Q4950">
        <v>4130</v>
      </c>
      <c r="R4950" t="s">
        <v>24386</v>
      </c>
    </row>
    <row r="4951" spans="1:18" x14ac:dyDescent="0.35">
      <c r="A4951" t="s">
        <v>18932</v>
      </c>
      <c r="B4951" t="s">
        <v>24387</v>
      </c>
      <c r="C4951" t="s">
        <v>24388</v>
      </c>
      <c r="D4951">
        <v>27.852</v>
      </c>
      <c r="E4951">
        <v>298</v>
      </c>
      <c r="F4951">
        <v>161</v>
      </c>
      <c r="G4951">
        <v>5</v>
      </c>
      <c r="H4951">
        <v>4</v>
      </c>
      <c r="I4951">
        <v>296</v>
      </c>
      <c r="J4951">
        <v>6</v>
      </c>
      <c r="K4951">
        <v>254</v>
      </c>
      <c r="L4951">
        <v>4.1800000000000001E-25</v>
      </c>
      <c r="M4951">
        <v>102</v>
      </c>
      <c r="N4951">
        <v>295</v>
      </c>
      <c r="O4951">
        <v>101.017</v>
      </c>
      <c r="P4951">
        <v>101</v>
      </c>
      <c r="Q4951">
        <v>4182</v>
      </c>
      <c r="R4951" t="s">
        <v>24388</v>
      </c>
    </row>
    <row r="4952" spans="1:18" x14ac:dyDescent="0.35">
      <c r="A4952" t="s">
        <v>19038</v>
      </c>
      <c r="B4952" t="s">
        <v>24389</v>
      </c>
      <c r="C4952" t="s">
        <v>24390</v>
      </c>
      <c r="D4952">
        <v>26.841999999999999</v>
      </c>
      <c r="E4952">
        <v>380</v>
      </c>
      <c r="F4952">
        <v>193</v>
      </c>
      <c r="G4952">
        <v>18</v>
      </c>
      <c r="H4952">
        <v>229</v>
      </c>
      <c r="I4952">
        <v>537</v>
      </c>
      <c r="J4952">
        <v>239</v>
      </c>
      <c r="K4952">
        <v>604</v>
      </c>
      <c r="L4952">
        <v>1.3900000000000001E-10</v>
      </c>
      <c r="M4952">
        <v>64.3</v>
      </c>
      <c r="N4952">
        <v>629</v>
      </c>
      <c r="O4952">
        <v>60.413400000000003</v>
      </c>
      <c r="P4952">
        <v>60.413400000000003</v>
      </c>
      <c r="Q4952">
        <v>3052</v>
      </c>
      <c r="R4952" t="s">
        <v>24390</v>
      </c>
    </row>
    <row r="4953" spans="1:18" x14ac:dyDescent="0.35">
      <c r="A4953" t="s">
        <v>18932</v>
      </c>
      <c r="B4953" t="s">
        <v>24391</v>
      </c>
      <c r="C4953" t="s">
        <v>24392</v>
      </c>
      <c r="D4953">
        <v>27.327000000000002</v>
      </c>
      <c r="E4953">
        <v>333</v>
      </c>
      <c r="F4953">
        <v>185</v>
      </c>
      <c r="G4953">
        <v>8</v>
      </c>
      <c r="H4953">
        <v>1</v>
      </c>
      <c r="I4953">
        <v>326</v>
      </c>
      <c r="J4953">
        <v>1</v>
      </c>
      <c r="K4953">
        <v>283</v>
      </c>
      <c r="L4953">
        <v>1.7399999999999999E-21</v>
      </c>
      <c r="M4953">
        <v>92.8</v>
      </c>
      <c r="N4953">
        <v>287</v>
      </c>
      <c r="O4953">
        <v>116.02800000000001</v>
      </c>
      <c r="P4953">
        <v>101</v>
      </c>
      <c r="Q4953">
        <v>4355</v>
      </c>
      <c r="R4953" t="s">
        <v>24392</v>
      </c>
    </row>
    <row r="4954" spans="1:18" x14ac:dyDescent="0.35">
      <c r="A4954" t="s">
        <v>19038</v>
      </c>
      <c r="B4954" t="s">
        <v>15714</v>
      </c>
      <c r="C4954" t="s">
        <v>24393</v>
      </c>
      <c r="D4954">
        <v>24.169</v>
      </c>
      <c r="E4954">
        <v>331</v>
      </c>
      <c r="F4954">
        <v>175</v>
      </c>
      <c r="G4954">
        <v>15</v>
      </c>
      <c r="H4954">
        <v>229</v>
      </c>
      <c r="I4954">
        <v>496</v>
      </c>
      <c r="J4954">
        <v>239</v>
      </c>
      <c r="K4954">
        <v>556</v>
      </c>
      <c r="L4954">
        <v>3.0300000000000001E-5</v>
      </c>
      <c r="M4954">
        <v>47</v>
      </c>
      <c r="N4954">
        <v>629</v>
      </c>
      <c r="O4954">
        <v>52.623199999999997</v>
      </c>
      <c r="P4954">
        <v>52.623199999999997</v>
      </c>
      <c r="Q4954">
        <v>3209</v>
      </c>
      <c r="R4954" t="s">
        <v>24393</v>
      </c>
    </row>
    <row r="4955" spans="1:18" x14ac:dyDescent="0.35">
      <c r="A4955" t="s">
        <v>18946</v>
      </c>
      <c r="B4955" t="s">
        <v>15266</v>
      </c>
      <c r="C4955" t="s">
        <v>15267</v>
      </c>
      <c r="D4955">
        <v>24.452999999999999</v>
      </c>
      <c r="E4955">
        <v>274</v>
      </c>
      <c r="F4955">
        <v>157</v>
      </c>
      <c r="G4955">
        <v>9</v>
      </c>
      <c r="H4955">
        <v>2</v>
      </c>
      <c r="I4955">
        <v>245</v>
      </c>
      <c r="J4955">
        <v>10</v>
      </c>
      <c r="K4955">
        <v>263</v>
      </c>
      <c r="L4955">
        <v>2.6499999999999999E-4</v>
      </c>
      <c r="M4955">
        <v>42</v>
      </c>
      <c r="N4955">
        <v>267</v>
      </c>
      <c r="O4955">
        <v>102.622</v>
      </c>
      <c r="P4955">
        <v>101</v>
      </c>
      <c r="Q4955">
        <v>755</v>
      </c>
      <c r="R4955" t="s">
        <v>15267</v>
      </c>
    </row>
    <row r="4956" spans="1:18" x14ac:dyDescent="0.35">
      <c r="A4956" t="s">
        <v>19855</v>
      </c>
      <c r="B4956" t="s">
        <v>24394</v>
      </c>
      <c r="C4956" t="s">
        <v>24395</v>
      </c>
      <c r="D4956">
        <v>32.966999999999999</v>
      </c>
      <c r="E4956">
        <v>91</v>
      </c>
      <c r="F4956">
        <v>47</v>
      </c>
      <c r="G4956">
        <v>4</v>
      </c>
      <c r="H4956">
        <v>103</v>
      </c>
      <c r="I4956">
        <v>186</v>
      </c>
      <c r="J4956">
        <v>48</v>
      </c>
      <c r="K4956">
        <v>131</v>
      </c>
      <c r="L4956">
        <v>5.0000000000000001E-3</v>
      </c>
      <c r="M4956">
        <v>37</v>
      </c>
      <c r="N4956">
        <v>171</v>
      </c>
      <c r="O4956">
        <v>53.2164</v>
      </c>
      <c r="P4956">
        <v>53.2164</v>
      </c>
      <c r="Q4956">
        <v>808</v>
      </c>
      <c r="R4956" t="s">
        <v>24395</v>
      </c>
    </row>
    <row r="4957" spans="1:18" x14ac:dyDescent="0.35">
      <c r="A4957" t="s">
        <v>18935</v>
      </c>
      <c r="B4957" t="s">
        <v>24394</v>
      </c>
      <c r="C4957" t="s">
        <v>24395</v>
      </c>
      <c r="D4957">
        <v>52.41</v>
      </c>
      <c r="E4957">
        <v>166</v>
      </c>
      <c r="F4957">
        <v>73</v>
      </c>
      <c r="G4957">
        <v>1</v>
      </c>
      <c r="H4957">
        <v>6</v>
      </c>
      <c r="I4957">
        <v>165</v>
      </c>
      <c r="J4957">
        <v>1</v>
      </c>
      <c r="K4957">
        <v>166</v>
      </c>
      <c r="L4957">
        <v>3.3300000000000003E-61</v>
      </c>
      <c r="M4957">
        <v>187</v>
      </c>
      <c r="N4957">
        <v>171</v>
      </c>
      <c r="O4957">
        <v>97.075999999999993</v>
      </c>
      <c r="P4957">
        <v>97.075999999999993</v>
      </c>
      <c r="Q4957">
        <v>2216</v>
      </c>
      <c r="R4957" t="s">
        <v>24395</v>
      </c>
    </row>
    <row r="4958" spans="1:18" x14ac:dyDescent="0.35">
      <c r="A4958" t="s">
        <v>19123</v>
      </c>
      <c r="B4958" t="s">
        <v>19124</v>
      </c>
      <c r="C4958" t="s">
        <v>24396</v>
      </c>
      <c r="D4958">
        <v>22.699000000000002</v>
      </c>
      <c r="E4958">
        <v>163</v>
      </c>
      <c r="F4958">
        <v>122</v>
      </c>
      <c r="G4958">
        <v>2</v>
      </c>
      <c r="H4958">
        <v>3</v>
      </c>
      <c r="I4958">
        <v>165</v>
      </c>
      <c r="J4958">
        <v>3</v>
      </c>
      <c r="K4958">
        <v>161</v>
      </c>
      <c r="L4958">
        <v>0.19</v>
      </c>
      <c r="M4958">
        <v>32.299999999999997</v>
      </c>
      <c r="N4958">
        <v>196</v>
      </c>
      <c r="O4958">
        <v>83.163300000000007</v>
      </c>
      <c r="P4958">
        <v>83.163300000000007</v>
      </c>
      <c r="Q4958">
        <v>5477</v>
      </c>
      <c r="R4958" t="s">
        <v>24396</v>
      </c>
    </row>
    <row r="4959" spans="1:18" x14ac:dyDescent="0.35">
      <c r="A4959" t="s">
        <v>19011</v>
      </c>
      <c r="B4959" t="s">
        <v>24397</v>
      </c>
      <c r="C4959" t="s">
        <v>24398</v>
      </c>
      <c r="D4959">
        <v>36.485999999999997</v>
      </c>
      <c r="E4959">
        <v>74</v>
      </c>
      <c r="F4959">
        <v>42</v>
      </c>
      <c r="G4959">
        <v>2</v>
      </c>
      <c r="H4959">
        <v>3</v>
      </c>
      <c r="I4959">
        <v>76</v>
      </c>
      <c r="J4959">
        <v>2</v>
      </c>
      <c r="K4959">
        <v>70</v>
      </c>
      <c r="L4959">
        <v>2E-3</v>
      </c>
      <c r="M4959">
        <v>38.1</v>
      </c>
      <c r="N4959">
        <v>147</v>
      </c>
      <c r="O4959">
        <v>50.3401</v>
      </c>
      <c r="P4959">
        <v>50.3401</v>
      </c>
      <c r="Q4959">
        <v>346</v>
      </c>
      <c r="R4959" t="s">
        <v>24398</v>
      </c>
    </row>
    <row r="4960" spans="1:18" x14ac:dyDescent="0.35">
      <c r="A4960" t="s">
        <v>18943</v>
      </c>
      <c r="B4960" t="s">
        <v>24397</v>
      </c>
      <c r="C4960" t="s">
        <v>24398</v>
      </c>
      <c r="D4960">
        <v>29.71</v>
      </c>
      <c r="E4960">
        <v>138</v>
      </c>
      <c r="F4960">
        <v>79</v>
      </c>
      <c r="G4960">
        <v>2</v>
      </c>
      <c r="H4960">
        <v>30</v>
      </c>
      <c r="I4960">
        <v>150</v>
      </c>
      <c r="J4960">
        <v>3</v>
      </c>
      <c r="K4960">
        <v>139</v>
      </c>
      <c r="L4960">
        <v>4.6199999999999998E-5</v>
      </c>
      <c r="M4960">
        <v>43.1</v>
      </c>
      <c r="N4960">
        <v>147</v>
      </c>
      <c r="O4960">
        <v>93.877600000000001</v>
      </c>
      <c r="P4960">
        <v>93.877600000000001</v>
      </c>
      <c r="Q4960">
        <v>1327</v>
      </c>
      <c r="R4960" t="s">
        <v>24398</v>
      </c>
    </row>
    <row r="4961" spans="1:18" x14ac:dyDescent="0.35">
      <c r="A4961" t="s">
        <v>19014</v>
      </c>
      <c r="B4961" t="s">
        <v>24397</v>
      </c>
      <c r="C4961" t="s">
        <v>24398</v>
      </c>
      <c r="D4961">
        <v>39.08</v>
      </c>
      <c r="E4961">
        <v>87</v>
      </c>
      <c r="F4961">
        <v>45</v>
      </c>
      <c r="G4961">
        <v>4</v>
      </c>
      <c r="H4961">
        <v>333</v>
      </c>
      <c r="I4961">
        <v>415</v>
      </c>
      <c r="J4961">
        <v>7</v>
      </c>
      <c r="K4961">
        <v>89</v>
      </c>
      <c r="L4961">
        <v>7.0400000000000004E-5</v>
      </c>
      <c r="M4961">
        <v>43.5</v>
      </c>
      <c r="N4961">
        <v>147</v>
      </c>
      <c r="O4961">
        <v>59.183700000000002</v>
      </c>
      <c r="P4961">
        <v>59.183700000000002</v>
      </c>
      <c r="Q4961">
        <v>2894</v>
      </c>
      <c r="R4961" t="s">
        <v>24398</v>
      </c>
    </row>
    <row r="4962" spans="1:18" x14ac:dyDescent="0.35">
      <c r="A4962" t="s">
        <v>18940</v>
      </c>
      <c r="B4962" t="s">
        <v>16848</v>
      </c>
      <c r="C4962" t="s">
        <v>24399</v>
      </c>
      <c r="D4962">
        <v>26.957999999999998</v>
      </c>
      <c r="E4962">
        <v>779</v>
      </c>
      <c r="F4962">
        <v>506</v>
      </c>
      <c r="G4962">
        <v>19</v>
      </c>
      <c r="H4962">
        <v>8</v>
      </c>
      <c r="I4962">
        <v>740</v>
      </c>
      <c r="J4962">
        <v>11</v>
      </c>
      <c r="K4962">
        <v>772</v>
      </c>
      <c r="L4962">
        <v>1.35E-56</v>
      </c>
      <c r="M4962">
        <v>207</v>
      </c>
      <c r="N4962">
        <v>783</v>
      </c>
      <c r="O4962">
        <v>99.489099999999993</v>
      </c>
      <c r="P4962">
        <v>99.489099999999993</v>
      </c>
      <c r="Q4962">
        <v>4942</v>
      </c>
      <c r="R4962" t="s">
        <v>24399</v>
      </c>
    </row>
    <row r="4963" spans="1:18" x14ac:dyDescent="0.35">
      <c r="A4963" t="s">
        <v>18935</v>
      </c>
      <c r="B4963" t="s">
        <v>24400</v>
      </c>
      <c r="C4963" t="s">
        <v>24401</v>
      </c>
      <c r="D4963">
        <v>35.975999999999999</v>
      </c>
      <c r="E4963">
        <v>164</v>
      </c>
      <c r="F4963">
        <v>93</v>
      </c>
      <c r="G4963">
        <v>4</v>
      </c>
      <c r="H4963">
        <v>1</v>
      </c>
      <c r="I4963">
        <v>164</v>
      </c>
      <c r="J4963">
        <v>1</v>
      </c>
      <c r="K4963">
        <v>152</v>
      </c>
      <c r="L4963">
        <v>5.8800000000000005E-29</v>
      </c>
      <c r="M4963">
        <v>104</v>
      </c>
      <c r="N4963">
        <v>153</v>
      </c>
      <c r="O4963">
        <v>107.19</v>
      </c>
      <c r="P4963">
        <v>101</v>
      </c>
      <c r="Q4963">
        <v>2548</v>
      </c>
      <c r="R4963" t="s">
        <v>24401</v>
      </c>
    </row>
    <row r="4964" spans="1:18" x14ac:dyDescent="0.35">
      <c r="A4964" t="s">
        <v>18928</v>
      </c>
      <c r="B4964" t="s">
        <v>24402</v>
      </c>
      <c r="C4964" t="s">
        <v>24403</v>
      </c>
      <c r="D4964">
        <v>62.585000000000001</v>
      </c>
      <c r="E4964">
        <v>147</v>
      </c>
      <c r="F4964">
        <v>53</v>
      </c>
      <c r="G4964">
        <v>1</v>
      </c>
      <c r="H4964">
        <v>21</v>
      </c>
      <c r="I4964">
        <v>165</v>
      </c>
      <c r="J4964">
        <v>53</v>
      </c>
      <c r="K4964">
        <v>199</v>
      </c>
      <c r="L4964">
        <v>1.3100000000000001E-59</v>
      </c>
      <c r="M4964">
        <v>184</v>
      </c>
      <c r="N4964">
        <v>203</v>
      </c>
      <c r="O4964">
        <v>72.413799999999995</v>
      </c>
      <c r="P4964">
        <v>72.413799999999995</v>
      </c>
      <c r="Q4964">
        <v>3775</v>
      </c>
      <c r="R4964" t="s">
        <v>24403</v>
      </c>
    </row>
    <row r="4965" spans="1:18" x14ac:dyDescent="0.35">
      <c r="A4965" t="s">
        <v>19038</v>
      </c>
      <c r="B4965" t="s">
        <v>24404</v>
      </c>
      <c r="C4965" t="s">
        <v>24405</v>
      </c>
      <c r="D4965">
        <v>23.757000000000001</v>
      </c>
      <c r="E4965">
        <v>362</v>
      </c>
      <c r="F4965">
        <v>191</v>
      </c>
      <c r="G4965">
        <v>17</v>
      </c>
      <c r="H4965">
        <v>229</v>
      </c>
      <c r="I4965">
        <v>519</v>
      </c>
      <c r="J4965">
        <v>260</v>
      </c>
      <c r="K4965">
        <v>607</v>
      </c>
      <c r="L4965">
        <v>9.6299999999999993E-6</v>
      </c>
      <c r="M4965">
        <v>48.9</v>
      </c>
      <c r="N4965">
        <v>677</v>
      </c>
      <c r="O4965">
        <v>53.471200000000003</v>
      </c>
      <c r="P4965">
        <v>53.471200000000003</v>
      </c>
      <c r="Q4965">
        <v>3181</v>
      </c>
      <c r="R4965" t="s">
        <v>24405</v>
      </c>
    </row>
    <row r="4966" spans="1:18" x14ac:dyDescent="0.35">
      <c r="A4966" t="s">
        <v>18932</v>
      </c>
      <c r="B4966" t="s">
        <v>24406</v>
      </c>
      <c r="C4966" t="s">
        <v>24407</v>
      </c>
      <c r="D4966">
        <v>28.622</v>
      </c>
      <c r="E4966">
        <v>283</v>
      </c>
      <c r="F4966">
        <v>147</v>
      </c>
      <c r="G4966">
        <v>8</v>
      </c>
      <c r="H4966">
        <v>4</v>
      </c>
      <c r="I4966">
        <v>283</v>
      </c>
      <c r="J4966">
        <v>6</v>
      </c>
      <c r="K4966">
        <v>236</v>
      </c>
      <c r="L4966">
        <v>3.5300000000000001E-23</v>
      </c>
      <c r="M4966">
        <v>97.4</v>
      </c>
      <c r="N4966">
        <v>284</v>
      </c>
      <c r="O4966">
        <v>99.647900000000007</v>
      </c>
      <c r="P4966">
        <v>99.647900000000007</v>
      </c>
      <c r="Q4966">
        <v>4264</v>
      </c>
      <c r="R4966" t="s">
        <v>24407</v>
      </c>
    </row>
    <row r="4967" spans="1:18" x14ac:dyDescent="0.35">
      <c r="A4967" t="s">
        <v>18940</v>
      </c>
      <c r="B4967" t="s">
        <v>24408</v>
      </c>
      <c r="C4967" t="s">
        <v>24409</v>
      </c>
      <c r="D4967">
        <v>40.186</v>
      </c>
      <c r="E4967">
        <v>754</v>
      </c>
      <c r="F4967">
        <v>428</v>
      </c>
      <c r="G4967">
        <v>8</v>
      </c>
      <c r="H4967">
        <v>8</v>
      </c>
      <c r="I4967">
        <v>742</v>
      </c>
      <c r="J4967">
        <v>27</v>
      </c>
      <c r="K4967">
        <v>776</v>
      </c>
      <c r="L4967">
        <v>2.87E-148</v>
      </c>
      <c r="M4967">
        <v>452</v>
      </c>
      <c r="N4967">
        <v>776</v>
      </c>
      <c r="O4967">
        <v>97.164900000000003</v>
      </c>
      <c r="P4967">
        <v>97.164900000000003</v>
      </c>
      <c r="Q4967">
        <v>4609</v>
      </c>
      <c r="R4967" t="s">
        <v>24409</v>
      </c>
    </row>
    <row r="4968" spans="1:18" x14ac:dyDescent="0.35">
      <c r="A4968" t="s">
        <v>18932</v>
      </c>
      <c r="B4968" t="s">
        <v>15097</v>
      </c>
      <c r="C4968" t="s">
        <v>24410</v>
      </c>
      <c r="D4968">
        <v>26.23</v>
      </c>
      <c r="E4968">
        <v>305</v>
      </c>
      <c r="F4968">
        <v>170</v>
      </c>
      <c r="G4968">
        <v>6</v>
      </c>
      <c r="H4968">
        <v>3</v>
      </c>
      <c r="I4968">
        <v>302</v>
      </c>
      <c r="J4968">
        <v>5</v>
      </c>
      <c r="K4968">
        <v>259</v>
      </c>
      <c r="L4968">
        <v>2.6000000000000002E-21</v>
      </c>
      <c r="M4968">
        <v>92.4</v>
      </c>
      <c r="N4968">
        <v>294</v>
      </c>
      <c r="O4968">
        <v>103.741</v>
      </c>
      <c r="P4968">
        <v>101</v>
      </c>
      <c r="Q4968">
        <v>4370</v>
      </c>
      <c r="R4968" t="s">
        <v>24410</v>
      </c>
    </row>
    <row r="4969" spans="1:18" x14ac:dyDescent="0.35">
      <c r="A4969" t="s">
        <v>18946</v>
      </c>
      <c r="B4969" t="s">
        <v>15289</v>
      </c>
      <c r="C4969" t="s">
        <v>17311</v>
      </c>
      <c r="D4969">
        <v>26.995999999999999</v>
      </c>
      <c r="E4969">
        <v>263</v>
      </c>
      <c r="F4969">
        <v>159</v>
      </c>
      <c r="G4969">
        <v>11</v>
      </c>
      <c r="H4969">
        <v>1</v>
      </c>
      <c r="I4969">
        <v>245</v>
      </c>
      <c r="J4969">
        <v>1</v>
      </c>
      <c r="K4969">
        <v>248</v>
      </c>
      <c r="L4969">
        <v>1.15E-6</v>
      </c>
      <c r="M4969">
        <v>48.9</v>
      </c>
      <c r="N4969">
        <v>265</v>
      </c>
      <c r="O4969">
        <v>99.2453</v>
      </c>
      <c r="P4969">
        <v>99.2453</v>
      </c>
      <c r="Q4969">
        <v>526</v>
      </c>
      <c r="R4969" t="s">
        <v>17311</v>
      </c>
    </row>
    <row r="4970" spans="1:18" x14ac:dyDescent="0.35">
      <c r="A4970" t="s">
        <v>18928</v>
      </c>
      <c r="B4970" t="s">
        <v>24411</v>
      </c>
      <c r="C4970" t="s">
        <v>24412</v>
      </c>
      <c r="D4970">
        <v>58.720999999999997</v>
      </c>
      <c r="E4970">
        <v>172</v>
      </c>
      <c r="F4970">
        <v>53</v>
      </c>
      <c r="G4970">
        <v>3</v>
      </c>
      <c r="H4970">
        <v>10</v>
      </c>
      <c r="I4970">
        <v>167</v>
      </c>
      <c r="J4970">
        <v>13</v>
      </c>
      <c r="K4970">
        <v>180</v>
      </c>
      <c r="L4970">
        <v>6.5600000000000001E-63</v>
      </c>
      <c r="M4970">
        <v>192</v>
      </c>
      <c r="N4970">
        <v>187</v>
      </c>
      <c r="O4970">
        <v>91.9786</v>
      </c>
      <c r="P4970">
        <v>91.9786</v>
      </c>
      <c r="Q4970">
        <v>3668</v>
      </c>
      <c r="R4970" t="s">
        <v>24412</v>
      </c>
    </row>
    <row r="4971" spans="1:18" x14ac:dyDescent="0.35">
      <c r="A4971" t="s">
        <v>18935</v>
      </c>
      <c r="B4971" t="s">
        <v>24413</v>
      </c>
      <c r="C4971" t="s">
        <v>24414</v>
      </c>
      <c r="D4971">
        <v>36.145000000000003</v>
      </c>
      <c r="E4971">
        <v>166</v>
      </c>
      <c r="F4971">
        <v>91</v>
      </c>
      <c r="G4971">
        <v>5</v>
      </c>
      <c r="H4971">
        <v>4</v>
      </c>
      <c r="I4971">
        <v>169</v>
      </c>
      <c r="J4971">
        <v>13</v>
      </c>
      <c r="K4971">
        <v>163</v>
      </c>
      <c r="L4971">
        <v>9.6200000000000002E-28</v>
      </c>
      <c r="M4971">
        <v>102</v>
      </c>
      <c r="N4971">
        <v>170</v>
      </c>
      <c r="O4971">
        <v>97.647099999999995</v>
      </c>
      <c r="P4971">
        <v>97.647099999999995</v>
      </c>
      <c r="Q4971">
        <v>2651</v>
      </c>
      <c r="R4971" t="s">
        <v>24414</v>
      </c>
    </row>
    <row r="4972" spans="1:18" x14ac:dyDescent="0.35">
      <c r="A4972" t="s">
        <v>18917</v>
      </c>
      <c r="B4972" t="s">
        <v>18498</v>
      </c>
      <c r="C4972" t="s">
        <v>24415</v>
      </c>
      <c r="D4972">
        <v>24.457000000000001</v>
      </c>
      <c r="E4972">
        <v>184</v>
      </c>
      <c r="F4972">
        <v>126</v>
      </c>
      <c r="G4972">
        <v>3</v>
      </c>
      <c r="H4972">
        <v>134</v>
      </c>
      <c r="I4972">
        <v>309</v>
      </c>
      <c r="J4972">
        <v>5</v>
      </c>
      <c r="K4972">
        <v>183</v>
      </c>
      <c r="L4972">
        <v>1.0399999999999999E-4</v>
      </c>
      <c r="M4972">
        <v>43.9</v>
      </c>
      <c r="N4972">
        <v>256</v>
      </c>
      <c r="O4972">
        <v>71.875</v>
      </c>
      <c r="P4972">
        <v>71.875</v>
      </c>
      <c r="Q4972">
        <v>5760</v>
      </c>
      <c r="R4972" t="s">
        <v>24415</v>
      </c>
    </row>
    <row r="4973" spans="1:18" x14ac:dyDescent="0.35">
      <c r="A4973" t="s">
        <v>18943</v>
      </c>
      <c r="B4973" t="s">
        <v>16364</v>
      </c>
      <c r="C4973" t="s">
        <v>18278</v>
      </c>
      <c r="D4973">
        <v>30.137</v>
      </c>
      <c r="E4973">
        <v>146</v>
      </c>
      <c r="F4973">
        <v>72</v>
      </c>
      <c r="G4973">
        <v>7</v>
      </c>
      <c r="H4973">
        <v>30</v>
      </c>
      <c r="I4973">
        <v>150</v>
      </c>
      <c r="J4973">
        <v>3</v>
      </c>
      <c r="K4973">
        <v>143</v>
      </c>
      <c r="L4973">
        <v>6.2100000000000005E-5</v>
      </c>
      <c r="M4973">
        <v>43.9</v>
      </c>
      <c r="N4973">
        <v>260</v>
      </c>
      <c r="O4973">
        <v>56.153799999999997</v>
      </c>
      <c r="P4973">
        <v>56.153799999999997</v>
      </c>
      <c r="Q4973">
        <v>1342</v>
      </c>
      <c r="R4973" t="s">
        <v>18278</v>
      </c>
    </row>
    <row r="4974" spans="1:18" x14ac:dyDescent="0.35">
      <c r="A4974" t="s">
        <v>18943</v>
      </c>
      <c r="B4974" t="s">
        <v>17475</v>
      </c>
      <c r="C4974" t="s">
        <v>17476</v>
      </c>
      <c r="D4974">
        <v>25.556000000000001</v>
      </c>
      <c r="E4974">
        <v>270</v>
      </c>
      <c r="F4974">
        <v>153</v>
      </c>
      <c r="G4974">
        <v>11</v>
      </c>
      <c r="H4974">
        <v>30</v>
      </c>
      <c r="I4974">
        <v>266</v>
      </c>
      <c r="J4974">
        <v>3</v>
      </c>
      <c r="K4974">
        <v>257</v>
      </c>
      <c r="L4974">
        <v>2.3099999999999999E-6</v>
      </c>
      <c r="M4974">
        <v>48.1</v>
      </c>
      <c r="N4974">
        <v>261</v>
      </c>
      <c r="O4974">
        <v>103.44799999999999</v>
      </c>
      <c r="P4974">
        <v>101</v>
      </c>
      <c r="Q4974">
        <v>1187</v>
      </c>
      <c r="R4974" t="s">
        <v>17476</v>
      </c>
    </row>
    <row r="4975" spans="1:18" x14ac:dyDescent="0.35">
      <c r="A4975" t="s">
        <v>18997</v>
      </c>
      <c r="B4975" t="s">
        <v>18211</v>
      </c>
      <c r="C4975" t="s">
        <v>24416</v>
      </c>
      <c r="D4975">
        <v>29.332999999999998</v>
      </c>
      <c r="E4975">
        <v>75</v>
      </c>
      <c r="F4975">
        <v>52</v>
      </c>
      <c r="G4975">
        <v>1</v>
      </c>
      <c r="H4975">
        <v>43</v>
      </c>
      <c r="I4975">
        <v>117</v>
      </c>
      <c r="J4975">
        <v>24</v>
      </c>
      <c r="K4975">
        <v>97</v>
      </c>
      <c r="L4975">
        <v>0.54</v>
      </c>
      <c r="M4975">
        <v>30</v>
      </c>
      <c r="N4975">
        <v>144</v>
      </c>
      <c r="O4975">
        <v>52.083300000000001</v>
      </c>
      <c r="P4975">
        <v>52.083300000000001</v>
      </c>
      <c r="Q4975">
        <v>1681</v>
      </c>
      <c r="R4975" t="s">
        <v>24416</v>
      </c>
    </row>
    <row r="4976" spans="1:18" x14ac:dyDescent="0.35">
      <c r="A4976" t="s">
        <v>19290</v>
      </c>
      <c r="B4976" t="s">
        <v>18211</v>
      </c>
      <c r="C4976" t="s">
        <v>24416</v>
      </c>
      <c r="D4976">
        <v>26.015999999999998</v>
      </c>
      <c r="E4976">
        <v>123</v>
      </c>
      <c r="F4976">
        <v>89</v>
      </c>
      <c r="G4976">
        <v>2</v>
      </c>
      <c r="H4976">
        <v>32</v>
      </c>
      <c r="I4976">
        <v>153</v>
      </c>
      <c r="J4976">
        <v>22</v>
      </c>
      <c r="K4976">
        <v>143</v>
      </c>
      <c r="L4976">
        <v>3.0000000000000001E-3</v>
      </c>
      <c r="M4976">
        <v>36.200000000000003</v>
      </c>
      <c r="N4976">
        <v>144</v>
      </c>
      <c r="O4976">
        <v>85.416700000000006</v>
      </c>
      <c r="P4976">
        <v>85.416700000000006</v>
      </c>
      <c r="Q4976">
        <v>5873</v>
      </c>
      <c r="R4976" t="s">
        <v>24416</v>
      </c>
    </row>
    <row r="4977" spans="1:18" x14ac:dyDescent="0.35">
      <c r="A4977" t="s">
        <v>19104</v>
      </c>
      <c r="B4977" t="s">
        <v>18211</v>
      </c>
      <c r="C4977" t="s">
        <v>24416</v>
      </c>
      <c r="D4977">
        <v>22.449000000000002</v>
      </c>
      <c r="E4977">
        <v>147</v>
      </c>
      <c r="F4977">
        <v>98</v>
      </c>
      <c r="G4977">
        <v>5</v>
      </c>
      <c r="H4977">
        <v>37</v>
      </c>
      <c r="I4977">
        <v>181</v>
      </c>
      <c r="J4977">
        <v>10</v>
      </c>
      <c r="K4977">
        <v>142</v>
      </c>
      <c r="L4977">
        <v>2.4E-2</v>
      </c>
      <c r="M4977">
        <v>34.299999999999997</v>
      </c>
      <c r="N4977">
        <v>144</v>
      </c>
      <c r="O4977">
        <v>102.083</v>
      </c>
      <c r="P4977">
        <v>101</v>
      </c>
      <c r="Q4977">
        <v>5951</v>
      </c>
      <c r="R4977" t="s">
        <v>24416</v>
      </c>
    </row>
    <row r="4978" spans="1:18" x14ac:dyDescent="0.35">
      <c r="A4978" t="s">
        <v>18932</v>
      </c>
      <c r="B4978" t="s">
        <v>24417</v>
      </c>
      <c r="C4978" t="s">
        <v>24418</v>
      </c>
      <c r="D4978">
        <v>34.42</v>
      </c>
      <c r="E4978">
        <v>276</v>
      </c>
      <c r="F4978">
        <v>167</v>
      </c>
      <c r="G4978">
        <v>9</v>
      </c>
      <c r="H4978">
        <v>6</v>
      </c>
      <c r="I4978">
        <v>281</v>
      </c>
      <c r="J4978">
        <v>4</v>
      </c>
      <c r="K4978">
        <v>265</v>
      </c>
      <c r="L4978">
        <v>1.5100000000000001E-32</v>
      </c>
      <c r="M4978">
        <v>122</v>
      </c>
      <c r="N4978">
        <v>291</v>
      </c>
      <c r="O4978">
        <v>94.845399999999998</v>
      </c>
      <c r="P4978">
        <v>94.845399999999998</v>
      </c>
      <c r="Q4978">
        <v>4117</v>
      </c>
      <c r="R4978" t="s">
        <v>24418</v>
      </c>
    </row>
    <row r="4979" spans="1:18" x14ac:dyDescent="0.35">
      <c r="A4979" t="s">
        <v>18940</v>
      </c>
      <c r="B4979" t="s">
        <v>24419</v>
      </c>
      <c r="C4979" t="s">
        <v>24420</v>
      </c>
      <c r="D4979">
        <v>39.491</v>
      </c>
      <c r="E4979">
        <v>747</v>
      </c>
      <c r="F4979">
        <v>410</v>
      </c>
      <c r="G4979">
        <v>14</v>
      </c>
      <c r="H4979">
        <v>8</v>
      </c>
      <c r="I4979">
        <v>747</v>
      </c>
      <c r="J4979">
        <v>18</v>
      </c>
      <c r="K4979">
        <v>729</v>
      </c>
      <c r="L4979">
        <v>1.22E-154</v>
      </c>
      <c r="M4979">
        <v>467</v>
      </c>
      <c r="N4979">
        <v>731</v>
      </c>
      <c r="O4979">
        <v>102.18899999999999</v>
      </c>
      <c r="P4979">
        <v>101</v>
      </c>
      <c r="Q4979">
        <v>4573</v>
      </c>
      <c r="R4979" t="s">
        <v>24420</v>
      </c>
    </row>
    <row r="4980" spans="1:18" x14ac:dyDescent="0.35">
      <c r="A4980" t="s">
        <v>24421</v>
      </c>
      <c r="B4980" t="s">
        <v>15411</v>
      </c>
      <c r="C4980" t="s">
        <v>24422</v>
      </c>
      <c r="D4980">
        <v>33.783999999999999</v>
      </c>
      <c r="E4980">
        <v>74</v>
      </c>
      <c r="F4980">
        <v>31</v>
      </c>
      <c r="G4980">
        <v>3</v>
      </c>
      <c r="H4980">
        <v>176</v>
      </c>
      <c r="I4980">
        <v>249</v>
      </c>
      <c r="J4980">
        <v>13</v>
      </c>
      <c r="K4980">
        <v>68</v>
      </c>
      <c r="L4980">
        <v>0.66</v>
      </c>
      <c r="M4980">
        <v>31.2</v>
      </c>
      <c r="N4980">
        <v>144</v>
      </c>
      <c r="O4980">
        <v>51.3889</v>
      </c>
      <c r="P4980">
        <v>51.3889</v>
      </c>
      <c r="Q4980">
        <v>138</v>
      </c>
      <c r="R4980" t="s">
        <v>24422</v>
      </c>
    </row>
    <row r="4981" spans="1:18" x14ac:dyDescent="0.35">
      <c r="A4981" t="s">
        <v>18932</v>
      </c>
      <c r="B4981" t="s">
        <v>21282</v>
      </c>
      <c r="C4981" t="s">
        <v>24423</v>
      </c>
      <c r="D4981">
        <v>54.332999999999998</v>
      </c>
      <c r="E4981">
        <v>300</v>
      </c>
      <c r="F4981">
        <v>125</v>
      </c>
      <c r="G4981">
        <v>4</v>
      </c>
      <c r="H4981">
        <v>26</v>
      </c>
      <c r="I4981">
        <v>324</v>
      </c>
      <c r="J4981">
        <v>26</v>
      </c>
      <c r="K4981">
        <v>314</v>
      </c>
      <c r="L4981">
        <v>2.6999999999999999E-99</v>
      </c>
      <c r="M4981">
        <v>296</v>
      </c>
      <c r="N4981">
        <v>316</v>
      </c>
      <c r="O4981">
        <v>94.936700000000002</v>
      </c>
      <c r="P4981">
        <v>94.936700000000002</v>
      </c>
      <c r="Q4981">
        <v>4045</v>
      </c>
      <c r="R4981" t="s">
        <v>24423</v>
      </c>
    </row>
    <row r="4982" spans="1:18" x14ac:dyDescent="0.35">
      <c r="A4982" t="s">
        <v>19386</v>
      </c>
      <c r="B4982" t="s">
        <v>18545</v>
      </c>
      <c r="C4982" t="s">
        <v>18546</v>
      </c>
      <c r="D4982">
        <v>26.213999999999999</v>
      </c>
      <c r="E4982">
        <v>103</v>
      </c>
      <c r="F4982">
        <v>66</v>
      </c>
      <c r="G4982">
        <v>2</v>
      </c>
      <c r="H4982">
        <v>38</v>
      </c>
      <c r="I4982">
        <v>140</v>
      </c>
      <c r="J4982">
        <v>3</v>
      </c>
      <c r="K4982">
        <v>95</v>
      </c>
      <c r="L4982">
        <v>8.0000000000000002E-3</v>
      </c>
      <c r="M4982">
        <v>36.200000000000003</v>
      </c>
      <c r="N4982">
        <v>154</v>
      </c>
      <c r="O4982">
        <v>66.883099999999999</v>
      </c>
      <c r="P4982">
        <v>66.883099999999999</v>
      </c>
      <c r="Q4982">
        <v>2660</v>
      </c>
      <c r="R4982" t="s">
        <v>18546</v>
      </c>
    </row>
    <row r="4983" spans="1:18" x14ac:dyDescent="0.35">
      <c r="A4983" t="s">
        <v>18946</v>
      </c>
      <c r="B4983" t="s">
        <v>15340</v>
      </c>
      <c r="C4983" t="s">
        <v>16339</v>
      </c>
      <c r="D4983">
        <v>27.010999999999999</v>
      </c>
      <c r="E4983">
        <v>174</v>
      </c>
      <c r="F4983">
        <v>101</v>
      </c>
      <c r="G4983">
        <v>6</v>
      </c>
      <c r="H4983">
        <v>6</v>
      </c>
      <c r="I4983">
        <v>155</v>
      </c>
      <c r="J4983">
        <v>3</v>
      </c>
      <c r="K4983">
        <v>174</v>
      </c>
      <c r="L4983">
        <v>5.9500000000000004E-4</v>
      </c>
      <c r="M4983">
        <v>40.799999999999997</v>
      </c>
      <c r="N4983">
        <v>252</v>
      </c>
      <c r="O4983">
        <v>69.047600000000003</v>
      </c>
      <c r="P4983">
        <v>69.047600000000003</v>
      </c>
      <c r="Q4983">
        <v>802</v>
      </c>
      <c r="R4983" t="s">
        <v>16339</v>
      </c>
    </row>
    <row r="4984" spans="1:18" x14ac:dyDescent="0.35">
      <c r="A4984" t="s">
        <v>18943</v>
      </c>
      <c r="B4984" t="s">
        <v>15340</v>
      </c>
      <c r="C4984" t="s">
        <v>16339</v>
      </c>
      <c r="D4984">
        <v>24.303000000000001</v>
      </c>
      <c r="E4984">
        <v>251</v>
      </c>
      <c r="F4984">
        <v>153</v>
      </c>
      <c r="G4984">
        <v>8</v>
      </c>
      <c r="H4984">
        <v>30</v>
      </c>
      <c r="I4984">
        <v>254</v>
      </c>
      <c r="J4984">
        <v>3</v>
      </c>
      <c r="K4984">
        <v>242</v>
      </c>
      <c r="L4984">
        <v>4.3800000000000001E-5</v>
      </c>
      <c r="M4984">
        <v>44.3</v>
      </c>
      <c r="N4984">
        <v>252</v>
      </c>
      <c r="O4984">
        <v>99.603200000000001</v>
      </c>
      <c r="P4984">
        <v>99.603200000000001</v>
      </c>
      <c r="Q4984">
        <v>1322</v>
      </c>
      <c r="R4984" t="s">
        <v>16339</v>
      </c>
    </row>
    <row r="4985" spans="1:18" x14ac:dyDescent="0.35">
      <c r="A4985" t="s">
        <v>18917</v>
      </c>
      <c r="B4985" t="s">
        <v>24424</v>
      </c>
      <c r="C4985" t="s">
        <v>24425</v>
      </c>
      <c r="D4985">
        <v>25.925999999999998</v>
      </c>
      <c r="E4985">
        <v>189</v>
      </c>
      <c r="F4985">
        <v>117</v>
      </c>
      <c r="G4985">
        <v>7</v>
      </c>
      <c r="H4985">
        <v>134</v>
      </c>
      <c r="I4985">
        <v>309</v>
      </c>
      <c r="J4985">
        <v>5</v>
      </c>
      <c r="K4985">
        <v>183</v>
      </c>
      <c r="L4985">
        <v>1.74E-4</v>
      </c>
      <c r="M4985">
        <v>43.1</v>
      </c>
      <c r="N4985">
        <v>255</v>
      </c>
      <c r="O4985">
        <v>74.117599999999996</v>
      </c>
      <c r="P4985">
        <v>74.117599999999996</v>
      </c>
      <c r="Q4985">
        <v>5780</v>
      </c>
      <c r="R4985" t="s">
        <v>24425</v>
      </c>
    </row>
    <row r="4986" spans="1:18" x14ac:dyDescent="0.35">
      <c r="A4986" t="s">
        <v>18946</v>
      </c>
      <c r="B4986" t="s">
        <v>15235</v>
      </c>
      <c r="C4986" t="s">
        <v>15236</v>
      </c>
      <c r="D4986">
        <v>25.091999999999999</v>
      </c>
      <c r="E4986">
        <v>271</v>
      </c>
      <c r="F4986">
        <v>153</v>
      </c>
      <c r="G4986">
        <v>8</v>
      </c>
      <c r="H4986">
        <v>5</v>
      </c>
      <c r="I4986">
        <v>245</v>
      </c>
      <c r="J4986">
        <v>4</v>
      </c>
      <c r="K4986">
        <v>254</v>
      </c>
      <c r="L4986">
        <v>4.3599999999999999E-10</v>
      </c>
      <c r="M4986">
        <v>58.9</v>
      </c>
      <c r="N4986">
        <v>256</v>
      </c>
      <c r="O4986">
        <v>105.85899999999999</v>
      </c>
      <c r="P4986">
        <v>101</v>
      </c>
      <c r="Q4986">
        <v>388</v>
      </c>
      <c r="R4986" t="s">
        <v>15236</v>
      </c>
    </row>
    <row r="4987" spans="1:18" x14ac:dyDescent="0.35">
      <c r="A4987" t="s">
        <v>18917</v>
      </c>
      <c r="B4987" t="s">
        <v>15235</v>
      </c>
      <c r="C4987" t="s">
        <v>15236</v>
      </c>
      <c r="D4987">
        <v>34.027999999999999</v>
      </c>
      <c r="E4987">
        <v>144</v>
      </c>
      <c r="F4987">
        <v>49</v>
      </c>
      <c r="G4987">
        <v>7</v>
      </c>
      <c r="H4987">
        <v>128</v>
      </c>
      <c r="I4987">
        <v>265</v>
      </c>
      <c r="J4987">
        <v>1</v>
      </c>
      <c r="K4987">
        <v>104</v>
      </c>
      <c r="L4987">
        <v>1.7599999999999999E-7</v>
      </c>
      <c r="M4987">
        <v>52.4</v>
      </c>
      <c r="N4987">
        <v>256</v>
      </c>
      <c r="O4987">
        <v>56.25</v>
      </c>
      <c r="P4987">
        <v>56.25</v>
      </c>
      <c r="Q4987">
        <v>5580</v>
      </c>
      <c r="R4987" t="s">
        <v>15236</v>
      </c>
    </row>
    <row r="4988" spans="1:18" x14ac:dyDescent="0.35">
      <c r="A4988" t="s">
        <v>19197</v>
      </c>
      <c r="B4988" t="s">
        <v>24426</v>
      </c>
      <c r="C4988" t="s">
        <v>24427</v>
      </c>
      <c r="D4988">
        <v>26.724</v>
      </c>
      <c r="E4988">
        <v>116</v>
      </c>
      <c r="F4988">
        <v>73</v>
      </c>
      <c r="G4988">
        <v>3</v>
      </c>
      <c r="H4988">
        <v>25</v>
      </c>
      <c r="I4988">
        <v>139</v>
      </c>
      <c r="J4988">
        <v>2</v>
      </c>
      <c r="K4988">
        <v>106</v>
      </c>
      <c r="L4988">
        <v>6.8000000000000005E-2</v>
      </c>
      <c r="M4988">
        <v>33.1</v>
      </c>
      <c r="N4988">
        <v>142</v>
      </c>
      <c r="O4988">
        <v>81.690100000000001</v>
      </c>
      <c r="P4988">
        <v>81.690100000000001</v>
      </c>
      <c r="Q4988">
        <v>123</v>
      </c>
      <c r="R4988" t="s">
        <v>24427</v>
      </c>
    </row>
    <row r="4989" spans="1:18" x14ac:dyDescent="0.35">
      <c r="A4989" t="s">
        <v>19076</v>
      </c>
      <c r="B4989" t="s">
        <v>24426</v>
      </c>
      <c r="C4989" t="s">
        <v>24427</v>
      </c>
      <c r="D4989">
        <v>27.103000000000002</v>
      </c>
      <c r="E4989">
        <v>107</v>
      </c>
      <c r="F4989">
        <v>61</v>
      </c>
      <c r="G4989">
        <v>5</v>
      </c>
      <c r="H4989">
        <v>33</v>
      </c>
      <c r="I4989">
        <v>136</v>
      </c>
      <c r="J4989">
        <v>11</v>
      </c>
      <c r="K4989">
        <v>103</v>
      </c>
      <c r="L4989">
        <v>0.16</v>
      </c>
      <c r="M4989">
        <v>31.6</v>
      </c>
      <c r="N4989">
        <v>142</v>
      </c>
      <c r="O4989">
        <v>75.352099999999993</v>
      </c>
      <c r="P4989">
        <v>75.352099999999993</v>
      </c>
      <c r="Q4989">
        <v>3330</v>
      </c>
      <c r="R4989" t="s">
        <v>24427</v>
      </c>
    </row>
    <row r="4990" spans="1:18" x14ac:dyDescent="0.35">
      <c r="A4990" t="s">
        <v>18917</v>
      </c>
      <c r="B4990" t="s">
        <v>15463</v>
      </c>
      <c r="C4990" t="s">
        <v>24428</v>
      </c>
      <c r="D4990">
        <v>30.481000000000002</v>
      </c>
      <c r="E4990">
        <v>187</v>
      </c>
      <c r="F4990">
        <v>112</v>
      </c>
      <c r="G4990">
        <v>7</v>
      </c>
      <c r="H4990">
        <v>134</v>
      </c>
      <c r="I4990">
        <v>309</v>
      </c>
      <c r="J4990">
        <v>5</v>
      </c>
      <c r="K4990">
        <v>184</v>
      </c>
      <c r="L4990">
        <v>2.9099999999999998E-10</v>
      </c>
      <c r="M4990">
        <v>60.8</v>
      </c>
      <c r="N4990">
        <v>261</v>
      </c>
      <c r="O4990">
        <v>71.647499999999994</v>
      </c>
      <c r="P4990">
        <v>71.647499999999994</v>
      </c>
      <c r="Q4990">
        <v>5544</v>
      </c>
      <c r="R4990" t="s">
        <v>24428</v>
      </c>
    </row>
    <row r="4991" spans="1:18" x14ac:dyDescent="0.35">
      <c r="A4991" t="s">
        <v>18932</v>
      </c>
      <c r="B4991" t="s">
        <v>15097</v>
      </c>
      <c r="C4991" t="s">
        <v>24429</v>
      </c>
      <c r="D4991">
        <v>27.16</v>
      </c>
      <c r="E4991">
        <v>324</v>
      </c>
      <c r="F4991">
        <v>183</v>
      </c>
      <c r="G4991">
        <v>8</v>
      </c>
      <c r="H4991">
        <v>1</v>
      </c>
      <c r="I4991">
        <v>321</v>
      </c>
      <c r="J4991">
        <v>1</v>
      </c>
      <c r="K4991">
        <v>274</v>
      </c>
      <c r="L4991">
        <v>1.6800000000000001E-20</v>
      </c>
      <c r="M4991">
        <v>90.1</v>
      </c>
      <c r="N4991">
        <v>288</v>
      </c>
      <c r="O4991">
        <v>112.5</v>
      </c>
      <c r="P4991">
        <v>101</v>
      </c>
      <c r="Q4991">
        <v>4425</v>
      </c>
      <c r="R4991" t="s">
        <v>24429</v>
      </c>
    </row>
    <row r="4992" spans="1:18" x14ac:dyDescent="0.35">
      <c r="A4992" t="s">
        <v>18935</v>
      </c>
      <c r="B4992" t="s">
        <v>15169</v>
      </c>
      <c r="C4992" t="s">
        <v>24430</v>
      </c>
      <c r="D4992">
        <v>34.567999999999998</v>
      </c>
      <c r="E4992">
        <v>162</v>
      </c>
      <c r="F4992">
        <v>94</v>
      </c>
      <c r="G4992">
        <v>3</v>
      </c>
      <c r="H4992">
        <v>1</v>
      </c>
      <c r="I4992">
        <v>162</v>
      </c>
      <c r="J4992">
        <v>1</v>
      </c>
      <c r="K4992">
        <v>150</v>
      </c>
      <c r="L4992">
        <v>2.6800000000000002E-29</v>
      </c>
      <c r="M4992">
        <v>105</v>
      </c>
      <c r="N4992">
        <v>152</v>
      </c>
      <c r="O4992">
        <v>106.57899999999999</v>
      </c>
      <c r="P4992">
        <v>101</v>
      </c>
      <c r="Q4992">
        <v>2524</v>
      </c>
      <c r="R4992" t="s">
        <v>24430</v>
      </c>
    </row>
    <row r="4993" spans="1:18" x14ac:dyDescent="0.35">
      <c r="A4993" t="s">
        <v>18920</v>
      </c>
      <c r="B4993" t="s">
        <v>20786</v>
      </c>
      <c r="C4993" t="s">
        <v>24431</v>
      </c>
      <c r="D4993">
        <v>51.350999999999999</v>
      </c>
      <c r="E4993">
        <v>111</v>
      </c>
      <c r="F4993">
        <v>54</v>
      </c>
      <c r="G4993">
        <v>0</v>
      </c>
      <c r="H4993">
        <v>1</v>
      </c>
      <c r="I4993">
        <v>111</v>
      </c>
      <c r="J4993">
        <v>1</v>
      </c>
      <c r="K4993">
        <v>111</v>
      </c>
      <c r="L4993">
        <v>4.3E-31</v>
      </c>
      <c r="M4993">
        <v>113</v>
      </c>
      <c r="N4993">
        <v>112</v>
      </c>
      <c r="O4993">
        <v>99.107100000000003</v>
      </c>
      <c r="P4993">
        <v>99.107100000000003</v>
      </c>
      <c r="Q4993">
        <v>5092</v>
      </c>
      <c r="R4993" t="s">
        <v>24431</v>
      </c>
    </row>
    <row r="4994" spans="1:18" x14ac:dyDescent="0.35">
      <c r="A4994" t="s">
        <v>18943</v>
      </c>
      <c r="B4994" t="s">
        <v>24432</v>
      </c>
      <c r="C4994" t="s">
        <v>24433</v>
      </c>
      <c r="D4994">
        <v>23.376999999999999</v>
      </c>
      <c r="E4994">
        <v>231</v>
      </c>
      <c r="F4994">
        <v>146</v>
      </c>
      <c r="G4994">
        <v>5</v>
      </c>
      <c r="H4994">
        <v>30</v>
      </c>
      <c r="I4994">
        <v>239</v>
      </c>
      <c r="J4994">
        <v>3</v>
      </c>
      <c r="K4994">
        <v>223</v>
      </c>
      <c r="L4994">
        <v>1E-3</v>
      </c>
      <c r="M4994">
        <v>40</v>
      </c>
      <c r="N4994">
        <v>252</v>
      </c>
      <c r="O4994">
        <v>91.666700000000006</v>
      </c>
      <c r="P4994">
        <v>91.666700000000006</v>
      </c>
      <c r="Q4994">
        <v>1573</v>
      </c>
      <c r="R4994" t="s">
        <v>24433</v>
      </c>
    </row>
    <row r="4995" spans="1:18" x14ac:dyDescent="0.35">
      <c r="A4995" t="s">
        <v>18928</v>
      </c>
      <c r="B4995" t="s">
        <v>20758</v>
      </c>
      <c r="C4995" t="s">
        <v>24434</v>
      </c>
      <c r="D4995">
        <v>52.414000000000001</v>
      </c>
      <c r="E4995">
        <v>145</v>
      </c>
      <c r="F4995">
        <v>69</v>
      </c>
      <c r="G4995">
        <v>0</v>
      </c>
      <c r="H4995">
        <v>20</v>
      </c>
      <c r="I4995">
        <v>164</v>
      </c>
      <c r="J4995">
        <v>3</v>
      </c>
      <c r="K4995">
        <v>147</v>
      </c>
      <c r="L4995">
        <v>6.0399999999999997E-48</v>
      </c>
      <c r="M4995">
        <v>154</v>
      </c>
      <c r="N4995">
        <v>175</v>
      </c>
      <c r="O4995">
        <v>82.857100000000003</v>
      </c>
      <c r="P4995">
        <v>82.857100000000003</v>
      </c>
      <c r="Q4995">
        <v>3956</v>
      </c>
      <c r="R4995" t="s">
        <v>24434</v>
      </c>
    </row>
    <row r="4996" spans="1:18" x14ac:dyDescent="0.35">
      <c r="A4996" t="s">
        <v>18943</v>
      </c>
      <c r="B4996" t="s">
        <v>15097</v>
      </c>
      <c r="C4996" t="s">
        <v>24435</v>
      </c>
      <c r="D4996">
        <v>28.655000000000001</v>
      </c>
      <c r="E4996">
        <v>171</v>
      </c>
      <c r="F4996">
        <v>87</v>
      </c>
      <c r="G4996">
        <v>7</v>
      </c>
      <c r="H4996">
        <v>30</v>
      </c>
      <c r="I4996">
        <v>177</v>
      </c>
      <c r="J4996">
        <v>4</v>
      </c>
      <c r="K4996">
        <v>162</v>
      </c>
      <c r="L4996">
        <v>5.2899999999999996E-4</v>
      </c>
      <c r="M4996">
        <v>41.2</v>
      </c>
      <c r="N4996">
        <v>266</v>
      </c>
      <c r="O4996">
        <v>64.285700000000006</v>
      </c>
      <c r="P4996">
        <v>64.285700000000006</v>
      </c>
      <c r="Q4996">
        <v>1492</v>
      </c>
      <c r="R4996" t="s">
        <v>24435</v>
      </c>
    </row>
    <row r="4997" spans="1:18" x14ac:dyDescent="0.35">
      <c r="A4997" t="s">
        <v>18917</v>
      </c>
      <c r="B4997" t="s">
        <v>15463</v>
      </c>
      <c r="C4997" t="s">
        <v>18135</v>
      </c>
      <c r="D4997">
        <v>30.481000000000002</v>
      </c>
      <c r="E4997">
        <v>187</v>
      </c>
      <c r="F4997">
        <v>112</v>
      </c>
      <c r="G4997">
        <v>7</v>
      </c>
      <c r="H4997">
        <v>134</v>
      </c>
      <c r="I4997">
        <v>309</v>
      </c>
      <c r="J4997">
        <v>5</v>
      </c>
      <c r="K4997">
        <v>184</v>
      </c>
      <c r="L4997">
        <v>6.2100000000000003E-10</v>
      </c>
      <c r="M4997">
        <v>59.7</v>
      </c>
      <c r="N4997">
        <v>261</v>
      </c>
      <c r="O4997">
        <v>71.647499999999994</v>
      </c>
      <c r="P4997">
        <v>71.647499999999994</v>
      </c>
      <c r="Q4997">
        <v>5550</v>
      </c>
      <c r="R4997" t="s">
        <v>18135</v>
      </c>
    </row>
    <row r="4998" spans="1:18" x14ac:dyDescent="0.35">
      <c r="A4998" t="s">
        <v>18935</v>
      </c>
      <c r="B4998" t="s">
        <v>15352</v>
      </c>
      <c r="C4998" t="s">
        <v>24436</v>
      </c>
      <c r="D4998">
        <v>44.706000000000003</v>
      </c>
      <c r="E4998">
        <v>170</v>
      </c>
      <c r="F4998">
        <v>87</v>
      </c>
      <c r="G4998">
        <v>2</v>
      </c>
      <c r="H4998">
        <v>4</v>
      </c>
      <c r="I4998">
        <v>167</v>
      </c>
      <c r="J4998">
        <v>6</v>
      </c>
      <c r="K4998">
        <v>174</v>
      </c>
      <c r="L4998">
        <v>9.8699999999999997E-50</v>
      </c>
      <c r="M4998">
        <v>158</v>
      </c>
      <c r="N4998">
        <v>179</v>
      </c>
      <c r="O4998">
        <v>94.972099999999998</v>
      </c>
      <c r="P4998">
        <v>94.972099999999998</v>
      </c>
      <c r="Q4998">
        <v>2394</v>
      </c>
      <c r="R4998" t="s">
        <v>24436</v>
      </c>
    </row>
    <row r="4999" spans="1:18" x14ac:dyDescent="0.35">
      <c r="A4999" t="s">
        <v>18920</v>
      </c>
      <c r="B4999" t="s">
        <v>19292</v>
      </c>
      <c r="C4999" t="s">
        <v>24437</v>
      </c>
      <c r="D4999">
        <v>32.064999999999998</v>
      </c>
      <c r="E4999">
        <v>184</v>
      </c>
      <c r="F4999">
        <v>98</v>
      </c>
      <c r="G4999">
        <v>6</v>
      </c>
      <c r="H4999">
        <v>150</v>
      </c>
      <c r="I4999">
        <v>333</v>
      </c>
      <c r="J4999">
        <v>91</v>
      </c>
      <c r="K4999">
        <v>247</v>
      </c>
      <c r="L4999">
        <v>2.0600000000000001E-10</v>
      </c>
      <c r="M4999">
        <v>61.2</v>
      </c>
      <c r="N4999">
        <v>325</v>
      </c>
      <c r="O4999">
        <v>56.615400000000001</v>
      </c>
      <c r="P4999">
        <v>56.615400000000001</v>
      </c>
      <c r="Q4999">
        <v>5171</v>
      </c>
      <c r="R4999" t="s">
        <v>24437</v>
      </c>
    </row>
    <row r="5000" spans="1:18" x14ac:dyDescent="0.35">
      <c r="A5000" t="s">
        <v>18946</v>
      </c>
      <c r="B5000" t="s">
        <v>17968</v>
      </c>
      <c r="C5000" t="s">
        <v>17969</v>
      </c>
      <c r="D5000">
        <v>28.649000000000001</v>
      </c>
      <c r="E5000">
        <v>185</v>
      </c>
      <c r="F5000">
        <v>94</v>
      </c>
      <c r="G5000">
        <v>8</v>
      </c>
      <c r="H5000">
        <v>6</v>
      </c>
      <c r="I5000">
        <v>160</v>
      </c>
      <c r="J5000">
        <v>3</v>
      </c>
      <c r="K5000">
        <v>179</v>
      </c>
      <c r="L5000">
        <v>1.1900000000000001E-4</v>
      </c>
      <c r="M5000">
        <v>42.7</v>
      </c>
      <c r="N5000">
        <v>252</v>
      </c>
      <c r="O5000">
        <v>73.412700000000001</v>
      </c>
      <c r="P5000">
        <v>73.412700000000001</v>
      </c>
      <c r="Q5000">
        <v>694</v>
      </c>
      <c r="R5000" t="s">
        <v>17969</v>
      </c>
    </row>
    <row r="5001" spans="1:18" x14ac:dyDescent="0.35">
      <c r="A5001" t="s">
        <v>18920</v>
      </c>
      <c r="B5001" t="s">
        <v>18959</v>
      </c>
      <c r="C5001" t="s">
        <v>24438</v>
      </c>
      <c r="D5001">
        <v>32.121000000000002</v>
      </c>
      <c r="E5001">
        <v>165</v>
      </c>
      <c r="F5001">
        <v>84</v>
      </c>
      <c r="G5001">
        <v>4</v>
      </c>
      <c r="H5001">
        <v>169</v>
      </c>
      <c r="I5001">
        <v>333</v>
      </c>
      <c r="J5001">
        <v>98</v>
      </c>
      <c r="K5001">
        <v>234</v>
      </c>
      <c r="L5001">
        <v>3.6599999999999997E-8</v>
      </c>
      <c r="M5001">
        <v>53.9</v>
      </c>
      <c r="N5001">
        <v>251</v>
      </c>
      <c r="O5001">
        <v>65.737099999999998</v>
      </c>
      <c r="P5001">
        <v>65.737099999999998</v>
      </c>
      <c r="Q5001">
        <v>5295</v>
      </c>
      <c r="R5001" t="s">
        <v>24438</v>
      </c>
    </row>
    <row r="5002" spans="1:18" x14ac:dyDescent="0.35">
      <c r="A5002" t="s">
        <v>18978</v>
      </c>
      <c r="B5002" t="s">
        <v>15078</v>
      </c>
      <c r="C5002" t="s">
        <v>15278</v>
      </c>
      <c r="D5002">
        <v>24.809000000000001</v>
      </c>
      <c r="E5002">
        <v>262</v>
      </c>
      <c r="F5002">
        <v>165</v>
      </c>
      <c r="G5002">
        <v>10</v>
      </c>
      <c r="H5002">
        <v>362</v>
      </c>
      <c r="I5002">
        <v>614</v>
      </c>
      <c r="J5002">
        <v>15</v>
      </c>
      <c r="K5002">
        <v>253</v>
      </c>
      <c r="L5002">
        <v>1.2500000000000001E-6</v>
      </c>
      <c r="M5002">
        <v>52</v>
      </c>
      <c r="N5002">
        <v>272</v>
      </c>
      <c r="O5002">
        <v>96.323499999999996</v>
      </c>
      <c r="P5002">
        <v>96.323499999999996</v>
      </c>
      <c r="Q5002">
        <v>246</v>
      </c>
      <c r="R5002" t="s">
        <v>15278</v>
      </c>
    </row>
    <row r="5003" spans="1:18" x14ac:dyDescent="0.35">
      <c r="A5003" t="s">
        <v>18943</v>
      </c>
      <c r="B5003" t="s">
        <v>24439</v>
      </c>
      <c r="C5003" t="s">
        <v>24440</v>
      </c>
      <c r="D5003">
        <v>28.571000000000002</v>
      </c>
      <c r="E5003">
        <v>161</v>
      </c>
      <c r="F5003">
        <v>82</v>
      </c>
      <c r="G5003">
        <v>7</v>
      </c>
      <c r="H5003">
        <v>30</v>
      </c>
      <c r="I5003">
        <v>169</v>
      </c>
      <c r="J5003">
        <v>3</v>
      </c>
      <c r="K5003">
        <v>151</v>
      </c>
      <c r="L5003">
        <v>1.3100000000000001E-4</v>
      </c>
      <c r="M5003">
        <v>42.7</v>
      </c>
      <c r="N5003">
        <v>256</v>
      </c>
      <c r="O5003">
        <v>62.890599999999999</v>
      </c>
      <c r="P5003">
        <v>62.890599999999999</v>
      </c>
      <c r="Q5003">
        <v>1376</v>
      </c>
      <c r="R5003" t="s">
        <v>24440</v>
      </c>
    </row>
    <row r="5004" spans="1:18" x14ac:dyDescent="0.35">
      <c r="A5004" t="s">
        <v>18947</v>
      </c>
      <c r="B5004" t="s">
        <v>16268</v>
      </c>
      <c r="C5004" t="s">
        <v>16269</v>
      </c>
      <c r="D5004">
        <v>26.033000000000001</v>
      </c>
      <c r="E5004">
        <v>242</v>
      </c>
      <c r="F5004">
        <v>125</v>
      </c>
      <c r="G5004">
        <v>10</v>
      </c>
      <c r="H5004">
        <v>48</v>
      </c>
      <c r="I5004">
        <v>260</v>
      </c>
      <c r="J5004">
        <v>3</v>
      </c>
      <c r="K5004">
        <v>219</v>
      </c>
      <c r="L5004">
        <v>8.6500000000000002E-6</v>
      </c>
      <c r="M5004">
        <v>47</v>
      </c>
      <c r="N5004">
        <v>253</v>
      </c>
      <c r="O5004">
        <v>95.652199999999993</v>
      </c>
      <c r="P5004">
        <v>95.652199999999993</v>
      </c>
      <c r="Q5004">
        <v>1017</v>
      </c>
      <c r="R5004" t="s">
        <v>16269</v>
      </c>
    </row>
    <row r="5005" spans="1:18" x14ac:dyDescent="0.35">
      <c r="A5005" t="s">
        <v>18940</v>
      </c>
      <c r="B5005" t="s">
        <v>20946</v>
      </c>
      <c r="C5005" t="s">
        <v>24441</v>
      </c>
      <c r="D5005">
        <v>28.481000000000002</v>
      </c>
      <c r="E5005">
        <v>790</v>
      </c>
      <c r="F5005">
        <v>479</v>
      </c>
      <c r="G5005">
        <v>26</v>
      </c>
      <c r="H5005">
        <v>8</v>
      </c>
      <c r="I5005">
        <v>746</v>
      </c>
      <c r="J5005">
        <v>9</v>
      </c>
      <c r="K5005">
        <v>763</v>
      </c>
      <c r="L5005">
        <v>1.24E-69</v>
      </c>
      <c r="M5005">
        <v>243</v>
      </c>
      <c r="N5005">
        <v>765</v>
      </c>
      <c r="O5005">
        <v>103.268</v>
      </c>
      <c r="P5005">
        <v>101</v>
      </c>
      <c r="Q5005">
        <v>4785</v>
      </c>
      <c r="R5005" t="s">
        <v>24441</v>
      </c>
    </row>
    <row r="5006" spans="1:18" x14ac:dyDescent="0.35">
      <c r="A5006" t="s">
        <v>19038</v>
      </c>
      <c r="B5006" t="s">
        <v>15188</v>
      </c>
      <c r="C5006" t="s">
        <v>24442</v>
      </c>
      <c r="D5006">
        <v>27.108000000000001</v>
      </c>
      <c r="E5006">
        <v>166</v>
      </c>
      <c r="F5006">
        <v>98</v>
      </c>
      <c r="G5006">
        <v>5</v>
      </c>
      <c r="H5006">
        <v>391</v>
      </c>
      <c r="I5006">
        <v>534</v>
      </c>
      <c r="J5006">
        <v>9</v>
      </c>
      <c r="K5006">
        <v>173</v>
      </c>
      <c r="L5006">
        <v>6.0399999999999998E-5</v>
      </c>
      <c r="M5006">
        <v>45.1</v>
      </c>
      <c r="N5006">
        <v>229</v>
      </c>
      <c r="O5006">
        <v>72.489099999999993</v>
      </c>
      <c r="P5006">
        <v>72.489099999999993</v>
      </c>
      <c r="Q5006">
        <v>3229</v>
      </c>
      <c r="R5006" t="s">
        <v>24442</v>
      </c>
    </row>
    <row r="5007" spans="1:18" x14ac:dyDescent="0.35">
      <c r="A5007" t="s">
        <v>18932</v>
      </c>
      <c r="B5007" t="s">
        <v>24443</v>
      </c>
      <c r="C5007" t="s">
        <v>24444</v>
      </c>
      <c r="D5007">
        <v>30.282</v>
      </c>
      <c r="E5007">
        <v>284</v>
      </c>
      <c r="F5007">
        <v>148</v>
      </c>
      <c r="G5007">
        <v>7</v>
      </c>
      <c r="H5007">
        <v>4</v>
      </c>
      <c r="I5007">
        <v>285</v>
      </c>
      <c r="J5007">
        <v>6</v>
      </c>
      <c r="K5007">
        <v>241</v>
      </c>
      <c r="L5007">
        <v>9.5800000000000007E-22</v>
      </c>
      <c r="M5007">
        <v>93.6</v>
      </c>
      <c r="N5007">
        <v>292</v>
      </c>
      <c r="O5007">
        <v>97.260300000000001</v>
      </c>
      <c r="P5007">
        <v>97.260300000000001</v>
      </c>
      <c r="Q5007">
        <v>4335</v>
      </c>
      <c r="R5007" t="s">
        <v>24444</v>
      </c>
    </row>
    <row r="5008" spans="1:18" x14ac:dyDescent="0.35">
      <c r="A5008" t="s">
        <v>18932</v>
      </c>
      <c r="B5008" t="s">
        <v>21282</v>
      </c>
      <c r="C5008" t="s">
        <v>24445</v>
      </c>
      <c r="D5008">
        <v>49.834000000000003</v>
      </c>
      <c r="E5008">
        <v>301</v>
      </c>
      <c r="F5008">
        <v>148</v>
      </c>
      <c r="G5008">
        <v>3</v>
      </c>
      <c r="H5008">
        <v>23</v>
      </c>
      <c r="I5008">
        <v>321</v>
      </c>
      <c r="J5008">
        <v>24</v>
      </c>
      <c r="K5008">
        <v>323</v>
      </c>
      <c r="L5008">
        <v>3.6099999999999999E-87</v>
      </c>
      <c r="M5008">
        <v>265</v>
      </c>
      <c r="N5008">
        <v>333</v>
      </c>
      <c r="O5008">
        <v>90.3904</v>
      </c>
      <c r="P5008">
        <v>90.3904</v>
      </c>
      <c r="Q5008">
        <v>4079</v>
      </c>
      <c r="R5008" t="s">
        <v>24445</v>
      </c>
    </row>
    <row r="5009" spans="1:18" x14ac:dyDescent="0.35">
      <c r="A5009" t="s">
        <v>18943</v>
      </c>
      <c r="B5009" t="s">
        <v>24446</v>
      </c>
      <c r="C5009" t="s">
        <v>24447</v>
      </c>
      <c r="D5009">
        <v>25.131</v>
      </c>
      <c r="E5009">
        <v>191</v>
      </c>
      <c r="F5009">
        <v>95</v>
      </c>
      <c r="G5009">
        <v>9</v>
      </c>
      <c r="H5009">
        <v>30</v>
      </c>
      <c r="I5009">
        <v>187</v>
      </c>
      <c r="J5009">
        <v>8</v>
      </c>
      <c r="K5009">
        <v>183</v>
      </c>
      <c r="L5009">
        <v>4.0900000000000002E-4</v>
      </c>
      <c r="M5009">
        <v>41.6</v>
      </c>
      <c r="N5009">
        <v>265</v>
      </c>
      <c r="O5009">
        <v>72.075500000000005</v>
      </c>
      <c r="P5009">
        <v>72.075500000000005</v>
      </c>
      <c r="Q5009">
        <v>1467</v>
      </c>
      <c r="R5009" t="s">
        <v>24447</v>
      </c>
    </row>
    <row r="5010" spans="1:18" x14ac:dyDescent="0.35">
      <c r="A5010" t="s">
        <v>18920</v>
      </c>
      <c r="B5010" t="s">
        <v>24448</v>
      </c>
      <c r="C5010" t="s">
        <v>24449</v>
      </c>
      <c r="D5010">
        <v>41.667000000000002</v>
      </c>
      <c r="E5010">
        <v>324</v>
      </c>
      <c r="F5010">
        <v>164</v>
      </c>
      <c r="G5010">
        <v>4</v>
      </c>
      <c r="H5010">
        <v>14</v>
      </c>
      <c r="I5010">
        <v>336</v>
      </c>
      <c r="J5010">
        <v>8</v>
      </c>
      <c r="K5010">
        <v>307</v>
      </c>
      <c r="L5010">
        <v>7.9500000000000006E-68</v>
      </c>
      <c r="M5010">
        <v>215</v>
      </c>
      <c r="N5010">
        <v>307</v>
      </c>
      <c r="O5010">
        <v>105.53700000000001</v>
      </c>
      <c r="P5010">
        <v>101</v>
      </c>
      <c r="Q5010">
        <v>4993</v>
      </c>
      <c r="R5010" t="s">
        <v>24449</v>
      </c>
    </row>
    <row r="5011" spans="1:18" x14ac:dyDescent="0.35">
      <c r="A5011" t="s">
        <v>19017</v>
      </c>
      <c r="B5011" t="s">
        <v>24450</v>
      </c>
      <c r="C5011" t="s">
        <v>24451</v>
      </c>
      <c r="D5011">
        <v>29.245000000000001</v>
      </c>
      <c r="E5011">
        <v>106</v>
      </c>
      <c r="F5011">
        <v>61</v>
      </c>
      <c r="G5011">
        <v>4</v>
      </c>
      <c r="H5011">
        <v>40</v>
      </c>
      <c r="I5011">
        <v>139</v>
      </c>
      <c r="J5011">
        <v>4</v>
      </c>
      <c r="K5011">
        <v>101</v>
      </c>
      <c r="L5011">
        <v>0.7</v>
      </c>
      <c r="M5011">
        <v>30</v>
      </c>
      <c r="N5011">
        <v>152</v>
      </c>
      <c r="O5011">
        <v>69.736800000000002</v>
      </c>
      <c r="P5011">
        <v>69.736800000000002</v>
      </c>
      <c r="Q5011">
        <v>2846</v>
      </c>
      <c r="R5011" t="s">
        <v>24451</v>
      </c>
    </row>
    <row r="5012" spans="1:18" x14ac:dyDescent="0.35">
      <c r="A5012" t="s">
        <v>18932</v>
      </c>
      <c r="B5012" t="s">
        <v>24452</v>
      </c>
      <c r="C5012" t="s">
        <v>24453</v>
      </c>
      <c r="D5012">
        <v>29.640999999999998</v>
      </c>
      <c r="E5012">
        <v>334</v>
      </c>
      <c r="F5012">
        <v>173</v>
      </c>
      <c r="G5012">
        <v>10</v>
      </c>
      <c r="H5012">
        <v>4</v>
      </c>
      <c r="I5012">
        <v>326</v>
      </c>
      <c r="J5012">
        <v>6</v>
      </c>
      <c r="K5012">
        <v>288</v>
      </c>
      <c r="L5012">
        <v>1.02E-26</v>
      </c>
      <c r="M5012">
        <v>107</v>
      </c>
      <c r="N5012">
        <v>288</v>
      </c>
      <c r="O5012">
        <v>115.97199999999999</v>
      </c>
      <c r="P5012">
        <v>101</v>
      </c>
      <c r="Q5012">
        <v>4151</v>
      </c>
      <c r="R5012" t="s">
        <v>24453</v>
      </c>
    </row>
    <row r="5013" spans="1:18" x14ac:dyDescent="0.35">
      <c r="A5013" t="s">
        <v>18946</v>
      </c>
      <c r="B5013" t="s">
        <v>18415</v>
      </c>
      <c r="C5013" t="s">
        <v>18416</v>
      </c>
      <c r="D5013">
        <v>28.571000000000002</v>
      </c>
      <c r="E5013">
        <v>182</v>
      </c>
      <c r="F5013">
        <v>98</v>
      </c>
      <c r="G5013">
        <v>7</v>
      </c>
      <c r="H5013">
        <v>6</v>
      </c>
      <c r="I5013">
        <v>160</v>
      </c>
      <c r="J5013">
        <v>3</v>
      </c>
      <c r="K5013">
        <v>179</v>
      </c>
      <c r="L5013">
        <v>2.4199999999999999E-5</v>
      </c>
      <c r="M5013">
        <v>45.1</v>
      </c>
      <c r="N5013">
        <v>251</v>
      </c>
      <c r="O5013">
        <v>72.510000000000005</v>
      </c>
      <c r="P5013">
        <v>72.510000000000005</v>
      </c>
      <c r="Q5013">
        <v>633</v>
      </c>
      <c r="R5013" t="s">
        <v>18416</v>
      </c>
    </row>
    <row r="5014" spans="1:18" x14ac:dyDescent="0.35">
      <c r="A5014" t="s">
        <v>18943</v>
      </c>
      <c r="B5014" t="s">
        <v>18415</v>
      </c>
      <c r="C5014" t="s">
        <v>18416</v>
      </c>
      <c r="D5014">
        <v>24.18</v>
      </c>
      <c r="E5014">
        <v>244</v>
      </c>
      <c r="F5014">
        <v>154</v>
      </c>
      <c r="G5014">
        <v>5</v>
      </c>
      <c r="H5014">
        <v>30</v>
      </c>
      <c r="I5014">
        <v>252</v>
      </c>
      <c r="J5014">
        <v>3</v>
      </c>
      <c r="K5014">
        <v>236</v>
      </c>
      <c r="L5014">
        <v>6.5499999999999998E-4</v>
      </c>
      <c r="M5014">
        <v>40.799999999999997</v>
      </c>
      <c r="N5014">
        <v>251</v>
      </c>
      <c r="O5014">
        <v>97.211200000000005</v>
      </c>
      <c r="P5014">
        <v>97.211200000000005</v>
      </c>
      <c r="Q5014">
        <v>1513</v>
      </c>
      <c r="R5014" t="s">
        <v>18416</v>
      </c>
    </row>
    <row r="5015" spans="1:18" x14ac:dyDescent="0.35">
      <c r="A5015" t="s">
        <v>18943</v>
      </c>
      <c r="B5015" t="s">
        <v>24454</v>
      </c>
      <c r="C5015" t="s">
        <v>24455</v>
      </c>
      <c r="D5015">
        <v>27.381</v>
      </c>
      <c r="E5015">
        <v>168</v>
      </c>
      <c r="F5015">
        <v>91</v>
      </c>
      <c r="G5015">
        <v>6</v>
      </c>
      <c r="H5015">
        <v>30</v>
      </c>
      <c r="I5015">
        <v>177</v>
      </c>
      <c r="J5015">
        <v>3</v>
      </c>
      <c r="K5015">
        <v>159</v>
      </c>
      <c r="L5015">
        <v>7.6999999999999996E-4</v>
      </c>
      <c r="M5015">
        <v>40.4</v>
      </c>
      <c r="N5015">
        <v>255</v>
      </c>
      <c r="O5015">
        <v>65.882400000000004</v>
      </c>
      <c r="P5015">
        <v>65.882400000000004</v>
      </c>
      <c r="Q5015">
        <v>1535</v>
      </c>
      <c r="R5015" t="s">
        <v>24455</v>
      </c>
    </row>
    <row r="5016" spans="1:18" x14ac:dyDescent="0.35">
      <c r="A5016" t="s">
        <v>18917</v>
      </c>
      <c r="B5016" t="s">
        <v>24454</v>
      </c>
      <c r="C5016" t="s">
        <v>24455</v>
      </c>
      <c r="D5016">
        <v>27.895</v>
      </c>
      <c r="E5016">
        <v>190</v>
      </c>
      <c r="F5016">
        <v>114</v>
      </c>
      <c r="G5016">
        <v>8</v>
      </c>
      <c r="H5016">
        <v>133</v>
      </c>
      <c r="I5016">
        <v>309</v>
      </c>
      <c r="J5016">
        <v>4</v>
      </c>
      <c r="K5016">
        <v>183</v>
      </c>
      <c r="L5016">
        <v>1.3899999999999999E-4</v>
      </c>
      <c r="M5016">
        <v>43.5</v>
      </c>
      <c r="N5016">
        <v>255</v>
      </c>
      <c r="O5016">
        <v>74.509799999999998</v>
      </c>
      <c r="P5016">
        <v>74.509799999999998</v>
      </c>
      <c r="Q5016">
        <v>5771</v>
      </c>
      <c r="R5016" t="s">
        <v>24455</v>
      </c>
    </row>
    <row r="5017" spans="1:18" x14ac:dyDescent="0.35">
      <c r="A5017" t="s">
        <v>18997</v>
      </c>
      <c r="B5017" t="s">
        <v>18320</v>
      </c>
      <c r="C5017" t="s">
        <v>24456</v>
      </c>
      <c r="D5017">
        <v>23.881</v>
      </c>
      <c r="E5017">
        <v>134</v>
      </c>
      <c r="F5017">
        <v>94</v>
      </c>
      <c r="G5017">
        <v>5</v>
      </c>
      <c r="H5017">
        <v>22</v>
      </c>
      <c r="I5017">
        <v>150</v>
      </c>
      <c r="J5017">
        <v>4</v>
      </c>
      <c r="K5017">
        <v>134</v>
      </c>
      <c r="L5017">
        <v>3.3899999999999997E-5</v>
      </c>
      <c r="M5017">
        <v>42</v>
      </c>
      <c r="N5017">
        <v>144</v>
      </c>
      <c r="O5017">
        <v>93.055599999999998</v>
      </c>
      <c r="P5017">
        <v>93.055599999999998</v>
      </c>
      <c r="Q5017">
        <v>1629</v>
      </c>
      <c r="R5017" t="s">
        <v>24456</v>
      </c>
    </row>
    <row r="5018" spans="1:18" x14ac:dyDescent="0.35">
      <c r="A5018" t="s">
        <v>19104</v>
      </c>
      <c r="B5018" t="s">
        <v>18320</v>
      </c>
      <c r="C5018" t="s">
        <v>24456</v>
      </c>
      <c r="D5018">
        <v>23.077000000000002</v>
      </c>
      <c r="E5018">
        <v>104</v>
      </c>
      <c r="F5018">
        <v>65</v>
      </c>
      <c r="G5018">
        <v>4</v>
      </c>
      <c r="H5018">
        <v>53</v>
      </c>
      <c r="I5018">
        <v>143</v>
      </c>
      <c r="J5018">
        <v>24</v>
      </c>
      <c r="K5018">
        <v>125</v>
      </c>
      <c r="L5018">
        <v>0.21</v>
      </c>
      <c r="M5018">
        <v>31.6</v>
      </c>
      <c r="N5018">
        <v>144</v>
      </c>
      <c r="O5018">
        <v>72.222200000000001</v>
      </c>
      <c r="P5018">
        <v>72.222200000000001</v>
      </c>
      <c r="Q5018">
        <v>5963</v>
      </c>
      <c r="R5018" t="s">
        <v>24456</v>
      </c>
    </row>
    <row r="5019" spans="1:18" x14ac:dyDescent="0.35">
      <c r="A5019" t="s">
        <v>18917</v>
      </c>
      <c r="B5019" t="s">
        <v>24457</v>
      </c>
      <c r="C5019" t="s">
        <v>24458</v>
      </c>
      <c r="D5019">
        <v>26.337</v>
      </c>
      <c r="E5019">
        <v>243</v>
      </c>
      <c r="F5019">
        <v>136</v>
      </c>
      <c r="G5019">
        <v>9</v>
      </c>
      <c r="H5019">
        <v>116</v>
      </c>
      <c r="I5019">
        <v>336</v>
      </c>
      <c r="J5019">
        <v>34</v>
      </c>
      <c r="K5019">
        <v>255</v>
      </c>
      <c r="L5019">
        <v>6.7299999999999996E-5</v>
      </c>
      <c r="M5019">
        <v>44.7</v>
      </c>
      <c r="N5019">
        <v>301</v>
      </c>
      <c r="O5019">
        <v>80.730900000000005</v>
      </c>
      <c r="P5019">
        <v>80.730900000000005</v>
      </c>
      <c r="Q5019">
        <v>5737</v>
      </c>
      <c r="R5019" t="s">
        <v>24458</v>
      </c>
    </row>
    <row r="5020" spans="1:18" x14ac:dyDescent="0.35">
      <c r="A5020" t="s">
        <v>18932</v>
      </c>
      <c r="B5020" t="s">
        <v>19843</v>
      </c>
      <c r="C5020" t="s">
        <v>24459</v>
      </c>
      <c r="D5020">
        <v>27.164000000000001</v>
      </c>
      <c r="E5020">
        <v>335</v>
      </c>
      <c r="F5020">
        <v>185</v>
      </c>
      <c r="G5020">
        <v>8</v>
      </c>
      <c r="H5020">
        <v>4</v>
      </c>
      <c r="I5020">
        <v>328</v>
      </c>
      <c r="J5020">
        <v>6</v>
      </c>
      <c r="K5020">
        <v>291</v>
      </c>
      <c r="L5020">
        <v>1.3400000000000001E-24</v>
      </c>
      <c r="M5020">
        <v>101</v>
      </c>
      <c r="N5020">
        <v>291</v>
      </c>
      <c r="O5020">
        <v>115.12</v>
      </c>
      <c r="P5020">
        <v>101</v>
      </c>
      <c r="Q5020">
        <v>4201</v>
      </c>
      <c r="R5020" t="s">
        <v>24459</v>
      </c>
    </row>
    <row r="5021" spans="1:18" x14ac:dyDescent="0.35">
      <c r="A5021" t="s">
        <v>18932</v>
      </c>
      <c r="B5021" t="s">
        <v>24460</v>
      </c>
      <c r="C5021" t="s">
        <v>24461</v>
      </c>
      <c r="D5021">
        <v>55.356999999999999</v>
      </c>
      <c r="E5021">
        <v>280</v>
      </c>
      <c r="F5021">
        <v>119</v>
      </c>
      <c r="G5021">
        <v>3</v>
      </c>
      <c r="H5021">
        <v>1</v>
      </c>
      <c r="I5021">
        <v>279</v>
      </c>
      <c r="J5021">
        <v>1</v>
      </c>
      <c r="K5021">
        <v>275</v>
      </c>
      <c r="L5021">
        <v>5.86E-101</v>
      </c>
      <c r="M5021">
        <v>300</v>
      </c>
      <c r="N5021">
        <v>318</v>
      </c>
      <c r="O5021">
        <v>88.050299999999993</v>
      </c>
      <c r="P5021">
        <v>88.050299999999993</v>
      </c>
      <c r="Q5021">
        <v>4040</v>
      </c>
      <c r="R5021" t="s">
        <v>24461</v>
      </c>
    </row>
    <row r="5022" spans="1:18" x14ac:dyDescent="0.35">
      <c r="A5022" t="s">
        <v>18946</v>
      </c>
      <c r="B5022" t="s">
        <v>18112</v>
      </c>
      <c r="C5022" t="s">
        <v>18113</v>
      </c>
      <c r="D5022">
        <v>24.324000000000002</v>
      </c>
      <c r="E5022">
        <v>259</v>
      </c>
      <c r="F5022">
        <v>162</v>
      </c>
      <c r="G5022">
        <v>8</v>
      </c>
      <c r="H5022">
        <v>6</v>
      </c>
      <c r="I5022">
        <v>245</v>
      </c>
      <c r="J5022">
        <v>5</v>
      </c>
      <c r="K5022">
        <v>248</v>
      </c>
      <c r="L5022">
        <v>1.0499999999999999E-5</v>
      </c>
      <c r="M5022">
        <v>45.8</v>
      </c>
      <c r="N5022">
        <v>250</v>
      </c>
      <c r="O5022">
        <v>103.6</v>
      </c>
      <c r="P5022">
        <v>101</v>
      </c>
      <c r="Q5022">
        <v>601</v>
      </c>
      <c r="R5022" t="s">
        <v>18113</v>
      </c>
    </row>
    <row r="5023" spans="1:18" x14ac:dyDescent="0.35">
      <c r="A5023" t="s">
        <v>20993</v>
      </c>
      <c r="B5023" t="s">
        <v>18112</v>
      </c>
      <c r="C5023" t="s">
        <v>18113</v>
      </c>
      <c r="D5023">
        <v>29.605</v>
      </c>
      <c r="E5023">
        <v>152</v>
      </c>
      <c r="F5023">
        <v>82</v>
      </c>
      <c r="G5023">
        <v>7</v>
      </c>
      <c r="H5023">
        <v>274</v>
      </c>
      <c r="I5023">
        <v>404</v>
      </c>
      <c r="J5023">
        <v>7</v>
      </c>
      <c r="K5023">
        <v>154</v>
      </c>
      <c r="L5023">
        <v>0.63</v>
      </c>
      <c r="M5023">
        <v>32.299999999999997</v>
      </c>
      <c r="N5023">
        <v>250</v>
      </c>
      <c r="O5023">
        <v>60.8</v>
      </c>
      <c r="P5023">
        <v>60.8</v>
      </c>
      <c r="Q5023">
        <v>3363</v>
      </c>
      <c r="R5023" t="s">
        <v>18113</v>
      </c>
    </row>
    <row r="5024" spans="1:18" x14ac:dyDescent="0.35">
      <c r="A5024" t="s">
        <v>18928</v>
      </c>
      <c r="B5024" t="s">
        <v>24462</v>
      </c>
      <c r="C5024" t="s">
        <v>24463</v>
      </c>
      <c r="D5024">
        <v>48.98</v>
      </c>
      <c r="E5024">
        <v>147</v>
      </c>
      <c r="F5024">
        <v>75</v>
      </c>
      <c r="G5024">
        <v>0</v>
      </c>
      <c r="H5024">
        <v>24</v>
      </c>
      <c r="I5024">
        <v>170</v>
      </c>
      <c r="J5024">
        <v>8</v>
      </c>
      <c r="K5024">
        <v>154</v>
      </c>
      <c r="L5024">
        <v>1.58E-48</v>
      </c>
      <c r="M5024">
        <v>154</v>
      </c>
      <c r="N5024">
        <v>159</v>
      </c>
      <c r="O5024">
        <v>92.452799999999996</v>
      </c>
      <c r="P5024">
        <v>92.452799999999996</v>
      </c>
      <c r="Q5024">
        <v>3932</v>
      </c>
      <c r="R5024" t="s">
        <v>24463</v>
      </c>
    </row>
    <row r="5025" spans="1:18" x14ac:dyDescent="0.35">
      <c r="A5025" t="s">
        <v>21035</v>
      </c>
      <c r="B5025" t="s">
        <v>15112</v>
      </c>
      <c r="C5025" t="s">
        <v>18452</v>
      </c>
      <c r="D5025">
        <v>33.683999999999997</v>
      </c>
      <c r="E5025">
        <v>95</v>
      </c>
      <c r="F5025">
        <v>53</v>
      </c>
      <c r="G5025">
        <v>4</v>
      </c>
      <c r="H5025">
        <v>411</v>
      </c>
      <c r="I5025">
        <v>504</v>
      </c>
      <c r="J5025">
        <v>77</v>
      </c>
      <c r="K5025">
        <v>162</v>
      </c>
      <c r="L5025">
        <v>7.6999999999999999E-2</v>
      </c>
      <c r="M5025">
        <v>34.700000000000003</v>
      </c>
      <c r="N5025">
        <v>172</v>
      </c>
      <c r="O5025">
        <v>55.232599999999998</v>
      </c>
      <c r="P5025">
        <v>55.232599999999998</v>
      </c>
      <c r="Q5025">
        <v>3</v>
      </c>
      <c r="R5025" t="s">
        <v>18452</v>
      </c>
    </row>
    <row r="5026" spans="1:18" x14ac:dyDescent="0.35">
      <c r="A5026" t="s">
        <v>18920</v>
      </c>
      <c r="B5026" t="s">
        <v>24464</v>
      </c>
      <c r="C5026" t="s">
        <v>24465</v>
      </c>
      <c r="D5026">
        <v>32.020000000000003</v>
      </c>
      <c r="E5026">
        <v>203</v>
      </c>
      <c r="F5026">
        <v>99</v>
      </c>
      <c r="G5026">
        <v>8</v>
      </c>
      <c r="H5026">
        <v>133</v>
      </c>
      <c r="I5026">
        <v>329</v>
      </c>
      <c r="J5026">
        <v>61</v>
      </c>
      <c r="K5026">
        <v>230</v>
      </c>
      <c r="L5026">
        <v>3.8899999999999996E-9</v>
      </c>
      <c r="M5026">
        <v>57.4</v>
      </c>
      <c r="N5026">
        <v>316</v>
      </c>
      <c r="O5026">
        <v>64.240499999999997</v>
      </c>
      <c r="P5026">
        <v>64.240499999999997</v>
      </c>
      <c r="Q5026">
        <v>5223</v>
      </c>
      <c r="R5026" t="s">
        <v>24465</v>
      </c>
    </row>
    <row r="5027" spans="1:18" x14ac:dyDescent="0.35">
      <c r="A5027" t="s">
        <v>18920</v>
      </c>
      <c r="B5027" t="s">
        <v>19823</v>
      </c>
      <c r="C5027" t="s">
        <v>24466</v>
      </c>
      <c r="D5027">
        <v>33.332999999999998</v>
      </c>
      <c r="E5027">
        <v>165</v>
      </c>
      <c r="F5027">
        <v>80</v>
      </c>
      <c r="G5027">
        <v>4</v>
      </c>
      <c r="H5027">
        <v>169</v>
      </c>
      <c r="I5027">
        <v>333</v>
      </c>
      <c r="J5027">
        <v>98</v>
      </c>
      <c r="K5027">
        <v>232</v>
      </c>
      <c r="L5027">
        <v>1.33E-11</v>
      </c>
      <c r="M5027">
        <v>64.3</v>
      </c>
      <c r="N5027">
        <v>257</v>
      </c>
      <c r="O5027">
        <v>64.202299999999994</v>
      </c>
      <c r="P5027">
        <v>64.202299999999994</v>
      </c>
      <c r="Q5027">
        <v>5153</v>
      </c>
      <c r="R5027" t="s">
        <v>24466</v>
      </c>
    </row>
    <row r="5028" spans="1:18" x14ac:dyDescent="0.35">
      <c r="A5028" t="s">
        <v>18932</v>
      </c>
      <c r="B5028" t="s">
        <v>23287</v>
      </c>
      <c r="C5028" t="s">
        <v>24467</v>
      </c>
      <c r="D5028">
        <v>57.646999999999998</v>
      </c>
      <c r="E5028">
        <v>340</v>
      </c>
      <c r="F5028">
        <v>132</v>
      </c>
      <c r="G5028">
        <v>3</v>
      </c>
      <c r="H5028">
        <v>1</v>
      </c>
      <c r="I5028">
        <v>328</v>
      </c>
      <c r="J5028">
        <v>1</v>
      </c>
      <c r="K5028">
        <v>340</v>
      </c>
      <c r="L5028">
        <v>1.87E-128</v>
      </c>
      <c r="M5028">
        <v>371</v>
      </c>
      <c r="N5028">
        <v>354</v>
      </c>
      <c r="O5028">
        <v>96.045199999999994</v>
      </c>
      <c r="P5028">
        <v>96.045199999999994</v>
      </c>
      <c r="Q5028">
        <v>3992</v>
      </c>
      <c r="R5028" t="s">
        <v>24467</v>
      </c>
    </row>
    <row r="5029" spans="1:18" x14ac:dyDescent="0.35">
      <c r="A5029" t="s">
        <v>18917</v>
      </c>
      <c r="B5029" t="s">
        <v>24468</v>
      </c>
      <c r="C5029" t="s">
        <v>24469</v>
      </c>
      <c r="D5029">
        <v>24.291</v>
      </c>
      <c r="E5029">
        <v>247</v>
      </c>
      <c r="F5029">
        <v>149</v>
      </c>
      <c r="G5029">
        <v>9</v>
      </c>
      <c r="H5029">
        <v>137</v>
      </c>
      <c r="I5029">
        <v>364</v>
      </c>
      <c r="J5029">
        <v>8</v>
      </c>
      <c r="K5029">
        <v>235</v>
      </c>
      <c r="L5029">
        <v>4.6800000000000001E-7</v>
      </c>
      <c r="M5029">
        <v>51.2</v>
      </c>
      <c r="N5029">
        <v>257</v>
      </c>
      <c r="O5029">
        <v>96.108900000000006</v>
      </c>
      <c r="P5029">
        <v>96.108900000000006</v>
      </c>
      <c r="Q5029">
        <v>5591</v>
      </c>
      <c r="R5029" t="s">
        <v>24469</v>
      </c>
    </row>
    <row r="5030" spans="1:18" x14ac:dyDescent="0.35">
      <c r="A5030" t="s">
        <v>19197</v>
      </c>
      <c r="B5030" t="s">
        <v>16005</v>
      </c>
      <c r="C5030" t="s">
        <v>16006</v>
      </c>
      <c r="D5030">
        <v>37.368000000000002</v>
      </c>
      <c r="E5030">
        <v>190</v>
      </c>
      <c r="F5030">
        <v>94</v>
      </c>
      <c r="G5030">
        <v>4</v>
      </c>
      <c r="H5030">
        <v>3</v>
      </c>
      <c r="I5030">
        <v>191</v>
      </c>
      <c r="J5030">
        <v>6</v>
      </c>
      <c r="K5030">
        <v>171</v>
      </c>
      <c r="L5030">
        <v>2.44E-40</v>
      </c>
      <c r="M5030">
        <v>135</v>
      </c>
      <c r="N5030">
        <v>176</v>
      </c>
      <c r="O5030">
        <v>107.955</v>
      </c>
      <c r="P5030">
        <v>101</v>
      </c>
      <c r="Q5030">
        <v>92</v>
      </c>
      <c r="R5030" t="s">
        <v>16006</v>
      </c>
    </row>
    <row r="5031" spans="1:18" x14ac:dyDescent="0.35">
      <c r="A5031" t="s">
        <v>19076</v>
      </c>
      <c r="B5031" t="s">
        <v>16005</v>
      </c>
      <c r="C5031" t="s">
        <v>16006</v>
      </c>
      <c r="D5031">
        <v>44.118000000000002</v>
      </c>
      <c r="E5031">
        <v>170</v>
      </c>
      <c r="F5031">
        <v>91</v>
      </c>
      <c r="G5031">
        <v>4</v>
      </c>
      <c r="H5031">
        <v>7</v>
      </c>
      <c r="I5031">
        <v>174</v>
      </c>
      <c r="J5031">
        <v>7</v>
      </c>
      <c r="K5031">
        <v>174</v>
      </c>
      <c r="L5031">
        <v>2.77E-46</v>
      </c>
      <c r="M5031">
        <v>150</v>
      </c>
      <c r="N5031">
        <v>176</v>
      </c>
      <c r="O5031">
        <v>96.590900000000005</v>
      </c>
      <c r="P5031">
        <v>96.590900000000005</v>
      </c>
      <c r="Q5031">
        <v>3298</v>
      </c>
      <c r="R5031" t="s">
        <v>16006</v>
      </c>
    </row>
    <row r="5032" spans="1:18" x14ac:dyDescent="0.35">
      <c r="A5032" t="s">
        <v>18940</v>
      </c>
      <c r="B5032" t="s">
        <v>19465</v>
      </c>
      <c r="C5032" t="s">
        <v>24470</v>
      </c>
      <c r="D5032">
        <v>28.425000000000001</v>
      </c>
      <c r="E5032">
        <v>781</v>
      </c>
      <c r="F5032">
        <v>477</v>
      </c>
      <c r="G5032">
        <v>19</v>
      </c>
      <c r="H5032">
        <v>8</v>
      </c>
      <c r="I5032">
        <v>742</v>
      </c>
      <c r="J5032">
        <v>7</v>
      </c>
      <c r="K5032">
        <v>751</v>
      </c>
      <c r="L5032">
        <v>4.46E-64</v>
      </c>
      <c r="M5032">
        <v>228</v>
      </c>
      <c r="N5032">
        <v>759</v>
      </c>
      <c r="O5032">
        <v>102.899</v>
      </c>
      <c r="P5032">
        <v>101</v>
      </c>
      <c r="Q5032">
        <v>4823</v>
      </c>
      <c r="R5032" t="s">
        <v>24470</v>
      </c>
    </row>
    <row r="5033" spans="1:18" x14ac:dyDescent="0.35">
      <c r="A5033" t="s">
        <v>18917</v>
      </c>
      <c r="B5033" t="s">
        <v>15463</v>
      </c>
      <c r="C5033" t="s">
        <v>24471</v>
      </c>
      <c r="D5033">
        <v>30.481000000000002</v>
      </c>
      <c r="E5033">
        <v>187</v>
      </c>
      <c r="F5033">
        <v>112</v>
      </c>
      <c r="G5033">
        <v>7</v>
      </c>
      <c r="H5033">
        <v>134</v>
      </c>
      <c r="I5033">
        <v>309</v>
      </c>
      <c r="J5033">
        <v>5</v>
      </c>
      <c r="K5033">
        <v>184</v>
      </c>
      <c r="L5033">
        <v>1.19E-9</v>
      </c>
      <c r="M5033">
        <v>58.9</v>
      </c>
      <c r="N5033">
        <v>261</v>
      </c>
      <c r="O5033">
        <v>71.647499999999994</v>
      </c>
      <c r="P5033">
        <v>71.647499999999994</v>
      </c>
      <c r="Q5033">
        <v>5552</v>
      </c>
      <c r="R5033" t="s">
        <v>24471</v>
      </c>
    </row>
    <row r="5034" spans="1:18" x14ac:dyDescent="0.35">
      <c r="A5034" t="s">
        <v>18943</v>
      </c>
      <c r="B5034" t="s">
        <v>24472</v>
      </c>
      <c r="C5034" t="s">
        <v>24473</v>
      </c>
      <c r="D5034">
        <v>26.960999999999999</v>
      </c>
      <c r="E5034">
        <v>204</v>
      </c>
      <c r="F5034">
        <v>78</v>
      </c>
      <c r="G5034">
        <v>8</v>
      </c>
      <c r="H5034">
        <v>30</v>
      </c>
      <c r="I5034">
        <v>191</v>
      </c>
      <c r="J5034">
        <v>5</v>
      </c>
      <c r="K5034">
        <v>179</v>
      </c>
      <c r="L5034">
        <v>3.4900000000000003E-4</v>
      </c>
      <c r="M5034">
        <v>41.6</v>
      </c>
      <c r="N5034">
        <v>266</v>
      </c>
      <c r="O5034">
        <v>76.691699999999997</v>
      </c>
      <c r="P5034">
        <v>76.691699999999997</v>
      </c>
      <c r="Q5034">
        <v>1449</v>
      </c>
      <c r="R5034" t="s">
        <v>24473</v>
      </c>
    </row>
    <row r="5035" spans="1:18" x14ac:dyDescent="0.35">
      <c r="A5035" t="s">
        <v>18946</v>
      </c>
      <c r="B5035" t="s">
        <v>15120</v>
      </c>
      <c r="C5035" t="s">
        <v>15121</v>
      </c>
      <c r="D5035">
        <v>23.684000000000001</v>
      </c>
      <c r="E5035">
        <v>266</v>
      </c>
      <c r="F5035">
        <v>162</v>
      </c>
      <c r="G5035">
        <v>7</v>
      </c>
      <c r="H5035">
        <v>3</v>
      </c>
      <c r="I5035">
        <v>245</v>
      </c>
      <c r="J5035">
        <v>22</v>
      </c>
      <c r="K5035">
        <v>269</v>
      </c>
      <c r="L5035">
        <v>1.95E-5</v>
      </c>
      <c r="M5035">
        <v>45.4</v>
      </c>
      <c r="N5035">
        <v>273</v>
      </c>
      <c r="O5035">
        <v>97.435900000000004</v>
      </c>
      <c r="P5035">
        <v>97.435900000000004</v>
      </c>
      <c r="Q5035">
        <v>624</v>
      </c>
      <c r="R5035" t="s">
        <v>15121</v>
      </c>
    </row>
    <row r="5036" spans="1:18" x14ac:dyDescent="0.35">
      <c r="A5036" t="s">
        <v>18947</v>
      </c>
      <c r="B5036" t="s">
        <v>15120</v>
      </c>
      <c r="C5036" t="s">
        <v>15121</v>
      </c>
      <c r="D5036">
        <v>26.21</v>
      </c>
      <c r="E5036">
        <v>248</v>
      </c>
      <c r="F5036">
        <v>139</v>
      </c>
      <c r="G5036">
        <v>12</v>
      </c>
      <c r="H5036">
        <v>46</v>
      </c>
      <c r="I5036">
        <v>271</v>
      </c>
      <c r="J5036">
        <v>23</v>
      </c>
      <c r="K5036">
        <v>248</v>
      </c>
      <c r="L5036">
        <v>4.5800000000000002E-4</v>
      </c>
      <c r="M5036">
        <v>41.6</v>
      </c>
      <c r="N5036">
        <v>273</v>
      </c>
      <c r="O5036">
        <v>90.842500000000001</v>
      </c>
      <c r="P5036">
        <v>90.842500000000001</v>
      </c>
      <c r="Q5036">
        <v>1082</v>
      </c>
      <c r="R5036" t="s">
        <v>15121</v>
      </c>
    </row>
    <row r="5037" spans="1:18" x14ac:dyDescent="0.35">
      <c r="A5037" t="s">
        <v>24474</v>
      </c>
      <c r="B5037" t="s">
        <v>24475</v>
      </c>
      <c r="C5037" t="s">
        <v>24476</v>
      </c>
      <c r="D5037">
        <v>27.16</v>
      </c>
      <c r="E5037">
        <v>162</v>
      </c>
      <c r="F5037">
        <v>88</v>
      </c>
      <c r="G5037">
        <v>6</v>
      </c>
      <c r="H5037">
        <v>103</v>
      </c>
      <c r="I5037">
        <v>242</v>
      </c>
      <c r="J5037">
        <v>111</v>
      </c>
      <c r="K5037">
        <v>264</v>
      </c>
      <c r="L5037">
        <v>5.5E-2</v>
      </c>
      <c r="M5037">
        <v>35</v>
      </c>
      <c r="N5037">
        <v>290</v>
      </c>
      <c r="O5037">
        <v>55.862099999999998</v>
      </c>
      <c r="P5037">
        <v>55.862099999999998</v>
      </c>
      <c r="Q5037">
        <v>356</v>
      </c>
      <c r="R5037" t="s">
        <v>24476</v>
      </c>
    </row>
    <row r="5038" spans="1:18" x14ac:dyDescent="0.35">
      <c r="A5038" t="s">
        <v>19914</v>
      </c>
      <c r="B5038" t="s">
        <v>15485</v>
      </c>
      <c r="C5038" t="s">
        <v>24477</v>
      </c>
      <c r="D5038">
        <v>30.356999999999999</v>
      </c>
      <c r="E5038">
        <v>56</v>
      </c>
      <c r="F5038">
        <v>34</v>
      </c>
      <c r="G5038">
        <v>1</v>
      </c>
      <c r="H5038">
        <v>408</v>
      </c>
      <c r="I5038">
        <v>463</v>
      </c>
      <c r="J5038">
        <v>3</v>
      </c>
      <c r="K5038">
        <v>53</v>
      </c>
      <c r="L5038">
        <v>0.86</v>
      </c>
      <c r="M5038">
        <v>30.8</v>
      </c>
      <c r="N5038">
        <v>97</v>
      </c>
      <c r="O5038">
        <v>57.731999999999999</v>
      </c>
      <c r="P5038">
        <v>57.731999999999999</v>
      </c>
      <c r="Q5038">
        <v>2867</v>
      </c>
      <c r="R5038" t="s">
        <v>24477</v>
      </c>
    </row>
    <row r="5039" spans="1:18" x14ac:dyDescent="0.35">
      <c r="A5039" t="s">
        <v>19451</v>
      </c>
      <c r="B5039" t="s">
        <v>15485</v>
      </c>
      <c r="C5039" t="s">
        <v>24477</v>
      </c>
      <c r="D5039">
        <v>36.985999999999997</v>
      </c>
      <c r="E5039">
        <v>73</v>
      </c>
      <c r="F5039">
        <v>39</v>
      </c>
      <c r="G5039">
        <v>1</v>
      </c>
      <c r="H5039">
        <v>26</v>
      </c>
      <c r="I5039">
        <v>91</v>
      </c>
      <c r="J5039">
        <v>8</v>
      </c>
      <c r="K5039">
        <v>80</v>
      </c>
      <c r="L5039">
        <v>1.64E-6</v>
      </c>
      <c r="M5039">
        <v>45.8</v>
      </c>
      <c r="N5039">
        <v>97</v>
      </c>
      <c r="O5039">
        <v>75.2577</v>
      </c>
      <c r="P5039">
        <v>75.2577</v>
      </c>
      <c r="Q5039">
        <v>5799</v>
      </c>
      <c r="R5039" t="s">
        <v>24477</v>
      </c>
    </row>
    <row r="5040" spans="1:18" x14ac:dyDescent="0.35">
      <c r="A5040" t="s">
        <v>18928</v>
      </c>
      <c r="B5040" t="s">
        <v>20491</v>
      </c>
      <c r="C5040" t="s">
        <v>24478</v>
      </c>
      <c r="D5040">
        <v>61.588999999999999</v>
      </c>
      <c r="E5040">
        <v>151</v>
      </c>
      <c r="F5040">
        <v>58</v>
      </c>
      <c r="G5040">
        <v>0</v>
      </c>
      <c r="H5040">
        <v>15</v>
      </c>
      <c r="I5040">
        <v>165</v>
      </c>
      <c r="J5040">
        <v>58</v>
      </c>
      <c r="K5040">
        <v>208</v>
      </c>
      <c r="L5040">
        <v>2.68E-61</v>
      </c>
      <c r="M5040">
        <v>189</v>
      </c>
      <c r="N5040">
        <v>214</v>
      </c>
      <c r="O5040">
        <v>70.560699999999997</v>
      </c>
      <c r="P5040">
        <v>70.560699999999997</v>
      </c>
      <c r="Q5040">
        <v>3733</v>
      </c>
      <c r="R5040" t="s">
        <v>24478</v>
      </c>
    </row>
    <row r="5041" spans="1:18" x14ac:dyDescent="0.35">
      <c r="A5041" t="s">
        <v>19596</v>
      </c>
      <c r="B5041" t="s">
        <v>17944</v>
      </c>
      <c r="C5041" t="s">
        <v>17945</v>
      </c>
      <c r="D5041">
        <v>25.117999999999999</v>
      </c>
      <c r="E5041">
        <v>211</v>
      </c>
      <c r="F5041">
        <v>121</v>
      </c>
      <c r="G5041">
        <v>7</v>
      </c>
      <c r="H5041">
        <v>49</v>
      </c>
      <c r="I5041">
        <v>230</v>
      </c>
      <c r="J5041">
        <v>36</v>
      </c>
      <c r="K5041">
        <v>238</v>
      </c>
      <c r="L5041">
        <v>4.3999999999999997E-2</v>
      </c>
      <c r="M5041">
        <v>35.4</v>
      </c>
      <c r="N5041">
        <v>289</v>
      </c>
      <c r="O5041">
        <v>73.010400000000004</v>
      </c>
      <c r="P5041">
        <v>73.010400000000004</v>
      </c>
      <c r="Q5041">
        <v>829</v>
      </c>
      <c r="R5041" t="s">
        <v>17945</v>
      </c>
    </row>
    <row r="5042" spans="1:18" x14ac:dyDescent="0.35">
      <c r="A5042" t="s">
        <v>19597</v>
      </c>
      <c r="B5042" t="s">
        <v>17944</v>
      </c>
      <c r="C5042" t="s">
        <v>17945</v>
      </c>
      <c r="D5042">
        <v>28.105</v>
      </c>
      <c r="E5042">
        <v>153</v>
      </c>
      <c r="F5042">
        <v>84</v>
      </c>
      <c r="G5042">
        <v>5</v>
      </c>
      <c r="H5042">
        <v>586</v>
      </c>
      <c r="I5042">
        <v>718</v>
      </c>
      <c r="J5042">
        <v>25</v>
      </c>
      <c r="K5042">
        <v>171</v>
      </c>
      <c r="L5042">
        <v>2.5999999999999999E-2</v>
      </c>
      <c r="M5042">
        <v>38.1</v>
      </c>
      <c r="N5042">
        <v>289</v>
      </c>
      <c r="O5042">
        <v>52.941200000000002</v>
      </c>
      <c r="P5042">
        <v>52.941200000000002</v>
      </c>
      <c r="Q5042">
        <v>3452</v>
      </c>
      <c r="R5042" t="s">
        <v>17945</v>
      </c>
    </row>
    <row r="5043" spans="1:18" x14ac:dyDescent="0.35">
      <c r="A5043" t="s">
        <v>18946</v>
      </c>
      <c r="B5043" t="s">
        <v>24479</v>
      </c>
      <c r="C5043" t="s">
        <v>24480</v>
      </c>
      <c r="D5043">
        <v>24.265000000000001</v>
      </c>
      <c r="E5043">
        <v>136</v>
      </c>
      <c r="F5043">
        <v>93</v>
      </c>
      <c r="G5043">
        <v>2</v>
      </c>
      <c r="H5043">
        <v>102</v>
      </c>
      <c r="I5043">
        <v>237</v>
      </c>
      <c r="J5043">
        <v>119</v>
      </c>
      <c r="K5043">
        <v>244</v>
      </c>
      <c r="L5043">
        <v>3.1799999999999998E-4</v>
      </c>
      <c r="M5043">
        <v>41.6</v>
      </c>
      <c r="N5043">
        <v>255</v>
      </c>
      <c r="O5043">
        <v>53.333300000000001</v>
      </c>
      <c r="P5043">
        <v>53.333300000000001</v>
      </c>
      <c r="Q5043">
        <v>764</v>
      </c>
      <c r="R5043" t="s">
        <v>24480</v>
      </c>
    </row>
    <row r="5044" spans="1:18" x14ac:dyDescent="0.35">
      <c r="A5044" t="s">
        <v>18935</v>
      </c>
      <c r="B5044" t="s">
        <v>24481</v>
      </c>
      <c r="C5044" t="s">
        <v>24482</v>
      </c>
      <c r="D5044">
        <v>47.399000000000001</v>
      </c>
      <c r="E5044">
        <v>173</v>
      </c>
      <c r="F5044">
        <v>85</v>
      </c>
      <c r="G5044">
        <v>1</v>
      </c>
      <c r="H5044">
        <v>1</v>
      </c>
      <c r="I5044">
        <v>167</v>
      </c>
      <c r="J5044">
        <v>5</v>
      </c>
      <c r="K5044">
        <v>177</v>
      </c>
      <c r="L5044">
        <v>5.35E-58</v>
      </c>
      <c r="M5044">
        <v>179</v>
      </c>
      <c r="N5044">
        <v>183</v>
      </c>
      <c r="O5044">
        <v>94.535499999999999</v>
      </c>
      <c r="P5044">
        <v>94.535499999999999</v>
      </c>
      <c r="Q5044">
        <v>2276</v>
      </c>
      <c r="R5044" t="s">
        <v>24482</v>
      </c>
    </row>
    <row r="5045" spans="1:18" x14ac:dyDescent="0.35">
      <c r="A5045" t="s">
        <v>18943</v>
      </c>
      <c r="B5045" t="s">
        <v>16528</v>
      </c>
      <c r="C5045" t="s">
        <v>16529</v>
      </c>
      <c r="D5045">
        <v>26.135999999999999</v>
      </c>
      <c r="E5045">
        <v>176</v>
      </c>
      <c r="F5045">
        <v>94</v>
      </c>
      <c r="G5045">
        <v>7</v>
      </c>
      <c r="H5045">
        <v>30</v>
      </c>
      <c r="I5045">
        <v>183</v>
      </c>
      <c r="J5045">
        <v>5</v>
      </c>
      <c r="K5045">
        <v>166</v>
      </c>
      <c r="L5045">
        <v>2.3699999999999999E-4</v>
      </c>
      <c r="M5045">
        <v>42</v>
      </c>
      <c r="N5045">
        <v>258</v>
      </c>
      <c r="O5045">
        <v>68.217100000000002</v>
      </c>
      <c r="P5045">
        <v>68.217100000000002</v>
      </c>
      <c r="Q5045">
        <v>1418</v>
      </c>
      <c r="R5045" t="s">
        <v>16529</v>
      </c>
    </row>
    <row r="5046" spans="1:18" x14ac:dyDescent="0.35">
      <c r="A5046" t="s">
        <v>18940</v>
      </c>
      <c r="B5046" t="s">
        <v>24483</v>
      </c>
      <c r="C5046" t="s">
        <v>24484</v>
      </c>
      <c r="D5046">
        <v>28.423999999999999</v>
      </c>
      <c r="E5046">
        <v>774</v>
      </c>
      <c r="F5046">
        <v>484</v>
      </c>
      <c r="G5046">
        <v>21</v>
      </c>
      <c r="H5046">
        <v>8</v>
      </c>
      <c r="I5046">
        <v>740</v>
      </c>
      <c r="J5046">
        <v>8</v>
      </c>
      <c r="K5046">
        <v>752</v>
      </c>
      <c r="L5046">
        <v>4.0199999999999998E-76</v>
      </c>
      <c r="M5046">
        <v>261</v>
      </c>
      <c r="N5046">
        <v>760</v>
      </c>
      <c r="O5046">
        <v>101.842</v>
      </c>
      <c r="P5046">
        <v>101</v>
      </c>
      <c r="Q5046">
        <v>4749</v>
      </c>
      <c r="R5046" t="s">
        <v>24484</v>
      </c>
    </row>
    <row r="5047" spans="1:18" x14ac:dyDescent="0.35">
      <c r="A5047" t="s">
        <v>18940</v>
      </c>
      <c r="B5047" t="s">
        <v>15289</v>
      </c>
      <c r="C5047" t="s">
        <v>24485</v>
      </c>
      <c r="D5047">
        <v>28.105</v>
      </c>
      <c r="E5047">
        <v>765</v>
      </c>
      <c r="F5047">
        <v>501</v>
      </c>
      <c r="G5047">
        <v>18</v>
      </c>
      <c r="H5047">
        <v>8</v>
      </c>
      <c r="I5047">
        <v>742</v>
      </c>
      <c r="J5047">
        <v>20</v>
      </c>
      <c r="K5047">
        <v>765</v>
      </c>
      <c r="L5047">
        <v>6.9300000000000003E-65</v>
      </c>
      <c r="M5047">
        <v>230</v>
      </c>
      <c r="N5047">
        <v>774</v>
      </c>
      <c r="O5047">
        <v>98.837199999999996</v>
      </c>
      <c r="P5047">
        <v>98.837199999999996</v>
      </c>
      <c r="Q5047">
        <v>4812</v>
      </c>
      <c r="R5047" t="s">
        <v>24485</v>
      </c>
    </row>
    <row r="5048" spans="1:18" x14ac:dyDescent="0.35">
      <c r="A5048" t="s">
        <v>18928</v>
      </c>
      <c r="B5048" t="s">
        <v>24486</v>
      </c>
      <c r="C5048" t="s">
        <v>24487</v>
      </c>
      <c r="D5048">
        <v>60.241</v>
      </c>
      <c r="E5048">
        <v>166</v>
      </c>
      <c r="F5048">
        <v>51</v>
      </c>
      <c r="G5048">
        <v>1</v>
      </c>
      <c r="H5048">
        <v>17</v>
      </c>
      <c r="I5048">
        <v>167</v>
      </c>
      <c r="J5048">
        <v>41</v>
      </c>
      <c r="K5048">
        <v>206</v>
      </c>
      <c r="L5048">
        <v>7.2700000000000002E-65</v>
      </c>
      <c r="M5048">
        <v>198</v>
      </c>
      <c r="N5048">
        <v>211</v>
      </c>
      <c r="O5048">
        <v>78.673000000000002</v>
      </c>
      <c r="P5048">
        <v>78.673000000000002</v>
      </c>
      <c r="Q5048">
        <v>3605</v>
      </c>
      <c r="R5048" t="s">
        <v>24487</v>
      </c>
    </row>
    <row r="5049" spans="1:18" x14ac:dyDescent="0.35">
      <c r="A5049" t="s">
        <v>18978</v>
      </c>
      <c r="B5049" t="s">
        <v>17209</v>
      </c>
      <c r="C5049" t="s">
        <v>17210</v>
      </c>
      <c r="D5049">
        <v>27.344000000000001</v>
      </c>
      <c r="E5049">
        <v>256</v>
      </c>
      <c r="F5049">
        <v>146</v>
      </c>
      <c r="G5049">
        <v>12</v>
      </c>
      <c r="H5049">
        <v>362</v>
      </c>
      <c r="I5049">
        <v>604</v>
      </c>
      <c r="J5049">
        <v>4</v>
      </c>
      <c r="K5049">
        <v>232</v>
      </c>
      <c r="L5049">
        <v>4.4700000000000003E-8</v>
      </c>
      <c r="M5049">
        <v>56.2</v>
      </c>
      <c r="N5049">
        <v>261</v>
      </c>
      <c r="O5049">
        <v>98.084299999999999</v>
      </c>
      <c r="P5049">
        <v>98.084299999999999</v>
      </c>
      <c r="Q5049">
        <v>205</v>
      </c>
      <c r="R5049" t="s">
        <v>17210</v>
      </c>
    </row>
    <row r="5050" spans="1:18" x14ac:dyDescent="0.35">
      <c r="A5050" t="s">
        <v>18946</v>
      </c>
      <c r="B5050" t="s">
        <v>15369</v>
      </c>
      <c r="C5050" t="s">
        <v>16105</v>
      </c>
      <c r="D5050">
        <v>25</v>
      </c>
      <c r="E5050">
        <v>252</v>
      </c>
      <c r="F5050">
        <v>152</v>
      </c>
      <c r="G5050">
        <v>10</v>
      </c>
      <c r="H5050">
        <v>6</v>
      </c>
      <c r="I5050">
        <v>237</v>
      </c>
      <c r="J5050">
        <v>5</v>
      </c>
      <c r="K5050">
        <v>239</v>
      </c>
      <c r="L5050">
        <v>3.8999999999999999E-4</v>
      </c>
      <c r="M5050">
        <v>41.2</v>
      </c>
      <c r="N5050">
        <v>249</v>
      </c>
      <c r="O5050">
        <v>101.205</v>
      </c>
      <c r="P5050">
        <v>101</v>
      </c>
      <c r="Q5050">
        <v>774</v>
      </c>
      <c r="R5050" t="s">
        <v>16105</v>
      </c>
    </row>
    <row r="5051" spans="1:18" x14ac:dyDescent="0.35">
      <c r="A5051" t="s">
        <v>18935</v>
      </c>
      <c r="B5051" t="s">
        <v>20536</v>
      </c>
      <c r="C5051" t="s">
        <v>24488</v>
      </c>
      <c r="D5051">
        <v>75.882000000000005</v>
      </c>
      <c r="E5051">
        <v>170</v>
      </c>
      <c r="F5051">
        <v>41</v>
      </c>
      <c r="G5051">
        <v>0</v>
      </c>
      <c r="H5051">
        <v>1</v>
      </c>
      <c r="I5051">
        <v>170</v>
      </c>
      <c r="J5051">
        <v>1</v>
      </c>
      <c r="K5051">
        <v>170</v>
      </c>
      <c r="L5051">
        <v>7.5699999999999992E-99</v>
      </c>
      <c r="M5051">
        <v>282</v>
      </c>
      <c r="N5051">
        <v>174</v>
      </c>
      <c r="O5051">
        <v>97.701099999999997</v>
      </c>
      <c r="P5051">
        <v>97.701099999999997</v>
      </c>
      <c r="Q5051">
        <v>2171</v>
      </c>
      <c r="R5051" t="s">
        <v>24488</v>
      </c>
    </row>
    <row r="5052" spans="1:18" x14ac:dyDescent="0.35">
      <c r="A5052" t="s">
        <v>18940</v>
      </c>
      <c r="B5052" t="s">
        <v>24489</v>
      </c>
      <c r="C5052" t="s">
        <v>24490</v>
      </c>
      <c r="D5052">
        <v>30.768999999999998</v>
      </c>
      <c r="E5052">
        <v>767</v>
      </c>
      <c r="F5052">
        <v>477</v>
      </c>
      <c r="G5052">
        <v>16</v>
      </c>
      <c r="H5052">
        <v>8</v>
      </c>
      <c r="I5052">
        <v>743</v>
      </c>
      <c r="J5052">
        <v>6</v>
      </c>
      <c r="K5052">
        <v>749</v>
      </c>
      <c r="L5052">
        <v>1.71E-83</v>
      </c>
      <c r="M5052">
        <v>281</v>
      </c>
      <c r="N5052">
        <v>762</v>
      </c>
      <c r="O5052">
        <v>100.65600000000001</v>
      </c>
      <c r="P5052">
        <v>101</v>
      </c>
      <c r="Q5052">
        <v>4724</v>
      </c>
      <c r="R5052" t="s">
        <v>24490</v>
      </c>
    </row>
    <row r="5053" spans="1:18" x14ac:dyDescent="0.35">
      <c r="A5053" t="s">
        <v>18928</v>
      </c>
      <c r="B5053" t="s">
        <v>24491</v>
      </c>
      <c r="C5053" t="s">
        <v>24492</v>
      </c>
      <c r="D5053">
        <v>63.889000000000003</v>
      </c>
      <c r="E5053">
        <v>144</v>
      </c>
      <c r="F5053">
        <v>52</v>
      </c>
      <c r="G5053">
        <v>0</v>
      </c>
      <c r="H5053">
        <v>22</v>
      </c>
      <c r="I5053">
        <v>165</v>
      </c>
      <c r="J5053">
        <v>18</v>
      </c>
      <c r="K5053">
        <v>161</v>
      </c>
      <c r="L5053">
        <v>7.1799999999999997E-63</v>
      </c>
      <c r="M5053">
        <v>191</v>
      </c>
      <c r="N5053">
        <v>168</v>
      </c>
      <c r="O5053">
        <v>85.714299999999994</v>
      </c>
      <c r="P5053">
        <v>85.714299999999994</v>
      </c>
      <c r="Q5053">
        <v>3669</v>
      </c>
      <c r="R5053" t="s">
        <v>24492</v>
      </c>
    </row>
    <row r="5054" spans="1:18" x14ac:dyDescent="0.35">
      <c r="A5054" t="s">
        <v>18946</v>
      </c>
      <c r="B5054" t="s">
        <v>16045</v>
      </c>
      <c r="C5054" t="s">
        <v>17248</v>
      </c>
      <c r="D5054">
        <v>24.030999999999999</v>
      </c>
      <c r="E5054">
        <v>258</v>
      </c>
      <c r="F5054">
        <v>165</v>
      </c>
      <c r="G5054">
        <v>7</v>
      </c>
      <c r="H5054">
        <v>6</v>
      </c>
      <c r="I5054">
        <v>245</v>
      </c>
      <c r="J5054">
        <v>4</v>
      </c>
      <c r="K5054">
        <v>248</v>
      </c>
      <c r="L5054">
        <v>2.2099999999999999E-8</v>
      </c>
      <c r="M5054">
        <v>53.9</v>
      </c>
      <c r="N5054">
        <v>250</v>
      </c>
      <c r="O5054">
        <v>103.2</v>
      </c>
      <c r="P5054">
        <v>101</v>
      </c>
      <c r="Q5054">
        <v>447</v>
      </c>
      <c r="R5054" t="s">
        <v>17248</v>
      </c>
    </row>
    <row r="5055" spans="1:18" x14ac:dyDescent="0.35">
      <c r="A5055" t="s">
        <v>19242</v>
      </c>
      <c r="B5055" t="s">
        <v>16045</v>
      </c>
      <c r="C5055" t="s">
        <v>17248</v>
      </c>
      <c r="D5055">
        <v>27.66</v>
      </c>
      <c r="E5055">
        <v>141</v>
      </c>
      <c r="F5055">
        <v>86</v>
      </c>
      <c r="G5055">
        <v>6</v>
      </c>
      <c r="H5055">
        <v>47</v>
      </c>
      <c r="I5055">
        <v>185</v>
      </c>
      <c r="J5055">
        <v>92</v>
      </c>
      <c r="K5055">
        <v>218</v>
      </c>
      <c r="L5055">
        <v>1.7999999999999999E-2</v>
      </c>
      <c r="M5055">
        <v>37.4</v>
      </c>
      <c r="N5055">
        <v>250</v>
      </c>
      <c r="O5055">
        <v>56.4</v>
      </c>
      <c r="P5055">
        <v>56.4</v>
      </c>
      <c r="Q5055">
        <v>1906</v>
      </c>
      <c r="R5055" t="s">
        <v>17248</v>
      </c>
    </row>
    <row r="5056" spans="1:18" x14ac:dyDescent="0.35">
      <c r="A5056" t="s">
        <v>18935</v>
      </c>
      <c r="B5056" t="s">
        <v>24493</v>
      </c>
      <c r="C5056" t="s">
        <v>24494</v>
      </c>
      <c r="D5056">
        <v>35.404000000000003</v>
      </c>
      <c r="E5056">
        <v>161</v>
      </c>
      <c r="F5056">
        <v>91</v>
      </c>
      <c r="G5056">
        <v>4</v>
      </c>
      <c r="H5056">
        <v>1</v>
      </c>
      <c r="I5056">
        <v>160</v>
      </c>
      <c r="J5056">
        <v>1</v>
      </c>
      <c r="K5056">
        <v>149</v>
      </c>
      <c r="L5056">
        <v>2.23E-28</v>
      </c>
      <c r="M5056">
        <v>103</v>
      </c>
      <c r="N5056">
        <v>162</v>
      </c>
      <c r="O5056">
        <v>99.3827</v>
      </c>
      <c r="P5056">
        <v>99.3827</v>
      </c>
      <c r="Q5056">
        <v>2577</v>
      </c>
      <c r="R5056" t="s">
        <v>24494</v>
      </c>
    </row>
    <row r="5057" spans="1:18" x14ac:dyDescent="0.35">
      <c r="A5057" t="s">
        <v>18943</v>
      </c>
      <c r="B5057" t="s">
        <v>17388</v>
      </c>
      <c r="C5057" t="s">
        <v>17389</v>
      </c>
      <c r="D5057">
        <v>27.128</v>
      </c>
      <c r="E5057">
        <v>188</v>
      </c>
      <c r="F5057">
        <v>76</v>
      </c>
      <c r="G5057">
        <v>6</v>
      </c>
      <c r="H5057">
        <v>30</v>
      </c>
      <c r="I5057">
        <v>183</v>
      </c>
      <c r="J5057">
        <v>3</v>
      </c>
      <c r="K5057">
        <v>163</v>
      </c>
      <c r="L5057">
        <v>5.8199999999999998E-5</v>
      </c>
      <c r="M5057">
        <v>43.9</v>
      </c>
      <c r="N5057">
        <v>258</v>
      </c>
      <c r="O5057">
        <v>72.868200000000002</v>
      </c>
      <c r="P5057">
        <v>72.868200000000002</v>
      </c>
      <c r="Q5057">
        <v>1339</v>
      </c>
      <c r="R5057" t="s">
        <v>17389</v>
      </c>
    </row>
    <row r="5058" spans="1:18" x14ac:dyDescent="0.35">
      <c r="A5058" t="s">
        <v>18917</v>
      </c>
      <c r="B5058" t="s">
        <v>17388</v>
      </c>
      <c r="C5058" t="s">
        <v>17389</v>
      </c>
      <c r="D5058">
        <v>28.241</v>
      </c>
      <c r="E5058">
        <v>216</v>
      </c>
      <c r="F5058">
        <v>132</v>
      </c>
      <c r="G5058">
        <v>8</v>
      </c>
      <c r="H5058">
        <v>134</v>
      </c>
      <c r="I5058">
        <v>333</v>
      </c>
      <c r="J5058">
        <v>5</v>
      </c>
      <c r="K5058">
        <v>213</v>
      </c>
      <c r="L5058">
        <v>2.0100000000000001E-8</v>
      </c>
      <c r="M5058">
        <v>55.1</v>
      </c>
      <c r="N5058">
        <v>258</v>
      </c>
      <c r="O5058">
        <v>83.7209</v>
      </c>
      <c r="P5058">
        <v>83.7209</v>
      </c>
      <c r="Q5058">
        <v>5561</v>
      </c>
      <c r="R5058" t="s">
        <v>17389</v>
      </c>
    </row>
    <row r="5059" spans="1:18" x14ac:dyDescent="0.35">
      <c r="A5059" t="s">
        <v>18932</v>
      </c>
      <c r="B5059" t="s">
        <v>24495</v>
      </c>
      <c r="C5059" t="s">
        <v>24496</v>
      </c>
      <c r="D5059">
        <v>40.643000000000001</v>
      </c>
      <c r="E5059">
        <v>342</v>
      </c>
      <c r="F5059">
        <v>182</v>
      </c>
      <c r="G5059">
        <v>9</v>
      </c>
      <c r="H5059">
        <v>1</v>
      </c>
      <c r="I5059">
        <v>329</v>
      </c>
      <c r="J5059">
        <v>1</v>
      </c>
      <c r="K5059">
        <v>334</v>
      </c>
      <c r="L5059">
        <v>4.5499999999999999E-65</v>
      </c>
      <c r="M5059">
        <v>209</v>
      </c>
      <c r="N5059">
        <v>334</v>
      </c>
      <c r="O5059">
        <v>102.395</v>
      </c>
      <c r="P5059">
        <v>101</v>
      </c>
      <c r="Q5059">
        <v>4093</v>
      </c>
      <c r="R5059" t="s">
        <v>24496</v>
      </c>
    </row>
    <row r="5060" spans="1:18" x14ac:dyDescent="0.35">
      <c r="A5060" t="s">
        <v>18935</v>
      </c>
      <c r="B5060" t="s">
        <v>23502</v>
      </c>
      <c r="C5060" t="s">
        <v>24497</v>
      </c>
      <c r="D5060">
        <v>40.853999999999999</v>
      </c>
      <c r="E5060">
        <v>164</v>
      </c>
      <c r="F5060">
        <v>96</v>
      </c>
      <c r="G5060">
        <v>1</v>
      </c>
      <c r="H5060">
        <v>4</v>
      </c>
      <c r="I5060">
        <v>167</v>
      </c>
      <c r="J5060">
        <v>6</v>
      </c>
      <c r="K5060">
        <v>168</v>
      </c>
      <c r="L5060">
        <v>1.12E-48</v>
      </c>
      <c r="M5060">
        <v>155</v>
      </c>
      <c r="N5060">
        <v>171</v>
      </c>
      <c r="O5060">
        <v>95.906400000000005</v>
      </c>
      <c r="P5060">
        <v>95.906400000000005</v>
      </c>
      <c r="Q5060">
        <v>2405</v>
      </c>
      <c r="R5060" t="s">
        <v>24497</v>
      </c>
    </row>
    <row r="5061" spans="1:18" x14ac:dyDescent="0.35">
      <c r="A5061" t="s">
        <v>18917</v>
      </c>
      <c r="B5061" t="s">
        <v>16364</v>
      </c>
      <c r="C5061" t="s">
        <v>16365</v>
      </c>
      <c r="D5061">
        <v>26.922999999999998</v>
      </c>
      <c r="E5061">
        <v>208</v>
      </c>
      <c r="F5061">
        <v>132</v>
      </c>
      <c r="G5061">
        <v>6</v>
      </c>
      <c r="H5061">
        <v>137</v>
      </c>
      <c r="I5061">
        <v>329</v>
      </c>
      <c r="J5061">
        <v>8</v>
      </c>
      <c r="K5061">
        <v>210</v>
      </c>
      <c r="L5061">
        <v>5.8599999999999998E-6</v>
      </c>
      <c r="M5061">
        <v>47.8</v>
      </c>
      <c r="N5061">
        <v>257</v>
      </c>
      <c r="O5061">
        <v>80.933899999999994</v>
      </c>
      <c r="P5061">
        <v>80.933899999999994</v>
      </c>
      <c r="Q5061">
        <v>5636</v>
      </c>
      <c r="R5061" t="s">
        <v>16365</v>
      </c>
    </row>
    <row r="5062" spans="1:18" x14ac:dyDescent="0.35">
      <c r="A5062" t="s">
        <v>19000</v>
      </c>
      <c r="B5062" t="s">
        <v>24498</v>
      </c>
      <c r="C5062" t="s">
        <v>24499</v>
      </c>
      <c r="D5062">
        <v>38.811999999999998</v>
      </c>
      <c r="E5062">
        <v>943</v>
      </c>
      <c r="F5062">
        <v>549</v>
      </c>
      <c r="G5062">
        <v>11</v>
      </c>
      <c r="H5062">
        <v>25</v>
      </c>
      <c r="I5062">
        <v>946</v>
      </c>
      <c r="J5062">
        <v>7</v>
      </c>
      <c r="K5062">
        <v>942</v>
      </c>
      <c r="L5062">
        <v>0</v>
      </c>
      <c r="M5062">
        <v>667</v>
      </c>
      <c r="N5062">
        <v>943</v>
      </c>
      <c r="O5062">
        <v>100</v>
      </c>
      <c r="P5062">
        <v>100</v>
      </c>
      <c r="Q5062">
        <v>1989</v>
      </c>
      <c r="R5062" t="s">
        <v>24499</v>
      </c>
    </row>
    <row r="5063" spans="1:18" x14ac:dyDescent="0.35">
      <c r="A5063" t="s">
        <v>18920</v>
      </c>
      <c r="B5063" t="s">
        <v>24500</v>
      </c>
      <c r="C5063" t="s">
        <v>24501</v>
      </c>
      <c r="D5063">
        <v>46.847000000000001</v>
      </c>
      <c r="E5063">
        <v>222</v>
      </c>
      <c r="F5063">
        <v>108</v>
      </c>
      <c r="G5063">
        <v>3</v>
      </c>
      <c r="H5063">
        <v>117</v>
      </c>
      <c r="I5063">
        <v>329</v>
      </c>
      <c r="J5063">
        <v>3</v>
      </c>
      <c r="K5063">
        <v>223</v>
      </c>
      <c r="L5063">
        <v>2.86E-55</v>
      </c>
      <c r="M5063">
        <v>181</v>
      </c>
      <c r="N5063">
        <v>249</v>
      </c>
      <c r="O5063">
        <v>89.156599999999997</v>
      </c>
      <c r="P5063">
        <v>89.156599999999997</v>
      </c>
      <c r="Q5063">
        <v>5021</v>
      </c>
      <c r="R5063" t="s">
        <v>24501</v>
      </c>
    </row>
    <row r="5064" spans="1:18" x14ac:dyDescent="0.35">
      <c r="A5064" t="s">
        <v>20342</v>
      </c>
      <c r="B5064" t="s">
        <v>16814</v>
      </c>
      <c r="C5064" t="s">
        <v>18021</v>
      </c>
      <c r="D5064">
        <v>26.154</v>
      </c>
      <c r="E5064">
        <v>130</v>
      </c>
      <c r="F5064">
        <v>74</v>
      </c>
      <c r="G5064">
        <v>3</v>
      </c>
      <c r="H5064">
        <v>157</v>
      </c>
      <c r="I5064">
        <v>276</v>
      </c>
      <c r="J5064">
        <v>38</v>
      </c>
      <c r="K5064">
        <v>155</v>
      </c>
      <c r="L5064">
        <v>7.2999999999999995E-2</v>
      </c>
      <c r="M5064">
        <v>35</v>
      </c>
      <c r="N5064">
        <v>155</v>
      </c>
      <c r="O5064">
        <v>83.870999999999995</v>
      </c>
      <c r="P5064">
        <v>83.870999999999995</v>
      </c>
      <c r="Q5064">
        <v>814</v>
      </c>
      <c r="R5064" t="s">
        <v>18021</v>
      </c>
    </row>
    <row r="5065" spans="1:18" x14ac:dyDescent="0.35">
      <c r="A5065" t="s">
        <v>19451</v>
      </c>
      <c r="B5065" t="s">
        <v>22132</v>
      </c>
      <c r="C5065" t="s">
        <v>24502</v>
      </c>
      <c r="D5065">
        <v>28.571000000000002</v>
      </c>
      <c r="E5065">
        <v>196</v>
      </c>
      <c r="F5065">
        <v>123</v>
      </c>
      <c r="G5065">
        <v>8</v>
      </c>
      <c r="H5065">
        <v>26</v>
      </c>
      <c r="I5065">
        <v>216</v>
      </c>
      <c r="J5065">
        <v>8</v>
      </c>
      <c r="K5065">
        <v>191</v>
      </c>
      <c r="L5065">
        <v>8.4099999999999998E-5</v>
      </c>
      <c r="M5065">
        <v>43.1</v>
      </c>
      <c r="N5065">
        <v>258</v>
      </c>
      <c r="O5065">
        <v>75.968999999999994</v>
      </c>
      <c r="P5065">
        <v>75.968999999999994</v>
      </c>
      <c r="Q5065">
        <v>5802</v>
      </c>
      <c r="R5065" t="s">
        <v>24502</v>
      </c>
    </row>
    <row r="5066" spans="1:18" x14ac:dyDescent="0.35">
      <c r="A5066" t="s">
        <v>19197</v>
      </c>
      <c r="B5066" t="s">
        <v>19269</v>
      </c>
      <c r="C5066" t="s">
        <v>24503</v>
      </c>
      <c r="D5066">
        <v>29.762</v>
      </c>
      <c r="E5066">
        <v>84</v>
      </c>
      <c r="F5066">
        <v>53</v>
      </c>
      <c r="G5066">
        <v>2</v>
      </c>
      <c r="H5066">
        <v>27</v>
      </c>
      <c r="I5066">
        <v>109</v>
      </c>
      <c r="J5066">
        <v>1</v>
      </c>
      <c r="K5066">
        <v>79</v>
      </c>
      <c r="L5066">
        <v>7.0999999999999994E-2</v>
      </c>
      <c r="M5066">
        <v>33.1</v>
      </c>
      <c r="N5066">
        <v>147</v>
      </c>
      <c r="O5066">
        <v>57.142899999999997</v>
      </c>
      <c r="P5066">
        <v>57.142899999999997</v>
      </c>
      <c r="Q5066">
        <v>124</v>
      </c>
      <c r="R5066" t="s">
        <v>24503</v>
      </c>
    </row>
    <row r="5067" spans="1:18" x14ac:dyDescent="0.35">
      <c r="A5067" t="s">
        <v>18943</v>
      </c>
      <c r="B5067" t="s">
        <v>15039</v>
      </c>
      <c r="C5067" t="s">
        <v>24504</v>
      </c>
      <c r="D5067">
        <v>26.19</v>
      </c>
      <c r="E5067">
        <v>168</v>
      </c>
      <c r="F5067">
        <v>91</v>
      </c>
      <c r="G5067">
        <v>5</v>
      </c>
      <c r="H5067">
        <v>31</v>
      </c>
      <c r="I5067">
        <v>177</v>
      </c>
      <c r="J5067">
        <v>4</v>
      </c>
      <c r="K5067">
        <v>159</v>
      </c>
      <c r="L5067">
        <v>1E-3</v>
      </c>
      <c r="M5067">
        <v>40</v>
      </c>
      <c r="N5067">
        <v>255</v>
      </c>
      <c r="O5067">
        <v>65.882400000000004</v>
      </c>
      <c r="P5067">
        <v>65.882400000000004</v>
      </c>
      <c r="Q5067">
        <v>1580</v>
      </c>
      <c r="R5067" t="s">
        <v>24504</v>
      </c>
    </row>
    <row r="5068" spans="1:18" x14ac:dyDescent="0.35">
      <c r="A5068" t="s">
        <v>21058</v>
      </c>
      <c r="B5068" t="s">
        <v>24505</v>
      </c>
      <c r="C5068" t="s">
        <v>24506</v>
      </c>
      <c r="D5068">
        <v>25</v>
      </c>
      <c r="E5068">
        <v>156</v>
      </c>
      <c r="F5068">
        <v>106</v>
      </c>
      <c r="G5068">
        <v>6</v>
      </c>
      <c r="H5068">
        <v>34</v>
      </c>
      <c r="I5068">
        <v>182</v>
      </c>
      <c r="J5068">
        <v>4</v>
      </c>
      <c r="K5068">
        <v>155</v>
      </c>
      <c r="L5068">
        <v>0.24</v>
      </c>
      <c r="M5068">
        <v>32</v>
      </c>
      <c r="N5068">
        <v>253</v>
      </c>
      <c r="O5068">
        <v>61.6601</v>
      </c>
      <c r="P5068">
        <v>61.6601</v>
      </c>
      <c r="Q5068">
        <v>2862</v>
      </c>
      <c r="R5068" t="s">
        <v>24506</v>
      </c>
    </row>
    <row r="5069" spans="1:18" x14ac:dyDescent="0.35">
      <c r="A5069" t="s">
        <v>19197</v>
      </c>
      <c r="B5069" t="s">
        <v>17809</v>
      </c>
      <c r="C5069" t="s">
        <v>24507</v>
      </c>
      <c r="D5069">
        <v>28.302</v>
      </c>
      <c r="E5069">
        <v>106</v>
      </c>
      <c r="F5069">
        <v>71</v>
      </c>
      <c r="G5069">
        <v>3</v>
      </c>
      <c r="H5069">
        <v>35</v>
      </c>
      <c r="I5069">
        <v>138</v>
      </c>
      <c r="J5069">
        <v>10</v>
      </c>
      <c r="K5069">
        <v>112</v>
      </c>
      <c r="L5069">
        <v>0.16</v>
      </c>
      <c r="M5069">
        <v>32</v>
      </c>
      <c r="N5069">
        <v>153</v>
      </c>
      <c r="O5069">
        <v>69.281000000000006</v>
      </c>
      <c r="P5069">
        <v>69.281000000000006</v>
      </c>
      <c r="Q5069">
        <v>126</v>
      </c>
      <c r="R5069" t="s">
        <v>24507</v>
      </c>
    </row>
    <row r="5070" spans="1:18" x14ac:dyDescent="0.35">
      <c r="A5070" t="s">
        <v>18976</v>
      </c>
      <c r="B5070" t="s">
        <v>17809</v>
      </c>
      <c r="C5070" t="s">
        <v>24507</v>
      </c>
      <c r="D5070">
        <v>33.332999999999998</v>
      </c>
      <c r="E5070">
        <v>102</v>
      </c>
      <c r="F5070">
        <v>63</v>
      </c>
      <c r="G5070">
        <v>2</v>
      </c>
      <c r="H5070">
        <v>28</v>
      </c>
      <c r="I5070">
        <v>126</v>
      </c>
      <c r="J5070">
        <v>13</v>
      </c>
      <c r="K5070">
        <v>112</v>
      </c>
      <c r="L5070">
        <v>1.2999999999999999E-2</v>
      </c>
      <c r="M5070">
        <v>35</v>
      </c>
      <c r="N5070">
        <v>153</v>
      </c>
      <c r="O5070">
        <v>66.666700000000006</v>
      </c>
      <c r="P5070">
        <v>66.666700000000006</v>
      </c>
      <c r="Q5070">
        <v>1722</v>
      </c>
      <c r="R5070" t="s">
        <v>24507</v>
      </c>
    </row>
    <row r="5071" spans="1:18" x14ac:dyDescent="0.35">
      <c r="A5071" t="s">
        <v>18932</v>
      </c>
      <c r="B5071" t="s">
        <v>24508</v>
      </c>
      <c r="C5071" t="s">
        <v>24509</v>
      </c>
      <c r="D5071">
        <v>27.327000000000002</v>
      </c>
      <c r="E5071">
        <v>333</v>
      </c>
      <c r="F5071">
        <v>180</v>
      </c>
      <c r="G5071">
        <v>10</v>
      </c>
      <c r="H5071">
        <v>4</v>
      </c>
      <c r="I5071">
        <v>328</v>
      </c>
      <c r="J5071">
        <v>6</v>
      </c>
      <c r="K5071">
        <v>284</v>
      </c>
      <c r="L5071">
        <v>7.8000000000000001E-21</v>
      </c>
      <c r="M5071">
        <v>90.9</v>
      </c>
      <c r="N5071">
        <v>284</v>
      </c>
      <c r="O5071">
        <v>117.254</v>
      </c>
      <c r="P5071">
        <v>101</v>
      </c>
      <c r="Q5071">
        <v>4403</v>
      </c>
      <c r="R5071" t="s">
        <v>24509</v>
      </c>
    </row>
    <row r="5072" spans="1:18" x14ac:dyDescent="0.35">
      <c r="A5072" t="s">
        <v>18940</v>
      </c>
      <c r="B5072" t="s">
        <v>24510</v>
      </c>
      <c r="C5072" t="s">
        <v>24511</v>
      </c>
      <c r="D5072">
        <v>31.634</v>
      </c>
      <c r="E5072">
        <v>765</v>
      </c>
      <c r="F5072">
        <v>441</v>
      </c>
      <c r="G5072">
        <v>19</v>
      </c>
      <c r="H5072">
        <v>2</v>
      </c>
      <c r="I5072">
        <v>746</v>
      </c>
      <c r="J5072">
        <v>43</v>
      </c>
      <c r="K5072">
        <v>745</v>
      </c>
      <c r="L5072">
        <v>6.3799999999999998E-81</v>
      </c>
      <c r="M5072">
        <v>274</v>
      </c>
      <c r="N5072">
        <v>749</v>
      </c>
      <c r="O5072">
        <v>102.136</v>
      </c>
      <c r="P5072">
        <v>101</v>
      </c>
      <c r="Q5072">
        <v>4735</v>
      </c>
      <c r="R5072" t="s">
        <v>24511</v>
      </c>
    </row>
    <row r="5073" spans="1:18" x14ac:dyDescent="0.35">
      <c r="A5073" t="s">
        <v>18928</v>
      </c>
      <c r="B5073" t="s">
        <v>15352</v>
      </c>
      <c r="C5073" t="s">
        <v>24512</v>
      </c>
      <c r="D5073">
        <v>67.105000000000004</v>
      </c>
      <c r="E5073">
        <v>152</v>
      </c>
      <c r="F5073">
        <v>50</v>
      </c>
      <c r="G5073">
        <v>0</v>
      </c>
      <c r="H5073">
        <v>22</v>
      </c>
      <c r="I5073">
        <v>173</v>
      </c>
      <c r="J5073">
        <v>18</v>
      </c>
      <c r="K5073">
        <v>169</v>
      </c>
      <c r="L5073">
        <v>1.3299999999999999E-71</v>
      </c>
      <c r="M5073">
        <v>214</v>
      </c>
      <c r="N5073">
        <v>174</v>
      </c>
      <c r="O5073">
        <v>87.356300000000005</v>
      </c>
      <c r="P5073">
        <v>87.356300000000005</v>
      </c>
      <c r="Q5073">
        <v>3511</v>
      </c>
      <c r="R5073" t="s">
        <v>24512</v>
      </c>
    </row>
    <row r="5074" spans="1:18" x14ac:dyDescent="0.35">
      <c r="A5074" t="s">
        <v>18978</v>
      </c>
      <c r="B5074" t="s">
        <v>16466</v>
      </c>
      <c r="C5074" t="s">
        <v>18799</v>
      </c>
      <c r="D5074">
        <v>26.736000000000001</v>
      </c>
      <c r="E5074">
        <v>288</v>
      </c>
      <c r="F5074">
        <v>176</v>
      </c>
      <c r="G5074">
        <v>13</v>
      </c>
      <c r="H5074">
        <v>362</v>
      </c>
      <c r="I5074">
        <v>642</v>
      </c>
      <c r="J5074">
        <v>4</v>
      </c>
      <c r="K5074">
        <v>263</v>
      </c>
      <c r="L5074">
        <v>4.2399999999999997E-11</v>
      </c>
      <c r="M5074">
        <v>65.5</v>
      </c>
      <c r="N5074">
        <v>268</v>
      </c>
      <c r="O5074">
        <v>107.46299999999999</v>
      </c>
      <c r="P5074">
        <v>101</v>
      </c>
      <c r="Q5074">
        <v>169</v>
      </c>
      <c r="R5074" t="s">
        <v>18799</v>
      </c>
    </row>
    <row r="5075" spans="1:18" x14ac:dyDescent="0.35">
      <c r="A5075" t="s">
        <v>18932</v>
      </c>
      <c r="B5075" t="s">
        <v>24513</v>
      </c>
      <c r="C5075" t="s">
        <v>24514</v>
      </c>
      <c r="D5075">
        <v>30.103999999999999</v>
      </c>
      <c r="E5075">
        <v>289</v>
      </c>
      <c r="F5075">
        <v>152</v>
      </c>
      <c r="G5075">
        <v>5</v>
      </c>
      <c r="H5075">
        <v>4</v>
      </c>
      <c r="I5075">
        <v>292</v>
      </c>
      <c r="J5075">
        <v>6</v>
      </c>
      <c r="K5075">
        <v>244</v>
      </c>
      <c r="L5075">
        <v>1.31E-27</v>
      </c>
      <c r="M5075">
        <v>109</v>
      </c>
      <c r="N5075">
        <v>288</v>
      </c>
      <c r="O5075">
        <v>100.34699999999999</v>
      </c>
      <c r="P5075">
        <v>101</v>
      </c>
      <c r="Q5075">
        <v>4136</v>
      </c>
      <c r="R5075" t="s">
        <v>24514</v>
      </c>
    </row>
    <row r="5076" spans="1:18" x14ac:dyDescent="0.35">
      <c r="A5076" t="s">
        <v>18946</v>
      </c>
      <c r="B5076" t="s">
        <v>15340</v>
      </c>
      <c r="C5076" t="s">
        <v>15459</v>
      </c>
      <c r="D5076">
        <v>27.550999999999998</v>
      </c>
      <c r="E5076">
        <v>196</v>
      </c>
      <c r="F5076">
        <v>117</v>
      </c>
      <c r="G5076">
        <v>8</v>
      </c>
      <c r="H5076">
        <v>5</v>
      </c>
      <c r="I5076">
        <v>184</v>
      </c>
      <c r="J5076">
        <v>4</v>
      </c>
      <c r="K5076">
        <v>190</v>
      </c>
      <c r="L5076">
        <v>3.0799999999999998E-8</v>
      </c>
      <c r="M5076">
        <v>53.5</v>
      </c>
      <c r="N5076">
        <v>254</v>
      </c>
      <c r="O5076">
        <v>77.165400000000005</v>
      </c>
      <c r="P5076">
        <v>77.165400000000005</v>
      </c>
      <c r="Q5076">
        <v>449</v>
      </c>
      <c r="R5076" t="s">
        <v>15459</v>
      </c>
    </row>
    <row r="5077" spans="1:18" x14ac:dyDescent="0.35">
      <c r="A5077" t="s">
        <v>18978</v>
      </c>
      <c r="B5077" t="s">
        <v>18611</v>
      </c>
      <c r="C5077" t="s">
        <v>18612</v>
      </c>
      <c r="D5077">
        <v>27.189</v>
      </c>
      <c r="E5077">
        <v>217</v>
      </c>
      <c r="F5077">
        <v>134</v>
      </c>
      <c r="G5077">
        <v>10</v>
      </c>
      <c r="H5077">
        <v>362</v>
      </c>
      <c r="I5077">
        <v>572</v>
      </c>
      <c r="J5077">
        <v>4</v>
      </c>
      <c r="K5077">
        <v>202</v>
      </c>
      <c r="L5077">
        <v>1.9099999999999999E-8</v>
      </c>
      <c r="M5077">
        <v>56.6</v>
      </c>
      <c r="N5077">
        <v>217</v>
      </c>
      <c r="O5077">
        <v>100</v>
      </c>
      <c r="P5077">
        <v>100</v>
      </c>
      <c r="Q5077">
        <v>197</v>
      </c>
      <c r="R5077" t="s">
        <v>18612</v>
      </c>
    </row>
    <row r="5078" spans="1:18" x14ac:dyDescent="0.35">
      <c r="A5078" t="s">
        <v>19197</v>
      </c>
      <c r="B5078" t="s">
        <v>24515</v>
      </c>
      <c r="C5078" t="s">
        <v>24516</v>
      </c>
      <c r="D5078">
        <v>28.448</v>
      </c>
      <c r="E5078">
        <v>116</v>
      </c>
      <c r="F5078">
        <v>71</v>
      </c>
      <c r="G5078">
        <v>3</v>
      </c>
      <c r="H5078">
        <v>25</v>
      </c>
      <c r="I5078">
        <v>139</v>
      </c>
      <c r="J5078">
        <v>2</v>
      </c>
      <c r="K5078">
        <v>106</v>
      </c>
      <c r="L5078">
        <v>5.0000000000000001E-3</v>
      </c>
      <c r="M5078">
        <v>36.200000000000003</v>
      </c>
      <c r="N5078">
        <v>142</v>
      </c>
      <c r="O5078">
        <v>81.690100000000001</v>
      </c>
      <c r="P5078">
        <v>81.690100000000001</v>
      </c>
      <c r="Q5078">
        <v>121</v>
      </c>
      <c r="R5078" t="s">
        <v>24516</v>
      </c>
    </row>
    <row r="5079" spans="1:18" x14ac:dyDescent="0.35">
      <c r="A5079" t="s">
        <v>19076</v>
      </c>
      <c r="B5079" t="s">
        <v>24515</v>
      </c>
      <c r="C5079" t="s">
        <v>24516</v>
      </c>
      <c r="D5079">
        <v>28.036999999999999</v>
      </c>
      <c r="E5079">
        <v>107</v>
      </c>
      <c r="F5079">
        <v>60</v>
      </c>
      <c r="G5079">
        <v>5</v>
      </c>
      <c r="H5079">
        <v>33</v>
      </c>
      <c r="I5079">
        <v>136</v>
      </c>
      <c r="J5079">
        <v>11</v>
      </c>
      <c r="K5079">
        <v>103</v>
      </c>
      <c r="L5079">
        <v>5.8000000000000003E-2</v>
      </c>
      <c r="M5079">
        <v>33.1</v>
      </c>
      <c r="N5079">
        <v>142</v>
      </c>
      <c r="O5079">
        <v>75.352099999999993</v>
      </c>
      <c r="P5079">
        <v>75.352099999999993</v>
      </c>
      <c r="Q5079">
        <v>3328</v>
      </c>
      <c r="R5079" t="s">
        <v>24516</v>
      </c>
    </row>
    <row r="5080" spans="1:18" x14ac:dyDescent="0.35">
      <c r="A5080" t="s">
        <v>18928</v>
      </c>
      <c r="B5080" t="s">
        <v>24045</v>
      </c>
      <c r="C5080" t="s">
        <v>24517</v>
      </c>
      <c r="D5080">
        <v>52.874000000000002</v>
      </c>
      <c r="E5080">
        <v>174</v>
      </c>
      <c r="F5080">
        <v>65</v>
      </c>
      <c r="G5080">
        <v>1</v>
      </c>
      <c r="H5080">
        <v>12</v>
      </c>
      <c r="I5080">
        <v>168</v>
      </c>
      <c r="J5080">
        <v>12</v>
      </c>
      <c r="K5080">
        <v>185</v>
      </c>
      <c r="L5080">
        <v>4.0499999999999998E-58</v>
      </c>
      <c r="M5080">
        <v>180</v>
      </c>
      <c r="N5080">
        <v>186</v>
      </c>
      <c r="O5080">
        <v>93.548400000000001</v>
      </c>
      <c r="P5080">
        <v>93.548400000000001</v>
      </c>
      <c r="Q5080">
        <v>3804</v>
      </c>
      <c r="R5080" t="s">
        <v>24517</v>
      </c>
    </row>
    <row r="5081" spans="1:18" x14ac:dyDescent="0.35">
      <c r="A5081" t="s">
        <v>18946</v>
      </c>
      <c r="B5081" t="s">
        <v>16924</v>
      </c>
      <c r="C5081" t="s">
        <v>16925</v>
      </c>
      <c r="D5081">
        <v>23.221</v>
      </c>
      <c r="E5081">
        <v>267</v>
      </c>
      <c r="F5081">
        <v>160</v>
      </c>
      <c r="G5081">
        <v>11</v>
      </c>
      <c r="H5081">
        <v>6</v>
      </c>
      <c r="I5081">
        <v>245</v>
      </c>
      <c r="J5081">
        <v>3</v>
      </c>
      <c r="K5081">
        <v>251</v>
      </c>
      <c r="L5081">
        <v>6.2799999999999998E-4</v>
      </c>
      <c r="M5081">
        <v>40.799999999999997</v>
      </c>
      <c r="N5081">
        <v>259</v>
      </c>
      <c r="O5081">
        <v>103.089</v>
      </c>
      <c r="P5081">
        <v>101</v>
      </c>
      <c r="Q5081">
        <v>803</v>
      </c>
      <c r="R5081" t="s">
        <v>16925</v>
      </c>
    </row>
    <row r="5082" spans="1:18" x14ac:dyDescent="0.35">
      <c r="A5082" t="s">
        <v>18917</v>
      </c>
      <c r="B5082" t="s">
        <v>15463</v>
      </c>
      <c r="C5082" t="s">
        <v>15464</v>
      </c>
      <c r="D5082">
        <v>30.481000000000002</v>
      </c>
      <c r="E5082">
        <v>187</v>
      </c>
      <c r="F5082">
        <v>112</v>
      </c>
      <c r="G5082">
        <v>7</v>
      </c>
      <c r="H5082">
        <v>134</v>
      </c>
      <c r="I5082">
        <v>309</v>
      </c>
      <c r="J5082">
        <v>5</v>
      </c>
      <c r="K5082">
        <v>184</v>
      </c>
      <c r="L5082">
        <v>6.2700000000000001E-10</v>
      </c>
      <c r="M5082">
        <v>59.7</v>
      </c>
      <c r="N5082">
        <v>261</v>
      </c>
      <c r="O5082">
        <v>71.647499999999994</v>
      </c>
      <c r="P5082">
        <v>71.647499999999994</v>
      </c>
      <c r="Q5082">
        <v>5551</v>
      </c>
      <c r="R5082" t="s">
        <v>15464</v>
      </c>
    </row>
    <row r="5083" spans="1:18" x14ac:dyDescent="0.35">
      <c r="A5083" t="s">
        <v>18978</v>
      </c>
      <c r="B5083" t="s">
        <v>17685</v>
      </c>
      <c r="C5083" t="s">
        <v>17686</v>
      </c>
      <c r="D5083">
        <v>26.315999999999999</v>
      </c>
      <c r="E5083">
        <v>247</v>
      </c>
      <c r="F5083">
        <v>161</v>
      </c>
      <c r="G5083">
        <v>12</v>
      </c>
      <c r="H5083">
        <v>362</v>
      </c>
      <c r="I5083">
        <v>604</v>
      </c>
      <c r="J5083">
        <v>4</v>
      </c>
      <c r="K5083">
        <v>233</v>
      </c>
      <c r="L5083">
        <v>1.96E-8</v>
      </c>
      <c r="M5083">
        <v>57.4</v>
      </c>
      <c r="N5083">
        <v>271</v>
      </c>
      <c r="O5083">
        <v>91.143900000000002</v>
      </c>
      <c r="P5083">
        <v>91.143900000000002</v>
      </c>
      <c r="Q5083">
        <v>198</v>
      </c>
      <c r="R5083" t="s">
        <v>17686</v>
      </c>
    </row>
    <row r="5084" spans="1:18" x14ac:dyDescent="0.35">
      <c r="A5084" t="s">
        <v>18932</v>
      </c>
      <c r="B5084" t="s">
        <v>15097</v>
      </c>
      <c r="C5084" t="s">
        <v>24518</v>
      </c>
      <c r="D5084">
        <v>27.353000000000002</v>
      </c>
      <c r="E5084">
        <v>340</v>
      </c>
      <c r="F5084">
        <v>185</v>
      </c>
      <c r="G5084">
        <v>8</v>
      </c>
      <c r="H5084">
        <v>1</v>
      </c>
      <c r="I5084">
        <v>327</v>
      </c>
      <c r="J5084">
        <v>1</v>
      </c>
      <c r="K5084">
        <v>291</v>
      </c>
      <c r="L5084">
        <v>3E-23</v>
      </c>
      <c r="M5084">
        <v>97.8</v>
      </c>
      <c r="N5084">
        <v>291</v>
      </c>
      <c r="O5084">
        <v>116.83799999999999</v>
      </c>
      <c r="P5084">
        <v>101</v>
      </c>
      <c r="Q5084">
        <v>4257</v>
      </c>
      <c r="R5084" t="s">
        <v>24518</v>
      </c>
    </row>
    <row r="5085" spans="1:18" x14ac:dyDescent="0.35">
      <c r="A5085" t="s">
        <v>19673</v>
      </c>
      <c r="B5085" t="s">
        <v>15150</v>
      </c>
      <c r="C5085" t="s">
        <v>15151</v>
      </c>
      <c r="D5085">
        <v>25.925999999999998</v>
      </c>
      <c r="E5085">
        <v>162</v>
      </c>
      <c r="F5085">
        <v>71</v>
      </c>
      <c r="G5085">
        <v>5</v>
      </c>
      <c r="H5085">
        <v>363</v>
      </c>
      <c r="I5085">
        <v>479</v>
      </c>
      <c r="J5085">
        <v>35</v>
      </c>
      <c r="K5085">
        <v>192</v>
      </c>
      <c r="L5085">
        <v>3.5000000000000003E-2</v>
      </c>
      <c r="M5085">
        <v>37</v>
      </c>
      <c r="N5085">
        <v>290</v>
      </c>
      <c r="O5085">
        <v>55.862099999999998</v>
      </c>
      <c r="P5085">
        <v>55.862099999999998</v>
      </c>
      <c r="Q5085">
        <v>1002</v>
      </c>
      <c r="R5085" t="s">
        <v>15151</v>
      </c>
    </row>
    <row r="5086" spans="1:18" x14ac:dyDescent="0.35">
      <c r="A5086" t="s">
        <v>18953</v>
      </c>
      <c r="B5086" t="s">
        <v>15150</v>
      </c>
      <c r="C5086" t="s">
        <v>15151</v>
      </c>
      <c r="D5086">
        <v>26.111000000000001</v>
      </c>
      <c r="E5086">
        <v>180</v>
      </c>
      <c r="F5086">
        <v>98</v>
      </c>
      <c r="G5086">
        <v>6</v>
      </c>
      <c r="H5086">
        <v>466</v>
      </c>
      <c r="I5086">
        <v>620</v>
      </c>
      <c r="J5086">
        <v>9</v>
      </c>
      <c r="K5086">
        <v>178</v>
      </c>
      <c r="L5086">
        <v>8.9999999999999993E-3</v>
      </c>
      <c r="M5086">
        <v>39.299999999999997</v>
      </c>
      <c r="N5086">
        <v>290</v>
      </c>
      <c r="O5086">
        <v>62.069000000000003</v>
      </c>
      <c r="P5086">
        <v>62.069000000000003</v>
      </c>
      <c r="Q5086">
        <v>1940</v>
      </c>
      <c r="R5086" t="s">
        <v>15151</v>
      </c>
    </row>
    <row r="5087" spans="1:18" x14ac:dyDescent="0.35">
      <c r="A5087" t="s">
        <v>19601</v>
      </c>
      <c r="B5087" t="s">
        <v>15150</v>
      </c>
      <c r="C5087" t="s">
        <v>15151</v>
      </c>
      <c r="D5087">
        <v>25.373000000000001</v>
      </c>
      <c r="E5087">
        <v>201</v>
      </c>
      <c r="F5087">
        <v>92</v>
      </c>
      <c r="G5087">
        <v>8</v>
      </c>
      <c r="H5087">
        <v>185</v>
      </c>
      <c r="I5087">
        <v>344</v>
      </c>
      <c r="J5087">
        <v>30</v>
      </c>
      <c r="K5087">
        <v>213</v>
      </c>
      <c r="L5087">
        <v>8.6999999999999994E-2</v>
      </c>
      <c r="M5087">
        <v>35.799999999999997</v>
      </c>
      <c r="N5087">
        <v>290</v>
      </c>
      <c r="O5087">
        <v>69.310299999999998</v>
      </c>
      <c r="P5087">
        <v>69.310299999999998</v>
      </c>
      <c r="Q5087">
        <v>2873</v>
      </c>
      <c r="R5087" t="s">
        <v>15151</v>
      </c>
    </row>
    <row r="5088" spans="1:18" x14ac:dyDescent="0.35">
      <c r="A5088" t="s">
        <v>19602</v>
      </c>
      <c r="B5088" t="s">
        <v>15150</v>
      </c>
      <c r="C5088" t="s">
        <v>15151</v>
      </c>
      <c r="D5088">
        <v>25.373000000000001</v>
      </c>
      <c r="E5088">
        <v>201</v>
      </c>
      <c r="F5088">
        <v>92</v>
      </c>
      <c r="G5088">
        <v>8</v>
      </c>
      <c r="H5088">
        <v>184</v>
      </c>
      <c r="I5088">
        <v>343</v>
      </c>
      <c r="J5088">
        <v>30</v>
      </c>
      <c r="K5088">
        <v>213</v>
      </c>
      <c r="L5088">
        <v>8.3000000000000004E-2</v>
      </c>
      <c r="M5088">
        <v>35.799999999999997</v>
      </c>
      <c r="N5088">
        <v>290</v>
      </c>
      <c r="O5088">
        <v>69.310299999999998</v>
      </c>
      <c r="P5088">
        <v>69.310299999999998</v>
      </c>
      <c r="Q5088">
        <v>3017</v>
      </c>
      <c r="R5088" t="s">
        <v>15151</v>
      </c>
    </row>
    <row r="5089" spans="1:18" x14ac:dyDescent="0.35">
      <c r="A5089" t="s">
        <v>19165</v>
      </c>
      <c r="B5089" t="s">
        <v>15150</v>
      </c>
      <c r="C5089" t="s">
        <v>15151</v>
      </c>
      <c r="D5089">
        <v>26.114999999999998</v>
      </c>
      <c r="E5089">
        <v>157</v>
      </c>
      <c r="F5089">
        <v>83</v>
      </c>
      <c r="G5089">
        <v>6</v>
      </c>
      <c r="H5089">
        <v>349</v>
      </c>
      <c r="I5089">
        <v>479</v>
      </c>
      <c r="J5089">
        <v>31</v>
      </c>
      <c r="K5089">
        <v>180</v>
      </c>
      <c r="L5089">
        <v>0.64</v>
      </c>
      <c r="M5089">
        <v>33.5</v>
      </c>
      <c r="N5089">
        <v>290</v>
      </c>
      <c r="O5089">
        <v>54.137900000000002</v>
      </c>
      <c r="P5089">
        <v>54.137900000000002</v>
      </c>
      <c r="Q5089">
        <v>3437</v>
      </c>
      <c r="R5089" t="s">
        <v>15151</v>
      </c>
    </row>
    <row r="5090" spans="1:18" x14ac:dyDescent="0.35">
      <c r="A5090" t="s">
        <v>18946</v>
      </c>
      <c r="B5090" t="s">
        <v>16011</v>
      </c>
      <c r="C5090" t="s">
        <v>16012</v>
      </c>
      <c r="D5090">
        <v>24.242000000000001</v>
      </c>
      <c r="E5090">
        <v>231</v>
      </c>
      <c r="F5090">
        <v>146</v>
      </c>
      <c r="G5090">
        <v>8</v>
      </c>
      <c r="H5090">
        <v>1</v>
      </c>
      <c r="I5090">
        <v>215</v>
      </c>
      <c r="J5090">
        <v>1</v>
      </c>
      <c r="K5090">
        <v>218</v>
      </c>
      <c r="L5090">
        <v>1.88E-5</v>
      </c>
      <c r="M5090">
        <v>45.1</v>
      </c>
      <c r="N5090">
        <v>250</v>
      </c>
      <c r="O5090">
        <v>92.4</v>
      </c>
      <c r="P5090">
        <v>92.4</v>
      </c>
      <c r="Q5090">
        <v>620</v>
      </c>
      <c r="R5090" t="s">
        <v>16012</v>
      </c>
    </row>
    <row r="5091" spans="1:18" x14ac:dyDescent="0.35">
      <c r="A5091" t="s">
        <v>18978</v>
      </c>
      <c r="B5091" t="s">
        <v>15078</v>
      </c>
      <c r="C5091" t="s">
        <v>17537</v>
      </c>
      <c r="D5091">
        <v>25.2</v>
      </c>
      <c r="E5091">
        <v>250</v>
      </c>
      <c r="F5091">
        <v>167</v>
      </c>
      <c r="G5091">
        <v>9</v>
      </c>
      <c r="H5091">
        <v>362</v>
      </c>
      <c r="I5091">
        <v>608</v>
      </c>
      <c r="J5091">
        <v>15</v>
      </c>
      <c r="K5091">
        <v>247</v>
      </c>
      <c r="L5091">
        <v>5.1799999999999999E-9</v>
      </c>
      <c r="M5091">
        <v>58.9</v>
      </c>
      <c r="N5091">
        <v>272</v>
      </c>
      <c r="O5091">
        <v>91.911799999999999</v>
      </c>
      <c r="P5091">
        <v>91.911799999999999</v>
      </c>
      <c r="Q5091">
        <v>183</v>
      </c>
      <c r="R5091" t="s">
        <v>17537</v>
      </c>
    </row>
    <row r="5092" spans="1:18" x14ac:dyDescent="0.35">
      <c r="A5092" t="s">
        <v>18943</v>
      </c>
      <c r="B5092" t="s">
        <v>15035</v>
      </c>
      <c r="C5092" t="s">
        <v>18137</v>
      </c>
      <c r="D5092">
        <v>27.16</v>
      </c>
      <c r="E5092">
        <v>162</v>
      </c>
      <c r="F5092">
        <v>85</v>
      </c>
      <c r="G5092">
        <v>6</v>
      </c>
      <c r="H5092">
        <v>30</v>
      </c>
      <c r="I5092">
        <v>169</v>
      </c>
      <c r="J5092">
        <v>3</v>
      </c>
      <c r="K5092">
        <v>153</v>
      </c>
      <c r="L5092">
        <v>3.88E-4</v>
      </c>
      <c r="M5092">
        <v>41.6</v>
      </c>
      <c r="N5092">
        <v>261</v>
      </c>
      <c r="O5092">
        <v>62.069000000000003</v>
      </c>
      <c r="P5092">
        <v>62.069000000000003</v>
      </c>
      <c r="Q5092">
        <v>1464</v>
      </c>
      <c r="R5092" t="s">
        <v>18137</v>
      </c>
    </row>
    <row r="5093" spans="1:18" x14ac:dyDescent="0.35">
      <c r="A5093" t="s">
        <v>18946</v>
      </c>
      <c r="B5093" t="s">
        <v>16848</v>
      </c>
      <c r="C5093" t="s">
        <v>24519</v>
      </c>
      <c r="D5093">
        <v>26.786000000000001</v>
      </c>
      <c r="E5093">
        <v>168</v>
      </c>
      <c r="F5093">
        <v>104</v>
      </c>
      <c r="G5093">
        <v>6</v>
      </c>
      <c r="H5093">
        <v>5</v>
      </c>
      <c r="I5093">
        <v>155</v>
      </c>
      <c r="J5093">
        <v>4</v>
      </c>
      <c r="K5093">
        <v>169</v>
      </c>
      <c r="L5093">
        <v>2.9500000000000001E-4</v>
      </c>
      <c r="M5093">
        <v>41.6</v>
      </c>
      <c r="N5093">
        <v>257</v>
      </c>
      <c r="O5093">
        <v>65.369600000000005</v>
      </c>
      <c r="P5093">
        <v>65.369600000000005</v>
      </c>
      <c r="Q5093">
        <v>762</v>
      </c>
      <c r="R5093" t="s">
        <v>24519</v>
      </c>
    </row>
    <row r="5094" spans="1:18" x14ac:dyDescent="0.35">
      <c r="A5094" t="s">
        <v>24520</v>
      </c>
      <c r="B5094" t="s">
        <v>24521</v>
      </c>
      <c r="C5094" t="s">
        <v>24522</v>
      </c>
      <c r="D5094">
        <v>27.606999999999999</v>
      </c>
      <c r="E5094">
        <v>163</v>
      </c>
      <c r="F5094">
        <v>92</v>
      </c>
      <c r="G5094">
        <v>8</v>
      </c>
      <c r="H5094">
        <v>212</v>
      </c>
      <c r="I5094">
        <v>367</v>
      </c>
      <c r="J5094">
        <v>80</v>
      </c>
      <c r="K5094">
        <v>223</v>
      </c>
      <c r="L5094">
        <v>1E-3</v>
      </c>
      <c r="M5094">
        <v>40.799999999999997</v>
      </c>
      <c r="N5094">
        <v>258</v>
      </c>
      <c r="O5094">
        <v>63.1783</v>
      </c>
      <c r="P5094">
        <v>63.1783</v>
      </c>
      <c r="Q5094">
        <v>960</v>
      </c>
      <c r="R5094" t="s">
        <v>24522</v>
      </c>
    </row>
    <row r="5095" spans="1:18" x14ac:dyDescent="0.35">
      <c r="A5095" t="s">
        <v>18940</v>
      </c>
      <c r="B5095" t="s">
        <v>18571</v>
      </c>
      <c r="C5095" t="s">
        <v>24523</v>
      </c>
      <c r="D5095">
        <v>26.684000000000001</v>
      </c>
      <c r="E5095">
        <v>787</v>
      </c>
      <c r="F5095">
        <v>506</v>
      </c>
      <c r="G5095">
        <v>23</v>
      </c>
      <c r="H5095">
        <v>1</v>
      </c>
      <c r="I5095">
        <v>742</v>
      </c>
      <c r="J5095">
        <v>1</v>
      </c>
      <c r="K5095">
        <v>761</v>
      </c>
      <c r="L5095">
        <v>1.07E-58</v>
      </c>
      <c r="M5095">
        <v>213</v>
      </c>
      <c r="N5095">
        <v>775</v>
      </c>
      <c r="O5095">
        <v>101.548</v>
      </c>
      <c r="P5095">
        <v>101</v>
      </c>
      <c r="Q5095">
        <v>4879</v>
      </c>
      <c r="R5095" t="s">
        <v>24523</v>
      </c>
    </row>
    <row r="5096" spans="1:18" x14ac:dyDescent="0.35">
      <c r="A5096" t="s">
        <v>18920</v>
      </c>
      <c r="B5096" t="s">
        <v>24524</v>
      </c>
      <c r="C5096" t="s">
        <v>24525</v>
      </c>
      <c r="D5096">
        <v>32.749000000000002</v>
      </c>
      <c r="E5096">
        <v>171</v>
      </c>
      <c r="F5096">
        <v>102</v>
      </c>
      <c r="G5096">
        <v>2</v>
      </c>
      <c r="H5096">
        <v>170</v>
      </c>
      <c r="I5096">
        <v>337</v>
      </c>
      <c r="J5096">
        <v>110</v>
      </c>
      <c r="K5096">
        <v>270</v>
      </c>
      <c r="L5096">
        <v>4.9299999999999995E-10</v>
      </c>
      <c r="M5096">
        <v>59.7</v>
      </c>
      <c r="N5096">
        <v>271</v>
      </c>
      <c r="O5096">
        <v>63.099600000000002</v>
      </c>
      <c r="P5096">
        <v>63.099600000000002</v>
      </c>
      <c r="Q5096">
        <v>5184</v>
      </c>
      <c r="R5096" t="s">
        <v>24525</v>
      </c>
    </row>
    <row r="5097" spans="1:18" x14ac:dyDescent="0.35">
      <c r="A5097" t="s">
        <v>24526</v>
      </c>
      <c r="B5097" t="s">
        <v>22960</v>
      </c>
      <c r="C5097" t="s">
        <v>24527</v>
      </c>
      <c r="D5097">
        <v>31.707000000000001</v>
      </c>
      <c r="E5097">
        <v>82</v>
      </c>
      <c r="F5097">
        <v>50</v>
      </c>
      <c r="G5097">
        <v>2</v>
      </c>
      <c r="H5097">
        <v>2</v>
      </c>
      <c r="I5097">
        <v>80</v>
      </c>
      <c r="J5097">
        <v>21</v>
      </c>
      <c r="K5097">
        <v>99</v>
      </c>
      <c r="L5097">
        <v>0.83</v>
      </c>
      <c r="M5097">
        <v>29.6</v>
      </c>
      <c r="N5097">
        <v>161</v>
      </c>
      <c r="O5097">
        <v>50.931699999999999</v>
      </c>
      <c r="P5097">
        <v>50.931699999999999</v>
      </c>
      <c r="Q5097">
        <v>2856</v>
      </c>
      <c r="R5097" t="s">
        <v>24527</v>
      </c>
    </row>
    <row r="5098" spans="1:18" x14ac:dyDescent="0.35">
      <c r="A5098" t="s">
        <v>18928</v>
      </c>
      <c r="B5098" t="s">
        <v>22960</v>
      </c>
      <c r="C5098" t="s">
        <v>24527</v>
      </c>
      <c r="D5098">
        <v>52.381</v>
      </c>
      <c r="E5098">
        <v>147</v>
      </c>
      <c r="F5098">
        <v>70</v>
      </c>
      <c r="G5098">
        <v>0</v>
      </c>
      <c r="H5098">
        <v>24</v>
      </c>
      <c r="I5098">
        <v>170</v>
      </c>
      <c r="J5098">
        <v>8</v>
      </c>
      <c r="K5098">
        <v>154</v>
      </c>
      <c r="L5098">
        <v>1.0499999999999999E-49</v>
      </c>
      <c r="M5098">
        <v>157</v>
      </c>
      <c r="N5098">
        <v>161</v>
      </c>
      <c r="O5098">
        <v>91.304299999999998</v>
      </c>
      <c r="P5098">
        <v>91.304299999999998</v>
      </c>
      <c r="Q5098">
        <v>3902</v>
      </c>
      <c r="R5098" t="s">
        <v>24527</v>
      </c>
    </row>
    <row r="5099" spans="1:18" x14ac:dyDescent="0.35">
      <c r="A5099" t="s">
        <v>18940</v>
      </c>
      <c r="B5099" t="s">
        <v>24528</v>
      </c>
      <c r="C5099" t="s">
        <v>24529</v>
      </c>
      <c r="D5099">
        <v>27.617000000000001</v>
      </c>
      <c r="E5099">
        <v>793</v>
      </c>
      <c r="F5099">
        <v>476</v>
      </c>
      <c r="G5099">
        <v>25</v>
      </c>
      <c r="H5099">
        <v>2</v>
      </c>
      <c r="I5099">
        <v>744</v>
      </c>
      <c r="J5099">
        <v>216</v>
      </c>
      <c r="K5099">
        <v>960</v>
      </c>
      <c r="L5099">
        <v>6.3499999999999997E-58</v>
      </c>
      <c r="M5099">
        <v>213</v>
      </c>
      <c r="N5099">
        <v>969</v>
      </c>
      <c r="O5099">
        <v>81.8369</v>
      </c>
      <c r="P5099">
        <v>81.8369</v>
      </c>
      <c r="Q5099">
        <v>4904</v>
      </c>
      <c r="R5099" t="s">
        <v>24529</v>
      </c>
    </row>
    <row r="5100" spans="1:18" x14ac:dyDescent="0.35">
      <c r="A5100" t="s">
        <v>18940</v>
      </c>
      <c r="B5100" t="s">
        <v>24530</v>
      </c>
      <c r="C5100" t="s">
        <v>24531</v>
      </c>
      <c r="D5100">
        <v>28.535</v>
      </c>
      <c r="E5100">
        <v>785</v>
      </c>
      <c r="F5100">
        <v>473</v>
      </c>
      <c r="G5100">
        <v>22</v>
      </c>
      <c r="H5100">
        <v>8</v>
      </c>
      <c r="I5100">
        <v>740</v>
      </c>
      <c r="J5100">
        <v>4</v>
      </c>
      <c r="K5100">
        <v>752</v>
      </c>
      <c r="L5100">
        <v>7.6599999999999996E-72</v>
      </c>
      <c r="M5100">
        <v>249</v>
      </c>
      <c r="N5100">
        <v>758</v>
      </c>
      <c r="O5100">
        <v>103.562</v>
      </c>
      <c r="P5100">
        <v>101</v>
      </c>
      <c r="Q5100">
        <v>4770</v>
      </c>
      <c r="R5100" t="s">
        <v>24531</v>
      </c>
    </row>
    <row r="5101" spans="1:18" x14ac:dyDescent="0.35">
      <c r="A5101" t="s">
        <v>18920</v>
      </c>
      <c r="B5101" t="s">
        <v>24532</v>
      </c>
      <c r="C5101" t="s">
        <v>24533</v>
      </c>
      <c r="D5101">
        <v>30.864000000000001</v>
      </c>
      <c r="E5101">
        <v>162</v>
      </c>
      <c r="F5101">
        <v>84</v>
      </c>
      <c r="G5101">
        <v>3</v>
      </c>
      <c r="H5101">
        <v>169</v>
      </c>
      <c r="I5101">
        <v>330</v>
      </c>
      <c r="J5101">
        <v>103</v>
      </c>
      <c r="K5101">
        <v>236</v>
      </c>
      <c r="L5101">
        <v>1.07E-8</v>
      </c>
      <c r="M5101">
        <v>55.8</v>
      </c>
      <c r="N5101">
        <v>299</v>
      </c>
      <c r="O5101">
        <v>54.180599999999998</v>
      </c>
      <c r="P5101">
        <v>54.180599999999998</v>
      </c>
      <c r="Q5101">
        <v>5253</v>
      </c>
      <c r="R5101" t="s">
        <v>24533</v>
      </c>
    </row>
    <row r="5102" spans="1:18" x14ac:dyDescent="0.35">
      <c r="A5102" t="s">
        <v>19290</v>
      </c>
      <c r="B5102" t="s">
        <v>24534</v>
      </c>
      <c r="C5102" t="s">
        <v>24535</v>
      </c>
      <c r="D5102">
        <v>25.61</v>
      </c>
      <c r="E5102">
        <v>82</v>
      </c>
      <c r="F5102">
        <v>59</v>
      </c>
      <c r="G5102">
        <v>2</v>
      </c>
      <c r="H5102">
        <v>34</v>
      </c>
      <c r="I5102">
        <v>114</v>
      </c>
      <c r="J5102">
        <v>24</v>
      </c>
      <c r="K5102">
        <v>104</v>
      </c>
      <c r="L5102">
        <v>0.31</v>
      </c>
      <c r="M5102">
        <v>30.4</v>
      </c>
      <c r="N5102">
        <v>145</v>
      </c>
      <c r="O5102">
        <v>56.551699999999997</v>
      </c>
      <c r="P5102">
        <v>56.551699999999997</v>
      </c>
      <c r="Q5102">
        <v>5894</v>
      </c>
      <c r="R5102" t="s">
        <v>24535</v>
      </c>
    </row>
    <row r="5103" spans="1:18" x14ac:dyDescent="0.35">
      <c r="A5103" t="s">
        <v>19104</v>
      </c>
      <c r="B5103" t="s">
        <v>24534</v>
      </c>
      <c r="C5103" t="s">
        <v>24535</v>
      </c>
      <c r="D5103">
        <v>25.51</v>
      </c>
      <c r="E5103">
        <v>98</v>
      </c>
      <c r="F5103">
        <v>63</v>
      </c>
      <c r="G5103">
        <v>3</v>
      </c>
      <c r="H5103">
        <v>40</v>
      </c>
      <c r="I5103">
        <v>130</v>
      </c>
      <c r="J5103">
        <v>13</v>
      </c>
      <c r="K5103">
        <v>107</v>
      </c>
      <c r="L5103">
        <v>0.02</v>
      </c>
      <c r="M5103">
        <v>34.299999999999997</v>
      </c>
      <c r="N5103">
        <v>145</v>
      </c>
      <c r="O5103">
        <v>67.586200000000005</v>
      </c>
      <c r="P5103">
        <v>67.586200000000005</v>
      </c>
      <c r="Q5103">
        <v>5948</v>
      </c>
      <c r="R5103" t="s">
        <v>24535</v>
      </c>
    </row>
    <row r="5104" spans="1:18" x14ac:dyDescent="0.35">
      <c r="A5104" t="s">
        <v>18932</v>
      </c>
      <c r="B5104" t="s">
        <v>15097</v>
      </c>
      <c r="C5104" t="s">
        <v>24536</v>
      </c>
      <c r="D5104">
        <v>26.573</v>
      </c>
      <c r="E5104">
        <v>286</v>
      </c>
      <c r="F5104">
        <v>156</v>
      </c>
      <c r="G5104">
        <v>5</v>
      </c>
      <c r="H5104">
        <v>3</v>
      </c>
      <c r="I5104">
        <v>283</v>
      </c>
      <c r="J5104">
        <v>5</v>
      </c>
      <c r="K5104">
        <v>241</v>
      </c>
      <c r="L5104">
        <v>2.6799999999999998E-23</v>
      </c>
      <c r="M5104">
        <v>98.2</v>
      </c>
      <c r="N5104">
        <v>295</v>
      </c>
      <c r="O5104">
        <v>96.949200000000005</v>
      </c>
      <c r="P5104">
        <v>96.949200000000005</v>
      </c>
      <c r="Q5104">
        <v>4255</v>
      </c>
      <c r="R5104" t="s">
        <v>24536</v>
      </c>
    </row>
    <row r="5105" spans="1:18" x14ac:dyDescent="0.35">
      <c r="A5105" t="s">
        <v>18940</v>
      </c>
      <c r="B5105" t="s">
        <v>24537</v>
      </c>
      <c r="C5105" t="s">
        <v>24538</v>
      </c>
      <c r="D5105">
        <v>41.643999999999998</v>
      </c>
      <c r="E5105">
        <v>742</v>
      </c>
      <c r="F5105">
        <v>411</v>
      </c>
      <c r="G5105">
        <v>10</v>
      </c>
      <c r="H5105">
        <v>8</v>
      </c>
      <c r="I5105">
        <v>743</v>
      </c>
      <c r="J5105">
        <v>6</v>
      </c>
      <c r="K5105">
        <v>731</v>
      </c>
      <c r="L5105">
        <v>5.7000000000000001E-174</v>
      </c>
      <c r="M5105">
        <v>517</v>
      </c>
      <c r="N5105">
        <v>732</v>
      </c>
      <c r="O5105">
        <v>101.366</v>
      </c>
      <c r="P5105">
        <v>101</v>
      </c>
      <c r="Q5105">
        <v>4522</v>
      </c>
      <c r="R5105" t="s">
        <v>24538</v>
      </c>
    </row>
    <row r="5106" spans="1:18" x14ac:dyDescent="0.35">
      <c r="A5106" t="s">
        <v>18932</v>
      </c>
      <c r="B5106" t="s">
        <v>24539</v>
      </c>
      <c r="C5106" t="s">
        <v>24540</v>
      </c>
      <c r="D5106">
        <v>29.140999999999998</v>
      </c>
      <c r="E5106">
        <v>326</v>
      </c>
      <c r="F5106">
        <v>167</v>
      </c>
      <c r="G5106">
        <v>11</v>
      </c>
      <c r="H5106">
        <v>4</v>
      </c>
      <c r="I5106">
        <v>317</v>
      </c>
      <c r="J5106">
        <v>6</v>
      </c>
      <c r="K5106">
        <v>279</v>
      </c>
      <c r="L5106">
        <v>1.34E-21</v>
      </c>
      <c r="M5106">
        <v>93.2</v>
      </c>
      <c r="N5106">
        <v>285</v>
      </c>
      <c r="O5106">
        <v>114.386</v>
      </c>
      <c r="P5106">
        <v>101</v>
      </c>
      <c r="Q5106">
        <v>4347</v>
      </c>
      <c r="R5106" t="s">
        <v>24540</v>
      </c>
    </row>
    <row r="5107" spans="1:18" x14ac:dyDescent="0.35">
      <c r="A5107" t="s">
        <v>18946</v>
      </c>
      <c r="B5107" t="s">
        <v>15039</v>
      </c>
      <c r="C5107" t="s">
        <v>17451</v>
      </c>
      <c r="D5107">
        <v>22.692</v>
      </c>
      <c r="E5107">
        <v>260</v>
      </c>
      <c r="F5107">
        <v>171</v>
      </c>
      <c r="G5107">
        <v>7</v>
      </c>
      <c r="H5107">
        <v>6</v>
      </c>
      <c r="I5107">
        <v>245</v>
      </c>
      <c r="J5107">
        <v>5</v>
      </c>
      <c r="K5107">
        <v>254</v>
      </c>
      <c r="L5107">
        <v>9.7200000000000004E-5</v>
      </c>
      <c r="M5107">
        <v>43.1</v>
      </c>
      <c r="N5107">
        <v>256</v>
      </c>
      <c r="O5107">
        <v>101.562</v>
      </c>
      <c r="P5107">
        <v>101</v>
      </c>
      <c r="Q5107">
        <v>684</v>
      </c>
      <c r="R5107" t="s">
        <v>17451</v>
      </c>
    </row>
    <row r="5108" spans="1:18" x14ac:dyDescent="0.35">
      <c r="A5108" t="s">
        <v>18997</v>
      </c>
      <c r="B5108" t="s">
        <v>17428</v>
      </c>
      <c r="C5108" t="s">
        <v>24541</v>
      </c>
      <c r="D5108">
        <v>30.189</v>
      </c>
      <c r="E5108">
        <v>106</v>
      </c>
      <c r="F5108">
        <v>64</v>
      </c>
      <c r="G5108">
        <v>5</v>
      </c>
      <c r="H5108">
        <v>26</v>
      </c>
      <c r="I5108">
        <v>126</v>
      </c>
      <c r="J5108">
        <v>9</v>
      </c>
      <c r="K5108">
        <v>109</v>
      </c>
      <c r="L5108">
        <v>1E-3</v>
      </c>
      <c r="M5108">
        <v>37.700000000000003</v>
      </c>
      <c r="N5108">
        <v>146</v>
      </c>
      <c r="O5108">
        <v>72.602699999999999</v>
      </c>
      <c r="P5108">
        <v>72.602699999999999</v>
      </c>
      <c r="Q5108">
        <v>1639</v>
      </c>
      <c r="R5108" t="s">
        <v>24541</v>
      </c>
    </row>
    <row r="5109" spans="1:18" x14ac:dyDescent="0.35">
      <c r="A5109" t="s">
        <v>19104</v>
      </c>
      <c r="B5109" t="s">
        <v>17428</v>
      </c>
      <c r="C5109" t="s">
        <v>24541</v>
      </c>
      <c r="D5109">
        <v>34.210999999999999</v>
      </c>
      <c r="E5109">
        <v>76</v>
      </c>
      <c r="F5109">
        <v>47</v>
      </c>
      <c r="G5109">
        <v>2</v>
      </c>
      <c r="H5109">
        <v>36</v>
      </c>
      <c r="I5109">
        <v>111</v>
      </c>
      <c r="J5109">
        <v>9</v>
      </c>
      <c r="K5109">
        <v>81</v>
      </c>
      <c r="L5109">
        <v>1.1800000000000001E-5</v>
      </c>
      <c r="M5109">
        <v>43.5</v>
      </c>
      <c r="N5109">
        <v>146</v>
      </c>
      <c r="O5109">
        <v>52.0548</v>
      </c>
      <c r="P5109">
        <v>52.0548</v>
      </c>
      <c r="Q5109">
        <v>5911</v>
      </c>
      <c r="R5109" t="s">
        <v>24541</v>
      </c>
    </row>
    <row r="5110" spans="1:18" x14ac:dyDescent="0.35">
      <c r="A5110" t="s">
        <v>18940</v>
      </c>
      <c r="B5110" t="s">
        <v>16566</v>
      </c>
      <c r="C5110" t="s">
        <v>24542</v>
      </c>
      <c r="D5110">
        <v>28.75</v>
      </c>
      <c r="E5110">
        <v>800</v>
      </c>
      <c r="F5110">
        <v>488</v>
      </c>
      <c r="G5110">
        <v>20</v>
      </c>
      <c r="H5110">
        <v>8</v>
      </c>
      <c r="I5110">
        <v>753</v>
      </c>
      <c r="J5110">
        <v>28</v>
      </c>
      <c r="K5110">
        <v>799</v>
      </c>
      <c r="L5110">
        <v>1.9999999999999999E-69</v>
      </c>
      <c r="M5110">
        <v>243</v>
      </c>
      <c r="N5110">
        <v>802</v>
      </c>
      <c r="O5110">
        <v>99.750600000000006</v>
      </c>
      <c r="P5110">
        <v>99.750600000000006</v>
      </c>
      <c r="Q5110">
        <v>4787</v>
      </c>
      <c r="R5110" t="s">
        <v>24542</v>
      </c>
    </row>
    <row r="5111" spans="1:18" x14ac:dyDescent="0.35">
      <c r="A5111" t="s">
        <v>19000</v>
      </c>
      <c r="B5111" t="s">
        <v>24543</v>
      </c>
      <c r="C5111" t="s">
        <v>24544</v>
      </c>
      <c r="D5111">
        <v>24.094999999999999</v>
      </c>
      <c r="E5111">
        <v>718</v>
      </c>
      <c r="F5111">
        <v>416</v>
      </c>
      <c r="G5111">
        <v>26</v>
      </c>
      <c r="H5111">
        <v>257</v>
      </c>
      <c r="I5111">
        <v>945</v>
      </c>
      <c r="J5111">
        <v>161</v>
      </c>
      <c r="K5111">
        <v>778</v>
      </c>
      <c r="L5111">
        <v>2.8900000000000001E-23</v>
      </c>
      <c r="M5111">
        <v>106</v>
      </c>
      <c r="N5111">
        <v>784</v>
      </c>
      <c r="O5111">
        <v>91.581599999999995</v>
      </c>
      <c r="P5111">
        <v>91.581599999999995</v>
      </c>
      <c r="Q5111">
        <v>2123</v>
      </c>
      <c r="R5111" t="s">
        <v>24544</v>
      </c>
    </row>
    <row r="5112" spans="1:18" x14ac:dyDescent="0.35">
      <c r="A5112" t="s">
        <v>19495</v>
      </c>
      <c r="B5112" t="s">
        <v>17398</v>
      </c>
      <c r="C5112" t="s">
        <v>17399</v>
      </c>
      <c r="D5112">
        <v>30</v>
      </c>
      <c r="E5112">
        <v>100</v>
      </c>
      <c r="F5112">
        <v>61</v>
      </c>
      <c r="G5112">
        <v>4</v>
      </c>
      <c r="H5112">
        <v>123</v>
      </c>
      <c r="I5112">
        <v>220</v>
      </c>
      <c r="J5112">
        <v>12</v>
      </c>
      <c r="K5112">
        <v>104</v>
      </c>
      <c r="L5112">
        <v>9.6000000000000002E-2</v>
      </c>
      <c r="M5112">
        <v>33.9</v>
      </c>
      <c r="N5112">
        <v>169</v>
      </c>
      <c r="O5112">
        <v>59.171599999999998</v>
      </c>
      <c r="P5112">
        <v>59.171599999999998</v>
      </c>
      <c r="Q5112">
        <v>2954</v>
      </c>
      <c r="R5112" t="s">
        <v>17399</v>
      </c>
    </row>
    <row r="5113" spans="1:18" x14ac:dyDescent="0.35">
      <c r="A5113" t="s">
        <v>19038</v>
      </c>
      <c r="B5113" t="s">
        <v>20576</v>
      </c>
      <c r="C5113" t="s">
        <v>24545</v>
      </c>
      <c r="D5113">
        <v>25.263000000000002</v>
      </c>
      <c r="E5113">
        <v>380</v>
      </c>
      <c r="F5113">
        <v>201</v>
      </c>
      <c r="G5113">
        <v>20</v>
      </c>
      <c r="H5113">
        <v>229</v>
      </c>
      <c r="I5113">
        <v>538</v>
      </c>
      <c r="J5113">
        <v>75</v>
      </c>
      <c r="K5113">
        <v>441</v>
      </c>
      <c r="L5113">
        <v>2.1999999999999999E-10</v>
      </c>
      <c r="M5113">
        <v>63.2</v>
      </c>
      <c r="N5113">
        <v>464</v>
      </c>
      <c r="O5113">
        <v>81.896600000000007</v>
      </c>
      <c r="P5113">
        <v>81.896600000000007</v>
      </c>
      <c r="Q5113">
        <v>3056</v>
      </c>
      <c r="R5113" t="s">
        <v>24545</v>
      </c>
    </row>
    <row r="5114" spans="1:18" x14ac:dyDescent="0.35">
      <c r="A5114" t="s">
        <v>18928</v>
      </c>
      <c r="B5114" t="s">
        <v>21766</v>
      </c>
      <c r="C5114" t="s">
        <v>24546</v>
      </c>
      <c r="D5114">
        <v>62.838000000000001</v>
      </c>
      <c r="E5114">
        <v>148</v>
      </c>
      <c r="F5114">
        <v>55</v>
      </c>
      <c r="G5114">
        <v>0</v>
      </c>
      <c r="H5114">
        <v>17</v>
      </c>
      <c r="I5114">
        <v>164</v>
      </c>
      <c r="J5114">
        <v>62</v>
      </c>
      <c r="K5114">
        <v>209</v>
      </c>
      <c r="L5114">
        <v>3.0800000000000002E-62</v>
      </c>
      <c r="M5114">
        <v>191</v>
      </c>
      <c r="N5114">
        <v>216</v>
      </c>
      <c r="O5114">
        <v>68.518500000000003</v>
      </c>
      <c r="P5114">
        <v>68.518500000000003</v>
      </c>
      <c r="Q5114">
        <v>3701</v>
      </c>
      <c r="R5114" t="s">
        <v>24546</v>
      </c>
    </row>
    <row r="5115" spans="1:18" x14ac:dyDescent="0.35">
      <c r="A5115" t="s">
        <v>19015</v>
      </c>
      <c r="B5115" t="s">
        <v>18644</v>
      </c>
      <c r="C5115" t="s">
        <v>18645</v>
      </c>
      <c r="D5115">
        <v>38.856999999999999</v>
      </c>
      <c r="E5115">
        <v>175</v>
      </c>
      <c r="F5115">
        <v>100</v>
      </c>
      <c r="G5115">
        <v>3</v>
      </c>
      <c r="H5115">
        <v>2</v>
      </c>
      <c r="I5115">
        <v>170</v>
      </c>
      <c r="J5115">
        <v>4</v>
      </c>
      <c r="K5115">
        <v>177</v>
      </c>
      <c r="L5115">
        <v>9.7700000000000002E-35</v>
      </c>
      <c r="M5115">
        <v>120</v>
      </c>
      <c r="N5115">
        <v>182</v>
      </c>
      <c r="O5115">
        <v>96.153800000000004</v>
      </c>
      <c r="P5115">
        <v>96.153800000000004</v>
      </c>
      <c r="Q5115">
        <v>838</v>
      </c>
      <c r="R5115" t="s">
        <v>18645</v>
      </c>
    </row>
    <row r="5116" spans="1:18" x14ac:dyDescent="0.35">
      <c r="A5116" t="s">
        <v>19016</v>
      </c>
      <c r="B5116" t="s">
        <v>18644</v>
      </c>
      <c r="C5116" t="s">
        <v>18645</v>
      </c>
      <c r="D5116">
        <v>48.503</v>
      </c>
      <c r="E5116">
        <v>167</v>
      </c>
      <c r="F5116">
        <v>79</v>
      </c>
      <c r="G5116">
        <v>3</v>
      </c>
      <c r="H5116">
        <v>17</v>
      </c>
      <c r="I5116">
        <v>176</v>
      </c>
      <c r="J5116">
        <v>8</v>
      </c>
      <c r="K5116">
        <v>174</v>
      </c>
      <c r="L5116">
        <v>1.5100000000000001E-49</v>
      </c>
      <c r="M5116">
        <v>158</v>
      </c>
      <c r="N5116">
        <v>182</v>
      </c>
      <c r="O5116">
        <v>91.758200000000002</v>
      </c>
      <c r="P5116">
        <v>91.758200000000002</v>
      </c>
      <c r="Q5116">
        <v>2730</v>
      </c>
      <c r="R5116" t="s">
        <v>18645</v>
      </c>
    </row>
    <row r="5117" spans="1:18" x14ac:dyDescent="0.35">
      <c r="A5117" t="s">
        <v>19017</v>
      </c>
      <c r="B5117" t="s">
        <v>18644</v>
      </c>
      <c r="C5117" t="s">
        <v>18645</v>
      </c>
      <c r="D5117">
        <v>40.984000000000002</v>
      </c>
      <c r="E5117">
        <v>183</v>
      </c>
      <c r="F5117">
        <v>98</v>
      </c>
      <c r="G5117">
        <v>5</v>
      </c>
      <c r="H5117">
        <v>12</v>
      </c>
      <c r="I5117">
        <v>189</v>
      </c>
      <c r="J5117">
        <v>4</v>
      </c>
      <c r="K5117">
        <v>181</v>
      </c>
      <c r="L5117">
        <v>5.15E-35</v>
      </c>
      <c r="M5117">
        <v>122</v>
      </c>
      <c r="N5117">
        <v>182</v>
      </c>
      <c r="O5117">
        <v>100.54900000000001</v>
      </c>
      <c r="P5117">
        <v>101</v>
      </c>
      <c r="Q5117">
        <v>2791</v>
      </c>
      <c r="R5117" t="s">
        <v>18645</v>
      </c>
    </row>
    <row r="5118" spans="1:18" x14ac:dyDescent="0.35">
      <c r="A5118" t="s">
        <v>19038</v>
      </c>
      <c r="B5118" t="s">
        <v>24547</v>
      </c>
      <c r="C5118" t="s">
        <v>24548</v>
      </c>
      <c r="D5118">
        <v>25</v>
      </c>
      <c r="E5118">
        <v>348</v>
      </c>
      <c r="F5118">
        <v>177</v>
      </c>
      <c r="G5118">
        <v>17</v>
      </c>
      <c r="H5118">
        <v>229</v>
      </c>
      <c r="I5118">
        <v>509</v>
      </c>
      <c r="J5118">
        <v>239</v>
      </c>
      <c r="K5118">
        <v>569</v>
      </c>
      <c r="L5118">
        <v>2.1499999999999998E-9</v>
      </c>
      <c r="M5118">
        <v>60.5</v>
      </c>
      <c r="N5118">
        <v>629</v>
      </c>
      <c r="O5118">
        <v>55.325899999999997</v>
      </c>
      <c r="P5118">
        <v>55.325899999999997</v>
      </c>
      <c r="Q5118">
        <v>3076</v>
      </c>
      <c r="R5118" t="s">
        <v>24548</v>
      </c>
    </row>
    <row r="5119" spans="1:18" x14ac:dyDescent="0.35">
      <c r="A5119" t="s">
        <v>18935</v>
      </c>
      <c r="B5119" t="s">
        <v>20547</v>
      </c>
      <c r="C5119" t="s">
        <v>24549</v>
      </c>
      <c r="D5119">
        <v>37.975000000000001</v>
      </c>
      <c r="E5119">
        <v>158</v>
      </c>
      <c r="F5119">
        <v>86</v>
      </c>
      <c r="G5119">
        <v>3</v>
      </c>
      <c r="H5119">
        <v>2</v>
      </c>
      <c r="I5119">
        <v>159</v>
      </c>
      <c r="J5119">
        <v>3</v>
      </c>
      <c r="K5119">
        <v>148</v>
      </c>
      <c r="L5119">
        <v>1.3600000000000001E-29</v>
      </c>
      <c r="M5119">
        <v>106</v>
      </c>
      <c r="N5119">
        <v>160</v>
      </c>
      <c r="O5119">
        <v>98.75</v>
      </c>
      <c r="P5119">
        <v>98.75</v>
      </c>
      <c r="Q5119">
        <v>2505</v>
      </c>
      <c r="R5119" t="s">
        <v>24549</v>
      </c>
    </row>
    <row r="5120" spans="1:18" x14ac:dyDescent="0.35">
      <c r="A5120" t="s">
        <v>19596</v>
      </c>
      <c r="B5120" t="s">
        <v>17988</v>
      </c>
      <c r="C5120" t="s">
        <v>17989</v>
      </c>
      <c r="D5120">
        <v>20.949000000000002</v>
      </c>
      <c r="E5120">
        <v>253</v>
      </c>
      <c r="F5120">
        <v>142</v>
      </c>
      <c r="G5120">
        <v>7</v>
      </c>
      <c r="H5120">
        <v>26</v>
      </c>
      <c r="I5120">
        <v>230</v>
      </c>
      <c r="J5120">
        <v>14</v>
      </c>
      <c r="K5120">
        <v>256</v>
      </c>
      <c r="L5120">
        <v>2.9000000000000001E-2</v>
      </c>
      <c r="M5120">
        <v>36.200000000000003</v>
      </c>
      <c r="N5120">
        <v>324</v>
      </c>
      <c r="O5120">
        <v>78.086399999999998</v>
      </c>
      <c r="P5120">
        <v>78.086399999999998</v>
      </c>
      <c r="Q5120">
        <v>826</v>
      </c>
      <c r="R5120" t="s">
        <v>17989</v>
      </c>
    </row>
    <row r="5121" spans="1:18" x14ac:dyDescent="0.35">
      <c r="A5121" t="s">
        <v>19673</v>
      </c>
      <c r="B5121" t="s">
        <v>17988</v>
      </c>
      <c r="C5121" t="s">
        <v>17989</v>
      </c>
      <c r="D5121">
        <v>24.887</v>
      </c>
      <c r="E5121">
        <v>221</v>
      </c>
      <c r="F5121">
        <v>98</v>
      </c>
      <c r="G5121">
        <v>9</v>
      </c>
      <c r="H5121">
        <v>366</v>
      </c>
      <c r="I5121">
        <v>528</v>
      </c>
      <c r="J5121">
        <v>37</v>
      </c>
      <c r="K5121">
        <v>247</v>
      </c>
      <c r="L5121">
        <v>0.02</v>
      </c>
      <c r="M5121">
        <v>37.700000000000003</v>
      </c>
      <c r="N5121">
        <v>324</v>
      </c>
      <c r="O5121">
        <v>68.209900000000005</v>
      </c>
      <c r="P5121">
        <v>68.209900000000005</v>
      </c>
      <c r="Q5121">
        <v>1000</v>
      </c>
      <c r="R5121" t="s">
        <v>17989</v>
      </c>
    </row>
    <row r="5122" spans="1:18" x14ac:dyDescent="0.35">
      <c r="A5122" t="s">
        <v>19038</v>
      </c>
      <c r="B5122" t="s">
        <v>24550</v>
      </c>
      <c r="C5122" t="s">
        <v>24551</v>
      </c>
      <c r="D5122">
        <v>24.786000000000001</v>
      </c>
      <c r="E5122">
        <v>351</v>
      </c>
      <c r="F5122">
        <v>180</v>
      </c>
      <c r="G5122">
        <v>18</v>
      </c>
      <c r="H5122">
        <v>229</v>
      </c>
      <c r="I5122">
        <v>512</v>
      </c>
      <c r="J5122">
        <v>237</v>
      </c>
      <c r="K5122">
        <v>570</v>
      </c>
      <c r="L5122">
        <v>9.1200000000000008E-6</v>
      </c>
      <c r="M5122">
        <v>48.9</v>
      </c>
      <c r="N5122">
        <v>627</v>
      </c>
      <c r="O5122">
        <v>55.980899999999998</v>
      </c>
      <c r="P5122">
        <v>55.980899999999998</v>
      </c>
      <c r="Q5122">
        <v>3179</v>
      </c>
      <c r="R5122" t="s">
        <v>24551</v>
      </c>
    </row>
    <row r="5123" spans="1:18" x14ac:dyDescent="0.35">
      <c r="A5123" t="s">
        <v>19417</v>
      </c>
      <c r="B5123" t="s">
        <v>17603</v>
      </c>
      <c r="C5123" t="s">
        <v>17604</v>
      </c>
      <c r="D5123">
        <v>23.975000000000001</v>
      </c>
      <c r="E5123">
        <v>317</v>
      </c>
      <c r="F5123">
        <v>194</v>
      </c>
      <c r="G5123">
        <v>15</v>
      </c>
      <c r="H5123">
        <v>105</v>
      </c>
      <c r="I5123">
        <v>406</v>
      </c>
      <c r="J5123">
        <v>89</v>
      </c>
      <c r="K5123">
        <v>373</v>
      </c>
      <c r="L5123">
        <v>8.9599999999999995E-8</v>
      </c>
      <c r="M5123">
        <v>54.3</v>
      </c>
      <c r="N5123">
        <v>420</v>
      </c>
      <c r="O5123">
        <v>75.476200000000006</v>
      </c>
      <c r="P5123">
        <v>75.476200000000006</v>
      </c>
      <c r="Q5123">
        <v>44</v>
      </c>
      <c r="R5123" t="s">
        <v>17604</v>
      </c>
    </row>
    <row r="5124" spans="1:18" x14ac:dyDescent="0.35">
      <c r="A5124" t="s">
        <v>19418</v>
      </c>
      <c r="B5124" t="s">
        <v>17603</v>
      </c>
      <c r="C5124" t="s">
        <v>17604</v>
      </c>
      <c r="D5124">
        <v>23.678000000000001</v>
      </c>
      <c r="E5124">
        <v>397</v>
      </c>
      <c r="F5124">
        <v>289</v>
      </c>
      <c r="G5124">
        <v>8</v>
      </c>
      <c r="H5124">
        <v>10</v>
      </c>
      <c r="I5124">
        <v>400</v>
      </c>
      <c r="J5124">
        <v>11</v>
      </c>
      <c r="K5124">
        <v>399</v>
      </c>
      <c r="L5124">
        <v>3.4899999999999999E-33</v>
      </c>
      <c r="M5124">
        <v>129</v>
      </c>
      <c r="N5124">
        <v>420</v>
      </c>
      <c r="O5124">
        <v>94.523799999999994</v>
      </c>
      <c r="P5124">
        <v>94.523799999999994</v>
      </c>
      <c r="Q5124">
        <v>53</v>
      </c>
      <c r="R5124" t="s">
        <v>17604</v>
      </c>
    </row>
    <row r="5125" spans="1:18" x14ac:dyDescent="0.35">
      <c r="A5125" t="s">
        <v>21579</v>
      </c>
      <c r="B5125" t="s">
        <v>17603</v>
      </c>
      <c r="C5125" t="s">
        <v>17604</v>
      </c>
      <c r="D5125">
        <v>23.856000000000002</v>
      </c>
      <c r="E5125">
        <v>306</v>
      </c>
      <c r="F5125">
        <v>184</v>
      </c>
      <c r="G5125">
        <v>14</v>
      </c>
      <c r="H5125">
        <v>11</v>
      </c>
      <c r="I5125">
        <v>297</v>
      </c>
      <c r="J5125">
        <v>12</v>
      </c>
      <c r="K5125">
        <v>287</v>
      </c>
      <c r="L5125">
        <v>6.0000000000000001E-3</v>
      </c>
      <c r="M5125">
        <v>38.5</v>
      </c>
      <c r="N5125">
        <v>420</v>
      </c>
      <c r="O5125">
        <v>72.857100000000003</v>
      </c>
      <c r="P5125">
        <v>72.857100000000003</v>
      </c>
      <c r="Q5125">
        <v>136</v>
      </c>
      <c r="R5125" t="s">
        <v>17604</v>
      </c>
    </row>
    <row r="5126" spans="1:18" x14ac:dyDescent="0.35">
      <c r="A5126" t="s">
        <v>19535</v>
      </c>
      <c r="B5126" t="s">
        <v>17603</v>
      </c>
      <c r="C5126" t="s">
        <v>17604</v>
      </c>
      <c r="D5126">
        <v>19.427</v>
      </c>
      <c r="E5126">
        <v>314</v>
      </c>
      <c r="F5126">
        <v>181</v>
      </c>
      <c r="G5126">
        <v>12</v>
      </c>
      <c r="H5126">
        <v>4</v>
      </c>
      <c r="I5126">
        <v>282</v>
      </c>
      <c r="J5126">
        <v>11</v>
      </c>
      <c r="K5126">
        <v>287</v>
      </c>
      <c r="L5126">
        <v>0.89</v>
      </c>
      <c r="M5126">
        <v>31.6</v>
      </c>
      <c r="N5126">
        <v>420</v>
      </c>
      <c r="O5126">
        <v>74.761899999999997</v>
      </c>
      <c r="P5126">
        <v>74.761899999999997</v>
      </c>
      <c r="Q5126">
        <v>2712</v>
      </c>
      <c r="R5126" t="s">
        <v>17604</v>
      </c>
    </row>
    <row r="5127" spans="1:18" x14ac:dyDescent="0.35">
      <c r="A5127" t="s">
        <v>19421</v>
      </c>
      <c r="B5127" t="s">
        <v>17603</v>
      </c>
      <c r="C5127" t="s">
        <v>17604</v>
      </c>
      <c r="D5127">
        <v>25.157</v>
      </c>
      <c r="E5127">
        <v>318</v>
      </c>
      <c r="F5127">
        <v>211</v>
      </c>
      <c r="G5127">
        <v>7</v>
      </c>
      <c r="H5127">
        <v>132</v>
      </c>
      <c r="I5127">
        <v>438</v>
      </c>
      <c r="J5127">
        <v>15</v>
      </c>
      <c r="K5127">
        <v>316</v>
      </c>
      <c r="L5127">
        <v>1.4500000000000001E-29</v>
      </c>
      <c r="M5127">
        <v>120</v>
      </c>
      <c r="N5127">
        <v>420</v>
      </c>
      <c r="O5127">
        <v>75.714299999999994</v>
      </c>
      <c r="P5127">
        <v>75.714299999999994</v>
      </c>
      <c r="Q5127">
        <v>3367</v>
      </c>
      <c r="R5127" t="s">
        <v>17604</v>
      </c>
    </row>
    <row r="5128" spans="1:18" x14ac:dyDescent="0.35">
      <c r="A5128" t="s">
        <v>23172</v>
      </c>
      <c r="B5128" t="s">
        <v>17603</v>
      </c>
      <c r="C5128" t="s">
        <v>17604</v>
      </c>
      <c r="D5128">
        <v>21.846</v>
      </c>
      <c r="E5128">
        <v>325</v>
      </c>
      <c r="F5128">
        <v>188</v>
      </c>
      <c r="G5128">
        <v>15</v>
      </c>
      <c r="H5128">
        <v>10</v>
      </c>
      <c r="I5128">
        <v>311</v>
      </c>
      <c r="J5128">
        <v>11</v>
      </c>
      <c r="K5128">
        <v>292</v>
      </c>
      <c r="L5128">
        <v>2.2900000000000001E-5</v>
      </c>
      <c r="M5128">
        <v>46.6</v>
      </c>
      <c r="N5128">
        <v>420</v>
      </c>
      <c r="O5128">
        <v>77.381</v>
      </c>
      <c r="P5128">
        <v>77.381</v>
      </c>
      <c r="Q5128">
        <v>3408</v>
      </c>
      <c r="R5128" t="s">
        <v>17604</v>
      </c>
    </row>
    <row r="5129" spans="1:18" x14ac:dyDescent="0.35">
      <c r="A5129" t="s">
        <v>19422</v>
      </c>
      <c r="B5129" t="s">
        <v>17603</v>
      </c>
      <c r="C5129" t="s">
        <v>17604</v>
      </c>
      <c r="D5129">
        <v>24.434000000000001</v>
      </c>
      <c r="E5129">
        <v>221</v>
      </c>
      <c r="F5129">
        <v>154</v>
      </c>
      <c r="G5129">
        <v>7</v>
      </c>
      <c r="H5129">
        <v>144</v>
      </c>
      <c r="I5129">
        <v>356</v>
      </c>
      <c r="J5129">
        <v>102</v>
      </c>
      <c r="K5129">
        <v>317</v>
      </c>
      <c r="L5129">
        <v>2.1999999999999999E-5</v>
      </c>
      <c r="M5129">
        <v>47</v>
      </c>
      <c r="N5129">
        <v>420</v>
      </c>
      <c r="O5129">
        <v>52.619</v>
      </c>
      <c r="P5129">
        <v>52.619</v>
      </c>
      <c r="Q5129">
        <v>5531</v>
      </c>
      <c r="R5129" t="s">
        <v>17604</v>
      </c>
    </row>
    <row r="5130" spans="1:18" x14ac:dyDescent="0.35">
      <c r="A5130" t="s">
        <v>19423</v>
      </c>
      <c r="B5130" t="s">
        <v>17603</v>
      </c>
      <c r="C5130" t="s">
        <v>17604</v>
      </c>
      <c r="D5130">
        <v>21.401</v>
      </c>
      <c r="E5130">
        <v>257</v>
      </c>
      <c r="F5130">
        <v>176</v>
      </c>
      <c r="G5130">
        <v>7</v>
      </c>
      <c r="H5130">
        <v>279</v>
      </c>
      <c r="I5130">
        <v>513</v>
      </c>
      <c r="J5130">
        <v>103</v>
      </c>
      <c r="K5130">
        <v>355</v>
      </c>
      <c r="L5130">
        <v>6.1900000000000003E-10</v>
      </c>
      <c r="M5130">
        <v>62</v>
      </c>
      <c r="N5130">
        <v>420</v>
      </c>
      <c r="O5130">
        <v>61.1905</v>
      </c>
      <c r="P5130">
        <v>61.1905</v>
      </c>
      <c r="Q5130">
        <v>5837</v>
      </c>
      <c r="R5130" t="s">
        <v>17604</v>
      </c>
    </row>
    <row r="5131" spans="1:18" x14ac:dyDescent="0.35">
      <c r="A5131" t="s">
        <v>18946</v>
      </c>
      <c r="B5131" t="s">
        <v>15573</v>
      </c>
      <c r="C5131" t="s">
        <v>17511</v>
      </c>
      <c r="D5131">
        <v>22.134</v>
      </c>
      <c r="E5131">
        <v>253</v>
      </c>
      <c r="F5131">
        <v>165</v>
      </c>
      <c r="G5131">
        <v>6</v>
      </c>
      <c r="H5131">
        <v>5</v>
      </c>
      <c r="I5131">
        <v>237</v>
      </c>
      <c r="J5131">
        <v>4</v>
      </c>
      <c r="K5131">
        <v>244</v>
      </c>
      <c r="L5131">
        <v>1.0200000000000001E-5</v>
      </c>
      <c r="M5131">
        <v>46.2</v>
      </c>
      <c r="N5131">
        <v>255</v>
      </c>
      <c r="O5131">
        <v>99.215699999999998</v>
      </c>
      <c r="P5131">
        <v>99.215699999999998</v>
      </c>
      <c r="Q5131">
        <v>600</v>
      </c>
      <c r="R5131" t="s">
        <v>17511</v>
      </c>
    </row>
    <row r="5132" spans="1:18" x14ac:dyDescent="0.35">
      <c r="A5132" t="s">
        <v>19451</v>
      </c>
      <c r="B5132" t="s">
        <v>24552</v>
      </c>
      <c r="C5132" t="s">
        <v>24553</v>
      </c>
      <c r="D5132">
        <v>28.571000000000002</v>
      </c>
      <c r="E5132">
        <v>196</v>
      </c>
      <c r="F5132">
        <v>123</v>
      </c>
      <c r="G5132">
        <v>8</v>
      </c>
      <c r="H5132">
        <v>26</v>
      </c>
      <c r="I5132">
        <v>216</v>
      </c>
      <c r="J5132">
        <v>8</v>
      </c>
      <c r="K5132">
        <v>191</v>
      </c>
      <c r="L5132">
        <v>1.4999999999999999E-4</v>
      </c>
      <c r="M5132">
        <v>42.4</v>
      </c>
      <c r="N5132">
        <v>258</v>
      </c>
      <c r="O5132">
        <v>75.968999999999994</v>
      </c>
      <c r="P5132">
        <v>75.968999999999994</v>
      </c>
      <c r="Q5132">
        <v>5803</v>
      </c>
      <c r="R5132" t="s">
        <v>24553</v>
      </c>
    </row>
    <row r="5133" spans="1:18" x14ac:dyDescent="0.35">
      <c r="A5133" t="s">
        <v>18932</v>
      </c>
      <c r="B5133" t="s">
        <v>18498</v>
      </c>
      <c r="C5133" t="s">
        <v>24554</v>
      </c>
      <c r="D5133">
        <v>28.859000000000002</v>
      </c>
      <c r="E5133">
        <v>298</v>
      </c>
      <c r="F5133">
        <v>155</v>
      </c>
      <c r="G5133">
        <v>10</v>
      </c>
      <c r="H5133">
        <v>1</v>
      </c>
      <c r="I5133">
        <v>293</v>
      </c>
      <c r="J5133">
        <v>1</v>
      </c>
      <c r="K5133">
        <v>246</v>
      </c>
      <c r="L5133">
        <v>5.7E-24</v>
      </c>
      <c r="M5133">
        <v>99.8</v>
      </c>
      <c r="N5133">
        <v>290</v>
      </c>
      <c r="O5133">
        <v>102.759</v>
      </c>
      <c r="P5133">
        <v>101</v>
      </c>
      <c r="Q5133">
        <v>4226</v>
      </c>
      <c r="R5133" t="s">
        <v>24554</v>
      </c>
    </row>
    <row r="5134" spans="1:18" x14ac:dyDescent="0.35">
      <c r="A5134" t="s">
        <v>18940</v>
      </c>
      <c r="B5134" t="s">
        <v>22692</v>
      </c>
      <c r="C5134" t="s">
        <v>24555</v>
      </c>
      <c r="D5134">
        <v>31.526</v>
      </c>
      <c r="E5134">
        <v>793</v>
      </c>
      <c r="F5134">
        <v>435</v>
      </c>
      <c r="G5134">
        <v>25</v>
      </c>
      <c r="H5134">
        <v>8</v>
      </c>
      <c r="I5134">
        <v>743</v>
      </c>
      <c r="J5134">
        <v>7</v>
      </c>
      <c r="K5134">
        <v>748</v>
      </c>
      <c r="L5134">
        <v>2.3E-82</v>
      </c>
      <c r="M5134">
        <v>278</v>
      </c>
      <c r="N5134">
        <v>752</v>
      </c>
      <c r="O5134">
        <v>105.452</v>
      </c>
      <c r="P5134">
        <v>101</v>
      </c>
      <c r="Q5134">
        <v>4730</v>
      </c>
      <c r="R5134" t="s">
        <v>24555</v>
      </c>
    </row>
    <row r="5135" spans="1:18" x14ac:dyDescent="0.35">
      <c r="A5135" t="s">
        <v>18947</v>
      </c>
      <c r="B5135" t="s">
        <v>15695</v>
      </c>
      <c r="C5135" t="s">
        <v>15696</v>
      </c>
      <c r="D5135">
        <v>22.907</v>
      </c>
      <c r="E5135">
        <v>227</v>
      </c>
      <c r="F5135">
        <v>137</v>
      </c>
      <c r="G5135">
        <v>7</v>
      </c>
      <c r="H5135">
        <v>48</v>
      </c>
      <c r="I5135">
        <v>249</v>
      </c>
      <c r="J5135">
        <v>4</v>
      </c>
      <c r="K5135">
        <v>217</v>
      </c>
      <c r="L5135">
        <v>5.2400000000000005E-4</v>
      </c>
      <c r="M5135">
        <v>41.6</v>
      </c>
      <c r="N5135">
        <v>266</v>
      </c>
      <c r="O5135">
        <v>85.338300000000004</v>
      </c>
      <c r="P5135">
        <v>85.338300000000004</v>
      </c>
      <c r="Q5135">
        <v>1087</v>
      </c>
      <c r="R5135" t="s">
        <v>15696</v>
      </c>
    </row>
    <row r="5136" spans="1:18" x14ac:dyDescent="0.35">
      <c r="A5136" t="s">
        <v>18932</v>
      </c>
      <c r="B5136" t="s">
        <v>15179</v>
      </c>
      <c r="C5136" t="s">
        <v>24556</v>
      </c>
      <c r="D5136">
        <v>26.061</v>
      </c>
      <c r="E5136">
        <v>330</v>
      </c>
      <c r="F5136">
        <v>187</v>
      </c>
      <c r="G5136">
        <v>6</v>
      </c>
      <c r="H5136">
        <v>3</v>
      </c>
      <c r="I5136">
        <v>325</v>
      </c>
      <c r="J5136">
        <v>5</v>
      </c>
      <c r="K5136">
        <v>284</v>
      </c>
      <c r="L5136">
        <v>9.4700000000000007E-25</v>
      </c>
      <c r="M5136">
        <v>102</v>
      </c>
      <c r="N5136">
        <v>288</v>
      </c>
      <c r="O5136">
        <v>114.583</v>
      </c>
      <c r="P5136">
        <v>101</v>
      </c>
      <c r="Q5136">
        <v>4192</v>
      </c>
      <c r="R5136" t="s">
        <v>24556</v>
      </c>
    </row>
    <row r="5137" spans="1:18" x14ac:dyDescent="0.35">
      <c r="A5137" t="s">
        <v>20672</v>
      </c>
      <c r="B5137" t="s">
        <v>15217</v>
      </c>
      <c r="C5137" t="s">
        <v>24557</v>
      </c>
      <c r="D5137">
        <v>30.061</v>
      </c>
      <c r="E5137">
        <v>163</v>
      </c>
      <c r="F5137">
        <v>80</v>
      </c>
      <c r="G5137">
        <v>10</v>
      </c>
      <c r="H5137">
        <v>84</v>
      </c>
      <c r="I5137">
        <v>218</v>
      </c>
      <c r="J5137">
        <v>47</v>
      </c>
      <c r="K5137">
        <v>203</v>
      </c>
      <c r="L5137">
        <v>0.54</v>
      </c>
      <c r="M5137">
        <v>32</v>
      </c>
      <c r="N5137">
        <v>258</v>
      </c>
      <c r="O5137">
        <v>63.1783</v>
      </c>
      <c r="P5137">
        <v>63.1783</v>
      </c>
      <c r="Q5137">
        <v>86</v>
      </c>
      <c r="R5137" t="s">
        <v>24557</v>
      </c>
    </row>
    <row r="5138" spans="1:18" x14ac:dyDescent="0.35">
      <c r="A5138" t="s">
        <v>18935</v>
      </c>
      <c r="B5138" t="s">
        <v>24558</v>
      </c>
      <c r="C5138" t="s">
        <v>24559</v>
      </c>
      <c r="D5138">
        <v>38.994</v>
      </c>
      <c r="E5138">
        <v>159</v>
      </c>
      <c r="F5138">
        <v>84</v>
      </c>
      <c r="G5138">
        <v>5</v>
      </c>
      <c r="H5138">
        <v>4</v>
      </c>
      <c r="I5138">
        <v>161</v>
      </c>
      <c r="J5138">
        <v>9</v>
      </c>
      <c r="K5138">
        <v>155</v>
      </c>
      <c r="L5138">
        <v>4.9199999999999997E-28</v>
      </c>
      <c r="M5138">
        <v>103</v>
      </c>
      <c r="N5138">
        <v>177</v>
      </c>
      <c r="O5138">
        <v>89.830500000000001</v>
      </c>
      <c r="P5138">
        <v>89.830500000000001</v>
      </c>
      <c r="Q5138">
        <v>2615</v>
      </c>
      <c r="R5138" t="s">
        <v>24559</v>
      </c>
    </row>
    <row r="5139" spans="1:18" x14ac:dyDescent="0.35">
      <c r="A5139" t="s">
        <v>18946</v>
      </c>
      <c r="B5139" t="s">
        <v>15753</v>
      </c>
      <c r="C5139" t="s">
        <v>15754</v>
      </c>
      <c r="D5139">
        <v>24.521000000000001</v>
      </c>
      <c r="E5139">
        <v>261</v>
      </c>
      <c r="F5139">
        <v>164</v>
      </c>
      <c r="G5139">
        <v>7</v>
      </c>
      <c r="H5139">
        <v>6</v>
      </c>
      <c r="I5139">
        <v>245</v>
      </c>
      <c r="J5139">
        <v>5</v>
      </c>
      <c r="K5139">
        <v>253</v>
      </c>
      <c r="L5139">
        <v>6.5499999999999999E-9</v>
      </c>
      <c r="M5139">
        <v>55.5</v>
      </c>
      <c r="N5139">
        <v>256</v>
      </c>
      <c r="O5139">
        <v>101.953</v>
      </c>
      <c r="P5139">
        <v>101</v>
      </c>
      <c r="Q5139">
        <v>436</v>
      </c>
      <c r="R5139" t="s">
        <v>15754</v>
      </c>
    </row>
    <row r="5140" spans="1:18" x14ac:dyDescent="0.35">
      <c r="A5140" t="s">
        <v>18932</v>
      </c>
      <c r="B5140" t="s">
        <v>15097</v>
      </c>
      <c r="C5140" t="s">
        <v>24560</v>
      </c>
      <c r="D5140">
        <v>30.576000000000001</v>
      </c>
      <c r="E5140">
        <v>278</v>
      </c>
      <c r="F5140">
        <v>142</v>
      </c>
      <c r="G5140">
        <v>4</v>
      </c>
      <c r="H5140">
        <v>4</v>
      </c>
      <c r="I5140">
        <v>281</v>
      </c>
      <c r="J5140">
        <v>6</v>
      </c>
      <c r="K5140">
        <v>232</v>
      </c>
      <c r="L5140">
        <v>2.1500000000000002E-22</v>
      </c>
      <c r="M5140">
        <v>95.1</v>
      </c>
      <c r="N5140">
        <v>282</v>
      </c>
      <c r="O5140">
        <v>98.581599999999995</v>
      </c>
      <c r="P5140">
        <v>98.581599999999995</v>
      </c>
      <c r="Q5140">
        <v>4296</v>
      </c>
      <c r="R5140" t="s">
        <v>24560</v>
      </c>
    </row>
    <row r="5141" spans="1:18" x14ac:dyDescent="0.35">
      <c r="A5141" t="s">
        <v>19038</v>
      </c>
      <c r="B5141" t="s">
        <v>24561</v>
      </c>
      <c r="C5141" t="s">
        <v>24562</v>
      </c>
      <c r="D5141">
        <v>25.640999999999998</v>
      </c>
      <c r="E5141">
        <v>351</v>
      </c>
      <c r="F5141">
        <v>169</v>
      </c>
      <c r="G5141">
        <v>13</v>
      </c>
      <c r="H5141">
        <v>213</v>
      </c>
      <c r="I5141">
        <v>486</v>
      </c>
      <c r="J5141">
        <v>136</v>
      </c>
      <c r="K5141">
        <v>471</v>
      </c>
      <c r="L5141">
        <v>3.9999999999999998E-11</v>
      </c>
      <c r="M5141">
        <v>65.900000000000006</v>
      </c>
      <c r="N5141">
        <v>553</v>
      </c>
      <c r="O5141">
        <v>63.472000000000001</v>
      </c>
      <c r="P5141">
        <v>63.472000000000001</v>
      </c>
      <c r="Q5141">
        <v>3041</v>
      </c>
      <c r="R5141" t="s">
        <v>24562</v>
      </c>
    </row>
    <row r="5142" spans="1:18" x14ac:dyDescent="0.35">
      <c r="A5142" t="s">
        <v>18935</v>
      </c>
      <c r="B5142" t="s">
        <v>15352</v>
      </c>
      <c r="C5142" t="s">
        <v>24563</v>
      </c>
      <c r="D5142">
        <v>50.302999999999997</v>
      </c>
      <c r="E5142">
        <v>165</v>
      </c>
      <c r="F5142">
        <v>76</v>
      </c>
      <c r="G5142">
        <v>1</v>
      </c>
      <c r="H5142">
        <v>4</v>
      </c>
      <c r="I5142">
        <v>162</v>
      </c>
      <c r="J5142">
        <v>6</v>
      </c>
      <c r="K5142">
        <v>170</v>
      </c>
      <c r="L5142">
        <v>1.5499999999999999E-57</v>
      </c>
      <c r="M5142">
        <v>178</v>
      </c>
      <c r="N5142">
        <v>179</v>
      </c>
      <c r="O5142">
        <v>92.178799999999995</v>
      </c>
      <c r="P5142">
        <v>92.178799999999995</v>
      </c>
      <c r="Q5142">
        <v>2280</v>
      </c>
      <c r="R5142" t="s">
        <v>24563</v>
      </c>
    </row>
    <row r="5143" spans="1:18" x14ac:dyDescent="0.35">
      <c r="A5143" t="s">
        <v>18920</v>
      </c>
      <c r="B5143" t="s">
        <v>19243</v>
      </c>
      <c r="C5143" t="s">
        <v>24564</v>
      </c>
      <c r="D5143">
        <v>32.121000000000002</v>
      </c>
      <c r="E5143">
        <v>165</v>
      </c>
      <c r="F5143">
        <v>81</v>
      </c>
      <c r="G5143">
        <v>6</v>
      </c>
      <c r="H5143">
        <v>169</v>
      </c>
      <c r="I5143">
        <v>333</v>
      </c>
      <c r="J5143">
        <v>98</v>
      </c>
      <c r="K5143">
        <v>231</v>
      </c>
      <c r="L5143">
        <v>8.2199999999999992E-6</v>
      </c>
      <c r="M5143">
        <v>47</v>
      </c>
      <c r="N5143">
        <v>294</v>
      </c>
      <c r="O5143">
        <v>56.122399999999999</v>
      </c>
      <c r="P5143">
        <v>56.122399999999999</v>
      </c>
      <c r="Q5143">
        <v>5384</v>
      </c>
      <c r="R5143" t="s">
        <v>24564</v>
      </c>
    </row>
    <row r="5144" spans="1:18" x14ac:dyDescent="0.35">
      <c r="A5144" t="s">
        <v>18976</v>
      </c>
      <c r="B5144" t="s">
        <v>19572</v>
      </c>
      <c r="C5144" t="s">
        <v>24565</v>
      </c>
      <c r="D5144">
        <v>22.523</v>
      </c>
      <c r="E5144">
        <v>111</v>
      </c>
      <c r="F5144">
        <v>70</v>
      </c>
      <c r="G5144">
        <v>2</v>
      </c>
      <c r="H5144">
        <v>19</v>
      </c>
      <c r="I5144">
        <v>121</v>
      </c>
      <c r="J5144">
        <v>5</v>
      </c>
      <c r="K5144">
        <v>107</v>
      </c>
      <c r="L5144">
        <v>0.56999999999999995</v>
      </c>
      <c r="M5144">
        <v>30.4</v>
      </c>
      <c r="N5144">
        <v>210</v>
      </c>
      <c r="O5144">
        <v>52.857100000000003</v>
      </c>
      <c r="P5144">
        <v>52.857100000000003</v>
      </c>
      <c r="Q5144">
        <v>1783</v>
      </c>
      <c r="R5144" t="s">
        <v>24565</v>
      </c>
    </row>
    <row r="5145" spans="1:18" x14ac:dyDescent="0.35">
      <c r="A5145" t="s">
        <v>18946</v>
      </c>
      <c r="B5145" t="s">
        <v>15356</v>
      </c>
      <c r="C5145" t="s">
        <v>15364</v>
      </c>
      <c r="D5145">
        <v>26.012</v>
      </c>
      <c r="E5145">
        <v>173</v>
      </c>
      <c r="F5145">
        <v>110</v>
      </c>
      <c r="G5145">
        <v>6</v>
      </c>
      <c r="H5145">
        <v>1</v>
      </c>
      <c r="I5145">
        <v>158</v>
      </c>
      <c r="J5145">
        <v>1</v>
      </c>
      <c r="K5145">
        <v>170</v>
      </c>
      <c r="L5145">
        <v>2.7099999999999999E-6</v>
      </c>
      <c r="M5145">
        <v>47.8</v>
      </c>
      <c r="N5145">
        <v>247</v>
      </c>
      <c r="O5145">
        <v>70.040499999999994</v>
      </c>
      <c r="P5145">
        <v>70.040499999999994</v>
      </c>
      <c r="Q5145">
        <v>554</v>
      </c>
      <c r="R5145" t="s">
        <v>15364</v>
      </c>
    </row>
    <row r="5146" spans="1:18" x14ac:dyDescent="0.35">
      <c r="A5146" t="s">
        <v>18940</v>
      </c>
      <c r="B5146" t="s">
        <v>24566</v>
      </c>
      <c r="C5146" t="s">
        <v>24567</v>
      </c>
      <c r="D5146">
        <v>56.738999999999997</v>
      </c>
      <c r="E5146">
        <v>742</v>
      </c>
      <c r="F5146">
        <v>316</v>
      </c>
      <c r="G5146">
        <v>4</v>
      </c>
      <c r="H5146">
        <v>3</v>
      </c>
      <c r="I5146">
        <v>742</v>
      </c>
      <c r="J5146">
        <v>1</v>
      </c>
      <c r="K5146">
        <v>739</v>
      </c>
      <c r="L5146">
        <v>0</v>
      </c>
      <c r="M5146">
        <v>872</v>
      </c>
      <c r="N5146">
        <v>739</v>
      </c>
      <c r="O5146">
        <v>100.40600000000001</v>
      </c>
      <c r="P5146">
        <v>101</v>
      </c>
      <c r="Q5146">
        <v>4477</v>
      </c>
      <c r="R5146" t="s">
        <v>24567</v>
      </c>
    </row>
    <row r="5147" spans="1:18" x14ac:dyDescent="0.35">
      <c r="A5147" t="s">
        <v>20861</v>
      </c>
      <c r="B5147" t="s">
        <v>22495</v>
      </c>
      <c r="C5147" t="s">
        <v>24568</v>
      </c>
      <c r="D5147">
        <v>21.849</v>
      </c>
      <c r="E5147">
        <v>238</v>
      </c>
      <c r="F5147">
        <v>143</v>
      </c>
      <c r="G5147">
        <v>11</v>
      </c>
      <c r="H5147">
        <v>464</v>
      </c>
      <c r="I5147">
        <v>684</v>
      </c>
      <c r="J5147">
        <v>2</v>
      </c>
      <c r="K5147">
        <v>213</v>
      </c>
      <c r="L5147">
        <v>0.88</v>
      </c>
      <c r="M5147">
        <v>33.1</v>
      </c>
      <c r="N5147">
        <v>256</v>
      </c>
      <c r="O5147">
        <v>92.968800000000002</v>
      </c>
      <c r="P5147">
        <v>92.968800000000002</v>
      </c>
      <c r="Q5147">
        <v>2696</v>
      </c>
      <c r="R5147" t="s">
        <v>24568</v>
      </c>
    </row>
    <row r="5148" spans="1:18" x14ac:dyDescent="0.35">
      <c r="A5148" t="s">
        <v>19010</v>
      </c>
      <c r="B5148" t="s">
        <v>16366</v>
      </c>
      <c r="C5148" t="s">
        <v>16367</v>
      </c>
      <c r="D5148">
        <v>27.513000000000002</v>
      </c>
      <c r="E5148">
        <v>189</v>
      </c>
      <c r="F5148">
        <v>110</v>
      </c>
      <c r="G5148">
        <v>6</v>
      </c>
      <c r="H5148">
        <v>16</v>
      </c>
      <c r="I5148">
        <v>192</v>
      </c>
      <c r="J5148">
        <v>15</v>
      </c>
      <c r="K5148">
        <v>188</v>
      </c>
      <c r="L5148">
        <v>3.9800000000000002E-4</v>
      </c>
      <c r="M5148">
        <v>41.2</v>
      </c>
      <c r="N5148">
        <v>266</v>
      </c>
      <c r="O5148">
        <v>71.052599999999998</v>
      </c>
      <c r="P5148">
        <v>71.052599999999998</v>
      </c>
      <c r="Q5148">
        <v>306</v>
      </c>
      <c r="R5148" t="s">
        <v>16367</v>
      </c>
    </row>
    <row r="5149" spans="1:18" x14ac:dyDescent="0.35">
      <c r="A5149" t="s">
        <v>18943</v>
      </c>
      <c r="B5149" t="s">
        <v>16366</v>
      </c>
      <c r="C5149" t="s">
        <v>16367</v>
      </c>
      <c r="D5149">
        <v>27.222000000000001</v>
      </c>
      <c r="E5149">
        <v>180</v>
      </c>
      <c r="F5149">
        <v>87</v>
      </c>
      <c r="G5149">
        <v>9</v>
      </c>
      <c r="H5149">
        <v>30</v>
      </c>
      <c r="I5149">
        <v>183</v>
      </c>
      <c r="J5149">
        <v>10</v>
      </c>
      <c r="K5149">
        <v>171</v>
      </c>
      <c r="L5149">
        <v>9.6299999999999993E-6</v>
      </c>
      <c r="M5149">
        <v>46.6</v>
      </c>
      <c r="N5149">
        <v>266</v>
      </c>
      <c r="O5149">
        <v>67.669200000000004</v>
      </c>
      <c r="P5149">
        <v>67.669200000000004</v>
      </c>
      <c r="Q5149">
        <v>1247</v>
      </c>
      <c r="R5149" t="s">
        <v>16367</v>
      </c>
    </row>
    <row r="5150" spans="1:18" x14ac:dyDescent="0.35">
      <c r="A5150" t="s">
        <v>19017</v>
      </c>
      <c r="B5150" t="s">
        <v>24569</v>
      </c>
      <c r="C5150" t="s">
        <v>24570</v>
      </c>
      <c r="D5150">
        <v>33.332999999999998</v>
      </c>
      <c r="E5150">
        <v>99</v>
      </c>
      <c r="F5150">
        <v>52</v>
      </c>
      <c r="G5150">
        <v>4</v>
      </c>
      <c r="H5150">
        <v>47</v>
      </c>
      <c r="I5150">
        <v>139</v>
      </c>
      <c r="J5150">
        <v>11</v>
      </c>
      <c r="K5150">
        <v>101</v>
      </c>
      <c r="L5150">
        <v>8.4999999999999995E-4</v>
      </c>
      <c r="M5150">
        <v>38.5</v>
      </c>
      <c r="N5150">
        <v>152</v>
      </c>
      <c r="O5150">
        <v>65.131600000000006</v>
      </c>
      <c r="P5150">
        <v>65.131600000000006</v>
      </c>
      <c r="Q5150">
        <v>2816</v>
      </c>
      <c r="R5150" t="s">
        <v>24570</v>
      </c>
    </row>
    <row r="5151" spans="1:18" x14ac:dyDescent="0.35">
      <c r="A5151" t="s">
        <v>20569</v>
      </c>
      <c r="B5151" t="s">
        <v>24571</v>
      </c>
      <c r="C5151" t="s">
        <v>24572</v>
      </c>
      <c r="D5151">
        <v>25</v>
      </c>
      <c r="E5151">
        <v>80</v>
      </c>
      <c r="F5151">
        <v>57</v>
      </c>
      <c r="G5151">
        <v>1</v>
      </c>
      <c r="H5151">
        <v>270</v>
      </c>
      <c r="I5151">
        <v>346</v>
      </c>
      <c r="J5151">
        <v>17</v>
      </c>
      <c r="K5151">
        <v>96</v>
      </c>
      <c r="L5151">
        <v>0.46</v>
      </c>
      <c r="M5151">
        <v>32</v>
      </c>
      <c r="N5151">
        <v>150</v>
      </c>
      <c r="O5151">
        <v>53.333300000000001</v>
      </c>
      <c r="P5151">
        <v>53.333300000000001</v>
      </c>
      <c r="Q5151">
        <v>2938</v>
      </c>
      <c r="R5151" t="s">
        <v>24572</v>
      </c>
    </row>
    <row r="5152" spans="1:18" x14ac:dyDescent="0.35">
      <c r="A5152" t="s">
        <v>18920</v>
      </c>
      <c r="B5152" t="s">
        <v>24573</v>
      </c>
      <c r="C5152" t="s">
        <v>24574</v>
      </c>
      <c r="D5152">
        <v>33.939</v>
      </c>
      <c r="E5152">
        <v>165</v>
      </c>
      <c r="F5152">
        <v>80</v>
      </c>
      <c r="G5152">
        <v>4</v>
      </c>
      <c r="H5152">
        <v>169</v>
      </c>
      <c r="I5152">
        <v>333</v>
      </c>
      <c r="J5152">
        <v>99</v>
      </c>
      <c r="K5152">
        <v>234</v>
      </c>
      <c r="L5152">
        <v>3.2099999999999998E-10</v>
      </c>
      <c r="M5152">
        <v>60.5</v>
      </c>
      <c r="N5152">
        <v>294</v>
      </c>
      <c r="O5152">
        <v>56.122399999999999</v>
      </c>
      <c r="P5152">
        <v>56.122399999999999</v>
      </c>
      <c r="Q5152">
        <v>5176</v>
      </c>
      <c r="R5152" t="s">
        <v>24574</v>
      </c>
    </row>
    <row r="5153" spans="1:18" x14ac:dyDescent="0.35">
      <c r="A5153" t="s">
        <v>18928</v>
      </c>
      <c r="B5153" t="s">
        <v>20494</v>
      </c>
      <c r="C5153" t="s">
        <v>24575</v>
      </c>
      <c r="D5153">
        <v>53.741</v>
      </c>
      <c r="E5153">
        <v>147</v>
      </c>
      <c r="F5153">
        <v>68</v>
      </c>
      <c r="G5153">
        <v>0</v>
      </c>
      <c r="H5153">
        <v>19</v>
      </c>
      <c r="I5153">
        <v>165</v>
      </c>
      <c r="J5153">
        <v>3</v>
      </c>
      <c r="K5153">
        <v>149</v>
      </c>
      <c r="L5153">
        <v>2.9299999999999998E-52</v>
      </c>
      <c r="M5153">
        <v>164</v>
      </c>
      <c r="N5153">
        <v>156</v>
      </c>
      <c r="O5153">
        <v>94.230800000000002</v>
      </c>
      <c r="P5153">
        <v>94.230800000000002</v>
      </c>
      <c r="Q5153">
        <v>3870</v>
      </c>
      <c r="R5153" t="s">
        <v>24575</v>
      </c>
    </row>
    <row r="5154" spans="1:18" x14ac:dyDescent="0.35">
      <c r="A5154" t="s">
        <v>18932</v>
      </c>
      <c r="B5154" t="s">
        <v>24576</v>
      </c>
      <c r="C5154" t="s">
        <v>24577</v>
      </c>
      <c r="D5154">
        <v>28.228000000000002</v>
      </c>
      <c r="E5154">
        <v>333</v>
      </c>
      <c r="F5154">
        <v>176</v>
      </c>
      <c r="G5154">
        <v>11</v>
      </c>
      <c r="H5154">
        <v>4</v>
      </c>
      <c r="I5154">
        <v>324</v>
      </c>
      <c r="J5154">
        <v>6</v>
      </c>
      <c r="K5154">
        <v>287</v>
      </c>
      <c r="L5154">
        <v>4.2700000000000002E-21</v>
      </c>
      <c r="M5154">
        <v>91.7</v>
      </c>
      <c r="N5154">
        <v>290</v>
      </c>
      <c r="O5154">
        <v>114.828</v>
      </c>
      <c r="P5154">
        <v>101</v>
      </c>
      <c r="Q5154">
        <v>4385</v>
      </c>
      <c r="R5154" t="s">
        <v>24577</v>
      </c>
    </row>
    <row r="5155" spans="1:18" x14ac:dyDescent="0.35">
      <c r="A5155" t="s">
        <v>19000</v>
      </c>
      <c r="B5155" t="s">
        <v>24578</v>
      </c>
      <c r="C5155" t="s">
        <v>24579</v>
      </c>
      <c r="D5155">
        <v>21.602</v>
      </c>
      <c r="E5155">
        <v>699</v>
      </c>
      <c r="F5155">
        <v>410</v>
      </c>
      <c r="G5155">
        <v>21</v>
      </c>
      <c r="H5155">
        <v>272</v>
      </c>
      <c r="I5155">
        <v>946</v>
      </c>
      <c r="J5155">
        <v>152</v>
      </c>
      <c r="K5155">
        <v>736</v>
      </c>
      <c r="L5155">
        <v>2.7500000000000001E-23</v>
      </c>
      <c r="M5155">
        <v>106</v>
      </c>
      <c r="N5155">
        <v>740</v>
      </c>
      <c r="O5155">
        <v>94.459500000000006</v>
      </c>
      <c r="P5155">
        <v>94.459500000000006</v>
      </c>
      <c r="Q5155">
        <v>2122</v>
      </c>
      <c r="R5155" t="s">
        <v>24579</v>
      </c>
    </row>
    <row r="5156" spans="1:18" x14ac:dyDescent="0.35">
      <c r="A5156" t="s">
        <v>19000</v>
      </c>
      <c r="B5156" t="s">
        <v>24580</v>
      </c>
      <c r="C5156" t="s">
        <v>24581</v>
      </c>
      <c r="D5156">
        <v>25.709</v>
      </c>
      <c r="E5156">
        <v>564</v>
      </c>
      <c r="F5156">
        <v>338</v>
      </c>
      <c r="G5156">
        <v>18</v>
      </c>
      <c r="H5156">
        <v>74</v>
      </c>
      <c r="I5156">
        <v>611</v>
      </c>
      <c r="J5156">
        <v>26</v>
      </c>
      <c r="K5156">
        <v>534</v>
      </c>
      <c r="L5156">
        <v>1.6399999999999999E-26</v>
      </c>
      <c r="M5156">
        <v>117</v>
      </c>
      <c r="N5156">
        <v>794</v>
      </c>
      <c r="O5156">
        <v>71.032700000000006</v>
      </c>
      <c r="P5156">
        <v>71.032700000000006</v>
      </c>
      <c r="Q5156">
        <v>2083</v>
      </c>
      <c r="R5156" t="s">
        <v>24581</v>
      </c>
    </row>
    <row r="5157" spans="1:18" x14ac:dyDescent="0.35">
      <c r="A5157" t="s">
        <v>18940</v>
      </c>
      <c r="B5157" t="s">
        <v>22324</v>
      </c>
      <c r="C5157" t="s">
        <v>24582</v>
      </c>
      <c r="D5157">
        <v>27.216000000000001</v>
      </c>
      <c r="E5157">
        <v>801</v>
      </c>
      <c r="F5157">
        <v>478</v>
      </c>
      <c r="G5157">
        <v>27</v>
      </c>
      <c r="H5157">
        <v>14</v>
      </c>
      <c r="I5157">
        <v>746</v>
      </c>
      <c r="J5157">
        <v>26</v>
      </c>
      <c r="K5157">
        <v>789</v>
      </c>
      <c r="L5157">
        <v>9.4399999999999997E-58</v>
      </c>
      <c r="M5157">
        <v>211</v>
      </c>
      <c r="N5157">
        <v>796</v>
      </c>
      <c r="O5157">
        <v>100.628</v>
      </c>
      <c r="P5157">
        <v>101</v>
      </c>
      <c r="Q5157">
        <v>4909</v>
      </c>
      <c r="R5157" t="s">
        <v>24582</v>
      </c>
    </row>
    <row r="5158" spans="1:18" x14ac:dyDescent="0.35">
      <c r="A5158" t="s">
        <v>18940</v>
      </c>
      <c r="B5158" t="s">
        <v>24583</v>
      </c>
      <c r="C5158" t="s">
        <v>24584</v>
      </c>
      <c r="D5158">
        <v>51.274999999999999</v>
      </c>
      <c r="E5158">
        <v>745</v>
      </c>
      <c r="F5158">
        <v>353</v>
      </c>
      <c r="G5158">
        <v>4</v>
      </c>
      <c r="H5158">
        <v>1</v>
      </c>
      <c r="I5158">
        <v>736</v>
      </c>
      <c r="J5158">
        <v>1</v>
      </c>
      <c r="K5158">
        <v>744</v>
      </c>
      <c r="L5158">
        <v>0</v>
      </c>
      <c r="M5158">
        <v>738</v>
      </c>
      <c r="N5158">
        <v>748</v>
      </c>
      <c r="O5158">
        <v>99.5989</v>
      </c>
      <c r="P5158">
        <v>99.5989</v>
      </c>
      <c r="Q5158">
        <v>4490</v>
      </c>
      <c r="R5158" t="s">
        <v>24584</v>
      </c>
    </row>
    <row r="5159" spans="1:18" x14ac:dyDescent="0.35">
      <c r="A5159" t="s">
        <v>18935</v>
      </c>
      <c r="B5159" t="s">
        <v>20536</v>
      </c>
      <c r="C5159" t="s">
        <v>24585</v>
      </c>
      <c r="D5159">
        <v>76.608000000000004</v>
      </c>
      <c r="E5159">
        <v>171</v>
      </c>
      <c r="F5159">
        <v>40</v>
      </c>
      <c r="G5159">
        <v>0</v>
      </c>
      <c r="H5159">
        <v>1</v>
      </c>
      <c r="I5159">
        <v>171</v>
      </c>
      <c r="J5159">
        <v>1</v>
      </c>
      <c r="K5159">
        <v>171</v>
      </c>
      <c r="L5159">
        <v>3.2599999999999999E-101</v>
      </c>
      <c r="M5159">
        <v>288</v>
      </c>
      <c r="N5159">
        <v>174</v>
      </c>
      <c r="O5159">
        <v>98.275899999999993</v>
      </c>
      <c r="P5159">
        <v>98.275899999999993</v>
      </c>
      <c r="Q5159">
        <v>2160</v>
      </c>
      <c r="R5159" t="s">
        <v>24585</v>
      </c>
    </row>
    <row r="5160" spans="1:18" x14ac:dyDescent="0.35">
      <c r="A5160" t="s">
        <v>18935</v>
      </c>
      <c r="B5160" t="s">
        <v>24586</v>
      </c>
      <c r="C5160" t="s">
        <v>24587</v>
      </c>
      <c r="D5160">
        <v>48.521000000000001</v>
      </c>
      <c r="E5160">
        <v>169</v>
      </c>
      <c r="F5160">
        <v>82</v>
      </c>
      <c r="G5160">
        <v>2</v>
      </c>
      <c r="H5160">
        <v>4</v>
      </c>
      <c r="I5160">
        <v>167</v>
      </c>
      <c r="J5160">
        <v>8</v>
      </c>
      <c r="K5160">
        <v>176</v>
      </c>
      <c r="L5160">
        <v>3.2399999999999999E-57</v>
      </c>
      <c r="M5160">
        <v>177</v>
      </c>
      <c r="N5160">
        <v>184</v>
      </c>
      <c r="O5160">
        <v>91.847800000000007</v>
      </c>
      <c r="P5160">
        <v>91.847800000000007</v>
      </c>
      <c r="Q5160">
        <v>2284</v>
      </c>
      <c r="R5160" t="s">
        <v>24587</v>
      </c>
    </row>
    <row r="5161" spans="1:18" x14ac:dyDescent="0.35">
      <c r="A5161" t="s">
        <v>18935</v>
      </c>
      <c r="B5161" t="s">
        <v>24588</v>
      </c>
      <c r="C5161" t="s">
        <v>24589</v>
      </c>
      <c r="D5161">
        <v>40.127000000000002</v>
      </c>
      <c r="E5161">
        <v>157</v>
      </c>
      <c r="F5161">
        <v>82</v>
      </c>
      <c r="G5161">
        <v>4</v>
      </c>
      <c r="H5161">
        <v>4</v>
      </c>
      <c r="I5161">
        <v>160</v>
      </c>
      <c r="J5161">
        <v>6</v>
      </c>
      <c r="K5161">
        <v>150</v>
      </c>
      <c r="L5161">
        <v>7.7200000000000004E-28</v>
      </c>
      <c r="M5161">
        <v>102</v>
      </c>
      <c r="N5161">
        <v>158</v>
      </c>
      <c r="O5161">
        <v>99.367099999999994</v>
      </c>
      <c r="P5161">
        <v>99.367099999999994</v>
      </c>
      <c r="Q5161">
        <v>2641</v>
      </c>
      <c r="R5161" t="s">
        <v>24589</v>
      </c>
    </row>
    <row r="5162" spans="1:18" x14ac:dyDescent="0.35">
      <c r="A5162" t="s">
        <v>18932</v>
      </c>
      <c r="B5162" t="s">
        <v>24590</v>
      </c>
      <c r="C5162" t="s">
        <v>24591</v>
      </c>
      <c r="D5162">
        <v>27.963999999999999</v>
      </c>
      <c r="E5162">
        <v>329</v>
      </c>
      <c r="F5162">
        <v>181</v>
      </c>
      <c r="G5162">
        <v>8</v>
      </c>
      <c r="H5162">
        <v>3</v>
      </c>
      <c r="I5162">
        <v>325</v>
      </c>
      <c r="J5162">
        <v>5</v>
      </c>
      <c r="K5162">
        <v>283</v>
      </c>
      <c r="L5162">
        <v>1.11E-23</v>
      </c>
      <c r="M5162">
        <v>99</v>
      </c>
      <c r="N5162">
        <v>287</v>
      </c>
      <c r="O5162">
        <v>114.634</v>
      </c>
      <c r="P5162">
        <v>101</v>
      </c>
      <c r="Q5162">
        <v>4239</v>
      </c>
      <c r="R5162" t="s">
        <v>24591</v>
      </c>
    </row>
    <row r="5163" spans="1:18" x14ac:dyDescent="0.35">
      <c r="A5163" t="s">
        <v>18935</v>
      </c>
      <c r="B5163" t="s">
        <v>24592</v>
      </c>
      <c r="C5163" t="s">
        <v>24593</v>
      </c>
      <c r="D5163">
        <v>36.024999999999999</v>
      </c>
      <c r="E5163">
        <v>161</v>
      </c>
      <c r="F5163">
        <v>91</v>
      </c>
      <c r="G5163">
        <v>3</v>
      </c>
      <c r="H5163">
        <v>1</v>
      </c>
      <c r="I5163">
        <v>161</v>
      </c>
      <c r="J5163">
        <v>1</v>
      </c>
      <c r="K5163">
        <v>149</v>
      </c>
      <c r="L5163">
        <v>7.1200000000000001E-28</v>
      </c>
      <c r="M5163">
        <v>102</v>
      </c>
      <c r="N5163">
        <v>157</v>
      </c>
      <c r="O5163">
        <v>102.548</v>
      </c>
      <c r="P5163">
        <v>101</v>
      </c>
      <c r="Q5163">
        <v>2636</v>
      </c>
      <c r="R5163" t="s">
        <v>24593</v>
      </c>
    </row>
    <row r="5164" spans="1:18" x14ac:dyDescent="0.35">
      <c r="A5164" t="s">
        <v>18978</v>
      </c>
      <c r="B5164" t="s">
        <v>17500</v>
      </c>
      <c r="C5164" t="s">
        <v>17501</v>
      </c>
      <c r="D5164">
        <v>25.6</v>
      </c>
      <c r="E5164">
        <v>250</v>
      </c>
      <c r="F5164">
        <v>167</v>
      </c>
      <c r="G5164">
        <v>9</v>
      </c>
      <c r="H5164">
        <v>362</v>
      </c>
      <c r="I5164">
        <v>608</v>
      </c>
      <c r="J5164">
        <v>4</v>
      </c>
      <c r="K5164">
        <v>237</v>
      </c>
      <c r="L5164">
        <v>2.9900000000000002E-6</v>
      </c>
      <c r="M5164">
        <v>50.4</v>
      </c>
      <c r="N5164">
        <v>262</v>
      </c>
      <c r="O5164">
        <v>95.419799999999995</v>
      </c>
      <c r="P5164">
        <v>95.419799999999995</v>
      </c>
      <c r="Q5164">
        <v>253</v>
      </c>
      <c r="R5164" t="s">
        <v>17501</v>
      </c>
    </row>
    <row r="5165" spans="1:18" x14ac:dyDescent="0.35">
      <c r="A5165" t="s">
        <v>18928</v>
      </c>
      <c r="B5165" t="s">
        <v>21211</v>
      </c>
      <c r="C5165" t="s">
        <v>24594</v>
      </c>
      <c r="D5165">
        <v>57.777999999999999</v>
      </c>
      <c r="E5165">
        <v>180</v>
      </c>
      <c r="F5165">
        <v>57</v>
      </c>
      <c r="G5165">
        <v>2</v>
      </c>
      <c r="H5165">
        <v>7</v>
      </c>
      <c r="I5165">
        <v>167</v>
      </c>
      <c r="J5165">
        <v>28</v>
      </c>
      <c r="K5165">
        <v>207</v>
      </c>
      <c r="L5165">
        <v>2.5699999999999999E-67</v>
      </c>
      <c r="M5165">
        <v>204</v>
      </c>
      <c r="N5165">
        <v>212</v>
      </c>
      <c r="O5165">
        <v>84.905699999999996</v>
      </c>
      <c r="P5165">
        <v>84.905699999999996</v>
      </c>
      <c r="Q5165">
        <v>3558</v>
      </c>
      <c r="R5165" t="s">
        <v>24594</v>
      </c>
    </row>
    <row r="5166" spans="1:18" x14ac:dyDescent="0.35">
      <c r="A5166" t="s">
        <v>18935</v>
      </c>
      <c r="B5166" t="s">
        <v>19933</v>
      </c>
      <c r="C5166" t="s">
        <v>24595</v>
      </c>
      <c r="D5166">
        <v>53.892000000000003</v>
      </c>
      <c r="E5166">
        <v>167</v>
      </c>
      <c r="F5166">
        <v>72</v>
      </c>
      <c r="G5166">
        <v>2</v>
      </c>
      <c r="H5166">
        <v>6</v>
      </c>
      <c r="I5166">
        <v>167</v>
      </c>
      <c r="J5166">
        <v>10</v>
      </c>
      <c r="K5166">
        <v>176</v>
      </c>
      <c r="L5166">
        <v>4.6600000000000003E-62</v>
      </c>
      <c r="M5166">
        <v>189</v>
      </c>
      <c r="N5166">
        <v>183</v>
      </c>
      <c r="O5166">
        <v>91.256799999999998</v>
      </c>
      <c r="P5166">
        <v>91.256799999999998</v>
      </c>
      <c r="Q5166">
        <v>2210</v>
      </c>
      <c r="R5166" t="s">
        <v>24595</v>
      </c>
    </row>
    <row r="5167" spans="1:18" x14ac:dyDescent="0.35">
      <c r="A5167" t="s">
        <v>18932</v>
      </c>
      <c r="B5167" t="s">
        <v>20133</v>
      </c>
      <c r="C5167" t="s">
        <v>24596</v>
      </c>
      <c r="D5167">
        <v>28.125</v>
      </c>
      <c r="E5167">
        <v>288</v>
      </c>
      <c r="F5167">
        <v>153</v>
      </c>
      <c r="G5167">
        <v>5</v>
      </c>
      <c r="H5167">
        <v>1</v>
      </c>
      <c r="I5167">
        <v>282</v>
      </c>
      <c r="J5167">
        <v>1</v>
      </c>
      <c r="K5167">
        <v>240</v>
      </c>
      <c r="L5167">
        <v>5.4100000000000001E-21</v>
      </c>
      <c r="M5167">
        <v>92</v>
      </c>
      <c r="N5167">
        <v>310</v>
      </c>
      <c r="O5167">
        <v>92.903199999999998</v>
      </c>
      <c r="P5167">
        <v>92.903199999999998</v>
      </c>
      <c r="Q5167">
        <v>4392</v>
      </c>
      <c r="R5167" t="s">
        <v>24596</v>
      </c>
    </row>
    <row r="5168" spans="1:18" x14ac:dyDescent="0.35">
      <c r="A5168" t="s">
        <v>18928</v>
      </c>
      <c r="B5168" t="s">
        <v>24597</v>
      </c>
      <c r="C5168" t="s">
        <v>24598</v>
      </c>
      <c r="D5168">
        <v>55.414000000000001</v>
      </c>
      <c r="E5168">
        <v>157</v>
      </c>
      <c r="F5168">
        <v>62</v>
      </c>
      <c r="G5168">
        <v>4</v>
      </c>
      <c r="H5168">
        <v>22</v>
      </c>
      <c r="I5168">
        <v>172</v>
      </c>
      <c r="J5168">
        <v>5</v>
      </c>
      <c r="K5168">
        <v>159</v>
      </c>
      <c r="L5168">
        <v>2.5999999999999999E-48</v>
      </c>
      <c r="M5168">
        <v>154</v>
      </c>
      <c r="N5168">
        <v>166</v>
      </c>
      <c r="O5168">
        <v>94.578299999999999</v>
      </c>
      <c r="P5168">
        <v>94.578299999999999</v>
      </c>
      <c r="Q5168">
        <v>3939</v>
      </c>
      <c r="R5168" t="s">
        <v>24598</v>
      </c>
    </row>
    <row r="5169" spans="1:18" x14ac:dyDescent="0.35">
      <c r="A5169" t="s">
        <v>18920</v>
      </c>
      <c r="B5169" t="s">
        <v>23939</v>
      </c>
      <c r="C5169" t="s">
        <v>24599</v>
      </c>
      <c r="D5169">
        <v>30.303000000000001</v>
      </c>
      <c r="E5169">
        <v>165</v>
      </c>
      <c r="F5169">
        <v>87</v>
      </c>
      <c r="G5169">
        <v>2</v>
      </c>
      <c r="H5169">
        <v>169</v>
      </c>
      <c r="I5169">
        <v>333</v>
      </c>
      <c r="J5169">
        <v>98</v>
      </c>
      <c r="K5169">
        <v>234</v>
      </c>
      <c r="L5169">
        <v>8.0299999999999994E-6</v>
      </c>
      <c r="M5169">
        <v>47</v>
      </c>
      <c r="N5169">
        <v>295</v>
      </c>
      <c r="O5169">
        <v>55.932200000000002</v>
      </c>
      <c r="P5169">
        <v>55.932200000000002</v>
      </c>
      <c r="Q5169">
        <v>5381</v>
      </c>
      <c r="R5169" t="s">
        <v>24599</v>
      </c>
    </row>
    <row r="5170" spans="1:18" x14ac:dyDescent="0.35">
      <c r="A5170" t="s">
        <v>18943</v>
      </c>
      <c r="B5170" t="s">
        <v>15276</v>
      </c>
      <c r="C5170" t="s">
        <v>15277</v>
      </c>
      <c r="D5170">
        <v>27.879000000000001</v>
      </c>
      <c r="E5170">
        <v>165</v>
      </c>
      <c r="F5170">
        <v>80</v>
      </c>
      <c r="G5170">
        <v>6</v>
      </c>
      <c r="H5170">
        <v>30</v>
      </c>
      <c r="I5170">
        <v>169</v>
      </c>
      <c r="J5170">
        <v>3</v>
      </c>
      <c r="K5170">
        <v>153</v>
      </c>
      <c r="L5170">
        <v>1.1800000000000001E-5</v>
      </c>
      <c r="M5170">
        <v>46.2</v>
      </c>
      <c r="N5170">
        <v>257</v>
      </c>
      <c r="O5170">
        <v>64.202299999999994</v>
      </c>
      <c r="P5170">
        <v>64.202299999999994</v>
      </c>
      <c r="Q5170">
        <v>1261</v>
      </c>
      <c r="R5170" t="s">
        <v>15277</v>
      </c>
    </row>
    <row r="5171" spans="1:18" x14ac:dyDescent="0.35">
      <c r="A5171" t="s">
        <v>18928</v>
      </c>
      <c r="B5171" t="s">
        <v>24600</v>
      </c>
      <c r="C5171" t="s">
        <v>24601</v>
      </c>
      <c r="D5171">
        <v>60.247999999999998</v>
      </c>
      <c r="E5171">
        <v>161</v>
      </c>
      <c r="F5171">
        <v>60</v>
      </c>
      <c r="G5171">
        <v>2</v>
      </c>
      <c r="H5171">
        <v>13</v>
      </c>
      <c r="I5171">
        <v>169</v>
      </c>
      <c r="J5171">
        <v>20</v>
      </c>
      <c r="K5171">
        <v>180</v>
      </c>
      <c r="L5171">
        <v>3.1099999999999998E-62</v>
      </c>
      <c r="M5171">
        <v>190</v>
      </c>
      <c r="N5171">
        <v>182</v>
      </c>
      <c r="O5171">
        <v>88.461500000000001</v>
      </c>
      <c r="P5171">
        <v>88.461500000000001</v>
      </c>
      <c r="Q5171">
        <v>3702</v>
      </c>
      <c r="R5171" t="s">
        <v>24601</v>
      </c>
    </row>
    <row r="5172" spans="1:18" x14ac:dyDescent="0.35">
      <c r="A5172" t="s">
        <v>18946</v>
      </c>
      <c r="B5172" t="s">
        <v>24602</v>
      </c>
      <c r="C5172" t="s">
        <v>24603</v>
      </c>
      <c r="D5172">
        <v>29.48</v>
      </c>
      <c r="E5172">
        <v>173</v>
      </c>
      <c r="F5172">
        <v>90</v>
      </c>
      <c r="G5172">
        <v>9</v>
      </c>
      <c r="H5172">
        <v>6</v>
      </c>
      <c r="I5172">
        <v>150</v>
      </c>
      <c r="J5172">
        <v>3</v>
      </c>
      <c r="K5172">
        <v>171</v>
      </c>
      <c r="L5172">
        <v>5.7399999999999997E-4</v>
      </c>
      <c r="M5172">
        <v>40.799999999999997</v>
      </c>
      <c r="N5172">
        <v>257</v>
      </c>
      <c r="O5172">
        <v>67.315200000000004</v>
      </c>
      <c r="P5172">
        <v>67.315200000000004</v>
      </c>
      <c r="Q5172">
        <v>800</v>
      </c>
      <c r="R5172" t="s">
        <v>24603</v>
      </c>
    </row>
    <row r="5173" spans="1:18" x14ac:dyDescent="0.35">
      <c r="A5173" t="s">
        <v>18943</v>
      </c>
      <c r="B5173" t="s">
        <v>24604</v>
      </c>
      <c r="C5173" t="s">
        <v>24605</v>
      </c>
      <c r="D5173">
        <v>27.777999999999999</v>
      </c>
      <c r="E5173">
        <v>162</v>
      </c>
      <c r="F5173">
        <v>86</v>
      </c>
      <c r="G5173">
        <v>7</v>
      </c>
      <c r="H5173">
        <v>30</v>
      </c>
      <c r="I5173">
        <v>171</v>
      </c>
      <c r="J5173">
        <v>3</v>
      </c>
      <c r="K5173">
        <v>153</v>
      </c>
      <c r="L5173">
        <v>4.2499999999999998E-4</v>
      </c>
      <c r="M5173">
        <v>41.2</v>
      </c>
      <c r="N5173">
        <v>256</v>
      </c>
      <c r="O5173">
        <v>63.281199999999998</v>
      </c>
      <c r="P5173">
        <v>63.281199999999998</v>
      </c>
      <c r="Q5173">
        <v>1470</v>
      </c>
      <c r="R5173" t="s">
        <v>24605</v>
      </c>
    </row>
    <row r="5174" spans="1:18" x14ac:dyDescent="0.35">
      <c r="A5174" t="s">
        <v>18917</v>
      </c>
      <c r="B5174" t="s">
        <v>24604</v>
      </c>
      <c r="C5174" t="s">
        <v>24605</v>
      </c>
      <c r="D5174">
        <v>26.146999999999998</v>
      </c>
      <c r="E5174">
        <v>218</v>
      </c>
      <c r="F5174">
        <v>119</v>
      </c>
      <c r="G5174">
        <v>7</v>
      </c>
      <c r="H5174">
        <v>134</v>
      </c>
      <c r="I5174">
        <v>326</v>
      </c>
      <c r="J5174">
        <v>5</v>
      </c>
      <c r="K5174">
        <v>205</v>
      </c>
      <c r="L5174">
        <v>1.0099999999999999E-8</v>
      </c>
      <c r="M5174">
        <v>56.2</v>
      </c>
      <c r="N5174">
        <v>256</v>
      </c>
      <c r="O5174">
        <v>85.156199999999998</v>
      </c>
      <c r="P5174">
        <v>85.156199999999998</v>
      </c>
      <c r="Q5174">
        <v>5558</v>
      </c>
      <c r="R5174" t="s">
        <v>24605</v>
      </c>
    </row>
    <row r="5175" spans="1:18" x14ac:dyDescent="0.35">
      <c r="A5175" t="s">
        <v>18940</v>
      </c>
      <c r="B5175" t="s">
        <v>24606</v>
      </c>
      <c r="C5175" t="s">
        <v>24607</v>
      </c>
      <c r="D5175">
        <v>39.92</v>
      </c>
      <c r="E5175">
        <v>749</v>
      </c>
      <c r="F5175">
        <v>413</v>
      </c>
      <c r="G5175">
        <v>13</v>
      </c>
      <c r="H5175">
        <v>5</v>
      </c>
      <c r="I5175">
        <v>747</v>
      </c>
      <c r="J5175">
        <v>15</v>
      </c>
      <c r="K5175">
        <v>732</v>
      </c>
      <c r="L5175">
        <v>7.9500000000000006E-149</v>
      </c>
      <c r="M5175">
        <v>452</v>
      </c>
      <c r="N5175">
        <v>735</v>
      </c>
      <c r="O5175">
        <v>101.905</v>
      </c>
      <c r="P5175">
        <v>101</v>
      </c>
      <c r="Q5175">
        <v>4605</v>
      </c>
      <c r="R5175" t="s">
        <v>24607</v>
      </c>
    </row>
    <row r="5176" spans="1:18" x14ac:dyDescent="0.35">
      <c r="A5176" t="s">
        <v>18946</v>
      </c>
      <c r="B5176" t="s">
        <v>18051</v>
      </c>
      <c r="C5176" t="s">
        <v>18052</v>
      </c>
      <c r="D5176">
        <v>24.242000000000001</v>
      </c>
      <c r="E5176">
        <v>231</v>
      </c>
      <c r="F5176">
        <v>146</v>
      </c>
      <c r="G5176">
        <v>8</v>
      </c>
      <c r="H5176">
        <v>1</v>
      </c>
      <c r="I5176">
        <v>215</v>
      </c>
      <c r="J5176">
        <v>1</v>
      </c>
      <c r="K5176">
        <v>218</v>
      </c>
      <c r="L5176">
        <v>3.9500000000000003E-6</v>
      </c>
      <c r="M5176">
        <v>47.4</v>
      </c>
      <c r="N5176">
        <v>250</v>
      </c>
      <c r="O5176">
        <v>92.4</v>
      </c>
      <c r="P5176">
        <v>92.4</v>
      </c>
      <c r="Q5176">
        <v>566</v>
      </c>
      <c r="R5176" t="s">
        <v>18052</v>
      </c>
    </row>
    <row r="5177" spans="1:18" x14ac:dyDescent="0.35">
      <c r="A5177" t="s">
        <v>19220</v>
      </c>
      <c r="B5177" t="s">
        <v>24608</v>
      </c>
      <c r="C5177" t="s">
        <v>24609</v>
      </c>
      <c r="D5177">
        <v>50</v>
      </c>
      <c r="E5177">
        <v>28</v>
      </c>
      <c r="F5177">
        <v>14</v>
      </c>
      <c r="G5177">
        <v>0</v>
      </c>
      <c r="H5177">
        <v>6</v>
      </c>
      <c r="I5177">
        <v>33</v>
      </c>
      <c r="J5177">
        <v>3</v>
      </c>
      <c r="K5177">
        <v>30</v>
      </c>
      <c r="L5177">
        <v>6.5000000000000002E-2</v>
      </c>
      <c r="M5177">
        <v>30.8</v>
      </c>
      <c r="N5177">
        <v>55</v>
      </c>
      <c r="O5177">
        <v>50.909100000000002</v>
      </c>
      <c r="P5177">
        <v>50.909100000000002</v>
      </c>
      <c r="Q5177">
        <v>5988</v>
      </c>
      <c r="R5177" t="s">
        <v>24609</v>
      </c>
    </row>
    <row r="5178" spans="1:18" x14ac:dyDescent="0.35">
      <c r="A5178" t="s">
        <v>19197</v>
      </c>
      <c r="B5178" t="s">
        <v>15537</v>
      </c>
      <c r="C5178" t="s">
        <v>15538</v>
      </c>
      <c r="D5178">
        <v>32.738</v>
      </c>
      <c r="E5178">
        <v>168</v>
      </c>
      <c r="F5178">
        <v>90</v>
      </c>
      <c r="G5178">
        <v>2</v>
      </c>
      <c r="H5178">
        <v>24</v>
      </c>
      <c r="I5178">
        <v>191</v>
      </c>
      <c r="J5178">
        <v>26</v>
      </c>
      <c r="K5178">
        <v>170</v>
      </c>
      <c r="L5178">
        <v>2.34E-24</v>
      </c>
      <c r="M5178">
        <v>94.4</v>
      </c>
      <c r="N5178">
        <v>177</v>
      </c>
      <c r="O5178">
        <v>94.915300000000002</v>
      </c>
      <c r="P5178">
        <v>94.915300000000002</v>
      </c>
      <c r="Q5178">
        <v>109</v>
      </c>
      <c r="R5178" t="s">
        <v>15538</v>
      </c>
    </row>
    <row r="5179" spans="1:18" x14ac:dyDescent="0.35">
      <c r="A5179" t="s">
        <v>19076</v>
      </c>
      <c r="B5179" t="s">
        <v>15537</v>
      </c>
      <c r="C5179" t="s">
        <v>15538</v>
      </c>
      <c r="D5179">
        <v>35.404000000000003</v>
      </c>
      <c r="E5179">
        <v>161</v>
      </c>
      <c r="F5179">
        <v>89</v>
      </c>
      <c r="G5179">
        <v>5</v>
      </c>
      <c r="H5179">
        <v>23</v>
      </c>
      <c r="I5179">
        <v>177</v>
      </c>
      <c r="J5179">
        <v>26</v>
      </c>
      <c r="K5179">
        <v>177</v>
      </c>
      <c r="L5179">
        <v>1.5E-23</v>
      </c>
      <c r="M5179">
        <v>92</v>
      </c>
      <c r="N5179">
        <v>177</v>
      </c>
      <c r="O5179">
        <v>90.960499999999996</v>
      </c>
      <c r="P5179">
        <v>90.960499999999996</v>
      </c>
      <c r="Q5179">
        <v>3319</v>
      </c>
      <c r="R5179" t="s">
        <v>15538</v>
      </c>
    </row>
    <row r="5180" spans="1:18" x14ac:dyDescent="0.35">
      <c r="A5180" t="s">
        <v>18928</v>
      </c>
      <c r="B5180" t="s">
        <v>23241</v>
      </c>
      <c r="C5180" t="s">
        <v>24610</v>
      </c>
      <c r="D5180">
        <v>61.688000000000002</v>
      </c>
      <c r="E5180">
        <v>154</v>
      </c>
      <c r="F5180">
        <v>59</v>
      </c>
      <c r="G5180">
        <v>0</v>
      </c>
      <c r="H5180">
        <v>17</v>
      </c>
      <c r="I5180">
        <v>170</v>
      </c>
      <c r="J5180">
        <v>56</v>
      </c>
      <c r="K5180">
        <v>209</v>
      </c>
      <c r="L5180">
        <v>1.4000000000000001E-63</v>
      </c>
      <c r="M5180">
        <v>194</v>
      </c>
      <c r="N5180">
        <v>210</v>
      </c>
      <c r="O5180">
        <v>73.333299999999994</v>
      </c>
      <c r="P5180">
        <v>73.333299999999994</v>
      </c>
      <c r="Q5180">
        <v>3644</v>
      </c>
      <c r="R5180" t="s">
        <v>24610</v>
      </c>
    </row>
    <row r="5181" spans="1:18" x14ac:dyDescent="0.35">
      <c r="A5181" t="s">
        <v>18946</v>
      </c>
      <c r="B5181" t="s">
        <v>15704</v>
      </c>
      <c r="C5181" t="s">
        <v>15705</v>
      </c>
      <c r="D5181">
        <v>24.713000000000001</v>
      </c>
      <c r="E5181">
        <v>174</v>
      </c>
      <c r="F5181">
        <v>106</v>
      </c>
      <c r="G5181">
        <v>5</v>
      </c>
      <c r="H5181">
        <v>5</v>
      </c>
      <c r="I5181">
        <v>158</v>
      </c>
      <c r="J5181">
        <v>4</v>
      </c>
      <c r="K5181">
        <v>172</v>
      </c>
      <c r="L5181">
        <v>1.9599999999999999E-4</v>
      </c>
      <c r="M5181">
        <v>42.4</v>
      </c>
      <c r="N5181">
        <v>283</v>
      </c>
      <c r="O5181">
        <v>61.484099999999998</v>
      </c>
      <c r="P5181">
        <v>61.484099999999998</v>
      </c>
      <c r="Q5181">
        <v>735</v>
      </c>
      <c r="R5181" t="s">
        <v>15705</v>
      </c>
    </row>
    <row r="5182" spans="1:18" x14ac:dyDescent="0.35">
      <c r="A5182" t="s">
        <v>18932</v>
      </c>
      <c r="B5182" t="s">
        <v>24611</v>
      </c>
      <c r="C5182" t="s">
        <v>24612</v>
      </c>
      <c r="D5182">
        <v>27.082999999999998</v>
      </c>
      <c r="E5182">
        <v>336</v>
      </c>
      <c r="F5182">
        <v>176</v>
      </c>
      <c r="G5182">
        <v>7</v>
      </c>
      <c r="H5182">
        <v>4</v>
      </c>
      <c r="I5182">
        <v>325</v>
      </c>
      <c r="J5182">
        <v>7</v>
      </c>
      <c r="K5182">
        <v>287</v>
      </c>
      <c r="L5182">
        <v>8.3300000000000006E-23</v>
      </c>
      <c r="M5182">
        <v>96.7</v>
      </c>
      <c r="N5182">
        <v>292</v>
      </c>
      <c r="O5182">
        <v>115.068</v>
      </c>
      <c r="P5182">
        <v>101</v>
      </c>
      <c r="Q5182">
        <v>4281</v>
      </c>
      <c r="R5182" t="s">
        <v>24612</v>
      </c>
    </row>
    <row r="5183" spans="1:18" x14ac:dyDescent="0.35">
      <c r="A5183" t="s">
        <v>19038</v>
      </c>
      <c r="B5183" t="s">
        <v>24613</v>
      </c>
      <c r="C5183" t="s">
        <v>24614</v>
      </c>
      <c r="D5183">
        <v>25.789000000000001</v>
      </c>
      <c r="E5183">
        <v>380</v>
      </c>
      <c r="F5183">
        <v>199</v>
      </c>
      <c r="G5183">
        <v>18</v>
      </c>
      <c r="H5183">
        <v>229</v>
      </c>
      <c r="I5183">
        <v>538</v>
      </c>
      <c r="J5183">
        <v>239</v>
      </c>
      <c r="K5183">
        <v>605</v>
      </c>
      <c r="L5183">
        <v>1.13E-6</v>
      </c>
      <c r="M5183">
        <v>51.6</v>
      </c>
      <c r="N5183">
        <v>629</v>
      </c>
      <c r="O5183">
        <v>60.413400000000003</v>
      </c>
      <c r="P5183">
        <v>60.413400000000003</v>
      </c>
      <c r="Q5183">
        <v>3142</v>
      </c>
      <c r="R5183" t="s">
        <v>24614</v>
      </c>
    </row>
    <row r="5184" spans="1:18" x14ac:dyDescent="0.35">
      <c r="A5184" t="s">
        <v>18940</v>
      </c>
      <c r="B5184" t="s">
        <v>24615</v>
      </c>
      <c r="C5184" t="s">
        <v>24616</v>
      </c>
      <c r="D5184">
        <v>31.173999999999999</v>
      </c>
      <c r="E5184">
        <v>741</v>
      </c>
      <c r="F5184">
        <v>459</v>
      </c>
      <c r="G5184">
        <v>16</v>
      </c>
      <c r="H5184">
        <v>41</v>
      </c>
      <c r="I5184">
        <v>750</v>
      </c>
      <c r="J5184">
        <v>233</v>
      </c>
      <c r="K5184">
        <v>953</v>
      </c>
      <c r="L5184">
        <v>6.94E-61</v>
      </c>
      <c r="M5184">
        <v>221</v>
      </c>
      <c r="N5184">
        <v>959</v>
      </c>
      <c r="O5184">
        <v>77.268000000000001</v>
      </c>
      <c r="P5184">
        <v>77.268000000000001</v>
      </c>
      <c r="Q5184">
        <v>4846</v>
      </c>
      <c r="R5184" t="s">
        <v>24616</v>
      </c>
    </row>
    <row r="5185" spans="1:18" x14ac:dyDescent="0.35">
      <c r="A5185" t="s">
        <v>18953</v>
      </c>
      <c r="B5185" t="s">
        <v>15467</v>
      </c>
      <c r="C5185" t="s">
        <v>15468</v>
      </c>
      <c r="D5185">
        <v>28.341999999999999</v>
      </c>
      <c r="E5185">
        <v>187</v>
      </c>
      <c r="F5185">
        <v>89</v>
      </c>
      <c r="G5185">
        <v>9</v>
      </c>
      <c r="H5185">
        <v>466</v>
      </c>
      <c r="I5185">
        <v>620</v>
      </c>
      <c r="J5185">
        <v>22</v>
      </c>
      <c r="K5185">
        <v>195</v>
      </c>
      <c r="L5185">
        <v>1.9E-2</v>
      </c>
      <c r="M5185">
        <v>38.5</v>
      </c>
      <c r="N5185">
        <v>320</v>
      </c>
      <c r="O5185">
        <v>58.4375</v>
      </c>
      <c r="P5185">
        <v>58.4375</v>
      </c>
      <c r="Q5185">
        <v>1943</v>
      </c>
      <c r="R5185" t="s">
        <v>15468</v>
      </c>
    </row>
    <row r="5186" spans="1:18" x14ac:dyDescent="0.35">
      <c r="A5186" t="s">
        <v>19017</v>
      </c>
      <c r="B5186" t="s">
        <v>15179</v>
      </c>
      <c r="C5186" t="s">
        <v>24617</v>
      </c>
      <c r="D5186">
        <v>38.094999999999999</v>
      </c>
      <c r="E5186">
        <v>42</v>
      </c>
      <c r="F5186">
        <v>25</v>
      </c>
      <c r="G5186">
        <v>1</v>
      </c>
      <c r="H5186">
        <v>39</v>
      </c>
      <c r="I5186">
        <v>79</v>
      </c>
      <c r="J5186">
        <v>1</v>
      </c>
      <c r="K5186">
        <v>42</v>
      </c>
      <c r="L5186">
        <v>8.0000000000000002E-3</v>
      </c>
      <c r="M5186">
        <v>34.299999999999997</v>
      </c>
      <c r="N5186">
        <v>75</v>
      </c>
      <c r="O5186">
        <v>56</v>
      </c>
      <c r="P5186">
        <v>56</v>
      </c>
      <c r="Q5186">
        <v>2819</v>
      </c>
      <c r="R5186" t="s">
        <v>24617</v>
      </c>
    </row>
    <row r="5187" spans="1:18" x14ac:dyDescent="0.35">
      <c r="A5187" t="s">
        <v>18953</v>
      </c>
      <c r="B5187" t="s">
        <v>17415</v>
      </c>
      <c r="C5187" t="s">
        <v>18605</v>
      </c>
      <c r="D5187">
        <v>25.625</v>
      </c>
      <c r="E5187">
        <v>160</v>
      </c>
      <c r="F5187">
        <v>79</v>
      </c>
      <c r="G5187">
        <v>6</v>
      </c>
      <c r="H5187">
        <v>499</v>
      </c>
      <c r="I5187">
        <v>621</v>
      </c>
      <c r="J5187">
        <v>39</v>
      </c>
      <c r="K5187">
        <v>195</v>
      </c>
      <c r="L5187">
        <v>1.07E-4</v>
      </c>
      <c r="M5187">
        <v>45.4</v>
      </c>
      <c r="N5187">
        <v>315</v>
      </c>
      <c r="O5187">
        <v>50.793700000000001</v>
      </c>
      <c r="P5187">
        <v>50.793700000000001</v>
      </c>
      <c r="Q5187">
        <v>1917</v>
      </c>
      <c r="R5187" t="s">
        <v>18605</v>
      </c>
    </row>
    <row r="5188" spans="1:18" x14ac:dyDescent="0.35">
      <c r="A5188" t="s">
        <v>19597</v>
      </c>
      <c r="B5188" t="s">
        <v>17415</v>
      </c>
      <c r="C5188" t="s">
        <v>18605</v>
      </c>
      <c r="D5188">
        <v>28.814</v>
      </c>
      <c r="E5188">
        <v>177</v>
      </c>
      <c r="F5188">
        <v>79</v>
      </c>
      <c r="G5188">
        <v>8</v>
      </c>
      <c r="H5188">
        <v>579</v>
      </c>
      <c r="I5188">
        <v>718</v>
      </c>
      <c r="J5188">
        <v>28</v>
      </c>
      <c r="K5188">
        <v>194</v>
      </c>
      <c r="L5188">
        <v>3.7999999999999999E-2</v>
      </c>
      <c r="M5188">
        <v>37.4</v>
      </c>
      <c r="N5188">
        <v>315</v>
      </c>
      <c r="O5188">
        <v>56.1905</v>
      </c>
      <c r="P5188">
        <v>56.1905</v>
      </c>
      <c r="Q5188">
        <v>3453</v>
      </c>
      <c r="R5188" t="s">
        <v>18605</v>
      </c>
    </row>
    <row r="5189" spans="1:18" x14ac:dyDescent="0.35">
      <c r="A5189" t="s">
        <v>18940</v>
      </c>
      <c r="B5189" t="s">
        <v>21136</v>
      </c>
      <c r="C5189" t="s">
        <v>24618</v>
      </c>
      <c r="D5189">
        <v>39.067</v>
      </c>
      <c r="E5189">
        <v>750</v>
      </c>
      <c r="F5189">
        <v>411</v>
      </c>
      <c r="G5189">
        <v>18</v>
      </c>
      <c r="H5189">
        <v>12</v>
      </c>
      <c r="I5189">
        <v>743</v>
      </c>
      <c r="J5189">
        <v>2</v>
      </c>
      <c r="K5189">
        <v>723</v>
      </c>
      <c r="L5189">
        <v>2.6700000000000001E-134</v>
      </c>
      <c r="M5189">
        <v>414</v>
      </c>
      <c r="N5189">
        <v>724</v>
      </c>
      <c r="O5189">
        <v>103.59099999999999</v>
      </c>
      <c r="P5189">
        <v>101</v>
      </c>
      <c r="Q5189">
        <v>4684</v>
      </c>
      <c r="R5189" t="s">
        <v>24618</v>
      </c>
    </row>
    <row r="5190" spans="1:18" x14ac:dyDescent="0.35">
      <c r="A5190" t="s">
        <v>18935</v>
      </c>
      <c r="B5190" t="s">
        <v>20416</v>
      </c>
      <c r="C5190" t="s">
        <v>24619</v>
      </c>
      <c r="D5190">
        <v>54.167000000000002</v>
      </c>
      <c r="E5190">
        <v>168</v>
      </c>
      <c r="F5190">
        <v>71</v>
      </c>
      <c r="G5190">
        <v>1</v>
      </c>
      <c r="H5190">
        <v>6</v>
      </c>
      <c r="I5190">
        <v>167</v>
      </c>
      <c r="J5190">
        <v>61</v>
      </c>
      <c r="K5190">
        <v>228</v>
      </c>
      <c r="L5190">
        <v>2.72E-65</v>
      </c>
      <c r="M5190">
        <v>199</v>
      </c>
      <c r="N5190">
        <v>234</v>
      </c>
      <c r="O5190">
        <v>71.794899999999998</v>
      </c>
      <c r="P5190">
        <v>71.794899999999998</v>
      </c>
      <c r="Q5190">
        <v>2194</v>
      </c>
      <c r="R5190" t="s">
        <v>24619</v>
      </c>
    </row>
    <row r="5191" spans="1:18" x14ac:dyDescent="0.35">
      <c r="A5191" t="s">
        <v>18917</v>
      </c>
      <c r="B5191" t="s">
        <v>15846</v>
      </c>
      <c r="C5191" t="s">
        <v>24620</v>
      </c>
      <c r="D5191">
        <v>27.919</v>
      </c>
      <c r="E5191">
        <v>197</v>
      </c>
      <c r="F5191">
        <v>118</v>
      </c>
      <c r="G5191">
        <v>8</v>
      </c>
      <c r="H5191">
        <v>126</v>
      </c>
      <c r="I5191">
        <v>309</v>
      </c>
      <c r="J5191">
        <v>3</v>
      </c>
      <c r="K5191">
        <v>188</v>
      </c>
      <c r="L5191">
        <v>1.8200000000000001E-4</v>
      </c>
      <c r="M5191">
        <v>43.1</v>
      </c>
      <c r="N5191">
        <v>266</v>
      </c>
      <c r="O5191">
        <v>74.060199999999995</v>
      </c>
      <c r="P5191">
        <v>74.060199999999995</v>
      </c>
      <c r="Q5191">
        <v>5783</v>
      </c>
      <c r="R5191" t="s">
        <v>24620</v>
      </c>
    </row>
    <row r="5192" spans="1:18" x14ac:dyDescent="0.35">
      <c r="A5192" t="s">
        <v>18932</v>
      </c>
      <c r="B5192" t="s">
        <v>15289</v>
      </c>
      <c r="C5192" t="s">
        <v>24621</v>
      </c>
      <c r="D5192">
        <v>29.042000000000002</v>
      </c>
      <c r="E5192">
        <v>334</v>
      </c>
      <c r="F5192">
        <v>172</v>
      </c>
      <c r="G5192">
        <v>12</v>
      </c>
      <c r="H5192">
        <v>4</v>
      </c>
      <c r="I5192">
        <v>324</v>
      </c>
      <c r="J5192">
        <v>6</v>
      </c>
      <c r="K5192">
        <v>287</v>
      </c>
      <c r="L5192">
        <v>4.6400000000000003E-22</v>
      </c>
      <c r="M5192">
        <v>94.4</v>
      </c>
      <c r="N5192">
        <v>291</v>
      </c>
      <c r="O5192">
        <v>114.777</v>
      </c>
      <c r="P5192">
        <v>101</v>
      </c>
      <c r="Q5192">
        <v>4323</v>
      </c>
      <c r="R5192" t="s">
        <v>24621</v>
      </c>
    </row>
    <row r="5193" spans="1:18" x14ac:dyDescent="0.35">
      <c r="A5193" t="s">
        <v>18928</v>
      </c>
      <c r="B5193" t="s">
        <v>24622</v>
      </c>
      <c r="C5193" t="s">
        <v>24623</v>
      </c>
      <c r="D5193">
        <v>61.988</v>
      </c>
      <c r="E5193">
        <v>171</v>
      </c>
      <c r="F5193">
        <v>50</v>
      </c>
      <c r="G5193">
        <v>1</v>
      </c>
      <c r="H5193">
        <v>15</v>
      </c>
      <c r="I5193">
        <v>170</v>
      </c>
      <c r="J5193">
        <v>41</v>
      </c>
      <c r="K5193">
        <v>211</v>
      </c>
      <c r="L5193">
        <v>4.14E-68</v>
      </c>
      <c r="M5193">
        <v>206</v>
      </c>
      <c r="N5193">
        <v>213</v>
      </c>
      <c r="O5193">
        <v>80.281700000000001</v>
      </c>
      <c r="P5193">
        <v>80.281700000000001</v>
      </c>
      <c r="Q5193">
        <v>3542</v>
      </c>
      <c r="R5193" t="s">
        <v>24623</v>
      </c>
    </row>
    <row r="5194" spans="1:18" x14ac:dyDescent="0.35">
      <c r="A5194" t="s">
        <v>18920</v>
      </c>
      <c r="B5194" t="s">
        <v>24624</v>
      </c>
      <c r="C5194" t="s">
        <v>24625</v>
      </c>
      <c r="D5194">
        <v>28.652000000000001</v>
      </c>
      <c r="E5194">
        <v>178</v>
      </c>
      <c r="F5194">
        <v>113</v>
      </c>
      <c r="G5194">
        <v>5</v>
      </c>
      <c r="H5194">
        <v>164</v>
      </c>
      <c r="I5194">
        <v>334</v>
      </c>
      <c r="J5194">
        <v>59</v>
      </c>
      <c r="K5194">
        <v>229</v>
      </c>
      <c r="L5194">
        <v>3.27E-12</v>
      </c>
      <c r="M5194">
        <v>66.2</v>
      </c>
      <c r="N5194">
        <v>267</v>
      </c>
      <c r="O5194">
        <v>66.666700000000006</v>
      </c>
      <c r="P5194">
        <v>66.666700000000006</v>
      </c>
      <c r="Q5194">
        <v>5142</v>
      </c>
      <c r="R5194" t="s">
        <v>24625</v>
      </c>
    </row>
    <row r="5195" spans="1:18" x14ac:dyDescent="0.35">
      <c r="A5195" t="s">
        <v>24626</v>
      </c>
      <c r="B5195" t="s">
        <v>18525</v>
      </c>
      <c r="C5195" t="s">
        <v>24627</v>
      </c>
      <c r="D5195">
        <v>34.210999999999999</v>
      </c>
      <c r="E5195">
        <v>76</v>
      </c>
      <c r="F5195">
        <v>42</v>
      </c>
      <c r="G5195">
        <v>4</v>
      </c>
      <c r="H5195">
        <v>183</v>
      </c>
      <c r="I5195">
        <v>257</v>
      </c>
      <c r="J5195">
        <v>7</v>
      </c>
      <c r="K5195">
        <v>75</v>
      </c>
      <c r="L5195">
        <v>0.85</v>
      </c>
      <c r="M5195">
        <v>30</v>
      </c>
      <c r="N5195">
        <v>113</v>
      </c>
      <c r="O5195">
        <v>67.256600000000006</v>
      </c>
      <c r="P5195">
        <v>67.256600000000006</v>
      </c>
      <c r="Q5195">
        <v>5535</v>
      </c>
      <c r="R5195" t="s">
        <v>24627</v>
      </c>
    </row>
    <row r="5196" spans="1:18" x14ac:dyDescent="0.35">
      <c r="A5196" t="s">
        <v>18920</v>
      </c>
      <c r="B5196" t="s">
        <v>19243</v>
      </c>
      <c r="C5196" t="s">
        <v>24628</v>
      </c>
      <c r="D5196">
        <v>32.121000000000002</v>
      </c>
      <c r="E5196">
        <v>165</v>
      </c>
      <c r="F5196">
        <v>81</v>
      </c>
      <c r="G5196">
        <v>6</v>
      </c>
      <c r="H5196">
        <v>169</v>
      </c>
      <c r="I5196">
        <v>333</v>
      </c>
      <c r="J5196">
        <v>98</v>
      </c>
      <c r="K5196">
        <v>231</v>
      </c>
      <c r="L5196">
        <v>8.4400000000000005E-6</v>
      </c>
      <c r="M5196">
        <v>47</v>
      </c>
      <c r="N5196">
        <v>294</v>
      </c>
      <c r="O5196">
        <v>56.122399999999999</v>
      </c>
      <c r="P5196">
        <v>56.122399999999999</v>
      </c>
      <c r="Q5196">
        <v>5386</v>
      </c>
      <c r="R5196" t="s">
        <v>24628</v>
      </c>
    </row>
    <row r="5197" spans="1:18" x14ac:dyDescent="0.35">
      <c r="A5197" t="s">
        <v>18928</v>
      </c>
      <c r="B5197" t="s">
        <v>24629</v>
      </c>
      <c r="C5197" t="s">
        <v>24630</v>
      </c>
      <c r="D5197">
        <v>61.073999999999998</v>
      </c>
      <c r="E5197">
        <v>149</v>
      </c>
      <c r="F5197">
        <v>41</v>
      </c>
      <c r="G5197">
        <v>1</v>
      </c>
      <c r="H5197">
        <v>39</v>
      </c>
      <c r="I5197">
        <v>170</v>
      </c>
      <c r="J5197">
        <v>5</v>
      </c>
      <c r="K5197">
        <v>153</v>
      </c>
      <c r="L5197">
        <v>3.3599999999999999E-61</v>
      </c>
      <c r="M5197">
        <v>186</v>
      </c>
      <c r="N5197">
        <v>156</v>
      </c>
      <c r="O5197">
        <v>95.512799999999999</v>
      </c>
      <c r="P5197">
        <v>95.512799999999999</v>
      </c>
      <c r="Q5197">
        <v>3738</v>
      </c>
      <c r="R5197" t="s">
        <v>24630</v>
      </c>
    </row>
    <row r="5198" spans="1:18" x14ac:dyDescent="0.35">
      <c r="A5198" t="s">
        <v>19038</v>
      </c>
      <c r="B5198" t="s">
        <v>24631</v>
      </c>
      <c r="C5198" t="s">
        <v>24632</v>
      </c>
      <c r="D5198">
        <v>22.481000000000002</v>
      </c>
      <c r="E5198">
        <v>387</v>
      </c>
      <c r="F5198">
        <v>213</v>
      </c>
      <c r="G5198">
        <v>17</v>
      </c>
      <c r="H5198">
        <v>229</v>
      </c>
      <c r="I5198">
        <v>538</v>
      </c>
      <c r="J5198">
        <v>232</v>
      </c>
      <c r="K5198">
        <v>608</v>
      </c>
      <c r="L5198">
        <v>6.8899999999999999E-7</v>
      </c>
      <c r="M5198">
        <v>52.4</v>
      </c>
      <c r="N5198">
        <v>637</v>
      </c>
      <c r="O5198">
        <v>60.753500000000003</v>
      </c>
      <c r="P5198">
        <v>60.753500000000003</v>
      </c>
      <c r="Q5198">
        <v>3132</v>
      </c>
      <c r="R5198" t="s">
        <v>24632</v>
      </c>
    </row>
    <row r="5199" spans="1:18" x14ac:dyDescent="0.35">
      <c r="A5199" t="s">
        <v>18940</v>
      </c>
      <c r="B5199" t="s">
        <v>24633</v>
      </c>
      <c r="C5199" t="s">
        <v>24634</v>
      </c>
      <c r="D5199">
        <v>44.323999999999998</v>
      </c>
      <c r="E5199">
        <v>740</v>
      </c>
      <c r="F5199">
        <v>403</v>
      </c>
      <c r="G5199">
        <v>5</v>
      </c>
      <c r="H5199">
        <v>5</v>
      </c>
      <c r="I5199">
        <v>742</v>
      </c>
      <c r="J5199">
        <v>3</v>
      </c>
      <c r="K5199">
        <v>735</v>
      </c>
      <c r="L5199">
        <v>0</v>
      </c>
      <c r="M5199">
        <v>596</v>
      </c>
      <c r="N5199">
        <v>737</v>
      </c>
      <c r="O5199">
        <v>100.407</v>
      </c>
      <c r="P5199">
        <v>101</v>
      </c>
      <c r="Q5199">
        <v>4501</v>
      </c>
      <c r="R5199" t="s">
        <v>24634</v>
      </c>
    </row>
    <row r="5200" spans="1:18" x14ac:dyDescent="0.35">
      <c r="A5200" t="s">
        <v>18940</v>
      </c>
      <c r="B5200" t="s">
        <v>24635</v>
      </c>
      <c r="C5200" t="s">
        <v>24636</v>
      </c>
      <c r="D5200">
        <v>40.325000000000003</v>
      </c>
      <c r="E5200">
        <v>739</v>
      </c>
      <c r="F5200">
        <v>416</v>
      </c>
      <c r="G5200">
        <v>15</v>
      </c>
      <c r="H5200">
        <v>12</v>
      </c>
      <c r="I5200">
        <v>743</v>
      </c>
      <c r="J5200">
        <v>2</v>
      </c>
      <c r="K5200">
        <v>722</v>
      </c>
      <c r="L5200">
        <v>1.3199999999999999E-141</v>
      </c>
      <c r="M5200">
        <v>433</v>
      </c>
      <c r="N5200">
        <v>724</v>
      </c>
      <c r="O5200">
        <v>102.072</v>
      </c>
      <c r="P5200">
        <v>101</v>
      </c>
      <c r="Q5200">
        <v>4637</v>
      </c>
      <c r="R5200" t="s">
        <v>24636</v>
      </c>
    </row>
    <row r="5201" spans="1:18" x14ac:dyDescent="0.35">
      <c r="A5201" t="s">
        <v>18928</v>
      </c>
      <c r="B5201" t="s">
        <v>19862</v>
      </c>
      <c r="C5201" t="s">
        <v>24637</v>
      </c>
      <c r="D5201">
        <v>53.247</v>
      </c>
      <c r="E5201">
        <v>154</v>
      </c>
      <c r="F5201">
        <v>67</v>
      </c>
      <c r="G5201">
        <v>3</v>
      </c>
      <c r="H5201">
        <v>20</v>
      </c>
      <c r="I5201">
        <v>173</v>
      </c>
      <c r="J5201">
        <v>1</v>
      </c>
      <c r="K5201">
        <v>149</v>
      </c>
      <c r="L5201">
        <v>2.7699999999999999E-52</v>
      </c>
      <c r="M5201">
        <v>164</v>
      </c>
      <c r="N5201">
        <v>150</v>
      </c>
      <c r="O5201">
        <v>102.667</v>
      </c>
      <c r="P5201">
        <v>101</v>
      </c>
      <c r="Q5201">
        <v>3869</v>
      </c>
      <c r="R5201" t="s">
        <v>24637</v>
      </c>
    </row>
    <row r="5202" spans="1:18" x14ac:dyDescent="0.35">
      <c r="A5202" t="s">
        <v>18976</v>
      </c>
      <c r="B5202" t="s">
        <v>24638</v>
      </c>
      <c r="C5202" t="s">
        <v>24639</v>
      </c>
      <c r="D5202">
        <v>25</v>
      </c>
      <c r="E5202">
        <v>92</v>
      </c>
      <c r="F5202">
        <v>61</v>
      </c>
      <c r="G5202">
        <v>2</v>
      </c>
      <c r="H5202">
        <v>18</v>
      </c>
      <c r="I5202">
        <v>109</v>
      </c>
      <c r="J5202">
        <v>4</v>
      </c>
      <c r="K5202">
        <v>87</v>
      </c>
      <c r="L5202">
        <v>0.49</v>
      </c>
      <c r="M5202">
        <v>30.4</v>
      </c>
      <c r="N5202">
        <v>147</v>
      </c>
      <c r="O5202">
        <v>62.585000000000001</v>
      </c>
      <c r="P5202">
        <v>62.585000000000001</v>
      </c>
      <c r="Q5202">
        <v>1776</v>
      </c>
      <c r="R5202" t="s">
        <v>24639</v>
      </c>
    </row>
    <row r="5203" spans="1:18" x14ac:dyDescent="0.35">
      <c r="A5203" t="s">
        <v>19000</v>
      </c>
      <c r="B5203" t="s">
        <v>24640</v>
      </c>
      <c r="C5203" t="s">
        <v>24641</v>
      </c>
      <c r="D5203">
        <v>41.914999999999999</v>
      </c>
      <c r="E5203">
        <v>940</v>
      </c>
      <c r="F5203">
        <v>509</v>
      </c>
      <c r="G5203">
        <v>12</v>
      </c>
      <c r="H5203">
        <v>25</v>
      </c>
      <c r="I5203">
        <v>945</v>
      </c>
      <c r="J5203">
        <v>7</v>
      </c>
      <c r="K5203">
        <v>928</v>
      </c>
      <c r="L5203">
        <v>0</v>
      </c>
      <c r="M5203">
        <v>712</v>
      </c>
      <c r="N5203">
        <v>929</v>
      </c>
      <c r="O5203">
        <v>101.184</v>
      </c>
      <c r="P5203">
        <v>101</v>
      </c>
      <c r="Q5203">
        <v>1967</v>
      </c>
      <c r="R5203" t="s">
        <v>24641</v>
      </c>
    </row>
    <row r="5204" spans="1:18" x14ac:dyDescent="0.35">
      <c r="A5204" t="s">
        <v>18943</v>
      </c>
      <c r="B5204" t="s">
        <v>15097</v>
      </c>
      <c r="C5204" t="s">
        <v>18081</v>
      </c>
      <c r="D5204">
        <v>27.564</v>
      </c>
      <c r="E5204">
        <v>156</v>
      </c>
      <c r="F5204">
        <v>63</v>
      </c>
      <c r="G5204">
        <v>4</v>
      </c>
      <c r="H5204">
        <v>30</v>
      </c>
      <c r="I5204">
        <v>150</v>
      </c>
      <c r="J5204">
        <v>3</v>
      </c>
      <c r="K5204">
        <v>143</v>
      </c>
      <c r="L5204">
        <v>1.4800000000000001E-5</v>
      </c>
      <c r="M5204">
        <v>44.3</v>
      </c>
      <c r="N5204">
        <v>146</v>
      </c>
      <c r="O5204">
        <v>106.849</v>
      </c>
      <c r="P5204">
        <v>101</v>
      </c>
      <c r="Q5204">
        <v>1269</v>
      </c>
      <c r="R5204" t="s">
        <v>18081</v>
      </c>
    </row>
    <row r="5205" spans="1:18" x14ac:dyDescent="0.35">
      <c r="A5205" t="s">
        <v>18928</v>
      </c>
      <c r="B5205" t="s">
        <v>17353</v>
      </c>
      <c r="C5205" t="s">
        <v>24642</v>
      </c>
      <c r="D5205">
        <v>48.387</v>
      </c>
      <c r="E5205">
        <v>155</v>
      </c>
      <c r="F5205">
        <v>77</v>
      </c>
      <c r="G5205">
        <v>1</v>
      </c>
      <c r="H5205">
        <v>19</v>
      </c>
      <c r="I5205">
        <v>173</v>
      </c>
      <c r="J5205">
        <v>2</v>
      </c>
      <c r="K5205">
        <v>153</v>
      </c>
      <c r="L5205">
        <v>1.1499999999999999E-47</v>
      </c>
      <c r="M5205">
        <v>152</v>
      </c>
      <c r="N5205">
        <v>155</v>
      </c>
      <c r="O5205">
        <v>100</v>
      </c>
      <c r="P5205">
        <v>100</v>
      </c>
      <c r="Q5205">
        <v>3971</v>
      </c>
      <c r="R5205" t="s">
        <v>24642</v>
      </c>
    </row>
    <row r="5206" spans="1:18" x14ac:dyDescent="0.35">
      <c r="A5206" t="s">
        <v>18946</v>
      </c>
      <c r="B5206" t="s">
        <v>15378</v>
      </c>
      <c r="C5206" t="s">
        <v>15379</v>
      </c>
      <c r="D5206">
        <v>25.181999999999999</v>
      </c>
      <c r="E5206">
        <v>274</v>
      </c>
      <c r="F5206">
        <v>149</v>
      </c>
      <c r="G5206">
        <v>9</v>
      </c>
      <c r="H5206">
        <v>5</v>
      </c>
      <c r="I5206">
        <v>245</v>
      </c>
      <c r="J5206">
        <v>4</v>
      </c>
      <c r="K5206">
        <v>254</v>
      </c>
      <c r="L5206">
        <v>7.3500000000000005E-10</v>
      </c>
      <c r="M5206">
        <v>58.5</v>
      </c>
      <c r="N5206">
        <v>256</v>
      </c>
      <c r="O5206">
        <v>107.03100000000001</v>
      </c>
      <c r="P5206">
        <v>101</v>
      </c>
      <c r="Q5206">
        <v>402</v>
      </c>
      <c r="R5206" t="s">
        <v>15379</v>
      </c>
    </row>
    <row r="5207" spans="1:18" x14ac:dyDescent="0.35">
      <c r="A5207" t="s">
        <v>19076</v>
      </c>
      <c r="B5207" t="s">
        <v>24643</v>
      </c>
      <c r="C5207" t="s">
        <v>24644</v>
      </c>
      <c r="D5207">
        <v>38.298000000000002</v>
      </c>
      <c r="E5207">
        <v>47</v>
      </c>
      <c r="F5207">
        <v>28</v>
      </c>
      <c r="G5207">
        <v>1</v>
      </c>
      <c r="H5207">
        <v>26</v>
      </c>
      <c r="I5207">
        <v>71</v>
      </c>
      <c r="J5207">
        <v>1</v>
      </c>
      <c r="K5207">
        <v>47</v>
      </c>
      <c r="L5207">
        <v>0.4</v>
      </c>
      <c r="M5207">
        <v>29.6</v>
      </c>
      <c r="N5207">
        <v>78</v>
      </c>
      <c r="O5207">
        <v>60.256399999999999</v>
      </c>
      <c r="P5207">
        <v>60.256399999999999</v>
      </c>
      <c r="Q5207">
        <v>3339</v>
      </c>
      <c r="R5207" t="s">
        <v>24644</v>
      </c>
    </row>
    <row r="5208" spans="1:18" x14ac:dyDescent="0.35">
      <c r="A5208" t="s">
        <v>18943</v>
      </c>
      <c r="B5208" t="s">
        <v>15103</v>
      </c>
      <c r="C5208" t="s">
        <v>15104</v>
      </c>
      <c r="D5208">
        <v>23.864000000000001</v>
      </c>
      <c r="E5208">
        <v>264</v>
      </c>
      <c r="F5208">
        <v>158</v>
      </c>
      <c r="G5208">
        <v>9</v>
      </c>
      <c r="H5208">
        <v>30</v>
      </c>
      <c r="I5208">
        <v>260</v>
      </c>
      <c r="J5208">
        <v>7</v>
      </c>
      <c r="K5208">
        <v>260</v>
      </c>
      <c r="L5208">
        <v>4.6900000000000002E-4</v>
      </c>
      <c r="M5208">
        <v>41.2</v>
      </c>
      <c r="N5208">
        <v>268</v>
      </c>
      <c r="O5208">
        <v>98.507499999999993</v>
      </c>
      <c r="P5208">
        <v>98.507499999999993</v>
      </c>
      <c r="Q5208">
        <v>1477</v>
      </c>
      <c r="R5208" t="s">
        <v>15104</v>
      </c>
    </row>
    <row r="5209" spans="1:18" x14ac:dyDescent="0.35">
      <c r="A5209" t="s">
        <v>18940</v>
      </c>
      <c r="B5209" t="s">
        <v>22495</v>
      </c>
      <c r="C5209" t="s">
        <v>24645</v>
      </c>
      <c r="D5209">
        <v>30.423999999999999</v>
      </c>
      <c r="E5209">
        <v>779</v>
      </c>
      <c r="F5209">
        <v>456</v>
      </c>
      <c r="G5209">
        <v>23</v>
      </c>
      <c r="H5209">
        <v>8</v>
      </c>
      <c r="I5209">
        <v>737</v>
      </c>
      <c r="J5209">
        <v>7</v>
      </c>
      <c r="K5209">
        <v>748</v>
      </c>
      <c r="L5209">
        <v>2.16E-76</v>
      </c>
      <c r="M5209">
        <v>262</v>
      </c>
      <c r="N5209">
        <v>760</v>
      </c>
      <c r="O5209">
        <v>102.5</v>
      </c>
      <c r="P5209">
        <v>101</v>
      </c>
      <c r="Q5209">
        <v>4746</v>
      </c>
      <c r="R5209" t="s">
        <v>24645</v>
      </c>
    </row>
    <row r="5210" spans="1:18" x14ac:dyDescent="0.35">
      <c r="A5210" t="s">
        <v>18917</v>
      </c>
      <c r="B5210" t="s">
        <v>24646</v>
      </c>
      <c r="C5210" t="s">
        <v>24647</v>
      </c>
      <c r="D5210">
        <v>27.777999999999999</v>
      </c>
      <c r="E5210">
        <v>162</v>
      </c>
      <c r="F5210">
        <v>97</v>
      </c>
      <c r="G5210">
        <v>6</v>
      </c>
      <c r="H5210">
        <v>137</v>
      </c>
      <c r="I5210">
        <v>292</v>
      </c>
      <c r="J5210">
        <v>10</v>
      </c>
      <c r="K5210">
        <v>157</v>
      </c>
      <c r="L5210">
        <v>1E-4</v>
      </c>
      <c r="M5210">
        <v>43.9</v>
      </c>
      <c r="N5210">
        <v>252</v>
      </c>
      <c r="O5210">
        <v>64.285700000000006</v>
      </c>
      <c r="P5210">
        <v>64.285700000000006</v>
      </c>
      <c r="Q5210">
        <v>5756</v>
      </c>
      <c r="R5210" t="s">
        <v>24647</v>
      </c>
    </row>
    <row r="5211" spans="1:18" x14ac:dyDescent="0.35">
      <c r="A5211" t="s">
        <v>19250</v>
      </c>
      <c r="B5211" t="s">
        <v>15199</v>
      </c>
      <c r="C5211" t="s">
        <v>24648</v>
      </c>
      <c r="D5211">
        <v>27.143000000000001</v>
      </c>
      <c r="E5211">
        <v>140</v>
      </c>
      <c r="F5211">
        <v>94</v>
      </c>
      <c r="G5211">
        <v>5</v>
      </c>
      <c r="H5211">
        <v>10</v>
      </c>
      <c r="I5211">
        <v>146</v>
      </c>
      <c r="J5211">
        <v>9</v>
      </c>
      <c r="K5211">
        <v>143</v>
      </c>
      <c r="L5211">
        <v>1.7000000000000001E-2</v>
      </c>
      <c r="M5211">
        <v>37</v>
      </c>
      <c r="N5211">
        <v>202</v>
      </c>
      <c r="O5211">
        <v>69.306899999999999</v>
      </c>
      <c r="P5211">
        <v>69.306899999999999</v>
      </c>
      <c r="Q5211">
        <v>3412</v>
      </c>
      <c r="R5211" t="s">
        <v>24648</v>
      </c>
    </row>
    <row r="5212" spans="1:18" x14ac:dyDescent="0.35">
      <c r="A5212" t="s">
        <v>19123</v>
      </c>
      <c r="B5212" t="s">
        <v>15199</v>
      </c>
      <c r="C5212" t="s">
        <v>24648</v>
      </c>
      <c r="D5212">
        <v>24.210999999999999</v>
      </c>
      <c r="E5212">
        <v>190</v>
      </c>
      <c r="F5212">
        <v>139</v>
      </c>
      <c r="G5212">
        <v>2</v>
      </c>
      <c r="H5212">
        <v>3</v>
      </c>
      <c r="I5212">
        <v>192</v>
      </c>
      <c r="J5212">
        <v>6</v>
      </c>
      <c r="K5212">
        <v>190</v>
      </c>
      <c r="L5212">
        <v>1.3699999999999999E-5</v>
      </c>
      <c r="M5212">
        <v>44.3</v>
      </c>
      <c r="N5212">
        <v>202</v>
      </c>
      <c r="O5212">
        <v>94.059399999999997</v>
      </c>
      <c r="P5212">
        <v>94.059399999999997</v>
      </c>
      <c r="Q5212">
        <v>5438</v>
      </c>
      <c r="R5212" t="s">
        <v>24648</v>
      </c>
    </row>
    <row r="5213" spans="1:18" x14ac:dyDescent="0.35">
      <c r="A5213" t="s">
        <v>18997</v>
      </c>
      <c r="B5213" t="s">
        <v>24649</v>
      </c>
      <c r="C5213" t="s">
        <v>24650</v>
      </c>
      <c r="D5213">
        <v>24.46</v>
      </c>
      <c r="E5213">
        <v>139</v>
      </c>
      <c r="F5213">
        <v>91</v>
      </c>
      <c r="G5213">
        <v>6</v>
      </c>
      <c r="H5213">
        <v>30</v>
      </c>
      <c r="I5213">
        <v>158</v>
      </c>
      <c r="J5213">
        <v>13</v>
      </c>
      <c r="K5213">
        <v>147</v>
      </c>
      <c r="L5213">
        <v>1E-3</v>
      </c>
      <c r="M5213">
        <v>37.700000000000003</v>
      </c>
      <c r="N5213">
        <v>153</v>
      </c>
      <c r="O5213">
        <v>90.849699999999999</v>
      </c>
      <c r="P5213">
        <v>90.849699999999999</v>
      </c>
      <c r="Q5213">
        <v>1640</v>
      </c>
      <c r="R5213" t="s">
        <v>24650</v>
      </c>
    </row>
    <row r="5214" spans="1:18" x14ac:dyDescent="0.35">
      <c r="A5214" t="s">
        <v>19104</v>
      </c>
      <c r="B5214" t="s">
        <v>24649</v>
      </c>
      <c r="C5214" t="s">
        <v>24650</v>
      </c>
      <c r="D5214">
        <v>21.849</v>
      </c>
      <c r="E5214">
        <v>119</v>
      </c>
      <c r="F5214">
        <v>76</v>
      </c>
      <c r="G5214">
        <v>3</v>
      </c>
      <c r="H5214">
        <v>40</v>
      </c>
      <c r="I5214">
        <v>143</v>
      </c>
      <c r="J5214">
        <v>13</v>
      </c>
      <c r="K5214">
        <v>129</v>
      </c>
      <c r="L5214">
        <v>0.14000000000000001</v>
      </c>
      <c r="M5214">
        <v>32</v>
      </c>
      <c r="N5214">
        <v>153</v>
      </c>
      <c r="O5214">
        <v>77.777799999999999</v>
      </c>
      <c r="P5214">
        <v>77.777799999999999</v>
      </c>
      <c r="Q5214">
        <v>5960</v>
      </c>
      <c r="R5214" t="s">
        <v>24650</v>
      </c>
    </row>
    <row r="5215" spans="1:18" x14ac:dyDescent="0.35">
      <c r="A5215" t="s">
        <v>18928</v>
      </c>
      <c r="B5215" t="s">
        <v>24651</v>
      </c>
      <c r="C5215" t="s">
        <v>24652</v>
      </c>
      <c r="D5215">
        <v>67.346999999999994</v>
      </c>
      <c r="E5215">
        <v>147</v>
      </c>
      <c r="F5215">
        <v>48</v>
      </c>
      <c r="G5215">
        <v>0</v>
      </c>
      <c r="H5215">
        <v>22</v>
      </c>
      <c r="I5215">
        <v>168</v>
      </c>
      <c r="J5215">
        <v>25</v>
      </c>
      <c r="K5215">
        <v>171</v>
      </c>
      <c r="L5215">
        <v>6.3499999999999998E-65</v>
      </c>
      <c r="M5215">
        <v>197</v>
      </c>
      <c r="N5215">
        <v>192</v>
      </c>
      <c r="O5215">
        <v>76.5625</v>
      </c>
      <c r="P5215">
        <v>76.5625</v>
      </c>
      <c r="Q5215">
        <v>3602</v>
      </c>
      <c r="R5215" t="s">
        <v>24652</v>
      </c>
    </row>
    <row r="5216" spans="1:18" x14ac:dyDescent="0.35">
      <c r="A5216" t="s">
        <v>19010</v>
      </c>
      <c r="B5216" t="s">
        <v>15188</v>
      </c>
      <c r="C5216" t="s">
        <v>16175</v>
      </c>
      <c r="D5216">
        <v>39.582999999999998</v>
      </c>
      <c r="E5216">
        <v>48</v>
      </c>
      <c r="F5216">
        <v>29</v>
      </c>
      <c r="G5216">
        <v>0</v>
      </c>
      <c r="H5216">
        <v>16</v>
      </c>
      <c r="I5216">
        <v>63</v>
      </c>
      <c r="J5216">
        <v>8</v>
      </c>
      <c r="K5216">
        <v>55</v>
      </c>
      <c r="L5216">
        <v>2.0100000000000001E-4</v>
      </c>
      <c r="M5216">
        <v>39.700000000000003</v>
      </c>
      <c r="N5216">
        <v>87</v>
      </c>
      <c r="O5216">
        <v>55.172400000000003</v>
      </c>
      <c r="P5216">
        <v>55.172400000000003</v>
      </c>
      <c r="Q5216">
        <v>300</v>
      </c>
      <c r="R5216" t="s">
        <v>16175</v>
      </c>
    </row>
    <row r="5217" spans="1:18" x14ac:dyDescent="0.35">
      <c r="A5217" t="s">
        <v>18946</v>
      </c>
      <c r="B5217" t="s">
        <v>15188</v>
      </c>
      <c r="C5217" t="s">
        <v>16175</v>
      </c>
      <c r="D5217">
        <v>46</v>
      </c>
      <c r="E5217">
        <v>50</v>
      </c>
      <c r="F5217">
        <v>26</v>
      </c>
      <c r="G5217">
        <v>1</v>
      </c>
      <c r="H5217">
        <v>6</v>
      </c>
      <c r="I5217">
        <v>55</v>
      </c>
      <c r="J5217">
        <v>3</v>
      </c>
      <c r="K5217">
        <v>51</v>
      </c>
      <c r="L5217">
        <v>8.0400000000000003E-5</v>
      </c>
      <c r="M5217">
        <v>40.799999999999997</v>
      </c>
      <c r="N5217">
        <v>87</v>
      </c>
      <c r="O5217">
        <v>57.471299999999999</v>
      </c>
      <c r="P5217">
        <v>57.471299999999999</v>
      </c>
      <c r="Q5217">
        <v>674</v>
      </c>
      <c r="R5217" t="s">
        <v>16175</v>
      </c>
    </row>
    <row r="5218" spans="1:18" x14ac:dyDescent="0.35">
      <c r="A5218" t="s">
        <v>18947</v>
      </c>
      <c r="B5218" t="s">
        <v>15188</v>
      </c>
      <c r="C5218" t="s">
        <v>16175</v>
      </c>
      <c r="D5218">
        <v>43.182000000000002</v>
      </c>
      <c r="E5218">
        <v>44</v>
      </c>
      <c r="F5218">
        <v>25</v>
      </c>
      <c r="G5218">
        <v>0</v>
      </c>
      <c r="H5218">
        <v>48</v>
      </c>
      <c r="I5218">
        <v>91</v>
      </c>
      <c r="J5218">
        <v>3</v>
      </c>
      <c r="K5218">
        <v>46</v>
      </c>
      <c r="L5218">
        <v>6.6500000000000001E-4</v>
      </c>
      <c r="M5218">
        <v>38.5</v>
      </c>
      <c r="N5218">
        <v>87</v>
      </c>
      <c r="O5218">
        <v>50.5747</v>
      </c>
      <c r="P5218">
        <v>50.5747</v>
      </c>
      <c r="Q5218">
        <v>1093</v>
      </c>
      <c r="R5218" t="s">
        <v>16175</v>
      </c>
    </row>
    <row r="5219" spans="1:18" x14ac:dyDescent="0.35">
      <c r="A5219" t="s">
        <v>19014</v>
      </c>
      <c r="B5219" t="s">
        <v>15188</v>
      </c>
      <c r="C5219" t="s">
        <v>16175</v>
      </c>
      <c r="D5219">
        <v>36.207000000000001</v>
      </c>
      <c r="E5219">
        <v>58</v>
      </c>
      <c r="F5219">
        <v>37</v>
      </c>
      <c r="G5219">
        <v>0</v>
      </c>
      <c r="H5219">
        <v>14</v>
      </c>
      <c r="I5219">
        <v>71</v>
      </c>
      <c r="J5219">
        <v>6</v>
      </c>
      <c r="K5219">
        <v>63</v>
      </c>
      <c r="L5219">
        <v>1.06E-5</v>
      </c>
      <c r="M5219">
        <v>44.3</v>
      </c>
      <c r="N5219">
        <v>87</v>
      </c>
      <c r="O5219">
        <v>66.666700000000006</v>
      </c>
      <c r="P5219">
        <v>66.666700000000006</v>
      </c>
      <c r="Q5219">
        <v>2882</v>
      </c>
      <c r="R5219" t="s">
        <v>16175</v>
      </c>
    </row>
    <row r="5220" spans="1:18" x14ac:dyDescent="0.35">
      <c r="A5220" t="s">
        <v>19014</v>
      </c>
      <c r="B5220" t="s">
        <v>15188</v>
      </c>
      <c r="C5220" t="s">
        <v>16175</v>
      </c>
      <c r="D5220">
        <v>39.393999999999998</v>
      </c>
      <c r="E5220">
        <v>66</v>
      </c>
      <c r="F5220">
        <v>39</v>
      </c>
      <c r="G5220">
        <v>1</v>
      </c>
      <c r="H5220">
        <v>329</v>
      </c>
      <c r="I5220">
        <v>394</v>
      </c>
      <c r="J5220">
        <v>3</v>
      </c>
      <c r="K5220">
        <v>67</v>
      </c>
      <c r="L5220">
        <v>1.91E-5</v>
      </c>
      <c r="M5220">
        <v>43.5</v>
      </c>
      <c r="N5220">
        <v>87</v>
      </c>
      <c r="O5220">
        <v>75.862099999999998</v>
      </c>
      <c r="P5220">
        <v>75.862099999999998</v>
      </c>
      <c r="Q5220">
        <v>2883</v>
      </c>
      <c r="R5220" t="s">
        <v>16175</v>
      </c>
    </row>
    <row r="5221" spans="1:18" x14ac:dyDescent="0.35">
      <c r="A5221" t="s">
        <v>18917</v>
      </c>
      <c r="B5221" t="s">
        <v>15188</v>
      </c>
      <c r="C5221" t="s">
        <v>16175</v>
      </c>
      <c r="D5221">
        <v>48.889000000000003</v>
      </c>
      <c r="E5221">
        <v>45</v>
      </c>
      <c r="F5221">
        <v>23</v>
      </c>
      <c r="G5221">
        <v>0</v>
      </c>
      <c r="H5221">
        <v>134</v>
      </c>
      <c r="I5221">
        <v>178</v>
      </c>
      <c r="J5221">
        <v>5</v>
      </c>
      <c r="K5221">
        <v>49</v>
      </c>
      <c r="L5221">
        <v>1.92E-4</v>
      </c>
      <c r="M5221">
        <v>40.4</v>
      </c>
      <c r="N5221">
        <v>87</v>
      </c>
      <c r="O5221">
        <v>51.7241</v>
      </c>
      <c r="P5221">
        <v>51.7241</v>
      </c>
      <c r="Q5221">
        <v>5786</v>
      </c>
      <c r="R5221" t="s">
        <v>16175</v>
      </c>
    </row>
    <row r="5222" spans="1:18" x14ac:dyDescent="0.35">
      <c r="A5222" t="s">
        <v>18917</v>
      </c>
      <c r="B5222" t="s">
        <v>17396</v>
      </c>
      <c r="C5222" t="s">
        <v>17397</v>
      </c>
      <c r="D5222">
        <v>29.231000000000002</v>
      </c>
      <c r="E5222">
        <v>195</v>
      </c>
      <c r="F5222">
        <v>105</v>
      </c>
      <c r="G5222">
        <v>8</v>
      </c>
      <c r="H5222">
        <v>133</v>
      </c>
      <c r="I5222">
        <v>309</v>
      </c>
      <c r="J5222">
        <v>4</v>
      </c>
      <c r="K5222">
        <v>183</v>
      </c>
      <c r="L5222">
        <v>5.6799999999999998E-6</v>
      </c>
      <c r="M5222">
        <v>47.8</v>
      </c>
      <c r="N5222">
        <v>255</v>
      </c>
      <c r="O5222">
        <v>76.470600000000005</v>
      </c>
      <c r="P5222">
        <v>76.470600000000005</v>
      </c>
      <c r="Q5222">
        <v>5635</v>
      </c>
      <c r="R5222" t="s">
        <v>17397</v>
      </c>
    </row>
    <row r="5223" spans="1:18" x14ac:dyDescent="0.35">
      <c r="A5223" t="s">
        <v>18928</v>
      </c>
      <c r="B5223" t="s">
        <v>23075</v>
      </c>
      <c r="C5223" t="s">
        <v>24653</v>
      </c>
      <c r="D5223">
        <v>58.642000000000003</v>
      </c>
      <c r="E5223">
        <v>162</v>
      </c>
      <c r="F5223">
        <v>52</v>
      </c>
      <c r="G5223">
        <v>2</v>
      </c>
      <c r="H5223">
        <v>21</v>
      </c>
      <c r="I5223">
        <v>167</v>
      </c>
      <c r="J5223">
        <v>45</v>
      </c>
      <c r="K5223">
        <v>206</v>
      </c>
      <c r="L5223">
        <v>1.0999999999999999E-60</v>
      </c>
      <c r="M5223">
        <v>187</v>
      </c>
      <c r="N5223">
        <v>211</v>
      </c>
      <c r="O5223">
        <v>76.777299999999997</v>
      </c>
      <c r="P5223">
        <v>76.777299999999997</v>
      </c>
      <c r="Q5223">
        <v>3751</v>
      </c>
      <c r="R5223" t="s">
        <v>24653</v>
      </c>
    </row>
    <row r="5224" spans="1:18" x14ac:dyDescent="0.35">
      <c r="A5224" t="s">
        <v>18928</v>
      </c>
      <c r="B5224" t="s">
        <v>24654</v>
      </c>
      <c r="C5224" t="s">
        <v>24655</v>
      </c>
      <c r="D5224">
        <v>60.526000000000003</v>
      </c>
      <c r="E5224">
        <v>152</v>
      </c>
      <c r="F5224">
        <v>56</v>
      </c>
      <c r="G5224">
        <v>1</v>
      </c>
      <c r="H5224">
        <v>22</v>
      </c>
      <c r="I5224">
        <v>169</v>
      </c>
      <c r="J5224">
        <v>48</v>
      </c>
      <c r="K5224">
        <v>199</v>
      </c>
      <c r="L5224">
        <v>2.1E-59</v>
      </c>
      <c r="M5224">
        <v>184</v>
      </c>
      <c r="N5224">
        <v>201</v>
      </c>
      <c r="O5224">
        <v>75.621899999999997</v>
      </c>
      <c r="P5224">
        <v>75.621899999999997</v>
      </c>
      <c r="Q5224">
        <v>3781</v>
      </c>
      <c r="R5224" t="s">
        <v>24655</v>
      </c>
    </row>
    <row r="5225" spans="1:18" x14ac:dyDescent="0.35">
      <c r="A5225" t="s">
        <v>18932</v>
      </c>
      <c r="B5225" t="s">
        <v>15179</v>
      </c>
      <c r="C5225" t="s">
        <v>24656</v>
      </c>
      <c r="D5225">
        <v>29.452000000000002</v>
      </c>
      <c r="E5225">
        <v>292</v>
      </c>
      <c r="F5225">
        <v>155</v>
      </c>
      <c r="G5225">
        <v>6</v>
      </c>
      <c r="H5225">
        <v>3</v>
      </c>
      <c r="I5225">
        <v>293</v>
      </c>
      <c r="J5225">
        <v>5</v>
      </c>
      <c r="K5225">
        <v>246</v>
      </c>
      <c r="L5225">
        <v>4.6399999999999998E-23</v>
      </c>
      <c r="M5225">
        <v>97.4</v>
      </c>
      <c r="N5225">
        <v>290</v>
      </c>
      <c r="O5225">
        <v>100.69</v>
      </c>
      <c r="P5225">
        <v>101</v>
      </c>
      <c r="Q5225">
        <v>4271</v>
      </c>
      <c r="R5225" t="s">
        <v>24656</v>
      </c>
    </row>
    <row r="5226" spans="1:18" x14ac:dyDescent="0.35">
      <c r="A5226" t="s">
        <v>18946</v>
      </c>
      <c r="B5226" t="s">
        <v>17563</v>
      </c>
      <c r="C5226" t="s">
        <v>17564</v>
      </c>
      <c r="D5226">
        <v>25.1</v>
      </c>
      <c r="E5226">
        <v>251</v>
      </c>
      <c r="F5226">
        <v>161</v>
      </c>
      <c r="G5226">
        <v>7</v>
      </c>
      <c r="H5226">
        <v>1</v>
      </c>
      <c r="I5226">
        <v>237</v>
      </c>
      <c r="J5226">
        <v>1</v>
      </c>
      <c r="K5226">
        <v>238</v>
      </c>
      <c r="L5226">
        <v>1.7399999999999999E-5</v>
      </c>
      <c r="M5226">
        <v>45.4</v>
      </c>
      <c r="N5226">
        <v>248</v>
      </c>
      <c r="O5226">
        <v>101.21</v>
      </c>
      <c r="P5226">
        <v>101</v>
      </c>
      <c r="Q5226">
        <v>619</v>
      </c>
      <c r="R5226" t="s">
        <v>17564</v>
      </c>
    </row>
    <row r="5227" spans="1:18" x14ac:dyDescent="0.35">
      <c r="A5227" t="s">
        <v>18946</v>
      </c>
      <c r="B5227" t="s">
        <v>15902</v>
      </c>
      <c r="C5227" t="s">
        <v>24657</v>
      </c>
      <c r="D5227">
        <v>28.736000000000001</v>
      </c>
      <c r="E5227">
        <v>174</v>
      </c>
      <c r="F5227">
        <v>90</v>
      </c>
      <c r="G5227">
        <v>7</v>
      </c>
      <c r="H5227">
        <v>6</v>
      </c>
      <c r="I5227">
        <v>150</v>
      </c>
      <c r="J5227">
        <v>3</v>
      </c>
      <c r="K5227">
        <v>171</v>
      </c>
      <c r="L5227">
        <v>1.2999999999999999E-4</v>
      </c>
      <c r="M5227">
        <v>42.7</v>
      </c>
      <c r="N5227">
        <v>256</v>
      </c>
      <c r="O5227">
        <v>67.968800000000002</v>
      </c>
      <c r="P5227">
        <v>67.968800000000002</v>
      </c>
      <c r="Q5227">
        <v>700</v>
      </c>
      <c r="R5227" t="s">
        <v>24657</v>
      </c>
    </row>
    <row r="5228" spans="1:18" x14ac:dyDescent="0.35">
      <c r="A5228" t="s">
        <v>18943</v>
      </c>
      <c r="B5228" t="s">
        <v>15902</v>
      </c>
      <c r="C5228" t="s">
        <v>24657</v>
      </c>
      <c r="D5228">
        <v>26.626999999999999</v>
      </c>
      <c r="E5228">
        <v>169</v>
      </c>
      <c r="F5228">
        <v>91</v>
      </c>
      <c r="G5228">
        <v>6</v>
      </c>
      <c r="H5228">
        <v>30</v>
      </c>
      <c r="I5228">
        <v>177</v>
      </c>
      <c r="J5228">
        <v>3</v>
      </c>
      <c r="K5228">
        <v>159</v>
      </c>
      <c r="L5228">
        <v>7.5900000000000002E-4</v>
      </c>
      <c r="M5228">
        <v>40.4</v>
      </c>
      <c r="N5228">
        <v>256</v>
      </c>
      <c r="O5228">
        <v>66.015600000000006</v>
      </c>
      <c r="P5228">
        <v>66.015600000000006</v>
      </c>
      <c r="Q5228">
        <v>1533</v>
      </c>
      <c r="R5228" t="s">
        <v>24657</v>
      </c>
    </row>
    <row r="5229" spans="1:18" x14ac:dyDescent="0.35">
      <c r="A5229" t="s">
        <v>18917</v>
      </c>
      <c r="B5229" t="s">
        <v>15902</v>
      </c>
      <c r="C5229" t="s">
        <v>24657</v>
      </c>
      <c r="D5229">
        <v>28.241</v>
      </c>
      <c r="E5229">
        <v>216</v>
      </c>
      <c r="F5229">
        <v>131</v>
      </c>
      <c r="G5229">
        <v>10</v>
      </c>
      <c r="H5229">
        <v>134</v>
      </c>
      <c r="I5229">
        <v>333</v>
      </c>
      <c r="J5229">
        <v>5</v>
      </c>
      <c r="K5229">
        <v>212</v>
      </c>
      <c r="L5229">
        <v>1.11E-5</v>
      </c>
      <c r="M5229">
        <v>47</v>
      </c>
      <c r="N5229">
        <v>256</v>
      </c>
      <c r="O5229">
        <v>84.375</v>
      </c>
      <c r="P5229">
        <v>84.375</v>
      </c>
      <c r="Q5229">
        <v>5662</v>
      </c>
      <c r="R5229" t="s">
        <v>24657</v>
      </c>
    </row>
    <row r="5230" spans="1:18" x14ac:dyDescent="0.35">
      <c r="A5230" t="s">
        <v>18943</v>
      </c>
      <c r="B5230" t="s">
        <v>17412</v>
      </c>
      <c r="C5230" t="s">
        <v>17413</v>
      </c>
      <c r="D5230">
        <v>26.553999999999998</v>
      </c>
      <c r="E5230">
        <v>177</v>
      </c>
      <c r="F5230">
        <v>92</v>
      </c>
      <c r="G5230">
        <v>7</v>
      </c>
      <c r="H5230">
        <v>30</v>
      </c>
      <c r="I5230">
        <v>183</v>
      </c>
      <c r="J5230">
        <v>8</v>
      </c>
      <c r="K5230">
        <v>169</v>
      </c>
      <c r="L5230">
        <v>2.58E-5</v>
      </c>
      <c r="M5230">
        <v>45.1</v>
      </c>
      <c r="N5230">
        <v>262</v>
      </c>
      <c r="O5230">
        <v>67.557299999999998</v>
      </c>
      <c r="P5230">
        <v>67.557299999999998</v>
      </c>
      <c r="Q5230">
        <v>1290</v>
      </c>
      <c r="R5230" t="s">
        <v>17413</v>
      </c>
    </row>
    <row r="5231" spans="1:18" x14ac:dyDescent="0.35">
      <c r="A5231" t="s">
        <v>18940</v>
      </c>
      <c r="B5231" t="s">
        <v>21568</v>
      </c>
      <c r="C5231" t="s">
        <v>24658</v>
      </c>
      <c r="D5231">
        <v>40.558999999999997</v>
      </c>
      <c r="E5231">
        <v>752</v>
      </c>
      <c r="F5231">
        <v>407</v>
      </c>
      <c r="G5231">
        <v>10</v>
      </c>
      <c r="H5231">
        <v>4</v>
      </c>
      <c r="I5231">
        <v>740</v>
      </c>
      <c r="J5231">
        <v>7</v>
      </c>
      <c r="K5231">
        <v>733</v>
      </c>
      <c r="L5231">
        <v>8.4799999999999995E-152</v>
      </c>
      <c r="M5231">
        <v>460</v>
      </c>
      <c r="N5231">
        <v>736</v>
      </c>
      <c r="O5231">
        <v>102.17400000000001</v>
      </c>
      <c r="P5231">
        <v>101</v>
      </c>
      <c r="Q5231">
        <v>4589</v>
      </c>
      <c r="R5231" t="s">
        <v>24658</v>
      </c>
    </row>
    <row r="5232" spans="1:18" x14ac:dyDescent="0.35">
      <c r="A5232" t="s">
        <v>18928</v>
      </c>
      <c r="B5232" t="s">
        <v>24659</v>
      </c>
      <c r="C5232" t="s">
        <v>24660</v>
      </c>
      <c r="D5232">
        <v>57.232999999999997</v>
      </c>
      <c r="E5232">
        <v>159</v>
      </c>
      <c r="F5232">
        <v>53</v>
      </c>
      <c r="G5232">
        <v>2</v>
      </c>
      <c r="H5232">
        <v>24</v>
      </c>
      <c r="I5232">
        <v>167</v>
      </c>
      <c r="J5232">
        <v>7</v>
      </c>
      <c r="K5232">
        <v>165</v>
      </c>
      <c r="L5232">
        <v>2.1699999999999998E-56</v>
      </c>
      <c r="M5232">
        <v>175</v>
      </c>
      <c r="N5232">
        <v>173</v>
      </c>
      <c r="O5232">
        <v>91.907499999999999</v>
      </c>
      <c r="P5232">
        <v>91.907499999999999</v>
      </c>
      <c r="Q5232">
        <v>3823</v>
      </c>
      <c r="R5232" t="s">
        <v>24660</v>
      </c>
    </row>
    <row r="5233" spans="1:18" x14ac:dyDescent="0.35">
      <c r="A5233" t="s">
        <v>18940</v>
      </c>
      <c r="B5233" t="s">
        <v>24661</v>
      </c>
      <c r="C5233" t="s">
        <v>24662</v>
      </c>
      <c r="D5233">
        <v>27.273</v>
      </c>
      <c r="E5233">
        <v>792</v>
      </c>
      <c r="F5233">
        <v>491</v>
      </c>
      <c r="G5233">
        <v>23</v>
      </c>
      <c r="H5233">
        <v>5</v>
      </c>
      <c r="I5233">
        <v>738</v>
      </c>
      <c r="J5233">
        <v>2</v>
      </c>
      <c r="K5233">
        <v>766</v>
      </c>
      <c r="L5233">
        <v>4.3000000000000002E-57</v>
      </c>
      <c r="M5233">
        <v>208</v>
      </c>
      <c r="N5233">
        <v>787</v>
      </c>
      <c r="O5233">
        <v>100.63500000000001</v>
      </c>
      <c r="P5233">
        <v>101</v>
      </c>
      <c r="Q5233">
        <v>4924</v>
      </c>
      <c r="R5233" t="s">
        <v>24662</v>
      </c>
    </row>
    <row r="5234" spans="1:18" x14ac:dyDescent="0.35">
      <c r="A5234" t="s">
        <v>19153</v>
      </c>
      <c r="B5234" t="s">
        <v>24663</v>
      </c>
      <c r="C5234" t="s">
        <v>24664</v>
      </c>
      <c r="D5234">
        <v>24.837</v>
      </c>
      <c r="E5234">
        <v>153</v>
      </c>
      <c r="F5234">
        <v>78</v>
      </c>
      <c r="G5234">
        <v>8</v>
      </c>
      <c r="H5234">
        <v>10</v>
      </c>
      <c r="I5234">
        <v>148</v>
      </c>
      <c r="J5234">
        <v>3</v>
      </c>
      <c r="K5234">
        <v>132</v>
      </c>
      <c r="L5234">
        <v>0.75</v>
      </c>
      <c r="M5234">
        <v>29.6</v>
      </c>
      <c r="N5234">
        <v>147</v>
      </c>
      <c r="O5234">
        <v>104.08199999999999</v>
      </c>
      <c r="P5234">
        <v>101</v>
      </c>
      <c r="Q5234">
        <v>927</v>
      </c>
      <c r="R5234" t="s">
        <v>24664</v>
      </c>
    </row>
    <row r="5235" spans="1:18" x14ac:dyDescent="0.35">
      <c r="A5235" t="s">
        <v>18932</v>
      </c>
      <c r="B5235" t="s">
        <v>15871</v>
      </c>
      <c r="C5235" t="s">
        <v>24665</v>
      </c>
      <c r="D5235">
        <v>27.082999999999998</v>
      </c>
      <c r="E5235">
        <v>336</v>
      </c>
      <c r="F5235">
        <v>185</v>
      </c>
      <c r="G5235">
        <v>6</v>
      </c>
      <c r="H5235">
        <v>1</v>
      </c>
      <c r="I5235">
        <v>324</v>
      </c>
      <c r="J5235">
        <v>1</v>
      </c>
      <c r="K5235">
        <v>288</v>
      </c>
      <c r="L5235">
        <v>4.79E-21</v>
      </c>
      <c r="M5235">
        <v>91.7</v>
      </c>
      <c r="N5235">
        <v>291</v>
      </c>
      <c r="O5235">
        <v>115.464</v>
      </c>
      <c r="P5235">
        <v>101</v>
      </c>
      <c r="Q5235">
        <v>4387</v>
      </c>
      <c r="R5235" t="s">
        <v>24665</v>
      </c>
    </row>
    <row r="5236" spans="1:18" x14ac:dyDescent="0.35">
      <c r="A5236" t="s">
        <v>18935</v>
      </c>
      <c r="B5236" t="s">
        <v>15407</v>
      </c>
      <c r="C5236" t="s">
        <v>24666</v>
      </c>
      <c r="D5236">
        <v>49.411999999999999</v>
      </c>
      <c r="E5236">
        <v>170</v>
      </c>
      <c r="F5236">
        <v>80</v>
      </c>
      <c r="G5236">
        <v>1</v>
      </c>
      <c r="H5236">
        <v>4</v>
      </c>
      <c r="I5236">
        <v>167</v>
      </c>
      <c r="J5236">
        <v>8</v>
      </c>
      <c r="K5236">
        <v>177</v>
      </c>
      <c r="L5236">
        <v>8.6900000000000002E-61</v>
      </c>
      <c r="M5236">
        <v>186</v>
      </c>
      <c r="N5236">
        <v>184</v>
      </c>
      <c r="O5236">
        <v>92.391300000000001</v>
      </c>
      <c r="P5236">
        <v>92.391300000000001</v>
      </c>
      <c r="Q5236">
        <v>2225</v>
      </c>
      <c r="R5236" t="s">
        <v>24666</v>
      </c>
    </row>
    <row r="5237" spans="1:18" x14ac:dyDescent="0.35">
      <c r="A5237" t="s">
        <v>18946</v>
      </c>
      <c r="B5237" t="s">
        <v>15338</v>
      </c>
      <c r="C5237" t="s">
        <v>15339</v>
      </c>
      <c r="D5237">
        <v>24.472999999999999</v>
      </c>
      <c r="E5237">
        <v>237</v>
      </c>
      <c r="F5237">
        <v>152</v>
      </c>
      <c r="G5237">
        <v>7</v>
      </c>
      <c r="H5237">
        <v>6</v>
      </c>
      <c r="I5237">
        <v>226</v>
      </c>
      <c r="J5237">
        <v>5</v>
      </c>
      <c r="K5237">
        <v>230</v>
      </c>
      <c r="L5237">
        <v>5.8900000000000001E-9</v>
      </c>
      <c r="M5237">
        <v>55.8</v>
      </c>
      <c r="N5237">
        <v>252</v>
      </c>
      <c r="O5237">
        <v>94.047600000000003</v>
      </c>
      <c r="P5237">
        <v>94.047600000000003</v>
      </c>
      <c r="Q5237">
        <v>434</v>
      </c>
      <c r="R5237" t="s">
        <v>15339</v>
      </c>
    </row>
    <row r="5238" spans="1:18" x14ac:dyDescent="0.35">
      <c r="A5238" t="s">
        <v>24667</v>
      </c>
      <c r="B5238" t="s">
        <v>24668</v>
      </c>
      <c r="C5238" t="s">
        <v>24669</v>
      </c>
      <c r="D5238">
        <v>30.128</v>
      </c>
      <c r="E5238">
        <v>156</v>
      </c>
      <c r="F5238">
        <v>84</v>
      </c>
      <c r="G5238">
        <v>5</v>
      </c>
      <c r="H5238">
        <v>52</v>
      </c>
      <c r="I5238">
        <v>204</v>
      </c>
      <c r="J5238">
        <v>28</v>
      </c>
      <c r="K5238">
        <v>161</v>
      </c>
      <c r="L5238">
        <v>0.64</v>
      </c>
      <c r="M5238">
        <v>32.299999999999997</v>
      </c>
      <c r="N5238">
        <v>257</v>
      </c>
      <c r="O5238">
        <v>60.700400000000002</v>
      </c>
      <c r="P5238">
        <v>60.700400000000002</v>
      </c>
      <c r="Q5238">
        <v>1832</v>
      </c>
      <c r="R5238" t="s">
        <v>24669</v>
      </c>
    </row>
    <row r="5239" spans="1:18" x14ac:dyDescent="0.35">
      <c r="A5239" t="s">
        <v>18943</v>
      </c>
      <c r="B5239" t="s">
        <v>15204</v>
      </c>
      <c r="C5239" t="s">
        <v>15205</v>
      </c>
      <c r="D5239">
        <v>26.553999999999998</v>
      </c>
      <c r="E5239">
        <v>177</v>
      </c>
      <c r="F5239">
        <v>92</v>
      </c>
      <c r="G5239">
        <v>7</v>
      </c>
      <c r="H5239">
        <v>30</v>
      </c>
      <c r="I5239">
        <v>183</v>
      </c>
      <c r="J5239">
        <v>8</v>
      </c>
      <c r="K5239">
        <v>169</v>
      </c>
      <c r="L5239">
        <v>1.03E-5</v>
      </c>
      <c r="M5239">
        <v>46.2</v>
      </c>
      <c r="N5239">
        <v>262</v>
      </c>
      <c r="O5239">
        <v>67.557299999999998</v>
      </c>
      <c r="P5239">
        <v>67.557299999999998</v>
      </c>
      <c r="Q5239">
        <v>1252</v>
      </c>
      <c r="R5239" t="s">
        <v>15205</v>
      </c>
    </row>
    <row r="5240" spans="1:18" x14ac:dyDescent="0.35">
      <c r="A5240" t="s">
        <v>18935</v>
      </c>
      <c r="B5240" t="s">
        <v>24670</v>
      </c>
      <c r="C5240" t="s">
        <v>24671</v>
      </c>
      <c r="D5240">
        <v>38.889000000000003</v>
      </c>
      <c r="E5240">
        <v>162</v>
      </c>
      <c r="F5240">
        <v>87</v>
      </c>
      <c r="G5240">
        <v>3</v>
      </c>
      <c r="H5240">
        <v>2</v>
      </c>
      <c r="I5240">
        <v>163</v>
      </c>
      <c r="J5240">
        <v>5</v>
      </c>
      <c r="K5240">
        <v>154</v>
      </c>
      <c r="L5240">
        <v>4.9000000000000003E-28</v>
      </c>
      <c r="M5240">
        <v>102</v>
      </c>
      <c r="N5240">
        <v>171</v>
      </c>
      <c r="O5240">
        <v>94.736800000000002</v>
      </c>
      <c r="P5240">
        <v>94.736800000000002</v>
      </c>
      <c r="Q5240">
        <v>2614</v>
      </c>
      <c r="R5240" t="s">
        <v>24671</v>
      </c>
    </row>
    <row r="5241" spans="1:18" x14ac:dyDescent="0.35">
      <c r="A5241" t="s">
        <v>18978</v>
      </c>
      <c r="B5241" t="s">
        <v>16905</v>
      </c>
      <c r="C5241" t="s">
        <v>17655</v>
      </c>
      <c r="D5241">
        <v>26.908000000000001</v>
      </c>
      <c r="E5241">
        <v>249</v>
      </c>
      <c r="F5241">
        <v>156</v>
      </c>
      <c r="G5241">
        <v>11</v>
      </c>
      <c r="H5241">
        <v>362</v>
      </c>
      <c r="I5241">
        <v>604</v>
      </c>
      <c r="J5241">
        <v>4</v>
      </c>
      <c r="K5241">
        <v>232</v>
      </c>
      <c r="L5241">
        <v>5.4999999999999997E-11</v>
      </c>
      <c r="M5241">
        <v>64.7</v>
      </c>
      <c r="N5241">
        <v>261</v>
      </c>
      <c r="O5241">
        <v>95.402299999999997</v>
      </c>
      <c r="P5241">
        <v>95.402299999999997</v>
      </c>
      <c r="Q5241">
        <v>170</v>
      </c>
      <c r="R5241" t="s">
        <v>17655</v>
      </c>
    </row>
    <row r="5242" spans="1:18" x14ac:dyDescent="0.35">
      <c r="A5242" t="s">
        <v>18935</v>
      </c>
      <c r="B5242" t="s">
        <v>24672</v>
      </c>
      <c r="C5242" t="s">
        <v>24673</v>
      </c>
      <c r="D5242">
        <v>48.823999999999998</v>
      </c>
      <c r="E5242">
        <v>170</v>
      </c>
      <c r="F5242">
        <v>81</v>
      </c>
      <c r="G5242">
        <v>1</v>
      </c>
      <c r="H5242">
        <v>4</v>
      </c>
      <c r="I5242">
        <v>167</v>
      </c>
      <c r="J5242">
        <v>31</v>
      </c>
      <c r="K5242">
        <v>200</v>
      </c>
      <c r="L5242">
        <v>2.66E-59</v>
      </c>
      <c r="M5242">
        <v>183</v>
      </c>
      <c r="N5242">
        <v>205</v>
      </c>
      <c r="O5242">
        <v>82.9268</v>
      </c>
      <c r="P5242">
        <v>82.9268</v>
      </c>
      <c r="Q5242">
        <v>2259</v>
      </c>
      <c r="R5242" t="s">
        <v>24673</v>
      </c>
    </row>
    <row r="5243" spans="1:18" x14ac:dyDescent="0.35">
      <c r="A5243" t="s">
        <v>18928</v>
      </c>
      <c r="B5243" t="s">
        <v>24674</v>
      </c>
      <c r="C5243" t="s">
        <v>24675</v>
      </c>
      <c r="D5243">
        <v>60.69</v>
      </c>
      <c r="E5243">
        <v>145</v>
      </c>
      <c r="F5243">
        <v>55</v>
      </c>
      <c r="G5243">
        <v>2</v>
      </c>
      <c r="H5243">
        <v>22</v>
      </c>
      <c r="I5243">
        <v>164</v>
      </c>
      <c r="J5243">
        <v>5</v>
      </c>
      <c r="K5243">
        <v>149</v>
      </c>
      <c r="L5243">
        <v>5.2100000000000003E-59</v>
      </c>
      <c r="M5243">
        <v>181</v>
      </c>
      <c r="N5243">
        <v>165</v>
      </c>
      <c r="O5243">
        <v>87.878799999999998</v>
      </c>
      <c r="P5243">
        <v>87.878799999999998</v>
      </c>
      <c r="Q5243">
        <v>3786</v>
      </c>
      <c r="R5243" t="s">
        <v>24675</v>
      </c>
    </row>
    <row r="5244" spans="1:18" x14ac:dyDescent="0.35">
      <c r="A5244" t="s">
        <v>18943</v>
      </c>
      <c r="B5244" t="s">
        <v>15076</v>
      </c>
      <c r="C5244" t="s">
        <v>15077</v>
      </c>
      <c r="D5244">
        <v>27.95</v>
      </c>
      <c r="E5244">
        <v>161</v>
      </c>
      <c r="F5244">
        <v>83</v>
      </c>
      <c r="G5244">
        <v>6</v>
      </c>
      <c r="H5244">
        <v>31</v>
      </c>
      <c r="I5244">
        <v>169</v>
      </c>
      <c r="J5244">
        <v>4</v>
      </c>
      <c r="K5244">
        <v>153</v>
      </c>
      <c r="L5244">
        <v>1.9000000000000001E-4</v>
      </c>
      <c r="M5244">
        <v>42.4</v>
      </c>
      <c r="N5244">
        <v>264</v>
      </c>
      <c r="O5244">
        <v>60.9848</v>
      </c>
      <c r="P5244">
        <v>60.9848</v>
      </c>
      <c r="Q5244">
        <v>1394</v>
      </c>
      <c r="R5244" t="s">
        <v>15077</v>
      </c>
    </row>
    <row r="5245" spans="1:18" x14ac:dyDescent="0.35">
      <c r="A5245" t="s">
        <v>18943</v>
      </c>
      <c r="B5245" t="s">
        <v>17334</v>
      </c>
      <c r="C5245" t="s">
        <v>17335</v>
      </c>
      <c r="D5245">
        <v>26.38</v>
      </c>
      <c r="E5245">
        <v>163</v>
      </c>
      <c r="F5245">
        <v>85</v>
      </c>
      <c r="G5245">
        <v>6</v>
      </c>
      <c r="H5245">
        <v>30</v>
      </c>
      <c r="I5245">
        <v>169</v>
      </c>
      <c r="J5245">
        <v>8</v>
      </c>
      <c r="K5245">
        <v>158</v>
      </c>
      <c r="L5245">
        <v>4.0099999999999999E-5</v>
      </c>
      <c r="M5245">
        <v>44.7</v>
      </c>
      <c r="N5245">
        <v>262</v>
      </c>
      <c r="O5245">
        <v>62.213700000000003</v>
      </c>
      <c r="P5245">
        <v>62.213700000000003</v>
      </c>
      <c r="Q5245">
        <v>1313</v>
      </c>
      <c r="R5245" t="s">
        <v>17335</v>
      </c>
    </row>
    <row r="5246" spans="1:18" x14ac:dyDescent="0.35">
      <c r="A5246" t="s">
        <v>18935</v>
      </c>
      <c r="B5246" t="s">
        <v>15352</v>
      </c>
      <c r="C5246" t="s">
        <v>24676</v>
      </c>
      <c r="D5246">
        <v>46.061</v>
      </c>
      <c r="E5246">
        <v>165</v>
      </c>
      <c r="F5246">
        <v>83</v>
      </c>
      <c r="G5246">
        <v>1</v>
      </c>
      <c r="H5246">
        <v>4</v>
      </c>
      <c r="I5246">
        <v>162</v>
      </c>
      <c r="J5246">
        <v>6</v>
      </c>
      <c r="K5246">
        <v>170</v>
      </c>
      <c r="L5246">
        <v>3.8400000000000002E-53</v>
      </c>
      <c r="M5246">
        <v>167</v>
      </c>
      <c r="N5246">
        <v>179</v>
      </c>
      <c r="O5246">
        <v>92.178799999999995</v>
      </c>
      <c r="P5246">
        <v>92.178799999999995</v>
      </c>
      <c r="Q5246">
        <v>2360</v>
      </c>
      <c r="R5246" t="s">
        <v>24676</v>
      </c>
    </row>
    <row r="5247" spans="1:18" x14ac:dyDescent="0.35">
      <c r="A5247" t="s">
        <v>19104</v>
      </c>
      <c r="B5247" t="s">
        <v>24677</v>
      </c>
      <c r="C5247" t="s">
        <v>24678</v>
      </c>
      <c r="D5247">
        <v>26.356999999999999</v>
      </c>
      <c r="E5247">
        <v>129</v>
      </c>
      <c r="F5247">
        <v>88</v>
      </c>
      <c r="G5247">
        <v>2</v>
      </c>
      <c r="H5247">
        <v>53</v>
      </c>
      <c r="I5247">
        <v>181</v>
      </c>
      <c r="J5247">
        <v>24</v>
      </c>
      <c r="K5247">
        <v>145</v>
      </c>
      <c r="L5247">
        <v>1E-3</v>
      </c>
      <c r="M5247">
        <v>38.1</v>
      </c>
      <c r="N5247">
        <v>149</v>
      </c>
      <c r="O5247">
        <v>86.577200000000005</v>
      </c>
      <c r="P5247">
        <v>86.577200000000005</v>
      </c>
      <c r="Q5247">
        <v>5932</v>
      </c>
      <c r="R5247" t="s">
        <v>24678</v>
      </c>
    </row>
    <row r="5248" spans="1:18" x14ac:dyDescent="0.35">
      <c r="A5248" t="s">
        <v>19012</v>
      </c>
      <c r="B5248" t="s">
        <v>15118</v>
      </c>
      <c r="C5248" t="s">
        <v>17440</v>
      </c>
      <c r="D5248">
        <v>26.241</v>
      </c>
      <c r="E5248">
        <v>141</v>
      </c>
      <c r="F5248">
        <v>64</v>
      </c>
      <c r="G5248">
        <v>4</v>
      </c>
      <c r="H5248">
        <v>6</v>
      </c>
      <c r="I5248">
        <v>135</v>
      </c>
      <c r="J5248">
        <v>2</v>
      </c>
      <c r="K5248">
        <v>113</v>
      </c>
      <c r="L5248">
        <v>3.2000000000000001E-2</v>
      </c>
      <c r="M5248">
        <v>35.799999999999997</v>
      </c>
      <c r="N5248">
        <v>272</v>
      </c>
      <c r="O5248">
        <v>51.838200000000001</v>
      </c>
      <c r="P5248">
        <v>51.838200000000001</v>
      </c>
      <c r="Q5248">
        <v>951</v>
      </c>
      <c r="R5248" t="s">
        <v>17440</v>
      </c>
    </row>
    <row r="5249" spans="1:18" x14ac:dyDescent="0.35">
      <c r="A5249" t="s">
        <v>19013</v>
      </c>
      <c r="B5249" t="s">
        <v>15118</v>
      </c>
      <c r="C5249" t="s">
        <v>17440</v>
      </c>
      <c r="D5249">
        <v>26.241</v>
      </c>
      <c r="E5249">
        <v>141</v>
      </c>
      <c r="F5249">
        <v>64</v>
      </c>
      <c r="G5249">
        <v>4</v>
      </c>
      <c r="H5249">
        <v>6</v>
      </c>
      <c r="I5249">
        <v>135</v>
      </c>
      <c r="J5249">
        <v>2</v>
      </c>
      <c r="K5249">
        <v>113</v>
      </c>
      <c r="L5249">
        <v>3.2000000000000001E-2</v>
      </c>
      <c r="M5249">
        <v>35.799999999999997</v>
      </c>
      <c r="N5249">
        <v>272</v>
      </c>
      <c r="O5249">
        <v>51.838200000000001</v>
      </c>
      <c r="P5249">
        <v>51.838200000000001</v>
      </c>
      <c r="Q5249">
        <v>989</v>
      </c>
      <c r="R5249" t="s">
        <v>17440</v>
      </c>
    </row>
    <row r="5250" spans="1:18" x14ac:dyDescent="0.35">
      <c r="A5250" t="s">
        <v>18932</v>
      </c>
      <c r="B5250" t="s">
        <v>18498</v>
      </c>
      <c r="C5250" t="s">
        <v>24679</v>
      </c>
      <c r="D5250">
        <v>28.523</v>
      </c>
      <c r="E5250">
        <v>298</v>
      </c>
      <c r="F5250">
        <v>156</v>
      </c>
      <c r="G5250">
        <v>10</v>
      </c>
      <c r="H5250">
        <v>1</v>
      </c>
      <c r="I5250">
        <v>293</v>
      </c>
      <c r="J5250">
        <v>1</v>
      </c>
      <c r="K5250">
        <v>246</v>
      </c>
      <c r="L5250">
        <v>6.7199999999999998E-23</v>
      </c>
      <c r="M5250">
        <v>96.7</v>
      </c>
      <c r="N5250">
        <v>290</v>
      </c>
      <c r="O5250">
        <v>102.759</v>
      </c>
      <c r="P5250">
        <v>101</v>
      </c>
      <c r="Q5250">
        <v>4279</v>
      </c>
      <c r="R5250" t="s">
        <v>24679</v>
      </c>
    </row>
    <row r="5251" spans="1:18" x14ac:dyDescent="0.35">
      <c r="A5251" t="s">
        <v>18943</v>
      </c>
      <c r="B5251" t="s">
        <v>18162</v>
      </c>
      <c r="C5251" t="s">
        <v>18163</v>
      </c>
      <c r="D5251">
        <v>27.879000000000001</v>
      </c>
      <c r="E5251">
        <v>165</v>
      </c>
      <c r="F5251">
        <v>82</v>
      </c>
      <c r="G5251">
        <v>7</v>
      </c>
      <c r="H5251">
        <v>30</v>
      </c>
      <c r="I5251">
        <v>171</v>
      </c>
      <c r="J5251">
        <v>3</v>
      </c>
      <c r="K5251">
        <v>153</v>
      </c>
      <c r="L5251">
        <v>2.13E-4</v>
      </c>
      <c r="M5251">
        <v>42.4</v>
      </c>
      <c r="N5251">
        <v>252</v>
      </c>
      <c r="O5251">
        <v>65.476200000000006</v>
      </c>
      <c r="P5251">
        <v>65.476200000000006</v>
      </c>
      <c r="Q5251">
        <v>1409</v>
      </c>
      <c r="R5251" t="s">
        <v>18163</v>
      </c>
    </row>
    <row r="5252" spans="1:18" x14ac:dyDescent="0.35">
      <c r="A5252" t="s">
        <v>19197</v>
      </c>
      <c r="B5252" t="s">
        <v>17196</v>
      </c>
      <c r="C5252" t="s">
        <v>17197</v>
      </c>
      <c r="D5252">
        <v>33.515999999999998</v>
      </c>
      <c r="E5252">
        <v>182</v>
      </c>
      <c r="F5252">
        <v>98</v>
      </c>
      <c r="G5252">
        <v>3</v>
      </c>
      <c r="H5252">
        <v>8</v>
      </c>
      <c r="I5252">
        <v>189</v>
      </c>
      <c r="J5252">
        <v>12</v>
      </c>
      <c r="K5252">
        <v>170</v>
      </c>
      <c r="L5252">
        <v>8.55E-33</v>
      </c>
      <c r="M5252">
        <v>116</v>
      </c>
      <c r="N5252">
        <v>176</v>
      </c>
      <c r="O5252">
        <v>103.40900000000001</v>
      </c>
      <c r="P5252">
        <v>101</v>
      </c>
      <c r="Q5252">
        <v>102</v>
      </c>
      <c r="R5252" t="s">
        <v>17197</v>
      </c>
    </row>
    <row r="5253" spans="1:18" x14ac:dyDescent="0.35">
      <c r="A5253" t="s">
        <v>19076</v>
      </c>
      <c r="B5253" t="s">
        <v>17196</v>
      </c>
      <c r="C5253" t="s">
        <v>17197</v>
      </c>
      <c r="D5253">
        <v>35.465000000000003</v>
      </c>
      <c r="E5253">
        <v>172</v>
      </c>
      <c r="F5253">
        <v>107</v>
      </c>
      <c r="G5253">
        <v>3</v>
      </c>
      <c r="H5253">
        <v>4</v>
      </c>
      <c r="I5253">
        <v>175</v>
      </c>
      <c r="J5253">
        <v>9</v>
      </c>
      <c r="K5253">
        <v>176</v>
      </c>
      <c r="L5253">
        <v>1.14E-34</v>
      </c>
      <c r="M5253">
        <v>120</v>
      </c>
      <c r="N5253">
        <v>176</v>
      </c>
      <c r="O5253">
        <v>97.7273</v>
      </c>
      <c r="P5253">
        <v>97.7273</v>
      </c>
      <c r="Q5253">
        <v>3308</v>
      </c>
      <c r="R5253" t="s">
        <v>17197</v>
      </c>
    </row>
    <row r="5254" spans="1:18" x14ac:dyDescent="0.35">
      <c r="A5254" t="s">
        <v>18917</v>
      </c>
      <c r="B5254" t="s">
        <v>24680</v>
      </c>
      <c r="C5254" t="s">
        <v>24681</v>
      </c>
      <c r="D5254">
        <v>26.289000000000001</v>
      </c>
      <c r="E5254">
        <v>194</v>
      </c>
      <c r="F5254">
        <v>114</v>
      </c>
      <c r="G5254">
        <v>8</v>
      </c>
      <c r="H5254">
        <v>133</v>
      </c>
      <c r="I5254">
        <v>309</v>
      </c>
      <c r="J5254">
        <v>4</v>
      </c>
      <c r="K5254">
        <v>185</v>
      </c>
      <c r="L5254">
        <v>2.1100000000000001E-5</v>
      </c>
      <c r="M5254">
        <v>46.2</v>
      </c>
      <c r="N5254">
        <v>260</v>
      </c>
      <c r="O5254">
        <v>74.615399999999994</v>
      </c>
      <c r="P5254">
        <v>74.615399999999994</v>
      </c>
      <c r="Q5254">
        <v>5685</v>
      </c>
      <c r="R5254" t="s">
        <v>24681</v>
      </c>
    </row>
    <row r="5255" spans="1:18" x14ac:dyDescent="0.35">
      <c r="A5255" t="s">
        <v>18928</v>
      </c>
      <c r="B5255" t="s">
        <v>21764</v>
      </c>
      <c r="C5255" t="s">
        <v>24682</v>
      </c>
      <c r="D5255">
        <v>60.811</v>
      </c>
      <c r="E5255">
        <v>148</v>
      </c>
      <c r="F5255">
        <v>58</v>
      </c>
      <c r="G5255">
        <v>0</v>
      </c>
      <c r="H5255">
        <v>18</v>
      </c>
      <c r="I5255">
        <v>165</v>
      </c>
      <c r="J5255">
        <v>63</v>
      </c>
      <c r="K5255">
        <v>210</v>
      </c>
      <c r="L5255">
        <v>5.1099999999999999E-58</v>
      </c>
      <c r="M5255">
        <v>181</v>
      </c>
      <c r="N5255">
        <v>216</v>
      </c>
      <c r="O5255">
        <v>68.518500000000003</v>
      </c>
      <c r="P5255">
        <v>68.518500000000003</v>
      </c>
      <c r="Q5255">
        <v>3805</v>
      </c>
      <c r="R5255" t="s">
        <v>24682</v>
      </c>
    </row>
    <row r="5256" spans="1:18" x14ac:dyDescent="0.35">
      <c r="A5256" t="s">
        <v>18932</v>
      </c>
      <c r="B5256" t="s">
        <v>24683</v>
      </c>
      <c r="C5256" t="s">
        <v>24684</v>
      </c>
      <c r="D5256">
        <v>50.616999999999997</v>
      </c>
      <c r="E5256">
        <v>324</v>
      </c>
      <c r="F5256">
        <v>157</v>
      </c>
      <c r="G5256">
        <v>2</v>
      </c>
      <c r="H5256">
        <v>1</v>
      </c>
      <c r="I5256">
        <v>323</v>
      </c>
      <c r="J5256">
        <v>1</v>
      </c>
      <c r="K5256">
        <v>322</v>
      </c>
      <c r="L5256">
        <v>1.82E-99</v>
      </c>
      <c r="M5256">
        <v>297</v>
      </c>
      <c r="N5256">
        <v>340</v>
      </c>
      <c r="O5256">
        <v>95.2941</v>
      </c>
      <c r="P5256">
        <v>95.2941</v>
      </c>
      <c r="Q5256">
        <v>4043</v>
      </c>
      <c r="R5256" t="s">
        <v>24684</v>
      </c>
    </row>
    <row r="5257" spans="1:18" x14ac:dyDescent="0.35">
      <c r="A5257" t="s">
        <v>18917</v>
      </c>
      <c r="B5257" t="s">
        <v>15078</v>
      </c>
      <c r="C5257" t="s">
        <v>24685</v>
      </c>
      <c r="D5257">
        <v>28.643000000000001</v>
      </c>
      <c r="E5257">
        <v>199</v>
      </c>
      <c r="F5257">
        <v>119</v>
      </c>
      <c r="G5257">
        <v>6</v>
      </c>
      <c r="H5257">
        <v>137</v>
      </c>
      <c r="I5257">
        <v>323</v>
      </c>
      <c r="J5257">
        <v>8</v>
      </c>
      <c r="K5257">
        <v>195</v>
      </c>
      <c r="L5257">
        <v>7.47E-5</v>
      </c>
      <c r="M5257">
        <v>43.9</v>
      </c>
      <c r="N5257">
        <v>197</v>
      </c>
      <c r="O5257">
        <v>101.015</v>
      </c>
      <c r="P5257">
        <v>101</v>
      </c>
      <c r="Q5257">
        <v>5741</v>
      </c>
      <c r="R5257" t="s">
        <v>24685</v>
      </c>
    </row>
    <row r="5258" spans="1:18" x14ac:dyDescent="0.35">
      <c r="A5258" t="s">
        <v>18935</v>
      </c>
      <c r="B5258" t="s">
        <v>20547</v>
      </c>
      <c r="C5258" t="s">
        <v>24686</v>
      </c>
      <c r="D5258">
        <v>42.948999999999998</v>
      </c>
      <c r="E5258">
        <v>156</v>
      </c>
      <c r="F5258">
        <v>76</v>
      </c>
      <c r="G5258">
        <v>5</v>
      </c>
      <c r="H5258">
        <v>4</v>
      </c>
      <c r="I5258">
        <v>158</v>
      </c>
      <c r="J5258">
        <v>5</v>
      </c>
      <c r="K5258">
        <v>148</v>
      </c>
      <c r="L5258">
        <v>2.58E-32</v>
      </c>
      <c r="M5258">
        <v>113</v>
      </c>
      <c r="N5258">
        <v>165</v>
      </c>
      <c r="O5258">
        <v>94.545500000000004</v>
      </c>
      <c r="P5258">
        <v>94.545500000000004</v>
      </c>
      <c r="Q5258">
        <v>2442</v>
      </c>
      <c r="R5258" t="s">
        <v>24686</v>
      </c>
    </row>
    <row r="5259" spans="1:18" x14ac:dyDescent="0.35">
      <c r="A5259" t="s">
        <v>18928</v>
      </c>
      <c r="B5259" t="s">
        <v>16143</v>
      </c>
      <c r="C5259" t="s">
        <v>24687</v>
      </c>
      <c r="D5259">
        <v>71.093999999999994</v>
      </c>
      <c r="E5259">
        <v>128</v>
      </c>
      <c r="F5259">
        <v>37</v>
      </c>
      <c r="G5259">
        <v>0</v>
      </c>
      <c r="H5259">
        <v>41</v>
      </c>
      <c r="I5259">
        <v>168</v>
      </c>
      <c r="J5259">
        <v>1</v>
      </c>
      <c r="K5259">
        <v>128</v>
      </c>
      <c r="L5259">
        <v>6.4899999999999993E-64</v>
      </c>
      <c r="M5259">
        <v>193</v>
      </c>
      <c r="N5259">
        <v>141</v>
      </c>
      <c r="O5259">
        <v>90.780100000000004</v>
      </c>
      <c r="P5259">
        <v>90.780100000000004</v>
      </c>
      <c r="Q5259">
        <v>3633</v>
      </c>
      <c r="R5259" t="s">
        <v>24687</v>
      </c>
    </row>
    <row r="5260" spans="1:18" x14ac:dyDescent="0.35">
      <c r="A5260" t="s">
        <v>19076</v>
      </c>
      <c r="B5260" t="s">
        <v>24688</v>
      </c>
      <c r="C5260" t="s">
        <v>24689</v>
      </c>
      <c r="D5260">
        <v>26.414999999999999</v>
      </c>
      <c r="E5260">
        <v>159</v>
      </c>
      <c r="F5260">
        <v>83</v>
      </c>
      <c r="G5260">
        <v>7</v>
      </c>
      <c r="H5260">
        <v>30</v>
      </c>
      <c r="I5260">
        <v>175</v>
      </c>
      <c r="J5260">
        <v>7</v>
      </c>
      <c r="K5260">
        <v>144</v>
      </c>
      <c r="L5260">
        <v>0.3</v>
      </c>
      <c r="M5260">
        <v>31.2</v>
      </c>
      <c r="N5260">
        <v>146</v>
      </c>
      <c r="O5260">
        <v>108.904</v>
      </c>
      <c r="P5260">
        <v>101</v>
      </c>
      <c r="Q5260">
        <v>3337</v>
      </c>
      <c r="R5260" t="s">
        <v>24689</v>
      </c>
    </row>
    <row r="5261" spans="1:18" x14ac:dyDescent="0.35">
      <c r="A5261" t="s">
        <v>19017</v>
      </c>
      <c r="B5261" t="s">
        <v>15196</v>
      </c>
      <c r="C5261" t="s">
        <v>24690</v>
      </c>
      <c r="D5261">
        <v>30.356999999999999</v>
      </c>
      <c r="E5261">
        <v>112</v>
      </c>
      <c r="F5261">
        <v>62</v>
      </c>
      <c r="G5261">
        <v>6</v>
      </c>
      <c r="H5261">
        <v>36</v>
      </c>
      <c r="I5261">
        <v>141</v>
      </c>
      <c r="J5261">
        <v>3</v>
      </c>
      <c r="K5261">
        <v>104</v>
      </c>
      <c r="L5261">
        <v>0.43</v>
      </c>
      <c r="M5261">
        <v>30.8</v>
      </c>
      <c r="N5261">
        <v>155</v>
      </c>
      <c r="O5261">
        <v>72.258099999999999</v>
      </c>
      <c r="P5261">
        <v>72.258099999999999</v>
      </c>
      <c r="Q5261">
        <v>2839</v>
      </c>
      <c r="R5261" t="s">
        <v>24690</v>
      </c>
    </row>
    <row r="5262" spans="1:18" x14ac:dyDescent="0.35">
      <c r="A5262" t="s">
        <v>18920</v>
      </c>
      <c r="B5262" t="s">
        <v>24691</v>
      </c>
      <c r="C5262" t="s">
        <v>24692</v>
      </c>
      <c r="D5262">
        <v>34.337000000000003</v>
      </c>
      <c r="E5262">
        <v>166</v>
      </c>
      <c r="F5262">
        <v>81</v>
      </c>
      <c r="G5262">
        <v>4</v>
      </c>
      <c r="H5262">
        <v>169</v>
      </c>
      <c r="I5262">
        <v>334</v>
      </c>
      <c r="J5262">
        <v>98</v>
      </c>
      <c r="K5262">
        <v>235</v>
      </c>
      <c r="L5262">
        <v>8.5400000000000005E-10</v>
      </c>
      <c r="M5262">
        <v>59.3</v>
      </c>
      <c r="N5262">
        <v>290</v>
      </c>
      <c r="O5262">
        <v>57.241399999999999</v>
      </c>
      <c r="P5262">
        <v>57.241399999999999</v>
      </c>
      <c r="Q5262">
        <v>5190</v>
      </c>
      <c r="R5262" t="s">
        <v>24692</v>
      </c>
    </row>
    <row r="5263" spans="1:18" x14ac:dyDescent="0.35">
      <c r="A5263" t="s">
        <v>18920</v>
      </c>
      <c r="B5263" t="s">
        <v>15953</v>
      </c>
      <c r="C5263" t="s">
        <v>15954</v>
      </c>
      <c r="D5263">
        <v>33.332999999999998</v>
      </c>
      <c r="E5263">
        <v>195</v>
      </c>
      <c r="F5263">
        <v>116</v>
      </c>
      <c r="G5263">
        <v>4</v>
      </c>
      <c r="H5263">
        <v>146</v>
      </c>
      <c r="I5263">
        <v>337</v>
      </c>
      <c r="J5263">
        <v>86</v>
      </c>
      <c r="K5263">
        <v>269</v>
      </c>
      <c r="L5263">
        <v>5.5599999999999997E-12</v>
      </c>
      <c r="M5263">
        <v>65.900000000000006</v>
      </c>
      <c r="N5263">
        <v>285</v>
      </c>
      <c r="O5263">
        <v>68.421099999999996</v>
      </c>
      <c r="P5263">
        <v>68.421099999999996</v>
      </c>
      <c r="Q5263">
        <v>5148</v>
      </c>
      <c r="R5263" t="s">
        <v>15954</v>
      </c>
    </row>
    <row r="5264" spans="1:18" x14ac:dyDescent="0.35">
      <c r="A5264" t="s">
        <v>18935</v>
      </c>
      <c r="B5264" t="s">
        <v>22442</v>
      </c>
      <c r="C5264" t="s">
        <v>24693</v>
      </c>
      <c r="D5264">
        <v>51.176000000000002</v>
      </c>
      <c r="E5264">
        <v>170</v>
      </c>
      <c r="F5264">
        <v>77</v>
      </c>
      <c r="G5264">
        <v>1</v>
      </c>
      <c r="H5264">
        <v>4</v>
      </c>
      <c r="I5264">
        <v>167</v>
      </c>
      <c r="J5264">
        <v>82</v>
      </c>
      <c r="K5264">
        <v>251</v>
      </c>
      <c r="L5264">
        <v>2.1199999999999999E-61</v>
      </c>
      <c r="M5264">
        <v>191</v>
      </c>
      <c r="N5264">
        <v>257</v>
      </c>
      <c r="O5264">
        <v>66.147900000000007</v>
      </c>
      <c r="P5264">
        <v>66.147900000000007</v>
      </c>
      <c r="Q5264">
        <v>2214</v>
      </c>
      <c r="R5264" t="s">
        <v>24693</v>
      </c>
    </row>
    <row r="5265" spans="1:18" x14ac:dyDescent="0.35">
      <c r="A5265" t="s">
        <v>18928</v>
      </c>
      <c r="B5265" t="s">
        <v>19862</v>
      </c>
      <c r="C5265" t="s">
        <v>24694</v>
      </c>
      <c r="D5265">
        <v>54.795000000000002</v>
      </c>
      <c r="E5265">
        <v>146</v>
      </c>
      <c r="F5265">
        <v>61</v>
      </c>
      <c r="G5265">
        <v>2</v>
      </c>
      <c r="H5265">
        <v>20</v>
      </c>
      <c r="I5265">
        <v>165</v>
      </c>
      <c r="J5265">
        <v>1</v>
      </c>
      <c r="K5265">
        <v>141</v>
      </c>
      <c r="L5265">
        <v>5.1100000000000002E-51</v>
      </c>
      <c r="M5265">
        <v>160</v>
      </c>
      <c r="N5265">
        <v>150</v>
      </c>
      <c r="O5265">
        <v>97.333299999999994</v>
      </c>
      <c r="P5265">
        <v>97.333299999999994</v>
      </c>
      <c r="Q5265">
        <v>3883</v>
      </c>
      <c r="R5265" t="s">
        <v>24694</v>
      </c>
    </row>
    <row r="5266" spans="1:18" x14ac:dyDescent="0.35">
      <c r="A5266" t="s">
        <v>19000</v>
      </c>
      <c r="B5266" t="s">
        <v>24578</v>
      </c>
      <c r="C5266" t="s">
        <v>24695</v>
      </c>
      <c r="D5266">
        <v>28.451000000000001</v>
      </c>
      <c r="E5266">
        <v>355</v>
      </c>
      <c r="F5266">
        <v>227</v>
      </c>
      <c r="G5266">
        <v>8</v>
      </c>
      <c r="H5266">
        <v>283</v>
      </c>
      <c r="I5266">
        <v>623</v>
      </c>
      <c r="J5266">
        <v>163</v>
      </c>
      <c r="K5266">
        <v>504</v>
      </c>
      <c r="L5266">
        <v>3.7199999999999998E-26</v>
      </c>
      <c r="M5266">
        <v>115</v>
      </c>
      <c r="N5266">
        <v>690</v>
      </c>
      <c r="O5266">
        <v>51.449300000000001</v>
      </c>
      <c r="P5266">
        <v>51.449300000000001</v>
      </c>
      <c r="Q5266">
        <v>2090</v>
      </c>
      <c r="R5266" t="s">
        <v>24695</v>
      </c>
    </row>
    <row r="5267" spans="1:18" x14ac:dyDescent="0.35">
      <c r="A5267" t="s">
        <v>18928</v>
      </c>
      <c r="B5267" t="s">
        <v>24696</v>
      </c>
      <c r="C5267" t="s">
        <v>24697</v>
      </c>
      <c r="D5267">
        <v>52.095999999999997</v>
      </c>
      <c r="E5267">
        <v>167</v>
      </c>
      <c r="F5267">
        <v>65</v>
      </c>
      <c r="G5267">
        <v>2</v>
      </c>
      <c r="H5267">
        <v>19</v>
      </c>
      <c r="I5267">
        <v>170</v>
      </c>
      <c r="J5267">
        <v>2</v>
      </c>
      <c r="K5267">
        <v>168</v>
      </c>
      <c r="L5267">
        <v>7.1999999999999996E-50</v>
      </c>
      <c r="M5267">
        <v>159</v>
      </c>
      <c r="N5267">
        <v>182</v>
      </c>
      <c r="O5267">
        <v>91.758200000000002</v>
      </c>
      <c r="P5267">
        <v>91.758200000000002</v>
      </c>
      <c r="Q5267">
        <v>3896</v>
      </c>
      <c r="R5267" t="s">
        <v>24697</v>
      </c>
    </row>
    <row r="5268" spans="1:18" x14ac:dyDescent="0.35">
      <c r="A5268" t="s">
        <v>18928</v>
      </c>
      <c r="B5268" t="s">
        <v>20049</v>
      </c>
      <c r="C5268" t="s">
        <v>24698</v>
      </c>
      <c r="D5268">
        <v>56.848999999999997</v>
      </c>
      <c r="E5268">
        <v>146</v>
      </c>
      <c r="F5268">
        <v>62</v>
      </c>
      <c r="G5268">
        <v>1</v>
      </c>
      <c r="H5268">
        <v>22</v>
      </c>
      <c r="I5268">
        <v>166</v>
      </c>
      <c r="J5268">
        <v>72</v>
      </c>
      <c r="K5268">
        <v>217</v>
      </c>
      <c r="L5268">
        <v>3.68E-55</v>
      </c>
      <c r="M5268">
        <v>174</v>
      </c>
      <c r="N5268">
        <v>225</v>
      </c>
      <c r="O5268">
        <v>64.888900000000007</v>
      </c>
      <c r="P5268">
        <v>64.888900000000007</v>
      </c>
      <c r="Q5268">
        <v>3834</v>
      </c>
      <c r="R5268" t="s">
        <v>24698</v>
      </c>
    </row>
    <row r="5269" spans="1:18" x14ac:dyDescent="0.35">
      <c r="A5269" t="s">
        <v>18928</v>
      </c>
      <c r="B5269" t="s">
        <v>24699</v>
      </c>
      <c r="C5269" t="s">
        <v>24700</v>
      </c>
      <c r="D5269">
        <v>59.302</v>
      </c>
      <c r="E5269">
        <v>172</v>
      </c>
      <c r="F5269">
        <v>55</v>
      </c>
      <c r="G5269">
        <v>1</v>
      </c>
      <c r="H5269">
        <v>11</v>
      </c>
      <c r="I5269">
        <v>167</v>
      </c>
      <c r="J5269">
        <v>45</v>
      </c>
      <c r="K5269">
        <v>216</v>
      </c>
      <c r="L5269">
        <v>9.5100000000000001E-64</v>
      </c>
      <c r="M5269">
        <v>195</v>
      </c>
      <c r="N5269">
        <v>222</v>
      </c>
      <c r="O5269">
        <v>77.477500000000006</v>
      </c>
      <c r="P5269">
        <v>77.477500000000006</v>
      </c>
      <c r="Q5269">
        <v>3638</v>
      </c>
      <c r="R5269" t="s">
        <v>24700</v>
      </c>
    </row>
    <row r="5270" spans="1:18" x14ac:dyDescent="0.35">
      <c r="A5270" t="s">
        <v>19038</v>
      </c>
      <c r="B5270" t="s">
        <v>24701</v>
      </c>
      <c r="C5270" t="s">
        <v>24702</v>
      </c>
      <c r="D5270">
        <v>21.777000000000001</v>
      </c>
      <c r="E5270">
        <v>349</v>
      </c>
      <c r="F5270">
        <v>197</v>
      </c>
      <c r="G5270">
        <v>16</v>
      </c>
      <c r="H5270">
        <v>229</v>
      </c>
      <c r="I5270">
        <v>509</v>
      </c>
      <c r="J5270">
        <v>232</v>
      </c>
      <c r="K5270">
        <v>572</v>
      </c>
      <c r="L5270">
        <v>4.6999999999999999E-6</v>
      </c>
      <c r="M5270">
        <v>49.7</v>
      </c>
      <c r="N5270">
        <v>630</v>
      </c>
      <c r="O5270">
        <v>55.396799999999999</v>
      </c>
      <c r="P5270">
        <v>55.396799999999999</v>
      </c>
      <c r="Q5270">
        <v>3168</v>
      </c>
      <c r="R5270" t="s">
        <v>24702</v>
      </c>
    </row>
    <row r="5271" spans="1:18" x14ac:dyDescent="0.35">
      <c r="A5271" t="s">
        <v>18928</v>
      </c>
      <c r="B5271" t="s">
        <v>24703</v>
      </c>
      <c r="C5271" t="s">
        <v>24704</v>
      </c>
      <c r="D5271">
        <v>72.727000000000004</v>
      </c>
      <c r="E5271">
        <v>154</v>
      </c>
      <c r="F5271">
        <v>42</v>
      </c>
      <c r="G5271">
        <v>0</v>
      </c>
      <c r="H5271">
        <v>16</v>
      </c>
      <c r="I5271">
        <v>169</v>
      </c>
      <c r="J5271">
        <v>17</v>
      </c>
      <c r="K5271">
        <v>170</v>
      </c>
      <c r="L5271">
        <v>2.62E-83</v>
      </c>
      <c r="M5271">
        <v>243</v>
      </c>
      <c r="N5271">
        <v>178</v>
      </c>
      <c r="O5271">
        <v>86.516900000000007</v>
      </c>
      <c r="P5271">
        <v>86.516900000000007</v>
      </c>
      <c r="Q5271">
        <v>3479</v>
      </c>
      <c r="R5271" t="s">
        <v>24704</v>
      </c>
    </row>
    <row r="5272" spans="1:18" x14ac:dyDescent="0.35">
      <c r="A5272" t="s">
        <v>18935</v>
      </c>
      <c r="B5272" t="s">
        <v>15352</v>
      </c>
      <c r="C5272" t="s">
        <v>24705</v>
      </c>
      <c r="D5272">
        <v>46.061</v>
      </c>
      <c r="E5272">
        <v>165</v>
      </c>
      <c r="F5272">
        <v>83</v>
      </c>
      <c r="G5272">
        <v>1</v>
      </c>
      <c r="H5272">
        <v>4</v>
      </c>
      <c r="I5272">
        <v>162</v>
      </c>
      <c r="J5272">
        <v>6</v>
      </c>
      <c r="K5272">
        <v>170</v>
      </c>
      <c r="L5272">
        <v>1.4099999999999999E-54</v>
      </c>
      <c r="M5272">
        <v>171</v>
      </c>
      <c r="N5272">
        <v>179</v>
      </c>
      <c r="O5272">
        <v>92.178799999999995</v>
      </c>
      <c r="P5272">
        <v>92.178799999999995</v>
      </c>
      <c r="Q5272">
        <v>2329</v>
      </c>
      <c r="R5272" t="s">
        <v>24705</v>
      </c>
    </row>
    <row r="5273" spans="1:18" x14ac:dyDescent="0.35">
      <c r="A5273" t="s">
        <v>18928</v>
      </c>
      <c r="B5273" t="s">
        <v>24706</v>
      </c>
      <c r="C5273" t="s">
        <v>24707</v>
      </c>
      <c r="D5273">
        <v>59.218000000000004</v>
      </c>
      <c r="E5273">
        <v>179</v>
      </c>
      <c r="F5273">
        <v>52</v>
      </c>
      <c r="G5273">
        <v>3</v>
      </c>
      <c r="H5273">
        <v>2</v>
      </c>
      <c r="I5273">
        <v>165</v>
      </c>
      <c r="J5273">
        <v>44</v>
      </c>
      <c r="K5273">
        <v>216</v>
      </c>
      <c r="L5273">
        <v>2.5600000000000002E-66</v>
      </c>
      <c r="M5273">
        <v>202</v>
      </c>
      <c r="N5273">
        <v>224</v>
      </c>
      <c r="O5273">
        <v>79.910700000000006</v>
      </c>
      <c r="P5273">
        <v>79.910700000000006</v>
      </c>
      <c r="Q5273">
        <v>3570</v>
      </c>
      <c r="R5273" t="s">
        <v>24707</v>
      </c>
    </row>
    <row r="5274" spans="1:18" x14ac:dyDescent="0.35">
      <c r="A5274" t="s">
        <v>18932</v>
      </c>
      <c r="B5274" t="s">
        <v>24708</v>
      </c>
      <c r="C5274" t="s">
        <v>24709</v>
      </c>
      <c r="D5274">
        <v>29.448</v>
      </c>
      <c r="E5274">
        <v>326</v>
      </c>
      <c r="F5274">
        <v>177</v>
      </c>
      <c r="G5274">
        <v>7</v>
      </c>
      <c r="H5274">
        <v>4</v>
      </c>
      <c r="I5274">
        <v>324</v>
      </c>
      <c r="J5274">
        <v>6</v>
      </c>
      <c r="K5274">
        <v>283</v>
      </c>
      <c r="L5274">
        <v>1.93E-24</v>
      </c>
      <c r="M5274">
        <v>100</v>
      </c>
      <c r="N5274">
        <v>290</v>
      </c>
      <c r="O5274">
        <v>112.414</v>
      </c>
      <c r="P5274">
        <v>101</v>
      </c>
      <c r="Q5274">
        <v>4207</v>
      </c>
      <c r="R5274" t="s">
        <v>24709</v>
      </c>
    </row>
    <row r="5275" spans="1:18" x14ac:dyDescent="0.35">
      <c r="A5275" t="s">
        <v>18940</v>
      </c>
      <c r="B5275" t="s">
        <v>24710</v>
      </c>
      <c r="C5275" t="s">
        <v>24711</v>
      </c>
      <c r="D5275">
        <v>40.770000000000003</v>
      </c>
      <c r="E5275">
        <v>753</v>
      </c>
      <c r="F5275">
        <v>419</v>
      </c>
      <c r="G5275">
        <v>8</v>
      </c>
      <c r="H5275">
        <v>6</v>
      </c>
      <c r="I5275">
        <v>740</v>
      </c>
      <c r="J5275">
        <v>49</v>
      </c>
      <c r="K5275">
        <v>792</v>
      </c>
      <c r="L5275">
        <v>1.0200000000000001E-178</v>
      </c>
      <c r="M5275">
        <v>531</v>
      </c>
      <c r="N5275">
        <v>794</v>
      </c>
      <c r="O5275">
        <v>94.836299999999994</v>
      </c>
      <c r="P5275">
        <v>94.836299999999994</v>
      </c>
      <c r="Q5275">
        <v>4521</v>
      </c>
      <c r="R5275" t="s">
        <v>24711</v>
      </c>
    </row>
    <row r="5276" spans="1:18" x14ac:dyDescent="0.35">
      <c r="A5276" t="s">
        <v>18943</v>
      </c>
      <c r="B5276" t="s">
        <v>15329</v>
      </c>
      <c r="C5276" t="s">
        <v>17103</v>
      </c>
      <c r="D5276">
        <v>27.273</v>
      </c>
      <c r="E5276">
        <v>165</v>
      </c>
      <c r="F5276">
        <v>81</v>
      </c>
      <c r="G5276">
        <v>6</v>
      </c>
      <c r="H5276">
        <v>30</v>
      </c>
      <c r="I5276">
        <v>169</v>
      </c>
      <c r="J5276">
        <v>3</v>
      </c>
      <c r="K5276">
        <v>153</v>
      </c>
      <c r="L5276">
        <v>9.91E-6</v>
      </c>
      <c r="M5276">
        <v>46.2</v>
      </c>
      <c r="N5276">
        <v>257</v>
      </c>
      <c r="O5276">
        <v>64.202299999999994</v>
      </c>
      <c r="P5276">
        <v>64.202299999999994</v>
      </c>
      <c r="Q5276">
        <v>1250</v>
      </c>
      <c r="R5276" t="s">
        <v>17103</v>
      </c>
    </row>
    <row r="5277" spans="1:18" x14ac:dyDescent="0.35">
      <c r="A5277" t="s">
        <v>18935</v>
      </c>
      <c r="B5277" t="s">
        <v>20494</v>
      </c>
      <c r="C5277" t="s">
        <v>24712</v>
      </c>
      <c r="D5277">
        <v>38.036999999999999</v>
      </c>
      <c r="E5277">
        <v>163</v>
      </c>
      <c r="F5277">
        <v>89</v>
      </c>
      <c r="G5277">
        <v>4</v>
      </c>
      <c r="H5277">
        <v>4</v>
      </c>
      <c r="I5277">
        <v>166</v>
      </c>
      <c r="J5277">
        <v>5</v>
      </c>
      <c r="K5277">
        <v>155</v>
      </c>
      <c r="L5277">
        <v>1.62E-28</v>
      </c>
      <c r="M5277">
        <v>103</v>
      </c>
      <c r="N5277">
        <v>159</v>
      </c>
      <c r="O5277">
        <v>102.51600000000001</v>
      </c>
      <c r="P5277">
        <v>101</v>
      </c>
      <c r="Q5277">
        <v>2570</v>
      </c>
      <c r="R5277" t="s">
        <v>24712</v>
      </c>
    </row>
    <row r="5278" spans="1:18" x14ac:dyDescent="0.35">
      <c r="A5278" t="s">
        <v>24713</v>
      </c>
      <c r="B5278" t="s">
        <v>16066</v>
      </c>
      <c r="C5278" t="s">
        <v>24714</v>
      </c>
      <c r="D5278">
        <v>37.179000000000002</v>
      </c>
      <c r="E5278">
        <v>78</v>
      </c>
      <c r="F5278">
        <v>41</v>
      </c>
      <c r="G5278">
        <v>4</v>
      </c>
      <c r="H5278">
        <v>39</v>
      </c>
      <c r="I5278">
        <v>110</v>
      </c>
      <c r="J5278">
        <v>26</v>
      </c>
      <c r="K5278">
        <v>101</v>
      </c>
      <c r="L5278">
        <v>0.2</v>
      </c>
      <c r="M5278">
        <v>33.9</v>
      </c>
      <c r="N5278">
        <v>152</v>
      </c>
      <c r="O5278">
        <v>51.315800000000003</v>
      </c>
      <c r="P5278">
        <v>51.315800000000003</v>
      </c>
      <c r="Q5278">
        <v>806</v>
      </c>
      <c r="R5278" t="s">
        <v>24714</v>
      </c>
    </row>
    <row r="5279" spans="1:18" x14ac:dyDescent="0.35">
      <c r="A5279" t="s">
        <v>18943</v>
      </c>
      <c r="B5279" t="s">
        <v>18498</v>
      </c>
      <c r="C5279" t="s">
        <v>24715</v>
      </c>
      <c r="D5279">
        <v>23.507000000000001</v>
      </c>
      <c r="E5279">
        <v>268</v>
      </c>
      <c r="F5279">
        <v>164</v>
      </c>
      <c r="G5279">
        <v>7</v>
      </c>
      <c r="H5279">
        <v>30</v>
      </c>
      <c r="I5279">
        <v>269</v>
      </c>
      <c r="J5279">
        <v>3</v>
      </c>
      <c r="K5279">
        <v>257</v>
      </c>
      <c r="L5279">
        <v>1E-3</v>
      </c>
      <c r="M5279">
        <v>40</v>
      </c>
      <c r="N5279">
        <v>258</v>
      </c>
      <c r="O5279">
        <v>103.876</v>
      </c>
      <c r="P5279">
        <v>101</v>
      </c>
      <c r="Q5279">
        <v>1576</v>
      </c>
      <c r="R5279" t="s">
        <v>24715</v>
      </c>
    </row>
    <row r="5280" spans="1:18" x14ac:dyDescent="0.35">
      <c r="A5280" t="s">
        <v>18917</v>
      </c>
      <c r="B5280" t="s">
        <v>18498</v>
      </c>
      <c r="C5280" t="s">
        <v>24715</v>
      </c>
      <c r="D5280">
        <v>27.57</v>
      </c>
      <c r="E5280">
        <v>214</v>
      </c>
      <c r="F5280">
        <v>122</v>
      </c>
      <c r="G5280">
        <v>8</v>
      </c>
      <c r="H5280">
        <v>133</v>
      </c>
      <c r="I5280">
        <v>325</v>
      </c>
      <c r="J5280">
        <v>4</v>
      </c>
      <c r="K5280">
        <v>205</v>
      </c>
      <c r="L5280">
        <v>3.01E-6</v>
      </c>
      <c r="M5280">
        <v>48.5</v>
      </c>
      <c r="N5280">
        <v>258</v>
      </c>
      <c r="O5280">
        <v>82.945700000000002</v>
      </c>
      <c r="P5280">
        <v>82.945700000000002</v>
      </c>
      <c r="Q5280">
        <v>5614</v>
      </c>
      <c r="R5280" t="s">
        <v>24715</v>
      </c>
    </row>
    <row r="5281" spans="1:18" x14ac:dyDescent="0.35">
      <c r="A5281" t="s">
        <v>18943</v>
      </c>
      <c r="B5281" t="s">
        <v>17321</v>
      </c>
      <c r="C5281" t="s">
        <v>17322</v>
      </c>
      <c r="D5281">
        <v>27.059000000000001</v>
      </c>
      <c r="E5281">
        <v>170</v>
      </c>
      <c r="F5281">
        <v>89</v>
      </c>
      <c r="G5281">
        <v>6</v>
      </c>
      <c r="H5281">
        <v>30</v>
      </c>
      <c r="I5281">
        <v>177</v>
      </c>
      <c r="J5281">
        <v>3</v>
      </c>
      <c r="K5281">
        <v>159</v>
      </c>
      <c r="L5281">
        <v>2.9399999999999998E-6</v>
      </c>
      <c r="M5281">
        <v>47.8</v>
      </c>
      <c r="N5281">
        <v>255</v>
      </c>
      <c r="O5281">
        <v>66.666700000000006</v>
      </c>
      <c r="P5281">
        <v>66.666700000000006</v>
      </c>
      <c r="Q5281">
        <v>1207</v>
      </c>
      <c r="R5281" t="s">
        <v>17322</v>
      </c>
    </row>
    <row r="5282" spans="1:18" x14ac:dyDescent="0.35">
      <c r="A5282" t="s">
        <v>18932</v>
      </c>
      <c r="B5282" t="s">
        <v>19294</v>
      </c>
      <c r="C5282" t="s">
        <v>24716</v>
      </c>
      <c r="D5282">
        <v>28.169</v>
      </c>
      <c r="E5282">
        <v>284</v>
      </c>
      <c r="F5282">
        <v>151</v>
      </c>
      <c r="G5282">
        <v>6</v>
      </c>
      <c r="H5282">
        <v>4</v>
      </c>
      <c r="I5282">
        <v>283</v>
      </c>
      <c r="J5282">
        <v>3</v>
      </c>
      <c r="K5282">
        <v>237</v>
      </c>
      <c r="L5282">
        <v>2.2900000000000001E-21</v>
      </c>
      <c r="M5282">
        <v>92.4</v>
      </c>
      <c r="N5282">
        <v>284</v>
      </c>
      <c r="O5282">
        <v>100</v>
      </c>
      <c r="P5282">
        <v>100</v>
      </c>
      <c r="Q5282">
        <v>4367</v>
      </c>
      <c r="R5282" t="s">
        <v>24716</v>
      </c>
    </row>
    <row r="5283" spans="1:18" x14ac:dyDescent="0.35">
      <c r="A5283" t="s">
        <v>18978</v>
      </c>
      <c r="B5283" t="s">
        <v>15139</v>
      </c>
      <c r="C5283" t="s">
        <v>15140</v>
      </c>
      <c r="D5283">
        <v>27.626000000000001</v>
      </c>
      <c r="E5283">
        <v>257</v>
      </c>
      <c r="F5283">
        <v>152</v>
      </c>
      <c r="G5283">
        <v>12</v>
      </c>
      <c r="H5283">
        <v>362</v>
      </c>
      <c r="I5283">
        <v>608</v>
      </c>
      <c r="J5283">
        <v>4</v>
      </c>
      <c r="K5283">
        <v>236</v>
      </c>
      <c r="L5283">
        <v>2.7E-10</v>
      </c>
      <c r="M5283">
        <v>62.8</v>
      </c>
      <c r="N5283">
        <v>261</v>
      </c>
      <c r="O5283">
        <v>98.467399999999998</v>
      </c>
      <c r="P5283">
        <v>98.467399999999998</v>
      </c>
      <c r="Q5283">
        <v>173</v>
      </c>
      <c r="R5283" t="s">
        <v>15140</v>
      </c>
    </row>
    <row r="5284" spans="1:18" x14ac:dyDescent="0.35">
      <c r="A5284" t="s">
        <v>18932</v>
      </c>
      <c r="B5284" t="s">
        <v>22781</v>
      </c>
      <c r="C5284" t="s">
        <v>24717</v>
      </c>
      <c r="D5284">
        <v>28.443000000000001</v>
      </c>
      <c r="E5284">
        <v>334</v>
      </c>
      <c r="F5284">
        <v>180</v>
      </c>
      <c r="G5284">
        <v>6</v>
      </c>
      <c r="H5284">
        <v>3</v>
      </c>
      <c r="I5284">
        <v>326</v>
      </c>
      <c r="J5284">
        <v>5</v>
      </c>
      <c r="K5284">
        <v>289</v>
      </c>
      <c r="L5284">
        <v>3.2399999999999999E-23</v>
      </c>
      <c r="M5284">
        <v>97.8</v>
      </c>
      <c r="N5284">
        <v>289</v>
      </c>
      <c r="O5284">
        <v>115.571</v>
      </c>
      <c r="P5284">
        <v>101</v>
      </c>
      <c r="Q5284">
        <v>4262</v>
      </c>
      <c r="R5284" t="s">
        <v>24717</v>
      </c>
    </row>
    <row r="5285" spans="1:18" x14ac:dyDescent="0.35">
      <c r="A5285" t="s">
        <v>20252</v>
      </c>
      <c r="B5285" t="s">
        <v>22440</v>
      </c>
      <c r="C5285" t="s">
        <v>24718</v>
      </c>
      <c r="D5285">
        <v>26.25</v>
      </c>
      <c r="E5285">
        <v>80</v>
      </c>
      <c r="F5285">
        <v>51</v>
      </c>
      <c r="G5285">
        <v>1</v>
      </c>
      <c r="H5285">
        <v>335</v>
      </c>
      <c r="I5285">
        <v>414</v>
      </c>
      <c r="J5285">
        <v>22</v>
      </c>
      <c r="K5285">
        <v>93</v>
      </c>
      <c r="L5285">
        <v>0.98</v>
      </c>
      <c r="M5285">
        <v>31.2</v>
      </c>
      <c r="N5285">
        <v>132</v>
      </c>
      <c r="O5285">
        <v>60.606099999999998</v>
      </c>
      <c r="P5285">
        <v>60.606099999999998</v>
      </c>
      <c r="Q5285">
        <v>2658</v>
      </c>
      <c r="R5285" t="s">
        <v>24718</v>
      </c>
    </row>
    <row r="5286" spans="1:18" x14ac:dyDescent="0.35">
      <c r="A5286" t="s">
        <v>18935</v>
      </c>
      <c r="B5286" t="s">
        <v>21900</v>
      </c>
      <c r="C5286" t="s">
        <v>24719</v>
      </c>
      <c r="D5286">
        <v>47.058999999999997</v>
      </c>
      <c r="E5286">
        <v>170</v>
      </c>
      <c r="F5286">
        <v>84</v>
      </c>
      <c r="G5286">
        <v>1</v>
      </c>
      <c r="H5286">
        <v>4</v>
      </c>
      <c r="I5286">
        <v>167</v>
      </c>
      <c r="J5286">
        <v>8</v>
      </c>
      <c r="K5286">
        <v>177</v>
      </c>
      <c r="L5286">
        <v>3.5499999999999998E-56</v>
      </c>
      <c r="M5286">
        <v>174</v>
      </c>
      <c r="N5286">
        <v>181</v>
      </c>
      <c r="O5286">
        <v>93.922700000000006</v>
      </c>
      <c r="P5286">
        <v>93.922700000000006</v>
      </c>
      <c r="Q5286">
        <v>2298</v>
      </c>
      <c r="R5286" t="s">
        <v>24719</v>
      </c>
    </row>
    <row r="5287" spans="1:18" x14ac:dyDescent="0.35">
      <c r="A5287" t="s">
        <v>19673</v>
      </c>
      <c r="B5287" t="s">
        <v>24720</v>
      </c>
      <c r="C5287" t="s">
        <v>24721</v>
      </c>
      <c r="D5287">
        <v>26.518999999999998</v>
      </c>
      <c r="E5287">
        <v>181</v>
      </c>
      <c r="F5287">
        <v>80</v>
      </c>
      <c r="G5287">
        <v>8</v>
      </c>
      <c r="H5287">
        <v>363</v>
      </c>
      <c r="I5287">
        <v>495</v>
      </c>
      <c r="J5287">
        <v>33</v>
      </c>
      <c r="K5287">
        <v>208</v>
      </c>
      <c r="L5287">
        <v>0.53</v>
      </c>
      <c r="M5287">
        <v>33.1</v>
      </c>
      <c r="N5287">
        <v>292</v>
      </c>
      <c r="O5287">
        <v>61.9863</v>
      </c>
      <c r="P5287">
        <v>61.9863</v>
      </c>
      <c r="Q5287">
        <v>1005</v>
      </c>
      <c r="R5287" t="s">
        <v>24721</v>
      </c>
    </row>
    <row r="5288" spans="1:18" x14ac:dyDescent="0.35">
      <c r="A5288" t="s">
        <v>18917</v>
      </c>
      <c r="B5288" t="s">
        <v>17332</v>
      </c>
      <c r="C5288" t="s">
        <v>24722</v>
      </c>
      <c r="D5288">
        <v>25.654</v>
      </c>
      <c r="E5288">
        <v>191</v>
      </c>
      <c r="F5288">
        <v>118</v>
      </c>
      <c r="G5288">
        <v>7</v>
      </c>
      <c r="H5288">
        <v>133</v>
      </c>
      <c r="I5288">
        <v>309</v>
      </c>
      <c r="J5288">
        <v>4</v>
      </c>
      <c r="K5288">
        <v>184</v>
      </c>
      <c r="L5288">
        <v>2.94E-5</v>
      </c>
      <c r="M5288">
        <v>45.4</v>
      </c>
      <c r="N5288">
        <v>256</v>
      </c>
      <c r="O5288">
        <v>74.609399999999994</v>
      </c>
      <c r="P5288">
        <v>74.609399999999994</v>
      </c>
      <c r="Q5288">
        <v>5705</v>
      </c>
      <c r="R5288" t="s">
        <v>24722</v>
      </c>
    </row>
    <row r="5289" spans="1:18" x14ac:dyDescent="0.35">
      <c r="A5289" t="s">
        <v>23364</v>
      </c>
      <c r="B5289" t="s">
        <v>24723</v>
      </c>
      <c r="C5289" t="s">
        <v>24724</v>
      </c>
      <c r="D5289">
        <v>25</v>
      </c>
      <c r="E5289">
        <v>80</v>
      </c>
      <c r="F5289">
        <v>42</v>
      </c>
      <c r="G5289">
        <v>2</v>
      </c>
      <c r="H5289">
        <v>18</v>
      </c>
      <c r="I5289">
        <v>79</v>
      </c>
      <c r="J5289">
        <v>30</v>
      </c>
      <c r="K5289">
        <v>109</v>
      </c>
      <c r="L5289">
        <v>0.97</v>
      </c>
      <c r="M5289">
        <v>29.3</v>
      </c>
      <c r="N5289">
        <v>128</v>
      </c>
      <c r="O5289">
        <v>62.5</v>
      </c>
      <c r="P5289">
        <v>62.5</v>
      </c>
      <c r="Q5289">
        <v>1695</v>
      </c>
      <c r="R5289" t="s">
        <v>24724</v>
      </c>
    </row>
    <row r="5290" spans="1:18" x14ac:dyDescent="0.35">
      <c r="A5290" t="s">
        <v>18932</v>
      </c>
      <c r="B5290" t="s">
        <v>15179</v>
      </c>
      <c r="C5290" t="s">
        <v>24725</v>
      </c>
      <c r="D5290">
        <v>27.439</v>
      </c>
      <c r="E5290">
        <v>328</v>
      </c>
      <c r="F5290">
        <v>183</v>
      </c>
      <c r="G5290">
        <v>6</v>
      </c>
      <c r="H5290">
        <v>3</v>
      </c>
      <c r="I5290">
        <v>324</v>
      </c>
      <c r="J5290">
        <v>5</v>
      </c>
      <c r="K5290">
        <v>283</v>
      </c>
      <c r="L5290">
        <v>1.42E-24</v>
      </c>
      <c r="M5290">
        <v>101</v>
      </c>
      <c r="N5290">
        <v>288</v>
      </c>
      <c r="O5290">
        <v>113.889</v>
      </c>
      <c r="P5290">
        <v>101</v>
      </c>
      <c r="Q5290">
        <v>4202</v>
      </c>
      <c r="R5290" t="s">
        <v>24725</v>
      </c>
    </row>
    <row r="5291" spans="1:18" x14ac:dyDescent="0.35">
      <c r="A5291" t="s">
        <v>18917</v>
      </c>
      <c r="B5291" t="s">
        <v>15182</v>
      </c>
      <c r="C5291" t="s">
        <v>24726</v>
      </c>
      <c r="D5291">
        <v>26.562000000000001</v>
      </c>
      <c r="E5291">
        <v>192</v>
      </c>
      <c r="F5291">
        <v>108</v>
      </c>
      <c r="G5291">
        <v>8</v>
      </c>
      <c r="H5291">
        <v>137</v>
      </c>
      <c r="I5291">
        <v>309</v>
      </c>
      <c r="J5291">
        <v>8</v>
      </c>
      <c r="K5291">
        <v>185</v>
      </c>
      <c r="L5291">
        <v>4.2400000000000001E-6</v>
      </c>
      <c r="M5291">
        <v>48.1</v>
      </c>
      <c r="N5291">
        <v>259</v>
      </c>
      <c r="O5291">
        <v>74.131299999999996</v>
      </c>
      <c r="P5291">
        <v>74.131299999999996</v>
      </c>
      <c r="Q5291">
        <v>5623</v>
      </c>
      <c r="R5291" t="s">
        <v>24726</v>
      </c>
    </row>
    <row r="5292" spans="1:18" x14ac:dyDescent="0.35">
      <c r="A5292" t="s">
        <v>18943</v>
      </c>
      <c r="B5292" t="s">
        <v>16512</v>
      </c>
      <c r="C5292" t="s">
        <v>18418</v>
      </c>
      <c r="D5292">
        <v>24.065999999999999</v>
      </c>
      <c r="E5292">
        <v>241</v>
      </c>
      <c r="F5292">
        <v>152</v>
      </c>
      <c r="G5292">
        <v>7</v>
      </c>
      <c r="H5292">
        <v>30</v>
      </c>
      <c r="I5292">
        <v>249</v>
      </c>
      <c r="J5292">
        <v>3</v>
      </c>
      <c r="K5292">
        <v>233</v>
      </c>
      <c r="L5292">
        <v>2.09E-5</v>
      </c>
      <c r="M5292">
        <v>45.4</v>
      </c>
      <c r="N5292">
        <v>251</v>
      </c>
      <c r="O5292">
        <v>96.015900000000002</v>
      </c>
      <c r="P5292">
        <v>96.015900000000002</v>
      </c>
      <c r="Q5292">
        <v>1280</v>
      </c>
      <c r="R5292" t="s">
        <v>18418</v>
      </c>
    </row>
    <row r="5293" spans="1:18" x14ac:dyDescent="0.35">
      <c r="A5293" t="s">
        <v>19076</v>
      </c>
      <c r="B5293" t="s">
        <v>24727</v>
      </c>
      <c r="C5293" t="s">
        <v>24728</v>
      </c>
      <c r="D5293">
        <v>24.324000000000002</v>
      </c>
      <c r="E5293">
        <v>111</v>
      </c>
      <c r="F5293">
        <v>78</v>
      </c>
      <c r="G5293">
        <v>3</v>
      </c>
      <c r="H5293">
        <v>30</v>
      </c>
      <c r="I5293">
        <v>138</v>
      </c>
      <c r="J5293">
        <v>7</v>
      </c>
      <c r="K5293">
        <v>113</v>
      </c>
      <c r="L5293">
        <v>0.17</v>
      </c>
      <c r="M5293">
        <v>32</v>
      </c>
      <c r="N5293">
        <v>151</v>
      </c>
      <c r="O5293">
        <v>73.509900000000002</v>
      </c>
      <c r="P5293">
        <v>73.509900000000002</v>
      </c>
      <c r="Q5293">
        <v>3332</v>
      </c>
      <c r="R5293" t="s">
        <v>24728</v>
      </c>
    </row>
    <row r="5294" spans="1:18" x14ac:dyDescent="0.35">
      <c r="A5294" t="s">
        <v>18928</v>
      </c>
      <c r="B5294" t="s">
        <v>24729</v>
      </c>
      <c r="C5294" t="s">
        <v>24730</v>
      </c>
      <c r="D5294">
        <v>54.945</v>
      </c>
      <c r="E5294">
        <v>182</v>
      </c>
      <c r="F5294">
        <v>68</v>
      </c>
      <c r="G5294">
        <v>2</v>
      </c>
      <c r="H5294">
        <v>3</v>
      </c>
      <c r="I5294">
        <v>170</v>
      </c>
      <c r="J5294">
        <v>27</v>
      </c>
      <c r="K5294">
        <v>208</v>
      </c>
      <c r="L5294">
        <v>2.5199999999999999E-66</v>
      </c>
      <c r="M5294">
        <v>201</v>
      </c>
      <c r="N5294">
        <v>210</v>
      </c>
      <c r="O5294">
        <v>86.666700000000006</v>
      </c>
      <c r="P5294">
        <v>86.666700000000006</v>
      </c>
      <c r="Q5294">
        <v>3569</v>
      </c>
      <c r="R5294" t="s">
        <v>24730</v>
      </c>
    </row>
    <row r="5295" spans="1:18" x14ac:dyDescent="0.35">
      <c r="A5295" t="s">
        <v>18946</v>
      </c>
      <c r="B5295" t="s">
        <v>15871</v>
      </c>
      <c r="C5295" t="s">
        <v>18773</v>
      </c>
      <c r="D5295">
        <v>27.907</v>
      </c>
      <c r="E5295">
        <v>172</v>
      </c>
      <c r="F5295">
        <v>104</v>
      </c>
      <c r="G5295">
        <v>7</v>
      </c>
      <c r="H5295">
        <v>1</v>
      </c>
      <c r="I5295">
        <v>155</v>
      </c>
      <c r="J5295">
        <v>1</v>
      </c>
      <c r="K5295">
        <v>169</v>
      </c>
      <c r="L5295">
        <v>2.14E-4</v>
      </c>
      <c r="M5295">
        <v>42</v>
      </c>
      <c r="N5295">
        <v>271</v>
      </c>
      <c r="O5295">
        <v>63.468600000000002</v>
      </c>
      <c r="P5295">
        <v>63.468600000000002</v>
      </c>
      <c r="Q5295">
        <v>740</v>
      </c>
      <c r="R5295" t="s">
        <v>18773</v>
      </c>
    </row>
    <row r="5296" spans="1:18" x14ac:dyDescent="0.35">
      <c r="A5296" t="s">
        <v>18940</v>
      </c>
      <c r="B5296" t="s">
        <v>19313</v>
      </c>
      <c r="C5296" t="s">
        <v>24731</v>
      </c>
      <c r="D5296">
        <v>27.863</v>
      </c>
      <c r="E5296">
        <v>786</v>
      </c>
      <c r="F5296">
        <v>489</v>
      </c>
      <c r="G5296">
        <v>21</v>
      </c>
      <c r="H5296">
        <v>8</v>
      </c>
      <c r="I5296">
        <v>750</v>
      </c>
      <c r="J5296">
        <v>7</v>
      </c>
      <c r="K5296">
        <v>757</v>
      </c>
      <c r="L5296">
        <v>3.6700000000000003E-67</v>
      </c>
      <c r="M5296">
        <v>236</v>
      </c>
      <c r="N5296">
        <v>758</v>
      </c>
      <c r="O5296">
        <v>103.694</v>
      </c>
      <c r="P5296">
        <v>101</v>
      </c>
      <c r="Q5296">
        <v>4800</v>
      </c>
      <c r="R5296" t="s">
        <v>24731</v>
      </c>
    </row>
    <row r="5297" spans="1:18" x14ac:dyDescent="0.35">
      <c r="A5297" t="s">
        <v>18917</v>
      </c>
      <c r="B5297" t="s">
        <v>15757</v>
      </c>
      <c r="C5297" t="s">
        <v>24732</v>
      </c>
      <c r="D5297">
        <v>27.477</v>
      </c>
      <c r="E5297">
        <v>222</v>
      </c>
      <c r="F5297">
        <v>127</v>
      </c>
      <c r="G5297">
        <v>7</v>
      </c>
      <c r="H5297">
        <v>133</v>
      </c>
      <c r="I5297">
        <v>336</v>
      </c>
      <c r="J5297">
        <v>4</v>
      </c>
      <c r="K5297">
        <v>209</v>
      </c>
      <c r="L5297">
        <v>4.4099999999999998E-8</v>
      </c>
      <c r="M5297">
        <v>53.9</v>
      </c>
      <c r="N5297">
        <v>247</v>
      </c>
      <c r="O5297">
        <v>89.878500000000003</v>
      </c>
      <c r="P5297">
        <v>89.878500000000003</v>
      </c>
      <c r="Q5297">
        <v>5565</v>
      </c>
      <c r="R5297" t="s">
        <v>24732</v>
      </c>
    </row>
    <row r="5298" spans="1:18" x14ac:dyDescent="0.35">
      <c r="A5298" t="s">
        <v>18928</v>
      </c>
      <c r="B5298" t="s">
        <v>15352</v>
      </c>
      <c r="C5298" t="s">
        <v>24733</v>
      </c>
      <c r="D5298">
        <v>61.31</v>
      </c>
      <c r="E5298">
        <v>168</v>
      </c>
      <c r="F5298">
        <v>61</v>
      </c>
      <c r="G5298">
        <v>1</v>
      </c>
      <c r="H5298">
        <v>1</v>
      </c>
      <c r="I5298">
        <v>168</v>
      </c>
      <c r="J5298">
        <v>1</v>
      </c>
      <c r="K5298">
        <v>164</v>
      </c>
      <c r="L5298">
        <v>1.5399999999999999E-70</v>
      </c>
      <c r="M5298">
        <v>211</v>
      </c>
      <c r="N5298">
        <v>174</v>
      </c>
      <c r="O5298">
        <v>96.551699999999997</v>
      </c>
      <c r="P5298">
        <v>96.551699999999997</v>
      </c>
      <c r="Q5298">
        <v>3521</v>
      </c>
      <c r="R5298" t="s">
        <v>24733</v>
      </c>
    </row>
    <row r="5299" spans="1:18" x14ac:dyDescent="0.35">
      <c r="A5299" t="s">
        <v>18935</v>
      </c>
      <c r="B5299" t="s">
        <v>24734</v>
      </c>
      <c r="C5299" t="s">
        <v>24735</v>
      </c>
      <c r="D5299">
        <v>48.555</v>
      </c>
      <c r="E5299">
        <v>173</v>
      </c>
      <c r="F5299">
        <v>83</v>
      </c>
      <c r="G5299">
        <v>1</v>
      </c>
      <c r="H5299">
        <v>1</v>
      </c>
      <c r="I5299">
        <v>167</v>
      </c>
      <c r="J5299">
        <v>5</v>
      </c>
      <c r="K5299">
        <v>177</v>
      </c>
      <c r="L5299">
        <v>3.6900000000000001E-59</v>
      </c>
      <c r="M5299">
        <v>182</v>
      </c>
      <c r="N5299">
        <v>183</v>
      </c>
      <c r="O5299">
        <v>94.535499999999999</v>
      </c>
      <c r="P5299">
        <v>94.535499999999999</v>
      </c>
      <c r="Q5299">
        <v>2263</v>
      </c>
      <c r="R5299" t="s">
        <v>24735</v>
      </c>
    </row>
    <row r="5300" spans="1:18" x14ac:dyDescent="0.35">
      <c r="A5300" t="s">
        <v>18940</v>
      </c>
      <c r="B5300" t="s">
        <v>24736</v>
      </c>
      <c r="C5300" t="s">
        <v>24737</v>
      </c>
      <c r="D5300">
        <v>51.206000000000003</v>
      </c>
      <c r="E5300">
        <v>746</v>
      </c>
      <c r="F5300">
        <v>354</v>
      </c>
      <c r="G5300">
        <v>4</v>
      </c>
      <c r="H5300">
        <v>1</v>
      </c>
      <c r="I5300">
        <v>737</v>
      </c>
      <c r="J5300">
        <v>1</v>
      </c>
      <c r="K5300">
        <v>745</v>
      </c>
      <c r="L5300">
        <v>0</v>
      </c>
      <c r="M5300">
        <v>741</v>
      </c>
      <c r="N5300">
        <v>748</v>
      </c>
      <c r="O5300">
        <v>99.732600000000005</v>
      </c>
      <c r="P5300">
        <v>99.732600000000005</v>
      </c>
      <c r="Q5300">
        <v>4488</v>
      </c>
      <c r="R5300" t="s">
        <v>24737</v>
      </c>
    </row>
    <row r="5301" spans="1:18" x14ac:dyDescent="0.35">
      <c r="A5301" t="s">
        <v>18946</v>
      </c>
      <c r="B5301" t="s">
        <v>15445</v>
      </c>
      <c r="C5301" t="s">
        <v>18123</v>
      </c>
      <c r="D5301">
        <v>23.361000000000001</v>
      </c>
      <c r="E5301">
        <v>244</v>
      </c>
      <c r="F5301">
        <v>157</v>
      </c>
      <c r="G5301">
        <v>8</v>
      </c>
      <c r="H5301">
        <v>1</v>
      </c>
      <c r="I5301">
        <v>225</v>
      </c>
      <c r="J5301">
        <v>7</v>
      </c>
      <c r="K5301">
        <v>239</v>
      </c>
      <c r="L5301">
        <v>1.54E-7</v>
      </c>
      <c r="M5301">
        <v>51.6</v>
      </c>
      <c r="N5301">
        <v>265</v>
      </c>
      <c r="O5301">
        <v>92.075500000000005</v>
      </c>
      <c r="P5301">
        <v>92.075500000000005</v>
      </c>
      <c r="Q5301">
        <v>484</v>
      </c>
      <c r="R5301" t="s">
        <v>18123</v>
      </c>
    </row>
    <row r="5302" spans="1:18" x14ac:dyDescent="0.35">
      <c r="A5302" t="s">
        <v>18943</v>
      </c>
      <c r="B5302" t="s">
        <v>17226</v>
      </c>
      <c r="C5302" t="s">
        <v>17227</v>
      </c>
      <c r="D5302">
        <v>27.381</v>
      </c>
      <c r="E5302">
        <v>168</v>
      </c>
      <c r="F5302">
        <v>91</v>
      </c>
      <c r="G5302">
        <v>6</v>
      </c>
      <c r="H5302">
        <v>30</v>
      </c>
      <c r="I5302">
        <v>177</v>
      </c>
      <c r="J5302">
        <v>3</v>
      </c>
      <c r="K5302">
        <v>159</v>
      </c>
      <c r="L5302">
        <v>2.7300000000000002E-4</v>
      </c>
      <c r="M5302">
        <v>42</v>
      </c>
      <c r="N5302">
        <v>255</v>
      </c>
      <c r="O5302">
        <v>65.882400000000004</v>
      </c>
      <c r="P5302">
        <v>65.882400000000004</v>
      </c>
      <c r="Q5302">
        <v>1432</v>
      </c>
      <c r="R5302" t="s">
        <v>17227</v>
      </c>
    </row>
    <row r="5303" spans="1:18" x14ac:dyDescent="0.35">
      <c r="A5303" t="s">
        <v>18917</v>
      </c>
      <c r="B5303" t="s">
        <v>17226</v>
      </c>
      <c r="C5303" t="s">
        <v>17227</v>
      </c>
      <c r="D5303">
        <v>25.806000000000001</v>
      </c>
      <c r="E5303">
        <v>217</v>
      </c>
      <c r="F5303">
        <v>139</v>
      </c>
      <c r="G5303">
        <v>7</v>
      </c>
      <c r="H5303">
        <v>133</v>
      </c>
      <c r="I5303">
        <v>336</v>
      </c>
      <c r="J5303">
        <v>4</v>
      </c>
      <c r="K5303">
        <v>211</v>
      </c>
      <c r="L5303">
        <v>1.26E-4</v>
      </c>
      <c r="M5303">
        <v>43.5</v>
      </c>
      <c r="N5303">
        <v>255</v>
      </c>
      <c r="O5303">
        <v>85.097999999999999</v>
      </c>
      <c r="P5303">
        <v>85.097999999999999</v>
      </c>
      <c r="Q5303">
        <v>5767</v>
      </c>
      <c r="R5303" t="s">
        <v>17227</v>
      </c>
    </row>
    <row r="5304" spans="1:18" x14ac:dyDescent="0.35">
      <c r="A5304" t="s">
        <v>19386</v>
      </c>
      <c r="B5304" t="s">
        <v>18498</v>
      </c>
      <c r="C5304" t="s">
        <v>24738</v>
      </c>
      <c r="D5304">
        <v>27.396999999999998</v>
      </c>
      <c r="E5304">
        <v>73</v>
      </c>
      <c r="F5304">
        <v>51</v>
      </c>
      <c r="G5304">
        <v>2</v>
      </c>
      <c r="H5304">
        <v>65</v>
      </c>
      <c r="I5304">
        <v>137</v>
      </c>
      <c r="J5304">
        <v>6</v>
      </c>
      <c r="K5304">
        <v>76</v>
      </c>
      <c r="L5304">
        <v>0.33</v>
      </c>
      <c r="M5304">
        <v>31.6</v>
      </c>
      <c r="N5304">
        <v>135</v>
      </c>
      <c r="O5304">
        <v>54.074100000000001</v>
      </c>
      <c r="P5304">
        <v>54.074100000000001</v>
      </c>
      <c r="Q5304">
        <v>2681</v>
      </c>
      <c r="R5304" t="s">
        <v>24738</v>
      </c>
    </row>
    <row r="5305" spans="1:18" x14ac:dyDescent="0.35">
      <c r="A5305" t="s">
        <v>18947</v>
      </c>
      <c r="B5305" t="s">
        <v>15687</v>
      </c>
      <c r="C5305" t="s">
        <v>17346</v>
      </c>
      <c r="D5305">
        <v>27.103000000000002</v>
      </c>
      <c r="E5305">
        <v>214</v>
      </c>
      <c r="F5305">
        <v>113</v>
      </c>
      <c r="G5305">
        <v>8</v>
      </c>
      <c r="H5305">
        <v>48</v>
      </c>
      <c r="I5305">
        <v>232</v>
      </c>
      <c r="J5305">
        <v>3</v>
      </c>
      <c r="K5305">
        <v>202</v>
      </c>
      <c r="L5305">
        <v>8.6199999999999995E-5</v>
      </c>
      <c r="M5305">
        <v>43.9</v>
      </c>
      <c r="N5305">
        <v>259</v>
      </c>
      <c r="O5305">
        <v>82.625500000000002</v>
      </c>
      <c r="P5305">
        <v>82.625500000000002</v>
      </c>
      <c r="Q5305">
        <v>1040</v>
      </c>
      <c r="R5305" t="s">
        <v>17346</v>
      </c>
    </row>
    <row r="5306" spans="1:18" x14ac:dyDescent="0.35">
      <c r="A5306" t="s">
        <v>18943</v>
      </c>
      <c r="B5306" t="s">
        <v>15687</v>
      </c>
      <c r="C5306" t="s">
        <v>17346</v>
      </c>
      <c r="D5306">
        <v>29.878</v>
      </c>
      <c r="E5306">
        <v>164</v>
      </c>
      <c r="F5306">
        <v>78</v>
      </c>
      <c r="G5306">
        <v>7</v>
      </c>
      <c r="H5306">
        <v>30</v>
      </c>
      <c r="I5306">
        <v>169</v>
      </c>
      <c r="J5306">
        <v>3</v>
      </c>
      <c r="K5306">
        <v>153</v>
      </c>
      <c r="L5306">
        <v>2.88E-6</v>
      </c>
      <c r="M5306">
        <v>48.1</v>
      </c>
      <c r="N5306">
        <v>259</v>
      </c>
      <c r="O5306">
        <v>63.320500000000003</v>
      </c>
      <c r="P5306">
        <v>63.320500000000003</v>
      </c>
      <c r="Q5306">
        <v>1206</v>
      </c>
      <c r="R5306" t="s">
        <v>17346</v>
      </c>
    </row>
    <row r="5307" spans="1:18" x14ac:dyDescent="0.35">
      <c r="A5307" t="s">
        <v>18997</v>
      </c>
      <c r="B5307" t="s">
        <v>15964</v>
      </c>
      <c r="C5307" t="s">
        <v>24739</v>
      </c>
      <c r="D5307">
        <v>26.530999999999999</v>
      </c>
      <c r="E5307">
        <v>98</v>
      </c>
      <c r="F5307">
        <v>69</v>
      </c>
      <c r="G5307">
        <v>2</v>
      </c>
      <c r="H5307">
        <v>32</v>
      </c>
      <c r="I5307">
        <v>127</v>
      </c>
      <c r="J5307">
        <v>11</v>
      </c>
      <c r="K5307">
        <v>107</v>
      </c>
      <c r="L5307">
        <v>0.27</v>
      </c>
      <c r="M5307">
        <v>31.2</v>
      </c>
      <c r="N5307">
        <v>151</v>
      </c>
      <c r="O5307">
        <v>64.900700000000001</v>
      </c>
      <c r="P5307">
        <v>64.900700000000001</v>
      </c>
      <c r="Q5307">
        <v>1673</v>
      </c>
      <c r="R5307" t="s">
        <v>24739</v>
      </c>
    </row>
    <row r="5308" spans="1:18" x14ac:dyDescent="0.35">
      <c r="A5308" t="s">
        <v>19104</v>
      </c>
      <c r="B5308" t="s">
        <v>15964</v>
      </c>
      <c r="C5308" t="s">
        <v>24739</v>
      </c>
      <c r="D5308">
        <v>27.273</v>
      </c>
      <c r="E5308">
        <v>88</v>
      </c>
      <c r="F5308">
        <v>61</v>
      </c>
      <c r="G5308">
        <v>2</v>
      </c>
      <c r="H5308">
        <v>37</v>
      </c>
      <c r="I5308">
        <v>124</v>
      </c>
      <c r="J5308">
        <v>10</v>
      </c>
      <c r="K5308">
        <v>94</v>
      </c>
      <c r="L5308">
        <v>8.8999999999999995E-4</v>
      </c>
      <c r="M5308">
        <v>38.5</v>
      </c>
      <c r="N5308">
        <v>151</v>
      </c>
      <c r="O5308">
        <v>58.278100000000002</v>
      </c>
      <c r="P5308">
        <v>58.278100000000002</v>
      </c>
      <c r="Q5308">
        <v>5929</v>
      </c>
      <c r="R5308" t="s">
        <v>24739</v>
      </c>
    </row>
    <row r="5309" spans="1:18" x14ac:dyDescent="0.35">
      <c r="A5309" t="s">
        <v>19015</v>
      </c>
      <c r="B5309" t="s">
        <v>15644</v>
      </c>
      <c r="C5309" t="s">
        <v>18364</v>
      </c>
      <c r="D5309">
        <v>27.193000000000001</v>
      </c>
      <c r="E5309">
        <v>114</v>
      </c>
      <c r="F5309">
        <v>79</v>
      </c>
      <c r="G5309">
        <v>2</v>
      </c>
      <c r="H5309">
        <v>17</v>
      </c>
      <c r="I5309">
        <v>130</v>
      </c>
      <c r="J5309">
        <v>9</v>
      </c>
      <c r="K5309">
        <v>118</v>
      </c>
      <c r="L5309">
        <v>3.1499999999999999E-6</v>
      </c>
      <c r="M5309">
        <v>45.1</v>
      </c>
      <c r="N5309">
        <v>155</v>
      </c>
      <c r="O5309">
        <v>73.548400000000001</v>
      </c>
      <c r="P5309">
        <v>73.548400000000001</v>
      </c>
      <c r="Q5309">
        <v>867</v>
      </c>
      <c r="R5309" t="s">
        <v>18364</v>
      </c>
    </row>
    <row r="5310" spans="1:18" x14ac:dyDescent="0.35">
      <c r="A5310" t="s">
        <v>19016</v>
      </c>
      <c r="B5310" t="s">
        <v>15644</v>
      </c>
      <c r="C5310" t="s">
        <v>18364</v>
      </c>
      <c r="D5310">
        <v>32.726999999999997</v>
      </c>
      <c r="E5310">
        <v>110</v>
      </c>
      <c r="F5310">
        <v>68</v>
      </c>
      <c r="G5310">
        <v>4</v>
      </c>
      <c r="H5310">
        <v>32</v>
      </c>
      <c r="I5310">
        <v>139</v>
      </c>
      <c r="J5310">
        <v>13</v>
      </c>
      <c r="K5310">
        <v>118</v>
      </c>
      <c r="L5310">
        <v>4.7400000000000001E-8</v>
      </c>
      <c r="M5310">
        <v>50.4</v>
      </c>
      <c r="N5310">
        <v>155</v>
      </c>
      <c r="O5310">
        <v>70.967699999999994</v>
      </c>
      <c r="P5310">
        <v>70.967699999999994</v>
      </c>
      <c r="Q5310">
        <v>2749</v>
      </c>
      <c r="R5310" t="s">
        <v>18364</v>
      </c>
    </row>
    <row r="5311" spans="1:18" x14ac:dyDescent="0.35">
      <c r="A5311" t="s">
        <v>18932</v>
      </c>
      <c r="B5311" t="s">
        <v>24740</v>
      </c>
      <c r="C5311" t="s">
        <v>24741</v>
      </c>
      <c r="D5311">
        <v>29.483000000000001</v>
      </c>
      <c r="E5311">
        <v>329</v>
      </c>
      <c r="F5311">
        <v>176</v>
      </c>
      <c r="G5311">
        <v>8</v>
      </c>
      <c r="H5311">
        <v>4</v>
      </c>
      <c r="I5311">
        <v>326</v>
      </c>
      <c r="J5311">
        <v>6</v>
      </c>
      <c r="K5311">
        <v>284</v>
      </c>
      <c r="L5311">
        <v>1.48E-24</v>
      </c>
      <c r="M5311">
        <v>101</v>
      </c>
      <c r="N5311">
        <v>287</v>
      </c>
      <c r="O5311">
        <v>114.634</v>
      </c>
      <c r="P5311">
        <v>101</v>
      </c>
      <c r="Q5311">
        <v>4204</v>
      </c>
      <c r="R5311" t="s">
        <v>24741</v>
      </c>
    </row>
    <row r="5312" spans="1:18" x14ac:dyDescent="0.35">
      <c r="A5312" t="s">
        <v>18920</v>
      </c>
      <c r="B5312" t="s">
        <v>24742</v>
      </c>
      <c r="C5312" t="s">
        <v>24743</v>
      </c>
      <c r="D5312">
        <v>31.818000000000001</v>
      </c>
      <c r="E5312">
        <v>176</v>
      </c>
      <c r="F5312">
        <v>108</v>
      </c>
      <c r="G5312">
        <v>5</v>
      </c>
      <c r="H5312">
        <v>164</v>
      </c>
      <c r="I5312">
        <v>333</v>
      </c>
      <c r="J5312">
        <v>64</v>
      </c>
      <c r="K5312">
        <v>233</v>
      </c>
      <c r="L5312">
        <v>3.0100000000000001E-16</v>
      </c>
      <c r="M5312">
        <v>77.8</v>
      </c>
      <c r="N5312">
        <v>272</v>
      </c>
      <c r="O5312">
        <v>64.7059</v>
      </c>
      <c r="P5312">
        <v>64.7059</v>
      </c>
      <c r="Q5312">
        <v>5125</v>
      </c>
      <c r="R5312" t="s">
        <v>24743</v>
      </c>
    </row>
    <row r="5313" spans="1:18" x14ac:dyDescent="0.35">
      <c r="A5313" t="s">
        <v>18920</v>
      </c>
      <c r="B5313" t="s">
        <v>19243</v>
      </c>
      <c r="C5313" t="s">
        <v>24744</v>
      </c>
      <c r="D5313">
        <v>32.121000000000002</v>
      </c>
      <c r="E5313">
        <v>165</v>
      </c>
      <c r="F5313">
        <v>81</v>
      </c>
      <c r="G5313">
        <v>6</v>
      </c>
      <c r="H5313">
        <v>169</v>
      </c>
      <c r="I5313">
        <v>333</v>
      </c>
      <c r="J5313">
        <v>98</v>
      </c>
      <c r="K5313">
        <v>231</v>
      </c>
      <c r="L5313">
        <v>8.8300000000000002E-6</v>
      </c>
      <c r="M5313">
        <v>47</v>
      </c>
      <c r="N5313">
        <v>294</v>
      </c>
      <c r="O5313">
        <v>56.122399999999999</v>
      </c>
      <c r="P5313">
        <v>56.122399999999999</v>
      </c>
      <c r="Q5313">
        <v>5390</v>
      </c>
      <c r="R5313" t="s">
        <v>24744</v>
      </c>
    </row>
    <row r="5314" spans="1:18" x14ac:dyDescent="0.35">
      <c r="A5314" t="s">
        <v>18946</v>
      </c>
      <c r="B5314" t="s">
        <v>16720</v>
      </c>
      <c r="C5314" t="s">
        <v>16721</v>
      </c>
      <c r="D5314">
        <v>22.481000000000002</v>
      </c>
      <c r="E5314">
        <v>258</v>
      </c>
      <c r="F5314">
        <v>143</v>
      </c>
      <c r="G5314">
        <v>9</v>
      </c>
      <c r="H5314">
        <v>6</v>
      </c>
      <c r="I5314">
        <v>229</v>
      </c>
      <c r="J5314">
        <v>3</v>
      </c>
      <c r="K5314">
        <v>237</v>
      </c>
      <c r="L5314">
        <v>1.55E-4</v>
      </c>
      <c r="M5314">
        <v>42.4</v>
      </c>
      <c r="N5314">
        <v>258</v>
      </c>
      <c r="O5314">
        <v>100</v>
      </c>
      <c r="P5314">
        <v>100</v>
      </c>
      <c r="Q5314">
        <v>723</v>
      </c>
      <c r="R5314" t="s">
        <v>16721</v>
      </c>
    </row>
    <row r="5315" spans="1:18" x14ac:dyDescent="0.35">
      <c r="A5315" t="s">
        <v>18932</v>
      </c>
      <c r="B5315" t="s">
        <v>15289</v>
      </c>
      <c r="C5315" t="s">
        <v>24745</v>
      </c>
      <c r="D5315">
        <v>28.620999999999999</v>
      </c>
      <c r="E5315">
        <v>290</v>
      </c>
      <c r="F5315">
        <v>155</v>
      </c>
      <c r="G5315">
        <v>6</v>
      </c>
      <c r="H5315">
        <v>3</v>
      </c>
      <c r="I5315">
        <v>289</v>
      </c>
      <c r="J5315">
        <v>4</v>
      </c>
      <c r="K5315">
        <v>244</v>
      </c>
      <c r="L5315">
        <v>1.04E-21</v>
      </c>
      <c r="M5315">
        <v>93.6</v>
      </c>
      <c r="N5315">
        <v>297</v>
      </c>
      <c r="O5315">
        <v>97.643100000000004</v>
      </c>
      <c r="P5315">
        <v>97.643100000000004</v>
      </c>
      <c r="Q5315">
        <v>4337</v>
      </c>
      <c r="R5315" t="s">
        <v>24745</v>
      </c>
    </row>
    <row r="5316" spans="1:18" x14ac:dyDescent="0.35">
      <c r="A5316" t="s">
        <v>18940</v>
      </c>
      <c r="B5316" t="s">
        <v>24746</v>
      </c>
      <c r="C5316" t="s">
        <v>24747</v>
      </c>
      <c r="D5316">
        <v>26.962</v>
      </c>
      <c r="E5316">
        <v>790</v>
      </c>
      <c r="F5316">
        <v>495</v>
      </c>
      <c r="G5316">
        <v>24</v>
      </c>
      <c r="H5316">
        <v>7</v>
      </c>
      <c r="I5316">
        <v>740</v>
      </c>
      <c r="J5316">
        <v>21</v>
      </c>
      <c r="K5316">
        <v>784</v>
      </c>
      <c r="L5316">
        <v>1.2100000000000001E-56</v>
      </c>
      <c r="M5316">
        <v>207</v>
      </c>
      <c r="N5316">
        <v>797</v>
      </c>
      <c r="O5316">
        <v>99.121700000000004</v>
      </c>
      <c r="P5316">
        <v>99.121700000000004</v>
      </c>
      <c r="Q5316">
        <v>4940</v>
      </c>
      <c r="R5316" t="s">
        <v>24747</v>
      </c>
    </row>
    <row r="5317" spans="1:18" x14ac:dyDescent="0.35">
      <c r="A5317" t="s">
        <v>18932</v>
      </c>
      <c r="B5317" t="s">
        <v>24748</v>
      </c>
      <c r="C5317" t="s">
        <v>24749</v>
      </c>
      <c r="D5317">
        <v>29.518000000000001</v>
      </c>
      <c r="E5317">
        <v>332</v>
      </c>
      <c r="F5317">
        <v>170</v>
      </c>
      <c r="G5317">
        <v>11</v>
      </c>
      <c r="H5317">
        <v>4</v>
      </c>
      <c r="I5317">
        <v>326</v>
      </c>
      <c r="J5317">
        <v>6</v>
      </c>
      <c r="K5317">
        <v>282</v>
      </c>
      <c r="L5317">
        <v>1.96E-25</v>
      </c>
      <c r="M5317">
        <v>103</v>
      </c>
      <c r="N5317">
        <v>284</v>
      </c>
      <c r="O5317">
        <v>116.901</v>
      </c>
      <c r="P5317">
        <v>101</v>
      </c>
      <c r="Q5317">
        <v>4171</v>
      </c>
      <c r="R5317" t="s">
        <v>24749</v>
      </c>
    </row>
    <row r="5318" spans="1:18" x14ac:dyDescent="0.35">
      <c r="A5318" t="s">
        <v>18946</v>
      </c>
      <c r="B5318" t="s">
        <v>24750</v>
      </c>
      <c r="C5318" t="s">
        <v>24751</v>
      </c>
      <c r="D5318">
        <v>25.423999999999999</v>
      </c>
      <c r="E5318">
        <v>177</v>
      </c>
      <c r="F5318">
        <v>104</v>
      </c>
      <c r="G5318">
        <v>6</v>
      </c>
      <c r="H5318">
        <v>6</v>
      </c>
      <c r="I5318">
        <v>155</v>
      </c>
      <c r="J5318">
        <v>3</v>
      </c>
      <c r="K5318">
        <v>178</v>
      </c>
      <c r="L5318">
        <v>1.66E-5</v>
      </c>
      <c r="M5318">
        <v>45.4</v>
      </c>
      <c r="N5318">
        <v>259</v>
      </c>
      <c r="O5318">
        <v>68.339799999999997</v>
      </c>
      <c r="P5318">
        <v>68.339799999999997</v>
      </c>
      <c r="Q5318">
        <v>616</v>
      </c>
      <c r="R5318" t="s">
        <v>24751</v>
      </c>
    </row>
    <row r="5319" spans="1:18" x14ac:dyDescent="0.35">
      <c r="A5319" t="s">
        <v>18940</v>
      </c>
      <c r="B5319" t="s">
        <v>24752</v>
      </c>
      <c r="C5319" t="s">
        <v>24753</v>
      </c>
      <c r="D5319">
        <v>53.918999999999997</v>
      </c>
      <c r="E5319">
        <v>740</v>
      </c>
      <c r="F5319">
        <v>337</v>
      </c>
      <c r="G5319">
        <v>3</v>
      </c>
      <c r="H5319">
        <v>4</v>
      </c>
      <c r="I5319">
        <v>740</v>
      </c>
      <c r="J5319">
        <v>23</v>
      </c>
      <c r="K5319">
        <v>761</v>
      </c>
      <c r="L5319">
        <v>0</v>
      </c>
      <c r="M5319">
        <v>774</v>
      </c>
      <c r="N5319">
        <v>765</v>
      </c>
      <c r="O5319">
        <v>96.731999999999999</v>
      </c>
      <c r="P5319">
        <v>96.731999999999999</v>
      </c>
      <c r="Q5319">
        <v>4482</v>
      </c>
      <c r="R5319" t="s">
        <v>24753</v>
      </c>
    </row>
    <row r="5320" spans="1:18" x14ac:dyDescent="0.35">
      <c r="A5320" t="s">
        <v>18943</v>
      </c>
      <c r="B5320" t="s">
        <v>15097</v>
      </c>
      <c r="C5320" t="s">
        <v>24754</v>
      </c>
      <c r="D5320">
        <v>25.777999999999999</v>
      </c>
      <c r="E5320">
        <v>225</v>
      </c>
      <c r="F5320">
        <v>103</v>
      </c>
      <c r="G5320">
        <v>10</v>
      </c>
      <c r="H5320">
        <v>30</v>
      </c>
      <c r="I5320">
        <v>227</v>
      </c>
      <c r="J5320">
        <v>7</v>
      </c>
      <c r="K5320">
        <v>194</v>
      </c>
      <c r="L5320">
        <v>1E-3</v>
      </c>
      <c r="M5320">
        <v>40.4</v>
      </c>
      <c r="N5320">
        <v>259</v>
      </c>
      <c r="O5320">
        <v>86.872600000000006</v>
      </c>
      <c r="P5320">
        <v>86.872600000000006</v>
      </c>
      <c r="Q5320">
        <v>1551</v>
      </c>
      <c r="R5320" t="s">
        <v>24754</v>
      </c>
    </row>
    <row r="5321" spans="1:18" x14ac:dyDescent="0.35">
      <c r="A5321" t="s">
        <v>18932</v>
      </c>
      <c r="B5321" t="s">
        <v>15188</v>
      </c>
      <c r="C5321" t="s">
        <v>24755</v>
      </c>
      <c r="D5321">
        <v>26.946000000000002</v>
      </c>
      <c r="E5321">
        <v>334</v>
      </c>
      <c r="F5321">
        <v>184</v>
      </c>
      <c r="G5321">
        <v>10</v>
      </c>
      <c r="H5321">
        <v>1</v>
      </c>
      <c r="I5321">
        <v>324</v>
      </c>
      <c r="J5321">
        <v>1</v>
      </c>
      <c r="K5321">
        <v>284</v>
      </c>
      <c r="L5321">
        <v>3.67E-22</v>
      </c>
      <c r="M5321">
        <v>95.1</v>
      </c>
      <c r="N5321">
        <v>304</v>
      </c>
      <c r="O5321">
        <v>109.86799999999999</v>
      </c>
      <c r="P5321">
        <v>101</v>
      </c>
      <c r="Q5321">
        <v>4312</v>
      </c>
      <c r="R5321" t="s">
        <v>24755</v>
      </c>
    </row>
    <row r="5322" spans="1:18" x14ac:dyDescent="0.35">
      <c r="A5322" t="s">
        <v>18935</v>
      </c>
      <c r="B5322" t="s">
        <v>24756</v>
      </c>
      <c r="C5322" t="s">
        <v>24757</v>
      </c>
      <c r="D5322">
        <v>40.106999999999999</v>
      </c>
      <c r="E5322">
        <v>187</v>
      </c>
      <c r="F5322">
        <v>91</v>
      </c>
      <c r="G5322">
        <v>3</v>
      </c>
      <c r="H5322">
        <v>4</v>
      </c>
      <c r="I5322">
        <v>170</v>
      </c>
      <c r="J5322">
        <v>8</v>
      </c>
      <c r="K5322">
        <v>193</v>
      </c>
      <c r="L5322">
        <v>1.53E-49</v>
      </c>
      <c r="M5322">
        <v>158</v>
      </c>
      <c r="N5322">
        <v>195</v>
      </c>
      <c r="O5322">
        <v>95.897400000000005</v>
      </c>
      <c r="P5322">
        <v>95.897400000000005</v>
      </c>
      <c r="Q5322">
        <v>2397</v>
      </c>
      <c r="R5322" t="s">
        <v>24757</v>
      </c>
    </row>
    <row r="5323" spans="1:18" x14ac:dyDescent="0.35">
      <c r="A5323" t="s">
        <v>18943</v>
      </c>
      <c r="B5323" t="s">
        <v>15714</v>
      </c>
      <c r="C5323" t="s">
        <v>18589</v>
      </c>
      <c r="D5323">
        <v>25.431000000000001</v>
      </c>
      <c r="E5323">
        <v>232</v>
      </c>
      <c r="F5323">
        <v>140</v>
      </c>
      <c r="G5323">
        <v>7</v>
      </c>
      <c r="H5323">
        <v>30</v>
      </c>
      <c r="I5323">
        <v>239</v>
      </c>
      <c r="J5323">
        <v>3</v>
      </c>
      <c r="K5323">
        <v>223</v>
      </c>
      <c r="L5323">
        <v>4.7099999999999998E-6</v>
      </c>
      <c r="M5323">
        <v>47.4</v>
      </c>
      <c r="N5323">
        <v>252</v>
      </c>
      <c r="O5323">
        <v>92.063500000000005</v>
      </c>
      <c r="P5323">
        <v>92.063500000000005</v>
      </c>
      <c r="Q5323">
        <v>1218</v>
      </c>
      <c r="R5323" t="s">
        <v>18589</v>
      </c>
    </row>
    <row r="5324" spans="1:18" x14ac:dyDescent="0.35">
      <c r="A5324" t="s">
        <v>18917</v>
      </c>
      <c r="B5324" t="s">
        <v>17394</v>
      </c>
      <c r="C5324" t="s">
        <v>17395</v>
      </c>
      <c r="D5324">
        <v>31.550999999999998</v>
      </c>
      <c r="E5324">
        <v>187</v>
      </c>
      <c r="F5324">
        <v>115</v>
      </c>
      <c r="G5324">
        <v>6</v>
      </c>
      <c r="H5324">
        <v>133</v>
      </c>
      <c r="I5324">
        <v>310</v>
      </c>
      <c r="J5324">
        <v>4</v>
      </c>
      <c r="K5324">
        <v>186</v>
      </c>
      <c r="L5324">
        <v>3.4900000000000001E-9</v>
      </c>
      <c r="M5324">
        <v>57.4</v>
      </c>
      <c r="N5324">
        <v>261</v>
      </c>
      <c r="O5324">
        <v>71.647499999999994</v>
      </c>
      <c r="P5324">
        <v>71.647499999999994</v>
      </c>
      <c r="Q5324">
        <v>5556</v>
      </c>
      <c r="R5324" t="s">
        <v>17395</v>
      </c>
    </row>
    <row r="5325" spans="1:18" x14ac:dyDescent="0.35">
      <c r="A5325" t="s">
        <v>18946</v>
      </c>
      <c r="B5325" t="s">
        <v>16566</v>
      </c>
      <c r="C5325" t="s">
        <v>24758</v>
      </c>
      <c r="D5325">
        <v>25.61</v>
      </c>
      <c r="E5325">
        <v>164</v>
      </c>
      <c r="F5325">
        <v>106</v>
      </c>
      <c r="G5325">
        <v>4</v>
      </c>
      <c r="H5325">
        <v>6</v>
      </c>
      <c r="I5325">
        <v>155</v>
      </c>
      <c r="J5325">
        <v>5</v>
      </c>
      <c r="K5325">
        <v>166</v>
      </c>
      <c r="L5325">
        <v>1.2400000000000001E-4</v>
      </c>
      <c r="M5325">
        <v>42.7</v>
      </c>
      <c r="N5325">
        <v>249</v>
      </c>
      <c r="O5325">
        <v>65.863500000000002</v>
      </c>
      <c r="P5325">
        <v>65.863500000000002</v>
      </c>
      <c r="Q5325">
        <v>697</v>
      </c>
      <c r="R5325" t="s">
        <v>24758</v>
      </c>
    </row>
    <row r="5326" spans="1:18" x14ac:dyDescent="0.35">
      <c r="A5326" t="s">
        <v>18928</v>
      </c>
      <c r="B5326" t="s">
        <v>24759</v>
      </c>
      <c r="C5326" t="s">
        <v>24760</v>
      </c>
      <c r="D5326">
        <v>52.74</v>
      </c>
      <c r="E5326">
        <v>146</v>
      </c>
      <c r="F5326">
        <v>64</v>
      </c>
      <c r="G5326">
        <v>2</v>
      </c>
      <c r="H5326">
        <v>20</v>
      </c>
      <c r="I5326">
        <v>165</v>
      </c>
      <c r="J5326">
        <v>1</v>
      </c>
      <c r="K5326">
        <v>141</v>
      </c>
      <c r="L5326">
        <v>1.0499999999999999E-49</v>
      </c>
      <c r="M5326">
        <v>157</v>
      </c>
      <c r="N5326">
        <v>150</v>
      </c>
      <c r="O5326">
        <v>97.333299999999994</v>
      </c>
      <c r="P5326">
        <v>97.333299999999994</v>
      </c>
      <c r="Q5326">
        <v>3901</v>
      </c>
      <c r="R5326" t="s">
        <v>24760</v>
      </c>
    </row>
    <row r="5327" spans="1:18" x14ac:dyDescent="0.35">
      <c r="A5327" t="s">
        <v>18928</v>
      </c>
      <c r="B5327" t="s">
        <v>24761</v>
      </c>
      <c r="C5327" t="s">
        <v>24762</v>
      </c>
      <c r="D5327">
        <v>51.634</v>
      </c>
      <c r="E5327">
        <v>153</v>
      </c>
      <c r="F5327">
        <v>71</v>
      </c>
      <c r="G5327">
        <v>1</v>
      </c>
      <c r="H5327">
        <v>20</v>
      </c>
      <c r="I5327">
        <v>172</v>
      </c>
      <c r="J5327">
        <v>3</v>
      </c>
      <c r="K5327">
        <v>152</v>
      </c>
      <c r="L5327">
        <v>2.4299999999999999E-48</v>
      </c>
      <c r="M5327">
        <v>154</v>
      </c>
      <c r="N5327">
        <v>172</v>
      </c>
      <c r="O5327">
        <v>88.953500000000005</v>
      </c>
      <c r="P5327">
        <v>88.953500000000005</v>
      </c>
      <c r="Q5327">
        <v>3936</v>
      </c>
      <c r="R5327" t="s">
        <v>24762</v>
      </c>
    </row>
    <row r="5328" spans="1:18" x14ac:dyDescent="0.35">
      <c r="A5328" t="s">
        <v>18940</v>
      </c>
      <c r="B5328" t="s">
        <v>22541</v>
      </c>
      <c r="C5328" t="s">
        <v>24763</v>
      </c>
      <c r="D5328">
        <v>43.758000000000003</v>
      </c>
      <c r="E5328">
        <v>745</v>
      </c>
      <c r="F5328">
        <v>403</v>
      </c>
      <c r="G5328">
        <v>9</v>
      </c>
      <c r="H5328">
        <v>5</v>
      </c>
      <c r="I5328">
        <v>742</v>
      </c>
      <c r="J5328">
        <v>2</v>
      </c>
      <c r="K5328">
        <v>737</v>
      </c>
      <c r="L5328">
        <v>0</v>
      </c>
      <c r="M5328">
        <v>600</v>
      </c>
      <c r="N5328">
        <v>737</v>
      </c>
      <c r="O5328">
        <v>101.08499999999999</v>
      </c>
      <c r="P5328">
        <v>101</v>
      </c>
      <c r="Q5328">
        <v>4500</v>
      </c>
      <c r="R5328" t="s">
        <v>24763</v>
      </c>
    </row>
    <row r="5329" spans="1:18" x14ac:dyDescent="0.35">
      <c r="A5329" t="s">
        <v>18935</v>
      </c>
      <c r="B5329" t="s">
        <v>21540</v>
      </c>
      <c r="C5329" t="s">
        <v>24764</v>
      </c>
      <c r="D5329">
        <v>44.024999999999999</v>
      </c>
      <c r="E5329">
        <v>159</v>
      </c>
      <c r="F5329">
        <v>75</v>
      </c>
      <c r="G5329">
        <v>5</v>
      </c>
      <c r="H5329">
        <v>4</v>
      </c>
      <c r="I5329">
        <v>161</v>
      </c>
      <c r="J5329">
        <v>8</v>
      </c>
      <c r="K5329">
        <v>153</v>
      </c>
      <c r="L5329">
        <v>1.4299999999999999E-31</v>
      </c>
      <c r="M5329">
        <v>111</v>
      </c>
      <c r="N5329">
        <v>163</v>
      </c>
      <c r="O5329">
        <v>97.546000000000006</v>
      </c>
      <c r="P5329">
        <v>97.546000000000006</v>
      </c>
      <c r="Q5329">
        <v>2456</v>
      </c>
      <c r="R5329" t="s">
        <v>24764</v>
      </c>
    </row>
    <row r="5330" spans="1:18" x14ac:dyDescent="0.35">
      <c r="A5330" t="s">
        <v>18940</v>
      </c>
      <c r="B5330" t="s">
        <v>24765</v>
      </c>
      <c r="C5330" t="s">
        <v>24766</v>
      </c>
      <c r="D5330">
        <v>32.856999999999999</v>
      </c>
      <c r="E5330">
        <v>770</v>
      </c>
      <c r="F5330">
        <v>404</v>
      </c>
      <c r="G5330">
        <v>20</v>
      </c>
      <c r="H5330">
        <v>8</v>
      </c>
      <c r="I5330">
        <v>742</v>
      </c>
      <c r="J5330">
        <v>38</v>
      </c>
      <c r="K5330">
        <v>729</v>
      </c>
      <c r="L5330">
        <v>4.7199999999999997E-86</v>
      </c>
      <c r="M5330">
        <v>287</v>
      </c>
      <c r="N5330">
        <v>735</v>
      </c>
      <c r="O5330">
        <v>104.762</v>
      </c>
      <c r="P5330">
        <v>101</v>
      </c>
      <c r="Q5330">
        <v>4717</v>
      </c>
      <c r="R5330" t="s">
        <v>24766</v>
      </c>
    </row>
    <row r="5331" spans="1:18" x14ac:dyDescent="0.35">
      <c r="A5331" t="s">
        <v>19076</v>
      </c>
      <c r="B5331" t="s">
        <v>16405</v>
      </c>
      <c r="C5331" t="s">
        <v>24767</v>
      </c>
      <c r="D5331">
        <v>22.759</v>
      </c>
      <c r="E5331">
        <v>145</v>
      </c>
      <c r="F5331">
        <v>100</v>
      </c>
      <c r="G5331">
        <v>4</v>
      </c>
      <c r="H5331">
        <v>25</v>
      </c>
      <c r="I5331">
        <v>168</v>
      </c>
      <c r="J5331">
        <v>2</v>
      </c>
      <c r="K5331">
        <v>135</v>
      </c>
      <c r="L5331">
        <v>1</v>
      </c>
      <c r="M5331">
        <v>29.6</v>
      </c>
      <c r="N5331">
        <v>196</v>
      </c>
      <c r="O5331">
        <v>73.979600000000005</v>
      </c>
      <c r="P5331">
        <v>73.979600000000005</v>
      </c>
      <c r="Q5331">
        <v>3349</v>
      </c>
      <c r="R5331" t="s">
        <v>24767</v>
      </c>
    </row>
    <row r="5332" spans="1:18" x14ac:dyDescent="0.35">
      <c r="A5332" t="s">
        <v>18978</v>
      </c>
      <c r="B5332" t="s">
        <v>16747</v>
      </c>
      <c r="C5332" t="s">
        <v>16748</v>
      </c>
      <c r="D5332">
        <v>28.745000000000001</v>
      </c>
      <c r="E5332">
        <v>247</v>
      </c>
      <c r="F5332">
        <v>154</v>
      </c>
      <c r="G5332">
        <v>11</v>
      </c>
      <c r="H5332">
        <v>362</v>
      </c>
      <c r="I5332">
        <v>604</v>
      </c>
      <c r="J5332">
        <v>4</v>
      </c>
      <c r="K5332">
        <v>232</v>
      </c>
      <c r="L5332">
        <v>4.5099999999999999E-10</v>
      </c>
      <c r="M5332">
        <v>62.4</v>
      </c>
      <c r="N5332">
        <v>270</v>
      </c>
      <c r="O5332">
        <v>91.481499999999997</v>
      </c>
      <c r="P5332">
        <v>91.481499999999997</v>
      </c>
      <c r="Q5332">
        <v>175</v>
      </c>
      <c r="R5332" t="s">
        <v>16748</v>
      </c>
    </row>
    <row r="5333" spans="1:18" x14ac:dyDescent="0.35">
      <c r="A5333" t="s">
        <v>18946</v>
      </c>
      <c r="B5333" t="s">
        <v>16848</v>
      </c>
      <c r="C5333" t="s">
        <v>24768</v>
      </c>
      <c r="D5333">
        <v>26.841999999999999</v>
      </c>
      <c r="E5333">
        <v>190</v>
      </c>
      <c r="F5333">
        <v>88</v>
      </c>
      <c r="G5333">
        <v>9</v>
      </c>
      <c r="H5333">
        <v>4</v>
      </c>
      <c r="I5333">
        <v>160</v>
      </c>
      <c r="J5333">
        <v>3</v>
      </c>
      <c r="K5333">
        <v>174</v>
      </c>
      <c r="L5333">
        <v>1.3999999999999999E-4</v>
      </c>
      <c r="M5333">
        <v>42.7</v>
      </c>
      <c r="N5333">
        <v>262</v>
      </c>
      <c r="O5333">
        <v>72.519099999999995</v>
      </c>
      <c r="P5333">
        <v>72.519099999999995</v>
      </c>
      <c r="Q5333">
        <v>712</v>
      </c>
      <c r="R5333" t="s">
        <v>24768</v>
      </c>
    </row>
    <row r="5334" spans="1:18" x14ac:dyDescent="0.35">
      <c r="A5334" t="s">
        <v>18947</v>
      </c>
      <c r="B5334" t="s">
        <v>17904</v>
      </c>
      <c r="C5334" t="s">
        <v>17905</v>
      </c>
      <c r="D5334">
        <v>28.452000000000002</v>
      </c>
      <c r="E5334">
        <v>239</v>
      </c>
      <c r="F5334">
        <v>126</v>
      </c>
      <c r="G5334">
        <v>11</v>
      </c>
      <c r="H5334">
        <v>48</v>
      </c>
      <c r="I5334">
        <v>260</v>
      </c>
      <c r="J5334">
        <v>3</v>
      </c>
      <c r="K5334">
        <v>222</v>
      </c>
      <c r="L5334">
        <v>3.9799999999999998E-5</v>
      </c>
      <c r="M5334">
        <v>44.7</v>
      </c>
      <c r="N5334">
        <v>252</v>
      </c>
      <c r="O5334">
        <v>94.841300000000004</v>
      </c>
      <c r="P5334">
        <v>94.841300000000004</v>
      </c>
      <c r="Q5334">
        <v>1028</v>
      </c>
      <c r="R5334" t="s">
        <v>17905</v>
      </c>
    </row>
    <row r="5335" spans="1:18" x14ac:dyDescent="0.35">
      <c r="A5335" t="s">
        <v>19038</v>
      </c>
      <c r="B5335" t="s">
        <v>24769</v>
      </c>
      <c r="C5335" t="s">
        <v>24770</v>
      </c>
      <c r="D5335">
        <v>25.789000000000001</v>
      </c>
      <c r="E5335">
        <v>380</v>
      </c>
      <c r="F5335">
        <v>199</v>
      </c>
      <c r="G5335">
        <v>19</v>
      </c>
      <c r="H5335">
        <v>229</v>
      </c>
      <c r="I5335">
        <v>538</v>
      </c>
      <c r="J5335">
        <v>239</v>
      </c>
      <c r="K5335">
        <v>605</v>
      </c>
      <c r="L5335">
        <v>6.1299999999999998E-11</v>
      </c>
      <c r="M5335">
        <v>65.5</v>
      </c>
      <c r="N5335">
        <v>628</v>
      </c>
      <c r="O5335">
        <v>60.509599999999999</v>
      </c>
      <c r="P5335">
        <v>60.509599999999999</v>
      </c>
      <c r="Q5335">
        <v>3045</v>
      </c>
      <c r="R5335" t="s">
        <v>24770</v>
      </c>
    </row>
    <row r="5336" spans="1:18" x14ac:dyDescent="0.35">
      <c r="A5336" t="s">
        <v>18932</v>
      </c>
      <c r="B5336" t="s">
        <v>24771</v>
      </c>
      <c r="C5336" t="s">
        <v>24772</v>
      </c>
      <c r="D5336">
        <v>28.318999999999999</v>
      </c>
      <c r="E5336">
        <v>339</v>
      </c>
      <c r="F5336">
        <v>214</v>
      </c>
      <c r="G5336">
        <v>9</v>
      </c>
      <c r="H5336">
        <v>1</v>
      </c>
      <c r="I5336">
        <v>325</v>
      </c>
      <c r="J5336">
        <v>1</v>
      </c>
      <c r="K5336">
        <v>324</v>
      </c>
      <c r="L5336">
        <v>1.1400000000000001E-24</v>
      </c>
      <c r="M5336">
        <v>102</v>
      </c>
      <c r="N5336">
        <v>331</v>
      </c>
      <c r="O5336">
        <v>102.417</v>
      </c>
      <c r="P5336">
        <v>101</v>
      </c>
      <c r="Q5336">
        <v>4198</v>
      </c>
      <c r="R5336" t="s">
        <v>24772</v>
      </c>
    </row>
    <row r="5337" spans="1:18" x14ac:dyDescent="0.35">
      <c r="A5337" t="s">
        <v>18920</v>
      </c>
      <c r="B5337" t="s">
        <v>24773</v>
      </c>
      <c r="C5337" t="s">
        <v>24774</v>
      </c>
      <c r="D5337">
        <v>33.939</v>
      </c>
      <c r="E5337">
        <v>165</v>
      </c>
      <c r="F5337">
        <v>79</v>
      </c>
      <c r="G5337">
        <v>5</v>
      </c>
      <c r="H5337">
        <v>169</v>
      </c>
      <c r="I5337">
        <v>333</v>
      </c>
      <c r="J5337">
        <v>98</v>
      </c>
      <c r="K5337">
        <v>232</v>
      </c>
      <c r="L5337">
        <v>4.7300000000000002E-10</v>
      </c>
      <c r="M5337">
        <v>60.1</v>
      </c>
      <c r="N5337">
        <v>294</v>
      </c>
      <c r="O5337">
        <v>56.122399999999999</v>
      </c>
      <c r="P5337">
        <v>56.122399999999999</v>
      </c>
      <c r="Q5337">
        <v>5182</v>
      </c>
      <c r="R5337" t="s">
        <v>24774</v>
      </c>
    </row>
    <row r="5338" spans="1:18" x14ac:dyDescent="0.35">
      <c r="A5338" t="s">
        <v>18948</v>
      </c>
      <c r="B5338" t="s">
        <v>16218</v>
      </c>
      <c r="C5338" t="s">
        <v>16219</v>
      </c>
      <c r="D5338">
        <v>26.609000000000002</v>
      </c>
      <c r="E5338">
        <v>233</v>
      </c>
      <c r="F5338">
        <v>120</v>
      </c>
      <c r="G5338">
        <v>11</v>
      </c>
      <c r="H5338">
        <v>129</v>
      </c>
      <c r="I5338">
        <v>332</v>
      </c>
      <c r="J5338">
        <v>7</v>
      </c>
      <c r="K5338">
        <v>217</v>
      </c>
      <c r="L5338">
        <v>3.0000000000000001E-3</v>
      </c>
      <c r="M5338">
        <v>39.299999999999997</v>
      </c>
      <c r="N5338">
        <v>256</v>
      </c>
      <c r="O5338">
        <v>91.015600000000006</v>
      </c>
      <c r="P5338">
        <v>91.015600000000006</v>
      </c>
      <c r="Q5338">
        <v>2982</v>
      </c>
      <c r="R5338" t="s">
        <v>16219</v>
      </c>
    </row>
    <row r="5339" spans="1:18" x14ac:dyDescent="0.35">
      <c r="A5339" t="s">
        <v>18920</v>
      </c>
      <c r="B5339" t="s">
        <v>19113</v>
      </c>
      <c r="C5339" t="s">
        <v>24775</v>
      </c>
      <c r="D5339">
        <v>34.545000000000002</v>
      </c>
      <c r="E5339">
        <v>165</v>
      </c>
      <c r="F5339">
        <v>78</v>
      </c>
      <c r="G5339">
        <v>5</v>
      </c>
      <c r="H5339">
        <v>169</v>
      </c>
      <c r="I5339">
        <v>333</v>
      </c>
      <c r="J5339">
        <v>98</v>
      </c>
      <c r="K5339">
        <v>232</v>
      </c>
      <c r="L5339">
        <v>2.2799999999999999E-10</v>
      </c>
      <c r="M5339">
        <v>60.8</v>
      </c>
      <c r="N5339">
        <v>294</v>
      </c>
      <c r="O5339">
        <v>56.122399999999999</v>
      </c>
      <c r="P5339">
        <v>56.122399999999999</v>
      </c>
      <c r="Q5339">
        <v>5174</v>
      </c>
      <c r="R5339" t="s">
        <v>24775</v>
      </c>
    </row>
    <row r="5340" spans="1:18" x14ac:dyDescent="0.35">
      <c r="A5340" t="s">
        <v>18935</v>
      </c>
      <c r="B5340" t="s">
        <v>24776</v>
      </c>
      <c r="C5340" t="s">
        <v>24777</v>
      </c>
      <c r="D5340">
        <v>71.765000000000001</v>
      </c>
      <c r="E5340">
        <v>170</v>
      </c>
      <c r="F5340">
        <v>48</v>
      </c>
      <c r="G5340">
        <v>0</v>
      </c>
      <c r="H5340">
        <v>1</v>
      </c>
      <c r="I5340">
        <v>170</v>
      </c>
      <c r="J5340">
        <v>1</v>
      </c>
      <c r="K5340">
        <v>170</v>
      </c>
      <c r="L5340">
        <v>6.8699999999999999E-93</v>
      </c>
      <c r="M5340">
        <v>267</v>
      </c>
      <c r="N5340">
        <v>176</v>
      </c>
      <c r="O5340">
        <v>96.590900000000005</v>
      </c>
      <c r="P5340">
        <v>96.590900000000005</v>
      </c>
      <c r="Q5340">
        <v>2189</v>
      </c>
      <c r="R5340" t="s">
        <v>24777</v>
      </c>
    </row>
    <row r="5341" spans="1:18" x14ac:dyDescent="0.35">
      <c r="A5341" t="s">
        <v>19000</v>
      </c>
      <c r="B5341" t="s">
        <v>24778</v>
      </c>
      <c r="C5341" t="s">
        <v>24779</v>
      </c>
      <c r="D5341">
        <v>27.105</v>
      </c>
      <c r="E5341">
        <v>487</v>
      </c>
      <c r="F5341">
        <v>279</v>
      </c>
      <c r="G5341">
        <v>18</v>
      </c>
      <c r="H5341">
        <v>58</v>
      </c>
      <c r="I5341">
        <v>534</v>
      </c>
      <c r="J5341">
        <v>64</v>
      </c>
      <c r="K5341">
        <v>484</v>
      </c>
      <c r="L5341">
        <v>2.5899999999999998E-22</v>
      </c>
      <c r="M5341">
        <v>103</v>
      </c>
      <c r="N5341">
        <v>830</v>
      </c>
      <c r="O5341">
        <v>58.674700000000001</v>
      </c>
      <c r="P5341">
        <v>58.674700000000001</v>
      </c>
      <c r="Q5341">
        <v>2143</v>
      </c>
      <c r="R5341" t="s">
        <v>24779</v>
      </c>
    </row>
    <row r="5342" spans="1:18" x14ac:dyDescent="0.35">
      <c r="A5342" t="s">
        <v>18943</v>
      </c>
      <c r="B5342" t="s">
        <v>16110</v>
      </c>
      <c r="C5342" t="s">
        <v>16111</v>
      </c>
      <c r="D5342">
        <v>22.472000000000001</v>
      </c>
      <c r="E5342">
        <v>267</v>
      </c>
      <c r="F5342">
        <v>162</v>
      </c>
      <c r="G5342">
        <v>11</v>
      </c>
      <c r="H5342">
        <v>30</v>
      </c>
      <c r="I5342">
        <v>265</v>
      </c>
      <c r="J5342">
        <v>3</v>
      </c>
      <c r="K5342">
        <v>255</v>
      </c>
      <c r="L5342">
        <v>2.0800000000000001E-5</v>
      </c>
      <c r="M5342">
        <v>45.4</v>
      </c>
      <c r="N5342">
        <v>257</v>
      </c>
      <c r="O5342">
        <v>103.89100000000001</v>
      </c>
      <c r="P5342">
        <v>101</v>
      </c>
      <c r="Q5342">
        <v>1278</v>
      </c>
      <c r="R5342" t="s">
        <v>16111</v>
      </c>
    </row>
    <row r="5343" spans="1:18" x14ac:dyDescent="0.35">
      <c r="A5343" t="s">
        <v>19710</v>
      </c>
      <c r="B5343" t="s">
        <v>16110</v>
      </c>
      <c r="C5343" t="s">
        <v>16111</v>
      </c>
      <c r="D5343">
        <v>25.61</v>
      </c>
      <c r="E5343">
        <v>164</v>
      </c>
      <c r="F5343">
        <v>100</v>
      </c>
      <c r="G5343">
        <v>5</v>
      </c>
      <c r="H5343">
        <v>38</v>
      </c>
      <c r="I5343">
        <v>181</v>
      </c>
      <c r="J5343">
        <v>3</v>
      </c>
      <c r="K5343">
        <v>164</v>
      </c>
      <c r="L5343">
        <v>0.32</v>
      </c>
      <c r="M5343">
        <v>32.299999999999997</v>
      </c>
      <c r="N5343">
        <v>257</v>
      </c>
      <c r="O5343">
        <v>63.813200000000002</v>
      </c>
      <c r="P5343">
        <v>63.813200000000002</v>
      </c>
      <c r="Q5343">
        <v>2914</v>
      </c>
      <c r="R5343" t="s">
        <v>16111</v>
      </c>
    </row>
    <row r="5344" spans="1:18" x14ac:dyDescent="0.35">
      <c r="A5344" t="s">
        <v>18917</v>
      </c>
      <c r="B5344" t="s">
        <v>16110</v>
      </c>
      <c r="C5344" t="s">
        <v>16111</v>
      </c>
      <c r="D5344">
        <v>26.087</v>
      </c>
      <c r="E5344">
        <v>184</v>
      </c>
      <c r="F5344">
        <v>118</v>
      </c>
      <c r="G5344">
        <v>6</v>
      </c>
      <c r="H5344">
        <v>137</v>
      </c>
      <c r="I5344">
        <v>309</v>
      </c>
      <c r="J5344">
        <v>8</v>
      </c>
      <c r="K5344">
        <v>184</v>
      </c>
      <c r="L5344">
        <v>1.3200000000000001E-4</v>
      </c>
      <c r="M5344">
        <v>43.5</v>
      </c>
      <c r="N5344">
        <v>257</v>
      </c>
      <c r="O5344">
        <v>71.595299999999995</v>
      </c>
      <c r="P5344">
        <v>71.595299999999995</v>
      </c>
      <c r="Q5344">
        <v>5770</v>
      </c>
      <c r="R5344" t="s">
        <v>16111</v>
      </c>
    </row>
    <row r="5345" spans="1:18" x14ac:dyDescent="0.35">
      <c r="A5345" t="s">
        <v>18932</v>
      </c>
      <c r="B5345" t="s">
        <v>15179</v>
      </c>
      <c r="C5345" t="s">
        <v>24780</v>
      </c>
      <c r="D5345">
        <v>31.802</v>
      </c>
      <c r="E5345">
        <v>283</v>
      </c>
      <c r="F5345">
        <v>138</v>
      </c>
      <c r="G5345">
        <v>9</v>
      </c>
      <c r="H5345">
        <v>4</v>
      </c>
      <c r="I5345">
        <v>284</v>
      </c>
      <c r="J5345">
        <v>6</v>
      </c>
      <c r="K5345">
        <v>235</v>
      </c>
      <c r="L5345">
        <v>1.12E-24</v>
      </c>
      <c r="M5345">
        <v>101</v>
      </c>
      <c r="N5345">
        <v>284</v>
      </c>
      <c r="O5345">
        <v>99.647900000000007</v>
      </c>
      <c r="P5345">
        <v>99.647900000000007</v>
      </c>
      <c r="Q5345">
        <v>4197</v>
      </c>
      <c r="R5345" t="s">
        <v>24780</v>
      </c>
    </row>
    <row r="5346" spans="1:18" x14ac:dyDescent="0.35">
      <c r="A5346" t="s">
        <v>19220</v>
      </c>
      <c r="B5346" t="s">
        <v>24781</v>
      </c>
      <c r="C5346" t="s">
        <v>24782</v>
      </c>
      <c r="D5346">
        <v>26.087</v>
      </c>
      <c r="E5346">
        <v>115</v>
      </c>
      <c r="F5346">
        <v>60</v>
      </c>
      <c r="G5346">
        <v>3</v>
      </c>
      <c r="H5346">
        <v>11</v>
      </c>
      <c r="I5346">
        <v>116</v>
      </c>
      <c r="J5346">
        <v>6</v>
      </c>
      <c r="K5346">
        <v>104</v>
      </c>
      <c r="L5346">
        <v>9.4E-2</v>
      </c>
      <c r="M5346">
        <v>32.299999999999997</v>
      </c>
      <c r="N5346">
        <v>200</v>
      </c>
      <c r="O5346">
        <v>57.5</v>
      </c>
      <c r="P5346">
        <v>57.5</v>
      </c>
      <c r="Q5346">
        <v>5991</v>
      </c>
      <c r="R5346" t="s">
        <v>24782</v>
      </c>
    </row>
    <row r="5347" spans="1:18" x14ac:dyDescent="0.35">
      <c r="A5347" t="s">
        <v>18920</v>
      </c>
      <c r="B5347" t="s">
        <v>24783</v>
      </c>
      <c r="C5347" t="s">
        <v>24784</v>
      </c>
      <c r="D5347">
        <v>45.253</v>
      </c>
      <c r="E5347">
        <v>316</v>
      </c>
      <c r="F5347">
        <v>159</v>
      </c>
      <c r="G5347">
        <v>4</v>
      </c>
      <c r="H5347">
        <v>20</v>
      </c>
      <c r="I5347">
        <v>333</v>
      </c>
      <c r="J5347">
        <v>15</v>
      </c>
      <c r="K5347">
        <v>318</v>
      </c>
      <c r="L5347">
        <v>3.68E-76</v>
      </c>
      <c r="M5347">
        <v>237</v>
      </c>
      <c r="N5347">
        <v>324</v>
      </c>
      <c r="O5347">
        <v>97.530900000000003</v>
      </c>
      <c r="P5347">
        <v>97.530900000000003</v>
      </c>
      <c r="Q5347">
        <v>4983</v>
      </c>
      <c r="R5347" t="s">
        <v>24784</v>
      </c>
    </row>
    <row r="5348" spans="1:18" x14ac:dyDescent="0.35">
      <c r="A5348" t="s">
        <v>18917</v>
      </c>
      <c r="B5348" t="s">
        <v>15648</v>
      </c>
      <c r="C5348" t="s">
        <v>24785</v>
      </c>
      <c r="D5348">
        <v>26.266999999999999</v>
      </c>
      <c r="E5348">
        <v>217</v>
      </c>
      <c r="F5348">
        <v>136</v>
      </c>
      <c r="G5348">
        <v>8</v>
      </c>
      <c r="H5348">
        <v>134</v>
      </c>
      <c r="I5348">
        <v>333</v>
      </c>
      <c r="J5348">
        <v>5</v>
      </c>
      <c r="K5348">
        <v>214</v>
      </c>
      <c r="L5348">
        <v>2.0699999999999998E-5</v>
      </c>
      <c r="M5348">
        <v>46.2</v>
      </c>
      <c r="N5348">
        <v>258</v>
      </c>
      <c r="O5348">
        <v>84.108500000000006</v>
      </c>
      <c r="P5348">
        <v>84.108500000000006</v>
      </c>
      <c r="Q5348">
        <v>5682</v>
      </c>
      <c r="R5348" t="s">
        <v>24785</v>
      </c>
    </row>
    <row r="5349" spans="1:18" x14ac:dyDescent="0.35">
      <c r="A5349" t="s">
        <v>18947</v>
      </c>
      <c r="B5349" t="s">
        <v>24786</v>
      </c>
      <c r="C5349" t="s">
        <v>24787</v>
      </c>
      <c r="D5349">
        <v>24.38</v>
      </c>
      <c r="E5349">
        <v>242</v>
      </c>
      <c r="F5349">
        <v>148</v>
      </c>
      <c r="G5349">
        <v>7</v>
      </c>
      <c r="H5349">
        <v>48</v>
      </c>
      <c r="I5349">
        <v>266</v>
      </c>
      <c r="J5349">
        <v>3</v>
      </c>
      <c r="K5349">
        <v>232</v>
      </c>
      <c r="L5349">
        <v>2E-3</v>
      </c>
      <c r="M5349">
        <v>39.700000000000003</v>
      </c>
      <c r="N5349">
        <v>265</v>
      </c>
      <c r="O5349">
        <v>91.320800000000006</v>
      </c>
      <c r="P5349">
        <v>91.320800000000006</v>
      </c>
      <c r="Q5349">
        <v>1123</v>
      </c>
      <c r="R5349" t="s">
        <v>24787</v>
      </c>
    </row>
    <row r="5350" spans="1:18" x14ac:dyDescent="0.35">
      <c r="A5350" t="s">
        <v>18943</v>
      </c>
      <c r="B5350" t="s">
        <v>24786</v>
      </c>
      <c r="C5350" t="s">
        <v>24787</v>
      </c>
      <c r="D5350">
        <v>28</v>
      </c>
      <c r="E5350">
        <v>175</v>
      </c>
      <c r="F5350">
        <v>87</v>
      </c>
      <c r="G5350">
        <v>7</v>
      </c>
      <c r="H5350">
        <v>30</v>
      </c>
      <c r="I5350">
        <v>181</v>
      </c>
      <c r="J5350">
        <v>3</v>
      </c>
      <c r="K5350">
        <v>161</v>
      </c>
      <c r="L5350">
        <v>7.8600000000000002E-4</v>
      </c>
      <c r="M5350">
        <v>40.4</v>
      </c>
      <c r="N5350">
        <v>265</v>
      </c>
      <c r="O5350">
        <v>66.037700000000001</v>
      </c>
      <c r="P5350">
        <v>66.037700000000001</v>
      </c>
      <c r="Q5350">
        <v>1537</v>
      </c>
      <c r="R5350" t="s">
        <v>24787</v>
      </c>
    </row>
    <row r="5351" spans="1:18" x14ac:dyDescent="0.35">
      <c r="A5351" t="s">
        <v>18917</v>
      </c>
      <c r="B5351" t="s">
        <v>24786</v>
      </c>
      <c r="C5351" t="s">
        <v>24787</v>
      </c>
      <c r="D5351">
        <v>27.66</v>
      </c>
      <c r="E5351">
        <v>188</v>
      </c>
      <c r="F5351">
        <v>116</v>
      </c>
      <c r="G5351">
        <v>6</v>
      </c>
      <c r="H5351">
        <v>134</v>
      </c>
      <c r="I5351">
        <v>309</v>
      </c>
      <c r="J5351">
        <v>5</v>
      </c>
      <c r="K5351">
        <v>184</v>
      </c>
      <c r="L5351">
        <v>1.5999999999999999E-5</v>
      </c>
      <c r="M5351">
        <v>46.6</v>
      </c>
      <c r="N5351">
        <v>265</v>
      </c>
      <c r="O5351">
        <v>70.943399999999997</v>
      </c>
      <c r="P5351">
        <v>70.943399999999997</v>
      </c>
      <c r="Q5351">
        <v>5675</v>
      </c>
      <c r="R5351" t="s">
        <v>24787</v>
      </c>
    </row>
    <row r="5352" spans="1:18" x14ac:dyDescent="0.35">
      <c r="A5352" t="s">
        <v>18935</v>
      </c>
      <c r="B5352" t="s">
        <v>17932</v>
      </c>
      <c r="C5352" t="s">
        <v>24788</v>
      </c>
      <c r="D5352">
        <v>46.198999999999998</v>
      </c>
      <c r="E5352">
        <v>171</v>
      </c>
      <c r="F5352">
        <v>85</v>
      </c>
      <c r="G5352">
        <v>2</v>
      </c>
      <c r="H5352">
        <v>3</v>
      </c>
      <c r="I5352">
        <v>167</v>
      </c>
      <c r="J5352">
        <v>6</v>
      </c>
      <c r="K5352">
        <v>175</v>
      </c>
      <c r="L5352">
        <v>8.6499999999999996E-51</v>
      </c>
      <c r="M5352">
        <v>161</v>
      </c>
      <c r="N5352">
        <v>186</v>
      </c>
      <c r="O5352">
        <v>91.935500000000005</v>
      </c>
      <c r="P5352">
        <v>91.935500000000005</v>
      </c>
      <c r="Q5352">
        <v>2388</v>
      </c>
      <c r="R5352" t="s">
        <v>24788</v>
      </c>
    </row>
    <row r="5353" spans="1:18" x14ac:dyDescent="0.35">
      <c r="A5353" t="s">
        <v>18940</v>
      </c>
      <c r="B5353" t="s">
        <v>24789</v>
      </c>
      <c r="C5353" t="s">
        <v>24790</v>
      </c>
      <c r="D5353">
        <v>27.898</v>
      </c>
      <c r="E5353">
        <v>785</v>
      </c>
      <c r="F5353">
        <v>477</v>
      </c>
      <c r="G5353">
        <v>18</v>
      </c>
      <c r="H5353">
        <v>21</v>
      </c>
      <c r="I5353">
        <v>744</v>
      </c>
      <c r="J5353">
        <v>211</v>
      </c>
      <c r="K5353">
        <v>967</v>
      </c>
      <c r="L5353">
        <v>2.5099999999999999E-59</v>
      </c>
      <c r="M5353">
        <v>217</v>
      </c>
      <c r="N5353">
        <v>970</v>
      </c>
      <c r="O5353">
        <v>80.927800000000005</v>
      </c>
      <c r="P5353">
        <v>80.927800000000005</v>
      </c>
      <c r="Q5353">
        <v>4871</v>
      </c>
      <c r="R5353" t="s">
        <v>24790</v>
      </c>
    </row>
    <row r="5354" spans="1:18" x14ac:dyDescent="0.35">
      <c r="A5354" t="s">
        <v>18940</v>
      </c>
      <c r="B5354" t="s">
        <v>24791</v>
      </c>
      <c r="C5354" t="s">
        <v>24792</v>
      </c>
      <c r="D5354">
        <v>27.134</v>
      </c>
      <c r="E5354">
        <v>785</v>
      </c>
      <c r="F5354">
        <v>497</v>
      </c>
      <c r="G5354">
        <v>22</v>
      </c>
      <c r="H5354">
        <v>8</v>
      </c>
      <c r="I5354">
        <v>740</v>
      </c>
      <c r="J5354">
        <v>12</v>
      </c>
      <c r="K5354">
        <v>773</v>
      </c>
      <c r="L5354">
        <v>2.7299999999999999E-64</v>
      </c>
      <c r="M5354">
        <v>229</v>
      </c>
      <c r="N5354">
        <v>782</v>
      </c>
      <c r="O5354">
        <v>100.384</v>
      </c>
      <c r="P5354">
        <v>101</v>
      </c>
      <c r="Q5354">
        <v>4819</v>
      </c>
      <c r="R5354" t="s">
        <v>24792</v>
      </c>
    </row>
    <row r="5355" spans="1:18" x14ac:dyDescent="0.35">
      <c r="A5355" t="s">
        <v>18940</v>
      </c>
      <c r="B5355" t="s">
        <v>24793</v>
      </c>
      <c r="C5355" t="s">
        <v>24794</v>
      </c>
      <c r="D5355">
        <v>46.322000000000003</v>
      </c>
      <c r="E5355">
        <v>734</v>
      </c>
      <c r="F5355">
        <v>387</v>
      </c>
      <c r="G5355">
        <v>6</v>
      </c>
      <c r="H5355">
        <v>9</v>
      </c>
      <c r="I5355">
        <v>740</v>
      </c>
      <c r="J5355">
        <v>6</v>
      </c>
      <c r="K5355">
        <v>734</v>
      </c>
      <c r="L5355">
        <v>0</v>
      </c>
      <c r="M5355">
        <v>578</v>
      </c>
      <c r="N5355">
        <v>741</v>
      </c>
      <c r="O5355">
        <v>99.055300000000003</v>
      </c>
      <c r="P5355">
        <v>99.055300000000003</v>
      </c>
      <c r="Q5355">
        <v>4506</v>
      </c>
      <c r="R5355" t="s">
        <v>24794</v>
      </c>
    </row>
    <row r="5356" spans="1:18" x14ac:dyDescent="0.35">
      <c r="A5356" t="s">
        <v>18932</v>
      </c>
      <c r="B5356" t="s">
        <v>19843</v>
      </c>
      <c r="C5356" t="s">
        <v>24795</v>
      </c>
      <c r="D5356">
        <v>27.463000000000001</v>
      </c>
      <c r="E5356">
        <v>335</v>
      </c>
      <c r="F5356">
        <v>184</v>
      </c>
      <c r="G5356">
        <v>8</v>
      </c>
      <c r="H5356">
        <v>4</v>
      </c>
      <c r="I5356">
        <v>328</v>
      </c>
      <c r="J5356">
        <v>6</v>
      </c>
      <c r="K5356">
        <v>291</v>
      </c>
      <c r="L5356">
        <v>5.21E-23</v>
      </c>
      <c r="M5356">
        <v>97.1</v>
      </c>
      <c r="N5356">
        <v>291</v>
      </c>
      <c r="O5356">
        <v>115.12</v>
      </c>
      <c r="P5356">
        <v>101</v>
      </c>
      <c r="Q5356">
        <v>4273</v>
      </c>
      <c r="R5356" t="s">
        <v>24795</v>
      </c>
    </row>
    <row r="5357" spans="1:18" x14ac:dyDescent="0.35">
      <c r="A5357" t="s">
        <v>18920</v>
      </c>
      <c r="B5357" t="s">
        <v>24796</v>
      </c>
      <c r="C5357" t="s">
        <v>24797</v>
      </c>
      <c r="D5357">
        <v>27.219000000000001</v>
      </c>
      <c r="E5357">
        <v>169</v>
      </c>
      <c r="F5357">
        <v>103</v>
      </c>
      <c r="G5357">
        <v>4</v>
      </c>
      <c r="H5357">
        <v>174</v>
      </c>
      <c r="I5357">
        <v>333</v>
      </c>
      <c r="J5357">
        <v>71</v>
      </c>
      <c r="K5357">
        <v>228</v>
      </c>
      <c r="L5357">
        <v>3.2400000000000001E-5</v>
      </c>
      <c r="M5357">
        <v>45.1</v>
      </c>
      <c r="N5357">
        <v>266</v>
      </c>
      <c r="O5357">
        <v>63.533799999999999</v>
      </c>
      <c r="P5357">
        <v>63.533799999999999</v>
      </c>
      <c r="Q5357">
        <v>5410</v>
      </c>
      <c r="R5357" t="s">
        <v>24797</v>
      </c>
    </row>
    <row r="5358" spans="1:18" x14ac:dyDescent="0.35">
      <c r="A5358" t="s">
        <v>18947</v>
      </c>
      <c r="B5358" t="s">
        <v>16191</v>
      </c>
      <c r="C5358" t="s">
        <v>17943</v>
      </c>
      <c r="D5358">
        <v>25.216999999999999</v>
      </c>
      <c r="E5358">
        <v>230</v>
      </c>
      <c r="F5358">
        <v>137</v>
      </c>
      <c r="G5358">
        <v>10</v>
      </c>
      <c r="H5358">
        <v>45</v>
      </c>
      <c r="I5358">
        <v>255</v>
      </c>
      <c r="J5358">
        <v>2</v>
      </c>
      <c r="K5358">
        <v>215</v>
      </c>
      <c r="L5358">
        <v>2.8600000000000001E-4</v>
      </c>
      <c r="M5358">
        <v>42.4</v>
      </c>
      <c r="N5358">
        <v>250</v>
      </c>
      <c r="O5358">
        <v>92</v>
      </c>
      <c r="P5358">
        <v>92</v>
      </c>
      <c r="Q5358">
        <v>1069</v>
      </c>
      <c r="R5358" t="s">
        <v>17943</v>
      </c>
    </row>
    <row r="5359" spans="1:18" x14ac:dyDescent="0.35">
      <c r="A5359" t="s">
        <v>18943</v>
      </c>
      <c r="B5359" t="s">
        <v>16191</v>
      </c>
      <c r="C5359" t="s">
        <v>17943</v>
      </c>
      <c r="D5359">
        <v>25</v>
      </c>
      <c r="E5359">
        <v>268</v>
      </c>
      <c r="F5359">
        <v>155</v>
      </c>
      <c r="G5359">
        <v>10</v>
      </c>
      <c r="H5359">
        <v>27</v>
      </c>
      <c r="I5359">
        <v>269</v>
      </c>
      <c r="J5359">
        <v>2</v>
      </c>
      <c r="K5359">
        <v>248</v>
      </c>
      <c r="L5359">
        <v>1.33E-6</v>
      </c>
      <c r="M5359">
        <v>48.9</v>
      </c>
      <c r="N5359">
        <v>250</v>
      </c>
      <c r="O5359">
        <v>107.2</v>
      </c>
      <c r="P5359">
        <v>101</v>
      </c>
      <c r="Q5359">
        <v>1181</v>
      </c>
      <c r="R5359" t="s">
        <v>17943</v>
      </c>
    </row>
    <row r="5360" spans="1:18" x14ac:dyDescent="0.35">
      <c r="A5360" t="s">
        <v>19000</v>
      </c>
      <c r="B5360" t="s">
        <v>21628</v>
      </c>
      <c r="C5360" t="s">
        <v>24798</v>
      </c>
      <c r="D5360">
        <v>23.942</v>
      </c>
      <c r="E5360">
        <v>685</v>
      </c>
      <c r="F5360">
        <v>396</v>
      </c>
      <c r="G5360">
        <v>16</v>
      </c>
      <c r="H5360">
        <v>259</v>
      </c>
      <c r="I5360">
        <v>926</v>
      </c>
      <c r="J5360">
        <v>150</v>
      </c>
      <c r="K5360">
        <v>726</v>
      </c>
      <c r="L5360">
        <v>1.5499999999999999E-23</v>
      </c>
      <c r="M5360">
        <v>107</v>
      </c>
      <c r="N5360">
        <v>756</v>
      </c>
      <c r="O5360">
        <v>90.608500000000006</v>
      </c>
      <c r="P5360">
        <v>90.608500000000006</v>
      </c>
      <c r="Q5360">
        <v>2120</v>
      </c>
      <c r="R5360" t="s">
        <v>24798</v>
      </c>
    </row>
    <row r="5361" spans="1:18" x14ac:dyDescent="0.35">
      <c r="A5361" t="s">
        <v>18920</v>
      </c>
      <c r="B5361" t="s">
        <v>24799</v>
      </c>
      <c r="C5361" t="s">
        <v>24800</v>
      </c>
      <c r="D5361">
        <v>34.783000000000001</v>
      </c>
      <c r="E5361">
        <v>161</v>
      </c>
      <c r="F5361">
        <v>74</v>
      </c>
      <c r="G5361">
        <v>4</v>
      </c>
      <c r="H5361">
        <v>169</v>
      </c>
      <c r="I5361">
        <v>329</v>
      </c>
      <c r="J5361">
        <v>102</v>
      </c>
      <c r="K5361">
        <v>231</v>
      </c>
      <c r="L5361">
        <v>6.0300000000000001E-9</v>
      </c>
      <c r="M5361">
        <v>56.2</v>
      </c>
      <c r="N5361">
        <v>256</v>
      </c>
      <c r="O5361">
        <v>62.890599999999999</v>
      </c>
      <c r="P5361">
        <v>62.890599999999999</v>
      </c>
      <c r="Q5361">
        <v>5234</v>
      </c>
      <c r="R5361" t="s">
        <v>24800</v>
      </c>
    </row>
    <row r="5362" spans="1:18" x14ac:dyDescent="0.35">
      <c r="A5362" t="s">
        <v>18928</v>
      </c>
      <c r="B5362" t="s">
        <v>24801</v>
      </c>
      <c r="C5362" t="s">
        <v>24802</v>
      </c>
      <c r="D5362">
        <v>57.232999999999997</v>
      </c>
      <c r="E5362">
        <v>159</v>
      </c>
      <c r="F5362">
        <v>53</v>
      </c>
      <c r="G5362">
        <v>1</v>
      </c>
      <c r="H5362">
        <v>24</v>
      </c>
      <c r="I5362">
        <v>167</v>
      </c>
      <c r="J5362">
        <v>5</v>
      </c>
      <c r="K5362">
        <v>163</v>
      </c>
      <c r="L5362">
        <v>2.8300000000000002E-57</v>
      </c>
      <c r="M5362">
        <v>177</v>
      </c>
      <c r="N5362">
        <v>167</v>
      </c>
      <c r="O5362">
        <v>95.209599999999995</v>
      </c>
      <c r="P5362">
        <v>95.209599999999995</v>
      </c>
      <c r="Q5362">
        <v>3814</v>
      </c>
      <c r="R5362" t="s">
        <v>24802</v>
      </c>
    </row>
    <row r="5363" spans="1:18" x14ac:dyDescent="0.35">
      <c r="A5363" t="s">
        <v>18947</v>
      </c>
      <c r="B5363" t="s">
        <v>17668</v>
      </c>
      <c r="C5363" t="s">
        <v>17669</v>
      </c>
      <c r="D5363">
        <v>25.506</v>
      </c>
      <c r="E5363">
        <v>247</v>
      </c>
      <c r="F5363">
        <v>141</v>
      </c>
      <c r="G5363">
        <v>10</v>
      </c>
      <c r="H5363">
        <v>48</v>
      </c>
      <c r="I5363">
        <v>270</v>
      </c>
      <c r="J5363">
        <v>3</v>
      </c>
      <c r="K5363">
        <v>230</v>
      </c>
      <c r="L5363">
        <v>1.3899999999999999E-4</v>
      </c>
      <c r="M5363">
        <v>43.1</v>
      </c>
      <c r="N5363">
        <v>255</v>
      </c>
      <c r="O5363">
        <v>96.862700000000004</v>
      </c>
      <c r="P5363">
        <v>96.862700000000004</v>
      </c>
      <c r="Q5363">
        <v>1052</v>
      </c>
      <c r="R5363" t="s">
        <v>17669</v>
      </c>
    </row>
    <row r="5364" spans="1:18" x14ac:dyDescent="0.35">
      <c r="A5364" t="s">
        <v>19710</v>
      </c>
      <c r="B5364" t="s">
        <v>17668</v>
      </c>
      <c r="C5364" t="s">
        <v>17669</v>
      </c>
      <c r="D5364">
        <v>26.751999999999999</v>
      </c>
      <c r="E5364">
        <v>157</v>
      </c>
      <c r="F5364">
        <v>102</v>
      </c>
      <c r="G5364">
        <v>6</v>
      </c>
      <c r="H5364">
        <v>38</v>
      </c>
      <c r="I5364">
        <v>181</v>
      </c>
      <c r="J5364">
        <v>3</v>
      </c>
      <c r="K5364">
        <v>159</v>
      </c>
      <c r="L5364">
        <v>0.81</v>
      </c>
      <c r="M5364">
        <v>31.2</v>
      </c>
      <c r="N5364">
        <v>255</v>
      </c>
      <c r="O5364">
        <v>61.568600000000004</v>
      </c>
      <c r="P5364">
        <v>61.568600000000004</v>
      </c>
      <c r="Q5364">
        <v>2918</v>
      </c>
      <c r="R5364" t="s">
        <v>17669</v>
      </c>
    </row>
    <row r="5365" spans="1:18" x14ac:dyDescent="0.35">
      <c r="A5365" t="s">
        <v>19038</v>
      </c>
      <c r="B5365" t="s">
        <v>22402</v>
      </c>
      <c r="C5365" t="s">
        <v>24803</v>
      </c>
      <c r="D5365">
        <v>23.262</v>
      </c>
      <c r="E5365">
        <v>374</v>
      </c>
      <c r="F5365">
        <v>208</v>
      </c>
      <c r="G5365">
        <v>17</v>
      </c>
      <c r="H5365">
        <v>229</v>
      </c>
      <c r="I5365">
        <v>533</v>
      </c>
      <c r="J5365">
        <v>232</v>
      </c>
      <c r="K5365">
        <v>595</v>
      </c>
      <c r="L5365">
        <v>3.18E-8</v>
      </c>
      <c r="M5365">
        <v>56.6</v>
      </c>
      <c r="N5365">
        <v>637</v>
      </c>
      <c r="O5365">
        <v>58.712699999999998</v>
      </c>
      <c r="P5365">
        <v>58.712699999999998</v>
      </c>
      <c r="Q5365">
        <v>3096</v>
      </c>
      <c r="R5365" t="s">
        <v>24803</v>
      </c>
    </row>
    <row r="5366" spans="1:18" x14ac:dyDescent="0.35">
      <c r="A5366" t="s">
        <v>18940</v>
      </c>
      <c r="B5366" t="s">
        <v>24804</v>
      </c>
      <c r="C5366" t="s">
        <v>24805</v>
      </c>
      <c r="D5366">
        <v>40.46</v>
      </c>
      <c r="E5366">
        <v>739</v>
      </c>
      <c r="F5366">
        <v>405</v>
      </c>
      <c r="G5366">
        <v>11</v>
      </c>
      <c r="H5366">
        <v>8</v>
      </c>
      <c r="I5366">
        <v>742</v>
      </c>
      <c r="J5366">
        <v>24</v>
      </c>
      <c r="K5366">
        <v>731</v>
      </c>
      <c r="L5366">
        <v>9.7200000000000001E-151</v>
      </c>
      <c r="M5366">
        <v>457</v>
      </c>
      <c r="N5366">
        <v>738</v>
      </c>
      <c r="O5366">
        <v>100.136</v>
      </c>
      <c r="P5366">
        <v>101</v>
      </c>
      <c r="Q5366">
        <v>4598</v>
      </c>
      <c r="R5366" t="s">
        <v>24805</v>
      </c>
    </row>
    <row r="5367" spans="1:18" x14ac:dyDescent="0.35">
      <c r="A5367" t="s">
        <v>18920</v>
      </c>
      <c r="B5367" t="s">
        <v>19471</v>
      </c>
      <c r="C5367" t="s">
        <v>24806</v>
      </c>
      <c r="D5367">
        <v>29.474</v>
      </c>
      <c r="E5367">
        <v>190</v>
      </c>
      <c r="F5367">
        <v>105</v>
      </c>
      <c r="G5367">
        <v>6</v>
      </c>
      <c r="H5367">
        <v>144</v>
      </c>
      <c r="I5367">
        <v>333</v>
      </c>
      <c r="J5367">
        <v>78</v>
      </c>
      <c r="K5367">
        <v>238</v>
      </c>
      <c r="L5367">
        <v>3.0800000000000001E-7</v>
      </c>
      <c r="M5367">
        <v>51.2</v>
      </c>
      <c r="N5367">
        <v>242</v>
      </c>
      <c r="O5367">
        <v>78.5124</v>
      </c>
      <c r="P5367">
        <v>78.5124</v>
      </c>
      <c r="Q5367">
        <v>5327</v>
      </c>
      <c r="R5367" t="s">
        <v>24806</v>
      </c>
    </row>
    <row r="5368" spans="1:18" x14ac:dyDescent="0.35">
      <c r="A5368" t="s">
        <v>18928</v>
      </c>
      <c r="B5368" t="s">
        <v>20306</v>
      </c>
      <c r="C5368" t="s">
        <v>24807</v>
      </c>
      <c r="D5368">
        <v>62.209000000000003</v>
      </c>
      <c r="E5368">
        <v>172</v>
      </c>
      <c r="F5368">
        <v>61</v>
      </c>
      <c r="G5368">
        <v>1</v>
      </c>
      <c r="H5368">
        <v>1</v>
      </c>
      <c r="I5368">
        <v>172</v>
      </c>
      <c r="J5368">
        <v>1</v>
      </c>
      <c r="K5368">
        <v>168</v>
      </c>
      <c r="L5368">
        <v>1.2E-73</v>
      </c>
      <c r="M5368">
        <v>218</v>
      </c>
      <c r="N5368">
        <v>168</v>
      </c>
      <c r="O5368">
        <v>102.381</v>
      </c>
      <c r="P5368">
        <v>101</v>
      </c>
      <c r="Q5368">
        <v>3494</v>
      </c>
      <c r="R5368" t="s">
        <v>24807</v>
      </c>
    </row>
    <row r="5369" spans="1:18" x14ac:dyDescent="0.35">
      <c r="A5369" t="s">
        <v>18932</v>
      </c>
      <c r="B5369" t="s">
        <v>19352</v>
      </c>
      <c r="C5369" t="s">
        <v>24808</v>
      </c>
      <c r="D5369">
        <v>57.817</v>
      </c>
      <c r="E5369">
        <v>339</v>
      </c>
      <c r="F5369">
        <v>132</v>
      </c>
      <c r="G5369">
        <v>3</v>
      </c>
      <c r="H5369">
        <v>1</v>
      </c>
      <c r="I5369">
        <v>328</v>
      </c>
      <c r="J5369">
        <v>1</v>
      </c>
      <c r="K5369">
        <v>339</v>
      </c>
      <c r="L5369">
        <v>5.9200000000000006E-132</v>
      </c>
      <c r="M5369">
        <v>380</v>
      </c>
      <c r="N5369">
        <v>353</v>
      </c>
      <c r="O5369">
        <v>96.034000000000006</v>
      </c>
      <c r="P5369">
        <v>96.034000000000006</v>
      </c>
      <c r="Q5369">
        <v>3986</v>
      </c>
      <c r="R5369" t="s">
        <v>24808</v>
      </c>
    </row>
    <row r="5370" spans="1:18" x14ac:dyDescent="0.35">
      <c r="A5370" t="s">
        <v>18946</v>
      </c>
      <c r="B5370" t="s">
        <v>18498</v>
      </c>
      <c r="C5370" t="s">
        <v>18499</v>
      </c>
      <c r="D5370">
        <v>24.521000000000001</v>
      </c>
      <c r="E5370">
        <v>261</v>
      </c>
      <c r="F5370">
        <v>168</v>
      </c>
      <c r="G5370">
        <v>9</v>
      </c>
      <c r="H5370">
        <v>6</v>
      </c>
      <c r="I5370">
        <v>245</v>
      </c>
      <c r="J5370">
        <v>5</v>
      </c>
      <c r="K5370">
        <v>257</v>
      </c>
      <c r="L5370">
        <v>7.4900000000000005E-7</v>
      </c>
      <c r="M5370">
        <v>49.7</v>
      </c>
      <c r="N5370">
        <v>259</v>
      </c>
      <c r="O5370">
        <v>100.77200000000001</v>
      </c>
      <c r="P5370">
        <v>101</v>
      </c>
      <c r="Q5370">
        <v>517</v>
      </c>
      <c r="R5370" t="s">
        <v>18499</v>
      </c>
    </row>
    <row r="5371" spans="1:18" x14ac:dyDescent="0.35">
      <c r="A5371" t="s">
        <v>18917</v>
      </c>
      <c r="B5371" t="s">
        <v>18498</v>
      </c>
      <c r="C5371" t="s">
        <v>18499</v>
      </c>
      <c r="D5371">
        <v>27.957000000000001</v>
      </c>
      <c r="E5371">
        <v>186</v>
      </c>
      <c r="F5371">
        <v>102</v>
      </c>
      <c r="G5371">
        <v>7</v>
      </c>
      <c r="H5371">
        <v>137</v>
      </c>
      <c r="I5371">
        <v>309</v>
      </c>
      <c r="J5371">
        <v>10</v>
      </c>
      <c r="K5371">
        <v>176</v>
      </c>
      <c r="L5371">
        <v>5.63E-5</v>
      </c>
      <c r="M5371">
        <v>44.7</v>
      </c>
      <c r="N5371">
        <v>259</v>
      </c>
      <c r="O5371">
        <v>71.814700000000002</v>
      </c>
      <c r="P5371">
        <v>71.814700000000002</v>
      </c>
      <c r="Q5371">
        <v>5729</v>
      </c>
      <c r="R5371" t="s">
        <v>18499</v>
      </c>
    </row>
    <row r="5372" spans="1:18" x14ac:dyDescent="0.35">
      <c r="A5372" t="s">
        <v>18920</v>
      </c>
      <c r="B5372" t="s">
        <v>24809</v>
      </c>
      <c r="C5372" t="s">
        <v>24810</v>
      </c>
      <c r="D5372">
        <v>37.975000000000001</v>
      </c>
      <c r="E5372">
        <v>316</v>
      </c>
      <c r="F5372">
        <v>176</v>
      </c>
      <c r="G5372">
        <v>4</v>
      </c>
      <c r="H5372">
        <v>14</v>
      </c>
      <c r="I5372">
        <v>328</v>
      </c>
      <c r="J5372">
        <v>14</v>
      </c>
      <c r="K5372">
        <v>310</v>
      </c>
      <c r="L5372">
        <v>1.6299999999999999E-54</v>
      </c>
      <c r="M5372">
        <v>181</v>
      </c>
      <c r="N5372">
        <v>329</v>
      </c>
      <c r="O5372">
        <v>96.048599999999993</v>
      </c>
      <c r="P5372">
        <v>96.048599999999993</v>
      </c>
      <c r="Q5372">
        <v>5035</v>
      </c>
      <c r="R5372" t="s">
        <v>24810</v>
      </c>
    </row>
    <row r="5373" spans="1:18" x14ac:dyDescent="0.35">
      <c r="A5373" t="s">
        <v>18940</v>
      </c>
      <c r="B5373" t="s">
        <v>24811</v>
      </c>
      <c r="C5373" t="s">
        <v>24812</v>
      </c>
      <c r="D5373">
        <v>25.959</v>
      </c>
      <c r="E5373">
        <v>782</v>
      </c>
      <c r="F5373">
        <v>489</v>
      </c>
      <c r="G5373">
        <v>20</v>
      </c>
      <c r="H5373">
        <v>8</v>
      </c>
      <c r="I5373">
        <v>743</v>
      </c>
      <c r="J5373">
        <v>8</v>
      </c>
      <c r="K5373">
        <v>745</v>
      </c>
      <c r="L5373">
        <v>2.07E-58</v>
      </c>
      <c r="M5373">
        <v>212</v>
      </c>
      <c r="N5373">
        <v>751</v>
      </c>
      <c r="O5373">
        <v>104.128</v>
      </c>
      <c r="P5373">
        <v>101</v>
      </c>
      <c r="Q5373">
        <v>4883</v>
      </c>
      <c r="R5373" t="s">
        <v>24812</v>
      </c>
    </row>
    <row r="5374" spans="1:18" x14ac:dyDescent="0.35">
      <c r="A5374" t="s">
        <v>18943</v>
      </c>
      <c r="B5374" t="s">
        <v>17417</v>
      </c>
      <c r="C5374" t="s">
        <v>24813</v>
      </c>
      <c r="D5374">
        <v>27.841000000000001</v>
      </c>
      <c r="E5374">
        <v>176</v>
      </c>
      <c r="F5374">
        <v>88</v>
      </c>
      <c r="G5374">
        <v>10</v>
      </c>
      <c r="H5374">
        <v>30</v>
      </c>
      <c r="I5374">
        <v>181</v>
      </c>
      <c r="J5374">
        <v>4</v>
      </c>
      <c r="K5374">
        <v>164</v>
      </c>
      <c r="L5374">
        <v>3.1399999999999999E-4</v>
      </c>
      <c r="M5374">
        <v>42</v>
      </c>
      <c r="N5374">
        <v>262</v>
      </c>
      <c r="O5374">
        <v>67.175600000000003</v>
      </c>
      <c r="P5374">
        <v>67.175600000000003</v>
      </c>
      <c r="Q5374">
        <v>1441</v>
      </c>
      <c r="R5374" t="s">
        <v>24813</v>
      </c>
    </row>
    <row r="5375" spans="1:18" x14ac:dyDescent="0.35">
      <c r="A5375" t="s">
        <v>18920</v>
      </c>
      <c r="B5375" t="s">
        <v>24814</v>
      </c>
      <c r="C5375" t="s">
        <v>24815</v>
      </c>
      <c r="D5375">
        <v>38.438000000000002</v>
      </c>
      <c r="E5375">
        <v>320</v>
      </c>
      <c r="F5375">
        <v>175</v>
      </c>
      <c r="G5375">
        <v>5</v>
      </c>
      <c r="H5375">
        <v>12</v>
      </c>
      <c r="I5375">
        <v>328</v>
      </c>
      <c r="J5375">
        <v>7</v>
      </c>
      <c r="K5375">
        <v>307</v>
      </c>
      <c r="L5375">
        <v>2.6199999999999998E-54</v>
      </c>
      <c r="M5375">
        <v>181</v>
      </c>
      <c r="N5375">
        <v>341</v>
      </c>
      <c r="O5375">
        <v>93.8416</v>
      </c>
      <c r="P5375">
        <v>93.8416</v>
      </c>
      <c r="Q5375">
        <v>5039</v>
      </c>
      <c r="R5375" t="s">
        <v>24815</v>
      </c>
    </row>
    <row r="5376" spans="1:18" x14ac:dyDescent="0.35">
      <c r="A5376" t="s">
        <v>18943</v>
      </c>
      <c r="B5376" t="s">
        <v>15289</v>
      </c>
      <c r="C5376" t="s">
        <v>15981</v>
      </c>
      <c r="D5376">
        <v>25.713999999999999</v>
      </c>
      <c r="E5376">
        <v>245</v>
      </c>
      <c r="F5376">
        <v>144</v>
      </c>
      <c r="G5376">
        <v>10</v>
      </c>
      <c r="H5376">
        <v>30</v>
      </c>
      <c r="I5376">
        <v>248</v>
      </c>
      <c r="J5376">
        <v>3</v>
      </c>
      <c r="K5376">
        <v>235</v>
      </c>
      <c r="L5376">
        <v>3.6399999999999997E-5</v>
      </c>
      <c r="M5376">
        <v>44.7</v>
      </c>
      <c r="N5376">
        <v>255</v>
      </c>
      <c r="O5376">
        <v>96.078400000000002</v>
      </c>
      <c r="P5376">
        <v>96.078400000000002</v>
      </c>
      <c r="Q5376">
        <v>1310</v>
      </c>
      <c r="R5376" t="s">
        <v>15981</v>
      </c>
    </row>
    <row r="5377" spans="1:18" x14ac:dyDescent="0.35">
      <c r="A5377" t="s">
        <v>18917</v>
      </c>
      <c r="B5377" t="s">
        <v>15289</v>
      </c>
      <c r="C5377" t="s">
        <v>15981</v>
      </c>
      <c r="D5377">
        <v>24.757000000000001</v>
      </c>
      <c r="E5377">
        <v>206</v>
      </c>
      <c r="F5377">
        <v>137</v>
      </c>
      <c r="G5377">
        <v>5</v>
      </c>
      <c r="H5377">
        <v>134</v>
      </c>
      <c r="I5377">
        <v>326</v>
      </c>
      <c r="J5377">
        <v>5</v>
      </c>
      <c r="K5377">
        <v>205</v>
      </c>
      <c r="L5377">
        <v>1.2300000000000001E-5</v>
      </c>
      <c r="M5377">
        <v>46.6</v>
      </c>
      <c r="N5377">
        <v>255</v>
      </c>
      <c r="O5377">
        <v>80.784300000000002</v>
      </c>
      <c r="P5377">
        <v>80.784300000000002</v>
      </c>
      <c r="Q5377">
        <v>5664</v>
      </c>
      <c r="R5377" t="s">
        <v>15981</v>
      </c>
    </row>
    <row r="5378" spans="1:18" x14ac:dyDescent="0.35">
      <c r="A5378" t="s">
        <v>24816</v>
      </c>
      <c r="B5378" t="s">
        <v>15196</v>
      </c>
      <c r="C5378" t="s">
        <v>24817</v>
      </c>
      <c r="D5378">
        <v>33.332999999999998</v>
      </c>
      <c r="E5378">
        <v>78</v>
      </c>
      <c r="F5378">
        <v>46</v>
      </c>
      <c r="G5378">
        <v>2</v>
      </c>
      <c r="H5378">
        <v>36</v>
      </c>
      <c r="I5378">
        <v>107</v>
      </c>
      <c r="J5378">
        <v>45</v>
      </c>
      <c r="K5378">
        <v>122</v>
      </c>
      <c r="L5378">
        <v>0.96</v>
      </c>
      <c r="M5378">
        <v>30.8</v>
      </c>
      <c r="N5378">
        <v>153</v>
      </c>
      <c r="O5378">
        <v>50.980400000000003</v>
      </c>
      <c r="P5378">
        <v>50.980400000000003</v>
      </c>
      <c r="Q5378">
        <v>5845</v>
      </c>
      <c r="R5378" t="s">
        <v>24817</v>
      </c>
    </row>
    <row r="5379" spans="1:18" x14ac:dyDescent="0.35">
      <c r="A5379" t="s">
        <v>19865</v>
      </c>
      <c r="B5379" t="s">
        <v>15182</v>
      </c>
      <c r="C5379" t="s">
        <v>24818</v>
      </c>
      <c r="D5379">
        <v>30.12</v>
      </c>
      <c r="E5379">
        <v>83</v>
      </c>
      <c r="F5379">
        <v>54</v>
      </c>
      <c r="G5379">
        <v>2</v>
      </c>
      <c r="H5379">
        <v>78</v>
      </c>
      <c r="I5379">
        <v>159</v>
      </c>
      <c r="J5379">
        <v>18</v>
      </c>
      <c r="K5379">
        <v>97</v>
      </c>
      <c r="L5379">
        <v>0.63</v>
      </c>
      <c r="M5379">
        <v>31.2</v>
      </c>
      <c r="N5379">
        <v>166</v>
      </c>
      <c r="O5379">
        <v>50</v>
      </c>
      <c r="P5379">
        <v>50</v>
      </c>
      <c r="Q5379">
        <v>286</v>
      </c>
      <c r="R5379" t="s">
        <v>24818</v>
      </c>
    </row>
    <row r="5380" spans="1:18" x14ac:dyDescent="0.35">
      <c r="A5380" t="s">
        <v>18943</v>
      </c>
      <c r="B5380" t="s">
        <v>17541</v>
      </c>
      <c r="C5380" t="s">
        <v>17542</v>
      </c>
      <c r="D5380">
        <v>28.75</v>
      </c>
      <c r="E5380">
        <v>160</v>
      </c>
      <c r="F5380">
        <v>83</v>
      </c>
      <c r="G5380">
        <v>8</v>
      </c>
      <c r="H5380">
        <v>30</v>
      </c>
      <c r="I5380">
        <v>169</v>
      </c>
      <c r="J5380">
        <v>3</v>
      </c>
      <c r="K5380">
        <v>151</v>
      </c>
      <c r="L5380">
        <v>6.69E-4</v>
      </c>
      <c r="M5380">
        <v>40.799999999999997</v>
      </c>
      <c r="N5380">
        <v>256</v>
      </c>
      <c r="O5380">
        <v>62.5</v>
      </c>
      <c r="P5380">
        <v>62.5</v>
      </c>
      <c r="Q5380">
        <v>1516</v>
      </c>
      <c r="R5380" t="s">
        <v>17542</v>
      </c>
    </row>
    <row r="5381" spans="1:18" x14ac:dyDescent="0.35">
      <c r="A5381" t="s">
        <v>18917</v>
      </c>
      <c r="B5381" t="s">
        <v>17541</v>
      </c>
      <c r="C5381" t="s">
        <v>17542</v>
      </c>
      <c r="D5381">
        <v>25.789000000000001</v>
      </c>
      <c r="E5381">
        <v>190</v>
      </c>
      <c r="F5381">
        <v>116</v>
      </c>
      <c r="G5381">
        <v>6</v>
      </c>
      <c r="H5381">
        <v>134</v>
      </c>
      <c r="I5381">
        <v>309</v>
      </c>
      <c r="J5381">
        <v>5</v>
      </c>
      <c r="K5381">
        <v>183</v>
      </c>
      <c r="L5381">
        <v>1.5400000000000002E-5</v>
      </c>
      <c r="M5381">
        <v>46.6</v>
      </c>
      <c r="N5381">
        <v>256</v>
      </c>
      <c r="O5381">
        <v>74.218800000000002</v>
      </c>
      <c r="P5381">
        <v>74.218800000000002</v>
      </c>
      <c r="Q5381">
        <v>5673</v>
      </c>
      <c r="R5381" t="s">
        <v>17542</v>
      </c>
    </row>
    <row r="5382" spans="1:18" x14ac:dyDescent="0.35">
      <c r="A5382" t="s">
        <v>18920</v>
      </c>
      <c r="B5382" t="s">
        <v>19214</v>
      </c>
      <c r="C5382" t="s">
        <v>24819</v>
      </c>
      <c r="D5382">
        <v>29.696999999999999</v>
      </c>
      <c r="E5382">
        <v>165</v>
      </c>
      <c r="F5382">
        <v>99</v>
      </c>
      <c r="G5382">
        <v>4</v>
      </c>
      <c r="H5382">
        <v>169</v>
      </c>
      <c r="I5382">
        <v>333</v>
      </c>
      <c r="J5382">
        <v>104</v>
      </c>
      <c r="K5382">
        <v>251</v>
      </c>
      <c r="L5382">
        <v>2.2900000000000001E-6</v>
      </c>
      <c r="M5382">
        <v>48.9</v>
      </c>
      <c r="N5382">
        <v>314</v>
      </c>
      <c r="O5382">
        <v>52.547800000000002</v>
      </c>
      <c r="P5382">
        <v>52.547800000000002</v>
      </c>
      <c r="Q5382">
        <v>5354</v>
      </c>
      <c r="R5382" t="s">
        <v>24819</v>
      </c>
    </row>
    <row r="5383" spans="1:18" x14ac:dyDescent="0.35">
      <c r="A5383" t="s">
        <v>18946</v>
      </c>
      <c r="B5383" t="s">
        <v>18513</v>
      </c>
      <c r="C5383" t="s">
        <v>18514</v>
      </c>
      <c r="D5383">
        <v>26.332999999999998</v>
      </c>
      <c r="E5383">
        <v>300</v>
      </c>
      <c r="F5383">
        <v>157</v>
      </c>
      <c r="G5383">
        <v>11</v>
      </c>
      <c r="H5383">
        <v>1</v>
      </c>
      <c r="I5383">
        <v>251</v>
      </c>
      <c r="J5383">
        <v>1</v>
      </c>
      <c r="K5383">
        <v>285</v>
      </c>
      <c r="L5383">
        <v>5.0500000000000001E-10</v>
      </c>
      <c r="M5383">
        <v>58.9</v>
      </c>
      <c r="N5383">
        <v>285</v>
      </c>
      <c r="O5383">
        <v>105.26300000000001</v>
      </c>
      <c r="P5383">
        <v>101</v>
      </c>
      <c r="Q5383">
        <v>392</v>
      </c>
      <c r="R5383" t="s">
        <v>18514</v>
      </c>
    </row>
    <row r="5384" spans="1:18" x14ac:dyDescent="0.35">
      <c r="A5384" t="s">
        <v>18947</v>
      </c>
      <c r="B5384" t="s">
        <v>15369</v>
      </c>
      <c r="C5384" t="s">
        <v>15967</v>
      </c>
      <c r="D5384">
        <v>25.366</v>
      </c>
      <c r="E5384">
        <v>205</v>
      </c>
      <c r="F5384">
        <v>128</v>
      </c>
      <c r="G5384">
        <v>6</v>
      </c>
      <c r="H5384">
        <v>48</v>
      </c>
      <c r="I5384">
        <v>234</v>
      </c>
      <c r="J5384">
        <v>3</v>
      </c>
      <c r="K5384">
        <v>200</v>
      </c>
      <c r="L5384">
        <v>5.9800000000000001E-4</v>
      </c>
      <c r="M5384">
        <v>40.799999999999997</v>
      </c>
      <c r="N5384">
        <v>204</v>
      </c>
      <c r="O5384">
        <v>100.49</v>
      </c>
      <c r="P5384">
        <v>101</v>
      </c>
      <c r="Q5384">
        <v>1091</v>
      </c>
      <c r="R5384" t="s">
        <v>15967</v>
      </c>
    </row>
    <row r="5385" spans="1:18" x14ac:dyDescent="0.35">
      <c r="A5385" t="s">
        <v>18943</v>
      </c>
      <c r="B5385" t="s">
        <v>15369</v>
      </c>
      <c r="C5385" t="s">
        <v>15967</v>
      </c>
      <c r="D5385">
        <v>27.273</v>
      </c>
      <c r="E5385">
        <v>165</v>
      </c>
      <c r="F5385">
        <v>93</v>
      </c>
      <c r="G5385">
        <v>3</v>
      </c>
      <c r="H5385">
        <v>30</v>
      </c>
      <c r="I5385">
        <v>177</v>
      </c>
      <c r="J5385">
        <v>3</v>
      </c>
      <c r="K5385">
        <v>157</v>
      </c>
      <c r="L5385">
        <v>1.5799999999999999E-4</v>
      </c>
      <c r="M5385">
        <v>42.4</v>
      </c>
      <c r="N5385">
        <v>204</v>
      </c>
      <c r="O5385">
        <v>80.882400000000004</v>
      </c>
      <c r="P5385">
        <v>80.882400000000004</v>
      </c>
      <c r="Q5385">
        <v>1384</v>
      </c>
      <c r="R5385" t="s">
        <v>15967</v>
      </c>
    </row>
    <row r="5386" spans="1:18" x14ac:dyDescent="0.35">
      <c r="A5386" t="s">
        <v>18920</v>
      </c>
      <c r="B5386" t="s">
        <v>24820</v>
      </c>
      <c r="C5386" t="s">
        <v>24821</v>
      </c>
      <c r="D5386">
        <v>34.131999999999998</v>
      </c>
      <c r="E5386">
        <v>167</v>
      </c>
      <c r="F5386">
        <v>75</v>
      </c>
      <c r="G5386">
        <v>5</v>
      </c>
      <c r="H5386">
        <v>169</v>
      </c>
      <c r="I5386">
        <v>333</v>
      </c>
      <c r="J5386">
        <v>102</v>
      </c>
      <c r="K5386">
        <v>235</v>
      </c>
      <c r="L5386">
        <v>4.4100000000000001E-6</v>
      </c>
      <c r="M5386">
        <v>47.8</v>
      </c>
      <c r="N5386">
        <v>256</v>
      </c>
      <c r="O5386">
        <v>65.234399999999994</v>
      </c>
      <c r="P5386">
        <v>65.234399999999994</v>
      </c>
      <c r="Q5386">
        <v>5364</v>
      </c>
      <c r="R5386" t="s">
        <v>24821</v>
      </c>
    </row>
    <row r="5387" spans="1:18" x14ac:dyDescent="0.35">
      <c r="A5387" t="s">
        <v>18940</v>
      </c>
      <c r="B5387" t="s">
        <v>24822</v>
      </c>
      <c r="C5387" t="s">
        <v>24823</v>
      </c>
      <c r="D5387">
        <v>29.782</v>
      </c>
      <c r="E5387">
        <v>779</v>
      </c>
      <c r="F5387">
        <v>475</v>
      </c>
      <c r="G5387">
        <v>25</v>
      </c>
      <c r="H5387">
        <v>7</v>
      </c>
      <c r="I5387">
        <v>737</v>
      </c>
      <c r="J5387">
        <v>32</v>
      </c>
      <c r="K5387">
        <v>786</v>
      </c>
      <c r="L5387">
        <v>2.5200000000000001E-58</v>
      </c>
      <c r="M5387">
        <v>212</v>
      </c>
      <c r="N5387">
        <v>801</v>
      </c>
      <c r="O5387">
        <v>97.253399999999999</v>
      </c>
      <c r="P5387">
        <v>97.253399999999999</v>
      </c>
      <c r="Q5387">
        <v>4888</v>
      </c>
      <c r="R5387" t="s">
        <v>24823</v>
      </c>
    </row>
    <row r="5388" spans="1:18" x14ac:dyDescent="0.35">
      <c r="A5388" t="s">
        <v>19038</v>
      </c>
      <c r="B5388" t="s">
        <v>24824</v>
      </c>
      <c r="C5388" t="s">
        <v>24825</v>
      </c>
      <c r="D5388">
        <v>27.602</v>
      </c>
      <c r="E5388">
        <v>221</v>
      </c>
      <c r="F5388">
        <v>125</v>
      </c>
      <c r="G5388">
        <v>9</v>
      </c>
      <c r="H5388">
        <v>353</v>
      </c>
      <c r="I5388">
        <v>538</v>
      </c>
      <c r="J5388">
        <v>183</v>
      </c>
      <c r="K5388">
        <v>403</v>
      </c>
      <c r="L5388">
        <v>3.6900000000000002E-10</v>
      </c>
      <c r="M5388">
        <v>62.4</v>
      </c>
      <c r="N5388">
        <v>425</v>
      </c>
      <c r="O5388">
        <v>52</v>
      </c>
      <c r="P5388">
        <v>52</v>
      </c>
      <c r="Q5388">
        <v>3060</v>
      </c>
      <c r="R5388" t="s">
        <v>24825</v>
      </c>
    </row>
    <row r="5389" spans="1:18" x14ac:dyDescent="0.35">
      <c r="A5389" t="s">
        <v>18953</v>
      </c>
      <c r="B5389" t="s">
        <v>15431</v>
      </c>
      <c r="C5389" t="s">
        <v>15432</v>
      </c>
      <c r="D5389">
        <v>23.03</v>
      </c>
      <c r="E5389">
        <v>165</v>
      </c>
      <c r="F5389">
        <v>88</v>
      </c>
      <c r="G5389">
        <v>3</v>
      </c>
      <c r="H5389">
        <v>499</v>
      </c>
      <c r="I5389">
        <v>627</v>
      </c>
      <c r="J5389">
        <v>35</v>
      </c>
      <c r="K5389">
        <v>196</v>
      </c>
      <c r="L5389">
        <v>4.0000000000000001E-3</v>
      </c>
      <c r="M5389">
        <v>40.4</v>
      </c>
      <c r="N5389">
        <v>302</v>
      </c>
      <c r="O5389">
        <v>54.635800000000003</v>
      </c>
      <c r="P5389">
        <v>54.635800000000003</v>
      </c>
      <c r="Q5389">
        <v>1935</v>
      </c>
      <c r="R5389" t="s">
        <v>15432</v>
      </c>
    </row>
    <row r="5390" spans="1:18" x14ac:dyDescent="0.35">
      <c r="A5390" t="s">
        <v>23067</v>
      </c>
      <c r="B5390" t="s">
        <v>15431</v>
      </c>
      <c r="C5390" t="s">
        <v>15432</v>
      </c>
      <c r="D5390">
        <v>28.661999999999999</v>
      </c>
      <c r="E5390">
        <v>157</v>
      </c>
      <c r="F5390">
        <v>80</v>
      </c>
      <c r="G5390">
        <v>7</v>
      </c>
      <c r="H5390">
        <v>114</v>
      </c>
      <c r="I5390">
        <v>241</v>
      </c>
      <c r="J5390">
        <v>38</v>
      </c>
      <c r="K5390">
        <v>191</v>
      </c>
      <c r="L5390">
        <v>0.99</v>
      </c>
      <c r="M5390">
        <v>32</v>
      </c>
      <c r="N5390">
        <v>302</v>
      </c>
      <c r="O5390">
        <v>51.986800000000002</v>
      </c>
      <c r="P5390">
        <v>51.986800000000002</v>
      </c>
      <c r="Q5390">
        <v>3431</v>
      </c>
      <c r="R5390" t="s">
        <v>15432</v>
      </c>
    </row>
    <row r="5391" spans="1:18" x14ac:dyDescent="0.35">
      <c r="A5391" t="s">
        <v>19597</v>
      </c>
      <c r="B5391" t="s">
        <v>15431</v>
      </c>
      <c r="C5391" t="s">
        <v>15432</v>
      </c>
      <c r="D5391">
        <v>24.713000000000001</v>
      </c>
      <c r="E5391">
        <v>174</v>
      </c>
      <c r="F5391">
        <v>80</v>
      </c>
      <c r="G5391">
        <v>6</v>
      </c>
      <c r="H5391">
        <v>593</v>
      </c>
      <c r="I5391">
        <v>718</v>
      </c>
      <c r="J5391">
        <v>20</v>
      </c>
      <c r="K5391">
        <v>190</v>
      </c>
      <c r="L5391">
        <v>0.42</v>
      </c>
      <c r="M5391">
        <v>34.299999999999997</v>
      </c>
      <c r="N5391">
        <v>302</v>
      </c>
      <c r="O5391">
        <v>57.615900000000003</v>
      </c>
      <c r="P5391">
        <v>57.615900000000003</v>
      </c>
      <c r="Q5391">
        <v>3466</v>
      </c>
      <c r="R5391" t="s">
        <v>15432</v>
      </c>
    </row>
    <row r="5392" spans="1:18" x14ac:dyDescent="0.35">
      <c r="A5392" t="s">
        <v>19015</v>
      </c>
      <c r="B5392" t="s">
        <v>18897</v>
      </c>
      <c r="C5392" t="s">
        <v>18898</v>
      </c>
      <c r="D5392">
        <v>33.332999999999998</v>
      </c>
      <c r="E5392">
        <v>102</v>
      </c>
      <c r="F5392">
        <v>56</v>
      </c>
      <c r="G5392">
        <v>5</v>
      </c>
      <c r="H5392">
        <v>32</v>
      </c>
      <c r="I5392">
        <v>128</v>
      </c>
      <c r="J5392">
        <v>13</v>
      </c>
      <c r="K5392">
        <v>107</v>
      </c>
      <c r="L5392">
        <v>5.77E-5</v>
      </c>
      <c r="M5392">
        <v>41.6</v>
      </c>
      <c r="N5392">
        <v>141</v>
      </c>
      <c r="O5392">
        <v>72.340400000000002</v>
      </c>
      <c r="P5392">
        <v>72.340400000000002</v>
      </c>
      <c r="Q5392">
        <v>877</v>
      </c>
      <c r="R5392" t="s">
        <v>18898</v>
      </c>
    </row>
    <row r="5393" spans="1:18" x14ac:dyDescent="0.35">
      <c r="A5393" t="s">
        <v>19016</v>
      </c>
      <c r="B5393" t="s">
        <v>18897</v>
      </c>
      <c r="C5393" t="s">
        <v>18898</v>
      </c>
      <c r="D5393">
        <v>29.907</v>
      </c>
      <c r="E5393">
        <v>107</v>
      </c>
      <c r="F5393">
        <v>64</v>
      </c>
      <c r="G5393">
        <v>5</v>
      </c>
      <c r="H5393">
        <v>42</v>
      </c>
      <c r="I5393">
        <v>143</v>
      </c>
      <c r="J5393">
        <v>12</v>
      </c>
      <c r="K5393">
        <v>112</v>
      </c>
      <c r="L5393">
        <v>2E-3</v>
      </c>
      <c r="M5393">
        <v>37.4</v>
      </c>
      <c r="N5393">
        <v>141</v>
      </c>
      <c r="O5393">
        <v>75.886499999999998</v>
      </c>
      <c r="P5393">
        <v>75.886499999999998</v>
      </c>
      <c r="Q5393">
        <v>2762</v>
      </c>
      <c r="R5393" t="s">
        <v>18898</v>
      </c>
    </row>
    <row r="5394" spans="1:18" x14ac:dyDescent="0.35">
      <c r="A5394" t="s">
        <v>19017</v>
      </c>
      <c r="B5394" t="s">
        <v>18897</v>
      </c>
      <c r="C5394" t="s">
        <v>18898</v>
      </c>
      <c r="D5394">
        <v>28.696000000000002</v>
      </c>
      <c r="E5394">
        <v>115</v>
      </c>
      <c r="F5394">
        <v>61</v>
      </c>
      <c r="G5394">
        <v>6</v>
      </c>
      <c r="H5394">
        <v>44</v>
      </c>
      <c r="I5394">
        <v>149</v>
      </c>
      <c r="J5394">
        <v>10</v>
      </c>
      <c r="K5394">
        <v>112</v>
      </c>
      <c r="L5394">
        <v>0.18</v>
      </c>
      <c r="M5394">
        <v>31.6</v>
      </c>
      <c r="N5394">
        <v>141</v>
      </c>
      <c r="O5394">
        <v>81.560299999999998</v>
      </c>
      <c r="P5394">
        <v>81.560299999999998</v>
      </c>
      <c r="Q5394">
        <v>2829</v>
      </c>
      <c r="R5394" t="s">
        <v>18898</v>
      </c>
    </row>
    <row r="5395" spans="1:18" x14ac:dyDescent="0.35">
      <c r="A5395" t="s">
        <v>18978</v>
      </c>
      <c r="B5395" t="s">
        <v>15520</v>
      </c>
      <c r="C5395" t="s">
        <v>15521</v>
      </c>
      <c r="D5395">
        <v>29.719000000000001</v>
      </c>
      <c r="E5395">
        <v>249</v>
      </c>
      <c r="F5395">
        <v>149</v>
      </c>
      <c r="G5395">
        <v>10</v>
      </c>
      <c r="H5395">
        <v>362</v>
      </c>
      <c r="I5395">
        <v>604</v>
      </c>
      <c r="J5395">
        <v>4</v>
      </c>
      <c r="K5395">
        <v>232</v>
      </c>
      <c r="L5395">
        <v>4.78E-18</v>
      </c>
      <c r="M5395">
        <v>85.9</v>
      </c>
      <c r="N5395">
        <v>261</v>
      </c>
      <c r="O5395">
        <v>95.402299999999997</v>
      </c>
      <c r="P5395">
        <v>95.402299999999997</v>
      </c>
      <c r="Q5395">
        <v>141</v>
      </c>
      <c r="R5395" t="s">
        <v>15521</v>
      </c>
    </row>
    <row r="5396" spans="1:18" x14ac:dyDescent="0.35">
      <c r="A5396" t="s">
        <v>19290</v>
      </c>
      <c r="B5396" t="s">
        <v>18815</v>
      </c>
      <c r="C5396" t="s">
        <v>18816</v>
      </c>
      <c r="D5396">
        <v>32.323</v>
      </c>
      <c r="E5396">
        <v>99</v>
      </c>
      <c r="F5396">
        <v>61</v>
      </c>
      <c r="G5396">
        <v>4</v>
      </c>
      <c r="H5396">
        <v>23</v>
      </c>
      <c r="I5396">
        <v>119</v>
      </c>
      <c r="J5396">
        <v>14</v>
      </c>
      <c r="K5396">
        <v>108</v>
      </c>
      <c r="L5396">
        <v>2.9699999999999999E-6</v>
      </c>
      <c r="M5396">
        <v>44.7</v>
      </c>
      <c r="N5396">
        <v>142</v>
      </c>
      <c r="O5396">
        <v>69.718299999999999</v>
      </c>
      <c r="P5396">
        <v>69.718299999999999</v>
      </c>
      <c r="Q5396">
        <v>5857</v>
      </c>
      <c r="R5396" t="s">
        <v>18816</v>
      </c>
    </row>
    <row r="5397" spans="1:18" x14ac:dyDescent="0.35">
      <c r="A5397" t="s">
        <v>18997</v>
      </c>
      <c r="B5397" t="s">
        <v>15349</v>
      </c>
      <c r="C5397" t="s">
        <v>15350</v>
      </c>
      <c r="D5397">
        <v>27.777999999999999</v>
      </c>
      <c r="E5397">
        <v>90</v>
      </c>
      <c r="F5397">
        <v>60</v>
      </c>
      <c r="G5397">
        <v>3</v>
      </c>
      <c r="H5397">
        <v>26</v>
      </c>
      <c r="I5397">
        <v>114</v>
      </c>
      <c r="J5397">
        <v>10</v>
      </c>
      <c r="K5397">
        <v>95</v>
      </c>
      <c r="L5397">
        <v>0.61</v>
      </c>
      <c r="M5397">
        <v>30</v>
      </c>
      <c r="N5397">
        <v>148</v>
      </c>
      <c r="O5397">
        <v>60.8108</v>
      </c>
      <c r="P5397">
        <v>60.8108</v>
      </c>
      <c r="Q5397">
        <v>1682</v>
      </c>
      <c r="R5397" t="s">
        <v>15350</v>
      </c>
    </row>
    <row r="5398" spans="1:18" x14ac:dyDescent="0.35">
      <c r="A5398" t="s">
        <v>19104</v>
      </c>
      <c r="B5398" t="s">
        <v>15349</v>
      </c>
      <c r="C5398" t="s">
        <v>15350</v>
      </c>
      <c r="D5398">
        <v>23.129000000000001</v>
      </c>
      <c r="E5398">
        <v>147</v>
      </c>
      <c r="F5398">
        <v>103</v>
      </c>
      <c r="G5398">
        <v>4</v>
      </c>
      <c r="H5398">
        <v>36</v>
      </c>
      <c r="I5398">
        <v>182</v>
      </c>
      <c r="J5398">
        <v>10</v>
      </c>
      <c r="K5398">
        <v>146</v>
      </c>
      <c r="L5398">
        <v>0.84</v>
      </c>
      <c r="M5398">
        <v>29.6</v>
      </c>
      <c r="N5398">
        <v>148</v>
      </c>
      <c r="O5398">
        <v>99.324299999999994</v>
      </c>
      <c r="P5398">
        <v>99.324299999999994</v>
      </c>
      <c r="Q5398">
        <v>5971</v>
      </c>
      <c r="R5398" t="s">
        <v>15350</v>
      </c>
    </row>
    <row r="5399" spans="1:18" x14ac:dyDescent="0.35">
      <c r="A5399" t="s">
        <v>18920</v>
      </c>
      <c r="B5399" t="s">
        <v>20085</v>
      </c>
      <c r="C5399" t="s">
        <v>24826</v>
      </c>
      <c r="D5399">
        <v>28.484999999999999</v>
      </c>
      <c r="E5399">
        <v>165</v>
      </c>
      <c r="F5399">
        <v>89</v>
      </c>
      <c r="G5399">
        <v>2</v>
      </c>
      <c r="H5399">
        <v>169</v>
      </c>
      <c r="I5399">
        <v>333</v>
      </c>
      <c r="J5399">
        <v>106</v>
      </c>
      <c r="K5399">
        <v>241</v>
      </c>
      <c r="L5399">
        <v>6.8800000000000002E-9</v>
      </c>
      <c r="M5399">
        <v>56.6</v>
      </c>
      <c r="N5399">
        <v>311</v>
      </c>
      <c r="O5399">
        <v>53.054699999999997</v>
      </c>
      <c r="P5399">
        <v>53.054699999999997</v>
      </c>
      <c r="Q5399">
        <v>5238</v>
      </c>
      <c r="R5399" t="s">
        <v>24826</v>
      </c>
    </row>
    <row r="5400" spans="1:18" x14ac:dyDescent="0.35">
      <c r="A5400" t="s">
        <v>18940</v>
      </c>
      <c r="B5400" t="s">
        <v>21032</v>
      </c>
      <c r="C5400" t="s">
        <v>24827</v>
      </c>
      <c r="D5400">
        <v>26.760999999999999</v>
      </c>
      <c r="E5400">
        <v>781</v>
      </c>
      <c r="F5400">
        <v>480</v>
      </c>
      <c r="G5400">
        <v>24</v>
      </c>
      <c r="H5400">
        <v>8</v>
      </c>
      <c r="I5400">
        <v>740</v>
      </c>
      <c r="J5400">
        <v>8</v>
      </c>
      <c r="K5400">
        <v>744</v>
      </c>
      <c r="L5400">
        <v>4.8999999999999999E-57</v>
      </c>
      <c r="M5400">
        <v>208</v>
      </c>
      <c r="N5400">
        <v>761</v>
      </c>
      <c r="O5400">
        <v>102.628</v>
      </c>
      <c r="P5400">
        <v>101</v>
      </c>
      <c r="Q5400">
        <v>4926</v>
      </c>
      <c r="R5400" t="s">
        <v>24827</v>
      </c>
    </row>
    <row r="5401" spans="1:18" x14ac:dyDescent="0.35">
      <c r="A5401" t="s">
        <v>18928</v>
      </c>
      <c r="B5401" t="s">
        <v>16143</v>
      </c>
      <c r="C5401" t="s">
        <v>24828</v>
      </c>
      <c r="D5401">
        <v>67.346999999999994</v>
      </c>
      <c r="E5401">
        <v>147</v>
      </c>
      <c r="F5401">
        <v>48</v>
      </c>
      <c r="G5401">
        <v>0</v>
      </c>
      <c r="H5401">
        <v>22</v>
      </c>
      <c r="I5401">
        <v>168</v>
      </c>
      <c r="J5401">
        <v>14</v>
      </c>
      <c r="K5401">
        <v>160</v>
      </c>
      <c r="L5401">
        <v>1.3E-70</v>
      </c>
      <c r="M5401">
        <v>211</v>
      </c>
      <c r="N5401">
        <v>175</v>
      </c>
      <c r="O5401">
        <v>84</v>
      </c>
      <c r="P5401">
        <v>84</v>
      </c>
      <c r="Q5401">
        <v>3519</v>
      </c>
      <c r="R5401" t="s">
        <v>24828</v>
      </c>
    </row>
    <row r="5402" spans="1:18" x14ac:dyDescent="0.35">
      <c r="A5402" t="s">
        <v>18928</v>
      </c>
      <c r="B5402" t="s">
        <v>24829</v>
      </c>
      <c r="C5402" t="s">
        <v>24830</v>
      </c>
      <c r="D5402">
        <v>60.131</v>
      </c>
      <c r="E5402">
        <v>153</v>
      </c>
      <c r="F5402">
        <v>59</v>
      </c>
      <c r="G5402">
        <v>2</v>
      </c>
      <c r="H5402">
        <v>19</v>
      </c>
      <c r="I5402">
        <v>170</v>
      </c>
      <c r="J5402">
        <v>34</v>
      </c>
      <c r="K5402">
        <v>185</v>
      </c>
      <c r="L5402">
        <v>2.2999999999999998E-59</v>
      </c>
      <c r="M5402">
        <v>183</v>
      </c>
      <c r="N5402">
        <v>193</v>
      </c>
      <c r="O5402">
        <v>79.274600000000007</v>
      </c>
      <c r="P5402">
        <v>79.274600000000007</v>
      </c>
      <c r="Q5402">
        <v>3782</v>
      </c>
      <c r="R5402" t="s">
        <v>24830</v>
      </c>
    </row>
    <row r="5403" spans="1:18" x14ac:dyDescent="0.35">
      <c r="A5403" t="s">
        <v>18928</v>
      </c>
      <c r="B5403" t="s">
        <v>19906</v>
      </c>
      <c r="C5403" t="s">
        <v>24831</v>
      </c>
      <c r="D5403">
        <v>63.889000000000003</v>
      </c>
      <c r="E5403">
        <v>144</v>
      </c>
      <c r="F5403">
        <v>52</v>
      </c>
      <c r="G5403">
        <v>0</v>
      </c>
      <c r="H5403">
        <v>22</v>
      </c>
      <c r="I5403">
        <v>165</v>
      </c>
      <c r="J5403">
        <v>65</v>
      </c>
      <c r="K5403">
        <v>208</v>
      </c>
      <c r="L5403">
        <v>3.68E-61</v>
      </c>
      <c r="M5403">
        <v>188</v>
      </c>
      <c r="N5403">
        <v>214</v>
      </c>
      <c r="O5403">
        <v>67.289699999999996</v>
      </c>
      <c r="P5403">
        <v>67.289699999999996</v>
      </c>
      <c r="Q5403">
        <v>3740</v>
      </c>
      <c r="R5403" t="s">
        <v>24831</v>
      </c>
    </row>
    <row r="5404" spans="1:18" x14ac:dyDescent="0.35">
      <c r="A5404" t="s">
        <v>18920</v>
      </c>
      <c r="B5404" t="s">
        <v>24832</v>
      </c>
      <c r="C5404" t="s">
        <v>24833</v>
      </c>
      <c r="D5404">
        <v>30.303000000000001</v>
      </c>
      <c r="E5404">
        <v>165</v>
      </c>
      <c r="F5404">
        <v>87</v>
      </c>
      <c r="G5404">
        <v>3</v>
      </c>
      <c r="H5404">
        <v>169</v>
      </c>
      <c r="I5404">
        <v>333</v>
      </c>
      <c r="J5404">
        <v>98</v>
      </c>
      <c r="K5404">
        <v>234</v>
      </c>
      <c r="L5404">
        <v>1.14E-7</v>
      </c>
      <c r="M5404">
        <v>52.8</v>
      </c>
      <c r="N5404">
        <v>297</v>
      </c>
      <c r="O5404">
        <v>55.555599999999998</v>
      </c>
      <c r="P5404">
        <v>55.555599999999998</v>
      </c>
      <c r="Q5404">
        <v>5314</v>
      </c>
      <c r="R5404" t="s">
        <v>24833</v>
      </c>
    </row>
    <row r="5405" spans="1:18" x14ac:dyDescent="0.35">
      <c r="A5405" t="s">
        <v>19011</v>
      </c>
      <c r="B5405" t="s">
        <v>15097</v>
      </c>
      <c r="C5405" t="s">
        <v>24834</v>
      </c>
      <c r="D5405">
        <v>35.134999999999998</v>
      </c>
      <c r="E5405">
        <v>111</v>
      </c>
      <c r="F5405">
        <v>52</v>
      </c>
      <c r="G5405">
        <v>6</v>
      </c>
      <c r="H5405">
        <v>1</v>
      </c>
      <c r="I5405">
        <v>108</v>
      </c>
      <c r="J5405">
        <v>1</v>
      </c>
      <c r="K5405">
        <v>94</v>
      </c>
      <c r="L5405">
        <v>8.0000000000000002E-3</v>
      </c>
      <c r="M5405">
        <v>36.200000000000003</v>
      </c>
      <c r="N5405">
        <v>153</v>
      </c>
      <c r="O5405">
        <v>72.549000000000007</v>
      </c>
      <c r="P5405">
        <v>72.549000000000007</v>
      </c>
      <c r="Q5405">
        <v>350</v>
      </c>
      <c r="R5405" t="s">
        <v>24834</v>
      </c>
    </row>
    <row r="5406" spans="1:18" x14ac:dyDescent="0.35">
      <c r="A5406" t="s">
        <v>18940</v>
      </c>
      <c r="B5406" t="s">
        <v>24835</v>
      </c>
      <c r="C5406" t="s">
        <v>24836</v>
      </c>
      <c r="D5406">
        <v>38.526000000000003</v>
      </c>
      <c r="E5406">
        <v>719</v>
      </c>
      <c r="F5406">
        <v>411</v>
      </c>
      <c r="G5406">
        <v>13</v>
      </c>
      <c r="H5406">
        <v>37</v>
      </c>
      <c r="I5406">
        <v>743</v>
      </c>
      <c r="J5406">
        <v>9</v>
      </c>
      <c r="K5406">
        <v>708</v>
      </c>
      <c r="L5406">
        <v>5.3000000000000002E-136</v>
      </c>
      <c r="M5406">
        <v>418</v>
      </c>
      <c r="N5406">
        <v>708</v>
      </c>
      <c r="O5406">
        <v>101.554</v>
      </c>
      <c r="P5406">
        <v>101</v>
      </c>
      <c r="Q5406">
        <v>4675</v>
      </c>
      <c r="R5406" t="s">
        <v>24836</v>
      </c>
    </row>
    <row r="5407" spans="1:18" x14ac:dyDescent="0.35">
      <c r="A5407" t="s">
        <v>18940</v>
      </c>
      <c r="B5407" t="s">
        <v>22615</v>
      </c>
      <c r="C5407" t="s">
        <v>24837</v>
      </c>
      <c r="D5407">
        <v>26.811</v>
      </c>
      <c r="E5407">
        <v>787</v>
      </c>
      <c r="F5407">
        <v>491</v>
      </c>
      <c r="G5407">
        <v>23</v>
      </c>
      <c r="H5407">
        <v>6</v>
      </c>
      <c r="I5407">
        <v>742</v>
      </c>
      <c r="J5407">
        <v>2</v>
      </c>
      <c r="K5407">
        <v>753</v>
      </c>
      <c r="L5407">
        <v>4.7699999999999997E-67</v>
      </c>
      <c r="M5407">
        <v>236</v>
      </c>
      <c r="N5407">
        <v>779</v>
      </c>
      <c r="O5407">
        <v>101.027</v>
      </c>
      <c r="P5407">
        <v>101</v>
      </c>
      <c r="Q5407">
        <v>4801</v>
      </c>
      <c r="R5407" t="s">
        <v>24837</v>
      </c>
    </row>
    <row r="5408" spans="1:18" x14ac:dyDescent="0.35">
      <c r="A5408" t="s">
        <v>19015</v>
      </c>
      <c r="B5408" t="s">
        <v>17259</v>
      </c>
      <c r="C5408" t="s">
        <v>17260</v>
      </c>
      <c r="D5408">
        <v>39.241</v>
      </c>
      <c r="E5408">
        <v>158</v>
      </c>
      <c r="F5408">
        <v>92</v>
      </c>
      <c r="G5408">
        <v>3</v>
      </c>
      <c r="H5408">
        <v>16</v>
      </c>
      <c r="I5408">
        <v>172</v>
      </c>
      <c r="J5408">
        <v>19</v>
      </c>
      <c r="K5408">
        <v>173</v>
      </c>
      <c r="L5408">
        <v>2.4199999999999999E-29</v>
      </c>
      <c r="M5408">
        <v>106</v>
      </c>
      <c r="N5408">
        <v>176</v>
      </c>
      <c r="O5408">
        <v>89.7727</v>
      </c>
      <c r="P5408">
        <v>89.7727</v>
      </c>
      <c r="Q5408">
        <v>851</v>
      </c>
      <c r="R5408" t="s">
        <v>17260</v>
      </c>
    </row>
    <row r="5409" spans="1:18" x14ac:dyDescent="0.35">
      <c r="A5409" t="s">
        <v>19016</v>
      </c>
      <c r="B5409" t="s">
        <v>17259</v>
      </c>
      <c r="C5409" t="s">
        <v>17260</v>
      </c>
      <c r="D5409">
        <v>64.516000000000005</v>
      </c>
      <c r="E5409">
        <v>155</v>
      </c>
      <c r="F5409">
        <v>55</v>
      </c>
      <c r="G5409">
        <v>0</v>
      </c>
      <c r="H5409">
        <v>27</v>
      </c>
      <c r="I5409">
        <v>181</v>
      </c>
      <c r="J5409">
        <v>19</v>
      </c>
      <c r="K5409">
        <v>173</v>
      </c>
      <c r="L5409">
        <v>1.62E-69</v>
      </c>
      <c r="M5409">
        <v>209</v>
      </c>
      <c r="N5409">
        <v>176</v>
      </c>
      <c r="O5409">
        <v>88.068200000000004</v>
      </c>
      <c r="P5409">
        <v>88.068200000000004</v>
      </c>
      <c r="Q5409">
        <v>2716</v>
      </c>
      <c r="R5409" t="s">
        <v>17260</v>
      </c>
    </row>
    <row r="5410" spans="1:18" x14ac:dyDescent="0.35">
      <c r="A5410" t="s">
        <v>19017</v>
      </c>
      <c r="B5410" t="s">
        <v>17259</v>
      </c>
      <c r="C5410" t="s">
        <v>17260</v>
      </c>
      <c r="D5410">
        <v>41.139000000000003</v>
      </c>
      <c r="E5410">
        <v>158</v>
      </c>
      <c r="F5410">
        <v>91</v>
      </c>
      <c r="G5410">
        <v>2</v>
      </c>
      <c r="H5410">
        <v>30</v>
      </c>
      <c r="I5410">
        <v>187</v>
      </c>
      <c r="J5410">
        <v>18</v>
      </c>
      <c r="K5410">
        <v>173</v>
      </c>
      <c r="L5410">
        <v>1.4500000000000001E-35</v>
      </c>
      <c r="M5410">
        <v>123</v>
      </c>
      <c r="N5410">
        <v>176</v>
      </c>
      <c r="O5410">
        <v>89.7727</v>
      </c>
      <c r="P5410">
        <v>89.7727</v>
      </c>
      <c r="Q5410">
        <v>2790</v>
      </c>
      <c r="R5410" t="s">
        <v>17260</v>
      </c>
    </row>
    <row r="5411" spans="1:18" x14ac:dyDescent="0.35">
      <c r="A5411" t="s">
        <v>18946</v>
      </c>
      <c r="B5411" t="s">
        <v>18231</v>
      </c>
      <c r="C5411" t="s">
        <v>24838</v>
      </c>
      <c r="D5411">
        <v>28.736000000000001</v>
      </c>
      <c r="E5411">
        <v>174</v>
      </c>
      <c r="F5411">
        <v>90</v>
      </c>
      <c r="G5411">
        <v>7</v>
      </c>
      <c r="H5411">
        <v>6</v>
      </c>
      <c r="I5411">
        <v>150</v>
      </c>
      <c r="J5411">
        <v>3</v>
      </c>
      <c r="K5411">
        <v>171</v>
      </c>
      <c r="L5411">
        <v>1.2E-4</v>
      </c>
      <c r="M5411">
        <v>42.7</v>
      </c>
      <c r="N5411">
        <v>236</v>
      </c>
      <c r="O5411">
        <v>73.728800000000007</v>
      </c>
      <c r="P5411">
        <v>73.728800000000007</v>
      </c>
      <c r="Q5411">
        <v>695</v>
      </c>
      <c r="R5411" t="s">
        <v>24838</v>
      </c>
    </row>
    <row r="5412" spans="1:18" x14ac:dyDescent="0.35">
      <c r="A5412" t="s">
        <v>18943</v>
      </c>
      <c r="B5412" t="s">
        <v>18231</v>
      </c>
      <c r="C5412" t="s">
        <v>24838</v>
      </c>
      <c r="D5412">
        <v>26.626999999999999</v>
      </c>
      <c r="E5412">
        <v>169</v>
      </c>
      <c r="F5412">
        <v>91</v>
      </c>
      <c r="G5412">
        <v>6</v>
      </c>
      <c r="H5412">
        <v>30</v>
      </c>
      <c r="I5412">
        <v>177</v>
      </c>
      <c r="J5412">
        <v>3</v>
      </c>
      <c r="K5412">
        <v>159</v>
      </c>
      <c r="L5412">
        <v>4.9100000000000001E-4</v>
      </c>
      <c r="M5412">
        <v>41.2</v>
      </c>
      <c r="N5412">
        <v>236</v>
      </c>
      <c r="O5412">
        <v>71.610200000000006</v>
      </c>
      <c r="P5412">
        <v>71.610200000000006</v>
      </c>
      <c r="Q5412">
        <v>1483</v>
      </c>
      <c r="R5412" t="s">
        <v>24838</v>
      </c>
    </row>
    <row r="5413" spans="1:18" x14ac:dyDescent="0.35">
      <c r="A5413" t="s">
        <v>18917</v>
      </c>
      <c r="B5413" t="s">
        <v>18231</v>
      </c>
      <c r="C5413" t="s">
        <v>24838</v>
      </c>
      <c r="D5413">
        <v>28.241</v>
      </c>
      <c r="E5413">
        <v>216</v>
      </c>
      <c r="F5413">
        <v>131</v>
      </c>
      <c r="G5413">
        <v>10</v>
      </c>
      <c r="H5413">
        <v>134</v>
      </c>
      <c r="I5413">
        <v>333</v>
      </c>
      <c r="J5413">
        <v>5</v>
      </c>
      <c r="K5413">
        <v>212</v>
      </c>
      <c r="L5413">
        <v>9.3200000000000006E-6</v>
      </c>
      <c r="M5413">
        <v>47</v>
      </c>
      <c r="N5413">
        <v>236</v>
      </c>
      <c r="O5413">
        <v>91.525400000000005</v>
      </c>
      <c r="P5413">
        <v>91.525400000000005</v>
      </c>
      <c r="Q5413">
        <v>5648</v>
      </c>
      <c r="R5413" t="s">
        <v>24838</v>
      </c>
    </row>
    <row r="5414" spans="1:18" x14ac:dyDescent="0.35">
      <c r="A5414" t="s">
        <v>19000</v>
      </c>
      <c r="B5414" t="s">
        <v>24839</v>
      </c>
      <c r="C5414" t="s">
        <v>24840</v>
      </c>
      <c r="D5414">
        <v>24.733000000000001</v>
      </c>
      <c r="E5414">
        <v>562</v>
      </c>
      <c r="F5414">
        <v>351</v>
      </c>
      <c r="G5414">
        <v>19</v>
      </c>
      <c r="H5414">
        <v>74</v>
      </c>
      <c r="I5414">
        <v>623</v>
      </c>
      <c r="J5414">
        <v>12</v>
      </c>
      <c r="K5414">
        <v>513</v>
      </c>
      <c r="L5414">
        <v>3.0400000000000001E-25</v>
      </c>
      <c r="M5414">
        <v>112</v>
      </c>
      <c r="N5414">
        <v>771</v>
      </c>
      <c r="O5414">
        <v>72.892300000000006</v>
      </c>
      <c r="P5414">
        <v>72.892300000000006</v>
      </c>
      <c r="Q5414">
        <v>2102</v>
      </c>
      <c r="R5414" t="s">
        <v>24840</v>
      </c>
    </row>
    <row r="5415" spans="1:18" x14ac:dyDescent="0.35">
      <c r="A5415" t="s">
        <v>18917</v>
      </c>
      <c r="B5415" t="s">
        <v>15757</v>
      </c>
      <c r="C5415" t="s">
        <v>24841</v>
      </c>
      <c r="D5415">
        <v>27.477</v>
      </c>
      <c r="E5415">
        <v>222</v>
      </c>
      <c r="F5415">
        <v>127</v>
      </c>
      <c r="G5415">
        <v>7</v>
      </c>
      <c r="H5415">
        <v>133</v>
      </c>
      <c r="I5415">
        <v>336</v>
      </c>
      <c r="J5415">
        <v>4</v>
      </c>
      <c r="K5415">
        <v>209</v>
      </c>
      <c r="L5415">
        <v>5.2999999999999998E-8</v>
      </c>
      <c r="M5415">
        <v>53.9</v>
      </c>
      <c r="N5415">
        <v>254</v>
      </c>
      <c r="O5415">
        <v>87.401600000000002</v>
      </c>
      <c r="P5415">
        <v>87.401600000000002</v>
      </c>
      <c r="Q5415">
        <v>5568</v>
      </c>
      <c r="R5415" t="s">
        <v>24841</v>
      </c>
    </row>
    <row r="5416" spans="1:18" x14ac:dyDescent="0.35">
      <c r="A5416" t="s">
        <v>19914</v>
      </c>
      <c r="B5416" t="s">
        <v>16309</v>
      </c>
      <c r="C5416" t="s">
        <v>18434</v>
      </c>
      <c r="D5416">
        <v>42.308</v>
      </c>
      <c r="E5416">
        <v>26</v>
      </c>
      <c r="F5416">
        <v>15</v>
      </c>
      <c r="G5416">
        <v>0</v>
      </c>
      <c r="H5416">
        <v>408</v>
      </c>
      <c r="I5416">
        <v>433</v>
      </c>
      <c r="J5416">
        <v>3</v>
      </c>
      <c r="K5416">
        <v>28</v>
      </c>
      <c r="L5416">
        <v>0.65</v>
      </c>
      <c r="M5416">
        <v>29.3</v>
      </c>
      <c r="N5416">
        <v>34</v>
      </c>
      <c r="O5416">
        <v>76.470600000000005</v>
      </c>
      <c r="P5416">
        <v>76.470600000000005</v>
      </c>
      <c r="Q5416">
        <v>2866</v>
      </c>
      <c r="R5416" t="s">
        <v>18434</v>
      </c>
    </row>
    <row r="5417" spans="1:18" x14ac:dyDescent="0.35">
      <c r="A5417" t="s">
        <v>18928</v>
      </c>
      <c r="B5417" t="s">
        <v>24842</v>
      </c>
      <c r="C5417" t="s">
        <v>24843</v>
      </c>
      <c r="D5417">
        <v>75.641000000000005</v>
      </c>
      <c r="E5417">
        <v>156</v>
      </c>
      <c r="F5417">
        <v>38</v>
      </c>
      <c r="G5417">
        <v>0</v>
      </c>
      <c r="H5417">
        <v>16</v>
      </c>
      <c r="I5417">
        <v>171</v>
      </c>
      <c r="J5417">
        <v>12</v>
      </c>
      <c r="K5417">
        <v>167</v>
      </c>
      <c r="L5417">
        <v>3.2100000000000002E-85</v>
      </c>
      <c r="M5417">
        <v>248</v>
      </c>
      <c r="N5417">
        <v>168</v>
      </c>
      <c r="O5417">
        <v>92.857100000000003</v>
      </c>
      <c r="P5417">
        <v>92.857100000000003</v>
      </c>
      <c r="Q5417">
        <v>3477</v>
      </c>
      <c r="R5417" t="s">
        <v>24843</v>
      </c>
    </row>
    <row r="5418" spans="1:18" x14ac:dyDescent="0.35">
      <c r="A5418" t="s">
        <v>18946</v>
      </c>
      <c r="B5418" t="s">
        <v>15097</v>
      </c>
      <c r="C5418" t="s">
        <v>24844</v>
      </c>
      <c r="D5418">
        <v>24.542000000000002</v>
      </c>
      <c r="E5418">
        <v>273</v>
      </c>
      <c r="F5418">
        <v>166</v>
      </c>
      <c r="G5418">
        <v>11</v>
      </c>
      <c r="H5418">
        <v>1</v>
      </c>
      <c r="I5418">
        <v>247</v>
      </c>
      <c r="J5418">
        <v>1</v>
      </c>
      <c r="K5418">
        <v>259</v>
      </c>
      <c r="L5418">
        <v>4.0899999999999998E-5</v>
      </c>
      <c r="M5418">
        <v>44.3</v>
      </c>
      <c r="N5418">
        <v>261</v>
      </c>
      <c r="O5418">
        <v>104.598</v>
      </c>
      <c r="P5418">
        <v>101</v>
      </c>
      <c r="Q5418">
        <v>647</v>
      </c>
      <c r="R5418" t="s">
        <v>24844</v>
      </c>
    </row>
    <row r="5419" spans="1:18" x14ac:dyDescent="0.35">
      <c r="A5419" t="s">
        <v>18943</v>
      </c>
      <c r="B5419" t="s">
        <v>15097</v>
      </c>
      <c r="C5419" t="s">
        <v>24844</v>
      </c>
      <c r="D5419">
        <v>25.454999999999998</v>
      </c>
      <c r="E5419">
        <v>275</v>
      </c>
      <c r="F5419">
        <v>151</v>
      </c>
      <c r="G5419">
        <v>13</v>
      </c>
      <c r="H5419">
        <v>28</v>
      </c>
      <c r="I5419">
        <v>267</v>
      </c>
      <c r="J5419">
        <v>3</v>
      </c>
      <c r="K5419">
        <v>258</v>
      </c>
      <c r="L5419">
        <v>1E-3</v>
      </c>
      <c r="M5419">
        <v>40.4</v>
      </c>
      <c r="N5419">
        <v>261</v>
      </c>
      <c r="O5419">
        <v>105.364</v>
      </c>
      <c r="P5419">
        <v>101</v>
      </c>
      <c r="Q5419">
        <v>1550</v>
      </c>
      <c r="R5419" t="s">
        <v>24844</v>
      </c>
    </row>
    <row r="5420" spans="1:18" x14ac:dyDescent="0.35">
      <c r="A5420" t="s">
        <v>19123</v>
      </c>
      <c r="B5420" t="s">
        <v>24845</v>
      </c>
      <c r="C5420" t="s">
        <v>24846</v>
      </c>
      <c r="D5420">
        <v>24.51</v>
      </c>
      <c r="E5420">
        <v>102</v>
      </c>
      <c r="F5420">
        <v>77</v>
      </c>
      <c r="G5420">
        <v>0</v>
      </c>
      <c r="H5420">
        <v>3</v>
      </c>
      <c r="I5420">
        <v>104</v>
      </c>
      <c r="J5420">
        <v>3</v>
      </c>
      <c r="K5420">
        <v>104</v>
      </c>
      <c r="L5420">
        <v>5.7000000000000002E-2</v>
      </c>
      <c r="M5420">
        <v>33.9</v>
      </c>
      <c r="N5420">
        <v>191</v>
      </c>
      <c r="O5420">
        <v>53.403100000000002</v>
      </c>
      <c r="P5420">
        <v>53.403100000000002</v>
      </c>
      <c r="Q5420">
        <v>5469</v>
      </c>
      <c r="R5420" t="s">
        <v>24846</v>
      </c>
    </row>
    <row r="5421" spans="1:18" x14ac:dyDescent="0.35">
      <c r="A5421" t="s">
        <v>18947</v>
      </c>
      <c r="B5421" t="s">
        <v>16189</v>
      </c>
      <c r="C5421" t="s">
        <v>16705</v>
      </c>
      <c r="D5421">
        <v>24.347999999999999</v>
      </c>
      <c r="E5421">
        <v>230</v>
      </c>
      <c r="F5421">
        <v>139</v>
      </c>
      <c r="G5421">
        <v>10</v>
      </c>
      <c r="H5421">
        <v>45</v>
      </c>
      <c r="I5421">
        <v>255</v>
      </c>
      <c r="J5421">
        <v>2</v>
      </c>
      <c r="K5421">
        <v>215</v>
      </c>
      <c r="L5421">
        <v>4.0000000000000001E-3</v>
      </c>
      <c r="M5421">
        <v>38.5</v>
      </c>
      <c r="N5421">
        <v>250</v>
      </c>
      <c r="O5421">
        <v>92</v>
      </c>
      <c r="P5421">
        <v>92</v>
      </c>
      <c r="Q5421">
        <v>1144</v>
      </c>
      <c r="R5421" t="s">
        <v>16705</v>
      </c>
    </row>
    <row r="5422" spans="1:18" x14ac:dyDescent="0.35">
      <c r="A5422" t="s">
        <v>18943</v>
      </c>
      <c r="B5422" t="s">
        <v>16189</v>
      </c>
      <c r="C5422" t="s">
        <v>16705</v>
      </c>
      <c r="D5422">
        <v>25.187999999999999</v>
      </c>
      <c r="E5422">
        <v>266</v>
      </c>
      <c r="F5422">
        <v>157</v>
      </c>
      <c r="G5422">
        <v>9</v>
      </c>
      <c r="H5422">
        <v>27</v>
      </c>
      <c r="I5422">
        <v>269</v>
      </c>
      <c r="J5422">
        <v>2</v>
      </c>
      <c r="K5422">
        <v>248</v>
      </c>
      <c r="L5422">
        <v>5.4700000000000001E-7</v>
      </c>
      <c r="M5422">
        <v>50.1</v>
      </c>
      <c r="N5422">
        <v>250</v>
      </c>
      <c r="O5422">
        <v>106.4</v>
      </c>
      <c r="P5422">
        <v>101</v>
      </c>
      <c r="Q5422">
        <v>1173</v>
      </c>
      <c r="R5422" t="s">
        <v>16705</v>
      </c>
    </row>
    <row r="5423" spans="1:18" x14ac:dyDescent="0.35">
      <c r="A5423" t="s">
        <v>18932</v>
      </c>
      <c r="B5423" t="s">
        <v>19155</v>
      </c>
      <c r="C5423" t="s">
        <v>24847</v>
      </c>
      <c r="D5423">
        <v>61.774000000000001</v>
      </c>
      <c r="E5423">
        <v>327</v>
      </c>
      <c r="F5423">
        <v>123</v>
      </c>
      <c r="G5423">
        <v>1</v>
      </c>
      <c r="H5423">
        <v>1</v>
      </c>
      <c r="I5423">
        <v>327</v>
      </c>
      <c r="J5423">
        <v>1</v>
      </c>
      <c r="K5423">
        <v>325</v>
      </c>
      <c r="L5423">
        <v>1.83E-140</v>
      </c>
      <c r="M5423">
        <v>401</v>
      </c>
      <c r="N5423">
        <v>329</v>
      </c>
      <c r="O5423">
        <v>99.392099999999999</v>
      </c>
      <c r="P5423">
        <v>99.392099999999999</v>
      </c>
      <c r="Q5423">
        <v>3981</v>
      </c>
      <c r="R5423" t="s">
        <v>24847</v>
      </c>
    </row>
    <row r="5424" spans="1:18" x14ac:dyDescent="0.35">
      <c r="A5424" t="s">
        <v>18940</v>
      </c>
      <c r="B5424" t="s">
        <v>16357</v>
      </c>
      <c r="C5424" t="s">
        <v>24848</v>
      </c>
      <c r="D5424">
        <v>26.253</v>
      </c>
      <c r="E5424">
        <v>758</v>
      </c>
      <c r="F5424">
        <v>510</v>
      </c>
      <c r="G5424">
        <v>20</v>
      </c>
      <c r="H5424">
        <v>5</v>
      </c>
      <c r="I5424">
        <v>737</v>
      </c>
      <c r="J5424">
        <v>2</v>
      </c>
      <c r="K5424">
        <v>735</v>
      </c>
      <c r="L5424">
        <v>1.1E-56</v>
      </c>
      <c r="M5424">
        <v>207</v>
      </c>
      <c r="N5424">
        <v>746</v>
      </c>
      <c r="O5424">
        <v>101.60899999999999</v>
      </c>
      <c r="P5424">
        <v>101</v>
      </c>
      <c r="Q5424">
        <v>4938</v>
      </c>
      <c r="R5424" t="s">
        <v>24848</v>
      </c>
    </row>
    <row r="5425" spans="1:18" x14ac:dyDescent="0.35">
      <c r="A5425" t="s">
        <v>20402</v>
      </c>
      <c r="B5425" t="s">
        <v>24849</v>
      </c>
      <c r="C5425" t="s">
        <v>24850</v>
      </c>
      <c r="D5425">
        <v>28.571000000000002</v>
      </c>
      <c r="E5425">
        <v>119</v>
      </c>
      <c r="F5425">
        <v>62</v>
      </c>
      <c r="G5425">
        <v>3</v>
      </c>
      <c r="H5425">
        <v>35</v>
      </c>
      <c r="I5425">
        <v>145</v>
      </c>
      <c r="J5425">
        <v>8</v>
      </c>
      <c r="K5425">
        <v>111</v>
      </c>
      <c r="L5425">
        <v>0.26</v>
      </c>
      <c r="M5425">
        <v>32</v>
      </c>
      <c r="N5425">
        <v>113</v>
      </c>
      <c r="O5425">
        <v>105.31</v>
      </c>
      <c r="P5425">
        <v>101</v>
      </c>
      <c r="Q5425">
        <v>334</v>
      </c>
      <c r="R5425" t="s">
        <v>24850</v>
      </c>
    </row>
    <row r="5426" spans="1:18" x14ac:dyDescent="0.35">
      <c r="A5426" t="s">
        <v>18940</v>
      </c>
      <c r="B5426" t="s">
        <v>24851</v>
      </c>
      <c r="C5426" t="s">
        <v>24852</v>
      </c>
      <c r="D5426">
        <v>27.484000000000002</v>
      </c>
      <c r="E5426">
        <v>775</v>
      </c>
      <c r="F5426">
        <v>497</v>
      </c>
      <c r="G5426">
        <v>17</v>
      </c>
      <c r="H5426">
        <v>8</v>
      </c>
      <c r="I5426">
        <v>743</v>
      </c>
      <c r="J5426">
        <v>9</v>
      </c>
      <c r="K5426">
        <v>757</v>
      </c>
      <c r="L5426">
        <v>1.63E-68</v>
      </c>
      <c r="M5426">
        <v>240</v>
      </c>
      <c r="N5426">
        <v>767</v>
      </c>
      <c r="O5426">
        <v>101.04300000000001</v>
      </c>
      <c r="P5426">
        <v>101</v>
      </c>
      <c r="Q5426">
        <v>4796</v>
      </c>
      <c r="R5426" t="s">
        <v>24852</v>
      </c>
    </row>
    <row r="5427" spans="1:18" x14ac:dyDescent="0.35">
      <c r="A5427" t="s">
        <v>18935</v>
      </c>
      <c r="B5427" t="s">
        <v>24853</v>
      </c>
      <c r="C5427" t="s">
        <v>24854</v>
      </c>
      <c r="D5427">
        <v>35.442999999999998</v>
      </c>
      <c r="E5427">
        <v>158</v>
      </c>
      <c r="F5427">
        <v>90</v>
      </c>
      <c r="G5427">
        <v>3</v>
      </c>
      <c r="H5427">
        <v>4</v>
      </c>
      <c r="I5427">
        <v>161</v>
      </c>
      <c r="J5427">
        <v>1</v>
      </c>
      <c r="K5427">
        <v>146</v>
      </c>
      <c r="L5427">
        <v>3.29E-28</v>
      </c>
      <c r="M5427">
        <v>102</v>
      </c>
      <c r="N5427">
        <v>146</v>
      </c>
      <c r="O5427">
        <v>108.21899999999999</v>
      </c>
      <c r="P5427">
        <v>101</v>
      </c>
      <c r="Q5427">
        <v>2592</v>
      </c>
      <c r="R5427" t="s">
        <v>24854</v>
      </c>
    </row>
    <row r="5428" spans="1:18" x14ac:dyDescent="0.35">
      <c r="A5428" t="s">
        <v>18946</v>
      </c>
      <c r="B5428" t="s">
        <v>15295</v>
      </c>
      <c r="C5428" t="s">
        <v>24855</v>
      </c>
      <c r="D5428">
        <v>26.181999999999999</v>
      </c>
      <c r="E5428">
        <v>275</v>
      </c>
      <c r="F5428">
        <v>146</v>
      </c>
      <c r="G5428">
        <v>11</v>
      </c>
      <c r="H5428">
        <v>1</v>
      </c>
      <c r="I5428">
        <v>244</v>
      </c>
      <c r="J5428">
        <v>1</v>
      </c>
      <c r="K5428">
        <v>249</v>
      </c>
      <c r="L5428">
        <v>6.5899999999999996E-6</v>
      </c>
      <c r="M5428">
        <v>46.6</v>
      </c>
      <c r="N5428">
        <v>256</v>
      </c>
      <c r="O5428">
        <v>107.422</v>
      </c>
      <c r="P5428">
        <v>101</v>
      </c>
      <c r="Q5428">
        <v>579</v>
      </c>
      <c r="R5428" t="s">
        <v>24855</v>
      </c>
    </row>
    <row r="5429" spans="1:18" x14ac:dyDescent="0.35">
      <c r="A5429" t="s">
        <v>18932</v>
      </c>
      <c r="B5429" t="s">
        <v>23068</v>
      </c>
      <c r="C5429" t="s">
        <v>24856</v>
      </c>
      <c r="D5429">
        <v>55.976999999999997</v>
      </c>
      <c r="E5429">
        <v>343</v>
      </c>
      <c r="F5429">
        <v>136</v>
      </c>
      <c r="G5429">
        <v>4</v>
      </c>
      <c r="H5429">
        <v>1</v>
      </c>
      <c r="I5429">
        <v>328</v>
      </c>
      <c r="J5429">
        <v>1</v>
      </c>
      <c r="K5429">
        <v>343</v>
      </c>
      <c r="L5429">
        <v>2.4099999999999999E-127</v>
      </c>
      <c r="M5429">
        <v>369</v>
      </c>
      <c r="N5429">
        <v>360</v>
      </c>
      <c r="O5429">
        <v>95.277799999999999</v>
      </c>
      <c r="P5429">
        <v>95.277799999999999</v>
      </c>
      <c r="Q5429">
        <v>3994</v>
      </c>
      <c r="R5429" t="s">
        <v>24856</v>
      </c>
    </row>
    <row r="5430" spans="1:18" x14ac:dyDescent="0.35">
      <c r="A5430" t="s">
        <v>18928</v>
      </c>
      <c r="B5430" t="s">
        <v>17422</v>
      </c>
      <c r="C5430" t="s">
        <v>24857</v>
      </c>
      <c r="D5430">
        <v>65.19</v>
      </c>
      <c r="E5430">
        <v>158</v>
      </c>
      <c r="F5430">
        <v>52</v>
      </c>
      <c r="G5430">
        <v>1</v>
      </c>
      <c r="H5430">
        <v>11</v>
      </c>
      <c r="I5430">
        <v>168</v>
      </c>
      <c r="J5430">
        <v>5</v>
      </c>
      <c r="K5430">
        <v>159</v>
      </c>
      <c r="L5430">
        <v>1.04E-61</v>
      </c>
      <c r="M5430">
        <v>188</v>
      </c>
      <c r="N5430">
        <v>167</v>
      </c>
      <c r="O5430">
        <v>94.610799999999998</v>
      </c>
      <c r="P5430">
        <v>94.610799999999998</v>
      </c>
      <c r="Q5430">
        <v>3721</v>
      </c>
      <c r="R5430" t="s">
        <v>24857</v>
      </c>
    </row>
    <row r="5431" spans="1:18" x14ac:dyDescent="0.35">
      <c r="A5431" t="s">
        <v>18928</v>
      </c>
      <c r="B5431" t="s">
        <v>15763</v>
      </c>
      <c r="C5431" t="s">
        <v>24858</v>
      </c>
      <c r="D5431">
        <v>62.838000000000001</v>
      </c>
      <c r="E5431">
        <v>148</v>
      </c>
      <c r="F5431">
        <v>55</v>
      </c>
      <c r="G5431">
        <v>0</v>
      </c>
      <c r="H5431">
        <v>24</v>
      </c>
      <c r="I5431">
        <v>171</v>
      </c>
      <c r="J5431">
        <v>1</v>
      </c>
      <c r="K5431">
        <v>148</v>
      </c>
      <c r="L5431">
        <v>4.6100000000000003E-62</v>
      </c>
      <c r="M5431">
        <v>188</v>
      </c>
      <c r="N5431">
        <v>148</v>
      </c>
      <c r="O5431">
        <v>100</v>
      </c>
      <c r="P5431">
        <v>100</v>
      </c>
      <c r="Q5431">
        <v>3712</v>
      </c>
      <c r="R5431" t="s">
        <v>24858</v>
      </c>
    </row>
    <row r="5432" spans="1:18" x14ac:dyDescent="0.35">
      <c r="A5432" t="s">
        <v>18935</v>
      </c>
      <c r="B5432" t="s">
        <v>21138</v>
      </c>
      <c r="C5432" t="s">
        <v>24859</v>
      </c>
      <c r="D5432">
        <v>40.106999999999999</v>
      </c>
      <c r="E5432">
        <v>187</v>
      </c>
      <c r="F5432">
        <v>89</v>
      </c>
      <c r="G5432">
        <v>2</v>
      </c>
      <c r="H5432">
        <v>6</v>
      </c>
      <c r="I5432">
        <v>170</v>
      </c>
      <c r="J5432">
        <v>10</v>
      </c>
      <c r="K5432">
        <v>195</v>
      </c>
      <c r="L5432">
        <v>4.8400000000000002E-49</v>
      </c>
      <c r="M5432">
        <v>157</v>
      </c>
      <c r="N5432">
        <v>197</v>
      </c>
      <c r="O5432">
        <v>94.923900000000003</v>
      </c>
      <c r="P5432">
        <v>94.923900000000003</v>
      </c>
      <c r="Q5432">
        <v>2403</v>
      </c>
      <c r="R5432" t="s">
        <v>24859</v>
      </c>
    </row>
    <row r="5433" spans="1:18" x14ac:dyDescent="0.35">
      <c r="A5433" t="s">
        <v>18932</v>
      </c>
      <c r="B5433" t="s">
        <v>19644</v>
      </c>
      <c r="C5433" t="s">
        <v>24860</v>
      </c>
      <c r="D5433">
        <v>27.812000000000001</v>
      </c>
      <c r="E5433">
        <v>320</v>
      </c>
      <c r="F5433">
        <v>170</v>
      </c>
      <c r="G5433">
        <v>8</v>
      </c>
      <c r="H5433">
        <v>20</v>
      </c>
      <c r="I5433">
        <v>327</v>
      </c>
      <c r="J5433">
        <v>14</v>
      </c>
      <c r="K5433">
        <v>284</v>
      </c>
      <c r="L5433">
        <v>3.4300000000000001E-20</v>
      </c>
      <c r="M5433">
        <v>89.4</v>
      </c>
      <c r="N5433">
        <v>284</v>
      </c>
      <c r="O5433">
        <v>112.676</v>
      </c>
      <c r="P5433">
        <v>101</v>
      </c>
      <c r="Q5433">
        <v>4456</v>
      </c>
      <c r="R5433" t="s">
        <v>24860</v>
      </c>
    </row>
    <row r="5434" spans="1:18" x14ac:dyDescent="0.35">
      <c r="A5434" t="s">
        <v>19386</v>
      </c>
      <c r="B5434" t="s">
        <v>24861</v>
      </c>
      <c r="C5434" t="s">
        <v>24862</v>
      </c>
      <c r="D5434">
        <v>23.27</v>
      </c>
      <c r="E5434">
        <v>159</v>
      </c>
      <c r="F5434">
        <v>95</v>
      </c>
      <c r="G5434">
        <v>4</v>
      </c>
      <c r="H5434">
        <v>73</v>
      </c>
      <c r="I5434">
        <v>219</v>
      </c>
      <c r="J5434">
        <v>46</v>
      </c>
      <c r="K5434">
        <v>189</v>
      </c>
      <c r="L5434">
        <v>0.77</v>
      </c>
      <c r="M5434">
        <v>30.8</v>
      </c>
      <c r="N5434">
        <v>189</v>
      </c>
      <c r="O5434">
        <v>84.126999999999995</v>
      </c>
      <c r="P5434">
        <v>84.126999999999995</v>
      </c>
      <c r="Q5434">
        <v>2689</v>
      </c>
      <c r="R5434" t="s">
        <v>24862</v>
      </c>
    </row>
    <row r="5435" spans="1:18" x14ac:dyDescent="0.35">
      <c r="A5435" t="s">
        <v>18946</v>
      </c>
      <c r="B5435" t="s">
        <v>15648</v>
      </c>
      <c r="C5435" t="s">
        <v>17340</v>
      </c>
      <c r="D5435">
        <v>23.462</v>
      </c>
      <c r="E5435">
        <v>260</v>
      </c>
      <c r="F5435">
        <v>168</v>
      </c>
      <c r="G5435">
        <v>8</v>
      </c>
      <c r="H5435">
        <v>6</v>
      </c>
      <c r="I5435">
        <v>245</v>
      </c>
      <c r="J5435">
        <v>5</v>
      </c>
      <c r="K5435">
        <v>253</v>
      </c>
      <c r="L5435">
        <v>1.0300000000000001E-6</v>
      </c>
      <c r="M5435">
        <v>48.9</v>
      </c>
      <c r="N5435">
        <v>255</v>
      </c>
      <c r="O5435">
        <v>101.961</v>
      </c>
      <c r="P5435">
        <v>101</v>
      </c>
      <c r="Q5435">
        <v>523</v>
      </c>
      <c r="R5435" t="s">
        <v>17340</v>
      </c>
    </row>
    <row r="5436" spans="1:18" x14ac:dyDescent="0.35">
      <c r="A5436" t="s">
        <v>20402</v>
      </c>
      <c r="B5436" t="s">
        <v>21552</v>
      </c>
      <c r="C5436" t="s">
        <v>24863</v>
      </c>
      <c r="D5436">
        <v>25.861999999999998</v>
      </c>
      <c r="E5436">
        <v>116</v>
      </c>
      <c r="F5436">
        <v>73</v>
      </c>
      <c r="G5436">
        <v>4</v>
      </c>
      <c r="H5436">
        <v>39</v>
      </c>
      <c r="I5436">
        <v>150</v>
      </c>
      <c r="J5436">
        <v>8</v>
      </c>
      <c r="K5436">
        <v>114</v>
      </c>
      <c r="L5436">
        <v>0.96</v>
      </c>
      <c r="M5436">
        <v>31.2</v>
      </c>
      <c r="N5436">
        <v>146</v>
      </c>
      <c r="O5436">
        <v>79.452100000000002</v>
      </c>
      <c r="P5436">
        <v>79.452100000000002</v>
      </c>
      <c r="Q5436">
        <v>341</v>
      </c>
      <c r="R5436" t="s">
        <v>24863</v>
      </c>
    </row>
    <row r="5437" spans="1:18" x14ac:dyDescent="0.35">
      <c r="A5437" t="s">
        <v>24864</v>
      </c>
      <c r="B5437" t="s">
        <v>17078</v>
      </c>
      <c r="C5437" t="s">
        <v>17079</v>
      </c>
      <c r="D5437">
        <v>25.292000000000002</v>
      </c>
      <c r="E5437">
        <v>257</v>
      </c>
      <c r="F5437">
        <v>169</v>
      </c>
      <c r="G5437">
        <v>5</v>
      </c>
      <c r="H5437">
        <v>116</v>
      </c>
      <c r="I5437">
        <v>368</v>
      </c>
      <c r="J5437">
        <v>21</v>
      </c>
      <c r="K5437">
        <v>258</v>
      </c>
      <c r="L5437">
        <v>2.97E-5</v>
      </c>
      <c r="M5437">
        <v>45.4</v>
      </c>
      <c r="N5437">
        <v>260</v>
      </c>
      <c r="O5437">
        <v>98.846199999999996</v>
      </c>
      <c r="P5437">
        <v>98.846199999999996</v>
      </c>
      <c r="Q5437">
        <v>1621</v>
      </c>
      <c r="R5437" t="s">
        <v>17079</v>
      </c>
    </row>
    <row r="5438" spans="1:18" x14ac:dyDescent="0.35">
      <c r="A5438" t="s">
        <v>22164</v>
      </c>
      <c r="B5438" t="s">
        <v>15369</v>
      </c>
      <c r="C5438" t="s">
        <v>17408</v>
      </c>
      <c r="D5438">
        <v>39.286000000000001</v>
      </c>
      <c r="E5438">
        <v>56</v>
      </c>
      <c r="F5438">
        <v>33</v>
      </c>
      <c r="G5438">
        <v>1</v>
      </c>
      <c r="H5438">
        <v>89</v>
      </c>
      <c r="I5438">
        <v>144</v>
      </c>
      <c r="J5438">
        <v>8</v>
      </c>
      <c r="K5438">
        <v>62</v>
      </c>
      <c r="L5438">
        <v>0.02</v>
      </c>
      <c r="M5438">
        <v>34.299999999999997</v>
      </c>
      <c r="N5438">
        <v>112</v>
      </c>
      <c r="O5438">
        <v>50</v>
      </c>
      <c r="P5438">
        <v>50</v>
      </c>
      <c r="Q5438">
        <v>5797</v>
      </c>
      <c r="R5438" t="s">
        <v>17408</v>
      </c>
    </row>
    <row r="5439" spans="1:18" x14ac:dyDescent="0.35">
      <c r="A5439" t="s">
        <v>18928</v>
      </c>
      <c r="B5439" t="s">
        <v>16143</v>
      </c>
      <c r="C5439" t="s">
        <v>24865</v>
      </c>
      <c r="D5439">
        <v>67.346999999999994</v>
      </c>
      <c r="E5439">
        <v>147</v>
      </c>
      <c r="F5439">
        <v>48</v>
      </c>
      <c r="G5439">
        <v>0</v>
      </c>
      <c r="H5439">
        <v>22</v>
      </c>
      <c r="I5439">
        <v>168</v>
      </c>
      <c r="J5439">
        <v>14</v>
      </c>
      <c r="K5439">
        <v>160</v>
      </c>
      <c r="L5439">
        <v>4.0599999999999997E-71</v>
      </c>
      <c r="M5439">
        <v>212</v>
      </c>
      <c r="N5439">
        <v>175</v>
      </c>
      <c r="O5439">
        <v>84</v>
      </c>
      <c r="P5439">
        <v>84</v>
      </c>
      <c r="Q5439">
        <v>3516</v>
      </c>
      <c r="R5439" t="s">
        <v>24865</v>
      </c>
    </row>
    <row r="5440" spans="1:18" x14ac:dyDescent="0.35">
      <c r="A5440" t="s">
        <v>18943</v>
      </c>
      <c r="B5440" t="s">
        <v>15289</v>
      </c>
      <c r="C5440" t="s">
        <v>24866</v>
      </c>
      <c r="D5440">
        <v>28.794</v>
      </c>
      <c r="E5440">
        <v>257</v>
      </c>
      <c r="F5440">
        <v>137</v>
      </c>
      <c r="G5440">
        <v>11</v>
      </c>
      <c r="H5440">
        <v>30</v>
      </c>
      <c r="I5440">
        <v>256</v>
      </c>
      <c r="J5440">
        <v>3</v>
      </c>
      <c r="K5440">
        <v>243</v>
      </c>
      <c r="L5440">
        <v>8.4000000000000003E-4</v>
      </c>
      <c r="M5440">
        <v>40.4</v>
      </c>
      <c r="N5440">
        <v>254</v>
      </c>
      <c r="O5440">
        <v>101.181</v>
      </c>
      <c r="P5440">
        <v>101</v>
      </c>
      <c r="Q5440">
        <v>1543</v>
      </c>
      <c r="R5440" t="s">
        <v>24866</v>
      </c>
    </row>
    <row r="5441" spans="1:18" x14ac:dyDescent="0.35">
      <c r="A5441" t="s">
        <v>19038</v>
      </c>
      <c r="B5441" t="s">
        <v>23757</v>
      </c>
      <c r="C5441" t="s">
        <v>24867</v>
      </c>
      <c r="D5441">
        <v>26.178000000000001</v>
      </c>
      <c r="E5441">
        <v>191</v>
      </c>
      <c r="F5441">
        <v>116</v>
      </c>
      <c r="G5441">
        <v>6</v>
      </c>
      <c r="H5441">
        <v>368</v>
      </c>
      <c r="I5441">
        <v>534</v>
      </c>
      <c r="J5441">
        <v>48</v>
      </c>
      <c r="K5441">
        <v>237</v>
      </c>
      <c r="L5441">
        <v>1.9300000000000001E-8</v>
      </c>
      <c r="M5441">
        <v>55.8</v>
      </c>
      <c r="N5441">
        <v>271</v>
      </c>
      <c r="O5441">
        <v>70.479699999999994</v>
      </c>
      <c r="P5441">
        <v>70.479699999999994</v>
      </c>
      <c r="Q5441">
        <v>3093</v>
      </c>
      <c r="R5441" t="s">
        <v>24867</v>
      </c>
    </row>
    <row r="5442" spans="1:18" x14ac:dyDescent="0.35">
      <c r="A5442" t="s">
        <v>21109</v>
      </c>
      <c r="B5442" t="s">
        <v>24868</v>
      </c>
      <c r="C5442" t="s">
        <v>24869</v>
      </c>
      <c r="D5442">
        <v>25.984000000000002</v>
      </c>
      <c r="E5442">
        <v>127</v>
      </c>
      <c r="F5442">
        <v>75</v>
      </c>
      <c r="G5442">
        <v>4</v>
      </c>
      <c r="H5442">
        <v>273</v>
      </c>
      <c r="I5442">
        <v>390</v>
      </c>
      <c r="J5442">
        <v>12</v>
      </c>
      <c r="K5442">
        <v>128</v>
      </c>
      <c r="L5442">
        <v>0.32</v>
      </c>
      <c r="M5442">
        <v>32.299999999999997</v>
      </c>
      <c r="N5442">
        <v>156</v>
      </c>
      <c r="O5442">
        <v>81.410300000000007</v>
      </c>
      <c r="P5442">
        <v>81.410300000000007</v>
      </c>
      <c r="Q5442">
        <v>3474</v>
      </c>
      <c r="R5442" t="s">
        <v>24869</v>
      </c>
    </row>
    <row r="5443" spans="1:18" x14ac:dyDescent="0.35">
      <c r="A5443" t="s">
        <v>18935</v>
      </c>
      <c r="B5443" t="s">
        <v>24870</v>
      </c>
      <c r="C5443" t="s">
        <v>24871</v>
      </c>
      <c r="D5443">
        <v>43.137</v>
      </c>
      <c r="E5443">
        <v>153</v>
      </c>
      <c r="F5443">
        <v>67</v>
      </c>
      <c r="G5443">
        <v>4</v>
      </c>
      <c r="H5443">
        <v>3</v>
      </c>
      <c r="I5443">
        <v>151</v>
      </c>
      <c r="J5443">
        <v>23</v>
      </c>
      <c r="K5443">
        <v>159</v>
      </c>
      <c r="L5443">
        <v>2.3100000000000001E-31</v>
      </c>
      <c r="M5443">
        <v>111</v>
      </c>
      <c r="N5443">
        <v>182</v>
      </c>
      <c r="O5443">
        <v>84.065899999999999</v>
      </c>
      <c r="P5443">
        <v>84.065899999999999</v>
      </c>
      <c r="Q5443">
        <v>2461</v>
      </c>
      <c r="R5443" t="s">
        <v>24871</v>
      </c>
    </row>
    <row r="5444" spans="1:18" x14ac:dyDescent="0.35">
      <c r="A5444" t="s">
        <v>18935</v>
      </c>
      <c r="B5444" t="s">
        <v>24872</v>
      </c>
      <c r="C5444" t="s">
        <v>24873</v>
      </c>
      <c r="D5444">
        <v>42.856999999999999</v>
      </c>
      <c r="E5444">
        <v>168</v>
      </c>
      <c r="F5444">
        <v>94</v>
      </c>
      <c r="G5444">
        <v>2</v>
      </c>
      <c r="H5444">
        <v>1</v>
      </c>
      <c r="I5444">
        <v>167</v>
      </c>
      <c r="J5444">
        <v>4</v>
      </c>
      <c r="K5444">
        <v>170</v>
      </c>
      <c r="L5444">
        <v>9.1699999999999995E-45</v>
      </c>
      <c r="M5444">
        <v>145</v>
      </c>
      <c r="N5444">
        <v>174</v>
      </c>
      <c r="O5444">
        <v>96.551699999999997</v>
      </c>
      <c r="P5444">
        <v>96.551699999999997</v>
      </c>
      <c r="Q5444">
        <v>2407</v>
      </c>
      <c r="R5444" t="s">
        <v>24873</v>
      </c>
    </row>
    <row r="5445" spans="1:18" x14ac:dyDescent="0.35">
      <c r="A5445" t="s">
        <v>18920</v>
      </c>
      <c r="B5445" t="s">
        <v>21226</v>
      </c>
      <c r="C5445" t="s">
        <v>24874</v>
      </c>
      <c r="D5445">
        <v>36.985999999999997</v>
      </c>
      <c r="E5445">
        <v>219</v>
      </c>
      <c r="F5445">
        <v>112</v>
      </c>
      <c r="G5445">
        <v>6</v>
      </c>
      <c r="H5445">
        <v>118</v>
      </c>
      <c r="I5445">
        <v>329</v>
      </c>
      <c r="J5445">
        <v>76</v>
      </c>
      <c r="K5445">
        <v>275</v>
      </c>
      <c r="L5445">
        <v>2.2999999999999999E-25</v>
      </c>
      <c r="M5445">
        <v>103</v>
      </c>
      <c r="N5445">
        <v>295</v>
      </c>
      <c r="O5445">
        <v>74.237300000000005</v>
      </c>
      <c r="P5445">
        <v>74.237300000000005</v>
      </c>
      <c r="Q5445">
        <v>5103</v>
      </c>
      <c r="R5445" t="s">
        <v>24874</v>
      </c>
    </row>
    <row r="5446" spans="1:18" x14ac:dyDescent="0.35">
      <c r="A5446" t="s">
        <v>21058</v>
      </c>
      <c r="B5446" t="s">
        <v>24505</v>
      </c>
      <c r="C5446" t="s">
        <v>24875</v>
      </c>
      <c r="D5446">
        <v>25</v>
      </c>
      <c r="E5446">
        <v>156</v>
      </c>
      <c r="F5446">
        <v>106</v>
      </c>
      <c r="G5446">
        <v>6</v>
      </c>
      <c r="H5446">
        <v>34</v>
      </c>
      <c r="I5446">
        <v>182</v>
      </c>
      <c r="J5446">
        <v>4</v>
      </c>
      <c r="K5446">
        <v>155</v>
      </c>
      <c r="L5446">
        <v>0.26</v>
      </c>
      <c r="M5446">
        <v>32</v>
      </c>
      <c r="N5446">
        <v>253</v>
      </c>
      <c r="O5446">
        <v>61.6601</v>
      </c>
      <c r="P5446">
        <v>61.6601</v>
      </c>
      <c r="Q5446">
        <v>2863</v>
      </c>
      <c r="R5446" t="s">
        <v>24875</v>
      </c>
    </row>
    <row r="5447" spans="1:18" x14ac:dyDescent="0.35">
      <c r="A5447" t="s">
        <v>19017</v>
      </c>
      <c r="B5447" t="s">
        <v>24876</v>
      </c>
      <c r="C5447" t="s">
        <v>24877</v>
      </c>
      <c r="D5447">
        <v>28.448</v>
      </c>
      <c r="E5447">
        <v>116</v>
      </c>
      <c r="F5447">
        <v>71</v>
      </c>
      <c r="G5447">
        <v>5</v>
      </c>
      <c r="H5447">
        <v>39</v>
      </c>
      <c r="I5447">
        <v>148</v>
      </c>
      <c r="J5447">
        <v>3</v>
      </c>
      <c r="K5447">
        <v>112</v>
      </c>
      <c r="L5447">
        <v>7.0000000000000007E-2</v>
      </c>
      <c r="M5447">
        <v>33.1</v>
      </c>
      <c r="N5447">
        <v>152</v>
      </c>
      <c r="O5447">
        <v>76.315799999999996</v>
      </c>
      <c r="P5447">
        <v>76.315799999999996</v>
      </c>
      <c r="Q5447">
        <v>2825</v>
      </c>
      <c r="R5447" t="s">
        <v>24877</v>
      </c>
    </row>
    <row r="5448" spans="1:18" x14ac:dyDescent="0.35">
      <c r="A5448" t="s">
        <v>18928</v>
      </c>
      <c r="B5448" t="s">
        <v>22476</v>
      </c>
      <c r="C5448" t="s">
        <v>24878</v>
      </c>
      <c r="D5448">
        <v>66.912000000000006</v>
      </c>
      <c r="E5448">
        <v>136</v>
      </c>
      <c r="F5448">
        <v>45</v>
      </c>
      <c r="G5448">
        <v>0</v>
      </c>
      <c r="H5448">
        <v>26</v>
      </c>
      <c r="I5448">
        <v>161</v>
      </c>
      <c r="J5448">
        <v>66</v>
      </c>
      <c r="K5448">
        <v>201</v>
      </c>
      <c r="L5448">
        <v>1.7199999999999999E-61</v>
      </c>
      <c r="M5448">
        <v>189</v>
      </c>
      <c r="N5448">
        <v>211</v>
      </c>
      <c r="O5448">
        <v>64.454999999999998</v>
      </c>
      <c r="P5448">
        <v>64.454999999999998</v>
      </c>
      <c r="Q5448">
        <v>3726</v>
      </c>
      <c r="R5448" t="s">
        <v>24878</v>
      </c>
    </row>
    <row r="5449" spans="1:18" x14ac:dyDescent="0.35">
      <c r="A5449" t="s">
        <v>18932</v>
      </c>
      <c r="B5449" t="s">
        <v>15179</v>
      </c>
      <c r="C5449" t="s">
        <v>24879</v>
      </c>
      <c r="D5449">
        <v>29.286000000000001</v>
      </c>
      <c r="E5449">
        <v>280</v>
      </c>
      <c r="F5449">
        <v>145</v>
      </c>
      <c r="G5449">
        <v>6</v>
      </c>
      <c r="H5449">
        <v>4</v>
      </c>
      <c r="I5449">
        <v>282</v>
      </c>
      <c r="J5449">
        <v>6</v>
      </c>
      <c r="K5449">
        <v>233</v>
      </c>
      <c r="L5449">
        <v>2.11E-21</v>
      </c>
      <c r="M5449">
        <v>92.4</v>
      </c>
      <c r="N5449">
        <v>284</v>
      </c>
      <c r="O5449">
        <v>98.591499999999996</v>
      </c>
      <c r="P5449">
        <v>98.591499999999996</v>
      </c>
      <c r="Q5449">
        <v>4364</v>
      </c>
      <c r="R5449" t="s">
        <v>24879</v>
      </c>
    </row>
    <row r="5450" spans="1:18" x14ac:dyDescent="0.35">
      <c r="A5450" t="s">
        <v>18940</v>
      </c>
      <c r="B5450" t="s">
        <v>20310</v>
      </c>
      <c r="C5450" t="s">
        <v>24880</v>
      </c>
      <c r="D5450">
        <v>41.424999999999997</v>
      </c>
      <c r="E5450">
        <v>758</v>
      </c>
      <c r="F5450">
        <v>410</v>
      </c>
      <c r="G5450">
        <v>11</v>
      </c>
      <c r="H5450">
        <v>8</v>
      </c>
      <c r="I5450">
        <v>742</v>
      </c>
      <c r="J5450">
        <v>16</v>
      </c>
      <c r="K5450">
        <v>762</v>
      </c>
      <c r="L5450">
        <v>5.3199999999999997E-167</v>
      </c>
      <c r="M5450">
        <v>500</v>
      </c>
      <c r="N5450">
        <v>762</v>
      </c>
      <c r="O5450">
        <v>99.475099999999998</v>
      </c>
      <c r="P5450">
        <v>99.475099999999998</v>
      </c>
      <c r="Q5450">
        <v>4530</v>
      </c>
      <c r="R5450" t="s">
        <v>24880</v>
      </c>
    </row>
    <row r="5451" spans="1:18" x14ac:dyDescent="0.35">
      <c r="A5451" t="s">
        <v>18928</v>
      </c>
      <c r="B5451" t="s">
        <v>24881</v>
      </c>
      <c r="C5451" t="s">
        <v>24882</v>
      </c>
      <c r="D5451">
        <v>57.862000000000002</v>
      </c>
      <c r="E5451">
        <v>159</v>
      </c>
      <c r="F5451">
        <v>51</v>
      </c>
      <c r="G5451">
        <v>1</v>
      </c>
      <c r="H5451">
        <v>22</v>
      </c>
      <c r="I5451">
        <v>164</v>
      </c>
      <c r="J5451">
        <v>5</v>
      </c>
      <c r="K5451">
        <v>163</v>
      </c>
      <c r="L5451">
        <v>1.21E-58</v>
      </c>
      <c r="M5451">
        <v>182</v>
      </c>
      <c r="N5451">
        <v>201</v>
      </c>
      <c r="O5451">
        <v>79.104500000000002</v>
      </c>
      <c r="P5451">
        <v>79.104500000000002</v>
      </c>
      <c r="Q5451">
        <v>3795</v>
      </c>
      <c r="R5451" t="s">
        <v>24882</v>
      </c>
    </row>
    <row r="5452" spans="1:18" x14ac:dyDescent="0.35">
      <c r="A5452" t="s">
        <v>18928</v>
      </c>
      <c r="B5452" t="s">
        <v>20889</v>
      </c>
      <c r="C5452" t="s">
        <v>24883</v>
      </c>
      <c r="D5452">
        <v>59.218000000000004</v>
      </c>
      <c r="E5452">
        <v>179</v>
      </c>
      <c r="F5452">
        <v>56</v>
      </c>
      <c r="G5452">
        <v>2</v>
      </c>
      <c r="H5452">
        <v>4</v>
      </c>
      <c r="I5452">
        <v>165</v>
      </c>
      <c r="J5452">
        <v>28</v>
      </c>
      <c r="K5452">
        <v>206</v>
      </c>
      <c r="L5452">
        <v>2.4300000000000001E-70</v>
      </c>
      <c r="M5452">
        <v>212</v>
      </c>
      <c r="N5452">
        <v>214</v>
      </c>
      <c r="O5452">
        <v>83.644900000000007</v>
      </c>
      <c r="P5452">
        <v>83.644900000000007</v>
      </c>
      <c r="Q5452">
        <v>3522</v>
      </c>
      <c r="R5452" t="s">
        <v>24883</v>
      </c>
    </row>
    <row r="5453" spans="1:18" x14ac:dyDescent="0.35">
      <c r="A5453" t="s">
        <v>18943</v>
      </c>
      <c r="B5453" t="s">
        <v>15163</v>
      </c>
      <c r="C5453" t="s">
        <v>24884</v>
      </c>
      <c r="D5453">
        <v>26.943000000000001</v>
      </c>
      <c r="E5453">
        <v>193</v>
      </c>
      <c r="F5453">
        <v>95</v>
      </c>
      <c r="G5453">
        <v>10</v>
      </c>
      <c r="H5453">
        <v>30</v>
      </c>
      <c r="I5453">
        <v>199</v>
      </c>
      <c r="J5453">
        <v>3</v>
      </c>
      <c r="K5453">
        <v>172</v>
      </c>
      <c r="L5453">
        <v>2.41E-4</v>
      </c>
      <c r="M5453">
        <v>42</v>
      </c>
      <c r="N5453">
        <v>253</v>
      </c>
      <c r="O5453">
        <v>76.284599999999998</v>
      </c>
      <c r="P5453">
        <v>76.284599999999998</v>
      </c>
      <c r="Q5453">
        <v>1423</v>
      </c>
      <c r="R5453" t="s">
        <v>24884</v>
      </c>
    </row>
    <row r="5454" spans="1:18" x14ac:dyDescent="0.35">
      <c r="A5454" t="s">
        <v>18928</v>
      </c>
      <c r="B5454" t="s">
        <v>24885</v>
      </c>
      <c r="C5454" t="s">
        <v>24886</v>
      </c>
      <c r="D5454">
        <v>57.831000000000003</v>
      </c>
      <c r="E5454">
        <v>166</v>
      </c>
      <c r="F5454">
        <v>53</v>
      </c>
      <c r="G5454">
        <v>1</v>
      </c>
      <c r="H5454">
        <v>22</v>
      </c>
      <c r="I5454">
        <v>170</v>
      </c>
      <c r="J5454">
        <v>61</v>
      </c>
      <c r="K5454">
        <v>226</v>
      </c>
      <c r="L5454">
        <v>1.31E-64</v>
      </c>
      <c r="M5454">
        <v>198</v>
      </c>
      <c r="N5454">
        <v>229</v>
      </c>
      <c r="O5454">
        <v>72.489099999999993</v>
      </c>
      <c r="P5454">
        <v>72.489099999999993</v>
      </c>
      <c r="Q5454">
        <v>3616</v>
      </c>
      <c r="R5454" t="s">
        <v>24886</v>
      </c>
    </row>
    <row r="5455" spans="1:18" x14ac:dyDescent="0.35">
      <c r="A5455" t="s">
        <v>18946</v>
      </c>
      <c r="B5455" t="s">
        <v>15109</v>
      </c>
      <c r="C5455" t="s">
        <v>17220</v>
      </c>
      <c r="D5455">
        <v>24.353999999999999</v>
      </c>
      <c r="E5455">
        <v>271</v>
      </c>
      <c r="F5455">
        <v>155</v>
      </c>
      <c r="G5455">
        <v>8</v>
      </c>
      <c r="H5455">
        <v>5</v>
      </c>
      <c r="I5455">
        <v>245</v>
      </c>
      <c r="J5455">
        <v>4</v>
      </c>
      <c r="K5455">
        <v>254</v>
      </c>
      <c r="L5455">
        <v>1.35E-7</v>
      </c>
      <c r="M5455">
        <v>51.6</v>
      </c>
      <c r="N5455">
        <v>256</v>
      </c>
      <c r="O5455">
        <v>105.85899999999999</v>
      </c>
      <c r="P5455">
        <v>101</v>
      </c>
      <c r="Q5455">
        <v>482</v>
      </c>
      <c r="R5455" t="s">
        <v>17220</v>
      </c>
    </row>
    <row r="5456" spans="1:18" x14ac:dyDescent="0.35">
      <c r="A5456" t="s">
        <v>18917</v>
      </c>
      <c r="B5456" t="s">
        <v>15109</v>
      </c>
      <c r="C5456" t="s">
        <v>17220</v>
      </c>
      <c r="D5456">
        <v>33.094000000000001</v>
      </c>
      <c r="E5456">
        <v>139</v>
      </c>
      <c r="F5456">
        <v>57</v>
      </c>
      <c r="G5456">
        <v>5</v>
      </c>
      <c r="H5456">
        <v>128</v>
      </c>
      <c r="I5456">
        <v>265</v>
      </c>
      <c r="J5456">
        <v>1</v>
      </c>
      <c r="K5456">
        <v>104</v>
      </c>
      <c r="L5456">
        <v>7.4499999999999998E-6</v>
      </c>
      <c r="M5456">
        <v>47.4</v>
      </c>
      <c r="N5456">
        <v>256</v>
      </c>
      <c r="O5456">
        <v>54.296900000000001</v>
      </c>
      <c r="P5456">
        <v>54.296900000000001</v>
      </c>
      <c r="Q5456">
        <v>5642</v>
      </c>
      <c r="R5456" t="s">
        <v>17220</v>
      </c>
    </row>
    <row r="5457" spans="1:18" x14ac:dyDescent="0.35">
      <c r="A5457" t="s">
        <v>19417</v>
      </c>
      <c r="B5457" t="s">
        <v>15304</v>
      </c>
      <c r="C5457" t="s">
        <v>15305</v>
      </c>
      <c r="D5457">
        <v>31.166</v>
      </c>
      <c r="E5457">
        <v>446</v>
      </c>
      <c r="F5457">
        <v>285</v>
      </c>
      <c r="G5457">
        <v>12</v>
      </c>
      <c r="H5457">
        <v>9</v>
      </c>
      <c r="I5457">
        <v>441</v>
      </c>
      <c r="J5457">
        <v>5</v>
      </c>
      <c r="K5457">
        <v>441</v>
      </c>
      <c r="L5457">
        <v>8.6699999999999999E-57</v>
      </c>
      <c r="M5457">
        <v>194</v>
      </c>
      <c r="N5457">
        <v>464</v>
      </c>
      <c r="O5457">
        <v>96.120699999999999</v>
      </c>
      <c r="P5457">
        <v>96.120699999999999</v>
      </c>
      <c r="Q5457">
        <v>25</v>
      </c>
      <c r="R5457" t="s">
        <v>15305</v>
      </c>
    </row>
    <row r="5458" spans="1:18" x14ac:dyDescent="0.35">
      <c r="A5458" t="s">
        <v>19418</v>
      </c>
      <c r="B5458" t="s">
        <v>15304</v>
      </c>
      <c r="C5458" t="s">
        <v>15305</v>
      </c>
      <c r="D5458">
        <v>24.044</v>
      </c>
      <c r="E5458">
        <v>366</v>
      </c>
      <c r="F5458">
        <v>226</v>
      </c>
      <c r="G5458">
        <v>18</v>
      </c>
      <c r="H5458">
        <v>78</v>
      </c>
      <c r="I5458">
        <v>407</v>
      </c>
      <c r="J5458">
        <v>92</v>
      </c>
      <c r="K5458">
        <v>441</v>
      </c>
      <c r="L5458">
        <v>7.9199999999999995E-8</v>
      </c>
      <c r="M5458">
        <v>54.3</v>
      </c>
      <c r="N5458">
        <v>464</v>
      </c>
      <c r="O5458">
        <v>78.879300000000001</v>
      </c>
      <c r="P5458">
        <v>78.879300000000001</v>
      </c>
      <c r="Q5458">
        <v>64</v>
      </c>
      <c r="R5458" t="s">
        <v>15305</v>
      </c>
    </row>
    <row r="5459" spans="1:18" x14ac:dyDescent="0.35">
      <c r="A5459" t="s">
        <v>19419</v>
      </c>
      <c r="B5459" t="s">
        <v>15304</v>
      </c>
      <c r="C5459" t="s">
        <v>15305</v>
      </c>
      <c r="D5459">
        <v>39.703000000000003</v>
      </c>
      <c r="E5459">
        <v>471</v>
      </c>
      <c r="F5459">
        <v>261</v>
      </c>
      <c r="G5459">
        <v>9</v>
      </c>
      <c r="H5459">
        <v>7</v>
      </c>
      <c r="I5459">
        <v>473</v>
      </c>
      <c r="J5459">
        <v>5</v>
      </c>
      <c r="K5459">
        <v>456</v>
      </c>
      <c r="L5459">
        <v>2.03E-98</v>
      </c>
      <c r="M5459">
        <v>303</v>
      </c>
      <c r="N5459">
        <v>464</v>
      </c>
      <c r="O5459">
        <v>101.509</v>
      </c>
      <c r="P5459">
        <v>101</v>
      </c>
      <c r="Q5459">
        <v>1845</v>
      </c>
      <c r="R5459" t="s">
        <v>15305</v>
      </c>
    </row>
    <row r="5460" spans="1:18" x14ac:dyDescent="0.35">
      <c r="A5460" t="s">
        <v>19420</v>
      </c>
      <c r="B5460" t="s">
        <v>15304</v>
      </c>
      <c r="C5460" t="s">
        <v>15305</v>
      </c>
      <c r="D5460">
        <v>22.905000000000001</v>
      </c>
      <c r="E5460">
        <v>358</v>
      </c>
      <c r="F5460">
        <v>199</v>
      </c>
      <c r="G5460">
        <v>13</v>
      </c>
      <c r="H5460">
        <v>145</v>
      </c>
      <c r="I5460">
        <v>459</v>
      </c>
      <c r="J5460">
        <v>2</v>
      </c>
      <c r="K5460">
        <v>325</v>
      </c>
      <c r="L5460">
        <v>3.8900000000000002E-4</v>
      </c>
      <c r="M5460">
        <v>43.1</v>
      </c>
      <c r="N5460">
        <v>464</v>
      </c>
      <c r="O5460">
        <v>77.155199999999994</v>
      </c>
      <c r="P5460">
        <v>77.155199999999994</v>
      </c>
      <c r="Q5460">
        <v>3279</v>
      </c>
      <c r="R5460" t="s">
        <v>15305</v>
      </c>
    </row>
    <row r="5461" spans="1:18" x14ac:dyDescent="0.35">
      <c r="A5461" t="s">
        <v>19421</v>
      </c>
      <c r="B5461" t="s">
        <v>15304</v>
      </c>
      <c r="C5461" t="s">
        <v>15305</v>
      </c>
      <c r="D5461">
        <v>23.332999999999998</v>
      </c>
      <c r="E5461">
        <v>240</v>
      </c>
      <c r="F5461">
        <v>153</v>
      </c>
      <c r="G5461">
        <v>9</v>
      </c>
      <c r="H5461">
        <v>228</v>
      </c>
      <c r="I5461">
        <v>456</v>
      </c>
      <c r="J5461">
        <v>134</v>
      </c>
      <c r="K5461">
        <v>353</v>
      </c>
      <c r="L5461">
        <v>3.18E-5</v>
      </c>
      <c r="M5461">
        <v>46.6</v>
      </c>
      <c r="N5461">
        <v>464</v>
      </c>
      <c r="O5461">
        <v>51.7241</v>
      </c>
      <c r="P5461">
        <v>51.7241</v>
      </c>
      <c r="Q5461">
        <v>3386</v>
      </c>
      <c r="R5461" t="s">
        <v>15305</v>
      </c>
    </row>
    <row r="5462" spans="1:18" x14ac:dyDescent="0.35">
      <c r="A5462" t="s">
        <v>19422</v>
      </c>
      <c r="B5462" t="s">
        <v>15304</v>
      </c>
      <c r="C5462" t="s">
        <v>15305</v>
      </c>
      <c r="D5462">
        <v>38.216999999999999</v>
      </c>
      <c r="E5462">
        <v>471</v>
      </c>
      <c r="F5462">
        <v>271</v>
      </c>
      <c r="G5462">
        <v>4</v>
      </c>
      <c r="H5462">
        <v>9</v>
      </c>
      <c r="I5462">
        <v>478</v>
      </c>
      <c r="J5462">
        <v>5</v>
      </c>
      <c r="K5462">
        <v>456</v>
      </c>
      <c r="L5462">
        <v>8.5200000000000003E-98</v>
      </c>
      <c r="M5462">
        <v>302</v>
      </c>
      <c r="N5462">
        <v>464</v>
      </c>
      <c r="O5462">
        <v>101.509</v>
      </c>
      <c r="P5462">
        <v>101</v>
      </c>
      <c r="Q5462">
        <v>5510</v>
      </c>
      <c r="R5462" t="s">
        <v>15305</v>
      </c>
    </row>
    <row r="5463" spans="1:18" x14ac:dyDescent="0.35">
      <c r="A5463" t="s">
        <v>19423</v>
      </c>
      <c r="B5463" t="s">
        <v>15304</v>
      </c>
      <c r="C5463" t="s">
        <v>15305</v>
      </c>
      <c r="D5463">
        <v>29.399000000000001</v>
      </c>
      <c r="E5463">
        <v>449</v>
      </c>
      <c r="F5463">
        <v>306</v>
      </c>
      <c r="G5463">
        <v>10</v>
      </c>
      <c r="H5463">
        <v>150</v>
      </c>
      <c r="I5463">
        <v>593</v>
      </c>
      <c r="J5463">
        <v>1</v>
      </c>
      <c r="K5463">
        <v>443</v>
      </c>
      <c r="L5463">
        <v>3.6499999999999997E-54</v>
      </c>
      <c r="M5463">
        <v>191</v>
      </c>
      <c r="N5463">
        <v>464</v>
      </c>
      <c r="O5463">
        <v>96.767200000000003</v>
      </c>
      <c r="P5463">
        <v>96.767200000000003</v>
      </c>
      <c r="Q5463">
        <v>5817</v>
      </c>
      <c r="R5463" t="s">
        <v>15305</v>
      </c>
    </row>
    <row r="5464" spans="1:18" x14ac:dyDescent="0.35">
      <c r="A5464" t="s">
        <v>19000</v>
      </c>
      <c r="B5464" t="s">
        <v>16119</v>
      </c>
      <c r="C5464" t="s">
        <v>24887</v>
      </c>
      <c r="D5464">
        <v>25.071000000000002</v>
      </c>
      <c r="E5464">
        <v>702</v>
      </c>
      <c r="F5464">
        <v>405</v>
      </c>
      <c r="G5464">
        <v>23</v>
      </c>
      <c r="H5464">
        <v>267</v>
      </c>
      <c r="I5464">
        <v>945</v>
      </c>
      <c r="J5464">
        <v>176</v>
      </c>
      <c r="K5464">
        <v>779</v>
      </c>
      <c r="L5464">
        <v>2.3299999999999998E-31</v>
      </c>
      <c r="M5464">
        <v>132</v>
      </c>
      <c r="N5464">
        <v>789</v>
      </c>
      <c r="O5464">
        <v>88.973399999999998</v>
      </c>
      <c r="P5464">
        <v>88.973399999999998</v>
      </c>
      <c r="Q5464">
        <v>2025</v>
      </c>
      <c r="R5464" t="s">
        <v>24887</v>
      </c>
    </row>
    <row r="5465" spans="1:18" x14ac:dyDescent="0.35">
      <c r="A5465" t="s">
        <v>18940</v>
      </c>
      <c r="B5465" t="s">
        <v>16119</v>
      </c>
      <c r="C5465" t="s">
        <v>24887</v>
      </c>
      <c r="D5465">
        <v>26.82</v>
      </c>
      <c r="E5465">
        <v>783</v>
      </c>
      <c r="F5465">
        <v>518</v>
      </c>
      <c r="G5465">
        <v>18</v>
      </c>
      <c r="H5465">
        <v>8</v>
      </c>
      <c r="I5465">
        <v>753</v>
      </c>
      <c r="J5465">
        <v>23</v>
      </c>
      <c r="K5465">
        <v>787</v>
      </c>
      <c r="L5465">
        <v>1.31E-66</v>
      </c>
      <c r="M5465">
        <v>235</v>
      </c>
      <c r="N5465">
        <v>789</v>
      </c>
      <c r="O5465">
        <v>99.239500000000007</v>
      </c>
      <c r="P5465">
        <v>99.239500000000007</v>
      </c>
      <c r="Q5465">
        <v>4803</v>
      </c>
      <c r="R5465" t="s">
        <v>24887</v>
      </c>
    </row>
    <row r="5466" spans="1:18" x14ac:dyDescent="0.35">
      <c r="A5466" t="s">
        <v>18928</v>
      </c>
      <c r="B5466" t="s">
        <v>24888</v>
      </c>
      <c r="C5466" t="s">
        <v>24889</v>
      </c>
      <c r="D5466">
        <v>62.585000000000001</v>
      </c>
      <c r="E5466">
        <v>147</v>
      </c>
      <c r="F5466">
        <v>54</v>
      </c>
      <c r="G5466">
        <v>1</v>
      </c>
      <c r="H5466">
        <v>20</v>
      </c>
      <c r="I5466">
        <v>165</v>
      </c>
      <c r="J5466">
        <v>48</v>
      </c>
      <c r="K5466">
        <v>194</v>
      </c>
      <c r="L5466">
        <v>5.7199999999999999E-63</v>
      </c>
      <c r="M5466">
        <v>192</v>
      </c>
      <c r="N5466">
        <v>203</v>
      </c>
      <c r="O5466">
        <v>72.413799999999995</v>
      </c>
      <c r="P5466">
        <v>72.413799999999995</v>
      </c>
      <c r="Q5466">
        <v>3667</v>
      </c>
      <c r="R5466" t="s">
        <v>24889</v>
      </c>
    </row>
    <row r="5467" spans="1:18" x14ac:dyDescent="0.35">
      <c r="A5467" t="s">
        <v>18928</v>
      </c>
      <c r="B5467" t="s">
        <v>16143</v>
      </c>
      <c r="C5467" t="s">
        <v>24890</v>
      </c>
      <c r="D5467">
        <v>63.087000000000003</v>
      </c>
      <c r="E5467">
        <v>149</v>
      </c>
      <c r="F5467">
        <v>55</v>
      </c>
      <c r="G5467">
        <v>0</v>
      </c>
      <c r="H5467">
        <v>22</v>
      </c>
      <c r="I5467">
        <v>170</v>
      </c>
      <c r="J5467">
        <v>77</v>
      </c>
      <c r="K5467">
        <v>225</v>
      </c>
      <c r="L5467">
        <v>1.1900000000000001E-66</v>
      </c>
      <c r="M5467">
        <v>203</v>
      </c>
      <c r="N5467">
        <v>229</v>
      </c>
      <c r="O5467">
        <v>65.0655</v>
      </c>
      <c r="P5467">
        <v>65.0655</v>
      </c>
      <c r="Q5467">
        <v>3565</v>
      </c>
      <c r="R5467" t="s">
        <v>24890</v>
      </c>
    </row>
    <row r="5468" spans="1:18" x14ac:dyDescent="0.35">
      <c r="A5468" t="s">
        <v>19038</v>
      </c>
      <c r="B5468" t="s">
        <v>24891</v>
      </c>
      <c r="C5468" t="s">
        <v>24892</v>
      </c>
      <c r="D5468">
        <v>23.81</v>
      </c>
      <c r="E5468">
        <v>336</v>
      </c>
      <c r="F5468">
        <v>170</v>
      </c>
      <c r="G5468">
        <v>15</v>
      </c>
      <c r="H5468">
        <v>229</v>
      </c>
      <c r="I5468">
        <v>496</v>
      </c>
      <c r="J5468">
        <v>235</v>
      </c>
      <c r="K5468">
        <v>552</v>
      </c>
      <c r="L5468">
        <v>9.3400000000000004E-6</v>
      </c>
      <c r="M5468">
        <v>48.9</v>
      </c>
      <c r="N5468">
        <v>625</v>
      </c>
      <c r="O5468">
        <v>53.76</v>
      </c>
      <c r="P5468">
        <v>53.76</v>
      </c>
      <c r="Q5468">
        <v>3180</v>
      </c>
      <c r="R5468" t="s">
        <v>24892</v>
      </c>
    </row>
    <row r="5469" spans="1:18" x14ac:dyDescent="0.35">
      <c r="A5469" t="s">
        <v>19197</v>
      </c>
      <c r="B5469" t="s">
        <v>16005</v>
      </c>
      <c r="C5469" t="s">
        <v>17349</v>
      </c>
      <c r="D5469">
        <v>38.69</v>
      </c>
      <c r="E5469">
        <v>168</v>
      </c>
      <c r="F5469">
        <v>81</v>
      </c>
      <c r="G5469">
        <v>3</v>
      </c>
      <c r="H5469">
        <v>23</v>
      </c>
      <c r="I5469">
        <v>189</v>
      </c>
      <c r="J5469">
        <v>23</v>
      </c>
      <c r="K5469">
        <v>169</v>
      </c>
      <c r="L5469">
        <v>1.89E-37</v>
      </c>
      <c r="M5469">
        <v>128</v>
      </c>
      <c r="N5469">
        <v>176</v>
      </c>
      <c r="O5469">
        <v>95.454499999999996</v>
      </c>
      <c r="P5469">
        <v>95.454499999999996</v>
      </c>
      <c r="Q5469">
        <v>96</v>
      </c>
      <c r="R5469" t="s">
        <v>17349</v>
      </c>
    </row>
    <row r="5470" spans="1:18" x14ac:dyDescent="0.35">
      <c r="A5470" t="s">
        <v>19076</v>
      </c>
      <c r="B5470" t="s">
        <v>16005</v>
      </c>
      <c r="C5470" t="s">
        <v>17349</v>
      </c>
      <c r="D5470">
        <v>47.058999999999997</v>
      </c>
      <c r="E5470">
        <v>153</v>
      </c>
      <c r="F5470">
        <v>78</v>
      </c>
      <c r="G5470">
        <v>3</v>
      </c>
      <c r="H5470">
        <v>23</v>
      </c>
      <c r="I5470">
        <v>174</v>
      </c>
      <c r="J5470">
        <v>24</v>
      </c>
      <c r="K5470">
        <v>174</v>
      </c>
      <c r="L5470">
        <v>7.5000000000000001E-44</v>
      </c>
      <c r="M5470">
        <v>144</v>
      </c>
      <c r="N5470">
        <v>176</v>
      </c>
      <c r="O5470">
        <v>86.931799999999996</v>
      </c>
      <c r="P5470">
        <v>86.931799999999996</v>
      </c>
      <c r="Q5470">
        <v>3303</v>
      </c>
      <c r="R5470" t="s">
        <v>17349</v>
      </c>
    </row>
    <row r="5471" spans="1:18" x14ac:dyDescent="0.35">
      <c r="A5471" t="s">
        <v>18943</v>
      </c>
      <c r="B5471" t="s">
        <v>24893</v>
      </c>
      <c r="C5471" t="s">
        <v>24894</v>
      </c>
      <c r="D5471">
        <v>26.38</v>
      </c>
      <c r="E5471">
        <v>163</v>
      </c>
      <c r="F5471">
        <v>85</v>
      </c>
      <c r="G5471">
        <v>7</v>
      </c>
      <c r="H5471">
        <v>30</v>
      </c>
      <c r="I5471">
        <v>169</v>
      </c>
      <c r="J5471">
        <v>3</v>
      </c>
      <c r="K5471">
        <v>153</v>
      </c>
      <c r="L5471">
        <v>4.9100000000000001E-4</v>
      </c>
      <c r="M5471">
        <v>41.2</v>
      </c>
      <c r="N5471">
        <v>258</v>
      </c>
      <c r="O5471">
        <v>63.1783</v>
      </c>
      <c r="P5471">
        <v>63.1783</v>
      </c>
      <c r="Q5471">
        <v>1481</v>
      </c>
      <c r="R5471" t="s">
        <v>24894</v>
      </c>
    </row>
    <row r="5472" spans="1:18" x14ac:dyDescent="0.35">
      <c r="A5472" t="s">
        <v>18925</v>
      </c>
      <c r="B5472" t="s">
        <v>24895</v>
      </c>
      <c r="C5472" t="s">
        <v>24896</v>
      </c>
      <c r="D5472">
        <v>27.419</v>
      </c>
      <c r="E5472">
        <v>124</v>
      </c>
      <c r="F5472">
        <v>79</v>
      </c>
      <c r="G5472">
        <v>4</v>
      </c>
      <c r="H5472">
        <v>181</v>
      </c>
      <c r="I5472">
        <v>297</v>
      </c>
      <c r="J5472">
        <v>46</v>
      </c>
      <c r="K5472">
        <v>165</v>
      </c>
      <c r="L5472">
        <v>0.94</v>
      </c>
      <c r="M5472">
        <v>32</v>
      </c>
      <c r="N5472">
        <v>226</v>
      </c>
      <c r="O5472">
        <v>54.8673</v>
      </c>
      <c r="P5472">
        <v>54.8673</v>
      </c>
      <c r="Q5472">
        <v>1818</v>
      </c>
      <c r="R5472" t="s">
        <v>24896</v>
      </c>
    </row>
    <row r="5473" spans="1:18" x14ac:dyDescent="0.35">
      <c r="A5473" t="s">
        <v>18935</v>
      </c>
      <c r="B5473" t="s">
        <v>24897</v>
      </c>
      <c r="C5473" t="s">
        <v>24898</v>
      </c>
      <c r="D5473">
        <v>45.293999999999997</v>
      </c>
      <c r="E5473">
        <v>170</v>
      </c>
      <c r="F5473">
        <v>86</v>
      </c>
      <c r="G5473">
        <v>3</v>
      </c>
      <c r="H5473">
        <v>4</v>
      </c>
      <c r="I5473">
        <v>167</v>
      </c>
      <c r="J5473">
        <v>6</v>
      </c>
      <c r="K5473">
        <v>174</v>
      </c>
      <c r="L5473">
        <v>1.77E-51</v>
      </c>
      <c r="M5473">
        <v>162</v>
      </c>
      <c r="N5473">
        <v>179</v>
      </c>
      <c r="O5473">
        <v>94.972099999999998</v>
      </c>
      <c r="P5473">
        <v>94.972099999999998</v>
      </c>
      <c r="Q5473">
        <v>2384</v>
      </c>
      <c r="R5473" t="s">
        <v>24898</v>
      </c>
    </row>
    <row r="5474" spans="1:18" x14ac:dyDescent="0.35">
      <c r="A5474" t="s">
        <v>18997</v>
      </c>
      <c r="B5474" t="s">
        <v>18354</v>
      </c>
      <c r="C5474" t="s">
        <v>24899</v>
      </c>
      <c r="D5474">
        <v>25</v>
      </c>
      <c r="E5474">
        <v>120</v>
      </c>
      <c r="F5474">
        <v>87</v>
      </c>
      <c r="G5474">
        <v>3</v>
      </c>
      <c r="H5474">
        <v>43</v>
      </c>
      <c r="I5474">
        <v>160</v>
      </c>
      <c r="J5474">
        <v>24</v>
      </c>
      <c r="K5474">
        <v>142</v>
      </c>
      <c r="L5474">
        <v>1.4E-2</v>
      </c>
      <c r="M5474">
        <v>34.700000000000003</v>
      </c>
      <c r="N5474">
        <v>144</v>
      </c>
      <c r="O5474">
        <v>83.333299999999994</v>
      </c>
      <c r="P5474">
        <v>83.333299999999994</v>
      </c>
      <c r="Q5474">
        <v>1651</v>
      </c>
      <c r="R5474" t="s">
        <v>24899</v>
      </c>
    </row>
    <row r="5475" spans="1:18" x14ac:dyDescent="0.35">
      <c r="A5475" t="s">
        <v>19290</v>
      </c>
      <c r="B5475" t="s">
        <v>18354</v>
      </c>
      <c r="C5475" t="s">
        <v>24899</v>
      </c>
      <c r="D5475">
        <v>24.193999999999999</v>
      </c>
      <c r="E5475">
        <v>124</v>
      </c>
      <c r="F5475">
        <v>90</v>
      </c>
      <c r="G5475">
        <v>3</v>
      </c>
      <c r="H5475">
        <v>32</v>
      </c>
      <c r="I5475">
        <v>153</v>
      </c>
      <c r="J5475">
        <v>22</v>
      </c>
      <c r="K5475">
        <v>143</v>
      </c>
      <c r="L5475">
        <v>0.36</v>
      </c>
      <c r="M5475">
        <v>30.4</v>
      </c>
      <c r="N5475">
        <v>144</v>
      </c>
      <c r="O5475">
        <v>86.111099999999993</v>
      </c>
      <c r="P5475">
        <v>86.111099999999993</v>
      </c>
      <c r="Q5475">
        <v>5895</v>
      </c>
      <c r="R5475" t="s">
        <v>24899</v>
      </c>
    </row>
    <row r="5476" spans="1:18" x14ac:dyDescent="0.35">
      <c r="A5476" t="s">
        <v>19104</v>
      </c>
      <c r="B5476" t="s">
        <v>18354</v>
      </c>
      <c r="C5476" t="s">
        <v>24899</v>
      </c>
      <c r="D5476">
        <v>23.129000000000001</v>
      </c>
      <c r="E5476">
        <v>147</v>
      </c>
      <c r="F5476">
        <v>97</v>
      </c>
      <c r="G5476">
        <v>6</v>
      </c>
      <c r="H5476">
        <v>37</v>
      </c>
      <c r="I5476">
        <v>181</v>
      </c>
      <c r="J5476">
        <v>10</v>
      </c>
      <c r="K5476">
        <v>142</v>
      </c>
      <c r="L5476">
        <v>5.0000000000000001E-3</v>
      </c>
      <c r="M5476">
        <v>36.200000000000003</v>
      </c>
      <c r="N5476">
        <v>144</v>
      </c>
      <c r="O5476">
        <v>102.083</v>
      </c>
      <c r="P5476">
        <v>101</v>
      </c>
      <c r="Q5476">
        <v>5938</v>
      </c>
      <c r="R5476" t="s">
        <v>24899</v>
      </c>
    </row>
    <row r="5477" spans="1:18" x14ac:dyDescent="0.35">
      <c r="A5477" t="s">
        <v>18920</v>
      </c>
      <c r="B5477" t="s">
        <v>24900</v>
      </c>
      <c r="C5477" t="s">
        <v>24901</v>
      </c>
      <c r="D5477">
        <v>32.726999999999997</v>
      </c>
      <c r="E5477">
        <v>165</v>
      </c>
      <c r="F5477">
        <v>81</v>
      </c>
      <c r="G5477">
        <v>5</v>
      </c>
      <c r="H5477">
        <v>169</v>
      </c>
      <c r="I5477">
        <v>333</v>
      </c>
      <c r="J5477">
        <v>102</v>
      </c>
      <c r="K5477">
        <v>236</v>
      </c>
      <c r="L5477">
        <v>2.9099999999999999E-8</v>
      </c>
      <c r="M5477">
        <v>54.3</v>
      </c>
      <c r="N5477">
        <v>263</v>
      </c>
      <c r="O5477">
        <v>62.7376</v>
      </c>
      <c r="P5477">
        <v>62.7376</v>
      </c>
      <c r="Q5477">
        <v>5286</v>
      </c>
      <c r="R5477" t="s">
        <v>24901</v>
      </c>
    </row>
    <row r="5478" spans="1:18" x14ac:dyDescent="0.35">
      <c r="A5478" t="s">
        <v>19104</v>
      </c>
      <c r="B5478" t="s">
        <v>24902</v>
      </c>
      <c r="C5478" t="s">
        <v>24903</v>
      </c>
      <c r="D5478">
        <v>23.853000000000002</v>
      </c>
      <c r="E5478">
        <v>109</v>
      </c>
      <c r="F5478">
        <v>67</v>
      </c>
      <c r="G5478">
        <v>3</v>
      </c>
      <c r="H5478">
        <v>51</v>
      </c>
      <c r="I5478">
        <v>143</v>
      </c>
      <c r="J5478">
        <v>19</v>
      </c>
      <c r="K5478">
        <v>127</v>
      </c>
      <c r="L5478">
        <v>1.4999999999999999E-2</v>
      </c>
      <c r="M5478">
        <v>34.700000000000003</v>
      </c>
      <c r="N5478">
        <v>146</v>
      </c>
      <c r="O5478">
        <v>74.657499999999999</v>
      </c>
      <c r="P5478">
        <v>74.657499999999999</v>
      </c>
      <c r="Q5478">
        <v>5946</v>
      </c>
      <c r="R5478" t="s">
        <v>24903</v>
      </c>
    </row>
    <row r="5479" spans="1:18" x14ac:dyDescent="0.35">
      <c r="A5479" t="s">
        <v>18928</v>
      </c>
      <c r="B5479" t="s">
        <v>24904</v>
      </c>
      <c r="C5479" t="s">
        <v>24905</v>
      </c>
      <c r="D5479">
        <v>57.558</v>
      </c>
      <c r="E5479">
        <v>172</v>
      </c>
      <c r="F5479">
        <v>47</v>
      </c>
      <c r="G5479">
        <v>2</v>
      </c>
      <c r="H5479">
        <v>22</v>
      </c>
      <c r="I5479">
        <v>167</v>
      </c>
      <c r="J5479">
        <v>64</v>
      </c>
      <c r="K5479">
        <v>235</v>
      </c>
      <c r="L5479">
        <v>4.8299999999999998E-62</v>
      </c>
      <c r="M5479">
        <v>192</v>
      </c>
      <c r="N5479">
        <v>243</v>
      </c>
      <c r="O5479">
        <v>70.781899999999993</v>
      </c>
      <c r="P5479">
        <v>70.781899999999993</v>
      </c>
      <c r="Q5479">
        <v>3713</v>
      </c>
      <c r="R5479" t="s">
        <v>24905</v>
      </c>
    </row>
    <row r="5480" spans="1:18" x14ac:dyDescent="0.35">
      <c r="A5480" t="s">
        <v>18946</v>
      </c>
      <c r="B5480" t="s">
        <v>15289</v>
      </c>
      <c r="C5480" t="s">
        <v>24906</v>
      </c>
      <c r="D5480">
        <v>23.643000000000001</v>
      </c>
      <c r="E5480">
        <v>258</v>
      </c>
      <c r="F5480">
        <v>171</v>
      </c>
      <c r="G5480">
        <v>6</v>
      </c>
      <c r="H5480">
        <v>6</v>
      </c>
      <c r="I5480">
        <v>249</v>
      </c>
      <c r="J5480">
        <v>9</v>
      </c>
      <c r="K5480">
        <v>254</v>
      </c>
      <c r="L5480">
        <v>2.2800000000000001E-4</v>
      </c>
      <c r="M5480">
        <v>42</v>
      </c>
      <c r="N5480">
        <v>256</v>
      </c>
      <c r="O5480">
        <v>100.78100000000001</v>
      </c>
      <c r="P5480">
        <v>101</v>
      </c>
      <c r="Q5480">
        <v>745</v>
      </c>
      <c r="R5480" t="s">
        <v>24906</v>
      </c>
    </row>
    <row r="5481" spans="1:18" x14ac:dyDescent="0.35">
      <c r="A5481" t="s">
        <v>18935</v>
      </c>
      <c r="B5481" t="s">
        <v>19837</v>
      </c>
      <c r="C5481" t="s">
        <v>24907</v>
      </c>
      <c r="D5481">
        <v>45.348999999999997</v>
      </c>
      <c r="E5481">
        <v>172</v>
      </c>
      <c r="F5481">
        <v>88</v>
      </c>
      <c r="G5481">
        <v>2</v>
      </c>
      <c r="H5481">
        <v>1</v>
      </c>
      <c r="I5481">
        <v>167</v>
      </c>
      <c r="J5481">
        <v>7</v>
      </c>
      <c r="K5481">
        <v>177</v>
      </c>
      <c r="L5481">
        <v>1.0200000000000001E-52</v>
      </c>
      <c r="M5481">
        <v>166</v>
      </c>
      <c r="N5481">
        <v>181</v>
      </c>
      <c r="O5481">
        <v>95.027600000000007</v>
      </c>
      <c r="P5481">
        <v>95.027600000000007</v>
      </c>
      <c r="Q5481">
        <v>2370</v>
      </c>
      <c r="R5481" t="s">
        <v>24907</v>
      </c>
    </row>
    <row r="5482" spans="1:18" x14ac:dyDescent="0.35">
      <c r="A5482" t="s">
        <v>18917</v>
      </c>
      <c r="B5482" t="s">
        <v>24908</v>
      </c>
      <c r="C5482" t="s">
        <v>24909</v>
      </c>
      <c r="D5482">
        <v>25.640999999999998</v>
      </c>
      <c r="E5482">
        <v>195</v>
      </c>
      <c r="F5482">
        <v>105</v>
      </c>
      <c r="G5482">
        <v>6</v>
      </c>
      <c r="H5482">
        <v>137</v>
      </c>
      <c r="I5482">
        <v>309</v>
      </c>
      <c r="J5482">
        <v>8</v>
      </c>
      <c r="K5482">
        <v>184</v>
      </c>
      <c r="L5482">
        <v>2.55E-5</v>
      </c>
      <c r="M5482">
        <v>45.8</v>
      </c>
      <c r="N5482">
        <v>257</v>
      </c>
      <c r="O5482">
        <v>75.875500000000002</v>
      </c>
      <c r="P5482">
        <v>75.875500000000002</v>
      </c>
      <c r="Q5482">
        <v>5695</v>
      </c>
      <c r="R5482" t="s">
        <v>24909</v>
      </c>
    </row>
    <row r="5483" spans="1:18" x14ac:dyDescent="0.35">
      <c r="A5483" t="s">
        <v>19091</v>
      </c>
      <c r="B5483" t="s">
        <v>19144</v>
      </c>
      <c r="C5483" t="s">
        <v>24910</v>
      </c>
      <c r="D5483">
        <v>40.908999999999999</v>
      </c>
      <c r="E5483">
        <v>44</v>
      </c>
      <c r="F5483">
        <v>26</v>
      </c>
      <c r="G5483">
        <v>0</v>
      </c>
      <c r="H5483">
        <v>26</v>
      </c>
      <c r="I5483">
        <v>69</v>
      </c>
      <c r="J5483">
        <v>11</v>
      </c>
      <c r="K5483">
        <v>54</v>
      </c>
      <c r="L5483">
        <v>2.17E-6</v>
      </c>
      <c r="M5483">
        <v>40.4</v>
      </c>
      <c r="N5483">
        <v>54</v>
      </c>
      <c r="O5483">
        <v>81.481499999999997</v>
      </c>
      <c r="P5483">
        <v>81.481499999999997</v>
      </c>
      <c r="Q5483">
        <v>1890</v>
      </c>
      <c r="R5483" t="s">
        <v>24910</v>
      </c>
    </row>
    <row r="5484" spans="1:18" x14ac:dyDescent="0.35">
      <c r="A5484" t="s">
        <v>19015</v>
      </c>
      <c r="B5484" t="s">
        <v>15644</v>
      </c>
      <c r="C5484" t="s">
        <v>17626</v>
      </c>
      <c r="D5484">
        <v>30.702000000000002</v>
      </c>
      <c r="E5484">
        <v>114</v>
      </c>
      <c r="F5484">
        <v>72</v>
      </c>
      <c r="G5484">
        <v>3</v>
      </c>
      <c r="H5484">
        <v>29</v>
      </c>
      <c r="I5484">
        <v>142</v>
      </c>
      <c r="J5484">
        <v>7</v>
      </c>
      <c r="K5484">
        <v>113</v>
      </c>
      <c r="L5484">
        <v>2.4099999999999998E-6</v>
      </c>
      <c r="M5484">
        <v>45.1</v>
      </c>
      <c r="N5484">
        <v>136</v>
      </c>
      <c r="O5484">
        <v>83.823499999999996</v>
      </c>
      <c r="P5484">
        <v>83.823499999999996</v>
      </c>
      <c r="Q5484">
        <v>865</v>
      </c>
      <c r="R5484" t="s">
        <v>17626</v>
      </c>
    </row>
    <row r="5485" spans="1:18" x14ac:dyDescent="0.35">
      <c r="A5485" t="s">
        <v>19016</v>
      </c>
      <c r="B5485" t="s">
        <v>15644</v>
      </c>
      <c r="C5485" t="s">
        <v>17626</v>
      </c>
      <c r="D5485">
        <v>32.143000000000001</v>
      </c>
      <c r="E5485">
        <v>140</v>
      </c>
      <c r="F5485">
        <v>80</v>
      </c>
      <c r="G5485">
        <v>4</v>
      </c>
      <c r="H5485">
        <v>41</v>
      </c>
      <c r="I5485">
        <v>179</v>
      </c>
      <c r="J5485">
        <v>8</v>
      </c>
      <c r="K5485">
        <v>133</v>
      </c>
      <c r="L5485">
        <v>8.46E-14</v>
      </c>
      <c r="M5485">
        <v>65.5</v>
      </c>
      <c r="N5485">
        <v>136</v>
      </c>
      <c r="O5485">
        <v>102.941</v>
      </c>
      <c r="P5485">
        <v>101</v>
      </c>
      <c r="Q5485">
        <v>2738</v>
      </c>
      <c r="R5485" t="s">
        <v>17626</v>
      </c>
    </row>
    <row r="5486" spans="1:18" x14ac:dyDescent="0.35">
      <c r="A5486" t="s">
        <v>22843</v>
      </c>
      <c r="B5486" t="s">
        <v>15644</v>
      </c>
      <c r="C5486" t="s">
        <v>17626</v>
      </c>
      <c r="D5486">
        <v>29.06</v>
      </c>
      <c r="E5486">
        <v>117</v>
      </c>
      <c r="F5486">
        <v>67</v>
      </c>
      <c r="G5486">
        <v>5</v>
      </c>
      <c r="H5486">
        <v>30</v>
      </c>
      <c r="I5486">
        <v>140</v>
      </c>
      <c r="J5486">
        <v>9</v>
      </c>
      <c r="K5486">
        <v>115</v>
      </c>
      <c r="L5486">
        <v>0.39</v>
      </c>
      <c r="M5486">
        <v>30.8</v>
      </c>
      <c r="N5486">
        <v>136</v>
      </c>
      <c r="O5486">
        <v>86.029399999999995</v>
      </c>
      <c r="P5486">
        <v>86.029399999999995</v>
      </c>
      <c r="Q5486">
        <v>5791</v>
      </c>
      <c r="R5486" t="s">
        <v>17626</v>
      </c>
    </row>
    <row r="5487" spans="1:18" x14ac:dyDescent="0.35">
      <c r="A5487" t="s">
        <v>19017</v>
      </c>
      <c r="B5487" t="s">
        <v>15196</v>
      </c>
      <c r="C5487" t="s">
        <v>24911</v>
      </c>
      <c r="D5487">
        <v>35.293999999999997</v>
      </c>
      <c r="E5487">
        <v>102</v>
      </c>
      <c r="F5487">
        <v>52</v>
      </c>
      <c r="G5487">
        <v>5</v>
      </c>
      <c r="H5487">
        <v>44</v>
      </c>
      <c r="I5487">
        <v>139</v>
      </c>
      <c r="J5487">
        <v>9</v>
      </c>
      <c r="K5487">
        <v>102</v>
      </c>
      <c r="L5487">
        <v>8.0000000000000002E-3</v>
      </c>
      <c r="M5487">
        <v>35.799999999999997</v>
      </c>
      <c r="N5487">
        <v>156</v>
      </c>
      <c r="O5487">
        <v>65.384600000000006</v>
      </c>
      <c r="P5487">
        <v>65.384600000000006</v>
      </c>
      <c r="Q5487">
        <v>2820</v>
      </c>
      <c r="R5487" t="s">
        <v>24911</v>
      </c>
    </row>
    <row r="5488" spans="1:18" x14ac:dyDescent="0.35">
      <c r="A5488" t="s">
        <v>18932</v>
      </c>
      <c r="B5488" t="s">
        <v>15179</v>
      </c>
      <c r="C5488" t="s">
        <v>24912</v>
      </c>
      <c r="D5488">
        <v>26.059000000000001</v>
      </c>
      <c r="E5488">
        <v>307</v>
      </c>
      <c r="F5488">
        <v>168</v>
      </c>
      <c r="G5488">
        <v>7</v>
      </c>
      <c r="H5488">
        <v>3</v>
      </c>
      <c r="I5488">
        <v>302</v>
      </c>
      <c r="J5488">
        <v>5</v>
      </c>
      <c r="K5488">
        <v>259</v>
      </c>
      <c r="L5488">
        <v>4.77E-22</v>
      </c>
      <c r="M5488">
        <v>94.7</v>
      </c>
      <c r="N5488">
        <v>294</v>
      </c>
      <c r="O5488">
        <v>104.422</v>
      </c>
      <c r="P5488">
        <v>101</v>
      </c>
      <c r="Q5488">
        <v>4324</v>
      </c>
      <c r="R5488" t="s">
        <v>24912</v>
      </c>
    </row>
    <row r="5489" spans="1:18" x14ac:dyDescent="0.35">
      <c r="A5489" t="s">
        <v>18976</v>
      </c>
      <c r="B5489" t="s">
        <v>19157</v>
      </c>
      <c r="C5489" t="s">
        <v>24913</v>
      </c>
      <c r="D5489">
        <v>20.805</v>
      </c>
      <c r="E5489">
        <v>149</v>
      </c>
      <c r="F5489">
        <v>110</v>
      </c>
      <c r="G5489">
        <v>2</v>
      </c>
      <c r="H5489">
        <v>19</v>
      </c>
      <c r="I5489">
        <v>167</v>
      </c>
      <c r="J5489">
        <v>3</v>
      </c>
      <c r="K5489">
        <v>143</v>
      </c>
      <c r="L5489">
        <v>0.33</v>
      </c>
      <c r="M5489">
        <v>31.2</v>
      </c>
      <c r="N5489">
        <v>216</v>
      </c>
      <c r="O5489">
        <v>68.981499999999997</v>
      </c>
      <c r="P5489">
        <v>68.981499999999997</v>
      </c>
      <c r="Q5489">
        <v>1760</v>
      </c>
      <c r="R5489" t="s">
        <v>24913</v>
      </c>
    </row>
    <row r="5490" spans="1:18" x14ac:dyDescent="0.35">
      <c r="A5490" t="s">
        <v>18946</v>
      </c>
      <c r="B5490" t="s">
        <v>15289</v>
      </c>
      <c r="C5490" t="s">
        <v>18907</v>
      </c>
      <c r="D5490">
        <v>24.199000000000002</v>
      </c>
      <c r="E5490">
        <v>281</v>
      </c>
      <c r="F5490">
        <v>150</v>
      </c>
      <c r="G5490">
        <v>11</v>
      </c>
      <c r="H5490">
        <v>1</v>
      </c>
      <c r="I5490">
        <v>251</v>
      </c>
      <c r="J5490">
        <v>1</v>
      </c>
      <c r="K5490">
        <v>248</v>
      </c>
      <c r="L5490">
        <v>6.7399999999999998E-5</v>
      </c>
      <c r="M5490">
        <v>43.5</v>
      </c>
      <c r="N5490">
        <v>248</v>
      </c>
      <c r="O5490">
        <v>113.306</v>
      </c>
      <c r="P5490">
        <v>101</v>
      </c>
      <c r="Q5490">
        <v>668</v>
      </c>
      <c r="R5490" t="s">
        <v>18907</v>
      </c>
    </row>
    <row r="5491" spans="1:18" x14ac:dyDescent="0.35">
      <c r="A5491" t="s">
        <v>18928</v>
      </c>
      <c r="B5491" t="s">
        <v>15352</v>
      </c>
      <c r="C5491" t="s">
        <v>24914</v>
      </c>
      <c r="D5491">
        <v>62.5</v>
      </c>
      <c r="E5491">
        <v>168</v>
      </c>
      <c r="F5491">
        <v>59</v>
      </c>
      <c r="G5491">
        <v>1</v>
      </c>
      <c r="H5491">
        <v>1</v>
      </c>
      <c r="I5491">
        <v>168</v>
      </c>
      <c r="J5491">
        <v>1</v>
      </c>
      <c r="K5491">
        <v>164</v>
      </c>
      <c r="L5491">
        <v>4.6500000000000002E-72</v>
      </c>
      <c r="M5491">
        <v>215</v>
      </c>
      <c r="N5491">
        <v>174</v>
      </c>
      <c r="O5491">
        <v>96.551699999999997</v>
      </c>
      <c r="P5491">
        <v>96.551699999999997</v>
      </c>
      <c r="Q5491">
        <v>3509</v>
      </c>
      <c r="R5491" t="s">
        <v>24914</v>
      </c>
    </row>
    <row r="5492" spans="1:18" x14ac:dyDescent="0.35">
      <c r="A5492" t="s">
        <v>18920</v>
      </c>
      <c r="B5492" t="s">
        <v>23827</v>
      </c>
      <c r="C5492" t="s">
        <v>24915</v>
      </c>
      <c r="D5492">
        <v>35.404000000000003</v>
      </c>
      <c r="E5492">
        <v>161</v>
      </c>
      <c r="F5492">
        <v>74</v>
      </c>
      <c r="G5492">
        <v>4</v>
      </c>
      <c r="H5492">
        <v>169</v>
      </c>
      <c r="I5492">
        <v>329</v>
      </c>
      <c r="J5492">
        <v>98</v>
      </c>
      <c r="K5492">
        <v>228</v>
      </c>
      <c r="L5492">
        <v>1.2400000000000001E-9</v>
      </c>
      <c r="M5492">
        <v>58.9</v>
      </c>
      <c r="N5492">
        <v>294</v>
      </c>
      <c r="O5492">
        <v>54.761899999999997</v>
      </c>
      <c r="P5492">
        <v>54.761899999999997</v>
      </c>
      <c r="Q5492">
        <v>5195</v>
      </c>
      <c r="R5492" t="s">
        <v>24915</v>
      </c>
    </row>
    <row r="5493" spans="1:18" x14ac:dyDescent="0.35">
      <c r="A5493" t="s">
        <v>18928</v>
      </c>
      <c r="B5493" t="s">
        <v>24916</v>
      </c>
      <c r="C5493" t="s">
        <v>24917</v>
      </c>
      <c r="D5493">
        <v>55.421999999999997</v>
      </c>
      <c r="E5493">
        <v>166</v>
      </c>
      <c r="F5493">
        <v>56</v>
      </c>
      <c r="G5493">
        <v>1</v>
      </c>
      <c r="H5493">
        <v>17</v>
      </c>
      <c r="I5493">
        <v>164</v>
      </c>
      <c r="J5493">
        <v>7</v>
      </c>
      <c r="K5493">
        <v>172</v>
      </c>
      <c r="L5493">
        <v>3.9199999999999998E-58</v>
      </c>
      <c r="M5493">
        <v>180</v>
      </c>
      <c r="N5493">
        <v>200</v>
      </c>
      <c r="O5493">
        <v>83</v>
      </c>
      <c r="P5493">
        <v>83</v>
      </c>
      <c r="Q5493">
        <v>3803</v>
      </c>
      <c r="R5493" t="s">
        <v>24917</v>
      </c>
    </row>
    <row r="5494" spans="1:18" x14ac:dyDescent="0.35">
      <c r="A5494" t="s">
        <v>18946</v>
      </c>
      <c r="B5494" t="s">
        <v>18783</v>
      </c>
      <c r="C5494" t="s">
        <v>18784</v>
      </c>
      <c r="D5494">
        <v>24.347999999999999</v>
      </c>
      <c r="E5494">
        <v>230</v>
      </c>
      <c r="F5494">
        <v>142</v>
      </c>
      <c r="G5494">
        <v>9</v>
      </c>
      <c r="H5494">
        <v>5</v>
      </c>
      <c r="I5494">
        <v>215</v>
      </c>
      <c r="J5494">
        <v>4</v>
      </c>
      <c r="K5494">
        <v>220</v>
      </c>
      <c r="L5494">
        <v>8.4999999999999994E-8</v>
      </c>
      <c r="M5494">
        <v>52.4</v>
      </c>
      <c r="N5494">
        <v>252</v>
      </c>
      <c r="O5494">
        <v>91.269800000000004</v>
      </c>
      <c r="P5494">
        <v>91.269800000000004</v>
      </c>
      <c r="Q5494">
        <v>472</v>
      </c>
      <c r="R5494" t="s">
        <v>18784</v>
      </c>
    </row>
    <row r="5495" spans="1:18" x14ac:dyDescent="0.35">
      <c r="A5495" t="s">
        <v>18943</v>
      </c>
      <c r="B5495" t="s">
        <v>17275</v>
      </c>
      <c r="C5495" t="s">
        <v>17276</v>
      </c>
      <c r="D5495">
        <v>25.734999999999999</v>
      </c>
      <c r="E5495">
        <v>272</v>
      </c>
      <c r="F5495">
        <v>150</v>
      </c>
      <c r="G5495">
        <v>11</v>
      </c>
      <c r="H5495">
        <v>30</v>
      </c>
      <c r="I5495">
        <v>266</v>
      </c>
      <c r="J5495">
        <v>3</v>
      </c>
      <c r="K5495">
        <v>257</v>
      </c>
      <c r="L5495">
        <v>1.04E-6</v>
      </c>
      <c r="M5495">
        <v>49.3</v>
      </c>
      <c r="N5495">
        <v>261</v>
      </c>
      <c r="O5495">
        <v>104.215</v>
      </c>
      <c r="P5495">
        <v>101</v>
      </c>
      <c r="Q5495">
        <v>1178</v>
      </c>
      <c r="R5495" t="s">
        <v>17276</v>
      </c>
    </row>
    <row r="5496" spans="1:18" x14ac:dyDescent="0.35">
      <c r="A5496" t="s">
        <v>18917</v>
      </c>
      <c r="B5496" t="s">
        <v>17275</v>
      </c>
      <c r="C5496" t="s">
        <v>17276</v>
      </c>
      <c r="D5496">
        <v>27.167999999999999</v>
      </c>
      <c r="E5496">
        <v>173</v>
      </c>
      <c r="F5496">
        <v>95</v>
      </c>
      <c r="G5496">
        <v>6</v>
      </c>
      <c r="H5496">
        <v>137</v>
      </c>
      <c r="I5496">
        <v>291</v>
      </c>
      <c r="J5496">
        <v>8</v>
      </c>
      <c r="K5496">
        <v>167</v>
      </c>
      <c r="L5496">
        <v>1.8900000000000001E-4</v>
      </c>
      <c r="M5496">
        <v>43.1</v>
      </c>
      <c r="N5496">
        <v>261</v>
      </c>
      <c r="O5496">
        <v>66.283500000000004</v>
      </c>
      <c r="P5496">
        <v>66.283500000000004</v>
      </c>
      <c r="Q5496">
        <v>5784</v>
      </c>
      <c r="R5496" t="s">
        <v>17276</v>
      </c>
    </row>
    <row r="5497" spans="1:18" x14ac:dyDescent="0.35">
      <c r="A5497" t="s">
        <v>18928</v>
      </c>
      <c r="B5497" t="s">
        <v>24918</v>
      </c>
      <c r="C5497" t="s">
        <v>24919</v>
      </c>
      <c r="D5497">
        <v>63.871000000000002</v>
      </c>
      <c r="E5497">
        <v>155</v>
      </c>
      <c r="F5497">
        <v>53</v>
      </c>
      <c r="G5497">
        <v>2</v>
      </c>
      <c r="H5497">
        <v>18</v>
      </c>
      <c r="I5497">
        <v>169</v>
      </c>
      <c r="J5497">
        <v>25</v>
      </c>
      <c r="K5497">
        <v>179</v>
      </c>
      <c r="L5497">
        <v>1.85E-65</v>
      </c>
      <c r="M5497">
        <v>199</v>
      </c>
      <c r="N5497">
        <v>193</v>
      </c>
      <c r="O5497">
        <v>80.310900000000004</v>
      </c>
      <c r="P5497">
        <v>80.310900000000004</v>
      </c>
      <c r="Q5497">
        <v>3583</v>
      </c>
      <c r="R5497" t="s">
        <v>24919</v>
      </c>
    </row>
    <row r="5498" spans="1:18" x14ac:dyDescent="0.35">
      <c r="A5498" t="s">
        <v>19015</v>
      </c>
      <c r="B5498" t="s">
        <v>24920</v>
      </c>
      <c r="C5498" t="s">
        <v>24921</v>
      </c>
      <c r="D5498">
        <v>29.251999999999999</v>
      </c>
      <c r="E5498">
        <v>147</v>
      </c>
      <c r="F5498">
        <v>78</v>
      </c>
      <c r="G5498">
        <v>8</v>
      </c>
      <c r="H5498">
        <v>24</v>
      </c>
      <c r="I5498">
        <v>162</v>
      </c>
      <c r="J5498">
        <v>3</v>
      </c>
      <c r="K5498">
        <v>131</v>
      </c>
      <c r="L5498">
        <v>1.4E-2</v>
      </c>
      <c r="M5498">
        <v>35</v>
      </c>
      <c r="N5498">
        <v>166</v>
      </c>
      <c r="O5498">
        <v>88.554199999999994</v>
      </c>
      <c r="P5498">
        <v>88.554199999999994</v>
      </c>
      <c r="Q5498">
        <v>887</v>
      </c>
      <c r="R5498" t="s">
        <v>24921</v>
      </c>
    </row>
    <row r="5499" spans="1:18" x14ac:dyDescent="0.35">
      <c r="A5499" t="s">
        <v>18920</v>
      </c>
      <c r="B5499" t="s">
        <v>19538</v>
      </c>
      <c r="C5499" t="s">
        <v>24922</v>
      </c>
      <c r="D5499">
        <v>35.423000000000002</v>
      </c>
      <c r="E5499">
        <v>319</v>
      </c>
      <c r="F5499">
        <v>187</v>
      </c>
      <c r="G5499">
        <v>6</v>
      </c>
      <c r="H5499">
        <v>12</v>
      </c>
      <c r="I5499">
        <v>329</v>
      </c>
      <c r="J5499">
        <v>7</v>
      </c>
      <c r="K5499">
        <v>307</v>
      </c>
      <c r="L5499">
        <v>1.53E-55</v>
      </c>
      <c r="M5499">
        <v>184</v>
      </c>
      <c r="N5499">
        <v>345</v>
      </c>
      <c r="O5499">
        <v>92.463800000000006</v>
      </c>
      <c r="P5499">
        <v>92.463800000000006</v>
      </c>
      <c r="Q5499">
        <v>5012</v>
      </c>
      <c r="R5499" t="s">
        <v>24922</v>
      </c>
    </row>
    <row r="5500" spans="1:18" x14ac:dyDescent="0.35">
      <c r="A5500" t="s">
        <v>18935</v>
      </c>
      <c r="B5500" t="s">
        <v>19399</v>
      </c>
      <c r="C5500" t="s">
        <v>24923</v>
      </c>
      <c r="D5500">
        <v>47.976999999999997</v>
      </c>
      <c r="E5500">
        <v>173</v>
      </c>
      <c r="F5500">
        <v>84</v>
      </c>
      <c r="G5500">
        <v>1</v>
      </c>
      <c r="H5500">
        <v>4</v>
      </c>
      <c r="I5500">
        <v>170</v>
      </c>
      <c r="J5500">
        <v>8</v>
      </c>
      <c r="K5500">
        <v>180</v>
      </c>
      <c r="L5500">
        <v>6.6299999999999997E-58</v>
      </c>
      <c r="M5500">
        <v>179</v>
      </c>
      <c r="N5500">
        <v>186</v>
      </c>
      <c r="O5500">
        <v>93.010800000000003</v>
      </c>
      <c r="P5500">
        <v>93.010800000000003</v>
      </c>
      <c r="Q5500">
        <v>2277</v>
      </c>
      <c r="R5500" t="s">
        <v>24923</v>
      </c>
    </row>
    <row r="5501" spans="1:18" x14ac:dyDescent="0.35">
      <c r="A5501" t="s">
        <v>19015</v>
      </c>
      <c r="B5501" t="s">
        <v>16660</v>
      </c>
      <c r="C5501" t="s">
        <v>16661</v>
      </c>
      <c r="D5501">
        <v>24.545000000000002</v>
      </c>
      <c r="E5501">
        <v>110</v>
      </c>
      <c r="F5501">
        <v>75</v>
      </c>
      <c r="G5501">
        <v>5</v>
      </c>
      <c r="H5501">
        <v>24</v>
      </c>
      <c r="I5501">
        <v>130</v>
      </c>
      <c r="J5501">
        <v>2</v>
      </c>
      <c r="K5501">
        <v>106</v>
      </c>
      <c r="L5501">
        <v>0.56999999999999995</v>
      </c>
      <c r="M5501">
        <v>30</v>
      </c>
      <c r="N5501">
        <v>148</v>
      </c>
      <c r="O5501">
        <v>74.324299999999994</v>
      </c>
      <c r="P5501">
        <v>74.324299999999994</v>
      </c>
      <c r="Q5501">
        <v>899</v>
      </c>
      <c r="R5501" t="s">
        <v>16661</v>
      </c>
    </row>
    <row r="5502" spans="1:18" x14ac:dyDescent="0.35">
      <c r="A5502" t="s">
        <v>19017</v>
      </c>
      <c r="B5502" t="s">
        <v>16660</v>
      </c>
      <c r="C5502" t="s">
        <v>16661</v>
      </c>
      <c r="D5502">
        <v>25.454999999999998</v>
      </c>
      <c r="E5502">
        <v>110</v>
      </c>
      <c r="F5502">
        <v>74</v>
      </c>
      <c r="G5502">
        <v>5</v>
      </c>
      <c r="H5502">
        <v>47</v>
      </c>
      <c r="I5502">
        <v>153</v>
      </c>
      <c r="J5502">
        <v>10</v>
      </c>
      <c r="K5502">
        <v>114</v>
      </c>
      <c r="L5502">
        <v>0.11</v>
      </c>
      <c r="M5502">
        <v>32.299999999999997</v>
      </c>
      <c r="N5502">
        <v>148</v>
      </c>
      <c r="O5502">
        <v>74.324299999999994</v>
      </c>
      <c r="P5502">
        <v>74.324299999999994</v>
      </c>
      <c r="Q5502">
        <v>2826</v>
      </c>
      <c r="R5502" t="s">
        <v>16661</v>
      </c>
    </row>
    <row r="5503" spans="1:18" x14ac:dyDescent="0.35">
      <c r="A5503" t="s">
        <v>18917</v>
      </c>
      <c r="B5503" t="s">
        <v>16848</v>
      </c>
      <c r="C5503" t="s">
        <v>18632</v>
      </c>
      <c r="D5503">
        <v>30.645</v>
      </c>
      <c r="E5503">
        <v>186</v>
      </c>
      <c r="F5503">
        <v>116</v>
      </c>
      <c r="G5503">
        <v>5</v>
      </c>
      <c r="H5503">
        <v>133</v>
      </c>
      <c r="I5503">
        <v>309</v>
      </c>
      <c r="J5503">
        <v>4</v>
      </c>
      <c r="K5503">
        <v>185</v>
      </c>
      <c r="L5503">
        <v>1.6400000000000001E-8</v>
      </c>
      <c r="M5503">
        <v>55.5</v>
      </c>
      <c r="N5503">
        <v>261</v>
      </c>
      <c r="O5503">
        <v>71.264399999999995</v>
      </c>
      <c r="P5503">
        <v>71.264399999999995</v>
      </c>
      <c r="Q5503">
        <v>5559</v>
      </c>
      <c r="R5503" t="s">
        <v>18632</v>
      </c>
    </row>
    <row r="5504" spans="1:18" x14ac:dyDescent="0.35">
      <c r="A5504" t="s">
        <v>18920</v>
      </c>
      <c r="B5504" t="s">
        <v>24924</v>
      </c>
      <c r="C5504" t="s">
        <v>24925</v>
      </c>
      <c r="D5504">
        <v>30.108000000000001</v>
      </c>
      <c r="E5504">
        <v>186</v>
      </c>
      <c r="F5504">
        <v>108</v>
      </c>
      <c r="G5504">
        <v>4</v>
      </c>
      <c r="H5504">
        <v>154</v>
      </c>
      <c r="I5504">
        <v>333</v>
      </c>
      <c r="J5504">
        <v>99</v>
      </c>
      <c r="K5504">
        <v>268</v>
      </c>
      <c r="L5504">
        <v>1.1399999999999999E-10</v>
      </c>
      <c r="M5504">
        <v>62</v>
      </c>
      <c r="N5504">
        <v>322</v>
      </c>
      <c r="O5504">
        <v>57.764000000000003</v>
      </c>
      <c r="P5504">
        <v>57.764000000000003</v>
      </c>
      <c r="Q5504">
        <v>5166</v>
      </c>
      <c r="R5504" t="s">
        <v>24925</v>
      </c>
    </row>
    <row r="5505" spans="1:18" x14ac:dyDescent="0.35">
      <c r="A5505" t="s">
        <v>18928</v>
      </c>
      <c r="B5505" t="s">
        <v>24926</v>
      </c>
      <c r="C5505" t="s">
        <v>24927</v>
      </c>
      <c r="D5505">
        <v>60.713999999999999</v>
      </c>
      <c r="E5505">
        <v>168</v>
      </c>
      <c r="F5505">
        <v>64</v>
      </c>
      <c r="G5505">
        <v>1</v>
      </c>
      <c r="H5505">
        <v>2</v>
      </c>
      <c r="I5505">
        <v>167</v>
      </c>
      <c r="J5505">
        <v>4</v>
      </c>
      <c r="K5505">
        <v>171</v>
      </c>
      <c r="L5505">
        <v>3.3899999999999999E-66</v>
      </c>
      <c r="M5505">
        <v>200</v>
      </c>
      <c r="N5505">
        <v>178</v>
      </c>
      <c r="O5505">
        <v>94.382000000000005</v>
      </c>
      <c r="P5505">
        <v>94.382000000000005</v>
      </c>
      <c r="Q5505">
        <v>3574</v>
      </c>
      <c r="R5505" t="s">
        <v>24927</v>
      </c>
    </row>
    <row r="5506" spans="1:18" x14ac:dyDescent="0.35">
      <c r="A5506" t="s">
        <v>18928</v>
      </c>
      <c r="B5506" t="s">
        <v>24928</v>
      </c>
      <c r="C5506" t="s">
        <v>24929</v>
      </c>
      <c r="D5506">
        <v>53.125</v>
      </c>
      <c r="E5506">
        <v>160</v>
      </c>
      <c r="F5506">
        <v>59</v>
      </c>
      <c r="G5506">
        <v>1</v>
      </c>
      <c r="H5506">
        <v>24</v>
      </c>
      <c r="I5506">
        <v>167</v>
      </c>
      <c r="J5506">
        <v>3</v>
      </c>
      <c r="K5506">
        <v>162</v>
      </c>
      <c r="L5506">
        <v>1.9599999999999999E-52</v>
      </c>
      <c r="M5506">
        <v>165</v>
      </c>
      <c r="N5506">
        <v>168</v>
      </c>
      <c r="O5506">
        <v>95.238100000000003</v>
      </c>
      <c r="P5506">
        <v>95.238100000000003</v>
      </c>
      <c r="Q5506">
        <v>3865</v>
      </c>
      <c r="R5506" t="s">
        <v>24929</v>
      </c>
    </row>
    <row r="5507" spans="1:18" x14ac:dyDescent="0.35">
      <c r="A5507" t="s">
        <v>18943</v>
      </c>
      <c r="B5507" t="s">
        <v>16558</v>
      </c>
      <c r="C5507" t="s">
        <v>16559</v>
      </c>
      <c r="D5507">
        <v>24.626999999999999</v>
      </c>
      <c r="E5507">
        <v>268</v>
      </c>
      <c r="F5507">
        <v>154</v>
      </c>
      <c r="G5507">
        <v>12</v>
      </c>
      <c r="H5507">
        <v>29</v>
      </c>
      <c r="I5507">
        <v>271</v>
      </c>
      <c r="J5507">
        <v>4</v>
      </c>
      <c r="K5507">
        <v>248</v>
      </c>
      <c r="L5507">
        <v>3.88E-4</v>
      </c>
      <c r="M5507">
        <v>41.6</v>
      </c>
      <c r="N5507">
        <v>250</v>
      </c>
      <c r="O5507">
        <v>107.2</v>
      </c>
      <c r="P5507">
        <v>101</v>
      </c>
      <c r="Q5507">
        <v>1463</v>
      </c>
      <c r="R5507" t="s">
        <v>16559</v>
      </c>
    </row>
    <row r="5508" spans="1:18" x14ac:dyDescent="0.35">
      <c r="A5508" t="s">
        <v>18943</v>
      </c>
      <c r="B5508" t="s">
        <v>24930</v>
      </c>
      <c r="C5508" t="s">
        <v>24931</v>
      </c>
      <c r="D5508">
        <v>28.635999999999999</v>
      </c>
      <c r="E5508">
        <v>220</v>
      </c>
      <c r="F5508">
        <v>103</v>
      </c>
      <c r="G5508">
        <v>12</v>
      </c>
      <c r="H5508">
        <v>30</v>
      </c>
      <c r="I5508">
        <v>228</v>
      </c>
      <c r="J5508">
        <v>3</v>
      </c>
      <c r="K5508">
        <v>189</v>
      </c>
      <c r="L5508">
        <v>5.0500000000000002E-4</v>
      </c>
      <c r="M5508">
        <v>41.2</v>
      </c>
      <c r="N5508">
        <v>256</v>
      </c>
      <c r="O5508">
        <v>85.9375</v>
      </c>
      <c r="P5508">
        <v>85.9375</v>
      </c>
      <c r="Q5508">
        <v>1486</v>
      </c>
      <c r="R5508" t="s">
        <v>24931</v>
      </c>
    </row>
    <row r="5509" spans="1:18" x14ac:dyDescent="0.35">
      <c r="A5509" t="s">
        <v>18920</v>
      </c>
      <c r="B5509" t="s">
        <v>20318</v>
      </c>
      <c r="C5509" t="s">
        <v>24932</v>
      </c>
      <c r="D5509">
        <v>39.805999999999997</v>
      </c>
      <c r="E5509">
        <v>103</v>
      </c>
      <c r="F5509">
        <v>61</v>
      </c>
      <c r="G5509">
        <v>1</v>
      </c>
      <c r="H5509">
        <v>11</v>
      </c>
      <c r="I5509">
        <v>112</v>
      </c>
      <c r="J5509">
        <v>2</v>
      </c>
      <c r="K5509">
        <v>104</v>
      </c>
      <c r="L5509">
        <v>7.9099999999999996E-15</v>
      </c>
      <c r="M5509">
        <v>69.7</v>
      </c>
      <c r="N5509">
        <v>105</v>
      </c>
      <c r="O5509">
        <v>98.095200000000006</v>
      </c>
      <c r="P5509">
        <v>98.095200000000006</v>
      </c>
      <c r="Q5509">
        <v>5128</v>
      </c>
      <c r="R5509" t="s">
        <v>24932</v>
      </c>
    </row>
    <row r="5510" spans="1:18" x14ac:dyDescent="0.35">
      <c r="A5510" t="s">
        <v>18940</v>
      </c>
      <c r="B5510" t="s">
        <v>24933</v>
      </c>
      <c r="C5510" t="s">
        <v>24934</v>
      </c>
      <c r="D5510">
        <v>39.170999999999999</v>
      </c>
      <c r="E5510">
        <v>748</v>
      </c>
      <c r="F5510">
        <v>415</v>
      </c>
      <c r="G5510">
        <v>13</v>
      </c>
      <c r="H5510">
        <v>8</v>
      </c>
      <c r="I5510">
        <v>747</v>
      </c>
      <c r="J5510">
        <v>18</v>
      </c>
      <c r="K5510">
        <v>733</v>
      </c>
      <c r="L5510">
        <v>2.5000000000000001E-140</v>
      </c>
      <c r="M5510">
        <v>430</v>
      </c>
      <c r="N5510">
        <v>735</v>
      </c>
      <c r="O5510">
        <v>101.76900000000001</v>
      </c>
      <c r="P5510">
        <v>101</v>
      </c>
      <c r="Q5510">
        <v>4647</v>
      </c>
      <c r="R5510" t="s">
        <v>24934</v>
      </c>
    </row>
    <row r="5511" spans="1:18" x14ac:dyDescent="0.35">
      <c r="A5511" t="s">
        <v>18920</v>
      </c>
      <c r="B5511" t="s">
        <v>24935</v>
      </c>
      <c r="C5511" t="s">
        <v>24936</v>
      </c>
      <c r="D5511">
        <v>44.884</v>
      </c>
      <c r="E5511">
        <v>303</v>
      </c>
      <c r="F5511">
        <v>144</v>
      </c>
      <c r="G5511">
        <v>3</v>
      </c>
      <c r="H5511">
        <v>28</v>
      </c>
      <c r="I5511">
        <v>329</v>
      </c>
      <c r="J5511">
        <v>20</v>
      </c>
      <c r="K5511">
        <v>300</v>
      </c>
      <c r="L5511">
        <v>2.4499999999999999E-71</v>
      </c>
      <c r="M5511">
        <v>224</v>
      </c>
      <c r="N5511">
        <v>312</v>
      </c>
      <c r="O5511">
        <v>97.115399999999994</v>
      </c>
      <c r="P5511">
        <v>97.115399999999994</v>
      </c>
      <c r="Q5511">
        <v>4990</v>
      </c>
      <c r="R5511" t="s">
        <v>24936</v>
      </c>
    </row>
    <row r="5512" spans="1:18" x14ac:dyDescent="0.35">
      <c r="A5512" t="s">
        <v>18940</v>
      </c>
      <c r="B5512" t="s">
        <v>22702</v>
      </c>
      <c r="C5512" t="s">
        <v>24937</v>
      </c>
      <c r="D5512">
        <v>31.2</v>
      </c>
      <c r="E5512">
        <v>750</v>
      </c>
      <c r="F5512">
        <v>474</v>
      </c>
      <c r="G5512">
        <v>17</v>
      </c>
      <c r="H5512">
        <v>5</v>
      </c>
      <c r="I5512">
        <v>736</v>
      </c>
      <c r="J5512">
        <v>20</v>
      </c>
      <c r="K5512">
        <v>745</v>
      </c>
      <c r="L5512">
        <v>2.7799999999999998E-75</v>
      </c>
      <c r="M5512">
        <v>259</v>
      </c>
      <c r="N5512">
        <v>761</v>
      </c>
      <c r="O5512">
        <v>98.554500000000004</v>
      </c>
      <c r="P5512">
        <v>98.554500000000004</v>
      </c>
      <c r="Q5512">
        <v>4754</v>
      </c>
      <c r="R5512" t="s">
        <v>24937</v>
      </c>
    </row>
    <row r="5513" spans="1:18" x14ac:dyDescent="0.35">
      <c r="A5513" t="s">
        <v>18946</v>
      </c>
      <c r="B5513" t="s">
        <v>15289</v>
      </c>
      <c r="C5513" t="s">
        <v>16486</v>
      </c>
      <c r="D5513">
        <v>23.077000000000002</v>
      </c>
      <c r="E5513">
        <v>260</v>
      </c>
      <c r="F5513">
        <v>165</v>
      </c>
      <c r="G5513">
        <v>8</v>
      </c>
      <c r="H5513">
        <v>6</v>
      </c>
      <c r="I5513">
        <v>245</v>
      </c>
      <c r="J5513">
        <v>3</v>
      </c>
      <c r="K5513">
        <v>247</v>
      </c>
      <c r="L5513">
        <v>3.5100000000000001E-7</v>
      </c>
      <c r="M5513">
        <v>50.4</v>
      </c>
      <c r="N5513">
        <v>249</v>
      </c>
      <c r="O5513">
        <v>104.41800000000001</v>
      </c>
      <c r="P5513">
        <v>101</v>
      </c>
      <c r="Q5513">
        <v>496</v>
      </c>
      <c r="R5513" t="s">
        <v>16486</v>
      </c>
    </row>
    <row r="5514" spans="1:18" x14ac:dyDescent="0.35">
      <c r="A5514" t="s">
        <v>18943</v>
      </c>
      <c r="B5514" t="s">
        <v>15289</v>
      </c>
      <c r="C5514" t="s">
        <v>24938</v>
      </c>
      <c r="D5514">
        <v>25.292000000000002</v>
      </c>
      <c r="E5514">
        <v>257</v>
      </c>
      <c r="F5514">
        <v>138</v>
      </c>
      <c r="G5514">
        <v>14</v>
      </c>
      <c r="H5514">
        <v>30</v>
      </c>
      <c r="I5514">
        <v>252</v>
      </c>
      <c r="J5514">
        <v>3</v>
      </c>
      <c r="K5514">
        <v>239</v>
      </c>
      <c r="L5514">
        <v>1.2899999999999999E-4</v>
      </c>
      <c r="M5514">
        <v>42.7</v>
      </c>
      <c r="N5514">
        <v>253</v>
      </c>
      <c r="O5514">
        <v>101.581</v>
      </c>
      <c r="P5514">
        <v>101</v>
      </c>
      <c r="Q5514">
        <v>1374</v>
      </c>
      <c r="R5514" t="s">
        <v>24938</v>
      </c>
    </row>
    <row r="5515" spans="1:18" x14ac:dyDescent="0.35">
      <c r="A5515" t="s">
        <v>18932</v>
      </c>
      <c r="B5515" t="s">
        <v>24939</v>
      </c>
      <c r="C5515" t="s">
        <v>24940</v>
      </c>
      <c r="D5515">
        <v>27.003</v>
      </c>
      <c r="E5515">
        <v>337</v>
      </c>
      <c r="F5515">
        <v>187</v>
      </c>
      <c r="G5515">
        <v>6</v>
      </c>
      <c r="H5515">
        <v>1</v>
      </c>
      <c r="I5515">
        <v>326</v>
      </c>
      <c r="J5515">
        <v>1</v>
      </c>
      <c r="K5515">
        <v>289</v>
      </c>
      <c r="L5515">
        <v>7.6399999999999996E-27</v>
      </c>
      <c r="M5515">
        <v>107</v>
      </c>
      <c r="N5515">
        <v>292</v>
      </c>
      <c r="O5515">
        <v>115.411</v>
      </c>
      <c r="P5515">
        <v>101</v>
      </c>
      <c r="Q5515">
        <v>4148</v>
      </c>
      <c r="R5515" t="s">
        <v>24940</v>
      </c>
    </row>
    <row r="5516" spans="1:18" x14ac:dyDescent="0.35">
      <c r="A5516" t="s">
        <v>18935</v>
      </c>
      <c r="B5516" t="s">
        <v>24941</v>
      </c>
      <c r="C5516" t="s">
        <v>24942</v>
      </c>
      <c r="D5516">
        <v>50.588000000000001</v>
      </c>
      <c r="E5516">
        <v>170</v>
      </c>
      <c r="F5516">
        <v>78</v>
      </c>
      <c r="G5516">
        <v>1</v>
      </c>
      <c r="H5516">
        <v>4</v>
      </c>
      <c r="I5516">
        <v>167</v>
      </c>
      <c r="J5516">
        <v>65</v>
      </c>
      <c r="K5516">
        <v>234</v>
      </c>
      <c r="L5516">
        <v>8.9799999999999996E-60</v>
      </c>
      <c r="M5516">
        <v>186</v>
      </c>
      <c r="N5516">
        <v>240</v>
      </c>
      <c r="O5516">
        <v>70.833299999999994</v>
      </c>
      <c r="P5516">
        <v>70.833299999999994</v>
      </c>
      <c r="Q5516">
        <v>2245</v>
      </c>
      <c r="R5516" t="s">
        <v>24942</v>
      </c>
    </row>
    <row r="5517" spans="1:18" x14ac:dyDescent="0.35">
      <c r="A5517" t="s">
        <v>18940</v>
      </c>
      <c r="B5517" t="s">
        <v>24943</v>
      </c>
      <c r="C5517" t="s">
        <v>24944</v>
      </c>
      <c r="D5517">
        <v>40.081000000000003</v>
      </c>
      <c r="E5517">
        <v>741</v>
      </c>
      <c r="F5517">
        <v>414</v>
      </c>
      <c r="G5517">
        <v>17</v>
      </c>
      <c r="H5517">
        <v>13</v>
      </c>
      <c r="I5517">
        <v>743</v>
      </c>
      <c r="J5517">
        <v>3</v>
      </c>
      <c r="K5517">
        <v>723</v>
      </c>
      <c r="L5517">
        <v>9.3600000000000007E-128</v>
      </c>
      <c r="M5517">
        <v>397</v>
      </c>
      <c r="N5517">
        <v>724</v>
      </c>
      <c r="O5517">
        <v>102.348</v>
      </c>
      <c r="P5517">
        <v>101</v>
      </c>
      <c r="Q5517">
        <v>4696</v>
      </c>
      <c r="R5517" t="s">
        <v>24944</v>
      </c>
    </row>
    <row r="5518" spans="1:18" x14ac:dyDescent="0.35">
      <c r="A5518" t="s">
        <v>19268</v>
      </c>
      <c r="B5518" t="s">
        <v>19269</v>
      </c>
      <c r="C5518" t="s">
        <v>24945</v>
      </c>
      <c r="D5518">
        <v>29.545000000000002</v>
      </c>
      <c r="E5518">
        <v>88</v>
      </c>
      <c r="F5518">
        <v>49</v>
      </c>
      <c r="G5518">
        <v>3</v>
      </c>
      <c r="H5518">
        <v>111</v>
      </c>
      <c r="I5518">
        <v>186</v>
      </c>
      <c r="J5518">
        <v>56</v>
      </c>
      <c r="K5518">
        <v>142</v>
      </c>
      <c r="L5518">
        <v>0.23</v>
      </c>
      <c r="M5518">
        <v>31.2</v>
      </c>
      <c r="N5518">
        <v>145</v>
      </c>
      <c r="O5518">
        <v>60.689700000000002</v>
      </c>
      <c r="P5518">
        <v>60.689700000000002</v>
      </c>
      <c r="Q5518">
        <v>5489</v>
      </c>
      <c r="R5518" t="s">
        <v>24945</v>
      </c>
    </row>
    <row r="5519" spans="1:18" x14ac:dyDescent="0.35">
      <c r="A5519" t="s">
        <v>19153</v>
      </c>
      <c r="B5519" t="s">
        <v>24946</v>
      </c>
      <c r="C5519" t="s">
        <v>24947</v>
      </c>
      <c r="D5519">
        <v>26.25</v>
      </c>
      <c r="E5519">
        <v>80</v>
      </c>
      <c r="F5519">
        <v>51</v>
      </c>
      <c r="G5519">
        <v>3</v>
      </c>
      <c r="H5519">
        <v>10</v>
      </c>
      <c r="I5519">
        <v>83</v>
      </c>
      <c r="J5519">
        <v>3</v>
      </c>
      <c r="K5519">
        <v>80</v>
      </c>
      <c r="L5519">
        <v>0.92</v>
      </c>
      <c r="M5519">
        <v>29.3</v>
      </c>
      <c r="N5519">
        <v>152</v>
      </c>
      <c r="O5519">
        <v>52.631599999999999</v>
      </c>
      <c r="P5519">
        <v>52.631599999999999</v>
      </c>
      <c r="Q5519">
        <v>929</v>
      </c>
      <c r="R5519" t="s">
        <v>24947</v>
      </c>
    </row>
    <row r="5520" spans="1:18" x14ac:dyDescent="0.35">
      <c r="A5520" t="s">
        <v>19417</v>
      </c>
      <c r="B5520" t="s">
        <v>15304</v>
      </c>
      <c r="C5520" t="s">
        <v>17764</v>
      </c>
      <c r="D5520">
        <v>31.39</v>
      </c>
      <c r="E5520">
        <v>446</v>
      </c>
      <c r="F5520">
        <v>284</v>
      </c>
      <c r="G5520">
        <v>12</v>
      </c>
      <c r="H5520">
        <v>9</v>
      </c>
      <c r="I5520">
        <v>441</v>
      </c>
      <c r="J5520">
        <v>5</v>
      </c>
      <c r="K5520">
        <v>441</v>
      </c>
      <c r="L5520">
        <v>9.7500000000000002E-58</v>
      </c>
      <c r="M5520">
        <v>197</v>
      </c>
      <c r="N5520">
        <v>464</v>
      </c>
      <c r="O5520">
        <v>96.120699999999999</v>
      </c>
      <c r="P5520">
        <v>96.120699999999999</v>
      </c>
      <c r="Q5520">
        <v>11</v>
      </c>
      <c r="R5520" t="s">
        <v>17764</v>
      </c>
    </row>
    <row r="5521" spans="1:18" x14ac:dyDescent="0.35">
      <c r="A5521" t="s">
        <v>19418</v>
      </c>
      <c r="B5521" t="s">
        <v>15304</v>
      </c>
      <c r="C5521" t="s">
        <v>17764</v>
      </c>
      <c r="D5521">
        <v>24.59</v>
      </c>
      <c r="E5521">
        <v>366</v>
      </c>
      <c r="F5521">
        <v>224</v>
      </c>
      <c r="G5521">
        <v>18</v>
      </c>
      <c r="H5521">
        <v>78</v>
      </c>
      <c r="I5521">
        <v>407</v>
      </c>
      <c r="J5521">
        <v>92</v>
      </c>
      <c r="K5521">
        <v>441</v>
      </c>
      <c r="L5521">
        <v>1.0700000000000001E-7</v>
      </c>
      <c r="M5521">
        <v>53.9</v>
      </c>
      <c r="N5521">
        <v>464</v>
      </c>
      <c r="O5521">
        <v>78.879300000000001</v>
      </c>
      <c r="P5521">
        <v>78.879300000000001</v>
      </c>
      <c r="Q5521">
        <v>69</v>
      </c>
      <c r="R5521" t="s">
        <v>17764</v>
      </c>
    </row>
    <row r="5522" spans="1:18" x14ac:dyDescent="0.35">
      <c r="A5522" t="s">
        <v>19419</v>
      </c>
      <c r="B5522" t="s">
        <v>15304</v>
      </c>
      <c r="C5522" t="s">
        <v>17764</v>
      </c>
      <c r="D5522">
        <v>39.49</v>
      </c>
      <c r="E5522">
        <v>471</v>
      </c>
      <c r="F5522">
        <v>262</v>
      </c>
      <c r="G5522">
        <v>9</v>
      </c>
      <c r="H5522">
        <v>7</v>
      </c>
      <c r="I5522">
        <v>473</v>
      </c>
      <c r="J5522">
        <v>5</v>
      </c>
      <c r="K5522">
        <v>456</v>
      </c>
      <c r="L5522">
        <v>2.57E-98</v>
      </c>
      <c r="M5522">
        <v>303</v>
      </c>
      <c r="N5522">
        <v>464</v>
      </c>
      <c r="O5522">
        <v>101.509</v>
      </c>
      <c r="P5522">
        <v>101</v>
      </c>
      <c r="Q5522">
        <v>1848</v>
      </c>
      <c r="R5522" t="s">
        <v>17764</v>
      </c>
    </row>
    <row r="5523" spans="1:18" x14ac:dyDescent="0.35">
      <c r="A5523" t="s">
        <v>19535</v>
      </c>
      <c r="B5523" t="s">
        <v>15304</v>
      </c>
      <c r="C5523" t="s">
        <v>17764</v>
      </c>
      <c r="D5523">
        <v>19.364000000000001</v>
      </c>
      <c r="E5523">
        <v>346</v>
      </c>
      <c r="F5523">
        <v>198</v>
      </c>
      <c r="G5523">
        <v>12</v>
      </c>
      <c r="H5523">
        <v>6</v>
      </c>
      <c r="I5523">
        <v>294</v>
      </c>
      <c r="J5523">
        <v>2</v>
      </c>
      <c r="K5523">
        <v>323</v>
      </c>
      <c r="L5523">
        <v>1</v>
      </c>
      <c r="M5523">
        <v>31.6</v>
      </c>
      <c r="N5523">
        <v>464</v>
      </c>
      <c r="O5523">
        <v>74.569000000000003</v>
      </c>
      <c r="P5523">
        <v>74.569000000000003</v>
      </c>
      <c r="Q5523">
        <v>2713</v>
      </c>
      <c r="R5523" t="s">
        <v>17764</v>
      </c>
    </row>
    <row r="5524" spans="1:18" x14ac:dyDescent="0.35">
      <c r="A5524" t="s">
        <v>19420</v>
      </c>
      <c r="B5524" t="s">
        <v>15304</v>
      </c>
      <c r="C5524" t="s">
        <v>17764</v>
      </c>
      <c r="D5524">
        <v>23.315000000000001</v>
      </c>
      <c r="E5524">
        <v>356</v>
      </c>
      <c r="F5524">
        <v>200</v>
      </c>
      <c r="G5524">
        <v>14</v>
      </c>
      <c r="H5524">
        <v>145</v>
      </c>
      <c r="I5524">
        <v>459</v>
      </c>
      <c r="J5524">
        <v>2</v>
      </c>
      <c r="K5524">
        <v>325</v>
      </c>
      <c r="L5524">
        <v>2.4499999999999999E-4</v>
      </c>
      <c r="M5524">
        <v>43.9</v>
      </c>
      <c r="N5524">
        <v>464</v>
      </c>
      <c r="O5524">
        <v>76.724100000000007</v>
      </c>
      <c r="P5524">
        <v>76.724100000000007</v>
      </c>
      <c r="Q5524">
        <v>3275</v>
      </c>
      <c r="R5524" t="s">
        <v>17764</v>
      </c>
    </row>
    <row r="5525" spans="1:18" x14ac:dyDescent="0.35">
      <c r="A5525" t="s">
        <v>19421</v>
      </c>
      <c r="B5525" t="s">
        <v>15304</v>
      </c>
      <c r="C5525" t="s">
        <v>17764</v>
      </c>
      <c r="D5525">
        <v>23.170999999999999</v>
      </c>
      <c r="E5525">
        <v>246</v>
      </c>
      <c r="F5525">
        <v>146</v>
      </c>
      <c r="G5525">
        <v>12</v>
      </c>
      <c r="H5525">
        <v>228</v>
      </c>
      <c r="I5525">
        <v>456</v>
      </c>
      <c r="J5525">
        <v>134</v>
      </c>
      <c r="K5525">
        <v>353</v>
      </c>
      <c r="L5525">
        <v>8.4800000000000001E-6</v>
      </c>
      <c r="M5525">
        <v>48.5</v>
      </c>
      <c r="N5525">
        <v>464</v>
      </c>
      <c r="O5525">
        <v>53.017200000000003</v>
      </c>
      <c r="P5525">
        <v>53.017200000000003</v>
      </c>
      <c r="Q5525">
        <v>3381</v>
      </c>
      <c r="R5525" t="s">
        <v>17764</v>
      </c>
    </row>
    <row r="5526" spans="1:18" x14ac:dyDescent="0.35">
      <c r="A5526" t="s">
        <v>19422</v>
      </c>
      <c r="B5526" t="s">
        <v>15304</v>
      </c>
      <c r="C5526" t="s">
        <v>17764</v>
      </c>
      <c r="D5526">
        <v>37.764000000000003</v>
      </c>
      <c r="E5526">
        <v>474</v>
      </c>
      <c r="F5526">
        <v>269</v>
      </c>
      <c r="G5526">
        <v>5</v>
      </c>
      <c r="H5526">
        <v>9</v>
      </c>
      <c r="I5526">
        <v>478</v>
      </c>
      <c r="J5526">
        <v>5</v>
      </c>
      <c r="K5526">
        <v>456</v>
      </c>
      <c r="L5526">
        <v>5.3099999999999999E-98</v>
      </c>
      <c r="M5526">
        <v>303</v>
      </c>
      <c r="N5526">
        <v>464</v>
      </c>
      <c r="O5526">
        <v>102.155</v>
      </c>
      <c r="P5526">
        <v>101</v>
      </c>
      <c r="Q5526">
        <v>5503</v>
      </c>
      <c r="R5526" t="s">
        <v>17764</v>
      </c>
    </row>
    <row r="5527" spans="1:18" x14ac:dyDescent="0.35">
      <c r="A5527" t="s">
        <v>19423</v>
      </c>
      <c r="B5527" t="s">
        <v>15304</v>
      </c>
      <c r="C5527" t="s">
        <v>17764</v>
      </c>
      <c r="D5527">
        <v>29.111000000000001</v>
      </c>
      <c r="E5527">
        <v>450</v>
      </c>
      <c r="F5527">
        <v>306</v>
      </c>
      <c r="G5527">
        <v>9</v>
      </c>
      <c r="H5527">
        <v>150</v>
      </c>
      <c r="I5527">
        <v>593</v>
      </c>
      <c r="J5527">
        <v>1</v>
      </c>
      <c r="K5527">
        <v>443</v>
      </c>
      <c r="L5527">
        <v>2.2999999999999999E-54</v>
      </c>
      <c r="M5527">
        <v>192</v>
      </c>
      <c r="N5527">
        <v>464</v>
      </c>
      <c r="O5527">
        <v>96.982799999999997</v>
      </c>
      <c r="P5527">
        <v>96.982799999999997</v>
      </c>
      <c r="Q5527">
        <v>5812</v>
      </c>
      <c r="R5527" t="s">
        <v>17764</v>
      </c>
    </row>
    <row r="5528" spans="1:18" x14ac:dyDescent="0.35">
      <c r="A5528" t="s">
        <v>18928</v>
      </c>
      <c r="B5528" t="s">
        <v>15352</v>
      </c>
      <c r="C5528" t="s">
        <v>24948</v>
      </c>
      <c r="D5528">
        <v>67.105000000000004</v>
      </c>
      <c r="E5528">
        <v>152</v>
      </c>
      <c r="F5528">
        <v>50</v>
      </c>
      <c r="G5528">
        <v>0</v>
      </c>
      <c r="H5528">
        <v>17</v>
      </c>
      <c r="I5528">
        <v>168</v>
      </c>
      <c r="J5528">
        <v>6</v>
      </c>
      <c r="K5528">
        <v>157</v>
      </c>
      <c r="L5528">
        <v>1.4299999999999999E-62</v>
      </c>
      <c r="M5528">
        <v>191</v>
      </c>
      <c r="N5528">
        <v>170</v>
      </c>
      <c r="O5528">
        <v>89.411799999999999</v>
      </c>
      <c r="P5528">
        <v>89.411799999999999</v>
      </c>
      <c r="Q5528">
        <v>3688</v>
      </c>
      <c r="R5528" t="s">
        <v>24948</v>
      </c>
    </row>
    <row r="5529" spans="1:18" x14ac:dyDescent="0.35">
      <c r="A5529" t="s">
        <v>18920</v>
      </c>
      <c r="B5529" t="s">
        <v>24949</v>
      </c>
      <c r="C5529" t="s">
        <v>24950</v>
      </c>
      <c r="D5529">
        <v>30</v>
      </c>
      <c r="E5529">
        <v>190</v>
      </c>
      <c r="F5529">
        <v>104</v>
      </c>
      <c r="G5529">
        <v>6</v>
      </c>
      <c r="H5529">
        <v>144</v>
      </c>
      <c r="I5529">
        <v>333</v>
      </c>
      <c r="J5529">
        <v>81</v>
      </c>
      <c r="K5529">
        <v>241</v>
      </c>
      <c r="L5529">
        <v>2.9799999999999999E-7</v>
      </c>
      <c r="M5529">
        <v>51.2</v>
      </c>
      <c r="N5529">
        <v>245</v>
      </c>
      <c r="O5529">
        <v>77.551000000000002</v>
      </c>
      <c r="P5529">
        <v>77.551000000000002</v>
      </c>
      <c r="Q5529">
        <v>5326</v>
      </c>
      <c r="R5529" t="s">
        <v>24950</v>
      </c>
    </row>
    <row r="5530" spans="1:18" x14ac:dyDescent="0.35">
      <c r="A5530" t="s">
        <v>18940</v>
      </c>
      <c r="B5530" t="s">
        <v>24951</v>
      </c>
      <c r="C5530" t="s">
        <v>24952</v>
      </c>
      <c r="D5530">
        <v>27.904</v>
      </c>
      <c r="E5530">
        <v>792</v>
      </c>
      <c r="F5530">
        <v>488</v>
      </c>
      <c r="G5530">
        <v>27</v>
      </c>
      <c r="H5530">
        <v>8</v>
      </c>
      <c r="I5530">
        <v>740</v>
      </c>
      <c r="J5530">
        <v>6</v>
      </c>
      <c r="K5530">
        <v>773</v>
      </c>
      <c r="L5530">
        <v>4.2399999999999996E-56</v>
      </c>
      <c r="M5530">
        <v>206</v>
      </c>
      <c r="N5530">
        <v>788</v>
      </c>
      <c r="O5530">
        <v>100.508</v>
      </c>
      <c r="P5530">
        <v>101</v>
      </c>
      <c r="Q5530">
        <v>4968</v>
      </c>
      <c r="R5530" t="s">
        <v>24952</v>
      </c>
    </row>
    <row r="5531" spans="1:18" x14ac:dyDescent="0.35">
      <c r="A5531" t="s">
        <v>20342</v>
      </c>
      <c r="B5531" t="s">
        <v>16526</v>
      </c>
      <c r="C5531" t="s">
        <v>16527</v>
      </c>
      <c r="D5531">
        <v>32.098999999999997</v>
      </c>
      <c r="E5531">
        <v>162</v>
      </c>
      <c r="F5531">
        <v>80</v>
      </c>
      <c r="G5531">
        <v>6</v>
      </c>
      <c r="H5531">
        <v>157</v>
      </c>
      <c r="I5531">
        <v>308</v>
      </c>
      <c r="J5531">
        <v>64</v>
      </c>
      <c r="K5531">
        <v>205</v>
      </c>
      <c r="L5531">
        <v>9.8299999999999993E-9</v>
      </c>
      <c r="M5531">
        <v>56.2</v>
      </c>
      <c r="N5531">
        <v>207</v>
      </c>
      <c r="O5531">
        <v>78.260900000000007</v>
      </c>
      <c r="P5531">
        <v>78.260900000000007</v>
      </c>
      <c r="Q5531">
        <v>811</v>
      </c>
      <c r="R5531" t="s">
        <v>16527</v>
      </c>
    </row>
    <row r="5532" spans="1:18" x14ac:dyDescent="0.35">
      <c r="A5532" t="s">
        <v>18932</v>
      </c>
      <c r="B5532" t="s">
        <v>24953</v>
      </c>
      <c r="C5532" t="s">
        <v>24954</v>
      </c>
      <c r="D5532">
        <v>26.97</v>
      </c>
      <c r="E5532">
        <v>330</v>
      </c>
      <c r="F5532">
        <v>180</v>
      </c>
      <c r="G5532">
        <v>9</v>
      </c>
      <c r="H5532">
        <v>4</v>
      </c>
      <c r="I5532">
        <v>325</v>
      </c>
      <c r="J5532">
        <v>6</v>
      </c>
      <c r="K5532">
        <v>282</v>
      </c>
      <c r="L5532">
        <v>2.9299999999999998E-20</v>
      </c>
      <c r="M5532">
        <v>89.4</v>
      </c>
      <c r="N5532">
        <v>284</v>
      </c>
      <c r="O5532">
        <v>116.197</v>
      </c>
      <c r="P5532">
        <v>101</v>
      </c>
      <c r="Q5532">
        <v>4453</v>
      </c>
      <c r="R5532" t="s">
        <v>24954</v>
      </c>
    </row>
    <row r="5533" spans="1:18" x14ac:dyDescent="0.35">
      <c r="A5533" t="s">
        <v>18940</v>
      </c>
      <c r="B5533" t="s">
        <v>19503</v>
      </c>
      <c r="C5533" t="s">
        <v>24955</v>
      </c>
      <c r="D5533">
        <v>28.974</v>
      </c>
      <c r="E5533">
        <v>780</v>
      </c>
      <c r="F5533">
        <v>495</v>
      </c>
      <c r="G5533">
        <v>23</v>
      </c>
      <c r="H5533">
        <v>7</v>
      </c>
      <c r="I5533">
        <v>740</v>
      </c>
      <c r="J5533">
        <v>5</v>
      </c>
      <c r="K5533">
        <v>771</v>
      </c>
      <c r="L5533">
        <v>6.7799999999999996E-58</v>
      </c>
      <c r="M5533">
        <v>211</v>
      </c>
      <c r="N5533">
        <v>784</v>
      </c>
      <c r="O5533">
        <v>99.489800000000002</v>
      </c>
      <c r="P5533">
        <v>99.489800000000002</v>
      </c>
      <c r="Q5533">
        <v>4905</v>
      </c>
      <c r="R5533" t="s">
        <v>24955</v>
      </c>
    </row>
    <row r="5534" spans="1:18" x14ac:dyDescent="0.35">
      <c r="A5534" t="s">
        <v>19417</v>
      </c>
      <c r="B5534" t="s">
        <v>15304</v>
      </c>
      <c r="C5534" t="s">
        <v>18303</v>
      </c>
      <c r="D5534">
        <v>31.39</v>
      </c>
      <c r="E5534">
        <v>446</v>
      </c>
      <c r="F5534">
        <v>284</v>
      </c>
      <c r="G5534">
        <v>12</v>
      </c>
      <c r="H5534">
        <v>9</v>
      </c>
      <c r="I5534">
        <v>441</v>
      </c>
      <c r="J5534">
        <v>5</v>
      </c>
      <c r="K5534">
        <v>441</v>
      </c>
      <c r="L5534">
        <v>3.1099999999999999E-57</v>
      </c>
      <c r="M5534">
        <v>196</v>
      </c>
      <c r="N5534">
        <v>464</v>
      </c>
      <c r="O5534">
        <v>96.120699999999999</v>
      </c>
      <c r="P5534">
        <v>96.120699999999999</v>
      </c>
      <c r="Q5534">
        <v>15</v>
      </c>
      <c r="R5534" t="s">
        <v>18303</v>
      </c>
    </row>
    <row r="5535" spans="1:18" x14ac:dyDescent="0.35">
      <c r="A5535" t="s">
        <v>19418</v>
      </c>
      <c r="B5535" t="s">
        <v>15304</v>
      </c>
      <c r="C5535" t="s">
        <v>18303</v>
      </c>
      <c r="D5535">
        <v>23.77</v>
      </c>
      <c r="E5535">
        <v>366</v>
      </c>
      <c r="F5535">
        <v>227</v>
      </c>
      <c r="G5535">
        <v>18</v>
      </c>
      <c r="H5535">
        <v>78</v>
      </c>
      <c r="I5535">
        <v>407</v>
      </c>
      <c r="J5535">
        <v>92</v>
      </c>
      <c r="K5535">
        <v>441</v>
      </c>
      <c r="L5535">
        <v>9.2000000000000003E-8</v>
      </c>
      <c r="M5535">
        <v>54.3</v>
      </c>
      <c r="N5535">
        <v>464</v>
      </c>
      <c r="O5535">
        <v>78.879300000000001</v>
      </c>
      <c r="P5535">
        <v>78.879300000000001</v>
      </c>
      <c r="Q5535">
        <v>66</v>
      </c>
      <c r="R5535" t="s">
        <v>18303</v>
      </c>
    </row>
    <row r="5536" spans="1:18" x14ac:dyDescent="0.35">
      <c r="A5536" t="s">
        <v>19419</v>
      </c>
      <c r="B5536" t="s">
        <v>15304</v>
      </c>
      <c r="C5536" t="s">
        <v>18303</v>
      </c>
      <c r="D5536">
        <v>39.703000000000003</v>
      </c>
      <c r="E5536">
        <v>471</v>
      </c>
      <c r="F5536">
        <v>261</v>
      </c>
      <c r="G5536">
        <v>9</v>
      </c>
      <c r="H5536">
        <v>7</v>
      </c>
      <c r="I5536">
        <v>473</v>
      </c>
      <c r="J5536">
        <v>5</v>
      </c>
      <c r="K5536">
        <v>456</v>
      </c>
      <c r="L5536">
        <v>1.25E-98</v>
      </c>
      <c r="M5536">
        <v>304</v>
      </c>
      <c r="N5536">
        <v>464</v>
      </c>
      <c r="O5536">
        <v>101.509</v>
      </c>
      <c r="P5536">
        <v>101</v>
      </c>
      <c r="Q5536">
        <v>1842</v>
      </c>
      <c r="R5536" t="s">
        <v>18303</v>
      </c>
    </row>
    <row r="5537" spans="1:18" x14ac:dyDescent="0.35">
      <c r="A5537" t="s">
        <v>19420</v>
      </c>
      <c r="B5537" t="s">
        <v>15304</v>
      </c>
      <c r="C5537" t="s">
        <v>18303</v>
      </c>
      <c r="D5537">
        <v>23.184000000000001</v>
      </c>
      <c r="E5537">
        <v>358</v>
      </c>
      <c r="F5537">
        <v>198</v>
      </c>
      <c r="G5537">
        <v>13</v>
      </c>
      <c r="H5537">
        <v>145</v>
      </c>
      <c r="I5537">
        <v>459</v>
      </c>
      <c r="J5537">
        <v>2</v>
      </c>
      <c r="K5537">
        <v>325</v>
      </c>
      <c r="L5537">
        <v>2.23E-4</v>
      </c>
      <c r="M5537">
        <v>43.9</v>
      </c>
      <c r="N5537">
        <v>464</v>
      </c>
      <c r="O5537">
        <v>77.155199999999994</v>
      </c>
      <c r="P5537">
        <v>77.155199999999994</v>
      </c>
      <c r="Q5537">
        <v>3273</v>
      </c>
      <c r="R5537" t="s">
        <v>18303</v>
      </c>
    </row>
    <row r="5538" spans="1:18" x14ac:dyDescent="0.35">
      <c r="A5538" t="s">
        <v>19421</v>
      </c>
      <c r="B5538" t="s">
        <v>15304</v>
      </c>
      <c r="C5538" t="s">
        <v>18303</v>
      </c>
      <c r="D5538">
        <v>22.689</v>
      </c>
      <c r="E5538">
        <v>238</v>
      </c>
      <c r="F5538">
        <v>157</v>
      </c>
      <c r="G5538">
        <v>10</v>
      </c>
      <c r="H5538">
        <v>228</v>
      </c>
      <c r="I5538">
        <v>456</v>
      </c>
      <c r="J5538">
        <v>134</v>
      </c>
      <c r="K5538">
        <v>353</v>
      </c>
      <c r="L5538">
        <v>4.7899999999999999E-5</v>
      </c>
      <c r="M5538">
        <v>46.2</v>
      </c>
      <c r="N5538">
        <v>464</v>
      </c>
      <c r="O5538">
        <v>51.293100000000003</v>
      </c>
      <c r="P5538">
        <v>51.293100000000003</v>
      </c>
      <c r="Q5538">
        <v>3390</v>
      </c>
      <c r="R5538" t="s">
        <v>18303</v>
      </c>
    </row>
    <row r="5539" spans="1:18" x14ac:dyDescent="0.35">
      <c r="A5539" t="s">
        <v>19422</v>
      </c>
      <c r="B5539" t="s">
        <v>15304</v>
      </c>
      <c r="C5539" t="s">
        <v>18303</v>
      </c>
      <c r="D5539">
        <v>38.003999999999998</v>
      </c>
      <c r="E5539">
        <v>471</v>
      </c>
      <c r="F5539">
        <v>272</v>
      </c>
      <c r="G5539">
        <v>4</v>
      </c>
      <c r="H5539">
        <v>9</v>
      </c>
      <c r="I5539">
        <v>478</v>
      </c>
      <c r="J5539">
        <v>5</v>
      </c>
      <c r="K5539">
        <v>456</v>
      </c>
      <c r="L5539">
        <v>9.4799999999999996E-98</v>
      </c>
      <c r="M5539">
        <v>302</v>
      </c>
      <c r="N5539">
        <v>464</v>
      </c>
      <c r="O5539">
        <v>101.509</v>
      </c>
      <c r="P5539">
        <v>101</v>
      </c>
      <c r="Q5539">
        <v>5511</v>
      </c>
      <c r="R5539" t="s">
        <v>18303</v>
      </c>
    </row>
    <row r="5540" spans="1:18" x14ac:dyDescent="0.35">
      <c r="A5540" t="s">
        <v>19423</v>
      </c>
      <c r="B5540" t="s">
        <v>15304</v>
      </c>
      <c r="C5540" t="s">
        <v>18303</v>
      </c>
      <c r="D5540">
        <v>29.712</v>
      </c>
      <c r="E5540">
        <v>451</v>
      </c>
      <c r="F5540">
        <v>302</v>
      </c>
      <c r="G5540">
        <v>11</v>
      </c>
      <c r="H5540">
        <v>150</v>
      </c>
      <c r="I5540">
        <v>593</v>
      </c>
      <c r="J5540">
        <v>1</v>
      </c>
      <c r="K5540">
        <v>443</v>
      </c>
      <c r="L5540">
        <v>3.8800000000000001E-54</v>
      </c>
      <c r="M5540">
        <v>191</v>
      </c>
      <c r="N5540">
        <v>464</v>
      </c>
      <c r="O5540">
        <v>97.198300000000003</v>
      </c>
      <c r="P5540">
        <v>97.198300000000003</v>
      </c>
      <c r="Q5540">
        <v>5818</v>
      </c>
      <c r="R5540" t="s">
        <v>18303</v>
      </c>
    </row>
    <row r="5541" spans="1:18" x14ac:dyDescent="0.35">
      <c r="A5541" t="s">
        <v>23649</v>
      </c>
      <c r="B5541" t="s">
        <v>24956</v>
      </c>
      <c r="C5541" t="s">
        <v>24957</v>
      </c>
      <c r="D5541">
        <v>28.420999999999999</v>
      </c>
      <c r="E5541">
        <v>95</v>
      </c>
      <c r="F5541">
        <v>64</v>
      </c>
      <c r="G5541">
        <v>3</v>
      </c>
      <c r="H5541">
        <v>104</v>
      </c>
      <c r="I5541">
        <v>195</v>
      </c>
      <c r="J5541">
        <v>8</v>
      </c>
      <c r="K5541">
        <v>101</v>
      </c>
      <c r="L5541">
        <v>0.87</v>
      </c>
      <c r="M5541">
        <v>31.2</v>
      </c>
      <c r="N5541">
        <v>149</v>
      </c>
      <c r="O5541">
        <v>63.758400000000002</v>
      </c>
      <c r="P5541">
        <v>63.758400000000002</v>
      </c>
      <c r="Q5541">
        <v>1624</v>
      </c>
      <c r="R5541" t="s">
        <v>24957</v>
      </c>
    </row>
    <row r="5542" spans="1:18" x14ac:dyDescent="0.35">
      <c r="A5542" t="s">
        <v>18928</v>
      </c>
      <c r="B5542" t="s">
        <v>17693</v>
      </c>
      <c r="C5542" t="s">
        <v>17694</v>
      </c>
      <c r="D5542">
        <v>56.25</v>
      </c>
      <c r="E5542">
        <v>144</v>
      </c>
      <c r="F5542">
        <v>63</v>
      </c>
      <c r="G5542">
        <v>0</v>
      </c>
      <c r="H5542">
        <v>22</v>
      </c>
      <c r="I5542">
        <v>165</v>
      </c>
      <c r="J5542">
        <v>19</v>
      </c>
      <c r="K5542">
        <v>162</v>
      </c>
      <c r="L5542">
        <v>1.5E-51</v>
      </c>
      <c r="M5542">
        <v>162</v>
      </c>
      <c r="N5542">
        <v>171</v>
      </c>
      <c r="O5542">
        <v>84.210499999999996</v>
      </c>
      <c r="P5542">
        <v>84.210499999999996</v>
      </c>
      <c r="Q5542">
        <v>3877</v>
      </c>
      <c r="R5542" t="s">
        <v>17694</v>
      </c>
    </row>
    <row r="5543" spans="1:18" x14ac:dyDescent="0.35">
      <c r="A5543" t="s">
        <v>18940</v>
      </c>
      <c r="B5543" t="s">
        <v>24958</v>
      </c>
      <c r="C5543" t="s">
        <v>24959</v>
      </c>
      <c r="D5543">
        <v>38.731000000000002</v>
      </c>
      <c r="E5543">
        <v>741</v>
      </c>
      <c r="F5543">
        <v>416</v>
      </c>
      <c r="G5543">
        <v>11</v>
      </c>
      <c r="H5543">
        <v>8</v>
      </c>
      <c r="I5543">
        <v>742</v>
      </c>
      <c r="J5543">
        <v>18</v>
      </c>
      <c r="K5543">
        <v>726</v>
      </c>
      <c r="L5543">
        <v>6.8099999999999997E-142</v>
      </c>
      <c r="M5543">
        <v>434</v>
      </c>
      <c r="N5543">
        <v>735</v>
      </c>
      <c r="O5543">
        <v>100.816</v>
      </c>
      <c r="P5543">
        <v>101</v>
      </c>
      <c r="Q5543">
        <v>4635</v>
      </c>
      <c r="R5543" t="s">
        <v>24959</v>
      </c>
    </row>
    <row r="5544" spans="1:18" x14ac:dyDescent="0.35">
      <c r="A5544" t="s">
        <v>18943</v>
      </c>
      <c r="B5544" t="s">
        <v>15835</v>
      </c>
      <c r="C5544" t="s">
        <v>17130</v>
      </c>
      <c r="D5544">
        <v>26.786000000000001</v>
      </c>
      <c r="E5544">
        <v>168</v>
      </c>
      <c r="F5544">
        <v>92</v>
      </c>
      <c r="G5544">
        <v>6</v>
      </c>
      <c r="H5544">
        <v>30</v>
      </c>
      <c r="I5544">
        <v>177</v>
      </c>
      <c r="J5544">
        <v>3</v>
      </c>
      <c r="K5544">
        <v>159</v>
      </c>
      <c r="L5544">
        <v>6.3100000000000005E-4</v>
      </c>
      <c r="M5544">
        <v>40.799999999999997</v>
      </c>
      <c r="N5544">
        <v>255</v>
      </c>
      <c r="O5544">
        <v>65.882400000000004</v>
      </c>
      <c r="P5544">
        <v>65.882400000000004</v>
      </c>
      <c r="Q5544">
        <v>1507</v>
      </c>
      <c r="R5544" t="s">
        <v>17130</v>
      </c>
    </row>
    <row r="5545" spans="1:18" x14ac:dyDescent="0.35">
      <c r="A5545" t="s">
        <v>19220</v>
      </c>
      <c r="B5545" t="s">
        <v>15557</v>
      </c>
      <c r="C5545" t="s">
        <v>15558</v>
      </c>
      <c r="D5545">
        <v>29.091000000000001</v>
      </c>
      <c r="E5545">
        <v>110</v>
      </c>
      <c r="F5545">
        <v>71</v>
      </c>
      <c r="G5545">
        <v>3</v>
      </c>
      <c r="H5545">
        <v>6</v>
      </c>
      <c r="I5545">
        <v>115</v>
      </c>
      <c r="J5545">
        <v>1</v>
      </c>
      <c r="K5545">
        <v>103</v>
      </c>
      <c r="L5545">
        <v>0.43</v>
      </c>
      <c r="M5545">
        <v>30.4</v>
      </c>
      <c r="N5545">
        <v>148</v>
      </c>
      <c r="O5545">
        <v>74.324299999999994</v>
      </c>
      <c r="P5545">
        <v>74.324299999999994</v>
      </c>
      <c r="Q5545">
        <v>6005</v>
      </c>
      <c r="R5545" t="s">
        <v>15558</v>
      </c>
    </row>
    <row r="5546" spans="1:18" x14ac:dyDescent="0.35">
      <c r="A5546" t="s">
        <v>18940</v>
      </c>
      <c r="B5546" t="s">
        <v>24960</v>
      </c>
      <c r="C5546" t="s">
        <v>24961</v>
      </c>
      <c r="D5546">
        <v>28.736000000000001</v>
      </c>
      <c r="E5546">
        <v>783</v>
      </c>
      <c r="F5546">
        <v>488</v>
      </c>
      <c r="G5546">
        <v>23</v>
      </c>
      <c r="H5546">
        <v>4</v>
      </c>
      <c r="I5546">
        <v>743</v>
      </c>
      <c r="J5546">
        <v>3</v>
      </c>
      <c r="K5546">
        <v>758</v>
      </c>
      <c r="L5546">
        <v>1.2200000000000001E-57</v>
      </c>
      <c r="M5546">
        <v>210</v>
      </c>
      <c r="N5546">
        <v>769</v>
      </c>
      <c r="O5546">
        <v>101.821</v>
      </c>
      <c r="P5546">
        <v>101</v>
      </c>
      <c r="Q5546">
        <v>4910</v>
      </c>
      <c r="R5546" t="s">
        <v>24961</v>
      </c>
    </row>
    <row r="5547" spans="1:18" x14ac:dyDescent="0.35">
      <c r="A5547" t="s">
        <v>19000</v>
      </c>
      <c r="B5547" t="s">
        <v>24962</v>
      </c>
      <c r="C5547" t="s">
        <v>24963</v>
      </c>
      <c r="D5547">
        <v>26.637</v>
      </c>
      <c r="E5547">
        <v>672</v>
      </c>
      <c r="F5547">
        <v>377</v>
      </c>
      <c r="G5547">
        <v>23</v>
      </c>
      <c r="H5547">
        <v>292</v>
      </c>
      <c r="I5547">
        <v>945</v>
      </c>
      <c r="J5547">
        <v>192</v>
      </c>
      <c r="K5547">
        <v>765</v>
      </c>
      <c r="L5547">
        <v>9.8700000000000007E-31</v>
      </c>
      <c r="M5547">
        <v>130</v>
      </c>
      <c r="N5547">
        <v>768</v>
      </c>
      <c r="O5547">
        <v>87.5</v>
      </c>
      <c r="P5547">
        <v>87.5</v>
      </c>
      <c r="Q5547">
        <v>2030</v>
      </c>
      <c r="R5547" t="s">
        <v>24963</v>
      </c>
    </row>
    <row r="5548" spans="1:18" x14ac:dyDescent="0.35">
      <c r="A5548" t="s">
        <v>24964</v>
      </c>
      <c r="B5548" t="s">
        <v>24965</v>
      </c>
      <c r="C5548" t="s">
        <v>24966</v>
      </c>
      <c r="D5548">
        <v>25.780999999999999</v>
      </c>
      <c r="E5548">
        <v>128</v>
      </c>
      <c r="F5548">
        <v>65</v>
      </c>
      <c r="G5548">
        <v>4</v>
      </c>
      <c r="H5548">
        <v>27</v>
      </c>
      <c r="I5548">
        <v>125</v>
      </c>
      <c r="J5548">
        <v>19</v>
      </c>
      <c r="K5548">
        <v>145</v>
      </c>
      <c r="L5548">
        <v>0.36</v>
      </c>
      <c r="M5548">
        <v>32</v>
      </c>
      <c r="N5548">
        <v>191</v>
      </c>
      <c r="O5548">
        <v>67.015699999999995</v>
      </c>
      <c r="P5548">
        <v>67.015699999999995</v>
      </c>
      <c r="Q5548">
        <v>5975</v>
      </c>
      <c r="R5548" t="s">
        <v>24966</v>
      </c>
    </row>
    <row r="5549" spans="1:18" x14ac:dyDescent="0.35">
      <c r="A5549" t="s">
        <v>18928</v>
      </c>
      <c r="B5549" t="s">
        <v>24967</v>
      </c>
      <c r="C5549" t="s">
        <v>24968</v>
      </c>
      <c r="D5549">
        <v>61.039000000000001</v>
      </c>
      <c r="E5549">
        <v>154</v>
      </c>
      <c r="F5549">
        <v>60</v>
      </c>
      <c r="G5549">
        <v>0</v>
      </c>
      <c r="H5549">
        <v>17</v>
      </c>
      <c r="I5549">
        <v>170</v>
      </c>
      <c r="J5549">
        <v>58</v>
      </c>
      <c r="K5549">
        <v>211</v>
      </c>
      <c r="L5549">
        <v>2.3099999999999999E-62</v>
      </c>
      <c r="M5549">
        <v>191</v>
      </c>
      <c r="N5549">
        <v>212</v>
      </c>
      <c r="O5549">
        <v>72.641499999999994</v>
      </c>
      <c r="P5549">
        <v>72.641499999999994</v>
      </c>
      <c r="Q5549">
        <v>3698</v>
      </c>
      <c r="R5549" t="s">
        <v>24968</v>
      </c>
    </row>
    <row r="5550" spans="1:18" x14ac:dyDescent="0.35">
      <c r="A5550" t="s">
        <v>20476</v>
      </c>
      <c r="B5550" t="s">
        <v>17828</v>
      </c>
      <c r="C5550" t="s">
        <v>24969</v>
      </c>
      <c r="D5550">
        <v>28.462</v>
      </c>
      <c r="E5550">
        <v>130</v>
      </c>
      <c r="F5550">
        <v>78</v>
      </c>
      <c r="G5550">
        <v>4</v>
      </c>
      <c r="H5550">
        <v>13</v>
      </c>
      <c r="I5550">
        <v>141</v>
      </c>
      <c r="J5550">
        <v>3</v>
      </c>
      <c r="K5550">
        <v>118</v>
      </c>
      <c r="L5550">
        <v>0.92</v>
      </c>
      <c r="M5550">
        <v>30.4</v>
      </c>
      <c r="N5550">
        <v>251</v>
      </c>
      <c r="O5550">
        <v>51.7928</v>
      </c>
      <c r="P5550">
        <v>51.7928</v>
      </c>
      <c r="Q5550">
        <v>2969</v>
      </c>
      <c r="R5550" t="s">
        <v>24969</v>
      </c>
    </row>
    <row r="5551" spans="1:18" x14ac:dyDescent="0.35">
      <c r="A5551" t="s">
        <v>18920</v>
      </c>
      <c r="B5551" t="s">
        <v>24970</v>
      </c>
      <c r="C5551" t="s">
        <v>24971</v>
      </c>
      <c r="D5551">
        <v>30.38</v>
      </c>
      <c r="E5551">
        <v>158</v>
      </c>
      <c r="F5551">
        <v>78</v>
      </c>
      <c r="G5551">
        <v>4</v>
      </c>
      <c r="H5551">
        <v>176</v>
      </c>
      <c r="I5551">
        <v>333</v>
      </c>
      <c r="J5551">
        <v>106</v>
      </c>
      <c r="K5551">
        <v>231</v>
      </c>
      <c r="L5551">
        <v>1.5400000000000001E-6</v>
      </c>
      <c r="M5551">
        <v>49.3</v>
      </c>
      <c r="N5551">
        <v>288</v>
      </c>
      <c r="O5551">
        <v>54.8611</v>
      </c>
      <c r="P5551">
        <v>54.8611</v>
      </c>
      <c r="Q5551">
        <v>5349</v>
      </c>
      <c r="R5551" t="s">
        <v>24971</v>
      </c>
    </row>
    <row r="5552" spans="1:18" x14ac:dyDescent="0.35">
      <c r="A5552" t="s">
        <v>18920</v>
      </c>
      <c r="B5552" t="s">
        <v>21440</v>
      </c>
      <c r="C5552" t="s">
        <v>24972</v>
      </c>
      <c r="D5552">
        <v>32.121000000000002</v>
      </c>
      <c r="E5552">
        <v>165</v>
      </c>
      <c r="F5552">
        <v>81</v>
      </c>
      <c r="G5552">
        <v>6</v>
      </c>
      <c r="H5552">
        <v>169</v>
      </c>
      <c r="I5552">
        <v>333</v>
      </c>
      <c r="J5552">
        <v>98</v>
      </c>
      <c r="K5552">
        <v>231</v>
      </c>
      <c r="L5552">
        <v>7.9999999999999996E-6</v>
      </c>
      <c r="M5552">
        <v>47</v>
      </c>
      <c r="N5552">
        <v>294</v>
      </c>
      <c r="O5552">
        <v>56.122399999999999</v>
      </c>
      <c r="P5552">
        <v>56.122399999999999</v>
      </c>
      <c r="Q5552">
        <v>5380</v>
      </c>
      <c r="R5552" t="s">
        <v>24972</v>
      </c>
    </row>
    <row r="5553" spans="1:18" x14ac:dyDescent="0.35">
      <c r="A5553" t="s">
        <v>18920</v>
      </c>
      <c r="B5553" t="s">
        <v>24973</v>
      </c>
      <c r="C5553" t="s">
        <v>24974</v>
      </c>
      <c r="D5553">
        <v>33.939</v>
      </c>
      <c r="E5553">
        <v>165</v>
      </c>
      <c r="F5553">
        <v>80</v>
      </c>
      <c r="G5553">
        <v>4</v>
      </c>
      <c r="H5553">
        <v>169</v>
      </c>
      <c r="I5553">
        <v>333</v>
      </c>
      <c r="J5553">
        <v>99</v>
      </c>
      <c r="K5553">
        <v>234</v>
      </c>
      <c r="L5553">
        <v>3.2400000000000002E-10</v>
      </c>
      <c r="M5553">
        <v>60.5</v>
      </c>
      <c r="N5553">
        <v>294</v>
      </c>
      <c r="O5553">
        <v>56.122399999999999</v>
      </c>
      <c r="P5553">
        <v>56.122399999999999</v>
      </c>
      <c r="Q5553">
        <v>5177</v>
      </c>
      <c r="R5553" t="s">
        <v>24974</v>
      </c>
    </row>
    <row r="5554" spans="1:18" x14ac:dyDescent="0.35">
      <c r="A5554" t="s">
        <v>19000</v>
      </c>
      <c r="B5554" t="s">
        <v>24975</v>
      </c>
      <c r="C5554" t="s">
        <v>24976</v>
      </c>
      <c r="D5554">
        <v>27.149000000000001</v>
      </c>
      <c r="E5554">
        <v>663</v>
      </c>
      <c r="F5554">
        <v>373</v>
      </c>
      <c r="G5554">
        <v>22</v>
      </c>
      <c r="H5554">
        <v>283</v>
      </c>
      <c r="I5554">
        <v>928</v>
      </c>
      <c r="J5554">
        <v>174</v>
      </c>
      <c r="K5554">
        <v>743</v>
      </c>
      <c r="L5554">
        <v>1.28E-43</v>
      </c>
      <c r="M5554">
        <v>170</v>
      </c>
      <c r="N5554">
        <v>772</v>
      </c>
      <c r="O5554">
        <v>85.880799999999994</v>
      </c>
      <c r="P5554">
        <v>85.880799999999994</v>
      </c>
      <c r="Q5554">
        <v>2015</v>
      </c>
      <c r="R5554" t="s">
        <v>24976</v>
      </c>
    </row>
    <row r="5555" spans="1:18" x14ac:dyDescent="0.35">
      <c r="A5555" t="s">
        <v>18940</v>
      </c>
      <c r="B5555" t="s">
        <v>24975</v>
      </c>
      <c r="C5555" t="s">
        <v>24976</v>
      </c>
      <c r="D5555">
        <v>27.178000000000001</v>
      </c>
      <c r="E5555">
        <v>769</v>
      </c>
      <c r="F5555">
        <v>498</v>
      </c>
      <c r="G5555">
        <v>21</v>
      </c>
      <c r="H5555">
        <v>7</v>
      </c>
      <c r="I5555">
        <v>737</v>
      </c>
      <c r="J5555">
        <v>8</v>
      </c>
      <c r="K5555">
        <v>752</v>
      </c>
      <c r="L5555">
        <v>3.1900000000000002E-56</v>
      </c>
      <c r="M5555">
        <v>206</v>
      </c>
      <c r="N5555">
        <v>772</v>
      </c>
      <c r="O5555">
        <v>99.611400000000003</v>
      </c>
      <c r="P5555">
        <v>99.611400000000003</v>
      </c>
      <c r="Q5555">
        <v>4962</v>
      </c>
      <c r="R5555" t="s">
        <v>24976</v>
      </c>
    </row>
    <row r="5556" spans="1:18" x14ac:dyDescent="0.35">
      <c r="A5556" t="s">
        <v>18943</v>
      </c>
      <c r="B5556" t="s">
        <v>15097</v>
      </c>
      <c r="C5556" t="s">
        <v>15921</v>
      </c>
      <c r="D5556">
        <v>26.760999999999999</v>
      </c>
      <c r="E5556">
        <v>142</v>
      </c>
      <c r="F5556">
        <v>82</v>
      </c>
      <c r="G5556">
        <v>4</v>
      </c>
      <c r="H5556">
        <v>30</v>
      </c>
      <c r="I5556">
        <v>150</v>
      </c>
      <c r="J5556">
        <v>3</v>
      </c>
      <c r="K5556">
        <v>143</v>
      </c>
      <c r="L5556">
        <v>2.3900000000000001E-4</v>
      </c>
      <c r="M5556">
        <v>42</v>
      </c>
      <c r="N5556">
        <v>265</v>
      </c>
      <c r="O5556">
        <v>53.584899999999998</v>
      </c>
      <c r="P5556">
        <v>53.584899999999998</v>
      </c>
      <c r="Q5556">
        <v>1421</v>
      </c>
      <c r="R5556" t="s">
        <v>15921</v>
      </c>
    </row>
    <row r="5557" spans="1:18" x14ac:dyDescent="0.35">
      <c r="A5557" t="s">
        <v>18917</v>
      </c>
      <c r="B5557" t="s">
        <v>15097</v>
      </c>
      <c r="C5557" t="s">
        <v>15921</v>
      </c>
      <c r="D5557">
        <v>28.837</v>
      </c>
      <c r="E5557">
        <v>215</v>
      </c>
      <c r="F5557">
        <v>133</v>
      </c>
      <c r="G5557">
        <v>7</v>
      </c>
      <c r="H5557">
        <v>133</v>
      </c>
      <c r="I5557">
        <v>334</v>
      </c>
      <c r="J5557">
        <v>4</v>
      </c>
      <c r="K5557">
        <v>211</v>
      </c>
      <c r="L5557">
        <v>3.57E-5</v>
      </c>
      <c r="M5557">
        <v>45.4</v>
      </c>
      <c r="N5557">
        <v>265</v>
      </c>
      <c r="O5557">
        <v>81.132099999999994</v>
      </c>
      <c r="P5557">
        <v>81.132099999999994</v>
      </c>
      <c r="Q5557">
        <v>5711</v>
      </c>
      <c r="R5557" t="s">
        <v>15921</v>
      </c>
    </row>
    <row r="5558" spans="1:18" x14ac:dyDescent="0.35">
      <c r="A5558" t="s">
        <v>18948</v>
      </c>
      <c r="B5558" t="s">
        <v>18498</v>
      </c>
      <c r="C5558" t="s">
        <v>24977</v>
      </c>
      <c r="D5558">
        <v>23.466000000000001</v>
      </c>
      <c r="E5558">
        <v>277</v>
      </c>
      <c r="F5558">
        <v>142</v>
      </c>
      <c r="G5558">
        <v>11</v>
      </c>
      <c r="H5558">
        <v>129</v>
      </c>
      <c r="I5558">
        <v>362</v>
      </c>
      <c r="J5558">
        <v>6</v>
      </c>
      <c r="K5558">
        <v>255</v>
      </c>
      <c r="L5558">
        <v>0.06</v>
      </c>
      <c r="M5558">
        <v>35.4</v>
      </c>
      <c r="N5558">
        <v>256</v>
      </c>
      <c r="O5558">
        <v>108.203</v>
      </c>
      <c r="P5558">
        <v>101</v>
      </c>
      <c r="Q5558">
        <v>3003</v>
      </c>
      <c r="R5558" t="s">
        <v>24977</v>
      </c>
    </row>
    <row r="5559" spans="1:18" x14ac:dyDescent="0.35">
      <c r="A5559" t="s">
        <v>18917</v>
      </c>
      <c r="B5559" t="s">
        <v>18498</v>
      </c>
      <c r="C5559" t="s">
        <v>24977</v>
      </c>
      <c r="D5559">
        <v>25.824000000000002</v>
      </c>
      <c r="E5559">
        <v>182</v>
      </c>
      <c r="F5559">
        <v>126</v>
      </c>
      <c r="G5559">
        <v>2</v>
      </c>
      <c r="H5559">
        <v>134</v>
      </c>
      <c r="I5559">
        <v>309</v>
      </c>
      <c r="J5559">
        <v>5</v>
      </c>
      <c r="K5559">
        <v>183</v>
      </c>
      <c r="L5559">
        <v>2.6800000000000001E-5</v>
      </c>
      <c r="M5559">
        <v>45.8</v>
      </c>
      <c r="N5559">
        <v>256</v>
      </c>
      <c r="O5559">
        <v>71.093800000000002</v>
      </c>
      <c r="P5559">
        <v>71.093800000000002</v>
      </c>
      <c r="Q5559">
        <v>5699</v>
      </c>
      <c r="R5559" t="s">
        <v>24977</v>
      </c>
    </row>
    <row r="5560" spans="1:18" x14ac:dyDescent="0.35">
      <c r="A5560" t="s">
        <v>20336</v>
      </c>
      <c r="B5560" t="s">
        <v>20494</v>
      </c>
      <c r="C5560" t="s">
        <v>24978</v>
      </c>
      <c r="D5560">
        <v>24.46</v>
      </c>
      <c r="E5560">
        <v>139</v>
      </c>
      <c r="F5560">
        <v>88</v>
      </c>
      <c r="G5560">
        <v>5</v>
      </c>
      <c r="H5560">
        <v>106</v>
      </c>
      <c r="I5560">
        <v>243</v>
      </c>
      <c r="J5560">
        <v>2</v>
      </c>
      <c r="K5560">
        <v>124</v>
      </c>
      <c r="L5560">
        <v>0.24</v>
      </c>
      <c r="M5560">
        <v>32</v>
      </c>
      <c r="N5560">
        <v>159</v>
      </c>
      <c r="O5560">
        <v>87.421400000000006</v>
      </c>
      <c r="P5560">
        <v>87.421400000000006</v>
      </c>
      <c r="Q5560">
        <v>1610</v>
      </c>
      <c r="R5560" t="s">
        <v>24978</v>
      </c>
    </row>
    <row r="5561" spans="1:18" x14ac:dyDescent="0.35">
      <c r="A5561" t="s">
        <v>18935</v>
      </c>
      <c r="B5561" t="s">
        <v>20494</v>
      </c>
      <c r="C5561" t="s">
        <v>24978</v>
      </c>
      <c r="D5561">
        <v>40.252000000000002</v>
      </c>
      <c r="E5561">
        <v>159</v>
      </c>
      <c r="F5561">
        <v>80</v>
      </c>
      <c r="G5561">
        <v>5</v>
      </c>
      <c r="H5561">
        <v>4</v>
      </c>
      <c r="I5561">
        <v>160</v>
      </c>
      <c r="J5561">
        <v>5</v>
      </c>
      <c r="K5561">
        <v>150</v>
      </c>
      <c r="L5561">
        <v>8.6200000000000006E-33</v>
      </c>
      <c r="M5561">
        <v>114</v>
      </c>
      <c r="N5561">
        <v>159</v>
      </c>
      <c r="O5561">
        <v>100</v>
      </c>
      <c r="P5561">
        <v>100</v>
      </c>
      <c r="Q5561">
        <v>2435</v>
      </c>
      <c r="R5561" t="s">
        <v>24978</v>
      </c>
    </row>
    <row r="5562" spans="1:18" x14ac:dyDescent="0.35">
      <c r="A5562" t="s">
        <v>20338</v>
      </c>
      <c r="B5562" t="s">
        <v>20494</v>
      </c>
      <c r="C5562" t="s">
        <v>24978</v>
      </c>
      <c r="D5562">
        <v>23.021999999999998</v>
      </c>
      <c r="E5562">
        <v>139</v>
      </c>
      <c r="F5562">
        <v>90</v>
      </c>
      <c r="G5562">
        <v>5</v>
      </c>
      <c r="H5562">
        <v>106</v>
      </c>
      <c r="I5562">
        <v>243</v>
      </c>
      <c r="J5562">
        <v>2</v>
      </c>
      <c r="K5562">
        <v>124</v>
      </c>
      <c r="L5562">
        <v>0.34</v>
      </c>
      <c r="M5562">
        <v>31.6</v>
      </c>
      <c r="N5562">
        <v>159</v>
      </c>
      <c r="O5562">
        <v>87.421400000000006</v>
      </c>
      <c r="P5562">
        <v>87.421400000000006</v>
      </c>
      <c r="Q5562">
        <v>5539</v>
      </c>
      <c r="R5562" t="s">
        <v>24978</v>
      </c>
    </row>
    <row r="5563" spans="1:18" x14ac:dyDescent="0.35">
      <c r="A5563" t="s">
        <v>18943</v>
      </c>
      <c r="B5563" t="s">
        <v>15704</v>
      </c>
      <c r="C5563" t="s">
        <v>16481</v>
      </c>
      <c r="D5563">
        <v>21.97</v>
      </c>
      <c r="E5563">
        <v>264</v>
      </c>
      <c r="F5563">
        <v>161</v>
      </c>
      <c r="G5563">
        <v>8</v>
      </c>
      <c r="H5563">
        <v>30</v>
      </c>
      <c r="I5563">
        <v>272</v>
      </c>
      <c r="J5563">
        <v>3</v>
      </c>
      <c r="K5563">
        <v>242</v>
      </c>
      <c r="L5563">
        <v>3.8499999999999998E-4</v>
      </c>
      <c r="M5563">
        <v>41.6</v>
      </c>
      <c r="N5563">
        <v>246</v>
      </c>
      <c r="O5563">
        <v>107.31699999999999</v>
      </c>
      <c r="P5563">
        <v>101</v>
      </c>
      <c r="Q5563">
        <v>1461</v>
      </c>
      <c r="R5563" t="s">
        <v>16481</v>
      </c>
    </row>
    <row r="5564" spans="1:18" x14ac:dyDescent="0.35">
      <c r="A5564" t="s">
        <v>19038</v>
      </c>
      <c r="B5564" t="s">
        <v>19968</v>
      </c>
      <c r="C5564" t="s">
        <v>24979</v>
      </c>
      <c r="D5564">
        <v>36.046999999999997</v>
      </c>
      <c r="E5564">
        <v>86</v>
      </c>
      <c r="F5564">
        <v>49</v>
      </c>
      <c r="G5564">
        <v>4</v>
      </c>
      <c r="H5564">
        <v>451</v>
      </c>
      <c r="I5564">
        <v>533</v>
      </c>
      <c r="J5564">
        <v>25</v>
      </c>
      <c r="K5564">
        <v>107</v>
      </c>
      <c r="L5564">
        <v>5.3100000000000003E-5</v>
      </c>
      <c r="M5564">
        <v>43.9</v>
      </c>
      <c r="N5564">
        <v>143</v>
      </c>
      <c r="O5564">
        <v>60.139899999999997</v>
      </c>
      <c r="P5564">
        <v>60.139899999999997</v>
      </c>
      <c r="Q5564">
        <v>3225</v>
      </c>
      <c r="R5564" t="s">
        <v>24979</v>
      </c>
    </row>
    <row r="5565" spans="1:18" x14ac:dyDescent="0.35">
      <c r="A5565" t="s">
        <v>19015</v>
      </c>
      <c r="B5565" t="s">
        <v>15443</v>
      </c>
      <c r="C5565" t="s">
        <v>17373</v>
      </c>
      <c r="D5565">
        <v>41.357999999999997</v>
      </c>
      <c r="E5565">
        <v>162</v>
      </c>
      <c r="F5565">
        <v>93</v>
      </c>
      <c r="G5565">
        <v>2</v>
      </c>
      <c r="H5565">
        <v>12</v>
      </c>
      <c r="I5565">
        <v>172</v>
      </c>
      <c r="J5565">
        <v>30</v>
      </c>
      <c r="K5565">
        <v>190</v>
      </c>
      <c r="L5565">
        <v>1.01E-36</v>
      </c>
      <c r="M5565">
        <v>125</v>
      </c>
      <c r="N5565">
        <v>193</v>
      </c>
      <c r="O5565">
        <v>83.937799999999996</v>
      </c>
      <c r="P5565">
        <v>83.937799999999996</v>
      </c>
      <c r="Q5565">
        <v>837</v>
      </c>
      <c r="R5565" t="s">
        <v>17373</v>
      </c>
    </row>
    <row r="5566" spans="1:18" x14ac:dyDescent="0.35">
      <c r="A5566" t="s">
        <v>19016</v>
      </c>
      <c r="B5566" t="s">
        <v>15443</v>
      </c>
      <c r="C5566" t="s">
        <v>17373</v>
      </c>
      <c r="D5566">
        <v>53.402999999999999</v>
      </c>
      <c r="E5566">
        <v>191</v>
      </c>
      <c r="F5566">
        <v>80</v>
      </c>
      <c r="G5566">
        <v>2</v>
      </c>
      <c r="H5566">
        <v>1</v>
      </c>
      <c r="I5566">
        <v>182</v>
      </c>
      <c r="J5566">
        <v>1</v>
      </c>
      <c r="K5566">
        <v>191</v>
      </c>
      <c r="L5566">
        <v>1.5999999999999999E-64</v>
      </c>
      <c r="M5566">
        <v>197</v>
      </c>
      <c r="N5566">
        <v>193</v>
      </c>
      <c r="O5566">
        <v>98.963700000000003</v>
      </c>
      <c r="P5566">
        <v>98.963700000000003</v>
      </c>
      <c r="Q5566">
        <v>2725</v>
      </c>
      <c r="R5566" t="s">
        <v>17373</v>
      </c>
    </row>
    <row r="5567" spans="1:18" x14ac:dyDescent="0.35">
      <c r="A5567" t="s">
        <v>19017</v>
      </c>
      <c r="B5567" t="s">
        <v>15443</v>
      </c>
      <c r="C5567" t="s">
        <v>17373</v>
      </c>
      <c r="D5567">
        <v>38.743000000000002</v>
      </c>
      <c r="E5567">
        <v>191</v>
      </c>
      <c r="F5567">
        <v>105</v>
      </c>
      <c r="G5567">
        <v>5</v>
      </c>
      <c r="H5567">
        <v>8</v>
      </c>
      <c r="I5567">
        <v>188</v>
      </c>
      <c r="J5567">
        <v>3</v>
      </c>
      <c r="K5567">
        <v>191</v>
      </c>
      <c r="L5567">
        <v>6.0799999999999999E-37</v>
      </c>
      <c r="M5567">
        <v>127</v>
      </c>
      <c r="N5567">
        <v>193</v>
      </c>
      <c r="O5567">
        <v>98.963700000000003</v>
      </c>
      <c r="P5567">
        <v>98.963700000000003</v>
      </c>
      <c r="Q5567">
        <v>2783</v>
      </c>
      <c r="R5567" t="s">
        <v>17373</v>
      </c>
    </row>
    <row r="5568" spans="1:18" x14ac:dyDescent="0.35">
      <c r="A5568" t="s">
        <v>19012</v>
      </c>
      <c r="B5568" t="s">
        <v>15118</v>
      </c>
      <c r="C5568" t="s">
        <v>16265</v>
      </c>
      <c r="D5568">
        <v>26.241</v>
      </c>
      <c r="E5568">
        <v>141</v>
      </c>
      <c r="F5568">
        <v>64</v>
      </c>
      <c r="G5568">
        <v>4</v>
      </c>
      <c r="H5568">
        <v>6</v>
      </c>
      <c r="I5568">
        <v>135</v>
      </c>
      <c r="J5568">
        <v>2</v>
      </c>
      <c r="K5568">
        <v>113</v>
      </c>
      <c r="L5568">
        <v>4.7E-2</v>
      </c>
      <c r="M5568">
        <v>35</v>
      </c>
      <c r="N5568">
        <v>272</v>
      </c>
      <c r="O5568">
        <v>51.838200000000001</v>
      </c>
      <c r="P5568">
        <v>51.838200000000001</v>
      </c>
      <c r="Q5568">
        <v>956</v>
      </c>
      <c r="R5568" t="s">
        <v>16265</v>
      </c>
    </row>
    <row r="5569" spans="1:18" x14ac:dyDescent="0.35">
      <c r="A5569" t="s">
        <v>19013</v>
      </c>
      <c r="B5569" t="s">
        <v>15118</v>
      </c>
      <c r="C5569" t="s">
        <v>16265</v>
      </c>
      <c r="D5569">
        <v>26.241</v>
      </c>
      <c r="E5569">
        <v>141</v>
      </c>
      <c r="F5569">
        <v>64</v>
      </c>
      <c r="G5569">
        <v>4</v>
      </c>
      <c r="H5569">
        <v>6</v>
      </c>
      <c r="I5569">
        <v>135</v>
      </c>
      <c r="J5569">
        <v>2</v>
      </c>
      <c r="K5569">
        <v>113</v>
      </c>
      <c r="L5569">
        <v>4.7E-2</v>
      </c>
      <c r="M5569">
        <v>35</v>
      </c>
      <c r="N5569">
        <v>272</v>
      </c>
      <c r="O5569">
        <v>51.838200000000001</v>
      </c>
      <c r="P5569">
        <v>51.838200000000001</v>
      </c>
      <c r="Q5569">
        <v>994</v>
      </c>
      <c r="R5569" t="s">
        <v>16265</v>
      </c>
    </row>
    <row r="5570" spans="1:18" x14ac:dyDescent="0.35">
      <c r="A5570" t="s">
        <v>19903</v>
      </c>
      <c r="B5570" t="s">
        <v>15419</v>
      </c>
      <c r="C5570" t="s">
        <v>24980</v>
      </c>
      <c r="D5570">
        <v>22.542999999999999</v>
      </c>
      <c r="E5570">
        <v>173</v>
      </c>
      <c r="F5570">
        <v>78</v>
      </c>
      <c r="G5570">
        <v>3</v>
      </c>
      <c r="H5570">
        <v>23</v>
      </c>
      <c r="I5570">
        <v>139</v>
      </c>
      <c r="J5570">
        <v>2</v>
      </c>
      <c r="K5570">
        <v>174</v>
      </c>
      <c r="L5570">
        <v>0.42</v>
      </c>
      <c r="M5570">
        <v>33.5</v>
      </c>
      <c r="N5570">
        <v>252</v>
      </c>
      <c r="O5570">
        <v>68.650800000000004</v>
      </c>
      <c r="P5570">
        <v>68.650800000000004</v>
      </c>
      <c r="Q5570">
        <v>1902</v>
      </c>
      <c r="R5570" t="s">
        <v>24980</v>
      </c>
    </row>
    <row r="5571" spans="1:18" x14ac:dyDescent="0.35">
      <c r="A5571" t="s">
        <v>18935</v>
      </c>
      <c r="B5571" t="s">
        <v>24756</v>
      </c>
      <c r="C5571" t="s">
        <v>24981</v>
      </c>
      <c r="D5571">
        <v>40.106999999999999</v>
      </c>
      <c r="E5571">
        <v>187</v>
      </c>
      <c r="F5571">
        <v>91</v>
      </c>
      <c r="G5571">
        <v>3</v>
      </c>
      <c r="H5571">
        <v>4</v>
      </c>
      <c r="I5571">
        <v>170</v>
      </c>
      <c r="J5571">
        <v>8</v>
      </c>
      <c r="K5571">
        <v>193</v>
      </c>
      <c r="L5571">
        <v>2.4200000000000001E-49</v>
      </c>
      <c r="M5571">
        <v>158</v>
      </c>
      <c r="N5571">
        <v>195</v>
      </c>
      <c r="O5571">
        <v>95.897400000000005</v>
      </c>
      <c r="P5571">
        <v>95.897400000000005</v>
      </c>
      <c r="Q5571">
        <v>2400</v>
      </c>
      <c r="R5571" t="s">
        <v>24981</v>
      </c>
    </row>
    <row r="5572" spans="1:18" x14ac:dyDescent="0.35">
      <c r="A5572" t="s">
        <v>18928</v>
      </c>
      <c r="B5572" t="s">
        <v>18449</v>
      </c>
      <c r="C5572" t="s">
        <v>18450</v>
      </c>
      <c r="D5572">
        <v>57.317</v>
      </c>
      <c r="E5572">
        <v>164</v>
      </c>
      <c r="F5572">
        <v>55</v>
      </c>
      <c r="G5572">
        <v>1</v>
      </c>
      <c r="H5572">
        <v>21</v>
      </c>
      <c r="I5572">
        <v>169</v>
      </c>
      <c r="J5572">
        <v>41</v>
      </c>
      <c r="K5572">
        <v>204</v>
      </c>
      <c r="L5572">
        <v>8.8099999999999993E-62</v>
      </c>
      <c r="M5572">
        <v>190</v>
      </c>
      <c r="N5572">
        <v>207</v>
      </c>
      <c r="O5572">
        <v>79.227099999999993</v>
      </c>
      <c r="P5572">
        <v>79.227099999999993</v>
      </c>
      <c r="Q5572">
        <v>3720</v>
      </c>
      <c r="R5572" t="s">
        <v>18450</v>
      </c>
    </row>
    <row r="5573" spans="1:18" x14ac:dyDescent="0.35">
      <c r="A5573" t="s">
        <v>18940</v>
      </c>
      <c r="B5573" t="s">
        <v>24982</v>
      </c>
      <c r="C5573" t="s">
        <v>24983</v>
      </c>
      <c r="D5573">
        <v>39.622999999999998</v>
      </c>
      <c r="E5573">
        <v>742</v>
      </c>
      <c r="F5573">
        <v>409</v>
      </c>
      <c r="G5573">
        <v>13</v>
      </c>
      <c r="H5573">
        <v>8</v>
      </c>
      <c r="I5573">
        <v>743</v>
      </c>
      <c r="J5573">
        <v>18</v>
      </c>
      <c r="K5573">
        <v>726</v>
      </c>
      <c r="L5573">
        <v>5.9600000000000003E-146</v>
      </c>
      <c r="M5573">
        <v>445</v>
      </c>
      <c r="N5573">
        <v>732</v>
      </c>
      <c r="O5573">
        <v>101.366</v>
      </c>
      <c r="P5573">
        <v>101</v>
      </c>
      <c r="Q5573">
        <v>4618</v>
      </c>
      <c r="R5573" t="s">
        <v>24983</v>
      </c>
    </row>
    <row r="5574" spans="1:18" x14ac:dyDescent="0.35">
      <c r="A5574" t="s">
        <v>18953</v>
      </c>
      <c r="B5574" t="s">
        <v>24984</v>
      </c>
      <c r="C5574" t="s">
        <v>24985</v>
      </c>
      <c r="D5574">
        <v>25.143000000000001</v>
      </c>
      <c r="E5574">
        <v>175</v>
      </c>
      <c r="F5574">
        <v>89</v>
      </c>
      <c r="G5574">
        <v>8</v>
      </c>
      <c r="H5574">
        <v>475</v>
      </c>
      <c r="I5574">
        <v>620</v>
      </c>
      <c r="J5574">
        <v>21</v>
      </c>
      <c r="K5574">
        <v>182</v>
      </c>
      <c r="L5574">
        <v>0.53</v>
      </c>
      <c r="M5574">
        <v>33.9</v>
      </c>
      <c r="N5574">
        <v>307</v>
      </c>
      <c r="O5574">
        <v>57.003300000000003</v>
      </c>
      <c r="P5574">
        <v>57.003300000000003</v>
      </c>
      <c r="Q5574">
        <v>1960</v>
      </c>
      <c r="R5574" t="s">
        <v>24985</v>
      </c>
    </row>
    <row r="5575" spans="1:18" x14ac:dyDescent="0.35">
      <c r="A5575" t="s">
        <v>18932</v>
      </c>
      <c r="B5575" t="s">
        <v>24986</v>
      </c>
      <c r="C5575" t="s">
        <v>24987</v>
      </c>
      <c r="D5575">
        <v>28.658999999999999</v>
      </c>
      <c r="E5575">
        <v>328</v>
      </c>
      <c r="F5575">
        <v>172</v>
      </c>
      <c r="G5575">
        <v>9</v>
      </c>
      <c r="H5575">
        <v>4</v>
      </c>
      <c r="I5575">
        <v>320</v>
      </c>
      <c r="J5575">
        <v>7</v>
      </c>
      <c r="K5575">
        <v>283</v>
      </c>
      <c r="L5575">
        <v>5.4300000000000002E-25</v>
      </c>
      <c r="M5575">
        <v>102</v>
      </c>
      <c r="N5575">
        <v>287</v>
      </c>
      <c r="O5575">
        <v>114.286</v>
      </c>
      <c r="P5575">
        <v>101</v>
      </c>
      <c r="Q5575">
        <v>4187</v>
      </c>
      <c r="R5575" t="s">
        <v>24987</v>
      </c>
    </row>
    <row r="5576" spans="1:18" x14ac:dyDescent="0.35">
      <c r="A5576" t="s">
        <v>18943</v>
      </c>
      <c r="B5576" t="s">
        <v>15902</v>
      </c>
      <c r="C5576" t="s">
        <v>17002</v>
      </c>
      <c r="D5576">
        <v>28.484999999999999</v>
      </c>
      <c r="E5576">
        <v>165</v>
      </c>
      <c r="F5576">
        <v>79</v>
      </c>
      <c r="G5576">
        <v>6</v>
      </c>
      <c r="H5576">
        <v>30</v>
      </c>
      <c r="I5576">
        <v>169</v>
      </c>
      <c r="J5576">
        <v>3</v>
      </c>
      <c r="K5576">
        <v>153</v>
      </c>
      <c r="L5576">
        <v>1.0200000000000001E-5</v>
      </c>
      <c r="M5576">
        <v>46.2</v>
      </c>
      <c r="N5576">
        <v>257</v>
      </c>
      <c r="O5576">
        <v>64.202299999999994</v>
      </c>
      <c r="P5576">
        <v>64.202299999999994</v>
      </c>
      <c r="Q5576">
        <v>1251</v>
      </c>
      <c r="R5576" t="s">
        <v>17002</v>
      </c>
    </row>
    <row r="5577" spans="1:18" x14ac:dyDescent="0.35">
      <c r="A5577" t="s">
        <v>18946</v>
      </c>
      <c r="B5577" t="s">
        <v>16745</v>
      </c>
      <c r="C5577" t="s">
        <v>16951</v>
      </c>
      <c r="D5577">
        <v>25.091999999999999</v>
      </c>
      <c r="E5577">
        <v>271</v>
      </c>
      <c r="F5577">
        <v>153</v>
      </c>
      <c r="G5577">
        <v>8</v>
      </c>
      <c r="H5577">
        <v>5</v>
      </c>
      <c r="I5577">
        <v>245</v>
      </c>
      <c r="J5577">
        <v>4</v>
      </c>
      <c r="K5577">
        <v>254</v>
      </c>
      <c r="L5577">
        <v>3.8700000000000002E-8</v>
      </c>
      <c r="M5577">
        <v>53.1</v>
      </c>
      <c r="N5577">
        <v>256</v>
      </c>
      <c r="O5577">
        <v>105.85899999999999</v>
      </c>
      <c r="P5577">
        <v>101</v>
      </c>
      <c r="Q5577">
        <v>451</v>
      </c>
      <c r="R5577" t="s">
        <v>16951</v>
      </c>
    </row>
    <row r="5578" spans="1:18" x14ac:dyDescent="0.35">
      <c r="A5578" t="s">
        <v>24988</v>
      </c>
      <c r="B5578" t="s">
        <v>15308</v>
      </c>
      <c r="C5578" t="s">
        <v>15309</v>
      </c>
      <c r="D5578">
        <v>34.746000000000002</v>
      </c>
      <c r="E5578">
        <v>118</v>
      </c>
      <c r="F5578">
        <v>76</v>
      </c>
      <c r="G5578">
        <v>1</v>
      </c>
      <c r="H5578">
        <v>77</v>
      </c>
      <c r="I5578">
        <v>194</v>
      </c>
      <c r="J5578">
        <v>18</v>
      </c>
      <c r="K5578">
        <v>134</v>
      </c>
      <c r="L5578">
        <v>6.0600000000000003E-25</v>
      </c>
      <c r="M5578">
        <v>95.5</v>
      </c>
      <c r="N5578">
        <v>148</v>
      </c>
      <c r="O5578">
        <v>79.729699999999994</v>
      </c>
      <c r="P5578">
        <v>79.729699999999994</v>
      </c>
      <c r="Q5578">
        <v>1690</v>
      </c>
      <c r="R5578" t="s">
        <v>15309</v>
      </c>
    </row>
    <row r="5579" spans="1:18" x14ac:dyDescent="0.35">
      <c r="A5579" t="s">
        <v>24989</v>
      </c>
      <c r="B5579" t="s">
        <v>15308</v>
      </c>
      <c r="C5579" t="s">
        <v>15309</v>
      </c>
      <c r="D5579">
        <v>48.360999999999997</v>
      </c>
      <c r="E5579">
        <v>122</v>
      </c>
      <c r="F5579">
        <v>62</v>
      </c>
      <c r="G5579">
        <v>1</v>
      </c>
      <c r="H5579">
        <v>43</v>
      </c>
      <c r="I5579">
        <v>164</v>
      </c>
      <c r="J5579">
        <v>9</v>
      </c>
      <c r="K5579">
        <v>129</v>
      </c>
      <c r="L5579">
        <v>6.6900000000000001E-35</v>
      </c>
      <c r="M5579">
        <v>119</v>
      </c>
      <c r="N5579">
        <v>148</v>
      </c>
      <c r="O5579">
        <v>82.432400000000001</v>
      </c>
      <c r="P5579">
        <v>82.432400000000001</v>
      </c>
      <c r="Q5579">
        <v>1833</v>
      </c>
      <c r="R5579" t="s">
        <v>15309</v>
      </c>
    </row>
    <row r="5580" spans="1:18" x14ac:dyDescent="0.35">
      <c r="A5580" t="s">
        <v>24990</v>
      </c>
      <c r="B5580" t="s">
        <v>15308</v>
      </c>
      <c r="C5580" t="s">
        <v>15309</v>
      </c>
      <c r="D5580">
        <v>21.986000000000001</v>
      </c>
      <c r="E5580">
        <v>141</v>
      </c>
      <c r="F5580">
        <v>75</v>
      </c>
      <c r="G5580">
        <v>6</v>
      </c>
      <c r="H5580">
        <v>14</v>
      </c>
      <c r="I5580">
        <v>150</v>
      </c>
      <c r="J5580">
        <v>19</v>
      </c>
      <c r="K5580">
        <v>128</v>
      </c>
      <c r="L5580">
        <v>8.7999999999999995E-2</v>
      </c>
      <c r="M5580">
        <v>33.1</v>
      </c>
      <c r="N5580">
        <v>148</v>
      </c>
      <c r="O5580">
        <v>95.270300000000006</v>
      </c>
      <c r="P5580">
        <v>95.270300000000006</v>
      </c>
      <c r="Q5580">
        <v>2875</v>
      </c>
      <c r="R5580" t="s">
        <v>15309</v>
      </c>
    </row>
    <row r="5581" spans="1:18" x14ac:dyDescent="0.35">
      <c r="A5581" t="s">
        <v>24991</v>
      </c>
      <c r="B5581" t="s">
        <v>15308</v>
      </c>
      <c r="C5581" t="s">
        <v>15309</v>
      </c>
      <c r="D5581">
        <v>30.488</v>
      </c>
      <c r="E5581">
        <v>82</v>
      </c>
      <c r="F5581">
        <v>39</v>
      </c>
      <c r="G5581">
        <v>4</v>
      </c>
      <c r="H5581">
        <v>126</v>
      </c>
      <c r="I5581">
        <v>201</v>
      </c>
      <c r="J5581">
        <v>62</v>
      </c>
      <c r="K5581">
        <v>131</v>
      </c>
      <c r="L5581">
        <v>4.3999999999999997E-2</v>
      </c>
      <c r="M5581">
        <v>34.700000000000003</v>
      </c>
      <c r="N5581">
        <v>148</v>
      </c>
      <c r="O5581">
        <v>55.4054</v>
      </c>
      <c r="P5581">
        <v>55.4054</v>
      </c>
      <c r="Q5581">
        <v>5485</v>
      </c>
      <c r="R5581" t="s">
        <v>15309</v>
      </c>
    </row>
    <row r="5582" spans="1:18" x14ac:dyDescent="0.35">
      <c r="A5582" t="s">
        <v>18932</v>
      </c>
      <c r="B5582" t="s">
        <v>24992</v>
      </c>
      <c r="C5582" t="s">
        <v>24993</v>
      </c>
      <c r="D5582">
        <v>59.271000000000001</v>
      </c>
      <c r="E5582">
        <v>329</v>
      </c>
      <c r="F5582">
        <v>132</v>
      </c>
      <c r="G5582">
        <v>2</v>
      </c>
      <c r="H5582">
        <v>1</v>
      </c>
      <c r="I5582">
        <v>328</v>
      </c>
      <c r="J5582">
        <v>1</v>
      </c>
      <c r="K5582">
        <v>328</v>
      </c>
      <c r="L5582">
        <v>2.22E-133</v>
      </c>
      <c r="M5582">
        <v>383</v>
      </c>
      <c r="N5582">
        <v>340</v>
      </c>
      <c r="O5582">
        <v>96.764700000000005</v>
      </c>
      <c r="P5582">
        <v>96.764700000000005</v>
      </c>
      <c r="Q5582">
        <v>3984</v>
      </c>
      <c r="R5582" t="s">
        <v>24993</v>
      </c>
    </row>
    <row r="5583" spans="1:18" x14ac:dyDescent="0.35">
      <c r="A5583" t="s">
        <v>19000</v>
      </c>
      <c r="B5583" t="s">
        <v>24994</v>
      </c>
      <c r="C5583" t="s">
        <v>24995</v>
      </c>
      <c r="D5583">
        <v>25.420999999999999</v>
      </c>
      <c r="E5583">
        <v>653</v>
      </c>
      <c r="F5583">
        <v>405</v>
      </c>
      <c r="G5583">
        <v>16</v>
      </c>
      <c r="H5583">
        <v>299</v>
      </c>
      <c r="I5583">
        <v>945</v>
      </c>
      <c r="J5583">
        <v>188</v>
      </c>
      <c r="K5583">
        <v>764</v>
      </c>
      <c r="L5583">
        <v>9.0300000000000001E-41</v>
      </c>
      <c r="M5583">
        <v>161</v>
      </c>
      <c r="N5583">
        <v>773</v>
      </c>
      <c r="O5583">
        <v>84.476100000000002</v>
      </c>
      <c r="P5583">
        <v>84.476100000000002</v>
      </c>
      <c r="Q5583">
        <v>2017</v>
      </c>
      <c r="R5583" t="s">
        <v>24995</v>
      </c>
    </row>
    <row r="5584" spans="1:18" x14ac:dyDescent="0.35">
      <c r="A5584" t="s">
        <v>18946</v>
      </c>
      <c r="B5584" t="s">
        <v>16765</v>
      </c>
      <c r="C5584" t="s">
        <v>16766</v>
      </c>
      <c r="D5584">
        <v>25.091999999999999</v>
      </c>
      <c r="E5584">
        <v>271</v>
      </c>
      <c r="F5584">
        <v>153</v>
      </c>
      <c r="G5584">
        <v>8</v>
      </c>
      <c r="H5584">
        <v>5</v>
      </c>
      <c r="I5584">
        <v>245</v>
      </c>
      <c r="J5584">
        <v>4</v>
      </c>
      <c r="K5584">
        <v>254</v>
      </c>
      <c r="L5584">
        <v>7.4200000000000002E-10</v>
      </c>
      <c r="M5584">
        <v>58.2</v>
      </c>
      <c r="N5584">
        <v>256</v>
      </c>
      <c r="O5584">
        <v>105.85899999999999</v>
      </c>
      <c r="P5584">
        <v>101</v>
      </c>
      <c r="Q5584">
        <v>404</v>
      </c>
      <c r="R5584" t="s">
        <v>16766</v>
      </c>
    </row>
    <row r="5585" spans="1:18" x14ac:dyDescent="0.35">
      <c r="A5585" t="s">
        <v>21645</v>
      </c>
      <c r="B5585" t="s">
        <v>24996</v>
      </c>
      <c r="C5585" t="s">
        <v>24997</v>
      </c>
      <c r="D5585">
        <v>24.684000000000001</v>
      </c>
      <c r="E5585">
        <v>158</v>
      </c>
      <c r="F5585">
        <v>71</v>
      </c>
      <c r="G5585">
        <v>6</v>
      </c>
      <c r="H5585">
        <v>231</v>
      </c>
      <c r="I5585">
        <v>348</v>
      </c>
      <c r="J5585">
        <v>13</v>
      </c>
      <c r="K5585">
        <v>162</v>
      </c>
      <c r="L5585">
        <v>0.28999999999999998</v>
      </c>
      <c r="M5585">
        <v>33.9</v>
      </c>
      <c r="N5585">
        <v>309</v>
      </c>
      <c r="O5585">
        <v>51.1327</v>
      </c>
      <c r="P5585">
        <v>51.1327</v>
      </c>
      <c r="Q5585">
        <v>930</v>
      </c>
      <c r="R5585" t="s">
        <v>24997</v>
      </c>
    </row>
    <row r="5586" spans="1:18" x14ac:dyDescent="0.35">
      <c r="A5586" t="s">
        <v>18940</v>
      </c>
      <c r="B5586" t="s">
        <v>24998</v>
      </c>
      <c r="C5586" t="s">
        <v>24999</v>
      </c>
      <c r="D5586">
        <v>31.177</v>
      </c>
      <c r="E5586">
        <v>773</v>
      </c>
      <c r="F5586">
        <v>476</v>
      </c>
      <c r="G5586">
        <v>13</v>
      </c>
      <c r="H5586">
        <v>8</v>
      </c>
      <c r="I5586">
        <v>746</v>
      </c>
      <c r="J5586">
        <v>15</v>
      </c>
      <c r="K5586">
        <v>765</v>
      </c>
      <c r="L5586">
        <v>6.6999999999999997E-88</v>
      </c>
      <c r="M5586">
        <v>293</v>
      </c>
      <c r="N5586">
        <v>768</v>
      </c>
      <c r="O5586">
        <v>100.651</v>
      </c>
      <c r="P5586">
        <v>101</v>
      </c>
      <c r="Q5586">
        <v>4714</v>
      </c>
      <c r="R5586" t="s">
        <v>24999</v>
      </c>
    </row>
    <row r="5587" spans="1:18" x14ac:dyDescent="0.35">
      <c r="A5587" t="s">
        <v>18932</v>
      </c>
      <c r="B5587" t="s">
        <v>25000</v>
      </c>
      <c r="C5587" t="s">
        <v>25001</v>
      </c>
      <c r="D5587">
        <v>26.481000000000002</v>
      </c>
      <c r="E5587">
        <v>287</v>
      </c>
      <c r="F5587">
        <v>154</v>
      </c>
      <c r="G5587">
        <v>8</v>
      </c>
      <c r="H5587">
        <v>3</v>
      </c>
      <c r="I5587">
        <v>285</v>
      </c>
      <c r="J5587">
        <v>5</v>
      </c>
      <c r="K5587">
        <v>238</v>
      </c>
      <c r="L5587">
        <v>4.35E-20</v>
      </c>
      <c r="M5587">
        <v>89</v>
      </c>
      <c r="N5587">
        <v>284</v>
      </c>
      <c r="O5587">
        <v>101.056</v>
      </c>
      <c r="P5587">
        <v>101</v>
      </c>
      <c r="Q5587">
        <v>4462</v>
      </c>
      <c r="R5587" t="s">
        <v>25001</v>
      </c>
    </row>
    <row r="5588" spans="1:18" x14ac:dyDescent="0.35">
      <c r="A5588" t="s">
        <v>18946</v>
      </c>
      <c r="B5588" t="s">
        <v>18402</v>
      </c>
      <c r="C5588" t="s">
        <v>18403</v>
      </c>
      <c r="D5588">
        <v>23.457000000000001</v>
      </c>
      <c r="E5588">
        <v>243</v>
      </c>
      <c r="F5588">
        <v>156</v>
      </c>
      <c r="G5588">
        <v>9</v>
      </c>
      <c r="H5588">
        <v>1</v>
      </c>
      <c r="I5588">
        <v>226</v>
      </c>
      <c r="J5588">
        <v>1</v>
      </c>
      <c r="K5588">
        <v>230</v>
      </c>
      <c r="L5588">
        <v>1.7099999999999999E-5</v>
      </c>
      <c r="M5588">
        <v>45.4</v>
      </c>
      <c r="N5588">
        <v>253</v>
      </c>
      <c r="O5588">
        <v>96.047399999999996</v>
      </c>
      <c r="P5588">
        <v>96.047399999999996</v>
      </c>
      <c r="Q5588">
        <v>618</v>
      </c>
      <c r="R5588" t="s">
        <v>18403</v>
      </c>
    </row>
    <row r="5589" spans="1:18" x14ac:dyDescent="0.35">
      <c r="A5589" t="s">
        <v>19000</v>
      </c>
      <c r="B5589" t="s">
        <v>21112</v>
      </c>
      <c r="C5589" t="s">
        <v>25002</v>
      </c>
      <c r="D5589">
        <v>27.385999999999999</v>
      </c>
      <c r="E5589">
        <v>482</v>
      </c>
      <c r="F5589">
        <v>287</v>
      </c>
      <c r="G5589">
        <v>16</v>
      </c>
      <c r="H5589">
        <v>74</v>
      </c>
      <c r="I5589">
        <v>548</v>
      </c>
      <c r="J5589">
        <v>26</v>
      </c>
      <c r="K5589">
        <v>451</v>
      </c>
      <c r="L5589">
        <v>6.2500000000000002E-27</v>
      </c>
      <c r="M5589">
        <v>118</v>
      </c>
      <c r="N5589">
        <v>794</v>
      </c>
      <c r="O5589">
        <v>60.705300000000001</v>
      </c>
      <c r="P5589">
        <v>60.705300000000001</v>
      </c>
      <c r="Q5589">
        <v>2072</v>
      </c>
      <c r="R5589" t="s">
        <v>25002</v>
      </c>
    </row>
    <row r="5590" spans="1:18" x14ac:dyDescent="0.35">
      <c r="A5590" t="s">
        <v>18940</v>
      </c>
      <c r="B5590" t="s">
        <v>21781</v>
      </c>
      <c r="C5590" t="s">
        <v>25003</v>
      </c>
      <c r="D5590">
        <v>40.482999999999997</v>
      </c>
      <c r="E5590">
        <v>746</v>
      </c>
      <c r="F5590">
        <v>397</v>
      </c>
      <c r="G5590">
        <v>14</v>
      </c>
      <c r="H5590">
        <v>8</v>
      </c>
      <c r="I5590">
        <v>742</v>
      </c>
      <c r="J5590">
        <v>18</v>
      </c>
      <c r="K5590">
        <v>727</v>
      </c>
      <c r="L5590">
        <v>3.4E-139</v>
      </c>
      <c r="M5590">
        <v>427</v>
      </c>
      <c r="N5590">
        <v>734</v>
      </c>
      <c r="O5590">
        <v>101.63500000000001</v>
      </c>
      <c r="P5590">
        <v>101</v>
      </c>
      <c r="Q5590">
        <v>4656</v>
      </c>
      <c r="R5590" t="s">
        <v>25003</v>
      </c>
    </row>
    <row r="5591" spans="1:18" x14ac:dyDescent="0.35">
      <c r="A5591" t="s">
        <v>18935</v>
      </c>
      <c r="B5591" t="s">
        <v>17353</v>
      </c>
      <c r="C5591" t="s">
        <v>25004</v>
      </c>
      <c r="D5591">
        <v>38.365000000000002</v>
      </c>
      <c r="E5591">
        <v>159</v>
      </c>
      <c r="F5591">
        <v>86</v>
      </c>
      <c r="G5591">
        <v>3</v>
      </c>
      <c r="H5591">
        <v>4</v>
      </c>
      <c r="I5591">
        <v>162</v>
      </c>
      <c r="J5591">
        <v>5</v>
      </c>
      <c r="K5591">
        <v>151</v>
      </c>
      <c r="L5591">
        <v>1.7500000000000001E-30</v>
      </c>
      <c r="M5591">
        <v>108</v>
      </c>
      <c r="N5591">
        <v>155</v>
      </c>
      <c r="O5591">
        <v>102.581</v>
      </c>
      <c r="P5591">
        <v>101</v>
      </c>
      <c r="Q5591">
        <v>2479</v>
      </c>
      <c r="R5591" t="s">
        <v>25004</v>
      </c>
    </row>
    <row r="5592" spans="1:18" x14ac:dyDescent="0.35">
      <c r="A5592" t="s">
        <v>18928</v>
      </c>
      <c r="B5592" t="s">
        <v>17353</v>
      </c>
      <c r="C5592" t="s">
        <v>25004</v>
      </c>
      <c r="D5592">
        <v>51.006999999999998</v>
      </c>
      <c r="E5592">
        <v>149</v>
      </c>
      <c r="F5592">
        <v>73</v>
      </c>
      <c r="G5592">
        <v>0</v>
      </c>
      <c r="H5592">
        <v>22</v>
      </c>
      <c r="I5592">
        <v>170</v>
      </c>
      <c r="J5592">
        <v>5</v>
      </c>
      <c r="K5592">
        <v>153</v>
      </c>
      <c r="L5592">
        <v>1.4899999999999999E-49</v>
      </c>
      <c r="M5592">
        <v>157</v>
      </c>
      <c r="N5592">
        <v>155</v>
      </c>
      <c r="O5592">
        <v>96.129000000000005</v>
      </c>
      <c r="P5592">
        <v>96.129000000000005</v>
      </c>
      <c r="Q5592">
        <v>3903</v>
      </c>
      <c r="R5592" t="s">
        <v>25004</v>
      </c>
    </row>
    <row r="5593" spans="1:18" x14ac:dyDescent="0.35">
      <c r="A5593" t="s">
        <v>19000</v>
      </c>
      <c r="B5593" t="s">
        <v>19465</v>
      </c>
      <c r="C5593" t="s">
        <v>25005</v>
      </c>
      <c r="D5593">
        <v>26.94</v>
      </c>
      <c r="E5593">
        <v>683</v>
      </c>
      <c r="F5593">
        <v>409</v>
      </c>
      <c r="G5593">
        <v>22</v>
      </c>
      <c r="H5593">
        <v>279</v>
      </c>
      <c r="I5593">
        <v>945</v>
      </c>
      <c r="J5593">
        <v>169</v>
      </c>
      <c r="K5593">
        <v>777</v>
      </c>
      <c r="L5593">
        <v>2.6500000000000001E-40</v>
      </c>
      <c r="M5593">
        <v>160</v>
      </c>
      <c r="N5593">
        <v>783</v>
      </c>
      <c r="O5593">
        <v>87.2286</v>
      </c>
      <c r="P5593">
        <v>87.2286</v>
      </c>
      <c r="Q5593">
        <v>2018</v>
      </c>
      <c r="R5593" t="s">
        <v>25005</v>
      </c>
    </row>
    <row r="5594" spans="1:18" x14ac:dyDescent="0.35">
      <c r="A5594" t="s">
        <v>18976</v>
      </c>
      <c r="B5594" t="s">
        <v>25006</v>
      </c>
      <c r="C5594" t="s">
        <v>25007</v>
      </c>
      <c r="D5594">
        <v>26.271000000000001</v>
      </c>
      <c r="E5594">
        <v>118</v>
      </c>
      <c r="F5594">
        <v>63</v>
      </c>
      <c r="G5594">
        <v>4</v>
      </c>
      <c r="H5594">
        <v>17</v>
      </c>
      <c r="I5594">
        <v>123</v>
      </c>
      <c r="J5594">
        <v>2</v>
      </c>
      <c r="K5594">
        <v>106</v>
      </c>
      <c r="L5594">
        <v>0.33</v>
      </c>
      <c r="M5594">
        <v>30.8</v>
      </c>
      <c r="N5594">
        <v>142</v>
      </c>
      <c r="O5594">
        <v>83.098600000000005</v>
      </c>
      <c r="P5594">
        <v>83.098600000000005</v>
      </c>
      <c r="Q5594">
        <v>1757</v>
      </c>
      <c r="R5594" t="s">
        <v>25007</v>
      </c>
    </row>
    <row r="5595" spans="1:18" x14ac:dyDescent="0.35">
      <c r="A5595" t="s">
        <v>18928</v>
      </c>
      <c r="B5595" t="s">
        <v>20491</v>
      </c>
      <c r="C5595" t="s">
        <v>25008</v>
      </c>
      <c r="D5595">
        <v>63.514000000000003</v>
      </c>
      <c r="E5595">
        <v>148</v>
      </c>
      <c r="F5595">
        <v>54</v>
      </c>
      <c r="G5595">
        <v>0</v>
      </c>
      <c r="H5595">
        <v>18</v>
      </c>
      <c r="I5595">
        <v>165</v>
      </c>
      <c r="J5595">
        <v>64</v>
      </c>
      <c r="K5595">
        <v>211</v>
      </c>
      <c r="L5595">
        <v>3.4399999999999998E-63</v>
      </c>
      <c r="M5595">
        <v>194</v>
      </c>
      <c r="N5595">
        <v>217</v>
      </c>
      <c r="O5595">
        <v>68.202799999999996</v>
      </c>
      <c r="P5595">
        <v>68.202799999999996</v>
      </c>
      <c r="Q5595">
        <v>3658</v>
      </c>
      <c r="R5595" t="s">
        <v>25008</v>
      </c>
    </row>
    <row r="5596" spans="1:18" x14ac:dyDescent="0.35">
      <c r="A5596" t="s">
        <v>18935</v>
      </c>
      <c r="B5596" t="s">
        <v>19933</v>
      </c>
      <c r="C5596" t="s">
        <v>25009</v>
      </c>
      <c r="D5596">
        <v>47.619</v>
      </c>
      <c r="E5596">
        <v>168</v>
      </c>
      <c r="F5596">
        <v>82</v>
      </c>
      <c r="G5596">
        <v>1</v>
      </c>
      <c r="H5596">
        <v>6</v>
      </c>
      <c r="I5596">
        <v>167</v>
      </c>
      <c r="J5596">
        <v>17</v>
      </c>
      <c r="K5596">
        <v>184</v>
      </c>
      <c r="L5596">
        <v>3.9300000000000001E-51</v>
      </c>
      <c r="M5596">
        <v>162</v>
      </c>
      <c r="N5596">
        <v>188</v>
      </c>
      <c r="O5596">
        <v>89.361699999999999</v>
      </c>
      <c r="P5596">
        <v>89.361699999999999</v>
      </c>
      <c r="Q5596">
        <v>2386</v>
      </c>
      <c r="R5596" t="s">
        <v>25009</v>
      </c>
    </row>
    <row r="5597" spans="1:18" x14ac:dyDescent="0.35">
      <c r="A5597" t="s">
        <v>18940</v>
      </c>
      <c r="B5597" t="s">
        <v>25010</v>
      </c>
      <c r="C5597" t="s">
        <v>25011</v>
      </c>
      <c r="D5597">
        <v>30.373000000000001</v>
      </c>
      <c r="E5597">
        <v>777</v>
      </c>
      <c r="F5597">
        <v>489</v>
      </c>
      <c r="G5597">
        <v>21</v>
      </c>
      <c r="H5597">
        <v>7</v>
      </c>
      <c r="I5597">
        <v>744</v>
      </c>
      <c r="J5597">
        <v>8</v>
      </c>
      <c r="K5597">
        <v>771</v>
      </c>
      <c r="L5597">
        <v>3.2399999999999999E-57</v>
      </c>
      <c r="M5597">
        <v>209</v>
      </c>
      <c r="N5597">
        <v>793</v>
      </c>
      <c r="O5597">
        <v>97.982299999999995</v>
      </c>
      <c r="P5597">
        <v>97.982299999999995</v>
      </c>
      <c r="Q5597">
        <v>4922</v>
      </c>
      <c r="R5597" t="s">
        <v>25011</v>
      </c>
    </row>
    <row r="5598" spans="1:18" x14ac:dyDescent="0.35">
      <c r="A5598" t="s">
        <v>18978</v>
      </c>
      <c r="B5598" t="s">
        <v>15039</v>
      </c>
      <c r="C5598" t="s">
        <v>16988</v>
      </c>
      <c r="D5598">
        <v>25.196999999999999</v>
      </c>
      <c r="E5598">
        <v>254</v>
      </c>
      <c r="F5598">
        <v>154</v>
      </c>
      <c r="G5598">
        <v>11</v>
      </c>
      <c r="H5598">
        <v>362</v>
      </c>
      <c r="I5598">
        <v>604</v>
      </c>
      <c r="J5598">
        <v>15</v>
      </c>
      <c r="K5598">
        <v>243</v>
      </c>
      <c r="L5598">
        <v>9.4799999999999997E-7</v>
      </c>
      <c r="M5598">
        <v>52.4</v>
      </c>
      <c r="N5598">
        <v>272</v>
      </c>
      <c r="O5598">
        <v>93.382400000000004</v>
      </c>
      <c r="P5598">
        <v>93.382400000000004</v>
      </c>
      <c r="Q5598">
        <v>240</v>
      </c>
      <c r="R5598" t="s">
        <v>16988</v>
      </c>
    </row>
    <row r="5599" spans="1:18" x14ac:dyDescent="0.35">
      <c r="A5599" t="s">
        <v>18946</v>
      </c>
      <c r="B5599" t="s">
        <v>15779</v>
      </c>
      <c r="C5599" t="s">
        <v>18721</v>
      </c>
      <c r="D5599">
        <v>25.091999999999999</v>
      </c>
      <c r="E5599">
        <v>271</v>
      </c>
      <c r="F5599">
        <v>153</v>
      </c>
      <c r="G5599">
        <v>8</v>
      </c>
      <c r="H5599">
        <v>5</v>
      </c>
      <c r="I5599">
        <v>245</v>
      </c>
      <c r="J5599">
        <v>4</v>
      </c>
      <c r="K5599">
        <v>254</v>
      </c>
      <c r="L5599">
        <v>2.5599999999999999E-10</v>
      </c>
      <c r="M5599">
        <v>59.7</v>
      </c>
      <c r="N5599">
        <v>256</v>
      </c>
      <c r="O5599">
        <v>105.85899999999999</v>
      </c>
      <c r="P5599">
        <v>101</v>
      </c>
      <c r="Q5599">
        <v>373</v>
      </c>
      <c r="R5599" t="s">
        <v>18721</v>
      </c>
    </row>
    <row r="5600" spans="1:18" x14ac:dyDescent="0.35">
      <c r="A5600" t="s">
        <v>18917</v>
      </c>
      <c r="B5600" t="s">
        <v>15779</v>
      </c>
      <c r="C5600" t="s">
        <v>18721</v>
      </c>
      <c r="D5600">
        <v>34.027999999999999</v>
      </c>
      <c r="E5600">
        <v>144</v>
      </c>
      <c r="F5600">
        <v>49</v>
      </c>
      <c r="G5600">
        <v>7</v>
      </c>
      <c r="H5600">
        <v>128</v>
      </c>
      <c r="I5600">
        <v>265</v>
      </c>
      <c r="J5600">
        <v>1</v>
      </c>
      <c r="K5600">
        <v>104</v>
      </c>
      <c r="L5600">
        <v>1.6400000000000001E-7</v>
      </c>
      <c r="M5600">
        <v>52.4</v>
      </c>
      <c r="N5600">
        <v>256</v>
      </c>
      <c r="O5600">
        <v>56.25</v>
      </c>
      <c r="P5600">
        <v>56.25</v>
      </c>
      <c r="Q5600">
        <v>5576</v>
      </c>
      <c r="R5600" t="s">
        <v>18721</v>
      </c>
    </row>
    <row r="5601" spans="1:18" x14ac:dyDescent="0.35">
      <c r="A5601" t="s">
        <v>18943</v>
      </c>
      <c r="B5601" t="s">
        <v>18769</v>
      </c>
      <c r="C5601" t="s">
        <v>18770</v>
      </c>
      <c r="D5601">
        <v>22.01</v>
      </c>
      <c r="E5601">
        <v>209</v>
      </c>
      <c r="F5601">
        <v>119</v>
      </c>
      <c r="G5601">
        <v>7</v>
      </c>
      <c r="H5601">
        <v>30</v>
      </c>
      <c r="I5601">
        <v>215</v>
      </c>
      <c r="J5601">
        <v>17</v>
      </c>
      <c r="K5601">
        <v>204</v>
      </c>
      <c r="L5601">
        <v>3.5500000000000001E-4</v>
      </c>
      <c r="M5601">
        <v>41.6</v>
      </c>
      <c r="N5601">
        <v>271</v>
      </c>
      <c r="O5601">
        <v>77.121799999999993</v>
      </c>
      <c r="P5601">
        <v>77.121799999999993</v>
      </c>
      <c r="Q5601">
        <v>1453</v>
      </c>
      <c r="R5601" t="s">
        <v>18770</v>
      </c>
    </row>
    <row r="5602" spans="1:18" x14ac:dyDescent="0.35">
      <c r="A5602" t="s">
        <v>18932</v>
      </c>
      <c r="B5602" t="s">
        <v>15289</v>
      </c>
      <c r="C5602" t="s">
        <v>25012</v>
      </c>
      <c r="D5602">
        <v>30.33</v>
      </c>
      <c r="E5602">
        <v>333</v>
      </c>
      <c r="F5602">
        <v>169</v>
      </c>
      <c r="G5602">
        <v>10</v>
      </c>
      <c r="H5602">
        <v>4</v>
      </c>
      <c r="I5602">
        <v>324</v>
      </c>
      <c r="J5602">
        <v>6</v>
      </c>
      <c r="K5602">
        <v>287</v>
      </c>
      <c r="L5602">
        <v>1.2899999999999999E-26</v>
      </c>
      <c r="M5602">
        <v>107</v>
      </c>
      <c r="N5602">
        <v>291</v>
      </c>
      <c r="O5602">
        <v>114.43300000000001</v>
      </c>
      <c r="P5602">
        <v>101</v>
      </c>
      <c r="Q5602">
        <v>4152</v>
      </c>
      <c r="R5602" t="s">
        <v>25012</v>
      </c>
    </row>
    <row r="5603" spans="1:18" x14ac:dyDescent="0.35">
      <c r="A5603" t="s">
        <v>18932</v>
      </c>
      <c r="B5603" t="s">
        <v>18846</v>
      </c>
      <c r="C5603" t="s">
        <v>25013</v>
      </c>
      <c r="D5603">
        <v>28.06</v>
      </c>
      <c r="E5603">
        <v>335</v>
      </c>
      <c r="F5603">
        <v>182</v>
      </c>
      <c r="G5603">
        <v>6</v>
      </c>
      <c r="H5603">
        <v>1</v>
      </c>
      <c r="I5603">
        <v>324</v>
      </c>
      <c r="J5603">
        <v>1</v>
      </c>
      <c r="K5603">
        <v>287</v>
      </c>
      <c r="L5603">
        <v>1.13E-20</v>
      </c>
      <c r="M5603">
        <v>90.5</v>
      </c>
      <c r="N5603">
        <v>291</v>
      </c>
      <c r="O5603">
        <v>115.12</v>
      </c>
      <c r="P5603">
        <v>101</v>
      </c>
      <c r="Q5603">
        <v>4418</v>
      </c>
      <c r="R5603" t="s">
        <v>25013</v>
      </c>
    </row>
    <row r="5604" spans="1:18" x14ac:dyDescent="0.35">
      <c r="A5604" t="s">
        <v>18978</v>
      </c>
      <c r="B5604" t="s">
        <v>18143</v>
      </c>
      <c r="C5604" t="s">
        <v>18144</v>
      </c>
      <c r="D5604">
        <v>27.308</v>
      </c>
      <c r="E5604">
        <v>260</v>
      </c>
      <c r="F5604">
        <v>150</v>
      </c>
      <c r="G5604">
        <v>11</v>
      </c>
      <c r="H5604">
        <v>362</v>
      </c>
      <c r="I5604">
        <v>608</v>
      </c>
      <c r="J5604">
        <v>4</v>
      </c>
      <c r="K5604">
        <v>237</v>
      </c>
      <c r="L5604">
        <v>2.23E-7</v>
      </c>
      <c r="M5604">
        <v>53.9</v>
      </c>
      <c r="N5604">
        <v>262</v>
      </c>
      <c r="O5604">
        <v>99.236599999999996</v>
      </c>
      <c r="P5604">
        <v>99.236599999999996</v>
      </c>
      <c r="Q5604">
        <v>224</v>
      </c>
      <c r="R5604" t="s">
        <v>18144</v>
      </c>
    </row>
    <row r="5605" spans="1:18" x14ac:dyDescent="0.35">
      <c r="A5605" t="s">
        <v>18997</v>
      </c>
      <c r="B5605" t="s">
        <v>25014</v>
      </c>
      <c r="C5605" t="s">
        <v>25015</v>
      </c>
      <c r="D5605">
        <v>26.667000000000002</v>
      </c>
      <c r="E5605">
        <v>75</v>
      </c>
      <c r="F5605">
        <v>52</v>
      </c>
      <c r="G5605">
        <v>2</v>
      </c>
      <c r="H5605">
        <v>22</v>
      </c>
      <c r="I5605">
        <v>95</v>
      </c>
      <c r="J5605">
        <v>4</v>
      </c>
      <c r="K5605">
        <v>76</v>
      </c>
      <c r="L5605">
        <v>0.1</v>
      </c>
      <c r="M5605">
        <v>32.299999999999997</v>
      </c>
      <c r="N5605">
        <v>150</v>
      </c>
      <c r="O5605">
        <v>50</v>
      </c>
      <c r="P5605">
        <v>50</v>
      </c>
      <c r="Q5605">
        <v>1664</v>
      </c>
      <c r="R5605" t="s">
        <v>25015</v>
      </c>
    </row>
    <row r="5606" spans="1:18" x14ac:dyDescent="0.35">
      <c r="A5606" t="s">
        <v>19104</v>
      </c>
      <c r="B5606" t="s">
        <v>25014</v>
      </c>
      <c r="C5606" t="s">
        <v>25015</v>
      </c>
      <c r="D5606">
        <v>25.61</v>
      </c>
      <c r="E5606">
        <v>82</v>
      </c>
      <c r="F5606">
        <v>58</v>
      </c>
      <c r="G5606">
        <v>2</v>
      </c>
      <c r="H5606">
        <v>37</v>
      </c>
      <c r="I5606">
        <v>118</v>
      </c>
      <c r="J5606">
        <v>10</v>
      </c>
      <c r="K5606">
        <v>88</v>
      </c>
      <c r="L5606">
        <v>7.0000000000000001E-3</v>
      </c>
      <c r="M5606">
        <v>35.799999999999997</v>
      </c>
      <c r="N5606">
        <v>150</v>
      </c>
      <c r="O5606">
        <v>54.666699999999999</v>
      </c>
      <c r="P5606">
        <v>54.666699999999999</v>
      </c>
      <c r="Q5606">
        <v>5939</v>
      </c>
      <c r="R5606" t="s">
        <v>25015</v>
      </c>
    </row>
    <row r="5607" spans="1:18" x14ac:dyDescent="0.35">
      <c r="A5607" t="s">
        <v>18943</v>
      </c>
      <c r="B5607" t="s">
        <v>18029</v>
      </c>
      <c r="C5607" t="s">
        <v>18030</v>
      </c>
      <c r="D5607">
        <v>25.702999999999999</v>
      </c>
      <c r="E5607">
        <v>249</v>
      </c>
      <c r="F5607">
        <v>148</v>
      </c>
      <c r="G5607">
        <v>12</v>
      </c>
      <c r="H5607">
        <v>30</v>
      </c>
      <c r="I5607">
        <v>252</v>
      </c>
      <c r="J5607">
        <v>3</v>
      </c>
      <c r="K5607">
        <v>240</v>
      </c>
      <c r="L5607">
        <v>7.3900000000000004E-6</v>
      </c>
      <c r="M5607">
        <v>46.6</v>
      </c>
      <c r="N5607">
        <v>266</v>
      </c>
      <c r="O5607">
        <v>93.608999999999995</v>
      </c>
      <c r="P5607">
        <v>93.608999999999995</v>
      </c>
      <c r="Q5607">
        <v>1233</v>
      </c>
      <c r="R5607" t="s">
        <v>18030</v>
      </c>
    </row>
    <row r="5608" spans="1:18" x14ac:dyDescent="0.35">
      <c r="A5608" t="s">
        <v>18932</v>
      </c>
      <c r="B5608" t="s">
        <v>25016</v>
      </c>
      <c r="C5608" t="s">
        <v>25017</v>
      </c>
      <c r="D5608">
        <v>28.956</v>
      </c>
      <c r="E5608">
        <v>297</v>
      </c>
      <c r="F5608">
        <v>159</v>
      </c>
      <c r="G5608">
        <v>5</v>
      </c>
      <c r="H5608">
        <v>1</v>
      </c>
      <c r="I5608">
        <v>295</v>
      </c>
      <c r="J5608">
        <v>1</v>
      </c>
      <c r="K5608">
        <v>247</v>
      </c>
      <c r="L5608">
        <v>2.4E-22</v>
      </c>
      <c r="M5608">
        <v>95.1</v>
      </c>
      <c r="N5608">
        <v>281</v>
      </c>
      <c r="O5608">
        <v>105.694</v>
      </c>
      <c r="P5608">
        <v>101</v>
      </c>
      <c r="Q5608">
        <v>4298</v>
      </c>
      <c r="R5608" t="s">
        <v>25017</v>
      </c>
    </row>
    <row r="5609" spans="1:18" x14ac:dyDescent="0.35">
      <c r="A5609" t="s">
        <v>18978</v>
      </c>
      <c r="B5609" t="s">
        <v>16238</v>
      </c>
      <c r="C5609" t="s">
        <v>16239</v>
      </c>
      <c r="D5609">
        <v>26.736000000000001</v>
      </c>
      <c r="E5609">
        <v>288</v>
      </c>
      <c r="F5609">
        <v>176</v>
      </c>
      <c r="G5609">
        <v>13</v>
      </c>
      <c r="H5609">
        <v>362</v>
      </c>
      <c r="I5609">
        <v>642</v>
      </c>
      <c r="J5609">
        <v>4</v>
      </c>
      <c r="K5609">
        <v>263</v>
      </c>
      <c r="L5609">
        <v>3.1800000000000003E-11</v>
      </c>
      <c r="M5609">
        <v>65.900000000000006</v>
      </c>
      <c r="N5609">
        <v>268</v>
      </c>
      <c r="O5609">
        <v>107.46299999999999</v>
      </c>
      <c r="P5609">
        <v>101</v>
      </c>
      <c r="Q5609">
        <v>167</v>
      </c>
      <c r="R5609" t="s">
        <v>16239</v>
      </c>
    </row>
    <row r="5610" spans="1:18" x14ac:dyDescent="0.35">
      <c r="A5610" t="s">
        <v>19830</v>
      </c>
      <c r="B5610" t="s">
        <v>25018</v>
      </c>
      <c r="C5610" t="s">
        <v>25019</v>
      </c>
      <c r="D5610">
        <v>23.957999999999998</v>
      </c>
      <c r="E5610">
        <v>96</v>
      </c>
      <c r="F5610">
        <v>64</v>
      </c>
      <c r="G5610">
        <v>2</v>
      </c>
      <c r="H5610">
        <v>177</v>
      </c>
      <c r="I5610">
        <v>263</v>
      </c>
      <c r="J5610">
        <v>10</v>
      </c>
      <c r="K5610">
        <v>105</v>
      </c>
      <c r="L5610">
        <v>0.45</v>
      </c>
      <c r="M5610">
        <v>33.1</v>
      </c>
      <c r="N5610">
        <v>139</v>
      </c>
      <c r="O5610">
        <v>69.064700000000002</v>
      </c>
      <c r="P5610">
        <v>69.064700000000002</v>
      </c>
      <c r="Q5610">
        <v>1821</v>
      </c>
      <c r="R5610" t="s">
        <v>25019</v>
      </c>
    </row>
    <row r="5611" spans="1:18" x14ac:dyDescent="0.35">
      <c r="A5611" t="s">
        <v>18932</v>
      </c>
      <c r="B5611" t="s">
        <v>15179</v>
      </c>
      <c r="C5611" t="s">
        <v>25020</v>
      </c>
      <c r="D5611">
        <v>28.266999999999999</v>
      </c>
      <c r="E5611">
        <v>329</v>
      </c>
      <c r="F5611">
        <v>179</v>
      </c>
      <c r="G5611">
        <v>9</v>
      </c>
      <c r="H5611">
        <v>3</v>
      </c>
      <c r="I5611">
        <v>324</v>
      </c>
      <c r="J5611">
        <v>5</v>
      </c>
      <c r="K5611">
        <v>283</v>
      </c>
      <c r="L5611">
        <v>5.0600000000000003E-27</v>
      </c>
      <c r="M5611">
        <v>108</v>
      </c>
      <c r="N5611">
        <v>288</v>
      </c>
      <c r="O5611">
        <v>114.236</v>
      </c>
      <c r="P5611">
        <v>101</v>
      </c>
      <c r="Q5611">
        <v>4143</v>
      </c>
      <c r="R5611" t="s">
        <v>25020</v>
      </c>
    </row>
    <row r="5612" spans="1:18" x14ac:dyDescent="0.35">
      <c r="A5612" t="s">
        <v>18932</v>
      </c>
      <c r="B5612" t="s">
        <v>25021</v>
      </c>
      <c r="C5612" t="s">
        <v>25022</v>
      </c>
      <c r="D5612">
        <v>28.673999999999999</v>
      </c>
      <c r="E5612">
        <v>279</v>
      </c>
      <c r="F5612">
        <v>148</v>
      </c>
      <c r="G5612">
        <v>6</v>
      </c>
      <c r="H5612">
        <v>5</v>
      </c>
      <c r="I5612">
        <v>282</v>
      </c>
      <c r="J5612">
        <v>7</v>
      </c>
      <c r="K5612">
        <v>235</v>
      </c>
      <c r="L5612">
        <v>2.27E-21</v>
      </c>
      <c r="M5612">
        <v>92.4</v>
      </c>
      <c r="N5612">
        <v>283</v>
      </c>
      <c r="O5612">
        <v>98.586600000000004</v>
      </c>
      <c r="P5612">
        <v>98.586600000000004</v>
      </c>
      <c r="Q5612">
        <v>4366</v>
      </c>
      <c r="R5612" t="s">
        <v>25022</v>
      </c>
    </row>
    <row r="5613" spans="1:18" x14ac:dyDescent="0.35">
      <c r="A5613" t="s">
        <v>18935</v>
      </c>
      <c r="B5613" t="s">
        <v>25023</v>
      </c>
      <c r="C5613" t="s">
        <v>25024</v>
      </c>
      <c r="D5613">
        <v>38.509</v>
      </c>
      <c r="E5613">
        <v>161</v>
      </c>
      <c r="F5613">
        <v>98</v>
      </c>
      <c r="G5613">
        <v>1</v>
      </c>
      <c r="H5613">
        <v>4</v>
      </c>
      <c r="I5613">
        <v>163</v>
      </c>
      <c r="J5613">
        <v>6</v>
      </c>
      <c r="K5613">
        <v>166</v>
      </c>
      <c r="L5613">
        <v>1.9899999999999998E-36</v>
      </c>
      <c r="M5613">
        <v>124</v>
      </c>
      <c r="N5613">
        <v>173</v>
      </c>
      <c r="O5613">
        <v>93.063599999999994</v>
      </c>
      <c r="P5613">
        <v>93.063599999999994</v>
      </c>
      <c r="Q5613">
        <v>2417</v>
      </c>
      <c r="R5613" t="s">
        <v>25024</v>
      </c>
    </row>
    <row r="5614" spans="1:18" x14ac:dyDescent="0.35">
      <c r="A5614" t="s">
        <v>18932</v>
      </c>
      <c r="B5614" t="s">
        <v>15827</v>
      </c>
      <c r="C5614" t="s">
        <v>25025</v>
      </c>
      <c r="D5614">
        <v>30.367999999999999</v>
      </c>
      <c r="E5614">
        <v>326</v>
      </c>
      <c r="F5614">
        <v>171</v>
      </c>
      <c r="G5614">
        <v>11</v>
      </c>
      <c r="H5614">
        <v>4</v>
      </c>
      <c r="I5614">
        <v>325</v>
      </c>
      <c r="J5614">
        <v>6</v>
      </c>
      <c r="K5614">
        <v>279</v>
      </c>
      <c r="L5614">
        <v>8.3400000000000006E-24</v>
      </c>
      <c r="M5614">
        <v>99.4</v>
      </c>
      <c r="N5614">
        <v>291</v>
      </c>
      <c r="O5614">
        <v>112.027</v>
      </c>
      <c r="P5614">
        <v>101</v>
      </c>
      <c r="Q5614">
        <v>4234</v>
      </c>
      <c r="R5614" t="s">
        <v>25025</v>
      </c>
    </row>
    <row r="5615" spans="1:18" x14ac:dyDescent="0.35">
      <c r="A5615" t="s">
        <v>18935</v>
      </c>
      <c r="B5615" t="s">
        <v>25026</v>
      </c>
      <c r="C5615" t="s">
        <v>25027</v>
      </c>
      <c r="D5615">
        <v>39.872999999999998</v>
      </c>
      <c r="E5615">
        <v>158</v>
      </c>
      <c r="F5615">
        <v>83</v>
      </c>
      <c r="G5615">
        <v>5</v>
      </c>
      <c r="H5615">
        <v>4</v>
      </c>
      <c r="I5615">
        <v>161</v>
      </c>
      <c r="J5615">
        <v>5</v>
      </c>
      <c r="K5615">
        <v>150</v>
      </c>
      <c r="L5615">
        <v>9.1099999999999999E-29</v>
      </c>
      <c r="M5615">
        <v>104</v>
      </c>
      <c r="N5615">
        <v>154</v>
      </c>
      <c r="O5615">
        <v>102.59699999999999</v>
      </c>
      <c r="P5615">
        <v>101</v>
      </c>
      <c r="Q5615">
        <v>2562</v>
      </c>
      <c r="R5615" t="s">
        <v>25027</v>
      </c>
    </row>
    <row r="5616" spans="1:18" x14ac:dyDescent="0.35">
      <c r="A5616" t="s">
        <v>19290</v>
      </c>
      <c r="B5616" t="s">
        <v>25028</v>
      </c>
      <c r="C5616" t="s">
        <v>25029</v>
      </c>
      <c r="D5616">
        <v>22.689</v>
      </c>
      <c r="E5616">
        <v>119</v>
      </c>
      <c r="F5616">
        <v>85</v>
      </c>
      <c r="G5616">
        <v>3</v>
      </c>
      <c r="H5616">
        <v>40</v>
      </c>
      <c r="I5616">
        <v>152</v>
      </c>
      <c r="J5616">
        <v>31</v>
      </c>
      <c r="K5616">
        <v>148</v>
      </c>
      <c r="L5616">
        <v>0.31</v>
      </c>
      <c r="M5616">
        <v>30.8</v>
      </c>
      <c r="N5616">
        <v>149</v>
      </c>
      <c r="O5616">
        <v>79.865799999999993</v>
      </c>
      <c r="P5616">
        <v>79.865799999999993</v>
      </c>
      <c r="Q5616">
        <v>5893</v>
      </c>
      <c r="R5616" t="s">
        <v>25029</v>
      </c>
    </row>
    <row r="5617" spans="1:18" x14ac:dyDescent="0.35">
      <c r="A5617" t="s">
        <v>19104</v>
      </c>
      <c r="B5617" t="s">
        <v>25028</v>
      </c>
      <c r="C5617" t="s">
        <v>25029</v>
      </c>
      <c r="D5617">
        <v>24</v>
      </c>
      <c r="E5617">
        <v>100</v>
      </c>
      <c r="F5617">
        <v>72</v>
      </c>
      <c r="G5617">
        <v>2</v>
      </c>
      <c r="H5617">
        <v>40</v>
      </c>
      <c r="I5617">
        <v>139</v>
      </c>
      <c r="J5617">
        <v>14</v>
      </c>
      <c r="K5617">
        <v>109</v>
      </c>
      <c r="L5617">
        <v>1.9E-2</v>
      </c>
      <c r="M5617">
        <v>34.700000000000003</v>
      </c>
      <c r="N5617">
        <v>149</v>
      </c>
      <c r="O5617">
        <v>67.114099999999993</v>
      </c>
      <c r="P5617">
        <v>67.114099999999993</v>
      </c>
      <c r="Q5617">
        <v>5947</v>
      </c>
      <c r="R5617" t="s">
        <v>25029</v>
      </c>
    </row>
    <row r="5618" spans="1:18" x14ac:dyDescent="0.35">
      <c r="A5618" t="s">
        <v>19015</v>
      </c>
      <c r="B5618" t="s">
        <v>17120</v>
      </c>
      <c r="C5618" t="s">
        <v>17121</v>
      </c>
      <c r="D5618">
        <v>26.946000000000002</v>
      </c>
      <c r="E5618">
        <v>167</v>
      </c>
      <c r="F5618">
        <v>98</v>
      </c>
      <c r="G5618">
        <v>8</v>
      </c>
      <c r="H5618">
        <v>10</v>
      </c>
      <c r="I5618">
        <v>170</v>
      </c>
      <c r="J5618">
        <v>13</v>
      </c>
      <c r="K5618">
        <v>161</v>
      </c>
      <c r="L5618">
        <v>6.6499999999999999E-6</v>
      </c>
      <c r="M5618">
        <v>44.3</v>
      </c>
      <c r="N5618">
        <v>164</v>
      </c>
      <c r="O5618">
        <v>101.82899999999999</v>
      </c>
      <c r="P5618">
        <v>101</v>
      </c>
      <c r="Q5618">
        <v>869</v>
      </c>
      <c r="R5618" t="s">
        <v>17121</v>
      </c>
    </row>
    <row r="5619" spans="1:18" x14ac:dyDescent="0.35">
      <c r="A5619" t="s">
        <v>19016</v>
      </c>
      <c r="B5619" t="s">
        <v>17120</v>
      </c>
      <c r="C5619" t="s">
        <v>17121</v>
      </c>
      <c r="D5619">
        <v>28.652000000000001</v>
      </c>
      <c r="E5619">
        <v>178</v>
      </c>
      <c r="F5619">
        <v>101</v>
      </c>
      <c r="G5619">
        <v>7</v>
      </c>
      <c r="H5619">
        <v>5</v>
      </c>
      <c r="I5619">
        <v>176</v>
      </c>
      <c r="J5619">
        <v>1</v>
      </c>
      <c r="K5619">
        <v>158</v>
      </c>
      <c r="L5619">
        <v>9.7100000000000006E-9</v>
      </c>
      <c r="M5619">
        <v>52.4</v>
      </c>
      <c r="N5619">
        <v>164</v>
      </c>
      <c r="O5619">
        <v>108.53700000000001</v>
      </c>
      <c r="P5619">
        <v>101</v>
      </c>
      <c r="Q5619">
        <v>2748</v>
      </c>
      <c r="R5619" t="s">
        <v>17121</v>
      </c>
    </row>
    <row r="5620" spans="1:18" x14ac:dyDescent="0.35">
      <c r="A5620" t="s">
        <v>19017</v>
      </c>
      <c r="B5620" t="s">
        <v>17120</v>
      </c>
      <c r="C5620" t="s">
        <v>17121</v>
      </c>
      <c r="D5620">
        <v>32.667000000000002</v>
      </c>
      <c r="E5620">
        <v>150</v>
      </c>
      <c r="F5620">
        <v>82</v>
      </c>
      <c r="G5620">
        <v>7</v>
      </c>
      <c r="H5620">
        <v>39</v>
      </c>
      <c r="I5620">
        <v>182</v>
      </c>
      <c r="J5620">
        <v>22</v>
      </c>
      <c r="K5620">
        <v>158</v>
      </c>
      <c r="L5620">
        <v>8.9400000000000004E-7</v>
      </c>
      <c r="M5620">
        <v>47.4</v>
      </c>
      <c r="N5620">
        <v>164</v>
      </c>
      <c r="O5620">
        <v>91.463399999999993</v>
      </c>
      <c r="P5620">
        <v>91.463399999999993</v>
      </c>
      <c r="Q5620">
        <v>2806</v>
      </c>
      <c r="R5620" t="s">
        <v>17121</v>
      </c>
    </row>
    <row r="5621" spans="1:18" x14ac:dyDescent="0.35">
      <c r="A5621" t="s">
        <v>18946</v>
      </c>
      <c r="B5621" t="s">
        <v>18467</v>
      </c>
      <c r="C5621" t="s">
        <v>18468</v>
      </c>
      <c r="D5621">
        <v>28.420999999999999</v>
      </c>
      <c r="E5621">
        <v>190</v>
      </c>
      <c r="F5621">
        <v>97</v>
      </c>
      <c r="G5621">
        <v>7</v>
      </c>
      <c r="H5621">
        <v>3</v>
      </c>
      <c r="I5621">
        <v>160</v>
      </c>
      <c r="J5621">
        <v>2</v>
      </c>
      <c r="K5621">
        <v>184</v>
      </c>
      <c r="L5621">
        <v>4.73E-8</v>
      </c>
      <c r="M5621">
        <v>53.1</v>
      </c>
      <c r="N5621">
        <v>254</v>
      </c>
      <c r="O5621">
        <v>74.803100000000001</v>
      </c>
      <c r="P5621">
        <v>74.803100000000001</v>
      </c>
      <c r="Q5621">
        <v>454</v>
      </c>
      <c r="R5621" t="s">
        <v>18468</v>
      </c>
    </row>
    <row r="5622" spans="1:18" x14ac:dyDescent="0.35">
      <c r="A5622" t="s">
        <v>18943</v>
      </c>
      <c r="B5622" t="s">
        <v>25030</v>
      </c>
      <c r="C5622" t="s">
        <v>25031</v>
      </c>
      <c r="D5622">
        <v>27.745999999999999</v>
      </c>
      <c r="E5622">
        <v>173</v>
      </c>
      <c r="F5622">
        <v>88</v>
      </c>
      <c r="G5622">
        <v>6</v>
      </c>
      <c r="H5622">
        <v>30</v>
      </c>
      <c r="I5622">
        <v>180</v>
      </c>
      <c r="J5622">
        <v>40</v>
      </c>
      <c r="K5622">
        <v>197</v>
      </c>
      <c r="L5622">
        <v>5.71E-4</v>
      </c>
      <c r="M5622">
        <v>41.2</v>
      </c>
      <c r="N5622">
        <v>296</v>
      </c>
      <c r="O5622">
        <v>58.445900000000002</v>
      </c>
      <c r="P5622">
        <v>58.445900000000002</v>
      </c>
      <c r="Q5622">
        <v>1498</v>
      </c>
      <c r="R5622" t="s">
        <v>25031</v>
      </c>
    </row>
    <row r="5623" spans="1:18" x14ac:dyDescent="0.35">
      <c r="A5623" t="s">
        <v>18917</v>
      </c>
      <c r="B5623" t="s">
        <v>25030</v>
      </c>
      <c r="C5623" t="s">
        <v>25031</v>
      </c>
      <c r="D5623">
        <v>27.83</v>
      </c>
      <c r="E5623">
        <v>212</v>
      </c>
      <c r="F5623">
        <v>111</v>
      </c>
      <c r="G5623">
        <v>8</v>
      </c>
      <c r="H5623">
        <v>119</v>
      </c>
      <c r="I5623">
        <v>309</v>
      </c>
      <c r="J5623">
        <v>31</v>
      </c>
      <c r="K5623">
        <v>221</v>
      </c>
      <c r="L5623">
        <v>1.06E-4</v>
      </c>
      <c r="M5623">
        <v>44.3</v>
      </c>
      <c r="N5623">
        <v>296</v>
      </c>
      <c r="O5623">
        <v>71.621600000000001</v>
      </c>
      <c r="P5623">
        <v>71.621600000000001</v>
      </c>
      <c r="Q5623">
        <v>5761</v>
      </c>
      <c r="R5623" t="s">
        <v>25031</v>
      </c>
    </row>
    <row r="5624" spans="1:18" x14ac:dyDescent="0.35">
      <c r="A5624" t="s">
        <v>18932</v>
      </c>
      <c r="B5624" t="s">
        <v>20079</v>
      </c>
      <c r="C5624" t="s">
        <v>25032</v>
      </c>
      <c r="D5624">
        <v>27.523</v>
      </c>
      <c r="E5624">
        <v>327</v>
      </c>
      <c r="F5624">
        <v>181</v>
      </c>
      <c r="G5624">
        <v>8</v>
      </c>
      <c r="H5624">
        <v>6</v>
      </c>
      <c r="I5624">
        <v>325</v>
      </c>
      <c r="J5624">
        <v>7</v>
      </c>
      <c r="K5624">
        <v>284</v>
      </c>
      <c r="L5624">
        <v>7.2199999999999999E-22</v>
      </c>
      <c r="M5624">
        <v>94</v>
      </c>
      <c r="N5624">
        <v>293</v>
      </c>
      <c r="O5624">
        <v>111.604</v>
      </c>
      <c r="P5624">
        <v>101</v>
      </c>
      <c r="Q5624">
        <v>4331</v>
      </c>
      <c r="R5624" t="s">
        <v>25032</v>
      </c>
    </row>
    <row r="5625" spans="1:18" x14ac:dyDescent="0.35">
      <c r="A5625" t="s">
        <v>18932</v>
      </c>
      <c r="B5625" t="s">
        <v>22661</v>
      </c>
      <c r="C5625" t="s">
        <v>25033</v>
      </c>
      <c r="D5625">
        <v>30.375</v>
      </c>
      <c r="E5625">
        <v>293</v>
      </c>
      <c r="F5625">
        <v>151</v>
      </c>
      <c r="G5625">
        <v>10</v>
      </c>
      <c r="H5625">
        <v>4</v>
      </c>
      <c r="I5625">
        <v>293</v>
      </c>
      <c r="J5625">
        <v>6</v>
      </c>
      <c r="K5625">
        <v>248</v>
      </c>
      <c r="L5625">
        <v>1.02E-25</v>
      </c>
      <c r="M5625">
        <v>104</v>
      </c>
      <c r="N5625">
        <v>292</v>
      </c>
      <c r="O5625">
        <v>100.342</v>
      </c>
      <c r="P5625">
        <v>101</v>
      </c>
      <c r="Q5625">
        <v>4163</v>
      </c>
      <c r="R5625" t="s">
        <v>25033</v>
      </c>
    </row>
    <row r="5626" spans="1:18" x14ac:dyDescent="0.35">
      <c r="A5626" t="s">
        <v>18932</v>
      </c>
      <c r="B5626" t="s">
        <v>19924</v>
      </c>
      <c r="C5626" t="s">
        <v>25034</v>
      </c>
      <c r="D5626">
        <v>39.308</v>
      </c>
      <c r="E5626">
        <v>318</v>
      </c>
      <c r="F5626">
        <v>187</v>
      </c>
      <c r="G5626">
        <v>6</v>
      </c>
      <c r="H5626">
        <v>6</v>
      </c>
      <c r="I5626">
        <v>322</v>
      </c>
      <c r="J5626">
        <v>7</v>
      </c>
      <c r="K5626">
        <v>319</v>
      </c>
      <c r="L5626">
        <v>1.3500000000000001E-62</v>
      </c>
      <c r="M5626">
        <v>202</v>
      </c>
      <c r="N5626">
        <v>322</v>
      </c>
      <c r="O5626">
        <v>98.757800000000003</v>
      </c>
      <c r="P5626">
        <v>98.757800000000003</v>
      </c>
      <c r="Q5626">
        <v>4095</v>
      </c>
      <c r="R5626" t="s">
        <v>25034</v>
      </c>
    </row>
    <row r="5627" spans="1:18" x14ac:dyDescent="0.35">
      <c r="A5627" t="s">
        <v>18928</v>
      </c>
      <c r="B5627" t="s">
        <v>20491</v>
      </c>
      <c r="C5627" t="s">
        <v>25035</v>
      </c>
      <c r="D5627">
        <v>65.034999999999997</v>
      </c>
      <c r="E5627">
        <v>143</v>
      </c>
      <c r="F5627">
        <v>50</v>
      </c>
      <c r="G5627">
        <v>0</v>
      </c>
      <c r="H5627">
        <v>22</v>
      </c>
      <c r="I5627">
        <v>164</v>
      </c>
      <c r="J5627">
        <v>68</v>
      </c>
      <c r="K5627">
        <v>210</v>
      </c>
      <c r="L5627">
        <v>1.6300000000000001E-60</v>
      </c>
      <c r="M5627">
        <v>187</v>
      </c>
      <c r="N5627">
        <v>217</v>
      </c>
      <c r="O5627">
        <v>65.898600000000002</v>
      </c>
      <c r="P5627">
        <v>65.898600000000002</v>
      </c>
      <c r="Q5627">
        <v>3755</v>
      </c>
      <c r="R5627" t="s">
        <v>25035</v>
      </c>
    </row>
    <row r="5628" spans="1:18" x14ac:dyDescent="0.35">
      <c r="A5628" t="s">
        <v>18935</v>
      </c>
      <c r="B5628" t="s">
        <v>25036</v>
      </c>
      <c r="C5628" t="s">
        <v>25037</v>
      </c>
      <c r="D5628">
        <v>39.241</v>
      </c>
      <c r="E5628">
        <v>158</v>
      </c>
      <c r="F5628">
        <v>84</v>
      </c>
      <c r="G5628">
        <v>3</v>
      </c>
      <c r="H5628">
        <v>4</v>
      </c>
      <c r="I5628">
        <v>161</v>
      </c>
      <c r="J5628">
        <v>3</v>
      </c>
      <c r="K5628">
        <v>148</v>
      </c>
      <c r="L5628">
        <v>7.2899999999999995E-32</v>
      </c>
      <c r="M5628">
        <v>112</v>
      </c>
      <c r="N5628">
        <v>161</v>
      </c>
      <c r="O5628">
        <v>98.136600000000001</v>
      </c>
      <c r="P5628">
        <v>98.136600000000001</v>
      </c>
      <c r="Q5628">
        <v>2448</v>
      </c>
      <c r="R5628" t="s">
        <v>25037</v>
      </c>
    </row>
    <row r="5629" spans="1:18" x14ac:dyDescent="0.35">
      <c r="A5629" t="s">
        <v>18932</v>
      </c>
      <c r="B5629" t="s">
        <v>25038</v>
      </c>
      <c r="C5629" t="s">
        <v>25039</v>
      </c>
      <c r="D5629">
        <v>27.702999999999999</v>
      </c>
      <c r="E5629">
        <v>296</v>
      </c>
      <c r="F5629">
        <v>161</v>
      </c>
      <c r="G5629">
        <v>6</v>
      </c>
      <c r="H5629">
        <v>4</v>
      </c>
      <c r="I5629">
        <v>298</v>
      </c>
      <c r="J5629">
        <v>6</v>
      </c>
      <c r="K5629">
        <v>249</v>
      </c>
      <c r="L5629">
        <v>2.77E-25</v>
      </c>
      <c r="M5629">
        <v>103</v>
      </c>
      <c r="N5629">
        <v>284</v>
      </c>
      <c r="O5629">
        <v>104.22499999999999</v>
      </c>
      <c r="P5629">
        <v>101</v>
      </c>
      <c r="Q5629">
        <v>4175</v>
      </c>
      <c r="R5629" t="s">
        <v>25039</v>
      </c>
    </row>
    <row r="5630" spans="1:18" x14ac:dyDescent="0.35">
      <c r="A5630" t="s">
        <v>25040</v>
      </c>
      <c r="B5630" t="s">
        <v>16786</v>
      </c>
      <c r="C5630" t="s">
        <v>25041</v>
      </c>
      <c r="D5630">
        <v>26.606000000000002</v>
      </c>
      <c r="E5630">
        <v>109</v>
      </c>
      <c r="F5630">
        <v>67</v>
      </c>
      <c r="G5630">
        <v>4</v>
      </c>
      <c r="H5630">
        <v>39</v>
      </c>
      <c r="I5630">
        <v>137</v>
      </c>
      <c r="J5630">
        <v>11</v>
      </c>
      <c r="K5630">
        <v>116</v>
      </c>
      <c r="L5630">
        <v>0.12</v>
      </c>
      <c r="M5630">
        <v>32</v>
      </c>
      <c r="N5630">
        <v>154</v>
      </c>
      <c r="O5630">
        <v>70.779200000000003</v>
      </c>
      <c r="P5630">
        <v>70.779200000000003</v>
      </c>
      <c r="Q5630">
        <v>5794</v>
      </c>
      <c r="R5630" t="s">
        <v>25041</v>
      </c>
    </row>
    <row r="5631" spans="1:18" x14ac:dyDescent="0.35">
      <c r="A5631" t="s">
        <v>18940</v>
      </c>
      <c r="B5631" t="s">
        <v>18941</v>
      </c>
      <c r="C5631" t="s">
        <v>25042</v>
      </c>
      <c r="D5631">
        <v>28.01</v>
      </c>
      <c r="E5631">
        <v>789</v>
      </c>
      <c r="F5631">
        <v>497</v>
      </c>
      <c r="G5631">
        <v>20</v>
      </c>
      <c r="H5631">
        <v>8</v>
      </c>
      <c r="I5631">
        <v>743</v>
      </c>
      <c r="J5631">
        <v>10</v>
      </c>
      <c r="K5631">
        <v>780</v>
      </c>
      <c r="L5631">
        <v>2.9600000000000002E-57</v>
      </c>
      <c r="M5631">
        <v>209</v>
      </c>
      <c r="N5631">
        <v>797</v>
      </c>
      <c r="O5631">
        <v>98.996200000000002</v>
      </c>
      <c r="P5631">
        <v>98.996200000000002</v>
      </c>
      <c r="Q5631">
        <v>4917</v>
      </c>
      <c r="R5631" t="s">
        <v>25042</v>
      </c>
    </row>
    <row r="5632" spans="1:18" x14ac:dyDescent="0.35">
      <c r="A5632" t="s">
        <v>19290</v>
      </c>
      <c r="B5632" t="s">
        <v>25043</v>
      </c>
      <c r="C5632" t="s">
        <v>25044</v>
      </c>
      <c r="D5632">
        <v>30.768999999999998</v>
      </c>
      <c r="E5632">
        <v>78</v>
      </c>
      <c r="F5632">
        <v>51</v>
      </c>
      <c r="G5632">
        <v>2</v>
      </c>
      <c r="H5632">
        <v>43</v>
      </c>
      <c r="I5632">
        <v>118</v>
      </c>
      <c r="J5632">
        <v>33</v>
      </c>
      <c r="K5632">
        <v>109</v>
      </c>
      <c r="L5632">
        <v>0.44</v>
      </c>
      <c r="M5632">
        <v>30</v>
      </c>
      <c r="N5632">
        <v>144</v>
      </c>
      <c r="O5632">
        <v>54.166699999999999</v>
      </c>
      <c r="P5632">
        <v>54.166699999999999</v>
      </c>
      <c r="Q5632">
        <v>5897</v>
      </c>
      <c r="R5632" t="s">
        <v>25044</v>
      </c>
    </row>
    <row r="5633" spans="1:18" x14ac:dyDescent="0.35">
      <c r="A5633" t="s">
        <v>19104</v>
      </c>
      <c r="B5633" t="s">
        <v>25043</v>
      </c>
      <c r="C5633" t="s">
        <v>25044</v>
      </c>
      <c r="D5633">
        <v>27.027000000000001</v>
      </c>
      <c r="E5633">
        <v>111</v>
      </c>
      <c r="F5633">
        <v>61</v>
      </c>
      <c r="G5633">
        <v>4</v>
      </c>
      <c r="H5633">
        <v>37</v>
      </c>
      <c r="I5633">
        <v>139</v>
      </c>
      <c r="J5633">
        <v>10</v>
      </c>
      <c r="K5633">
        <v>108</v>
      </c>
      <c r="L5633">
        <v>4.1199999999999999E-5</v>
      </c>
      <c r="M5633">
        <v>42</v>
      </c>
      <c r="N5633">
        <v>144</v>
      </c>
      <c r="O5633">
        <v>77.083299999999994</v>
      </c>
      <c r="P5633">
        <v>77.083299999999994</v>
      </c>
      <c r="Q5633">
        <v>5917</v>
      </c>
      <c r="R5633" t="s">
        <v>25044</v>
      </c>
    </row>
    <row r="5634" spans="1:18" x14ac:dyDescent="0.35">
      <c r="A5634" t="s">
        <v>18946</v>
      </c>
      <c r="B5634" t="s">
        <v>15097</v>
      </c>
      <c r="C5634" t="s">
        <v>15896</v>
      </c>
      <c r="D5634">
        <v>22.901</v>
      </c>
      <c r="E5634">
        <v>262</v>
      </c>
      <c r="F5634">
        <v>163</v>
      </c>
      <c r="G5634">
        <v>8</v>
      </c>
      <c r="H5634">
        <v>4</v>
      </c>
      <c r="I5634">
        <v>237</v>
      </c>
      <c r="J5634">
        <v>3</v>
      </c>
      <c r="K5634">
        <v>253</v>
      </c>
      <c r="L5634">
        <v>3.9600000000000002E-6</v>
      </c>
      <c r="M5634">
        <v>47.4</v>
      </c>
      <c r="N5634">
        <v>263</v>
      </c>
      <c r="O5634">
        <v>99.619799999999998</v>
      </c>
      <c r="P5634">
        <v>99.619799999999998</v>
      </c>
      <c r="Q5634">
        <v>567</v>
      </c>
      <c r="R5634" t="s">
        <v>15896</v>
      </c>
    </row>
    <row r="5635" spans="1:18" x14ac:dyDescent="0.35">
      <c r="A5635" t="s">
        <v>18935</v>
      </c>
      <c r="B5635" t="s">
        <v>25045</v>
      </c>
      <c r="C5635" t="s">
        <v>25046</v>
      </c>
      <c r="D5635">
        <v>39.241</v>
      </c>
      <c r="E5635">
        <v>158</v>
      </c>
      <c r="F5635">
        <v>84</v>
      </c>
      <c r="G5635">
        <v>3</v>
      </c>
      <c r="H5635">
        <v>4</v>
      </c>
      <c r="I5635">
        <v>161</v>
      </c>
      <c r="J5635">
        <v>5</v>
      </c>
      <c r="K5635">
        <v>150</v>
      </c>
      <c r="L5635">
        <v>5.5399999999999999E-29</v>
      </c>
      <c r="M5635">
        <v>104</v>
      </c>
      <c r="N5635">
        <v>152</v>
      </c>
      <c r="O5635">
        <v>103.947</v>
      </c>
      <c r="P5635">
        <v>101</v>
      </c>
      <c r="Q5635">
        <v>2544</v>
      </c>
      <c r="R5635" t="s">
        <v>25046</v>
      </c>
    </row>
    <row r="5636" spans="1:18" x14ac:dyDescent="0.35">
      <c r="A5636" t="s">
        <v>18917</v>
      </c>
      <c r="B5636" t="s">
        <v>15428</v>
      </c>
      <c r="C5636" t="s">
        <v>15429</v>
      </c>
      <c r="D5636">
        <v>23.661000000000001</v>
      </c>
      <c r="E5636">
        <v>224</v>
      </c>
      <c r="F5636">
        <v>135</v>
      </c>
      <c r="G5636">
        <v>6</v>
      </c>
      <c r="H5636">
        <v>134</v>
      </c>
      <c r="I5636">
        <v>340</v>
      </c>
      <c r="J5636">
        <v>5</v>
      </c>
      <c r="K5636">
        <v>209</v>
      </c>
      <c r="L5636">
        <v>1.47E-4</v>
      </c>
      <c r="M5636">
        <v>43.5</v>
      </c>
      <c r="N5636">
        <v>257</v>
      </c>
      <c r="O5636">
        <v>87.159499999999994</v>
      </c>
      <c r="P5636">
        <v>87.159499999999994</v>
      </c>
      <c r="Q5636">
        <v>5772</v>
      </c>
      <c r="R5636" t="s">
        <v>15429</v>
      </c>
    </row>
    <row r="5637" spans="1:18" x14ac:dyDescent="0.35">
      <c r="A5637" t="s">
        <v>18943</v>
      </c>
      <c r="B5637" t="s">
        <v>15562</v>
      </c>
      <c r="C5637" t="s">
        <v>15563</v>
      </c>
      <c r="D5637">
        <v>27.777999999999999</v>
      </c>
      <c r="E5637">
        <v>162</v>
      </c>
      <c r="F5637">
        <v>84</v>
      </c>
      <c r="G5637">
        <v>6</v>
      </c>
      <c r="H5637">
        <v>30</v>
      </c>
      <c r="I5637">
        <v>169</v>
      </c>
      <c r="J5637">
        <v>3</v>
      </c>
      <c r="K5637">
        <v>153</v>
      </c>
      <c r="L5637">
        <v>2.7699999999999999E-5</v>
      </c>
      <c r="M5637">
        <v>45.1</v>
      </c>
      <c r="N5637">
        <v>261</v>
      </c>
      <c r="O5637">
        <v>62.069000000000003</v>
      </c>
      <c r="P5637">
        <v>62.069000000000003</v>
      </c>
      <c r="Q5637">
        <v>1297</v>
      </c>
      <c r="R5637" t="s">
        <v>15563</v>
      </c>
    </row>
    <row r="5638" spans="1:18" x14ac:dyDescent="0.35">
      <c r="A5638" t="s">
        <v>18928</v>
      </c>
      <c r="B5638" t="s">
        <v>22839</v>
      </c>
      <c r="C5638" t="s">
        <v>25047</v>
      </c>
      <c r="D5638">
        <v>57.241</v>
      </c>
      <c r="E5638">
        <v>145</v>
      </c>
      <c r="F5638">
        <v>62</v>
      </c>
      <c r="G5638">
        <v>0</v>
      </c>
      <c r="H5638">
        <v>21</v>
      </c>
      <c r="I5638">
        <v>165</v>
      </c>
      <c r="J5638">
        <v>52</v>
      </c>
      <c r="K5638">
        <v>196</v>
      </c>
      <c r="L5638">
        <v>3.2599999999999997E-54</v>
      </c>
      <c r="M5638">
        <v>171</v>
      </c>
      <c r="N5638">
        <v>202</v>
      </c>
      <c r="O5638">
        <v>71.782200000000003</v>
      </c>
      <c r="P5638">
        <v>71.782200000000003</v>
      </c>
      <c r="Q5638">
        <v>3844</v>
      </c>
      <c r="R5638" t="s">
        <v>25047</v>
      </c>
    </row>
    <row r="5639" spans="1:18" x14ac:dyDescent="0.35">
      <c r="A5639" t="s">
        <v>18928</v>
      </c>
      <c r="B5639" t="s">
        <v>25048</v>
      </c>
      <c r="C5639" t="s">
        <v>25049</v>
      </c>
      <c r="D5639">
        <v>56.283999999999999</v>
      </c>
      <c r="E5639">
        <v>183</v>
      </c>
      <c r="F5639">
        <v>63</v>
      </c>
      <c r="G5639">
        <v>4</v>
      </c>
      <c r="H5639">
        <v>2</v>
      </c>
      <c r="I5639">
        <v>167</v>
      </c>
      <c r="J5639">
        <v>33</v>
      </c>
      <c r="K5639">
        <v>215</v>
      </c>
      <c r="L5639">
        <v>1.3100000000000001E-62</v>
      </c>
      <c r="M5639">
        <v>192</v>
      </c>
      <c r="N5639">
        <v>220</v>
      </c>
      <c r="O5639">
        <v>83.181799999999996</v>
      </c>
      <c r="P5639">
        <v>83.181799999999996</v>
      </c>
      <c r="Q5639">
        <v>3684</v>
      </c>
      <c r="R5639" t="s">
        <v>25049</v>
      </c>
    </row>
    <row r="5640" spans="1:18" x14ac:dyDescent="0.35">
      <c r="A5640" t="s">
        <v>19091</v>
      </c>
      <c r="B5640" t="s">
        <v>25050</v>
      </c>
      <c r="C5640" t="s">
        <v>25051</v>
      </c>
      <c r="D5640">
        <v>40.908999999999999</v>
      </c>
      <c r="E5640">
        <v>44</v>
      </c>
      <c r="F5640">
        <v>26</v>
      </c>
      <c r="G5640">
        <v>0</v>
      </c>
      <c r="H5640">
        <v>26</v>
      </c>
      <c r="I5640">
        <v>69</v>
      </c>
      <c r="J5640">
        <v>14</v>
      </c>
      <c r="K5640">
        <v>57</v>
      </c>
      <c r="L5640">
        <v>1.1000000000000001E-6</v>
      </c>
      <c r="M5640">
        <v>41.2</v>
      </c>
      <c r="N5640">
        <v>57</v>
      </c>
      <c r="O5640">
        <v>77.192999999999998</v>
      </c>
      <c r="P5640">
        <v>77.192999999999998</v>
      </c>
      <c r="Q5640">
        <v>1888</v>
      </c>
      <c r="R5640" t="s">
        <v>25051</v>
      </c>
    </row>
    <row r="5641" spans="1:18" x14ac:dyDescent="0.35">
      <c r="A5641" t="s">
        <v>18943</v>
      </c>
      <c r="B5641" t="s">
        <v>25052</v>
      </c>
      <c r="C5641" t="s">
        <v>25053</v>
      </c>
      <c r="D5641">
        <v>29.31</v>
      </c>
      <c r="E5641">
        <v>174</v>
      </c>
      <c r="F5641">
        <v>84</v>
      </c>
      <c r="G5641">
        <v>8</v>
      </c>
      <c r="H5641">
        <v>30</v>
      </c>
      <c r="I5641">
        <v>180</v>
      </c>
      <c r="J5641">
        <v>3</v>
      </c>
      <c r="K5641">
        <v>160</v>
      </c>
      <c r="L5641">
        <v>4.7699999999999999E-4</v>
      </c>
      <c r="M5641">
        <v>41.2</v>
      </c>
      <c r="N5641">
        <v>258</v>
      </c>
      <c r="O5641">
        <v>67.441900000000004</v>
      </c>
      <c r="P5641">
        <v>67.441900000000004</v>
      </c>
      <c r="Q5641">
        <v>1479</v>
      </c>
      <c r="R5641" t="s">
        <v>25053</v>
      </c>
    </row>
    <row r="5642" spans="1:18" x14ac:dyDescent="0.35">
      <c r="A5642" t="s">
        <v>18917</v>
      </c>
      <c r="B5642" t="s">
        <v>25052</v>
      </c>
      <c r="C5642" t="s">
        <v>25053</v>
      </c>
      <c r="D5642">
        <v>28.571000000000002</v>
      </c>
      <c r="E5642">
        <v>224</v>
      </c>
      <c r="F5642">
        <v>127</v>
      </c>
      <c r="G5642">
        <v>7</v>
      </c>
      <c r="H5642">
        <v>134</v>
      </c>
      <c r="I5642">
        <v>339</v>
      </c>
      <c r="J5642">
        <v>5</v>
      </c>
      <c r="K5642">
        <v>213</v>
      </c>
      <c r="L5642">
        <v>3.6799999999999999E-6</v>
      </c>
      <c r="M5642">
        <v>48.5</v>
      </c>
      <c r="N5642">
        <v>258</v>
      </c>
      <c r="O5642">
        <v>86.821700000000007</v>
      </c>
      <c r="P5642">
        <v>86.821700000000007</v>
      </c>
      <c r="Q5642">
        <v>5617</v>
      </c>
      <c r="R5642" t="s">
        <v>25053</v>
      </c>
    </row>
    <row r="5643" spans="1:18" x14ac:dyDescent="0.35">
      <c r="A5643" t="s">
        <v>18928</v>
      </c>
      <c r="B5643" t="s">
        <v>25054</v>
      </c>
      <c r="C5643" t="s">
        <v>25055</v>
      </c>
      <c r="D5643">
        <v>62.209000000000003</v>
      </c>
      <c r="E5643">
        <v>172</v>
      </c>
      <c r="F5643">
        <v>61</v>
      </c>
      <c r="G5643">
        <v>1</v>
      </c>
      <c r="H5643">
        <v>1</v>
      </c>
      <c r="I5643">
        <v>172</v>
      </c>
      <c r="J5643">
        <v>1</v>
      </c>
      <c r="K5643">
        <v>168</v>
      </c>
      <c r="L5643">
        <v>3.0500000000000002E-73</v>
      </c>
      <c r="M5643">
        <v>218</v>
      </c>
      <c r="N5643">
        <v>168</v>
      </c>
      <c r="O5643">
        <v>102.381</v>
      </c>
      <c r="P5643">
        <v>101</v>
      </c>
      <c r="Q5643">
        <v>3496</v>
      </c>
      <c r="R5643" t="s">
        <v>25055</v>
      </c>
    </row>
    <row r="5644" spans="1:18" x14ac:dyDescent="0.35">
      <c r="A5644" t="s">
        <v>18943</v>
      </c>
      <c r="B5644" t="s">
        <v>16573</v>
      </c>
      <c r="C5644" t="s">
        <v>16574</v>
      </c>
      <c r="D5644">
        <v>24.786000000000001</v>
      </c>
      <c r="E5644">
        <v>234</v>
      </c>
      <c r="F5644">
        <v>129</v>
      </c>
      <c r="G5644">
        <v>9</v>
      </c>
      <c r="H5644">
        <v>30</v>
      </c>
      <c r="I5644">
        <v>232</v>
      </c>
      <c r="J5644">
        <v>3</v>
      </c>
      <c r="K5644">
        <v>220</v>
      </c>
      <c r="L5644">
        <v>4.2700000000000001E-5</v>
      </c>
      <c r="M5644">
        <v>44.3</v>
      </c>
      <c r="N5644">
        <v>260</v>
      </c>
      <c r="O5644">
        <v>90</v>
      </c>
      <c r="P5644">
        <v>90</v>
      </c>
      <c r="Q5644">
        <v>1318</v>
      </c>
      <c r="R5644" t="s">
        <v>16574</v>
      </c>
    </row>
    <row r="5645" spans="1:18" x14ac:dyDescent="0.35">
      <c r="A5645" t="s">
        <v>18917</v>
      </c>
      <c r="B5645" t="s">
        <v>16573</v>
      </c>
      <c r="C5645" t="s">
        <v>16574</v>
      </c>
      <c r="D5645">
        <v>24.725000000000001</v>
      </c>
      <c r="E5645">
        <v>182</v>
      </c>
      <c r="F5645">
        <v>124</v>
      </c>
      <c r="G5645">
        <v>3</v>
      </c>
      <c r="H5645">
        <v>137</v>
      </c>
      <c r="I5645">
        <v>309</v>
      </c>
      <c r="J5645">
        <v>8</v>
      </c>
      <c r="K5645">
        <v>185</v>
      </c>
      <c r="L5645">
        <v>2.1299999999999999E-5</v>
      </c>
      <c r="M5645">
        <v>46.2</v>
      </c>
      <c r="N5645">
        <v>260</v>
      </c>
      <c r="O5645">
        <v>70</v>
      </c>
      <c r="P5645">
        <v>70</v>
      </c>
      <c r="Q5645">
        <v>5687</v>
      </c>
      <c r="R5645" t="s">
        <v>16574</v>
      </c>
    </row>
    <row r="5646" spans="1:18" x14ac:dyDescent="0.35">
      <c r="A5646" t="s">
        <v>18917</v>
      </c>
      <c r="B5646" t="s">
        <v>18857</v>
      </c>
      <c r="C5646" t="s">
        <v>18858</v>
      </c>
      <c r="D5646">
        <v>26.315999999999999</v>
      </c>
      <c r="E5646">
        <v>209</v>
      </c>
      <c r="F5646">
        <v>131</v>
      </c>
      <c r="G5646">
        <v>5</v>
      </c>
      <c r="H5646">
        <v>133</v>
      </c>
      <c r="I5646">
        <v>326</v>
      </c>
      <c r="J5646">
        <v>4</v>
      </c>
      <c r="K5646">
        <v>204</v>
      </c>
      <c r="L5646">
        <v>3.7500000000000001E-6</v>
      </c>
      <c r="M5646">
        <v>48.5</v>
      </c>
      <c r="N5646">
        <v>257</v>
      </c>
      <c r="O5646">
        <v>81.322999999999993</v>
      </c>
      <c r="P5646">
        <v>81.322999999999993</v>
      </c>
      <c r="Q5646">
        <v>5619</v>
      </c>
      <c r="R5646" t="s">
        <v>18858</v>
      </c>
    </row>
    <row r="5647" spans="1:18" x14ac:dyDescent="0.35">
      <c r="A5647" t="s">
        <v>18932</v>
      </c>
      <c r="B5647" t="s">
        <v>25056</v>
      </c>
      <c r="C5647" t="s">
        <v>25057</v>
      </c>
      <c r="D5647">
        <v>28.143999999999998</v>
      </c>
      <c r="E5647">
        <v>334</v>
      </c>
      <c r="F5647">
        <v>177</v>
      </c>
      <c r="G5647">
        <v>10</v>
      </c>
      <c r="H5647">
        <v>4</v>
      </c>
      <c r="I5647">
        <v>328</v>
      </c>
      <c r="J5647">
        <v>6</v>
      </c>
      <c r="K5647">
        <v>285</v>
      </c>
      <c r="L5647">
        <v>4.2200000000000001E-26</v>
      </c>
      <c r="M5647">
        <v>105</v>
      </c>
      <c r="N5647">
        <v>288</v>
      </c>
      <c r="O5647">
        <v>115.97199999999999</v>
      </c>
      <c r="P5647">
        <v>101</v>
      </c>
      <c r="Q5647">
        <v>4156</v>
      </c>
      <c r="R5647" t="s">
        <v>25057</v>
      </c>
    </row>
    <row r="5648" spans="1:18" x14ac:dyDescent="0.35">
      <c r="A5648" t="s">
        <v>18940</v>
      </c>
      <c r="B5648" t="s">
        <v>25058</v>
      </c>
      <c r="C5648" t="s">
        <v>25059</v>
      </c>
      <c r="D5648">
        <v>34.521000000000001</v>
      </c>
      <c r="E5648">
        <v>730</v>
      </c>
      <c r="F5648">
        <v>435</v>
      </c>
      <c r="G5648">
        <v>12</v>
      </c>
      <c r="H5648">
        <v>10</v>
      </c>
      <c r="I5648">
        <v>736</v>
      </c>
      <c r="J5648">
        <v>9</v>
      </c>
      <c r="K5648">
        <v>698</v>
      </c>
      <c r="L5648">
        <v>6.9499999999999997E-111</v>
      </c>
      <c r="M5648">
        <v>353</v>
      </c>
      <c r="N5648">
        <v>711</v>
      </c>
      <c r="O5648">
        <v>102.672</v>
      </c>
      <c r="P5648">
        <v>101</v>
      </c>
      <c r="Q5648">
        <v>4705</v>
      </c>
      <c r="R5648" t="s">
        <v>25059</v>
      </c>
    </row>
    <row r="5649" spans="1:18" x14ac:dyDescent="0.35">
      <c r="A5649" t="s">
        <v>18932</v>
      </c>
      <c r="B5649" t="s">
        <v>19256</v>
      </c>
      <c r="C5649" t="s">
        <v>25060</v>
      </c>
      <c r="D5649">
        <v>51.975999999999999</v>
      </c>
      <c r="E5649">
        <v>329</v>
      </c>
      <c r="F5649">
        <v>142</v>
      </c>
      <c r="G5649">
        <v>5</v>
      </c>
      <c r="H5649">
        <v>1</v>
      </c>
      <c r="I5649">
        <v>326</v>
      </c>
      <c r="J5649">
        <v>1</v>
      </c>
      <c r="K5649">
        <v>316</v>
      </c>
      <c r="L5649">
        <v>1.6900000000000001E-96</v>
      </c>
      <c r="M5649">
        <v>288</v>
      </c>
      <c r="N5649">
        <v>316</v>
      </c>
      <c r="O5649">
        <v>104.114</v>
      </c>
      <c r="P5649">
        <v>101</v>
      </c>
      <c r="Q5649">
        <v>4066</v>
      </c>
      <c r="R5649" t="s">
        <v>25060</v>
      </c>
    </row>
    <row r="5650" spans="1:18" x14ac:dyDescent="0.35">
      <c r="A5650" t="s">
        <v>18920</v>
      </c>
      <c r="B5650" t="s">
        <v>25061</v>
      </c>
      <c r="C5650" t="s">
        <v>25062</v>
      </c>
      <c r="D5650">
        <v>30.539000000000001</v>
      </c>
      <c r="E5650">
        <v>167</v>
      </c>
      <c r="F5650">
        <v>83</v>
      </c>
      <c r="G5650">
        <v>4</v>
      </c>
      <c r="H5650">
        <v>169</v>
      </c>
      <c r="I5650">
        <v>333</v>
      </c>
      <c r="J5650">
        <v>100</v>
      </c>
      <c r="K5650">
        <v>235</v>
      </c>
      <c r="L5650">
        <v>2.79E-6</v>
      </c>
      <c r="M5650">
        <v>48.5</v>
      </c>
      <c r="N5650">
        <v>304</v>
      </c>
      <c r="O5650">
        <v>54.934199999999997</v>
      </c>
      <c r="P5650">
        <v>54.934199999999997</v>
      </c>
      <c r="Q5650">
        <v>5356</v>
      </c>
      <c r="R5650" t="s">
        <v>25062</v>
      </c>
    </row>
    <row r="5651" spans="1:18" x14ac:dyDescent="0.35">
      <c r="A5651" t="s">
        <v>18932</v>
      </c>
      <c r="B5651" t="s">
        <v>25063</v>
      </c>
      <c r="C5651" t="s">
        <v>25064</v>
      </c>
      <c r="D5651">
        <v>58.529000000000003</v>
      </c>
      <c r="E5651">
        <v>340</v>
      </c>
      <c r="F5651">
        <v>129</v>
      </c>
      <c r="G5651">
        <v>3</v>
      </c>
      <c r="H5651">
        <v>1</v>
      </c>
      <c r="I5651">
        <v>328</v>
      </c>
      <c r="J5651">
        <v>9</v>
      </c>
      <c r="K5651">
        <v>348</v>
      </c>
      <c r="L5651">
        <v>7.8700000000000002E-131</v>
      </c>
      <c r="M5651">
        <v>377</v>
      </c>
      <c r="N5651">
        <v>362</v>
      </c>
      <c r="O5651">
        <v>93.922700000000006</v>
      </c>
      <c r="P5651">
        <v>93.922700000000006</v>
      </c>
      <c r="Q5651">
        <v>3987</v>
      </c>
      <c r="R5651" t="s">
        <v>25064</v>
      </c>
    </row>
    <row r="5652" spans="1:18" x14ac:dyDescent="0.35">
      <c r="A5652" t="s">
        <v>18928</v>
      </c>
      <c r="B5652" t="s">
        <v>25065</v>
      </c>
      <c r="C5652" t="s">
        <v>25066</v>
      </c>
      <c r="D5652">
        <v>53.061</v>
      </c>
      <c r="E5652">
        <v>147</v>
      </c>
      <c r="F5652">
        <v>69</v>
      </c>
      <c r="G5652">
        <v>0</v>
      </c>
      <c r="H5652">
        <v>19</v>
      </c>
      <c r="I5652">
        <v>165</v>
      </c>
      <c r="J5652">
        <v>5</v>
      </c>
      <c r="K5652">
        <v>151</v>
      </c>
      <c r="L5652">
        <v>1.13E-47</v>
      </c>
      <c r="M5652">
        <v>152</v>
      </c>
      <c r="N5652">
        <v>159</v>
      </c>
      <c r="O5652">
        <v>92.452799999999996</v>
      </c>
      <c r="P5652">
        <v>92.452799999999996</v>
      </c>
      <c r="Q5652">
        <v>3970</v>
      </c>
      <c r="R5652" t="s">
        <v>25066</v>
      </c>
    </row>
    <row r="5653" spans="1:18" x14ac:dyDescent="0.35">
      <c r="A5653" t="s">
        <v>18943</v>
      </c>
      <c r="B5653" t="s">
        <v>16003</v>
      </c>
      <c r="C5653" t="s">
        <v>16719</v>
      </c>
      <c r="D5653">
        <v>26.777999999999999</v>
      </c>
      <c r="E5653">
        <v>239</v>
      </c>
      <c r="F5653">
        <v>137</v>
      </c>
      <c r="G5653">
        <v>8</v>
      </c>
      <c r="H5653">
        <v>25</v>
      </c>
      <c r="I5653">
        <v>239</v>
      </c>
      <c r="J5653">
        <v>22</v>
      </c>
      <c r="K5653">
        <v>246</v>
      </c>
      <c r="L5653">
        <v>3.45E-6</v>
      </c>
      <c r="M5653">
        <v>47.8</v>
      </c>
      <c r="N5653">
        <v>282</v>
      </c>
      <c r="O5653">
        <v>84.751800000000003</v>
      </c>
      <c r="P5653">
        <v>84.751800000000003</v>
      </c>
      <c r="Q5653">
        <v>1212</v>
      </c>
      <c r="R5653" t="s">
        <v>16719</v>
      </c>
    </row>
    <row r="5654" spans="1:18" x14ac:dyDescent="0.35">
      <c r="A5654" t="s">
        <v>18948</v>
      </c>
      <c r="B5654" t="s">
        <v>16003</v>
      </c>
      <c r="C5654" t="s">
        <v>16719</v>
      </c>
      <c r="D5654">
        <v>23.722999999999999</v>
      </c>
      <c r="E5654">
        <v>274</v>
      </c>
      <c r="F5654">
        <v>145</v>
      </c>
      <c r="G5654">
        <v>12</v>
      </c>
      <c r="H5654">
        <v>129</v>
      </c>
      <c r="I5654">
        <v>367</v>
      </c>
      <c r="J5654">
        <v>29</v>
      </c>
      <c r="K5654">
        <v>273</v>
      </c>
      <c r="L5654">
        <v>0.04</v>
      </c>
      <c r="M5654">
        <v>35.799999999999997</v>
      </c>
      <c r="N5654">
        <v>282</v>
      </c>
      <c r="O5654">
        <v>97.1631</v>
      </c>
      <c r="P5654">
        <v>97.1631</v>
      </c>
      <c r="Q5654">
        <v>3000</v>
      </c>
      <c r="R5654" t="s">
        <v>16719</v>
      </c>
    </row>
    <row r="5655" spans="1:18" x14ac:dyDescent="0.35">
      <c r="A5655" t="s">
        <v>18935</v>
      </c>
      <c r="B5655" t="s">
        <v>15352</v>
      </c>
      <c r="C5655" t="s">
        <v>25067</v>
      </c>
      <c r="D5655">
        <v>47.561</v>
      </c>
      <c r="E5655">
        <v>164</v>
      </c>
      <c r="F5655">
        <v>80</v>
      </c>
      <c r="G5655">
        <v>1</v>
      </c>
      <c r="H5655">
        <v>5</v>
      </c>
      <c r="I5655">
        <v>162</v>
      </c>
      <c r="J5655">
        <v>7</v>
      </c>
      <c r="K5655">
        <v>170</v>
      </c>
      <c r="L5655">
        <v>6.4899999999999996E-56</v>
      </c>
      <c r="M5655">
        <v>174</v>
      </c>
      <c r="N5655">
        <v>179</v>
      </c>
      <c r="O5655">
        <v>91.620099999999994</v>
      </c>
      <c r="P5655">
        <v>91.620099999999994</v>
      </c>
      <c r="Q5655">
        <v>2302</v>
      </c>
      <c r="R5655" t="s">
        <v>25067</v>
      </c>
    </row>
    <row r="5656" spans="1:18" x14ac:dyDescent="0.35">
      <c r="A5656" t="s">
        <v>18940</v>
      </c>
      <c r="B5656" t="s">
        <v>20654</v>
      </c>
      <c r="C5656" t="s">
        <v>25068</v>
      </c>
      <c r="D5656">
        <v>56.427999999999997</v>
      </c>
      <c r="E5656">
        <v>739</v>
      </c>
      <c r="F5656">
        <v>309</v>
      </c>
      <c r="G5656">
        <v>4</v>
      </c>
      <c r="H5656">
        <v>8</v>
      </c>
      <c r="I5656">
        <v>743</v>
      </c>
      <c r="J5656">
        <v>5</v>
      </c>
      <c r="K5656">
        <v>733</v>
      </c>
      <c r="L5656">
        <v>0</v>
      </c>
      <c r="M5656">
        <v>836</v>
      </c>
      <c r="N5656">
        <v>733</v>
      </c>
      <c r="O5656">
        <v>100.819</v>
      </c>
      <c r="P5656">
        <v>101</v>
      </c>
      <c r="Q5656">
        <v>4478</v>
      </c>
      <c r="R5656" t="s">
        <v>25068</v>
      </c>
    </row>
    <row r="5657" spans="1:18" x14ac:dyDescent="0.35">
      <c r="A5657" t="s">
        <v>18928</v>
      </c>
      <c r="B5657" t="s">
        <v>25069</v>
      </c>
      <c r="C5657" t="s">
        <v>25070</v>
      </c>
      <c r="D5657">
        <v>63.758000000000003</v>
      </c>
      <c r="E5657">
        <v>149</v>
      </c>
      <c r="F5657">
        <v>54</v>
      </c>
      <c r="G5657">
        <v>0</v>
      </c>
      <c r="H5657">
        <v>17</v>
      </c>
      <c r="I5657">
        <v>165</v>
      </c>
      <c r="J5657">
        <v>62</v>
      </c>
      <c r="K5657">
        <v>210</v>
      </c>
      <c r="L5657">
        <v>5.2699999999999998E-64</v>
      </c>
      <c r="M5657">
        <v>196</v>
      </c>
      <c r="N5657">
        <v>216</v>
      </c>
      <c r="O5657">
        <v>68.981499999999997</v>
      </c>
      <c r="P5657">
        <v>68.981499999999997</v>
      </c>
      <c r="Q5657">
        <v>3628</v>
      </c>
      <c r="R5657" t="s">
        <v>25070</v>
      </c>
    </row>
    <row r="5658" spans="1:18" x14ac:dyDescent="0.35">
      <c r="A5658" t="s">
        <v>19038</v>
      </c>
      <c r="B5658" t="s">
        <v>25071</v>
      </c>
      <c r="C5658" t="s">
        <v>25072</v>
      </c>
      <c r="D5658">
        <v>22.35</v>
      </c>
      <c r="E5658">
        <v>349</v>
      </c>
      <c r="F5658">
        <v>195</v>
      </c>
      <c r="G5658">
        <v>16</v>
      </c>
      <c r="H5658">
        <v>229</v>
      </c>
      <c r="I5658">
        <v>509</v>
      </c>
      <c r="J5658">
        <v>232</v>
      </c>
      <c r="K5658">
        <v>572</v>
      </c>
      <c r="L5658">
        <v>1.22E-4</v>
      </c>
      <c r="M5658">
        <v>45.1</v>
      </c>
      <c r="N5658">
        <v>630</v>
      </c>
      <c r="O5658">
        <v>55.396799999999999</v>
      </c>
      <c r="P5658">
        <v>55.396799999999999</v>
      </c>
      <c r="Q5658">
        <v>3261</v>
      </c>
      <c r="R5658" t="s">
        <v>25072</v>
      </c>
    </row>
    <row r="5659" spans="1:18" x14ac:dyDescent="0.35">
      <c r="A5659" t="s">
        <v>18935</v>
      </c>
      <c r="B5659" t="s">
        <v>19083</v>
      </c>
      <c r="C5659" t="s">
        <v>25073</v>
      </c>
      <c r="D5659">
        <v>37.975000000000001</v>
      </c>
      <c r="E5659">
        <v>158</v>
      </c>
      <c r="F5659">
        <v>86</v>
      </c>
      <c r="G5659">
        <v>5</v>
      </c>
      <c r="H5659">
        <v>4</v>
      </c>
      <c r="I5659">
        <v>161</v>
      </c>
      <c r="J5659">
        <v>5</v>
      </c>
      <c r="K5659">
        <v>150</v>
      </c>
      <c r="L5659">
        <v>6.6400000000000001E-28</v>
      </c>
      <c r="M5659">
        <v>102</v>
      </c>
      <c r="N5659">
        <v>152</v>
      </c>
      <c r="O5659">
        <v>103.947</v>
      </c>
      <c r="P5659">
        <v>101</v>
      </c>
      <c r="Q5659">
        <v>2633</v>
      </c>
      <c r="R5659" t="s">
        <v>25073</v>
      </c>
    </row>
    <row r="5660" spans="1:18" x14ac:dyDescent="0.35">
      <c r="A5660" t="s">
        <v>18940</v>
      </c>
      <c r="B5660" t="s">
        <v>25074</v>
      </c>
      <c r="C5660" t="s">
        <v>25075</v>
      </c>
      <c r="D5660">
        <v>40.079000000000001</v>
      </c>
      <c r="E5660">
        <v>756</v>
      </c>
      <c r="F5660">
        <v>423</v>
      </c>
      <c r="G5660">
        <v>8</v>
      </c>
      <c r="H5660">
        <v>8</v>
      </c>
      <c r="I5660">
        <v>742</v>
      </c>
      <c r="J5660">
        <v>17</v>
      </c>
      <c r="K5660">
        <v>763</v>
      </c>
      <c r="L5660">
        <v>7.9599999999999999E-156</v>
      </c>
      <c r="M5660">
        <v>471</v>
      </c>
      <c r="N5660">
        <v>763</v>
      </c>
      <c r="O5660">
        <v>99.082599999999999</v>
      </c>
      <c r="P5660">
        <v>99.082599999999999</v>
      </c>
      <c r="Q5660">
        <v>4570</v>
      </c>
      <c r="R5660" t="s">
        <v>25075</v>
      </c>
    </row>
    <row r="5661" spans="1:18" x14ac:dyDescent="0.35">
      <c r="A5661" t="s">
        <v>18932</v>
      </c>
      <c r="B5661" t="s">
        <v>15179</v>
      </c>
      <c r="C5661" t="s">
        <v>25076</v>
      </c>
      <c r="D5661">
        <v>26.347000000000001</v>
      </c>
      <c r="E5661">
        <v>334</v>
      </c>
      <c r="F5661">
        <v>180</v>
      </c>
      <c r="G5661">
        <v>8</v>
      </c>
      <c r="H5661">
        <v>3</v>
      </c>
      <c r="I5661">
        <v>327</v>
      </c>
      <c r="J5661">
        <v>5</v>
      </c>
      <c r="K5661">
        <v>281</v>
      </c>
      <c r="L5661">
        <v>5.4100000000000002E-20</v>
      </c>
      <c r="M5661">
        <v>88.6</v>
      </c>
      <c r="N5661">
        <v>284</v>
      </c>
      <c r="O5661">
        <v>117.60599999999999</v>
      </c>
      <c r="P5661">
        <v>101</v>
      </c>
      <c r="Q5661">
        <v>4471</v>
      </c>
      <c r="R5661" t="s">
        <v>25076</v>
      </c>
    </row>
    <row r="5662" spans="1:18" x14ac:dyDescent="0.35">
      <c r="A5662" t="s">
        <v>18932</v>
      </c>
      <c r="B5662" t="s">
        <v>23598</v>
      </c>
      <c r="C5662" t="s">
        <v>25077</v>
      </c>
      <c r="D5662">
        <v>28.222999999999999</v>
      </c>
      <c r="E5662">
        <v>287</v>
      </c>
      <c r="F5662">
        <v>156</v>
      </c>
      <c r="G5662">
        <v>4</v>
      </c>
      <c r="H5662">
        <v>1</v>
      </c>
      <c r="I5662">
        <v>285</v>
      </c>
      <c r="J5662">
        <v>1</v>
      </c>
      <c r="K5662">
        <v>239</v>
      </c>
      <c r="L5662">
        <v>3.0100000000000002E-21</v>
      </c>
      <c r="M5662">
        <v>92.4</v>
      </c>
      <c r="N5662">
        <v>290</v>
      </c>
      <c r="O5662">
        <v>98.965500000000006</v>
      </c>
      <c r="P5662">
        <v>98.965500000000006</v>
      </c>
      <c r="Q5662">
        <v>4375</v>
      </c>
      <c r="R5662" t="s">
        <v>25077</v>
      </c>
    </row>
    <row r="5663" spans="1:18" x14ac:dyDescent="0.35">
      <c r="A5663" t="s">
        <v>18946</v>
      </c>
      <c r="B5663" t="s">
        <v>16183</v>
      </c>
      <c r="C5663" t="s">
        <v>16184</v>
      </c>
      <c r="D5663">
        <v>21.739000000000001</v>
      </c>
      <c r="E5663">
        <v>230</v>
      </c>
      <c r="F5663">
        <v>152</v>
      </c>
      <c r="G5663">
        <v>7</v>
      </c>
      <c r="H5663">
        <v>1</v>
      </c>
      <c r="I5663">
        <v>215</v>
      </c>
      <c r="J5663">
        <v>1</v>
      </c>
      <c r="K5663">
        <v>217</v>
      </c>
      <c r="L5663">
        <v>6.1799999999999998E-5</v>
      </c>
      <c r="M5663">
        <v>43.5</v>
      </c>
      <c r="N5663">
        <v>249</v>
      </c>
      <c r="O5663">
        <v>92.369500000000002</v>
      </c>
      <c r="P5663">
        <v>92.369500000000002</v>
      </c>
      <c r="Q5663">
        <v>664</v>
      </c>
      <c r="R5663" t="s">
        <v>16184</v>
      </c>
    </row>
    <row r="5664" spans="1:18" x14ac:dyDescent="0.35">
      <c r="A5664" t="s">
        <v>19014</v>
      </c>
      <c r="B5664" t="s">
        <v>25078</v>
      </c>
      <c r="C5664" t="s">
        <v>25079</v>
      </c>
      <c r="D5664">
        <v>33.845999999999997</v>
      </c>
      <c r="E5664">
        <v>130</v>
      </c>
      <c r="F5664">
        <v>62</v>
      </c>
      <c r="G5664">
        <v>5</v>
      </c>
      <c r="H5664">
        <v>13</v>
      </c>
      <c r="I5664">
        <v>135</v>
      </c>
      <c r="J5664">
        <v>5</v>
      </c>
      <c r="K5664">
        <v>117</v>
      </c>
      <c r="L5664">
        <v>2.32E-4</v>
      </c>
      <c r="M5664">
        <v>43.5</v>
      </c>
      <c r="N5664">
        <v>258</v>
      </c>
      <c r="O5664">
        <v>50.387599999999999</v>
      </c>
      <c r="P5664">
        <v>50.387599999999999</v>
      </c>
      <c r="Q5664">
        <v>2902</v>
      </c>
      <c r="R5664" t="s">
        <v>25079</v>
      </c>
    </row>
    <row r="5665" spans="1:18" x14ac:dyDescent="0.35">
      <c r="A5665" t="s">
        <v>19038</v>
      </c>
      <c r="B5665" t="s">
        <v>18578</v>
      </c>
      <c r="C5665" t="s">
        <v>25080</v>
      </c>
      <c r="D5665">
        <v>23.952000000000002</v>
      </c>
      <c r="E5665">
        <v>334</v>
      </c>
      <c r="F5665">
        <v>178</v>
      </c>
      <c r="G5665">
        <v>15</v>
      </c>
      <c r="H5665">
        <v>267</v>
      </c>
      <c r="I5665">
        <v>538</v>
      </c>
      <c r="J5665">
        <v>307</v>
      </c>
      <c r="K5665">
        <v>626</v>
      </c>
      <c r="L5665">
        <v>9.8099999999999999E-5</v>
      </c>
      <c r="M5665">
        <v>45.4</v>
      </c>
      <c r="N5665">
        <v>668</v>
      </c>
      <c r="O5665">
        <v>50</v>
      </c>
      <c r="P5665">
        <v>50</v>
      </c>
      <c r="Q5665">
        <v>3251</v>
      </c>
      <c r="R5665" t="s">
        <v>25080</v>
      </c>
    </row>
    <row r="5666" spans="1:18" x14ac:dyDescent="0.35">
      <c r="A5666" t="s">
        <v>19091</v>
      </c>
      <c r="B5666" t="s">
        <v>19936</v>
      </c>
      <c r="C5666" t="s">
        <v>25081</v>
      </c>
      <c r="D5666">
        <v>43.182000000000002</v>
      </c>
      <c r="E5666">
        <v>44</v>
      </c>
      <c r="F5666">
        <v>25</v>
      </c>
      <c r="G5666">
        <v>0</v>
      </c>
      <c r="H5666">
        <v>26</v>
      </c>
      <c r="I5666">
        <v>69</v>
      </c>
      <c r="J5666">
        <v>8</v>
      </c>
      <c r="K5666">
        <v>51</v>
      </c>
      <c r="L5666">
        <v>1.18E-7</v>
      </c>
      <c r="M5666">
        <v>43.9</v>
      </c>
      <c r="N5666">
        <v>51</v>
      </c>
      <c r="O5666">
        <v>86.274500000000003</v>
      </c>
      <c r="P5666">
        <v>86.274500000000003</v>
      </c>
      <c r="Q5666">
        <v>1880</v>
      </c>
      <c r="R5666" t="s">
        <v>25081</v>
      </c>
    </row>
    <row r="5667" spans="1:18" x14ac:dyDescent="0.35">
      <c r="A5667" t="s">
        <v>19000</v>
      </c>
      <c r="B5667" t="s">
        <v>25082</v>
      </c>
      <c r="C5667" t="s">
        <v>25083</v>
      </c>
      <c r="D5667">
        <v>39.576999999999998</v>
      </c>
      <c r="E5667">
        <v>945</v>
      </c>
      <c r="F5667">
        <v>536</v>
      </c>
      <c r="G5667">
        <v>13</v>
      </c>
      <c r="H5667">
        <v>25</v>
      </c>
      <c r="I5667">
        <v>945</v>
      </c>
      <c r="J5667">
        <v>6</v>
      </c>
      <c r="K5667">
        <v>939</v>
      </c>
      <c r="L5667">
        <v>0</v>
      </c>
      <c r="M5667">
        <v>640</v>
      </c>
      <c r="N5667">
        <v>940</v>
      </c>
      <c r="O5667">
        <v>100.532</v>
      </c>
      <c r="P5667">
        <v>101</v>
      </c>
      <c r="Q5667">
        <v>2005</v>
      </c>
      <c r="R5667" t="s">
        <v>25083</v>
      </c>
    </row>
    <row r="5668" spans="1:18" x14ac:dyDescent="0.35">
      <c r="A5668" t="s">
        <v>18932</v>
      </c>
      <c r="B5668" t="s">
        <v>25084</v>
      </c>
      <c r="C5668" t="s">
        <v>25085</v>
      </c>
      <c r="D5668">
        <v>26.727</v>
      </c>
      <c r="E5668">
        <v>333</v>
      </c>
      <c r="F5668">
        <v>182</v>
      </c>
      <c r="G5668">
        <v>10</v>
      </c>
      <c r="H5668">
        <v>4</v>
      </c>
      <c r="I5668">
        <v>328</v>
      </c>
      <c r="J5668">
        <v>6</v>
      </c>
      <c r="K5668">
        <v>284</v>
      </c>
      <c r="L5668">
        <v>4.3999999999999998E-20</v>
      </c>
      <c r="M5668">
        <v>89</v>
      </c>
      <c r="N5668">
        <v>284</v>
      </c>
      <c r="O5668">
        <v>117.254</v>
      </c>
      <c r="P5668">
        <v>101</v>
      </c>
      <c r="Q5668">
        <v>4463</v>
      </c>
      <c r="R5668" t="s">
        <v>25085</v>
      </c>
    </row>
    <row r="5669" spans="1:18" x14ac:dyDescent="0.35">
      <c r="A5669" t="s">
        <v>18940</v>
      </c>
      <c r="B5669" t="s">
        <v>19821</v>
      </c>
      <c r="C5669" t="s">
        <v>25086</v>
      </c>
      <c r="D5669">
        <v>39.597000000000001</v>
      </c>
      <c r="E5669">
        <v>745</v>
      </c>
      <c r="F5669">
        <v>420</v>
      </c>
      <c r="G5669">
        <v>8</v>
      </c>
      <c r="H5669">
        <v>8</v>
      </c>
      <c r="I5669">
        <v>742</v>
      </c>
      <c r="J5669">
        <v>13</v>
      </c>
      <c r="K5669">
        <v>737</v>
      </c>
      <c r="L5669">
        <v>1.68E-151</v>
      </c>
      <c r="M5669">
        <v>459</v>
      </c>
      <c r="N5669">
        <v>737</v>
      </c>
      <c r="O5669">
        <v>101.08499999999999</v>
      </c>
      <c r="P5669">
        <v>101</v>
      </c>
      <c r="Q5669">
        <v>4593</v>
      </c>
      <c r="R5669" t="s">
        <v>25086</v>
      </c>
    </row>
    <row r="5670" spans="1:18" x14ac:dyDescent="0.35">
      <c r="A5670" t="s">
        <v>18928</v>
      </c>
      <c r="B5670" t="s">
        <v>25087</v>
      </c>
      <c r="C5670" t="s">
        <v>25088</v>
      </c>
      <c r="D5670">
        <v>62.161999999999999</v>
      </c>
      <c r="E5670">
        <v>148</v>
      </c>
      <c r="F5670">
        <v>56</v>
      </c>
      <c r="G5670">
        <v>0</v>
      </c>
      <c r="H5670">
        <v>17</v>
      </c>
      <c r="I5670">
        <v>164</v>
      </c>
      <c r="J5670">
        <v>62</v>
      </c>
      <c r="K5670">
        <v>209</v>
      </c>
      <c r="L5670">
        <v>2.5600000000000002E-61</v>
      </c>
      <c r="M5670">
        <v>189</v>
      </c>
      <c r="N5670">
        <v>216</v>
      </c>
      <c r="O5670">
        <v>68.518500000000003</v>
      </c>
      <c r="P5670">
        <v>68.518500000000003</v>
      </c>
      <c r="Q5670">
        <v>3731</v>
      </c>
      <c r="R5670" t="s">
        <v>25088</v>
      </c>
    </row>
    <row r="5671" spans="1:18" x14ac:dyDescent="0.35">
      <c r="A5671" t="s">
        <v>18943</v>
      </c>
      <c r="B5671" t="s">
        <v>15411</v>
      </c>
      <c r="C5671" t="s">
        <v>16121</v>
      </c>
      <c r="D5671">
        <v>27.536000000000001</v>
      </c>
      <c r="E5671">
        <v>207</v>
      </c>
      <c r="F5671">
        <v>115</v>
      </c>
      <c r="G5671">
        <v>9</v>
      </c>
      <c r="H5671">
        <v>30</v>
      </c>
      <c r="I5671">
        <v>215</v>
      </c>
      <c r="J5671">
        <v>3</v>
      </c>
      <c r="K5671">
        <v>195</v>
      </c>
      <c r="L5671">
        <v>1E-3</v>
      </c>
      <c r="M5671">
        <v>40.4</v>
      </c>
      <c r="N5671">
        <v>264</v>
      </c>
      <c r="O5671">
        <v>78.409099999999995</v>
      </c>
      <c r="P5671">
        <v>78.409099999999995</v>
      </c>
      <c r="Q5671">
        <v>1548</v>
      </c>
      <c r="R5671" t="s">
        <v>16121</v>
      </c>
    </row>
    <row r="5672" spans="1:18" x14ac:dyDescent="0.35">
      <c r="A5672" t="s">
        <v>18976</v>
      </c>
      <c r="B5672" t="s">
        <v>25089</v>
      </c>
      <c r="C5672" t="s">
        <v>25090</v>
      </c>
      <c r="D5672">
        <v>23.448</v>
      </c>
      <c r="E5672">
        <v>145</v>
      </c>
      <c r="F5672">
        <v>90</v>
      </c>
      <c r="G5672">
        <v>4</v>
      </c>
      <c r="H5672">
        <v>19</v>
      </c>
      <c r="I5672">
        <v>150</v>
      </c>
      <c r="J5672">
        <v>3</v>
      </c>
      <c r="K5672">
        <v>139</v>
      </c>
      <c r="L5672">
        <v>7.1999999999999995E-2</v>
      </c>
      <c r="M5672">
        <v>32.700000000000003</v>
      </c>
      <c r="N5672">
        <v>159</v>
      </c>
      <c r="O5672">
        <v>91.194999999999993</v>
      </c>
      <c r="P5672">
        <v>91.194999999999993</v>
      </c>
      <c r="Q5672">
        <v>1735</v>
      </c>
      <c r="R5672" t="s">
        <v>25090</v>
      </c>
    </row>
    <row r="5673" spans="1:18" x14ac:dyDescent="0.35">
      <c r="A5673" t="s">
        <v>18932</v>
      </c>
      <c r="B5673" t="s">
        <v>19045</v>
      </c>
      <c r="C5673" t="s">
        <v>25091</v>
      </c>
      <c r="D5673">
        <v>54.63</v>
      </c>
      <c r="E5673">
        <v>324</v>
      </c>
      <c r="F5673">
        <v>143</v>
      </c>
      <c r="G5673">
        <v>3</v>
      </c>
      <c r="H5673">
        <v>1</v>
      </c>
      <c r="I5673">
        <v>323</v>
      </c>
      <c r="J5673">
        <v>1</v>
      </c>
      <c r="K5673">
        <v>321</v>
      </c>
      <c r="L5673">
        <v>6.8400000000000006E-107</v>
      </c>
      <c r="M5673">
        <v>315</v>
      </c>
      <c r="N5673">
        <v>327</v>
      </c>
      <c r="O5673">
        <v>99.082599999999999</v>
      </c>
      <c r="P5673">
        <v>99.082599999999999</v>
      </c>
      <c r="Q5673">
        <v>4020</v>
      </c>
      <c r="R5673" t="s">
        <v>25091</v>
      </c>
    </row>
    <row r="5674" spans="1:18" x14ac:dyDescent="0.35">
      <c r="A5674" t="s">
        <v>18978</v>
      </c>
      <c r="B5674" t="s">
        <v>15657</v>
      </c>
      <c r="C5674" t="s">
        <v>15658</v>
      </c>
      <c r="D5674">
        <v>27.710999999999999</v>
      </c>
      <c r="E5674">
        <v>249</v>
      </c>
      <c r="F5674">
        <v>154</v>
      </c>
      <c r="G5674">
        <v>11</v>
      </c>
      <c r="H5674">
        <v>362</v>
      </c>
      <c r="I5674">
        <v>604</v>
      </c>
      <c r="J5674">
        <v>4</v>
      </c>
      <c r="K5674">
        <v>232</v>
      </c>
      <c r="L5674">
        <v>1.5900000000000001E-11</v>
      </c>
      <c r="M5674">
        <v>66.599999999999994</v>
      </c>
      <c r="N5674">
        <v>270</v>
      </c>
      <c r="O5674">
        <v>92.222200000000001</v>
      </c>
      <c r="P5674">
        <v>92.222200000000001</v>
      </c>
      <c r="Q5674">
        <v>162</v>
      </c>
      <c r="R5674" t="s">
        <v>15658</v>
      </c>
    </row>
    <row r="5675" spans="1:18" x14ac:dyDescent="0.35">
      <c r="A5675" t="s">
        <v>19417</v>
      </c>
      <c r="B5675" t="s">
        <v>15304</v>
      </c>
      <c r="C5675" t="s">
        <v>18779</v>
      </c>
      <c r="D5675">
        <v>31.166</v>
      </c>
      <c r="E5675">
        <v>446</v>
      </c>
      <c r="F5675">
        <v>285</v>
      </c>
      <c r="G5675">
        <v>12</v>
      </c>
      <c r="H5675">
        <v>9</v>
      </c>
      <c r="I5675">
        <v>441</v>
      </c>
      <c r="J5675">
        <v>5</v>
      </c>
      <c r="K5675">
        <v>441</v>
      </c>
      <c r="L5675">
        <v>3.0700000000000001E-56</v>
      </c>
      <c r="M5675">
        <v>193</v>
      </c>
      <c r="N5675">
        <v>464</v>
      </c>
      <c r="O5675">
        <v>96.120699999999999</v>
      </c>
      <c r="P5675">
        <v>96.120699999999999</v>
      </c>
      <c r="Q5675">
        <v>27</v>
      </c>
      <c r="R5675" t="s">
        <v>18779</v>
      </c>
    </row>
    <row r="5676" spans="1:18" x14ac:dyDescent="0.35">
      <c r="A5676" t="s">
        <v>19418</v>
      </c>
      <c r="B5676" t="s">
        <v>15304</v>
      </c>
      <c r="C5676" t="s">
        <v>18779</v>
      </c>
      <c r="D5676">
        <v>24.317</v>
      </c>
      <c r="E5676">
        <v>366</v>
      </c>
      <c r="F5676">
        <v>225</v>
      </c>
      <c r="G5676">
        <v>18</v>
      </c>
      <c r="H5676">
        <v>78</v>
      </c>
      <c r="I5676">
        <v>407</v>
      </c>
      <c r="J5676">
        <v>92</v>
      </c>
      <c r="K5676">
        <v>441</v>
      </c>
      <c r="L5676">
        <v>1.2599999999999999E-7</v>
      </c>
      <c r="M5676">
        <v>53.9</v>
      </c>
      <c r="N5676">
        <v>464</v>
      </c>
      <c r="O5676">
        <v>78.879300000000001</v>
      </c>
      <c r="P5676">
        <v>78.879300000000001</v>
      </c>
      <c r="Q5676">
        <v>70</v>
      </c>
      <c r="R5676" t="s">
        <v>18779</v>
      </c>
    </row>
    <row r="5677" spans="1:18" x14ac:dyDescent="0.35">
      <c r="A5677" t="s">
        <v>19419</v>
      </c>
      <c r="B5677" t="s">
        <v>15304</v>
      </c>
      <c r="C5677" t="s">
        <v>18779</v>
      </c>
      <c r="D5677">
        <v>39.49</v>
      </c>
      <c r="E5677">
        <v>471</v>
      </c>
      <c r="F5677">
        <v>262</v>
      </c>
      <c r="G5677">
        <v>9</v>
      </c>
      <c r="H5677">
        <v>7</v>
      </c>
      <c r="I5677">
        <v>473</v>
      </c>
      <c r="J5677">
        <v>5</v>
      </c>
      <c r="K5677">
        <v>456</v>
      </c>
      <c r="L5677">
        <v>3.3599999999999997E-98</v>
      </c>
      <c r="M5677">
        <v>303</v>
      </c>
      <c r="N5677">
        <v>464</v>
      </c>
      <c r="O5677">
        <v>101.509</v>
      </c>
      <c r="P5677">
        <v>101</v>
      </c>
      <c r="Q5677">
        <v>1850</v>
      </c>
      <c r="R5677" t="s">
        <v>18779</v>
      </c>
    </row>
    <row r="5678" spans="1:18" x14ac:dyDescent="0.35">
      <c r="A5678" t="s">
        <v>19420</v>
      </c>
      <c r="B5678" t="s">
        <v>15304</v>
      </c>
      <c r="C5678" t="s">
        <v>18779</v>
      </c>
      <c r="D5678">
        <v>22.905000000000001</v>
      </c>
      <c r="E5678">
        <v>358</v>
      </c>
      <c r="F5678">
        <v>199</v>
      </c>
      <c r="G5678">
        <v>13</v>
      </c>
      <c r="H5678">
        <v>145</v>
      </c>
      <c r="I5678">
        <v>459</v>
      </c>
      <c r="J5678">
        <v>2</v>
      </c>
      <c r="K5678">
        <v>325</v>
      </c>
      <c r="L5678">
        <v>3.9199999999999999E-4</v>
      </c>
      <c r="M5678">
        <v>43.1</v>
      </c>
      <c r="N5678">
        <v>464</v>
      </c>
      <c r="O5678">
        <v>77.155199999999994</v>
      </c>
      <c r="P5678">
        <v>77.155199999999994</v>
      </c>
      <c r="Q5678">
        <v>3281</v>
      </c>
      <c r="R5678" t="s">
        <v>18779</v>
      </c>
    </row>
    <row r="5679" spans="1:18" x14ac:dyDescent="0.35">
      <c r="A5679" t="s">
        <v>19421</v>
      </c>
      <c r="B5679" t="s">
        <v>15304</v>
      </c>
      <c r="C5679" t="s">
        <v>18779</v>
      </c>
      <c r="D5679">
        <v>20.625</v>
      </c>
      <c r="E5679">
        <v>320</v>
      </c>
      <c r="F5679">
        <v>196</v>
      </c>
      <c r="G5679">
        <v>14</v>
      </c>
      <c r="H5679">
        <v>228</v>
      </c>
      <c r="I5679">
        <v>514</v>
      </c>
      <c r="J5679">
        <v>134</v>
      </c>
      <c r="K5679">
        <v>428</v>
      </c>
      <c r="L5679">
        <v>2.97E-5</v>
      </c>
      <c r="M5679">
        <v>47</v>
      </c>
      <c r="N5679">
        <v>464</v>
      </c>
      <c r="O5679">
        <v>68.965500000000006</v>
      </c>
      <c r="P5679">
        <v>68.965500000000006</v>
      </c>
      <c r="Q5679">
        <v>3384</v>
      </c>
      <c r="R5679" t="s">
        <v>18779</v>
      </c>
    </row>
    <row r="5680" spans="1:18" x14ac:dyDescent="0.35">
      <c r="A5680" t="s">
        <v>19422</v>
      </c>
      <c r="B5680" t="s">
        <v>15304</v>
      </c>
      <c r="C5680" t="s">
        <v>18779</v>
      </c>
      <c r="D5680">
        <v>37.792000000000002</v>
      </c>
      <c r="E5680">
        <v>471</v>
      </c>
      <c r="F5680">
        <v>273</v>
      </c>
      <c r="G5680">
        <v>4</v>
      </c>
      <c r="H5680">
        <v>9</v>
      </c>
      <c r="I5680">
        <v>478</v>
      </c>
      <c r="J5680">
        <v>5</v>
      </c>
      <c r="K5680">
        <v>456</v>
      </c>
      <c r="L5680">
        <v>7.5700000000000005E-98</v>
      </c>
      <c r="M5680">
        <v>302</v>
      </c>
      <c r="N5680">
        <v>464</v>
      </c>
      <c r="O5680">
        <v>101.509</v>
      </c>
      <c r="P5680">
        <v>101</v>
      </c>
      <c r="Q5680">
        <v>5507</v>
      </c>
      <c r="R5680" t="s">
        <v>18779</v>
      </c>
    </row>
    <row r="5681" spans="1:18" x14ac:dyDescent="0.35">
      <c r="A5681" t="s">
        <v>19423</v>
      </c>
      <c r="B5681" t="s">
        <v>15304</v>
      </c>
      <c r="C5681" t="s">
        <v>18779</v>
      </c>
      <c r="D5681">
        <v>29.712</v>
      </c>
      <c r="E5681">
        <v>451</v>
      </c>
      <c r="F5681">
        <v>302</v>
      </c>
      <c r="G5681">
        <v>11</v>
      </c>
      <c r="H5681">
        <v>150</v>
      </c>
      <c r="I5681">
        <v>593</v>
      </c>
      <c r="J5681">
        <v>1</v>
      </c>
      <c r="K5681">
        <v>443</v>
      </c>
      <c r="L5681">
        <v>9.1899999999999998E-55</v>
      </c>
      <c r="M5681">
        <v>193</v>
      </c>
      <c r="N5681">
        <v>464</v>
      </c>
      <c r="O5681">
        <v>97.198300000000003</v>
      </c>
      <c r="P5681">
        <v>97.198300000000003</v>
      </c>
      <c r="Q5681">
        <v>5807</v>
      </c>
      <c r="R5681" t="s">
        <v>18779</v>
      </c>
    </row>
    <row r="5682" spans="1:18" x14ac:dyDescent="0.35">
      <c r="A5682" t="s">
        <v>18932</v>
      </c>
      <c r="B5682" t="s">
        <v>25092</v>
      </c>
      <c r="C5682" t="s">
        <v>25093</v>
      </c>
      <c r="D5682">
        <v>29.463999999999999</v>
      </c>
      <c r="E5682">
        <v>336</v>
      </c>
      <c r="F5682">
        <v>176</v>
      </c>
      <c r="G5682">
        <v>9</v>
      </c>
      <c r="H5682">
        <v>4</v>
      </c>
      <c r="I5682">
        <v>328</v>
      </c>
      <c r="J5682">
        <v>6</v>
      </c>
      <c r="K5682">
        <v>291</v>
      </c>
      <c r="L5682">
        <v>6.9200000000000001E-21</v>
      </c>
      <c r="M5682">
        <v>91.3</v>
      </c>
      <c r="N5682">
        <v>291</v>
      </c>
      <c r="O5682">
        <v>115.464</v>
      </c>
      <c r="P5682">
        <v>101</v>
      </c>
      <c r="Q5682">
        <v>4398</v>
      </c>
      <c r="R5682" t="s">
        <v>25093</v>
      </c>
    </row>
    <row r="5683" spans="1:18" x14ac:dyDescent="0.35">
      <c r="A5683" t="s">
        <v>18932</v>
      </c>
      <c r="B5683" t="s">
        <v>25094</v>
      </c>
      <c r="C5683" t="s">
        <v>25095</v>
      </c>
      <c r="D5683">
        <v>26.727</v>
      </c>
      <c r="E5683">
        <v>333</v>
      </c>
      <c r="F5683">
        <v>177</v>
      </c>
      <c r="G5683">
        <v>9</v>
      </c>
      <c r="H5683">
        <v>4</v>
      </c>
      <c r="I5683">
        <v>325</v>
      </c>
      <c r="J5683">
        <v>6</v>
      </c>
      <c r="K5683">
        <v>282</v>
      </c>
      <c r="L5683">
        <v>1.0499999999999999E-20</v>
      </c>
      <c r="M5683">
        <v>90.5</v>
      </c>
      <c r="N5683">
        <v>284</v>
      </c>
      <c r="O5683">
        <v>117.254</v>
      </c>
      <c r="P5683">
        <v>101</v>
      </c>
      <c r="Q5683">
        <v>4412</v>
      </c>
      <c r="R5683" t="s">
        <v>25095</v>
      </c>
    </row>
    <row r="5684" spans="1:18" x14ac:dyDescent="0.35">
      <c r="A5684" t="s">
        <v>18932</v>
      </c>
      <c r="B5684" t="s">
        <v>25096</v>
      </c>
      <c r="C5684" t="s">
        <v>25097</v>
      </c>
      <c r="D5684">
        <v>56.213000000000001</v>
      </c>
      <c r="E5684">
        <v>338</v>
      </c>
      <c r="F5684">
        <v>138</v>
      </c>
      <c r="G5684">
        <v>3</v>
      </c>
      <c r="H5684">
        <v>1</v>
      </c>
      <c r="I5684">
        <v>328</v>
      </c>
      <c r="J5684">
        <v>1</v>
      </c>
      <c r="K5684">
        <v>338</v>
      </c>
      <c r="L5684">
        <v>3.0299999999999999E-124</v>
      </c>
      <c r="M5684">
        <v>360</v>
      </c>
      <c r="N5684">
        <v>348</v>
      </c>
      <c r="O5684">
        <v>97.126400000000004</v>
      </c>
      <c r="P5684">
        <v>97.126400000000004</v>
      </c>
      <c r="Q5684">
        <v>3996</v>
      </c>
      <c r="R5684" t="s">
        <v>25097</v>
      </c>
    </row>
    <row r="5685" spans="1:18" x14ac:dyDescent="0.35">
      <c r="A5685" t="s">
        <v>19000</v>
      </c>
      <c r="B5685" t="s">
        <v>25098</v>
      </c>
      <c r="C5685" t="s">
        <v>25099</v>
      </c>
      <c r="D5685">
        <v>40.933</v>
      </c>
      <c r="E5685">
        <v>943</v>
      </c>
      <c r="F5685">
        <v>527</v>
      </c>
      <c r="G5685">
        <v>12</v>
      </c>
      <c r="H5685">
        <v>25</v>
      </c>
      <c r="I5685">
        <v>945</v>
      </c>
      <c r="J5685">
        <v>7</v>
      </c>
      <c r="K5685">
        <v>941</v>
      </c>
      <c r="L5685">
        <v>0</v>
      </c>
      <c r="M5685">
        <v>690</v>
      </c>
      <c r="N5685">
        <v>943</v>
      </c>
      <c r="O5685">
        <v>100</v>
      </c>
      <c r="P5685">
        <v>100</v>
      </c>
      <c r="Q5685">
        <v>1979</v>
      </c>
      <c r="R5685" t="s">
        <v>25099</v>
      </c>
    </row>
    <row r="5686" spans="1:18" x14ac:dyDescent="0.35">
      <c r="A5686" t="s">
        <v>18997</v>
      </c>
      <c r="B5686" t="s">
        <v>24569</v>
      </c>
      <c r="C5686" t="s">
        <v>25100</v>
      </c>
      <c r="D5686">
        <v>24.806000000000001</v>
      </c>
      <c r="E5686">
        <v>129</v>
      </c>
      <c r="F5686">
        <v>85</v>
      </c>
      <c r="G5686">
        <v>4</v>
      </c>
      <c r="H5686">
        <v>19</v>
      </c>
      <c r="I5686">
        <v>145</v>
      </c>
      <c r="J5686">
        <v>4</v>
      </c>
      <c r="K5686">
        <v>122</v>
      </c>
      <c r="L5686">
        <v>9.0999999999999998E-2</v>
      </c>
      <c r="M5686">
        <v>32.299999999999997</v>
      </c>
      <c r="N5686">
        <v>144</v>
      </c>
      <c r="O5686">
        <v>89.583299999999994</v>
      </c>
      <c r="P5686">
        <v>89.583299999999994</v>
      </c>
      <c r="Q5686">
        <v>1663</v>
      </c>
      <c r="R5686" t="s">
        <v>25100</v>
      </c>
    </row>
    <row r="5687" spans="1:18" x14ac:dyDescent="0.35">
      <c r="A5687" t="s">
        <v>19000</v>
      </c>
      <c r="B5687" t="s">
        <v>25101</v>
      </c>
      <c r="C5687" t="s">
        <v>25102</v>
      </c>
      <c r="D5687">
        <v>24.27</v>
      </c>
      <c r="E5687">
        <v>651</v>
      </c>
      <c r="F5687">
        <v>371</v>
      </c>
      <c r="G5687">
        <v>23</v>
      </c>
      <c r="H5687">
        <v>299</v>
      </c>
      <c r="I5687">
        <v>926</v>
      </c>
      <c r="J5687">
        <v>219</v>
      </c>
      <c r="K5687">
        <v>770</v>
      </c>
      <c r="L5687">
        <v>9.9100000000000009E-22</v>
      </c>
      <c r="M5687">
        <v>101</v>
      </c>
      <c r="N5687">
        <v>800</v>
      </c>
      <c r="O5687">
        <v>81.375</v>
      </c>
      <c r="P5687">
        <v>81.375</v>
      </c>
      <c r="Q5687">
        <v>2152</v>
      </c>
      <c r="R5687" t="s">
        <v>25102</v>
      </c>
    </row>
    <row r="5688" spans="1:18" x14ac:dyDescent="0.35">
      <c r="A5688" t="s">
        <v>19038</v>
      </c>
      <c r="B5688" t="s">
        <v>25103</v>
      </c>
      <c r="C5688" t="s">
        <v>25104</v>
      </c>
      <c r="D5688">
        <v>25.475000000000001</v>
      </c>
      <c r="E5688">
        <v>526</v>
      </c>
      <c r="F5688">
        <v>289</v>
      </c>
      <c r="G5688">
        <v>24</v>
      </c>
      <c r="H5688">
        <v>100</v>
      </c>
      <c r="I5688">
        <v>538</v>
      </c>
      <c r="J5688">
        <v>99</v>
      </c>
      <c r="K5688">
        <v>608</v>
      </c>
      <c r="L5688">
        <v>2.3400000000000001E-12</v>
      </c>
      <c r="M5688">
        <v>70.099999999999994</v>
      </c>
      <c r="N5688">
        <v>631</v>
      </c>
      <c r="O5688">
        <v>83.359700000000004</v>
      </c>
      <c r="P5688">
        <v>83.359700000000004</v>
      </c>
      <c r="Q5688">
        <v>3035</v>
      </c>
      <c r="R5688" t="s">
        <v>25104</v>
      </c>
    </row>
    <row r="5689" spans="1:18" x14ac:dyDescent="0.35">
      <c r="A5689" t="s">
        <v>18928</v>
      </c>
      <c r="B5689" t="s">
        <v>15289</v>
      </c>
      <c r="C5689" t="s">
        <v>25105</v>
      </c>
      <c r="D5689">
        <v>51.701000000000001</v>
      </c>
      <c r="E5689">
        <v>147</v>
      </c>
      <c r="F5689">
        <v>71</v>
      </c>
      <c r="G5689">
        <v>0</v>
      </c>
      <c r="H5689">
        <v>20</v>
      </c>
      <c r="I5689">
        <v>166</v>
      </c>
      <c r="J5689">
        <v>1</v>
      </c>
      <c r="K5689">
        <v>147</v>
      </c>
      <c r="L5689">
        <v>7.3400000000000005E-50</v>
      </c>
      <c r="M5689">
        <v>158</v>
      </c>
      <c r="N5689">
        <v>156</v>
      </c>
      <c r="O5689">
        <v>94.230800000000002</v>
      </c>
      <c r="P5689">
        <v>94.230800000000002</v>
      </c>
      <c r="Q5689">
        <v>3897</v>
      </c>
      <c r="R5689" t="s">
        <v>25105</v>
      </c>
    </row>
    <row r="5690" spans="1:18" x14ac:dyDescent="0.35">
      <c r="A5690" t="s">
        <v>18946</v>
      </c>
      <c r="B5690" t="s">
        <v>17731</v>
      </c>
      <c r="C5690" t="s">
        <v>18477</v>
      </c>
      <c r="D5690">
        <v>24.521000000000001</v>
      </c>
      <c r="E5690">
        <v>261</v>
      </c>
      <c r="F5690">
        <v>153</v>
      </c>
      <c r="G5690">
        <v>12</v>
      </c>
      <c r="H5690">
        <v>1</v>
      </c>
      <c r="I5690">
        <v>236</v>
      </c>
      <c r="J5690">
        <v>28</v>
      </c>
      <c r="K5690">
        <v>269</v>
      </c>
      <c r="L5690">
        <v>1.3899999999999999E-4</v>
      </c>
      <c r="M5690">
        <v>42.7</v>
      </c>
      <c r="N5690">
        <v>282</v>
      </c>
      <c r="O5690">
        <v>92.553200000000004</v>
      </c>
      <c r="P5690">
        <v>92.553200000000004</v>
      </c>
      <c r="Q5690">
        <v>711</v>
      </c>
      <c r="R5690" t="s">
        <v>18477</v>
      </c>
    </row>
    <row r="5691" spans="1:18" x14ac:dyDescent="0.35">
      <c r="A5691" t="s">
        <v>18935</v>
      </c>
      <c r="B5691" t="s">
        <v>25106</v>
      </c>
      <c r="C5691" t="s">
        <v>25107</v>
      </c>
      <c r="D5691">
        <v>38.994</v>
      </c>
      <c r="E5691">
        <v>159</v>
      </c>
      <c r="F5691">
        <v>96</v>
      </c>
      <c r="G5691">
        <v>1</v>
      </c>
      <c r="H5691">
        <v>4</v>
      </c>
      <c r="I5691">
        <v>161</v>
      </c>
      <c r="J5691">
        <v>6</v>
      </c>
      <c r="K5691">
        <v>164</v>
      </c>
      <c r="L5691">
        <v>3.7199999999999998E-35</v>
      </c>
      <c r="M5691">
        <v>121</v>
      </c>
      <c r="N5691">
        <v>175</v>
      </c>
      <c r="O5691">
        <v>90.857100000000003</v>
      </c>
      <c r="P5691">
        <v>90.857100000000003</v>
      </c>
      <c r="Q5691">
        <v>2423</v>
      </c>
      <c r="R5691" t="s">
        <v>25107</v>
      </c>
    </row>
    <row r="5692" spans="1:18" x14ac:dyDescent="0.35">
      <c r="A5692" t="s">
        <v>19104</v>
      </c>
      <c r="B5692" t="s">
        <v>25108</v>
      </c>
      <c r="C5692" t="s">
        <v>25109</v>
      </c>
      <c r="D5692">
        <v>31.405000000000001</v>
      </c>
      <c r="E5692">
        <v>121</v>
      </c>
      <c r="F5692">
        <v>65</v>
      </c>
      <c r="G5692">
        <v>7</v>
      </c>
      <c r="H5692">
        <v>37</v>
      </c>
      <c r="I5692">
        <v>143</v>
      </c>
      <c r="J5692">
        <v>9</v>
      </c>
      <c r="K5692">
        <v>125</v>
      </c>
      <c r="L5692">
        <v>2.5000000000000001E-2</v>
      </c>
      <c r="M5692">
        <v>34.299999999999997</v>
      </c>
      <c r="N5692">
        <v>143</v>
      </c>
      <c r="O5692">
        <v>84.615399999999994</v>
      </c>
      <c r="P5692">
        <v>84.615399999999994</v>
      </c>
      <c r="Q5692">
        <v>5952</v>
      </c>
      <c r="R5692" t="s">
        <v>25109</v>
      </c>
    </row>
    <row r="5693" spans="1:18" x14ac:dyDescent="0.35">
      <c r="A5693" t="s">
        <v>19000</v>
      </c>
      <c r="B5693" t="s">
        <v>20250</v>
      </c>
      <c r="C5693" t="s">
        <v>25110</v>
      </c>
      <c r="D5693">
        <v>26.25</v>
      </c>
      <c r="E5693">
        <v>480</v>
      </c>
      <c r="F5693">
        <v>291</v>
      </c>
      <c r="G5693">
        <v>17</v>
      </c>
      <c r="H5693">
        <v>74</v>
      </c>
      <c r="I5693">
        <v>546</v>
      </c>
      <c r="J5693">
        <v>26</v>
      </c>
      <c r="K5693">
        <v>449</v>
      </c>
      <c r="L5693">
        <v>1.7399999999999999E-25</v>
      </c>
      <c r="M5693">
        <v>113</v>
      </c>
      <c r="N5693">
        <v>794</v>
      </c>
      <c r="O5693">
        <v>60.453400000000002</v>
      </c>
      <c r="P5693">
        <v>60.453400000000002</v>
      </c>
      <c r="Q5693">
        <v>2098</v>
      </c>
      <c r="R5693" t="s">
        <v>25110</v>
      </c>
    </row>
    <row r="5694" spans="1:18" x14ac:dyDescent="0.35">
      <c r="A5694" t="s">
        <v>18920</v>
      </c>
      <c r="B5694" t="s">
        <v>25111</v>
      </c>
      <c r="C5694" t="s">
        <v>25112</v>
      </c>
      <c r="D5694">
        <v>29.518000000000001</v>
      </c>
      <c r="E5694">
        <v>166</v>
      </c>
      <c r="F5694">
        <v>93</v>
      </c>
      <c r="G5694">
        <v>5</v>
      </c>
      <c r="H5694">
        <v>169</v>
      </c>
      <c r="I5694">
        <v>333</v>
      </c>
      <c r="J5694">
        <v>100</v>
      </c>
      <c r="K5694">
        <v>242</v>
      </c>
      <c r="L5694">
        <v>3.2800000000000003E-7</v>
      </c>
      <c r="M5694">
        <v>51.6</v>
      </c>
      <c r="N5694">
        <v>326</v>
      </c>
      <c r="O5694">
        <v>50.920200000000001</v>
      </c>
      <c r="P5694">
        <v>50.920200000000001</v>
      </c>
      <c r="Q5694">
        <v>5330</v>
      </c>
      <c r="R5694" t="s">
        <v>25112</v>
      </c>
    </row>
    <row r="5695" spans="1:18" x14ac:dyDescent="0.35">
      <c r="A5695" t="s">
        <v>18947</v>
      </c>
      <c r="B5695" t="s">
        <v>17819</v>
      </c>
      <c r="C5695" t="s">
        <v>25113</v>
      </c>
      <c r="D5695">
        <v>27.876000000000001</v>
      </c>
      <c r="E5695">
        <v>226</v>
      </c>
      <c r="F5695">
        <v>130</v>
      </c>
      <c r="G5695">
        <v>8</v>
      </c>
      <c r="H5695">
        <v>48</v>
      </c>
      <c r="I5695">
        <v>255</v>
      </c>
      <c r="J5695">
        <v>5</v>
      </c>
      <c r="K5695">
        <v>215</v>
      </c>
      <c r="L5695">
        <v>2E-3</v>
      </c>
      <c r="M5695">
        <v>39.299999999999997</v>
      </c>
      <c r="N5695">
        <v>264</v>
      </c>
      <c r="O5695">
        <v>85.606099999999998</v>
      </c>
      <c r="P5695">
        <v>85.606099999999998</v>
      </c>
      <c r="Q5695">
        <v>1129</v>
      </c>
      <c r="R5695" t="s">
        <v>25113</v>
      </c>
    </row>
    <row r="5696" spans="1:18" x14ac:dyDescent="0.35">
      <c r="A5696" t="s">
        <v>18928</v>
      </c>
      <c r="B5696" t="s">
        <v>22141</v>
      </c>
      <c r="C5696" t="s">
        <v>25114</v>
      </c>
      <c r="D5696">
        <v>62.338000000000001</v>
      </c>
      <c r="E5696">
        <v>154</v>
      </c>
      <c r="F5696">
        <v>58</v>
      </c>
      <c r="G5696">
        <v>0</v>
      </c>
      <c r="H5696">
        <v>11</v>
      </c>
      <c r="I5696">
        <v>164</v>
      </c>
      <c r="J5696">
        <v>36</v>
      </c>
      <c r="K5696">
        <v>189</v>
      </c>
      <c r="L5696">
        <v>6.5000000000000003E-62</v>
      </c>
      <c r="M5696">
        <v>190</v>
      </c>
      <c r="N5696">
        <v>197</v>
      </c>
      <c r="O5696">
        <v>78.172600000000003</v>
      </c>
      <c r="P5696">
        <v>78.172600000000003</v>
      </c>
      <c r="Q5696">
        <v>3718</v>
      </c>
      <c r="R5696" t="s">
        <v>25114</v>
      </c>
    </row>
    <row r="5697" spans="1:18" x14ac:dyDescent="0.35">
      <c r="A5697" t="s">
        <v>18946</v>
      </c>
      <c r="B5697" t="s">
        <v>15583</v>
      </c>
      <c r="C5697" t="s">
        <v>15584</v>
      </c>
      <c r="D5697">
        <v>24.436</v>
      </c>
      <c r="E5697">
        <v>266</v>
      </c>
      <c r="F5697">
        <v>168</v>
      </c>
      <c r="G5697">
        <v>9</v>
      </c>
      <c r="H5697">
        <v>1</v>
      </c>
      <c r="I5697">
        <v>245</v>
      </c>
      <c r="J5697">
        <v>1</v>
      </c>
      <c r="K5697">
        <v>254</v>
      </c>
      <c r="L5697">
        <v>1.8899999999999999E-5</v>
      </c>
      <c r="M5697">
        <v>45.4</v>
      </c>
      <c r="N5697">
        <v>257</v>
      </c>
      <c r="O5697">
        <v>103.502</v>
      </c>
      <c r="P5697">
        <v>101</v>
      </c>
      <c r="Q5697">
        <v>622</v>
      </c>
      <c r="R5697" t="s">
        <v>15584</v>
      </c>
    </row>
    <row r="5698" spans="1:18" x14ac:dyDescent="0.35">
      <c r="A5698" t="s">
        <v>18940</v>
      </c>
      <c r="B5698" t="s">
        <v>25115</v>
      </c>
      <c r="C5698" t="s">
        <v>25116</v>
      </c>
      <c r="D5698">
        <v>50.662999999999997</v>
      </c>
      <c r="E5698">
        <v>754</v>
      </c>
      <c r="F5698">
        <v>344</v>
      </c>
      <c r="G5698">
        <v>4</v>
      </c>
      <c r="H5698">
        <v>1</v>
      </c>
      <c r="I5698">
        <v>738</v>
      </c>
      <c r="J5698">
        <v>1</v>
      </c>
      <c r="K5698">
        <v>742</v>
      </c>
      <c r="L5698">
        <v>0</v>
      </c>
      <c r="M5698">
        <v>720</v>
      </c>
      <c r="N5698">
        <v>744</v>
      </c>
      <c r="O5698">
        <v>101.34399999999999</v>
      </c>
      <c r="P5698">
        <v>101</v>
      </c>
      <c r="Q5698">
        <v>4495</v>
      </c>
      <c r="R5698" t="s">
        <v>25116</v>
      </c>
    </row>
    <row r="5699" spans="1:18" x14ac:dyDescent="0.35">
      <c r="A5699" t="s">
        <v>18946</v>
      </c>
      <c r="B5699" t="s">
        <v>25117</v>
      </c>
      <c r="C5699" t="s">
        <v>25118</v>
      </c>
      <c r="D5699">
        <v>28</v>
      </c>
      <c r="E5699">
        <v>175</v>
      </c>
      <c r="F5699">
        <v>100</v>
      </c>
      <c r="G5699">
        <v>7</v>
      </c>
      <c r="H5699">
        <v>6</v>
      </c>
      <c r="I5699">
        <v>155</v>
      </c>
      <c r="J5699">
        <v>3</v>
      </c>
      <c r="K5699">
        <v>176</v>
      </c>
      <c r="L5699">
        <v>4.3199999999999998E-4</v>
      </c>
      <c r="M5699">
        <v>41.2</v>
      </c>
      <c r="N5699">
        <v>259</v>
      </c>
      <c r="O5699">
        <v>67.567599999999999</v>
      </c>
      <c r="P5699">
        <v>67.567599999999999</v>
      </c>
      <c r="Q5699">
        <v>777</v>
      </c>
      <c r="R5699" t="s">
        <v>25118</v>
      </c>
    </row>
    <row r="5700" spans="1:18" x14ac:dyDescent="0.35">
      <c r="A5700" t="s">
        <v>18917</v>
      </c>
      <c r="B5700" t="s">
        <v>25117</v>
      </c>
      <c r="C5700" t="s">
        <v>25118</v>
      </c>
      <c r="D5700">
        <v>29.687999999999999</v>
      </c>
      <c r="E5700">
        <v>192</v>
      </c>
      <c r="F5700">
        <v>106</v>
      </c>
      <c r="G5700">
        <v>7</v>
      </c>
      <c r="H5700">
        <v>134</v>
      </c>
      <c r="I5700">
        <v>309</v>
      </c>
      <c r="J5700">
        <v>5</v>
      </c>
      <c r="K5700">
        <v>183</v>
      </c>
      <c r="L5700">
        <v>3.1499999999999998E-8</v>
      </c>
      <c r="M5700">
        <v>54.7</v>
      </c>
      <c r="N5700">
        <v>259</v>
      </c>
      <c r="O5700">
        <v>74.131299999999996</v>
      </c>
      <c r="P5700">
        <v>74.131299999999996</v>
      </c>
      <c r="Q5700">
        <v>5563</v>
      </c>
      <c r="R5700" t="s">
        <v>25118</v>
      </c>
    </row>
    <row r="5701" spans="1:18" x14ac:dyDescent="0.35">
      <c r="A5701" t="s">
        <v>18947</v>
      </c>
      <c r="B5701" t="s">
        <v>17760</v>
      </c>
      <c r="C5701" t="s">
        <v>17761</v>
      </c>
      <c r="D5701">
        <v>24.576000000000001</v>
      </c>
      <c r="E5701">
        <v>236</v>
      </c>
      <c r="F5701">
        <v>139</v>
      </c>
      <c r="G5701">
        <v>10</v>
      </c>
      <c r="H5701">
        <v>48</v>
      </c>
      <c r="I5701">
        <v>258</v>
      </c>
      <c r="J5701">
        <v>3</v>
      </c>
      <c r="K5701">
        <v>224</v>
      </c>
      <c r="L5701">
        <v>5.2499999999999997E-4</v>
      </c>
      <c r="M5701">
        <v>41.6</v>
      </c>
      <c r="N5701">
        <v>262</v>
      </c>
      <c r="O5701">
        <v>90.076300000000003</v>
      </c>
      <c r="P5701">
        <v>90.076300000000003</v>
      </c>
      <c r="Q5701">
        <v>1088</v>
      </c>
      <c r="R5701" t="s">
        <v>17761</v>
      </c>
    </row>
    <row r="5702" spans="1:18" x14ac:dyDescent="0.35">
      <c r="A5702" t="s">
        <v>18943</v>
      </c>
      <c r="B5702" t="s">
        <v>17760</v>
      </c>
      <c r="C5702" t="s">
        <v>17761</v>
      </c>
      <c r="D5702">
        <v>25.532</v>
      </c>
      <c r="E5702">
        <v>188</v>
      </c>
      <c r="F5702">
        <v>79</v>
      </c>
      <c r="G5702">
        <v>6</v>
      </c>
      <c r="H5702">
        <v>30</v>
      </c>
      <c r="I5702">
        <v>183</v>
      </c>
      <c r="J5702">
        <v>3</v>
      </c>
      <c r="K5702">
        <v>163</v>
      </c>
      <c r="L5702">
        <v>4.3099999999999997E-5</v>
      </c>
      <c r="M5702">
        <v>44.3</v>
      </c>
      <c r="N5702">
        <v>262</v>
      </c>
      <c r="O5702">
        <v>71.755700000000004</v>
      </c>
      <c r="P5702">
        <v>71.755700000000004</v>
      </c>
      <c r="Q5702">
        <v>1320</v>
      </c>
      <c r="R5702" t="s">
        <v>17761</v>
      </c>
    </row>
    <row r="5703" spans="1:18" x14ac:dyDescent="0.35">
      <c r="A5703" t="s">
        <v>18997</v>
      </c>
      <c r="B5703" t="s">
        <v>25119</v>
      </c>
      <c r="C5703" t="s">
        <v>25120</v>
      </c>
      <c r="D5703">
        <v>28.472000000000001</v>
      </c>
      <c r="E5703">
        <v>144</v>
      </c>
      <c r="F5703">
        <v>92</v>
      </c>
      <c r="G5703">
        <v>7</v>
      </c>
      <c r="H5703">
        <v>22</v>
      </c>
      <c r="I5703">
        <v>158</v>
      </c>
      <c r="J5703">
        <v>4</v>
      </c>
      <c r="K5703">
        <v>143</v>
      </c>
      <c r="L5703">
        <v>1.2099999999999999E-5</v>
      </c>
      <c r="M5703">
        <v>43.5</v>
      </c>
      <c r="N5703">
        <v>144</v>
      </c>
      <c r="O5703">
        <v>100</v>
      </c>
      <c r="P5703">
        <v>100</v>
      </c>
      <c r="Q5703">
        <v>1627</v>
      </c>
      <c r="R5703" t="s">
        <v>25120</v>
      </c>
    </row>
    <row r="5704" spans="1:18" x14ac:dyDescent="0.35">
      <c r="A5704" t="s">
        <v>19290</v>
      </c>
      <c r="B5704" t="s">
        <v>25119</v>
      </c>
      <c r="C5704" t="s">
        <v>25120</v>
      </c>
      <c r="D5704">
        <v>24.771000000000001</v>
      </c>
      <c r="E5704">
        <v>109</v>
      </c>
      <c r="F5704">
        <v>76</v>
      </c>
      <c r="G5704">
        <v>4</v>
      </c>
      <c r="H5704">
        <v>27</v>
      </c>
      <c r="I5704">
        <v>132</v>
      </c>
      <c r="J5704">
        <v>19</v>
      </c>
      <c r="K5704">
        <v>124</v>
      </c>
      <c r="L5704">
        <v>8.5000000000000006E-2</v>
      </c>
      <c r="M5704">
        <v>32.299999999999997</v>
      </c>
      <c r="N5704">
        <v>144</v>
      </c>
      <c r="O5704">
        <v>75.694400000000002</v>
      </c>
      <c r="P5704">
        <v>75.694400000000002</v>
      </c>
      <c r="Q5704">
        <v>5884</v>
      </c>
      <c r="R5704" t="s">
        <v>25120</v>
      </c>
    </row>
    <row r="5705" spans="1:18" x14ac:dyDescent="0.35">
      <c r="A5705" t="s">
        <v>18935</v>
      </c>
      <c r="B5705" t="s">
        <v>25121</v>
      </c>
      <c r="C5705" t="s">
        <v>25122</v>
      </c>
      <c r="D5705">
        <v>38.75</v>
      </c>
      <c r="E5705">
        <v>160</v>
      </c>
      <c r="F5705">
        <v>84</v>
      </c>
      <c r="G5705">
        <v>5</v>
      </c>
      <c r="H5705">
        <v>2</v>
      </c>
      <c r="I5705">
        <v>160</v>
      </c>
      <c r="J5705">
        <v>8</v>
      </c>
      <c r="K5705">
        <v>154</v>
      </c>
      <c r="L5705">
        <v>1.5199999999999999E-28</v>
      </c>
      <c r="M5705">
        <v>103</v>
      </c>
      <c r="N5705">
        <v>161</v>
      </c>
      <c r="O5705">
        <v>99.378900000000002</v>
      </c>
      <c r="P5705">
        <v>99.378900000000002</v>
      </c>
      <c r="Q5705">
        <v>2568</v>
      </c>
      <c r="R5705" t="s">
        <v>25122</v>
      </c>
    </row>
    <row r="5706" spans="1:18" x14ac:dyDescent="0.35">
      <c r="A5706" t="s">
        <v>18928</v>
      </c>
      <c r="B5706" t="s">
        <v>21964</v>
      </c>
      <c r="C5706" t="s">
        <v>25123</v>
      </c>
      <c r="D5706">
        <v>55.08</v>
      </c>
      <c r="E5706">
        <v>187</v>
      </c>
      <c r="F5706">
        <v>60</v>
      </c>
      <c r="G5706">
        <v>3</v>
      </c>
      <c r="H5706">
        <v>7</v>
      </c>
      <c r="I5706">
        <v>169</v>
      </c>
      <c r="J5706">
        <v>18</v>
      </c>
      <c r="K5706">
        <v>204</v>
      </c>
      <c r="L5706">
        <v>1.3500000000000001E-62</v>
      </c>
      <c r="M5706">
        <v>192</v>
      </c>
      <c r="N5706">
        <v>207</v>
      </c>
      <c r="O5706">
        <v>90.338200000000001</v>
      </c>
      <c r="P5706">
        <v>90.338200000000001</v>
      </c>
      <c r="Q5706">
        <v>3685</v>
      </c>
      <c r="R5706" t="s">
        <v>25123</v>
      </c>
    </row>
    <row r="5707" spans="1:18" x14ac:dyDescent="0.35">
      <c r="A5707" t="s">
        <v>18932</v>
      </c>
      <c r="B5707" t="s">
        <v>18253</v>
      </c>
      <c r="C5707" t="s">
        <v>25124</v>
      </c>
      <c r="D5707">
        <v>30.952000000000002</v>
      </c>
      <c r="E5707">
        <v>336</v>
      </c>
      <c r="F5707">
        <v>169</v>
      </c>
      <c r="G5707">
        <v>11</v>
      </c>
      <c r="H5707">
        <v>4</v>
      </c>
      <c r="I5707">
        <v>327</v>
      </c>
      <c r="J5707">
        <v>6</v>
      </c>
      <c r="K5707">
        <v>290</v>
      </c>
      <c r="L5707">
        <v>2.2400000000000001E-23</v>
      </c>
      <c r="M5707">
        <v>98.2</v>
      </c>
      <c r="N5707">
        <v>291</v>
      </c>
      <c r="O5707">
        <v>115.464</v>
      </c>
      <c r="P5707">
        <v>101</v>
      </c>
      <c r="Q5707">
        <v>4253</v>
      </c>
      <c r="R5707" t="s">
        <v>25124</v>
      </c>
    </row>
    <row r="5708" spans="1:18" x14ac:dyDescent="0.35">
      <c r="A5708" t="s">
        <v>19010</v>
      </c>
      <c r="B5708" t="s">
        <v>15179</v>
      </c>
      <c r="C5708" t="s">
        <v>25125</v>
      </c>
      <c r="D5708">
        <v>26.350999999999999</v>
      </c>
      <c r="E5708">
        <v>148</v>
      </c>
      <c r="F5708">
        <v>103</v>
      </c>
      <c r="G5708">
        <v>2</v>
      </c>
      <c r="H5708">
        <v>16</v>
      </c>
      <c r="I5708">
        <v>157</v>
      </c>
      <c r="J5708">
        <v>8</v>
      </c>
      <c r="K5708">
        <v>155</v>
      </c>
      <c r="L5708">
        <v>2E-3</v>
      </c>
      <c r="M5708">
        <v>38.9</v>
      </c>
      <c r="N5708">
        <v>252</v>
      </c>
      <c r="O5708">
        <v>58.730200000000004</v>
      </c>
      <c r="P5708">
        <v>58.730200000000004</v>
      </c>
      <c r="Q5708">
        <v>324</v>
      </c>
      <c r="R5708" t="s">
        <v>25125</v>
      </c>
    </row>
    <row r="5709" spans="1:18" x14ac:dyDescent="0.35">
      <c r="A5709" t="s">
        <v>18917</v>
      </c>
      <c r="B5709" t="s">
        <v>16364</v>
      </c>
      <c r="C5709" t="s">
        <v>18006</v>
      </c>
      <c r="D5709">
        <v>25.352</v>
      </c>
      <c r="E5709">
        <v>213</v>
      </c>
      <c r="F5709">
        <v>115</v>
      </c>
      <c r="G5709">
        <v>8</v>
      </c>
      <c r="H5709">
        <v>133</v>
      </c>
      <c r="I5709">
        <v>325</v>
      </c>
      <c r="J5709">
        <v>4</v>
      </c>
      <c r="K5709">
        <v>192</v>
      </c>
      <c r="L5709">
        <v>1.03E-4</v>
      </c>
      <c r="M5709">
        <v>43.9</v>
      </c>
      <c r="N5709">
        <v>260</v>
      </c>
      <c r="O5709">
        <v>81.923100000000005</v>
      </c>
      <c r="P5709">
        <v>81.923100000000005</v>
      </c>
      <c r="Q5709">
        <v>5757</v>
      </c>
      <c r="R5709" t="s">
        <v>18006</v>
      </c>
    </row>
    <row r="5710" spans="1:18" x14ac:dyDescent="0.35">
      <c r="A5710" t="s">
        <v>18935</v>
      </c>
      <c r="B5710" t="s">
        <v>20494</v>
      </c>
      <c r="C5710" t="s">
        <v>25126</v>
      </c>
      <c r="D5710">
        <v>38.064999999999998</v>
      </c>
      <c r="E5710">
        <v>155</v>
      </c>
      <c r="F5710">
        <v>84</v>
      </c>
      <c r="G5710">
        <v>3</v>
      </c>
      <c r="H5710">
        <v>4</v>
      </c>
      <c r="I5710">
        <v>158</v>
      </c>
      <c r="J5710">
        <v>5</v>
      </c>
      <c r="K5710">
        <v>147</v>
      </c>
      <c r="L5710">
        <v>3.2300000000000001E-31</v>
      </c>
      <c r="M5710">
        <v>110</v>
      </c>
      <c r="N5710">
        <v>162</v>
      </c>
      <c r="O5710">
        <v>95.679000000000002</v>
      </c>
      <c r="P5710">
        <v>95.679000000000002</v>
      </c>
      <c r="Q5710">
        <v>2464</v>
      </c>
      <c r="R5710" t="s">
        <v>25126</v>
      </c>
    </row>
    <row r="5711" spans="1:18" x14ac:dyDescent="0.35">
      <c r="A5711" t="s">
        <v>18928</v>
      </c>
      <c r="B5711" t="s">
        <v>20494</v>
      </c>
      <c r="C5711" t="s">
        <v>25126</v>
      </c>
      <c r="D5711">
        <v>53.424999999999997</v>
      </c>
      <c r="E5711">
        <v>146</v>
      </c>
      <c r="F5711">
        <v>68</v>
      </c>
      <c r="G5711">
        <v>0</v>
      </c>
      <c r="H5711">
        <v>19</v>
      </c>
      <c r="I5711">
        <v>164</v>
      </c>
      <c r="J5711">
        <v>2</v>
      </c>
      <c r="K5711">
        <v>147</v>
      </c>
      <c r="L5711">
        <v>1.9400000000000001E-50</v>
      </c>
      <c r="M5711">
        <v>159</v>
      </c>
      <c r="N5711">
        <v>162</v>
      </c>
      <c r="O5711">
        <v>90.123500000000007</v>
      </c>
      <c r="P5711">
        <v>90.123500000000007</v>
      </c>
      <c r="Q5711">
        <v>3885</v>
      </c>
      <c r="R5711" t="s">
        <v>25126</v>
      </c>
    </row>
    <row r="5712" spans="1:18" x14ac:dyDescent="0.35">
      <c r="A5712" t="s">
        <v>18978</v>
      </c>
      <c r="B5712" t="s">
        <v>15815</v>
      </c>
      <c r="C5712" t="s">
        <v>16622</v>
      </c>
      <c r="D5712">
        <v>26.4</v>
      </c>
      <c r="E5712">
        <v>250</v>
      </c>
      <c r="F5712">
        <v>164</v>
      </c>
      <c r="G5712">
        <v>10</v>
      </c>
      <c r="H5712">
        <v>362</v>
      </c>
      <c r="I5712">
        <v>608</v>
      </c>
      <c r="J5712">
        <v>4</v>
      </c>
      <c r="K5712">
        <v>236</v>
      </c>
      <c r="L5712">
        <v>1.1700000000000001E-8</v>
      </c>
      <c r="M5712">
        <v>57.8</v>
      </c>
      <c r="N5712">
        <v>261</v>
      </c>
      <c r="O5712">
        <v>95.785399999999996</v>
      </c>
      <c r="P5712">
        <v>95.785399999999996</v>
      </c>
      <c r="Q5712">
        <v>194</v>
      </c>
      <c r="R5712" t="s">
        <v>16622</v>
      </c>
    </row>
    <row r="5713" spans="1:18" x14ac:dyDescent="0.35">
      <c r="A5713" t="s">
        <v>18935</v>
      </c>
      <c r="B5713" t="s">
        <v>15352</v>
      </c>
      <c r="C5713" t="s">
        <v>25127</v>
      </c>
      <c r="D5713">
        <v>48.484999999999999</v>
      </c>
      <c r="E5713">
        <v>165</v>
      </c>
      <c r="F5713">
        <v>79</v>
      </c>
      <c r="G5713">
        <v>2</v>
      </c>
      <c r="H5713">
        <v>4</v>
      </c>
      <c r="I5713">
        <v>162</v>
      </c>
      <c r="J5713">
        <v>6</v>
      </c>
      <c r="K5713">
        <v>170</v>
      </c>
      <c r="L5713">
        <v>1.5400000000000001E-56</v>
      </c>
      <c r="M5713">
        <v>176</v>
      </c>
      <c r="N5713">
        <v>179</v>
      </c>
      <c r="O5713">
        <v>92.178799999999995</v>
      </c>
      <c r="P5713">
        <v>92.178799999999995</v>
      </c>
      <c r="Q5713">
        <v>2290</v>
      </c>
      <c r="R5713" t="s">
        <v>25127</v>
      </c>
    </row>
    <row r="5714" spans="1:18" x14ac:dyDescent="0.35">
      <c r="A5714" t="s">
        <v>20763</v>
      </c>
      <c r="B5714" t="s">
        <v>25128</v>
      </c>
      <c r="C5714" t="s">
        <v>25129</v>
      </c>
      <c r="D5714">
        <v>30.768999999999998</v>
      </c>
      <c r="E5714">
        <v>104</v>
      </c>
      <c r="F5714">
        <v>65</v>
      </c>
      <c r="G5714">
        <v>4</v>
      </c>
      <c r="H5714">
        <v>2</v>
      </c>
      <c r="I5714">
        <v>100</v>
      </c>
      <c r="J5714">
        <v>14</v>
      </c>
      <c r="K5714">
        <v>115</v>
      </c>
      <c r="L5714">
        <v>0.53</v>
      </c>
      <c r="M5714">
        <v>29.6</v>
      </c>
      <c r="N5714">
        <v>175</v>
      </c>
      <c r="O5714">
        <v>59.428600000000003</v>
      </c>
      <c r="P5714">
        <v>59.428600000000003</v>
      </c>
      <c r="Q5714">
        <v>1716</v>
      </c>
      <c r="R5714" t="s">
        <v>25129</v>
      </c>
    </row>
    <row r="5715" spans="1:18" x14ac:dyDescent="0.35">
      <c r="A5715" t="s">
        <v>18932</v>
      </c>
      <c r="B5715" t="s">
        <v>25130</v>
      </c>
      <c r="C5715" t="s">
        <v>25131</v>
      </c>
      <c r="D5715">
        <v>28.44</v>
      </c>
      <c r="E5715">
        <v>327</v>
      </c>
      <c r="F5715">
        <v>178</v>
      </c>
      <c r="G5715">
        <v>9</v>
      </c>
      <c r="H5715">
        <v>4</v>
      </c>
      <c r="I5715">
        <v>324</v>
      </c>
      <c r="J5715">
        <v>6</v>
      </c>
      <c r="K5715">
        <v>282</v>
      </c>
      <c r="L5715">
        <v>2.0400000000000001E-21</v>
      </c>
      <c r="M5715">
        <v>92.8</v>
      </c>
      <c r="N5715">
        <v>288</v>
      </c>
      <c r="O5715">
        <v>113.542</v>
      </c>
      <c r="P5715">
        <v>101</v>
      </c>
      <c r="Q5715">
        <v>4361</v>
      </c>
      <c r="R5715" t="s">
        <v>25131</v>
      </c>
    </row>
    <row r="5716" spans="1:18" x14ac:dyDescent="0.35">
      <c r="A5716" t="s">
        <v>19038</v>
      </c>
      <c r="B5716" t="s">
        <v>25132</v>
      </c>
      <c r="C5716" t="s">
        <v>25133</v>
      </c>
      <c r="D5716">
        <v>25.722000000000001</v>
      </c>
      <c r="E5716">
        <v>381</v>
      </c>
      <c r="F5716">
        <v>198</v>
      </c>
      <c r="G5716">
        <v>18</v>
      </c>
      <c r="H5716">
        <v>229</v>
      </c>
      <c r="I5716">
        <v>538</v>
      </c>
      <c r="J5716">
        <v>235</v>
      </c>
      <c r="K5716">
        <v>601</v>
      </c>
      <c r="L5716">
        <v>6.7900000000000006E-8</v>
      </c>
      <c r="M5716">
        <v>55.8</v>
      </c>
      <c r="N5716">
        <v>625</v>
      </c>
      <c r="O5716">
        <v>60.96</v>
      </c>
      <c r="P5716">
        <v>60.96</v>
      </c>
      <c r="Q5716">
        <v>3102</v>
      </c>
      <c r="R5716" t="s">
        <v>25133</v>
      </c>
    </row>
    <row r="5717" spans="1:18" x14ac:dyDescent="0.35">
      <c r="A5717" t="s">
        <v>25134</v>
      </c>
      <c r="B5717" t="s">
        <v>18498</v>
      </c>
      <c r="C5717" t="s">
        <v>25135</v>
      </c>
      <c r="D5717">
        <v>44.118000000000002</v>
      </c>
      <c r="E5717">
        <v>34</v>
      </c>
      <c r="F5717">
        <v>14</v>
      </c>
      <c r="G5717">
        <v>1</v>
      </c>
      <c r="H5717">
        <v>25</v>
      </c>
      <c r="I5717">
        <v>53</v>
      </c>
      <c r="J5717">
        <v>4</v>
      </c>
      <c r="K5717">
        <v>37</v>
      </c>
      <c r="L5717">
        <v>0.89</v>
      </c>
      <c r="M5717">
        <v>26.2</v>
      </c>
      <c r="N5717">
        <v>66</v>
      </c>
      <c r="O5717">
        <v>51.5152</v>
      </c>
      <c r="P5717">
        <v>51.5152</v>
      </c>
      <c r="Q5717">
        <v>10</v>
      </c>
      <c r="R5717" t="s">
        <v>25135</v>
      </c>
    </row>
    <row r="5718" spans="1:18" x14ac:dyDescent="0.35">
      <c r="A5718" t="s">
        <v>18946</v>
      </c>
      <c r="B5718" t="s">
        <v>15047</v>
      </c>
      <c r="C5718" t="s">
        <v>15048</v>
      </c>
      <c r="D5718">
        <v>29.032</v>
      </c>
      <c r="E5718">
        <v>186</v>
      </c>
      <c r="F5718">
        <v>97</v>
      </c>
      <c r="G5718">
        <v>7</v>
      </c>
      <c r="H5718">
        <v>6</v>
      </c>
      <c r="I5718">
        <v>158</v>
      </c>
      <c r="J5718">
        <v>3</v>
      </c>
      <c r="K5718">
        <v>186</v>
      </c>
      <c r="L5718">
        <v>1.08E-5</v>
      </c>
      <c r="M5718">
        <v>45.8</v>
      </c>
      <c r="N5718">
        <v>254</v>
      </c>
      <c r="O5718">
        <v>73.228300000000004</v>
      </c>
      <c r="P5718">
        <v>73.228300000000004</v>
      </c>
      <c r="Q5718">
        <v>603</v>
      </c>
      <c r="R5718" t="s">
        <v>15048</v>
      </c>
    </row>
    <row r="5719" spans="1:18" x14ac:dyDescent="0.35">
      <c r="A5719" t="s">
        <v>18917</v>
      </c>
      <c r="B5719" t="s">
        <v>15047</v>
      </c>
      <c r="C5719" t="s">
        <v>15048</v>
      </c>
      <c r="D5719">
        <v>26.768000000000001</v>
      </c>
      <c r="E5719">
        <v>198</v>
      </c>
      <c r="F5719">
        <v>107</v>
      </c>
      <c r="G5719">
        <v>7</v>
      </c>
      <c r="H5719">
        <v>133</v>
      </c>
      <c r="I5719">
        <v>309</v>
      </c>
      <c r="J5719">
        <v>4</v>
      </c>
      <c r="K5719">
        <v>184</v>
      </c>
      <c r="L5719">
        <v>4.6199999999999998E-7</v>
      </c>
      <c r="M5719">
        <v>51.2</v>
      </c>
      <c r="N5719">
        <v>254</v>
      </c>
      <c r="O5719">
        <v>77.952799999999996</v>
      </c>
      <c r="P5719">
        <v>77.952799999999996</v>
      </c>
      <c r="Q5719">
        <v>5589</v>
      </c>
      <c r="R5719" t="s">
        <v>15048</v>
      </c>
    </row>
    <row r="5720" spans="1:18" x14ac:dyDescent="0.35">
      <c r="A5720" t="s">
        <v>25136</v>
      </c>
      <c r="B5720" t="s">
        <v>25137</v>
      </c>
      <c r="C5720" t="s">
        <v>25138</v>
      </c>
      <c r="D5720">
        <v>27.108000000000001</v>
      </c>
      <c r="E5720">
        <v>166</v>
      </c>
      <c r="F5720">
        <v>103</v>
      </c>
      <c r="G5720">
        <v>6</v>
      </c>
      <c r="H5720">
        <v>283</v>
      </c>
      <c r="I5720">
        <v>446</v>
      </c>
      <c r="J5720">
        <v>131</v>
      </c>
      <c r="K5720">
        <v>280</v>
      </c>
      <c r="L5720">
        <v>0.17</v>
      </c>
      <c r="M5720">
        <v>34.700000000000003</v>
      </c>
      <c r="N5720">
        <v>285</v>
      </c>
      <c r="O5720">
        <v>58.245600000000003</v>
      </c>
      <c r="P5720">
        <v>58.245600000000003</v>
      </c>
      <c r="Q5720">
        <v>3424</v>
      </c>
      <c r="R5720" t="s">
        <v>25138</v>
      </c>
    </row>
    <row r="5721" spans="1:18" x14ac:dyDescent="0.35">
      <c r="A5721" t="s">
        <v>18920</v>
      </c>
      <c r="B5721" t="s">
        <v>19538</v>
      </c>
      <c r="C5721" t="s">
        <v>25139</v>
      </c>
      <c r="D5721">
        <v>35.737000000000002</v>
      </c>
      <c r="E5721">
        <v>319</v>
      </c>
      <c r="F5721">
        <v>186</v>
      </c>
      <c r="G5721">
        <v>6</v>
      </c>
      <c r="H5721">
        <v>12</v>
      </c>
      <c r="I5721">
        <v>329</v>
      </c>
      <c r="J5721">
        <v>7</v>
      </c>
      <c r="K5721">
        <v>307</v>
      </c>
      <c r="L5721">
        <v>2.5700000000000002E-56</v>
      </c>
      <c r="M5721">
        <v>186</v>
      </c>
      <c r="N5721">
        <v>345</v>
      </c>
      <c r="O5721">
        <v>92.463800000000006</v>
      </c>
      <c r="P5721">
        <v>92.463800000000006</v>
      </c>
      <c r="Q5721">
        <v>5002</v>
      </c>
      <c r="R5721" t="s">
        <v>25139</v>
      </c>
    </row>
    <row r="5722" spans="1:18" x14ac:dyDescent="0.35">
      <c r="A5722" t="s">
        <v>18935</v>
      </c>
      <c r="B5722" t="s">
        <v>25140</v>
      </c>
      <c r="C5722" t="s">
        <v>25141</v>
      </c>
      <c r="D5722">
        <v>39.61</v>
      </c>
      <c r="E5722">
        <v>154</v>
      </c>
      <c r="F5722">
        <v>81</v>
      </c>
      <c r="G5722">
        <v>4</v>
      </c>
      <c r="H5722">
        <v>7</v>
      </c>
      <c r="I5722">
        <v>160</v>
      </c>
      <c r="J5722">
        <v>8</v>
      </c>
      <c r="K5722">
        <v>149</v>
      </c>
      <c r="L5722">
        <v>1.6100000000000001E-28</v>
      </c>
      <c r="M5722">
        <v>103</v>
      </c>
      <c r="N5722">
        <v>157</v>
      </c>
      <c r="O5722">
        <v>98.089200000000005</v>
      </c>
      <c r="P5722">
        <v>98.089200000000005</v>
      </c>
      <c r="Q5722">
        <v>2569</v>
      </c>
      <c r="R5722" t="s">
        <v>25141</v>
      </c>
    </row>
    <row r="5723" spans="1:18" x14ac:dyDescent="0.35">
      <c r="A5723" t="s">
        <v>18928</v>
      </c>
      <c r="B5723" t="s">
        <v>25140</v>
      </c>
      <c r="C5723" t="s">
        <v>25141</v>
      </c>
      <c r="D5723">
        <v>53.424999999999997</v>
      </c>
      <c r="E5723">
        <v>146</v>
      </c>
      <c r="F5723">
        <v>68</v>
      </c>
      <c r="G5723">
        <v>0</v>
      </c>
      <c r="H5723">
        <v>24</v>
      </c>
      <c r="I5723">
        <v>169</v>
      </c>
      <c r="J5723">
        <v>7</v>
      </c>
      <c r="K5723">
        <v>152</v>
      </c>
      <c r="L5723">
        <v>1.7299999999999999E-49</v>
      </c>
      <c r="M5723">
        <v>157</v>
      </c>
      <c r="N5723">
        <v>157</v>
      </c>
      <c r="O5723">
        <v>92.993600000000001</v>
      </c>
      <c r="P5723">
        <v>92.993600000000001</v>
      </c>
      <c r="Q5723">
        <v>3905</v>
      </c>
      <c r="R5723" t="s">
        <v>25141</v>
      </c>
    </row>
    <row r="5724" spans="1:18" x14ac:dyDescent="0.35">
      <c r="A5724" t="s">
        <v>19386</v>
      </c>
      <c r="B5724" t="s">
        <v>25142</v>
      </c>
      <c r="C5724" t="s">
        <v>25143</v>
      </c>
      <c r="D5724">
        <v>18.268999999999998</v>
      </c>
      <c r="E5724">
        <v>104</v>
      </c>
      <c r="F5724">
        <v>71</v>
      </c>
      <c r="G5724">
        <v>3</v>
      </c>
      <c r="H5724">
        <v>65</v>
      </c>
      <c r="I5724">
        <v>156</v>
      </c>
      <c r="J5724">
        <v>39</v>
      </c>
      <c r="K5724">
        <v>140</v>
      </c>
      <c r="L5724">
        <v>0.7</v>
      </c>
      <c r="M5724">
        <v>30.8</v>
      </c>
      <c r="N5724">
        <v>169</v>
      </c>
      <c r="O5724">
        <v>61.538499999999999</v>
      </c>
      <c r="P5724">
        <v>61.538499999999999</v>
      </c>
      <c r="Q5724">
        <v>2688</v>
      </c>
      <c r="R5724" t="s">
        <v>25143</v>
      </c>
    </row>
    <row r="5725" spans="1:18" x14ac:dyDescent="0.35">
      <c r="A5725" t="s">
        <v>18932</v>
      </c>
      <c r="B5725" t="s">
        <v>25144</v>
      </c>
      <c r="C5725" t="s">
        <v>25145</v>
      </c>
      <c r="D5725">
        <v>61.89</v>
      </c>
      <c r="E5725">
        <v>328</v>
      </c>
      <c r="F5725">
        <v>123</v>
      </c>
      <c r="G5725">
        <v>2</v>
      </c>
      <c r="H5725">
        <v>1</v>
      </c>
      <c r="I5725">
        <v>328</v>
      </c>
      <c r="J5725">
        <v>1</v>
      </c>
      <c r="K5725">
        <v>326</v>
      </c>
      <c r="L5725">
        <v>8.5800000000000005E-145</v>
      </c>
      <c r="M5725">
        <v>412</v>
      </c>
      <c r="N5725">
        <v>329</v>
      </c>
      <c r="O5725">
        <v>99.695999999999998</v>
      </c>
      <c r="P5725">
        <v>99.695999999999998</v>
      </c>
      <c r="Q5725">
        <v>3978</v>
      </c>
      <c r="R5725" t="s">
        <v>25145</v>
      </c>
    </row>
    <row r="5726" spans="1:18" x14ac:dyDescent="0.35">
      <c r="A5726" t="s">
        <v>18940</v>
      </c>
      <c r="B5726" t="s">
        <v>15857</v>
      </c>
      <c r="C5726" t="s">
        <v>25146</v>
      </c>
      <c r="D5726">
        <v>29.145</v>
      </c>
      <c r="E5726">
        <v>772</v>
      </c>
      <c r="F5726">
        <v>477</v>
      </c>
      <c r="G5726">
        <v>27</v>
      </c>
      <c r="H5726">
        <v>5</v>
      </c>
      <c r="I5726">
        <v>740</v>
      </c>
      <c r="J5726">
        <v>16</v>
      </c>
      <c r="K5726">
        <v>753</v>
      </c>
      <c r="L5726">
        <v>3.4400000000000002E-56</v>
      </c>
      <c r="M5726">
        <v>206</v>
      </c>
      <c r="N5726">
        <v>761</v>
      </c>
      <c r="O5726">
        <v>101.44499999999999</v>
      </c>
      <c r="P5726">
        <v>101</v>
      </c>
      <c r="Q5726">
        <v>4966</v>
      </c>
      <c r="R5726" t="s">
        <v>25146</v>
      </c>
    </row>
    <row r="5727" spans="1:18" x14ac:dyDescent="0.35">
      <c r="A5727" t="s">
        <v>19417</v>
      </c>
      <c r="B5727" t="s">
        <v>15304</v>
      </c>
      <c r="C5727" t="s">
        <v>15569</v>
      </c>
      <c r="D5727">
        <v>31.777999999999999</v>
      </c>
      <c r="E5727">
        <v>450</v>
      </c>
      <c r="F5727">
        <v>277</v>
      </c>
      <c r="G5727">
        <v>15</v>
      </c>
      <c r="H5727">
        <v>9</v>
      </c>
      <c r="I5727">
        <v>441</v>
      </c>
      <c r="J5727">
        <v>5</v>
      </c>
      <c r="K5727">
        <v>441</v>
      </c>
      <c r="L5727">
        <v>2.5800000000000002E-57</v>
      </c>
      <c r="M5727">
        <v>196</v>
      </c>
      <c r="N5727">
        <v>464</v>
      </c>
      <c r="O5727">
        <v>96.982799999999997</v>
      </c>
      <c r="P5727">
        <v>96.982799999999997</v>
      </c>
      <c r="Q5727">
        <v>13</v>
      </c>
      <c r="R5727" t="s">
        <v>15569</v>
      </c>
    </row>
    <row r="5728" spans="1:18" x14ac:dyDescent="0.35">
      <c r="A5728" t="s">
        <v>19418</v>
      </c>
      <c r="B5728" t="s">
        <v>15304</v>
      </c>
      <c r="C5728" t="s">
        <v>15569</v>
      </c>
      <c r="D5728">
        <v>23.77</v>
      </c>
      <c r="E5728">
        <v>366</v>
      </c>
      <c r="F5728">
        <v>227</v>
      </c>
      <c r="G5728">
        <v>18</v>
      </c>
      <c r="H5728">
        <v>78</v>
      </c>
      <c r="I5728">
        <v>407</v>
      </c>
      <c r="J5728">
        <v>92</v>
      </c>
      <c r="K5728">
        <v>441</v>
      </c>
      <c r="L5728">
        <v>9.4500000000000006E-8</v>
      </c>
      <c r="M5728">
        <v>54.3</v>
      </c>
      <c r="N5728">
        <v>464</v>
      </c>
      <c r="O5728">
        <v>78.879300000000001</v>
      </c>
      <c r="P5728">
        <v>78.879300000000001</v>
      </c>
      <c r="Q5728">
        <v>67</v>
      </c>
      <c r="R5728" t="s">
        <v>15569</v>
      </c>
    </row>
    <row r="5729" spans="1:18" x14ac:dyDescent="0.35">
      <c r="A5729" t="s">
        <v>19419</v>
      </c>
      <c r="B5729" t="s">
        <v>15304</v>
      </c>
      <c r="C5729" t="s">
        <v>15569</v>
      </c>
      <c r="D5729">
        <v>39.49</v>
      </c>
      <c r="E5729">
        <v>471</v>
      </c>
      <c r="F5729">
        <v>262</v>
      </c>
      <c r="G5729">
        <v>9</v>
      </c>
      <c r="H5729">
        <v>7</v>
      </c>
      <c r="I5729">
        <v>473</v>
      </c>
      <c r="J5729">
        <v>5</v>
      </c>
      <c r="K5729">
        <v>456</v>
      </c>
      <c r="L5729">
        <v>2.51E-98</v>
      </c>
      <c r="M5729">
        <v>303</v>
      </c>
      <c r="N5729">
        <v>464</v>
      </c>
      <c r="O5729">
        <v>101.509</v>
      </c>
      <c r="P5729">
        <v>101</v>
      </c>
      <c r="Q5729">
        <v>1847</v>
      </c>
      <c r="R5729" t="s">
        <v>15569</v>
      </c>
    </row>
    <row r="5730" spans="1:18" x14ac:dyDescent="0.35">
      <c r="A5730" t="s">
        <v>19420</v>
      </c>
      <c r="B5730" t="s">
        <v>15304</v>
      </c>
      <c r="C5730" t="s">
        <v>15569</v>
      </c>
      <c r="D5730">
        <v>22.905000000000001</v>
      </c>
      <c r="E5730">
        <v>358</v>
      </c>
      <c r="F5730">
        <v>199</v>
      </c>
      <c r="G5730">
        <v>13</v>
      </c>
      <c r="H5730">
        <v>145</v>
      </c>
      <c r="I5730">
        <v>459</v>
      </c>
      <c r="J5730">
        <v>2</v>
      </c>
      <c r="K5730">
        <v>325</v>
      </c>
      <c r="L5730">
        <v>7.67E-4</v>
      </c>
      <c r="M5730">
        <v>42</v>
      </c>
      <c r="N5730">
        <v>464</v>
      </c>
      <c r="O5730">
        <v>77.155199999999994</v>
      </c>
      <c r="P5730">
        <v>77.155199999999994</v>
      </c>
      <c r="Q5730">
        <v>3290</v>
      </c>
      <c r="R5730" t="s">
        <v>15569</v>
      </c>
    </row>
    <row r="5731" spans="1:18" x14ac:dyDescent="0.35">
      <c r="A5731" t="s">
        <v>19421</v>
      </c>
      <c r="B5731" t="s">
        <v>15304</v>
      </c>
      <c r="C5731" t="s">
        <v>15569</v>
      </c>
      <c r="D5731">
        <v>22.689</v>
      </c>
      <c r="E5731">
        <v>238</v>
      </c>
      <c r="F5731">
        <v>157</v>
      </c>
      <c r="G5731">
        <v>10</v>
      </c>
      <c r="H5731">
        <v>228</v>
      </c>
      <c r="I5731">
        <v>456</v>
      </c>
      <c r="J5731">
        <v>134</v>
      </c>
      <c r="K5731">
        <v>353</v>
      </c>
      <c r="L5731">
        <v>4.8300000000000002E-5</v>
      </c>
      <c r="M5731">
        <v>46.2</v>
      </c>
      <c r="N5731">
        <v>464</v>
      </c>
      <c r="O5731">
        <v>51.293100000000003</v>
      </c>
      <c r="P5731">
        <v>51.293100000000003</v>
      </c>
      <c r="Q5731">
        <v>3391</v>
      </c>
      <c r="R5731" t="s">
        <v>15569</v>
      </c>
    </row>
    <row r="5732" spans="1:18" x14ac:dyDescent="0.35">
      <c r="A5732" t="s">
        <v>19422</v>
      </c>
      <c r="B5732" t="s">
        <v>15304</v>
      </c>
      <c r="C5732" t="s">
        <v>15569</v>
      </c>
      <c r="D5732">
        <v>38.003999999999998</v>
      </c>
      <c r="E5732">
        <v>471</v>
      </c>
      <c r="F5732">
        <v>272</v>
      </c>
      <c r="G5732">
        <v>4</v>
      </c>
      <c r="H5732">
        <v>9</v>
      </c>
      <c r="I5732">
        <v>478</v>
      </c>
      <c r="J5732">
        <v>5</v>
      </c>
      <c r="K5732">
        <v>456</v>
      </c>
      <c r="L5732">
        <v>1.24E-97</v>
      </c>
      <c r="M5732">
        <v>302</v>
      </c>
      <c r="N5732">
        <v>464</v>
      </c>
      <c r="O5732">
        <v>101.509</v>
      </c>
      <c r="P5732">
        <v>101</v>
      </c>
      <c r="Q5732">
        <v>5512</v>
      </c>
      <c r="R5732" t="s">
        <v>15569</v>
      </c>
    </row>
    <row r="5733" spans="1:18" x14ac:dyDescent="0.35">
      <c r="A5733" t="s">
        <v>19423</v>
      </c>
      <c r="B5733" t="s">
        <v>15304</v>
      </c>
      <c r="C5733" t="s">
        <v>15569</v>
      </c>
      <c r="D5733">
        <v>29.712</v>
      </c>
      <c r="E5733">
        <v>451</v>
      </c>
      <c r="F5733">
        <v>302</v>
      </c>
      <c r="G5733">
        <v>11</v>
      </c>
      <c r="H5733">
        <v>150</v>
      </c>
      <c r="I5733">
        <v>593</v>
      </c>
      <c r="J5733">
        <v>1</v>
      </c>
      <c r="K5733">
        <v>443</v>
      </c>
      <c r="L5733">
        <v>5.0599999999999999E-54</v>
      </c>
      <c r="M5733">
        <v>191</v>
      </c>
      <c r="N5733">
        <v>464</v>
      </c>
      <c r="O5733">
        <v>97.198300000000003</v>
      </c>
      <c r="P5733">
        <v>97.198300000000003</v>
      </c>
      <c r="Q5733">
        <v>5819</v>
      </c>
      <c r="R5733" t="s">
        <v>15569</v>
      </c>
    </row>
    <row r="5734" spans="1:18" x14ac:dyDescent="0.35">
      <c r="A5734" t="s">
        <v>18932</v>
      </c>
      <c r="B5734" t="s">
        <v>25147</v>
      </c>
      <c r="C5734" t="s">
        <v>25148</v>
      </c>
      <c r="D5734">
        <v>49.234999999999999</v>
      </c>
      <c r="E5734">
        <v>327</v>
      </c>
      <c r="F5734">
        <v>165</v>
      </c>
      <c r="G5734">
        <v>1</v>
      </c>
      <c r="H5734">
        <v>1</v>
      </c>
      <c r="I5734">
        <v>326</v>
      </c>
      <c r="J5734">
        <v>1</v>
      </c>
      <c r="K5734">
        <v>327</v>
      </c>
      <c r="L5734">
        <v>7.8800000000000005E-103</v>
      </c>
      <c r="M5734">
        <v>305</v>
      </c>
      <c r="N5734">
        <v>327</v>
      </c>
      <c r="O5734">
        <v>100</v>
      </c>
      <c r="P5734">
        <v>100</v>
      </c>
      <c r="Q5734">
        <v>4033</v>
      </c>
      <c r="R5734" t="s">
        <v>25148</v>
      </c>
    </row>
    <row r="5735" spans="1:18" x14ac:dyDescent="0.35">
      <c r="A5735" t="s">
        <v>18932</v>
      </c>
      <c r="B5735" t="s">
        <v>25149</v>
      </c>
      <c r="C5735" t="s">
        <v>25150</v>
      </c>
      <c r="D5735">
        <v>28.266999999999999</v>
      </c>
      <c r="E5735">
        <v>329</v>
      </c>
      <c r="F5735">
        <v>179</v>
      </c>
      <c r="G5735">
        <v>9</v>
      </c>
      <c r="H5735">
        <v>3</v>
      </c>
      <c r="I5735">
        <v>324</v>
      </c>
      <c r="J5735">
        <v>5</v>
      </c>
      <c r="K5735">
        <v>283</v>
      </c>
      <c r="L5735">
        <v>9.3599999999999996E-27</v>
      </c>
      <c r="M5735">
        <v>107</v>
      </c>
      <c r="N5735">
        <v>286</v>
      </c>
      <c r="O5735">
        <v>115.035</v>
      </c>
      <c r="P5735">
        <v>101</v>
      </c>
      <c r="Q5735">
        <v>4150</v>
      </c>
      <c r="R5735" t="s">
        <v>25150</v>
      </c>
    </row>
    <row r="5736" spans="1:18" x14ac:dyDescent="0.35">
      <c r="A5736" t="s">
        <v>18940</v>
      </c>
      <c r="B5736" t="s">
        <v>25151</v>
      </c>
      <c r="C5736" t="s">
        <v>25152</v>
      </c>
      <c r="D5736">
        <v>26.898</v>
      </c>
      <c r="E5736">
        <v>777</v>
      </c>
      <c r="F5736">
        <v>515</v>
      </c>
      <c r="G5736">
        <v>20</v>
      </c>
      <c r="H5736">
        <v>5</v>
      </c>
      <c r="I5736">
        <v>740</v>
      </c>
      <c r="J5736">
        <v>25</v>
      </c>
      <c r="K5736">
        <v>789</v>
      </c>
      <c r="L5736">
        <v>1.3899999999999999E-58</v>
      </c>
      <c r="M5736">
        <v>213</v>
      </c>
      <c r="N5736">
        <v>799</v>
      </c>
      <c r="O5736">
        <v>97.246600000000001</v>
      </c>
      <c r="P5736">
        <v>97.246600000000001</v>
      </c>
      <c r="Q5736">
        <v>4880</v>
      </c>
      <c r="R5736" t="s">
        <v>25152</v>
      </c>
    </row>
    <row r="5737" spans="1:18" x14ac:dyDescent="0.35">
      <c r="A5737" t="s">
        <v>18932</v>
      </c>
      <c r="B5737" t="s">
        <v>25153</v>
      </c>
      <c r="C5737" t="s">
        <v>25154</v>
      </c>
      <c r="D5737">
        <v>54.241999999999997</v>
      </c>
      <c r="E5737">
        <v>330</v>
      </c>
      <c r="F5737">
        <v>143</v>
      </c>
      <c r="G5737">
        <v>2</v>
      </c>
      <c r="H5737">
        <v>1</v>
      </c>
      <c r="I5737">
        <v>322</v>
      </c>
      <c r="J5737">
        <v>1</v>
      </c>
      <c r="K5737">
        <v>330</v>
      </c>
      <c r="L5737">
        <v>4.1499999999999998E-112</v>
      </c>
      <c r="M5737">
        <v>329</v>
      </c>
      <c r="N5737">
        <v>337</v>
      </c>
      <c r="O5737">
        <v>97.922799999999995</v>
      </c>
      <c r="P5737">
        <v>97.922799999999995</v>
      </c>
      <c r="Q5737">
        <v>4006</v>
      </c>
      <c r="R5737" t="s">
        <v>25154</v>
      </c>
    </row>
    <row r="5738" spans="1:18" x14ac:dyDescent="0.35">
      <c r="A5738" t="s">
        <v>19038</v>
      </c>
      <c r="B5738" t="s">
        <v>25155</v>
      </c>
      <c r="C5738" t="s">
        <v>25156</v>
      </c>
      <c r="D5738">
        <v>24.928000000000001</v>
      </c>
      <c r="E5738">
        <v>345</v>
      </c>
      <c r="F5738">
        <v>181</v>
      </c>
      <c r="G5738">
        <v>15</v>
      </c>
      <c r="H5738">
        <v>229</v>
      </c>
      <c r="I5738">
        <v>509</v>
      </c>
      <c r="J5738">
        <v>235</v>
      </c>
      <c r="K5738">
        <v>565</v>
      </c>
      <c r="L5738">
        <v>1.32E-9</v>
      </c>
      <c r="M5738">
        <v>61.2</v>
      </c>
      <c r="N5738">
        <v>625</v>
      </c>
      <c r="O5738">
        <v>55.2</v>
      </c>
      <c r="P5738">
        <v>55.2</v>
      </c>
      <c r="Q5738">
        <v>3074</v>
      </c>
      <c r="R5738" t="s">
        <v>25156</v>
      </c>
    </row>
    <row r="5739" spans="1:18" x14ac:dyDescent="0.35">
      <c r="A5739" t="s">
        <v>19830</v>
      </c>
      <c r="B5739" t="s">
        <v>25157</v>
      </c>
      <c r="C5739" t="s">
        <v>25158</v>
      </c>
      <c r="D5739">
        <v>27.059000000000001</v>
      </c>
      <c r="E5739">
        <v>85</v>
      </c>
      <c r="F5739">
        <v>49</v>
      </c>
      <c r="G5739">
        <v>3</v>
      </c>
      <c r="H5739">
        <v>164</v>
      </c>
      <c r="I5739">
        <v>237</v>
      </c>
      <c r="J5739">
        <v>80</v>
      </c>
      <c r="K5739">
        <v>162</v>
      </c>
      <c r="L5739">
        <v>0.1</v>
      </c>
      <c r="M5739">
        <v>35.4</v>
      </c>
      <c r="N5739">
        <v>169</v>
      </c>
      <c r="O5739">
        <v>50.295900000000003</v>
      </c>
      <c r="P5739">
        <v>50.295900000000003</v>
      </c>
      <c r="Q5739">
        <v>1819</v>
      </c>
      <c r="R5739" t="s">
        <v>25158</v>
      </c>
    </row>
    <row r="5740" spans="1:18" x14ac:dyDescent="0.35">
      <c r="A5740" t="s">
        <v>19038</v>
      </c>
      <c r="B5740" t="s">
        <v>25159</v>
      </c>
      <c r="C5740" t="s">
        <v>25160</v>
      </c>
      <c r="D5740">
        <v>20.87</v>
      </c>
      <c r="E5740">
        <v>345</v>
      </c>
      <c r="F5740">
        <v>205</v>
      </c>
      <c r="G5740">
        <v>14</v>
      </c>
      <c r="H5740">
        <v>229</v>
      </c>
      <c r="I5740">
        <v>509</v>
      </c>
      <c r="J5740">
        <v>232</v>
      </c>
      <c r="K5740">
        <v>572</v>
      </c>
      <c r="L5740">
        <v>7.8800000000000004E-5</v>
      </c>
      <c r="M5740">
        <v>45.8</v>
      </c>
      <c r="N5740">
        <v>630</v>
      </c>
      <c r="O5740">
        <v>54.761899999999997</v>
      </c>
      <c r="P5740">
        <v>54.761899999999997</v>
      </c>
      <c r="Q5740">
        <v>3238</v>
      </c>
      <c r="R5740" t="s">
        <v>25160</v>
      </c>
    </row>
    <row r="5741" spans="1:18" x14ac:dyDescent="0.35">
      <c r="A5741" t="s">
        <v>18978</v>
      </c>
      <c r="B5741" t="s">
        <v>15657</v>
      </c>
      <c r="C5741" t="s">
        <v>17672</v>
      </c>
      <c r="D5741">
        <v>27.710999999999999</v>
      </c>
      <c r="E5741">
        <v>249</v>
      </c>
      <c r="F5741">
        <v>154</v>
      </c>
      <c r="G5741">
        <v>11</v>
      </c>
      <c r="H5741">
        <v>362</v>
      </c>
      <c r="I5741">
        <v>604</v>
      </c>
      <c r="J5741">
        <v>4</v>
      </c>
      <c r="K5741">
        <v>232</v>
      </c>
      <c r="L5741">
        <v>1.6300000000000001E-11</v>
      </c>
      <c r="M5741">
        <v>66.599999999999994</v>
      </c>
      <c r="N5741">
        <v>270</v>
      </c>
      <c r="O5741">
        <v>92.222200000000001</v>
      </c>
      <c r="P5741">
        <v>92.222200000000001</v>
      </c>
      <c r="Q5741">
        <v>163</v>
      </c>
      <c r="R5741" t="s">
        <v>17672</v>
      </c>
    </row>
    <row r="5742" spans="1:18" x14ac:dyDescent="0.35">
      <c r="A5742" t="s">
        <v>18928</v>
      </c>
      <c r="B5742" t="s">
        <v>25161</v>
      </c>
      <c r="C5742" t="s">
        <v>25162</v>
      </c>
      <c r="D5742">
        <v>64.188999999999993</v>
      </c>
      <c r="E5742">
        <v>148</v>
      </c>
      <c r="F5742">
        <v>53</v>
      </c>
      <c r="G5742">
        <v>0</v>
      </c>
      <c r="H5742">
        <v>18</v>
      </c>
      <c r="I5742">
        <v>165</v>
      </c>
      <c r="J5742">
        <v>59</v>
      </c>
      <c r="K5742">
        <v>206</v>
      </c>
      <c r="L5742">
        <v>1.86E-62</v>
      </c>
      <c r="M5742">
        <v>192</v>
      </c>
      <c r="N5742">
        <v>212</v>
      </c>
      <c r="O5742">
        <v>69.811300000000003</v>
      </c>
      <c r="P5742">
        <v>69.811300000000003</v>
      </c>
      <c r="Q5742">
        <v>3693</v>
      </c>
      <c r="R5742" t="s">
        <v>25162</v>
      </c>
    </row>
    <row r="5743" spans="1:18" x14ac:dyDescent="0.35">
      <c r="A5743" t="s">
        <v>18920</v>
      </c>
      <c r="B5743" t="s">
        <v>25163</v>
      </c>
      <c r="C5743" t="s">
        <v>25164</v>
      </c>
      <c r="D5743">
        <v>33.54</v>
      </c>
      <c r="E5743">
        <v>161</v>
      </c>
      <c r="F5743">
        <v>75</v>
      </c>
      <c r="G5743">
        <v>4</v>
      </c>
      <c r="H5743">
        <v>169</v>
      </c>
      <c r="I5743">
        <v>329</v>
      </c>
      <c r="J5743">
        <v>107</v>
      </c>
      <c r="K5743">
        <v>235</v>
      </c>
      <c r="L5743">
        <v>3.3900000000000001E-9</v>
      </c>
      <c r="M5743">
        <v>57.4</v>
      </c>
      <c r="N5743">
        <v>300</v>
      </c>
      <c r="O5743">
        <v>53.666699999999999</v>
      </c>
      <c r="P5743">
        <v>53.666699999999999</v>
      </c>
      <c r="Q5743">
        <v>5218</v>
      </c>
      <c r="R5743" t="s">
        <v>25164</v>
      </c>
    </row>
    <row r="5744" spans="1:18" x14ac:dyDescent="0.35">
      <c r="A5744" t="s">
        <v>18928</v>
      </c>
      <c r="B5744" t="s">
        <v>16143</v>
      </c>
      <c r="C5744" t="s">
        <v>25165</v>
      </c>
      <c r="D5744">
        <v>63.087000000000003</v>
      </c>
      <c r="E5744">
        <v>149</v>
      </c>
      <c r="F5744">
        <v>55</v>
      </c>
      <c r="G5744">
        <v>0</v>
      </c>
      <c r="H5744">
        <v>22</v>
      </c>
      <c r="I5744">
        <v>170</v>
      </c>
      <c r="J5744">
        <v>77</v>
      </c>
      <c r="K5744">
        <v>225</v>
      </c>
      <c r="L5744">
        <v>1.2499999999999999E-66</v>
      </c>
      <c r="M5744">
        <v>203</v>
      </c>
      <c r="N5744">
        <v>229</v>
      </c>
      <c r="O5744">
        <v>65.0655</v>
      </c>
      <c r="P5744">
        <v>65.0655</v>
      </c>
      <c r="Q5744">
        <v>3566</v>
      </c>
      <c r="R5744" t="s">
        <v>25165</v>
      </c>
    </row>
    <row r="5745" spans="1:18" x14ac:dyDescent="0.35">
      <c r="A5745" t="s">
        <v>19220</v>
      </c>
      <c r="B5745" t="s">
        <v>25166</v>
      </c>
      <c r="C5745" t="s">
        <v>25167</v>
      </c>
      <c r="D5745">
        <v>26.315999999999999</v>
      </c>
      <c r="E5745">
        <v>114</v>
      </c>
      <c r="F5745">
        <v>78</v>
      </c>
      <c r="G5745">
        <v>2</v>
      </c>
      <c r="H5745">
        <v>6</v>
      </c>
      <c r="I5745">
        <v>119</v>
      </c>
      <c r="J5745">
        <v>1</v>
      </c>
      <c r="K5745">
        <v>108</v>
      </c>
      <c r="L5745">
        <v>0.24</v>
      </c>
      <c r="M5745">
        <v>31.2</v>
      </c>
      <c r="N5745">
        <v>215</v>
      </c>
      <c r="O5745">
        <v>53.023299999999999</v>
      </c>
      <c r="P5745">
        <v>53.023299999999999</v>
      </c>
      <c r="Q5745">
        <v>5997</v>
      </c>
      <c r="R5745" t="s">
        <v>25167</v>
      </c>
    </row>
    <row r="5746" spans="1:18" x14ac:dyDescent="0.35">
      <c r="A5746" t="s">
        <v>18935</v>
      </c>
      <c r="B5746" t="s">
        <v>15793</v>
      </c>
      <c r="C5746" t="s">
        <v>25168</v>
      </c>
      <c r="D5746">
        <v>40.384999999999998</v>
      </c>
      <c r="E5746">
        <v>156</v>
      </c>
      <c r="F5746">
        <v>81</v>
      </c>
      <c r="G5746">
        <v>4</v>
      </c>
      <c r="H5746">
        <v>4</v>
      </c>
      <c r="I5746">
        <v>159</v>
      </c>
      <c r="J5746">
        <v>3</v>
      </c>
      <c r="K5746">
        <v>146</v>
      </c>
      <c r="L5746">
        <v>4.2500000000000004E-31</v>
      </c>
      <c r="M5746">
        <v>110</v>
      </c>
      <c r="N5746">
        <v>152</v>
      </c>
      <c r="O5746">
        <v>102.63200000000001</v>
      </c>
      <c r="P5746">
        <v>101</v>
      </c>
      <c r="Q5746">
        <v>2466</v>
      </c>
      <c r="R5746" t="s">
        <v>25168</v>
      </c>
    </row>
    <row r="5747" spans="1:18" x14ac:dyDescent="0.35">
      <c r="A5747" t="s">
        <v>25169</v>
      </c>
      <c r="B5747" t="s">
        <v>25170</v>
      </c>
      <c r="C5747" t="s">
        <v>25171</v>
      </c>
      <c r="D5747">
        <v>29.411999999999999</v>
      </c>
      <c r="E5747">
        <v>102</v>
      </c>
      <c r="F5747">
        <v>55</v>
      </c>
      <c r="G5747">
        <v>4</v>
      </c>
      <c r="H5747">
        <v>890</v>
      </c>
      <c r="I5747">
        <v>983</v>
      </c>
      <c r="J5747">
        <v>34</v>
      </c>
      <c r="K5747">
        <v>126</v>
      </c>
      <c r="L5747">
        <v>0.64</v>
      </c>
      <c r="M5747">
        <v>32.700000000000003</v>
      </c>
      <c r="N5747">
        <v>151</v>
      </c>
      <c r="O5747">
        <v>67.549700000000001</v>
      </c>
      <c r="P5747">
        <v>67.549700000000001</v>
      </c>
      <c r="Q5747">
        <v>805</v>
      </c>
      <c r="R5747" t="s">
        <v>25171</v>
      </c>
    </row>
    <row r="5748" spans="1:18" x14ac:dyDescent="0.35">
      <c r="A5748" t="s">
        <v>18920</v>
      </c>
      <c r="B5748" t="s">
        <v>19538</v>
      </c>
      <c r="C5748" t="s">
        <v>25172</v>
      </c>
      <c r="D5748">
        <v>35.737000000000002</v>
      </c>
      <c r="E5748">
        <v>319</v>
      </c>
      <c r="F5748">
        <v>186</v>
      </c>
      <c r="G5748">
        <v>6</v>
      </c>
      <c r="H5748">
        <v>12</v>
      </c>
      <c r="I5748">
        <v>329</v>
      </c>
      <c r="J5748">
        <v>7</v>
      </c>
      <c r="K5748">
        <v>307</v>
      </c>
      <c r="L5748">
        <v>3.7400000000000001E-56</v>
      </c>
      <c r="M5748">
        <v>186</v>
      </c>
      <c r="N5748">
        <v>345</v>
      </c>
      <c r="O5748">
        <v>92.463800000000006</v>
      </c>
      <c r="P5748">
        <v>92.463800000000006</v>
      </c>
      <c r="Q5748">
        <v>5004</v>
      </c>
      <c r="R5748" t="s">
        <v>25172</v>
      </c>
    </row>
    <row r="5749" spans="1:18" x14ac:dyDescent="0.35">
      <c r="A5749" t="s">
        <v>18946</v>
      </c>
      <c r="B5749" t="s">
        <v>15646</v>
      </c>
      <c r="C5749" t="s">
        <v>25173</v>
      </c>
      <c r="D5749">
        <v>28.736000000000001</v>
      </c>
      <c r="E5749">
        <v>174</v>
      </c>
      <c r="F5749">
        <v>90</v>
      </c>
      <c r="G5749">
        <v>7</v>
      </c>
      <c r="H5749">
        <v>6</v>
      </c>
      <c r="I5749">
        <v>150</v>
      </c>
      <c r="J5749">
        <v>3</v>
      </c>
      <c r="K5749">
        <v>171</v>
      </c>
      <c r="L5749">
        <v>1.35E-4</v>
      </c>
      <c r="M5749">
        <v>42.7</v>
      </c>
      <c r="N5749">
        <v>256</v>
      </c>
      <c r="O5749">
        <v>67.968800000000002</v>
      </c>
      <c r="P5749">
        <v>67.968800000000002</v>
      </c>
      <c r="Q5749">
        <v>706</v>
      </c>
      <c r="R5749" t="s">
        <v>25173</v>
      </c>
    </row>
    <row r="5750" spans="1:18" x14ac:dyDescent="0.35">
      <c r="A5750" t="s">
        <v>18943</v>
      </c>
      <c r="B5750" t="s">
        <v>15646</v>
      </c>
      <c r="C5750" t="s">
        <v>25173</v>
      </c>
      <c r="D5750">
        <v>26.626999999999999</v>
      </c>
      <c r="E5750">
        <v>169</v>
      </c>
      <c r="F5750">
        <v>91</v>
      </c>
      <c r="G5750">
        <v>6</v>
      </c>
      <c r="H5750">
        <v>30</v>
      </c>
      <c r="I5750">
        <v>177</v>
      </c>
      <c r="J5750">
        <v>3</v>
      </c>
      <c r="K5750">
        <v>159</v>
      </c>
      <c r="L5750">
        <v>6.9399999999999996E-4</v>
      </c>
      <c r="M5750">
        <v>40.799999999999997</v>
      </c>
      <c r="N5750">
        <v>256</v>
      </c>
      <c r="O5750">
        <v>66.015600000000006</v>
      </c>
      <c r="P5750">
        <v>66.015600000000006</v>
      </c>
      <c r="Q5750">
        <v>1520</v>
      </c>
      <c r="R5750" t="s">
        <v>25173</v>
      </c>
    </row>
    <row r="5751" spans="1:18" x14ac:dyDescent="0.35">
      <c r="A5751" t="s">
        <v>18917</v>
      </c>
      <c r="B5751" t="s">
        <v>15646</v>
      </c>
      <c r="C5751" t="s">
        <v>25173</v>
      </c>
      <c r="D5751">
        <v>28.241</v>
      </c>
      <c r="E5751">
        <v>216</v>
      </c>
      <c r="F5751">
        <v>131</v>
      </c>
      <c r="G5751">
        <v>10</v>
      </c>
      <c r="H5751">
        <v>134</v>
      </c>
      <c r="I5751">
        <v>333</v>
      </c>
      <c r="J5751">
        <v>5</v>
      </c>
      <c r="K5751">
        <v>212</v>
      </c>
      <c r="L5751">
        <v>9.8700000000000004E-6</v>
      </c>
      <c r="M5751">
        <v>47</v>
      </c>
      <c r="N5751">
        <v>256</v>
      </c>
      <c r="O5751">
        <v>84.375</v>
      </c>
      <c r="P5751">
        <v>84.375</v>
      </c>
      <c r="Q5751">
        <v>5652</v>
      </c>
      <c r="R5751" t="s">
        <v>25173</v>
      </c>
    </row>
    <row r="5752" spans="1:18" x14ac:dyDescent="0.35">
      <c r="A5752" t="s">
        <v>19386</v>
      </c>
      <c r="B5752" t="s">
        <v>25174</v>
      </c>
      <c r="C5752" t="s">
        <v>25175</v>
      </c>
      <c r="D5752">
        <v>20.536000000000001</v>
      </c>
      <c r="E5752">
        <v>112</v>
      </c>
      <c r="F5752">
        <v>71</v>
      </c>
      <c r="G5752">
        <v>4</v>
      </c>
      <c r="H5752">
        <v>66</v>
      </c>
      <c r="I5752">
        <v>163</v>
      </c>
      <c r="J5752">
        <v>31</v>
      </c>
      <c r="K5752">
        <v>138</v>
      </c>
      <c r="L5752">
        <v>0.31</v>
      </c>
      <c r="M5752">
        <v>32</v>
      </c>
      <c r="N5752">
        <v>160</v>
      </c>
      <c r="O5752">
        <v>70</v>
      </c>
      <c r="P5752">
        <v>70</v>
      </c>
      <c r="Q5752">
        <v>2679</v>
      </c>
      <c r="R5752" t="s">
        <v>25175</v>
      </c>
    </row>
    <row r="5753" spans="1:18" x14ac:dyDescent="0.35">
      <c r="A5753" t="s">
        <v>19017</v>
      </c>
      <c r="B5753" t="s">
        <v>25176</v>
      </c>
      <c r="C5753" t="s">
        <v>25177</v>
      </c>
      <c r="D5753">
        <v>28.946999999999999</v>
      </c>
      <c r="E5753">
        <v>114</v>
      </c>
      <c r="F5753">
        <v>70</v>
      </c>
      <c r="G5753">
        <v>5</v>
      </c>
      <c r="H5753">
        <v>39</v>
      </c>
      <c r="I5753">
        <v>147</v>
      </c>
      <c r="J5753">
        <v>1</v>
      </c>
      <c r="K5753">
        <v>108</v>
      </c>
      <c r="L5753">
        <v>0.94</v>
      </c>
      <c r="M5753">
        <v>30</v>
      </c>
      <c r="N5753">
        <v>218</v>
      </c>
      <c r="O5753">
        <v>52.293599999999998</v>
      </c>
      <c r="P5753">
        <v>52.293599999999998</v>
      </c>
      <c r="Q5753">
        <v>2850</v>
      </c>
      <c r="R5753" t="s">
        <v>25177</v>
      </c>
    </row>
    <row r="5754" spans="1:18" x14ac:dyDescent="0.35">
      <c r="A5754" t="s">
        <v>18920</v>
      </c>
      <c r="B5754" t="s">
        <v>25178</v>
      </c>
      <c r="C5754" t="s">
        <v>25179</v>
      </c>
      <c r="D5754">
        <v>34.662999999999997</v>
      </c>
      <c r="E5754">
        <v>326</v>
      </c>
      <c r="F5754">
        <v>186</v>
      </c>
      <c r="G5754">
        <v>6</v>
      </c>
      <c r="H5754">
        <v>14</v>
      </c>
      <c r="I5754">
        <v>331</v>
      </c>
      <c r="J5754">
        <v>9</v>
      </c>
      <c r="K5754">
        <v>315</v>
      </c>
      <c r="L5754">
        <v>2.23E-42</v>
      </c>
      <c r="M5754">
        <v>150</v>
      </c>
      <c r="N5754">
        <v>336</v>
      </c>
      <c r="O5754">
        <v>97.023799999999994</v>
      </c>
      <c r="P5754">
        <v>97.023799999999994</v>
      </c>
      <c r="Q5754">
        <v>5081</v>
      </c>
      <c r="R5754" t="s">
        <v>25179</v>
      </c>
    </row>
    <row r="5755" spans="1:18" x14ac:dyDescent="0.35">
      <c r="A5755" t="s">
        <v>18935</v>
      </c>
      <c r="B5755" t="s">
        <v>15042</v>
      </c>
      <c r="C5755" t="s">
        <v>15043</v>
      </c>
      <c r="D5755">
        <v>49.133000000000003</v>
      </c>
      <c r="E5755">
        <v>173</v>
      </c>
      <c r="F5755">
        <v>82</v>
      </c>
      <c r="G5755">
        <v>1</v>
      </c>
      <c r="H5755">
        <v>1</v>
      </c>
      <c r="I5755">
        <v>167</v>
      </c>
      <c r="J5755">
        <v>5</v>
      </c>
      <c r="K5755">
        <v>177</v>
      </c>
      <c r="L5755">
        <v>1.7000000000000001E-59</v>
      </c>
      <c r="M5755">
        <v>183</v>
      </c>
      <c r="N5755">
        <v>183</v>
      </c>
      <c r="O5755">
        <v>94.535499999999999</v>
      </c>
      <c r="P5755">
        <v>94.535499999999999</v>
      </c>
      <c r="Q5755">
        <v>2253</v>
      </c>
      <c r="R5755" t="s">
        <v>15043</v>
      </c>
    </row>
    <row r="5756" spans="1:18" x14ac:dyDescent="0.35">
      <c r="A5756" t="s">
        <v>18932</v>
      </c>
      <c r="B5756" t="s">
        <v>25180</v>
      </c>
      <c r="C5756" t="s">
        <v>25181</v>
      </c>
      <c r="D5756">
        <v>26.471</v>
      </c>
      <c r="E5756">
        <v>340</v>
      </c>
      <c r="F5756">
        <v>188</v>
      </c>
      <c r="G5756">
        <v>8</v>
      </c>
      <c r="H5756">
        <v>1</v>
      </c>
      <c r="I5756">
        <v>327</v>
      </c>
      <c r="J5756">
        <v>1</v>
      </c>
      <c r="K5756">
        <v>291</v>
      </c>
      <c r="L5756">
        <v>3.9100000000000001E-22</v>
      </c>
      <c r="M5756">
        <v>94.7</v>
      </c>
      <c r="N5756">
        <v>291</v>
      </c>
      <c r="O5756">
        <v>116.83799999999999</v>
      </c>
      <c r="P5756">
        <v>101</v>
      </c>
      <c r="Q5756">
        <v>4313</v>
      </c>
      <c r="R5756" t="s">
        <v>25181</v>
      </c>
    </row>
    <row r="5757" spans="1:18" x14ac:dyDescent="0.35">
      <c r="A5757" t="s">
        <v>18935</v>
      </c>
      <c r="B5757" t="s">
        <v>25182</v>
      </c>
      <c r="C5757" t="s">
        <v>25183</v>
      </c>
      <c r="D5757">
        <v>45.293999999999997</v>
      </c>
      <c r="E5757">
        <v>170</v>
      </c>
      <c r="F5757">
        <v>87</v>
      </c>
      <c r="G5757">
        <v>1</v>
      </c>
      <c r="H5757">
        <v>4</v>
      </c>
      <c r="I5757">
        <v>167</v>
      </c>
      <c r="J5757">
        <v>8</v>
      </c>
      <c r="K5757">
        <v>177</v>
      </c>
      <c r="L5757">
        <v>2.8899999999999998E-54</v>
      </c>
      <c r="M5757">
        <v>170</v>
      </c>
      <c r="N5757">
        <v>181</v>
      </c>
      <c r="O5757">
        <v>93.922700000000006</v>
      </c>
      <c r="P5757">
        <v>93.922700000000006</v>
      </c>
      <c r="Q5757">
        <v>2336</v>
      </c>
      <c r="R5757" t="s">
        <v>25183</v>
      </c>
    </row>
    <row r="5758" spans="1:18" x14ac:dyDescent="0.35">
      <c r="A5758" t="s">
        <v>18932</v>
      </c>
      <c r="B5758" t="s">
        <v>25184</v>
      </c>
      <c r="C5758" t="s">
        <v>25185</v>
      </c>
      <c r="D5758">
        <v>46.319000000000003</v>
      </c>
      <c r="E5758">
        <v>326</v>
      </c>
      <c r="F5758">
        <v>172</v>
      </c>
      <c r="G5758">
        <v>2</v>
      </c>
      <c r="H5758">
        <v>1</v>
      </c>
      <c r="I5758">
        <v>326</v>
      </c>
      <c r="J5758">
        <v>1</v>
      </c>
      <c r="K5758">
        <v>323</v>
      </c>
      <c r="L5758">
        <v>1.24E-91</v>
      </c>
      <c r="M5758">
        <v>276</v>
      </c>
      <c r="N5758">
        <v>325</v>
      </c>
      <c r="O5758">
        <v>100.30800000000001</v>
      </c>
      <c r="P5758">
        <v>101</v>
      </c>
      <c r="Q5758">
        <v>4071</v>
      </c>
      <c r="R5758" t="s">
        <v>25185</v>
      </c>
    </row>
    <row r="5759" spans="1:18" x14ac:dyDescent="0.35">
      <c r="A5759" t="s">
        <v>19038</v>
      </c>
      <c r="B5759" t="s">
        <v>25186</v>
      </c>
      <c r="C5759" t="s">
        <v>25187</v>
      </c>
      <c r="D5759">
        <v>51.110999999999997</v>
      </c>
      <c r="E5759">
        <v>45</v>
      </c>
      <c r="F5759">
        <v>18</v>
      </c>
      <c r="G5759">
        <v>2</v>
      </c>
      <c r="H5759">
        <v>1</v>
      </c>
      <c r="I5759">
        <v>45</v>
      </c>
      <c r="J5759">
        <v>6</v>
      </c>
      <c r="K5759">
        <v>46</v>
      </c>
      <c r="L5759">
        <v>3.1399999999999998E-7</v>
      </c>
      <c r="M5759">
        <v>47.4</v>
      </c>
      <c r="N5759">
        <v>49</v>
      </c>
      <c r="O5759">
        <v>91.836699999999993</v>
      </c>
      <c r="P5759">
        <v>91.836699999999993</v>
      </c>
      <c r="Q5759">
        <v>3117</v>
      </c>
      <c r="R5759" t="s">
        <v>25187</v>
      </c>
    </row>
    <row r="5760" spans="1:18" x14ac:dyDescent="0.35">
      <c r="A5760" t="s">
        <v>18943</v>
      </c>
      <c r="B5760" t="s">
        <v>17246</v>
      </c>
      <c r="C5760" t="s">
        <v>17247</v>
      </c>
      <c r="D5760">
        <v>24.696000000000002</v>
      </c>
      <c r="E5760">
        <v>247</v>
      </c>
      <c r="F5760">
        <v>145</v>
      </c>
      <c r="G5760">
        <v>9</v>
      </c>
      <c r="H5760">
        <v>27</v>
      </c>
      <c r="I5760">
        <v>249</v>
      </c>
      <c r="J5760">
        <v>2</v>
      </c>
      <c r="K5760">
        <v>231</v>
      </c>
      <c r="L5760">
        <v>3.4499999999999998E-4</v>
      </c>
      <c r="M5760">
        <v>41.6</v>
      </c>
      <c r="N5760">
        <v>250</v>
      </c>
      <c r="O5760">
        <v>98.8</v>
      </c>
      <c r="P5760">
        <v>98.8</v>
      </c>
      <c r="Q5760">
        <v>1447</v>
      </c>
      <c r="R5760" t="s">
        <v>17247</v>
      </c>
    </row>
    <row r="5761" spans="1:18" x14ac:dyDescent="0.35">
      <c r="A5761" t="s">
        <v>19104</v>
      </c>
      <c r="B5761" t="s">
        <v>15525</v>
      </c>
      <c r="C5761" t="s">
        <v>15526</v>
      </c>
      <c r="D5761">
        <v>25.21</v>
      </c>
      <c r="E5761">
        <v>119</v>
      </c>
      <c r="F5761">
        <v>74</v>
      </c>
      <c r="G5761">
        <v>4</v>
      </c>
      <c r="H5761">
        <v>37</v>
      </c>
      <c r="I5761">
        <v>143</v>
      </c>
      <c r="J5761">
        <v>10</v>
      </c>
      <c r="K5761">
        <v>125</v>
      </c>
      <c r="L5761">
        <v>8.9999999999999993E-3</v>
      </c>
      <c r="M5761">
        <v>35.4</v>
      </c>
      <c r="N5761">
        <v>147</v>
      </c>
      <c r="O5761">
        <v>80.952399999999997</v>
      </c>
      <c r="P5761">
        <v>80.952399999999997</v>
      </c>
      <c r="Q5761">
        <v>5941</v>
      </c>
      <c r="R5761" t="s">
        <v>15526</v>
      </c>
    </row>
    <row r="5762" spans="1:18" x14ac:dyDescent="0.35">
      <c r="A5762" t="s">
        <v>19153</v>
      </c>
      <c r="B5762" t="s">
        <v>25188</v>
      </c>
      <c r="C5762" t="s">
        <v>25189</v>
      </c>
      <c r="D5762">
        <v>28.181999999999999</v>
      </c>
      <c r="E5762">
        <v>110</v>
      </c>
      <c r="F5762">
        <v>65</v>
      </c>
      <c r="G5762">
        <v>5</v>
      </c>
      <c r="H5762">
        <v>8</v>
      </c>
      <c r="I5762">
        <v>111</v>
      </c>
      <c r="J5762">
        <v>2</v>
      </c>
      <c r="K5762">
        <v>103</v>
      </c>
      <c r="L5762">
        <v>0.14000000000000001</v>
      </c>
      <c r="M5762">
        <v>31.6</v>
      </c>
      <c r="N5762">
        <v>148</v>
      </c>
      <c r="O5762">
        <v>74.324299999999994</v>
      </c>
      <c r="P5762">
        <v>74.324299999999994</v>
      </c>
      <c r="Q5762">
        <v>910</v>
      </c>
      <c r="R5762" t="s">
        <v>25189</v>
      </c>
    </row>
    <row r="5763" spans="1:18" x14ac:dyDescent="0.35">
      <c r="A5763" t="s">
        <v>19038</v>
      </c>
      <c r="B5763" t="s">
        <v>25190</v>
      </c>
      <c r="C5763" t="s">
        <v>25191</v>
      </c>
      <c r="D5763">
        <v>26.087</v>
      </c>
      <c r="E5763">
        <v>345</v>
      </c>
      <c r="F5763">
        <v>177</v>
      </c>
      <c r="G5763">
        <v>17</v>
      </c>
      <c r="H5763">
        <v>229</v>
      </c>
      <c r="I5763">
        <v>509</v>
      </c>
      <c r="J5763">
        <v>241</v>
      </c>
      <c r="K5763">
        <v>571</v>
      </c>
      <c r="L5763">
        <v>5.4000000000000004E-9</v>
      </c>
      <c r="M5763">
        <v>59.3</v>
      </c>
      <c r="N5763">
        <v>631</v>
      </c>
      <c r="O5763">
        <v>54.6751</v>
      </c>
      <c r="P5763">
        <v>54.6751</v>
      </c>
      <c r="Q5763">
        <v>3083</v>
      </c>
      <c r="R5763" t="s">
        <v>25191</v>
      </c>
    </row>
    <row r="5764" spans="1:18" x14ac:dyDescent="0.35">
      <c r="A5764" t="s">
        <v>18940</v>
      </c>
      <c r="B5764" t="s">
        <v>21802</v>
      </c>
      <c r="C5764" t="s">
        <v>25192</v>
      </c>
      <c r="D5764">
        <v>27.260999999999999</v>
      </c>
      <c r="E5764">
        <v>785</v>
      </c>
      <c r="F5764">
        <v>506</v>
      </c>
      <c r="G5764">
        <v>20</v>
      </c>
      <c r="H5764">
        <v>6</v>
      </c>
      <c r="I5764">
        <v>750</v>
      </c>
      <c r="J5764">
        <v>2</v>
      </c>
      <c r="K5764">
        <v>761</v>
      </c>
      <c r="L5764">
        <v>6.5499999999999998E-71</v>
      </c>
      <c r="M5764">
        <v>247</v>
      </c>
      <c r="N5764">
        <v>763</v>
      </c>
      <c r="O5764">
        <v>102.883</v>
      </c>
      <c r="P5764">
        <v>101</v>
      </c>
      <c r="Q5764">
        <v>4779</v>
      </c>
      <c r="R5764" t="s">
        <v>25192</v>
      </c>
    </row>
    <row r="5765" spans="1:18" x14ac:dyDescent="0.35">
      <c r="A5765" t="s">
        <v>18978</v>
      </c>
      <c r="B5765" t="s">
        <v>17166</v>
      </c>
      <c r="C5765" t="s">
        <v>17167</v>
      </c>
      <c r="D5765">
        <v>25.794</v>
      </c>
      <c r="E5765">
        <v>252</v>
      </c>
      <c r="F5765">
        <v>155</v>
      </c>
      <c r="G5765">
        <v>10</v>
      </c>
      <c r="H5765">
        <v>362</v>
      </c>
      <c r="I5765">
        <v>604</v>
      </c>
      <c r="J5765">
        <v>4</v>
      </c>
      <c r="K5765">
        <v>232</v>
      </c>
      <c r="L5765">
        <v>5.3300000000000004E-9</v>
      </c>
      <c r="M5765">
        <v>58.9</v>
      </c>
      <c r="N5765">
        <v>261</v>
      </c>
      <c r="O5765">
        <v>96.551699999999997</v>
      </c>
      <c r="P5765">
        <v>96.551699999999997</v>
      </c>
      <c r="Q5765">
        <v>184</v>
      </c>
      <c r="R5765" t="s">
        <v>17167</v>
      </c>
    </row>
    <row r="5766" spans="1:18" x14ac:dyDescent="0.35">
      <c r="A5766" t="s">
        <v>19386</v>
      </c>
      <c r="B5766" t="s">
        <v>25193</v>
      </c>
      <c r="C5766" t="s">
        <v>25194</v>
      </c>
      <c r="D5766">
        <v>29.268000000000001</v>
      </c>
      <c r="E5766">
        <v>82</v>
      </c>
      <c r="F5766">
        <v>52</v>
      </c>
      <c r="G5766">
        <v>3</v>
      </c>
      <c r="H5766">
        <v>56</v>
      </c>
      <c r="I5766">
        <v>137</v>
      </c>
      <c r="J5766">
        <v>19</v>
      </c>
      <c r="K5766">
        <v>94</v>
      </c>
      <c r="L5766">
        <v>0.41</v>
      </c>
      <c r="M5766">
        <v>31.2</v>
      </c>
      <c r="N5766">
        <v>150</v>
      </c>
      <c r="O5766">
        <v>54.666699999999999</v>
      </c>
      <c r="P5766">
        <v>54.666699999999999</v>
      </c>
      <c r="Q5766">
        <v>2682</v>
      </c>
      <c r="R5766" t="s">
        <v>25194</v>
      </c>
    </row>
    <row r="5767" spans="1:18" x14ac:dyDescent="0.35">
      <c r="A5767" t="s">
        <v>18928</v>
      </c>
      <c r="B5767" t="s">
        <v>25193</v>
      </c>
      <c r="C5767" t="s">
        <v>25194</v>
      </c>
      <c r="D5767">
        <v>54.795000000000002</v>
      </c>
      <c r="E5767">
        <v>146</v>
      </c>
      <c r="F5767">
        <v>61</v>
      </c>
      <c r="G5767">
        <v>2</v>
      </c>
      <c r="H5767">
        <v>20</v>
      </c>
      <c r="I5767">
        <v>165</v>
      </c>
      <c r="J5767">
        <v>1</v>
      </c>
      <c r="K5767">
        <v>141</v>
      </c>
      <c r="L5767">
        <v>8.7800000000000003E-54</v>
      </c>
      <c r="M5767">
        <v>167</v>
      </c>
      <c r="N5767">
        <v>150</v>
      </c>
      <c r="O5767">
        <v>97.333299999999994</v>
      </c>
      <c r="P5767">
        <v>97.333299999999994</v>
      </c>
      <c r="Q5767">
        <v>3849</v>
      </c>
      <c r="R5767" t="s">
        <v>25194</v>
      </c>
    </row>
    <row r="5768" spans="1:18" x14ac:dyDescent="0.35">
      <c r="A5768" t="s">
        <v>21035</v>
      </c>
      <c r="B5768" t="s">
        <v>15112</v>
      </c>
      <c r="C5768" t="s">
        <v>15113</v>
      </c>
      <c r="D5768">
        <v>30.526</v>
      </c>
      <c r="E5768">
        <v>95</v>
      </c>
      <c r="F5768">
        <v>56</v>
      </c>
      <c r="G5768">
        <v>3</v>
      </c>
      <c r="H5768">
        <v>411</v>
      </c>
      <c r="I5768">
        <v>504</v>
      </c>
      <c r="J5768">
        <v>77</v>
      </c>
      <c r="K5768">
        <v>162</v>
      </c>
      <c r="L5768">
        <v>0.59</v>
      </c>
      <c r="M5768">
        <v>32.299999999999997</v>
      </c>
      <c r="N5768">
        <v>172</v>
      </c>
      <c r="O5768">
        <v>55.232599999999998</v>
      </c>
      <c r="P5768">
        <v>55.232599999999998</v>
      </c>
      <c r="Q5768">
        <v>5</v>
      </c>
      <c r="R5768" t="s">
        <v>15113</v>
      </c>
    </row>
    <row r="5769" spans="1:18" x14ac:dyDescent="0.35">
      <c r="A5769" t="s">
        <v>18935</v>
      </c>
      <c r="B5769" t="s">
        <v>25195</v>
      </c>
      <c r="C5769" t="s">
        <v>25196</v>
      </c>
      <c r="D5769">
        <v>46.667000000000002</v>
      </c>
      <c r="E5769">
        <v>165</v>
      </c>
      <c r="F5769">
        <v>83</v>
      </c>
      <c r="G5769">
        <v>1</v>
      </c>
      <c r="H5769">
        <v>8</v>
      </c>
      <c r="I5769">
        <v>167</v>
      </c>
      <c r="J5769">
        <v>11</v>
      </c>
      <c r="K5769">
        <v>175</v>
      </c>
      <c r="L5769">
        <v>1.2000000000000001E-54</v>
      </c>
      <c r="M5769">
        <v>171</v>
      </c>
      <c r="N5769">
        <v>189</v>
      </c>
      <c r="O5769">
        <v>87.301599999999993</v>
      </c>
      <c r="P5769">
        <v>87.301599999999993</v>
      </c>
      <c r="Q5769">
        <v>2328</v>
      </c>
      <c r="R5769" t="s">
        <v>25196</v>
      </c>
    </row>
    <row r="5770" spans="1:18" x14ac:dyDescent="0.35">
      <c r="A5770" t="s">
        <v>18947</v>
      </c>
      <c r="B5770" t="s">
        <v>15797</v>
      </c>
      <c r="C5770" t="s">
        <v>15824</v>
      </c>
      <c r="D5770">
        <v>30.233000000000001</v>
      </c>
      <c r="E5770">
        <v>86</v>
      </c>
      <c r="F5770">
        <v>51</v>
      </c>
      <c r="G5770">
        <v>2</v>
      </c>
      <c r="H5770">
        <v>48</v>
      </c>
      <c r="I5770">
        <v>133</v>
      </c>
      <c r="J5770">
        <v>4</v>
      </c>
      <c r="K5770">
        <v>80</v>
      </c>
      <c r="L5770">
        <v>3.0000000000000001E-3</v>
      </c>
      <c r="M5770">
        <v>37.4</v>
      </c>
      <c r="N5770">
        <v>114</v>
      </c>
      <c r="O5770">
        <v>75.438599999999994</v>
      </c>
      <c r="P5770">
        <v>75.438599999999994</v>
      </c>
      <c r="Q5770">
        <v>1139</v>
      </c>
      <c r="R5770" t="s">
        <v>15824</v>
      </c>
    </row>
    <row r="5771" spans="1:18" x14ac:dyDescent="0.35">
      <c r="A5771" t="s">
        <v>18947</v>
      </c>
      <c r="B5771" t="s">
        <v>16676</v>
      </c>
      <c r="C5771" t="s">
        <v>18179</v>
      </c>
      <c r="D5771">
        <v>27.155000000000001</v>
      </c>
      <c r="E5771">
        <v>232</v>
      </c>
      <c r="F5771">
        <v>130</v>
      </c>
      <c r="G5771">
        <v>7</v>
      </c>
      <c r="H5771">
        <v>48</v>
      </c>
      <c r="I5771">
        <v>258</v>
      </c>
      <c r="J5771">
        <v>5</v>
      </c>
      <c r="K5771">
        <v>218</v>
      </c>
      <c r="L5771">
        <v>1.5799999999999999E-4</v>
      </c>
      <c r="M5771">
        <v>43.1</v>
      </c>
      <c r="N5771">
        <v>262</v>
      </c>
      <c r="O5771">
        <v>88.549599999999998</v>
      </c>
      <c r="P5771">
        <v>88.549599999999998</v>
      </c>
      <c r="Q5771">
        <v>1055</v>
      </c>
      <c r="R5771" t="s">
        <v>18179</v>
      </c>
    </row>
    <row r="5772" spans="1:18" x14ac:dyDescent="0.35">
      <c r="A5772" t="s">
        <v>18948</v>
      </c>
      <c r="B5772" t="s">
        <v>16676</v>
      </c>
      <c r="C5772" t="s">
        <v>18179</v>
      </c>
      <c r="D5772">
        <v>26.033000000000001</v>
      </c>
      <c r="E5772">
        <v>242</v>
      </c>
      <c r="F5772">
        <v>129</v>
      </c>
      <c r="G5772">
        <v>10</v>
      </c>
      <c r="H5772">
        <v>121</v>
      </c>
      <c r="I5772">
        <v>334</v>
      </c>
      <c r="J5772">
        <v>1</v>
      </c>
      <c r="K5772">
        <v>220</v>
      </c>
      <c r="L5772">
        <v>2E-3</v>
      </c>
      <c r="M5772">
        <v>39.700000000000003</v>
      </c>
      <c r="N5772">
        <v>262</v>
      </c>
      <c r="O5772">
        <v>92.366399999999999</v>
      </c>
      <c r="P5772">
        <v>92.366399999999999</v>
      </c>
      <c r="Q5772">
        <v>2979</v>
      </c>
      <c r="R5772" t="s">
        <v>18179</v>
      </c>
    </row>
    <row r="5773" spans="1:18" x14ac:dyDescent="0.35">
      <c r="A5773" t="s">
        <v>18935</v>
      </c>
      <c r="B5773" t="s">
        <v>25197</v>
      </c>
      <c r="C5773" t="s">
        <v>25198</v>
      </c>
      <c r="D5773">
        <v>51.786000000000001</v>
      </c>
      <c r="E5773">
        <v>168</v>
      </c>
      <c r="F5773">
        <v>75</v>
      </c>
      <c r="G5773">
        <v>2</v>
      </c>
      <c r="H5773">
        <v>6</v>
      </c>
      <c r="I5773">
        <v>167</v>
      </c>
      <c r="J5773">
        <v>10</v>
      </c>
      <c r="K5773">
        <v>177</v>
      </c>
      <c r="L5773">
        <v>7.8500000000000001E-59</v>
      </c>
      <c r="M5773">
        <v>181</v>
      </c>
      <c r="N5773">
        <v>181</v>
      </c>
      <c r="O5773">
        <v>92.817700000000002</v>
      </c>
      <c r="P5773">
        <v>92.817700000000002</v>
      </c>
      <c r="Q5773">
        <v>2265</v>
      </c>
      <c r="R5773" t="s">
        <v>25198</v>
      </c>
    </row>
    <row r="5774" spans="1:18" x14ac:dyDescent="0.35">
      <c r="A5774" t="s">
        <v>18976</v>
      </c>
      <c r="B5774" t="s">
        <v>21914</v>
      </c>
      <c r="C5774" t="s">
        <v>25199</v>
      </c>
      <c r="D5774">
        <v>22.481000000000002</v>
      </c>
      <c r="E5774">
        <v>129</v>
      </c>
      <c r="F5774">
        <v>83</v>
      </c>
      <c r="G5774">
        <v>4</v>
      </c>
      <c r="H5774">
        <v>19</v>
      </c>
      <c r="I5774">
        <v>139</v>
      </c>
      <c r="J5774">
        <v>3</v>
      </c>
      <c r="K5774">
        <v>122</v>
      </c>
      <c r="L5774">
        <v>0.74</v>
      </c>
      <c r="M5774">
        <v>30</v>
      </c>
      <c r="N5774">
        <v>225</v>
      </c>
      <c r="O5774">
        <v>57.333300000000001</v>
      </c>
      <c r="P5774">
        <v>57.333300000000001</v>
      </c>
      <c r="Q5774">
        <v>1796</v>
      </c>
      <c r="R5774" t="s">
        <v>25199</v>
      </c>
    </row>
    <row r="5775" spans="1:18" x14ac:dyDescent="0.35">
      <c r="A5775" t="s">
        <v>18932</v>
      </c>
      <c r="B5775" t="s">
        <v>25144</v>
      </c>
      <c r="C5775" t="s">
        <v>25200</v>
      </c>
      <c r="D5775">
        <v>62.421999999999997</v>
      </c>
      <c r="E5775">
        <v>322</v>
      </c>
      <c r="F5775">
        <v>120</v>
      </c>
      <c r="G5775">
        <v>1</v>
      </c>
      <c r="H5775">
        <v>1</v>
      </c>
      <c r="I5775">
        <v>321</v>
      </c>
      <c r="J5775">
        <v>1</v>
      </c>
      <c r="K5775">
        <v>322</v>
      </c>
      <c r="L5775">
        <v>1.29E-142</v>
      </c>
      <c r="M5775">
        <v>406</v>
      </c>
      <c r="N5775">
        <v>327</v>
      </c>
      <c r="O5775">
        <v>98.4709</v>
      </c>
      <c r="P5775">
        <v>98.4709</v>
      </c>
      <c r="Q5775">
        <v>3980</v>
      </c>
      <c r="R5775" t="s">
        <v>25200</v>
      </c>
    </row>
    <row r="5776" spans="1:18" x14ac:dyDescent="0.35">
      <c r="A5776" t="s">
        <v>24864</v>
      </c>
      <c r="B5776" t="s">
        <v>15728</v>
      </c>
      <c r="C5776" t="s">
        <v>15729</v>
      </c>
      <c r="D5776">
        <v>25.67</v>
      </c>
      <c r="E5776">
        <v>261</v>
      </c>
      <c r="F5776">
        <v>163</v>
      </c>
      <c r="G5776">
        <v>9</v>
      </c>
      <c r="H5776">
        <v>116</v>
      </c>
      <c r="I5776">
        <v>368</v>
      </c>
      <c r="J5776">
        <v>21</v>
      </c>
      <c r="K5776">
        <v>258</v>
      </c>
      <c r="L5776">
        <v>5.5199999999999997E-4</v>
      </c>
      <c r="M5776">
        <v>41.6</v>
      </c>
      <c r="N5776">
        <v>260</v>
      </c>
      <c r="O5776">
        <v>100.38500000000001</v>
      </c>
      <c r="P5776">
        <v>101</v>
      </c>
      <c r="Q5776">
        <v>1622</v>
      </c>
      <c r="R5776" t="s">
        <v>15729</v>
      </c>
    </row>
    <row r="5777" spans="1:18" x14ac:dyDescent="0.35">
      <c r="A5777" t="s">
        <v>19475</v>
      </c>
      <c r="B5777" t="s">
        <v>15728</v>
      </c>
      <c r="C5777" t="s">
        <v>15729</v>
      </c>
      <c r="D5777">
        <v>26.667000000000002</v>
      </c>
      <c r="E5777">
        <v>225</v>
      </c>
      <c r="F5777">
        <v>126</v>
      </c>
      <c r="G5777">
        <v>8</v>
      </c>
      <c r="H5777">
        <v>56</v>
      </c>
      <c r="I5777">
        <v>254</v>
      </c>
      <c r="J5777">
        <v>49</v>
      </c>
      <c r="K5777">
        <v>260</v>
      </c>
      <c r="L5777">
        <v>1.43E-9</v>
      </c>
      <c r="M5777">
        <v>57.4</v>
      </c>
      <c r="N5777">
        <v>260</v>
      </c>
      <c r="O5777">
        <v>86.538499999999999</v>
      </c>
      <c r="P5777">
        <v>86.538499999999999</v>
      </c>
      <c r="Q5777">
        <v>5973</v>
      </c>
      <c r="R5777" t="s">
        <v>15729</v>
      </c>
    </row>
    <row r="5778" spans="1:18" x14ac:dyDescent="0.35">
      <c r="A5778" t="s">
        <v>18928</v>
      </c>
      <c r="B5778" t="s">
        <v>25201</v>
      </c>
      <c r="C5778" t="s">
        <v>25202</v>
      </c>
      <c r="D5778">
        <v>54.088000000000001</v>
      </c>
      <c r="E5778">
        <v>159</v>
      </c>
      <c r="F5778">
        <v>57</v>
      </c>
      <c r="G5778">
        <v>3</v>
      </c>
      <c r="H5778">
        <v>22</v>
      </c>
      <c r="I5778">
        <v>164</v>
      </c>
      <c r="J5778">
        <v>85</v>
      </c>
      <c r="K5778">
        <v>243</v>
      </c>
      <c r="L5778">
        <v>4.4000000000000003E-48</v>
      </c>
      <c r="M5778">
        <v>157</v>
      </c>
      <c r="N5778">
        <v>273</v>
      </c>
      <c r="O5778">
        <v>58.241799999999998</v>
      </c>
      <c r="P5778">
        <v>58.241799999999998</v>
      </c>
      <c r="Q5778">
        <v>3947</v>
      </c>
      <c r="R5778" t="s">
        <v>25202</v>
      </c>
    </row>
    <row r="5779" spans="1:18" x14ac:dyDescent="0.35">
      <c r="A5779" t="s">
        <v>19038</v>
      </c>
      <c r="B5779" t="s">
        <v>25203</v>
      </c>
      <c r="C5779" t="s">
        <v>25204</v>
      </c>
      <c r="D5779">
        <v>30.611999999999998</v>
      </c>
      <c r="E5779">
        <v>98</v>
      </c>
      <c r="F5779">
        <v>58</v>
      </c>
      <c r="G5779">
        <v>3</v>
      </c>
      <c r="H5779">
        <v>450</v>
      </c>
      <c r="I5779">
        <v>538</v>
      </c>
      <c r="J5779">
        <v>17</v>
      </c>
      <c r="K5779">
        <v>113</v>
      </c>
      <c r="L5779">
        <v>1.5099999999999999E-5</v>
      </c>
      <c r="M5779">
        <v>45.1</v>
      </c>
      <c r="N5779">
        <v>138</v>
      </c>
      <c r="O5779">
        <v>71.014499999999998</v>
      </c>
      <c r="P5779">
        <v>71.014499999999998</v>
      </c>
      <c r="Q5779">
        <v>3188</v>
      </c>
      <c r="R5779" t="s">
        <v>25204</v>
      </c>
    </row>
    <row r="5780" spans="1:18" x14ac:dyDescent="0.35">
      <c r="A5780" t="s">
        <v>18935</v>
      </c>
      <c r="B5780" t="s">
        <v>25205</v>
      </c>
      <c r="C5780" t="s">
        <v>25206</v>
      </c>
      <c r="D5780">
        <v>52.070999999999998</v>
      </c>
      <c r="E5780">
        <v>169</v>
      </c>
      <c r="F5780">
        <v>76</v>
      </c>
      <c r="G5780">
        <v>1</v>
      </c>
      <c r="H5780">
        <v>4</v>
      </c>
      <c r="I5780">
        <v>167</v>
      </c>
      <c r="J5780">
        <v>8</v>
      </c>
      <c r="K5780">
        <v>176</v>
      </c>
      <c r="L5780">
        <v>3.2499999999999999E-63</v>
      </c>
      <c r="M5780">
        <v>192</v>
      </c>
      <c r="N5780">
        <v>179</v>
      </c>
      <c r="O5780">
        <v>94.413399999999996</v>
      </c>
      <c r="P5780">
        <v>94.413399999999996</v>
      </c>
      <c r="Q5780">
        <v>2204</v>
      </c>
      <c r="R5780" t="s">
        <v>25206</v>
      </c>
    </row>
    <row r="5781" spans="1:18" x14ac:dyDescent="0.35">
      <c r="A5781" t="s">
        <v>18940</v>
      </c>
      <c r="B5781" t="s">
        <v>25207</v>
      </c>
      <c r="C5781" t="s">
        <v>25208</v>
      </c>
      <c r="D5781">
        <v>61.021999999999998</v>
      </c>
      <c r="E5781">
        <v>744</v>
      </c>
      <c r="F5781">
        <v>283</v>
      </c>
      <c r="G5781">
        <v>4</v>
      </c>
      <c r="H5781">
        <v>3</v>
      </c>
      <c r="I5781">
        <v>742</v>
      </c>
      <c r="J5781">
        <v>1</v>
      </c>
      <c r="K5781">
        <v>741</v>
      </c>
      <c r="L5781">
        <v>0</v>
      </c>
      <c r="M5781">
        <v>945</v>
      </c>
      <c r="N5781">
        <v>756</v>
      </c>
      <c r="O5781">
        <v>98.412700000000001</v>
      </c>
      <c r="P5781">
        <v>98.412700000000001</v>
      </c>
      <c r="Q5781">
        <v>4473</v>
      </c>
      <c r="R5781" t="s">
        <v>25208</v>
      </c>
    </row>
    <row r="5782" spans="1:18" x14ac:dyDescent="0.35">
      <c r="A5782" t="s">
        <v>18943</v>
      </c>
      <c r="B5782" t="s">
        <v>16953</v>
      </c>
      <c r="C5782" t="s">
        <v>16954</v>
      </c>
      <c r="D5782">
        <v>28.571000000000002</v>
      </c>
      <c r="E5782">
        <v>140</v>
      </c>
      <c r="F5782">
        <v>80</v>
      </c>
      <c r="G5782">
        <v>6</v>
      </c>
      <c r="H5782">
        <v>30</v>
      </c>
      <c r="I5782">
        <v>150</v>
      </c>
      <c r="J5782">
        <v>3</v>
      </c>
      <c r="K5782">
        <v>141</v>
      </c>
      <c r="L5782">
        <v>3.3100000000000002E-4</v>
      </c>
      <c r="M5782">
        <v>41.6</v>
      </c>
      <c r="N5782">
        <v>255</v>
      </c>
      <c r="O5782">
        <v>54.902000000000001</v>
      </c>
      <c r="P5782">
        <v>54.902000000000001</v>
      </c>
      <c r="Q5782">
        <v>1445</v>
      </c>
      <c r="R5782" t="s">
        <v>16954</v>
      </c>
    </row>
    <row r="5783" spans="1:18" x14ac:dyDescent="0.35">
      <c r="A5783" t="s">
        <v>18940</v>
      </c>
      <c r="B5783" t="s">
        <v>20654</v>
      </c>
      <c r="C5783" t="s">
        <v>25209</v>
      </c>
      <c r="D5783">
        <v>41.667000000000002</v>
      </c>
      <c r="E5783">
        <v>744</v>
      </c>
      <c r="F5783">
        <v>420</v>
      </c>
      <c r="G5783">
        <v>8</v>
      </c>
      <c r="H5783">
        <v>4</v>
      </c>
      <c r="I5783">
        <v>742</v>
      </c>
      <c r="J5783">
        <v>16</v>
      </c>
      <c r="K5783">
        <v>750</v>
      </c>
      <c r="L5783">
        <v>2.5400000000000002E-179</v>
      </c>
      <c r="M5783">
        <v>531</v>
      </c>
      <c r="N5783">
        <v>751</v>
      </c>
      <c r="O5783">
        <v>99.067899999999995</v>
      </c>
      <c r="P5783">
        <v>99.067899999999995</v>
      </c>
      <c r="Q5783">
        <v>4519</v>
      </c>
      <c r="R5783" t="s">
        <v>25209</v>
      </c>
    </row>
    <row r="5784" spans="1:18" x14ac:dyDescent="0.35">
      <c r="A5784" t="s">
        <v>18946</v>
      </c>
      <c r="B5784" t="s">
        <v>18908</v>
      </c>
      <c r="C5784" t="s">
        <v>18909</v>
      </c>
      <c r="D5784">
        <v>25.780999999999999</v>
      </c>
      <c r="E5784">
        <v>256</v>
      </c>
      <c r="F5784">
        <v>134</v>
      </c>
      <c r="G5784">
        <v>10</v>
      </c>
      <c r="H5784">
        <v>1</v>
      </c>
      <c r="I5784">
        <v>226</v>
      </c>
      <c r="J5784">
        <v>1</v>
      </c>
      <c r="K5784">
        <v>230</v>
      </c>
      <c r="L5784">
        <v>2.03E-6</v>
      </c>
      <c r="M5784">
        <v>48.1</v>
      </c>
      <c r="N5784">
        <v>252</v>
      </c>
      <c r="O5784">
        <v>101.587</v>
      </c>
      <c r="P5784">
        <v>101</v>
      </c>
      <c r="Q5784">
        <v>549</v>
      </c>
      <c r="R5784" t="s">
        <v>18909</v>
      </c>
    </row>
    <row r="5785" spans="1:18" x14ac:dyDescent="0.35">
      <c r="A5785" t="s">
        <v>25210</v>
      </c>
      <c r="B5785" t="s">
        <v>25211</v>
      </c>
      <c r="C5785" t="s">
        <v>25212</v>
      </c>
      <c r="D5785">
        <v>25.658000000000001</v>
      </c>
      <c r="E5785">
        <v>152</v>
      </c>
      <c r="F5785">
        <v>95</v>
      </c>
      <c r="G5785">
        <v>6</v>
      </c>
      <c r="H5785">
        <v>186</v>
      </c>
      <c r="I5785">
        <v>323</v>
      </c>
      <c r="J5785">
        <v>110</v>
      </c>
      <c r="K5785">
        <v>257</v>
      </c>
      <c r="L5785">
        <v>0.73</v>
      </c>
      <c r="M5785">
        <v>33.1</v>
      </c>
      <c r="N5785">
        <v>258</v>
      </c>
      <c r="O5785">
        <v>58.914700000000003</v>
      </c>
      <c r="P5785">
        <v>58.914700000000003</v>
      </c>
      <c r="Q5785">
        <v>5483</v>
      </c>
      <c r="R5785" t="s">
        <v>25212</v>
      </c>
    </row>
    <row r="5786" spans="1:18" x14ac:dyDescent="0.35">
      <c r="A5786" t="s">
        <v>18932</v>
      </c>
      <c r="B5786" t="s">
        <v>25096</v>
      </c>
      <c r="C5786" t="s">
        <v>25213</v>
      </c>
      <c r="D5786">
        <v>50.165999999999997</v>
      </c>
      <c r="E5786">
        <v>301</v>
      </c>
      <c r="F5786">
        <v>150</v>
      </c>
      <c r="G5786">
        <v>0</v>
      </c>
      <c r="H5786">
        <v>26</v>
      </c>
      <c r="I5786">
        <v>326</v>
      </c>
      <c r="J5786">
        <v>32</v>
      </c>
      <c r="K5786">
        <v>332</v>
      </c>
      <c r="L5786">
        <v>3.2500000000000001E-98</v>
      </c>
      <c r="M5786">
        <v>293</v>
      </c>
      <c r="N5786">
        <v>332</v>
      </c>
      <c r="O5786">
        <v>90.662700000000001</v>
      </c>
      <c r="P5786">
        <v>90.662700000000001</v>
      </c>
      <c r="Q5786">
        <v>4057</v>
      </c>
      <c r="R5786" t="s">
        <v>25213</v>
      </c>
    </row>
    <row r="5787" spans="1:18" x14ac:dyDescent="0.35">
      <c r="A5787" t="s">
        <v>19038</v>
      </c>
      <c r="B5787" t="s">
        <v>15039</v>
      </c>
      <c r="C5787" t="s">
        <v>25214</v>
      </c>
      <c r="D5787">
        <v>22.222000000000001</v>
      </c>
      <c r="E5787">
        <v>207</v>
      </c>
      <c r="F5787">
        <v>129</v>
      </c>
      <c r="G5787">
        <v>7</v>
      </c>
      <c r="H5787">
        <v>334</v>
      </c>
      <c r="I5787">
        <v>510</v>
      </c>
      <c r="J5787">
        <v>58</v>
      </c>
      <c r="K5787">
        <v>262</v>
      </c>
      <c r="L5787">
        <v>1.3200000000000001E-4</v>
      </c>
      <c r="M5787">
        <v>44.7</v>
      </c>
      <c r="N5787">
        <v>321</v>
      </c>
      <c r="O5787">
        <v>64.486000000000004</v>
      </c>
      <c r="P5787">
        <v>64.486000000000004</v>
      </c>
      <c r="Q5787">
        <v>3264</v>
      </c>
      <c r="R5787" t="s">
        <v>25214</v>
      </c>
    </row>
    <row r="5788" spans="1:18" x14ac:dyDescent="0.35">
      <c r="A5788" t="s">
        <v>19038</v>
      </c>
      <c r="B5788" t="s">
        <v>15797</v>
      </c>
      <c r="C5788" t="s">
        <v>25215</v>
      </c>
      <c r="D5788">
        <v>22.864000000000001</v>
      </c>
      <c r="E5788">
        <v>398</v>
      </c>
      <c r="F5788">
        <v>201</v>
      </c>
      <c r="G5788">
        <v>21</v>
      </c>
      <c r="H5788">
        <v>217</v>
      </c>
      <c r="I5788">
        <v>534</v>
      </c>
      <c r="J5788">
        <v>61</v>
      </c>
      <c r="K5788">
        <v>432</v>
      </c>
      <c r="L5788">
        <v>4.6300000000000001E-5</v>
      </c>
      <c r="M5788">
        <v>46.6</v>
      </c>
      <c r="N5788">
        <v>499</v>
      </c>
      <c r="O5788">
        <v>79.759500000000003</v>
      </c>
      <c r="P5788">
        <v>79.759500000000003</v>
      </c>
      <c r="Q5788">
        <v>3223</v>
      </c>
      <c r="R5788" t="s">
        <v>25215</v>
      </c>
    </row>
    <row r="5789" spans="1:18" x14ac:dyDescent="0.35">
      <c r="A5789" t="s">
        <v>18940</v>
      </c>
      <c r="B5789" t="s">
        <v>20359</v>
      </c>
      <c r="C5789" t="s">
        <v>25216</v>
      </c>
      <c r="D5789">
        <v>38.14</v>
      </c>
      <c r="E5789">
        <v>742</v>
      </c>
      <c r="F5789">
        <v>430</v>
      </c>
      <c r="G5789">
        <v>13</v>
      </c>
      <c r="H5789">
        <v>12</v>
      </c>
      <c r="I5789">
        <v>743</v>
      </c>
      <c r="J5789">
        <v>2</v>
      </c>
      <c r="K5789">
        <v>724</v>
      </c>
      <c r="L5789">
        <v>2.9700000000000002E-130</v>
      </c>
      <c r="M5789">
        <v>404</v>
      </c>
      <c r="N5789">
        <v>725</v>
      </c>
      <c r="O5789">
        <v>102.345</v>
      </c>
      <c r="P5789">
        <v>101</v>
      </c>
      <c r="Q5789">
        <v>4692</v>
      </c>
      <c r="R5789" t="s">
        <v>25216</v>
      </c>
    </row>
    <row r="5790" spans="1:18" x14ac:dyDescent="0.35">
      <c r="A5790" t="s">
        <v>19000</v>
      </c>
      <c r="B5790" t="s">
        <v>25217</v>
      </c>
      <c r="C5790" t="s">
        <v>25218</v>
      </c>
      <c r="D5790">
        <v>35.411999999999999</v>
      </c>
      <c r="E5790">
        <v>946</v>
      </c>
      <c r="F5790">
        <v>581</v>
      </c>
      <c r="G5790">
        <v>11</v>
      </c>
      <c r="H5790">
        <v>25</v>
      </c>
      <c r="I5790">
        <v>946</v>
      </c>
      <c r="J5790">
        <v>7</v>
      </c>
      <c r="K5790">
        <v>946</v>
      </c>
      <c r="L5790">
        <v>0</v>
      </c>
      <c r="M5790">
        <v>628</v>
      </c>
      <c r="N5790">
        <v>946</v>
      </c>
      <c r="O5790">
        <v>100</v>
      </c>
      <c r="P5790">
        <v>100</v>
      </c>
      <c r="Q5790">
        <v>2007</v>
      </c>
      <c r="R5790" t="s">
        <v>25218</v>
      </c>
    </row>
    <row r="5791" spans="1:18" x14ac:dyDescent="0.35">
      <c r="A5791" t="s">
        <v>19386</v>
      </c>
      <c r="B5791" t="s">
        <v>19387</v>
      </c>
      <c r="C5791" t="s">
        <v>25219</v>
      </c>
      <c r="D5791">
        <v>27.619</v>
      </c>
      <c r="E5791">
        <v>105</v>
      </c>
      <c r="F5791">
        <v>62</v>
      </c>
      <c r="G5791">
        <v>3</v>
      </c>
      <c r="H5791">
        <v>63</v>
      </c>
      <c r="I5791">
        <v>155</v>
      </c>
      <c r="J5791">
        <v>48</v>
      </c>
      <c r="K5791">
        <v>150</v>
      </c>
      <c r="L5791">
        <v>0.19</v>
      </c>
      <c r="M5791">
        <v>32.700000000000003</v>
      </c>
      <c r="N5791">
        <v>184</v>
      </c>
      <c r="O5791">
        <v>57.065199999999997</v>
      </c>
      <c r="P5791">
        <v>57.065199999999997</v>
      </c>
      <c r="Q5791">
        <v>2671</v>
      </c>
      <c r="R5791" t="s">
        <v>25219</v>
      </c>
    </row>
    <row r="5792" spans="1:18" x14ac:dyDescent="0.35">
      <c r="A5792" t="s">
        <v>19011</v>
      </c>
      <c r="B5792" t="s">
        <v>15289</v>
      </c>
      <c r="C5792" t="s">
        <v>25220</v>
      </c>
      <c r="D5792">
        <v>22.814</v>
      </c>
      <c r="E5792">
        <v>263</v>
      </c>
      <c r="F5792">
        <v>134</v>
      </c>
      <c r="G5792">
        <v>8</v>
      </c>
      <c r="H5792">
        <v>3</v>
      </c>
      <c r="I5792">
        <v>204</v>
      </c>
      <c r="J5792">
        <v>2</v>
      </c>
      <c r="K5792">
        <v>256</v>
      </c>
      <c r="L5792">
        <v>5.0000000000000001E-3</v>
      </c>
      <c r="M5792">
        <v>37.700000000000003</v>
      </c>
      <c r="N5792">
        <v>259</v>
      </c>
      <c r="O5792">
        <v>101.544</v>
      </c>
      <c r="P5792">
        <v>101</v>
      </c>
      <c r="Q5792">
        <v>348</v>
      </c>
      <c r="R5792" t="s">
        <v>25220</v>
      </c>
    </row>
    <row r="5793" spans="1:18" x14ac:dyDescent="0.35">
      <c r="A5793" t="s">
        <v>18917</v>
      </c>
      <c r="B5793" t="s">
        <v>15289</v>
      </c>
      <c r="C5793" t="s">
        <v>25220</v>
      </c>
      <c r="D5793">
        <v>27.957000000000001</v>
      </c>
      <c r="E5793">
        <v>186</v>
      </c>
      <c r="F5793">
        <v>113</v>
      </c>
      <c r="G5793">
        <v>8</v>
      </c>
      <c r="H5793">
        <v>137</v>
      </c>
      <c r="I5793">
        <v>309</v>
      </c>
      <c r="J5793">
        <v>8</v>
      </c>
      <c r="K5793">
        <v>185</v>
      </c>
      <c r="L5793">
        <v>2.12E-5</v>
      </c>
      <c r="M5793">
        <v>46.2</v>
      </c>
      <c r="N5793">
        <v>259</v>
      </c>
      <c r="O5793">
        <v>71.814700000000002</v>
      </c>
      <c r="P5793">
        <v>71.814700000000002</v>
      </c>
      <c r="Q5793">
        <v>5686</v>
      </c>
      <c r="R5793" t="s">
        <v>25220</v>
      </c>
    </row>
    <row r="5794" spans="1:18" x14ac:dyDescent="0.35">
      <c r="A5794" t="s">
        <v>18932</v>
      </c>
      <c r="B5794" t="s">
        <v>21516</v>
      </c>
      <c r="C5794" t="s">
        <v>25221</v>
      </c>
      <c r="D5794">
        <v>56.534999999999997</v>
      </c>
      <c r="E5794">
        <v>329</v>
      </c>
      <c r="F5794">
        <v>140</v>
      </c>
      <c r="G5794">
        <v>3</v>
      </c>
      <c r="H5794">
        <v>1</v>
      </c>
      <c r="I5794">
        <v>328</v>
      </c>
      <c r="J5794">
        <v>1</v>
      </c>
      <c r="K5794">
        <v>327</v>
      </c>
      <c r="L5794">
        <v>1.5E-112</v>
      </c>
      <c r="M5794">
        <v>330</v>
      </c>
      <c r="N5794">
        <v>328</v>
      </c>
      <c r="O5794">
        <v>100.30500000000001</v>
      </c>
      <c r="P5794">
        <v>101</v>
      </c>
      <c r="Q5794">
        <v>4005</v>
      </c>
      <c r="R5794" t="s">
        <v>25221</v>
      </c>
    </row>
    <row r="5795" spans="1:18" x14ac:dyDescent="0.35">
      <c r="A5795" t="s">
        <v>19091</v>
      </c>
      <c r="B5795" t="s">
        <v>25222</v>
      </c>
      <c r="C5795" t="s">
        <v>25223</v>
      </c>
      <c r="D5795">
        <v>39.582999999999998</v>
      </c>
      <c r="E5795">
        <v>48</v>
      </c>
      <c r="F5795">
        <v>28</v>
      </c>
      <c r="G5795">
        <v>1</v>
      </c>
      <c r="H5795">
        <v>22</v>
      </c>
      <c r="I5795">
        <v>69</v>
      </c>
      <c r="J5795">
        <v>11</v>
      </c>
      <c r="K5795">
        <v>57</v>
      </c>
      <c r="L5795">
        <v>8.2900000000000002E-7</v>
      </c>
      <c r="M5795">
        <v>41.6</v>
      </c>
      <c r="N5795">
        <v>57</v>
      </c>
      <c r="O5795">
        <v>84.210499999999996</v>
      </c>
      <c r="P5795">
        <v>84.210499999999996</v>
      </c>
      <c r="Q5795">
        <v>1886</v>
      </c>
      <c r="R5795" t="s">
        <v>25223</v>
      </c>
    </row>
    <row r="5796" spans="1:18" x14ac:dyDescent="0.35">
      <c r="A5796" t="s">
        <v>18920</v>
      </c>
      <c r="B5796" t="s">
        <v>25224</v>
      </c>
      <c r="C5796" t="s">
        <v>25225</v>
      </c>
      <c r="D5796">
        <v>30.463999999999999</v>
      </c>
      <c r="E5796">
        <v>151</v>
      </c>
      <c r="F5796">
        <v>73</v>
      </c>
      <c r="G5796">
        <v>4</v>
      </c>
      <c r="H5796">
        <v>169</v>
      </c>
      <c r="I5796">
        <v>319</v>
      </c>
      <c r="J5796">
        <v>98</v>
      </c>
      <c r="K5796">
        <v>216</v>
      </c>
      <c r="L5796">
        <v>1.37E-4</v>
      </c>
      <c r="M5796">
        <v>43.5</v>
      </c>
      <c r="N5796">
        <v>289</v>
      </c>
      <c r="O5796">
        <v>52.249099999999999</v>
      </c>
      <c r="P5796">
        <v>52.249099999999999</v>
      </c>
      <c r="Q5796">
        <v>5416</v>
      </c>
      <c r="R5796" t="s">
        <v>25225</v>
      </c>
    </row>
    <row r="5797" spans="1:18" x14ac:dyDescent="0.35">
      <c r="A5797" t="s">
        <v>18943</v>
      </c>
      <c r="B5797" t="s">
        <v>15687</v>
      </c>
      <c r="C5797" t="s">
        <v>15890</v>
      </c>
      <c r="D5797">
        <v>29.878</v>
      </c>
      <c r="E5797">
        <v>164</v>
      </c>
      <c r="F5797">
        <v>78</v>
      </c>
      <c r="G5797">
        <v>7</v>
      </c>
      <c r="H5797">
        <v>30</v>
      </c>
      <c r="I5797">
        <v>169</v>
      </c>
      <c r="J5797">
        <v>3</v>
      </c>
      <c r="K5797">
        <v>153</v>
      </c>
      <c r="L5797">
        <v>2.39E-6</v>
      </c>
      <c r="M5797">
        <v>48.1</v>
      </c>
      <c r="N5797">
        <v>259</v>
      </c>
      <c r="O5797">
        <v>63.320500000000003</v>
      </c>
      <c r="P5797">
        <v>63.320500000000003</v>
      </c>
      <c r="Q5797">
        <v>1190</v>
      </c>
      <c r="R5797" t="s">
        <v>15890</v>
      </c>
    </row>
    <row r="5798" spans="1:18" x14ac:dyDescent="0.35">
      <c r="A5798" t="s">
        <v>18976</v>
      </c>
      <c r="B5798" t="s">
        <v>25226</v>
      </c>
      <c r="C5798" t="s">
        <v>25227</v>
      </c>
      <c r="D5798">
        <v>22.033999999999999</v>
      </c>
      <c r="E5798">
        <v>118</v>
      </c>
      <c r="F5798">
        <v>74</v>
      </c>
      <c r="G5798">
        <v>5</v>
      </c>
      <c r="H5798">
        <v>22</v>
      </c>
      <c r="I5798">
        <v>131</v>
      </c>
      <c r="J5798">
        <v>6</v>
      </c>
      <c r="K5798">
        <v>113</v>
      </c>
      <c r="L5798">
        <v>0.13</v>
      </c>
      <c r="M5798">
        <v>32</v>
      </c>
      <c r="N5798">
        <v>149</v>
      </c>
      <c r="O5798">
        <v>79.194599999999994</v>
      </c>
      <c r="P5798">
        <v>79.194599999999994</v>
      </c>
      <c r="Q5798">
        <v>1742</v>
      </c>
      <c r="R5798" t="s">
        <v>25227</v>
      </c>
    </row>
    <row r="5799" spans="1:18" x14ac:dyDescent="0.35">
      <c r="A5799" t="s">
        <v>18978</v>
      </c>
      <c r="B5799" t="s">
        <v>17934</v>
      </c>
      <c r="C5799" t="s">
        <v>17935</v>
      </c>
      <c r="D5799">
        <v>28.111999999999998</v>
      </c>
      <c r="E5799">
        <v>249</v>
      </c>
      <c r="F5799">
        <v>153</v>
      </c>
      <c r="G5799">
        <v>11</v>
      </c>
      <c r="H5799">
        <v>362</v>
      </c>
      <c r="I5799">
        <v>604</v>
      </c>
      <c r="J5799">
        <v>4</v>
      </c>
      <c r="K5799">
        <v>232</v>
      </c>
      <c r="L5799">
        <v>2.2900000000000002E-16</v>
      </c>
      <c r="M5799">
        <v>80.900000000000006</v>
      </c>
      <c r="N5799">
        <v>261</v>
      </c>
      <c r="O5799">
        <v>95.402299999999997</v>
      </c>
      <c r="P5799">
        <v>95.402299999999997</v>
      </c>
      <c r="Q5799">
        <v>142</v>
      </c>
      <c r="R5799" t="s">
        <v>17935</v>
      </c>
    </row>
    <row r="5800" spans="1:18" x14ac:dyDescent="0.35">
      <c r="A5800" t="s">
        <v>19123</v>
      </c>
      <c r="B5800" t="s">
        <v>19142</v>
      </c>
      <c r="C5800" t="s">
        <v>25228</v>
      </c>
      <c r="D5800">
        <v>23.952000000000002</v>
      </c>
      <c r="E5800">
        <v>167</v>
      </c>
      <c r="F5800">
        <v>115</v>
      </c>
      <c r="G5800">
        <v>5</v>
      </c>
      <c r="H5800">
        <v>3</v>
      </c>
      <c r="I5800">
        <v>165</v>
      </c>
      <c r="J5800">
        <v>6</v>
      </c>
      <c r="K5800">
        <v>164</v>
      </c>
      <c r="L5800">
        <v>0.11</v>
      </c>
      <c r="M5800">
        <v>32.700000000000003</v>
      </c>
      <c r="N5800">
        <v>197</v>
      </c>
      <c r="O5800">
        <v>84.771600000000007</v>
      </c>
      <c r="P5800">
        <v>84.771600000000007</v>
      </c>
      <c r="Q5800">
        <v>5475</v>
      </c>
      <c r="R5800" t="s">
        <v>25228</v>
      </c>
    </row>
    <row r="5801" spans="1:18" x14ac:dyDescent="0.35">
      <c r="A5801" t="s">
        <v>19000</v>
      </c>
      <c r="B5801" t="s">
        <v>25229</v>
      </c>
      <c r="C5801" t="s">
        <v>25230</v>
      </c>
      <c r="D5801">
        <v>38.729999999999997</v>
      </c>
      <c r="E5801">
        <v>945</v>
      </c>
      <c r="F5801">
        <v>547</v>
      </c>
      <c r="G5801">
        <v>12</v>
      </c>
      <c r="H5801">
        <v>25</v>
      </c>
      <c r="I5801">
        <v>946</v>
      </c>
      <c r="J5801">
        <v>7</v>
      </c>
      <c r="K5801">
        <v>942</v>
      </c>
      <c r="L5801">
        <v>0</v>
      </c>
      <c r="M5801">
        <v>653</v>
      </c>
      <c r="N5801">
        <v>943</v>
      </c>
      <c r="O5801">
        <v>100.212</v>
      </c>
      <c r="P5801">
        <v>101</v>
      </c>
      <c r="Q5801">
        <v>2001</v>
      </c>
      <c r="R5801" t="s">
        <v>25230</v>
      </c>
    </row>
    <row r="5802" spans="1:18" x14ac:dyDescent="0.35">
      <c r="A5802" t="s">
        <v>18946</v>
      </c>
      <c r="B5802" t="s">
        <v>15378</v>
      </c>
      <c r="C5802" t="s">
        <v>18201</v>
      </c>
      <c r="D5802">
        <v>24.722999999999999</v>
      </c>
      <c r="E5802">
        <v>271</v>
      </c>
      <c r="F5802">
        <v>154</v>
      </c>
      <c r="G5802">
        <v>8</v>
      </c>
      <c r="H5802">
        <v>5</v>
      </c>
      <c r="I5802">
        <v>245</v>
      </c>
      <c r="J5802">
        <v>4</v>
      </c>
      <c r="K5802">
        <v>254</v>
      </c>
      <c r="L5802">
        <v>1.32E-9</v>
      </c>
      <c r="M5802">
        <v>57.8</v>
      </c>
      <c r="N5802">
        <v>256</v>
      </c>
      <c r="O5802">
        <v>105.85899999999999</v>
      </c>
      <c r="P5802">
        <v>101</v>
      </c>
      <c r="Q5802">
        <v>416</v>
      </c>
      <c r="R5802" t="s">
        <v>18201</v>
      </c>
    </row>
    <row r="5803" spans="1:18" x14ac:dyDescent="0.35">
      <c r="A5803" t="s">
        <v>19123</v>
      </c>
      <c r="B5803" t="s">
        <v>21126</v>
      </c>
      <c r="C5803" t="s">
        <v>25231</v>
      </c>
      <c r="D5803">
        <v>21.762</v>
      </c>
      <c r="E5803">
        <v>193</v>
      </c>
      <c r="F5803">
        <v>136</v>
      </c>
      <c r="G5803">
        <v>7</v>
      </c>
      <c r="H5803">
        <v>3</v>
      </c>
      <c r="I5803">
        <v>191</v>
      </c>
      <c r="J5803">
        <v>6</v>
      </c>
      <c r="K5803">
        <v>187</v>
      </c>
      <c r="L5803">
        <v>2.8000000000000001E-2</v>
      </c>
      <c r="M5803">
        <v>34.700000000000003</v>
      </c>
      <c r="N5803">
        <v>194</v>
      </c>
      <c r="O5803">
        <v>99.484499999999997</v>
      </c>
      <c r="P5803">
        <v>99.484499999999997</v>
      </c>
      <c r="Q5803">
        <v>5465</v>
      </c>
      <c r="R5803" t="s">
        <v>25231</v>
      </c>
    </row>
    <row r="5804" spans="1:18" x14ac:dyDescent="0.35">
      <c r="A5804" t="s">
        <v>18920</v>
      </c>
      <c r="B5804" t="s">
        <v>25232</v>
      </c>
      <c r="C5804" t="s">
        <v>25233</v>
      </c>
      <c r="D5804">
        <v>34.337000000000003</v>
      </c>
      <c r="E5804">
        <v>166</v>
      </c>
      <c r="F5804">
        <v>77</v>
      </c>
      <c r="G5804">
        <v>4</v>
      </c>
      <c r="H5804">
        <v>169</v>
      </c>
      <c r="I5804">
        <v>334</v>
      </c>
      <c r="J5804">
        <v>98</v>
      </c>
      <c r="K5804">
        <v>231</v>
      </c>
      <c r="L5804">
        <v>3.9900000000000002E-10</v>
      </c>
      <c r="M5804">
        <v>59.7</v>
      </c>
      <c r="N5804">
        <v>234</v>
      </c>
      <c r="O5804">
        <v>70.940200000000004</v>
      </c>
      <c r="P5804">
        <v>70.940200000000004</v>
      </c>
      <c r="Q5804">
        <v>5179</v>
      </c>
      <c r="R5804" t="s">
        <v>25233</v>
      </c>
    </row>
    <row r="5805" spans="1:18" x14ac:dyDescent="0.35">
      <c r="A5805" t="s">
        <v>18943</v>
      </c>
      <c r="B5805" t="s">
        <v>16139</v>
      </c>
      <c r="C5805" t="s">
        <v>16140</v>
      </c>
      <c r="D5805">
        <v>29.577000000000002</v>
      </c>
      <c r="E5805">
        <v>142</v>
      </c>
      <c r="F5805">
        <v>78</v>
      </c>
      <c r="G5805">
        <v>5</v>
      </c>
      <c r="H5805">
        <v>30</v>
      </c>
      <c r="I5805">
        <v>150</v>
      </c>
      <c r="J5805">
        <v>9</v>
      </c>
      <c r="K5805">
        <v>149</v>
      </c>
      <c r="L5805">
        <v>6.6100000000000002E-4</v>
      </c>
      <c r="M5805">
        <v>40.799999999999997</v>
      </c>
      <c r="N5805">
        <v>265</v>
      </c>
      <c r="O5805">
        <v>53.584899999999998</v>
      </c>
      <c r="P5805">
        <v>53.584899999999998</v>
      </c>
      <c r="Q5805">
        <v>1515</v>
      </c>
      <c r="R5805" t="s">
        <v>16140</v>
      </c>
    </row>
    <row r="5806" spans="1:18" x14ac:dyDescent="0.35">
      <c r="A5806" t="s">
        <v>18920</v>
      </c>
      <c r="B5806" t="s">
        <v>19634</v>
      </c>
      <c r="C5806" t="s">
        <v>25234</v>
      </c>
      <c r="D5806">
        <v>36.792000000000002</v>
      </c>
      <c r="E5806">
        <v>318</v>
      </c>
      <c r="F5806">
        <v>182</v>
      </c>
      <c r="G5806">
        <v>5</v>
      </c>
      <c r="H5806">
        <v>12</v>
      </c>
      <c r="I5806">
        <v>328</v>
      </c>
      <c r="J5806">
        <v>7</v>
      </c>
      <c r="K5806">
        <v>306</v>
      </c>
      <c r="L5806">
        <v>9.7500000000000007E-47</v>
      </c>
      <c r="M5806">
        <v>161</v>
      </c>
      <c r="N5806">
        <v>343</v>
      </c>
      <c r="O5806">
        <v>92.711399999999998</v>
      </c>
      <c r="P5806">
        <v>92.711399999999998</v>
      </c>
      <c r="Q5806">
        <v>5070</v>
      </c>
      <c r="R5806" t="s">
        <v>25234</v>
      </c>
    </row>
    <row r="5807" spans="1:18" x14ac:dyDescent="0.35">
      <c r="A5807" t="s">
        <v>19417</v>
      </c>
      <c r="B5807" t="s">
        <v>15304</v>
      </c>
      <c r="C5807" t="s">
        <v>16060</v>
      </c>
      <c r="D5807">
        <v>30.942</v>
      </c>
      <c r="E5807">
        <v>446</v>
      </c>
      <c r="F5807">
        <v>286</v>
      </c>
      <c r="G5807">
        <v>12</v>
      </c>
      <c r="H5807">
        <v>9</v>
      </c>
      <c r="I5807">
        <v>441</v>
      </c>
      <c r="J5807">
        <v>5</v>
      </c>
      <c r="K5807">
        <v>441</v>
      </c>
      <c r="L5807">
        <v>1.1100000000000001E-55</v>
      </c>
      <c r="M5807">
        <v>192</v>
      </c>
      <c r="N5807">
        <v>464</v>
      </c>
      <c r="O5807">
        <v>96.120699999999999</v>
      </c>
      <c r="P5807">
        <v>96.120699999999999</v>
      </c>
      <c r="Q5807">
        <v>29</v>
      </c>
      <c r="R5807" t="s">
        <v>16060</v>
      </c>
    </row>
    <row r="5808" spans="1:18" x14ac:dyDescent="0.35">
      <c r="A5808" t="s">
        <v>19418</v>
      </c>
      <c r="B5808" t="s">
        <v>15304</v>
      </c>
      <c r="C5808" t="s">
        <v>16060</v>
      </c>
      <c r="D5808">
        <v>24.044</v>
      </c>
      <c r="E5808">
        <v>366</v>
      </c>
      <c r="F5808">
        <v>226</v>
      </c>
      <c r="G5808">
        <v>18</v>
      </c>
      <c r="H5808">
        <v>78</v>
      </c>
      <c r="I5808">
        <v>407</v>
      </c>
      <c r="J5808">
        <v>92</v>
      </c>
      <c r="K5808">
        <v>441</v>
      </c>
      <c r="L5808">
        <v>1.36E-7</v>
      </c>
      <c r="M5808">
        <v>53.5</v>
      </c>
      <c r="N5808">
        <v>464</v>
      </c>
      <c r="O5808">
        <v>78.879300000000001</v>
      </c>
      <c r="P5808">
        <v>78.879300000000001</v>
      </c>
      <c r="Q5808">
        <v>71</v>
      </c>
      <c r="R5808" t="s">
        <v>16060</v>
      </c>
    </row>
    <row r="5809" spans="1:18" x14ac:dyDescent="0.35">
      <c r="A5809" t="s">
        <v>19419</v>
      </c>
      <c r="B5809" t="s">
        <v>15304</v>
      </c>
      <c r="C5809" t="s">
        <v>16060</v>
      </c>
      <c r="D5809">
        <v>39.49</v>
      </c>
      <c r="E5809">
        <v>471</v>
      </c>
      <c r="F5809">
        <v>262</v>
      </c>
      <c r="G5809">
        <v>9</v>
      </c>
      <c r="H5809">
        <v>7</v>
      </c>
      <c r="I5809">
        <v>473</v>
      </c>
      <c r="J5809">
        <v>5</v>
      </c>
      <c r="K5809">
        <v>456</v>
      </c>
      <c r="L5809">
        <v>2.3800000000000002E-97</v>
      </c>
      <c r="M5809">
        <v>301</v>
      </c>
      <c r="N5809">
        <v>464</v>
      </c>
      <c r="O5809">
        <v>101.509</v>
      </c>
      <c r="P5809">
        <v>101</v>
      </c>
      <c r="Q5809">
        <v>1855</v>
      </c>
      <c r="R5809" t="s">
        <v>16060</v>
      </c>
    </row>
    <row r="5810" spans="1:18" x14ac:dyDescent="0.35">
      <c r="A5810" t="s">
        <v>19420</v>
      </c>
      <c r="B5810" t="s">
        <v>15304</v>
      </c>
      <c r="C5810" t="s">
        <v>16060</v>
      </c>
      <c r="D5810">
        <v>22.905000000000001</v>
      </c>
      <c r="E5810">
        <v>358</v>
      </c>
      <c r="F5810">
        <v>199</v>
      </c>
      <c r="G5810">
        <v>13</v>
      </c>
      <c r="H5810">
        <v>145</v>
      </c>
      <c r="I5810">
        <v>459</v>
      </c>
      <c r="J5810">
        <v>2</v>
      </c>
      <c r="K5810">
        <v>325</v>
      </c>
      <c r="L5810">
        <v>1E-3</v>
      </c>
      <c r="M5810">
        <v>42</v>
      </c>
      <c r="N5810">
        <v>464</v>
      </c>
      <c r="O5810">
        <v>77.155199999999994</v>
      </c>
      <c r="P5810">
        <v>77.155199999999994</v>
      </c>
      <c r="Q5810">
        <v>3291</v>
      </c>
      <c r="R5810" t="s">
        <v>16060</v>
      </c>
    </row>
    <row r="5811" spans="1:18" x14ac:dyDescent="0.35">
      <c r="A5811" t="s">
        <v>19421</v>
      </c>
      <c r="B5811" t="s">
        <v>15304</v>
      </c>
      <c r="C5811" t="s">
        <v>16060</v>
      </c>
      <c r="D5811">
        <v>23.265000000000001</v>
      </c>
      <c r="E5811">
        <v>245</v>
      </c>
      <c r="F5811">
        <v>147</v>
      </c>
      <c r="G5811">
        <v>12</v>
      </c>
      <c r="H5811">
        <v>228</v>
      </c>
      <c r="I5811">
        <v>456</v>
      </c>
      <c r="J5811">
        <v>134</v>
      </c>
      <c r="K5811">
        <v>353</v>
      </c>
      <c r="L5811">
        <v>6.4399999999999993E-5</v>
      </c>
      <c r="M5811">
        <v>45.8</v>
      </c>
      <c r="N5811">
        <v>464</v>
      </c>
      <c r="O5811">
        <v>52.801699999999997</v>
      </c>
      <c r="P5811">
        <v>52.801699999999997</v>
      </c>
      <c r="Q5811">
        <v>3397</v>
      </c>
      <c r="R5811" t="s">
        <v>16060</v>
      </c>
    </row>
    <row r="5812" spans="1:18" x14ac:dyDescent="0.35">
      <c r="A5812" t="s">
        <v>19422</v>
      </c>
      <c r="B5812" t="s">
        <v>15304</v>
      </c>
      <c r="C5812" t="s">
        <v>16060</v>
      </c>
      <c r="D5812">
        <v>38.216999999999999</v>
      </c>
      <c r="E5812">
        <v>471</v>
      </c>
      <c r="F5812">
        <v>271</v>
      </c>
      <c r="G5812">
        <v>5</v>
      </c>
      <c r="H5812">
        <v>9</v>
      </c>
      <c r="I5812">
        <v>478</v>
      </c>
      <c r="J5812">
        <v>5</v>
      </c>
      <c r="K5812">
        <v>456</v>
      </c>
      <c r="L5812">
        <v>5.3600000000000002E-97</v>
      </c>
      <c r="M5812">
        <v>300</v>
      </c>
      <c r="N5812">
        <v>464</v>
      </c>
      <c r="O5812">
        <v>101.509</v>
      </c>
      <c r="P5812">
        <v>101</v>
      </c>
      <c r="Q5812">
        <v>5516</v>
      </c>
      <c r="R5812" t="s">
        <v>16060</v>
      </c>
    </row>
    <row r="5813" spans="1:18" x14ac:dyDescent="0.35">
      <c r="A5813" t="s">
        <v>19423</v>
      </c>
      <c r="B5813" t="s">
        <v>15304</v>
      </c>
      <c r="C5813" t="s">
        <v>16060</v>
      </c>
      <c r="D5813">
        <v>29.712</v>
      </c>
      <c r="E5813">
        <v>451</v>
      </c>
      <c r="F5813">
        <v>302</v>
      </c>
      <c r="G5813">
        <v>11</v>
      </c>
      <c r="H5813">
        <v>150</v>
      </c>
      <c r="I5813">
        <v>593</v>
      </c>
      <c r="J5813">
        <v>1</v>
      </c>
      <c r="K5813">
        <v>443</v>
      </c>
      <c r="L5813">
        <v>2.2300000000000001E-54</v>
      </c>
      <c r="M5813">
        <v>192</v>
      </c>
      <c r="N5813">
        <v>464</v>
      </c>
      <c r="O5813">
        <v>97.198300000000003</v>
      </c>
      <c r="P5813">
        <v>97.198300000000003</v>
      </c>
      <c r="Q5813">
        <v>5811</v>
      </c>
      <c r="R5813" t="s">
        <v>16060</v>
      </c>
    </row>
    <row r="5814" spans="1:18" x14ac:dyDescent="0.35">
      <c r="A5814" t="s">
        <v>20336</v>
      </c>
      <c r="B5814" t="s">
        <v>16288</v>
      </c>
      <c r="C5814" t="s">
        <v>16289</v>
      </c>
      <c r="D5814">
        <v>33.332999999999998</v>
      </c>
      <c r="E5814">
        <v>78</v>
      </c>
      <c r="F5814">
        <v>46</v>
      </c>
      <c r="G5814">
        <v>2</v>
      </c>
      <c r="H5814">
        <v>24</v>
      </c>
      <c r="I5814">
        <v>96</v>
      </c>
      <c r="J5814">
        <v>5</v>
      </c>
      <c r="K5814">
        <v>81</v>
      </c>
      <c r="L5814">
        <v>3.0000000000000001E-3</v>
      </c>
      <c r="M5814">
        <v>36.200000000000003</v>
      </c>
      <c r="N5814">
        <v>84</v>
      </c>
      <c r="O5814">
        <v>92.857100000000003</v>
      </c>
      <c r="P5814">
        <v>92.857100000000003</v>
      </c>
      <c r="Q5814">
        <v>1607</v>
      </c>
      <c r="R5814" t="s">
        <v>16289</v>
      </c>
    </row>
    <row r="5815" spans="1:18" x14ac:dyDescent="0.35">
      <c r="A5815" t="s">
        <v>20337</v>
      </c>
      <c r="B5815" t="s">
        <v>16288</v>
      </c>
      <c r="C5815" t="s">
        <v>16289</v>
      </c>
      <c r="D5815">
        <v>32.098999999999997</v>
      </c>
      <c r="E5815">
        <v>81</v>
      </c>
      <c r="F5815">
        <v>49</v>
      </c>
      <c r="G5815">
        <v>2</v>
      </c>
      <c r="H5815">
        <v>24</v>
      </c>
      <c r="I5815">
        <v>99</v>
      </c>
      <c r="J5815">
        <v>5</v>
      </c>
      <c r="K5815">
        <v>84</v>
      </c>
      <c r="L5815">
        <v>3.8099999999999999E-4</v>
      </c>
      <c r="M5815">
        <v>37</v>
      </c>
      <c r="N5815">
        <v>84</v>
      </c>
      <c r="O5815">
        <v>96.428600000000003</v>
      </c>
      <c r="P5815">
        <v>96.428600000000003</v>
      </c>
      <c r="Q5815">
        <v>1614</v>
      </c>
      <c r="R5815" t="s">
        <v>16289</v>
      </c>
    </row>
    <row r="5816" spans="1:18" x14ac:dyDescent="0.35">
      <c r="A5816" t="s">
        <v>19830</v>
      </c>
      <c r="B5816" t="s">
        <v>16288</v>
      </c>
      <c r="C5816" t="s">
        <v>16289</v>
      </c>
      <c r="D5816">
        <v>32.051000000000002</v>
      </c>
      <c r="E5816">
        <v>78</v>
      </c>
      <c r="F5816">
        <v>47</v>
      </c>
      <c r="G5816">
        <v>3</v>
      </c>
      <c r="H5816">
        <v>20</v>
      </c>
      <c r="I5816">
        <v>92</v>
      </c>
      <c r="J5816">
        <v>5</v>
      </c>
      <c r="K5816">
        <v>81</v>
      </c>
      <c r="L5816">
        <v>0.6</v>
      </c>
      <c r="M5816">
        <v>31.6</v>
      </c>
      <c r="N5816">
        <v>84</v>
      </c>
      <c r="O5816">
        <v>92.857100000000003</v>
      </c>
      <c r="P5816">
        <v>92.857100000000003</v>
      </c>
      <c r="Q5816">
        <v>1823</v>
      </c>
      <c r="R5816" t="s">
        <v>16289</v>
      </c>
    </row>
    <row r="5817" spans="1:18" x14ac:dyDescent="0.35">
      <c r="A5817" t="s">
        <v>20338</v>
      </c>
      <c r="B5817" t="s">
        <v>16288</v>
      </c>
      <c r="C5817" t="s">
        <v>16289</v>
      </c>
      <c r="D5817">
        <v>33.332999999999998</v>
      </c>
      <c r="E5817">
        <v>78</v>
      </c>
      <c r="F5817">
        <v>46</v>
      </c>
      <c r="G5817">
        <v>2</v>
      </c>
      <c r="H5817">
        <v>24</v>
      </c>
      <c r="I5817">
        <v>96</v>
      </c>
      <c r="J5817">
        <v>5</v>
      </c>
      <c r="K5817">
        <v>81</v>
      </c>
      <c r="L5817">
        <v>3.0000000000000001E-3</v>
      </c>
      <c r="M5817">
        <v>36.200000000000003</v>
      </c>
      <c r="N5817">
        <v>84</v>
      </c>
      <c r="O5817">
        <v>92.857100000000003</v>
      </c>
      <c r="P5817">
        <v>92.857100000000003</v>
      </c>
      <c r="Q5817">
        <v>5536</v>
      </c>
      <c r="R5817" t="s">
        <v>16289</v>
      </c>
    </row>
    <row r="5818" spans="1:18" x14ac:dyDescent="0.35">
      <c r="A5818" t="s">
        <v>20339</v>
      </c>
      <c r="B5818" t="s">
        <v>16288</v>
      </c>
      <c r="C5818" t="s">
        <v>16289</v>
      </c>
      <c r="D5818">
        <v>32.143000000000001</v>
      </c>
      <c r="E5818">
        <v>84</v>
      </c>
      <c r="F5818">
        <v>39</v>
      </c>
      <c r="G5818">
        <v>3</v>
      </c>
      <c r="H5818">
        <v>24</v>
      </c>
      <c r="I5818">
        <v>96</v>
      </c>
      <c r="J5818">
        <v>5</v>
      </c>
      <c r="K5818">
        <v>81</v>
      </c>
      <c r="L5818">
        <v>1.4999999999999999E-2</v>
      </c>
      <c r="M5818">
        <v>34.299999999999997</v>
      </c>
      <c r="N5818">
        <v>84</v>
      </c>
      <c r="O5818">
        <v>100</v>
      </c>
      <c r="P5818">
        <v>100</v>
      </c>
      <c r="Q5818">
        <v>5846</v>
      </c>
      <c r="R5818" t="s">
        <v>16289</v>
      </c>
    </row>
    <row r="5819" spans="1:18" x14ac:dyDescent="0.35">
      <c r="A5819" t="s">
        <v>18947</v>
      </c>
      <c r="B5819" t="s">
        <v>15609</v>
      </c>
      <c r="C5819" t="s">
        <v>15610</v>
      </c>
      <c r="D5819">
        <v>28.384</v>
      </c>
      <c r="E5819">
        <v>229</v>
      </c>
      <c r="F5819">
        <v>131</v>
      </c>
      <c r="G5819">
        <v>9</v>
      </c>
      <c r="H5819">
        <v>48</v>
      </c>
      <c r="I5819">
        <v>258</v>
      </c>
      <c r="J5819">
        <v>5</v>
      </c>
      <c r="K5819">
        <v>218</v>
      </c>
      <c r="L5819">
        <v>4.7200000000000002E-5</v>
      </c>
      <c r="M5819">
        <v>44.7</v>
      </c>
      <c r="N5819">
        <v>262</v>
      </c>
      <c r="O5819">
        <v>87.404600000000002</v>
      </c>
      <c r="P5819">
        <v>87.404600000000002</v>
      </c>
      <c r="Q5819">
        <v>1033</v>
      </c>
      <c r="R5819" t="s">
        <v>15610</v>
      </c>
    </row>
    <row r="5820" spans="1:18" x14ac:dyDescent="0.35">
      <c r="A5820" t="s">
        <v>18948</v>
      </c>
      <c r="B5820" t="s">
        <v>15609</v>
      </c>
      <c r="C5820" t="s">
        <v>15610</v>
      </c>
      <c r="D5820">
        <v>25.213999999999999</v>
      </c>
      <c r="E5820">
        <v>234</v>
      </c>
      <c r="F5820">
        <v>126</v>
      </c>
      <c r="G5820">
        <v>9</v>
      </c>
      <c r="H5820">
        <v>129</v>
      </c>
      <c r="I5820">
        <v>334</v>
      </c>
      <c r="J5820">
        <v>8</v>
      </c>
      <c r="K5820">
        <v>220</v>
      </c>
      <c r="L5820">
        <v>1.0999999999999999E-2</v>
      </c>
      <c r="M5820">
        <v>37.4</v>
      </c>
      <c r="N5820">
        <v>262</v>
      </c>
      <c r="O5820">
        <v>89.313000000000002</v>
      </c>
      <c r="P5820">
        <v>89.313000000000002</v>
      </c>
      <c r="Q5820">
        <v>2991</v>
      </c>
      <c r="R5820" t="s">
        <v>15610</v>
      </c>
    </row>
    <row r="5821" spans="1:18" x14ac:dyDescent="0.35">
      <c r="A5821" t="s">
        <v>18946</v>
      </c>
      <c r="B5821" t="s">
        <v>15689</v>
      </c>
      <c r="C5821" t="s">
        <v>15690</v>
      </c>
      <c r="D5821">
        <v>25.181999999999999</v>
      </c>
      <c r="E5821">
        <v>274</v>
      </c>
      <c r="F5821">
        <v>149</v>
      </c>
      <c r="G5821">
        <v>9</v>
      </c>
      <c r="H5821">
        <v>5</v>
      </c>
      <c r="I5821">
        <v>245</v>
      </c>
      <c r="J5821">
        <v>4</v>
      </c>
      <c r="K5821">
        <v>254</v>
      </c>
      <c r="L5821">
        <v>1.7100000000000001E-9</v>
      </c>
      <c r="M5821">
        <v>57.4</v>
      </c>
      <c r="N5821">
        <v>256</v>
      </c>
      <c r="O5821">
        <v>107.03100000000001</v>
      </c>
      <c r="P5821">
        <v>101</v>
      </c>
      <c r="Q5821">
        <v>419</v>
      </c>
      <c r="R5821" t="s">
        <v>15690</v>
      </c>
    </row>
    <row r="5822" spans="1:18" x14ac:dyDescent="0.35">
      <c r="A5822" t="s">
        <v>18917</v>
      </c>
      <c r="B5822" t="s">
        <v>15689</v>
      </c>
      <c r="C5822" t="s">
        <v>15690</v>
      </c>
      <c r="D5822">
        <v>32.639000000000003</v>
      </c>
      <c r="E5822">
        <v>144</v>
      </c>
      <c r="F5822">
        <v>51</v>
      </c>
      <c r="G5822">
        <v>7</v>
      </c>
      <c r="H5822">
        <v>128</v>
      </c>
      <c r="I5822">
        <v>265</v>
      </c>
      <c r="J5822">
        <v>1</v>
      </c>
      <c r="K5822">
        <v>104</v>
      </c>
      <c r="L5822">
        <v>1.66E-6</v>
      </c>
      <c r="M5822">
        <v>49.3</v>
      </c>
      <c r="N5822">
        <v>256</v>
      </c>
      <c r="O5822">
        <v>56.25</v>
      </c>
      <c r="P5822">
        <v>56.25</v>
      </c>
      <c r="Q5822">
        <v>5603</v>
      </c>
      <c r="R5822" t="s">
        <v>15690</v>
      </c>
    </row>
    <row r="5823" spans="1:18" x14ac:dyDescent="0.35">
      <c r="A5823" t="s">
        <v>18935</v>
      </c>
      <c r="B5823" t="s">
        <v>15352</v>
      </c>
      <c r="C5823" t="s">
        <v>25235</v>
      </c>
      <c r="D5823">
        <v>47.273000000000003</v>
      </c>
      <c r="E5823">
        <v>165</v>
      </c>
      <c r="F5823">
        <v>81</v>
      </c>
      <c r="G5823">
        <v>1</v>
      </c>
      <c r="H5823">
        <v>4</v>
      </c>
      <c r="I5823">
        <v>162</v>
      </c>
      <c r="J5823">
        <v>6</v>
      </c>
      <c r="K5823">
        <v>170</v>
      </c>
      <c r="L5823">
        <v>5.6999999999999998E-56</v>
      </c>
      <c r="M5823">
        <v>174</v>
      </c>
      <c r="N5823">
        <v>179</v>
      </c>
      <c r="O5823">
        <v>92.178799999999995</v>
      </c>
      <c r="P5823">
        <v>92.178799999999995</v>
      </c>
      <c r="Q5823">
        <v>2301</v>
      </c>
      <c r="R5823" t="s">
        <v>25235</v>
      </c>
    </row>
    <row r="5824" spans="1:18" x14ac:dyDescent="0.35">
      <c r="A5824" t="s">
        <v>19000</v>
      </c>
      <c r="B5824" t="s">
        <v>25236</v>
      </c>
      <c r="C5824" t="s">
        <v>25237</v>
      </c>
      <c r="D5824">
        <v>26.597999999999999</v>
      </c>
      <c r="E5824">
        <v>485</v>
      </c>
      <c r="F5824">
        <v>292</v>
      </c>
      <c r="G5824">
        <v>17</v>
      </c>
      <c r="H5824">
        <v>74</v>
      </c>
      <c r="I5824">
        <v>551</v>
      </c>
      <c r="J5824">
        <v>26</v>
      </c>
      <c r="K5824">
        <v>453</v>
      </c>
      <c r="L5824">
        <v>1.1699999999999999E-25</v>
      </c>
      <c r="M5824">
        <v>114</v>
      </c>
      <c r="N5824">
        <v>794</v>
      </c>
      <c r="O5824">
        <v>61.083100000000002</v>
      </c>
      <c r="P5824">
        <v>61.083100000000002</v>
      </c>
      <c r="Q5824">
        <v>2096</v>
      </c>
      <c r="R5824" t="s">
        <v>25237</v>
      </c>
    </row>
    <row r="5825" spans="1:18" x14ac:dyDescent="0.35">
      <c r="A5825" t="s">
        <v>19386</v>
      </c>
      <c r="B5825" t="s">
        <v>25238</v>
      </c>
      <c r="C5825" t="s">
        <v>25239</v>
      </c>
      <c r="D5825">
        <v>31.646000000000001</v>
      </c>
      <c r="E5825">
        <v>79</v>
      </c>
      <c r="F5825">
        <v>49</v>
      </c>
      <c r="G5825">
        <v>3</v>
      </c>
      <c r="H5825">
        <v>59</v>
      </c>
      <c r="I5825">
        <v>137</v>
      </c>
      <c r="J5825">
        <v>25</v>
      </c>
      <c r="K5825">
        <v>98</v>
      </c>
      <c r="L5825">
        <v>0.11</v>
      </c>
      <c r="M5825">
        <v>33.1</v>
      </c>
      <c r="N5825">
        <v>157</v>
      </c>
      <c r="O5825">
        <v>50.3185</v>
      </c>
      <c r="P5825">
        <v>50.3185</v>
      </c>
      <c r="Q5825">
        <v>2665</v>
      </c>
      <c r="R5825" t="s">
        <v>25239</v>
      </c>
    </row>
    <row r="5826" spans="1:18" x14ac:dyDescent="0.35">
      <c r="A5826" t="s">
        <v>18928</v>
      </c>
      <c r="B5826" t="s">
        <v>25238</v>
      </c>
      <c r="C5826" t="s">
        <v>25239</v>
      </c>
      <c r="D5826">
        <v>65.753</v>
      </c>
      <c r="E5826">
        <v>146</v>
      </c>
      <c r="F5826">
        <v>50</v>
      </c>
      <c r="G5826">
        <v>0</v>
      </c>
      <c r="H5826">
        <v>19</v>
      </c>
      <c r="I5826">
        <v>164</v>
      </c>
      <c r="J5826">
        <v>3</v>
      </c>
      <c r="K5826">
        <v>148</v>
      </c>
      <c r="L5826">
        <v>1.2800000000000001E-66</v>
      </c>
      <c r="M5826">
        <v>200</v>
      </c>
      <c r="N5826">
        <v>157</v>
      </c>
      <c r="O5826">
        <v>92.993600000000001</v>
      </c>
      <c r="P5826">
        <v>92.993600000000001</v>
      </c>
      <c r="Q5826">
        <v>3567</v>
      </c>
      <c r="R5826" t="s">
        <v>25239</v>
      </c>
    </row>
    <row r="5827" spans="1:18" x14ac:dyDescent="0.35">
      <c r="A5827" t="s">
        <v>18946</v>
      </c>
      <c r="B5827" t="s">
        <v>17779</v>
      </c>
      <c r="C5827" t="s">
        <v>17780</v>
      </c>
      <c r="D5827">
        <v>22.314</v>
      </c>
      <c r="E5827">
        <v>242</v>
      </c>
      <c r="F5827">
        <v>154</v>
      </c>
      <c r="G5827">
        <v>6</v>
      </c>
      <c r="H5827">
        <v>5</v>
      </c>
      <c r="I5827">
        <v>224</v>
      </c>
      <c r="J5827">
        <v>4</v>
      </c>
      <c r="K5827">
        <v>233</v>
      </c>
      <c r="L5827">
        <v>2.23E-4</v>
      </c>
      <c r="M5827">
        <v>42</v>
      </c>
      <c r="N5827">
        <v>256</v>
      </c>
      <c r="O5827">
        <v>94.531199999999998</v>
      </c>
      <c r="P5827">
        <v>94.531199999999998</v>
      </c>
      <c r="Q5827">
        <v>743</v>
      </c>
      <c r="R5827" t="s">
        <v>17780</v>
      </c>
    </row>
    <row r="5828" spans="1:18" x14ac:dyDescent="0.35">
      <c r="A5828" t="s">
        <v>20402</v>
      </c>
      <c r="B5828" t="s">
        <v>21552</v>
      </c>
      <c r="C5828" t="s">
        <v>25240</v>
      </c>
      <c r="D5828">
        <v>26.667000000000002</v>
      </c>
      <c r="E5828">
        <v>105</v>
      </c>
      <c r="F5828">
        <v>66</v>
      </c>
      <c r="G5828">
        <v>3</v>
      </c>
      <c r="H5828">
        <v>39</v>
      </c>
      <c r="I5828">
        <v>141</v>
      </c>
      <c r="J5828">
        <v>8</v>
      </c>
      <c r="K5828">
        <v>103</v>
      </c>
      <c r="L5828">
        <v>8.7999999999999995E-2</v>
      </c>
      <c r="M5828">
        <v>33.9</v>
      </c>
      <c r="N5828">
        <v>146</v>
      </c>
      <c r="O5828">
        <v>71.9178</v>
      </c>
      <c r="P5828">
        <v>71.9178</v>
      </c>
      <c r="Q5828">
        <v>330</v>
      </c>
      <c r="R5828" t="s">
        <v>25240</v>
      </c>
    </row>
    <row r="5829" spans="1:18" x14ac:dyDescent="0.35">
      <c r="A5829" t="s">
        <v>18943</v>
      </c>
      <c r="B5829" t="s">
        <v>15039</v>
      </c>
      <c r="C5829" t="s">
        <v>25241</v>
      </c>
      <c r="D5829">
        <v>25</v>
      </c>
      <c r="E5829">
        <v>168</v>
      </c>
      <c r="F5829">
        <v>93</v>
      </c>
      <c r="G5829">
        <v>4</v>
      </c>
      <c r="H5829">
        <v>31</v>
      </c>
      <c r="I5829">
        <v>177</v>
      </c>
      <c r="J5829">
        <v>4</v>
      </c>
      <c r="K5829">
        <v>159</v>
      </c>
      <c r="L5829">
        <v>6.5099999999999999E-4</v>
      </c>
      <c r="M5829">
        <v>40.799999999999997</v>
      </c>
      <c r="N5829">
        <v>254</v>
      </c>
      <c r="O5829">
        <v>66.1417</v>
      </c>
      <c r="P5829">
        <v>66.1417</v>
      </c>
      <c r="Q5829">
        <v>1512</v>
      </c>
      <c r="R5829" t="s">
        <v>25241</v>
      </c>
    </row>
    <row r="5830" spans="1:18" x14ac:dyDescent="0.35">
      <c r="A5830" t="s">
        <v>18997</v>
      </c>
      <c r="B5830" t="s">
        <v>25242</v>
      </c>
      <c r="C5830" t="s">
        <v>25243</v>
      </c>
      <c r="D5830">
        <v>24.59</v>
      </c>
      <c r="E5830">
        <v>122</v>
      </c>
      <c r="F5830">
        <v>85</v>
      </c>
      <c r="G5830">
        <v>3</v>
      </c>
      <c r="H5830">
        <v>43</v>
      </c>
      <c r="I5830">
        <v>158</v>
      </c>
      <c r="J5830">
        <v>24</v>
      </c>
      <c r="K5830">
        <v>144</v>
      </c>
      <c r="L5830">
        <v>5.0000000000000001E-3</v>
      </c>
      <c r="M5830">
        <v>36.200000000000003</v>
      </c>
      <c r="N5830">
        <v>144</v>
      </c>
      <c r="O5830">
        <v>84.722200000000001</v>
      </c>
      <c r="P5830">
        <v>84.722200000000001</v>
      </c>
      <c r="Q5830">
        <v>1643</v>
      </c>
      <c r="R5830" t="s">
        <v>25243</v>
      </c>
    </row>
    <row r="5831" spans="1:18" x14ac:dyDescent="0.35">
      <c r="A5831" t="s">
        <v>19104</v>
      </c>
      <c r="B5831" t="s">
        <v>25242</v>
      </c>
      <c r="C5831" t="s">
        <v>25243</v>
      </c>
      <c r="D5831">
        <v>22.785</v>
      </c>
      <c r="E5831">
        <v>79</v>
      </c>
      <c r="F5831">
        <v>58</v>
      </c>
      <c r="G5831">
        <v>2</v>
      </c>
      <c r="H5831">
        <v>37</v>
      </c>
      <c r="I5831">
        <v>115</v>
      </c>
      <c r="J5831">
        <v>10</v>
      </c>
      <c r="K5831">
        <v>85</v>
      </c>
      <c r="L5831">
        <v>0.67</v>
      </c>
      <c r="M5831">
        <v>30</v>
      </c>
      <c r="N5831">
        <v>144</v>
      </c>
      <c r="O5831">
        <v>54.8611</v>
      </c>
      <c r="P5831">
        <v>54.8611</v>
      </c>
      <c r="Q5831">
        <v>5970</v>
      </c>
      <c r="R5831" t="s">
        <v>25243</v>
      </c>
    </row>
    <row r="5832" spans="1:18" x14ac:dyDescent="0.35">
      <c r="A5832" t="s">
        <v>18935</v>
      </c>
      <c r="B5832" t="s">
        <v>19157</v>
      </c>
      <c r="C5832" t="s">
        <v>25244</v>
      </c>
      <c r="D5832">
        <v>35.802</v>
      </c>
      <c r="E5832">
        <v>162</v>
      </c>
      <c r="F5832">
        <v>92</v>
      </c>
      <c r="G5832">
        <v>4</v>
      </c>
      <c r="H5832">
        <v>1</v>
      </c>
      <c r="I5832">
        <v>162</v>
      </c>
      <c r="J5832">
        <v>1</v>
      </c>
      <c r="K5832">
        <v>150</v>
      </c>
      <c r="L5832">
        <v>6.3799999999999998E-31</v>
      </c>
      <c r="M5832">
        <v>109</v>
      </c>
      <c r="N5832">
        <v>151</v>
      </c>
      <c r="O5832">
        <v>107.285</v>
      </c>
      <c r="P5832">
        <v>101</v>
      </c>
      <c r="Q5832">
        <v>2471</v>
      </c>
      <c r="R5832" t="s">
        <v>25244</v>
      </c>
    </row>
    <row r="5833" spans="1:18" x14ac:dyDescent="0.35">
      <c r="A5833" t="s">
        <v>21604</v>
      </c>
      <c r="B5833" t="s">
        <v>25245</v>
      </c>
      <c r="C5833" t="s">
        <v>25246</v>
      </c>
      <c r="D5833">
        <v>26.087</v>
      </c>
      <c r="E5833">
        <v>207</v>
      </c>
      <c r="F5833">
        <v>117</v>
      </c>
      <c r="G5833">
        <v>7</v>
      </c>
      <c r="H5833">
        <v>74</v>
      </c>
      <c r="I5833">
        <v>262</v>
      </c>
      <c r="J5833">
        <v>51</v>
      </c>
      <c r="K5833">
        <v>239</v>
      </c>
      <c r="L5833">
        <v>0.35</v>
      </c>
      <c r="M5833">
        <v>32.700000000000003</v>
      </c>
      <c r="N5833">
        <v>297</v>
      </c>
      <c r="O5833">
        <v>69.697000000000003</v>
      </c>
      <c r="P5833">
        <v>69.697000000000003</v>
      </c>
      <c r="Q5833">
        <v>3401</v>
      </c>
      <c r="R5833" t="s">
        <v>25246</v>
      </c>
    </row>
    <row r="5834" spans="1:18" x14ac:dyDescent="0.35">
      <c r="A5834" t="s">
        <v>18917</v>
      </c>
      <c r="B5834" t="s">
        <v>25245</v>
      </c>
      <c r="C5834" t="s">
        <v>25246</v>
      </c>
      <c r="D5834">
        <v>28.302</v>
      </c>
      <c r="E5834">
        <v>212</v>
      </c>
      <c r="F5834">
        <v>110</v>
      </c>
      <c r="G5834">
        <v>8</v>
      </c>
      <c r="H5834">
        <v>119</v>
      </c>
      <c r="I5834">
        <v>309</v>
      </c>
      <c r="J5834">
        <v>31</v>
      </c>
      <c r="K5834">
        <v>221</v>
      </c>
      <c r="L5834">
        <v>5.9500000000000003E-5</v>
      </c>
      <c r="M5834">
        <v>45.1</v>
      </c>
      <c r="N5834">
        <v>297</v>
      </c>
      <c r="O5834">
        <v>71.380499999999998</v>
      </c>
      <c r="P5834">
        <v>71.380499999999998</v>
      </c>
      <c r="Q5834">
        <v>5731</v>
      </c>
      <c r="R5834" t="s">
        <v>25246</v>
      </c>
    </row>
    <row r="5835" spans="1:18" x14ac:dyDescent="0.35">
      <c r="A5835" t="s">
        <v>18928</v>
      </c>
      <c r="B5835" t="s">
        <v>20133</v>
      </c>
      <c r="C5835" t="s">
        <v>25247</v>
      </c>
      <c r="D5835">
        <v>52.027000000000001</v>
      </c>
      <c r="E5835">
        <v>148</v>
      </c>
      <c r="F5835">
        <v>71</v>
      </c>
      <c r="G5835">
        <v>0</v>
      </c>
      <c r="H5835">
        <v>19</v>
      </c>
      <c r="I5835">
        <v>166</v>
      </c>
      <c r="J5835">
        <v>2</v>
      </c>
      <c r="K5835">
        <v>149</v>
      </c>
      <c r="L5835">
        <v>5.5999999999999999E-49</v>
      </c>
      <c r="M5835">
        <v>155</v>
      </c>
      <c r="N5835">
        <v>155</v>
      </c>
      <c r="O5835">
        <v>95.483900000000006</v>
      </c>
      <c r="P5835">
        <v>95.483900000000006</v>
      </c>
      <c r="Q5835">
        <v>3919</v>
      </c>
      <c r="R5835" t="s">
        <v>25247</v>
      </c>
    </row>
    <row r="5836" spans="1:18" x14ac:dyDescent="0.35">
      <c r="A5836" t="s">
        <v>18943</v>
      </c>
      <c r="B5836" t="s">
        <v>15329</v>
      </c>
      <c r="C5836" t="s">
        <v>17265</v>
      </c>
      <c r="D5836">
        <v>27.879000000000001</v>
      </c>
      <c r="E5836">
        <v>165</v>
      </c>
      <c r="F5836">
        <v>80</v>
      </c>
      <c r="G5836">
        <v>6</v>
      </c>
      <c r="H5836">
        <v>30</v>
      </c>
      <c r="I5836">
        <v>169</v>
      </c>
      <c r="J5836">
        <v>3</v>
      </c>
      <c r="K5836">
        <v>153</v>
      </c>
      <c r="L5836">
        <v>8.4800000000000001E-6</v>
      </c>
      <c r="M5836">
        <v>46.6</v>
      </c>
      <c r="N5836">
        <v>257</v>
      </c>
      <c r="O5836">
        <v>64.202299999999994</v>
      </c>
      <c r="P5836">
        <v>64.202299999999994</v>
      </c>
      <c r="Q5836">
        <v>1242</v>
      </c>
      <c r="R5836" t="s">
        <v>17265</v>
      </c>
    </row>
    <row r="5837" spans="1:18" x14ac:dyDescent="0.35">
      <c r="A5837" t="s">
        <v>19038</v>
      </c>
      <c r="B5837" t="s">
        <v>25248</v>
      </c>
      <c r="C5837" t="s">
        <v>25249</v>
      </c>
      <c r="D5837">
        <v>25.984000000000002</v>
      </c>
      <c r="E5837">
        <v>381</v>
      </c>
      <c r="F5837">
        <v>197</v>
      </c>
      <c r="G5837">
        <v>17</v>
      </c>
      <c r="H5837">
        <v>229</v>
      </c>
      <c r="I5837">
        <v>538</v>
      </c>
      <c r="J5837">
        <v>235</v>
      </c>
      <c r="K5837">
        <v>601</v>
      </c>
      <c r="L5837">
        <v>2.6899999999999999E-8</v>
      </c>
      <c r="M5837">
        <v>57</v>
      </c>
      <c r="N5837">
        <v>625</v>
      </c>
      <c r="O5837">
        <v>60.96</v>
      </c>
      <c r="P5837">
        <v>60.96</v>
      </c>
      <c r="Q5837">
        <v>3094</v>
      </c>
      <c r="R5837" t="s">
        <v>25249</v>
      </c>
    </row>
    <row r="5838" spans="1:18" x14ac:dyDescent="0.35">
      <c r="A5838" t="s">
        <v>18978</v>
      </c>
      <c r="B5838" t="s">
        <v>15768</v>
      </c>
      <c r="C5838" t="s">
        <v>15783</v>
      </c>
      <c r="D5838">
        <v>27.309000000000001</v>
      </c>
      <c r="E5838">
        <v>249</v>
      </c>
      <c r="F5838">
        <v>155</v>
      </c>
      <c r="G5838">
        <v>10</v>
      </c>
      <c r="H5838">
        <v>362</v>
      </c>
      <c r="I5838">
        <v>604</v>
      </c>
      <c r="J5838">
        <v>4</v>
      </c>
      <c r="K5838">
        <v>232</v>
      </c>
      <c r="L5838">
        <v>7.5999999999999999E-13</v>
      </c>
      <c r="M5838">
        <v>70.5</v>
      </c>
      <c r="N5838">
        <v>261</v>
      </c>
      <c r="O5838">
        <v>95.402299999999997</v>
      </c>
      <c r="P5838">
        <v>95.402299999999997</v>
      </c>
      <c r="Q5838">
        <v>150</v>
      </c>
      <c r="R5838" t="s">
        <v>15783</v>
      </c>
    </row>
    <row r="5839" spans="1:18" x14ac:dyDescent="0.35">
      <c r="A5839" t="s">
        <v>18928</v>
      </c>
      <c r="B5839" t="s">
        <v>25250</v>
      </c>
      <c r="C5839" t="s">
        <v>25251</v>
      </c>
      <c r="D5839">
        <v>59.877000000000002</v>
      </c>
      <c r="E5839">
        <v>162</v>
      </c>
      <c r="F5839">
        <v>51</v>
      </c>
      <c r="G5839">
        <v>1</v>
      </c>
      <c r="H5839">
        <v>20</v>
      </c>
      <c r="I5839">
        <v>167</v>
      </c>
      <c r="J5839">
        <v>44</v>
      </c>
      <c r="K5839">
        <v>205</v>
      </c>
      <c r="L5839">
        <v>1.3700000000000001E-62</v>
      </c>
      <c r="M5839">
        <v>192</v>
      </c>
      <c r="N5839">
        <v>211</v>
      </c>
      <c r="O5839">
        <v>76.777299999999997</v>
      </c>
      <c r="P5839">
        <v>76.777299999999997</v>
      </c>
      <c r="Q5839">
        <v>3686</v>
      </c>
      <c r="R5839" t="s">
        <v>25251</v>
      </c>
    </row>
    <row r="5840" spans="1:18" x14ac:dyDescent="0.35">
      <c r="A5840" t="s">
        <v>18948</v>
      </c>
      <c r="B5840" t="s">
        <v>17246</v>
      </c>
      <c r="C5840" t="s">
        <v>18840</v>
      </c>
      <c r="D5840">
        <v>24.347999999999999</v>
      </c>
      <c r="E5840">
        <v>230</v>
      </c>
      <c r="F5840">
        <v>129</v>
      </c>
      <c r="G5840">
        <v>7</v>
      </c>
      <c r="H5840">
        <v>129</v>
      </c>
      <c r="I5840">
        <v>332</v>
      </c>
      <c r="J5840">
        <v>7</v>
      </c>
      <c r="K5840">
        <v>217</v>
      </c>
      <c r="L5840">
        <v>2E-3</v>
      </c>
      <c r="M5840">
        <v>39.700000000000003</v>
      </c>
      <c r="N5840">
        <v>256</v>
      </c>
      <c r="O5840">
        <v>89.843800000000002</v>
      </c>
      <c r="P5840">
        <v>89.843800000000002</v>
      </c>
      <c r="Q5840">
        <v>2981</v>
      </c>
      <c r="R5840" t="s">
        <v>18840</v>
      </c>
    </row>
    <row r="5841" spans="1:18" x14ac:dyDescent="0.35">
      <c r="A5841" t="s">
        <v>18943</v>
      </c>
      <c r="B5841" t="s">
        <v>16566</v>
      </c>
      <c r="C5841" t="s">
        <v>18906</v>
      </c>
      <c r="D5841">
        <v>24.084</v>
      </c>
      <c r="E5841">
        <v>191</v>
      </c>
      <c r="F5841">
        <v>113</v>
      </c>
      <c r="G5841">
        <v>8</v>
      </c>
      <c r="H5841">
        <v>30</v>
      </c>
      <c r="I5841">
        <v>194</v>
      </c>
      <c r="J5841">
        <v>3</v>
      </c>
      <c r="K5841">
        <v>187</v>
      </c>
      <c r="L5841">
        <v>1.17E-4</v>
      </c>
      <c r="M5841">
        <v>43.1</v>
      </c>
      <c r="N5841">
        <v>251</v>
      </c>
      <c r="O5841">
        <v>76.095600000000005</v>
      </c>
      <c r="P5841">
        <v>76.095600000000005</v>
      </c>
      <c r="Q5841">
        <v>1368</v>
      </c>
      <c r="R5841" t="s">
        <v>18906</v>
      </c>
    </row>
    <row r="5842" spans="1:18" x14ac:dyDescent="0.35">
      <c r="A5842" t="s">
        <v>18920</v>
      </c>
      <c r="B5842" t="s">
        <v>21440</v>
      </c>
      <c r="C5842" t="s">
        <v>25252</v>
      </c>
      <c r="D5842">
        <v>32.121000000000002</v>
      </c>
      <c r="E5842">
        <v>165</v>
      </c>
      <c r="F5842">
        <v>81</v>
      </c>
      <c r="G5842">
        <v>6</v>
      </c>
      <c r="H5842">
        <v>169</v>
      </c>
      <c r="I5842">
        <v>333</v>
      </c>
      <c r="J5842">
        <v>98</v>
      </c>
      <c r="K5842">
        <v>231</v>
      </c>
      <c r="L5842">
        <v>7.3100000000000003E-6</v>
      </c>
      <c r="M5842">
        <v>47.4</v>
      </c>
      <c r="N5842">
        <v>294</v>
      </c>
      <c r="O5842">
        <v>56.122399999999999</v>
      </c>
      <c r="P5842">
        <v>56.122399999999999</v>
      </c>
      <c r="Q5842">
        <v>5372</v>
      </c>
      <c r="R5842" t="s">
        <v>25252</v>
      </c>
    </row>
    <row r="5843" spans="1:18" x14ac:dyDescent="0.35">
      <c r="A5843" t="s">
        <v>18932</v>
      </c>
      <c r="B5843" t="s">
        <v>15097</v>
      </c>
      <c r="C5843" t="s">
        <v>25253</v>
      </c>
      <c r="D5843">
        <v>28.274000000000001</v>
      </c>
      <c r="E5843">
        <v>336</v>
      </c>
      <c r="F5843">
        <v>180</v>
      </c>
      <c r="G5843">
        <v>10</v>
      </c>
      <c r="H5843">
        <v>4</v>
      </c>
      <c r="I5843">
        <v>328</v>
      </c>
      <c r="J5843">
        <v>11</v>
      </c>
      <c r="K5843">
        <v>296</v>
      </c>
      <c r="L5843">
        <v>2.0699999999999999E-23</v>
      </c>
      <c r="M5843">
        <v>98.2</v>
      </c>
      <c r="N5843">
        <v>297</v>
      </c>
      <c r="O5843">
        <v>113.131</v>
      </c>
      <c r="P5843">
        <v>101</v>
      </c>
      <c r="Q5843">
        <v>4250</v>
      </c>
      <c r="R5843" t="s">
        <v>25253</v>
      </c>
    </row>
    <row r="5844" spans="1:18" x14ac:dyDescent="0.35">
      <c r="A5844" t="s">
        <v>19015</v>
      </c>
      <c r="B5844" t="s">
        <v>17359</v>
      </c>
      <c r="C5844" t="s">
        <v>17360</v>
      </c>
      <c r="D5844">
        <v>28.946999999999999</v>
      </c>
      <c r="E5844">
        <v>114</v>
      </c>
      <c r="F5844">
        <v>74</v>
      </c>
      <c r="G5844">
        <v>3</v>
      </c>
      <c r="H5844">
        <v>29</v>
      </c>
      <c r="I5844">
        <v>142</v>
      </c>
      <c r="J5844">
        <v>7</v>
      </c>
      <c r="K5844">
        <v>113</v>
      </c>
      <c r="L5844">
        <v>3.5899999999999998E-5</v>
      </c>
      <c r="M5844">
        <v>42</v>
      </c>
      <c r="N5844">
        <v>136</v>
      </c>
      <c r="O5844">
        <v>83.823499999999996</v>
      </c>
      <c r="P5844">
        <v>83.823499999999996</v>
      </c>
      <c r="Q5844">
        <v>875</v>
      </c>
      <c r="R5844" t="s">
        <v>17360</v>
      </c>
    </row>
    <row r="5845" spans="1:18" x14ac:dyDescent="0.35">
      <c r="A5845" t="s">
        <v>19016</v>
      </c>
      <c r="B5845" t="s">
        <v>17359</v>
      </c>
      <c r="C5845" t="s">
        <v>17360</v>
      </c>
      <c r="D5845">
        <v>31.428999999999998</v>
      </c>
      <c r="E5845">
        <v>140</v>
      </c>
      <c r="F5845">
        <v>81</v>
      </c>
      <c r="G5845">
        <v>4</v>
      </c>
      <c r="H5845">
        <v>41</v>
      </c>
      <c r="I5845">
        <v>179</v>
      </c>
      <c r="J5845">
        <v>8</v>
      </c>
      <c r="K5845">
        <v>133</v>
      </c>
      <c r="L5845">
        <v>1.27E-12</v>
      </c>
      <c r="M5845">
        <v>62.4</v>
      </c>
      <c r="N5845">
        <v>136</v>
      </c>
      <c r="O5845">
        <v>102.941</v>
      </c>
      <c r="P5845">
        <v>101</v>
      </c>
      <c r="Q5845">
        <v>2741</v>
      </c>
      <c r="R5845" t="s">
        <v>17360</v>
      </c>
    </row>
    <row r="5846" spans="1:18" x14ac:dyDescent="0.35">
      <c r="A5846" t="s">
        <v>22843</v>
      </c>
      <c r="B5846" t="s">
        <v>17359</v>
      </c>
      <c r="C5846" t="s">
        <v>17360</v>
      </c>
      <c r="D5846">
        <v>31.765000000000001</v>
      </c>
      <c r="E5846">
        <v>85</v>
      </c>
      <c r="F5846">
        <v>46</v>
      </c>
      <c r="G5846">
        <v>4</v>
      </c>
      <c r="H5846">
        <v>30</v>
      </c>
      <c r="I5846">
        <v>106</v>
      </c>
      <c r="J5846">
        <v>9</v>
      </c>
      <c r="K5846">
        <v>89</v>
      </c>
      <c r="L5846">
        <v>0.15</v>
      </c>
      <c r="M5846">
        <v>32</v>
      </c>
      <c r="N5846">
        <v>136</v>
      </c>
      <c r="O5846">
        <v>62.5</v>
      </c>
      <c r="P5846">
        <v>62.5</v>
      </c>
      <c r="Q5846">
        <v>5790</v>
      </c>
      <c r="R5846" t="s">
        <v>17360</v>
      </c>
    </row>
    <row r="5847" spans="1:18" x14ac:dyDescent="0.35">
      <c r="A5847" t="s">
        <v>18943</v>
      </c>
      <c r="B5847" t="s">
        <v>18865</v>
      </c>
      <c r="C5847" t="s">
        <v>18866</v>
      </c>
      <c r="D5847">
        <v>27.568000000000001</v>
      </c>
      <c r="E5847">
        <v>185</v>
      </c>
      <c r="F5847">
        <v>73</v>
      </c>
      <c r="G5847">
        <v>5</v>
      </c>
      <c r="H5847">
        <v>30</v>
      </c>
      <c r="I5847">
        <v>180</v>
      </c>
      <c r="J5847">
        <v>26</v>
      </c>
      <c r="K5847">
        <v>183</v>
      </c>
      <c r="L5847">
        <v>3.5999999999999998E-6</v>
      </c>
      <c r="M5847">
        <v>47.8</v>
      </c>
      <c r="N5847">
        <v>292</v>
      </c>
      <c r="O5847">
        <v>63.356200000000001</v>
      </c>
      <c r="P5847">
        <v>63.356200000000001</v>
      </c>
      <c r="Q5847">
        <v>1213</v>
      </c>
      <c r="R5847" t="s">
        <v>18866</v>
      </c>
    </row>
    <row r="5848" spans="1:18" x14ac:dyDescent="0.35">
      <c r="A5848" t="s">
        <v>18917</v>
      </c>
      <c r="B5848" t="s">
        <v>18865</v>
      </c>
      <c r="C5848" t="s">
        <v>18866</v>
      </c>
      <c r="D5848">
        <v>28.271999999999998</v>
      </c>
      <c r="E5848">
        <v>191</v>
      </c>
      <c r="F5848">
        <v>111</v>
      </c>
      <c r="G5848">
        <v>7</v>
      </c>
      <c r="H5848">
        <v>134</v>
      </c>
      <c r="I5848">
        <v>309</v>
      </c>
      <c r="J5848">
        <v>28</v>
      </c>
      <c r="K5848">
        <v>207</v>
      </c>
      <c r="L5848">
        <v>1.49E-5</v>
      </c>
      <c r="M5848">
        <v>46.6</v>
      </c>
      <c r="N5848">
        <v>292</v>
      </c>
      <c r="O5848">
        <v>65.411000000000001</v>
      </c>
      <c r="P5848">
        <v>65.411000000000001</v>
      </c>
      <c r="Q5848">
        <v>5672</v>
      </c>
      <c r="R5848" t="s">
        <v>18866</v>
      </c>
    </row>
    <row r="5849" spans="1:18" x14ac:dyDescent="0.35">
      <c r="A5849" t="s">
        <v>18940</v>
      </c>
      <c r="B5849" t="s">
        <v>19045</v>
      </c>
      <c r="C5849" t="s">
        <v>25254</v>
      </c>
      <c r="D5849">
        <v>40.811</v>
      </c>
      <c r="E5849">
        <v>740</v>
      </c>
      <c r="F5849">
        <v>420</v>
      </c>
      <c r="G5849">
        <v>11</v>
      </c>
      <c r="H5849">
        <v>8</v>
      </c>
      <c r="I5849">
        <v>740</v>
      </c>
      <c r="J5849">
        <v>47</v>
      </c>
      <c r="K5849">
        <v>775</v>
      </c>
      <c r="L5849">
        <v>1.4999999999999999E-161</v>
      </c>
      <c r="M5849">
        <v>486</v>
      </c>
      <c r="N5849">
        <v>777</v>
      </c>
      <c r="O5849">
        <v>95.238100000000003</v>
      </c>
      <c r="P5849">
        <v>95.238100000000003</v>
      </c>
      <c r="Q5849">
        <v>4549</v>
      </c>
      <c r="R5849" t="s">
        <v>25254</v>
      </c>
    </row>
    <row r="5850" spans="1:18" x14ac:dyDescent="0.35">
      <c r="A5850" t="s">
        <v>18935</v>
      </c>
      <c r="B5850" t="s">
        <v>25255</v>
      </c>
      <c r="C5850" t="s">
        <v>25256</v>
      </c>
      <c r="D5850">
        <v>72.515000000000001</v>
      </c>
      <c r="E5850">
        <v>171</v>
      </c>
      <c r="F5850">
        <v>47</v>
      </c>
      <c r="G5850">
        <v>0</v>
      </c>
      <c r="H5850">
        <v>1</v>
      </c>
      <c r="I5850">
        <v>171</v>
      </c>
      <c r="J5850">
        <v>1</v>
      </c>
      <c r="K5850">
        <v>171</v>
      </c>
      <c r="L5850">
        <v>2.6400000000000001E-97</v>
      </c>
      <c r="M5850">
        <v>278</v>
      </c>
      <c r="N5850">
        <v>174</v>
      </c>
      <c r="O5850">
        <v>98.275899999999993</v>
      </c>
      <c r="P5850">
        <v>98.275899999999993</v>
      </c>
      <c r="Q5850">
        <v>2178</v>
      </c>
      <c r="R5850" t="s">
        <v>25256</v>
      </c>
    </row>
    <row r="5851" spans="1:18" x14ac:dyDescent="0.35">
      <c r="A5851" t="s">
        <v>19038</v>
      </c>
      <c r="B5851" t="s">
        <v>25257</v>
      </c>
      <c r="C5851" t="s">
        <v>25258</v>
      </c>
      <c r="D5851">
        <v>24.518999999999998</v>
      </c>
      <c r="E5851">
        <v>208</v>
      </c>
      <c r="F5851">
        <v>108</v>
      </c>
      <c r="G5851">
        <v>9</v>
      </c>
      <c r="H5851">
        <v>328</v>
      </c>
      <c r="I5851">
        <v>486</v>
      </c>
      <c r="J5851">
        <v>99</v>
      </c>
      <c r="K5851">
        <v>306</v>
      </c>
      <c r="L5851">
        <v>5.9299999999999998E-7</v>
      </c>
      <c r="M5851">
        <v>52.4</v>
      </c>
      <c r="N5851">
        <v>389</v>
      </c>
      <c r="O5851">
        <v>53.470399999999998</v>
      </c>
      <c r="P5851">
        <v>53.470399999999998</v>
      </c>
      <c r="Q5851">
        <v>3126</v>
      </c>
      <c r="R5851" t="s">
        <v>25258</v>
      </c>
    </row>
    <row r="5852" spans="1:18" x14ac:dyDescent="0.35">
      <c r="A5852" t="s">
        <v>18946</v>
      </c>
      <c r="B5852" t="s">
        <v>15841</v>
      </c>
      <c r="C5852" t="s">
        <v>17323</v>
      </c>
      <c r="D5852">
        <v>27.273</v>
      </c>
      <c r="E5852">
        <v>253</v>
      </c>
      <c r="F5852">
        <v>159</v>
      </c>
      <c r="G5852">
        <v>7</v>
      </c>
      <c r="H5852">
        <v>6</v>
      </c>
      <c r="I5852">
        <v>245</v>
      </c>
      <c r="J5852">
        <v>3</v>
      </c>
      <c r="K5852">
        <v>243</v>
      </c>
      <c r="L5852">
        <v>1.05E-7</v>
      </c>
      <c r="M5852">
        <v>52</v>
      </c>
      <c r="N5852">
        <v>248</v>
      </c>
      <c r="O5852">
        <v>102.01600000000001</v>
      </c>
      <c r="P5852">
        <v>101</v>
      </c>
      <c r="Q5852">
        <v>477</v>
      </c>
      <c r="R5852" t="s">
        <v>17323</v>
      </c>
    </row>
    <row r="5853" spans="1:18" x14ac:dyDescent="0.35">
      <c r="A5853" t="s">
        <v>18932</v>
      </c>
      <c r="B5853" t="s">
        <v>25259</v>
      </c>
      <c r="C5853" t="s">
        <v>25260</v>
      </c>
      <c r="D5853">
        <v>53.726999999999997</v>
      </c>
      <c r="E5853">
        <v>322</v>
      </c>
      <c r="F5853">
        <v>146</v>
      </c>
      <c r="G5853">
        <v>2</v>
      </c>
      <c r="H5853">
        <v>1</v>
      </c>
      <c r="I5853">
        <v>322</v>
      </c>
      <c r="J5853">
        <v>1</v>
      </c>
      <c r="K5853">
        <v>319</v>
      </c>
      <c r="L5853">
        <v>6.0700000000000003E-105</v>
      </c>
      <c r="M5853">
        <v>310</v>
      </c>
      <c r="N5853">
        <v>325</v>
      </c>
      <c r="O5853">
        <v>99.076899999999995</v>
      </c>
      <c r="P5853">
        <v>99.076899999999995</v>
      </c>
      <c r="Q5853">
        <v>4025</v>
      </c>
      <c r="R5853" t="s">
        <v>25260</v>
      </c>
    </row>
    <row r="5854" spans="1:18" x14ac:dyDescent="0.35">
      <c r="A5854" t="s">
        <v>19197</v>
      </c>
      <c r="B5854" t="s">
        <v>25261</v>
      </c>
      <c r="C5854" t="s">
        <v>25262</v>
      </c>
      <c r="D5854">
        <v>27.678999999999998</v>
      </c>
      <c r="E5854">
        <v>112</v>
      </c>
      <c r="F5854">
        <v>69</v>
      </c>
      <c r="G5854">
        <v>3</v>
      </c>
      <c r="H5854">
        <v>29</v>
      </c>
      <c r="I5854">
        <v>139</v>
      </c>
      <c r="J5854">
        <v>6</v>
      </c>
      <c r="K5854">
        <v>106</v>
      </c>
      <c r="L5854">
        <v>1.4E-2</v>
      </c>
      <c r="M5854">
        <v>35</v>
      </c>
      <c r="N5854">
        <v>142</v>
      </c>
      <c r="O5854">
        <v>78.873199999999997</v>
      </c>
      <c r="P5854">
        <v>78.873199999999997</v>
      </c>
      <c r="Q5854">
        <v>122</v>
      </c>
      <c r="R5854" t="s">
        <v>25262</v>
      </c>
    </row>
    <row r="5855" spans="1:18" x14ac:dyDescent="0.35">
      <c r="A5855" t="s">
        <v>19076</v>
      </c>
      <c r="B5855" t="s">
        <v>25261</v>
      </c>
      <c r="C5855" t="s">
        <v>25262</v>
      </c>
      <c r="D5855">
        <v>27.619</v>
      </c>
      <c r="E5855">
        <v>105</v>
      </c>
      <c r="F5855">
        <v>63</v>
      </c>
      <c r="G5855">
        <v>5</v>
      </c>
      <c r="H5855">
        <v>33</v>
      </c>
      <c r="I5855">
        <v>136</v>
      </c>
      <c r="J5855">
        <v>11</v>
      </c>
      <c r="K5855">
        <v>103</v>
      </c>
      <c r="L5855">
        <v>3.2000000000000001E-2</v>
      </c>
      <c r="M5855">
        <v>33.9</v>
      </c>
      <c r="N5855">
        <v>142</v>
      </c>
      <c r="O5855">
        <v>73.943700000000007</v>
      </c>
      <c r="P5855">
        <v>73.943700000000007</v>
      </c>
      <c r="Q5855">
        <v>3327</v>
      </c>
      <c r="R5855" t="s">
        <v>25262</v>
      </c>
    </row>
    <row r="5856" spans="1:18" x14ac:dyDescent="0.35">
      <c r="A5856" t="s">
        <v>18946</v>
      </c>
      <c r="B5856" t="s">
        <v>15797</v>
      </c>
      <c r="C5856" t="s">
        <v>17632</v>
      </c>
      <c r="D5856">
        <v>22.344000000000001</v>
      </c>
      <c r="E5856">
        <v>273</v>
      </c>
      <c r="F5856">
        <v>173</v>
      </c>
      <c r="G5856">
        <v>9</v>
      </c>
      <c r="H5856">
        <v>4</v>
      </c>
      <c r="I5856">
        <v>248</v>
      </c>
      <c r="J5856">
        <v>3</v>
      </c>
      <c r="K5856">
        <v>264</v>
      </c>
      <c r="L5856">
        <v>3.6500000000000002E-6</v>
      </c>
      <c r="M5856">
        <v>47.4</v>
      </c>
      <c r="N5856">
        <v>265</v>
      </c>
      <c r="O5856">
        <v>103.01900000000001</v>
      </c>
      <c r="P5856">
        <v>101</v>
      </c>
      <c r="Q5856">
        <v>564</v>
      </c>
      <c r="R5856" t="s">
        <v>17632</v>
      </c>
    </row>
    <row r="5857" spans="1:18" x14ac:dyDescent="0.35">
      <c r="A5857" t="s">
        <v>18947</v>
      </c>
      <c r="B5857" t="s">
        <v>15797</v>
      </c>
      <c r="C5857" t="s">
        <v>17632</v>
      </c>
      <c r="D5857">
        <v>26.667000000000002</v>
      </c>
      <c r="E5857">
        <v>255</v>
      </c>
      <c r="F5857">
        <v>143</v>
      </c>
      <c r="G5857">
        <v>15</v>
      </c>
      <c r="H5857">
        <v>45</v>
      </c>
      <c r="I5857">
        <v>271</v>
      </c>
      <c r="J5857">
        <v>2</v>
      </c>
      <c r="K5857">
        <v>240</v>
      </c>
      <c r="L5857">
        <v>1E-3</v>
      </c>
      <c r="M5857">
        <v>40.4</v>
      </c>
      <c r="N5857">
        <v>265</v>
      </c>
      <c r="O5857">
        <v>96.226399999999998</v>
      </c>
      <c r="P5857">
        <v>96.226399999999998</v>
      </c>
      <c r="Q5857">
        <v>1106</v>
      </c>
      <c r="R5857" t="s">
        <v>17632</v>
      </c>
    </row>
    <row r="5858" spans="1:18" x14ac:dyDescent="0.35">
      <c r="A5858" t="s">
        <v>19000</v>
      </c>
      <c r="B5858" t="s">
        <v>22074</v>
      </c>
      <c r="C5858" t="s">
        <v>25263</v>
      </c>
      <c r="D5858">
        <v>24.437999999999999</v>
      </c>
      <c r="E5858">
        <v>667</v>
      </c>
      <c r="F5858">
        <v>422</v>
      </c>
      <c r="G5858">
        <v>19</v>
      </c>
      <c r="H5858">
        <v>283</v>
      </c>
      <c r="I5858">
        <v>935</v>
      </c>
      <c r="J5858">
        <v>175</v>
      </c>
      <c r="K5858">
        <v>773</v>
      </c>
      <c r="L5858">
        <v>4.75E-28</v>
      </c>
      <c r="M5858">
        <v>121</v>
      </c>
      <c r="N5858">
        <v>786</v>
      </c>
      <c r="O5858">
        <v>84.860100000000003</v>
      </c>
      <c r="P5858">
        <v>84.860100000000003</v>
      </c>
      <c r="Q5858">
        <v>2048</v>
      </c>
      <c r="R5858" t="s">
        <v>25263</v>
      </c>
    </row>
    <row r="5859" spans="1:18" x14ac:dyDescent="0.35">
      <c r="A5859" t="s">
        <v>18946</v>
      </c>
      <c r="B5859" t="s">
        <v>15398</v>
      </c>
      <c r="C5859" t="s">
        <v>16447</v>
      </c>
      <c r="D5859">
        <v>24.254000000000001</v>
      </c>
      <c r="E5859">
        <v>268</v>
      </c>
      <c r="F5859">
        <v>159</v>
      </c>
      <c r="G5859">
        <v>9</v>
      </c>
      <c r="H5859">
        <v>5</v>
      </c>
      <c r="I5859">
        <v>245</v>
      </c>
      <c r="J5859">
        <v>4</v>
      </c>
      <c r="K5859">
        <v>254</v>
      </c>
      <c r="L5859">
        <v>1.74E-7</v>
      </c>
      <c r="M5859">
        <v>51.2</v>
      </c>
      <c r="N5859">
        <v>256</v>
      </c>
      <c r="O5859">
        <v>104.688</v>
      </c>
      <c r="P5859">
        <v>101</v>
      </c>
      <c r="Q5859">
        <v>485</v>
      </c>
      <c r="R5859" t="s">
        <v>16447</v>
      </c>
    </row>
    <row r="5860" spans="1:18" x14ac:dyDescent="0.35">
      <c r="A5860" t="s">
        <v>19017</v>
      </c>
      <c r="B5860" t="s">
        <v>16518</v>
      </c>
      <c r="C5860" t="s">
        <v>16519</v>
      </c>
      <c r="D5860">
        <v>28.181999999999999</v>
      </c>
      <c r="E5860">
        <v>110</v>
      </c>
      <c r="F5860">
        <v>72</v>
      </c>
      <c r="G5860">
        <v>4</v>
      </c>
      <c r="H5860">
        <v>39</v>
      </c>
      <c r="I5860">
        <v>145</v>
      </c>
      <c r="J5860">
        <v>2</v>
      </c>
      <c r="K5860">
        <v>107</v>
      </c>
      <c r="L5860">
        <v>3.4199999999999998E-5</v>
      </c>
      <c r="M5860">
        <v>42.7</v>
      </c>
      <c r="N5860">
        <v>157</v>
      </c>
      <c r="O5860">
        <v>70.063699999999997</v>
      </c>
      <c r="P5860">
        <v>70.063699999999997</v>
      </c>
      <c r="Q5860">
        <v>2810</v>
      </c>
      <c r="R5860" t="s">
        <v>16519</v>
      </c>
    </row>
    <row r="5861" spans="1:18" x14ac:dyDescent="0.35">
      <c r="A5861" t="s">
        <v>18940</v>
      </c>
      <c r="B5861" t="s">
        <v>25264</v>
      </c>
      <c r="C5861" t="s">
        <v>25265</v>
      </c>
      <c r="D5861">
        <v>28.385000000000002</v>
      </c>
      <c r="E5861">
        <v>768</v>
      </c>
      <c r="F5861">
        <v>497</v>
      </c>
      <c r="G5861">
        <v>22</v>
      </c>
      <c r="H5861">
        <v>8</v>
      </c>
      <c r="I5861">
        <v>742</v>
      </c>
      <c r="J5861">
        <v>32</v>
      </c>
      <c r="K5861">
        <v>779</v>
      </c>
      <c r="L5861">
        <v>1.1E-61</v>
      </c>
      <c r="M5861">
        <v>221</v>
      </c>
      <c r="N5861">
        <v>788</v>
      </c>
      <c r="O5861">
        <v>97.4619</v>
      </c>
      <c r="P5861">
        <v>97.4619</v>
      </c>
      <c r="Q5861">
        <v>4836</v>
      </c>
      <c r="R5861" t="s">
        <v>25265</v>
      </c>
    </row>
    <row r="5862" spans="1:18" x14ac:dyDescent="0.35">
      <c r="A5862" t="s">
        <v>18946</v>
      </c>
      <c r="B5862" t="s">
        <v>15400</v>
      </c>
      <c r="C5862" t="s">
        <v>15611</v>
      </c>
      <c r="D5862">
        <v>27.164999999999999</v>
      </c>
      <c r="E5862">
        <v>254</v>
      </c>
      <c r="F5862">
        <v>152</v>
      </c>
      <c r="G5862">
        <v>9</v>
      </c>
      <c r="H5862">
        <v>1</v>
      </c>
      <c r="I5862">
        <v>237</v>
      </c>
      <c r="J5862">
        <v>1</v>
      </c>
      <c r="K5862">
        <v>238</v>
      </c>
      <c r="L5862">
        <v>3.6199999999999999E-7</v>
      </c>
      <c r="M5862">
        <v>50.4</v>
      </c>
      <c r="N5862">
        <v>248</v>
      </c>
      <c r="O5862">
        <v>102.419</v>
      </c>
      <c r="P5862">
        <v>101</v>
      </c>
      <c r="Q5862">
        <v>498</v>
      </c>
      <c r="R5862" t="s">
        <v>15611</v>
      </c>
    </row>
    <row r="5863" spans="1:18" x14ac:dyDescent="0.35">
      <c r="A5863" t="s">
        <v>19180</v>
      </c>
      <c r="B5863" t="s">
        <v>25266</v>
      </c>
      <c r="C5863" t="s">
        <v>25267</v>
      </c>
      <c r="D5863">
        <v>25</v>
      </c>
      <c r="E5863">
        <v>128</v>
      </c>
      <c r="F5863">
        <v>83</v>
      </c>
      <c r="G5863">
        <v>4</v>
      </c>
      <c r="H5863">
        <v>143</v>
      </c>
      <c r="I5863">
        <v>259</v>
      </c>
      <c r="J5863">
        <v>2</v>
      </c>
      <c r="K5863">
        <v>127</v>
      </c>
      <c r="L5863">
        <v>0.62</v>
      </c>
      <c r="M5863">
        <v>30.8</v>
      </c>
      <c r="N5863">
        <v>161</v>
      </c>
      <c r="O5863">
        <v>79.503100000000003</v>
      </c>
      <c r="P5863">
        <v>79.503100000000003</v>
      </c>
      <c r="Q5863">
        <v>2935</v>
      </c>
      <c r="R5863" t="s">
        <v>25267</v>
      </c>
    </row>
    <row r="5864" spans="1:18" x14ac:dyDescent="0.35">
      <c r="A5864" t="s">
        <v>18940</v>
      </c>
      <c r="B5864" t="s">
        <v>22702</v>
      </c>
      <c r="C5864" t="s">
        <v>25268</v>
      </c>
      <c r="D5864">
        <v>28.701000000000001</v>
      </c>
      <c r="E5864">
        <v>770</v>
      </c>
      <c r="F5864">
        <v>484</v>
      </c>
      <c r="G5864">
        <v>21</v>
      </c>
      <c r="H5864">
        <v>8</v>
      </c>
      <c r="I5864">
        <v>742</v>
      </c>
      <c r="J5864">
        <v>9</v>
      </c>
      <c r="K5864">
        <v>748</v>
      </c>
      <c r="L5864">
        <v>1.63E-74</v>
      </c>
      <c r="M5864">
        <v>256</v>
      </c>
      <c r="N5864">
        <v>750</v>
      </c>
      <c r="O5864">
        <v>102.667</v>
      </c>
      <c r="P5864">
        <v>101</v>
      </c>
      <c r="Q5864">
        <v>4760</v>
      </c>
      <c r="R5864" t="s">
        <v>25268</v>
      </c>
    </row>
    <row r="5865" spans="1:18" x14ac:dyDescent="0.35">
      <c r="A5865" t="s">
        <v>19104</v>
      </c>
      <c r="B5865" t="s">
        <v>17502</v>
      </c>
      <c r="C5865" t="s">
        <v>17503</v>
      </c>
      <c r="D5865">
        <v>24.37</v>
      </c>
      <c r="E5865">
        <v>119</v>
      </c>
      <c r="F5865">
        <v>76</v>
      </c>
      <c r="G5865">
        <v>4</v>
      </c>
      <c r="H5865">
        <v>37</v>
      </c>
      <c r="I5865">
        <v>143</v>
      </c>
      <c r="J5865">
        <v>10</v>
      </c>
      <c r="K5865">
        <v>126</v>
      </c>
      <c r="L5865">
        <v>0.24</v>
      </c>
      <c r="M5865">
        <v>31.2</v>
      </c>
      <c r="N5865">
        <v>144</v>
      </c>
      <c r="O5865">
        <v>82.638900000000007</v>
      </c>
      <c r="P5865">
        <v>82.638900000000007</v>
      </c>
      <c r="Q5865">
        <v>5964</v>
      </c>
      <c r="R5865" t="s">
        <v>17503</v>
      </c>
    </row>
    <row r="5866" spans="1:18" x14ac:dyDescent="0.35">
      <c r="A5866" t="s">
        <v>18932</v>
      </c>
      <c r="B5866" t="s">
        <v>21267</v>
      </c>
      <c r="C5866" t="s">
        <v>25269</v>
      </c>
      <c r="D5866">
        <v>30.448</v>
      </c>
      <c r="E5866">
        <v>335</v>
      </c>
      <c r="F5866">
        <v>165</v>
      </c>
      <c r="G5866">
        <v>11</v>
      </c>
      <c r="H5866">
        <v>5</v>
      </c>
      <c r="I5866">
        <v>326</v>
      </c>
      <c r="J5866">
        <v>8</v>
      </c>
      <c r="K5866">
        <v>287</v>
      </c>
      <c r="L5866">
        <v>9.2300000000000003E-26</v>
      </c>
      <c r="M5866">
        <v>104</v>
      </c>
      <c r="N5866">
        <v>289</v>
      </c>
      <c r="O5866">
        <v>115.917</v>
      </c>
      <c r="P5866">
        <v>101</v>
      </c>
      <c r="Q5866">
        <v>4162</v>
      </c>
      <c r="R5866" t="s">
        <v>25269</v>
      </c>
    </row>
    <row r="5867" spans="1:18" x14ac:dyDescent="0.35">
      <c r="A5867" t="s">
        <v>18920</v>
      </c>
      <c r="B5867" t="s">
        <v>25270</v>
      </c>
      <c r="C5867" t="s">
        <v>25271</v>
      </c>
      <c r="D5867">
        <v>58</v>
      </c>
      <c r="E5867">
        <v>100</v>
      </c>
      <c r="F5867">
        <v>42</v>
      </c>
      <c r="G5867">
        <v>0</v>
      </c>
      <c r="H5867">
        <v>12</v>
      </c>
      <c r="I5867">
        <v>111</v>
      </c>
      <c r="J5867">
        <v>7</v>
      </c>
      <c r="K5867">
        <v>106</v>
      </c>
      <c r="L5867">
        <v>1.6300000000000001E-31</v>
      </c>
      <c r="M5867">
        <v>114</v>
      </c>
      <c r="N5867">
        <v>107</v>
      </c>
      <c r="O5867">
        <v>93.457899999999995</v>
      </c>
      <c r="P5867">
        <v>93.457899999999995</v>
      </c>
      <c r="Q5867">
        <v>5091</v>
      </c>
      <c r="R5867" t="s">
        <v>25271</v>
      </c>
    </row>
    <row r="5868" spans="1:18" x14ac:dyDescent="0.35">
      <c r="A5868" t="s">
        <v>18928</v>
      </c>
      <c r="B5868" t="s">
        <v>15352</v>
      </c>
      <c r="C5868" t="s">
        <v>25272</v>
      </c>
      <c r="D5868">
        <v>71.034000000000006</v>
      </c>
      <c r="E5868">
        <v>145</v>
      </c>
      <c r="F5868">
        <v>42</v>
      </c>
      <c r="G5868">
        <v>0</v>
      </c>
      <c r="H5868">
        <v>24</v>
      </c>
      <c r="I5868">
        <v>168</v>
      </c>
      <c r="J5868">
        <v>16</v>
      </c>
      <c r="K5868">
        <v>160</v>
      </c>
      <c r="L5868">
        <v>2.75E-72</v>
      </c>
      <c r="M5868">
        <v>215</v>
      </c>
      <c r="N5868">
        <v>175</v>
      </c>
      <c r="O5868">
        <v>82.857100000000003</v>
      </c>
      <c r="P5868">
        <v>82.857100000000003</v>
      </c>
      <c r="Q5868">
        <v>3506</v>
      </c>
      <c r="R5868" t="s">
        <v>25272</v>
      </c>
    </row>
    <row r="5869" spans="1:18" x14ac:dyDescent="0.35">
      <c r="A5869" t="s">
        <v>18940</v>
      </c>
      <c r="B5869" t="s">
        <v>25273</v>
      </c>
      <c r="C5869" t="s">
        <v>25274</v>
      </c>
      <c r="D5869">
        <v>39.213000000000001</v>
      </c>
      <c r="E5869">
        <v>737</v>
      </c>
      <c r="F5869">
        <v>423</v>
      </c>
      <c r="G5869">
        <v>14</v>
      </c>
      <c r="H5869">
        <v>14</v>
      </c>
      <c r="I5869">
        <v>743</v>
      </c>
      <c r="J5869">
        <v>4</v>
      </c>
      <c r="K5869">
        <v>722</v>
      </c>
      <c r="L5869">
        <v>3.3599999999999999E-136</v>
      </c>
      <c r="M5869">
        <v>419</v>
      </c>
      <c r="N5869">
        <v>724</v>
      </c>
      <c r="O5869">
        <v>101.79600000000001</v>
      </c>
      <c r="P5869">
        <v>101</v>
      </c>
      <c r="Q5869">
        <v>4672</v>
      </c>
      <c r="R5869" t="s">
        <v>25274</v>
      </c>
    </row>
    <row r="5870" spans="1:18" x14ac:dyDescent="0.35">
      <c r="A5870" t="s">
        <v>18928</v>
      </c>
      <c r="B5870" t="s">
        <v>20948</v>
      </c>
      <c r="C5870" t="s">
        <v>25275</v>
      </c>
      <c r="D5870">
        <v>58.182000000000002</v>
      </c>
      <c r="E5870">
        <v>165</v>
      </c>
      <c r="F5870">
        <v>65</v>
      </c>
      <c r="G5870">
        <v>1</v>
      </c>
      <c r="H5870">
        <v>5</v>
      </c>
      <c r="I5870">
        <v>165</v>
      </c>
      <c r="J5870">
        <v>8</v>
      </c>
      <c r="K5870">
        <v>172</v>
      </c>
      <c r="L5870">
        <v>8.3800000000000004E-60</v>
      </c>
      <c r="M5870">
        <v>184</v>
      </c>
      <c r="N5870">
        <v>179</v>
      </c>
      <c r="O5870">
        <v>92.178799999999995</v>
      </c>
      <c r="P5870">
        <v>92.178799999999995</v>
      </c>
      <c r="Q5870">
        <v>3767</v>
      </c>
      <c r="R5870" t="s">
        <v>25275</v>
      </c>
    </row>
    <row r="5871" spans="1:18" x14ac:dyDescent="0.35">
      <c r="A5871" t="s">
        <v>18943</v>
      </c>
      <c r="B5871" t="s">
        <v>15329</v>
      </c>
      <c r="C5871" t="s">
        <v>18168</v>
      </c>
      <c r="D5871">
        <v>27.879000000000001</v>
      </c>
      <c r="E5871">
        <v>165</v>
      </c>
      <c r="F5871">
        <v>80</v>
      </c>
      <c r="G5871">
        <v>6</v>
      </c>
      <c r="H5871">
        <v>30</v>
      </c>
      <c r="I5871">
        <v>169</v>
      </c>
      <c r="J5871">
        <v>3</v>
      </c>
      <c r="K5871">
        <v>153</v>
      </c>
      <c r="L5871">
        <v>7.6699999999999994E-6</v>
      </c>
      <c r="M5871">
        <v>46.6</v>
      </c>
      <c r="N5871">
        <v>257</v>
      </c>
      <c r="O5871">
        <v>64.202299999999994</v>
      </c>
      <c r="P5871">
        <v>64.202299999999994</v>
      </c>
      <c r="Q5871">
        <v>1236</v>
      </c>
      <c r="R5871" t="s">
        <v>18168</v>
      </c>
    </row>
    <row r="5872" spans="1:18" x14ac:dyDescent="0.35">
      <c r="A5872" t="s">
        <v>18920</v>
      </c>
      <c r="B5872" t="s">
        <v>25276</v>
      </c>
      <c r="C5872" t="s">
        <v>25277</v>
      </c>
      <c r="D5872">
        <v>28.757999999999999</v>
      </c>
      <c r="E5872">
        <v>306</v>
      </c>
      <c r="F5872">
        <v>180</v>
      </c>
      <c r="G5872">
        <v>7</v>
      </c>
      <c r="H5872">
        <v>28</v>
      </c>
      <c r="I5872">
        <v>329</v>
      </c>
      <c r="J5872">
        <v>25</v>
      </c>
      <c r="K5872">
        <v>296</v>
      </c>
      <c r="L5872">
        <v>2.11E-21</v>
      </c>
      <c r="M5872">
        <v>92.8</v>
      </c>
      <c r="N5872">
        <v>304</v>
      </c>
      <c r="O5872">
        <v>100.658</v>
      </c>
      <c r="P5872">
        <v>101</v>
      </c>
      <c r="Q5872">
        <v>5110</v>
      </c>
      <c r="R5872" t="s">
        <v>25277</v>
      </c>
    </row>
    <row r="5873" spans="1:18" x14ac:dyDescent="0.35">
      <c r="A5873" t="s">
        <v>20336</v>
      </c>
      <c r="B5873" t="s">
        <v>25278</v>
      </c>
      <c r="C5873" t="s">
        <v>25279</v>
      </c>
      <c r="D5873">
        <v>30.864000000000001</v>
      </c>
      <c r="E5873">
        <v>81</v>
      </c>
      <c r="F5873">
        <v>52</v>
      </c>
      <c r="G5873">
        <v>2</v>
      </c>
      <c r="H5873">
        <v>21</v>
      </c>
      <c r="I5873">
        <v>98</v>
      </c>
      <c r="J5873">
        <v>4</v>
      </c>
      <c r="K5873">
        <v>83</v>
      </c>
      <c r="L5873">
        <v>0.65</v>
      </c>
      <c r="M5873">
        <v>29.6</v>
      </c>
      <c r="N5873">
        <v>85</v>
      </c>
      <c r="O5873">
        <v>95.2941</v>
      </c>
      <c r="P5873">
        <v>95.2941</v>
      </c>
      <c r="Q5873">
        <v>1611</v>
      </c>
      <c r="R5873" t="s">
        <v>25279</v>
      </c>
    </row>
    <row r="5874" spans="1:18" x14ac:dyDescent="0.35">
      <c r="A5874" t="s">
        <v>18928</v>
      </c>
      <c r="B5874" t="s">
        <v>25280</v>
      </c>
      <c r="C5874" t="s">
        <v>25281</v>
      </c>
      <c r="D5874">
        <v>60.526000000000003</v>
      </c>
      <c r="E5874">
        <v>152</v>
      </c>
      <c r="F5874">
        <v>56</v>
      </c>
      <c r="G5874">
        <v>1</v>
      </c>
      <c r="H5874">
        <v>22</v>
      </c>
      <c r="I5874">
        <v>169</v>
      </c>
      <c r="J5874">
        <v>47</v>
      </c>
      <c r="K5874">
        <v>198</v>
      </c>
      <c r="L5874">
        <v>1.49E-59</v>
      </c>
      <c r="M5874">
        <v>184</v>
      </c>
      <c r="N5874">
        <v>200</v>
      </c>
      <c r="O5874">
        <v>76</v>
      </c>
      <c r="P5874">
        <v>76</v>
      </c>
      <c r="Q5874">
        <v>3779</v>
      </c>
      <c r="R5874" t="s">
        <v>25281</v>
      </c>
    </row>
    <row r="5875" spans="1:18" x14ac:dyDescent="0.35">
      <c r="A5875" t="s">
        <v>19012</v>
      </c>
      <c r="B5875" t="s">
        <v>17473</v>
      </c>
      <c r="C5875" t="s">
        <v>17474</v>
      </c>
      <c r="D5875">
        <v>24.126000000000001</v>
      </c>
      <c r="E5875">
        <v>286</v>
      </c>
      <c r="F5875">
        <v>162</v>
      </c>
      <c r="G5875">
        <v>9</v>
      </c>
      <c r="H5875">
        <v>6</v>
      </c>
      <c r="I5875">
        <v>255</v>
      </c>
      <c r="J5875">
        <v>2</v>
      </c>
      <c r="K5875">
        <v>268</v>
      </c>
      <c r="L5875">
        <v>8.9999999999999993E-3</v>
      </c>
      <c r="M5875">
        <v>37.4</v>
      </c>
      <c r="N5875">
        <v>268</v>
      </c>
      <c r="O5875">
        <v>106.71599999999999</v>
      </c>
      <c r="P5875">
        <v>101</v>
      </c>
      <c r="Q5875">
        <v>940</v>
      </c>
      <c r="R5875" t="s">
        <v>17474</v>
      </c>
    </row>
    <row r="5876" spans="1:18" x14ac:dyDescent="0.35">
      <c r="A5876" t="s">
        <v>19013</v>
      </c>
      <c r="B5876" t="s">
        <v>17473</v>
      </c>
      <c r="C5876" t="s">
        <v>17474</v>
      </c>
      <c r="D5876">
        <v>24.126000000000001</v>
      </c>
      <c r="E5876">
        <v>286</v>
      </c>
      <c r="F5876">
        <v>162</v>
      </c>
      <c r="G5876">
        <v>9</v>
      </c>
      <c r="H5876">
        <v>6</v>
      </c>
      <c r="I5876">
        <v>255</v>
      </c>
      <c r="J5876">
        <v>2</v>
      </c>
      <c r="K5876">
        <v>268</v>
      </c>
      <c r="L5876">
        <v>8.9999999999999993E-3</v>
      </c>
      <c r="M5876">
        <v>37.4</v>
      </c>
      <c r="N5876">
        <v>268</v>
      </c>
      <c r="O5876">
        <v>106.71599999999999</v>
      </c>
      <c r="P5876">
        <v>101</v>
      </c>
      <c r="Q5876">
        <v>978</v>
      </c>
      <c r="R5876" t="s">
        <v>17474</v>
      </c>
    </row>
    <row r="5877" spans="1:18" x14ac:dyDescent="0.35">
      <c r="A5877" t="s">
        <v>18943</v>
      </c>
      <c r="B5877" t="s">
        <v>17473</v>
      </c>
      <c r="C5877" t="s">
        <v>17474</v>
      </c>
      <c r="D5877">
        <v>24.373000000000001</v>
      </c>
      <c r="E5877">
        <v>279</v>
      </c>
      <c r="F5877">
        <v>162</v>
      </c>
      <c r="G5877">
        <v>11</v>
      </c>
      <c r="H5877">
        <v>30</v>
      </c>
      <c r="I5877">
        <v>274</v>
      </c>
      <c r="J5877">
        <v>3</v>
      </c>
      <c r="K5877">
        <v>266</v>
      </c>
      <c r="L5877">
        <v>8.8000000000000004E-7</v>
      </c>
      <c r="M5877">
        <v>49.7</v>
      </c>
      <c r="N5877">
        <v>268</v>
      </c>
      <c r="O5877">
        <v>104.104</v>
      </c>
      <c r="P5877">
        <v>101</v>
      </c>
      <c r="Q5877">
        <v>1176</v>
      </c>
      <c r="R5877" t="s">
        <v>17474</v>
      </c>
    </row>
    <row r="5878" spans="1:18" x14ac:dyDescent="0.35">
      <c r="A5878" t="s">
        <v>18928</v>
      </c>
      <c r="B5878" t="s">
        <v>16143</v>
      </c>
      <c r="C5878" t="s">
        <v>25282</v>
      </c>
      <c r="D5878">
        <v>71.034000000000006</v>
      </c>
      <c r="E5878">
        <v>145</v>
      </c>
      <c r="F5878">
        <v>42</v>
      </c>
      <c r="G5878">
        <v>0</v>
      </c>
      <c r="H5878">
        <v>24</v>
      </c>
      <c r="I5878">
        <v>168</v>
      </c>
      <c r="J5878">
        <v>16</v>
      </c>
      <c r="K5878">
        <v>160</v>
      </c>
      <c r="L5878">
        <v>2.9699999999999998E-72</v>
      </c>
      <c r="M5878">
        <v>215</v>
      </c>
      <c r="N5878">
        <v>175</v>
      </c>
      <c r="O5878">
        <v>82.857100000000003</v>
      </c>
      <c r="P5878">
        <v>82.857100000000003</v>
      </c>
      <c r="Q5878">
        <v>3507</v>
      </c>
      <c r="R5878" t="s">
        <v>25282</v>
      </c>
    </row>
    <row r="5879" spans="1:18" x14ac:dyDescent="0.35">
      <c r="A5879" t="s">
        <v>18953</v>
      </c>
      <c r="B5879" t="s">
        <v>17415</v>
      </c>
      <c r="C5879" t="s">
        <v>18465</v>
      </c>
      <c r="D5879">
        <v>25.625</v>
      </c>
      <c r="E5879">
        <v>160</v>
      </c>
      <c r="F5879">
        <v>79</v>
      </c>
      <c r="G5879">
        <v>6</v>
      </c>
      <c r="H5879">
        <v>499</v>
      </c>
      <c r="I5879">
        <v>621</v>
      </c>
      <c r="J5879">
        <v>39</v>
      </c>
      <c r="K5879">
        <v>195</v>
      </c>
      <c r="L5879">
        <v>1.08E-4</v>
      </c>
      <c r="M5879">
        <v>45.4</v>
      </c>
      <c r="N5879">
        <v>315</v>
      </c>
      <c r="O5879">
        <v>50.793700000000001</v>
      </c>
      <c r="P5879">
        <v>50.793700000000001</v>
      </c>
      <c r="Q5879">
        <v>1918</v>
      </c>
      <c r="R5879" t="s">
        <v>18465</v>
      </c>
    </row>
    <row r="5880" spans="1:18" x14ac:dyDescent="0.35">
      <c r="A5880" t="s">
        <v>19597</v>
      </c>
      <c r="B5880" t="s">
        <v>17415</v>
      </c>
      <c r="C5880" t="s">
        <v>18465</v>
      </c>
      <c r="D5880">
        <v>28.271999999999998</v>
      </c>
      <c r="E5880">
        <v>191</v>
      </c>
      <c r="F5880">
        <v>82</v>
      </c>
      <c r="G5880">
        <v>8</v>
      </c>
      <c r="H5880">
        <v>580</v>
      </c>
      <c r="I5880">
        <v>718</v>
      </c>
      <c r="J5880">
        <v>7</v>
      </c>
      <c r="K5880">
        <v>194</v>
      </c>
      <c r="L5880">
        <v>2.5000000000000001E-2</v>
      </c>
      <c r="M5880">
        <v>38.1</v>
      </c>
      <c r="N5880">
        <v>315</v>
      </c>
      <c r="O5880">
        <v>60.634900000000002</v>
      </c>
      <c r="P5880">
        <v>60.634900000000002</v>
      </c>
      <c r="Q5880">
        <v>3451</v>
      </c>
      <c r="R5880" t="s">
        <v>18465</v>
      </c>
    </row>
    <row r="5881" spans="1:18" x14ac:dyDescent="0.35">
      <c r="A5881" t="s">
        <v>18935</v>
      </c>
      <c r="B5881" t="s">
        <v>25283</v>
      </c>
      <c r="C5881" t="s">
        <v>25284</v>
      </c>
      <c r="D5881">
        <v>39.332999999999998</v>
      </c>
      <c r="E5881">
        <v>150</v>
      </c>
      <c r="F5881">
        <v>79</v>
      </c>
      <c r="G5881">
        <v>3</v>
      </c>
      <c r="H5881">
        <v>4</v>
      </c>
      <c r="I5881">
        <v>153</v>
      </c>
      <c r="J5881">
        <v>3</v>
      </c>
      <c r="K5881">
        <v>140</v>
      </c>
      <c r="L5881">
        <v>5.1699999999999999E-31</v>
      </c>
      <c r="M5881">
        <v>110</v>
      </c>
      <c r="N5881">
        <v>161</v>
      </c>
      <c r="O5881">
        <v>93.167699999999996</v>
      </c>
      <c r="P5881">
        <v>93.167699999999996</v>
      </c>
      <c r="Q5881">
        <v>2468</v>
      </c>
      <c r="R5881" t="s">
        <v>25284</v>
      </c>
    </row>
    <row r="5882" spans="1:18" x14ac:dyDescent="0.35">
      <c r="A5882" t="s">
        <v>18978</v>
      </c>
      <c r="B5882" t="s">
        <v>15233</v>
      </c>
      <c r="C5882" t="s">
        <v>17345</v>
      </c>
      <c r="D5882">
        <v>28.048999999999999</v>
      </c>
      <c r="E5882">
        <v>246</v>
      </c>
      <c r="F5882">
        <v>157</v>
      </c>
      <c r="G5882">
        <v>10</v>
      </c>
      <c r="H5882">
        <v>362</v>
      </c>
      <c r="I5882">
        <v>604</v>
      </c>
      <c r="J5882">
        <v>4</v>
      </c>
      <c r="K5882">
        <v>232</v>
      </c>
      <c r="L5882">
        <v>1.2199999999999999E-9</v>
      </c>
      <c r="M5882">
        <v>60.8</v>
      </c>
      <c r="N5882">
        <v>270</v>
      </c>
      <c r="O5882">
        <v>91.111099999999993</v>
      </c>
      <c r="P5882">
        <v>91.111099999999993</v>
      </c>
      <c r="Q5882">
        <v>180</v>
      </c>
      <c r="R5882" t="s">
        <v>17345</v>
      </c>
    </row>
    <row r="5883" spans="1:18" x14ac:dyDescent="0.35">
      <c r="A5883" t="s">
        <v>18946</v>
      </c>
      <c r="B5883" t="s">
        <v>15295</v>
      </c>
      <c r="C5883" t="s">
        <v>16317</v>
      </c>
      <c r="D5883">
        <v>24.904</v>
      </c>
      <c r="E5883">
        <v>261</v>
      </c>
      <c r="F5883">
        <v>167</v>
      </c>
      <c r="G5883">
        <v>8</v>
      </c>
      <c r="H5883">
        <v>1</v>
      </c>
      <c r="I5883">
        <v>244</v>
      </c>
      <c r="J5883">
        <v>1</v>
      </c>
      <c r="K5883">
        <v>249</v>
      </c>
      <c r="L5883">
        <v>4.3000000000000002E-5</v>
      </c>
      <c r="M5883">
        <v>44.3</v>
      </c>
      <c r="N5883">
        <v>256</v>
      </c>
      <c r="O5883">
        <v>101.953</v>
      </c>
      <c r="P5883">
        <v>101</v>
      </c>
      <c r="Q5883">
        <v>650</v>
      </c>
      <c r="R5883" t="s">
        <v>16317</v>
      </c>
    </row>
    <row r="5884" spans="1:18" x14ac:dyDescent="0.35">
      <c r="A5884" t="s">
        <v>18932</v>
      </c>
      <c r="B5884" t="s">
        <v>25285</v>
      </c>
      <c r="C5884" t="s">
        <v>25286</v>
      </c>
      <c r="D5884">
        <v>28.527999999999999</v>
      </c>
      <c r="E5884">
        <v>326</v>
      </c>
      <c r="F5884">
        <v>179</v>
      </c>
      <c r="G5884">
        <v>7</v>
      </c>
      <c r="H5884">
        <v>4</v>
      </c>
      <c r="I5884">
        <v>324</v>
      </c>
      <c r="J5884">
        <v>6</v>
      </c>
      <c r="K5884">
        <v>282</v>
      </c>
      <c r="L5884">
        <v>4.0199999999999996E-24</v>
      </c>
      <c r="M5884">
        <v>100</v>
      </c>
      <c r="N5884">
        <v>288</v>
      </c>
      <c r="O5884">
        <v>113.194</v>
      </c>
      <c r="P5884">
        <v>101</v>
      </c>
      <c r="Q5884">
        <v>4218</v>
      </c>
      <c r="R5884" t="s">
        <v>25286</v>
      </c>
    </row>
    <row r="5885" spans="1:18" x14ac:dyDescent="0.35">
      <c r="A5885" t="s">
        <v>18946</v>
      </c>
      <c r="B5885" t="s">
        <v>15289</v>
      </c>
      <c r="C5885" t="s">
        <v>18076</v>
      </c>
      <c r="D5885">
        <v>27.381</v>
      </c>
      <c r="E5885">
        <v>252</v>
      </c>
      <c r="F5885">
        <v>151</v>
      </c>
      <c r="G5885">
        <v>10</v>
      </c>
      <c r="H5885">
        <v>6</v>
      </c>
      <c r="I5885">
        <v>240</v>
      </c>
      <c r="J5885">
        <v>5</v>
      </c>
      <c r="K5885">
        <v>241</v>
      </c>
      <c r="L5885">
        <v>9.5200000000000002E-9</v>
      </c>
      <c r="M5885">
        <v>55.1</v>
      </c>
      <c r="N5885">
        <v>247</v>
      </c>
      <c r="O5885">
        <v>102.024</v>
      </c>
      <c r="P5885">
        <v>101</v>
      </c>
      <c r="Q5885">
        <v>439</v>
      </c>
      <c r="R5885" t="s">
        <v>18076</v>
      </c>
    </row>
    <row r="5886" spans="1:18" x14ac:dyDescent="0.35">
      <c r="A5886" t="s">
        <v>18947</v>
      </c>
      <c r="B5886" t="s">
        <v>15289</v>
      </c>
      <c r="C5886" t="s">
        <v>18076</v>
      </c>
      <c r="D5886">
        <v>24.895</v>
      </c>
      <c r="E5886">
        <v>237</v>
      </c>
      <c r="F5886">
        <v>137</v>
      </c>
      <c r="G5886">
        <v>11</v>
      </c>
      <c r="H5886">
        <v>45</v>
      </c>
      <c r="I5886">
        <v>260</v>
      </c>
      <c r="J5886">
        <v>2</v>
      </c>
      <c r="K5886">
        <v>218</v>
      </c>
      <c r="L5886">
        <v>2E-3</v>
      </c>
      <c r="M5886">
        <v>39.700000000000003</v>
      </c>
      <c r="N5886">
        <v>247</v>
      </c>
      <c r="O5886">
        <v>95.951400000000007</v>
      </c>
      <c r="P5886">
        <v>95.951400000000007</v>
      </c>
      <c r="Q5886">
        <v>1119</v>
      </c>
      <c r="R5886" t="s">
        <v>18076</v>
      </c>
    </row>
    <row r="5887" spans="1:18" x14ac:dyDescent="0.35">
      <c r="A5887" t="s">
        <v>19197</v>
      </c>
      <c r="B5887" t="s">
        <v>17176</v>
      </c>
      <c r="C5887" t="s">
        <v>17177</v>
      </c>
      <c r="D5887">
        <v>30.356999999999999</v>
      </c>
      <c r="E5887">
        <v>168</v>
      </c>
      <c r="F5887">
        <v>90</v>
      </c>
      <c r="G5887">
        <v>4</v>
      </c>
      <c r="H5887">
        <v>24</v>
      </c>
      <c r="I5887">
        <v>191</v>
      </c>
      <c r="J5887">
        <v>2</v>
      </c>
      <c r="K5887">
        <v>142</v>
      </c>
      <c r="L5887">
        <v>1.24E-12</v>
      </c>
      <c r="M5887">
        <v>62.8</v>
      </c>
      <c r="N5887">
        <v>147</v>
      </c>
      <c r="O5887">
        <v>114.286</v>
      </c>
      <c r="P5887">
        <v>101</v>
      </c>
      <c r="Q5887">
        <v>119</v>
      </c>
      <c r="R5887" t="s">
        <v>17177</v>
      </c>
    </row>
    <row r="5888" spans="1:18" x14ac:dyDescent="0.35">
      <c r="A5888" t="s">
        <v>19076</v>
      </c>
      <c r="B5888" t="s">
        <v>17176</v>
      </c>
      <c r="C5888" t="s">
        <v>17177</v>
      </c>
      <c r="D5888">
        <v>35.293999999999997</v>
      </c>
      <c r="E5888">
        <v>153</v>
      </c>
      <c r="F5888">
        <v>91</v>
      </c>
      <c r="G5888">
        <v>5</v>
      </c>
      <c r="H5888">
        <v>22</v>
      </c>
      <c r="I5888">
        <v>174</v>
      </c>
      <c r="J5888">
        <v>1</v>
      </c>
      <c r="K5888">
        <v>145</v>
      </c>
      <c r="L5888">
        <v>1.6800000000000001E-20</v>
      </c>
      <c r="M5888">
        <v>83.2</v>
      </c>
      <c r="N5888">
        <v>147</v>
      </c>
      <c r="O5888">
        <v>104.08199999999999</v>
      </c>
      <c r="P5888">
        <v>101</v>
      </c>
      <c r="Q5888">
        <v>3322</v>
      </c>
      <c r="R5888" t="s">
        <v>17177</v>
      </c>
    </row>
    <row r="5889" spans="1:18" x14ac:dyDescent="0.35">
      <c r="A5889" t="s">
        <v>18932</v>
      </c>
      <c r="B5889" t="s">
        <v>18846</v>
      </c>
      <c r="C5889" t="s">
        <v>25287</v>
      </c>
      <c r="D5889">
        <v>25.373000000000001</v>
      </c>
      <c r="E5889">
        <v>335</v>
      </c>
      <c r="F5889">
        <v>191</v>
      </c>
      <c r="G5889">
        <v>6</v>
      </c>
      <c r="H5889">
        <v>1</v>
      </c>
      <c r="I5889">
        <v>324</v>
      </c>
      <c r="J5889">
        <v>1</v>
      </c>
      <c r="K5889">
        <v>287</v>
      </c>
      <c r="L5889">
        <v>1.6999999999999999E-20</v>
      </c>
      <c r="M5889">
        <v>90.1</v>
      </c>
      <c r="N5889">
        <v>290</v>
      </c>
      <c r="O5889">
        <v>115.517</v>
      </c>
      <c r="P5889">
        <v>101</v>
      </c>
      <c r="Q5889">
        <v>4428</v>
      </c>
      <c r="R5889" t="s">
        <v>25287</v>
      </c>
    </row>
    <row r="5890" spans="1:18" x14ac:dyDescent="0.35">
      <c r="A5890" t="s">
        <v>19076</v>
      </c>
      <c r="B5890" t="s">
        <v>25288</v>
      </c>
      <c r="C5890" t="s">
        <v>25289</v>
      </c>
      <c r="D5890">
        <v>27.678999999999998</v>
      </c>
      <c r="E5890">
        <v>112</v>
      </c>
      <c r="F5890">
        <v>70</v>
      </c>
      <c r="G5890">
        <v>4</v>
      </c>
      <c r="H5890">
        <v>28</v>
      </c>
      <c r="I5890">
        <v>135</v>
      </c>
      <c r="J5890">
        <v>3</v>
      </c>
      <c r="K5890">
        <v>107</v>
      </c>
      <c r="L5890">
        <v>0.83</v>
      </c>
      <c r="M5890">
        <v>29.6</v>
      </c>
      <c r="N5890">
        <v>151</v>
      </c>
      <c r="O5890">
        <v>74.172200000000004</v>
      </c>
      <c r="P5890">
        <v>74.172200000000004</v>
      </c>
      <c r="Q5890">
        <v>3345</v>
      </c>
      <c r="R5890" t="s">
        <v>25289</v>
      </c>
    </row>
    <row r="5891" spans="1:18" x14ac:dyDescent="0.35">
      <c r="A5891" t="s">
        <v>18928</v>
      </c>
      <c r="B5891" t="s">
        <v>25290</v>
      </c>
      <c r="C5891" t="s">
        <v>25291</v>
      </c>
      <c r="D5891">
        <v>57.343000000000004</v>
      </c>
      <c r="E5891">
        <v>143</v>
      </c>
      <c r="F5891">
        <v>46</v>
      </c>
      <c r="G5891">
        <v>1</v>
      </c>
      <c r="H5891">
        <v>37</v>
      </c>
      <c r="I5891">
        <v>164</v>
      </c>
      <c r="J5891">
        <v>16</v>
      </c>
      <c r="K5891">
        <v>158</v>
      </c>
      <c r="L5891">
        <v>9.3600000000000004E-52</v>
      </c>
      <c r="M5891">
        <v>163</v>
      </c>
      <c r="N5891">
        <v>167</v>
      </c>
      <c r="O5891">
        <v>85.628699999999995</v>
      </c>
      <c r="P5891">
        <v>85.628699999999995</v>
      </c>
      <c r="Q5891">
        <v>3875</v>
      </c>
      <c r="R5891" t="s">
        <v>25291</v>
      </c>
    </row>
    <row r="5892" spans="1:18" x14ac:dyDescent="0.35">
      <c r="A5892" t="s">
        <v>18978</v>
      </c>
      <c r="B5892" t="s">
        <v>15815</v>
      </c>
      <c r="C5892" t="s">
        <v>18745</v>
      </c>
      <c r="D5892">
        <v>26.4</v>
      </c>
      <c r="E5892">
        <v>250</v>
      </c>
      <c r="F5892">
        <v>164</v>
      </c>
      <c r="G5892">
        <v>10</v>
      </c>
      <c r="H5892">
        <v>362</v>
      </c>
      <c r="I5892">
        <v>608</v>
      </c>
      <c r="J5892">
        <v>4</v>
      </c>
      <c r="K5892">
        <v>236</v>
      </c>
      <c r="L5892">
        <v>9.6799999999999997E-9</v>
      </c>
      <c r="M5892">
        <v>58.2</v>
      </c>
      <c r="N5892">
        <v>261</v>
      </c>
      <c r="O5892">
        <v>95.785399999999996</v>
      </c>
      <c r="P5892">
        <v>95.785399999999996</v>
      </c>
      <c r="Q5892">
        <v>192</v>
      </c>
      <c r="R5892" t="s">
        <v>18745</v>
      </c>
    </row>
    <row r="5893" spans="1:18" x14ac:dyDescent="0.35">
      <c r="A5893" t="s">
        <v>18935</v>
      </c>
      <c r="B5893" t="s">
        <v>25292</v>
      </c>
      <c r="C5893" t="s">
        <v>25293</v>
      </c>
      <c r="D5893">
        <v>51.19</v>
      </c>
      <c r="E5893">
        <v>168</v>
      </c>
      <c r="F5893">
        <v>76</v>
      </c>
      <c r="G5893">
        <v>1</v>
      </c>
      <c r="H5893">
        <v>6</v>
      </c>
      <c r="I5893">
        <v>167</v>
      </c>
      <c r="J5893">
        <v>80</v>
      </c>
      <c r="K5893">
        <v>247</v>
      </c>
      <c r="L5893">
        <v>4.5499999999999999E-60</v>
      </c>
      <c r="M5893">
        <v>187</v>
      </c>
      <c r="N5893">
        <v>254</v>
      </c>
      <c r="O5893">
        <v>66.1417</v>
      </c>
      <c r="P5893">
        <v>66.1417</v>
      </c>
      <c r="Q5893">
        <v>2240</v>
      </c>
      <c r="R5893" t="s">
        <v>25293</v>
      </c>
    </row>
    <row r="5894" spans="1:18" x14ac:dyDescent="0.35">
      <c r="A5894" t="s">
        <v>18920</v>
      </c>
      <c r="B5894" t="s">
        <v>25294</v>
      </c>
      <c r="C5894" t="s">
        <v>25295</v>
      </c>
      <c r="D5894">
        <v>43.243000000000002</v>
      </c>
      <c r="E5894">
        <v>222</v>
      </c>
      <c r="F5894">
        <v>122</v>
      </c>
      <c r="G5894">
        <v>1</v>
      </c>
      <c r="H5894">
        <v>116</v>
      </c>
      <c r="I5894">
        <v>333</v>
      </c>
      <c r="J5894">
        <v>2</v>
      </c>
      <c r="K5894">
        <v>223</v>
      </c>
      <c r="L5894">
        <v>4.5399999999999997E-50</v>
      </c>
      <c r="M5894">
        <v>167</v>
      </c>
      <c r="N5894">
        <v>245</v>
      </c>
      <c r="O5894">
        <v>90.612200000000001</v>
      </c>
      <c r="P5894">
        <v>90.612200000000001</v>
      </c>
      <c r="Q5894">
        <v>5054</v>
      </c>
      <c r="R5894" t="s">
        <v>25295</v>
      </c>
    </row>
    <row r="5895" spans="1:18" x14ac:dyDescent="0.35">
      <c r="A5895" t="s">
        <v>19010</v>
      </c>
      <c r="B5895" t="s">
        <v>15188</v>
      </c>
      <c r="C5895" t="s">
        <v>25296</v>
      </c>
      <c r="D5895">
        <v>28.024999999999999</v>
      </c>
      <c r="E5895">
        <v>157</v>
      </c>
      <c r="F5895">
        <v>95</v>
      </c>
      <c r="G5895">
        <v>5</v>
      </c>
      <c r="H5895">
        <v>16</v>
      </c>
      <c r="I5895">
        <v>157</v>
      </c>
      <c r="J5895">
        <v>8</v>
      </c>
      <c r="K5895">
        <v>161</v>
      </c>
      <c r="L5895">
        <v>1E-3</v>
      </c>
      <c r="M5895">
        <v>40</v>
      </c>
      <c r="N5895">
        <v>264</v>
      </c>
      <c r="O5895">
        <v>59.469700000000003</v>
      </c>
      <c r="P5895">
        <v>59.469700000000003</v>
      </c>
      <c r="Q5895">
        <v>317</v>
      </c>
      <c r="R5895" t="s">
        <v>25296</v>
      </c>
    </row>
    <row r="5896" spans="1:18" x14ac:dyDescent="0.35">
      <c r="A5896" t="s">
        <v>19123</v>
      </c>
      <c r="B5896" t="s">
        <v>25297</v>
      </c>
      <c r="C5896" t="s">
        <v>25298</v>
      </c>
      <c r="D5896">
        <v>25.49</v>
      </c>
      <c r="E5896">
        <v>102</v>
      </c>
      <c r="F5896">
        <v>76</v>
      </c>
      <c r="G5896">
        <v>0</v>
      </c>
      <c r="H5896">
        <v>3</v>
      </c>
      <c r="I5896">
        <v>104</v>
      </c>
      <c r="J5896">
        <v>3</v>
      </c>
      <c r="K5896">
        <v>104</v>
      </c>
      <c r="L5896">
        <v>4.0000000000000001E-3</v>
      </c>
      <c r="M5896">
        <v>37</v>
      </c>
      <c r="N5896">
        <v>192</v>
      </c>
      <c r="O5896">
        <v>53.125</v>
      </c>
      <c r="P5896">
        <v>53.125</v>
      </c>
      <c r="Q5896">
        <v>5449</v>
      </c>
      <c r="R5896" t="s">
        <v>25298</v>
      </c>
    </row>
    <row r="5897" spans="1:18" x14ac:dyDescent="0.35">
      <c r="A5897" t="s">
        <v>19091</v>
      </c>
      <c r="B5897" t="s">
        <v>25299</v>
      </c>
      <c r="C5897" t="s">
        <v>25300</v>
      </c>
      <c r="D5897">
        <v>38.636000000000003</v>
      </c>
      <c r="E5897">
        <v>44</v>
      </c>
      <c r="F5897">
        <v>27</v>
      </c>
      <c r="G5897">
        <v>0</v>
      </c>
      <c r="H5897">
        <v>26</v>
      </c>
      <c r="I5897">
        <v>69</v>
      </c>
      <c r="J5897">
        <v>8</v>
      </c>
      <c r="K5897">
        <v>51</v>
      </c>
      <c r="L5897">
        <v>5.68E-7</v>
      </c>
      <c r="M5897">
        <v>42</v>
      </c>
      <c r="N5897">
        <v>51</v>
      </c>
      <c r="O5897">
        <v>86.274500000000003</v>
      </c>
      <c r="P5897">
        <v>86.274500000000003</v>
      </c>
      <c r="Q5897">
        <v>1885</v>
      </c>
      <c r="R5897" t="s">
        <v>25300</v>
      </c>
    </row>
    <row r="5898" spans="1:18" x14ac:dyDescent="0.35">
      <c r="A5898" t="s">
        <v>19250</v>
      </c>
      <c r="B5898" t="s">
        <v>25301</v>
      </c>
      <c r="C5898" t="s">
        <v>25302</v>
      </c>
      <c r="D5898">
        <v>29.221</v>
      </c>
      <c r="E5898">
        <v>154</v>
      </c>
      <c r="F5898">
        <v>91</v>
      </c>
      <c r="G5898">
        <v>6</v>
      </c>
      <c r="H5898">
        <v>3</v>
      </c>
      <c r="I5898">
        <v>148</v>
      </c>
      <c r="J5898">
        <v>2</v>
      </c>
      <c r="K5898">
        <v>145</v>
      </c>
      <c r="L5898">
        <v>0.13</v>
      </c>
      <c r="M5898">
        <v>34.299999999999997</v>
      </c>
      <c r="N5898">
        <v>194</v>
      </c>
      <c r="O5898">
        <v>79.381399999999999</v>
      </c>
      <c r="P5898">
        <v>79.381399999999999</v>
      </c>
      <c r="Q5898">
        <v>3417</v>
      </c>
      <c r="R5898" t="s">
        <v>25302</v>
      </c>
    </row>
    <row r="5899" spans="1:18" x14ac:dyDescent="0.35">
      <c r="A5899" t="s">
        <v>19123</v>
      </c>
      <c r="B5899" t="s">
        <v>25301</v>
      </c>
      <c r="C5899" t="s">
        <v>25302</v>
      </c>
      <c r="D5899">
        <v>23.170999999999999</v>
      </c>
      <c r="E5899">
        <v>164</v>
      </c>
      <c r="F5899">
        <v>122</v>
      </c>
      <c r="G5899">
        <v>2</v>
      </c>
      <c r="H5899">
        <v>2</v>
      </c>
      <c r="I5899">
        <v>165</v>
      </c>
      <c r="J5899">
        <v>5</v>
      </c>
      <c r="K5899">
        <v>164</v>
      </c>
      <c r="L5899">
        <v>0.38</v>
      </c>
      <c r="M5899">
        <v>31.2</v>
      </c>
      <c r="N5899">
        <v>194</v>
      </c>
      <c r="O5899">
        <v>84.536100000000005</v>
      </c>
      <c r="P5899">
        <v>84.536100000000005</v>
      </c>
      <c r="Q5899">
        <v>5478</v>
      </c>
      <c r="R5899" t="s">
        <v>25302</v>
      </c>
    </row>
    <row r="5900" spans="1:18" x14ac:dyDescent="0.35">
      <c r="A5900" t="s">
        <v>19000</v>
      </c>
      <c r="B5900" t="s">
        <v>21628</v>
      </c>
      <c r="C5900" t="s">
        <v>25303</v>
      </c>
      <c r="D5900">
        <v>24.088000000000001</v>
      </c>
      <c r="E5900">
        <v>685</v>
      </c>
      <c r="F5900">
        <v>391</v>
      </c>
      <c r="G5900">
        <v>17</v>
      </c>
      <c r="H5900">
        <v>259</v>
      </c>
      <c r="I5900">
        <v>926</v>
      </c>
      <c r="J5900">
        <v>150</v>
      </c>
      <c r="K5900">
        <v>722</v>
      </c>
      <c r="L5900">
        <v>4.9700000000000005E-22</v>
      </c>
      <c r="M5900">
        <v>102</v>
      </c>
      <c r="N5900">
        <v>752</v>
      </c>
      <c r="O5900">
        <v>91.090400000000002</v>
      </c>
      <c r="P5900">
        <v>91.090400000000002</v>
      </c>
      <c r="Q5900">
        <v>2149</v>
      </c>
      <c r="R5900" t="s">
        <v>25303</v>
      </c>
    </row>
    <row r="5901" spans="1:18" x14ac:dyDescent="0.35">
      <c r="A5901" t="s">
        <v>18946</v>
      </c>
      <c r="B5901" t="s">
        <v>15289</v>
      </c>
      <c r="C5901" t="s">
        <v>25304</v>
      </c>
      <c r="D5901">
        <v>24.405000000000001</v>
      </c>
      <c r="E5901">
        <v>168</v>
      </c>
      <c r="F5901">
        <v>112</v>
      </c>
      <c r="G5901">
        <v>4</v>
      </c>
      <c r="H5901">
        <v>1</v>
      </c>
      <c r="I5901">
        <v>155</v>
      </c>
      <c r="J5901">
        <v>1</v>
      </c>
      <c r="K5901">
        <v>166</v>
      </c>
      <c r="L5901">
        <v>6.7399999999999998E-5</v>
      </c>
      <c r="M5901">
        <v>43.5</v>
      </c>
      <c r="N5901">
        <v>252</v>
      </c>
      <c r="O5901">
        <v>66.666700000000006</v>
      </c>
      <c r="P5901">
        <v>66.666700000000006</v>
      </c>
      <c r="Q5901">
        <v>669</v>
      </c>
      <c r="R5901" t="s">
        <v>25304</v>
      </c>
    </row>
    <row r="5902" spans="1:18" x14ac:dyDescent="0.35">
      <c r="A5902" t="s">
        <v>18920</v>
      </c>
      <c r="B5902" t="s">
        <v>19342</v>
      </c>
      <c r="C5902" t="s">
        <v>25305</v>
      </c>
      <c r="D5902">
        <v>33.939</v>
      </c>
      <c r="E5902">
        <v>165</v>
      </c>
      <c r="F5902">
        <v>81</v>
      </c>
      <c r="G5902">
        <v>6</v>
      </c>
      <c r="H5902">
        <v>169</v>
      </c>
      <c r="I5902">
        <v>333</v>
      </c>
      <c r="J5902">
        <v>98</v>
      </c>
      <c r="K5902">
        <v>234</v>
      </c>
      <c r="L5902">
        <v>7.8800000000000001E-9</v>
      </c>
      <c r="M5902">
        <v>56.2</v>
      </c>
      <c r="N5902">
        <v>297</v>
      </c>
      <c r="O5902">
        <v>55.555599999999998</v>
      </c>
      <c r="P5902">
        <v>55.555599999999998</v>
      </c>
      <c r="Q5902">
        <v>5242</v>
      </c>
      <c r="R5902" t="s">
        <v>25305</v>
      </c>
    </row>
    <row r="5903" spans="1:18" x14ac:dyDescent="0.35">
      <c r="A5903" t="s">
        <v>25306</v>
      </c>
      <c r="B5903" t="s">
        <v>18439</v>
      </c>
      <c r="C5903" t="s">
        <v>25307</v>
      </c>
      <c r="D5903">
        <v>31.646000000000001</v>
      </c>
      <c r="E5903">
        <v>79</v>
      </c>
      <c r="F5903">
        <v>40</v>
      </c>
      <c r="G5903">
        <v>3</v>
      </c>
      <c r="H5903">
        <v>2</v>
      </c>
      <c r="I5903">
        <v>78</v>
      </c>
      <c r="J5903">
        <v>36</v>
      </c>
      <c r="K5903">
        <v>102</v>
      </c>
      <c r="L5903">
        <v>5.0999999999999997E-2</v>
      </c>
      <c r="M5903">
        <v>31.6</v>
      </c>
      <c r="N5903">
        <v>135</v>
      </c>
      <c r="O5903">
        <v>58.518500000000003</v>
      </c>
      <c r="P5903">
        <v>58.518500000000003</v>
      </c>
      <c r="Q5903">
        <v>1602</v>
      </c>
      <c r="R5903" t="s">
        <v>25307</v>
      </c>
    </row>
    <row r="5904" spans="1:18" x14ac:dyDescent="0.35">
      <c r="A5904" t="s">
        <v>18928</v>
      </c>
      <c r="B5904" t="s">
        <v>22839</v>
      </c>
      <c r="C5904" t="s">
        <v>25308</v>
      </c>
      <c r="D5904">
        <v>66.206999999999994</v>
      </c>
      <c r="E5904">
        <v>145</v>
      </c>
      <c r="F5904">
        <v>49</v>
      </c>
      <c r="G5904">
        <v>0</v>
      </c>
      <c r="H5904">
        <v>20</v>
      </c>
      <c r="I5904">
        <v>164</v>
      </c>
      <c r="J5904">
        <v>47</v>
      </c>
      <c r="K5904">
        <v>191</v>
      </c>
      <c r="L5904">
        <v>1.9099999999999999E-66</v>
      </c>
      <c r="M5904">
        <v>201</v>
      </c>
      <c r="N5904">
        <v>200</v>
      </c>
      <c r="O5904">
        <v>72.5</v>
      </c>
      <c r="P5904">
        <v>72.5</v>
      </c>
      <c r="Q5904">
        <v>3568</v>
      </c>
      <c r="R5904" t="s">
        <v>25308</v>
      </c>
    </row>
    <row r="5905" spans="1:18" x14ac:dyDescent="0.35">
      <c r="A5905" t="s">
        <v>19153</v>
      </c>
      <c r="B5905" t="s">
        <v>25309</v>
      </c>
      <c r="C5905" t="s">
        <v>25310</v>
      </c>
      <c r="D5905">
        <v>29.091000000000001</v>
      </c>
      <c r="E5905">
        <v>110</v>
      </c>
      <c r="F5905">
        <v>64</v>
      </c>
      <c r="G5905">
        <v>5</v>
      </c>
      <c r="H5905">
        <v>8</v>
      </c>
      <c r="I5905">
        <v>111</v>
      </c>
      <c r="J5905">
        <v>2</v>
      </c>
      <c r="K5905">
        <v>103</v>
      </c>
      <c r="L5905">
        <v>0.13</v>
      </c>
      <c r="M5905">
        <v>32</v>
      </c>
      <c r="N5905">
        <v>148</v>
      </c>
      <c r="O5905">
        <v>74.324299999999994</v>
      </c>
      <c r="P5905">
        <v>74.324299999999994</v>
      </c>
      <c r="Q5905">
        <v>908</v>
      </c>
      <c r="R5905" t="s">
        <v>25310</v>
      </c>
    </row>
    <row r="5906" spans="1:18" x14ac:dyDescent="0.35">
      <c r="A5906" t="s">
        <v>18935</v>
      </c>
      <c r="B5906" t="s">
        <v>15097</v>
      </c>
      <c r="C5906" t="s">
        <v>25311</v>
      </c>
      <c r="D5906">
        <v>37.820999999999998</v>
      </c>
      <c r="E5906">
        <v>156</v>
      </c>
      <c r="F5906">
        <v>85</v>
      </c>
      <c r="G5906">
        <v>3</v>
      </c>
      <c r="H5906">
        <v>4</v>
      </c>
      <c r="I5906">
        <v>159</v>
      </c>
      <c r="J5906">
        <v>7</v>
      </c>
      <c r="K5906">
        <v>150</v>
      </c>
      <c r="L5906">
        <v>3.5999999999999999E-28</v>
      </c>
      <c r="M5906">
        <v>103</v>
      </c>
      <c r="N5906">
        <v>172</v>
      </c>
      <c r="O5906">
        <v>90.697699999999998</v>
      </c>
      <c r="P5906">
        <v>90.697699999999998</v>
      </c>
      <c r="Q5906">
        <v>2594</v>
      </c>
      <c r="R5906" t="s">
        <v>25311</v>
      </c>
    </row>
    <row r="5907" spans="1:18" x14ac:dyDescent="0.35">
      <c r="A5907" t="s">
        <v>18935</v>
      </c>
      <c r="B5907" t="s">
        <v>18463</v>
      </c>
      <c r="C5907" t="s">
        <v>18464</v>
      </c>
      <c r="D5907">
        <v>38.994</v>
      </c>
      <c r="E5907">
        <v>159</v>
      </c>
      <c r="F5907">
        <v>85</v>
      </c>
      <c r="G5907">
        <v>3</v>
      </c>
      <c r="H5907">
        <v>3</v>
      </c>
      <c r="I5907">
        <v>161</v>
      </c>
      <c r="J5907">
        <v>5</v>
      </c>
      <c r="K5907">
        <v>151</v>
      </c>
      <c r="L5907">
        <v>2.1799999999999999E-29</v>
      </c>
      <c r="M5907">
        <v>105</v>
      </c>
      <c r="N5907">
        <v>157</v>
      </c>
      <c r="O5907">
        <v>101.274</v>
      </c>
      <c r="P5907">
        <v>101</v>
      </c>
      <c r="Q5907">
        <v>2518</v>
      </c>
      <c r="R5907" t="s">
        <v>18464</v>
      </c>
    </row>
    <row r="5908" spans="1:18" x14ac:dyDescent="0.35">
      <c r="A5908" t="s">
        <v>18928</v>
      </c>
      <c r="B5908" t="s">
        <v>19176</v>
      </c>
      <c r="C5908" t="s">
        <v>25312</v>
      </c>
      <c r="D5908">
        <v>57.668999999999997</v>
      </c>
      <c r="E5908">
        <v>163</v>
      </c>
      <c r="F5908">
        <v>48</v>
      </c>
      <c r="G5908">
        <v>3</v>
      </c>
      <c r="H5908">
        <v>21</v>
      </c>
      <c r="I5908">
        <v>167</v>
      </c>
      <c r="J5908">
        <v>3</v>
      </c>
      <c r="K5908">
        <v>160</v>
      </c>
      <c r="L5908">
        <v>4.8699999999999997E-56</v>
      </c>
      <c r="M5908">
        <v>174</v>
      </c>
      <c r="N5908">
        <v>163</v>
      </c>
      <c r="O5908">
        <v>100</v>
      </c>
      <c r="P5908">
        <v>100</v>
      </c>
      <c r="Q5908">
        <v>3826</v>
      </c>
      <c r="R5908" t="s">
        <v>25312</v>
      </c>
    </row>
    <row r="5909" spans="1:18" x14ac:dyDescent="0.35">
      <c r="A5909" t="s">
        <v>18935</v>
      </c>
      <c r="B5909" t="s">
        <v>15289</v>
      </c>
      <c r="C5909" t="s">
        <v>25313</v>
      </c>
      <c r="D5909">
        <v>38.607999999999997</v>
      </c>
      <c r="E5909">
        <v>158</v>
      </c>
      <c r="F5909">
        <v>82</v>
      </c>
      <c r="G5909">
        <v>4</v>
      </c>
      <c r="H5909">
        <v>4</v>
      </c>
      <c r="I5909">
        <v>161</v>
      </c>
      <c r="J5909">
        <v>3</v>
      </c>
      <c r="K5909">
        <v>145</v>
      </c>
      <c r="L5909">
        <v>2.5099999999999998E-28</v>
      </c>
      <c r="M5909">
        <v>103</v>
      </c>
      <c r="N5909">
        <v>152</v>
      </c>
      <c r="O5909">
        <v>103.947</v>
      </c>
      <c r="P5909">
        <v>101</v>
      </c>
      <c r="Q5909">
        <v>2581</v>
      </c>
      <c r="R5909" t="s">
        <v>25313</v>
      </c>
    </row>
    <row r="5910" spans="1:18" x14ac:dyDescent="0.35">
      <c r="A5910" t="s">
        <v>18946</v>
      </c>
      <c r="B5910" t="s">
        <v>15078</v>
      </c>
      <c r="C5910" t="s">
        <v>16734</v>
      </c>
      <c r="D5910">
        <v>26.356999999999999</v>
      </c>
      <c r="E5910">
        <v>258</v>
      </c>
      <c r="F5910">
        <v>157</v>
      </c>
      <c r="G5910">
        <v>8</v>
      </c>
      <c r="H5910">
        <v>1</v>
      </c>
      <c r="I5910">
        <v>237</v>
      </c>
      <c r="J5910">
        <v>1</v>
      </c>
      <c r="K5910">
        <v>246</v>
      </c>
      <c r="L5910">
        <v>3.3099999999999999E-10</v>
      </c>
      <c r="M5910">
        <v>59.3</v>
      </c>
      <c r="N5910">
        <v>256</v>
      </c>
      <c r="O5910">
        <v>100.78100000000001</v>
      </c>
      <c r="P5910">
        <v>101</v>
      </c>
      <c r="Q5910">
        <v>377</v>
      </c>
      <c r="R5910" t="s">
        <v>16734</v>
      </c>
    </row>
    <row r="5911" spans="1:18" x14ac:dyDescent="0.35">
      <c r="A5911" t="s">
        <v>25314</v>
      </c>
      <c r="B5911" t="s">
        <v>25315</v>
      </c>
      <c r="C5911" t="s">
        <v>25316</v>
      </c>
      <c r="D5911">
        <v>37.704999999999998</v>
      </c>
      <c r="E5911">
        <v>61</v>
      </c>
      <c r="F5911">
        <v>35</v>
      </c>
      <c r="G5911">
        <v>1</v>
      </c>
      <c r="H5911">
        <v>88</v>
      </c>
      <c r="I5911">
        <v>145</v>
      </c>
      <c r="J5911">
        <v>28</v>
      </c>
      <c r="K5911">
        <v>88</v>
      </c>
      <c r="L5911">
        <v>0.39</v>
      </c>
      <c r="M5911">
        <v>29.6</v>
      </c>
      <c r="N5911">
        <v>90</v>
      </c>
      <c r="O5911">
        <v>67.777799999999999</v>
      </c>
      <c r="P5911">
        <v>67.777799999999999</v>
      </c>
      <c r="Q5911">
        <v>1962</v>
      </c>
      <c r="R5911" t="s">
        <v>25316</v>
      </c>
    </row>
    <row r="5912" spans="1:18" x14ac:dyDescent="0.35">
      <c r="A5912" t="s">
        <v>18940</v>
      </c>
      <c r="B5912" t="s">
        <v>15179</v>
      </c>
      <c r="C5912" t="s">
        <v>25317</v>
      </c>
      <c r="D5912">
        <v>28.625</v>
      </c>
      <c r="E5912">
        <v>800</v>
      </c>
      <c r="F5912">
        <v>473</v>
      </c>
      <c r="G5912">
        <v>26</v>
      </c>
      <c r="H5912">
        <v>3</v>
      </c>
      <c r="I5912">
        <v>740</v>
      </c>
      <c r="J5912">
        <v>2</v>
      </c>
      <c r="K5912">
        <v>765</v>
      </c>
      <c r="L5912">
        <v>2.0200000000000001E-57</v>
      </c>
      <c r="M5912">
        <v>209</v>
      </c>
      <c r="N5912">
        <v>777</v>
      </c>
      <c r="O5912">
        <v>102.96</v>
      </c>
      <c r="P5912">
        <v>101</v>
      </c>
      <c r="Q5912">
        <v>4914</v>
      </c>
      <c r="R5912" t="s">
        <v>25317</v>
      </c>
    </row>
    <row r="5913" spans="1:18" x14ac:dyDescent="0.35">
      <c r="A5913" t="s">
        <v>18948</v>
      </c>
      <c r="B5913" t="s">
        <v>16007</v>
      </c>
      <c r="C5913" t="s">
        <v>16008</v>
      </c>
      <c r="D5913">
        <v>27.777999999999999</v>
      </c>
      <c r="E5913">
        <v>180</v>
      </c>
      <c r="F5913">
        <v>94</v>
      </c>
      <c r="G5913">
        <v>6</v>
      </c>
      <c r="H5913">
        <v>129</v>
      </c>
      <c r="I5913">
        <v>280</v>
      </c>
      <c r="J5913">
        <v>6</v>
      </c>
      <c r="K5913">
        <v>177</v>
      </c>
      <c r="L5913">
        <v>6.0000000000000001E-3</v>
      </c>
      <c r="M5913">
        <v>38.1</v>
      </c>
      <c r="N5913">
        <v>254</v>
      </c>
      <c r="O5913">
        <v>70.866100000000003</v>
      </c>
      <c r="P5913">
        <v>70.866100000000003</v>
      </c>
      <c r="Q5913">
        <v>2985</v>
      </c>
      <c r="R5913" t="s">
        <v>16008</v>
      </c>
    </row>
    <row r="5914" spans="1:18" x14ac:dyDescent="0.35">
      <c r="A5914" t="s">
        <v>18997</v>
      </c>
      <c r="B5914" t="s">
        <v>25318</v>
      </c>
      <c r="C5914" t="s">
        <v>25319</v>
      </c>
      <c r="D5914">
        <v>25.253</v>
      </c>
      <c r="E5914">
        <v>99</v>
      </c>
      <c r="F5914">
        <v>70</v>
      </c>
      <c r="G5914">
        <v>2</v>
      </c>
      <c r="H5914">
        <v>26</v>
      </c>
      <c r="I5914">
        <v>122</v>
      </c>
      <c r="J5914">
        <v>9</v>
      </c>
      <c r="K5914">
        <v>105</v>
      </c>
      <c r="L5914">
        <v>0.02</v>
      </c>
      <c r="M5914">
        <v>34.299999999999997</v>
      </c>
      <c r="N5914">
        <v>148</v>
      </c>
      <c r="O5914">
        <v>66.891900000000007</v>
      </c>
      <c r="P5914">
        <v>66.891900000000007</v>
      </c>
      <c r="Q5914">
        <v>1653</v>
      </c>
      <c r="R5914" t="s">
        <v>25319</v>
      </c>
    </row>
    <row r="5915" spans="1:18" x14ac:dyDescent="0.35">
      <c r="A5915" t="s">
        <v>19290</v>
      </c>
      <c r="B5915" t="s">
        <v>25318</v>
      </c>
      <c r="C5915" t="s">
        <v>25319</v>
      </c>
      <c r="D5915">
        <v>31.914999999999999</v>
      </c>
      <c r="E5915">
        <v>94</v>
      </c>
      <c r="F5915">
        <v>59</v>
      </c>
      <c r="G5915">
        <v>3</v>
      </c>
      <c r="H5915">
        <v>23</v>
      </c>
      <c r="I5915">
        <v>114</v>
      </c>
      <c r="J5915">
        <v>15</v>
      </c>
      <c r="K5915">
        <v>105</v>
      </c>
      <c r="L5915">
        <v>1.47E-5</v>
      </c>
      <c r="M5915">
        <v>42.7</v>
      </c>
      <c r="N5915">
        <v>148</v>
      </c>
      <c r="O5915">
        <v>63.513500000000001</v>
      </c>
      <c r="P5915">
        <v>63.513500000000001</v>
      </c>
      <c r="Q5915">
        <v>5858</v>
      </c>
      <c r="R5915" t="s">
        <v>25319</v>
      </c>
    </row>
    <row r="5916" spans="1:18" x14ac:dyDescent="0.35">
      <c r="A5916" t="s">
        <v>19038</v>
      </c>
      <c r="B5916" t="s">
        <v>25320</v>
      </c>
      <c r="C5916" t="s">
        <v>25321</v>
      </c>
      <c r="D5916">
        <v>24.259</v>
      </c>
      <c r="E5916">
        <v>371</v>
      </c>
      <c r="F5916">
        <v>186</v>
      </c>
      <c r="G5916">
        <v>15</v>
      </c>
      <c r="H5916">
        <v>216</v>
      </c>
      <c r="I5916">
        <v>509</v>
      </c>
      <c r="J5916">
        <v>225</v>
      </c>
      <c r="K5916">
        <v>577</v>
      </c>
      <c r="L5916">
        <v>1.34E-5</v>
      </c>
      <c r="M5916">
        <v>48.1</v>
      </c>
      <c r="N5916">
        <v>635</v>
      </c>
      <c r="O5916">
        <v>58.425199999999997</v>
      </c>
      <c r="P5916">
        <v>58.425199999999997</v>
      </c>
      <c r="Q5916">
        <v>3187</v>
      </c>
      <c r="R5916" t="s">
        <v>25321</v>
      </c>
    </row>
    <row r="5917" spans="1:18" x14ac:dyDescent="0.35">
      <c r="A5917" t="s">
        <v>18935</v>
      </c>
      <c r="B5917" t="s">
        <v>21146</v>
      </c>
      <c r="C5917" t="s">
        <v>25322</v>
      </c>
      <c r="D5917">
        <v>40.252000000000002</v>
      </c>
      <c r="E5917">
        <v>159</v>
      </c>
      <c r="F5917">
        <v>94</v>
      </c>
      <c r="G5917">
        <v>1</v>
      </c>
      <c r="H5917">
        <v>3</v>
      </c>
      <c r="I5917">
        <v>160</v>
      </c>
      <c r="J5917">
        <v>2</v>
      </c>
      <c r="K5917">
        <v>160</v>
      </c>
      <c r="L5917">
        <v>6.3000000000000002E-37</v>
      </c>
      <c r="M5917">
        <v>125</v>
      </c>
      <c r="N5917">
        <v>170</v>
      </c>
      <c r="O5917">
        <v>93.529399999999995</v>
      </c>
      <c r="P5917">
        <v>93.529399999999995</v>
      </c>
      <c r="Q5917">
        <v>2415</v>
      </c>
      <c r="R5917" t="s">
        <v>25322</v>
      </c>
    </row>
    <row r="5918" spans="1:18" x14ac:dyDescent="0.35">
      <c r="A5918" t="s">
        <v>18947</v>
      </c>
      <c r="B5918" t="s">
        <v>17910</v>
      </c>
      <c r="C5918" t="s">
        <v>17911</v>
      </c>
      <c r="D5918">
        <v>25.702999999999999</v>
      </c>
      <c r="E5918">
        <v>249</v>
      </c>
      <c r="F5918">
        <v>133</v>
      </c>
      <c r="G5918">
        <v>16</v>
      </c>
      <c r="H5918">
        <v>48</v>
      </c>
      <c r="I5918">
        <v>271</v>
      </c>
      <c r="J5918">
        <v>5</v>
      </c>
      <c r="K5918">
        <v>226</v>
      </c>
      <c r="L5918">
        <v>6.9200000000000002E-4</v>
      </c>
      <c r="M5918">
        <v>40.799999999999997</v>
      </c>
      <c r="N5918">
        <v>249</v>
      </c>
      <c r="O5918">
        <v>100</v>
      </c>
      <c r="P5918">
        <v>100</v>
      </c>
      <c r="Q5918">
        <v>1094</v>
      </c>
      <c r="R5918" t="s">
        <v>17911</v>
      </c>
    </row>
    <row r="5919" spans="1:18" x14ac:dyDescent="0.35">
      <c r="A5919" t="s">
        <v>18932</v>
      </c>
      <c r="B5919" t="s">
        <v>25323</v>
      </c>
      <c r="C5919" t="s">
        <v>25324</v>
      </c>
      <c r="D5919">
        <v>25.617000000000001</v>
      </c>
      <c r="E5919">
        <v>324</v>
      </c>
      <c r="F5919">
        <v>186</v>
      </c>
      <c r="G5919">
        <v>6</v>
      </c>
      <c r="H5919">
        <v>6</v>
      </c>
      <c r="I5919">
        <v>325</v>
      </c>
      <c r="J5919">
        <v>8</v>
      </c>
      <c r="K5919">
        <v>280</v>
      </c>
      <c r="L5919">
        <v>3.9E-23</v>
      </c>
      <c r="M5919">
        <v>97.4</v>
      </c>
      <c r="N5919">
        <v>280</v>
      </c>
      <c r="O5919">
        <v>115.714</v>
      </c>
      <c r="P5919">
        <v>101</v>
      </c>
      <c r="Q5919">
        <v>4268</v>
      </c>
      <c r="R5919" t="s">
        <v>25324</v>
      </c>
    </row>
    <row r="5920" spans="1:18" x14ac:dyDescent="0.35">
      <c r="A5920" t="s">
        <v>19017</v>
      </c>
      <c r="B5920" t="s">
        <v>25325</v>
      </c>
      <c r="C5920" t="s">
        <v>25326</v>
      </c>
      <c r="D5920">
        <v>34.579000000000001</v>
      </c>
      <c r="E5920">
        <v>107</v>
      </c>
      <c r="F5920">
        <v>56</v>
      </c>
      <c r="G5920">
        <v>5</v>
      </c>
      <c r="H5920">
        <v>39</v>
      </c>
      <c r="I5920">
        <v>139</v>
      </c>
      <c r="J5920">
        <v>4</v>
      </c>
      <c r="K5920">
        <v>102</v>
      </c>
      <c r="L5920">
        <v>0.15</v>
      </c>
      <c r="M5920">
        <v>32</v>
      </c>
      <c r="N5920">
        <v>156</v>
      </c>
      <c r="O5920">
        <v>68.589699999999993</v>
      </c>
      <c r="P5920">
        <v>68.589699999999993</v>
      </c>
      <c r="Q5920">
        <v>2828</v>
      </c>
      <c r="R5920" t="s">
        <v>25326</v>
      </c>
    </row>
    <row r="5921" spans="1:18" x14ac:dyDescent="0.35">
      <c r="A5921" t="s">
        <v>19197</v>
      </c>
      <c r="B5921" t="s">
        <v>17454</v>
      </c>
      <c r="C5921" t="s">
        <v>17455</v>
      </c>
      <c r="D5921">
        <v>39.052999999999997</v>
      </c>
      <c r="E5921">
        <v>169</v>
      </c>
      <c r="F5921">
        <v>83</v>
      </c>
      <c r="G5921">
        <v>1</v>
      </c>
      <c r="H5921">
        <v>23</v>
      </c>
      <c r="I5921">
        <v>191</v>
      </c>
      <c r="J5921">
        <v>23</v>
      </c>
      <c r="K5921">
        <v>171</v>
      </c>
      <c r="L5921">
        <v>2.4100000000000001E-37</v>
      </c>
      <c r="M5921">
        <v>127</v>
      </c>
      <c r="N5921">
        <v>175</v>
      </c>
      <c r="O5921">
        <v>96.571399999999997</v>
      </c>
      <c r="P5921">
        <v>96.571399999999997</v>
      </c>
      <c r="Q5921">
        <v>97</v>
      </c>
      <c r="R5921" t="s">
        <v>17455</v>
      </c>
    </row>
    <row r="5922" spans="1:18" x14ac:dyDescent="0.35">
      <c r="A5922" t="s">
        <v>19076</v>
      </c>
      <c r="B5922" t="s">
        <v>17454</v>
      </c>
      <c r="C5922" t="s">
        <v>17455</v>
      </c>
      <c r="D5922">
        <v>47.646999999999998</v>
      </c>
      <c r="E5922">
        <v>170</v>
      </c>
      <c r="F5922">
        <v>88</v>
      </c>
      <c r="G5922">
        <v>1</v>
      </c>
      <c r="H5922">
        <v>5</v>
      </c>
      <c r="I5922">
        <v>174</v>
      </c>
      <c r="J5922">
        <v>6</v>
      </c>
      <c r="K5922">
        <v>174</v>
      </c>
      <c r="L5922">
        <v>4.75E-52</v>
      </c>
      <c r="M5922">
        <v>164</v>
      </c>
      <c r="N5922">
        <v>175</v>
      </c>
      <c r="O5922">
        <v>97.142899999999997</v>
      </c>
      <c r="P5922">
        <v>97.142899999999997</v>
      </c>
      <c r="Q5922">
        <v>3293</v>
      </c>
      <c r="R5922" t="s">
        <v>17455</v>
      </c>
    </row>
    <row r="5923" spans="1:18" x14ac:dyDescent="0.35">
      <c r="A5923" t="s">
        <v>18932</v>
      </c>
      <c r="B5923" t="s">
        <v>25327</v>
      </c>
      <c r="C5923" t="s">
        <v>25328</v>
      </c>
      <c r="D5923">
        <v>29.003</v>
      </c>
      <c r="E5923">
        <v>331</v>
      </c>
      <c r="F5923">
        <v>170</v>
      </c>
      <c r="G5923">
        <v>10</v>
      </c>
      <c r="H5923">
        <v>3</v>
      </c>
      <c r="I5923">
        <v>321</v>
      </c>
      <c r="J5923">
        <v>5</v>
      </c>
      <c r="K5923">
        <v>282</v>
      </c>
      <c r="L5923">
        <v>1.08E-20</v>
      </c>
      <c r="M5923">
        <v>90.5</v>
      </c>
      <c r="N5923">
        <v>284</v>
      </c>
      <c r="O5923">
        <v>116.54900000000001</v>
      </c>
      <c r="P5923">
        <v>101</v>
      </c>
      <c r="Q5923">
        <v>4414</v>
      </c>
      <c r="R5923" t="s">
        <v>25328</v>
      </c>
    </row>
    <row r="5924" spans="1:18" x14ac:dyDescent="0.35">
      <c r="A5924" t="s">
        <v>18935</v>
      </c>
      <c r="B5924" t="s">
        <v>25329</v>
      </c>
      <c r="C5924" t="s">
        <v>25330</v>
      </c>
      <c r="D5924">
        <v>36.42</v>
      </c>
      <c r="E5924">
        <v>162</v>
      </c>
      <c r="F5924">
        <v>91</v>
      </c>
      <c r="G5924">
        <v>3</v>
      </c>
      <c r="H5924">
        <v>1</v>
      </c>
      <c r="I5924">
        <v>162</v>
      </c>
      <c r="J5924">
        <v>1</v>
      </c>
      <c r="K5924">
        <v>150</v>
      </c>
      <c r="L5924">
        <v>9.7300000000000003E-31</v>
      </c>
      <c r="M5924">
        <v>109</v>
      </c>
      <c r="N5924">
        <v>151</v>
      </c>
      <c r="O5924">
        <v>107.285</v>
      </c>
      <c r="P5924">
        <v>101</v>
      </c>
      <c r="Q5924">
        <v>2474</v>
      </c>
      <c r="R5924" t="s">
        <v>25330</v>
      </c>
    </row>
    <row r="5925" spans="1:18" x14ac:dyDescent="0.35">
      <c r="A5925" t="s">
        <v>19038</v>
      </c>
      <c r="B5925" t="s">
        <v>15188</v>
      </c>
      <c r="C5925" t="s">
        <v>25331</v>
      </c>
      <c r="D5925">
        <v>52.631999999999998</v>
      </c>
      <c r="E5925">
        <v>38</v>
      </c>
      <c r="F5925">
        <v>14</v>
      </c>
      <c r="G5925">
        <v>2</v>
      </c>
      <c r="H5925">
        <v>1</v>
      </c>
      <c r="I5925">
        <v>38</v>
      </c>
      <c r="J5925">
        <v>1</v>
      </c>
      <c r="K5925">
        <v>34</v>
      </c>
      <c r="L5925">
        <v>8.1000000000000004E-5</v>
      </c>
      <c r="M5925">
        <v>40.4</v>
      </c>
      <c r="N5925">
        <v>34</v>
      </c>
      <c r="O5925">
        <v>111.765</v>
      </c>
      <c r="P5925">
        <v>101</v>
      </c>
      <c r="Q5925">
        <v>3242</v>
      </c>
      <c r="R5925" t="s">
        <v>25331</v>
      </c>
    </row>
    <row r="5926" spans="1:18" x14ac:dyDescent="0.35">
      <c r="A5926" t="s">
        <v>18920</v>
      </c>
      <c r="B5926" t="s">
        <v>23705</v>
      </c>
      <c r="C5926" t="s">
        <v>25332</v>
      </c>
      <c r="D5926">
        <v>23.779</v>
      </c>
      <c r="E5926">
        <v>307</v>
      </c>
      <c r="F5926">
        <v>157</v>
      </c>
      <c r="G5926">
        <v>5</v>
      </c>
      <c r="H5926">
        <v>28</v>
      </c>
      <c r="I5926">
        <v>333</v>
      </c>
      <c r="J5926">
        <v>26</v>
      </c>
      <c r="K5926">
        <v>256</v>
      </c>
      <c r="L5926">
        <v>1.3000000000000001E-9</v>
      </c>
      <c r="M5926">
        <v>58.5</v>
      </c>
      <c r="N5926">
        <v>265</v>
      </c>
      <c r="O5926">
        <v>115.849</v>
      </c>
      <c r="P5926">
        <v>101</v>
      </c>
      <c r="Q5926">
        <v>5196</v>
      </c>
      <c r="R5926" t="s">
        <v>25332</v>
      </c>
    </row>
    <row r="5927" spans="1:18" x14ac:dyDescent="0.35">
      <c r="A5927" t="s">
        <v>18935</v>
      </c>
      <c r="B5927" t="s">
        <v>20281</v>
      </c>
      <c r="C5927" t="s">
        <v>25333</v>
      </c>
      <c r="D5927">
        <v>76.022999999999996</v>
      </c>
      <c r="E5927">
        <v>171</v>
      </c>
      <c r="F5927">
        <v>41</v>
      </c>
      <c r="G5927">
        <v>0</v>
      </c>
      <c r="H5927">
        <v>1</v>
      </c>
      <c r="I5927">
        <v>171</v>
      </c>
      <c r="J5927">
        <v>1</v>
      </c>
      <c r="K5927">
        <v>171</v>
      </c>
      <c r="L5927">
        <v>2.92E-100</v>
      </c>
      <c r="M5927">
        <v>286</v>
      </c>
      <c r="N5927">
        <v>174</v>
      </c>
      <c r="O5927">
        <v>98.275899999999993</v>
      </c>
      <c r="P5927">
        <v>98.275899999999993</v>
      </c>
      <c r="Q5927">
        <v>2167</v>
      </c>
      <c r="R5927" t="s">
        <v>25333</v>
      </c>
    </row>
    <row r="5928" spans="1:18" x14ac:dyDescent="0.35">
      <c r="A5928" t="s">
        <v>18940</v>
      </c>
      <c r="B5928" t="s">
        <v>25334</v>
      </c>
      <c r="C5928" t="s">
        <v>25335</v>
      </c>
      <c r="D5928">
        <v>37.963000000000001</v>
      </c>
      <c r="E5928">
        <v>756</v>
      </c>
      <c r="F5928">
        <v>415</v>
      </c>
      <c r="G5928">
        <v>17</v>
      </c>
      <c r="H5928">
        <v>8</v>
      </c>
      <c r="I5928">
        <v>740</v>
      </c>
      <c r="J5928">
        <v>24</v>
      </c>
      <c r="K5928">
        <v>748</v>
      </c>
      <c r="L5928">
        <v>8.1800000000000005E-144</v>
      </c>
      <c r="M5928">
        <v>440</v>
      </c>
      <c r="N5928">
        <v>751</v>
      </c>
      <c r="O5928">
        <v>100.666</v>
      </c>
      <c r="P5928">
        <v>101</v>
      </c>
      <c r="Q5928">
        <v>4630</v>
      </c>
      <c r="R5928" t="s">
        <v>25335</v>
      </c>
    </row>
    <row r="5929" spans="1:18" x14ac:dyDescent="0.35">
      <c r="A5929" t="s">
        <v>18932</v>
      </c>
      <c r="B5929" t="s">
        <v>25336</v>
      </c>
      <c r="C5929" t="s">
        <v>25337</v>
      </c>
      <c r="D5929">
        <v>30.117000000000001</v>
      </c>
      <c r="E5929">
        <v>342</v>
      </c>
      <c r="F5929">
        <v>172</v>
      </c>
      <c r="G5929">
        <v>6</v>
      </c>
      <c r="H5929">
        <v>4</v>
      </c>
      <c r="I5929">
        <v>326</v>
      </c>
      <c r="J5929">
        <v>9</v>
      </c>
      <c r="K5929">
        <v>302</v>
      </c>
      <c r="L5929">
        <v>4.8199999999999998E-28</v>
      </c>
      <c r="M5929">
        <v>111</v>
      </c>
      <c r="N5929">
        <v>302</v>
      </c>
      <c r="O5929">
        <v>113.245</v>
      </c>
      <c r="P5929">
        <v>101</v>
      </c>
      <c r="Q5929">
        <v>4132</v>
      </c>
      <c r="R5929" t="s">
        <v>25337</v>
      </c>
    </row>
    <row r="5930" spans="1:18" x14ac:dyDescent="0.35">
      <c r="A5930" t="s">
        <v>18940</v>
      </c>
      <c r="B5930" t="s">
        <v>25338</v>
      </c>
      <c r="C5930" t="s">
        <v>25339</v>
      </c>
      <c r="D5930">
        <v>26.675000000000001</v>
      </c>
      <c r="E5930">
        <v>791</v>
      </c>
      <c r="F5930">
        <v>489</v>
      </c>
      <c r="G5930">
        <v>24</v>
      </c>
      <c r="H5930">
        <v>14</v>
      </c>
      <c r="I5930">
        <v>743</v>
      </c>
      <c r="J5930">
        <v>17</v>
      </c>
      <c r="K5930">
        <v>777</v>
      </c>
      <c r="L5930">
        <v>1.4199999999999999E-56</v>
      </c>
      <c r="M5930">
        <v>207</v>
      </c>
      <c r="N5930">
        <v>787</v>
      </c>
      <c r="O5930">
        <v>100.508</v>
      </c>
      <c r="P5930">
        <v>101</v>
      </c>
      <c r="Q5930">
        <v>4944</v>
      </c>
      <c r="R5930" t="s">
        <v>25339</v>
      </c>
    </row>
    <row r="5931" spans="1:18" x14ac:dyDescent="0.35">
      <c r="A5931" t="s">
        <v>18928</v>
      </c>
      <c r="B5931" t="s">
        <v>15698</v>
      </c>
      <c r="C5931" t="s">
        <v>25340</v>
      </c>
      <c r="D5931">
        <v>59.091000000000001</v>
      </c>
      <c r="E5931">
        <v>176</v>
      </c>
      <c r="F5931">
        <v>57</v>
      </c>
      <c r="G5931">
        <v>1</v>
      </c>
      <c r="H5931">
        <v>7</v>
      </c>
      <c r="I5931">
        <v>167</v>
      </c>
      <c r="J5931">
        <v>31</v>
      </c>
      <c r="K5931">
        <v>206</v>
      </c>
      <c r="L5931">
        <v>8.1599999999999998E-68</v>
      </c>
      <c r="M5931">
        <v>205</v>
      </c>
      <c r="N5931">
        <v>211</v>
      </c>
      <c r="O5931">
        <v>83.412300000000002</v>
      </c>
      <c r="P5931">
        <v>83.412300000000002</v>
      </c>
      <c r="Q5931">
        <v>3549</v>
      </c>
      <c r="R5931" t="s">
        <v>25340</v>
      </c>
    </row>
    <row r="5932" spans="1:18" x14ac:dyDescent="0.35">
      <c r="A5932" t="s">
        <v>18932</v>
      </c>
      <c r="B5932" t="s">
        <v>20883</v>
      </c>
      <c r="C5932" t="s">
        <v>25341</v>
      </c>
      <c r="D5932">
        <v>47.02</v>
      </c>
      <c r="E5932">
        <v>302</v>
      </c>
      <c r="F5932">
        <v>156</v>
      </c>
      <c r="G5932">
        <v>3</v>
      </c>
      <c r="H5932">
        <v>25</v>
      </c>
      <c r="I5932">
        <v>324</v>
      </c>
      <c r="J5932">
        <v>34</v>
      </c>
      <c r="K5932">
        <v>333</v>
      </c>
      <c r="L5932">
        <v>3.61E-84</v>
      </c>
      <c r="M5932">
        <v>258</v>
      </c>
      <c r="N5932">
        <v>338</v>
      </c>
      <c r="O5932">
        <v>89.349100000000007</v>
      </c>
      <c r="P5932">
        <v>89.349100000000007</v>
      </c>
      <c r="Q5932">
        <v>4082</v>
      </c>
      <c r="R5932" t="s">
        <v>25341</v>
      </c>
    </row>
    <row r="5933" spans="1:18" x14ac:dyDescent="0.35">
      <c r="A5933" t="s">
        <v>18935</v>
      </c>
      <c r="B5933" t="s">
        <v>20071</v>
      </c>
      <c r="C5933" t="s">
        <v>25342</v>
      </c>
      <c r="D5933">
        <v>44.515999999999998</v>
      </c>
      <c r="E5933">
        <v>155</v>
      </c>
      <c r="F5933">
        <v>72</v>
      </c>
      <c r="G5933">
        <v>5</v>
      </c>
      <c r="H5933">
        <v>8</v>
      </c>
      <c r="I5933">
        <v>161</v>
      </c>
      <c r="J5933">
        <v>12</v>
      </c>
      <c r="K5933">
        <v>153</v>
      </c>
      <c r="L5933">
        <v>9.2600000000000004E-32</v>
      </c>
      <c r="M5933">
        <v>112</v>
      </c>
      <c r="N5933">
        <v>163</v>
      </c>
      <c r="O5933">
        <v>95.091999999999999</v>
      </c>
      <c r="P5933">
        <v>95.091999999999999</v>
      </c>
      <c r="Q5933">
        <v>2452</v>
      </c>
      <c r="R5933" t="s">
        <v>25342</v>
      </c>
    </row>
    <row r="5934" spans="1:18" x14ac:dyDescent="0.35">
      <c r="A5934" t="s">
        <v>18925</v>
      </c>
      <c r="B5934" t="s">
        <v>25343</v>
      </c>
      <c r="C5934" t="s">
        <v>25344</v>
      </c>
      <c r="D5934">
        <v>23.776</v>
      </c>
      <c r="E5934">
        <v>143</v>
      </c>
      <c r="F5934">
        <v>102</v>
      </c>
      <c r="G5934">
        <v>1</v>
      </c>
      <c r="H5934">
        <v>180</v>
      </c>
      <c r="I5934">
        <v>315</v>
      </c>
      <c r="J5934">
        <v>45</v>
      </c>
      <c r="K5934">
        <v>187</v>
      </c>
      <c r="L5934">
        <v>0.73</v>
      </c>
      <c r="M5934">
        <v>32</v>
      </c>
      <c r="N5934">
        <v>218</v>
      </c>
      <c r="O5934">
        <v>65.596299999999999</v>
      </c>
      <c r="P5934">
        <v>65.596299999999999</v>
      </c>
      <c r="Q5934">
        <v>1816</v>
      </c>
      <c r="R5934" t="s">
        <v>25344</v>
      </c>
    </row>
    <row r="5935" spans="1:18" x14ac:dyDescent="0.35">
      <c r="A5935" t="s">
        <v>18928</v>
      </c>
      <c r="B5935" t="s">
        <v>25345</v>
      </c>
      <c r="C5935" t="s">
        <v>25346</v>
      </c>
      <c r="D5935">
        <v>63.698999999999998</v>
      </c>
      <c r="E5935">
        <v>146</v>
      </c>
      <c r="F5935">
        <v>53</v>
      </c>
      <c r="G5935">
        <v>0</v>
      </c>
      <c r="H5935">
        <v>20</v>
      </c>
      <c r="I5935">
        <v>165</v>
      </c>
      <c r="J5935">
        <v>55</v>
      </c>
      <c r="K5935">
        <v>200</v>
      </c>
      <c r="L5935">
        <v>3.3100000000000002E-63</v>
      </c>
      <c r="M5935">
        <v>194</v>
      </c>
      <c r="N5935">
        <v>212</v>
      </c>
      <c r="O5935">
        <v>68.867900000000006</v>
      </c>
      <c r="P5935">
        <v>68.867900000000006</v>
      </c>
      <c r="Q5935">
        <v>3657</v>
      </c>
      <c r="R5935" t="s">
        <v>25346</v>
      </c>
    </row>
    <row r="5936" spans="1:18" x14ac:dyDescent="0.35">
      <c r="A5936" t="s">
        <v>18943</v>
      </c>
      <c r="B5936" t="s">
        <v>16568</v>
      </c>
      <c r="C5936" t="s">
        <v>16916</v>
      </c>
      <c r="D5936">
        <v>24.521000000000001</v>
      </c>
      <c r="E5936">
        <v>261</v>
      </c>
      <c r="F5936">
        <v>165</v>
      </c>
      <c r="G5936">
        <v>8</v>
      </c>
      <c r="H5936">
        <v>27</v>
      </c>
      <c r="I5936">
        <v>269</v>
      </c>
      <c r="J5936">
        <v>2</v>
      </c>
      <c r="K5936">
        <v>248</v>
      </c>
      <c r="L5936">
        <v>6.9200000000000002E-5</v>
      </c>
      <c r="M5936">
        <v>43.9</v>
      </c>
      <c r="N5936">
        <v>250</v>
      </c>
      <c r="O5936">
        <v>104.4</v>
      </c>
      <c r="P5936">
        <v>101</v>
      </c>
      <c r="Q5936">
        <v>1344</v>
      </c>
      <c r="R5936" t="s">
        <v>16916</v>
      </c>
    </row>
    <row r="5937" spans="1:18" x14ac:dyDescent="0.35">
      <c r="A5937" t="s">
        <v>20649</v>
      </c>
      <c r="B5937" t="s">
        <v>16568</v>
      </c>
      <c r="C5937" t="s">
        <v>16916</v>
      </c>
      <c r="D5937">
        <v>24.827999999999999</v>
      </c>
      <c r="E5937">
        <v>145</v>
      </c>
      <c r="F5937">
        <v>92</v>
      </c>
      <c r="G5937">
        <v>5</v>
      </c>
      <c r="H5937">
        <v>7</v>
      </c>
      <c r="I5937">
        <v>136</v>
      </c>
      <c r="J5937">
        <v>5</v>
      </c>
      <c r="K5937">
        <v>147</v>
      </c>
      <c r="L5937">
        <v>0.79</v>
      </c>
      <c r="M5937">
        <v>30.8</v>
      </c>
      <c r="N5937">
        <v>250</v>
      </c>
      <c r="O5937">
        <v>58</v>
      </c>
      <c r="P5937">
        <v>58</v>
      </c>
      <c r="Q5937">
        <v>2948</v>
      </c>
      <c r="R5937" t="s">
        <v>16916</v>
      </c>
    </row>
    <row r="5938" spans="1:18" x14ac:dyDescent="0.35">
      <c r="A5938" t="s">
        <v>18935</v>
      </c>
      <c r="B5938" t="s">
        <v>15169</v>
      </c>
      <c r="C5938" t="s">
        <v>25347</v>
      </c>
      <c r="D5938">
        <v>38.372</v>
      </c>
      <c r="E5938">
        <v>172</v>
      </c>
      <c r="F5938">
        <v>91</v>
      </c>
      <c r="G5938">
        <v>5</v>
      </c>
      <c r="H5938">
        <v>1</v>
      </c>
      <c r="I5938">
        <v>170</v>
      </c>
      <c r="J5938">
        <v>1</v>
      </c>
      <c r="K5938">
        <v>159</v>
      </c>
      <c r="L5938">
        <v>4.8500000000000001E-29</v>
      </c>
      <c r="M5938">
        <v>105</v>
      </c>
      <c r="N5938">
        <v>170</v>
      </c>
      <c r="O5938">
        <v>101.176</v>
      </c>
      <c r="P5938">
        <v>101</v>
      </c>
      <c r="Q5938">
        <v>2536</v>
      </c>
      <c r="R5938" t="s">
        <v>25347</v>
      </c>
    </row>
    <row r="5939" spans="1:18" x14ac:dyDescent="0.35">
      <c r="A5939" t="s">
        <v>18997</v>
      </c>
      <c r="B5939" t="s">
        <v>18780</v>
      </c>
      <c r="C5939" t="s">
        <v>18781</v>
      </c>
      <c r="D5939">
        <v>19.007999999999999</v>
      </c>
      <c r="E5939">
        <v>121</v>
      </c>
      <c r="F5939">
        <v>91</v>
      </c>
      <c r="G5939">
        <v>2</v>
      </c>
      <c r="H5939">
        <v>47</v>
      </c>
      <c r="I5939">
        <v>160</v>
      </c>
      <c r="J5939">
        <v>29</v>
      </c>
      <c r="K5939">
        <v>149</v>
      </c>
      <c r="L5939">
        <v>0.24</v>
      </c>
      <c r="M5939">
        <v>31.2</v>
      </c>
      <c r="N5939">
        <v>150</v>
      </c>
      <c r="O5939">
        <v>80.666700000000006</v>
      </c>
      <c r="P5939">
        <v>80.666700000000006</v>
      </c>
      <c r="Q5939">
        <v>1672</v>
      </c>
      <c r="R5939" t="s">
        <v>18781</v>
      </c>
    </row>
    <row r="5940" spans="1:18" x14ac:dyDescent="0.35">
      <c r="A5940" t="s">
        <v>19290</v>
      </c>
      <c r="B5940" t="s">
        <v>18780</v>
      </c>
      <c r="C5940" t="s">
        <v>18781</v>
      </c>
      <c r="D5940">
        <v>20.93</v>
      </c>
      <c r="E5940">
        <v>129</v>
      </c>
      <c r="F5940">
        <v>88</v>
      </c>
      <c r="G5940">
        <v>3</v>
      </c>
      <c r="H5940">
        <v>34</v>
      </c>
      <c r="I5940">
        <v>152</v>
      </c>
      <c r="J5940">
        <v>25</v>
      </c>
      <c r="K5940">
        <v>149</v>
      </c>
      <c r="L5940">
        <v>0.26</v>
      </c>
      <c r="M5940">
        <v>30.8</v>
      </c>
      <c r="N5940">
        <v>150</v>
      </c>
      <c r="O5940">
        <v>86</v>
      </c>
      <c r="P5940">
        <v>86</v>
      </c>
      <c r="Q5940">
        <v>5892</v>
      </c>
      <c r="R5940" t="s">
        <v>18781</v>
      </c>
    </row>
    <row r="5941" spans="1:18" x14ac:dyDescent="0.35">
      <c r="A5941" t="s">
        <v>19104</v>
      </c>
      <c r="B5941" t="s">
        <v>18780</v>
      </c>
      <c r="C5941" t="s">
        <v>18781</v>
      </c>
      <c r="D5941">
        <v>22.308</v>
      </c>
      <c r="E5941">
        <v>130</v>
      </c>
      <c r="F5941">
        <v>97</v>
      </c>
      <c r="G5941">
        <v>2</v>
      </c>
      <c r="H5941">
        <v>53</v>
      </c>
      <c r="I5941">
        <v>182</v>
      </c>
      <c r="J5941">
        <v>25</v>
      </c>
      <c r="K5941">
        <v>150</v>
      </c>
      <c r="L5941">
        <v>5.63E-5</v>
      </c>
      <c r="M5941">
        <v>41.6</v>
      </c>
      <c r="N5941">
        <v>150</v>
      </c>
      <c r="O5941">
        <v>86.666700000000006</v>
      </c>
      <c r="P5941">
        <v>86.666700000000006</v>
      </c>
      <c r="Q5941">
        <v>5919</v>
      </c>
      <c r="R5941" t="s">
        <v>18781</v>
      </c>
    </row>
    <row r="5942" spans="1:18" x14ac:dyDescent="0.35">
      <c r="A5942" t="s">
        <v>18928</v>
      </c>
      <c r="B5942" t="s">
        <v>22313</v>
      </c>
      <c r="C5942" t="s">
        <v>25348</v>
      </c>
      <c r="D5942">
        <v>56.25</v>
      </c>
      <c r="E5942">
        <v>176</v>
      </c>
      <c r="F5942">
        <v>62</v>
      </c>
      <c r="G5942">
        <v>1</v>
      </c>
      <c r="H5942">
        <v>7</v>
      </c>
      <c r="I5942">
        <v>167</v>
      </c>
      <c r="J5942">
        <v>35</v>
      </c>
      <c r="K5942">
        <v>210</v>
      </c>
      <c r="L5942">
        <v>1.5199999999999999E-65</v>
      </c>
      <c r="M5942">
        <v>199</v>
      </c>
      <c r="N5942">
        <v>215</v>
      </c>
      <c r="O5942">
        <v>81.860500000000002</v>
      </c>
      <c r="P5942">
        <v>81.860500000000002</v>
      </c>
      <c r="Q5942">
        <v>3582</v>
      </c>
      <c r="R5942" t="s">
        <v>25348</v>
      </c>
    </row>
    <row r="5943" spans="1:18" x14ac:dyDescent="0.35">
      <c r="A5943" t="s">
        <v>18920</v>
      </c>
      <c r="B5943" t="s">
        <v>19538</v>
      </c>
      <c r="C5943" t="s">
        <v>25349</v>
      </c>
      <c r="D5943">
        <v>34.688000000000002</v>
      </c>
      <c r="E5943">
        <v>320</v>
      </c>
      <c r="F5943">
        <v>188</v>
      </c>
      <c r="G5943">
        <v>5</v>
      </c>
      <c r="H5943">
        <v>12</v>
      </c>
      <c r="I5943">
        <v>329</v>
      </c>
      <c r="J5943">
        <v>7</v>
      </c>
      <c r="K5943">
        <v>307</v>
      </c>
      <c r="L5943">
        <v>5.1600000000000001E-55</v>
      </c>
      <c r="M5943">
        <v>183</v>
      </c>
      <c r="N5943">
        <v>345</v>
      </c>
      <c r="O5943">
        <v>92.753600000000006</v>
      </c>
      <c r="P5943">
        <v>92.753600000000006</v>
      </c>
      <c r="Q5943">
        <v>5026</v>
      </c>
      <c r="R5943" t="s">
        <v>25349</v>
      </c>
    </row>
    <row r="5944" spans="1:18" x14ac:dyDescent="0.35">
      <c r="A5944" t="s">
        <v>18940</v>
      </c>
      <c r="B5944" t="s">
        <v>21607</v>
      </c>
      <c r="C5944" t="s">
        <v>25350</v>
      </c>
      <c r="D5944">
        <v>28.327000000000002</v>
      </c>
      <c r="E5944">
        <v>759</v>
      </c>
      <c r="F5944">
        <v>506</v>
      </c>
      <c r="G5944">
        <v>17</v>
      </c>
      <c r="H5944">
        <v>9</v>
      </c>
      <c r="I5944">
        <v>742</v>
      </c>
      <c r="J5944">
        <v>10</v>
      </c>
      <c r="K5944">
        <v>755</v>
      </c>
      <c r="L5944">
        <v>1.2499999999999999E-75</v>
      </c>
      <c r="M5944">
        <v>260</v>
      </c>
      <c r="N5944">
        <v>765</v>
      </c>
      <c r="O5944">
        <v>99.215699999999998</v>
      </c>
      <c r="P5944">
        <v>99.215699999999998</v>
      </c>
      <c r="Q5944">
        <v>4751</v>
      </c>
      <c r="R5944" t="s">
        <v>25350</v>
      </c>
    </row>
    <row r="5945" spans="1:18" x14ac:dyDescent="0.35">
      <c r="A5945" t="s">
        <v>18940</v>
      </c>
      <c r="B5945" t="s">
        <v>25351</v>
      </c>
      <c r="C5945" t="s">
        <v>25352</v>
      </c>
      <c r="D5945">
        <v>31.847000000000001</v>
      </c>
      <c r="E5945">
        <v>785</v>
      </c>
      <c r="F5945">
        <v>443</v>
      </c>
      <c r="G5945">
        <v>24</v>
      </c>
      <c r="H5945">
        <v>8</v>
      </c>
      <c r="I5945">
        <v>743</v>
      </c>
      <c r="J5945">
        <v>7</v>
      </c>
      <c r="K5945">
        <v>748</v>
      </c>
      <c r="L5945">
        <v>4.6199999999999998E-91</v>
      </c>
      <c r="M5945">
        <v>301</v>
      </c>
      <c r="N5945">
        <v>756</v>
      </c>
      <c r="O5945">
        <v>103.836</v>
      </c>
      <c r="P5945">
        <v>101</v>
      </c>
      <c r="Q5945">
        <v>4711</v>
      </c>
      <c r="R5945" t="s">
        <v>25352</v>
      </c>
    </row>
    <row r="5946" spans="1:18" x14ac:dyDescent="0.35">
      <c r="A5946" t="s">
        <v>19153</v>
      </c>
      <c r="B5946" t="s">
        <v>22465</v>
      </c>
      <c r="C5946" t="s">
        <v>25353</v>
      </c>
      <c r="D5946">
        <v>27.731000000000002</v>
      </c>
      <c r="E5946">
        <v>119</v>
      </c>
      <c r="F5946">
        <v>74</v>
      </c>
      <c r="G5946">
        <v>6</v>
      </c>
      <c r="H5946">
        <v>13</v>
      </c>
      <c r="I5946">
        <v>126</v>
      </c>
      <c r="J5946">
        <v>7</v>
      </c>
      <c r="K5946">
        <v>118</v>
      </c>
      <c r="L5946">
        <v>0.45</v>
      </c>
      <c r="M5946">
        <v>30</v>
      </c>
      <c r="N5946">
        <v>147</v>
      </c>
      <c r="O5946">
        <v>80.952399999999997</v>
      </c>
      <c r="P5946">
        <v>80.952399999999997</v>
      </c>
      <c r="Q5946">
        <v>922</v>
      </c>
      <c r="R5946" t="s">
        <v>25353</v>
      </c>
    </row>
    <row r="5947" spans="1:18" x14ac:dyDescent="0.35">
      <c r="A5947" t="s">
        <v>18946</v>
      </c>
      <c r="B5947" t="s">
        <v>15299</v>
      </c>
      <c r="C5947" t="s">
        <v>17658</v>
      </c>
      <c r="D5947">
        <v>28.488</v>
      </c>
      <c r="E5947">
        <v>172</v>
      </c>
      <c r="F5947">
        <v>96</v>
      </c>
      <c r="G5947">
        <v>9</v>
      </c>
      <c r="H5947">
        <v>6</v>
      </c>
      <c r="I5947">
        <v>155</v>
      </c>
      <c r="J5947">
        <v>3</v>
      </c>
      <c r="K5947">
        <v>169</v>
      </c>
      <c r="L5947">
        <v>8.0499999999999992E-6</v>
      </c>
      <c r="M5947">
        <v>46.2</v>
      </c>
      <c r="N5947">
        <v>245</v>
      </c>
      <c r="O5947">
        <v>70.204099999999997</v>
      </c>
      <c r="P5947">
        <v>70.204099999999997</v>
      </c>
      <c r="Q5947">
        <v>586</v>
      </c>
      <c r="R5947" t="s">
        <v>17658</v>
      </c>
    </row>
    <row r="5948" spans="1:18" x14ac:dyDescent="0.35">
      <c r="A5948" t="s">
        <v>18935</v>
      </c>
      <c r="B5948" t="s">
        <v>25354</v>
      </c>
      <c r="C5948" t="s">
        <v>25355</v>
      </c>
      <c r="D5948">
        <v>38.607999999999997</v>
      </c>
      <c r="E5948">
        <v>158</v>
      </c>
      <c r="F5948">
        <v>84</v>
      </c>
      <c r="G5948">
        <v>4</v>
      </c>
      <c r="H5948">
        <v>3</v>
      </c>
      <c r="I5948">
        <v>159</v>
      </c>
      <c r="J5948">
        <v>5</v>
      </c>
      <c r="K5948">
        <v>150</v>
      </c>
      <c r="L5948">
        <v>4.1799999999999998E-29</v>
      </c>
      <c r="M5948">
        <v>105</v>
      </c>
      <c r="N5948">
        <v>166</v>
      </c>
      <c r="O5948">
        <v>95.180700000000002</v>
      </c>
      <c r="P5948">
        <v>95.180700000000002</v>
      </c>
      <c r="Q5948">
        <v>2530</v>
      </c>
      <c r="R5948" t="s">
        <v>25355</v>
      </c>
    </row>
    <row r="5949" spans="1:18" x14ac:dyDescent="0.35">
      <c r="A5949" t="s">
        <v>18935</v>
      </c>
      <c r="B5949" t="s">
        <v>25356</v>
      </c>
      <c r="C5949" t="s">
        <v>25357</v>
      </c>
      <c r="D5949">
        <v>72.941000000000003</v>
      </c>
      <c r="E5949">
        <v>170</v>
      </c>
      <c r="F5949">
        <v>46</v>
      </c>
      <c r="G5949">
        <v>0</v>
      </c>
      <c r="H5949">
        <v>1</v>
      </c>
      <c r="I5949">
        <v>170</v>
      </c>
      <c r="J5949">
        <v>1</v>
      </c>
      <c r="K5949">
        <v>170</v>
      </c>
      <c r="L5949">
        <v>1.12E-94</v>
      </c>
      <c r="M5949">
        <v>272</v>
      </c>
      <c r="N5949">
        <v>189</v>
      </c>
      <c r="O5949">
        <v>89.947100000000006</v>
      </c>
      <c r="P5949">
        <v>89.947100000000006</v>
      </c>
      <c r="Q5949">
        <v>2186</v>
      </c>
      <c r="R5949" t="s">
        <v>25357</v>
      </c>
    </row>
    <row r="5950" spans="1:18" x14ac:dyDescent="0.35">
      <c r="A5950" t="s">
        <v>18920</v>
      </c>
      <c r="B5950" t="s">
        <v>23827</v>
      </c>
      <c r="C5950" t="s">
        <v>25358</v>
      </c>
      <c r="D5950">
        <v>36.024999999999999</v>
      </c>
      <c r="E5950">
        <v>161</v>
      </c>
      <c r="F5950">
        <v>73</v>
      </c>
      <c r="G5950">
        <v>4</v>
      </c>
      <c r="H5950">
        <v>169</v>
      </c>
      <c r="I5950">
        <v>329</v>
      </c>
      <c r="J5950">
        <v>98</v>
      </c>
      <c r="K5950">
        <v>228</v>
      </c>
      <c r="L5950">
        <v>1.0500000000000001E-9</v>
      </c>
      <c r="M5950">
        <v>58.9</v>
      </c>
      <c r="N5950">
        <v>294</v>
      </c>
      <c r="O5950">
        <v>54.761899999999997</v>
      </c>
      <c r="P5950">
        <v>54.761899999999997</v>
      </c>
      <c r="Q5950">
        <v>5192</v>
      </c>
      <c r="R5950" t="s">
        <v>25358</v>
      </c>
    </row>
    <row r="5951" spans="1:18" x14ac:dyDescent="0.35">
      <c r="A5951" t="s">
        <v>18932</v>
      </c>
      <c r="B5951" t="s">
        <v>15179</v>
      </c>
      <c r="C5951" t="s">
        <v>25359</v>
      </c>
      <c r="D5951">
        <v>32.143000000000001</v>
      </c>
      <c r="E5951">
        <v>336</v>
      </c>
      <c r="F5951">
        <v>165</v>
      </c>
      <c r="G5951">
        <v>11</v>
      </c>
      <c r="H5951">
        <v>4</v>
      </c>
      <c r="I5951">
        <v>327</v>
      </c>
      <c r="J5951">
        <v>6</v>
      </c>
      <c r="K5951">
        <v>290</v>
      </c>
      <c r="L5951">
        <v>1.75E-28</v>
      </c>
      <c r="M5951">
        <v>112</v>
      </c>
      <c r="N5951">
        <v>291</v>
      </c>
      <c r="O5951">
        <v>115.464</v>
      </c>
      <c r="P5951">
        <v>101</v>
      </c>
      <c r="Q5951">
        <v>4129</v>
      </c>
      <c r="R5951" t="s">
        <v>25359</v>
      </c>
    </row>
    <row r="5952" spans="1:18" x14ac:dyDescent="0.35">
      <c r="A5952" t="s">
        <v>18920</v>
      </c>
      <c r="B5952" t="s">
        <v>20037</v>
      </c>
      <c r="C5952" t="s">
        <v>25360</v>
      </c>
      <c r="D5952">
        <v>33.734999999999999</v>
      </c>
      <c r="E5952">
        <v>166</v>
      </c>
      <c r="F5952">
        <v>82</v>
      </c>
      <c r="G5952">
        <v>5</v>
      </c>
      <c r="H5952">
        <v>169</v>
      </c>
      <c r="I5952">
        <v>334</v>
      </c>
      <c r="J5952">
        <v>99</v>
      </c>
      <c r="K5952">
        <v>236</v>
      </c>
      <c r="L5952">
        <v>2.5400000000000001E-11</v>
      </c>
      <c r="M5952">
        <v>63.9</v>
      </c>
      <c r="N5952">
        <v>296</v>
      </c>
      <c r="O5952">
        <v>56.081099999999999</v>
      </c>
      <c r="P5952">
        <v>56.081099999999999</v>
      </c>
      <c r="Q5952">
        <v>5156</v>
      </c>
      <c r="R5952" t="s">
        <v>25360</v>
      </c>
    </row>
    <row r="5953" spans="1:18" x14ac:dyDescent="0.35">
      <c r="A5953" t="s">
        <v>19386</v>
      </c>
      <c r="B5953" t="s">
        <v>25361</v>
      </c>
      <c r="C5953" t="s">
        <v>25362</v>
      </c>
      <c r="D5953">
        <v>25.454999999999998</v>
      </c>
      <c r="E5953">
        <v>110</v>
      </c>
      <c r="F5953">
        <v>56</v>
      </c>
      <c r="G5953">
        <v>4</v>
      </c>
      <c r="H5953">
        <v>8</v>
      </c>
      <c r="I5953">
        <v>109</v>
      </c>
      <c r="J5953">
        <v>4</v>
      </c>
      <c r="K5953">
        <v>95</v>
      </c>
      <c r="L5953">
        <v>0.2</v>
      </c>
      <c r="M5953">
        <v>32.700000000000003</v>
      </c>
      <c r="N5953">
        <v>188</v>
      </c>
      <c r="O5953">
        <v>58.510599999999997</v>
      </c>
      <c r="P5953">
        <v>58.510599999999997</v>
      </c>
      <c r="Q5953">
        <v>2674</v>
      </c>
      <c r="R5953" t="s">
        <v>25362</v>
      </c>
    </row>
    <row r="5954" spans="1:18" x14ac:dyDescent="0.35">
      <c r="A5954" t="s">
        <v>18935</v>
      </c>
      <c r="B5954" t="s">
        <v>25363</v>
      </c>
      <c r="C5954" t="s">
        <v>25364</v>
      </c>
      <c r="D5954">
        <v>73.213999999999999</v>
      </c>
      <c r="E5954">
        <v>168</v>
      </c>
      <c r="F5954">
        <v>45</v>
      </c>
      <c r="G5954">
        <v>0</v>
      </c>
      <c r="H5954">
        <v>4</v>
      </c>
      <c r="I5954">
        <v>171</v>
      </c>
      <c r="J5954">
        <v>4</v>
      </c>
      <c r="K5954">
        <v>171</v>
      </c>
      <c r="L5954">
        <v>1.2600000000000001E-93</v>
      </c>
      <c r="M5954">
        <v>269</v>
      </c>
      <c r="N5954">
        <v>171</v>
      </c>
      <c r="O5954">
        <v>98.245599999999996</v>
      </c>
      <c r="P5954">
        <v>98.245599999999996</v>
      </c>
      <c r="Q5954">
        <v>2187</v>
      </c>
      <c r="R5954" t="s">
        <v>25364</v>
      </c>
    </row>
    <row r="5955" spans="1:18" x14ac:dyDescent="0.35">
      <c r="A5955" t="s">
        <v>18940</v>
      </c>
      <c r="B5955" t="s">
        <v>25365</v>
      </c>
      <c r="C5955" t="s">
        <v>25366</v>
      </c>
      <c r="D5955">
        <v>39.756999999999998</v>
      </c>
      <c r="E5955">
        <v>742</v>
      </c>
      <c r="F5955">
        <v>421</v>
      </c>
      <c r="G5955">
        <v>10</v>
      </c>
      <c r="H5955">
        <v>8</v>
      </c>
      <c r="I5955">
        <v>742</v>
      </c>
      <c r="J5955">
        <v>5</v>
      </c>
      <c r="K5955">
        <v>727</v>
      </c>
      <c r="L5955">
        <v>1.8599999999999999E-147</v>
      </c>
      <c r="M5955">
        <v>448</v>
      </c>
      <c r="N5955">
        <v>727</v>
      </c>
      <c r="O5955">
        <v>102.063</v>
      </c>
      <c r="P5955">
        <v>101</v>
      </c>
      <c r="Q5955">
        <v>4611</v>
      </c>
      <c r="R5955" t="s">
        <v>25366</v>
      </c>
    </row>
    <row r="5956" spans="1:18" x14ac:dyDescent="0.35">
      <c r="A5956" t="s">
        <v>18932</v>
      </c>
      <c r="B5956" t="s">
        <v>18498</v>
      </c>
      <c r="C5956" t="s">
        <v>25367</v>
      </c>
      <c r="D5956">
        <v>28.713000000000001</v>
      </c>
      <c r="E5956">
        <v>303</v>
      </c>
      <c r="F5956">
        <v>159</v>
      </c>
      <c r="G5956">
        <v>10</v>
      </c>
      <c r="H5956">
        <v>1</v>
      </c>
      <c r="I5956">
        <v>298</v>
      </c>
      <c r="J5956">
        <v>1</v>
      </c>
      <c r="K5956">
        <v>251</v>
      </c>
      <c r="L5956">
        <v>3.2699999999999999E-24</v>
      </c>
      <c r="M5956">
        <v>100</v>
      </c>
      <c r="N5956">
        <v>290</v>
      </c>
      <c r="O5956">
        <v>104.483</v>
      </c>
      <c r="P5956">
        <v>101</v>
      </c>
      <c r="Q5956">
        <v>4214</v>
      </c>
      <c r="R5956" t="s">
        <v>25367</v>
      </c>
    </row>
    <row r="5957" spans="1:18" x14ac:dyDescent="0.35">
      <c r="A5957" t="s">
        <v>18917</v>
      </c>
      <c r="B5957" t="s">
        <v>24851</v>
      </c>
      <c r="C5957" t="s">
        <v>25368</v>
      </c>
      <c r="D5957">
        <v>29.245000000000001</v>
      </c>
      <c r="E5957">
        <v>212</v>
      </c>
      <c r="F5957">
        <v>128</v>
      </c>
      <c r="G5957">
        <v>7</v>
      </c>
      <c r="H5957">
        <v>134</v>
      </c>
      <c r="I5957">
        <v>331</v>
      </c>
      <c r="J5957">
        <v>5</v>
      </c>
      <c r="K5957">
        <v>208</v>
      </c>
      <c r="L5957">
        <v>7.9500000000000001E-6</v>
      </c>
      <c r="M5957">
        <v>47.4</v>
      </c>
      <c r="N5957">
        <v>262</v>
      </c>
      <c r="O5957">
        <v>80.915999999999997</v>
      </c>
      <c r="P5957">
        <v>80.915999999999997</v>
      </c>
      <c r="Q5957">
        <v>5645</v>
      </c>
      <c r="R5957" t="s">
        <v>25368</v>
      </c>
    </row>
    <row r="5958" spans="1:18" x14ac:dyDescent="0.35">
      <c r="A5958" t="s">
        <v>18928</v>
      </c>
      <c r="B5958" t="s">
        <v>25045</v>
      </c>
      <c r="C5958" t="s">
        <v>25369</v>
      </c>
      <c r="D5958">
        <v>51.064</v>
      </c>
      <c r="E5958">
        <v>141</v>
      </c>
      <c r="F5958">
        <v>69</v>
      </c>
      <c r="G5958">
        <v>0</v>
      </c>
      <c r="H5958">
        <v>26</v>
      </c>
      <c r="I5958">
        <v>166</v>
      </c>
      <c r="J5958">
        <v>33</v>
      </c>
      <c r="K5958">
        <v>173</v>
      </c>
      <c r="L5958">
        <v>7.5400000000000003E-48</v>
      </c>
      <c r="M5958">
        <v>154</v>
      </c>
      <c r="N5958">
        <v>182</v>
      </c>
      <c r="O5958">
        <v>77.472499999999997</v>
      </c>
      <c r="P5958">
        <v>77.472499999999997</v>
      </c>
      <c r="Q5958">
        <v>3959</v>
      </c>
      <c r="R5958" t="s">
        <v>25369</v>
      </c>
    </row>
    <row r="5959" spans="1:18" x14ac:dyDescent="0.35">
      <c r="A5959" t="s">
        <v>18928</v>
      </c>
      <c r="B5959" t="s">
        <v>25370</v>
      </c>
      <c r="C5959" t="s">
        <v>25371</v>
      </c>
      <c r="D5959">
        <v>51.316000000000003</v>
      </c>
      <c r="E5959">
        <v>152</v>
      </c>
      <c r="F5959">
        <v>71</v>
      </c>
      <c r="G5959">
        <v>1</v>
      </c>
      <c r="H5959">
        <v>20</v>
      </c>
      <c r="I5959">
        <v>171</v>
      </c>
      <c r="J5959">
        <v>3</v>
      </c>
      <c r="K5959">
        <v>151</v>
      </c>
      <c r="L5959">
        <v>3.0299999999999998E-48</v>
      </c>
      <c r="M5959">
        <v>154</v>
      </c>
      <c r="N5959">
        <v>166</v>
      </c>
      <c r="O5959">
        <v>91.566299999999998</v>
      </c>
      <c r="P5959">
        <v>91.566299999999998</v>
      </c>
      <c r="Q5959">
        <v>3941</v>
      </c>
      <c r="R5959" t="s">
        <v>25371</v>
      </c>
    </row>
    <row r="5960" spans="1:18" x14ac:dyDescent="0.35">
      <c r="A5960" t="s">
        <v>18928</v>
      </c>
      <c r="B5960" t="s">
        <v>25372</v>
      </c>
      <c r="C5960" t="s">
        <v>25373</v>
      </c>
      <c r="D5960">
        <v>62.091999999999999</v>
      </c>
      <c r="E5960">
        <v>153</v>
      </c>
      <c r="F5960">
        <v>58</v>
      </c>
      <c r="G5960">
        <v>0</v>
      </c>
      <c r="H5960">
        <v>18</v>
      </c>
      <c r="I5960">
        <v>170</v>
      </c>
      <c r="J5960">
        <v>24</v>
      </c>
      <c r="K5960">
        <v>176</v>
      </c>
      <c r="L5960">
        <v>1.44E-54</v>
      </c>
      <c r="M5960">
        <v>171</v>
      </c>
      <c r="N5960">
        <v>178</v>
      </c>
      <c r="O5960">
        <v>85.955100000000002</v>
      </c>
      <c r="P5960">
        <v>85.955100000000002</v>
      </c>
      <c r="Q5960">
        <v>3839</v>
      </c>
      <c r="R5960" t="s">
        <v>25373</v>
      </c>
    </row>
    <row r="5961" spans="1:18" x14ac:dyDescent="0.35">
      <c r="A5961" t="s">
        <v>19000</v>
      </c>
      <c r="B5961" t="s">
        <v>25374</v>
      </c>
      <c r="C5961" t="s">
        <v>25375</v>
      </c>
      <c r="D5961">
        <v>23.145</v>
      </c>
      <c r="E5961">
        <v>566</v>
      </c>
      <c r="F5961">
        <v>334</v>
      </c>
      <c r="G5961">
        <v>19</v>
      </c>
      <c r="H5961">
        <v>66</v>
      </c>
      <c r="I5961">
        <v>610</v>
      </c>
      <c r="J5961">
        <v>4</v>
      </c>
      <c r="K5961">
        <v>489</v>
      </c>
      <c r="L5961">
        <v>1.7199999999999999E-24</v>
      </c>
      <c r="M5961">
        <v>110</v>
      </c>
      <c r="N5961">
        <v>715</v>
      </c>
      <c r="O5961">
        <v>79.160799999999995</v>
      </c>
      <c r="P5961">
        <v>79.160799999999995</v>
      </c>
      <c r="Q5961">
        <v>2108</v>
      </c>
      <c r="R5961" t="s">
        <v>25375</v>
      </c>
    </row>
    <row r="5962" spans="1:18" x14ac:dyDescent="0.35">
      <c r="A5962" t="s">
        <v>18940</v>
      </c>
      <c r="B5962" t="s">
        <v>25376</v>
      </c>
      <c r="C5962" t="s">
        <v>25377</v>
      </c>
      <c r="D5962">
        <v>27.949000000000002</v>
      </c>
      <c r="E5962">
        <v>780</v>
      </c>
      <c r="F5962">
        <v>493</v>
      </c>
      <c r="G5962">
        <v>25</v>
      </c>
      <c r="H5962">
        <v>1</v>
      </c>
      <c r="I5962">
        <v>740</v>
      </c>
      <c r="J5962">
        <v>1</v>
      </c>
      <c r="K5962">
        <v>751</v>
      </c>
      <c r="L5962">
        <v>7.0300000000000004E-75</v>
      </c>
      <c r="M5962">
        <v>258</v>
      </c>
      <c r="N5962">
        <v>793</v>
      </c>
      <c r="O5962">
        <v>98.360699999999994</v>
      </c>
      <c r="P5962">
        <v>98.360699999999994</v>
      </c>
      <c r="Q5962">
        <v>4757</v>
      </c>
      <c r="R5962" t="s">
        <v>25377</v>
      </c>
    </row>
    <row r="5963" spans="1:18" x14ac:dyDescent="0.35">
      <c r="A5963" t="s">
        <v>18920</v>
      </c>
      <c r="B5963" t="s">
        <v>25378</v>
      </c>
      <c r="C5963" t="s">
        <v>25379</v>
      </c>
      <c r="D5963">
        <v>39.706000000000003</v>
      </c>
      <c r="E5963">
        <v>204</v>
      </c>
      <c r="F5963">
        <v>117</v>
      </c>
      <c r="G5963">
        <v>2</v>
      </c>
      <c r="H5963">
        <v>135</v>
      </c>
      <c r="I5963">
        <v>333</v>
      </c>
      <c r="J5963">
        <v>21</v>
      </c>
      <c r="K5963">
        <v>223</v>
      </c>
      <c r="L5963">
        <v>2.44E-41</v>
      </c>
      <c r="M5963">
        <v>144</v>
      </c>
      <c r="N5963">
        <v>236</v>
      </c>
      <c r="O5963">
        <v>86.440700000000007</v>
      </c>
      <c r="P5963">
        <v>86.440700000000007</v>
      </c>
      <c r="Q5963">
        <v>5084</v>
      </c>
      <c r="R5963" t="s">
        <v>25379</v>
      </c>
    </row>
    <row r="5964" spans="1:18" x14ac:dyDescent="0.35">
      <c r="A5964" t="s">
        <v>18935</v>
      </c>
      <c r="B5964" t="s">
        <v>19083</v>
      </c>
      <c r="C5964" t="s">
        <v>25380</v>
      </c>
      <c r="D5964">
        <v>40.26</v>
      </c>
      <c r="E5964">
        <v>154</v>
      </c>
      <c r="F5964">
        <v>80</v>
      </c>
      <c r="G5964">
        <v>4</v>
      </c>
      <c r="H5964">
        <v>4</v>
      </c>
      <c r="I5964">
        <v>157</v>
      </c>
      <c r="J5964">
        <v>14</v>
      </c>
      <c r="K5964">
        <v>155</v>
      </c>
      <c r="L5964">
        <v>1.94E-28</v>
      </c>
      <c r="M5964">
        <v>103</v>
      </c>
      <c r="N5964">
        <v>169</v>
      </c>
      <c r="O5964">
        <v>91.124300000000005</v>
      </c>
      <c r="P5964">
        <v>91.124300000000005</v>
      </c>
      <c r="Q5964">
        <v>2575</v>
      </c>
      <c r="R5964" t="s">
        <v>25380</v>
      </c>
    </row>
    <row r="5965" spans="1:18" x14ac:dyDescent="0.35">
      <c r="A5965" t="s">
        <v>19000</v>
      </c>
      <c r="B5965" t="s">
        <v>18525</v>
      </c>
      <c r="C5965" t="s">
        <v>25381</v>
      </c>
      <c r="D5965">
        <v>27.713999999999999</v>
      </c>
      <c r="E5965">
        <v>350</v>
      </c>
      <c r="F5965">
        <v>226</v>
      </c>
      <c r="G5965">
        <v>7</v>
      </c>
      <c r="H5965">
        <v>284</v>
      </c>
      <c r="I5965">
        <v>623</v>
      </c>
      <c r="J5965">
        <v>120</v>
      </c>
      <c r="K5965">
        <v>452</v>
      </c>
      <c r="L5965">
        <v>3.4399999999999998E-28</v>
      </c>
      <c r="M5965">
        <v>122</v>
      </c>
      <c r="N5965">
        <v>693</v>
      </c>
      <c r="O5965">
        <v>50.505099999999999</v>
      </c>
      <c r="P5965">
        <v>50.505099999999999</v>
      </c>
      <c r="Q5965">
        <v>2046</v>
      </c>
      <c r="R5965" t="s">
        <v>25381</v>
      </c>
    </row>
    <row r="5966" spans="1:18" x14ac:dyDescent="0.35">
      <c r="A5966" t="s">
        <v>18935</v>
      </c>
      <c r="B5966" t="s">
        <v>15289</v>
      </c>
      <c r="C5966" t="s">
        <v>25382</v>
      </c>
      <c r="D5966">
        <v>37.975000000000001</v>
      </c>
      <c r="E5966">
        <v>158</v>
      </c>
      <c r="F5966">
        <v>83</v>
      </c>
      <c r="G5966">
        <v>4</v>
      </c>
      <c r="H5966">
        <v>4</v>
      </c>
      <c r="I5966">
        <v>161</v>
      </c>
      <c r="J5966">
        <v>3</v>
      </c>
      <c r="K5966">
        <v>145</v>
      </c>
      <c r="L5966">
        <v>6.2299999999999999E-28</v>
      </c>
      <c r="M5966">
        <v>102</v>
      </c>
      <c r="N5966">
        <v>152</v>
      </c>
      <c r="O5966">
        <v>103.947</v>
      </c>
      <c r="P5966">
        <v>101</v>
      </c>
      <c r="Q5966">
        <v>2630</v>
      </c>
      <c r="R5966" t="s">
        <v>25382</v>
      </c>
    </row>
    <row r="5967" spans="1:18" x14ac:dyDescent="0.35">
      <c r="A5967" t="s">
        <v>18932</v>
      </c>
      <c r="B5967" t="s">
        <v>25383</v>
      </c>
      <c r="C5967" t="s">
        <v>25384</v>
      </c>
      <c r="D5967">
        <v>25.672000000000001</v>
      </c>
      <c r="E5967">
        <v>335</v>
      </c>
      <c r="F5967">
        <v>182</v>
      </c>
      <c r="G5967">
        <v>9</v>
      </c>
      <c r="H5967">
        <v>4</v>
      </c>
      <c r="I5967">
        <v>326</v>
      </c>
      <c r="J5967">
        <v>7</v>
      </c>
      <c r="K5967">
        <v>286</v>
      </c>
      <c r="L5967">
        <v>3.8899999999999997E-20</v>
      </c>
      <c r="M5967">
        <v>89.4</v>
      </c>
      <c r="N5967">
        <v>293</v>
      </c>
      <c r="O5967">
        <v>114.334</v>
      </c>
      <c r="P5967">
        <v>101</v>
      </c>
      <c r="Q5967">
        <v>4459</v>
      </c>
      <c r="R5967" t="s">
        <v>25384</v>
      </c>
    </row>
    <row r="5968" spans="1:18" x14ac:dyDescent="0.35">
      <c r="A5968" t="s">
        <v>18953</v>
      </c>
      <c r="B5968" t="s">
        <v>16737</v>
      </c>
      <c r="C5968" t="s">
        <v>16738</v>
      </c>
      <c r="D5968">
        <v>27.895</v>
      </c>
      <c r="E5968">
        <v>190</v>
      </c>
      <c r="F5968">
        <v>109</v>
      </c>
      <c r="G5968">
        <v>8</v>
      </c>
      <c r="H5968">
        <v>450</v>
      </c>
      <c r="I5968">
        <v>620</v>
      </c>
      <c r="J5968">
        <v>1</v>
      </c>
      <c r="K5968">
        <v>181</v>
      </c>
      <c r="L5968">
        <v>7.9000000000000001E-2</v>
      </c>
      <c r="M5968">
        <v>36.200000000000003</v>
      </c>
      <c r="N5968">
        <v>298</v>
      </c>
      <c r="O5968">
        <v>63.758400000000002</v>
      </c>
      <c r="P5968">
        <v>63.758400000000002</v>
      </c>
      <c r="Q5968">
        <v>1951</v>
      </c>
      <c r="R5968" t="s">
        <v>16738</v>
      </c>
    </row>
    <row r="5969" spans="1:18" x14ac:dyDescent="0.35">
      <c r="A5969" t="s">
        <v>18932</v>
      </c>
      <c r="B5969" t="s">
        <v>15289</v>
      </c>
      <c r="C5969" t="s">
        <v>25385</v>
      </c>
      <c r="D5969">
        <v>29.428999999999998</v>
      </c>
      <c r="E5969">
        <v>333</v>
      </c>
      <c r="F5969">
        <v>172</v>
      </c>
      <c r="G5969">
        <v>11</v>
      </c>
      <c r="H5969">
        <v>4</v>
      </c>
      <c r="I5969">
        <v>324</v>
      </c>
      <c r="J5969">
        <v>6</v>
      </c>
      <c r="K5969">
        <v>287</v>
      </c>
      <c r="L5969">
        <v>1.31E-24</v>
      </c>
      <c r="M5969">
        <v>101</v>
      </c>
      <c r="N5969">
        <v>291</v>
      </c>
      <c r="O5969">
        <v>114.43300000000001</v>
      </c>
      <c r="P5969">
        <v>101</v>
      </c>
      <c r="Q5969">
        <v>4200</v>
      </c>
      <c r="R5969" t="s">
        <v>25385</v>
      </c>
    </row>
    <row r="5970" spans="1:18" x14ac:dyDescent="0.35">
      <c r="A5970" t="s">
        <v>18932</v>
      </c>
      <c r="B5970" t="s">
        <v>25386</v>
      </c>
      <c r="C5970" t="s">
        <v>25387</v>
      </c>
      <c r="D5970">
        <v>51.692</v>
      </c>
      <c r="E5970">
        <v>325</v>
      </c>
      <c r="F5970">
        <v>144</v>
      </c>
      <c r="G5970">
        <v>6</v>
      </c>
      <c r="H5970">
        <v>1</v>
      </c>
      <c r="I5970">
        <v>324</v>
      </c>
      <c r="J5970">
        <v>1</v>
      </c>
      <c r="K5970">
        <v>313</v>
      </c>
      <c r="L5970">
        <v>1.4799999999999999E-91</v>
      </c>
      <c r="M5970">
        <v>276</v>
      </c>
      <c r="N5970">
        <v>317</v>
      </c>
      <c r="O5970">
        <v>102.524</v>
      </c>
      <c r="P5970">
        <v>101</v>
      </c>
      <c r="Q5970">
        <v>4072</v>
      </c>
      <c r="R5970" t="s">
        <v>25387</v>
      </c>
    </row>
    <row r="5971" spans="1:18" x14ac:dyDescent="0.35">
      <c r="A5971" t="s">
        <v>18917</v>
      </c>
      <c r="B5971" t="s">
        <v>25388</v>
      </c>
      <c r="C5971" t="s">
        <v>25389</v>
      </c>
      <c r="D5971">
        <v>23.721</v>
      </c>
      <c r="E5971">
        <v>215</v>
      </c>
      <c r="F5971">
        <v>142</v>
      </c>
      <c r="G5971">
        <v>6</v>
      </c>
      <c r="H5971">
        <v>133</v>
      </c>
      <c r="I5971">
        <v>334</v>
      </c>
      <c r="J5971">
        <v>4</v>
      </c>
      <c r="K5971">
        <v>209</v>
      </c>
      <c r="L5971">
        <v>6.3200000000000005E-5</v>
      </c>
      <c r="M5971">
        <v>44.7</v>
      </c>
      <c r="N5971">
        <v>269</v>
      </c>
      <c r="O5971">
        <v>79.925700000000006</v>
      </c>
      <c r="P5971">
        <v>79.925700000000006</v>
      </c>
      <c r="Q5971">
        <v>5734</v>
      </c>
      <c r="R5971" t="s">
        <v>25389</v>
      </c>
    </row>
    <row r="5972" spans="1:18" x14ac:dyDescent="0.35">
      <c r="A5972" t="s">
        <v>18946</v>
      </c>
      <c r="B5972" t="s">
        <v>15607</v>
      </c>
      <c r="C5972" t="s">
        <v>16598</v>
      </c>
      <c r="D5972">
        <v>23.443000000000001</v>
      </c>
      <c r="E5972">
        <v>273</v>
      </c>
      <c r="F5972">
        <v>163</v>
      </c>
      <c r="G5972">
        <v>9</v>
      </c>
      <c r="H5972">
        <v>4</v>
      </c>
      <c r="I5972">
        <v>245</v>
      </c>
      <c r="J5972">
        <v>3</v>
      </c>
      <c r="K5972">
        <v>260</v>
      </c>
      <c r="L5972">
        <v>3.5800000000000003E-5</v>
      </c>
      <c r="M5972">
        <v>44.3</v>
      </c>
      <c r="N5972">
        <v>262</v>
      </c>
      <c r="O5972">
        <v>104.19799999999999</v>
      </c>
      <c r="P5972">
        <v>101</v>
      </c>
      <c r="Q5972">
        <v>640</v>
      </c>
      <c r="R5972" t="s">
        <v>16598</v>
      </c>
    </row>
    <row r="5973" spans="1:18" x14ac:dyDescent="0.35">
      <c r="A5973" t="s">
        <v>18947</v>
      </c>
      <c r="B5973" t="s">
        <v>15607</v>
      </c>
      <c r="C5973" t="s">
        <v>16598</v>
      </c>
      <c r="D5973">
        <v>26.274999999999999</v>
      </c>
      <c r="E5973">
        <v>255</v>
      </c>
      <c r="F5973">
        <v>143</v>
      </c>
      <c r="G5973">
        <v>12</v>
      </c>
      <c r="H5973">
        <v>45</v>
      </c>
      <c r="I5973">
        <v>271</v>
      </c>
      <c r="J5973">
        <v>2</v>
      </c>
      <c r="K5973">
        <v>239</v>
      </c>
      <c r="L5973">
        <v>1.56E-5</v>
      </c>
      <c r="M5973">
        <v>46.2</v>
      </c>
      <c r="N5973">
        <v>262</v>
      </c>
      <c r="O5973">
        <v>97.328199999999995</v>
      </c>
      <c r="P5973">
        <v>97.328199999999995</v>
      </c>
      <c r="Q5973">
        <v>1018</v>
      </c>
      <c r="R5973" t="s">
        <v>16598</v>
      </c>
    </row>
    <row r="5974" spans="1:18" x14ac:dyDescent="0.35">
      <c r="A5974" t="s">
        <v>18928</v>
      </c>
      <c r="B5974" t="s">
        <v>25390</v>
      </c>
      <c r="C5974" t="s">
        <v>25391</v>
      </c>
      <c r="D5974">
        <v>50.98</v>
      </c>
      <c r="E5974">
        <v>153</v>
      </c>
      <c r="F5974">
        <v>72</v>
      </c>
      <c r="G5974">
        <v>1</v>
      </c>
      <c r="H5974">
        <v>20</v>
      </c>
      <c r="I5974">
        <v>172</v>
      </c>
      <c r="J5974">
        <v>3</v>
      </c>
      <c r="K5974">
        <v>152</v>
      </c>
      <c r="L5974">
        <v>1.19E-47</v>
      </c>
      <c r="M5974">
        <v>153</v>
      </c>
      <c r="N5974">
        <v>175</v>
      </c>
      <c r="O5974">
        <v>87.428600000000003</v>
      </c>
      <c r="P5974">
        <v>87.428600000000003</v>
      </c>
      <c r="Q5974">
        <v>3972</v>
      </c>
      <c r="R5974" t="s">
        <v>25391</v>
      </c>
    </row>
    <row r="5975" spans="1:18" x14ac:dyDescent="0.35">
      <c r="A5975" t="s">
        <v>18943</v>
      </c>
      <c r="B5975" t="s">
        <v>15797</v>
      </c>
      <c r="C5975" t="s">
        <v>25392</v>
      </c>
      <c r="D5975">
        <v>27.074000000000002</v>
      </c>
      <c r="E5975">
        <v>229</v>
      </c>
      <c r="F5975">
        <v>122</v>
      </c>
      <c r="G5975">
        <v>9</v>
      </c>
      <c r="H5975">
        <v>30</v>
      </c>
      <c r="I5975">
        <v>237</v>
      </c>
      <c r="J5975">
        <v>4</v>
      </c>
      <c r="K5975">
        <v>208</v>
      </c>
      <c r="L5975">
        <v>1.37E-4</v>
      </c>
      <c r="M5975">
        <v>42.7</v>
      </c>
      <c r="N5975">
        <v>258</v>
      </c>
      <c r="O5975">
        <v>88.759699999999995</v>
      </c>
      <c r="P5975">
        <v>88.759699999999995</v>
      </c>
      <c r="Q5975">
        <v>1379</v>
      </c>
      <c r="R5975" t="s">
        <v>25392</v>
      </c>
    </row>
    <row r="5976" spans="1:18" x14ac:dyDescent="0.35">
      <c r="A5976" t="s">
        <v>18928</v>
      </c>
      <c r="B5976" t="s">
        <v>19045</v>
      </c>
      <c r="C5976" t="s">
        <v>25393</v>
      </c>
      <c r="D5976">
        <v>57.954999999999998</v>
      </c>
      <c r="E5976">
        <v>176</v>
      </c>
      <c r="F5976">
        <v>59</v>
      </c>
      <c r="G5976">
        <v>2</v>
      </c>
      <c r="H5976">
        <v>7</v>
      </c>
      <c r="I5976">
        <v>167</v>
      </c>
      <c r="J5976">
        <v>31</v>
      </c>
      <c r="K5976">
        <v>206</v>
      </c>
      <c r="L5976">
        <v>5.8999999999999999E-64</v>
      </c>
      <c r="M5976">
        <v>196</v>
      </c>
      <c r="N5976">
        <v>212</v>
      </c>
      <c r="O5976">
        <v>83.018900000000002</v>
      </c>
      <c r="P5976">
        <v>83.018900000000002</v>
      </c>
      <c r="Q5976">
        <v>3629</v>
      </c>
      <c r="R5976" t="s">
        <v>25393</v>
      </c>
    </row>
    <row r="5977" spans="1:18" x14ac:dyDescent="0.35">
      <c r="A5977" t="s">
        <v>18935</v>
      </c>
      <c r="B5977" t="s">
        <v>25394</v>
      </c>
      <c r="C5977" t="s">
        <v>25395</v>
      </c>
      <c r="D5977">
        <v>38.271999999999998</v>
      </c>
      <c r="E5977">
        <v>162</v>
      </c>
      <c r="F5977">
        <v>85</v>
      </c>
      <c r="G5977">
        <v>5</v>
      </c>
      <c r="H5977">
        <v>1</v>
      </c>
      <c r="I5977">
        <v>160</v>
      </c>
      <c r="J5977">
        <v>1</v>
      </c>
      <c r="K5977">
        <v>149</v>
      </c>
      <c r="L5977">
        <v>3.8600000000000002E-28</v>
      </c>
      <c r="M5977">
        <v>102</v>
      </c>
      <c r="N5977">
        <v>164</v>
      </c>
      <c r="O5977">
        <v>98.780500000000004</v>
      </c>
      <c r="P5977">
        <v>98.780500000000004</v>
      </c>
      <c r="Q5977">
        <v>2599</v>
      </c>
      <c r="R5977" t="s">
        <v>25395</v>
      </c>
    </row>
    <row r="5978" spans="1:18" x14ac:dyDescent="0.35">
      <c r="A5978" t="s">
        <v>18920</v>
      </c>
      <c r="B5978" t="s">
        <v>25396</v>
      </c>
      <c r="C5978" t="s">
        <v>25397</v>
      </c>
      <c r="D5978">
        <v>28.497</v>
      </c>
      <c r="E5978">
        <v>193</v>
      </c>
      <c r="F5978">
        <v>106</v>
      </c>
      <c r="G5978">
        <v>3</v>
      </c>
      <c r="H5978">
        <v>148</v>
      </c>
      <c r="I5978">
        <v>336</v>
      </c>
      <c r="J5978">
        <v>84</v>
      </c>
      <c r="K5978">
        <v>248</v>
      </c>
      <c r="L5978">
        <v>1.8600000000000001E-8</v>
      </c>
      <c r="M5978">
        <v>55.5</v>
      </c>
      <c r="N5978">
        <v>308</v>
      </c>
      <c r="O5978">
        <v>62.662300000000002</v>
      </c>
      <c r="P5978">
        <v>62.662300000000002</v>
      </c>
      <c r="Q5978">
        <v>5268</v>
      </c>
      <c r="R5978" t="s">
        <v>25397</v>
      </c>
    </row>
    <row r="5979" spans="1:18" x14ac:dyDescent="0.35">
      <c r="A5979" t="s">
        <v>18928</v>
      </c>
      <c r="B5979" t="s">
        <v>25398</v>
      </c>
      <c r="C5979" t="s">
        <v>25399</v>
      </c>
      <c r="D5979">
        <v>60</v>
      </c>
      <c r="E5979">
        <v>155</v>
      </c>
      <c r="F5979">
        <v>50</v>
      </c>
      <c r="G5979">
        <v>2</v>
      </c>
      <c r="H5979">
        <v>22</v>
      </c>
      <c r="I5979">
        <v>164</v>
      </c>
      <c r="J5979">
        <v>9</v>
      </c>
      <c r="K5979">
        <v>163</v>
      </c>
      <c r="L5979">
        <v>1.35E-60</v>
      </c>
      <c r="M5979">
        <v>186</v>
      </c>
      <c r="N5979">
        <v>168</v>
      </c>
      <c r="O5979">
        <v>92.261899999999997</v>
      </c>
      <c r="P5979">
        <v>92.261899999999997</v>
      </c>
      <c r="Q5979">
        <v>3752</v>
      </c>
      <c r="R5979" t="s">
        <v>25399</v>
      </c>
    </row>
    <row r="5980" spans="1:18" x14ac:dyDescent="0.35">
      <c r="A5980" t="s">
        <v>20337</v>
      </c>
      <c r="B5980" t="s">
        <v>25400</v>
      </c>
      <c r="C5980" t="s">
        <v>25401</v>
      </c>
      <c r="D5980">
        <v>41.463000000000001</v>
      </c>
      <c r="E5980">
        <v>41</v>
      </c>
      <c r="F5980">
        <v>23</v>
      </c>
      <c r="G5980">
        <v>1</v>
      </c>
      <c r="H5980">
        <v>64</v>
      </c>
      <c r="I5980">
        <v>104</v>
      </c>
      <c r="J5980">
        <v>36</v>
      </c>
      <c r="K5980">
        <v>75</v>
      </c>
      <c r="L5980">
        <v>7.5999999999999998E-2</v>
      </c>
      <c r="M5980">
        <v>30.8</v>
      </c>
      <c r="N5980">
        <v>78</v>
      </c>
      <c r="O5980">
        <v>52.564100000000003</v>
      </c>
      <c r="P5980">
        <v>52.564100000000003</v>
      </c>
      <c r="Q5980">
        <v>1619</v>
      </c>
      <c r="R5980" t="s">
        <v>25401</v>
      </c>
    </row>
    <row r="5981" spans="1:18" x14ac:dyDescent="0.35">
      <c r="A5981" t="s">
        <v>18940</v>
      </c>
      <c r="B5981" t="s">
        <v>21427</v>
      </c>
      <c r="C5981" t="s">
        <v>25402</v>
      </c>
      <c r="D5981">
        <v>29.388999999999999</v>
      </c>
      <c r="E5981">
        <v>786</v>
      </c>
      <c r="F5981">
        <v>476</v>
      </c>
      <c r="G5981">
        <v>23</v>
      </c>
      <c r="H5981">
        <v>1</v>
      </c>
      <c r="I5981">
        <v>740</v>
      </c>
      <c r="J5981">
        <v>1</v>
      </c>
      <c r="K5981">
        <v>753</v>
      </c>
      <c r="L5981">
        <v>3.33E-76</v>
      </c>
      <c r="M5981">
        <v>261</v>
      </c>
      <c r="N5981">
        <v>767</v>
      </c>
      <c r="O5981">
        <v>102.477</v>
      </c>
      <c r="P5981">
        <v>101</v>
      </c>
      <c r="Q5981">
        <v>4748</v>
      </c>
      <c r="R5981" t="s">
        <v>25402</v>
      </c>
    </row>
    <row r="5982" spans="1:18" x14ac:dyDescent="0.35">
      <c r="A5982" t="s">
        <v>18932</v>
      </c>
      <c r="B5982" t="s">
        <v>25403</v>
      </c>
      <c r="C5982" t="s">
        <v>25404</v>
      </c>
      <c r="D5982">
        <v>50.768999999999998</v>
      </c>
      <c r="E5982">
        <v>325</v>
      </c>
      <c r="F5982">
        <v>148</v>
      </c>
      <c r="G5982">
        <v>4</v>
      </c>
      <c r="H5982">
        <v>1</v>
      </c>
      <c r="I5982">
        <v>324</v>
      </c>
      <c r="J5982">
        <v>1</v>
      </c>
      <c r="K5982">
        <v>314</v>
      </c>
      <c r="L5982">
        <v>3.12E-101</v>
      </c>
      <c r="M5982">
        <v>301</v>
      </c>
      <c r="N5982">
        <v>316</v>
      </c>
      <c r="O5982">
        <v>102.848</v>
      </c>
      <c r="P5982">
        <v>101</v>
      </c>
      <c r="Q5982">
        <v>4038</v>
      </c>
      <c r="R5982" t="s">
        <v>25404</v>
      </c>
    </row>
    <row r="5983" spans="1:18" x14ac:dyDescent="0.35">
      <c r="A5983" t="s">
        <v>19038</v>
      </c>
      <c r="B5983" t="s">
        <v>17731</v>
      </c>
      <c r="C5983" t="s">
        <v>25405</v>
      </c>
      <c r="D5983">
        <v>23.173999999999999</v>
      </c>
      <c r="E5983">
        <v>397</v>
      </c>
      <c r="F5983">
        <v>195</v>
      </c>
      <c r="G5983">
        <v>18</v>
      </c>
      <c r="H5983">
        <v>196</v>
      </c>
      <c r="I5983">
        <v>508</v>
      </c>
      <c r="J5983">
        <v>44</v>
      </c>
      <c r="K5983">
        <v>414</v>
      </c>
      <c r="L5983">
        <v>3.0599999999999998E-5</v>
      </c>
      <c r="M5983">
        <v>47</v>
      </c>
      <c r="N5983">
        <v>517</v>
      </c>
      <c r="O5983">
        <v>76.789199999999994</v>
      </c>
      <c r="P5983">
        <v>76.789199999999994</v>
      </c>
      <c r="Q5983">
        <v>3210</v>
      </c>
      <c r="R5983" t="s">
        <v>25405</v>
      </c>
    </row>
    <row r="5984" spans="1:18" x14ac:dyDescent="0.35">
      <c r="A5984" t="s">
        <v>19268</v>
      </c>
      <c r="B5984" t="s">
        <v>15289</v>
      </c>
      <c r="C5984" t="s">
        <v>25406</v>
      </c>
      <c r="D5984">
        <v>37.209000000000003</v>
      </c>
      <c r="E5984">
        <v>43</v>
      </c>
      <c r="F5984">
        <v>25</v>
      </c>
      <c r="G5984">
        <v>2</v>
      </c>
      <c r="H5984">
        <v>142</v>
      </c>
      <c r="I5984">
        <v>184</v>
      </c>
      <c r="J5984">
        <v>14</v>
      </c>
      <c r="K5984">
        <v>54</v>
      </c>
      <c r="L5984">
        <v>0.28999999999999998</v>
      </c>
      <c r="M5984">
        <v>29.6</v>
      </c>
      <c r="N5984">
        <v>57</v>
      </c>
      <c r="O5984">
        <v>75.438599999999994</v>
      </c>
      <c r="P5984">
        <v>75.438599999999994</v>
      </c>
      <c r="Q5984">
        <v>5492</v>
      </c>
      <c r="R5984" t="s">
        <v>25406</v>
      </c>
    </row>
    <row r="5985" spans="1:18" x14ac:dyDescent="0.35">
      <c r="A5985" t="s">
        <v>25407</v>
      </c>
      <c r="B5985" t="s">
        <v>25408</v>
      </c>
      <c r="C5985" t="s">
        <v>25409</v>
      </c>
      <c r="D5985">
        <v>29.63</v>
      </c>
      <c r="E5985">
        <v>81</v>
      </c>
      <c r="F5985">
        <v>51</v>
      </c>
      <c r="G5985">
        <v>3</v>
      </c>
      <c r="H5985">
        <v>120</v>
      </c>
      <c r="I5985">
        <v>196</v>
      </c>
      <c r="J5985">
        <v>26</v>
      </c>
      <c r="K5985">
        <v>104</v>
      </c>
      <c r="L5985">
        <v>0.49</v>
      </c>
      <c r="M5985">
        <v>30.4</v>
      </c>
      <c r="N5985">
        <v>112</v>
      </c>
      <c r="O5985">
        <v>72.321399999999997</v>
      </c>
      <c r="P5985">
        <v>72.321399999999997</v>
      </c>
      <c r="Q5985">
        <v>822</v>
      </c>
      <c r="R5985" t="s">
        <v>25409</v>
      </c>
    </row>
    <row r="5986" spans="1:18" x14ac:dyDescent="0.35">
      <c r="A5986" t="s">
        <v>18946</v>
      </c>
      <c r="B5986" t="s">
        <v>18231</v>
      </c>
      <c r="C5986" t="s">
        <v>18232</v>
      </c>
      <c r="D5986">
        <v>25.181999999999999</v>
      </c>
      <c r="E5986">
        <v>274</v>
      </c>
      <c r="F5986">
        <v>149</v>
      </c>
      <c r="G5986">
        <v>9</v>
      </c>
      <c r="H5986">
        <v>5</v>
      </c>
      <c r="I5986">
        <v>245</v>
      </c>
      <c r="J5986">
        <v>4</v>
      </c>
      <c r="K5986">
        <v>254</v>
      </c>
      <c r="L5986">
        <v>1.7599999999999999E-9</v>
      </c>
      <c r="M5986">
        <v>57.4</v>
      </c>
      <c r="N5986">
        <v>256</v>
      </c>
      <c r="O5986">
        <v>107.03100000000001</v>
      </c>
      <c r="P5986">
        <v>101</v>
      </c>
      <c r="Q5986">
        <v>420</v>
      </c>
      <c r="R5986" t="s">
        <v>18232</v>
      </c>
    </row>
    <row r="5987" spans="1:18" x14ac:dyDescent="0.35">
      <c r="A5987" t="s">
        <v>18928</v>
      </c>
      <c r="B5987" t="s">
        <v>19435</v>
      </c>
      <c r="C5987" t="s">
        <v>25410</v>
      </c>
      <c r="D5987">
        <v>64.052000000000007</v>
      </c>
      <c r="E5987">
        <v>153</v>
      </c>
      <c r="F5987">
        <v>55</v>
      </c>
      <c r="G5987">
        <v>0</v>
      </c>
      <c r="H5987">
        <v>18</v>
      </c>
      <c r="I5987">
        <v>170</v>
      </c>
      <c r="J5987">
        <v>59</v>
      </c>
      <c r="K5987">
        <v>211</v>
      </c>
      <c r="L5987">
        <v>9.64E-65</v>
      </c>
      <c r="M5987">
        <v>197</v>
      </c>
      <c r="N5987">
        <v>212</v>
      </c>
      <c r="O5987">
        <v>72.169799999999995</v>
      </c>
      <c r="P5987">
        <v>72.169799999999995</v>
      </c>
      <c r="Q5987">
        <v>3610</v>
      </c>
      <c r="R5987" t="s">
        <v>25410</v>
      </c>
    </row>
    <row r="5988" spans="1:18" x14ac:dyDescent="0.35">
      <c r="A5988" t="s">
        <v>18978</v>
      </c>
      <c r="B5988" t="s">
        <v>15986</v>
      </c>
      <c r="C5988" t="s">
        <v>18491</v>
      </c>
      <c r="D5988">
        <v>34.066000000000003</v>
      </c>
      <c r="E5988">
        <v>91</v>
      </c>
      <c r="F5988">
        <v>57</v>
      </c>
      <c r="G5988">
        <v>2</v>
      </c>
      <c r="H5988">
        <v>362</v>
      </c>
      <c r="I5988">
        <v>452</v>
      </c>
      <c r="J5988">
        <v>4</v>
      </c>
      <c r="K5988">
        <v>91</v>
      </c>
      <c r="L5988">
        <v>2.7300000000000001E-6</v>
      </c>
      <c r="M5988">
        <v>47.4</v>
      </c>
      <c r="N5988">
        <v>100</v>
      </c>
      <c r="O5988">
        <v>91</v>
      </c>
      <c r="P5988">
        <v>91</v>
      </c>
      <c r="Q5988">
        <v>252</v>
      </c>
      <c r="R5988" t="s">
        <v>18491</v>
      </c>
    </row>
    <row r="5989" spans="1:18" x14ac:dyDescent="0.35">
      <c r="A5989" t="s">
        <v>18943</v>
      </c>
      <c r="B5989" t="s">
        <v>16662</v>
      </c>
      <c r="C5989" t="s">
        <v>17213</v>
      </c>
      <c r="D5989">
        <v>28.484999999999999</v>
      </c>
      <c r="E5989">
        <v>165</v>
      </c>
      <c r="F5989">
        <v>79</v>
      </c>
      <c r="G5989">
        <v>6</v>
      </c>
      <c r="H5989">
        <v>30</v>
      </c>
      <c r="I5989">
        <v>169</v>
      </c>
      <c r="J5989">
        <v>3</v>
      </c>
      <c r="K5989">
        <v>153</v>
      </c>
      <c r="L5989">
        <v>8.7199999999999995E-6</v>
      </c>
      <c r="M5989">
        <v>46.6</v>
      </c>
      <c r="N5989">
        <v>257</v>
      </c>
      <c r="O5989">
        <v>64.202299999999994</v>
      </c>
      <c r="P5989">
        <v>64.202299999999994</v>
      </c>
      <c r="Q5989">
        <v>1245</v>
      </c>
      <c r="R5989" t="s">
        <v>17213</v>
      </c>
    </row>
    <row r="5990" spans="1:18" x14ac:dyDescent="0.35">
      <c r="A5990" t="s">
        <v>19015</v>
      </c>
      <c r="B5990" t="s">
        <v>18099</v>
      </c>
      <c r="C5990" t="s">
        <v>18100</v>
      </c>
      <c r="D5990">
        <v>39.744</v>
      </c>
      <c r="E5990">
        <v>156</v>
      </c>
      <c r="F5990">
        <v>90</v>
      </c>
      <c r="G5990">
        <v>3</v>
      </c>
      <c r="H5990">
        <v>18</v>
      </c>
      <c r="I5990">
        <v>172</v>
      </c>
      <c r="J5990">
        <v>21</v>
      </c>
      <c r="K5990">
        <v>173</v>
      </c>
      <c r="L5990">
        <v>1.7499999999999999E-29</v>
      </c>
      <c r="M5990">
        <v>107</v>
      </c>
      <c r="N5990">
        <v>176</v>
      </c>
      <c r="O5990">
        <v>88.636399999999995</v>
      </c>
      <c r="P5990">
        <v>88.636399999999995</v>
      </c>
      <c r="Q5990">
        <v>849</v>
      </c>
      <c r="R5990" t="s">
        <v>18100</v>
      </c>
    </row>
    <row r="5991" spans="1:18" x14ac:dyDescent="0.35">
      <c r="A5991" t="s">
        <v>19016</v>
      </c>
      <c r="B5991" t="s">
        <v>18099</v>
      </c>
      <c r="C5991" t="s">
        <v>18100</v>
      </c>
      <c r="D5991">
        <v>63.399000000000001</v>
      </c>
      <c r="E5991">
        <v>153</v>
      </c>
      <c r="F5991">
        <v>56</v>
      </c>
      <c r="G5991">
        <v>0</v>
      </c>
      <c r="H5991">
        <v>29</v>
      </c>
      <c r="I5991">
        <v>181</v>
      </c>
      <c r="J5991">
        <v>21</v>
      </c>
      <c r="K5991">
        <v>173</v>
      </c>
      <c r="L5991">
        <v>1.15E-68</v>
      </c>
      <c r="M5991">
        <v>207</v>
      </c>
      <c r="N5991">
        <v>176</v>
      </c>
      <c r="O5991">
        <v>86.931799999999996</v>
      </c>
      <c r="P5991">
        <v>86.931799999999996</v>
      </c>
      <c r="Q5991">
        <v>2720</v>
      </c>
      <c r="R5991" t="s">
        <v>18100</v>
      </c>
    </row>
    <row r="5992" spans="1:18" x14ac:dyDescent="0.35">
      <c r="A5992" t="s">
        <v>19017</v>
      </c>
      <c r="B5992" t="s">
        <v>18099</v>
      </c>
      <c r="C5992" t="s">
        <v>18100</v>
      </c>
      <c r="D5992">
        <v>41.139000000000003</v>
      </c>
      <c r="E5992">
        <v>158</v>
      </c>
      <c r="F5992">
        <v>91</v>
      </c>
      <c r="G5992">
        <v>2</v>
      </c>
      <c r="H5992">
        <v>30</v>
      </c>
      <c r="I5992">
        <v>187</v>
      </c>
      <c r="J5992">
        <v>18</v>
      </c>
      <c r="K5992">
        <v>173</v>
      </c>
      <c r="L5992">
        <v>3.9900000000000001E-36</v>
      </c>
      <c r="M5992">
        <v>124</v>
      </c>
      <c r="N5992">
        <v>176</v>
      </c>
      <c r="O5992">
        <v>89.7727</v>
      </c>
      <c r="P5992">
        <v>89.7727</v>
      </c>
      <c r="Q5992">
        <v>2787</v>
      </c>
      <c r="R5992" t="s">
        <v>18100</v>
      </c>
    </row>
    <row r="5993" spans="1:18" x14ac:dyDescent="0.35">
      <c r="A5993" t="s">
        <v>18997</v>
      </c>
      <c r="B5993" t="s">
        <v>15803</v>
      </c>
      <c r="C5993" t="s">
        <v>15804</v>
      </c>
      <c r="D5993">
        <v>25.873999999999999</v>
      </c>
      <c r="E5993">
        <v>143</v>
      </c>
      <c r="F5993">
        <v>97</v>
      </c>
      <c r="G5993">
        <v>5</v>
      </c>
      <c r="H5993">
        <v>22</v>
      </c>
      <c r="I5993">
        <v>160</v>
      </c>
      <c r="J5993">
        <v>4</v>
      </c>
      <c r="K5993">
        <v>141</v>
      </c>
      <c r="L5993">
        <v>3.1599999999999998E-4</v>
      </c>
      <c r="M5993">
        <v>39.299999999999997</v>
      </c>
      <c r="N5993">
        <v>143</v>
      </c>
      <c r="O5993">
        <v>100</v>
      </c>
      <c r="P5993">
        <v>100</v>
      </c>
      <c r="Q5993">
        <v>1634</v>
      </c>
      <c r="R5993" t="s">
        <v>15804</v>
      </c>
    </row>
    <row r="5994" spans="1:18" x14ac:dyDescent="0.35">
      <c r="A5994" t="s">
        <v>19290</v>
      </c>
      <c r="B5994" t="s">
        <v>15803</v>
      </c>
      <c r="C5994" t="s">
        <v>15804</v>
      </c>
      <c r="D5994">
        <v>28.058</v>
      </c>
      <c r="E5994">
        <v>139</v>
      </c>
      <c r="F5994">
        <v>91</v>
      </c>
      <c r="G5994">
        <v>5</v>
      </c>
      <c r="H5994">
        <v>18</v>
      </c>
      <c r="I5994">
        <v>153</v>
      </c>
      <c r="J5994">
        <v>10</v>
      </c>
      <c r="K5994">
        <v>142</v>
      </c>
      <c r="L5994">
        <v>8.0000000000000002E-3</v>
      </c>
      <c r="M5994">
        <v>35</v>
      </c>
      <c r="N5994">
        <v>143</v>
      </c>
      <c r="O5994">
        <v>97.202799999999996</v>
      </c>
      <c r="P5994">
        <v>97.202799999999996</v>
      </c>
      <c r="Q5994">
        <v>5876</v>
      </c>
      <c r="R5994" t="s">
        <v>15804</v>
      </c>
    </row>
    <row r="5995" spans="1:18" x14ac:dyDescent="0.35">
      <c r="A5995" t="s">
        <v>18946</v>
      </c>
      <c r="B5995" t="s">
        <v>16061</v>
      </c>
      <c r="C5995" t="s">
        <v>18453</v>
      </c>
      <c r="D5995">
        <v>23.108000000000001</v>
      </c>
      <c r="E5995">
        <v>251</v>
      </c>
      <c r="F5995">
        <v>168</v>
      </c>
      <c r="G5995">
        <v>8</v>
      </c>
      <c r="H5995">
        <v>5</v>
      </c>
      <c r="I5995">
        <v>241</v>
      </c>
      <c r="J5995">
        <v>4</v>
      </c>
      <c r="K5995">
        <v>243</v>
      </c>
      <c r="L5995">
        <v>1.11E-6</v>
      </c>
      <c r="M5995">
        <v>48.9</v>
      </c>
      <c r="N5995">
        <v>252</v>
      </c>
      <c r="O5995">
        <v>99.603200000000001</v>
      </c>
      <c r="P5995">
        <v>99.603200000000001</v>
      </c>
      <c r="Q5995">
        <v>524</v>
      </c>
      <c r="R5995" t="s">
        <v>18453</v>
      </c>
    </row>
    <row r="5996" spans="1:18" x14ac:dyDescent="0.35">
      <c r="A5996" t="s">
        <v>18940</v>
      </c>
      <c r="B5996" t="s">
        <v>16405</v>
      </c>
      <c r="C5996" t="s">
        <v>25411</v>
      </c>
      <c r="D5996">
        <v>27.155999999999999</v>
      </c>
      <c r="E5996">
        <v>777</v>
      </c>
      <c r="F5996">
        <v>498</v>
      </c>
      <c r="G5996">
        <v>19</v>
      </c>
      <c r="H5996">
        <v>7</v>
      </c>
      <c r="I5996">
        <v>740</v>
      </c>
      <c r="J5996">
        <v>4</v>
      </c>
      <c r="K5996">
        <v>755</v>
      </c>
      <c r="L5996">
        <v>4.2000000000000001E-56</v>
      </c>
      <c r="M5996">
        <v>206</v>
      </c>
      <c r="N5996">
        <v>774</v>
      </c>
      <c r="O5996">
        <v>100.38800000000001</v>
      </c>
      <c r="P5996">
        <v>101</v>
      </c>
      <c r="Q5996">
        <v>4967</v>
      </c>
      <c r="R5996" t="s">
        <v>25411</v>
      </c>
    </row>
    <row r="5997" spans="1:18" x14ac:dyDescent="0.35">
      <c r="A5997" t="s">
        <v>19000</v>
      </c>
      <c r="B5997" t="s">
        <v>24036</v>
      </c>
      <c r="C5997" t="s">
        <v>25412</v>
      </c>
      <c r="D5997">
        <v>40.664999999999999</v>
      </c>
      <c r="E5997">
        <v>932</v>
      </c>
      <c r="F5997">
        <v>524</v>
      </c>
      <c r="G5997">
        <v>10</v>
      </c>
      <c r="H5997">
        <v>25</v>
      </c>
      <c r="I5997">
        <v>941</v>
      </c>
      <c r="J5997">
        <v>7</v>
      </c>
      <c r="K5997">
        <v>924</v>
      </c>
      <c r="L5997">
        <v>0</v>
      </c>
      <c r="M5997">
        <v>690</v>
      </c>
      <c r="N5997">
        <v>929</v>
      </c>
      <c r="O5997">
        <v>100.32299999999999</v>
      </c>
      <c r="P5997">
        <v>101</v>
      </c>
      <c r="Q5997">
        <v>1981</v>
      </c>
      <c r="R5997" t="s">
        <v>25412</v>
      </c>
    </row>
    <row r="5998" spans="1:18" x14ac:dyDescent="0.35">
      <c r="A5998" t="s">
        <v>18943</v>
      </c>
      <c r="B5998" t="s">
        <v>16853</v>
      </c>
      <c r="C5998" t="s">
        <v>16854</v>
      </c>
      <c r="D5998">
        <v>28.946999999999999</v>
      </c>
      <c r="E5998">
        <v>152</v>
      </c>
      <c r="F5998">
        <v>82</v>
      </c>
      <c r="G5998">
        <v>6</v>
      </c>
      <c r="H5998">
        <v>22</v>
      </c>
      <c r="I5998">
        <v>150</v>
      </c>
      <c r="J5998">
        <v>1</v>
      </c>
      <c r="K5998">
        <v>149</v>
      </c>
      <c r="L5998">
        <v>4.1499999999999999E-5</v>
      </c>
      <c r="M5998">
        <v>44.7</v>
      </c>
      <c r="N5998">
        <v>266</v>
      </c>
      <c r="O5998">
        <v>57.142899999999997</v>
      </c>
      <c r="P5998">
        <v>57.142899999999997</v>
      </c>
      <c r="Q5998">
        <v>1315</v>
      </c>
      <c r="R5998" t="s">
        <v>16854</v>
      </c>
    </row>
    <row r="5999" spans="1:18" x14ac:dyDescent="0.35">
      <c r="A5999" t="s">
        <v>18940</v>
      </c>
      <c r="B5999" t="s">
        <v>25413</v>
      </c>
      <c r="C5999" t="s">
        <v>25414</v>
      </c>
      <c r="D5999">
        <v>39.170999999999999</v>
      </c>
      <c r="E5999">
        <v>748</v>
      </c>
      <c r="F5999">
        <v>399</v>
      </c>
      <c r="G5999">
        <v>9</v>
      </c>
      <c r="H5999">
        <v>8</v>
      </c>
      <c r="I5999">
        <v>742</v>
      </c>
      <c r="J5999">
        <v>5</v>
      </c>
      <c r="K5999">
        <v>709</v>
      </c>
      <c r="L5999">
        <v>5.0500000000000001E-161</v>
      </c>
      <c r="M5999">
        <v>483</v>
      </c>
      <c r="N5999">
        <v>709</v>
      </c>
      <c r="O5999">
        <v>105.501</v>
      </c>
      <c r="P5999">
        <v>101</v>
      </c>
      <c r="Q5999">
        <v>4552</v>
      </c>
      <c r="R5999" t="s">
        <v>25414</v>
      </c>
    </row>
    <row r="6000" spans="1:18" x14ac:dyDescent="0.35">
      <c r="A6000" t="s">
        <v>19000</v>
      </c>
      <c r="B6000" t="s">
        <v>25415</v>
      </c>
      <c r="C6000" t="s">
        <v>25416</v>
      </c>
      <c r="D6000">
        <v>24.701000000000001</v>
      </c>
      <c r="E6000">
        <v>668</v>
      </c>
      <c r="F6000">
        <v>419</v>
      </c>
      <c r="G6000">
        <v>20</v>
      </c>
      <c r="H6000">
        <v>283</v>
      </c>
      <c r="I6000">
        <v>935</v>
      </c>
      <c r="J6000">
        <v>175</v>
      </c>
      <c r="K6000">
        <v>773</v>
      </c>
      <c r="L6000">
        <v>1.04E-27</v>
      </c>
      <c r="M6000">
        <v>120</v>
      </c>
      <c r="N6000">
        <v>786</v>
      </c>
      <c r="O6000">
        <v>84.987300000000005</v>
      </c>
      <c r="P6000">
        <v>84.987300000000005</v>
      </c>
      <c r="Q6000">
        <v>2060</v>
      </c>
      <c r="R6000" t="s">
        <v>25416</v>
      </c>
    </row>
    <row r="6001" spans="1:18" x14ac:dyDescent="0.35">
      <c r="A6001" t="s">
        <v>18920</v>
      </c>
      <c r="B6001" t="s">
        <v>19128</v>
      </c>
      <c r="C6001" t="s">
        <v>25417</v>
      </c>
      <c r="D6001">
        <v>30.12</v>
      </c>
      <c r="E6001">
        <v>166</v>
      </c>
      <c r="F6001">
        <v>88</v>
      </c>
      <c r="G6001">
        <v>3</v>
      </c>
      <c r="H6001">
        <v>169</v>
      </c>
      <c r="I6001">
        <v>334</v>
      </c>
      <c r="J6001">
        <v>102</v>
      </c>
      <c r="K6001">
        <v>239</v>
      </c>
      <c r="L6001">
        <v>1.51E-8</v>
      </c>
      <c r="M6001">
        <v>55.5</v>
      </c>
      <c r="N6001">
        <v>300</v>
      </c>
      <c r="O6001">
        <v>55.333300000000001</v>
      </c>
      <c r="P6001">
        <v>55.333300000000001</v>
      </c>
      <c r="Q6001">
        <v>5261</v>
      </c>
      <c r="R6001" t="s">
        <v>25417</v>
      </c>
    </row>
    <row r="6002" spans="1:18" x14ac:dyDescent="0.35">
      <c r="A6002" t="s">
        <v>18935</v>
      </c>
      <c r="B6002" t="s">
        <v>25418</v>
      </c>
      <c r="C6002" t="s">
        <v>25419</v>
      </c>
      <c r="D6002">
        <v>74.117999999999995</v>
      </c>
      <c r="E6002">
        <v>170</v>
      </c>
      <c r="F6002">
        <v>44</v>
      </c>
      <c r="G6002">
        <v>0</v>
      </c>
      <c r="H6002">
        <v>1</v>
      </c>
      <c r="I6002">
        <v>170</v>
      </c>
      <c r="J6002">
        <v>1</v>
      </c>
      <c r="K6002">
        <v>170</v>
      </c>
      <c r="L6002">
        <v>1.5199999999999999E-98</v>
      </c>
      <c r="M6002">
        <v>282</v>
      </c>
      <c r="N6002">
        <v>176</v>
      </c>
      <c r="O6002">
        <v>96.590900000000005</v>
      </c>
      <c r="P6002">
        <v>96.590900000000005</v>
      </c>
      <c r="Q6002">
        <v>2173</v>
      </c>
      <c r="R6002" t="s">
        <v>25419</v>
      </c>
    </row>
    <row r="6003" spans="1:18" x14ac:dyDescent="0.35">
      <c r="A6003" t="s">
        <v>18928</v>
      </c>
      <c r="B6003" t="s">
        <v>15289</v>
      </c>
      <c r="C6003" t="s">
        <v>25420</v>
      </c>
      <c r="D6003">
        <v>49.677</v>
      </c>
      <c r="E6003">
        <v>155</v>
      </c>
      <c r="F6003">
        <v>75</v>
      </c>
      <c r="G6003">
        <v>1</v>
      </c>
      <c r="H6003">
        <v>20</v>
      </c>
      <c r="I6003">
        <v>171</v>
      </c>
      <c r="J6003">
        <v>1</v>
      </c>
      <c r="K6003">
        <v>155</v>
      </c>
      <c r="L6003">
        <v>3.0599999999999997E-48</v>
      </c>
      <c r="M6003">
        <v>154</v>
      </c>
      <c r="N6003">
        <v>156</v>
      </c>
      <c r="O6003">
        <v>99.358999999999995</v>
      </c>
      <c r="P6003">
        <v>99.358999999999995</v>
      </c>
      <c r="Q6003">
        <v>3943</v>
      </c>
      <c r="R6003" t="s">
        <v>25420</v>
      </c>
    </row>
    <row r="6004" spans="1:18" x14ac:dyDescent="0.35">
      <c r="A6004" t="s">
        <v>19000</v>
      </c>
      <c r="B6004" t="s">
        <v>25421</v>
      </c>
      <c r="C6004" t="s">
        <v>25422</v>
      </c>
      <c r="D6004">
        <v>25.96</v>
      </c>
      <c r="E6004">
        <v>547</v>
      </c>
      <c r="F6004">
        <v>316</v>
      </c>
      <c r="G6004">
        <v>15</v>
      </c>
      <c r="H6004">
        <v>74</v>
      </c>
      <c r="I6004">
        <v>602</v>
      </c>
      <c r="J6004">
        <v>194</v>
      </c>
      <c r="K6004">
        <v>669</v>
      </c>
      <c r="L6004">
        <v>2.07E-24</v>
      </c>
      <c r="M6004">
        <v>110</v>
      </c>
      <c r="N6004">
        <v>947</v>
      </c>
      <c r="O6004">
        <v>57.761400000000002</v>
      </c>
      <c r="P6004">
        <v>57.761400000000002</v>
      </c>
      <c r="Q6004">
        <v>2110</v>
      </c>
      <c r="R6004" t="s">
        <v>25422</v>
      </c>
    </row>
    <row r="6005" spans="1:18" x14ac:dyDescent="0.35">
      <c r="A6005" t="s">
        <v>18935</v>
      </c>
      <c r="B6005" t="s">
        <v>20766</v>
      </c>
      <c r="C6005" t="s">
        <v>25423</v>
      </c>
      <c r="D6005">
        <v>72.941000000000003</v>
      </c>
      <c r="E6005">
        <v>170</v>
      </c>
      <c r="F6005">
        <v>46</v>
      </c>
      <c r="G6005">
        <v>0</v>
      </c>
      <c r="H6005">
        <v>1</v>
      </c>
      <c r="I6005">
        <v>170</v>
      </c>
      <c r="J6005">
        <v>1</v>
      </c>
      <c r="K6005">
        <v>170</v>
      </c>
      <c r="L6005">
        <v>1.34E-96</v>
      </c>
      <c r="M6005">
        <v>277</v>
      </c>
      <c r="N6005">
        <v>189</v>
      </c>
      <c r="O6005">
        <v>89.947100000000006</v>
      </c>
      <c r="P6005">
        <v>89.947100000000006</v>
      </c>
      <c r="Q6005">
        <v>2181</v>
      </c>
      <c r="R6005" t="s">
        <v>25423</v>
      </c>
    </row>
    <row r="6006" spans="1:18" x14ac:dyDescent="0.35">
      <c r="A6006" t="s">
        <v>18940</v>
      </c>
      <c r="B6006" t="s">
        <v>25424</v>
      </c>
      <c r="C6006" t="s">
        <v>25425</v>
      </c>
      <c r="D6006">
        <v>31.177</v>
      </c>
      <c r="E6006">
        <v>773</v>
      </c>
      <c r="F6006">
        <v>461</v>
      </c>
      <c r="G6006">
        <v>20</v>
      </c>
      <c r="H6006">
        <v>8</v>
      </c>
      <c r="I6006">
        <v>740</v>
      </c>
      <c r="J6006">
        <v>166</v>
      </c>
      <c r="K6006">
        <v>907</v>
      </c>
      <c r="L6006">
        <v>3.8299999999999999E-73</v>
      </c>
      <c r="M6006">
        <v>256</v>
      </c>
      <c r="N6006">
        <v>914</v>
      </c>
      <c r="O6006">
        <v>84.573300000000003</v>
      </c>
      <c r="P6006">
        <v>84.573300000000003</v>
      </c>
      <c r="Q6006">
        <v>4765</v>
      </c>
      <c r="R6006" t="s">
        <v>25425</v>
      </c>
    </row>
    <row r="6007" spans="1:18" x14ac:dyDescent="0.35">
      <c r="A6007" t="s">
        <v>18935</v>
      </c>
      <c r="B6007" t="s">
        <v>25426</v>
      </c>
      <c r="C6007" t="s">
        <v>25427</v>
      </c>
      <c r="D6007">
        <v>36.97</v>
      </c>
      <c r="E6007">
        <v>165</v>
      </c>
      <c r="F6007">
        <v>92</v>
      </c>
      <c r="G6007">
        <v>5</v>
      </c>
      <c r="H6007">
        <v>4</v>
      </c>
      <c r="I6007">
        <v>168</v>
      </c>
      <c r="J6007">
        <v>5</v>
      </c>
      <c r="K6007">
        <v>157</v>
      </c>
      <c r="L6007">
        <v>4.0500000000000001E-29</v>
      </c>
      <c r="M6007">
        <v>105</v>
      </c>
      <c r="N6007">
        <v>158</v>
      </c>
      <c r="O6007">
        <v>104.43</v>
      </c>
      <c r="P6007">
        <v>101</v>
      </c>
      <c r="Q6007">
        <v>2529</v>
      </c>
      <c r="R6007" t="s">
        <v>25427</v>
      </c>
    </row>
    <row r="6008" spans="1:18" x14ac:dyDescent="0.35">
      <c r="A6008" t="s">
        <v>18953</v>
      </c>
      <c r="B6008" t="s">
        <v>17094</v>
      </c>
      <c r="C6008" t="s">
        <v>17095</v>
      </c>
      <c r="D6008">
        <v>27.895</v>
      </c>
      <c r="E6008">
        <v>190</v>
      </c>
      <c r="F6008">
        <v>109</v>
      </c>
      <c r="G6008">
        <v>8</v>
      </c>
      <c r="H6008">
        <v>450</v>
      </c>
      <c r="I6008">
        <v>620</v>
      </c>
      <c r="J6008">
        <v>1</v>
      </c>
      <c r="K6008">
        <v>181</v>
      </c>
      <c r="L6008">
        <v>0.11</v>
      </c>
      <c r="M6008">
        <v>35.799999999999997</v>
      </c>
      <c r="N6008">
        <v>298</v>
      </c>
      <c r="O6008">
        <v>63.758400000000002</v>
      </c>
      <c r="P6008">
        <v>63.758400000000002</v>
      </c>
      <c r="Q6008">
        <v>1953</v>
      </c>
      <c r="R6008" t="s">
        <v>17095</v>
      </c>
    </row>
    <row r="6009" spans="1:18" x14ac:dyDescent="0.35">
      <c r="A6009" t="s">
        <v>18932</v>
      </c>
      <c r="B6009" t="s">
        <v>21291</v>
      </c>
      <c r="C6009" t="s">
        <v>25428</v>
      </c>
      <c r="D6009">
        <v>52.134</v>
      </c>
      <c r="E6009">
        <v>328</v>
      </c>
      <c r="F6009">
        <v>156</v>
      </c>
      <c r="G6009">
        <v>1</v>
      </c>
      <c r="H6009">
        <v>1</v>
      </c>
      <c r="I6009">
        <v>327</v>
      </c>
      <c r="J6009">
        <v>1</v>
      </c>
      <c r="K6009">
        <v>328</v>
      </c>
      <c r="L6009">
        <v>1.05E-114</v>
      </c>
      <c r="M6009">
        <v>335</v>
      </c>
      <c r="N6009">
        <v>330</v>
      </c>
      <c r="O6009">
        <v>99.393900000000002</v>
      </c>
      <c r="P6009">
        <v>99.393900000000002</v>
      </c>
      <c r="Q6009">
        <v>4003</v>
      </c>
      <c r="R6009" t="s">
        <v>25428</v>
      </c>
    </row>
    <row r="6010" spans="1:18" x14ac:dyDescent="0.35">
      <c r="A6010" t="s">
        <v>18943</v>
      </c>
      <c r="B6010" t="s">
        <v>16003</v>
      </c>
      <c r="C6010" t="s">
        <v>16253</v>
      </c>
      <c r="D6010">
        <v>25.207000000000001</v>
      </c>
      <c r="E6010">
        <v>242</v>
      </c>
      <c r="F6010">
        <v>150</v>
      </c>
      <c r="G6010">
        <v>5</v>
      </c>
      <c r="H6010">
        <v>30</v>
      </c>
      <c r="I6010">
        <v>250</v>
      </c>
      <c r="J6010">
        <v>3</v>
      </c>
      <c r="K6010">
        <v>234</v>
      </c>
      <c r="L6010">
        <v>7.91E-8</v>
      </c>
      <c r="M6010">
        <v>52.4</v>
      </c>
      <c r="N6010">
        <v>251</v>
      </c>
      <c r="O6010">
        <v>96.414299999999997</v>
      </c>
      <c r="P6010">
        <v>96.414299999999997</v>
      </c>
      <c r="Q6010">
        <v>1165</v>
      </c>
      <c r="R6010" t="s">
        <v>16253</v>
      </c>
    </row>
    <row r="6011" spans="1:18" x14ac:dyDescent="0.35">
      <c r="A6011" t="s">
        <v>18978</v>
      </c>
      <c r="B6011" t="s">
        <v>15815</v>
      </c>
      <c r="C6011" t="s">
        <v>16927</v>
      </c>
      <c r="D6011">
        <v>27.164999999999999</v>
      </c>
      <c r="E6011">
        <v>254</v>
      </c>
      <c r="F6011">
        <v>158</v>
      </c>
      <c r="G6011">
        <v>11</v>
      </c>
      <c r="H6011">
        <v>362</v>
      </c>
      <c r="I6011">
        <v>608</v>
      </c>
      <c r="J6011">
        <v>4</v>
      </c>
      <c r="K6011">
        <v>237</v>
      </c>
      <c r="L6011">
        <v>7.9699999999999995E-7</v>
      </c>
      <c r="M6011">
        <v>52.4</v>
      </c>
      <c r="N6011">
        <v>262</v>
      </c>
      <c r="O6011">
        <v>96.946600000000004</v>
      </c>
      <c r="P6011">
        <v>96.946600000000004</v>
      </c>
      <c r="Q6011">
        <v>237</v>
      </c>
      <c r="R6011" t="s">
        <v>16927</v>
      </c>
    </row>
    <row r="6012" spans="1:18" x14ac:dyDescent="0.35">
      <c r="A6012" t="s">
        <v>18920</v>
      </c>
      <c r="B6012" t="s">
        <v>25429</v>
      </c>
      <c r="C6012" t="s">
        <v>25430</v>
      </c>
      <c r="D6012">
        <v>26.803999999999998</v>
      </c>
      <c r="E6012">
        <v>194</v>
      </c>
      <c r="F6012">
        <v>110</v>
      </c>
      <c r="G6012">
        <v>3</v>
      </c>
      <c r="H6012">
        <v>148</v>
      </c>
      <c r="I6012">
        <v>337</v>
      </c>
      <c r="J6012">
        <v>84</v>
      </c>
      <c r="K6012">
        <v>249</v>
      </c>
      <c r="L6012">
        <v>7.8499999999999995E-8</v>
      </c>
      <c r="M6012">
        <v>53.5</v>
      </c>
      <c r="N6012">
        <v>308</v>
      </c>
      <c r="O6012">
        <v>62.987000000000002</v>
      </c>
      <c r="P6012">
        <v>62.987000000000002</v>
      </c>
      <c r="Q6012">
        <v>5311</v>
      </c>
      <c r="R6012" t="s">
        <v>25430</v>
      </c>
    </row>
    <row r="6013" spans="1:18" x14ac:dyDescent="0.35">
      <c r="A6013" t="s">
        <v>18928</v>
      </c>
      <c r="B6013" t="s">
        <v>25431</v>
      </c>
      <c r="C6013" t="s">
        <v>25432</v>
      </c>
      <c r="D6013">
        <v>63.087000000000003</v>
      </c>
      <c r="E6013">
        <v>149</v>
      </c>
      <c r="F6013">
        <v>55</v>
      </c>
      <c r="G6013">
        <v>0</v>
      </c>
      <c r="H6013">
        <v>17</v>
      </c>
      <c r="I6013">
        <v>165</v>
      </c>
      <c r="J6013">
        <v>23</v>
      </c>
      <c r="K6013">
        <v>171</v>
      </c>
      <c r="L6013">
        <v>2.2699999999999999E-62</v>
      </c>
      <c r="M6013">
        <v>190</v>
      </c>
      <c r="N6013">
        <v>178</v>
      </c>
      <c r="O6013">
        <v>83.707899999999995</v>
      </c>
      <c r="P6013">
        <v>83.707899999999995</v>
      </c>
      <c r="Q6013">
        <v>3697</v>
      </c>
      <c r="R6013" t="s">
        <v>25432</v>
      </c>
    </row>
    <row r="6014" spans="1:18" x14ac:dyDescent="0.35">
      <c r="A6014" t="s">
        <v>19710</v>
      </c>
      <c r="B6014" t="s">
        <v>15367</v>
      </c>
      <c r="C6014" t="s">
        <v>25433</v>
      </c>
      <c r="D6014">
        <v>28.341999999999999</v>
      </c>
      <c r="E6014">
        <v>187</v>
      </c>
      <c r="F6014">
        <v>112</v>
      </c>
      <c r="G6014">
        <v>8</v>
      </c>
      <c r="H6014">
        <v>38</v>
      </c>
      <c r="I6014">
        <v>202</v>
      </c>
      <c r="J6014">
        <v>3</v>
      </c>
      <c r="K6014">
        <v>189</v>
      </c>
      <c r="L6014">
        <v>0.15</v>
      </c>
      <c r="M6014">
        <v>33.5</v>
      </c>
      <c r="N6014">
        <v>259</v>
      </c>
      <c r="O6014">
        <v>72.200800000000001</v>
      </c>
      <c r="P6014">
        <v>72.200800000000001</v>
      </c>
      <c r="Q6014">
        <v>2912</v>
      </c>
      <c r="R6014" t="s">
        <v>25433</v>
      </c>
    </row>
  </sheetData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1E5536-3998-40A6-AE3B-E87EA8C429B0}">
  <dimension ref="A1:L217"/>
  <sheetViews>
    <sheetView workbookViewId="0">
      <selection activeCell="C11" sqref="C11"/>
    </sheetView>
  </sheetViews>
  <sheetFormatPr defaultRowHeight="14.5" x14ac:dyDescent="0.35"/>
  <cols>
    <col min="2" max="2" width="53.08984375" bestFit="1" customWidth="1"/>
    <col min="3" max="3" width="21.453125" customWidth="1"/>
    <col min="4" max="4" width="33.36328125" customWidth="1"/>
  </cols>
  <sheetData>
    <row r="1" spans="1:12" x14ac:dyDescent="0.35">
      <c r="A1" s="2" t="s">
        <v>25880</v>
      </c>
    </row>
    <row r="2" spans="1:12" ht="16.5" x14ac:dyDescent="0.35">
      <c r="A2" s="13" t="s">
        <v>25917</v>
      </c>
      <c r="E2" s="2"/>
    </row>
    <row r="3" spans="1:12" s="33" customFormat="1" x14ac:dyDescent="0.35">
      <c r="A3" s="66" t="s">
        <v>85</v>
      </c>
      <c r="B3" s="66" t="s">
        <v>25434</v>
      </c>
      <c r="C3" s="66" t="s">
        <v>25435</v>
      </c>
      <c r="D3" s="66" t="s">
        <v>140</v>
      </c>
      <c r="E3" s="66" t="s">
        <v>25436</v>
      </c>
      <c r="F3" s="66" t="s">
        <v>25437</v>
      </c>
      <c r="G3" s="66" t="s">
        <v>25438</v>
      </c>
      <c r="H3" s="66" t="s">
        <v>25439</v>
      </c>
      <c r="I3" s="66" t="s">
        <v>25881</v>
      </c>
      <c r="J3" s="66" t="s">
        <v>25882</v>
      </c>
      <c r="K3" s="66" t="s">
        <v>25883</v>
      </c>
      <c r="L3" s="66" t="s">
        <v>25884</v>
      </c>
    </row>
    <row r="4" spans="1:12" x14ac:dyDescent="0.35">
      <c r="A4" t="s">
        <v>1271</v>
      </c>
      <c r="B4" t="s">
        <v>25440</v>
      </c>
      <c r="C4" t="s">
        <v>25441</v>
      </c>
      <c r="D4" t="s">
        <v>25442</v>
      </c>
      <c r="E4">
        <v>23.463550567626999</v>
      </c>
      <c r="F4">
        <v>23.563348770141602</v>
      </c>
      <c r="G4">
        <v>22.749414443969702</v>
      </c>
      <c r="H4">
        <v>23.5366611480713</v>
      </c>
      <c r="I4">
        <v>18.1778659820557</v>
      </c>
      <c r="J4">
        <v>18.630773544311499</v>
      </c>
      <c r="K4">
        <v>19.067426681518601</v>
      </c>
      <c r="L4">
        <v>16.769065856933601</v>
      </c>
    </row>
    <row r="5" spans="1:12" x14ac:dyDescent="0.35">
      <c r="A5" t="s">
        <v>2966</v>
      </c>
      <c r="B5" t="s">
        <v>25443</v>
      </c>
      <c r="C5" t="s">
        <v>25444</v>
      </c>
      <c r="D5" t="s">
        <v>25445</v>
      </c>
      <c r="E5">
        <v>20.168073654174801</v>
      </c>
      <c r="F5">
        <v>19.150476455688501</v>
      </c>
      <c r="G5">
        <v>17.9151287078857</v>
      </c>
      <c r="H5">
        <v>19.8105278015137</v>
      </c>
      <c r="I5">
        <v>22.789623260498001</v>
      </c>
      <c r="J5">
        <v>22.792901992797901</v>
      </c>
      <c r="K5">
        <v>23.147924423217798</v>
      </c>
      <c r="L5">
        <v>22.895807266235401</v>
      </c>
    </row>
    <row r="6" spans="1:12" x14ac:dyDescent="0.35">
      <c r="A6" t="s">
        <v>215</v>
      </c>
      <c r="B6" t="s">
        <v>25446</v>
      </c>
      <c r="C6" t="s">
        <v>25441</v>
      </c>
      <c r="D6" t="s">
        <v>216</v>
      </c>
      <c r="E6">
        <v>16.954795837402301</v>
      </c>
      <c r="F6">
        <v>17.245508193969702</v>
      </c>
      <c r="G6">
        <v>18.039005279541001</v>
      </c>
      <c r="H6">
        <v>19.447822570800799</v>
      </c>
      <c r="I6">
        <v>23.740423202514599</v>
      </c>
      <c r="J6">
        <v>23.9987487792969</v>
      </c>
      <c r="K6">
        <v>23.833419799804702</v>
      </c>
      <c r="L6">
        <v>23.9607543945313</v>
      </c>
    </row>
    <row r="7" spans="1:12" x14ac:dyDescent="0.35">
      <c r="A7" t="s">
        <v>4779</v>
      </c>
      <c r="B7" t="s">
        <v>25450</v>
      </c>
      <c r="C7" t="s">
        <v>25441</v>
      </c>
      <c r="D7" t="s">
        <v>25904</v>
      </c>
      <c r="E7">
        <v>17.6539402008057</v>
      </c>
      <c r="F7">
        <v>17.9671421051025</v>
      </c>
      <c r="G7">
        <v>16.974971771240199</v>
      </c>
      <c r="H7">
        <v>17.242229461669901</v>
      </c>
      <c r="I7">
        <v>20.500951766967798</v>
      </c>
      <c r="J7">
        <v>20.031143188476602</v>
      </c>
      <c r="K7">
        <v>20.9399604797363</v>
      </c>
      <c r="L7">
        <v>19.9271335601807</v>
      </c>
    </row>
    <row r="8" spans="1:12" x14ac:dyDescent="0.35">
      <c r="A8" t="s">
        <v>4531</v>
      </c>
      <c r="B8" t="s">
        <v>25453</v>
      </c>
      <c r="C8" t="s">
        <v>25454</v>
      </c>
      <c r="D8" t="s">
        <v>25463</v>
      </c>
      <c r="E8">
        <v>17.728834152221701</v>
      </c>
      <c r="F8">
        <v>17.2751865386963</v>
      </c>
      <c r="G8">
        <v>19.1955871582031</v>
      </c>
      <c r="H8">
        <v>18.407575607299801</v>
      </c>
      <c r="I8">
        <v>21.011053085327099</v>
      </c>
      <c r="J8">
        <v>21.2926940917969</v>
      </c>
      <c r="K8">
        <v>20.734441757202099</v>
      </c>
      <c r="L8">
        <v>20.7789115905762</v>
      </c>
    </row>
    <row r="9" spans="1:12" x14ac:dyDescent="0.35">
      <c r="A9" t="s">
        <v>1417</v>
      </c>
      <c r="B9" t="s">
        <v>25447</v>
      </c>
      <c r="C9" t="s">
        <v>25444</v>
      </c>
      <c r="D9" t="s">
        <v>25448</v>
      </c>
      <c r="E9">
        <v>23.225391387939499</v>
      </c>
      <c r="F9">
        <v>23.1030178070068</v>
      </c>
      <c r="G9">
        <v>22.152757644653299</v>
      </c>
      <c r="H9">
        <v>23.360404968261701</v>
      </c>
      <c r="I9">
        <v>19.0491046905518</v>
      </c>
      <c r="J9">
        <v>18.121263504028299</v>
      </c>
      <c r="K9">
        <v>18.128086090087901</v>
      </c>
      <c r="L9">
        <v>19.198205947876001</v>
      </c>
    </row>
    <row r="10" spans="1:12" x14ac:dyDescent="0.35">
      <c r="A10" t="s">
        <v>3803</v>
      </c>
      <c r="B10" t="s">
        <v>25453</v>
      </c>
      <c r="C10" t="s">
        <v>25454</v>
      </c>
      <c r="D10" t="s">
        <v>25905</v>
      </c>
      <c r="E10">
        <v>19.9372863769531</v>
      </c>
      <c r="F10">
        <v>19.818975448608398</v>
      </c>
      <c r="G10">
        <v>17.3355712890625</v>
      </c>
      <c r="H10">
        <v>19.384599685668899</v>
      </c>
      <c r="I10">
        <v>16.329586029052699</v>
      </c>
      <c r="J10">
        <v>17.185834884643601</v>
      </c>
      <c r="K10">
        <v>15.3525495529175</v>
      </c>
      <c r="L10">
        <v>15.0038356781006</v>
      </c>
    </row>
    <row r="11" spans="1:12" x14ac:dyDescent="0.35">
      <c r="A11" t="s">
        <v>893</v>
      </c>
      <c r="B11" t="s">
        <v>25447</v>
      </c>
      <c r="C11" t="s">
        <v>25444</v>
      </c>
      <c r="D11" t="s">
        <v>25449</v>
      </c>
      <c r="E11">
        <v>23.5688362121582</v>
      </c>
      <c r="F11">
        <v>23.6425895690918</v>
      </c>
      <c r="G11">
        <v>22.3775634765625</v>
      </c>
      <c r="H11">
        <v>23.393964767456101</v>
      </c>
      <c r="I11">
        <v>19.713085174560501</v>
      </c>
      <c r="J11">
        <v>18.350202560424801</v>
      </c>
      <c r="K11">
        <v>18.599502563476602</v>
      </c>
      <c r="L11">
        <v>16.2794284820557</v>
      </c>
    </row>
    <row r="12" spans="1:12" x14ac:dyDescent="0.35">
      <c r="A12" t="s">
        <v>279</v>
      </c>
      <c r="B12" t="s">
        <v>25446</v>
      </c>
      <c r="C12" t="s">
        <v>25441</v>
      </c>
      <c r="D12" t="s">
        <v>280</v>
      </c>
      <c r="E12">
        <v>21.664312362670898</v>
      </c>
      <c r="F12">
        <v>22.128047943115199</v>
      </c>
      <c r="G12">
        <v>22.1085319519043</v>
      </c>
      <c r="H12">
        <v>22.9467964172363</v>
      </c>
      <c r="I12">
        <v>15.8503971099854</v>
      </c>
      <c r="J12">
        <v>16.718662261962901</v>
      </c>
      <c r="K12">
        <v>19.151056289672901</v>
      </c>
      <c r="L12">
        <v>16.616094589233398</v>
      </c>
    </row>
    <row r="13" spans="1:12" x14ac:dyDescent="0.35">
      <c r="A13" t="s">
        <v>2376</v>
      </c>
      <c r="B13" t="s">
        <v>25452</v>
      </c>
      <c r="C13" t="s">
        <v>25441</v>
      </c>
      <c r="D13" t="s">
        <v>453</v>
      </c>
      <c r="E13">
        <v>21.965381622314499</v>
      </c>
      <c r="F13">
        <v>20.964817047119102</v>
      </c>
      <c r="G13">
        <v>21.0506496429443</v>
      </c>
      <c r="H13">
        <v>22.224567413330099</v>
      </c>
      <c r="I13">
        <v>18.5999565124512</v>
      </c>
      <c r="J13">
        <v>17.030744552612301</v>
      </c>
      <c r="K13">
        <v>16.899995803833001</v>
      </c>
      <c r="L13">
        <v>16.087080001831101</v>
      </c>
    </row>
    <row r="14" spans="1:12" x14ac:dyDescent="0.35">
      <c r="A14" t="s">
        <v>3984</v>
      </c>
      <c r="B14" t="s">
        <v>25453</v>
      </c>
      <c r="C14" t="s">
        <v>25454</v>
      </c>
      <c r="D14" t="s">
        <v>453</v>
      </c>
      <c r="E14">
        <v>17.7750644683838</v>
      </c>
      <c r="F14">
        <v>18.041040420532202</v>
      </c>
      <c r="G14">
        <v>18.8380222320557</v>
      </c>
      <c r="H14">
        <v>18.769355773925799</v>
      </c>
      <c r="I14">
        <v>22.706813812255898</v>
      </c>
      <c r="J14">
        <v>22.712455749511701</v>
      </c>
      <c r="K14">
        <v>23.156112670898398</v>
      </c>
      <c r="L14">
        <v>22.955915451049801</v>
      </c>
    </row>
    <row r="15" spans="1:12" x14ac:dyDescent="0.35">
      <c r="A15" t="s">
        <v>2298</v>
      </c>
      <c r="B15" t="s">
        <v>25443</v>
      </c>
      <c r="C15" t="s">
        <v>25444</v>
      </c>
      <c r="D15" t="s">
        <v>25455</v>
      </c>
      <c r="E15">
        <v>16.841926574706999</v>
      </c>
      <c r="F15">
        <v>15.5293836593628</v>
      </c>
      <c r="G15">
        <v>18.9437046051025</v>
      </c>
      <c r="H15">
        <v>19.5302619934082</v>
      </c>
      <c r="I15">
        <v>25.011510848998999</v>
      </c>
      <c r="J15">
        <v>25.054965972900401</v>
      </c>
      <c r="K15">
        <v>24.558324813842798</v>
      </c>
      <c r="L15">
        <v>25.1803188323975</v>
      </c>
    </row>
    <row r="16" spans="1:12" x14ac:dyDescent="0.35">
      <c r="A16" t="s">
        <v>4692</v>
      </c>
      <c r="B16" t="s">
        <v>25443</v>
      </c>
      <c r="C16" t="s">
        <v>25444</v>
      </c>
      <c r="D16" t="s">
        <v>25456</v>
      </c>
      <c r="E16">
        <v>16.882909774780298</v>
      </c>
      <c r="F16">
        <v>17.69069480896</v>
      </c>
      <c r="G16">
        <v>17.245649337768601</v>
      </c>
      <c r="H16">
        <v>15.0099697113037</v>
      </c>
      <c r="I16">
        <v>21.368921279907202</v>
      </c>
      <c r="J16">
        <v>20.906072616577099</v>
      </c>
      <c r="K16">
        <v>20.945175170898398</v>
      </c>
      <c r="L16">
        <v>21.0223083496094</v>
      </c>
    </row>
    <row r="17" spans="1:12" x14ac:dyDescent="0.35">
      <c r="A17" t="s">
        <v>3293</v>
      </c>
      <c r="B17" t="s">
        <v>25443</v>
      </c>
      <c r="C17" t="s">
        <v>25444</v>
      </c>
      <c r="D17" t="s">
        <v>25457</v>
      </c>
      <c r="E17">
        <v>18.4723014831543</v>
      </c>
      <c r="F17">
        <v>18.682792663574201</v>
      </c>
      <c r="G17">
        <v>17.6851692199707</v>
      </c>
      <c r="H17">
        <v>20.0753078460693</v>
      </c>
      <c r="I17">
        <v>22.7882595062256</v>
      </c>
      <c r="J17">
        <v>23.053838729858398</v>
      </c>
      <c r="K17">
        <v>23.413124084472699</v>
      </c>
      <c r="L17">
        <v>23.2266330718994</v>
      </c>
    </row>
    <row r="18" spans="1:12" x14ac:dyDescent="0.35">
      <c r="A18" t="s">
        <v>4138</v>
      </c>
      <c r="B18" t="s">
        <v>25443</v>
      </c>
      <c r="C18" t="s">
        <v>25444</v>
      </c>
      <c r="D18" t="s">
        <v>25458</v>
      </c>
      <c r="E18">
        <v>17.478736877441399</v>
      </c>
      <c r="F18">
        <v>17.288631439208999</v>
      </c>
      <c r="G18">
        <v>17.783535003662099</v>
      </c>
      <c r="H18">
        <v>18.339645385742202</v>
      </c>
      <c r="I18">
        <v>21.17799949646</v>
      </c>
      <c r="J18">
        <v>21.358461380004901</v>
      </c>
      <c r="K18">
        <v>21.572149276733398</v>
      </c>
      <c r="L18">
        <v>21.465559005737301</v>
      </c>
    </row>
    <row r="19" spans="1:12" x14ac:dyDescent="0.35">
      <c r="A19" t="s">
        <v>2889</v>
      </c>
      <c r="B19" t="s">
        <v>25459</v>
      </c>
      <c r="C19" t="s">
        <v>25444</v>
      </c>
      <c r="D19" t="s">
        <v>25460</v>
      </c>
      <c r="E19">
        <v>16.709012985229499</v>
      </c>
      <c r="F19">
        <v>17.2316799163818</v>
      </c>
      <c r="G19">
        <v>17.862510681152301</v>
      </c>
      <c r="H19">
        <v>19.197135925293001</v>
      </c>
      <c r="I19">
        <v>22.6106052398682</v>
      </c>
      <c r="J19">
        <v>23.0060920715332</v>
      </c>
      <c r="K19">
        <v>22.959062576293899</v>
      </c>
      <c r="L19">
        <v>22.861400604248001</v>
      </c>
    </row>
    <row r="20" spans="1:12" x14ac:dyDescent="0.35">
      <c r="A20" t="s">
        <v>1890</v>
      </c>
      <c r="B20" t="s">
        <v>25443</v>
      </c>
      <c r="C20" t="s">
        <v>25444</v>
      </c>
      <c r="D20" t="s">
        <v>25461</v>
      </c>
      <c r="E20">
        <v>18.8248596191406</v>
      </c>
      <c r="F20">
        <v>16.618833541870099</v>
      </c>
      <c r="G20">
        <v>16.159688949585</v>
      </c>
      <c r="H20">
        <v>20.1535453796387</v>
      </c>
      <c r="I20">
        <v>22.8529148101807</v>
      </c>
      <c r="J20">
        <v>23.004981994628899</v>
      </c>
      <c r="K20">
        <v>22.877256393432599</v>
      </c>
      <c r="L20">
        <v>23.193830490112301</v>
      </c>
    </row>
    <row r="21" spans="1:12" x14ac:dyDescent="0.35">
      <c r="A21" t="s">
        <v>4328</v>
      </c>
      <c r="B21" t="s">
        <v>25443</v>
      </c>
      <c r="C21" t="s">
        <v>25444</v>
      </c>
      <c r="D21" t="s">
        <v>25462</v>
      </c>
      <c r="E21">
        <v>15.0341243743896</v>
      </c>
      <c r="F21">
        <v>14.6304159164429</v>
      </c>
      <c r="G21">
        <v>17.733427047729499</v>
      </c>
      <c r="H21">
        <v>15.450496673584</v>
      </c>
      <c r="I21">
        <v>20.6415500640869</v>
      </c>
      <c r="J21">
        <v>20.565465927123999</v>
      </c>
      <c r="K21">
        <v>20.823112487793001</v>
      </c>
      <c r="L21">
        <v>20.779792785644499</v>
      </c>
    </row>
    <row r="22" spans="1:12" x14ac:dyDescent="0.35">
      <c r="A22" t="s">
        <v>2994</v>
      </c>
      <c r="B22" t="s">
        <v>25453</v>
      </c>
      <c r="C22" t="s">
        <v>25454</v>
      </c>
      <c r="D22" t="s">
        <v>25463</v>
      </c>
      <c r="E22">
        <v>18.875453948974599</v>
      </c>
      <c r="F22">
        <v>19.462654113769499</v>
      </c>
      <c r="G22">
        <v>19.376916885376001</v>
      </c>
      <c r="H22">
        <v>20.4544792175293</v>
      </c>
      <c r="I22">
        <v>22.7849216461182</v>
      </c>
      <c r="J22">
        <v>23.001020431518601</v>
      </c>
      <c r="K22">
        <v>22.9344997406006</v>
      </c>
      <c r="L22">
        <v>23.1941947937012</v>
      </c>
    </row>
    <row r="23" spans="1:12" x14ac:dyDescent="0.35">
      <c r="A23" t="s">
        <v>294</v>
      </c>
      <c r="B23" t="s">
        <v>25446</v>
      </c>
      <c r="C23" t="s">
        <v>25441</v>
      </c>
      <c r="D23" t="s">
        <v>295</v>
      </c>
      <c r="E23">
        <v>21.865097045898398</v>
      </c>
      <c r="F23">
        <v>21.684789657592798</v>
      </c>
      <c r="G23">
        <v>22.679227828979499</v>
      </c>
      <c r="H23">
        <v>22.696861267089801</v>
      </c>
      <c r="I23">
        <v>29.962080001831101</v>
      </c>
      <c r="J23">
        <v>29.917142868041999</v>
      </c>
      <c r="K23">
        <v>29.453660964965799</v>
      </c>
      <c r="L23">
        <v>29.851860046386701</v>
      </c>
    </row>
    <row r="24" spans="1:12" x14ac:dyDescent="0.35">
      <c r="A24" t="s">
        <v>297</v>
      </c>
      <c r="B24" t="s">
        <v>25446</v>
      </c>
      <c r="C24" t="s">
        <v>25441</v>
      </c>
      <c r="D24" t="s">
        <v>298</v>
      </c>
      <c r="E24">
        <v>19.375534057617202</v>
      </c>
      <c r="F24">
        <v>16.854536056518601</v>
      </c>
      <c r="G24">
        <v>18.7754306793213</v>
      </c>
      <c r="H24">
        <v>18.570560455322301</v>
      </c>
      <c r="I24">
        <v>28.044000625610401</v>
      </c>
      <c r="J24">
        <v>28.304512023925799</v>
      </c>
      <c r="K24">
        <v>27.744684219360401</v>
      </c>
      <c r="L24">
        <v>28.311597824096701</v>
      </c>
    </row>
    <row r="25" spans="1:12" x14ac:dyDescent="0.35">
      <c r="A25" t="s">
        <v>4326</v>
      </c>
      <c r="B25" t="s">
        <v>25464</v>
      </c>
      <c r="C25" t="s">
        <v>25465</v>
      </c>
      <c r="D25" t="s">
        <v>25466</v>
      </c>
      <c r="E25">
        <v>16.741958618164102</v>
      </c>
      <c r="F25">
        <v>16.746232986450199</v>
      </c>
      <c r="G25">
        <v>17.717113494873001</v>
      </c>
      <c r="H25">
        <v>16.2909049987793</v>
      </c>
      <c r="I25">
        <v>19.96311378479</v>
      </c>
      <c r="J25">
        <v>19.859338760376001</v>
      </c>
      <c r="K25">
        <v>19.9008483886719</v>
      </c>
      <c r="L25">
        <v>21.7707633972168</v>
      </c>
    </row>
    <row r="26" spans="1:12" x14ac:dyDescent="0.35">
      <c r="A26" t="s">
        <v>5028</v>
      </c>
      <c r="B26" t="s">
        <v>25459</v>
      </c>
      <c r="C26" t="s">
        <v>25444</v>
      </c>
      <c r="D26" t="s">
        <v>25467</v>
      </c>
      <c r="E26">
        <v>19.569261550903299</v>
      </c>
      <c r="F26">
        <v>19.675645828247099</v>
      </c>
      <c r="G26">
        <v>18.855657577514599</v>
      </c>
      <c r="H26">
        <v>19.2154026031494</v>
      </c>
      <c r="I26">
        <v>15.643252372741699</v>
      </c>
      <c r="J26">
        <v>16.0081462860107</v>
      </c>
      <c r="K26">
        <v>15.6293897628784</v>
      </c>
      <c r="L26">
        <v>16.631700515747099</v>
      </c>
    </row>
    <row r="27" spans="1:12" x14ac:dyDescent="0.35">
      <c r="A27" t="s">
        <v>2023</v>
      </c>
      <c r="B27" t="s">
        <v>25453</v>
      </c>
      <c r="C27" t="s">
        <v>25454</v>
      </c>
      <c r="D27" t="s">
        <v>25468</v>
      </c>
      <c r="E27">
        <v>21.138666152954102</v>
      </c>
      <c r="F27">
        <v>20.896059036254901</v>
      </c>
      <c r="G27">
        <v>20.5569152832031</v>
      </c>
      <c r="H27">
        <v>20.834630966186499</v>
      </c>
      <c r="I27">
        <v>25.044334411621101</v>
      </c>
      <c r="J27">
        <v>25.680437088012699</v>
      </c>
      <c r="K27">
        <v>25.668287277221701</v>
      </c>
      <c r="L27">
        <v>25.942081451416001</v>
      </c>
    </row>
    <row r="28" spans="1:12" x14ac:dyDescent="0.35">
      <c r="A28" t="s">
        <v>846</v>
      </c>
      <c r="B28" t="s">
        <v>25440</v>
      </c>
      <c r="C28" t="s">
        <v>25441</v>
      </c>
      <c r="D28" t="s">
        <v>25469</v>
      </c>
      <c r="E28">
        <v>21.612693786621101</v>
      </c>
      <c r="F28">
        <v>21.179754257202099</v>
      </c>
      <c r="G28">
        <v>23.077068328857401</v>
      </c>
      <c r="H28">
        <v>20.975099563598601</v>
      </c>
      <c r="I28">
        <v>27.0238647460938</v>
      </c>
      <c r="J28">
        <v>27.669122695922901</v>
      </c>
      <c r="K28">
        <v>27.378156661987301</v>
      </c>
      <c r="L28">
        <v>27.900760650634801</v>
      </c>
    </row>
    <row r="29" spans="1:12" x14ac:dyDescent="0.35">
      <c r="A29" t="s">
        <v>4527</v>
      </c>
      <c r="B29" t="s">
        <v>25453</v>
      </c>
      <c r="C29" t="s">
        <v>25454</v>
      </c>
      <c r="D29" t="s">
        <v>25470</v>
      </c>
      <c r="E29">
        <v>16.756721496581999</v>
      </c>
      <c r="F29">
        <v>14.9200801849365</v>
      </c>
      <c r="G29">
        <v>16.6463108062744</v>
      </c>
      <c r="H29">
        <v>16.663942337036101</v>
      </c>
      <c r="I29">
        <v>20.7413845062256</v>
      </c>
      <c r="J29">
        <v>20.972234725952099</v>
      </c>
      <c r="K29">
        <v>20.9069309234619</v>
      </c>
      <c r="L29">
        <v>20.6655883789063</v>
      </c>
    </row>
    <row r="30" spans="1:12" x14ac:dyDescent="0.35">
      <c r="A30" t="s">
        <v>4248</v>
      </c>
      <c r="B30" t="s">
        <v>25471</v>
      </c>
      <c r="C30" t="s">
        <v>25441</v>
      </c>
      <c r="D30" t="s">
        <v>25472</v>
      </c>
      <c r="E30">
        <v>19.411666870117202</v>
      </c>
      <c r="F30">
        <v>18.9838542938232</v>
      </c>
      <c r="G30">
        <v>19.1814994812012</v>
      </c>
      <c r="H30">
        <v>20.07785987854</v>
      </c>
      <c r="I30">
        <v>22.868303298950199</v>
      </c>
      <c r="J30">
        <v>22.797809600830099</v>
      </c>
      <c r="K30">
        <v>23.0449028015137</v>
      </c>
      <c r="L30">
        <v>22.638444900512699</v>
      </c>
    </row>
    <row r="31" spans="1:12" x14ac:dyDescent="0.35">
      <c r="A31" t="s">
        <v>4411</v>
      </c>
      <c r="B31" t="s">
        <v>25450</v>
      </c>
      <c r="C31" t="s">
        <v>25441</v>
      </c>
      <c r="D31" t="s">
        <v>25473</v>
      </c>
      <c r="E31">
        <v>16.718513488769499</v>
      </c>
      <c r="F31">
        <v>15.0570669174194</v>
      </c>
      <c r="G31">
        <v>16.282228469848601</v>
      </c>
      <c r="H31">
        <v>17.884283065795898</v>
      </c>
      <c r="I31">
        <v>19.502141952514599</v>
      </c>
      <c r="J31">
        <v>19.799211502075199</v>
      </c>
      <c r="K31">
        <v>19.878505706787099</v>
      </c>
      <c r="L31">
        <v>20.113294601440401</v>
      </c>
    </row>
    <row r="32" spans="1:12" x14ac:dyDescent="0.35">
      <c r="A32" t="s">
        <v>2725</v>
      </c>
      <c r="B32" t="s">
        <v>25474</v>
      </c>
      <c r="C32" t="s">
        <v>25465</v>
      </c>
      <c r="D32" t="s">
        <v>25475</v>
      </c>
      <c r="E32">
        <v>21.261358261108398</v>
      </c>
      <c r="F32">
        <v>21.439987182617202</v>
      </c>
      <c r="G32">
        <v>19.853946685791001</v>
      </c>
      <c r="H32">
        <v>21.023990631103501</v>
      </c>
      <c r="I32">
        <v>15.3555154800415</v>
      </c>
      <c r="J32">
        <v>14.5438146591187</v>
      </c>
      <c r="K32">
        <v>16.559894561767599</v>
      </c>
      <c r="L32">
        <v>15.810217857360801</v>
      </c>
    </row>
    <row r="33" spans="1:12" x14ac:dyDescent="0.35">
      <c r="A33" t="s">
        <v>3953</v>
      </c>
      <c r="B33" t="s">
        <v>25453</v>
      </c>
      <c r="C33" t="s">
        <v>25454</v>
      </c>
      <c r="D33" t="s">
        <v>25476</v>
      </c>
      <c r="E33">
        <v>20.619031906127901</v>
      </c>
      <c r="F33">
        <v>20.6686401367188</v>
      </c>
      <c r="G33">
        <v>19.380558013916001</v>
      </c>
      <c r="H33">
        <v>20.534517288208001</v>
      </c>
      <c r="I33">
        <v>17.9665431976318</v>
      </c>
      <c r="J33">
        <v>15.1256093978882</v>
      </c>
      <c r="K33">
        <v>17.474948883056602</v>
      </c>
      <c r="L33">
        <v>15.8536701202393</v>
      </c>
    </row>
    <row r="34" spans="1:12" x14ac:dyDescent="0.35">
      <c r="A34" t="s">
        <v>3769</v>
      </c>
      <c r="B34" t="s">
        <v>25453</v>
      </c>
      <c r="C34" t="s">
        <v>25454</v>
      </c>
      <c r="D34" t="s">
        <v>25477</v>
      </c>
      <c r="E34">
        <v>18.493852615356399</v>
      </c>
      <c r="F34">
        <v>18.581586837768601</v>
      </c>
      <c r="G34">
        <v>17.105054855346701</v>
      </c>
      <c r="H34">
        <v>17.734418869018601</v>
      </c>
      <c r="I34">
        <v>21.053339004516602</v>
      </c>
      <c r="J34">
        <v>21.084005355835</v>
      </c>
      <c r="K34">
        <v>21.483533859252901</v>
      </c>
      <c r="L34">
        <v>20.6178302764893</v>
      </c>
    </row>
    <row r="35" spans="1:12" x14ac:dyDescent="0.35">
      <c r="A35" t="s">
        <v>2141</v>
      </c>
      <c r="B35" t="s">
        <v>25452</v>
      </c>
      <c r="C35" t="s">
        <v>25441</v>
      </c>
      <c r="D35" t="s">
        <v>25478</v>
      </c>
      <c r="E35">
        <v>17.097528457641602</v>
      </c>
      <c r="F35">
        <v>17.374097824096701</v>
      </c>
      <c r="G35">
        <v>16.275934219360401</v>
      </c>
      <c r="H35">
        <v>18.582647323608398</v>
      </c>
      <c r="I35">
        <v>23.533208847045898</v>
      </c>
      <c r="J35">
        <v>23.995763778686499</v>
      </c>
      <c r="K35">
        <v>23.9161682128906</v>
      </c>
      <c r="L35">
        <v>23.9318237304688</v>
      </c>
    </row>
    <row r="36" spans="1:12" x14ac:dyDescent="0.35">
      <c r="A36" t="s">
        <v>1858</v>
      </c>
      <c r="B36" t="s">
        <v>25446</v>
      </c>
      <c r="C36" t="s">
        <v>25441</v>
      </c>
      <c r="D36" t="s">
        <v>25479</v>
      </c>
      <c r="E36">
        <v>23.794340133666999</v>
      </c>
      <c r="F36">
        <v>23.947450637817401</v>
      </c>
      <c r="G36">
        <v>22.866176605224599</v>
      </c>
      <c r="H36">
        <v>23.631963729858398</v>
      </c>
      <c r="I36">
        <v>18.993534088134801</v>
      </c>
      <c r="J36">
        <v>19.710716247558601</v>
      </c>
      <c r="K36">
        <v>20.022596359252901</v>
      </c>
      <c r="L36">
        <v>19.6866855621338</v>
      </c>
    </row>
    <row r="37" spans="1:12" x14ac:dyDescent="0.35">
      <c r="A37" t="s">
        <v>3142</v>
      </c>
      <c r="B37" t="s">
        <v>25453</v>
      </c>
      <c r="C37" t="s">
        <v>25454</v>
      </c>
      <c r="D37" t="s">
        <v>25480</v>
      </c>
      <c r="E37">
        <v>21.168495178222699</v>
      </c>
      <c r="F37">
        <v>21.309978485107401</v>
      </c>
      <c r="G37">
        <v>20.1784572601318</v>
      </c>
      <c r="H37">
        <v>21.014564514160199</v>
      </c>
      <c r="I37">
        <v>16.9158535003662</v>
      </c>
      <c r="J37">
        <v>14.2989559173584</v>
      </c>
      <c r="K37">
        <v>15.4036197662354</v>
      </c>
      <c r="L37">
        <v>15.1604328155518</v>
      </c>
    </row>
    <row r="38" spans="1:12" x14ac:dyDescent="0.35">
      <c r="A38" t="s">
        <v>4158</v>
      </c>
      <c r="B38" t="s">
        <v>25481</v>
      </c>
      <c r="C38" t="s">
        <v>25441</v>
      </c>
      <c r="D38" t="s">
        <v>25482</v>
      </c>
      <c r="E38">
        <v>15.796948432922401</v>
      </c>
      <c r="F38">
        <v>14.991395950317401</v>
      </c>
      <c r="G38">
        <v>17.439344406127901</v>
      </c>
      <c r="H38">
        <v>14.9301309585571</v>
      </c>
      <c r="I38">
        <v>20.9721794128418</v>
      </c>
      <c r="J38">
        <v>20.850410461425799</v>
      </c>
      <c r="K38">
        <v>20.6755065917969</v>
      </c>
      <c r="L38">
        <v>18.075174331665</v>
      </c>
    </row>
    <row r="39" spans="1:12" x14ac:dyDescent="0.35">
      <c r="A39" t="s">
        <v>1431</v>
      </c>
      <c r="B39" t="s">
        <v>25453</v>
      </c>
      <c r="C39" t="s">
        <v>25454</v>
      </c>
      <c r="D39" t="s">
        <v>25463</v>
      </c>
      <c r="E39">
        <v>24.264158248901399</v>
      </c>
      <c r="F39">
        <v>24.3087062835693</v>
      </c>
      <c r="G39">
        <v>22.698471069335898</v>
      </c>
      <c r="H39">
        <v>23.571020126342798</v>
      </c>
      <c r="I39">
        <v>19.5624389648438</v>
      </c>
      <c r="J39">
        <v>19.837408065795898</v>
      </c>
      <c r="K39">
        <v>19.192014694213899</v>
      </c>
      <c r="L39">
        <v>18.5740146636963</v>
      </c>
    </row>
    <row r="40" spans="1:12" x14ac:dyDescent="0.35">
      <c r="A40" t="s">
        <v>2412</v>
      </c>
      <c r="B40" t="s">
        <v>25483</v>
      </c>
      <c r="C40" t="s">
        <v>25441</v>
      </c>
      <c r="D40" t="s">
        <v>25484</v>
      </c>
      <c r="E40">
        <v>22.477596282958999</v>
      </c>
      <c r="F40">
        <v>22.7062168121338</v>
      </c>
      <c r="G40">
        <v>21.388349533081101</v>
      </c>
      <c r="H40">
        <v>22.2064514160156</v>
      </c>
      <c r="I40">
        <v>15.281166076660201</v>
      </c>
      <c r="J40">
        <v>16.2785758972168</v>
      </c>
      <c r="K40">
        <v>16.603429794311499</v>
      </c>
      <c r="L40">
        <v>16.206293106079102</v>
      </c>
    </row>
    <row r="41" spans="1:12" x14ac:dyDescent="0.35">
      <c r="A41" t="s">
        <v>4182</v>
      </c>
      <c r="B41" t="s">
        <v>25453</v>
      </c>
      <c r="C41" t="s">
        <v>25454</v>
      </c>
      <c r="D41" t="s">
        <v>453</v>
      </c>
      <c r="E41">
        <v>17.0804443359375</v>
      </c>
      <c r="F41">
        <v>17.934383392333999</v>
      </c>
      <c r="G41">
        <v>17.6074028015137</v>
      </c>
      <c r="H41">
        <v>19.1959934234619</v>
      </c>
      <c r="I41">
        <v>20.607343673706101</v>
      </c>
      <c r="J41">
        <v>20.7984218597412</v>
      </c>
      <c r="K41">
        <v>21.197078704833999</v>
      </c>
      <c r="L41">
        <v>21.997127532958999</v>
      </c>
    </row>
    <row r="42" spans="1:12" x14ac:dyDescent="0.35">
      <c r="A42" t="s">
        <v>2913</v>
      </c>
      <c r="B42" t="s">
        <v>25459</v>
      </c>
      <c r="C42" t="s">
        <v>25444</v>
      </c>
      <c r="D42" t="s">
        <v>25485</v>
      </c>
      <c r="E42">
        <v>21.998723983764599</v>
      </c>
      <c r="F42">
        <v>21.786674499511701</v>
      </c>
      <c r="G42">
        <v>21.8993530273438</v>
      </c>
      <c r="H42">
        <v>22.020095825195298</v>
      </c>
      <c r="I42">
        <v>18.335987091064499</v>
      </c>
      <c r="J42">
        <v>18.175523757934599</v>
      </c>
      <c r="K42">
        <v>16.050960540771499</v>
      </c>
      <c r="L42">
        <v>17.131685256958001</v>
      </c>
    </row>
    <row r="43" spans="1:12" x14ac:dyDescent="0.35">
      <c r="A43" t="s">
        <v>3556</v>
      </c>
      <c r="B43" t="s">
        <v>25483</v>
      </c>
      <c r="C43" t="s">
        <v>25441</v>
      </c>
      <c r="D43" t="s">
        <v>25486</v>
      </c>
      <c r="E43">
        <v>19.1445827484131</v>
      </c>
      <c r="F43">
        <v>19.021116256713899</v>
      </c>
      <c r="G43">
        <v>18.062707901001001</v>
      </c>
      <c r="H43">
        <v>19.155834197998001</v>
      </c>
      <c r="I43">
        <v>22.706352233886701</v>
      </c>
      <c r="J43">
        <v>23.0970153808594</v>
      </c>
      <c r="K43">
        <v>22.5394382476807</v>
      </c>
      <c r="L43">
        <v>23.357580184936499</v>
      </c>
    </row>
    <row r="44" spans="1:12" x14ac:dyDescent="0.35">
      <c r="A44" t="s">
        <v>3994</v>
      </c>
      <c r="B44" t="s">
        <v>25483</v>
      </c>
      <c r="C44" t="s">
        <v>25441</v>
      </c>
      <c r="D44" t="s">
        <v>25487</v>
      </c>
      <c r="E44">
        <v>16.060600280761701</v>
      </c>
      <c r="F44">
        <v>15.905591011047401</v>
      </c>
      <c r="G44">
        <v>16.710166931152301</v>
      </c>
      <c r="H44">
        <v>16.730726242065401</v>
      </c>
      <c r="I44">
        <v>19.684698104858398</v>
      </c>
      <c r="J44">
        <v>19.537275314331101</v>
      </c>
      <c r="K44">
        <v>18.927005767822301</v>
      </c>
      <c r="L44">
        <v>19.326066970825199</v>
      </c>
    </row>
    <row r="45" spans="1:12" x14ac:dyDescent="0.35">
      <c r="A45" t="s">
        <v>2763</v>
      </c>
      <c r="B45" t="s">
        <v>25483</v>
      </c>
      <c r="C45" t="s">
        <v>25441</v>
      </c>
      <c r="D45" t="s">
        <v>25488</v>
      </c>
      <c r="E45">
        <v>17.281745910644499</v>
      </c>
      <c r="F45">
        <v>18.516790390014599</v>
      </c>
      <c r="G45">
        <v>17.7902431488037</v>
      </c>
      <c r="H45">
        <v>18.903465270996101</v>
      </c>
      <c r="I45">
        <v>22.5517578125</v>
      </c>
      <c r="J45">
        <v>22.495256423950199</v>
      </c>
      <c r="K45">
        <v>22.170536041259801</v>
      </c>
      <c r="L45">
        <v>22.705926895141602</v>
      </c>
    </row>
    <row r="46" spans="1:12" x14ac:dyDescent="0.35">
      <c r="A46" t="s">
        <v>2592</v>
      </c>
      <c r="B46" t="s">
        <v>25483</v>
      </c>
      <c r="C46" t="s">
        <v>25441</v>
      </c>
      <c r="D46" t="s">
        <v>25489</v>
      </c>
      <c r="E46">
        <v>20.0882568359375</v>
      </c>
      <c r="F46">
        <v>20.00758934021</v>
      </c>
      <c r="G46">
        <v>20.029365539550799</v>
      </c>
      <c r="H46">
        <v>20.0883884429932</v>
      </c>
      <c r="I46">
        <v>23.8446445465088</v>
      </c>
      <c r="J46">
        <v>24.002101898193398</v>
      </c>
      <c r="K46">
        <v>23.998512268066399</v>
      </c>
      <c r="L46">
        <v>24.344467163085898</v>
      </c>
    </row>
    <row r="47" spans="1:12" x14ac:dyDescent="0.35">
      <c r="A47" t="s">
        <v>2177</v>
      </c>
      <c r="B47" t="s">
        <v>25483</v>
      </c>
      <c r="C47" t="s">
        <v>25441</v>
      </c>
      <c r="D47" t="s">
        <v>25490</v>
      </c>
      <c r="E47">
        <v>17.9256076812744</v>
      </c>
      <c r="F47">
        <v>17.0539646148682</v>
      </c>
      <c r="G47">
        <v>15.8843727111816</v>
      </c>
      <c r="H47">
        <v>18.836555480956999</v>
      </c>
      <c r="I47">
        <v>23.149106979370099</v>
      </c>
      <c r="J47">
        <v>23.5684909820557</v>
      </c>
      <c r="K47">
        <v>23.2227897644043</v>
      </c>
      <c r="L47">
        <v>23.565773010253899</v>
      </c>
    </row>
    <row r="48" spans="1:12" x14ac:dyDescent="0.35">
      <c r="A48" t="s">
        <v>1997</v>
      </c>
      <c r="B48" t="s">
        <v>25453</v>
      </c>
      <c r="C48" t="s">
        <v>25454</v>
      </c>
      <c r="D48" t="s">
        <v>25480</v>
      </c>
      <c r="E48">
        <v>22.6535320281982</v>
      </c>
      <c r="F48">
        <v>22.678146362304702</v>
      </c>
      <c r="G48">
        <v>22.231391906738299</v>
      </c>
      <c r="H48">
        <v>22.8191032409668</v>
      </c>
      <c r="I48">
        <v>15.055554389953601</v>
      </c>
      <c r="J48">
        <v>17.518287658691399</v>
      </c>
      <c r="K48">
        <v>16.283777236938501</v>
      </c>
      <c r="L48">
        <v>16.675611495971701</v>
      </c>
    </row>
    <row r="49" spans="1:12" x14ac:dyDescent="0.35">
      <c r="A49" t="s">
        <v>2382</v>
      </c>
      <c r="B49" t="s">
        <v>25443</v>
      </c>
      <c r="C49" t="s">
        <v>25444</v>
      </c>
      <c r="D49" t="s">
        <v>25906</v>
      </c>
      <c r="E49">
        <v>20.3182983398438</v>
      </c>
      <c r="F49">
        <v>20.238805770873999</v>
      </c>
      <c r="G49">
        <v>20.2429523468018</v>
      </c>
      <c r="H49">
        <v>20.337451934814499</v>
      </c>
      <c r="I49">
        <v>15.963121414184601</v>
      </c>
      <c r="J49">
        <v>16.442842483520501</v>
      </c>
      <c r="K49">
        <v>17.720899581909201</v>
      </c>
      <c r="L49">
        <v>17.387525558471701</v>
      </c>
    </row>
    <row r="50" spans="1:12" x14ac:dyDescent="0.35">
      <c r="A50" t="s">
        <v>2680</v>
      </c>
      <c r="B50" t="s">
        <v>25453</v>
      </c>
      <c r="C50" t="s">
        <v>25454</v>
      </c>
      <c r="D50" t="s">
        <v>25491</v>
      </c>
      <c r="E50">
        <v>21.3929138183594</v>
      </c>
      <c r="F50">
        <v>21.374641418456999</v>
      </c>
      <c r="G50">
        <v>22.378768920898398</v>
      </c>
      <c r="H50">
        <v>21.842571258544901</v>
      </c>
      <c r="I50">
        <v>24.8288383483887</v>
      </c>
      <c r="J50">
        <v>25.837884902954102</v>
      </c>
      <c r="K50">
        <v>25.269544601440401</v>
      </c>
      <c r="L50">
        <v>24.6390686035156</v>
      </c>
    </row>
    <row r="51" spans="1:12" x14ac:dyDescent="0.35">
      <c r="A51" t="s">
        <v>3757</v>
      </c>
      <c r="B51" t="s">
        <v>25453</v>
      </c>
      <c r="C51" t="s">
        <v>25454</v>
      </c>
      <c r="D51" t="s">
        <v>25492</v>
      </c>
      <c r="E51">
        <v>20.003200531005898</v>
      </c>
      <c r="F51">
        <v>20.3336372375488</v>
      </c>
      <c r="G51">
        <v>18.457612991333001</v>
      </c>
      <c r="H51">
        <v>20.046747207641602</v>
      </c>
      <c r="I51">
        <v>17.767938613891602</v>
      </c>
      <c r="J51">
        <v>14.6444034576416</v>
      </c>
      <c r="K51">
        <v>16.8115348815918</v>
      </c>
      <c r="L51">
        <v>16.327642440795898</v>
      </c>
    </row>
    <row r="52" spans="1:12" x14ac:dyDescent="0.35">
      <c r="A52" t="s">
        <v>2841</v>
      </c>
      <c r="B52" t="s">
        <v>25493</v>
      </c>
      <c r="C52" t="s">
        <v>25444</v>
      </c>
      <c r="D52" t="s">
        <v>25494</v>
      </c>
      <c r="E52">
        <v>22.034070968627901</v>
      </c>
      <c r="F52">
        <v>21.984951019287099</v>
      </c>
      <c r="G52">
        <v>20.4820041656494</v>
      </c>
      <c r="H52">
        <v>21.7409992218018</v>
      </c>
      <c r="I52">
        <v>17.4655437469482</v>
      </c>
      <c r="J52">
        <v>17.5401611328125</v>
      </c>
      <c r="K52">
        <v>16.9562072753906</v>
      </c>
      <c r="L52">
        <v>15.864052772521999</v>
      </c>
    </row>
    <row r="53" spans="1:12" x14ac:dyDescent="0.35">
      <c r="A53" t="s">
        <v>3951</v>
      </c>
      <c r="B53" t="s">
        <v>25493</v>
      </c>
      <c r="C53" t="s">
        <v>25444</v>
      </c>
      <c r="D53" t="s">
        <v>25495</v>
      </c>
      <c r="E53">
        <v>22.720619201660199</v>
      </c>
      <c r="F53">
        <v>22.517299652099599</v>
      </c>
      <c r="G53">
        <v>21.550779342651399</v>
      </c>
      <c r="H53">
        <v>22.132053375244102</v>
      </c>
      <c r="I53">
        <v>16.715124130248999</v>
      </c>
      <c r="J53">
        <v>15.9296550750732</v>
      </c>
      <c r="K53">
        <v>18.642360687255898</v>
      </c>
      <c r="L53">
        <v>18.5778293609619</v>
      </c>
    </row>
    <row r="54" spans="1:12" x14ac:dyDescent="0.35">
      <c r="A54" t="s">
        <v>4268</v>
      </c>
      <c r="B54" t="s">
        <v>25453</v>
      </c>
      <c r="C54" t="s">
        <v>25454</v>
      </c>
      <c r="D54" t="s">
        <v>25496</v>
      </c>
      <c r="E54">
        <v>16.655820846557599</v>
      </c>
      <c r="F54">
        <v>15.860546112060501</v>
      </c>
      <c r="G54">
        <v>16.953142166137699</v>
      </c>
      <c r="H54">
        <v>17.088844299316399</v>
      </c>
      <c r="I54">
        <v>23.553804397583001</v>
      </c>
      <c r="J54">
        <v>23.003374099731399</v>
      </c>
      <c r="K54">
        <v>22.498964309692401</v>
      </c>
      <c r="L54">
        <v>23.162328720092798</v>
      </c>
    </row>
    <row r="55" spans="1:12" x14ac:dyDescent="0.35">
      <c r="A55" t="s">
        <v>2461</v>
      </c>
      <c r="B55" t="s">
        <v>25453</v>
      </c>
      <c r="C55" t="s">
        <v>25454</v>
      </c>
      <c r="D55" t="s">
        <v>25497</v>
      </c>
      <c r="E55">
        <v>20.811872482299801</v>
      </c>
      <c r="F55">
        <v>21.075153350830099</v>
      </c>
      <c r="G55">
        <v>20.633708953857401</v>
      </c>
      <c r="H55">
        <v>21.505445480346701</v>
      </c>
      <c r="I55">
        <v>28.409694671630898</v>
      </c>
      <c r="J55">
        <v>28.464624404907202</v>
      </c>
      <c r="K55">
        <v>28.739336013793899</v>
      </c>
      <c r="L55">
        <v>28.7385158538818</v>
      </c>
    </row>
    <row r="56" spans="1:12" x14ac:dyDescent="0.35">
      <c r="A56" t="s">
        <v>876</v>
      </c>
      <c r="B56" t="s">
        <v>25453</v>
      </c>
      <c r="C56" t="s">
        <v>25454</v>
      </c>
      <c r="D56" t="s">
        <v>25498</v>
      </c>
      <c r="E56">
        <v>24.914169311523398</v>
      </c>
      <c r="F56">
        <v>24.841732025146499</v>
      </c>
      <c r="G56">
        <v>24.141033172607401</v>
      </c>
      <c r="H56">
        <v>24.755180358886701</v>
      </c>
      <c r="I56">
        <v>19.3190612792969</v>
      </c>
      <c r="J56">
        <v>19.826004028320298</v>
      </c>
      <c r="K56">
        <v>18.7301216125488</v>
      </c>
      <c r="L56">
        <v>18.751670837402301</v>
      </c>
    </row>
    <row r="57" spans="1:12" x14ac:dyDescent="0.35">
      <c r="A57" t="s">
        <v>2394</v>
      </c>
      <c r="B57" t="s">
        <v>25453</v>
      </c>
      <c r="C57" t="s">
        <v>25454</v>
      </c>
      <c r="D57" t="s">
        <v>25499</v>
      </c>
      <c r="E57">
        <v>23.1463317871094</v>
      </c>
      <c r="F57">
        <v>23.404983520507798</v>
      </c>
      <c r="G57">
        <v>23.247907638549801</v>
      </c>
      <c r="H57">
        <v>23.298246383666999</v>
      </c>
      <c r="I57">
        <v>18.298923492431602</v>
      </c>
      <c r="J57">
        <v>16.162471771240199</v>
      </c>
      <c r="K57">
        <v>16.0073051452637</v>
      </c>
      <c r="L57">
        <v>16.2102947235107</v>
      </c>
    </row>
    <row r="58" spans="1:12" x14ac:dyDescent="0.35">
      <c r="A58" t="s">
        <v>1504</v>
      </c>
      <c r="B58" t="s">
        <v>25453</v>
      </c>
      <c r="C58" t="s">
        <v>25454</v>
      </c>
      <c r="D58" t="s">
        <v>25463</v>
      </c>
      <c r="E58">
        <v>22.350669860839801</v>
      </c>
      <c r="F58">
        <v>22.4240531921387</v>
      </c>
      <c r="G58">
        <v>21.115423202514599</v>
      </c>
      <c r="H58">
        <v>22.357814788818398</v>
      </c>
      <c r="I58">
        <v>17.746278762817401</v>
      </c>
      <c r="J58">
        <v>17.1141242980957</v>
      </c>
      <c r="K58">
        <v>17.263832092285199</v>
      </c>
      <c r="L58">
        <v>16.990064620971701</v>
      </c>
    </row>
    <row r="59" spans="1:12" x14ac:dyDescent="0.35">
      <c r="A59" t="s">
        <v>1956</v>
      </c>
      <c r="B59" t="s">
        <v>25453</v>
      </c>
      <c r="C59" t="s">
        <v>25454</v>
      </c>
      <c r="D59" t="s">
        <v>25500</v>
      </c>
      <c r="E59">
        <v>20.274642944335898</v>
      </c>
      <c r="F59">
        <v>20.510341644287099</v>
      </c>
      <c r="G59">
        <v>20.968603134155298</v>
      </c>
      <c r="H59">
        <v>21.937789916992202</v>
      </c>
      <c r="I59">
        <v>30.528875350952099</v>
      </c>
      <c r="J59">
        <v>30.009477615356399</v>
      </c>
      <c r="K59">
        <v>29.161277770996101</v>
      </c>
      <c r="L59">
        <v>30.0229816436768</v>
      </c>
    </row>
    <row r="60" spans="1:12" x14ac:dyDescent="0.35">
      <c r="A60" t="s">
        <v>4543</v>
      </c>
      <c r="B60" t="s">
        <v>25453</v>
      </c>
      <c r="C60" t="s">
        <v>25454</v>
      </c>
      <c r="D60" t="s">
        <v>25463</v>
      </c>
      <c r="E60">
        <v>16.929914474487301</v>
      </c>
      <c r="F60">
        <v>15.6205196380615</v>
      </c>
      <c r="G60">
        <v>16.1390285491943</v>
      </c>
      <c r="H60">
        <v>16.8124694824219</v>
      </c>
      <c r="I60">
        <v>19.791057586669901</v>
      </c>
      <c r="J60">
        <v>20.011014938354499</v>
      </c>
      <c r="K60">
        <v>19.6034259796143</v>
      </c>
      <c r="L60">
        <v>19.457838058471701</v>
      </c>
    </row>
    <row r="61" spans="1:12" x14ac:dyDescent="0.35">
      <c r="A61" t="s">
        <v>2873</v>
      </c>
      <c r="B61" t="s">
        <v>25453</v>
      </c>
      <c r="C61" t="s">
        <v>25454</v>
      </c>
      <c r="D61" t="s">
        <v>25501</v>
      </c>
      <c r="E61">
        <v>16.525819778442401</v>
      </c>
      <c r="F61">
        <v>16.5915412902832</v>
      </c>
      <c r="G61">
        <v>16.361442565918001</v>
      </c>
      <c r="H61">
        <v>17.1710910797119</v>
      </c>
      <c r="I61">
        <v>22.8775329589844</v>
      </c>
      <c r="J61">
        <v>23.0754718780518</v>
      </c>
      <c r="K61">
        <v>22.74196434021</v>
      </c>
      <c r="L61">
        <v>23.2062797546387</v>
      </c>
    </row>
    <row r="62" spans="1:12" x14ac:dyDescent="0.35">
      <c r="A62" t="s">
        <v>4734</v>
      </c>
      <c r="B62" t="s">
        <v>25453</v>
      </c>
      <c r="C62" t="s">
        <v>25454</v>
      </c>
      <c r="D62" t="s">
        <v>25463</v>
      </c>
      <c r="E62">
        <v>16.090253829956101</v>
      </c>
      <c r="F62">
        <v>15.431725502014199</v>
      </c>
      <c r="G62">
        <v>16.465204238891602</v>
      </c>
      <c r="H62">
        <v>16.816665649414102</v>
      </c>
      <c r="I62">
        <v>19.091749191284201</v>
      </c>
      <c r="J62">
        <v>19.5294799804688</v>
      </c>
      <c r="K62">
        <v>18.918788909912099</v>
      </c>
      <c r="L62">
        <v>19.62331199646</v>
      </c>
    </row>
    <row r="63" spans="1:12" x14ac:dyDescent="0.35">
      <c r="A63" t="s">
        <v>4377</v>
      </c>
      <c r="B63" t="s">
        <v>25453</v>
      </c>
      <c r="C63" t="s">
        <v>25454</v>
      </c>
      <c r="D63" t="s">
        <v>25502</v>
      </c>
      <c r="E63">
        <v>20.030239105224599</v>
      </c>
      <c r="F63">
        <v>20.078538894653299</v>
      </c>
      <c r="G63">
        <v>19.218553543090799</v>
      </c>
      <c r="H63">
        <v>19.937971115112301</v>
      </c>
      <c r="I63">
        <v>15.986834526061999</v>
      </c>
      <c r="J63">
        <v>16.172416687011701</v>
      </c>
      <c r="K63">
        <v>16.723192214965799</v>
      </c>
      <c r="L63">
        <v>16.4003582000732</v>
      </c>
    </row>
    <row r="64" spans="1:12" x14ac:dyDescent="0.35">
      <c r="A64" t="s">
        <v>4938</v>
      </c>
      <c r="B64" t="s">
        <v>25446</v>
      </c>
      <c r="C64" t="s">
        <v>25441</v>
      </c>
      <c r="D64" t="s">
        <v>25503</v>
      </c>
      <c r="E64">
        <v>17.5604248046875</v>
      </c>
      <c r="F64">
        <v>17.384883880615199</v>
      </c>
      <c r="G64">
        <v>17.909437179565401</v>
      </c>
      <c r="H64">
        <v>18.199855804443398</v>
      </c>
      <c r="I64">
        <v>20.722579956054702</v>
      </c>
      <c r="J64">
        <v>21.0924167633057</v>
      </c>
      <c r="K64">
        <v>20.137313842773398</v>
      </c>
      <c r="L64">
        <v>20.912967681884801</v>
      </c>
    </row>
    <row r="65" spans="1:12" x14ac:dyDescent="0.35">
      <c r="A65" t="s">
        <v>4278</v>
      </c>
      <c r="B65" t="s">
        <v>25474</v>
      </c>
      <c r="C65" t="s">
        <v>25465</v>
      </c>
      <c r="D65" t="s">
        <v>25504</v>
      </c>
      <c r="E65">
        <v>15.4780426025391</v>
      </c>
      <c r="F65">
        <v>16.365909576416001</v>
      </c>
      <c r="G65">
        <v>16.675239562988299</v>
      </c>
      <c r="H65">
        <v>17.927635192871101</v>
      </c>
      <c r="I65">
        <v>21.089698791503899</v>
      </c>
      <c r="J65">
        <v>21.2058811187744</v>
      </c>
      <c r="K65">
        <v>20.9347534179688</v>
      </c>
      <c r="L65">
        <v>21.393894195556602</v>
      </c>
    </row>
    <row r="66" spans="1:12" x14ac:dyDescent="0.35">
      <c r="A66" t="s">
        <v>3686</v>
      </c>
      <c r="B66" t="s">
        <v>25474</v>
      </c>
      <c r="C66" t="s">
        <v>25465</v>
      </c>
      <c r="D66" t="s">
        <v>25463</v>
      </c>
      <c r="E66">
        <v>16.484422683715799</v>
      </c>
      <c r="F66">
        <v>17.551389694213899</v>
      </c>
      <c r="G66">
        <v>17.283929824829102</v>
      </c>
      <c r="H66">
        <v>18.323472976684599</v>
      </c>
      <c r="I66">
        <v>21.291162490844702</v>
      </c>
      <c r="J66">
        <v>21.237667083740199</v>
      </c>
      <c r="K66">
        <v>21.477003097534201</v>
      </c>
      <c r="L66">
        <v>21.372947692871101</v>
      </c>
    </row>
    <row r="67" spans="1:12" x14ac:dyDescent="0.35">
      <c r="A67" t="s">
        <v>2059</v>
      </c>
      <c r="B67" t="s">
        <v>25440</v>
      </c>
      <c r="C67" t="s">
        <v>25441</v>
      </c>
      <c r="D67" t="s">
        <v>25505</v>
      </c>
      <c r="E67">
        <v>17.7378253936768</v>
      </c>
      <c r="F67">
        <v>16.560337066650401</v>
      </c>
      <c r="G67">
        <v>20.354721069335898</v>
      </c>
      <c r="H67">
        <v>18.384031295776399</v>
      </c>
      <c r="I67">
        <v>22.5980319976807</v>
      </c>
      <c r="J67">
        <v>22.654870986938501</v>
      </c>
      <c r="K67">
        <v>22.4195957183838</v>
      </c>
      <c r="L67">
        <v>22.828727722168001</v>
      </c>
    </row>
    <row r="68" spans="1:12" x14ac:dyDescent="0.35">
      <c r="A68" t="s">
        <v>3487</v>
      </c>
      <c r="B68" t="s">
        <v>25452</v>
      </c>
      <c r="C68" t="s">
        <v>25441</v>
      </c>
      <c r="D68" t="s">
        <v>25907</v>
      </c>
      <c r="E68">
        <v>20.300317764282202</v>
      </c>
      <c r="F68">
        <v>20.055669784545898</v>
      </c>
      <c r="G68">
        <v>17.4478149414063</v>
      </c>
      <c r="H68">
        <v>19.141059875488299</v>
      </c>
      <c r="I68">
        <v>15.9320468902588</v>
      </c>
      <c r="J68">
        <v>15.3208904266357</v>
      </c>
      <c r="K68">
        <v>16.849683761596701</v>
      </c>
      <c r="L68">
        <v>16.268905639648398</v>
      </c>
    </row>
    <row r="69" spans="1:12" x14ac:dyDescent="0.35">
      <c r="A69" t="s">
        <v>4509</v>
      </c>
      <c r="B69" t="s">
        <v>25453</v>
      </c>
      <c r="C69" t="s">
        <v>25454</v>
      </c>
      <c r="D69" t="s">
        <v>25480</v>
      </c>
      <c r="E69">
        <v>16.991674423217798</v>
      </c>
      <c r="F69">
        <v>16.789243698120099</v>
      </c>
      <c r="G69">
        <v>16.143003463745099</v>
      </c>
      <c r="H69">
        <v>17.523191452026399</v>
      </c>
      <c r="I69">
        <v>20.898139953613299</v>
      </c>
      <c r="J69">
        <v>20.5117511749268</v>
      </c>
      <c r="K69">
        <v>20.208925247192401</v>
      </c>
      <c r="L69">
        <v>20.084692001342798</v>
      </c>
    </row>
    <row r="70" spans="1:12" x14ac:dyDescent="0.35">
      <c r="A70" t="s">
        <v>1854</v>
      </c>
      <c r="B70" t="s">
        <v>25481</v>
      </c>
      <c r="C70" t="s">
        <v>25441</v>
      </c>
      <c r="D70" t="s">
        <v>25506</v>
      </c>
      <c r="E70">
        <v>21.8337497711182</v>
      </c>
      <c r="F70">
        <v>21.908443450927699</v>
      </c>
      <c r="G70">
        <v>22.133726119995099</v>
      </c>
      <c r="H70">
        <v>22.754276275634801</v>
      </c>
      <c r="I70">
        <v>17.8699340820313</v>
      </c>
      <c r="J70">
        <v>18.56591796875</v>
      </c>
      <c r="K70">
        <v>17.678430557251001</v>
      </c>
      <c r="L70">
        <v>17.579368591308601</v>
      </c>
    </row>
    <row r="71" spans="1:12" x14ac:dyDescent="0.35">
      <c r="A71" t="s">
        <v>2175</v>
      </c>
      <c r="B71" t="s">
        <v>25464</v>
      </c>
      <c r="C71" t="s">
        <v>25465</v>
      </c>
      <c r="D71" t="s">
        <v>25507</v>
      </c>
      <c r="E71">
        <v>20.778318405151399</v>
      </c>
      <c r="F71">
        <v>20.727563858032202</v>
      </c>
      <c r="G71">
        <v>20.387876510620099</v>
      </c>
      <c r="H71">
        <v>21.3283882141113</v>
      </c>
      <c r="I71">
        <v>15.3248434066772</v>
      </c>
      <c r="J71">
        <v>17.197872161865199</v>
      </c>
      <c r="K71">
        <v>18.731739044189499</v>
      </c>
      <c r="L71">
        <v>16.8265705108643</v>
      </c>
    </row>
    <row r="72" spans="1:12" x14ac:dyDescent="0.35">
      <c r="A72" t="s">
        <v>1613</v>
      </c>
      <c r="B72" t="s">
        <v>25453</v>
      </c>
      <c r="C72" t="s">
        <v>25454</v>
      </c>
      <c r="D72" t="s">
        <v>25480</v>
      </c>
      <c r="E72">
        <v>24.049455642700199</v>
      </c>
      <c r="F72">
        <v>23.912769317626999</v>
      </c>
      <c r="G72">
        <v>23.121463775634801</v>
      </c>
      <c r="H72">
        <v>23.4904670715332</v>
      </c>
      <c r="I72">
        <v>19.823299407958999</v>
      </c>
      <c r="J72">
        <v>19.899778366088899</v>
      </c>
      <c r="K72">
        <v>19.864875793456999</v>
      </c>
      <c r="L72">
        <v>19.1040954589844</v>
      </c>
    </row>
    <row r="73" spans="1:12" x14ac:dyDescent="0.35">
      <c r="A73" t="s">
        <v>1225</v>
      </c>
      <c r="B73" t="s">
        <v>25443</v>
      </c>
      <c r="C73" t="s">
        <v>25444</v>
      </c>
      <c r="D73" t="s">
        <v>25508</v>
      </c>
      <c r="E73">
        <v>20.672664642333999</v>
      </c>
      <c r="F73">
        <v>19.01487159729</v>
      </c>
      <c r="G73">
        <v>20.4313659667969</v>
      </c>
      <c r="H73">
        <v>19.337589263916001</v>
      </c>
      <c r="I73">
        <v>25.8693141937256</v>
      </c>
      <c r="J73">
        <v>26.240604400634801</v>
      </c>
      <c r="K73">
        <v>25.897632598876999</v>
      </c>
      <c r="L73">
        <v>26.464591979980501</v>
      </c>
    </row>
    <row r="74" spans="1:12" x14ac:dyDescent="0.35">
      <c r="A74" t="s">
        <v>1319</v>
      </c>
      <c r="B74" t="s">
        <v>25481</v>
      </c>
      <c r="C74" t="s">
        <v>25441</v>
      </c>
      <c r="D74" t="s">
        <v>25509</v>
      </c>
      <c r="E74">
        <v>20.000364303588899</v>
      </c>
      <c r="F74">
        <v>19.742311477661101</v>
      </c>
      <c r="G74">
        <v>21.612123489379901</v>
      </c>
      <c r="H74">
        <v>20.359083175659201</v>
      </c>
      <c r="I74">
        <v>24.605373382568398</v>
      </c>
      <c r="J74">
        <v>24.845769882202099</v>
      </c>
      <c r="K74">
        <v>25.018180847168001</v>
      </c>
      <c r="L74">
        <v>24.9608669281006</v>
      </c>
    </row>
    <row r="75" spans="1:12" x14ac:dyDescent="0.35">
      <c r="A75" t="s">
        <v>3214</v>
      </c>
      <c r="B75" t="s">
        <v>25453</v>
      </c>
      <c r="C75" t="s">
        <v>25454</v>
      </c>
      <c r="D75" t="s">
        <v>25510</v>
      </c>
      <c r="E75">
        <v>23.730512619018601</v>
      </c>
      <c r="F75">
        <v>23.4602146148682</v>
      </c>
      <c r="G75">
        <v>23.566585540771499</v>
      </c>
      <c r="H75">
        <v>23.740306854248001</v>
      </c>
      <c r="I75">
        <v>27.490259170532202</v>
      </c>
      <c r="J75">
        <v>27.448469161987301</v>
      </c>
      <c r="K75">
        <v>27.491535186767599</v>
      </c>
      <c r="L75">
        <v>27.4452018737793</v>
      </c>
    </row>
    <row r="76" spans="1:12" x14ac:dyDescent="0.35">
      <c r="A76" t="s">
        <v>3236</v>
      </c>
      <c r="B76" t="s">
        <v>25453</v>
      </c>
      <c r="C76" t="s">
        <v>25454</v>
      </c>
      <c r="D76" t="s">
        <v>25511</v>
      </c>
      <c r="E76">
        <v>21.864824295043899</v>
      </c>
      <c r="F76">
        <v>21.830215454101602</v>
      </c>
      <c r="G76">
        <v>18.249902725219702</v>
      </c>
      <c r="H76">
        <v>21.810569763183601</v>
      </c>
      <c r="I76">
        <v>16.9078674316406</v>
      </c>
      <c r="J76">
        <v>18.285509109497099</v>
      </c>
      <c r="K76">
        <v>17.719343185424801</v>
      </c>
      <c r="L76">
        <v>16.7814846038818</v>
      </c>
    </row>
    <row r="77" spans="1:12" x14ac:dyDescent="0.35">
      <c r="A77" t="s">
        <v>3238</v>
      </c>
      <c r="B77" t="s">
        <v>25483</v>
      </c>
      <c r="C77" t="s">
        <v>25441</v>
      </c>
      <c r="D77" t="s">
        <v>25512</v>
      </c>
      <c r="E77">
        <v>15.9838457107544</v>
      </c>
      <c r="F77">
        <v>16.0140705108643</v>
      </c>
      <c r="G77">
        <v>18.3779621124268</v>
      </c>
      <c r="H77">
        <v>17.7769470214844</v>
      </c>
      <c r="I77">
        <v>21.5946655273438</v>
      </c>
      <c r="J77">
        <v>21.6601238250732</v>
      </c>
      <c r="K77">
        <v>21.685493469238299</v>
      </c>
      <c r="L77">
        <v>21.268013000488299</v>
      </c>
    </row>
    <row r="78" spans="1:12" x14ac:dyDescent="0.35">
      <c r="A78" t="s">
        <v>1623</v>
      </c>
      <c r="B78" t="s">
        <v>25446</v>
      </c>
      <c r="C78" t="s">
        <v>25441</v>
      </c>
      <c r="D78" t="s">
        <v>25513</v>
      </c>
      <c r="E78">
        <v>21.022941589355501</v>
      </c>
      <c r="F78">
        <v>20.695793151855501</v>
      </c>
      <c r="G78">
        <v>22.4971008300781</v>
      </c>
      <c r="H78">
        <v>20.307937622070298</v>
      </c>
      <c r="I78">
        <v>25.474433898925799</v>
      </c>
      <c r="J78">
        <v>25.839155197143601</v>
      </c>
      <c r="K78">
        <v>26.6578769683838</v>
      </c>
      <c r="L78">
        <v>25.859960556030298</v>
      </c>
    </row>
    <row r="79" spans="1:12" x14ac:dyDescent="0.35">
      <c r="A79" t="s">
        <v>2418</v>
      </c>
      <c r="B79" t="s">
        <v>25446</v>
      </c>
      <c r="C79" t="s">
        <v>25441</v>
      </c>
      <c r="D79" t="s">
        <v>25514</v>
      </c>
      <c r="E79">
        <v>19.468544006347699</v>
      </c>
      <c r="F79">
        <v>19.168407440185501</v>
      </c>
      <c r="G79">
        <v>23.086074829101602</v>
      </c>
      <c r="H79">
        <v>19.618057250976602</v>
      </c>
      <c r="I79">
        <v>23.869052886962901</v>
      </c>
      <c r="J79">
        <v>23.877822875976602</v>
      </c>
      <c r="K79">
        <v>24.413469314575199</v>
      </c>
      <c r="L79">
        <v>23.8652038574219</v>
      </c>
    </row>
    <row r="80" spans="1:12" x14ac:dyDescent="0.35">
      <c r="A80" t="s">
        <v>4064</v>
      </c>
      <c r="B80" t="s">
        <v>25453</v>
      </c>
      <c r="C80" t="s">
        <v>25454</v>
      </c>
      <c r="D80" t="s">
        <v>25515</v>
      </c>
      <c r="E80">
        <v>15.287391662597701</v>
      </c>
      <c r="F80">
        <v>15.788036346435501</v>
      </c>
      <c r="G80">
        <v>17.250026702880898</v>
      </c>
      <c r="H80">
        <v>16.633632659912099</v>
      </c>
      <c r="I80">
        <v>19.391410827636701</v>
      </c>
      <c r="J80">
        <v>19.6504821777344</v>
      </c>
      <c r="K80">
        <v>19.879573822021499</v>
      </c>
      <c r="L80">
        <v>19.6309928894043</v>
      </c>
    </row>
    <row r="81" spans="1:12" x14ac:dyDescent="0.35">
      <c r="A81" t="s">
        <v>2035</v>
      </c>
      <c r="B81" t="s">
        <v>25453</v>
      </c>
      <c r="C81" t="s">
        <v>25454</v>
      </c>
      <c r="D81" t="s">
        <v>25516</v>
      </c>
      <c r="E81">
        <v>20.8654079437256</v>
      </c>
      <c r="F81">
        <v>21.7598991394043</v>
      </c>
      <c r="G81">
        <v>15.2755222320557</v>
      </c>
      <c r="H81">
        <v>21.710290908813501</v>
      </c>
      <c r="I81">
        <v>22.748729705810501</v>
      </c>
      <c r="J81">
        <v>23.491378784179702</v>
      </c>
      <c r="K81">
        <v>23.689144134521499</v>
      </c>
      <c r="L81">
        <v>23.7461547851563</v>
      </c>
    </row>
    <row r="82" spans="1:12" x14ac:dyDescent="0.35">
      <c r="A82" t="s">
        <v>1948</v>
      </c>
      <c r="B82" t="s">
        <v>25517</v>
      </c>
      <c r="C82" t="s">
        <v>25441</v>
      </c>
      <c r="D82" t="s">
        <v>25518</v>
      </c>
      <c r="E82">
        <v>20.731472015380898</v>
      </c>
      <c r="F82">
        <v>20.613479614257798</v>
      </c>
      <c r="G82">
        <v>18.335010528564499</v>
      </c>
      <c r="H82">
        <v>21.188438415527301</v>
      </c>
      <c r="I82">
        <v>24.058765411376999</v>
      </c>
      <c r="J82">
        <v>24.113389968872099</v>
      </c>
      <c r="K82">
        <v>24.1865425109863</v>
      </c>
      <c r="L82">
        <v>24.246461868286101</v>
      </c>
    </row>
    <row r="83" spans="1:12" x14ac:dyDescent="0.35">
      <c r="A83" t="s">
        <v>3318</v>
      </c>
      <c r="B83" t="s">
        <v>25453</v>
      </c>
      <c r="C83" t="s">
        <v>25454</v>
      </c>
      <c r="D83" t="s">
        <v>25519</v>
      </c>
      <c r="E83">
        <v>21.716831207275401</v>
      </c>
      <c r="F83">
        <v>21.621961593627901</v>
      </c>
      <c r="G83">
        <v>20.339910507202099</v>
      </c>
      <c r="H83">
        <v>21.4568691253662</v>
      </c>
      <c r="I83">
        <v>17.237277984619102</v>
      </c>
      <c r="J83">
        <v>15.378899574279799</v>
      </c>
      <c r="K83">
        <v>18.5268859863281</v>
      </c>
      <c r="L83">
        <v>16.053359985351602</v>
      </c>
    </row>
    <row r="84" spans="1:12" x14ac:dyDescent="0.35">
      <c r="A84" t="s">
        <v>4409</v>
      </c>
      <c r="B84" t="s">
        <v>25453</v>
      </c>
      <c r="C84" t="s">
        <v>25454</v>
      </c>
      <c r="D84" t="s">
        <v>25908</v>
      </c>
      <c r="E84">
        <v>20.561426162719702</v>
      </c>
      <c r="F84">
        <v>20.563266754150401</v>
      </c>
      <c r="G84">
        <v>16.659355163574201</v>
      </c>
      <c r="H84">
        <v>19.7421779632568</v>
      </c>
      <c r="I84">
        <v>17.626276016235401</v>
      </c>
      <c r="J84">
        <v>16.640697479248001</v>
      </c>
      <c r="K84">
        <v>15.2804613113403</v>
      </c>
      <c r="L84">
        <v>15.474803924560501</v>
      </c>
    </row>
    <row r="85" spans="1:12" x14ac:dyDescent="0.35">
      <c r="A85" t="s">
        <v>2370</v>
      </c>
      <c r="B85" t="s">
        <v>25453</v>
      </c>
      <c r="C85" t="s">
        <v>25454</v>
      </c>
      <c r="D85" t="s">
        <v>453</v>
      </c>
      <c r="E85">
        <v>21.3018093109131</v>
      </c>
      <c r="F85">
        <v>21.1498928070068</v>
      </c>
      <c r="G85">
        <v>22.922042846679702</v>
      </c>
      <c r="H85">
        <v>21.675737380981399</v>
      </c>
      <c r="I85">
        <v>27.401172637939499</v>
      </c>
      <c r="J85">
        <v>26.3728427886963</v>
      </c>
      <c r="K85">
        <v>25.6976623535156</v>
      </c>
      <c r="L85">
        <v>26.186220169067401</v>
      </c>
    </row>
    <row r="86" spans="1:12" x14ac:dyDescent="0.35">
      <c r="A86" t="s">
        <v>1492</v>
      </c>
      <c r="B86" t="s">
        <v>25459</v>
      </c>
      <c r="C86" t="s">
        <v>25444</v>
      </c>
      <c r="D86" t="s">
        <v>25520</v>
      </c>
      <c r="E86">
        <v>23.023880004882798</v>
      </c>
      <c r="F86">
        <v>23.1256294250488</v>
      </c>
      <c r="G86">
        <v>22.088527679443398</v>
      </c>
      <c r="H86">
        <v>22.885053634643601</v>
      </c>
      <c r="I86">
        <v>19.063047409057599</v>
      </c>
      <c r="J86">
        <v>16.7871913909912</v>
      </c>
      <c r="K86">
        <v>15.8373613357544</v>
      </c>
      <c r="L86">
        <v>17.3807563781738</v>
      </c>
    </row>
    <row r="87" spans="1:12" x14ac:dyDescent="0.35">
      <c r="A87" t="s">
        <v>3700</v>
      </c>
      <c r="B87" t="s">
        <v>25447</v>
      </c>
      <c r="C87" t="s">
        <v>25444</v>
      </c>
      <c r="D87" t="s">
        <v>25521</v>
      </c>
      <c r="E87">
        <v>20.638048171997099</v>
      </c>
      <c r="F87">
        <v>20.629352569580099</v>
      </c>
      <c r="G87">
        <v>20.623069763183601</v>
      </c>
      <c r="H87">
        <v>20.8659572601318</v>
      </c>
      <c r="I87">
        <v>17.4626579284668</v>
      </c>
      <c r="J87">
        <v>16.667066574096701</v>
      </c>
      <c r="K87">
        <v>16.324316024780298</v>
      </c>
      <c r="L87">
        <v>16.792312622070298</v>
      </c>
    </row>
    <row r="88" spans="1:12" x14ac:dyDescent="0.35">
      <c r="A88" t="s">
        <v>1882</v>
      </c>
      <c r="B88" t="s">
        <v>25447</v>
      </c>
      <c r="C88" t="s">
        <v>25444</v>
      </c>
      <c r="D88" t="s">
        <v>25522</v>
      </c>
      <c r="E88">
        <v>22.189893722534201</v>
      </c>
      <c r="F88">
        <v>22.304811477661101</v>
      </c>
      <c r="G88">
        <v>21.785114288330099</v>
      </c>
      <c r="H88">
        <v>22.235530853271499</v>
      </c>
      <c r="I88">
        <v>15.892886161804199</v>
      </c>
      <c r="J88">
        <v>16.5640354156494</v>
      </c>
      <c r="K88">
        <v>16.326150894165</v>
      </c>
      <c r="L88">
        <v>14.768658638000501</v>
      </c>
    </row>
    <row r="89" spans="1:12" x14ac:dyDescent="0.35">
      <c r="A89" t="s">
        <v>830</v>
      </c>
      <c r="B89" t="s">
        <v>25459</v>
      </c>
      <c r="C89" t="s">
        <v>25444</v>
      </c>
      <c r="D89" t="s">
        <v>25523</v>
      </c>
      <c r="E89">
        <v>22.6072177886963</v>
      </c>
      <c r="F89">
        <v>22.719150543212901</v>
      </c>
      <c r="G89">
        <v>21.057569503784201</v>
      </c>
      <c r="H89">
        <v>22.6721000671387</v>
      </c>
      <c r="I89">
        <v>16.655185699462901</v>
      </c>
      <c r="J89">
        <v>18.793458938598601</v>
      </c>
      <c r="K89">
        <v>15.523612022399901</v>
      </c>
      <c r="L89">
        <v>17.1442756652832</v>
      </c>
    </row>
    <row r="90" spans="1:12" x14ac:dyDescent="0.35">
      <c r="A90" t="s">
        <v>3004</v>
      </c>
      <c r="B90" t="s">
        <v>25453</v>
      </c>
      <c r="C90" t="s">
        <v>25454</v>
      </c>
      <c r="D90" t="s">
        <v>25524</v>
      </c>
      <c r="E90">
        <v>19.782934188842798</v>
      </c>
      <c r="F90">
        <v>19.789476394653299</v>
      </c>
      <c r="G90">
        <v>19.548435211181602</v>
      </c>
      <c r="H90">
        <v>20.447402954101602</v>
      </c>
      <c r="I90">
        <v>27.244117736816399</v>
      </c>
      <c r="J90">
        <v>27.3193359375</v>
      </c>
      <c r="K90">
        <v>27.685888290405298</v>
      </c>
      <c r="L90">
        <v>27.398483276367202</v>
      </c>
    </row>
    <row r="91" spans="1:12" x14ac:dyDescent="0.35">
      <c r="A91" t="s">
        <v>891</v>
      </c>
      <c r="B91" t="s">
        <v>25483</v>
      </c>
      <c r="C91" t="s">
        <v>25441</v>
      </c>
      <c r="D91" t="s">
        <v>25525</v>
      </c>
      <c r="E91">
        <v>22.3548488616943</v>
      </c>
      <c r="F91">
        <v>22.142492294311499</v>
      </c>
      <c r="G91">
        <v>21.7786960601807</v>
      </c>
      <c r="H91">
        <v>22.746402740478501</v>
      </c>
      <c r="I91">
        <v>26.753738403320298</v>
      </c>
      <c r="J91">
        <v>27.068971633911101</v>
      </c>
      <c r="K91">
        <v>27.803014755248999</v>
      </c>
      <c r="L91">
        <v>27.383672714233398</v>
      </c>
    </row>
    <row r="92" spans="1:12" x14ac:dyDescent="0.35">
      <c r="A92" t="s">
        <v>2956</v>
      </c>
      <c r="B92" t="s">
        <v>25453</v>
      </c>
      <c r="C92" t="s">
        <v>25454</v>
      </c>
      <c r="D92" t="s">
        <v>25526</v>
      </c>
      <c r="E92">
        <v>16.611516952514599</v>
      </c>
      <c r="F92">
        <v>15.922619819641101</v>
      </c>
      <c r="G92">
        <v>17.5550651550293</v>
      </c>
      <c r="H92">
        <v>17.231575012206999</v>
      </c>
      <c r="I92">
        <v>25.888673782348601</v>
      </c>
      <c r="J92">
        <v>25.406671524047901</v>
      </c>
      <c r="K92">
        <v>24.7365207672119</v>
      </c>
      <c r="L92">
        <v>24.8127326965332</v>
      </c>
    </row>
    <row r="93" spans="1:12" x14ac:dyDescent="0.35">
      <c r="A93" t="s">
        <v>978</v>
      </c>
      <c r="B93" t="s">
        <v>25452</v>
      </c>
      <c r="C93" t="s">
        <v>25441</v>
      </c>
      <c r="D93" t="s">
        <v>453</v>
      </c>
      <c r="E93">
        <v>25.8833904266357</v>
      </c>
      <c r="F93">
        <v>25.8351745605469</v>
      </c>
      <c r="G93">
        <v>25.141548156738299</v>
      </c>
      <c r="H93">
        <v>25.6373596191406</v>
      </c>
      <c r="I93">
        <v>20.212703704833999</v>
      </c>
      <c r="J93">
        <v>20.6861877441406</v>
      </c>
      <c r="K93">
        <v>20.035739898681602</v>
      </c>
      <c r="L93">
        <v>19.490634918212901</v>
      </c>
    </row>
    <row r="94" spans="1:12" x14ac:dyDescent="0.35">
      <c r="A94" t="s">
        <v>3797</v>
      </c>
      <c r="B94" t="s">
        <v>25440</v>
      </c>
      <c r="C94" t="s">
        <v>25441</v>
      </c>
      <c r="D94" t="s">
        <v>25527</v>
      </c>
      <c r="E94">
        <v>18.038724899291999</v>
      </c>
      <c r="F94">
        <v>18.757696151733398</v>
      </c>
      <c r="G94">
        <v>16.207929611206101</v>
      </c>
      <c r="H94">
        <v>19.5138053894043</v>
      </c>
      <c r="I94">
        <v>21.536659240722699</v>
      </c>
      <c r="J94">
        <v>21.663103103637699</v>
      </c>
      <c r="K94">
        <v>22.0193977355957</v>
      </c>
      <c r="L94">
        <v>21.998018264770501</v>
      </c>
    </row>
    <row r="95" spans="1:12" x14ac:dyDescent="0.35">
      <c r="A95" t="s">
        <v>2817</v>
      </c>
      <c r="B95" t="s">
        <v>25453</v>
      </c>
      <c r="C95" t="s">
        <v>25454</v>
      </c>
      <c r="D95" t="s">
        <v>25463</v>
      </c>
      <c r="E95">
        <v>21.018346786498999</v>
      </c>
      <c r="F95">
        <v>21.282310485839801</v>
      </c>
      <c r="G95">
        <v>20.170284271240199</v>
      </c>
      <c r="H95">
        <v>21.2364311218262</v>
      </c>
      <c r="I95">
        <v>16.604099273681602</v>
      </c>
      <c r="J95">
        <v>15.333742141723601</v>
      </c>
      <c r="K95">
        <v>16.831382751464801</v>
      </c>
      <c r="L95">
        <v>16.5520420074463</v>
      </c>
    </row>
    <row r="96" spans="1:12" x14ac:dyDescent="0.35">
      <c r="A96" t="s">
        <v>3133</v>
      </c>
      <c r="B96" t="s">
        <v>25446</v>
      </c>
      <c r="C96" t="s">
        <v>25441</v>
      </c>
      <c r="D96" t="s">
        <v>25528</v>
      </c>
      <c r="E96">
        <v>18.713951110839801</v>
      </c>
      <c r="F96">
        <v>18.842218399047901</v>
      </c>
      <c r="G96">
        <v>15.7955112457275</v>
      </c>
      <c r="H96">
        <v>19.037799835205099</v>
      </c>
      <c r="I96">
        <v>22.45676612854</v>
      </c>
      <c r="J96">
        <v>22.264131546020501</v>
      </c>
      <c r="K96">
        <v>21.536697387695298</v>
      </c>
      <c r="L96">
        <v>22.501195907592798</v>
      </c>
    </row>
    <row r="97" spans="1:12" x14ac:dyDescent="0.35">
      <c r="A97" t="s">
        <v>1595</v>
      </c>
      <c r="B97" t="s">
        <v>25446</v>
      </c>
      <c r="C97" t="s">
        <v>25441</v>
      </c>
      <c r="D97" t="s">
        <v>25529</v>
      </c>
      <c r="E97">
        <v>18.407121658325199</v>
      </c>
      <c r="F97">
        <v>18.842235565185501</v>
      </c>
      <c r="G97">
        <v>19.857261657714801</v>
      </c>
      <c r="H97">
        <v>21.945869445800799</v>
      </c>
      <c r="I97">
        <v>23.528905868530298</v>
      </c>
      <c r="J97">
        <v>23.6420707702637</v>
      </c>
      <c r="K97">
        <v>23.493980407714801</v>
      </c>
      <c r="L97">
        <v>23.6164855957031</v>
      </c>
    </row>
    <row r="98" spans="1:12" x14ac:dyDescent="0.35">
      <c r="A98" t="s">
        <v>3228</v>
      </c>
      <c r="B98" t="s">
        <v>25530</v>
      </c>
      <c r="C98" t="s">
        <v>25444</v>
      </c>
      <c r="D98" t="s">
        <v>25531</v>
      </c>
      <c r="E98">
        <v>21.288784027099599</v>
      </c>
      <c r="F98">
        <v>21.3031330108643</v>
      </c>
      <c r="G98">
        <v>19.230098724365199</v>
      </c>
      <c r="H98">
        <v>21.0749835968018</v>
      </c>
      <c r="I98">
        <v>17.371038436889599</v>
      </c>
      <c r="J98">
        <v>17.625930786132798</v>
      </c>
      <c r="K98">
        <v>14.65589427948</v>
      </c>
      <c r="L98">
        <v>17.934148788452099</v>
      </c>
    </row>
    <row r="99" spans="1:12" x14ac:dyDescent="0.35">
      <c r="A99" t="s">
        <v>2492</v>
      </c>
      <c r="B99" t="s">
        <v>25450</v>
      </c>
      <c r="C99" t="s">
        <v>25441</v>
      </c>
      <c r="D99" t="s">
        <v>25532</v>
      </c>
      <c r="E99">
        <v>22.3228435516357</v>
      </c>
      <c r="F99">
        <v>22.266054153442401</v>
      </c>
      <c r="G99">
        <v>21.367527008056602</v>
      </c>
      <c r="H99">
        <v>22.366806030273398</v>
      </c>
      <c r="I99">
        <v>14.9963483810425</v>
      </c>
      <c r="J99">
        <v>19.301162719726602</v>
      </c>
      <c r="K99">
        <v>18.982841491699201</v>
      </c>
      <c r="L99">
        <v>17.719598770141602</v>
      </c>
    </row>
    <row r="100" spans="1:12" x14ac:dyDescent="0.35">
      <c r="A100" t="s">
        <v>2153</v>
      </c>
      <c r="B100" t="s">
        <v>25453</v>
      </c>
      <c r="C100" t="s">
        <v>25454</v>
      </c>
      <c r="D100" t="s">
        <v>25463</v>
      </c>
      <c r="E100">
        <v>22.218259811401399</v>
      </c>
      <c r="F100">
        <v>22.2629299163818</v>
      </c>
      <c r="G100">
        <v>21.0530681610107</v>
      </c>
      <c r="H100">
        <v>21.868186950683601</v>
      </c>
      <c r="I100">
        <v>17.7584133148193</v>
      </c>
      <c r="J100">
        <v>16.320650100708001</v>
      </c>
      <c r="K100">
        <v>16.3982257843018</v>
      </c>
      <c r="L100">
        <v>16.5782871246338</v>
      </c>
    </row>
    <row r="101" spans="1:12" x14ac:dyDescent="0.35">
      <c r="A101" t="s">
        <v>3190</v>
      </c>
      <c r="B101" t="s">
        <v>25533</v>
      </c>
      <c r="C101" t="s">
        <v>25444</v>
      </c>
      <c r="D101" t="s">
        <v>25534</v>
      </c>
      <c r="E101">
        <v>21.6278476715088</v>
      </c>
      <c r="F101">
        <v>21.575050354003899</v>
      </c>
      <c r="G101">
        <v>20.354316711425799</v>
      </c>
      <c r="H101">
        <v>21.228683471679702</v>
      </c>
      <c r="I101">
        <v>24.105718612670898</v>
      </c>
      <c r="J101">
        <v>24.357379913330099</v>
      </c>
      <c r="K101">
        <v>25.328956604003899</v>
      </c>
      <c r="L101">
        <v>24.41676902771</v>
      </c>
    </row>
    <row r="102" spans="1:12" x14ac:dyDescent="0.35">
      <c r="A102" t="s">
        <v>3423</v>
      </c>
      <c r="B102" t="s">
        <v>25453</v>
      </c>
      <c r="C102" t="s">
        <v>25454</v>
      </c>
      <c r="D102" t="s">
        <v>453</v>
      </c>
      <c r="E102">
        <v>23.343265533447301</v>
      </c>
      <c r="F102">
        <v>24.300603866577099</v>
      </c>
      <c r="G102">
        <v>23.9386081695557</v>
      </c>
      <c r="H102">
        <v>24.396060943603501</v>
      </c>
      <c r="I102">
        <v>29.1710605621338</v>
      </c>
      <c r="J102">
        <v>28.176345825195298</v>
      </c>
      <c r="K102">
        <v>28.045364379882798</v>
      </c>
      <c r="L102">
        <v>27.283567428588899</v>
      </c>
    </row>
    <row r="103" spans="1:12" x14ac:dyDescent="0.35">
      <c r="A103" t="s">
        <v>3771</v>
      </c>
      <c r="B103" t="s">
        <v>25459</v>
      </c>
      <c r="C103" t="s">
        <v>25444</v>
      </c>
      <c r="D103" t="s">
        <v>25535</v>
      </c>
      <c r="E103">
        <v>20.6437168121338</v>
      </c>
      <c r="F103">
        <v>20.5559978485107</v>
      </c>
      <c r="G103">
        <v>17.1051025390625</v>
      </c>
      <c r="H103">
        <v>20.310054779052699</v>
      </c>
      <c r="I103">
        <v>15.890668869018601</v>
      </c>
      <c r="J103">
        <v>16.480909347534201</v>
      </c>
      <c r="K103">
        <v>17.7800693511963</v>
      </c>
      <c r="L103">
        <v>13.872525215148899</v>
      </c>
    </row>
    <row r="104" spans="1:12" x14ac:dyDescent="0.35">
      <c r="A104" t="s">
        <v>667</v>
      </c>
      <c r="B104" t="s">
        <v>25459</v>
      </c>
      <c r="C104" t="s">
        <v>25444</v>
      </c>
      <c r="D104" t="s">
        <v>25536</v>
      </c>
      <c r="E104">
        <v>26.633510589599599</v>
      </c>
      <c r="F104">
        <v>26.686153411865199</v>
      </c>
      <c r="G104">
        <v>26.501918792724599</v>
      </c>
      <c r="H104">
        <v>26.697532653808601</v>
      </c>
      <c r="I104">
        <v>20.787279129028299</v>
      </c>
      <c r="J104">
        <v>21.474571228027301</v>
      </c>
      <c r="K104">
        <v>22.164482116699201</v>
      </c>
      <c r="L104">
        <v>20.183103561401399</v>
      </c>
    </row>
    <row r="105" spans="1:12" x14ac:dyDescent="0.35">
      <c r="A105" t="s">
        <v>257</v>
      </c>
      <c r="B105" t="s">
        <v>25446</v>
      </c>
      <c r="C105" t="s">
        <v>25441</v>
      </c>
      <c r="D105" t="s">
        <v>258</v>
      </c>
      <c r="E105">
        <v>14.4412231445313</v>
      </c>
      <c r="F105">
        <v>16.152969360351602</v>
      </c>
      <c r="G105">
        <v>17.750953674316399</v>
      </c>
      <c r="H105">
        <v>16.068523406982401</v>
      </c>
      <c r="I105">
        <v>26.697290420532202</v>
      </c>
      <c r="J105">
        <v>26.8936061859131</v>
      </c>
      <c r="K105">
        <v>27.454431533813501</v>
      </c>
      <c r="L105">
        <v>27.319551467895501</v>
      </c>
    </row>
    <row r="106" spans="1:12" x14ac:dyDescent="0.35">
      <c r="A106" t="s">
        <v>259</v>
      </c>
      <c r="B106" t="s">
        <v>25446</v>
      </c>
      <c r="C106" t="s">
        <v>25441</v>
      </c>
      <c r="D106" t="s">
        <v>260</v>
      </c>
      <c r="E106">
        <v>18.222526550293001</v>
      </c>
      <c r="F106">
        <v>18.3040962219238</v>
      </c>
      <c r="G106">
        <v>16.6570835113525</v>
      </c>
      <c r="H106">
        <v>17.939296722412099</v>
      </c>
      <c r="I106">
        <v>26.271945953369102</v>
      </c>
      <c r="J106">
        <v>26.047630310058601</v>
      </c>
      <c r="K106">
        <v>26.481878280639599</v>
      </c>
      <c r="L106">
        <v>26.357164382934599</v>
      </c>
    </row>
    <row r="107" spans="1:12" x14ac:dyDescent="0.35">
      <c r="A107" t="s">
        <v>261</v>
      </c>
      <c r="B107" t="s">
        <v>25446</v>
      </c>
      <c r="C107" t="s">
        <v>25441</v>
      </c>
      <c r="D107" t="s">
        <v>262</v>
      </c>
      <c r="E107">
        <v>19.24049949646</v>
      </c>
      <c r="F107">
        <v>19.4644069671631</v>
      </c>
      <c r="G107">
        <v>20.758264541626001</v>
      </c>
      <c r="H107">
        <v>18.613302230835</v>
      </c>
      <c r="I107">
        <v>27.498945236206101</v>
      </c>
      <c r="J107">
        <v>27.756038665771499</v>
      </c>
      <c r="K107">
        <v>27.974891662597699</v>
      </c>
      <c r="L107">
        <v>27.8216876983643</v>
      </c>
    </row>
    <row r="108" spans="1:12" x14ac:dyDescent="0.35">
      <c r="A108" t="s">
        <v>3560</v>
      </c>
      <c r="B108" t="s">
        <v>25453</v>
      </c>
      <c r="C108" t="s">
        <v>25454</v>
      </c>
      <c r="D108" t="s">
        <v>25537</v>
      </c>
      <c r="E108">
        <v>16.461893081665</v>
      </c>
      <c r="F108">
        <v>16.4217224121094</v>
      </c>
      <c r="G108">
        <v>16.6209602355957</v>
      </c>
      <c r="H108">
        <v>17.690147399902301</v>
      </c>
      <c r="I108">
        <v>22.105463027954102</v>
      </c>
      <c r="J108">
        <v>22.272829055786101</v>
      </c>
      <c r="K108">
        <v>22.690549850463899</v>
      </c>
      <c r="L108">
        <v>22.7363891601563</v>
      </c>
    </row>
    <row r="109" spans="1:12" x14ac:dyDescent="0.35">
      <c r="A109" t="s">
        <v>4389</v>
      </c>
      <c r="B109" t="s">
        <v>25453</v>
      </c>
      <c r="C109" t="s">
        <v>25454</v>
      </c>
      <c r="D109" t="s">
        <v>25538</v>
      </c>
      <c r="E109">
        <v>16.883743286132798</v>
      </c>
      <c r="F109">
        <v>17.587610244751001</v>
      </c>
      <c r="G109">
        <v>16.411350250244102</v>
      </c>
      <c r="H109">
        <v>18.536231994628899</v>
      </c>
      <c r="I109">
        <v>20.568189620971701</v>
      </c>
      <c r="J109">
        <v>20.5484104156494</v>
      </c>
      <c r="K109">
        <v>20.960285186767599</v>
      </c>
      <c r="L109">
        <v>20.770999908447301</v>
      </c>
    </row>
    <row r="110" spans="1:12" x14ac:dyDescent="0.35">
      <c r="A110" t="s">
        <v>3516</v>
      </c>
      <c r="B110" t="s">
        <v>25443</v>
      </c>
      <c r="C110" t="s">
        <v>25444</v>
      </c>
      <c r="D110" t="s">
        <v>25539</v>
      </c>
      <c r="E110">
        <v>17.790674209594702</v>
      </c>
      <c r="F110">
        <v>17.9447422027588</v>
      </c>
      <c r="G110">
        <v>15.9606227874756</v>
      </c>
      <c r="H110">
        <v>17.0743083953857</v>
      </c>
      <c r="I110">
        <v>23.291212081909201</v>
      </c>
      <c r="J110">
        <v>23.436780929565401</v>
      </c>
      <c r="K110">
        <v>23.7191257476807</v>
      </c>
      <c r="L110">
        <v>23.6609497070313</v>
      </c>
    </row>
    <row r="111" spans="1:12" x14ac:dyDescent="0.35">
      <c r="A111" t="s">
        <v>2875</v>
      </c>
      <c r="B111" t="s">
        <v>25453</v>
      </c>
      <c r="C111" t="s">
        <v>25454</v>
      </c>
      <c r="D111" t="s">
        <v>25540</v>
      </c>
      <c r="E111">
        <v>19.557184219360401</v>
      </c>
      <c r="F111">
        <v>19.061937332153299</v>
      </c>
      <c r="G111">
        <v>16.250892639160199</v>
      </c>
      <c r="H111">
        <v>18.994777679443398</v>
      </c>
      <c r="I111">
        <v>24.399335861206101</v>
      </c>
      <c r="J111">
        <v>24.589534759521499</v>
      </c>
      <c r="K111">
        <v>25.008275985717798</v>
      </c>
      <c r="L111">
        <v>24.542829513549801</v>
      </c>
    </row>
    <row r="112" spans="1:12" x14ac:dyDescent="0.35">
      <c r="A112" t="s">
        <v>3097</v>
      </c>
      <c r="B112" t="s">
        <v>25443</v>
      </c>
      <c r="C112" t="s">
        <v>25444</v>
      </c>
      <c r="D112" t="s">
        <v>25539</v>
      </c>
      <c r="E112">
        <v>20.229387283325199</v>
      </c>
      <c r="F112">
        <v>20.553871154785199</v>
      </c>
      <c r="G112">
        <v>17.457736968994102</v>
      </c>
      <c r="H112">
        <v>19.0962238311768</v>
      </c>
      <c r="I112">
        <v>23.428667068481399</v>
      </c>
      <c r="J112">
        <v>22.948947906494102</v>
      </c>
      <c r="K112">
        <v>23.005786895751999</v>
      </c>
      <c r="L112">
        <v>23.430751800537099</v>
      </c>
    </row>
    <row r="113" spans="1:12" x14ac:dyDescent="0.35">
      <c r="A113" t="s">
        <v>4304</v>
      </c>
      <c r="B113" t="s">
        <v>25450</v>
      </c>
      <c r="C113" t="s">
        <v>25441</v>
      </c>
      <c r="D113" t="s">
        <v>25541</v>
      </c>
      <c r="E113">
        <v>15.684322357177701</v>
      </c>
      <c r="F113">
        <v>16.845899581909201</v>
      </c>
      <c r="G113">
        <v>15.7579250335693</v>
      </c>
      <c r="H113">
        <v>18.0322170257568</v>
      </c>
      <c r="I113">
        <v>20.305852890014599</v>
      </c>
      <c r="J113">
        <v>20.010618209838899</v>
      </c>
      <c r="K113">
        <v>20.374805450439499</v>
      </c>
      <c r="L113">
        <v>20.155590057373001</v>
      </c>
    </row>
    <row r="114" spans="1:12" x14ac:dyDescent="0.35">
      <c r="A114" t="s">
        <v>1685</v>
      </c>
      <c r="B114" t="s">
        <v>25453</v>
      </c>
      <c r="C114" t="s">
        <v>25454</v>
      </c>
      <c r="D114" t="s">
        <v>25463</v>
      </c>
      <c r="E114">
        <v>22.994874954223601</v>
      </c>
      <c r="F114">
        <v>22.838926315307599</v>
      </c>
      <c r="G114">
        <v>22.426488876342798</v>
      </c>
      <c r="H114">
        <v>22.755542755126999</v>
      </c>
      <c r="I114">
        <v>26.067222595214801</v>
      </c>
      <c r="J114">
        <v>26.684801101684599</v>
      </c>
      <c r="K114">
        <v>26.595420837402301</v>
      </c>
      <c r="L114">
        <v>26.310371398925799</v>
      </c>
    </row>
    <row r="115" spans="1:12" x14ac:dyDescent="0.35">
      <c r="A115" t="s">
        <v>3552</v>
      </c>
      <c r="B115" t="s">
        <v>25453</v>
      </c>
      <c r="C115" t="s">
        <v>25454</v>
      </c>
      <c r="D115" t="s">
        <v>25463</v>
      </c>
      <c r="E115">
        <v>23.409389495849599</v>
      </c>
      <c r="F115">
        <v>23.2870903015137</v>
      </c>
      <c r="G115">
        <v>23.4062404632568</v>
      </c>
      <c r="H115">
        <v>23.197149276733398</v>
      </c>
      <c r="I115">
        <v>18.503950119018601</v>
      </c>
      <c r="J115">
        <v>18.767347335815401</v>
      </c>
      <c r="K115">
        <v>17.7330646514893</v>
      </c>
      <c r="L115">
        <v>17.472511291503899</v>
      </c>
    </row>
    <row r="116" spans="1:12" x14ac:dyDescent="0.35">
      <c r="A116" t="s">
        <v>3144</v>
      </c>
      <c r="B116" t="s">
        <v>25453</v>
      </c>
      <c r="C116" t="s">
        <v>25454</v>
      </c>
      <c r="D116" t="s">
        <v>25542</v>
      </c>
      <c r="E116">
        <v>19.196607589721701</v>
      </c>
      <c r="F116">
        <v>19.189449310302699</v>
      </c>
      <c r="G116">
        <v>18.585638046264599</v>
      </c>
      <c r="H116">
        <v>19.9033603668213</v>
      </c>
      <c r="I116">
        <v>22.142726898193398</v>
      </c>
      <c r="J116">
        <v>22.360206604003899</v>
      </c>
      <c r="K116">
        <v>22.372177124023398</v>
      </c>
      <c r="L116">
        <v>22.676216125488299</v>
      </c>
    </row>
    <row r="117" spans="1:12" x14ac:dyDescent="0.35">
      <c r="A117" t="s">
        <v>1715</v>
      </c>
      <c r="B117" t="s">
        <v>25443</v>
      </c>
      <c r="C117" t="s">
        <v>25444</v>
      </c>
      <c r="D117" t="s">
        <v>25543</v>
      </c>
      <c r="E117">
        <v>26.954475402831999</v>
      </c>
      <c r="F117">
        <v>26.7701530456543</v>
      </c>
      <c r="G117">
        <v>23.787109375</v>
      </c>
      <c r="H117">
        <v>25.120491027831999</v>
      </c>
      <c r="I117">
        <v>18.990484237670898</v>
      </c>
      <c r="J117">
        <v>20.7956027984619</v>
      </c>
      <c r="K117">
        <v>22.741664886474599</v>
      </c>
      <c r="L117">
        <v>16.431798934936499</v>
      </c>
    </row>
    <row r="118" spans="1:12" x14ac:dyDescent="0.35">
      <c r="A118" t="s">
        <v>1918</v>
      </c>
      <c r="B118" t="s">
        <v>25474</v>
      </c>
      <c r="C118" t="s">
        <v>25465</v>
      </c>
      <c r="D118" t="s">
        <v>25544</v>
      </c>
      <c r="E118">
        <v>22.825038909912099</v>
      </c>
      <c r="F118">
        <v>22.6419486999512</v>
      </c>
      <c r="G118">
        <v>21.5463962554932</v>
      </c>
      <c r="H118">
        <v>22.4822082519531</v>
      </c>
      <c r="I118">
        <v>15.0622720718384</v>
      </c>
      <c r="J118">
        <v>18.359981536865199</v>
      </c>
      <c r="K118">
        <v>16.225776672363299</v>
      </c>
      <c r="L118">
        <v>18.128246307373001</v>
      </c>
    </row>
    <row r="119" spans="1:12" x14ac:dyDescent="0.35">
      <c r="A119" t="s">
        <v>3710</v>
      </c>
      <c r="B119" t="s">
        <v>25459</v>
      </c>
      <c r="C119" t="s">
        <v>25444</v>
      </c>
      <c r="D119" t="s">
        <v>25545</v>
      </c>
      <c r="E119">
        <v>20.856996536254901</v>
      </c>
      <c r="F119">
        <v>20.937040328979499</v>
      </c>
      <c r="G119">
        <v>18.873468399047901</v>
      </c>
      <c r="H119">
        <v>20.086521148681602</v>
      </c>
      <c r="I119">
        <v>16.319629669189499</v>
      </c>
      <c r="J119">
        <v>15.769070625305201</v>
      </c>
      <c r="K119">
        <v>16.9798374176025</v>
      </c>
      <c r="L119">
        <v>16.638990402221701</v>
      </c>
    </row>
    <row r="120" spans="1:12" x14ac:dyDescent="0.35">
      <c r="A120" t="s">
        <v>3427</v>
      </c>
      <c r="B120" t="s">
        <v>25453</v>
      </c>
      <c r="C120" t="s">
        <v>25454</v>
      </c>
      <c r="D120" t="s">
        <v>25546</v>
      </c>
      <c r="E120">
        <v>17.589302062988299</v>
      </c>
      <c r="F120">
        <v>18.053440093994102</v>
      </c>
      <c r="G120">
        <v>17.351053237915</v>
      </c>
      <c r="H120">
        <v>18.942062377929702</v>
      </c>
      <c r="I120">
        <v>22.403053283691399</v>
      </c>
      <c r="J120">
        <v>22.368576049804702</v>
      </c>
      <c r="K120">
        <v>24.5804843902588</v>
      </c>
      <c r="L120">
        <v>22.761428833007798</v>
      </c>
    </row>
    <row r="121" spans="1:12" x14ac:dyDescent="0.35">
      <c r="A121" t="s">
        <v>3947</v>
      </c>
      <c r="B121" t="s">
        <v>25533</v>
      </c>
      <c r="C121" t="s">
        <v>25444</v>
      </c>
      <c r="D121" t="s">
        <v>25547</v>
      </c>
      <c r="E121">
        <v>22.4068908691406</v>
      </c>
      <c r="F121">
        <v>22.3594074249268</v>
      </c>
      <c r="G121">
        <v>21.270917892456101</v>
      </c>
      <c r="H121">
        <v>22.7805500030518</v>
      </c>
      <c r="I121">
        <v>16.049198150634801</v>
      </c>
      <c r="J121">
        <v>16.864652633666999</v>
      </c>
      <c r="K121">
        <v>15.9410314559937</v>
      </c>
      <c r="L121">
        <v>16.562158584594702</v>
      </c>
    </row>
    <row r="122" spans="1:12" x14ac:dyDescent="0.35">
      <c r="A122" t="s">
        <v>4219</v>
      </c>
      <c r="B122" t="s">
        <v>25533</v>
      </c>
      <c r="C122" t="s">
        <v>25444</v>
      </c>
      <c r="D122" t="s">
        <v>25548</v>
      </c>
      <c r="E122">
        <v>21.793764114379901</v>
      </c>
      <c r="F122">
        <v>21.230289459228501</v>
      </c>
      <c r="G122">
        <v>20.8145637512207</v>
      </c>
      <c r="H122">
        <v>22.4697360992432</v>
      </c>
      <c r="I122">
        <v>16.988185882568398</v>
      </c>
      <c r="J122">
        <v>15.284207344055201</v>
      </c>
      <c r="K122">
        <v>16.330459594726602</v>
      </c>
      <c r="L122">
        <v>16.535448074340799</v>
      </c>
    </row>
    <row r="123" spans="1:12" x14ac:dyDescent="0.35">
      <c r="A123" t="s">
        <v>186</v>
      </c>
      <c r="B123" t="s">
        <v>25446</v>
      </c>
      <c r="C123" t="s">
        <v>25441</v>
      </c>
      <c r="D123" t="s">
        <v>187</v>
      </c>
      <c r="E123">
        <v>22.572572708129901</v>
      </c>
      <c r="F123">
        <v>22.418846130371101</v>
      </c>
      <c r="G123">
        <v>24.9812335968018</v>
      </c>
      <c r="H123">
        <v>22.384599685668899</v>
      </c>
      <c r="I123">
        <v>29.2362174987793</v>
      </c>
      <c r="J123">
        <v>29.6752319335938</v>
      </c>
      <c r="K123">
        <v>29.1016654968262</v>
      </c>
      <c r="L123">
        <v>29.624395370483398</v>
      </c>
    </row>
    <row r="124" spans="1:12" x14ac:dyDescent="0.35">
      <c r="A124" t="s">
        <v>2047</v>
      </c>
      <c r="B124" t="s">
        <v>25533</v>
      </c>
      <c r="C124" t="s">
        <v>25444</v>
      </c>
      <c r="D124" t="s">
        <v>25549</v>
      </c>
      <c r="E124">
        <v>21.55322265625</v>
      </c>
      <c r="F124">
        <v>21.890178680419901</v>
      </c>
      <c r="G124">
        <v>18.282518386840799</v>
      </c>
      <c r="H124">
        <v>21.670385360717798</v>
      </c>
      <c r="I124">
        <v>16.083126068115199</v>
      </c>
      <c r="J124">
        <v>15.819328308105501</v>
      </c>
      <c r="K124">
        <v>16.973838806152301</v>
      </c>
      <c r="L124">
        <v>16.452304840087901</v>
      </c>
    </row>
    <row r="125" spans="1:12" x14ac:dyDescent="0.35">
      <c r="A125" t="s">
        <v>3139</v>
      </c>
      <c r="B125" t="s">
        <v>25453</v>
      </c>
      <c r="C125" t="s">
        <v>25454</v>
      </c>
      <c r="D125" t="s">
        <v>25550</v>
      </c>
      <c r="E125">
        <v>21.9502983093262</v>
      </c>
      <c r="F125">
        <v>21.863302230835</v>
      </c>
      <c r="G125">
        <v>20.025285720825199</v>
      </c>
      <c r="H125">
        <v>21.199680328369102</v>
      </c>
      <c r="I125">
        <v>14.685182571411101</v>
      </c>
      <c r="J125">
        <v>15.3777980804443</v>
      </c>
      <c r="K125">
        <v>17.8970432281494</v>
      </c>
      <c r="L125">
        <v>16.506166458129901</v>
      </c>
    </row>
    <row r="126" spans="1:12" x14ac:dyDescent="0.35">
      <c r="A126" t="s">
        <v>3351</v>
      </c>
      <c r="B126" t="s">
        <v>25453</v>
      </c>
      <c r="C126" t="s">
        <v>25454</v>
      </c>
      <c r="D126" t="s">
        <v>25551</v>
      </c>
      <c r="E126">
        <v>18.686500549316399</v>
      </c>
      <c r="F126">
        <v>18.267511367797901</v>
      </c>
      <c r="G126">
        <v>17.3935852050781</v>
      </c>
      <c r="H126">
        <v>19.311143875122099</v>
      </c>
      <c r="I126">
        <v>22.6303386688232</v>
      </c>
      <c r="J126">
        <v>22.6468620300293</v>
      </c>
      <c r="K126">
        <v>23.1697177886963</v>
      </c>
      <c r="L126">
        <v>22.861406326293899</v>
      </c>
    </row>
    <row r="127" spans="1:12" x14ac:dyDescent="0.35">
      <c r="A127" t="s">
        <v>2095</v>
      </c>
      <c r="B127" t="s">
        <v>25452</v>
      </c>
      <c r="C127" t="s">
        <v>25441</v>
      </c>
      <c r="D127" t="s">
        <v>25552</v>
      </c>
      <c r="E127">
        <v>23.134668350219702</v>
      </c>
      <c r="F127">
        <v>22.967950820922901</v>
      </c>
      <c r="G127">
        <v>22.658887863159201</v>
      </c>
      <c r="H127">
        <v>22.934827804565401</v>
      </c>
      <c r="I127">
        <v>18.941154479980501</v>
      </c>
      <c r="J127">
        <v>19.265325546264599</v>
      </c>
      <c r="K127">
        <v>18.647661209106399</v>
      </c>
      <c r="L127">
        <v>16.71799659729</v>
      </c>
    </row>
    <row r="128" spans="1:12" x14ac:dyDescent="0.35">
      <c r="A128" t="s">
        <v>4332</v>
      </c>
      <c r="B128" t="s">
        <v>25481</v>
      </c>
      <c r="C128" t="s">
        <v>25441</v>
      </c>
      <c r="D128" t="s">
        <v>25553</v>
      </c>
      <c r="E128">
        <v>20.545040130615199</v>
      </c>
      <c r="F128">
        <v>20.8633518218994</v>
      </c>
      <c r="G128">
        <v>19.5303058624268</v>
      </c>
      <c r="H128">
        <v>20.254989624023398</v>
      </c>
      <c r="I128">
        <v>15.8764638900757</v>
      </c>
      <c r="J128">
        <v>15.252846717834499</v>
      </c>
      <c r="K128">
        <v>16.718448638916001</v>
      </c>
      <c r="L128">
        <v>18.650089263916001</v>
      </c>
    </row>
    <row r="129" spans="1:12" x14ac:dyDescent="0.35">
      <c r="A129" t="s">
        <v>1474</v>
      </c>
      <c r="B129" t="s">
        <v>25440</v>
      </c>
      <c r="C129" t="s">
        <v>25441</v>
      </c>
      <c r="D129" t="s">
        <v>25554</v>
      </c>
      <c r="E129">
        <v>22.8531799316406</v>
      </c>
      <c r="F129">
        <v>22.7622261047363</v>
      </c>
      <c r="G129">
        <v>22.020971298217798</v>
      </c>
      <c r="H129">
        <v>22.548080444335898</v>
      </c>
      <c r="I129">
        <v>15.7996273040771</v>
      </c>
      <c r="J129">
        <v>15.874809265136699</v>
      </c>
      <c r="K129">
        <v>15.638272285461399</v>
      </c>
      <c r="L129">
        <v>17.6633491516113</v>
      </c>
    </row>
    <row r="130" spans="1:12" x14ac:dyDescent="0.35">
      <c r="A130" t="s">
        <v>4369</v>
      </c>
      <c r="B130" t="s">
        <v>25453</v>
      </c>
      <c r="C130" t="s">
        <v>25454</v>
      </c>
      <c r="D130" t="s">
        <v>453</v>
      </c>
      <c r="E130">
        <v>20.999662399291999</v>
      </c>
      <c r="F130">
        <v>21.095096588134801</v>
      </c>
      <c r="G130">
        <v>21.226169586181602</v>
      </c>
      <c r="H130">
        <v>20.3238410949707</v>
      </c>
      <c r="I130">
        <v>15.694719314575201</v>
      </c>
      <c r="J130">
        <v>17.065580368041999</v>
      </c>
      <c r="K130">
        <v>17.004562377929702</v>
      </c>
      <c r="L130">
        <v>18.285209655761701</v>
      </c>
    </row>
    <row r="131" spans="1:12" x14ac:dyDescent="0.35">
      <c r="A131" t="s">
        <v>3933</v>
      </c>
      <c r="B131" t="s">
        <v>25446</v>
      </c>
      <c r="C131" t="s">
        <v>25441</v>
      </c>
      <c r="D131" t="s">
        <v>25555</v>
      </c>
      <c r="E131">
        <v>19.602952957153299</v>
      </c>
      <c r="F131">
        <v>20.040355682373001</v>
      </c>
      <c r="G131">
        <v>20.921592712402301</v>
      </c>
      <c r="H131">
        <v>21.022998809814499</v>
      </c>
      <c r="I131">
        <v>16.675683975219702</v>
      </c>
      <c r="J131">
        <v>15.3425798416138</v>
      </c>
      <c r="K131">
        <v>16.389675140380898</v>
      </c>
      <c r="L131">
        <v>16.556224822998001</v>
      </c>
    </row>
    <row r="132" spans="1:12" x14ac:dyDescent="0.35">
      <c r="A132" t="s">
        <v>1526</v>
      </c>
      <c r="B132" t="s">
        <v>25443</v>
      </c>
      <c r="C132" t="s">
        <v>25444</v>
      </c>
      <c r="D132" t="s">
        <v>25556</v>
      </c>
      <c r="E132">
        <v>20.316341400146499</v>
      </c>
      <c r="F132">
        <v>20.715984344482401</v>
      </c>
      <c r="G132">
        <v>20.708372116088899</v>
      </c>
      <c r="H132">
        <v>21.200414657592798</v>
      </c>
      <c r="I132">
        <v>24.613731384277301</v>
      </c>
      <c r="J132">
        <v>24.770627975463899</v>
      </c>
      <c r="K132">
        <v>24.475095748901399</v>
      </c>
      <c r="L132">
        <v>24.824638366699201</v>
      </c>
    </row>
    <row r="133" spans="1:12" x14ac:dyDescent="0.35">
      <c r="A133" t="s">
        <v>1094</v>
      </c>
      <c r="B133" t="s">
        <v>25453</v>
      </c>
      <c r="C133" t="s">
        <v>25454</v>
      </c>
      <c r="D133" t="s">
        <v>25500</v>
      </c>
      <c r="E133">
        <v>26.636665344238299</v>
      </c>
      <c r="F133">
        <v>26.716569900512699</v>
      </c>
      <c r="G133">
        <v>26.239812850952099</v>
      </c>
      <c r="H133">
        <v>26.756801605224599</v>
      </c>
      <c r="I133">
        <v>30.795961380004901</v>
      </c>
      <c r="J133">
        <v>30.932802200317401</v>
      </c>
      <c r="K133">
        <v>31.015087127685501</v>
      </c>
      <c r="L133">
        <v>30.787651062011701</v>
      </c>
    </row>
    <row r="134" spans="1:12" x14ac:dyDescent="0.35">
      <c r="A134" t="s">
        <v>3692</v>
      </c>
      <c r="B134" t="s">
        <v>25474</v>
      </c>
      <c r="C134" t="s">
        <v>25465</v>
      </c>
      <c r="D134" t="s">
        <v>25557</v>
      </c>
      <c r="E134">
        <v>21.185125350952099</v>
      </c>
      <c r="F134">
        <v>21.0972595214844</v>
      </c>
      <c r="G134">
        <v>18.964788436889599</v>
      </c>
      <c r="H134">
        <v>20.336969375610401</v>
      </c>
      <c r="I134">
        <v>17.2552814483643</v>
      </c>
      <c r="J134">
        <v>17.674884796142599</v>
      </c>
      <c r="K134">
        <v>16.719577789306602</v>
      </c>
      <c r="L134">
        <v>16.428714752197301</v>
      </c>
    </row>
    <row r="135" spans="1:12" x14ac:dyDescent="0.35">
      <c r="A135" t="s">
        <v>2550</v>
      </c>
      <c r="B135" t="s">
        <v>25447</v>
      </c>
      <c r="C135" t="s">
        <v>25444</v>
      </c>
      <c r="D135" t="s">
        <v>25558</v>
      </c>
      <c r="E135">
        <v>21.871597290039102</v>
      </c>
      <c r="F135">
        <v>21.652830123901399</v>
      </c>
      <c r="G135">
        <v>21.271400451660199</v>
      </c>
      <c r="H135">
        <v>22.018541336059599</v>
      </c>
      <c r="I135">
        <v>16.275678634643601</v>
      </c>
      <c r="J135">
        <v>16.642368316650401</v>
      </c>
      <c r="K135">
        <v>15.966016769409199</v>
      </c>
      <c r="L135">
        <v>16.096601486206101</v>
      </c>
    </row>
    <row r="136" spans="1:12" x14ac:dyDescent="0.35">
      <c r="A136" t="s">
        <v>1376</v>
      </c>
      <c r="B136" t="s">
        <v>25517</v>
      </c>
      <c r="C136" t="s">
        <v>25441</v>
      </c>
      <c r="D136" t="s">
        <v>25559</v>
      </c>
      <c r="E136">
        <v>22.8234348297119</v>
      </c>
      <c r="F136">
        <v>23.013322830200199</v>
      </c>
      <c r="G136">
        <v>20.943946838378899</v>
      </c>
      <c r="H136">
        <v>22.652908325195298</v>
      </c>
      <c r="I136">
        <v>15.4539785385132</v>
      </c>
      <c r="J136">
        <v>16.242078781127901</v>
      </c>
      <c r="K136">
        <v>17.890806198120099</v>
      </c>
      <c r="L136">
        <v>15.3489074707031</v>
      </c>
    </row>
    <row r="137" spans="1:12" x14ac:dyDescent="0.35">
      <c r="A137" t="s">
        <v>2614</v>
      </c>
      <c r="B137" t="s">
        <v>25453</v>
      </c>
      <c r="C137" t="s">
        <v>25454</v>
      </c>
      <c r="D137" t="s">
        <v>25480</v>
      </c>
      <c r="E137">
        <v>21.2750034332275</v>
      </c>
      <c r="F137">
        <v>20.6952018737793</v>
      </c>
      <c r="G137">
        <v>20.8662204742432</v>
      </c>
      <c r="H137">
        <v>21.379610061645501</v>
      </c>
      <c r="I137">
        <v>24.246763229370099</v>
      </c>
      <c r="J137">
        <v>25.073055267333999</v>
      </c>
      <c r="K137">
        <v>25.260503768920898</v>
      </c>
      <c r="L137">
        <v>24.922655105590799</v>
      </c>
    </row>
    <row r="138" spans="1:12" x14ac:dyDescent="0.35">
      <c r="A138" t="s">
        <v>3980</v>
      </c>
      <c r="B138" t="s">
        <v>25481</v>
      </c>
      <c r="C138" t="s">
        <v>25441</v>
      </c>
      <c r="D138" t="s">
        <v>25560</v>
      </c>
      <c r="E138">
        <v>21.435956954956101</v>
      </c>
      <c r="F138">
        <v>21.548336029052699</v>
      </c>
      <c r="G138">
        <v>20.729427337646499</v>
      </c>
      <c r="H138">
        <v>21.615278244018601</v>
      </c>
      <c r="I138">
        <v>16.307258605956999</v>
      </c>
      <c r="J138">
        <v>17.524372100830099</v>
      </c>
      <c r="K138">
        <v>16.965885162353501</v>
      </c>
      <c r="L138">
        <v>17.644651412963899</v>
      </c>
    </row>
    <row r="139" spans="1:12" x14ac:dyDescent="0.35">
      <c r="A139" t="s">
        <v>2855</v>
      </c>
      <c r="B139" t="s">
        <v>25459</v>
      </c>
      <c r="C139" t="s">
        <v>25444</v>
      </c>
      <c r="D139" t="s">
        <v>25561</v>
      </c>
      <c r="E139">
        <v>21.166965484619102</v>
      </c>
      <c r="F139">
        <v>20.915712356567401</v>
      </c>
      <c r="G139">
        <v>18.4423007965088</v>
      </c>
      <c r="H139">
        <v>20.474733352661101</v>
      </c>
      <c r="I139">
        <v>14.2406930923462</v>
      </c>
      <c r="J139">
        <v>17.397300720214801</v>
      </c>
      <c r="K139">
        <v>15.0723972320557</v>
      </c>
      <c r="L139">
        <v>17.738706588745099</v>
      </c>
    </row>
    <row r="140" spans="1:12" x14ac:dyDescent="0.35">
      <c r="A140" t="s">
        <v>4292</v>
      </c>
      <c r="B140" t="s">
        <v>25453</v>
      </c>
      <c r="C140" t="s">
        <v>25454</v>
      </c>
      <c r="D140" t="s">
        <v>25562</v>
      </c>
      <c r="E140">
        <v>19.2887573242188</v>
      </c>
      <c r="F140">
        <v>19.229612350463899</v>
      </c>
      <c r="G140">
        <v>16.498735427856399</v>
      </c>
      <c r="H140">
        <v>18.701246261596701</v>
      </c>
      <c r="I140">
        <v>21.7381801605225</v>
      </c>
      <c r="J140">
        <v>21.2952976226807</v>
      </c>
      <c r="K140">
        <v>21.8094787597656</v>
      </c>
      <c r="L140">
        <v>21.807765960693398</v>
      </c>
    </row>
    <row r="141" spans="1:12" x14ac:dyDescent="0.35">
      <c r="A141" t="s">
        <v>2406</v>
      </c>
      <c r="B141" t="s">
        <v>25483</v>
      </c>
      <c r="C141" t="s">
        <v>25441</v>
      </c>
      <c r="D141" t="s">
        <v>25563</v>
      </c>
      <c r="E141">
        <v>19.201412200927699</v>
      </c>
      <c r="F141">
        <v>19.212770462036101</v>
      </c>
      <c r="G141">
        <v>20.180667877197301</v>
      </c>
      <c r="H141">
        <v>21.062473297119102</v>
      </c>
      <c r="I141">
        <v>23.0904350280762</v>
      </c>
      <c r="J141">
        <v>23.182491302490199</v>
      </c>
      <c r="K141">
        <v>23.267848968505898</v>
      </c>
      <c r="L141">
        <v>23.37038230896</v>
      </c>
    </row>
    <row r="142" spans="1:12" x14ac:dyDescent="0.35">
      <c r="A142" t="s">
        <v>3931</v>
      </c>
      <c r="B142" t="s">
        <v>25447</v>
      </c>
      <c r="C142" t="s">
        <v>25444</v>
      </c>
      <c r="D142" t="s">
        <v>25909</v>
      </c>
      <c r="E142">
        <v>18.5171794891357</v>
      </c>
      <c r="F142">
        <v>17.350894927978501</v>
      </c>
      <c r="G142">
        <v>16.4839687347412</v>
      </c>
      <c r="H142">
        <v>18.729442596435501</v>
      </c>
      <c r="I142">
        <v>20.457241058349599</v>
      </c>
      <c r="J142">
        <v>20.546550750732401</v>
      </c>
      <c r="K142">
        <v>21.040338516235401</v>
      </c>
      <c r="L142">
        <v>20.810625076293899</v>
      </c>
    </row>
    <row r="143" spans="1:12" x14ac:dyDescent="0.35">
      <c r="A143" t="s">
        <v>3854</v>
      </c>
      <c r="B143" t="s">
        <v>25453</v>
      </c>
      <c r="C143" t="s">
        <v>25454</v>
      </c>
      <c r="D143" t="s">
        <v>25564</v>
      </c>
      <c r="E143">
        <v>20.811222076416001</v>
      </c>
      <c r="F143">
        <v>20.831415176391602</v>
      </c>
      <c r="G143">
        <v>18.483814239501999</v>
      </c>
      <c r="H143">
        <v>20.432874679565401</v>
      </c>
      <c r="I143">
        <v>16.356420516967798</v>
      </c>
      <c r="J143">
        <v>17.830217361450199</v>
      </c>
      <c r="K143">
        <v>16.838821411132798</v>
      </c>
      <c r="L143">
        <v>15.2813167572021</v>
      </c>
    </row>
    <row r="144" spans="1:12" x14ac:dyDescent="0.35">
      <c r="A144" t="s">
        <v>2606</v>
      </c>
      <c r="B144" t="s">
        <v>25453</v>
      </c>
      <c r="C144" t="s">
        <v>25454</v>
      </c>
      <c r="D144" t="s">
        <v>25565</v>
      </c>
      <c r="E144">
        <v>21.953088760376001</v>
      </c>
      <c r="F144">
        <v>21.932846069335898</v>
      </c>
      <c r="G144">
        <v>21.351026535034201</v>
      </c>
      <c r="H144">
        <v>21.583234786987301</v>
      </c>
      <c r="I144">
        <v>16.945512771606399</v>
      </c>
      <c r="J144">
        <v>18.386976242065401</v>
      </c>
      <c r="K144">
        <v>15.9564504623413</v>
      </c>
      <c r="L144">
        <v>17.166242599487301</v>
      </c>
    </row>
    <row r="145" spans="1:12" x14ac:dyDescent="0.35">
      <c r="A145" t="s">
        <v>1415</v>
      </c>
      <c r="B145" t="s">
        <v>25453</v>
      </c>
      <c r="C145" t="s">
        <v>25454</v>
      </c>
      <c r="D145" t="s">
        <v>25566</v>
      </c>
      <c r="E145">
        <v>23.9950065612793</v>
      </c>
      <c r="F145">
        <v>23.667860031127901</v>
      </c>
      <c r="G145">
        <v>23.261842727661101</v>
      </c>
      <c r="H145">
        <v>24.0241584777832</v>
      </c>
      <c r="I145">
        <v>19.435081481933601</v>
      </c>
      <c r="J145">
        <v>20.145910263061499</v>
      </c>
      <c r="K145">
        <v>17.792055130004901</v>
      </c>
      <c r="L145">
        <v>17.468626022338899</v>
      </c>
    </row>
    <row r="146" spans="1:12" x14ac:dyDescent="0.35">
      <c r="A146" t="s">
        <v>302</v>
      </c>
      <c r="B146" t="s">
        <v>25446</v>
      </c>
      <c r="C146" t="s">
        <v>25441</v>
      </c>
      <c r="D146" t="s">
        <v>303</v>
      </c>
      <c r="E146">
        <v>17.8754978179932</v>
      </c>
      <c r="F146">
        <v>18.6399936676025</v>
      </c>
      <c r="G146">
        <v>16.6014499664307</v>
      </c>
      <c r="H146">
        <v>18.6267395019531</v>
      </c>
      <c r="I146">
        <v>22.1554775238037</v>
      </c>
      <c r="J146">
        <v>21.906316757202099</v>
      </c>
      <c r="K146">
        <v>22.297426223754901</v>
      </c>
      <c r="L146">
        <v>21.9295768737793</v>
      </c>
    </row>
    <row r="147" spans="1:12" x14ac:dyDescent="0.35">
      <c r="A147" t="s">
        <v>3592</v>
      </c>
      <c r="B147" t="s">
        <v>25447</v>
      </c>
      <c r="C147" t="s">
        <v>25444</v>
      </c>
      <c r="D147" t="s">
        <v>25567</v>
      </c>
      <c r="E147">
        <v>19.254642486572301</v>
      </c>
      <c r="F147">
        <v>19.930526733398398</v>
      </c>
      <c r="G147">
        <v>17.4737644195557</v>
      </c>
      <c r="H147">
        <v>19.8511848449707</v>
      </c>
      <c r="I147">
        <v>22.371345520019499</v>
      </c>
      <c r="J147">
        <v>22.4418544769287</v>
      </c>
      <c r="K147">
        <v>22.214899063110401</v>
      </c>
      <c r="L147">
        <v>22.681068420410199</v>
      </c>
    </row>
    <row r="148" spans="1:12" x14ac:dyDescent="0.35">
      <c r="A148" t="s">
        <v>2604</v>
      </c>
      <c r="B148" t="s">
        <v>25530</v>
      </c>
      <c r="C148" t="s">
        <v>25444</v>
      </c>
      <c r="D148" t="s">
        <v>25568</v>
      </c>
      <c r="E148">
        <v>18.9542636871338</v>
      </c>
      <c r="F148">
        <v>18.882522583007798</v>
      </c>
      <c r="G148">
        <v>16.510593414306602</v>
      </c>
      <c r="H148">
        <v>18.983127593994102</v>
      </c>
      <c r="I148">
        <v>21.528831481933601</v>
      </c>
      <c r="J148">
        <v>21.6910705566406</v>
      </c>
      <c r="K148">
        <v>21.501003265380898</v>
      </c>
      <c r="L148">
        <v>21.147346496581999</v>
      </c>
    </row>
    <row r="149" spans="1:12" x14ac:dyDescent="0.35">
      <c r="A149" t="s">
        <v>4052</v>
      </c>
      <c r="B149" t="s">
        <v>25447</v>
      </c>
      <c r="C149" t="s">
        <v>25444</v>
      </c>
      <c r="D149" t="s">
        <v>25521</v>
      </c>
      <c r="E149">
        <v>17.51171875</v>
      </c>
      <c r="F149">
        <v>17.8155193328857</v>
      </c>
      <c r="G149">
        <v>16.222217559814499</v>
      </c>
      <c r="H149">
        <v>17.735315322876001</v>
      </c>
      <c r="I149">
        <v>21.662769317626999</v>
      </c>
      <c r="J149">
        <v>21.7006435394287</v>
      </c>
      <c r="K149">
        <v>21.7847385406494</v>
      </c>
      <c r="L149">
        <v>21.865177154541001</v>
      </c>
    </row>
    <row r="150" spans="1:12" x14ac:dyDescent="0.35">
      <c r="A150" t="s">
        <v>870</v>
      </c>
      <c r="B150" t="s">
        <v>25471</v>
      </c>
      <c r="C150" t="s">
        <v>25441</v>
      </c>
      <c r="D150" t="s">
        <v>25569</v>
      </c>
      <c r="E150">
        <v>18.624605178833001</v>
      </c>
      <c r="F150">
        <v>18.964117050170898</v>
      </c>
      <c r="G150">
        <v>18.247581481933601</v>
      </c>
      <c r="H150">
        <v>19.527835845947301</v>
      </c>
      <c r="I150">
        <v>29.135841369628899</v>
      </c>
      <c r="J150">
        <v>29.295490264892599</v>
      </c>
      <c r="K150">
        <v>29.3294372558594</v>
      </c>
      <c r="L150">
        <v>29.5719699859619</v>
      </c>
    </row>
    <row r="151" spans="1:12" x14ac:dyDescent="0.35">
      <c r="A151" t="s">
        <v>1735</v>
      </c>
      <c r="B151" t="s">
        <v>25471</v>
      </c>
      <c r="C151" t="s">
        <v>25441</v>
      </c>
      <c r="D151" t="s">
        <v>25570</v>
      </c>
      <c r="E151">
        <v>22.187318801879901</v>
      </c>
      <c r="F151">
        <v>22.194808959960898</v>
      </c>
      <c r="G151">
        <v>22.091646194458001</v>
      </c>
      <c r="H151">
        <v>22.484195709228501</v>
      </c>
      <c r="I151">
        <v>17.0227146148682</v>
      </c>
      <c r="J151">
        <v>17.099718093872099</v>
      </c>
      <c r="K151">
        <v>16.440385818481399</v>
      </c>
      <c r="L151">
        <v>16.4869060516357</v>
      </c>
    </row>
    <row r="152" spans="1:12" x14ac:dyDescent="0.35">
      <c r="A152" t="s">
        <v>1398</v>
      </c>
      <c r="B152" t="s">
        <v>25446</v>
      </c>
      <c r="C152" t="s">
        <v>25441</v>
      </c>
      <c r="D152" t="s">
        <v>25571</v>
      </c>
      <c r="E152">
        <v>22.939954757690401</v>
      </c>
      <c r="F152">
        <v>23.005012512206999</v>
      </c>
      <c r="G152">
        <v>23.019872665405298</v>
      </c>
      <c r="H152">
        <v>23.1492404937744</v>
      </c>
      <c r="I152">
        <v>20.513090133666999</v>
      </c>
      <c r="J152">
        <v>17.701341629028299</v>
      </c>
      <c r="K152">
        <v>15.1165761947632</v>
      </c>
      <c r="L152">
        <v>17.225856781005898</v>
      </c>
    </row>
    <row r="153" spans="1:12" x14ac:dyDescent="0.35">
      <c r="A153" t="s">
        <v>3192</v>
      </c>
      <c r="B153" t="s">
        <v>25471</v>
      </c>
      <c r="C153" t="s">
        <v>25441</v>
      </c>
      <c r="D153" t="s">
        <v>25573</v>
      </c>
      <c r="E153">
        <v>22.587507247924801</v>
      </c>
      <c r="F153">
        <v>22.362239837646499</v>
      </c>
      <c r="G153">
        <v>20.910873413085898</v>
      </c>
      <c r="H153">
        <v>21.741418838501001</v>
      </c>
      <c r="I153">
        <v>16.296657562255898</v>
      </c>
      <c r="J153">
        <v>17.8809490203857</v>
      </c>
      <c r="K153">
        <v>17.087867736816399</v>
      </c>
      <c r="L153">
        <v>16.9501953125</v>
      </c>
    </row>
    <row r="154" spans="1:12" x14ac:dyDescent="0.35">
      <c r="A154" t="s">
        <v>705</v>
      </c>
      <c r="B154" t="s">
        <v>25471</v>
      </c>
      <c r="C154" t="s">
        <v>25441</v>
      </c>
      <c r="D154" t="s">
        <v>25574</v>
      </c>
      <c r="E154">
        <v>27.534574508666999</v>
      </c>
      <c r="F154">
        <v>27.509586334228501</v>
      </c>
      <c r="G154">
        <v>26.594165802001999</v>
      </c>
      <c r="H154">
        <v>27.059635162353501</v>
      </c>
      <c r="I154">
        <v>21.225406646728501</v>
      </c>
      <c r="J154">
        <v>22.2142543792725</v>
      </c>
      <c r="K154">
        <v>21.852525711059599</v>
      </c>
      <c r="L154">
        <v>21.1183757781982</v>
      </c>
    </row>
    <row r="155" spans="1:12" x14ac:dyDescent="0.35">
      <c r="A155" t="s">
        <v>2761</v>
      </c>
      <c r="B155" t="s">
        <v>25453</v>
      </c>
      <c r="C155" t="s">
        <v>25454</v>
      </c>
      <c r="D155" t="s">
        <v>25463</v>
      </c>
      <c r="E155">
        <v>21.5859184265137</v>
      </c>
      <c r="F155">
        <v>21.4094333648682</v>
      </c>
      <c r="G155">
        <v>19.534765243530298</v>
      </c>
      <c r="H155">
        <v>21.646114349365199</v>
      </c>
      <c r="I155">
        <v>17.317745208740199</v>
      </c>
      <c r="J155">
        <v>15.1418714523315</v>
      </c>
      <c r="K155">
        <v>15.193453788757299</v>
      </c>
      <c r="L155">
        <v>16.501667022705099</v>
      </c>
    </row>
    <row r="156" spans="1:12" x14ac:dyDescent="0.35">
      <c r="A156" t="s">
        <v>1743</v>
      </c>
      <c r="B156" t="s">
        <v>25459</v>
      </c>
      <c r="C156" t="s">
        <v>25444</v>
      </c>
      <c r="D156" t="s">
        <v>25575</v>
      </c>
      <c r="E156">
        <v>22.802474975585898</v>
      </c>
      <c r="F156">
        <v>22.784610748291001</v>
      </c>
      <c r="G156">
        <v>22.876491546630898</v>
      </c>
      <c r="H156">
        <v>23.046329498291001</v>
      </c>
      <c r="I156">
        <v>18.564683914184599</v>
      </c>
      <c r="J156">
        <v>18.995399475097699</v>
      </c>
      <c r="K156">
        <v>17.791683197021499</v>
      </c>
      <c r="L156">
        <v>16.4311408996582</v>
      </c>
    </row>
    <row r="157" spans="1:12" x14ac:dyDescent="0.35">
      <c r="A157" t="s">
        <v>2228</v>
      </c>
      <c r="B157" t="s">
        <v>25453</v>
      </c>
      <c r="C157" t="s">
        <v>25454</v>
      </c>
      <c r="D157" t="s">
        <v>25576</v>
      </c>
      <c r="E157">
        <v>21.405694961547901</v>
      </c>
      <c r="F157">
        <v>21.123025894165</v>
      </c>
      <c r="G157">
        <v>21.392148971557599</v>
      </c>
      <c r="H157">
        <v>21.660457611083999</v>
      </c>
      <c r="I157">
        <v>18.087650299072301</v>
      </c>
      <c r="J157">
        <v>15.656385421752899</v>
      </c>
      <c r="K157">
        <v>15.8373699188232</v>
      </c>
      <c r="L157">
        <v>17.002510070800799</v>
      </c>
    </row>
    <row r="158" spans="1:12" x14ac:dyDescent="0.35">
      <c r="A158" t="s">
        <v>1864</v>
      </c>
      <c r="B158" t="s">
        <v>25453</v>
      </c>
      <c r="C158" t="s">
        <v>25454</v>
      </c>
      <c r="D158" t="s">
        <v>25577</v>
      </c>
      <c r="E158">
        <v>23.716896057128899</v>
      </c>
      <c r="F158">
        <v>23.608060836791999</v>
      </c>
      <c r="G158">
        <v>22.634067535400401</v>
      </c>
      <c r="H158">
        <v>23.3075771331787</v>
      </c>
      <c r="I158">
        <v>16.708183288574201</v>
      </c>
      <c r="J158">
        <v>18.205327987670898</v>
      </c>
      <c r="K158">
        <v>17.079164505004901</v>
      </c>
      <c r="L158">
        <v>16.0994663238525</v>
      </c>
    </row>
    <row r="159" spans="1:12" x14ac:dyDescent="0.35">
      <c r="A159" t="s">
        <v>1331</v>
      </c>
      <c r="B159" t="s">
        <v>25481</v>
      </c>
      <c r="C159" t="s">
        <v>25441</v>
      </c>
      <c r="D159" t="s">
        <v>25578</v>
      </c>
      <c r="E159">
        <v>23.5441074371338</v>
      </c>
      <c r="F159">
        <v>23.526063919067401</v>
      </c>
      <c r="G159">
        <v>21.626359939575199</v>
      </c>
      <c r="H159">
        <v>23.064060211181602</v>
      </c>
      <c r="I159">
        <v>14.033413887023899</v>
      </c>
      <c r="J159">
        <v>17.160039901733398</v>
      </c>
      <c r="K159">
        <v>19.946630477905298</v>
      </c>
      <c r="L159">
        <v>15.485968589782701</v>
      </c>
    </row>
    <row r="160" spans="1:12" x14ac:dyDescent="0.35">
      <c r="A160" t="s">
        <v>3461</v>
      </c>
      <c r="B160" t="s">
        <v>25453</v>
      </c>
      <c r="C160" t="s">
        <v>25454</v>
      </c>
      <c r="D160" t="s">
        <v>25579</v>
      </c>
      <c r="E160">
        <v>21.506858825683601</v>
      </c>
      <c r="F160">
        <v>21.403154373168899</v>
      </c>
      <c r="G160">
        <v>20.807420730590799</v>
      </c>
      <c r="H160">
        <v>21.382062911987301</v>
      </c>
      <c r="I160">
        <v>15.7906541824341</v>
      </c>
      <c r="J160">
        <v>15.8050451278687</v>
      </c>
      <c r="K160">
        <v>15.4937839508057</v>
      </c>
      <c r="L160">
        <v>18.307142257690401</v>
      </c>
    </row>
    <row r="161" spans="1:12" x14ac:dyDescent="0.35">
      <c r="A161" t="s">
        <v>2312</v>
      </c>
      <c r="B161" t="s">
        <v>25481</v>
      </c>
      <c r="C161" t="s">
        <v>25441</v>
      </c>
      <c r="D161" t="s">
        <v>25506</v>
      </c>
      <c r="E161">
        <v>21.913801193237301</v>
      </c>
      <c r="F161">
        <v>21.8609008789063</v>
      </c>
      <c r="G161">
        <v>22.936292648315401</v>
      </c>
      <c r="H161">
        <v>23.142238616943398</v>
      </c>
      <c r="I161">
        <v>16.866073608398398</v>
      </c>
      <c r="J161">
        <v>17.2361545562744</v>
      </c>
      <c r="K161">
        <v>18.599933624267599</v>
      </c>
      <c r="L161">
        <v>17.211696624755898</v>
      </c>
    </row>
    <row r="162" spans="1:12" x14ac:dyDescent="0.35">
      <c r="A162" t="s">
        <v>713</v>
      </c>
      <c r="B162" t="s">
        <v>25453</v>
      </c>
      <c r="C162" t="s">
        <v>25454</v>
      </c>
      <c r="D162" t="s">
        <v>25580</v>
      </c>
      <c r="E162">
        <v>25.297094345092798</v>
      </c>
      <c r="F162">
        <v>25.147626876831101</v>
      </c>
      <c r="G162">
        <v>24.635360717773398</v>
      </c>
      <c r="H162">
        <v>25.0304660797119</v>
      </c>
      <c r="I162">
        <v>18.550420761108398</v>
      </c>
      <c r="J162">
        <v>18.512458801269499</v>
      </c>
      <c r="K162">
        <v>18.472995758056602</v>
      </c>
      <c r="L162">
        <v>21.9141025543213</v>
      </c>
    </row>
    <row r="163" spans="1:12" x14ac:dyDescent="0.35">
      <c r="A163" t="s">
        <v>2471</v>
      </c>
      <c r="B163" t="s">
        <v>25464</v>
      </c>
      <c r="C163" t="s">
        <v>25465</v>
      </c>
      <c r="D163" t="s">
        <v>25581</v>
      </c>
      <c r="E163">
        <v>18.856229782104499</v>
      </c>
      <c r="F163">
        <v>19.1737174987793</v>
      </c>
      <c r="G163">
        <v>19.224218368530298</v>
      </c>
      <c r="H163">
        <v>18.9763889312744</v>
      </c>
      <c r="I163">
        <v>23.518497467041001</v>
      </c>
      <c r="J163">
        <v>23.689815521240199</v>
      </c>
      <c r="K163">
        <v>23.464942932128899</v>
      </c>
      <c r="L163">
        <v>23.6977939605713</v>
      </c>
    </row>
    <row r="164" spans="1:12" x14ac:dyDescent="0.35">
      <c r="A164" t="s">
        <v>2097</v>
      </c>
      <c r="B164" t="s">
        <v>25464</v>
      </c>
      <c r="C164" t="s">
        <v>25465</v>
      </c>
      <c r="D164" t="s">
        <v>25582</v>
      </c>
      <c r="E164">
        <v>19.774354934692401</v>
      </c>
      <c r="F164">
        <v>20.236497879028299</v>
      </c>
      <c r="G164">
        <v>19.253677368164102</v>
      </c>
      <c r="H164">
        <v>20.787490844726602</v>
      </c>
      <c r="I164">
        <v>24.0386638641357</v>
      </c>
      <c r="J164">
        <v>24.0893249511719</v>
      </c>
      <c r="K164">
        <v>24.017814636230501</v>
      </c>
      <c r="L164">
        <v>24.178543090820298</v>
      </c>
    </row>
    <row r="165" spans="1:12" x14ac:dyDescent="0.35">
      <c r="A165" t="s">
        <v>1202</v>
      </c>
      <c r="B165" t="s">
        <v>25453</v>
      </c>
      <c r="C165" t="s">
        <v>25454</v>
      </c>
      <c r="D165" t="s">
        <v>25583</v>
      </c>
      <c r="E165">
        <v>22.689693450927699</v>
      </c>
      <c r="F165">
        <v>22.4436950683594</v>
      </c>
      <c r="G165">
        <v>22.812017440795898</v>
      </c>
      <c r="H165">
        <v>22.017652511596701</v>
      </c>
      <c r="I165">
        <v>29.881687164306602</v>
      </c>
      <c r="J165">
        <v>30.2166957855225</v>
      </c>
      <c r="K165">
        <v>30.436443328857401</v>
      </c>
      <c r="L165">
        <v>30.229536056518601</v>
      </c>
    </row>
    <row r="166" spans="1:12" x14ac:dyDescent="0.35">
      <c r="A166" t="s">
        <v>3285</v>
      </c>
      <c r="B166" t="s">
        <v>25453</v>
      </c>
      <c r="C166" t="s">
        <v>25454</v>
      </c>
      <c r="D166" t="s">
        <v>25584</v>
      </c>
      <c r="E166">
        <v>19.6559028625488</v>
      </c>
      <c r="F166">
        <v>19.729234695434599</v>
      </c>
      <c r="G166">
        <v>18.534688949585</v>
      </c>
      <c r="H166">
        <v>19.895288467407202</v>
      </c>
      <c r="I166">
        <v>23.859615325927699</v>
      </c>
      <c r="J166">
        <v>24.4979133605957</v>
      </c>
      <c r="K166">
        <v>25.017684936523398</v>
      </c>
      <c r="L166">
        <v>24.488550186157202</v>
      </c>
    </row>
    <row r="167" spans="1:12" x14ac:dyDescent="0.35">
      <c r="A167" t="s">
        <v>2833</v>
      </c>
      <c r="B167" t="s">
        <v>25474</v>
      </c>
      <c r="C167" t="s">
        <v>25465</v>
      </c>
      <c r="D167" t="s">
        <v>25585</v>
      </c>
      <c r="E167">
        <v>22.3044319152832</v>
      </c>
      <c r="F167">
        <v>22.172723770141602</v>
      </c>
      <c r="G167">
        <v>19.568935394287099</v>
      </c>
      <c r="H167">
        <v>21.240213394165</v>
      </c>
      <c r="I167">
        <v>16.1442565917969</v>
      </c>
      <c r="J167">
        <v>18.000524520873999</v>
      </c>
      <c r="K167">
        <v>16.744297027587901</v>
      </c>
      <c r="L167">
        <v>18.073095321655298</v>
      </c>
    </row>
    <row r="168" spans="1:12" x14ac:dyDescent="0.35">
      <c r="A168" t="s">
        <v>1255</v>
      </c>
      <c r="B168" t="s">
        <v>25440</v>
      </c>
      <c r="C168" t="s">
        <v>25441</v>
      </c>
      <c r="D168" t="s">
        <v>25586</v>
      </c>
      <c r="E168">
        <v>24.855342864990199</v>
      </c>
      <c r="F168">
        <v>24.650526046752901</v>
      </c>
      <c r="G168">
        <v>20.979845046997099</v>
      </c>
      <c r="H168">
        <v>22.355401992797901</v>
      </c>
      <c r="I168">
        <v>18.745410919189499</v>
      </c>
      <c r="J168">
        <v>19.206071853637699</v>
      </c>
      <c r="K168">
        <v>19.3713684082031</v>
      </c>
      <c r="L168">
        <v>20.153743743896499</v>
      </c>
    </row>
    <row r="169" spans="1:12" x14ac:dyDescent="0.35">
      <c r="A169" t="s">
        <v>4674</v>
      </c>
      <c r="B169" t="s">
        <v>25530</v>
      </c>
      <c r="C169" t="s">
        <v>25444</v>
      </c>
      <c r="D169" t="s">
        <v>25587</v>
      </c>
      <c r="E169">
        <v>21.6830158233643</v>
      </c>
      <c r="F169">
        <v>21.937606811523398</v>
      </c>
      <c r="G169">
        <v>16.873764038085898</v>
      </c>
      <c r="H169">
        <v>19.755773544311499</v>
      </c>
      <c r="I169">
        <v>16.3092746734619</v>
      </c>
      <c r="J169">
        <v>15.9681739807129</v>
      </c>
      <c r="K169">
        <v>14.8491401672363</v>
      </c>
      <c r="L169">
        <v>17.677463531494102</v>
      </c>
    </row>
    <row r="170" spans="1:12" x14ac:dyDescent="0.35">
      <c r="A170" t="s">
        <v>1311</v>
      </c>
      <c r="B170" t="s">
        <v>25588</v>
      </c>
      <c r="C170" t="s">
        <v>25465</v>
      </c>
      <c r="D170" t="s">
        <v>25589</v>
      </c>
      <c r="E170">
        <v>25.6840496063232</v>
      </c>
      <c r="F170">
        <v>25.5000324249268</v>
      </c>
      <c r="G170">
        <v>16.938591003418001</v>
      </c>
      <c r="H170">
        <v>22.648187637329102</v>
      </c>
      <c r="I170">
        <v>16.121202468872099</v>
      </c>
      <c r="J170">
        <v>18.5677814483643</v>
      </c>
      <c r="K170">
        <v>17.488767623901399</v>
      </c>
      <c r="L170">
        <v>16.7143859863281</v>
      </c>
    </row>
    <row r="171" spans="1:12" x14ac:dyDescent="0.35">
      <c r="A171" t="s">
        <v>740</v>
      </c>
      <c r="B171" t="s">
        <v>25452</v>
      </c>
      <c r="C171" t="s">
        <v>25441</v>
      </c>
      <c r="D171" t="s">
        <v>25590</v>
      </c>
      <c r="E171">
        <v>27.121000289916999</v>
      </c>
      <c r="F171">
        <v>26.8859958648682</v>
      </c>
      <c r="G171">
        <v>20.239316940307599</v>
      </c>
      <c r="H171">
        <v>23.3262615203857</v>
      </c>
      <c r="I171">
        <v>19.746635437011701</v>
      </c>
      <c r="J171">
        <v>21.201604843139599</v>
      </c>
      <c r="K171">
        <v>19.702846527099599</v>
      </c>
      <c r="L171">
        <v>20.095098495483398</v>
      </c>
    </row>
    <row r="172" spans="1:12" x14ac:dyDescent="0.35">
      <c r="A172" t="s">
        <v>1498</v>
      </c>
      <c r="B172" t="s">
        <v>25464</v>
      </c>
      <c r="C172" t="s">
        <v>25465</v>
      </c>
      <c r="D172" t="s">
        <v>25591</v>
      </c>
      <c r="E172">
        <v>21.4955158233643</v>
      </c>
      <c r="F172">
        <v>21.4292182922363</v>
      </c>
      <c r="G172">
        <v>20.154247283935501</v>
      </c>
      <c r="H172">
        <v>21.440782546997099</v>
      </c>
      <c r="I172">
        <v>17.0820407867432</v>
      </c>
      <c r="J172">
        <v>17.445470809936499</v>
      </c>
      <c r="K172">
        <v>17.840171813964801</v>
      </c>
      <c r="L172">
        <v>18.031080245971701</v>
      </c>
    </row>
    <row r="173" spans="1:12" x14ac:dyDescent="0.35">
      <c r="A173" t="s">
        <v>1702</v>
      </c>
      <c r="B173" t="s">
        <v>25459</v>
      </c>
      <c r="C173" t="s">
        <v>25444</v>
      </c>
      <c r="D173" t="s">
        <v>25592</v>
      </c>
      <c r="E173">
        <v>21.461467742919901</v>
      </c>
      <c r="F173">
        <v>21.834880828857401</v>
      </c>
      <c r="G173">
        <v>21.688713073730501</v>
      </c>
      <c r="H173">
        <v>22.2011203765869</v>
      </c>
      <c r="I173">
        <v>16.5525722503662</v>
      </c>
      <c r="J173">
        <v>17.1048393249512</v>
      </c>
      <c r="K173">
        <v>18.448621749877901</v>
      </c>
      <c r="L173">
        <v>18.8215637207031</v>
      </c>
    </row>
    <row r="174" spans="1:12" x14ac:dyDescent="0.35">
      <c r="A174" t="s">
        <v>2767</v>
      </c>
      <c r="B174" t="s">
        <v>25453</v>
      </c>
      <c r="C174" t="s">
        <v>25454</v>
      </c>
      <c r="D174" t="s">
        <v>25593</v>
      </c>
      <c r="E174">
        <v>23.737474441528299</v>
      </c>
      <c r="F174">
        <v>23.699245452880898</v>
      </c>
      <c r="G174">
        <v>22.7506504058838</v>
      </c>
      <c r="H174">
        <v>23.411005020141602</v>
      </c>
      <c r="I174">
        <v>30.858596801757798</v>
      </c>
      <c r="J174">
        <v>30.7748622894287</v>
      </c>
      <c r="K174">
        <v>30.274101257324201</v>
      </c>
      <c r="L174">
        <v>30.8392009735107</v>
      </c>
    </row>
    <row r="175" spans="1:12" x14ac:dyDescent="0.35">
      <c r="A175" t="s">
        <v>4773</v>
      </c>
      <c r="B175" t="s">
        <v>25453</v>
      </c>
      <c r="C175" t="s">
        <v>25454</v>
      </c>
      <c r="D175" t="s">
        <v>25594</v>
      </c>
      <c r="E175">
        <v>15.027441978454601</v>
      </c>
      <c r="F175">
        <v>15.014549255371101</v>
      </c>
      <c r="G175">
        <v>16.425428390502901</v>
      </c>
      <c r="H175">
        <v>20.163476943969702</v>
      </c>
      <c r="I175">
        <v>20.723932266235401</v>
      </c>
      <c r="J175">
        <v>20.018751144409201</v>
      </c>
      <c r="K175">
        <v>20.495613098144499</v>
      </c>
      <c r="L175">
        <v>20.407045364379901</v>
      </c>
    </row>
    <row r="176" spans="1:12" x14ac:dyDescent="0.35">
      <c r="A176" t="s">
        <v>3584</v>
      </c>
      <c r="B176" t="s">
        <v>25474</v>
      </c>
      <c r="C176" t="s">
        <v>25465</v>
      </c>
      <c r="D176" t="s">
        <v>25595</v>
      </c>
      <c r="E176">
        <v>19.819635391235401</v>
      </c>
      <c r="F176">
        <v>20.211647033691399</v>
      </c>
      <c r="G176">
        <v>15.3557043075562</v>
      </c>
      <c r="H176">
        <v>19.9231281280518</v>
      </c>
      <c r="I176">
        <v>14.593282699585</v>
      </c>
      <c r="J176">
        <v>16.095390319824201</v>
      </c>
      <c r="K176">
        <v>15.901536941528301</v>
      </c>
      <c r="L176">
        <v>15.955487251281699</v>
      </c>
    </row>
    <row r="177" spans="1:12" x14ac:dyDescent="0.35">
      <c r="A177" t="s">
        <v>815</v>
      </c>
      <c r="B177" t="s">
        <v>25471</v>
      </c>
      <c r="C177" t="s">
        <v>25441</v>
      </c>
      <c r="D177" t="s">
        <v>25596</v>
      </c>
      <c r="E177">
        <v>24.1676235198975</v>
      </c>
      <c r="F177">
        <v>24.2473239898682</v>
      </c>
      <c r="G177">
        <v>23.708786010742202</v>
      </c>
      <c r="H177">
        <v>23.953075408935501</v>
      </c>
      <c r="I177">
        <v>16.448879241943398</v>
      </c>
      <c r="J177">
        <v>17.9500427246094</v>
      </c>
      <c r="K177">
        <v>18.265626907348601</v>
      </c>
      <c r="L177">
        <v>17.430202484130898</v>
      </c>
    </row>
    <row r="178" spans="1:12" x14ac:dyDescent="0.35">
      <c r="A178" t="s">
        <v>1958</v>
      </c>
      <c r="B178" t="s">
        <v>25471</v>
      </c>
      <c r="C178" t="s">
        <v>25441</v>
      </c>
      <c r="D178" t="s">
        <v>25597</v>
      </c>
      <c r="E178">
        <v>22.695734024047901</v>
      </c>
      <c r="F178">
        <v>22.750839233398398</v>
      </c>
      <c r="G178">
        <v>21.176651000976602</v>
      </c>
      <c r="H178">
        <v>22.814010620117202</v>
      </c>
      <c r="I178">
        <v>16.7024631500244</v>
      </c>
      <c r="J178">
        <v>16.5883674621582</v>
      </c>
      <c r="K178">
        <v>16.709056854248001</v>
      </c>
      <c r="L178">
        <v>19.093324661254901</v>
      </c>
    </row>
    <row r="179" spans="1:12" x14ac:dyDescent="0.35">
      <c r="A179" t="s">
        <v>3152</v>
      </c>
      <c r="B179" t="s">
        <v>25453</v>
      </c>
      <c r="C179" t="s">
        <v>25454</v>
      </c>
      <c r="D179" t="s">
        <v>25463</v>
      </c>
      <c r="E179">
        <v>20.216001510620099</v>
      </c>
      <c r="F179">
        <v>20.521194458007798</v>
      </c>
      <c r="G179">
        <v>19.842067718505898</v>
      </c>
      <c r="H179">
        <v>20.859369277954102</v>
      </c>
      <c r="I179">
        <v>16.302259445190401</v>
      </c>
      <c r="J179">
        <v>15.7830362319946</v>
      </c>
      <c r="K179">
        <v>15.360435485839799</v>
      </c>
      <c r="L179">
        <v>16.2999076843262</v>
      </c>
    </row>
    <row r="180" spans="1:12" x14ac:dyDescent="0.35">
      <c r="A180" t="s">
        <v>3000</v>
      </c>
      <c r="B180" t="s">
        <v>25453</v>
      </c>
      <c r="C180" t="s">
        <v>25454</v>
      </c>
      <c r="D180" t="s">
        <v>25463</v>
      </c>
      <c r="E180">
        <v>20.843671798706101</v>
      </c>
      <c r="F180">
        <v>20.751649856567401</v>
      </c>
      <c r="G180">
        <v>17.618705749511701</v>
      </c>
      <c r="H180">
        <v>21.022912979126001</v>
      </c>
      <c r="I180">
        <v>24.194849014282202</v>
      </c>
      <c r="J180">
        <v>24.384923934936499</v>
      </c>
      <c r="K180">
        <v>26.944171905517599</v>
      </c>
      <c r="L180">
        <v>24.747146606445298</v>
      </c>
    </row>
    <row r="181" spans="1:12" x14ac:dyDescent="0.35">
      <c r="A181" t="s">
        <v>2436</v>
      </c>
      <c r="B181" t="s">
        <v>25443</v>
      </c>
      <c r="C181" t="s">
        <v>25444</v>
      </c>
      <c r="D181" t="s">
        <v>25598</v>
      </c>
      <c r="E181">
        <v>22.772123336791999</v>
      </c>
      <c r="F181">
        <v>22.904401779174801</v>
      </c>
      <c r="G181">
        <v>20.099916458129901</v>
      </c>
      <c r="H181">
        <v>22.6152534484863</v>
      </c>
      <c r="I181">
        <v>15.628415107727101</v>
      </c>
      <c r="J181">
        <v>16.924802780151399</v>
      </c>
      <c r="K181">
        <v>17.103315353393601</v>
      </c>
      <c r="L181">
        <v>18.0133666992188</v>
      </c>
    </row>
    <row r="182" spans="1:12" x14ac:dyDescent="0.35">
      <c r="A182" t="s">
        <v>3530</v>
      </c>
      <c r="B182" t="s">
        <v>25453</v>
      </c>
      <c r="C182" t="s">
        <v>25454</v>
      </c>
      <c r="D182" t="s">
        <v>25599</v>
      </c>
      <c r="E182">
        <v>20.5842990875244</v>
      </c>
      <c r="F182">
        <v>20.403589248657202</v>
      </c>
      <c r="G182">
        <v>19.161701202392599</v>
      </c>
      <c r="H182">
        <v>20.322425842285199</v>
      </c>
      <c r="I182">
        <v>15.5984916687012</v>
      </c>
      <c r="J182">
        <v>16.111434936523398</v>
      </c>
      <c r="K182">
        <v>16.262248992919901</v>
      </c>
      <c r="L182">
        <v>17.803386688232401</v>
      </c>
    </row>
    <row r="183" spans="1:12" x14ac:dyDescent="0.35">
      <c r="A183" t="s">
        <v>4168</v>
      </c>
      <c r="B183" t="s">
        <v>25533</v>
      </c>
      <c r="C183" t="s">
        <v>25444</v>
      </c>
      <c r="D183" t="s">
        <v>25463</v>
      </c>
      <c r="E183">
        <v>22.951431274414102</v>
      </c>
      <c r="F183">
        <v>23.068925857543899</v>
      </c>
      <c r="G183">
        <v>21.835844039916999</v>
      </c>
      <c r="H183">
        <v>22.4420871734619</v>
      </c>
      <c r="I183">
        <v>16.2588500976563</v>
      </c>
      <c r="J183">
        <v>16.555070877075199</v>
      </c>
      <c r="K183">
        <v>18.9983310699463</v>
      </c>
      <c r="L183">
        <v>17.2732048034668</v>
      </c>
    </row>
    <row r="184" spans="1:12" x14ac:dyDescent="0.35">
      <c r="A184" t="s">
        <v>4708</v>
      </c>
      <c r="B184" t="s">
        <v>25453</v>
      </c>
      <c r="C184" t="s">
        <v>25454</v>
      </c>
      <c r="D184" t="s">
        <v>25600</v>
      </c>
      <c r="E184">
        <v>20.322191238403299</v>
      </c>
      <c r="F184">
        <v>20.189792633056602</v>
      </c>
      <c r="G184">
        <v>19.379968643188501</v>
      </c>
      <c r="H184">
        <v>20.766120910644499</v>
      </c>
      <c r="I184">
        <v>26.9883632659912</v>
      </c>
      <c r="J184">
        <v>26.071743011474599</v>
      </c>
      <c r="K184">
        <v>26.557813644409201</v>
      </c>
      <c r="L184">
        <v>25.991014480590799</v>
      </c>
    </row>
    <row r="185" spans="1:12" x14ac:dyDescent="0.35">
      <c r="A185" t="s">
        <v>746</v>
      </c>
      <c r="B185" t="s">
        <v>25471</v>
      </c>
      <c r="C185" t="s">
        <v>25441</v>
      </c>
      <c r="D185" t="s">
        <v>25601</v>
      </c>
      <c r="E185">
        <v>25.154809951782202</v>
      </c>
      <c r="F185">
        <v>24.882713317871101</v>
      </c>
      <c r="G185">
        <v>21.433712005615199</v>
      </c>
      <c r="H185">
        <v>23.342555999755898</v>
      </c>
      <c r="I185">
        <v>19.061983108520501</v>
      </c>
      <c r="J185">
        <v>19.7799777984619</v>
      </c>
      <c r="K185">
        <v>20.842090606689499</v>
      </c>
      <c r="L185">
        <v>18.824272155761701</v>
      </c>
    </row>
    <row r="186" spans="1:12" x14ac:dyDescent="0.35">
      <c r="A186" t="s">
        <v>3061</v>
      </c>
      <c r="B186" t="s">
        <v>25459</v>
      </c>
      <c r="C186" t="s">
        <v>25444</v>
      </c>
      <c r="D186" t="s">
        <v>25602</v>
      </c>
      <c r="E186">
        <v>22.6887722015381</v>
      </c>
      <c r="F186">
        <v>22.5540580749512</v>
      </c>
      <c r="G186">
        <v>20.5613098144531</v>
      </c>
      <c r="H186">
        <v>21.9464721679688</v>
      </c>
      <c r="I186">
        <v>16.585575103759801</v>
      </c>
      <c r="J186">
        <v>17.1587314605713</v>
      </c>
      <c r="K186">
        <v>17.687227249145501</v>
      </c>
      <c r="L186">
        <v>17.7884006500244</v>
      </c>
    </row>
    <row r="187" spans="1:12" x14ac:dyDescent="0.35">
      <c r="A187" t="s">
        <v>3375</v>
      </c>
      <c r="B187" t="s">
        <v>25471</v>
      </c>
      <c r="C187" t="s">
        <v>25441</v>
      </c>
      <c r="D187" t="s">
        <v>25603</v>
      </c>
      <c r="E187">
        <v>23.427679061889599</v>
      </c>
      <c r="F187">
        <v>23.247348785400401</v>
      </c>
      <c r="G187">
        <v>20.862794876098601</v>
      </c>
      <c r="H187">
        <v>21.830314636230501</v>
      </c>
      <c r="I187">
        <v>18.270679473876999</v>
      </c>
      <c r="J187">
        <v>17.448925018310501</v>
      </c>
      <c r="K187">
        <v>20.373012542724599</v>
      </c>
      <c r="L187">
        <v>15.666429519653301</v>
      </c>
    </row>
    <row r="188" spans="1:12" x14ac:dyDescent="0.35">
      <c r="A188" t="s">
        <v>2771</v>
      </c>
      <c r="B188" t="s">
        <v>25453</v>
      </c>
      <c r="C188" t="s">
        <v>25454</v>
      </c>
      <c r="D188" t="s">
        <v>25463</v>
      </c>
      <c r="E188">
        <v>21.196884155273398</v>
      </c>
      <c r="F188">
        <v>21.034776687622099</v>
      </c>
      <c r="G188">
        <v>18.2136039733887</v>
      </c>
      <c r="H188">
        <v>21.642169952392599</v>
      </c>
      <c r="I188">
        <v>16.411066055297901</v>
      </c>
      <c r="J188">
        <v>15.8111658096313</v>
      </c>
      <c r="K188">
        <v>15.7817392349243</v>
      </c>
      <c r="L188">
        <v>17.034013748168899</v>
      </c>
    </row>
    <row r="189" spans="1:12" x14ac:dyDescent="0.35">
      <c r="A189" t="s">
        <v>920</v>
      </c>
      <c r="B189" t="s">
        <v>25459</v>
      </c>
      <c r="C189" t="s">
        <v>25444</v>
      </c>
      <c r="D189" t="s">
        <v>25604</v>
      </c>
      <c r="E189">
        <v>24.566198348998999</v>
      </c>
      <c r="F189">
        <v>24.634830474853501</v>
      </c>
      <c r="G189">
        <v>23.5110874176025</v>
      </c>
      <c r="H189">
        <v>24.593286514282202</v>
      </c>
      <c r="I189">
        <v>18.523551940918001</v>
      </c>
      <c r="J189">
        <v>19.002635955810501</v>
      </c>
      <c r="K189">
        <v>18.579952239990199</v>
      </c>
      <c r="L189">
        <v>16.884616851806602</v>
      </c>
    </row>
    <row r="190" spans="1:12" x14ac:dyDescent="0.35">
      <c r="A190" t="s">
        <v>730</v>
      </c>
      <c r="B190" t="s">
        <v>25533</v>
      </c>
      <c r="C190" t="s">
        <v>25444</v>
      </c>
      <c r="D190" t="s">
        <v>25605</v>
      </c>
      <c r="E190">
        <v>25.0082912445068</v>
      </c>
      <c r="F190">
        <v>24.8859748840332</v>
      </c>
      <c r="G190">
        <v>23.210025787353501</v>
      </c>
      <c r="H190">
        <v>24.939777374267599</v>
      </c>
      <c r="I190">
        <v>18.954265594482401</v>
      </c>
      <c r="J190">
        <v>17.7779846191406</v>
      </c>
      <c r="K190">
        <v>17.050724029541001</v>
      </c>
      <c r="L190">
        <v>17.422500610351602</v>
      </c>
    </row>
    <row r="191" spans="1:12" x14ac:dyDescent="0.35">
      <c r="A191" t="s">
        <v>3670</v>
      </c>
      <c r="B191" t="s">
        <v>25443</v>
      </c>
      <c r="C191" t="s">
        <v>25444</v>
      </c>
      <c r="D191" t="s">
        <v>25606</v>
      </c>
      <c r="E191">
        <v>21.064458847045898</v>
      </c>
      <c r="F191">
        <v>20.970504760742202</v>
      </c>
      <c r="G191">
        <v>18.897792816162099</v>
      </c>
      <c r="H191">
        <v>20.5606479644775</v>
      </c>
      <c r="I191">
        <v>15.841473579406699</v>
      </c>
      <c r="J191">
        <v>15.6006965637207</v>
      </c>
      <c r="K191">
        <v>18.010053634643601</v>
      </c>
      <c r="L191">
        <v>17.7663478851318</v>
      </c>
    </row>
    <row r="192" spans="1:12" x14ac:dyDescent="0.35">
      <c r="A192" t="s">
        <v>4223</v>
      </c>
      <c r="B192" t="s">
        <v>25453</v>
      </c>
      <c r="C192" t="s">
        <v>25454</v>
      </c>
      <c r="D192" t="s">
        <v>25607</v>
      </c>
      <c r="E192">
        <v>18.1795463562012</v>
      </c>
      <c r="F192">
        <v>19.108390808105501</v>
      </c>
      <c r="G192">
        <v>18.847608566284201</v>
      </c>
      <c r="H192">
        <v>18.9013862609863</v>
      </c>
      <c r="I192">
        <v>21.753093719482401</v>
      </c>
      <c r="J192">
        <v>21.847953796386701</v>
      </c>
      <c r="K192">
        <v>22.054643630981399</v>
      </c>
      <c r="L192">
        <v>22.0287971496582</v>
      </c>
    </row>
    <row r="193" spans="1:12" x14ac:dyDescent="0.35">
      <c r="A193" t="s">
        <v>3081</v>
      </c>
      <c r="B193" t="s">
        <v>25440</v>
      </c>
      <c r="C193" t="s">
        <v>25441</v>
      </c>
      <c r="D193" t="s">
        <v>25608</v>
      </c>
      <c r="E193">
        <v>18.8774719238281</v>
      </c>
      <c r="F193">
        <v>18.718397140502901</v>
      </c>
      <c r="G193">
        <v>17.689304351806602</v>
      </c>
      <c r="H193">
        <v>18.394412994384801</v>
      </c>
      <c r="I193">
        <v>22.6903171539307</v>
      </c>
      <c r="J193">
        <v>22.6326808929443</v>
      </c>
      <c r="K193">
        <v>22.9952392578125</v>
      </c>
      <c r="L193">
        <v>22.808946609497099</v>
      </c>
    </row>
    <row r="194" spans="1:12" x14ac:dyDescent="0.35">
      <c r="A194" t="s">
        <v>2537</v>
      </c>
      <c r="B194" t="s">
        <v>25453</v>
      </c>
      <c r="C194" t="s">
        <v>25454</v>
      </c>
      <c r="D194" t="s">
        <v>25609</v>
      </c>
      <c r="E194">
        <v>22.033004760742202</v>
      </c>
      <c r="F194">
        <v>21.9693927764893</v>
      </c>
      <c r="G194">
        <v>21.989809036254901</v>
      </c>
      <c r="H194">
        <v>22.4835205078125</v>
      </c>
      <c r="I194">
        <v>17.465145111083999</v>
      </c>
      <c r="J194">
        <v>17.161718368530298</v>
      </c>
      <c r="K194">
        <v>17.131935119628899</v>
      </c>
      <c r="L194">
        <v>15.629230499267599</v>
      </c>
    </row>
    <row r="195" spans="1:12" x14ac:dyDescent="0.35">
      <c r="A195" t="s">
        <v>3866</v>
      </c>
      <c r="B195" t="s">
        <v>25453</v>
      </c>
      <c r="C195" t="s">
        <v>25454</v>
      </c>
      <c r="D195" t="s">
        <v>453</v>
      </c>
      <c r="E195">
        <v>21.649124145507798</v>
      </c>
      <c r="F195">
        <v>21.778223037719702</v>
      </c>
      <c r="G195">
        <v>21.820203781127901</v>
      </c>
      <c r="H195">
        <v>22.054491043090799</v>
      </c>
      <c r="I195">
        <v>16.426620483398398</v>
      </c>
      <c r="J195">
        <v>16.151533126831101</v>
      </c>
      <c r="K195">
        <v>17.068201065063501</v>
      </c>
      <c r="L195">
        <v>16.5699272155762</v>
      </c>
    </row>
    <row r="196" spans="1:12" x14ac:dyDescent="0.35">
      <c r="A196" t="s">
        <v>2660</v>
      </c>
      <c r="B196" t="s">
        <v>25443</v>
      </c>
      <c r="C196" t="s">
        <v>25444</v>
      </c>
      <c r="D196" t="s">
        <v>25610</v>
      </c>
      <c r="E196">
        <v>21.5426235198975</v>
      </c>
      <c r="F196">
        <v>21.3654384613037</v>
      </c>
      <c r="G196">
        <v>20.3588047027588</v>
      </c>
      <c r="H196">
        <v>21.222511291503899</v>
      </c>
      <c r="I196">
        <v>24.205379486083999</v>
      </c>
      <c r="J196">
        <v>24.304759979248001</v>
      </c>
      <c r="K196">
        <v>24.864543914794901</v>
      </c>
      <c r="L196">
        <v>24.66770362854</v>
      </c>
    </row>
    <row r="197" spans="1:12" x14ac:dyDescent="0.35">
      <c r="A197" t="s">
        <v>1315</v>
      </c>
      <c r="B197" t="s">
        <v>25453</v>
      </c>
      <c r="C197" t="s">
        <v>25454</v>
      </c>
      <c r="D197" t="s">
        <v>25611</v>
      </c>
      <c r="E197">
        <v>22.875370025634801</v>
      </c>
      <c r="F197">
        <v>23.015832901001001</v>
      </c>
      <c r="G197">
        <v>19.721216201782202</v>
      </c>
      <c r="H197">
        <v>21.690437316894499</v>
      </c>
      <c r="I197">
        <v>25.8032417297363</v>
      </c>
      <c r="J197">
        <v>26.006158828735401</v>
      </c>
      <c r="K197">
        <v>26.7623100280762</v>
      </c>
      <c r="L197">
        <v>26.1796989440918</v>
      </c>
    </row>
    <row r="198" spans="1:12" x14ac:dyDescent="0.35">
      <c r="A198" t="s">
        <v>2481</v>
      </c>
      <c r="B198" t="s">
        <v>25453</v>
      </c>
      <c r="C198" t="s">
        <v>25454</v>
      </c>
      <c r="D198" t="s">
        <v>25612</v>
      </c>
      <c r="E198">
        <v>21.040513992309599</v>
      </c>
      <c r="F198">
        <v>20.891241073608398</v>
      </c>
      <c r="G198">
        <v>20.3781929016113</v>
      </c>
      <c r="H198">
        <v>21.2875461578369</v>
      </c>
      <c r="I198">
        <v>24.188455581665</v>
      </c>
      <c r="J198">
        <v>24.379396438598601</v>
      </c>
      <c r="K198">
        <v>24.349433898925799</v>
      </c>
      <c r="L198">
        <v>24.3723468780518</v>
      </c>
    </row>
    <row r="199" spans="1:12" x14ac:dyDescent="0.35">
      <c r="A199" t="s">
        <v>1263</v>
      </c>
      <c r="B199" t="s">
        <v>25453</v>
      </c>
      <c r="C199" t="s">
        <v>25454</v>
      </c>
      <c r="D199" t="s">
        <v>25613</v>
      </c>
      <c r="E199">
        <v>23.653253555297901</v>
      </c>
      <c r="F199">
        <v>23.260240554809599</v>
      </c>
      <c r="G199">
        <v>22.645076751708999</v>
      </c>
      <c r="H199">
        <v>24.0225620269775</v>
      </c>
      <c r="I199">
        <v>32.4188423156738</v>
      </c>
      <c r="J199">
        <v>31.827959060668899</v>
      </c>
      <c r="K199">
        <v>30.207233428955099</v>
      </c>
      <c r="L199">
        <v>31.187330245971701</v>
      </c>
    </row>
    <row r="200" spans="1:12" x14ac:dyDescent="0.35">
      <c r="A200" t="s">
        <v>4234</v>
      </c>
      <c r="B200" t="s">
        <v>25453</v>
      </c>
      <c r="C200" t="s">
        <v>25454</v>
      </c>
      <c r="D200" t="s">
        <v>25562</v>
      </c>
      <c r="E200">
        <v>16.6818447113037</v>
      </c>
      <c r="F200">
        <v>17.569385528564499</v>
      </c>
      <c r="G200">
        <v>16.844589233398398</v>
      </c>
      <c r="H200">
        <v>17.6795463562012</v>
      </c>
      <c r="I200">
        <v>22.6832580566406</v>
      </c>
      <c r="J200">
        <v>22.495660781860401</v>
      </c>
      <c r="K200">
        <v>22.082798004150401</v>
      </c>
      <c r="L200">
        <v>22.324348449706999</v>
      </c>
    </row>
    <row r="201" spans="1:12" x14ac:dyDescent="0.35">
      <c r="A201" t="s">
        <v>4716</v>
      </c>
      <c r="B201" t="s">
        <v>25446</v>
      </c>
      <c r="C201" t="s">
        <v>25441</v>
      </c>
      <c r="D201" t="s">
        <v>25614</v>
      </c>
      <c r="E201">
        <v>14.1115055084229</v>
      </c>
      <c r="F201">
        <v>15.8405199050903</v>
      </c>
      <c r="G201">
        <v>16.755111694335898</v>
      </c>
      <c r="H201">
        <v>15.096351623535201</v>
      </c>
      <c r="I201">
        <v>20.0920085906982</v>
      </c>
      <c r="J201">
        <v>19.930458068847699</v>
      </c>
      <c r="K201">
        <v>19.951185226440401</v>
      </c>
      <c r="L201">
        <v>19.0095825195313</v>
      </c>
    </row>
    <row r="202" spans="1:12" x14ac:dyDescent="0.35">
      <c r="A202" t="s">
        <v>2735</v>
      </c>
      <c r="B202" t="s">
        <v>25453</v>
      </c>
      <c r="C202" t="s">
        <v>25454</v>
      </c>
      <c r="D202" t="s">
        <v>25615</v>
      </c>
      <c r="E202">
        <v>22.121345520019499</v>
      </c>
      <c r="F202">
        <v>21.869430541992202</v>
      </c>
      <c r="G202">
        <v>22.054752349853501</v>
      </c>
      <c r="H202">
        <v>22.305486679077099</v>
      </c>
      <c r="I202">
        <v>26.066440582275401</v>
      </c>
      <c r="J202">
        <v>26.217603683471701</v>
      </c>
      <c r="K202">
        <v>26.3656520843506</v>
      </c>
      <c r="L202">
        <v>26.429313659668001</v>
      </c>
    </row>
    <row r="203" spans="1:12" x14ac:dyDescent="0.35">
      <c r="A203" t="s">
        <v>2236</v>
      </c>
      <c r="B203" t="s">
        <v>25452</v>
      </c>
      <c r="C203" t="s">
        <v>25441</v>
      </c>
      <c r="D203" t="s">
        <v>25616</v>
      </c>
      <c r="E203">
        <v>22.085639953613299</v>
      </c>
      <c r="F203">
        <v>22.082363128662099</v>
      </c>
      <c r="G203">
        <v>21.2012042999268</v>
      </c>
      <c r="H203">
        <v>22.146665573120099</v>
      </c>
      <c r="I203">
        <v>19.126405715942401</v>
      </c>
      <c r="J203">
        <v>17.7728176116943</v>
      </c>
      <c r="K203">
        <v>19.521457672119102</v>
      </c>
      <c r="L203">
        <v>16.634290695190401</v>
      </c>
    </row>
    <row r="204" spans="1:12" x14ac:dyDescent="0.35">
      <c r="A204" t="s">
        <v>2560</v>
      </c>
      <c r="B204" t="s">
        <v>25446</v>
      </c>
      <c r="C204" t="s">
        <v>25441</v>
      </c>
      <c r="D204" t="s">
        <v>25617</v>
      </c>
      <c r="E204">
        <v>20.560176849365199</v>
      </c>
      <c r="F204">
        <v>20.629814147949201</v>
      </c>
      <c r="G204">
        <v>19.294069290161101</v>
      </c>
      <c r="H204">
        <v>20.680250167846701</v>
      </c>
      <c r="I204">
        <v>15.848675727844199</v>
      </c>
      <c r="J204">
        <v>15.7176666259766</v>
      </c>
      <c r="K204">
        <v>16.3682746887207</v>
      </c>
      <c r="L204">
        <v>15.9588975906372</v>
      </c>
    </row>
    <row r="205" spans="1:12" x14ac:dyDescent="0.35">
      <c r="A205" t="s">
        <v>3031</v>
      </c>
      <c r="B205" t="s">
        <v>25474</v>
      </c>
      <c r="C205" t="s">
        <v>25465</v>
      </c>
      <c r="D205" t="s">
        <v>25618</v>
      </c>
      <c r="E205">
        <v>21.829530715942401</v>
      </c>
      <c r="F205">
        <v>22.099311828613299</v>
      </c>
      <c r="G205">
        <v>21.55615234375</v>
      </c>
      <c r="H205">
        <v>21.156019210815401</v>
      </c>
      <c r="I205">
        <v>15.860715866088899</v>
      </c>
      <c r="J205">
        <v>16.473423004150401</v>
      </c>
      <c r="K205">
        <v>18.4799613952637</v>
      </c>
      <c r="L205">
        <v>18.755020141601602</v>
      </c>
    </row>
    <row r="206" spans="1:12" x14ac:dyDescent="0.35">
      <c r="A206" t="s">
        <v>3645</v>
      </c>
      <c r="B206" t="s">
        <v>25453</v>
      </c>
      <c r="C206" t="s">
        <v>25454</v>
      </c>
      <c r="D206" t="s">
        <v>25463</v>
      </c>
      <c r="E206">
        <v>20.37255859375</v>
      </c>
      <c r="F206">
        <v>20.755901336669901</v>
      </c>
      <c r="G206">
        <v>19.745956420898398</v>
      </c>
      <c r="H206">
        <v>20.503200531005898</v>
      </c>
      <c r="I206">
        <v>17.186185836791999</v>
      </c>
      <c r="J206">
        <v>15.6361427307129</v>
      </c>
      <c r="K206">
        <v>17.0930366516113</v>
      </c>
      <c r="L206">
        <v>15.768186569213899</v>
      </c>
    </row>
    <row r="207" spans="1:12" x14ac:dyDescent="0.35">
      <c r="A207" t="s">
        <v>2358</v>
      </c>
      <c r="B207" t="s">
        <v>25450</v>
      </c>
      <c r="C207" t="s">
        <v>25441</v>
      </c>
      <c r="D207" t="s">
        <v>25619</v>
      </c>
      <c r="E207">
        <v>22.086511611938501</v>
      </c>
      <c r="F207">
        <v>22.039024353027301</v>
      </c>
      <c r="G207">
        <v>21.0541801452637</v>
      </c>
      <c r="H207">
        <v>21.937759399414102</v>
      </c>
      <c r="I207">
        <v>15.812984466552701</v>
      </c>
      <c r="J207">
        <v>17.402299880981399</v>
      </c>
      <c r="K207">
        <v>18.037389755248999</v>
      </c>
      <c r="L207">
        <v>16.928400039672901</v>
      </c>
    </row>
    <row r="208" spans="1:12" x14ac:dyDescent="0.35">
      <c r="A208" t="s">
        <v>1293</v>
      </c>
      <c r="B208" t="s">
        <v>25446</v>
      </c>
      <c r="C208" t="s">
        <v>25441</v>
      </c>
      <c r="D208" t="s">
        <v>25620</v>
      </c>
      <c r="E208">
        <v>23.340093612670898</v>
      </c>
      <c r="F208">
        <v>23.332765579223601</v>
      </c>
      <c r="G208">
        <v>21.178829193115199</v>
      </c>
      <c r="H208">
        <v>22.974903106689499</v>
      </c>
      <c r="I208">
        <v>26.734767913818398</v>
      </c>
      <c r="J208">
        <v>26.9831867218018</v>
      </c>
      <c r="K208">
        <v>27.6433296203613</v>
      </c>
      <c r="L208">
        <v>27.311637878418001</v>
      </c>
    </row>
    <row r="209" spans="1:12" x14ac:dyDescent="0.35">
      <c r="A209" t="s">
        <v>2294</v>
      </c>
      <c r="B209" t="s">
        <v>25446</v>
      </c>
      <c r="C209" t="s">
        <v>25441</v>
      </c>
      <c r="D209" t="s">
        <v>25621</v>
      </c>
      <c r="E209">
        <v>19.796247482299801</v>
      </c>
      <c r="F209">
        <v>19.554267883300799</v>
      </c>
      <c r="G209">
        <v>18.474645614623999</v>
      </c>
      <c r="H209">
        <v>19.1056804656982</v>
      </c>
      <c r="I209">
        <v>23.4958400726318</v>
      </c>
      <c r="J209">
        <v>23.611278533935501</v>
      </c>
      <c r="K209">
        <v>24.407976150512699</v>
      </c>
      <c r="L209">
        <v>23.924139022827099</v>
      </c>
    </row>
    <row r="210" spans="1:12" x14ac:dyDescent="0.35">
      <c r="A210" t="s">
        <v>682</v>
      </c>
      <c r="B210" t="s">
        <v>25459</v>
      </c>
      <c r="C210" t="s">
        <v>25444</v>
      </c>
      <c r="D210" t="s">
        <v>25622</v>
      </c>
      <c r="E210">
        <v>25.0353183746338</v>
      </c>
      <c r="F210">
        <v>25.088130950927699</v>
      </c>
      <c r="G210">
        <v>24.132432937622099</v>
      </c>
      <c r="H210">
        <v>24.844945907592798</v>
      </c>
      <c r="I210">
        <v>19.953231811523398</v>
      </c>
      <c r="J210">
        <v>20.0284824371338</v>
      </c>
      <c r="K210">
        <v>21.042057037353501</v>
      </c>
      <c r="L210">
        <v>18.8106689453125</v>
      </c>
    </row>
    <row r="211" spans="1:12" x14ac:dyDescent="0.35">
      <c r="A211" t="s">
        <v>3287</v>
      </c>
      <c r="B211" t="s">
        <v>25459</v>
      </c>
      <c r="C211" t="s">
        <v>25444</v>
      </c>
      <c r="D211" t="s">
        <v>25774</v>
      </c>
      <c r="E211">
        <v>20.094457626342798</v>
      </c>
      <c r="F211">
        <v>20.2624320983887</v>
      </c>
      <c r="G211">
        <v>19.431941986083999</v>
      </c>
      <c r="H211">
        <v>20.149999618530298</v>
      </c>
      <c r="I211">
        <v>16.976343154907202</v>
      </c>
      <c r="J211">
        <v>14.4451198577881</v>
      </c>
      <c r="K211">
        <v>17.685310363769499</v>
      </c>
      <c r="L211">
        <v>17.549953460693398</v>
      </c>
    </row>
    <row r="212" spans="1:12" x14ac:dyDescent="0.35">
      <c r="A212" t="s">
        <v>1673</v>
      </c>
      <c r="B212" t="s">
        <v>25443</v>
      </c>
      <c r="C212" t="s">
        <v>25444</v>
      </c>
      <c r="D212" t="s">
        <v>25623</v>
      </c>
      <c r="E212">
        <v>20.182552337646499</v>
      </c>
      <c r="F212">
        <v>20.1709308624268</v>
      </c>
      <c r="G212">
        <v>18.623167037963899</v>
      </c>
      <c r="H212">
        <v>19.913902282714801</v>
      </c>
      <c r="I212">
        <v>24.712141036987301</v>
      </c>
      <c r="J212">
        <v>24.714134216308601</v>
      </c>
      <c r="K212">
        <v>24.620460510253899</v>
      </c>
      <c r="L212">
        <v>24.740818023681602</v>
      </c>
    </row>
    <row r="213" spans="1:12" x14ac:dyDescent="0.35">
      <c r="A213" t="s">
        <v>4407</v>
      </c>
      <c r="B213" t="s">
        <v>25481</v>
      </c>
      <c r="C213" t="s">
        <v>25441</v>
      </c>
      <c r="D213" t="s">
        <v>25624</v>
      </c>
      <c r="E213">
        <v>18.527019500732401</v>
      </c>
      <c r="F213">
        <v>17.9045009613037</v>
      </c>
      <c r="G213">
        <v>15.945869445800801</v>
      </c>
      <c r="H213">
        <v>18.3828220367432</v>
      </c>
      <c r="I213">
        <v>21.262548446655298</v>
      </c>
      <c r="J213">
        <v>21.4496955871582</v>
      </c>
      <c r="K213">
        <v>20.2414741516113</v>
      </c>
      <c r="L213">
        <v>19.826290130615199</v>
      </c>
    </row>
    <row r="214" spans="1:12" x14ac:dyDescent="0.35">
      <c r="A214" t="s">
        <v>2408</v>
      </c>
      <c r="B214" t="s">
        <v>25453</v>
      </c>
      <c r="C214" t="s">
        <v>25454</v>
      </c>
      <c r="D214" t="s">
        <v>25625</v>
      </c>
      <c r="E214">
        <v>20.615507125854499</v>
      </c>
      <c r="F214">
        <v>20.725950241088899</v>
      </c>
      <c r="G214">
        <v>22.306159973144499</v>
      </c>
      <c r="H214">
        <v>22.509698867797901</v>
      </c>
      <c r="I214">
        <v>14.9864959716797</v>
      </c>
      <c r="J214">
        <v>17.358831405639599</v>
      </c>
      <c r="K214">
        <v>14.9416589736938</v>
      </c>
      <c r="L214">
        <v>17.4078464508057</v>
      </c>
    </row>
    <row r="215" spans="1:12" x14ac:dyDescent="0.35">
      <c r="A215" t="s">
        <v>2404</v>
      </c>
      <c r="B215" t="s">
        <v>25453</v>
      </c>
      <c r="C215" t="s">
        <v>25454</v>
      </c>
      <c r="D215" t="s">
        <v>25625</v>
      </c>
      <c r="E215">
        <v>21.032840728759801</v>
      </c>
      <c r="F215">
        <v>20.762382507324201</v>
      </c>
      <c r="G215">
        <v>22.045923233032202</v>
      </c>
      <c r="H215">
        <v>21.7916469573975</v>
      </c>
      <c r="I215">
        <v>15.200757980346699</v>
      </c>
      <c r="J215">
        <v>17.081962585449201</v>
      </c>
      <c r="K215">
        <v>18.0230598449707</v>
      </c>
      <c r="L215">
        <v>17.486160278320298</v>
      </c>
    </row>
    <row r="216" spans="1:12" x14ac:dyDescent="0.35">
      <c r="A216" t="s">
        <v>3383</v>
      </c>
      <c r="B216" t="s">
        <v>25453</v>
      </c>
      <c r="C216" t="s">
        <v>25454</v>
      </c>
      <c r="D216" t="s">
        <v>25626</v>
      </c>
      <c r="E216">
        <v>21.677654266357401</v>
      </c>
      <c r="F216">
        <v>21.810331344604499</v>
      </c>
      <c r="G216">
        <v>18.994947433471701</v>
      </c>
      <c r="H216">
        <v>21.287397384643601</v>
      </c>
      <c r="I216">
        <v>15.524206161499</v>
      </c>
      <c r="J216">
        <v>16.196060180664102</v>
      </c>
      <c r="K216">
        <v>16.043052673339801</v>
      </c>
      <c r="L216">
        <v>17.421239852905298</v>
      </c>
    </row>
    <row r="217" spans="1:12" x14ac:dyDescent="0.35">
      <c r="A217" t="s">
        <v>4117</v>
      </c>
      <c r="B217" t="s">
        <v>25453</v>
      </c>
      <c r="C217" t="s">
        <v>25454</v>
      </c>
      <c r="D217" t="s">
        <v>453</v>
      </c>
      <c r="E217">
        <v>16.719074249267599</v>
      </c>
      <c r="F217">
        <v>17.148883819580099</v>
      </c>
      <c r="G217">
        <v>16.015415191650401</v>
      </c>
      <c r="H217">
        <v>17.809341430664102</v>
      </c>
      <c r="I217">
        <v>22.968168258666999</v>
      </c>
      <c r="J217">
        <v>22.7281093597412</v>
      </c>
      <c r="K217">
        <v>22.935142517089801</v>
      </c>
      <c r="L217">
        <v>22.9740390777588</v>
      </c>
    </row>
  </sheetData>
  <phoneticPr fontId="13" type="noConversion"/>
  <pageMargins left="0.7" right="0.7" top="0.75" bottom="0.75" header="0.3" footer="0.3"/>
  <pageSetup paperSize="9"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183DA4-3818-4E81-A300-D0263EE2BD6A}">
  <dimension ref="A1:L229"/>
  <sheetViews>
    <sheetView workbookViewId="0">
      <selection activeCell="A3" sqref="A3:L3"/>
    </sheetView>
  </sheetViews>
  <sheetFormatPr defaultRowHeight="14.5" x14ac:dyDescent="0.35"/>
  <cols>
    <col min="2" max="2" width="53.1796875" bestFit="1" customWidth="1"/>
    <col min="3" max="3" width="37" bestFit="1" customWidth="1"/>
  </cols>
  <sheetData>
    <row r="1" spans="1:12" x14ac:dyDescent="0.35">
      <c r="A1" s="2" t="s">
        <v>25878</v>
      </c>
    </row>
    <row r="2" spans="1:12" ht="16.5" x14ac:dyDescent="0.35">
      <c r="A2" s="13" t="s">
        <v>25917</v>
      </c>
      <c r="E2" s="2"/>
    </row>
    <row r="3" spans="1:12" s="33" customFormat="1" x14ac:dyDescent="0.35">
      <c r="A3" s="66" t="s">
        <v>85</v>
      </c>
      <c r="B3" s="66" t="s">
        <v>25434</v>
      </c>
      <c r="C3" s="66" t="s">
        <v>25435</v>
      </c>
      <c r="D3" s="66" t="s">
        <v>140</v>
      </c>
      <c r="E3" s="66" t="s">
        <v>25436</v>
      </c>
      <c r="F3" s="66" t="s">
        <v>25437</v>
      </c>
      <c r="G3" s="66" t="s">
        <v>25438</v>
      </c>
      <c r="H3" s="66" t="s">
        <v>25439</v>
      </c>
      <c r="I3" s="66" t="s">
        <v>25881</v>
      </c>
      <c r="J3" s="66" t="s">
        <v>25882</v>
      </c>
      <c r="K3" s="66" t="s">
        <v>25883</v>
      </c>
      <c r="L3" s="66" t="s">
        <v>25884</v>
      </c>
    </row>
    <row r="4" spans="1:12" x14ac:dyDescent="0.35">
      <c r="A4" t="s">
        <v>14066</v>
      </c>
      <c r="B4" t="s">
        <v>25453</v>
      </c>
      <c r="C4" t="s">
        <v>25454</v>
      </c>
      <c r="D4" t="s">
        <v>25463</v>
      </c>
      <c r="E4">
        <v>16.753612518310501</v>
      </c>
      <c r="F4">
        <v>16.008855819702099</v>
      </c>
      <c r="G4">
        <v>15.528039932251</v>
      </c>
      <c r="H4">
        <v>17.177639007568398</v>
      </c>
      <c r="I4">
        <v>18.6837768554688</v>
      </c>
      <c r="J4">
        <v>18.791999816894499</v>
      </c>
      <c r="K4">
        <v>18.146539688110401</v>
      </c>
      <c r="L4">
        <v>18.286664962768601</v>
      </c>
    </row>
    <row r="5" spans="1:12" x14ac:dyDescent="0.35">
      <c r="A5" t="s">
        <v>12657</v>
      </c>
      <c r="B5" t="s">
        <v>25452</v>
      </c>
      <c r="C5" t="s">
        <v>25441</v>
      </c>
      <c r="D5" t="s">
        <v>25627</v>
      </c>
      <c r="E5">
        <v>19.006036758422901</v>
      </c>
      <c r="F5">
        <v>18.892145156860401</v>
      </c>
      <c r="G5">
        <v>17.812450408935501</v>
      </c>
      <c r="H5">
        <v>18.7092609405518</v>
      </c>
      <c r="I5">
        <v>21.196853637695298</v>
      </c>
      <c r="J5">
        <v>21.405429840087901</v>
      </c>
      <c r="K5">
        <v>21.131757736206101</v>
      </c>
      <c r="L5">
        <v>21.173814773559599</v>
      </c>
    </row>
    <row r="6" spans="1:12" x14ac:dyDescent="0.35">
      <c r="A6" t="s">
        <v>13569</v>
      </c>
      <c r="B6" t="s">
        <v>25483</v>
      </c>
      <c r="C6" t="s">
        <v>25441</v>
      </c>
      <c r="D6" t="s">
        <v>25628</v>
      </c>
      <c r="E6">
        <v>15.2111873626709</v>
      </c>
      <c r="F6">
        <v>14.576081275939901</v>
      </c>
      <c r="G6">
        <v>17.007930755615199</v>
      </c>
      <c r="H6">
        <v>14.634161949157701</v>
      </c>
      <c r="I6">
        <v>21.202835083007798</v>
      </c>
      <c r="J6">
        <v>21.5228881835938</v>
      </c>
      <c r="K6">
        <v>20.7179355621338</v>
      </c>
      <c r="L6">
        <v>20.575119018554702</v>
      </c>
    </row>
    <row r="7" spans="1:12" x14ac:dyDescent="0.35">
      <c r="A7" t="s">
        <v>10927</v>
      </c>
      <c r="B7" t="s">
        <v>25483</v>
      </c>
      <c r="C7" t="s">
        <v>25441</v>
      </c>
      <c r="D7" t="s">
        <v>25525</v>
      </c>
      <c r="E7">
        <v>21.358901977539102</v>
      </c>
      <c r="F7">
        <v>20.629003524780298</v>
      </c>
      <c r="G7">
        <v>19.337520599365199</v>
      </c>
      <c r="H7">
        <v>20.791591644287099</v>
      </c>
      <c r="I7">
        <v>24.071680068969702</v>
      </c>
      <c r="J7">
        <v>23.890794754028299</v>
      </c>
      <c r="K7">
        <v>23.7733554840088</v>
      </c>
      <c r="L7">
        <v>24.018358230590799</v>
      </c>
    </row>
    <row r="8" spans="1:12" x14ac:dyDescent="0.35">
      <c r="A8" t="s">
        <v>10290</v>
      </c>
      <c r="B8" t="s">
        <v>25453</v>
      </c>
      <c r="C8" t="s">
        <v>25454</v>
      </c>
      <c r="D8" t="s">
        <v>25629</v>
      </c>
      <c r="E8">
        <v>22.730148315429702</v>
      </c>
      <c r="F8">
        <v>22.324180603027301</v>
      </c>
      <c r="G8">
        <v>22.465044021606399</v>
      </c>
      <c r="H8">
        <v>22.457391738891602</v>
      </c>
      <c r="I8">
        <v>25.187883377075199</v>
      </c>
      <c r="J8">
        <v>25.2254123687744</v>
      </c>
      <c r="K8">
        <v>25.555225372314499</v>
      </c>
      <c r="L8">
        <v>25.4610195159912</v>
      </c>
    </row>
    <row r="9" spans="1:12" x14ac:dyDescent="0.35">
      <c r="A9" t="s">
        <v>11552</v>
      </c>
      <c r="B9" t="s">
        <v>25440</v>
      </c>
      <c r="C9" t="s">
        <v>25441</v>
      </c>
      <c r="D9" t="s">
        <v>25630</v>
      </c>
      <c r="E9">
        <v>20.719053268432599</v>
      </c>
      <c r="F9">
        <v>20.809696197509801</v>
      </c>
      <c r="G9">
        <v>18.930810928344702</v>
      </c>
      <c r="H9">
        <v>20.455173492431602</v>
      </c>
      <c r="I9">
        <v>22.5829372406006</v>
      </c>
      <c r="J9">
        <v>22.8007297515869</v>
      </c>
      <c r="K9">
        <v>22.8605842590332</v>
      </c>
      <c r="L9">
        <v>22.9045600891113</v>
      </c>
    </row>
    <row r="10" spans="1:12" x14ac:dyDescent="0.35">
      <c r="A10" t="s">
        <v>11475</v>
      </c>
      <c r="B10" t="s">
        <v>25440</v>
      </c>
      <c r="C10" t="s">
        <v>25441</v>
      </c>
      <c r="D10" t="s">
        <v>25631</v>
      </c>
      <c r="E10">
        <v>20.174562454223601</v>
      </c>
      <c r="F10">
        <v>19.879306793212901</v>
      </c>
      <c r="G10">
        <v>16.902238845825199</v>
      </c>
      <c r="H10">
        <v>19.9010524749756</v>
      </c>
      <c r="I10">
        <v>22.015439987182599</v>
      </c>
      <c r="J10">
        <v>22.0564365386963</v>
      </c>
      <c r="K10">
        <v>22.2491130828857</v>
      </c>
      <c r="L10">
        <v>22.109861373901399</v>
      </c>
    </row>
    <row r="11" spans="1:12" x14ac:dyDescent="0.35">
      <c r="A11" t="s">
        <v>10328</v>
      </c>
      <c r="B11" t="s">
        <v>25471</v>
      </c>
      <c r="C11" t="s">
        <v>25441</v>
      </c>
      <c r="D11" t="s">
        <v>25632</v>
      </c>
      <c r="E11">
        <v>21.243556976318398</v>
      </c>
      <c r="F11">
        <v>21.2318820953369</v>
      </c>
      <c r="G11">
        <v>20.788761138916001</v>
      </c>
      <c r="H11">
        <v>20.8641262054443</v>
      </c>
      <c r="I11">
        <v>24.759893417358398</v>
      </c>
      <c r="J11">
        <v>24.7681999206543</v>
      </c>
      <c r="K11">
        <v>25.224100112915</v>
      </c>
      <c r="L11">
        <v>24.749267578125</v>
      </c>
    </row>
    <row r="12" spans="1:12" x14ac:dyDescent="0.35">
      <c r="A12" t="s">
        <v>13571</v>
      </c>
      <c r="B12" t="s">
        <v>25533</v>
      </c>
      <c r="C12" t="s">
        <v>25444</v>
      </c>
      <c r="D12" t="s">
        <v>25633</v>
      </c>
      <c r="E12">
        <v>21.829750061035199</v>
      </c>
      <c r="F12">
        <v>21.790178298950199</v>
      </c>
      <c r="G12">
        <v>20.60888671875</v>
      </c>
      <c r="H12">
        <v>21.4920864105225</v>
      </c>
      <c r="I12">
        <v>17.693071365356399</v>
      </c>
      <c r="J12">
        <v>17.5398845672607</v>
      </c>
      <c r="K12">
        <v>17.382892608642599</v>
      </c>
      <c r="L12">
        <v>17.5311470031738</v>
      </c>
    </row>
    <row r="13" spans="1:12" x14ac:dyDescent="0.35">
      <c r="A13" t="s">
        <v>11016</v>
      </c>
      <c r="B13" t="s">
        <v>25533</v>
      </c>
      <c r="C13" t="s">
        <v>25444</v>
      </c>
      <c r="D13" t="s">
        <v>25634</v>
      </c>
      <c r="E13">
        <v>22.571088790893601</v>
      </c>
      <c r="F13">
        <v>22.900558471679702</v>
      </c>
      <c r="G13">
        <v>22.448179244995099</v>
      </c>
      <c r="H13">
        <v>23.2196140289307</v>
      </c>
      <c r="I13">
        <v>18.523023605346701</v>
      </c>
      <c r="J13">
        <v>14.4055786132813</v>
      </c>
      <c r="K13">
        <v>16.690113067626999</v>
      </c>
      <c r="L13">
        <v>17.903888702392599</v>
      </c>
    </row>
    <row r="14" spans="1:12" x14ac:dyDescent="0.35">
      <c r="A14" t="s">
        <v>13793</v>
      </c>
      <c r="B14" t="s">
        <v>25453</v>
      </c>
      <c r="C14" t="s">
        <v>25454</v>
      </c>
      <c r="D14" t="s">
        <v>25463</v>
      </c>
      <c r="E14">
        <v>19.3470764160156</v>
      </c>
      <c r="F14">
        <v>19.493982315063501</v>
      </c>
      <c r="G14">
        <v>18.298408508300799</v>
      </c>
      <c r="H14">
        <v>17.723598480224599</v>
      </c>
      <c r="I14">
        <v>20.6050815582275</v>
      </c>
      <c r="J14">
        <v>21.979803085327099</v>
      </c>
      <c r="K14">
        <v>22.011207580566399</v>
      </c>
      <c r="L14">
        <v>21.766502380371101</v>
      </c>
    </row>
    <row r="15" spans="1:12" x14ac:dyDescent="0.35">
      <c r="A15" t="s">
        <v>12079</v>
      </c>
      <c r="B15" t="s">
        <v>25459</v>
      </c>
      <c r="C15" t="s">
        <v>25444</v>
      </c>
      <c r="D15" t="s">
        <v>25635</v>
      </c>
      <c r="E15">
        <v>19.622486114501999</v>
      </c>
      <c r="F15">
        <v>20.3071479797363</v>
      </c>
      <c r="G15">
        <v>18.1895561218262</v>
      </c>
      <c r="H15">
        <v>19.834650039672901</v>
      </c>
      <c r="I15">
        <v>16.165409088134801</v>
      </c>
      <c r="J15">
        <v>15.7049417495728</v>
      </c>
      <c r="K15">
        <v>15.4207458496094</v>
      </c>
      <c r="L15">
        <v>16.239133834838899</v>
      </c>
    </row>
    <row r="16" spans="1:12" x14ac:dyDescent="0.35">
      <c r="A16" t="s">
        <v>11020</v>
      </c>
      <c r="B16" t="s">
        <v>25481</v>
      </c>
      <c r="C16" t="s">
        <v>25441</v>
      </c>
      <c r="D16" t="s">
        <v>25506</v>
      </c>
      <c r="E16">
        <v>23.2538871765137</v>
      </c>
      <c r="F16">
        <v>23.670682907104499</v>
      </c>
      <c r="G16">
        <v>22.410934448242202</v>
      </c>
      <c r="H16">
        <v>23.6028842926025</v>
      </c>
      <c r="I16">
        <v>18.847793579101602</v>
      </c>
      <c r="J16">
        <v>18.561824798583999</v>
      </c>
      <c r="K16">
        <v>20.069890975952099</v>
      </c>
      <c r="L16">
        <v>19.484621047973601</v>
      </c>
    </row>
    <row r="17" spans="1:12" x14ac:dyDescent="0.35">
      <c r="A17" t="s">
        <v>10304</v>
      </c>
      <c r="B17" t="s">
        <v>25464</v>
      </c>
      <c r="C17" t="s">
        <v>25465</v>
      </c>
      <c r="D17" t="s">
        <v>25636</v>
      </c>
      <c r="E17">
        <v>24.366752624511701</v>
      </c>
      <c r="F17">
        <v>24.5779113769531</v>
      </c>
      <c r="G17">
        <v>23.839967727661101</v>
      </c>
      <c r="H17">
        <v>24.5255947113037</v>
      </c>
      <c r="I17">
        <v>19.582412719726602</v>
      </c>
      <c r="J17">
        <v>19.553791046142599</v>
      </c>
      <c r="K17">
        <v>19.792669296264599</v>
      </c>
      <c r="L17">
        <v>20.5816841125488</v>
      </c>
    </row>
    <row r="18" spans="1:12" x14ac:dyDescent="0.35">
      <c r="A18" t="s">
        <v>12862</v>
      </c>
      <c r="B18" t="s">
        <v>25453</v>
      </c>
      <c r="C18" t="s">
        <v>25454</v>
      </c>
      <c r="D18" t="s">
        <v>25463</v>
      </c>
      <c r="E18">
        <v>16.780088424682599</v>
      </c>
      <c r="F18">
        <v>19.134061813354499</v>
      </c>
      <c r="G18">
        <v>15.3642797470093</v>
      </c>
      <c r="H18">
        <v>19.547853469848601</v>
      </c>
      <c r="I18">
        <v>20.186256408691399</v>
      </c>
      <c r="J18">
        <v>19.972721099853501</v>
      </c>
      <c r="K18">
        <v>22.639768600463899</v>
      </c>
      <c r="L18">
        <v>21.151210784912099</v>
      </c>
    </row>
    <row r="19" spans="1:12" x14ac:dyDescent="0.35">
      <c r="A19" t="s">
        <v>12346</v>
      </c>
      <c r="B19" t="s">
        <v>25453</v>
      </c>
      <c r="C19" t="s">
        <v>25454</v>
      </c>
      <c r="D19" t="s">
        <v>25637</v>
      </c>
      <c r="E19">
        <v>17.870693206787099</v>
      </c>
      <c r="F19">
        <v>19.3853969573975</v>
      </c>
      <c r="G19">
        <v>19.1753444671631</v>
      </c>
      <c r="H19">
        <v>19.2526950836182</v>
      </c>
      <c r="I19">
        <v>21.6717414855957</v>
      </c>
      <c r="J19">
        <v>21.965864181518601</v>
      </c>
      <c r="K19">
        <v>23.16748046875</v>
      </c>
      <c r="L19">
        <v>22.311128616333001</v>
      </c>
    </row>
    <row r="20" spans="1:12" x14ac:dyDescent="0.35">
      <c r="A20" t="s">
        <v>13422</v>
      </c>
      <c r="B20" t="s">
        <v>25453</v>
      </c>
      <c r="C20" t="s">
        <v>25454</v>
      </c>
      <c r="D20" t="s">
        <v>25638</v>
      </c>
      <c r="E20">
        <v>15.899041175842299</v>
      </c>
      <c r="F20">
        <v>16.145023345947301</v>
      </c>
      <c r="G20">
        <v>17.405580520629901</v>
      </c>
      <c r="H20">
        <v>15.124271392822299</v>
      </c>
      <c r="I20">
        <v>19.113298416137699</v>
      </c>
      <c r="J20">
        <v>19.562086105346701</v>
      </c>
      <c r="K20">
        <v>20.256088256835898</v>
      </c>
      <c r="L20">
        <v>20.072332382202099</v>
      </c>
    </row>
    <row r="21" spans="1:12" x14ac:dyDescent="0.35">
      <c r="A21" t="s">
        <v>9806</v>
      </c>
      <c r="B21" t="s">
        <v>25450</v>
      </c>
      <c r="C21" t="s">
        <v>25441</v>
      </c>
      <c r="D21" t="s">
        <v>25451</v>
      </c>
      <c r="E21">
        <v>26.036943435668899</v>
      </c>
      <c r="F21">
        <v>26.617704391479499</v>
      </c>
      <c r="G21">
        <v>25.5965976715088</v>
      </c>
      <c r="H21">
        <v>26.459537506103501</v>
      </c>
      <c r="I21">
        <v>21.319942474365199</v>
      </c>
      <c r="J21">
        <v>21.636157989501999</v>
      </c>
      <c r="K21">
        <v>21.6942253112793</v>
      </c>
      <c r="L21">
        <v>21.896772384643601</v>
      </c>
    </row>
    <row r="22" spans="1:12" x14ac:dyDescent="0.35">
      <c r="A22" t="s">
        <v>10859</v>
      </c>
      <c r="B22" t="s">
        <v>25471</v>
      </c>
      <c r="C22" t="s">
        <v>25441</v>
      </c>
      <c r="D22" t="s">
        <v>25569</v>
      </c>
      <c r="E22">
        <v>19.258056640625</v>
      </c>
      <c r="F22">
        <v>20.6204433441162</v>
      </c>
      <c r="G22">
        <v>18.320756912231399</v>
      </c>
      <c r="H22">
        <v>20.671482086181602</v>
      </c>
      <c r="I22">
        <v>24.4799900054932</v>
      </c>
      <c r="J22">
        <v>25.199531555175799</v>
      </c>
      <c r="K22">
        <v>26.300460815429702</v>
      </c>
      <c r="L22">
        <v>25.584936141967798</v>
      </c>
    </row>
    <row r="23" spans="1:12" x14ac:dyDescent="0.35">
      <c r="A23" t="s">
        <v>13038</v>
      </c>
      <c r="B23" t="s">
        <v>25453</v>
      </c>
      <c r="C23" t="s">
        <v>25454</v>
      </c>
      <c r="D23" t="s">
        <v>25639</v>
      </c>
      <c r="E23">
        <v>20.259588241577099</v>
      </c>
      <c r="F23">
        <v>20.485033035278299</v>
      </c>
      <c r="G23">
        <v>17.5951042175293</v>
      </c>
      <c r="H23">
        <v>20.463817596435501</v>
      </c>
      <c r="I23">
        <v>16.837549209594702</v>
      </c>
      <c r="J23">
        <v>16.829044342041001</v>
      </c>
      <c r="K23">
        <v>14.709165573120099</v>
      </c>
      <c r="L23">
        <v>16.878553390502901</v>
      </c>
    </row>
    <row r="24" spans="1:12" x14ac:dyDescent="0.35">
      <c r="A24" t="s">
        <v>13316</v>
      </c>
      <c r="B24" t="s">
        <v>25588</v>
      </c>
      <c r="C24" t="s">
        <v>25465</v>
      </c>
      <c r="D24" t="s">
        <v>25640</v>
      </c>
      <c r="E24">
        <v>19.176273345947301</v>
      </c>
      <c r="F24">
        <v>18.559404373168899</v>
      </c>
      <c r="G24">
        <v>17.893379211425799</v>
      </c>
      <c r="H24">
        <v>18.6365871429443</v>
      </c>
      <c r="I24">
        <v>14.4592475891113</v>
      </c>
      <c r="J24">
        <v>15.1246662139893</v>
      </c>
      <c r="K24">
        <v>13.691510200500501</v>
      </c>
      <c r="L24">
        <v>16.556144714355501</v>
      </c>
    </row>
    <row r="25" spans="1:12" x14ac:dyDescent="0.35">
      <c r="A25" t="s">
        <v>10241</v>
      </c>
      <c r="B25" t="s">
        <v>25452</v>
      </c>
      <c r="C25" t="s">
        <v>25441</v>
      </c>
      <c r="D25" t="s">
        <v>25641</v>
      </c>
      <c r="E25">
        <v>24.028348922729499</v>
      </c>
      <c r="F25">
        <v>23.955825805664102</v>
      </c>
      <c r="G25">
        <v>23.495029449462901</v>
      </c>
      <c r="H25">
        <v>23.68869972229</v>
      </c>
      <c r="I25">
        <v>20.1700630187988</v>
      </c>
      <c r="J25">
        <v>19.1826171875</v>
      </c>
      <c r="K25">
        <v>18.125291824340799</v>
      </c>
      <c r="L25">
        <v>18.296373367309599</v>
      </c>
    </row>
    <row r="26" spans="1:12" x14ac:dyDescent="0.35">
      <c r="A26" t="s">
        <v>12188</v>
      </c>
      <c r="B26" t="s">
        <v>25453</v>
      </c>
      <c r="C26" t="s">
        <v>25454</v>
      </c>
      <c r="D26" t="s">
        <v>25562</v>
      </c>
      <c r="E26">
        <v>21.208866119384801</v>
      </c>
      <c r="F26">
        <v>21.079494476318398</v>
      </c>
      <c r="G26">
        <v>19.607465744018601</v>
      </c>
      <c r="H26">
        <v>21.187353134155298</v>
      </c>
      <c r="I26">
        <v>15.323034286499</v>
      </c>
      <c r="J26">
        <v>15.329484939575201</v>
      </c>
      <c r="K26">
        <v>15.4362087249756</v>
      </c>
      <c r="L26">
        <v>17.0383911132813</v>
      </c>
    </row>
    <row r="27" spans="1:12" x14ac:dyDescent="0.35">
      <c r="A27" t="s">
        <v>11956</v>
      </c>
      <c r="B27" t="s">
        <v>25453</v>
      </c>
      <c r="C27" t="s">
        <v>25454</v>
      </c>
      <c r="D27" t="s">
        <v>25642</v>
      </c>
      <c r="E27">
        <v>19.160169601440401</v>
      </c>
      <c r="F27">
        <v>18.5943908691406</v>
      </c>
      <c r="G27">
        <v>16.347547531127901</v>
      </c>
      <c r="H27">
        <v>18.474006652831999</v>
      </c>
      <c r="I27">
        <v>24.3649196624756</v>
      </c>
      <c r="J27">
        <v>25.005916595458999</v>
      </c>
      <c r="K27">
        <v>24.706727981567401</v>
      </c>
      <c r="L27">
        <v>24.765428543090799</v>
      </c>
    </row>
    <row r="28" spans="1:12" x14ac:dyDescent="0.35">
      <c r="A28" t="s">
        <v>12673</v>
      </c>
      <c r="B28" t="s">
        <v>25443</v>
      </c>
      <c r="C28" t="s">
        <v>25444</v>
      </c>
      <c r="D28" t="s">
        <v>25598</v>
      </c>
      <c r="E28">
        <v>21.970983505248999</v>
      </c>
      <c r="F28">
        <v>22.130790710449201</v>
      </c>
      <c r="G28">
        <v>21.2170925140381</v>
      </c>
      <c r="H28">
        <v>21.7755451202393</v>
      </c>
      <c r="I28">
        <v>13.959698677063001</v>
      </c>
      <c r="J28">
        <v>14.9713897705078</v>
      </c>
      <c r="K28">
        <v>17.228773117065401</v>
      </c>
      <c r="L28">
        <v>15.889245033264199</v>
      </c>
    </row>
    <row r="29" spans="1:12" x14ac:dyDescent="0.35">
      <c r="A29" t="s">
        <v>12262</v>
      </c>
      <c r="B29" t="s">
        <v>25483</v>
      </c>
      <c r="C29" t="s">
        <v>25441</v>
      </c>
      <c r="D29" t="s">
        <v>25643</v>
      </c>
      <c r="E29">
        <v>21.2375602722168</v>
      </c>
      <c r="F29">
        <v>21.246149063110401</v>
      </c>
      <c r="G29">
        <v>21.417430877685501</v>
      </c>
      <c r="H29">
        <v>21.5529174804688</v>
      </c>
      <c r="I29">
        <v>23.838396072387699</v>
      </c>
      <c r="J29">
        <v>23.403429031372099</v>
      </c>
      <c r="K29">
        <v>24.6148281097412</v>
      </c>
      <c r="L29">
        <v>23.9507961273193</v>
      </c>
    </row>
    <row r="30" spans="1:12" x14ac:dyDescent="0.35">
      <c r="A30" t="s">
        <v>10483</v>
      </c>
      <c r="B30" t="s">
        <v>25459</v>
      </c>
      <c r="C30" t="s">
        <v>25444</v>
      </c>
      <c r="D30" t="s">
        <v>25644</v>
      </c>
      <c r="E30">
        <v>24.673124313354499</v>
      </c>
      <c r="F30">
        <v>24.217454910278299</v>
      </c>
      <c r="G30">
        <v>23.483274459838899</v>
      </c>
      <c r="H30">
        <v>23.873477935791001</v>
      </c>
      <c r="I30">
        <v>18.902746200561499</v>
      </c>
      <c r="J30">
        <v>19.5066623687744</v>
      </c>
      <c r="K30">
        <v>16.695775985717798</v>
      </c>
      <c r="L30">
        <v>20.3694972991943</v>
      </c>
    </row>
    <row r="31" spans="1:12" x14ac:dyDescent="0.35">
      <c r="A31" t="s">
        <v>13601</v>
      </c>
      <c r="B31" t="s">
        <v>25453</v>
      </c>
      <c r="C31" t="s">
        <v>25454</v>
      </c>
      <c r="D31" t="s">
        <v>25463</v>
      </c>
      <c r="E31">
        <v>17.4336128234863</v>
      </c>
      <c r="F31">
        <v>17.693168640136701</v>
      </c>
      <c r="G31">
        <v>16.061557769775401</v>
      </c>
      <c r="H31">
        <v>18.026819229126001</v>
      </c>
      <c r="I31">
        <v>20.258205413818398</v>
      </c>
      <c r="J31">
        <v>19.99049949646</v>
      </c>
      <c r="K31">
        <v>20.168258666992202</v>
      </c>
      <c r="L31">
        <v>19.887407302856399</v>
      </c>
    </row>
    <row r="32" spans="1:12" x14ac:dyDescent="0.35">
      <c r="A32" t="s">
        <v>10729</v>
      </c>
      <c r="B32" t="s">
        <v>25471</v>
      </c>
      <c r="C32" t="s">
        <v>25441</v>
      </c>
      <c r="D32" t="s">
        <v>25645</v>
      </c>
      <c r="E32">
        <v>22.703926086425799</v>
      </c>
      <c r="F32">
        <v>23.308958053588899</v>
      </c>
      <c r="G32">
        <v>22.888248443603501</v>
      </c>
      <c r="H32">
        <v>23.229753494262699</v>
      </c>
      <c r="I32">
        <v>16.9303493499756</v>
      </c>
      <c r="J32">
        <v>16.303529739379901</v>
      </c>
      <c r="K32">
        <v>17.217432022094702</v>
      </c>
      <c r="L32">
        <v>17.442958831787099</v>
      </c>
    </row>
    <row r="33" spans="1:12" x14ac:dyDescent="0.35">
      <c r="A33" t="s">
        <v>10096</v>
      </c>
      <c r="B33" t="s">
        <v>25446</v>
      </c>
      <c r="C33" t="s">
        <v>25441</v>
      </c>
      <c r="D33" t="s">
        <v>25646</v>
      </c>
      <c r="E33">
        <v>23.395870208740199</v>
      </c>
      <c r="F33">
        <v>23.879962921142599</v>
      </c>
      <c r="G33">
        <v>23.6147060394287</v>
      </c>
      <c r="H33">
        <v>23.784156799316399</v>
      </c>
      <c r="I33">
        <v>18.3046569824219</v>
      </c>
      <c r="J33">
        <v>18.037197113037099</v>
      </c>
      <c r="K33">
        <v>18.716617584228501</v>
      </c>
      <c r="L33">
        <v>19.064836502075199</v>
      </c>
    </row>
    <row r="34" spans="1:12" x14ac:dyDescent="0.35">
      <c r="A34" t="s">
        <v>13707</v>
      </c>
      <c r="B34" t="s">
        <v>25453</v>
      </c>
      <c r="C34" t="s">
        <v>25454</v>
      </c>
      <c r="D34" t="s">
        <v>25647</v>
      </c>
      <c r="E34">
        <v>19.6097812652588</v>
      </c>
      <c r="F34">
        <v>19.485372543335</v>
      </c>
      <c r="G34">
        <v>18.0737628936768</v>
      </c>
      <c r="H34">
        <v>19.55446434021</v>
      </c>
      <c r="I34">
        <v>14.4292211532593</v>
      </c>
      <c r="J34">
        <v>15.3029899597168</v>
      </c>
      <c r="K34">
        <v>15.590451240539601</v>
      </c>
      <c r="L34">
        <v>14.633196830749499</v>
      </c>
    </row>
    <row r="35" spans="1:12" x14ac:dyDescent="0.35">
      <c r="A35" t="s">
        <v>11390</v>
      </c>
      <c r="B35" t="s">
        <v>25447</v>
      </c>
      <c r="C35" t="s">
        <v>25444</v>
      </c>
      <c r="D35" t="s">
        <v>25648</v>
      </c>
      <c r="E35">
        <v>19.1119689941406</v>
      </c>
      <c r="F35">
        <v>18.364576339721701</v>
      </c>
      <c r="G35">
        <v>17.7711086273193</v>
      </c>
      <c r="H35">
        <v>18.034652709960898</v>
      </c>
      <c r="I35">
        <v>21.447614669799801</v>
      </c>
      <c r="J35">
        <v>21.471437454223601</v>
      </c>
      <c r="K35">
        <v>21.222318649291999</v>
      </c>
      <c r="L35">
        <v>21.371107101440401</v>
      </c>
    </row>
    <row r="36" spans="1:12" x14ac:dyDescent="0.35">
      <c r="A36" t="s">
        <v>13789</v>
      </c>
      <c r="B36" t="s">
        <v>25446</v>
      </c>
      <c r="C36" t="s">
        <v>25441</v>
      </c>
      <c r="D36" t="s">
        <v>25649</v>
      </c>
      <c r="E36">
        <v>19.401279449462901</v>
      </c>
      <c r="F36">
        <v>19.441795349121101</v>
      </c>
      <c r="G36">
        <v>18.659255981445298</v>
      </c>
      <c r="H36">
        <v>19.199253082275401</v>
      </c>
      <c r="I36">
        <v>22.4056396484375</v>
      </c>
      <c r="J36">
        <v>22.349285125732401</v>
      </c>
      <c r="K36">
        <v>22.404006958007798</v>
      </c>
      <c r="L36">
        <v>22.633020401001001</v>
      </c>
    </row>
    <row r="37" spans="1:12" x14ac:dyDescent="0.35">
      <c r="A37" t="s">
        <v>13613</v>
      </c>
      <c r="B37" t="s">
        <v>25446</v>
      </c>
      <c r="C37" t="s">
        <v>25441</v>
      </c>
      <c r="D37" t="s">
        <v>25463</v>
      </c>
      <c r="E37">
        <v>18.458553314208999</v>
      </c>
      <c r="F37">
        <v>20.188531875610401</v>
      </c>
      <c r="G37">
        <v>17.259983062744102</v>
      </c>
      <c r="H37">
        <v>20.144727706909201</v>
      </c>
      <c r="I37">
        <v>14.9779405593872</v>
      </c>
      <c r="J37">
        <v>16.022640228271499</v>
      </c>
      <c r="K37">
        <v>15.559075355529799</v>
      </c>
      <c r="L37">
        <v>14.7958517074585</v>
      </c>
    </row>
    <row r="38" spans="1:12" x14ac:dyDescent="0.35">
      <c r="A38" t="s">
        <v>10489</v>
      </c>
      <c r="B38" t="s">
        <v>25471</v>
      </c>
      <c r="C38" t="s">
        <v>25441</v>
      </c>
      <c r="D38" t="s">
        <v>25597</v>
      </c>
      <c r="E38">
        <v>23.0694580078125</v>
      </c>
      <c r="F38">
        <v>23.398967742919901</v>
      </c>
      <c r="G38">
        <v>22.1865940093994</v>
      </c>
      <c r="H38">
        <v>23.1681003570557</v>
      </c>
      <c r="I38">
        <v>18.601547241210898</v>
      </c>
      <c r="J38">
        <v>19.439994812011701</v>
      </c>
      <c r="K38">
        <v>17.926933288574201</v>
      </c>
      <c r="L38">
        <v>19.1161212921143</v>
      </c>
    </row>
    <row r="39" spans="1:12" x14ac:dyDescent="0.35">
      <c r="A39" t="s">
        <v>12699</v>
      </c>
      <c r="B39" t="s">
        <v>25446</v>
      </c>
      <c r="C39" t="s">
        <v>25441</v>
      </c>
      <c r="D39" t="s">
        <v>25650</v>
      </c>
      <c r="E39">
        <v>20.036445617675799</v>
      </c>
      <c r="F39">
        <v>20.169548034668001</v>
      </c>
      <c r="G39">
        <v>19.598192214965799</v>
      </c>
      <c r="H39">
        <v>19.8836765289307</v>
      </c>
      <c r="I39">
        <v>16.232105255126999</v>
      </c>
      <c r="J39">
        <v>15.09450340271</v>
      </c>
      <c r="K39">
        <v>16.096397399902301</v>
      </c>
      <c r="L39">
        <v>16.3643474578857</v>
      </c>
    </row>
    <row r="40" spans="1:12" x14ac:dyDescent="0.35">
      <c r="A40" t="s">
        <v>10421</v>
      </c>
      <c r="B40" t="s">
        <v>25483</v>
      </c>
      <c r="C40" t="s">
        <v>25441</v>
      </c>
      <c r="D40" t="s">
        <v>25651</v>
      </c>
      <c r="E40">
        <v>19.785781860351602</v>
      </c>
      <c r="F40">
        <v>19.9148864746094</v>
      </c>
      <c r="G40">
        <v>19.531978607177699</v>
      </c>
      <c r="H40">
        <v>19.773075103759801</v>
      </c>
      <c r="I40">
        <v>26.4116916656494</v>
      </c>
      <c r="J40">
        <v>26.4170627593994</v>
      </c>
      <c r="K40">
        <v>26.070579528808601</v>
      </c>
      <c r="L40">
        <v>26.220033645629901</v>
      </c>
    </row>
    <row r="41" spans="1:12" x14ac:dyDescent="0.35">
      <c r="A41" t="s">
        <v>11849</v>
      </c>
      <c r="B41" t="s">
        <v>25453</v>
      </c>
      <c r="C41" t="s">
        <v>25454</v>
      </c>
      <c r="D41" t="s">
        <v>25652</v>
      </c>
      <c r="E41">
        <v>17.497098922729499</v>
      </c>
      <c r="F41">
        <v>17.416751861572301</v>
      </c>
      <c r="G41">
        <v>17.875795364379901</v>
      </c>
      <c r="H41">
        <v>17.4963493347168</v>
      </c>
      <c r="I41">
        <v>24.682062149047901</v>
      </c>
      <c r="J41">
        <v>25.131757736206101</v>
      </c>
      <c r="K41">
        <v>23.349470138549801</v>
      </c>
      <c r="L41">
        <v>24.107494354248001</v>
      </c>
    </row>
    <row r="42" spans="1:12" x14ac:dyDescent="0.35">
      <c r="A42" t="s">
        <v>11282</v>
      </c>
      <c r="B42" t="s">
        <v>25446</v>
      </c>
      <c r="C42" t="s">
        <v>25441</v>
      </c>
      <c r="D42" t="s">
        <v>25614</v>
      </c>
      <c r="E42">
        <v>20.124183654785199</v>
      </c>
      <c r="F42">
        <v>19.571184158325199</v>
      </c>
      <c r="G42">
        <v>18.029666900634801</v>
      </c>
      <c r="H42">
        <v>19.839939117431602</v>
      </c>
      <c r="I42">
        <v>22.531644821166999</v>
      </c>
      <c r="J42">
        <v>22.6645393371582</v>
      </c>
      <c r="K42">
        <v>22.431573867797901</v>
      </c>
      <c r="L42">
        <v>22.472337722778299</v>
      </c>
    </row>
    <row r="43" spans="1:12" x14ac:dyDescent="0.35">
      <c r="A43" t="s">
        <v>11906</v>
      </c>
      <c r="B43" t="s">
        <v>25450</v>
      </c>
      <c r="C43" t="s">
        <v>25441</v>
      </c>
      <c r="D43" t="s">
        <v>25653</v>
      </c>
      <c r="E43">
        <v>14.4471235275269</v>
      </c>
      <c r="F43">
        <v>14.3080806732178</v>
      </c>
      <c r="G43">
        <v>16.279911041259801</v>
      </c>
      <c r="H43">
        <v>16.396526336669901</v>
      </c>
      <c r="I43">
        <v>21.451177597045898</v>
      </c>
      <c r="J43">
        <v>21.9639377593994</v>
      </c>
      <c r="K43">
        <v>20.893903732299801</v>
      </c>
      <c r="L43">
        <v>21.341875076293899</v>
      </c>
    </row>
    <row r="44" spans="1:12" x14ac:dyDescent="0.35">
      <c r="A44" t="s">
        <v>12190</v>
      </c>
      <c r="B44" t="s">
        <v>25446</v>
      </c>
      <c r="C44" t="s">
        <v>25441</v>
      </c>
      <c r="D44" t="s">
        <v>25654</v>
      </c>
      <c r="E44">
        <v>14.1138868331909</v>
      </c>
      <c r="F44">
        <v>15.5688667297363</v>
      </c>
      <c r="G44">
        <v>17.6045837402344</v>
      </c>
      <c r="H44">
        <v>15.260382652282701</v>
      </c>
      <c r="I44">
        <v>23.937421798706101</v>
      </c>
      <c r="J44">
        <v>22.968921661376999</v>
      </c>
      <c r="K44">
        <v>24.132795333862301</v>
      </c>
      <c r="L44">
        <v>23.466985702514599</v>
      </c>
    </row>
    <row r="45" spans="1:12" x14ac:dyDescent="0.35">
      <c r="A45" t="s">
        <v>12798</v>
      </c>
      <c r="B45" t="s">
        <v>25453</v>
      </c>
      <c r="C45" t="s">
        <v>25454</v>
      </c>
      <c r="D45" t="s">
        <v>25655</v>
      </c>
      <c r="E45">
        <v>16.800703048706101</v>
      </c>
      <c r="F45">
        <v>15.7197151184082</v>
      </c>
      <c r="G45">
        <v>16.318283081054702</v>
      </c>
      <c r="H45">
        <v>16.537519454956101</v>
      </c>
      <c r="I45">
        <v>22.355648040771499</v>
      </c>
      <c r="J45">
        <v>21.278987884521499</v>
      </c>
      <c r="K45">
        <v>22.4212760925293</v>
      </c>
      <c r="L45">
        <v>22.2631721496582</v>
      </c>
    </row>
    <row r="46" spans="1:12" x14ac:dyDescent="0.35">
      <c r="A46" t="s">
        <v>13681</v>
      </c>
      <c r="B46" t="s">
        <v>25446</v>
      </c>
      <c r="C46" t="s">
        <v>25441</v>
      </c>
      <c r="D46" t="s">
        <v>25656</v>
      </c>
      <c r="E46">
        <v>16.592605590820298</v>
      </c>
      <c r="F46">
        <v>15.002628326416</v>
      </c>
      <c r="G46">
        <v>16.214063644409201</v>
      </c>
      <c r="H46">
        <v>16.255558013916001</v>
      </c>
      <c r="I46">
        <v>21.4460849761963</v>
      </c>
      <c r="J46">
        <v>20.780500411987301</v>
      </c>
      <c r="K46">
        <v>21.683864593505898</v>
      </c>
      <c r="L46">
        <v>21.181108474731399</v>
      </c>
    </row>
    <row r="47" spans="1:12" x14ac:dyDescent="0.35">
      <c r="A47" t="s">
        <v>14438</v>
      </c>
      <c r="B47" t="s">
        <v>25493</v>
      </c>
      <c r="C47" t="s">
        <v>25444</v>
      </c>
      <c r="D47" t="s">
        <v>25657</v>
      </c>
      <c r="E47">
        <v>16.728258132934599</v>
      </c>
      <c r="F47">
        <v>16.656368255615199</v>
      </c>
      <c r="G47">
        <v>17.4762077331543</v>
      </c>
      <c r="H47">
        <v>17.998268127441399</v>
      </c>
      <c r="I47">
        <v>20.704319000244102</v>
      </c>
      <c r="J47">
        <v>19.6643772125244</v>
      </c>
      <c r="K47">
        <v>19.948644638061499</v>
      </c>
      <c r="L47">
        <v>19.609876632690401</v>
      </c>
    </row>
    <row r="48" spans="1:12" x14ac:dyDescent="0.35">
      <c r="A48" t="s">
        <v>13801</v>
      </c>
      <c r="B48" t="s">
        <v>25493</v>
      </c>
      <c r="C48" t="s">
        <v>25444</v>
      </c>
      <c r="D48" t="s">
        <v>25658</v>
      </c>
      <c r="E48">
        <v>16.177953720092798</v>
      </c>
      <c r="F48">
        <v>14.8506422042847</v>
      </c>
      <c r="G48">
        <v>16.909460067748999</v>
      </c>
      <c r="H48">
        <v>16.200433731079102</v>
      </c>
      <c r="I48">
        <v>23.521858215331999</v>
      </c>
      <c r="J48">
        <v>22.668745040893601</v>
      </c>
      <c r="K48">
        <v>23.240781784057599</v>
      </c>
      <c r="L48">
        <v>22.926509857177699</v>
      </c>
    </row>
    <row r="49" spans="1:12" x14ac:dyDescent="0.35">
      <c r="A49" t="s">
        <v>13731</v>
      </c>
      <c r="B49" t="s">
        <v>25453</v>
      </c>
      <c r="C49" t="s">
        <v>25454</v>
      </c>
      <c r="D49" t="s">
        <v>25910</v>
      </c>
      <c r="E49">
        <v>15.839826583862299</v>
      </c>
      <c r="F49">
        <v>16.468154907226602</v>
      </c>
      <c r="G49">
        <v>14.8629064559937</v>
      </c>
      <c r="H49">
        <v>15.8262166976929</v>
      </c>
      <c r="I49">
        <v>17.994165420532202</v>
      </c>
      <c r="J49">
        <v>18.528347015380898</v>
      </c>
      <c r="K49">
        <v>17.418045043945298</v>
      </c>
      <c r="L49">
        <v>17.6023864746094</v>
      </c>
    </row>
    <row r="50" spans="1:12" x14ac:dyDescent="0.35">
      <c r="A50" t="s">
        <v>11736</v>
      </c>
      <c r="B50" t="s">
        <v>25453</v>
      </c>
      <c r="C50" t="s">
        <v>25454</v>
      </c>
      <c r="D50" t="s">
        <v>25659</v>
      </c>
      <c r="E50">
        <v>21.971759796142599</v>
      </c>
      <c r="F50">
        <v>21.867610931396499</v>
      </c>
      <c r="G50">
        <v>20.925977706909201</v>
      </c>
      <c r="H50">
        <v>21.699539184570298</v>
      </c>
      <c r="I50">
        <v>18.008979797363299</v>
      </c>
      <c r="J50">
        <v>18.1941928863525</v>
      </c>
      <c r="K50">
        <v>17.278772354126001</v>
      </c>
      <c r="L50">
        <v>17.921903610229499</v>
      </c>
    </row>
    <row r="51" spans="1:12" x14ac:dyDescent="0.35">
      <c r="A51" t="s">
        <v>12220</v>
      </c>
      <c r="B51" t="s">
        <v>25453</v>
      </c>
      <c r="C51" t="s">
        <v>25454</v>
      </c>
      <c r="D51" t="s">
        <v>25660</v>
      </c>
      <c r="E51">
        <v>19.279125213623001</v>
      </c>
      <c r="F51">
        <v>19.6569728851318</v>
      </c>
      <c r="G51">
        <v>16.0741863250732</v>
      </c>
      <c r="H51">
        <v>19.407680511474599</v>
      </c>
      <c r="I51">
        <v>22.140823364257798</v>
      </c>
      <c r="J51">
        <v>21.9090175628662</v>
      </c>
      <c r="K51">
        <v>22.471630096435501</v>
      </c>
      <c r="L51">
        <v>22.176435470581101</v>
      </c>
    </row>
    <row r="52" spans="1:12" x14ac:dyDescent="0.35">
      <c r="A52" t="s">
        <v>13254</v>
      </c>
      <c r="B52" t="s">
        <v>25481</v>
      </c>
      <c r="C52" t="s">
        <v>25441</v>
      </c>
      <c r="D52" t="s">
        <v>25661</v>
      </c>
      <c r="E52">
        <v>20.7354412078857</v>
      </c>
      <c r="F52">
        <v>20.732326507568398</v>
      </c>
      <c r="G52">
        <v>20.055690765380898</v>
      </c>
      <c r="H52">
        <v>20.6011352539063</v>
      </c>
      <c r="I52">
        <v>15.0007266998291</v>
      </c>
      <c r="J52">
        <v>16.754884719848601</v>
      </c>
      <c r="K52">
        <v>18.132892608642599</v>
      </c>
      <c r="L52">
        <v>17.393131256103501</v>
      </c>
    </row>
    <row r="53" spans="1:12" x14ac:dyDescent="0.35">
      <c r="A53" t="s">
        <v>11801</v>
      </c>
      <c r="B53" t="s">
        <v>25459</v>
      </c>
      <c r="C53" t="s">
        <v>25444</v>
      </c>
      <c r="D53" t="s">
        <v>25662</v>
      </c>
      <c r="E53">
        <v>21.896980285644499</v>
      </c>
      <c r="F53">
        <v>22.295213699340799</v>
      </c>
      <c r="G53">
        <v>21.359712600708001</v>
      </c>
      <c r="H53">
        <v>22.157331466674801</v>
      </c>
      <c r="I53">
        <v>17.792333602905298</v>
      </c>
      <c r="J53">
        <v>16.667482376098601</v>
      </c>
      <c r="K53">
        <v>17.2994499206543</v>
      </c>
      <c r="L53">
        <v>17.2904949188232</v>
      </c>
    </row>
    <row r="54" spans="1:12" x14ac:dyDescent="0.35">
      <c r="A54" t="s">
        <v>13906</v>
      </c>
      <c r="B54" t="s">
        <v>25453</v>
      </c>
      <c r="C54" t="s">
        <v>25454</v>
      </c>
      <c r="D54" t="s">
        <v>25663</v>
      </c>
      <c r="E54">
        <v>17.970645904541001</v>
      </c>
      <c r="F54">
        <v>17.344429016113299</v>
      </c>
      <c r="G54">
        <v>17.650831222534201</v>
      </c>
      <c r="H54">
        <v>17.670282363891602</v>
      </c>
      <c r="I54">
        <v>20.485490798950199</v>
      </c>
      <c r="J54">
        <v>20.2322597503662</v>
      </c>
      <c r="K54">
        <v>20.026262283325199</v>
      </c>
      <c r="L54">
        <v>20.2264728546143</v>
      </c>
    </row>
    <row r="55" spans="1:12" x14ac:dyDescent="0.35">
      <c r="A55" t="s">
        <v>13086</v>
      </c>
      <c r="B55" t="s">
        <v>25474</v>
      </c>
      <c r="C55" t="s">
        <v>25465</v>
      </c>
      <c r="D55" t="s">
        <v>25664</v>
      </c>
      <c r="E55">
        <v>17.312797546386701</v>
      </c>
      <c r="F55">
        <v>15.775093078613301</v>
      </c>
      <c r="G55">
        <v>15.196326255798301</v>
      </c>
      <c r="H55">
        <v>15.7465410232544</v>
      </c>
      <c r="I55">
        <v>21.006483078002901</v>
      </c>
      <c r="J55">
        <v>21.421083450317401</v>
      </c>
      <c r="K55">
        <v>19.8798713684082</v>
      </c>
      <c r="L55">
        <v>20.812839508056602</v>
      </c>
    </row>
    <row r="56" spans="1:12" x14ac:dyDescent="0.35">
      <c r="A56" t="s">
        <v>14048</v>
      </c>
      <c r="B56" t="s">
        <v>25453</v>
      </c>
      <c r="C56" t="s">
        <v>25454</v>
      </c>
      <c r="D56" t="s">
        <v>25665</v>
      </c>
      <c r="E56">
        <v>19.418773651123001</v>
      </c>
      <c r="F56">
        <v>16.622219085693398</v>
      </c>
      <c r="G56">
        <v>16.320369720458999</v>
      </c>
      <c r="H56">
        <v>18.810285568237301</v>
      </c>
      <c r="I56">
        <v>20.824522018432599</v>
      </c>
      <c r="J56">
        <v>22.000997543335</v>
      </c>
      <c r="K56">
        <v>21.4107666015625</v>
      </c>
      <c r="L56">
        <v>20.570146560668899</v>
      </c>
    </row>
    <row r="57" spans="1:12" x14ac:dyDescent="0.35">
      <c r="A57" t="s">
        <v>10267</v>
      </c>
      <c r="B57" t="s">
        <v>25453</v>
      </c>
      <c r="C57" t="s">
        <v>25454</v>
      </c>
      <c r="D57" t="s">
        <v>25463</v>
      </c>
      <c r="E57">
        <v>21.8677463531494</v>
      </c>
      <c r="F57">
        <v>21.514785766601602</v>
      </c>
      <c r="G57">
        <v>21.454175949096701</v>
      </c>
      <c r="H57">
        <v>21.7686862945557</v>
      </c>
      <c r="I57">
        <v>24.670829772949201</v>
      </c>
      <c r="J57">
        <v>24.812929153442401</v>
      </c>
      <c r="K57">
        <v>25.0164089202881</v>
      </c>
      <c r="L57">
        <v>24.950553894043001</v>
      </c>
    </row>
    <row r="58" spans="1:12" x14ac:dyDescent="0.35">
      <c r="A58" t="s">
        <v>12488</v>
      </c>
      <c r="B58" t="s">
        <v>25453</v>
      </c>
      <c r="C58" t="s">
        <v>25454</v>
      </c>
      <c r="D58" t="s">
        <v>25666</v>
      </c>
      <c r="E58">
        <v>16.569231033325199</v>
      </c>
      <c r="F58">
        <v>17.0547885894775</v>
      </c>
      <c r="G58">
        <v>16.9925537109375</v>
      </c>
      <c r="H58">
        <v>16.969406127929702</v>
      </c>
      <c r="I58">
        <v>21.9075736999512</v>
      </c>
      <c r="J58">
        <v>23.169439315795898</v>
      </c>
      <c r="K58">
        <v>21.307069778442401</v>
      </c>
      <c r="L58">
        <v>22.3361701965332</v>
      </c>
    </row>
    <row r="59" spans="1:12" x14ac:dyDescent="0.35">
      <c r="A59" t="s">
        <v>11771</v>
      </c>
      <c r="B59" t="s">
        <v>25453</v>
      </c>
      <c r="C59" t="s">
        <v>25454</v>
      </c>
      <c r="D59" t="s">
        <v>25667</v>
      </c>
      <c r="E59">
        <v>19.7238159179688</v>
      </c>
      <c r="F59">
        <v>20.1641960144043</v>
      </c>
      <c r="G59">
        <v>20.670097351074201</v>
      </c>
      <c r="H59">
        <v>20.735378265380898</v>
      </c>
      <c r="I59">
        <v>23.330120086669901</v>
      </c>
      <c r="J59">
        <v>23.781885147094702</v>
      </c>
      <c r="K59">
        <v>23.0522060394287</v>
      </c>
      <c r="L59">
        <v>23.2916564941406</v>
      </c>
    </row>
    <row r="60" spans="1:12" x14ac:dyDescent="0.35">
      <c r="A60" t="s">
        <v>12386</v>
      </c>
      <c r="B60" t="s">
        <v>25440</v>
      </c>
      <c r="C60" t="s">
        <v>25441</v>
      </c>
      <c r="D60" t="s">
        <v>25668</v>
      </c>
      <c r="E60">
        <v>16.411575317382798</v>
      </c>
      <c r="F60">
        <v>16.950216293335</v>
      </c>
      <c r="G60">
        <v>18.747768402099599</v>
      </c>
      <c r="H60">
        <v>13.4871711730957</v>
      </c>
      <c r="I60">
        <v>21.393083572387699</v>
      </c>
      <c r="J60">
        <v>22.0064601898193</v>
      </c>
      <c r="K60">
        <v>20.5477085113525</v>
      </c>
      <c r="L60">
        <v>21.355348587036101</v>
      </c>
    </row>
    <row r="61" spans="1:12" x14ac:dyDescent="0.35">
      <c r="A61" t="s">
        <v>9802</v>
      </c>
      <c r="B61" t="s">
        <v>25459</v>
      </c>
      <c r="C61" t="s">
        <v>25444</v>
      </c>
      <c r="D61" t="s">
        <v>25669</v>
      </c>
      <c r="E61">
        <v>18.3479709625244</v>
      </c>
      <c r="F61">
        <v>19.445507049560501</v>
      </c>
      <c r="G61">
        <v>18.3742370605469</v>
      </c>
      <c r="H61">
        <v>18.947027206420898</v>
      </c>
      <c r="I61">
        <v>27.486179351806602</v>
      </c>
      <c r="J61">
        <v>27.846748352050799</v>
      </c>
      <c r="K61">
        <v>27.388378143310501</v>
      </c>
      <c r="L61">
        <v>27.675701141357401</v>
      </c>
    </row>
    <row r="62" spans="1:12" x14ac:dyDescent="0.35">
      <c r="A62" t="s">
        <v>9844</v>
      </c>
      <c r="B62" t="s">
        <v>25453</v>
      </c>
      <c r="C62" t="s">
        <v>25454</v>
      </c>
      <c r="D62" t="s">
        <v>25463</v>
      </c>
      <c r="E62">
        <v>21.2012023925781</v>
      </c>
      <c r="F62">
        <v>21.32004737854</v>
      </c>
      <c r="G62">
        <v>20.6562614440918</v>
      </c>
      <c r="H62">
        <v>21.559343338012699</v>
      </c>
      <c r="I62">
        <v>27.625902175903299</v>
      </c>
      <c r="J62">
        <v>28.0400714874268</v>
      </c>
      <c r="K62">
        <v>27.452587127685501</v>
      </c>
      <c r="L62">
        <v>27.8359279632568</v>
      </c>
    </row>
    <row r="63" spans="1:12" x14ac:dyDescent="0.35">
      <c r="A63" t="s">
        <v>10595</v>
      </c>
      <c r="B63" t="s">
        <v>25453</v>
      </c>
      <c r="C63" t="s">
        <v>25454</v>
      </c>
      <c r="D63" t="s">
        <v>25463</v>
      </c>
      <c r="E63">
        <v>15.978747367858899</v>
      </c>
      <c r="F63">
        <v>16.278478622436499</v>
      </c>
      <c r="G63">
        <v>15.259411811828601</v>
      </c>
      <c r="H63">
        <v>15.6377830505371</v>
      </c>
      <c r="I63">
        <v>24.665500640869102</v>
      </c>
      <c r="J63">
        <v>24.478317260742202</v>
      </c>
      <c r="K63">
        <v>23.972866058349599</v>
      </c>
      <c r="L63">
        <v>24.338331222534201</v>
      </c>
    </row>
    <row r="64" spans="1:12" x14ac:dyDescent="0.35">
      <c r="A64" t="s">
        <v>11354</v>
      </c>
      <c r="B64" t="s">
        <v>25453</v>
      </c>
      <c r="C64" t="s">
        <v>25454</v>
      </c>
      <c r="D64" t="s">
        <v>25463</v>
      </c>
      <c r="E64">
        <v>20.4537029266357</v>
      </c>
      <c r="F64">
        <v>19.861814498901399</v>
      </c>
      <c r="G64">
        <v>19.87668800354</v>
      </c>
      <c r="H64">
        <v>19.941064834594702</v>
      </c>
      <c r="I64">
        <v>26.852422714233398</v>
      </c>
      <c r="J64">
        <v>27.077119827270501</v>
      </c>
      <c r="K64">
        <v>25.714990615844702</v>
      </c>
      <c r="L64">
        <v>25.699022293090799</v>
      </c>
    </row>
    <row r="65" spans="1:12" x14ac:dyDescent="0.35">
      <c r="A65" t="s">
        <v>11550</v>
      </c>
      <c r="B65" t="s">
        <v>25453</v>
      </c>
      <c r="C65" t="s">
        <v>25454</v>
      </c>
      <c r="D65" t="s">
        <v>25463</v>
      </c>
      <c r="E65">
        <v>20.142677307128899</v>
      </c>
      <c r="F65">
        <v>19.658720016479499</v>
      </c>
      <c r="G65">
        <v>19.471687316894499</v>
      </c>
      <c r="H65">
        <v>20.1174831390381</v>
      </c>
      <c r="I65">
        <v>27.768274307251001</v>
      </c>
      <c r="J65">
        <v>28.2720031738281</v>
      </c>
      <c r="K65">
        <v>27.500663757324201</v>
      </c>
      <c r="L65">
        <v>27.6727104187012</v>
      </c>
    </row>
    <row r="66" spans="1:12" x14ac:dyDescent="0.35">
      <c r="A66" t="s">
        <v>10177</v>
      </c>
      <c r="B66" t="s">
        <v>25453</v>
      </c>
      <c r="C66" t="s">
        <v>25454</v>
      </c>
      <c r="D66" t="s">
        <v>25463</v>
      </c>
      <c r="E66">
        <v>17.125879287719702</v>
      </c>
      <c r="F66">
        <v>18.168088912963899</v>
      </c>
      <c r="G66">
        <v>17.186996459960898</v>
      </c>
      <c r="H66">
        <v>17.939582824706999</v>
      </c>
      <c r="I66">
        <v>25.844354629516602</v>
      </c>
      <c r="J66">
        <v>26.261478424072301</v>
      </c>
      <c r="K66">
        <v>25.664888381958001</v>
      </c>
      <c r="L66">
        <v>26.0660209655762</v>
      </c>
    </row>
    <row r="67" spans="1:12" x14ac:dyDescent="0.35">
      <c r="A67" t="s">
        <v>10992</v>
      </c>
      <c r="B67" t="s">
        <v>25447</v>
      </c>
      <c r="C67" t="s">
        <v>25444</v>
      </c>
      <c r="D67" t="s">
        <v>25670</v>
      </c>
      <c r="E67">
        <v>15.90807056427</v>
      </c>
      <c r="F67">
        <v>17.2839469909668</v>
      </c>
      <c r="G67">
        <v>18.766696929931602</v>
      </c>
      <c r="H67">
        <v>17.317451477050799</v>
      </c>
      <c r="I67">
        <v>21.769977569580099</v>
      </c>
      <c r="J67">
        <v>21.888563156127901</v>
      </c>
      <c r="K67">
        <v>21.924829483032202</v>
      </c>
      <c r="L67">
        <v>21.872819900512699</v>
      </c>
    </row>
    <row r="68" spans="1:12" x14ac:dyDescent="0.35">
      <c r="A68" t="s">
        <v>13764</v>
      </c>
      <c r="B68" t="s">
        <v>25446</v>
      </c>
      <c r="C68" t="s">
        <v>25441</v>
      </c>
      <c r="D68" t="s">
        <v>25671</v>
      </c>
      <c r="E68">
        <v>17.263463973998999</v>
      </c>
      <c r="F68">
        <v>17.125165939331101</v>
      </c>
      <c r="G68">
        <v>15.999223709106399</v>
      </c>
      <c r="H68">
        <v>16.389533996581999</v>
      </c>
      <c r="I68">
        <v>18.738195419311499</v>
      </c>
      <c r="J68">
        <v>20.2514247894287</v>
      </c>
      <c r="K68">
        <v>19.0404453277588</v>
      </c>
      <c r="L68">
        <v>18.399477005004901</v>
      </c>
    </row>
    <row r="69" spans="1:12" x14ac:dyDescent="0.35">
      <c r="A69" t="s">
        <v>12653</v>
      </c>
      <c r="B69" t="s">
        <v>25446</v>
      </c>
      <c r="C69" t="s">
        <v>25441</v>
      </c>
      <c r="D69" t="s">
        <v>25672</v>
      </c>
      <c r="E69">
        <v>18.1622123718262</v>
      </c>
      <c r="F69">
        <v>17.852071762085</v>
      </c>
      <c r="G69">
        <v>18.679611206054702</v>
      </c>
      <c r="H69">
        <v>16.523166656494102</v>
      </c>
      <c r="I69">
        <v>20.389919281005898</v>
      </c>
      <c r="J69">
        <v>20.449333190918001</v>
      </c>
      <c r="K69">
        <v>20.131278991699201</v>
      </c>
      <c r="L69">
        <v>20.110202789306602</v>
      </c>
    </row>
    <row r="70" spans="1:12" x14ac:dyDescent="0.35">
      <c r="A70" t="s">
        <v>12890</v>
      </c>
      <c r="B70" t="s">
        <v>25459</v>
      </c>
      <c r="C70" t="s">
        <v>25444</v>
      </c>
      <c r="D70" t="s">
        <v>25673</v>
      </c>
      <c r="E70">
        <v>22.244653701782202</v>
      </c>
      <c r="F70">
        <v>22.465913772583001</v>
      </c>
      <c r="G70">
        <v>21.4012241363525</v>
      </c>
      <c r="H70">
        <v>22.383073806762699</v>
      </c>
      <c r="I70">
        <v>17.920654296875</v>
      </c>
      <c r="J70">
        <v>17.958366394043001</v>
      </c>
      <c r="K70">
        <v>18.157220840454102</v>
      </c>
      <c r="L70">
        <v>18.404563903808601</v>
      </c>
    </row>
    <row r="71" spans="1:12" x14ac:dyDescent="0.35">
      <c r="A71" t="s">
        <v>11098</v>
      </c>
      <c r="B71" t="s">
        <v>25453</v>
      </c>
      <c r="C71" t="s">
        <v>25454</v>
      </c>
      <c r="D71" t="s">
        <v>25674</v>
      </c>
      <c r="E71">
        <v>22.2755527496338</v>
      </c>
      <c r="F71">
        <v>22.367240905761701</v>
      </c>
      <c r="G71">
        <v>22.445713043212901</v>
      </c>
      <c r="H71">
        <v>22.2325744628906</v>
      </c>
      <c r="I71">
        <v>15.5584936141968</v>
      </c>
      <c r="J71">
        <v>21.637397766113299</v>
      </c>
      <c r="K71">
        <v>15.3995161056519</v>
      </c>
      <c r="L71">
        <v>16.7681770324707</v>
      </c>
    </row>
    <row r="72" spans="1:12" x14ac:dyDescent="0.35">
      <c r="A72" t="s">
        <v>11734</v>
      </c>
      <c r="B72" t="s">
        <v>25440</v>
      </c>
      <c r="C72" t="s">
        <v>25441</v>
      </c>
      <c r="D72" t="s">
        <v>25675</v>
      </c>
      <c r="E72">
        <v>21.542861938476602</v>
      </c>
      <c r="F72">
        <v>21.573566436767599</v>
      </c>
      <c r="G72">
        <v>20.734678268432599</v>
      </c>
      <c r="H72">
        <v>21.243495941162099</v>
      </c>
      <c r="I72">
        <v>17.185884475708001</v>
      </c>
      <c r="J72">
        <v>17.537084579467798</v>
      </c>
      <c r="K72">
        <v>16.683265686035199</v>
      </c>
      <c r="L72">
        <v>17.3600978851318</v>
      </c>
    </row>
    <row r="73" spans="1:12" x14ac:dyDescent="0.35">
      <c r="A73" t="s">
        <v>13699</v>
      </c>
      <c r="B73" t="s">
        <v>25453</v>
      </c>
      <c r="C73" t="s">
        <v>25454</v>
      </c>
      <c r="D73" t="s">
        <v>25676</v>
      </c>
      <c r="E73">
        <v>13.914381980896</v>
      </c>
      <c r="F73">
        <v>16.508619308471701</v>
      </c>
      <c r="G73">
        <v>16.615261077880898</v>
      </c>
      <c r="H73">
        <v>15.4116926193237</v>
      </c>
      <c r="I73">
        <v>20.007076263427699</v>
      </c>
      <c r="J73">
        <v>20.17746925354</v>
      </c>
      <c r="K73">
        <v>20.3478698730469</v>
      </c>
      <c r="L73">
        <v>19.771398544311499</v>
      </c>
    </row>
    <row r="74" spans="1:12" x14ac:dyDescent="0.35">
      <c r="A74" t="s">
        <v>14308</v>
      </c>
      <c r="B74" t="s">
        <v>25453</v>
      </c>
      <c r="C74" t="s">
        <v>25454</v>
      </c>
      <c r="D74" t="s">
        <v>25677</v>
      </c>
      <c r="E74">
        <v>17.515264511108398</v>
      </c>
      <c r="F74">
        <v>16.339937210083001</v>
      </c>
      <c r="G74">
        <v>17.978883743286101</v>
      </c>
      <c r="H74">
        <v>14.6368656158447</v>
      </c>
      <c r="I74">
        <v>20.189834594726602</v>
      </c>
      <c r="J74">
        <v>19.886568069458001</v>
      </c>
      <c r="K74">
        <v>20.517866134643601</v>
      </c>
      <c r="L74">
        <v>20.3493957519531</v>
      </c>
    </row>
    <row r="75" spans="1:12" x14ac:dyDescent="0.35">
      <c r="A75" t="s">
        <v>10944</v>
      </c>
      <c r="B75" t="s">
        <v>25483</v>
      </c>
      <c r="C75" t="s">
        <v>25441</v>
      </c>
      <c r="D75" t="s">
        <v>25678</v>
      </c>
      <c r="E75">
        <v>24.700727462768601</v>
      </c>
      <c r="F75">
        <v>24.948545455932599</v>
      </c>
      <c r="G75">
        <v>23.678392410278299</v>
      </c>
      <c r="H75">
        <v>24.9112644195557</v>
      </c>
      <c r="I75">
        <v>17.208084106445298</v>
      </c>
      <c r="J75">
        <v>18.335088729858398</v>
      </c>
      <c r="K75">
        <v>19.242048263549801</v>
      </c>
      <c r="L75">
        <v>18.465356826782202</v>
      </c>
    </row>
    <row r="76" spans="1:12" x14ac:dyDescent="0.35">
      <c r="A76" t="s">
        <v>12731</v>
      </c>
      <c r="B76" t="s">
        <v>25453</v>
      </c>
      <c r="C76" t="s">
        <v>25454</v>
      </c>
      <c r="D76" t="s">
        <v>25679</v>
      </c>
      <c r="E76">
        <v>18.888725280761701</v>
      </c>
      <c r="F76">
        <v>18.839332580566399</v>
      </c>
      <c r="G76">
        <v>17.720638275146499</v>
      </c>
      <c r="H76">
        <v>17.447433471679702</v>
      </c>
      <c r="I76">
        <v>13.358553886413601</v>
      </c>
      <c r="J76">
        <v>13.1765651702881</v>
      </c>
      <c r="K76">
        <v>14.887482643127401</v>
      </c>
      <c r="L76">
        <v>13.8772830963135</v>
      </c>
    </row>
    <row r="77" spans="1:12" x14ac:dyDescent="0.35">
      <c r="A77" t="s">
        <v>12568</v>
      </c>
      <c r="B77" t="s">
        <v>25483</v>
      </c>
      <c r="C77" t="s">
        <v>25441</v>
      </c>
      <c r="D77" t="s">
        <v>25488</v>
      </c>
      <c r="E77">
        <v>17.141901016235401</v>
      </c>
      <c r="F77">
        <v>17.2419033050537</v>
      </c>
      <c r="G77">
        <v>16.791978836059599</v>
      </c>
      <c r="H77">
        <v>17.461957931518601</v>
      </c>
      <c r="I77">
        <v>19.660497665405298</v>
      </c>
      <c r="J77">
        <v>20.242334365844702</v>
      </c>
      <c r="K77">
        <v>19.783920288085898</v>
      </c>
      <c r="L77">
        <v>19.713699340820298</v>
      </c>
    </row>
    <row r="78" spans="1:12" x14ac:dyDescent="0.35">
      <c r="A78" t="s">
        <v>12065</v>
      </c>
      <c r="B78" t="s">
        <v>25453</v>
      </c>
      <c r="C78" t="s">
        <v>25454</v>
      </c>
      <c r="D78" t="s">
        <v>25680</v>
      </c>
      <c r="E78">
        <v>18.0782985687256</v>
      </c>
      <c r="F78">
        <v>17.762546539306602</v>
      </c>
      <c r="G78">
        <v>15.190386772155801</v>
      </c>
      <c r="H78">
        <v>19.084508895873999</v>
      </c>
      <c r="I78">
        <v>23.319910049438501</v>
      </c>
      <c r="J78">
        <v>22.173761367797901</v>
      </c>
      <c r="K78">
        <v>22.756261825561499</v>
      </c>
      <c r="L78">
        <v>22.894546508789102</v>
      </c>
    </row>
    <row r="79" spans="1:12" x14ac:dyDescent="0.35">
      <c r="A79" t="s">
        <v>12027</v>
      </c>
      <c r="B79" t="s">
        <v>25474</v>
      </c>
      <c r="C79" t="s">
        <v>25465</v>
      </c>
      <c r="D79" t="s">
        <v>25681</v>
      </c>
      <c r="E79">
        <v>22.274488449096701</v>
      </c>
      <c r="F79">
        <v>22.324083328247099</v>
      </c>
      <c r="G79">
        <v>21.776363372802699</v>
      </c>
      <c r="H79">
        <v>23.030174255371101</v>
      </c>
      <c r="I79">
        <v>16.7664680480957</v>
      </c>
      <c r="J79">
        <v>16.503614425659201</v>
      </c>
      <c r="K79">
        <v>15.9844703674316</v>
      </c>
      <c r="L79">
        <v>15.935894966125501</v>
      </c>
    </row>
    <row r="80" spans="1:12" x14ac:dyDescent="0.35">
      <c r="A80" t="s">
        <v>12786</v>
      </c>
      <c r="B80" t="s">
        <v>25450</v>
      </c>
      <c r="C80" t="s">
        <v>25441</v>
      </c>
      <c r="D80" t="s">
        <v>25682</v>
      </c>
      <c r="E80">
        <v>19.885932922363299</v>
      </c>
      <c r="F80">
        <v>20.222202301025401</v>
      </c>
      <c r="G80">
        <v>17.1179714202881</v>
      </c>
      <c r="H80">
        <v>20.6513671875</v>
      </c>
      <c r="I80">
        <v>21.087841033935501</v>
      </c>
      <c r="J80">
        <v>21.582939147949201</v>
      </c>
      <c r="K80">
        <v>22.903072357177699</v>
      </c>
      <c r="L80">
        <v>22.008110046386701</v>
      </c>
    </row>
    <row r="81" spans="1:12" x14ac:dyDescent="0.35">
      <c r="A81" t="s">
        <v>13322</v>
      </c>
      <c r="B81" t="s">
        <v>25517</v>
      </c>
      <c r="C81" t="s">
        <v>25441</v>
      </c>
      <c r="D81" t="s">
        <v>25911</v>
      </c>
      <c r="E81">
        <v>18.400066375732401</v>
      </c>
      <c r="F81">
        <v>18.097246170043899</v>
      </c>
      <c r="G81">
        <v>16.673627853393601</v>
      </c>
      <c r="H81">
        <v>18.193708419799801</v>
      </c>
      <c r="I81">
        <v>19.961898803710898</v>
      </c>
      <c r="J81">
        <v>19.772899627685501</v>
      </c>
      <c r="K81">
        <v>20.3196105957031</v>
      </c>
      <c r="L81">
        <v>20.1845703125</v>
      </c>
    </row>
    <row r="82" spans="1:12" x14ac:dyDescent="0.35">
      <c r="A82" t="s">
        <v>465</v>
      </c>
      <c r="B82" t="s">
        <v>25446</v>
      </c>
      <c r="C82" t="s">
        <v>25441</v>
      </c>
      <c r="D82" t="s">
        <v>25683</v>
      </c>
      <c r="E82">
        <v>25.0176296234131</v>
      </c>
      <c r="F82">
        <v>24.583595275878899</v>
      </c>
      <c r="G82">
        <v>26.5622234344482</v>
      </c>
      <c r="H82">
        <v>24.815273284912099</v>
      </c>
      <c r="I82">
        <v>29.222917556762699</v>
      </c>
      <c r="J82">
        <v>28.9381713867188</v>
      </c>
      <c r="K82">
        <v>29.163618087768601</v>
      </c>
      <c r="L82">
        <v>28.961900711059599</v>
      </c>
    </row>
    <row r="83" spans="1:12" x14ac:dyDescent="0.35">
      <c r="A83" t="s">
        <v>12456</v>
      </c>
      <c r="B83" t="s">
        <v>25446</v>
      </c>
      <c r="C83" t="s">
        <v>25441</v>
      </c>
      <c r="D83" t="s">
        <v>25684</v>
      </c>
      <c r="E83">
        <v>21.327783584594702</v>
      </c>
      <c r="F83">
        <v>21.267021179199201</v>
      </c>
      <c r="G83">
        <v>18.576156616210898</v>
      </c>
      <c r="H83">
        <v>21.101099014282202</v>
      </c>
      <c r="I83">
        <v>17.491897583007798</v>
      </c>
      <c r="J83">
        <v>16.990537643432599</v>
      </c>
      <c r="K83">
        <v>16.8557434082031</v>
      </c>
      <c r="L83">
        <v>14.9272813796997</v>
      </c>
    </row>
    <row r="84" spans="1:12" x14ac:dyDescent="0.35">
      <c r="A84" t="s">
        <v>11664</v>
      </c>
      <c r="B84" t="s">
        <v>25471</v>
      </c>
      <c r="C84" t="s">
        <v>25441</v>
      </c>
      <c r="D84" t="s">
        <v>25685</v>
      </c>
      <c r="E84">
        <v>21.785875320434599</v>
      </c>
      <c r="F84">
        <v>21.796228408813501</v>
      </c>
      <c r="G84">
        <v>20.775335311889599</v>
      </c>
      <c r="H84">
        <v>21.619890213012699</v>
      </c>
      <c r="I84">
        <v>16.938205718994102</v>
      </c>
      <c r="J84">
        <v>18.538414001464801</v>
      </c>
      <c r="K84">
        <v>17.833950042724599</v>
      </c>
      <c r="L84">
        <v>17.830522537231399</v>
      </c>
    </row>
    <row r="85" spans="1:12" x14ac:dyDescent="0.35">
      <c r="A85" t="s">
        <v>12737</v>
      </c>
      <c r="B85" t="s">
        <v>25471</v>
      </c>
      <c r="C85" t="s">
        <v>25441</v>
      </c>
      <c r="D85" t="s">
        <v>25686</v>
      </c>
      <c r="E85">
        <v>18.8053169250488</v>
      </c>
      <c r="F85">
        <v>18.567670822143601</v>
      </c>
      <c r="G85">
        <v>18.2264614105225</v>
      </c>
      <c r="H85">
        <v>18.663276672363299</v>
      </c>
      <c r="I85">
        <v>20.702363967895501</v>
      </c>
      <c r="J85">
        <v>20.912504196166999</v>
      </c>
      <c r="K85">
        <v>20.881322860717798</v>
      </c>
      <c r="L85">
        <v>21.004938125610401</v>
      </c>
    </row>
    <row r="86" spans="1:12" x14ac:dyDescent="0.35">
      <c r="A86" t="s">
        <v>12336</v>
      </c>
      <c r="B86" t="s">
        <v>25453</v>
      </c>
      <c r="C86" t="s">
        <v>25454</v>
      </c>
      <c r="D86" t="s">
        <v>25687</v>
      </c>
      <c r="E86">
        <v>19.953853607177699</v>
      </c>
      <c r="F86">
        <v>20.865852355956999</v>
      </c>
      <c r="G86">
        <v>19.8795356750488</v>
      </c>
      <c r="H86">
        <v>20.642595291137699</v>
      </c>
      <c r="I86">
        <v>17.143089294433601</v>
      </c>
      <c r="J86">
        <v>13.7134294509888</v>
      </c>
      <c r="K86">
        <v>15.922828674316399</v>
      </c>
      <c r="L86">
        <v>16.383752822876001</v>
      </c>
    </row>
    <row r="87" spans="1:12" x14ac:dyDescent="0.35">
      <c r="A87" t="s">
        <v>14391</v>
      </c>
      <c r="B87" t="s">
        <v>25453</v>
      </c>
      <c r="C87" t="s">
        <v>25454</v>
      </c>
      <c r="D87" t="s">
        <v>25562</v>
      </c>
      <c r="E87">
        <v>22.002975463867202</v>
      </c>
      <c r="F87">
        <v>22.058473587036101</v>
      </c>
      <c r="G87">
        <v>20.612541198730501</v>
      </c>
      <c r="H87">
        <v>21.7160320281982</v>
      </c>
      <c r="I87">
        <v>14.9872741699219</v>
      </c>
      <c r="J87">
        <v>18.848382949829102</v>
      </c>
      <c r="K87">
        <v>15.3968515396118</v>
      </c>
      <c r="L87">
        <v>14.4963159561157</v>
      </c>
    </row>
    <row r="88" spans="1:12" x14ac:dyDescent="0.35">
      <c r="A88" t="s">
        <v>11746</v>
      </c>
      <c r="B88" t="s">
        <v>25459</v>
      </c>
      <c r="C88" t="s">
        <v>25444</v>
      </c>
      <c r="D88" t="s">
        <v>25688</v>
      </c>
      <c r="E88">
        <v>20.2974548339844</v>
      </c>
      <c r="F88">
        <v>21.6813640594482</v>
      </c>
      <c r="G88">
        <v>20.702198028564499</v>
      </c>
      <c r="H88">
        <v>21.789524078369102</v>
      </c>
      <c r="I88">
        <v>14.847410202026399</v>
      </c>
      <c r="J88">
        <v>17.125198364257798</v>
      </c>
      <c r="K88">
        <v>14.769844055175801</v>
      </c>
      <c r="L88">
        <v>17.047979354858398</v>
      </c>
    </row>
    <row r="89" spans="1:12" x14ac:dyDescent="0.35">
      <c r="A89" t="s">
        <v>11400</v>
      </c>
      <c r="B89" t="s">
        <v>25464</v>
      </c>
      <c r="C89" t="s">
        <v>25465</v>
      </c>
      <c r="D89" t="s">
        <v>25507</v>
      </c>
      <c r="E89">
        <v>20.332841873168899</v>
      </c>
      <c r="F89">
        <v>20.910770416259801</v>
      </c>
      <c r="G89">
        <v>18.586820602416999</v>
      </c>
      <c r="H89">
        <v>20.5959377288818</v>
      </c>
      <c r="I89">
        <v>14.7936563491821</v>
      </c>
      <c r="J89">
        <v>16.5707492828369</v>
      </c>
      <c r="K89">
        <v>15.377489089965801</v>
      </c>
      <c r="L89">
        <v>16.600175857543899</v>
      </c>
    </row>
    <row r="90" spans="1:12" x14ac:dyDescent="0.35">
      <c r="A90" t="s">
        <v>12308</v>
      </c>
      <c r="B90" t="s">
        <v>25453</v>
      </c>
      <c r="C90" t="s">
        <v>25454</v>
      </c>
      <c r="D90" t="s">
        <v>25480</v>
      </c>
      <c r="E90">
        <v>21.627391815185501</v>
      </c>
      <c r="F90">
        <v>21.982303619384801</v>
      </c>
      <c r="G90">
        <v>22.0003261566162</v>
      </c>
      <c r="H90">
        <v>21.731836318969702</v>
      </c>
      <c r="I90">
        <v>18.286390304565401</v>
      </c>
      <c r="J90">
        <v>16.538942337036101</v>
      </c>
      <c r="K90">
        <v>18.138227462768601</v>
      </c>
      <c r="L90">
        <v>17.379594802856399</v>
      </c>
    </row>
    <row r="91" spans="1:12" x14ac:dyDescent="0.35">
      <c r="A91" t="s">
        <v>11558</v>
      </c>
      <c r="B91" t="s">
        <v>25453</v>
      </c>
      <c r="C91" t="s">
        <v>25454</v>
      </c>
      <c r="D91" t="s">
        <v>25689</v>
      </c>
      <c r="E91">
        <v>17.477485656738299</v>
      </c>
      <c r="F91">
        <v>15.5755462646484</v>
      </c>
      <c r="G91">
        <v>15.463431358337401</v>
      </c>
      <c r="H91">
        <v>16.3069877624512</v>
      </c>
      <c r="I91">
        <v>24.61789894104</v>
      </c>
      <c r="J91">
        <v>23.972639083862301</v>
      </c>
      <c r="K91">
        <v>24.7532253265381</v>
      </c>
      <c r="L91">
        <v>24.4284992218018</v>
      </c>
    </row>
    <row r="92" spans="1:12" x14ac:dyDescent="0.35">
      <c r="A92" t="s">
        <v>11286</v>
      </c>
      <c r="B92" t="s">
        <v>25453</v>
      </c>
      <c r="C92" t="s">
        <v>25454</v>
      </c>
      <c r="D92" t="s">
        <v>25690</v>
      </c>
      <c r="E92">
        <v>21.479354858398398</v>
      </c>
      <c r="F92">
        <v>21.220096588134801</v>
      </c>
      <c r="G92">
        <v>19.9119873046875</v>
      </c>
      <c r="H92">
        <v>21.484817504882798</v>
      </c>
      <c r="I92">
        <v>23.7641086578369</v>
      </c>
      <c r="J92">
        <v>23.797121047973601</v>
      </c>
      <c r="K92">
        <v>23.407657623291001</v>
      </c>
      <c r="L92">
        <v>23.6268520355225</v>
      </c>
    </row>
    <row r="93" spans="1:12" x14ac:dyDescent="0.35">
      <c r="A93" t="s">
        <v>11704</v>
      </c>
      <c r="B93" t="s">
        <v>25447</v>
      </c>
      <c r="C93" t="s">
        <v>25444</v>
      </c>
      <c r="D93" t="s">
        <v>25691</v>
      </c>
      <c r="E93">
        <v>19.726436614990199</v>
      </c>
      <c r="F93">
        <v>19.290885925293001</v>
      </c>
      <c r="G93">
        <v>17.7483234405518</v>
      </c>
      <c r="H93">
        <v>18.947919845581101</v>
      </c>
      <c r="I93">
        <v>14.3191070556641</v>
      </c>
      <c r="J93">
        <v>14.7315769195557</v>
      </c>
      <c r="K93">
        <v>15.803423881530801</v>
      </c>
      <c r="L93">
        <v>16.4319858551025</v>
      </c>
    </row>
    <row r="94" spans="1:12" x14ac:dyDescent="0.35">
      <c r="A94" t="s">
        <v>12707</v>
      </c>
      <c r="B94" t="s">
        <v>25481</v>
      </c>
      <c r="C94" t="s">
        <v>25441</v>
      </c>
      <c r="D94" t="s">
        <v>25692</v>
      </c>
      <c r="E94">
        <v>21.2719116210938</v>
      </c>
      <c r="F94">
        <v>20.931324005126999</v>
      </c>
      <c r="G94">
        <v>20.055538177490199</v>
      </c>
      <c r="H94">
        <v>21.087352752685501</v>
      </c>
      <c r="I94">
        <v>16.237846374511701</v>
      </c>
      <c r="J94">
        <v>16.812383651733398</v>
      </c>
      <c r="K94">
        <v>16.482496261596701</v>
      </c>
      <c r="L94">
        <v>18.762903213501001</v>
      </c>
    </row>
    <row r="95" spans="1:12" x14ac:dyDescent="0.35">
      <c r="A95" t="s">
        <v>12542</v>
      </c>
      <c r="B95" t="s">
        <v>25443</v>
      </c>
      <c r="C95" t="s">
        <v>25444</v>
      </c>
      <c r="D95" t="s">
        <v>25693</v>
      </c>
      <c r="E95">
        <v>19.7017612457275</v>
      </c>
      <c r="F95">
        <v>19.941572189331101</v>
      </c>
      <c r="G95">
        <v>17.033649444580099</v>
      </c>
      <c r="H95">
        <v>20.438877105712901</v>
      </c>
      <c r="I95">
        <v>16.5571613311768</v>
      </c>
      <c r="J95">
        <v>14.7219123840332</v>
      </c>
      <c r="K95">
        <v>17.380373001098601</v>
      </c>
      <c r="L95">
        <v>14.4744987487793</v>
      </c>
    </row>
    <row r="96" spans="1:12" x14ac:dyDescent="0.35">
      <c r="A96" t="s">
        <v>12961</v>
      </c>
      <c r="B96" t="s">
        <v>25453</v>
      </c>
      <c r="C96" t="s">
        <v>25454</v>
      </c>
      <c r="D96" t="s">
        <v>25463</v>
      </c>
      <c r="E96">
        <v>20.442197799682599</v>
      </c>
      <c r="F96">
        <v>20.623176574706999</v>
      </c>
      <c r="G96">
        <v>22.186498641967798</v>
      </c>
      <c r="H96">
        <v>20.443727493286101</v>
      </c>
      <c r="I96">
        <v>15.982230186462401</v>
      </c>
      <c r="J96">
        <v>14.1909732818604</v>
      </c>
      <c r="K96">
        <v>17.396886825561499</v>
      </c>
      <c r="L96">
        <v>16.0877285003662</v>
      </c>
    </row>
    <row r="97" spans="1:12" x14ac:dyDescent="0.35">
      <c r="A97" t="s">
        <v>13845</v>
      </c>
      <c r="B97" t="s">
        <v>25453</v>
      </c>
      <c r="C97" t="s">
        <v>25454</v>
      </c>
      <c r="D97" t="s">
        <v>25694</v>
      </c>
      <c r="E97">
        <v>20.868181228637699</v>
      </c>
      <c r="F97">
        <v>21.284469604492202</v>
      </c>
      <c r="G97">
        <v>20.384050369262699</v>
      </c>
      <c r="H97">
        <v>21.496355056762699</v>
      </c>
      <c r="I97">
        <v>16.694709777831999</v>
      </c>
      <c r="J97">
        <v>17.076196670532202</v>
      </c>
      <c r="K97">
        <v>17.719697952270501</v>
      </c>
      <c r="L97">
        <v>17.0317497253418</v>
      </c>
    </row>
    <row r="98" spans="1:12" x14ac:dyDescent="0.35">
      <c r="A98" t="s">
        <v>13238</v>
      </c>
      <c r="B98" t="s">
        <v>25453</v>
      </c>
      <c r="C98" t="s">
        <v>25454</v>
      </c>
      <c r="D98" t="s">
        <v>25695</v>
      </c>
      <c r="E98">
        <v>20.741971969604499</v>
      </c>
      <c r="F98">
        <v>20.905166625976602</v>
      </c>
      <c r="G98">
        <v>20.982326507568398</v>
      </c>
      <c r="H98">
        <v>21.8137912750244</v>
      </c>
      <c r="I98">
        <v>19.199176788330099</v>
      </c>
      <c r="J98">
        <v>19.550853729248001</v>
      </c>
      <c r="K98">
        <v>14.1823673248291</v>
      </c>
      <c r="L98">
        <v>17.0198764801025</v>
      </c>
    </row>
    <row r="99" spans="1:12" x14ac:dyDescent="0.35">
      <c r="A99" t="s">
        <v>13009</v>
      </c>
      <c r="B99" t="s">
        <v>25453</v>
      </c>
      <c r="C99" t="s">
        <v>25454</v>
      </c>
      <c r="D99" t="s">
        <v>25512</v>
      </c>
      <c r="E99">
        <v>19.921840667724599</v>
      </c>
      <c r="F99">
        <v>19.603530883789102</v>
      </c>
      <c r="G99">
        <v>19.105195999145501</v>
      </c>
      <c r="H99">
        <v>19.832592010498001</v>
      </c>
      <c r="I99">
        <v>17.004583358764599</v>
      </c>
      <c r="J99">
        <v>16.800794601440401</v>
      </c>
      <c r="K99">
        <v>15.446862220764199</v>
      </c>
      <c r="L99">
        <v>14.888105392456101</v>
      </c>
    </row>
    <row r="100" spans="1:12" x14ac:dyDescent="0.35">
      <c r="A100" t="s">
        <v>12077</v>
      </c>
      <c r="B100" t="s">
        <v>25464</v>
      </c>
      <c r="C100" t="s">
        <v>25465</v>
      </c>
      <c r="D100" t="s">
        <v>25581</v>
      </c>
      <c r="E100">
        <v>20.498582839965799</v>
      </c>
      <c r="F100">
        <v>18.9884128570557</v>
      </c>
      <c r="G100">
        <v>16.9039192199707</v>
      </c>
      <c r="H100">
        <v>19.585432052612301</v>
      </c>
      <c r="I100">
        <v>21.880590438842798</v>
      </c>
      <c r="J100">
        <v>22.281223297119102</v>
      </c>
      <c r="K100">
        <v>21.301202774047901</v>
      </c>
      <c r="L100">
        <v>21.660345077514599</v>
      </c>
    </row>
    <row r="101" spans="1:12" x14ac:dyDescent="0.35">
      <c r="A101" t="s">
        <v>13938</v>
      </c>
      <c r="B101" t="s">
        <v>25440</v>
      </c>
      <c r="C101" t="s">
        <v>25441</v>
      </c>
      <c r="D101" t="s">
        <v>25696</v>
      </c>
      <c r="E101">
        <v>15.888423919677701</v>
      </c>
      <c r="F101">
        <v>14.5939931869507</v>
      </c>
      <c r="G101">
        <v>15.2642459869385</v>
      </c>
      <c r="H101">
        <v>15.5515737533569</v>
      </c>
      <c r="I101">
        <v>19.229110717773398</v>
      </c>
      <c r="J101">
        <v>19.0226726531982</v>
      </c>
      <c r="K101">
        <v>18.985380172729499</v>
      </c>
      <c r="L101">
        <v>18.809318542480501</v>
      </c>
    </row>
    <row r="102" spans="1:12" x14ac:dyDescent="0.35">
      <c r="A102" t="s">
        <v>12004</v>
      </c>
      <c r="B102" t="s">
        <v>25453</v>
      </c>
      <c r="C102" t="s">
        <v>25454</v>
      </c>
      <c r="D102" t="s">
        <v>25697</v>
      </c>
      <c r="E102">
        <v>21.041044235229499</v>
      </c>
      <c r="F102">
        <v>21.305419921875</v>
      </c>
      <c r="G102">
        <v>19.879726409912099</v>
      </c>
      <c r="H102">
        <v>20.9382419586182</v>
      </c>
      <c r="I102">
        <v>17.4024848937988</v>
      </c>
      <c r="J102">
        <v>15.8520317077637</v>
      </c>
      <c r="K102">
        <v>18.080741882324201</v>
      </c>
      <c r="L102">
        <v>17.355440139770501</v>
      </c>
    </row>
    <row r="103" spans="1:12" x14ac:dyDescent="0.35">
      <c r="A103" t="s">
        <v>10124</v>
      </c>
      <c r="B103" t="s">
        <v>25533</v>
      </c>
      <c r="C103" t="s">
        <v>25444</v>
      </c>
      <c r="D103" t="s">
        <v>25605</v>
      </c>
      <c r="E103">
        <v>24.006893157958999</v>
      </c>
      <c r="F103">
        <v>24.712150573730501</v>
      </c>
      <c r="G103">
        <v>24.454908370971701</v>
      </c>
      <c r="H103">
        <v>24.533412933349599</v>
      </c>
      <c r="I103">
        <v>17.606950759887699</v>
      </c>
      <c r="J103">
        <v>16.125669479370099</v>
      </c>
      <c r="K103">
        <v>16.793970108032202</v>
      </c>
      <c r="L103">
        <v>17.028312683105501</v>
      </c>
    </row>
    <row r="104" spans="1:12" x14ac:dyDescent="0.35">
      <c r="A104" t="s">
        <v>10715</v>
      </c>
      <c r="B104" t="s">
        <v>25459</v>
      </c>
      <c r="C104" t="s">
        <v>25444</v>
      </c>
      <c r="D104" t="s">
        <v>25698</v>
      </c>
      <c r="E104">
        <v>23.227054595947301</v>
      </c>
      <c r="F104">
        <v>23.0252380371094</v>
      </c>
      <c r="G104">
        <v>22.284919738769499</v>
      </c>
      <c r="H104">
        <v>23.4624214172363</v>
      </c>
      <c r="I104">
        <v>18.441520690918001</v>
      </c>
      <c r="J104">
        <v>17.4624328613281</v>
      </c>
      <c r="K104">
        <v>18.851039886474599</v>
      </c>
      <c r="L104">
        <v>18.415254592895501</v>
      </c>
    </row>
    <row r="105" spans="1:12" x14ac:dyDescent="0.35">
      <c r="A105" t="s">
        <v>10907</v>
      </c>
      <c r="B105" t="s">
        <v>25459</v>
      </c>
      <c r="C105" t="s">
        <v>25444</v>
      </c>
      <c r="D105" t="s">
        <v>25699</v>
      </c>
      <c r="E105">
        <v>21.744264602661101</v>
      </c>
      <c r="F105">
        <v>22.592689514160199</v>
      </c>
      <c r="G105">
        <v>21.242759704589801</v>
      </c>
      <c r="H105">
        <v>22.479356765747099</v>
      </c>
      <c r="I105">
        <v>16.7743129730225</v>
      </c>
      <c r="J105">
        <v>16.0421333312988</v>
      </c>
      <c r="K105">
        <v>18.452560424804702</v>
      </c>
      <c r="L105">
        <v>17.870662689208999</v>
      </c>
    </row>
    <row r="106" spans="1:12" x14ac:dyDescent="0.35">
      <c r="A106" t="s">
        <v>12562</v>
      </c>
      <c r="B106" t="s">
        <v>25447</v>
      </c>
      <c r="C106" t="s">
        <v>25444</v>
      </c>
      <c r="D106" t="s">
        <v>25700</v>
      </c>
      <c r="E106">
        <v>21.174587249755898</v>
      </c>
      <c r="F106">
        <v>20.8029689788818</v>
      </c>
      <c r="G106">
        <v>18.3248291015625</v>
      </c>
      <c r="H106">
        <v>20.674501419067401</v>
      </c>
      <c r="I106">
        <v>22.451765060424801</v>
      </c>
      <c r="J106">
        <v>22.6192951202393</v>
      </c>
      <c r="K106">
        <v>23.3240871429443</v>
      </c>
      <c r="L106">
        <v>23.0355548858643</v>
      </c>
    </row>
    <row r="107" spans="1:12" x14ac:dyDescent="0.35">
      <c r="A107" t="s">
        <v>12402</v>
      </c>
      <c r="B107" t="s">
        <v>25453</v>
      </c>
      <c r="C107" t="s">
        <v>25454</v>
      </c>
      <c r="D107" t="s">
        <v>25463</v>
      </c>
      <c r="E107">
        <v>19.9964485168457</v>
      </c>
      <c r="F107">
        <v>19.670509338378899</v>
      </c>
      <c r="G107">
        <v>19.913322448730501</v>
      </c>
      <c r="H107">
        <v>19.576433181762699</v>
      </c>
      <c r="I107">
        <v>23.074821472168001</v>
      </c>
      <c r="J107">
        <v>23.100395202636701</v>
      </c>
      <c r="K107">
        <v>22.7501926422119</v>
      </c>
      <c r="L107">
        <v>22.970842361450199</v>
      </c>
    </row>
    <row r="108" spans="1:12" x14ac:dyDescent="0.35">
      <c r="A108" t="s">
        <v>12524</v>
      </c>
      <c r="B108" t="s">
        <v>25440</v>
      </c>
      <c r="C108" t="s">
        <v>25441</v>
      </c>
      <c r="D108" t="s">
        <v>25701</v>
      </c>
      <c r="E108">
        <v>19.591300964355501</v>
      </c>
      <c r="F108">
        <v>19.8588542938232</v>
      </c>
      <c r="G108">
        <v>15.890463829040501</v>
      </c>
      <c r="H108">
        <v>19.601810455322301</v>
      </c>
      <c r="I108">
        <v>16.3032035827637</v>
      </c>
      <c r="J108">
        <v>12.123587608337401</v>
      </c>
      <c r="K108">
        <v>15.4189558029175</v>
      </c>
      <c r="L108">
        <v>16.6935710906982</v>
      </c>
    </row>
    <row r="109" spans="1:12" x14ac:dyDescent="0.35">
      <c r="A109" t="s">
        <v>480</v>
      </c>
      <c r="B109" t="s">
        <v>25446</v>
      </c>
      <c r="C109" t="s">
        <v>25441</v>
      </c>
      <c r="D109" t="s">
        <v>187</v>
      </c>
      <c r="E109">
        <v>18.387487411498999</v>
      </c>
      <c r="F109">
        <v>17.487916946411101</v>
      </c>
      <c r="G109">
        <v>17.6070442199707</v>
      </c>
      <c r="H109">
        <v>17.716346740722699</v>
      </c>
      <c r="I109">
        <v>22.054569244384801</v>
      </c>
      <c r="J109">
        <v>23.062385559081999</v>
      </c>
      <c r="K109">
        <v>22.160383224487301</v>
      </c>
      <c r="L109">
        <v>22.906782150268601</v>
      </c>
    </row>
    <row r="110" spans="1:12" x14ac:dyDescent="0.35">
      <c r="A110" t="s">
        <v>11754</v>
      </c>
      <c r="B110" t="s">
        <v>25481</v>
      </c>
      <c r="C110" t="s">
        <v>25441</v>
      </c>
      <c r="D110" t="s">
        <v>25506</v>
      </c>
      <c r="E110">
        <v>20.146152496337901</v>
      </c>
      <c r="F110">
        <v>20.522598266601602</v>
      </c>
      <c r="G110">
        <v>18.9848022460938</v>
      </c>
      <c r="H110">
        <v>20.5288486480713</v>
      </c>
      <c r="I110">
        <v>15.8186693191528</v>
      </c>
      <c r="J110">
        <v>14.191707611084</v>
      </c>
      <c r="K110">
        <v>15.804439544677701</v>
      </c>
      <c r="L110">
        <v>16.0026149749756</v>
      </c>
    </row>
    <row r="111" spans="1:12" x14ac:dyDescent="0.35">
      <c r="A111" t="s">
        <v>11382</v>
      </c>
      <c r="B111" t="s">
        <v>25453</v>
      </c>
      <c r="C111" t="s">
        <v>25454</v>
      </c>
      <c r="D111" t="s">
        <v>25702</v>
      </c>
      <c r="E111">
        <v>21.015956878662099</v>
      </c>
      <c r="F111">
        <v>21.481037139892599</v>
      </c>
      <c r="G111">
        <v>21.623191833496101</v>
      </c>
      <c r="H111">
        <v>21.3342170715332</v>
      </c>
      <c r="I111">
        <v>15.7206268310547</v>
      </c>
      <c r="J111">
        <v>14.6360025405884</v>
      </c>
      <c r="K111">
        <v>16.449640274047901</v>
      </c>
      <c r="L111">
        <v>15.157106399536101</v>
      </c>
    </row>
    <row r="112" spans="1:12" x14ac:dyDescent="0.35">
      <c r="A112" t="s">
        <v>12864</v>
      </c>
      <c r="B112" t="s">
        <v>25453</v>
      </c>
      <c r="C112" t="s">
        <v>25454</v>
      </c>
      <c r="D112" t="s">
        <v>25703</v>
      </c>
      <c r="E112">
        <v>19.508502960205099</v>
      </c>
      <c r="F112">
        <v>19.6960124969482</v>
      </c>
      <c r="G112">
        <v>19.753503799438501</v>
      </c>
      <c r="H112">
        <v>19.247198104858398</v>
      </c>
      <c r="I112">
        <v>16.088911056518601</v>
      </c>
      <c r="J112">
        <v>16.0912971496582</v>
      </c>
      <c r="K112">
        <v>15.756467819213899</v>
      </c>
      <c r="L112">
        <v>15.989382743835399</v>
      </c>
    </row>
    <row r="113" spans="1:12" x14ac:dyDescent="0.35">
      <c r="A113" t="s">
        <v>11562</v>
      </c>
      <c r="B113" t="s">
        <v>25481</v>
      </c>
      <c r="C113" t="s">
        <v>25441</v>
      </c>
      <c r="D113" t="s">
        <v>25578</v>
      </c>
      <c r="E113">
        <v>20.2544136047363</v>
      </c>
      <c r="F113">
        <v>21.406904220581101</v>
      </c>
      <c r="G113">
        <v>21.124872207641602</v>
      </c>
      <c r="H113">
        <v>21.3117790222168</v>
      </c>
      <c r="I113">
        <v>12.712507247924799</v>
      </c>
      <c r="J113">
        <v>16.982349395751999</v>
      </c>
      <c r="K113">
        <v>16.382606506347699</v>
      </c>
      <c r="L113">
        <v>17.400175094604499</v>
      </c>
    </row>
    <row r="114" spans="1:12" x14ac:dyDescent="0.35">
      <c r="A114" t="s">
        <v>12049</v>
      </c>
      <c r="B114" t="s">
        <v>25481</v>
      </c>
      <c r="C114" t="s">
        <v>25441</v>
      </c>
      <c r="D114" t="s">
        <v>25704</v>
      </c>
      <c r="E114">
        <v>21.926521301269499</v>
      </c>
      <c r="F114">
        <v>22.163877487182599</v>
      </c>
      <c r="G114">
        <v>21.751153945922901</v>
      </c>
      <c r="H114">
        <v>21.752731323242202</v>
      </c>
      <c r="I114">
        <v>17.776857376098601</v>
      </c>
      <c r="J114">
        <v>17.908941268920898</v>
      </c>
      <c r="K114">
        <v>17.576400756835898</v>
      </c>
      <c r="L114">
        <v>18.519971847534201</v>
      </c>
    </row>
    <row r="115" spans="1:12" x14ac:dyDescent="0.35">
      <c r="A115" t="s">
        <v>11748</v>
      </c>
      <c r="B115" t="s">
        <v>25459</v>
      </c>
      <c r="C115" t="s">
        <v>25444</v>
      </c>
      <c r="D115" t="s">
        <v>25705</v>
      </c>
      <c r="E115">
        <v>22.332788467407202</v>
      </c>
      <c r="F115">
        <v>22.349786758422901</v>
      </c>
      <c r="G115">
        <v>21.7203693389893</v>
      </c>
      <c r="H115">
        <v>21.999322891235401</v>
      </c>
      <c r="I115">
        <v>17.594093322753899</v>
      </c>
      <c r="J115">
        <v>17.870479583740199</v>
      </c>
      <c r="K115">
        <v>19.145330429077099</v>
      </c>
      <c r="L115">
        <v>17.8752040863037</v>
      </c>
    </row>
    <row r="116" spans="1:12" x14ac:dyDescent="0.35">
      <c r="A116" t="s">
        <v>13300</v>
      </c>
      <c r="B116" t="s">
        <v>25453</v>
      </c>
      <c r="C116" t="s">
        <v>25454</v>
      </c>
      <c r="D116" t="s">
        <v>25463</v>
      </c>
      <c r="E116">
        <v>21.337976455688501</v>
      </c>
      <c r="F116">
        <v>21.245832443237301</v>
      </c>
      <c r="G116">
        <v>20.806037902831999</v>
      </c>
      <c r="H116">
        <v>21.204780578613299</v>
      </c>
      <c r="I116">
        <v>16.771854400634801</v>
      </c>
      <c r="J116">
        <v>15.541104316711399</v>
      </c>
      <c r="K116">
        <v>16.370517730712901</v>
      </c>
      <c r="L116">
        <v>17.667680740356399</v>
      </c>
    </row>
    <row r="117" spans="1:12" x14ac:dyDescent="0.35">
      <c r="A117" t="s">
        <v>11148</v>
      </c>
      <c r="B117" t="s">
        <v>25453</v>
      </c>
      <c r="C117" t="s">
        <v>25454</v>
      </c>
      <c r="D117" t="s">
        <v>25706</v>
      </c>
      <c r="E117">
        <v>21.962303161621101</v>
      </c>
      <c r="F117">
        <v>22.210756301879901</v>
      </c>
      <c r="G117">
        <v>21.546777725219702</v>
      </c>
      <c r="H117">
        <v>21.731019973754901</v>
      </c>
      <c r="I117">
        <v>17.153873443603501</v>
      </c>
      <c r="J117">
        <v>17.7470817565918</v>
      </c>
      <c r="K117">
        <v>18.0660495758057</v>
      </c>
      <c r="L117">
        <v>18.034450531005898</v>
      </c>
    </row>
    <row r="118" spans="1:12" x14ac:dyDescent="0.35">
      <c r="A118" t="s">
        <v>13148</v>
      </c>
      <c r="B118" t="s">
        <v>25453</v>
      </c>
      <c r="C118" t="s">
        <v>25454</v>
      </c>
      <c r="D118" t="s">
        <v>25707</v>
      </c>
      <c r="E118">
        <v>19.3894557952881</v>
      </c>
      <c r="F118">
        <v>19.8225212097168</v>
      </c>
      <c r="G118">
        <v>19.117799758911101</v>
      </c>
      <c r="H118">
        <v>19.781124114990199</v>
      </c>
      <c r="I118">
        <v>16.465805053710898</v>
      </c>
      <c r="J118">
        <v>15.484200477600099</v>
      </c>
      <c r="K118">
        <v>15.6313524246216</v>
      </c>
      <c r="L118">
        <v>15.0378723144531</v>
      </c>
    </row>
    <row r="119" spans="1:12" x14ac:dyDescent="0.35">
      <c r="A119" t="s">
        <v>12276</v>
      </c>
      <c r="B119" t="s">
        <v>25493</v>
      </c>
      <c r="C119" t="s">
        <v>25444</v>
      </c>
      <c r="D119" t="s">
        <v>25708</v>
      </c>
      <c r="E119">
        <v>21.241844177246101</v>
      </c>
      <c r="F119">
        <v>21.533502578735401</v>
      </c>
      <c r="G119">
        <v>20.5580139160156</v>
      </c>
      <c r="H119">
        <v>21.552726745605501</v>
      </c>
      <c r="I119">
        <v>16.291826248168899</v>
      </c>
      <c r="J119">
        <v>16.9275817871094</v>
      </c>
      <c r="K119">
        <v>17.2514762878418</v>
      </c>
      <c r="L119">
        <v>15.7052564620972</v>
      </c>
    </row>
    <row r="120" spans="1:12" x14ac:dyDescent="0.35">
      <c r="A120" t="s">
        <v>11268</v>
      </c>
      <c r="B120" t="s">
        <v>25483</v>
      </c>
      <c r="C120" t="s">
        <v>25441</v>
      </c>
      <c r="D120" t="s">
        <v>25525</v>
      </c>
      <c r="E120">
        <v>20.608390808105501</v>
      </c>
      <c r="F120">
        <v>20.3055019378662</v>
      </c>
      <c r="G120">
        <v>19.4201335906982</v>
      </c>
      <c r="H120">
        <v>20.6157550811768</v>
      </c>
      <c r="I120">
        <v>23.896215438842798</v>
      </c>
      <c r="J120">
        <v>23.9768886566162</v>
      </c>
      <c r="K120">
        <v>24.7254734039307</v>
      </c>
      <c r="L120">
        <v>24.458879470825199</v>
      </c>
    </row>
    <row r="121" spans="1:12" x14ac:dyDescent="0.35">
      <c r="A121" t="s">
        <v>13268</v>
      </c>
      <c r="B121" t="s">
        <v>25464</v>
      </c>
      <c r="C121" t="s">
        <v>25465</v>
      </c>
      <c r="D121" t="s">
        <v>25709</v>
      </c>
      <c r="E121">
        <v>19.512956619262699</v>
      </c>
      <c r="F121">
        <v>19.582201004028299</v>
      </c>
      <c r="G121">
        <v>17.721555709838899</v>
      </c>
      <c r="H121">
        <v>19.0829467773438</v>
      </c>
      <c r="I121">
        <v>14.7622127532959</v>
      </c>
      <c r="J121">
        <v>15.0533666610718</v>
      </c>
      <c r="K121">
        <v>15.2209739685059</v>
      </c>
      <c r="L121">
        <v>14.066322326660201</v>
      </c>
    </row>
    <row r="122" spans="1:12" x14ac:dyDescent="0.35">
      <c r="A122" t="s">
        <v>12936</v>
      </c>
      <c r="B122" t="s">
        <v>25530</v>
      </c>
      <c r="C122" t="s">
        <v>25444</v>
      </c>
      <c r="D122" t="s">
        <v>25710</v>
      </c>
      <c r="E122">
        <v>19.711662292480501</v>
      </c>
      <c r="F122">
        <v>19.815502166748001</v>
      </c>
      <c r="G122">
        <v>18.230392456054702</v>
      </c>
      <c r="H122">
        <v>20.1475219726563</v>
      </c>
      <c r="I122">
        <v>15.681891441345201</v>
      </c>
      <c r="J122">
        <v>16.8506374359131</v>
      </c>
      <c r="K122">
        <v>15.660246849060099</v>
      </c>
      <c r="L122">
        <v>14.4492092132568</v>
      </c>
    </row>
    <row r="123" spans="1:12" x14ac:dyDescent="0.35">
      <c r="A123" t="s">
        <v>11509</v>
      </c>
      <c r="B123" t="s">
        <v>25517</v>
      </c>
      <c r="C123" t="s">
        <v>25441</v>
      </c>
      <c r="D123" t="s">
        <v>25711</v>
      </c>
      <c r="E123">
        <v>22.546369552612301</v>
      </c>
      <c r="F123">
        <v>22.096138000488299</v>
      </c>
      <c r="G123">
        <v>22.390296936035199</v>
      </c>
      <c r="H123">
        <v>21.920639038085898</v>
      </c>
      <c r="I123">
        <v>24.974805831909201</v>
      </c>
      <c r="J123">
        <v>25.146356582641602</v>
      </c>
      <c r="K123">
        <v>24.9967746734619</v>
      </c>
      <c r="L123">
        <v>24.915254592895501</v>
      </c>
    </row>
    <row r="124" spans="1:12" x14ac:dyDescent="0.35">
      <c r="A124" t="s">
        <v>10681</v>
      </c>
      <c r="B124" t="s">
        <v>25453</v>
      </c>
      <c r="C124" t="s">
        <v>25454</v>
      </c>
      <c r="D124" t="s">
        <v>25707</v>
      </c>
      <c r="E124">
        <v>22.2160129547119</v>
      </c>
      <c r="F124">
        <v>22.585924148559599</v>
      </c>
      <c r="G124">
        <v>22.038612365722699</v>
      </c>
      <c r="H124">
        <v>22.695735931396499</v>
      </c>
      <c r="I124">
        <v>17.686937332153299</v>
      </c>
      <c r="J124">
        <v>16.3289585113525</v>
      </c>
      <c r="K124">
        <v>18.1867370605469</v>
      </c>
      <c r="L124">
        <v>16.4846076965332</v>
      </c>
    </row>
    <row r="125" spans="1:12" x14ac:dyDescent="0.35">
      <c r="A125" t="s">
        <v>11773</v>
      </c>
      <c r="B125" t="s">
        <v>25446</v>
      </c>
      <c r="C125" t="s">
        <v>25441</v>
      </c>
      <c r="D125" t="s">
        <v>25712</v>
      </c>
      <c r="E125">
        <v>21.826269149780298</v>
      </c>
      <c r="F125">
        <v>22.0218906402588</v>
      </c>
      <c r="G125">
        <v>20.55739402771</v>
      </c>
      <c r="H125">
        <v>21.889369964599599</v>
      </c>
      <c r="I125">
        <v>17.9178142547607</v>
      </c>
      <c r="J125">
        <v>17.447944641113299</v>
      </c>
      <c r="K125">
        <v>18.386775970458999</v>
      </c>
      <c r="L125">
        <v>18.0337429046631</v>
      </c>
    </row>
    <row r="126" spans="1:12" x14ac:dyDescent="0.35">
      <c r="A126" t="s">
        <v>13615</v>
      </c>
      <c r="B126" t="s">
        <v>25453</v>
      </c>
      <c r="C126" t="s">
        <v>25454</v>
      </c>
      <c r="D126" t="s">
        <v>25463</v>
      </c>
      <c r="E126">
        <v>19.532760620117202</v>
      </c>
      <c r="F126">
        <v>19.177890777587901</v>
      </c>
      <c r="G126">
        <v>16.487449645996101</v>
      </c>
      <c r="H126">
        <v>18.966234207153299</v>
      </c>
      <c r="I126">
        <v>21.538995742797901</v>
      </c>
      <c r="J126">
        <v>21.6330451965332</v>
      </c>
      <c r="K126">
        <v>21.466941833496101</v>
      </c>
      <c r="L126">
        <v>21.6199436187744</v>
      </c>
    </row>
    <row r="127" spans="1:12" x14ac:dyDescent="0.35">
      <c r="A127" t="s">
        <v>12159</v>
      </c>
      <c r="B127" t="s">
        <v>25452</v>
      </c>
      <c r="C127" t="s">
        <v>25441</v>
      </c>
      <c r="D127" t="s">
        <v>25590</v>
      </c>
      <c r="E127">
        <v>23.576398849487301</v>
      </c>
      <c r="F127">
        <v>20.80539894104</v>
      </c>
      <c r="G127">
        <v>19.9876403808594</v>
      </c>
      <c r="H127">
        <v>20.896358489990199</v>
      </c>
      <c r="I127">
        <v>17.045515060424801</v>
      </c>
      <c r="J127">
        <v>15.954831123352101</v>
      </c>
      <c r="K127">
        <v>14.693518638610801</v>
      </c>
      <c r="L127">
        <v>17.377719879150401</v>
      </c>
    </row>
    <row r="128" spans="1:12" x14ac:dyDescent="0.35">
      <c r="A128" t="s">
        <v>9776</v>
      </c>
      <c r="B128" t="s">
        <v>25452</v>
      </c>
      <c r="C128" t="s">
        <v>25441</v>
      </c>
      <c r="D128" t="s">
        <v>25641</v>
      </c>
      <c r="E128">
        <v>26.087444305419901</v>
      </c>
      <c r="F128">
        <v>24.1557006835938</v>
      </c>
      <c r="G128">
        <v>23.038612365722699</v>
      </c>
      <c r="H128">
        <v>24.029027938842798</v>
      </c>
      <c r="I128">
        <v>19.723573684692401</v>
      </c>
      <c r="J128">
        <v>18.819585800170898</v>
      </c>
      <c r="K128">
        <v>19.079250335693398</v>
      </c>
      <c r="L128">
        <v>19.177923202514599</v>
      </c>
    </row>
    <row r="129" spans="1:12" x14ac:dyDescent="0.35">
      <c r="A129" t="s">
        <v>12161</v>
      </c>
      <c r="B129" t="s">
        <v>25440</v>
      </c>
      <c r="C129" t="s">
        <v>25441</v>
      </c>
      <c r="D129" t="s">
        <v>25586</v>
      </c>
      <c r="E129">
        <v>22.860620498657202</v>
      </c>
      <c r="F129">
        <v>21.144851684570298</v>
      </c>
      <c r="G129">
        <v>19.774488449096701</v>
      </c>
      <c r="H129">
        <v>20.8706150054932</v>
      </c>
      <c r="I129">
        <v>18.7272834777832</v>
      </c>
      <c r="J129">
        <v>15.771471977233899</v>
      </c>
      <c r="K129">
        <v>14.640144348144499</v>
      </c>
      <c r="L129">
        <v>16.5443935394287</v>
      </c>
    </row>
    <row r="130" spans="1:12" x14ac:dyDescent="0.35">
      <c r="A130" t="s">
        <v>11372</v>
      </c>
      <c r="B130" t="s">
        <v>25446</v>
      </c>
      <c r="C130" t="s">
        <v>25441</v>
      </c>
      <c r="D130" t="s">
        <v>25713</v>
      </c>
      <c r="E130">
        <v>18.760194778442401</v>
      </c>
      <c r="F130">
        <v>17.854591369628899</v>
      </c>
      <c r="G130">
        <v>17.635261535644499</v>
      </c>
      <c r="H130">
        <v>17.699031829833999</v>
      </c>
      <c r="I130">
        <v>22.8508701324463</v>
      </c>
      <c r="J130">
        <v>23.167263031005898</v>
      </c>
      <c r="K130">
        <v>23.231420516967798</v>
      </c>
      <c r="L130">
        <v>23.0527534484863</v>
      </c>
    </row>
    <row r="131" spans="1:12" x14ac:dyDescent="0.35">
      <c r="A131" t="s">
        <v>12412</v>
      </c>
      <c r="B131" t="s">
        <v>25453</v>
      </c>
      <c r="C131" t="s">
        <v>25454</v>
      </c>
      <c r="D131" t="s">
        <v>25583</v>
      </c>
      <c r="E131">
        <v>18.538028717041001</v>
      </c>
      <c r="F131">
        <v>18.3159065246582</v>
      </c>
      <c r="G131">
        <v>17.347511291503899</v>
      </c>
      <c r="H131">
        <v>18.194637298583999</v>
      </c>
      <c r="I131">
        <v>24.6721496582031</v>
      </c>
      <c r="J131">
        <v>24.984907150268601</v>
      </c>
      <c r="K131">
        <v>24.805686950683601</v>
      </c>
      <c r="L131">
        <v>24.832513809204102</v>
      </c>
    </row>
    <row r="132" spans="1:12" x14ac:dyDescent="0.35">
      <c r="A132" t="s">
        <v>13096</v>
      </c>
      <c r="B132" t="s">
        <v>25447</v>
      </c>
      <c r="C132" t="s">
        <v>25444</v>
      </c>
      <c r="D132" t="s">
        <v>25714</v>
      </c>
      <c r="E132">
        <v>19.3929252624512</v>
      </c>
      <c r="F132">
        <v>20.9566650390625</v>
      </c>
      <c r="G132">
        <v>21.268499374389599</v>
      </c>
      <c r="H132">
        <v>20.809524536132798</v>
      </c>
      <c r="I132">
        <v>15.972592353820801</v>
      </c>
      <c r="J132">
        <v>15.9842977523804</v>
      </c>
      <c r="K132">
        <v>15.979342460632299</v>
      </c>
      <c r="L132">
        <v>15.619632720947299</v>
      </c>
    </row>
    <row r="133" spans="1:12" x14ac:dyDescent="0.35">
      <c r="A133" t="s">
        <v>13007</v>
      </c>
      <c r="B133" t="s">
        <v>25453</v>
      </c>
      <c r="C133" t="s">
        <v>25454</v>
      </c>
      <c r="D133" t="s">
        <v>25463</v>
      </c>
      <c r="E133">
        <v>21.193464279174801</v>
      </c>
      <c r="F133">
        <v>21.1708660125732</v>
      </c>
      <c r="G133">
        <v>20.003726959228501</v>
      </c>
      <c r="H133">
        <v>19.804979324340799</v>
      </c>
      <c r="I133">
        <v>15.638597488403301</v>
      </c>
      <c r="J133">
        <v>15.978090286254901</v>
      </c>
      <c r="K133">
        <v>15.7154083251953</v>
      </c>
      <c r="L133">
        <v>16.402585983276399</v>
      </c>
    </row>
    <row r="134" spans="1:12" x14ac:dyDescent="0.35">
      <c r="A134" t="s">
        <v>9862</v>
      </c>
      <c r="B134" t="s">
        <v>25533</v>
      </c>
      <c r="C134" t="s">
        <v>25444</v>
      </c>
      <c r="D134" t="s">
        <v>25715</v>
      </c>
      <c r="E134">
        <v>23.198680877685501</v>
      </c>
      <c r="F134">
        <v>23.8057041168213</v>
      </c>
      <c r="G134">
        <v>22.272947311401399</v>
      </c>
      <c r="H134">
        <v>23.4387111663818</v>
      </c>
      <c r="I134">
        <v>19.368034362793001</v>
      </c>
      <c r="J134">
        <v>19.3438415527344</v>
      </c>
      <c r="K134">
        <v>19.420351028442401</v>
      </c>
      <c r="L134">
        <v>18.8879699707031</v>
      </c>
    </row>
    <row r="135" spans="1:12" x14ac:dyDescent="0.35">
      <c r="A135" t="s">
        <v>12830</v>
      </c>
      <c r="B135" t="s">
        <v>25443</v>
      </c>
      <c r="C135" t="s">
        <v>25444</v>
      </c>
      <c r="D135" t="s">
        <v>25716</v>
      </c>
      <c r="E135">
        <v>18.799451828002901</v>
      </c>
      <c r="F135">
        <v>18.087551116943398</v>
      </c>
      <c r="G135">
        <v>16.5063781738281</v>
      </c>
      <c r="H135">
        <v>18.416080474853501</v>
      </c>
      <c r="I135">
        <v>21.589864730835</v>
      </c>
      <c r="J135">
        <v>21.4636325836182</v>
      </c>
      <c r="K135">
        <v>21.760505676269499</v>
      </c>
      <c r="L135">
        <v>21.553268432617202</v>
      </c>
    </row>
    <row r="136" spans="1:12" x14ac:dyDescent="0.35">
      <c r="A136" t="s">
        <v>13060</v>
      </c>
      <c r="B136" t="s">
        <v>25453</v>
      </c>
      <c r="C136" t="s">
        <v>25454</v>
      </c>
      <c r="D136" t="s">
        <v>25717</v>
      </c>
      <c r="E136">
        <v>16.182859420776399</v>
      </c>
      <c r="F136">
        <v>15.132160186767599</v>
      </c>
      <c r="G136">
        <v>15.6864461898804</v>
      </c>
      <c r="H136">
        <v>14.3896160125732</v>
      </c>
      <c r="I136">
        <v>22.777418136596701</v>
      </c>
      <c r="J136">
        <v>22.877943038940401</v>
      </c>
      <c r="K136">
        <v>22.438856124877901</v>
      </c>
      <c r="L136">
        <v>22.504199981689499</v>
      </c>
    </row>
    <row r="137" spans="1:12" x14ac:dyDescent="0.35">
      <c r="A137" t="s">
        <v>11530</v>
      </c>
      <c r="B137" t="s">
        <v>25517</v>
      </c>
      <c r="C137" t="s">
        <v>25441</v>
      </c>
      <c r="D137" t="s">
        <v>25718</v>
      </c>
      <c r="E137">
        <v>22.861537933349599</v>
      </c>
      <c r="F137">
        <v>22.9562873840332</v>
      </c>
      <c r="G137">
        <v>21.603164672851602</v>
      </c>
      <c r="H137">
        <v>22.914319992065401</v>
      </c>
      <c r="I137">
        <v>17.6367378234863</v>
      </c>
      <c r="J137">
        <v>18.225257873535199</v>
      </c>
      <c r="K137">
        <v>19.2195854187012</v>
      </c>
      <c r="L137">
        <v>18.515174865722699</v>
      </c>
    </row>
    <row r="138" spans="1:12" x14ac:dyDescent="0.35">
      <c r="A138" t="s">
        <v>13867</v>
      </c>
      <c r="B138" t="s">
        <v>25446</v>
      </c>
      <c r="C138" t="s">
        <v>25441</v>
      </c>
      <c r="D138" t="s">
        <v>25463</v>
      </c>
      <c r="E138">
        <v>15.152663230896</v>
      </c>
      <c r="F138">
        <v>15.309655189514199</v>
      </c>
      <c r="G138">
        <v>16.870912551879901</v>
      </c>
      <c r="H138">
        <v>15.560182571411101</v>
      </c>
      <c r="I138">
        <v>18.865505218505898</v>
      </c>
      <c r="J138">
        <v>18.703538894653299</v>
      </c>
      <c r="K138">
        <v>23.270900726318398</v>
      </c>
      <c r="L138">
        <v>19.7500915527344</v>
      </c>
    </row>
    <row r="139" spans="1:12" x14ac:dyDescent="0.35">
      <c r="A139" t="s">
        <v>13062</v>
      </c>
      <c r="B139" t="s">
        <v>25450</v>
      </c>
      <c r="C139" t="s">
        <v>25441</v>
      </c>
      <c r="D139" t="s">
        <v>25719</v>
      </c>
      <c r="E139">
        <v>19.792194366455099</v>
      </c>
      <c r="F139">
        <v>20.0471801757813</v>
      </c>
      <c r="G139">
        <v>18.269363403320298</v>
      </c>
      <c r="H139">
        <v>19.893959045410199</v>
      </c>
      <c r="I139">
        <v>15.407757759094199</v>
      </c>
      <c r="J139">
        <v>14.7921047210693</v>
      </c>
      <c r="K139">
        <v>15.3743381500244</v>
      </c>
      <c r="L139">
        <v>16.750076293945298</v>
      </c>
    </row>
    <row r="140" spans="1:12" x14ac:dyDescent="0.35">
      <c r="A140" t="s">
        <v>11406</v>
      </c>
      <c r="B140" t="s">
        <v>25533</v>
      </c>
      <c r="C140" t="s">
        <v>25444</v>
      </c>
      <c r="D140" t="s">
        <v>25720</v>
      </c>
      <c r="E140">
        <v>21.625556945800799</v>
      </c>
      <c r="F140">
        <v>21.568191528320298</v>
      </c>
      <c r="G140">
        <v>20.216138839721701</v>
      </c>
      <c r="H140">
        <v>21.464126586914102</v>
      </c>
      <c r="I140">
        <v>17.379859924316399</v>
      </c>
      <c r="J140">
        <v>14.160682678222701</v>
      </c>
      <c r="K140">
        <v>19.453281402587901</v>
      </c>
      <c r="L140">
        <v>17.5908603668213</v>
      </c>
    </row>
    <row r="141" spans="1:12" x14ac:dyDescent="0.35">
      <c r="A141" t="s">
        <v>9978</v>
      </c>
      <c r="B141" t="s">
        <v>25447</v>
      </c>
      <c r="C141" t="s">
        <v>25444</v>
      </c>
      <c r="D141" t="s">
        <v>25721</v>
      </c>
      <c r="E141">
        <v>23.2864589691162</v>
      </c>
      <c r="F141">
        <v>22.594617843627901</v>
      </c>
      <c r="G141">
        <v>22.4112453460693</v>
      </c>
      <c r="H141">
        <v>22.676366806030298</v>
      </c>
      <c r="I141">
        <v>25.941724777221701</v>
      </c>
      <c r="J141">
        <v>26.0359191894531</v>
      </c>
      <c r="K141">
        <v>25.7383518218994</v>
      </c>
      <c r="L141">
        <v>25.944095611572301</v>
      </c>
    </row>
    <row r="142" spans="1:12" x14ac:dyDescent="0.35">
      <c r="A142" t="s">
        <v>10980</v>
      </c>
      <c r="B142" t="s">
        <v>25459</v>
      </c>
      <c r="C142" t="s">
        <v>25444</v>
      </c>
      <c r="D142" t="s">
        <v>25722</v>
      </c>
      <c r="E142">
        <v>22.6003818511963</v>
      </c>
      <c r="F142">
        <v>22.565299987793001</v>
      </c>
      <c r="G142">
        <v>21.7198581695557</v>
      </c>
      <c r="H142">
        <v>22.280220031738299</v>
      </c>
      <c r="I142">
        <v>15.834947586059601</v>
      </c>
      <c r="J142">
        <v>18.014501571655298</v>
      </c>
      <c r="K142">
        <v>18.061252593994102</v>
      </c>
      <c r="L142">
        <v>15.164106369018601</v>
      </c>
    </row>
    <row r="143" spans="1:12" x14ac:dyDescent="0.35">
      <c r="A143" t="s">
        <v>12538</v>
      </c>
      <c r="B143" t="s">
        <v>25474</v>
      </c>
      <c r="C143" t="s">
        <v>25465</v>
      </c>
      <c r="D143" t="s">
        <v>25723</v>
      </c>
      <c r="E143">
        <v>21.316724777221701</v>
      </c>
      <c r="F143">
        <v>21.43603515625</v>
      </c>
      <c r="G143">
        <v>20.500883102416999</v>
      </c>
      <c r="H143">
        <v>21.564210891723601</v>
      </c>
      <c r="I143">
        <v>17.679878234863299</v>
      </c>
      <c r="J143">
        <v>17.499870300293001</v>
      </c>
      <c r="K143">
        <v>17.6522521972656</v>
      </c>
      <c r="L143">
        <v>17.634452819824201</v>
      </c>
    </row>
    <row r="144" spans="1:12" x14ac:dyDescent="0.35">
      <c r="A144" t="s">
        <v>12017</v>
      </c>
      <c r="B144" t="s">
        <v>25453</v>
      </c>
      <c r="C144" t="s">
        <v>25454</v>
      </c>
      <c r="D144" t="s">
        <v>25562</v>
      </c>
      <c r="E144">
        <v>20.182737350463899</v>
      </c>
      <c r="F144">
        <v>20.752792358398398</v>
      </c>
      <c r="G144">
        <v>18.4875183105469</v>
      </c>
      <c r="H144">
        <v>20.4910984039307</v>
      </c>
      <c r="I144">
        <v>15.451530456543001</v>
      </c>
      <c r="J144">
        <v>15.235659599304199</v>
      </c>
      <c r="K144">
        <v>15.6415910720825</v>
      </c>
      <c r="L144">
        <v>17.00927734375</v>
      </c>
    </row>
    <row r="145" spans="1:12" x14ac:dyDescent="0.35">
      <c r="A145" t="s">
        <v>11330</v>
      </c>
      <c r="B145" t="s">
        <v>25450</v>
      </c>
      <c r="C145" t="s">
        <v>25441</v>
      </c>
      <c r="D145" t="s">
        <v>25724</v>
      </c>
      <c r="E145">
        <v>20.0527667999268</v>
      </c>
      <c r="F145">
        <v>20.0391731262207</v>
      </c>
      <c r="G145">
        <v>18.0683689117432</v>
      </c>
      <c r="H145">
        <v>19.5870876312256</v>
      </c>
      <c r="I145">
        <v>22.1957397460938</v>
      </c>
      <c r="J145">
        <v>22.249019622802699</v>
      </c>
      <c r="K145">
        <v>22.044570922851602</v>
      </c>
      <c r="L145">
        <v>22.131238937377901</v>
      </c>
    </row>
    <row r="146" spans="1:12" x14ac:dyDescent="0.35">
      <c r="A146" t="s">
        <v>12534</v>
      </c>
      <c r="B146" t="s">
        <v>25443</v>
      </c>
      <c r="C146" t="s">
        <v>25444</v>
      </c>
      <c r="D146" t="s">
        <v>25725</v>
      </c>
      <c r="E146">
        <v>19.8325595855713</v>
      </c>
      <c r="F146">
        <v>19.7470607757568</v>
      </c>
      <c r="G146">
        <v>20.083724975585898</v>
      </c>
      <c r="H146">
        <v>20.276100158691399</v>
      </c>
      <c r="I146">
        <v>23.3071594238281</v>
      </c>
      <c r="J146">
        <v>23.614473342895501</v>
      </c>
      <c r="K146">
        <v>23.452898025512699</v>
      </c>
      <c r="L146">
        <v>23.199291229248001</v>
      </c>
    </row>
    <row r="147" spans="1:12" x14ac:dyDescent="0.35">
      <c r="A147" t="s">
        <v>11428</v>
      </c>
      <c r="B147" t="s">
        <v>25452</v>
      </c>
      <c r="C147" t="s">
        <v>25441</v>
      </c>
      <c r="D147" t="s">
        <v>25726</v>
      </c>
      <c r="E147">
        <v>18.598834991455099</v>
      </c>
      <c r="F147">
        <v>19.150262832641602</v>
      </c>
      <c r="G147">
        <v>16.817163467407202</v>
      </c>
      <c r="H147">
        <v>18.534862518310501</v>
      </c>
      <c r="I147">
        <v>22.364294052123999</v>
      </c>
      <c r="J147">
        <v>22.7952556610107</v>
      </c>
      <c r="K147">
        <v>21.860355377197301</v>
      </c>
      <c r="L147">
        <v>22.5140380859375</v>
      </c>
    </row>
    <row r="148" spans="1:12" x14ac:dyDescent="0.35">
      <c r="A148" t="s">
        <v>11700</v>
      </c>
      <c r="B148" t="s">
        <v>25452</v>
      </c>
      <c r="C148" t="s">
        <v>25441</v>
      </c>
      <c r="D148" t="s">
        <v>25478</v>
      </c>
      <c r="E148">
        <v>19.978584289550799</v>
      </c>
      <c r="F148">
        <v>19.679782867431602</v>
      </c>
      <c r="G148">
        <v>21.306341171264599</v>
      </c>
      <c r="H148">
        <v>19.415205001831101</v>
      </c>
      <c r="I148">
        <v>22.881254196166999</v>
      </c>
      <c r="J148">
        <v>22.926660537719702</v>
      </c>
      <c r="K148">
        <v>22.672090530395501</v>
      </c>
      <c r="L148">
        <v>22.579399108886701</v>
      </c>
    </row>
    <row r="149" spans="1:12" x14ac:dyDescent="0.35">
      <c r="A149" t="s">
        <v>12222</v>
      </c>
      <c r="B149" t="s">
        <v>25452</v>
      </c>
      <c r="C149" t="s">
        <v>25441</v>
      </c>
      <c r="D149" t="s">
        <v>25727</v>
      </c>
      <c r="E149">
        <v>20.257043838501001</v>
      </c>
      <c r="F149">
        <v>19.7265720367432</v>
      </c>
      <c r="G149">
        <v>19.4021320343018</v>
      </c>
      <c r="H149">
        <v>19.5076007843018</v>
      </c>
      <c r="I149">
        <v>22.664278030395501</v>
      </c>
      <c r="J149">
        <v>22.553695678710898</v>
      </c>
      <c r="K149">
        <v>22.671974182128899</v>
      </c>
      <c r="L149">
        <v>22.6241054534912</v>
      </c>
    </row>
    <row r="150" spans="1:12" x14ac:dyDescent="0.35">
      <c r="A150" t="s">
        <v>13021</v>
      </c>
      <c r="B150" t="s">
        <v>25453</v>
      </c>
      <c r="C150" t="s">
        <v>25454</v>
      </c>
      <c r="D150" t="s">
        <v>25728</v>
      </c>
      <c r="E150">
        <v>17.683076858520501</v>
      </c>
      <c r="F150">
        <v>15.4424638748169</v>
      </c>
      <c r="G150">
        <v>16.426252365112301</v>
      </c>
      <c r="H150">
        <v>15.205594062805201</v>
      </c>
      <c r="I150">
        <v>20.8929653167725</v>
      </c>
      <c r="J150">
        <v>20.0309448242188</v>
      </c>
      <c r="K150">
        <v>21.157047271728501</v>
      </c>
      <c r="L150">
        <v>20.6909294128418</v>
      </c>
    </row>
    <row r="151" spans="1:12" x14ac:dyDescent="0.35">
      <c r="A151" t="s">
        <v>13643</v>
      </c>
      <c r="B151" t="s">
        <v>25453</v>
      </c>
      <c r="C151" t="s">
        <v>25454</v>
      </c>
      <c r="D151" t="s">
        <v>25463</v>
      </c>
      <c r="E151">
        <v>17.173652648925799</v>
      </c>
      <c r="F151">
        <v>17.397954940795898</v>
      </c>
      <c r="G151">
        <v>14.5016326904297</v>
      </c>
      <c r="H151">
        <v>17.600563049316399</v>
      </c>
      <c r="I151">
        <v>19.789770126342798</v>
      </c>
      <c r="J151">
        <v>18.964006423950199</v>
      </c>
      <c r="K151">
        <v>19.213546752929702</v>
      </c>
      <c r="L151">
        <v>18.835819244384801</v>
      </c>
    </row>
    <row r="152" spans="1:12" x14ac:dyDescent="0.35">
      <c r="A152" t="s">
        <v>12606</v>
      </c>
      <c r="B152" t="s">
        <v>25471</v>
      </c>
      <c r="C152" t="s">
        <v>25441</v>
      </c>
      <c r="D152" t="s">
        <v>25729</v>
      </c>
      <c r="E152">
        <v>15.9596166610718</v>
      </c>
      <c r="F152">
        <v>13.3588752746582</v>
      </c>
      <c r="G152">
        <v>16.088623046875</v>
      </c>
      <c r="H152">
        <v>13.902972221374499</v>
      </c>
      <c r="I152">
        <v>20.2638053894043</v>
      </c>
      <c r="J152">
        <v>19.5078639984131</v>
      </c>
      <c r="K152">
        <v>19.829135894775401</v>
      </c>
      <c r="L152">
        <v>20.334560394287099</v>
      </c>
    </row>
    <row r="153" spans="1:12" x14ac:dyDescent="0.35">
      <c r="A153" t="s">
        <v>12598</v>
      </c>
      <c r="B153" t="s">
        <v>25464</v>
      </c>
      <c r="C153" t="s">
        <v>25465</v>
      </c>
      <c r="D153" t="s">
        <v>25581</v>
      </c>
      <c r="E153">
        <v>17.889116287231399</v>
      </c>
      <c r="F153">
        <v>15.5848608016968</v>
      </c>
      <c r="G153">
        <v>19.499965667724599</v>
      </c>
      <c r="H153">
        <v>17.272705078125</v>
      </c>
      <c r="I153">
        <v>19.500562667846701</v>
      </c>
      <c r="J153">
        <v>20.304618835449201</v>
      </c>
      <c r="K153">
        <v>19.147886276245099</v>
      </c>
      <c r="L153">
        <v>19.4440517425537</v>
      </c>
    </row>
    <row r="154" spans="1:12" x14ac:dyDescent="0.35">
      <c r="A154" t="s">
        <v>12103</v>
      </c>
      <c r="B154" t="s">
        <v>25453</v>
      </c>
      <c r="C154" t="s">
        <v>25454</v>
      </c>
      <c r="D154" t="s">
        <v>25463</v>
      </c>
      <c r="E154">
        <v>20.266252517700199</v>
      </c>
      <c r="F154">
        <v>20.6421413421631</v>
      </c>
      <c r="G154">
        <v>18.293907165527301</v>
      </c>
      <c r="H154">
        <v>19.926527023315401</v>
      </c>
      <c r="I154">
        <v>14.762157440185501</v>
      </c>
      <c r="J154">
        <v>16.766330718994102</v>
      </c>
      <c r="K154">
        <v>15.2390785217285</v>
      </c>
      <c r="L154">
        <v>15.5494079589844</v>
      </c>
    </row>
    <row r="155" spans="1:12" x14ac:dyDescent="0.35">
      <c r="A155" t="s">
        <v>13003</v>
      </c>
      <c r="B155" t="s">
        <v>25464</v>
      </c>
      <c r="C155" t="s">
        <v>25465</v>
      </c>
      <c r="D155" t="s">
        <v>25750</v>
      </c>
      <c r="E155">
        <v>19.831577301025401</v>
      </c>
      <c r="F155">
        <v>19.977138519287099</v>
      </c>
      <c r="G155">
        <v>16.693355560302699</v>
      </c>
      <c r="H155">
        <v>19.787223815918001</v>
      </c>
      <c r="I155">
        <v>16.272560119628899</v>
      </c>
      <c r="J155">
        <v>14.268251419067401</v>
      </c>
      <c r="K155">
        <v>16.7379550933838</v>
      </c>
      <c r="L155">
        <v>16.281915664672901</v>
      </c>
    </row>
    <row r="156" spans="1:12" x14ac:dyDescent="0.35">
      <c r="A156" t="s">
        <v>12504</v>
      </c>
      <c r="B156" t="s">
        <v>25453</v>
      </c>
      <c r="C156" t="s">
        <v>25454</v>
      </c>
      <c r="D156" t="s">
        <v>25730</v>
      </c>
      <c r="E156">
        <v>16.794620513916001</v>
      </c>
      <c r="F156">
        <v>17.1200160980225</v>
      </c>
      <c r="G156">
        <v>16.1320705413818</v>
      </c>
      <c r="H156">
        <v>15.4313917160034</v>
      </c>
      <c r="I156">
        <v>21.4793491363525</v>
      </c>
      <c r="J156">
        <v>21.3829231262207</v>
      </c>
      <c r="K156">
        <v>20.633115768432599</v>
      </c>
      <c r="L156">
        <v>21.5304355621338</v>
      </c>
    </row>
    <row r="157" spans="1:12" x14ac:dyDescent="0.35">
      <c r="A157" t="s">
        <v>13457</v>
      </c>
      <c r="B157" t="s">
        <v>25483</v>
      </c>
      <c r="C157" t="s">
        <v>25441</v>
      </c>
      <c r="D157" t="s">
        <v>25563</v>
      </c>
      <c r="E157">
        <v>15.423439025878899</v>
      </c>
      <c r="F157">
        <v>15.148250579834</v>
      </c>
      <c r="G157">
        <v>19.308092117309599</v>
      </c>
      <c r="H157">
        <v>15.291314125061</v>
      </c>
      <c r="I157">
        <v>19.725305557251001</v>
      </c>
      <c r="J157">
        <v>19.8282985687256</v>
      </c>
      <c r="K157">
        <v>20.000768661498999</v>
      </c>
      <c r="L157">
        <v>20.293092727661101</v>
      </c>
    </row>
    <row r="158" spans="1:12" x14ac:dyDescent="0.35">
      <c r="A158" t="s">
        <v>13795</v>
      </c>
      <c r="B158" t="s">
        <v>25483</v>
      </c>
      <c r="C158" t="s">
        <v>25441</v>
      </c>
      <c r="D158" t="s">
        <v>25731</v>
      </c>
      <c r="E158">
        <v>17.4681701660156</v>
      </c>
      <c r="F158">
        <v>17.003768920898398</v>
      </c>
      <c r="G158">
        <v>16.216312408447301</v>
      </c>
      <c r="H158">
        <v>16.606019973754901</v>
      </c>
      <c r="I158">
        <v>19.9773139953613</v>
      </c>
      <c r="J158">
        <v>19.229497909545898</v>
      </c>
      <c r="K158">
        <v>19.023696899414102</v>
      </c>
      <c r="L158">
        <v>19.8893947601318</v>
      </c>
    </row>
    <row r="159" spans="1:12" x14ac:dyDescent="0.35">
      <c r="A159" t="s">
        <v>13210</v>
      </c>
      <c r="B159" t="s">
        <v>25483</v>
      </c>
      <c r="C159" t="s">
        <v>25441</v>
      </c>
      <c r="D159" t="s">
        <v>25732</v>
      </c>
      <c r="E159">
        <v>15.910098075866699</v>
      </c>
      <c r="F159">
        <v>15.660363197326699</v>
      </c>
      <c r="G159">
        <v>16.100175857543899</v>
      </c>
      <c r="H159">
        <v>17.5503845214844</v>
      </c>
      <c r="I159">
        <v>19.912189483642599</v>
      </c>
      <c r="J159">
        <v>19.822340011596701</v>
      </c>
      <c r="K159">
        <v>18.7703533172607</v>
      </c>
      <c r="L159">
        <v>19.112113952636701</v>
      </c>
    </row>
    <row r="160" spans="1:12" x14ac:dyDescent="0.35">
      <c r="A160" t="s">
        <v>11597</v>
      </c>
      <c r="B160" t="s">
        <v>25483</v>
      </c>
      <c r="C160" t="s">
        <v>25441</v>
      </c>
      <c r="D160" t="s">
        <v>25733</v>
      </c>
      <c r="E160">
        <v>16.137567520141602</v>
      </c>
      <c r="F160">
        <v>15.078501701355</v>
      </c>
      <c r="G160">
        <v>17.127038955688501</v>
      </c>
      <c r="H160">
        <v>15.878089904785201</v>
      </c>
      <c r="I160">
        <v>22.1566867828369</v>
      </c>
      <c r="J160">
        <v>22.064447402954102</v>
      </c>
      <c r="K160">
        <v>22.010662078857401</v>
      </c>
      <c r="L160">
        <v>21.940578460693398</v>
      </c>
    </row>
    <row r="161" spans="1:12" x14ac:dyDescent="0.35">
      <c r="A161" t="s">
        <v>11603</v>
      </c>
      <c r="B161" t="s">
        <v>25446</v>
      </c>
      <c r="C161" t="s">
        <v>25441</v>
      </c>
      <c r="D161" t="s">
        <v>25614</v>
      </c>
      <c r="E161">
        <v>14.3334197998047</v>
      </c>
      <c r="F161">
        <v>14.6147804260254</v>
      </c>
      <c r="G161">
        <v>17.0871982574463</v>
      </c>
      <c r="H161">
        <v>17.779527664184599</v>
      </c>
      <c r="I161">
        <v>21.3732795715332</v>
      </c>
      <c r="J161">
        <v>21.359067916870099</v>
      </c>
      <c r="K161">
        <v>21.213283538818398</v>
      </c>
      <c r="L161">
        <v>21.136072158813501</v>
      </c>
    </row>
    <row r="162" spans="1:12" x14ac:dyDescent="0.35">
      <c r="A162" t="s">
        <v>11090</v>
      </c>
      <c r="B162" t="s">
        <v>25453</v>
      </c>
      <c r="C162" t="s">
        <v>25454</v>
      </c>
      <c r="D162" t="s">
        <v>25734</v>
      </c>
      <c r="E162">
        <v>19.377246856689499</v>
      </c>
      <c r="F162">
        <v>20.301908493041999</v>
      </c>
      <c r="G162">
        <v>20.049955368041999</v>
      </c>
      <c r="H162">
        <v>20.221593856811499</v>
      </c>
      <c r="I162">
        <v>23.259975433349599</v>
      </c>
      <c r="J162">
        <v>23.288814544677699</v>
      </c>
      <c r="K162">
        <v>22.4876918792725</v>
      </c>
      <c r="L162">
        <v>23.132349014282202</v>
      </c>
    </row>
    <row r="163" spans="1:12" x14ac:dyDescent="0.35">
      <c r="A163" t="s">
        <v>11376</v>
      </c>
      <c r="B163" t="s">
        <v>25453</v>
      </c>
      <c r="C163" t="s">
        <v>25454</v>
      </c>
      <c r="D163" t="s">
        <v>25735</v>
      </c>
      <c r="E163">
        <v>16.344547271728501</v>
      </c>
      <c r="F163">
        <v>15.3944702148438</v>
      </c>
      <c r="G163">
        <v>17.267024993896499</v>
      </c>
      <c r="H163">
        <v>15.7197942733765</v>
      </c>
      <c r="I163">
        <v>22.1105842590332</v>
      </c>
      <c r="J163">
        <v>22.235654830932599</v>
      </c>
      <c r="K163">
        <v>21.552242279052699</v>
      </c>
      <c r="L163">
        <v>22.286140441894499</v>
      </c>
    </row>
    <row r="164" spans="1:12" x14ac:dyDescent="0.35">
      <c r="A164" t="s">
        <v>11449</v>
      </c>
      <c r="B164" t="s">
        <v>25443</v>
      </c>
      <c r="C164" t="s">
        <v>25444</v>
      </c>
      <c r="D164" t="s">
        <v>25736</v>
      </c>
      <c r="E164">
        <v>19.984748840331999</v>
      </c>
      <c r="F164">
        <v>19.830364227294901</v>
      </c>
      <c r="G164">
        <v>18.445512771606399</v>
      </c>
      <c r="H164">
        <v>19.9827976226807</v>
      </c>
      <c r="I164">
        <v>23.3452339172363</v>
      </c>
      <c r="J164">
        <v>22.866218566894499</v>
      </c>
      <c r="K164">
        <v>22.787706375122099</v>
      </c>
      <c r="L164">
        <v>22.8644104003906</v>
      </c>
    </row>
    <row r="165" spans="1:12" x14ac:dyDescent="0.35">
      <c r="A165" t="s">
        <v>11284</v>
      </c>
      <c r="B165" t="s">
        <v>25453</v>
      </c>
      <c r="C165" t="s">
        <v>25454</v>
      </c>
      <c r="D165" t="s">
        <v>25463</v>
      </c>
      <c r="E165">
        <v>22.012891769409201</v>
      </c>
      <c r="F165">
        <v>21.917186737060501</v>
      </c>
      <c r="G165">
        <v>20.439785003662099</v>
      </c>
      <c r="H165">
        <v>22.079084396362301</v>
      </c>
      <c r="I165">
        <v>24.498754501342798</v>
      </c>
      <c r="J165">
        <v>24.3641567230225</v>
      </c>
      <c r="K165">
        <v>24.5784816741943</v>
      </c>
      <c r="L165">
        <v>24.2222805023193</v>
      </c>
    </row>
    <row r="166" spans="1:12" x14ac:dyDescent="0.35">
      <c r="A166" t="s">
        <v>12671</v>
      </c>
      <c r="B166" t="s">
        <v>25446</v>
      </c>
      <c r="C166" t="s">
        <v>25441</v>
      </c>
      <c r="D166" t="s">
        <v>25737</v>
      </c>
      <c r="E166">
        <v>15.7397785186768</v>
      </c>
      <c r="F166">
        <v>17.705730438232401</v>
      </c>
      <c r="G166">
        <v>15.3530216217041</v>
      </c>
      <c r="H166">
        <v>16.340185165405298</v>
      </c>
      <c r="I166">
        <v>19.541551589965799</v>
      </c>
      <c r="J166">
        <v>19.226268768310501</v>
      </c>
      <c r="K166">
        <v>18.903068542480501</v>
      </c>
      <c r="L166">
        <v>19.286527633666999</v>
      </c>
    </row>
    <row r="167" spans="1:12" x14ac:dyDescent="0.35">
      <c r="A167" t="s">
        <v>11916</v>
      </c>
      <c r="B167" t="s">
        <v>25453</v>
      </c>
      <c r="C167" t="s">
        <v>25454</v>
      </c>
      <c r="D167" t="s">
        <v>25738</v>
      </c>
      <c r="E167">
        <v>19.478878021240199</v>
      </c>
      <c r="F167">
        <v>19.689115524291999</v>
      </c>
      <c r="G167">
        <v>17.381343841552699</v>
      </c>
      <c r="H167">
        <v>19.933784484863299</v>
      </c>
      <c r="I167">
        <v>23.414182662963899</v>
      </c>
      <c r="J167">
        <v>23.414085388183601</v>
      </c>
      <c r="K167">
        <v>23.507593154907202</v>
      </c>
      <c r="L167">
        <v>23.5000610351563</v>
      </c>
    </row>
    <row r="168" spans="1:12" x14ac:dyDescent="0.35">
      <c r="A168" t="s">
        <v>13330</v>
      </c>
      <c r="B168" t="s">
        <v>25447</v>
      </c>
      <c r="C168" t="s">
        <v>25444</v>
      </c>
      <c r="D168" t="s">
        <v>25739</v>
      </c>
      <c r="E168">
        <v>20.3922824859619</v>
      </c>
      <c r="F168">
        <v>20.273311614990199</v>
      </c>
      <c r="G168">
        <v>20.268419265747099</v>
      </c>
      <c r="H168">
        <v>20.1610622406006</v>
      </c>
      <c r="I168">
        <v>23.040531158447301</v>
      </c>
      <c r="J168">
        <v>23.2905883789063</v>
      </c>
      <c r="K168">
        <v>23.575954437255898</v>
      </c>
      <c r="L168">
        <v>23.4110927581787</v>
      </c>
    </row>
    <row r="169" spans="1:12" x14ac:dyDescent="0.35">
      <c r="A169" t="s">
        <v>11260</v>
      </c>
      <c r="B169" t="s">
        <v>25464</v>
      </c>
      <c r="C169" t="s">
        <v>25465</v>
      </c>
      <c r="D169" t="s">
        <v>25740</v>
      </c>
      <c r="E169">
        <v>21.583702087402301</v>
      </c>
      <c r="F169">
        <v>21.253582000732401</v>
      </c>
      <c r="G169">
        <v>18.818405151367202</v>
      </c>
      <c r="H169">
        <v>21.276931762695298</v>
      </c>
      <c r="I169">
        <v>15.152985572814901</v>
      </c>
      <c r="J169">
        <v>17.673576354980501</v>
      </c>
      <c r="K169">
        <v>16.125432968139599</v>
      </c>
      <c r="L169">
        <v>14.634711265564</v>
      </c>
    </row>
    <row r="170" spans="1:12" x14ac:dyDescent="0.35">
      <c r="A170" t="s">
        <v>12822</v>
      </c>
      <c r="B170" t="s">
        <v>25588</v>
      </c>
      <c r="C170" t="s">
        <v>25465</v>
      </c>
      <c r="D170" t="s">
        <v>25741</v>
      </c>
      <c r="E170">
        <v>20.807640075683601</v>
      </c>
      <c r="F170">
        <v>21.323205947876001</v>
      </c>
      <c r="G170">
        <v>19.827686309814499</v>
      </c>
      <c r="H170">
        <v>21.189140319824201</v>
      </c>
      <c r="I170">
        <v>16.486133575439499</v>
      </c>
      <c r="J170">
        <v>15.7377576828003</v>
      </c>
      <c r="K170">
        <v>17.112962722778299</v>
      </c>
      <c r="L170">
        <v>17.909379959106399</v>
      </c>
    </row>
    <row r="171" spans="1:12" x14ac:dyDescent="0.35">
      <c r="A171" t="s">
        <v>11168</v>
      </c>
      <c r="B171" t="s">
        <v>25440</v>
      </c>
      <c r="C171" t="s">
        <v>25441</v>
      </c>
      <c r="D171" t="s">
        <v>25742</v>
      </c>
      <c r="E171">
        <v>22.094017028808601</v>
      </c>
      <c r="F171">
        <v>22.470893859863299</v>
      </c>
      <c r="G171">
        <v>21.025396347045898</v>
      </c>
      <c r="H171">
        <v>22.591846466064499</v>
      </c>
      <c r="I171">
        <v>17.977626800537099</v>
      </c>
      <c r="J171">
        <v>17.562543869018601</v>
      </c>
      <c r="K171">
        <v>18.880395889282202</v>
      </c>
      <c r="L171">
        <v>17.200384140014599</v>
      </c>
    </row>
    <row r="172" spans="1:12" x14ac:dyDescent="0.35">
      <c r="A172" t="s">
        <v>10648</v>
      </c>
      <c r="B172" t="s">
        <v>25471</v>
      </c>
      <c r="C172" t="s">
        <v>25441</v>
      </c>
      <c r="D172" t="s">
        <v>25743</v>
      </c>
      <c r="E172">
        <v>21.617324829101602</v>
      </c>
      <c r="F172">
        <v>20.923189163208001</v>
      </c>
      <c r="G172">
        <v>19.274616241455099</v>
      </c>
      <c r="H172">
        <v>20.9706134796143</v>
      </c>
      <c r="I172">
        <v>24.1027126312256</v>
      </c>
      <c r="J172">
        <v>24.061801910400401</v>
      </c>
      <c r="K172">
        <v>24.0901584625244</v>
      </c>
      <c r="L172">
        <v>24.013751983642599</v>
      </c>
    </row>
    <row r="173" spans="1:12" x14ac:dyDescent="0.35">
      <c r="A173" t="s">
        <v>12344</v>
      </c>
      <c r="B173" t="s">
        <v>25453</v>
      </c>
      <c r="C173" t="s">
        <v>25454</v>
      </c>
      <c r="D173" t="s">
        <v>25463</v>
      </c>
      <c r="E173">
        <v>20.516487121581999</v>
      </c>
      <c r="F173">
        <v>21.426856994628899</v>
      </c>
      <c r="G173">
        <v>16.162014007568398</v>
      </c>
      <c r="H173">
        <v>21.4590454101563</v>
      </c>
      <c r="I173">
        <v>22.8549480438232</v>
      </c>
      <c r="J173">
        <v>22.830440521240199</v>
      </c>
      <c r="K173">
        <v>22.916917800903299</v>
      </c>
      <c r="L173">
        <v>22.297580718994102</v>
      </c>
    </row>
    <row r="174" spans="1:12" x14ac:dyDescent="0.35">
      <c r="A174" t="s">
        <v>11599</v>
      </c>
      <c r="B174" t="s">
        <v>25453</v>
      </c>
      <c r="C174" t="s">
        <v>25454</v>
      </c>
      <c r="D174" t="s">
        <v>25744</v>
      </c>
      <c r="E174">
        <v>21.6881618499756</v>
      </c>
      <c r="F174">
        <v>22.000480651855501</v>
      </c>
      <c r="G174">
        <v>19.559520721435501</v>
      </c>
      <c r="H174">
        <v>21.725526809692401</v>
      </c>
      <c r="I174">
        <v>17.224067687988299</v>
      </c>
      <c r="J174">
        <v>18.021476745605501</v>
      </c>
      <c r="K174">
        <v>17.769708633422901</v>
      </c>
      <c r="L174">
        <v>17.395658493041999</v>
      </c>
    </row>
    <row r="175" spans="1:12" x14ac:dyDescent="0.35">
      <c r="A175" t="s">
        <v>13388</v>
      </c>
      <c r="B175" t="s">
        <v>25447</v>
      </c>
      <c r="C175" t="s">
        <v>25444</v>
      </c>
      <c r="D175" t="s">
        <v>25912</v>
      </c>
      <c r="E175">
        <v>19.155454635620099</v>
      </c>
      <c r="F175">
        <v>18.618230819702099</v>
      </c>
      <c r="G175">
        <v>18.870742797851602</v>
      </c>
      <c r="H175">
        <v>18.2245578765869</v>
      </c>
      <c r="I175">
        <v>14.7104892730713</v>
      </c>
      <c r="J175">
        <v>15.3859186172485</v>
      </c>
      <c r="K175">
        <v>16.301702499389599</v>
      </c>
      <c r="L175">
        <v>15.0096244812012</v>
      </c>
    </row>
    <row r="176" spans="1:12" x14ac:dyDescent="0.35">
      <c r="A176" t="s">
        <v>12322</v>
      </c>
      <c r="B176" t="s">
        <v>25533</v>
      </c>
      <c r="C176" t="s">
        <v>25444</v>
      </c>
      <c r="D176" t="s">
        <v>25745</v>
      </c>
      <c r="E176">
        <v>21.8763103485107</v>
      </c>
      <c r="F176">
        <v>21.6852130889893</v>
      </c>
      <c r="G176">
        <v>20.696231842041001</v>
      </c>
      <c r="H176">
        <v>21.661413192748999</v>
      </c>
      <c r="I176">
        <v>18.285905838012699</v>
      </c>
      <c r="J176">
        <v>18.5037441253662</v>
      </c>
      <c r="K176">
        <v>16.222677230835</v>
      </c>
      <c r="L176">
        <v>17.278497695922901</v>
      </c>
    </row>
    <row r="177" spans="1:12" x14ac:dyDescent="0.35">
      <c r="A177" t="s">
        <v>10660</v>
      </c>
      <c r="B177" t="s">
        <v>25453</v>
      </c>
      <c r="C177" t="s">
        <v>25454</v>
      </c>
      <c r="D177" t="s">
        <v>25659</v>
      </c>
      <c r="E177">
        <v>24.248828887939499</v>
      </c>
      <c r="F177">
        <v>23.650568008422901</v>
      </c>
      <c r="G177">
        <v>23.229204177856399</v>
      </c>
      <c r="H177">
        <v>23.563785552978501</v>
      </c>
      <c r="I177">
        <v>16.520704269409201</v>
      </c>
      <c r="J177">
        <v>17.321958541870099</v>
      </c>
      <c r="K177">
        <v>16.935792922973601</v>
      </c>
      <c r="L177">
        <v>17.409440994262699</v>
      </c>
    </row>
    <row r="178" spans="1:12" x14ac:dyDescent="0.35">
      <c r="A178" t="s">
        <v>10743</v>
      </c>
      <c r="B178" t="s">
        <v>25481</v>
      </c>
      <c r="C178" t="s">
        <v>25441</v>
      </c>
      <c r="D178" t="s">
        <v>25746</v>
      </c>
      <c r="E178">
        <v>22.819276809692401</v>
      </c>
      <c r="F178">
        <v>22.0968112945557</v>
      </c>
      <c r="G178">
        <v>21.640741348266602</v>
      </c>
      <c r="H178">
        <v>22.020689010620099</v>
      </c>
      <c r="I178">
        <v>17.618921279907202</v>
      </c>
      <c r="J178">
        <v>16.573328018188501</v>
      </c>
      <c r="K178">
        <v>17.054075241088899</v>
      </c>
      <c r="L178">
        <v>16.9760932922363</v>
      </c>
    </row>
    <row r="179" spans="1:12" x14ac:dyDescent="0.35">
      <c r="A179" t="s">
        <v>10340</v>
      </c>
      <c r="B179" t="s">
        <v>25459</v>
      </c>
      <c r="C179" t="s">
        <v>25444</v>
      </c>
      <c r="D179" t="s">
        <v>25722</v>
      </c>
      <c r="E179">
        <v>25.7666721343994</v>
      </c>
      <c r="F179">
        <v>24.855476379394499</v>
      </c>
      <c r="G179">
        <v>25.0780239105225</v>
      </c>
      <c r="H179">
        <v>24.74192237854</v>
      </c>
      <c r="I179">
        <v>19.669031143188501</v>
      </c>
      <c r="J179">
        <v>20.1377868652344</v>
      </c>
      <c r="K179">
        <v>18.6190509796143</v>
      </c>
      <c r="L179">
        <v>19.072360992431602</v>
      </c>
    </row>
    <row r="180" spans="1:12" x14ac:dyDescent="0.35">
      <c r="A180" t="s">
        <v>12023</v>
      </c>
      <c r="B180" t="s">
        <v>25459</v>
      </c>
      <c r="C180" t="s">
        <v>25444</v>
      </c>
      <c r="D180" t="s">
        <v>25463</v>
      </c>
      <c r="E180">
        <v>20.524717330932599</v>
      </c>
      <c r="F180">
        <v>19.8786430358887</v>
      </c>
      <c r="G180">
        <v>19.6333522796631</v>
      </c>
      <c r="H180">
        <v>20.274660110473601</v>
      </c>
      <c r="I180">
        <v>14.8408908843994</v>
      </c>
      <c r="J180">
        <v>15.0304365158081</v>
      </c>
      <c r="K180">
        <v>15.8236837387085</v>
      </c>
      <c r="L180">
        <v>14.5245447158813</v>
      </c>
    </row>
    <row r="181" spans="1:12" x14ac:dyDescent="0.35">
      <c r="A181" t="s">
        <v>11322</v>
      </c>
      <c r="B181" t="s">
        <v>25453</v>
      </c>
      <c r="C181" t="s">
        <v>25454</v>
      </c>
      <c r="D181" t="s">
        <v>25747</v>
      </c>
      <c r="E181">
        <v>20.5549125671387</v>
      </c>
      <c r="F181">
        <v>20.101091384887699</v>
      </c>
      <c r="G181">
        <v>19.337446212768601</v>
      </c>
      <c r="H181">
        <v>19.200801849365199</v>
      </c>
      <c r="I181">
        <v>22.558000564575199</v>
      </c>
      <c r="J181">
        <v>22.6393642425537</v>
      </c>
      <c r="K181">
        <v>22.593572616577099</v>
      </c>
      <c r="L181">
        <v>22.6295776367188</v>
      </c>
    </row>
    <row r="182" spans="1:12" x14ac:dyDescent="0.35">
      <c r="A182" t="s">
        <v>12616</v>
      </c>
      <c r="B182" t="s">
        <v>25459</v>
      </c>
      <c r="C182" t="s">
        <v>25444</v>
      </c>
      <c r="D182" t="s">
        <v>25748</v>
      </c>
      <c r="E182">
        <v>20.019081115722699</v>
      </c>
      <c r="F182">
        <v>21.074722290039102</v>
      </c>
      <c r="G182">
        <v>20.680280685424801</v>
      </c>
      <c r="H182">
        <v>21.25612449646</v>
      </c>
      <c r="I182">
        <v>16.2541313171387</v>
      </c>
      <c r="J182">
        <v>14.987206459045399</v>
      </c>
      <c r="K182">
        <v>14.396899223327599</v>
      </c>
      <c r="L182">
        <v>14.567518234252899</v>
      </c>
    </row>
    <row r="183" spans="1:12" x14ac:dyDescent="0.35">
      <c r="A183" t="s">
        <v>13404</v>
      </c>
      <c r="B183" t="s">
        <v>25459</v>
      </c>
      <c r="C183" t="s">
        <v>25444</v>
      </c>
      <c r="D183" t="s">
        <v>25749</v>
      </c>
      <c r="E183">
        <v>14.743293762206999</v>
      </c>
      <c r="F183">
        <v>16.353883743286101</v>
      </c>
      <c r="G183">
        <v>19.467502593994102</v>
      </c>
      <c r="H183">
        <v>18.4881381988525</v>
      </c>
      <c r="I183">
        <v>21.2980861663818</v>
      </c>
      <c r="J183">
        <v>20.873411178588899</v>
      </c>
      <c r="K183">
        <v>21.809103012085</v>
      </c>
      <c r="L183">
        <v>21.176637649536101</v>
      </c>
    </row>
    <row r="184" spans="1:12" x14ac:dyDescent="0.35">
      <c r="A184" t="s">
        <v>12143</v>
      </c>
      <c r="B184" t="s">
        <v>25464</v>
      </c>
      <c r="C184" t="s">
        <v>25465</v>
      </c>
      <c r="D184" t="s">
        <v>25750</v>
      </c>
      <c r="E184">
        <v>20.9133110046387</v>
      </c>
      <c r="F184">
        <v>20.850528717041001</v>
      </c>
      <c r="G184">
        <v>18.835428237915</v>
      </c>
      <c r="H184">
        <v>20.641845703125</v>
      </c>
      <c r="I184">
        <v>18.155961990356399</v>
      </c>
      <c r="J184">
        <v>13.420143127441399</v>
      </c>
      <c r="K184">
        <v>15.4455051422119</v>
      </c>
      <c r="L184">
        <v>18.71364402771</v>
      </c>
    </row>
    <row r="185" spans="1:12" x14ac:dyDescent="0.35">
      <c r="A185" t="s">
        <v>12647</v>
      </c>
      <c r="B185" t="s">
        <v>25459</v>
      </c>
      <c r="C185" t="s">
        <v>25444</v>
      </c>
      <c r="D185" t="s">
        <v>25751</v>
      </c>
      <c r="E185">
        <v>20.6173706054688</v>
      </c>
      <c r="F185">
        <v>21.08664894104</v>
      </c>
      <c r="G185">
        <v>20.042697906494102</v>
      </c>
      <c r="H185">
        <v>21.160459518432599</v>
      </c>
      <c r="I185">
        <v>16.956394195556602</v>
      </c>
      <c r="J185">
        <v>15.2999572753906</v>
      </c>
      <c r="K185">
        <v>17.7181072235107</v>
      </c>
      <c r="L185">
        <v>16.639827728271499</v>
      </c>
    </row>
    <row r="186" spans="1:12" x14ac:dyDescent="0.35">
      <c r="A186" t="s">
        <v>11902</v>
      </c>
      <c r="B186" t="s">
        <v>25452</v>
      </c>
      <c r="C186" t="s">
        <v>25441</v>
      </c>
      <c r="D186" t="s">
        <v>25752</v>
      </c>
      <c r="E186">
        <v>21.920722961425799</v>
      </c>
      <c r="F186">
        <v>21.000099182128899</v>
      </c>
      <c r="G186">
        <v>19.9732456207275</v>
      </c>
      <c r="H186">
        <v>20.807928085327099</v>
      </c>
      <c r="I186">
        <v>17.1748962402344</v>
      </c>
      <c r="J186">
        <v>17.1788234710693</v>
      </c>
      <c r="K186">
        <v>17.761390686035199</v>
      </c>
      <c r="L186">
        <v>17.099424362182599</v>
      </c>
    </row>
    <row r="187" spans="1:12" x14ac:dyDescent="0.35">
      <c r="A187" t="s">
        <v>13647</v>
      </c>
      <c r="B187" t="s">
        <v>25471</v>
      </c>
      <c r="C187" t="s">
        <v>25441</v>
      </c>
      <c r="D187" t="s">
        <v>25753</v>
      </c>
      <c r="E187">
        <v>21.758163452148398</v>
      </c>
      <c r="F187">
        <v>21.116237640380898</v>
      </c>
      <c r="G187">
        <v>19.444461822509801</v>
      </c>
      <c r="H187">
        <v>20.994733810424801</v>
      </c>
      <c r="I187">
        <v>15.2133436203003</v>
      </c>
      <c r="J187">
        <v>15.988476753234901</v>
      </c>
      <c r="K187">
        <v>14.8316307067871</v>
      </c>
      <c r="L187">
        <v>15.230710983276399</v>
      </c>
    </row>
    <row r="188" spans="1:12" x14ac:dyDescent="0.35">
      <c r="A188" t="s">
        <v>10434</v>
      </c>
      <c r="B188" t="s">
        <v>25464</v>
      </c>
      <c r="C188" t="s">
        <v>25465</v>
      </c>
      <c r="D188" t="s">
        <v>25754</v>
      </c>
      <c r="E188">
        <v>22.8681316375732</v>
      </c>
      <c r="F188">
        <v>23.468070983886701</v>
      </c>
      <c r="G188">
        <v>22.219596862793001</v>
      </c>
      <c r="H188">
        <v>23.6687202453613</v>
      </c>
      <c r="I188">
        <v>16.417524337768601</v>
      </c>
      <c r="J188">
        <v>16.8380222320557</v>
      </c>
      <c r="K188">
        <v>15.5049095153809</v>
      </c>
      <c r="L188">
        <v>16.421586990356399</v>
      </c>
    </row>
    <row r="189" spans="1:12" x14ac:dyDescent="0.35">
      <c r="A189" t="s">
        <v>11436</v>
      </c>
      <c r="B189" t="s">
        <v>25464</v>
      </c>
      <c r="C189" t="s">
        <v>25465</v>
      </c>
      <c r="D189" t="s">
        <v>25755</v>
      </c>
      <c r="E189">
        <v>18.5900554656982</v>
      </c>
      <c r="F189">
        <v>18.7563991546631</v>
      </c>
      <c r="G189">
        <v>19.740705490112301</v>
      </c>
      <c r="H189">
        <v>17.763023376464801</v>
      </c>
      <c r="I189">
        <v>21.573398590087901</v>
      </c>
      <c r="J189">
        <v>21.864408493041999</v>
      </c>
      <c r="K189">
        <v>21.9383354187012</v>
      </c>
      <c r="L189">
        <v>21.9511528015137</v>
      </c>
    </row>
    <row r="190" spans="1:12" x14ac:dyDescent="0.35">
      <c r="A190" t="s">
        <v>12784</v>
      </c>
      <c r="B190" t="s">
        <v>25453</v>
      </c>
      <c r="C190" t="s">
        <v>25454</v>
      </c>
      <c r="D190" t="s">
        <v>25756</v>
      </c>
      <c r="E190">
        <v>16.6438999176025</v>
      </c>
      <c r="F190">
        <v>15.5996246337891</v>
      </c>
      <c r="G190">
        <v>16.802312850952099</v>
      </c>
      <c r="H190">
        <v>17.8321933746338</v>
      </c>
      <c r="I190">
        <v>20.451831817626999</v>
      </c>
      <c r="J190">
        <v>20.394832611083999</v>
      </c>
      <c r="K190">
        <v>19.966394424438501</v>
      </c>
      <c r="L190">
        <v>20.134393692016602</v>
      </c>
    </row>
    <row r="191" spans="1:12" x14ac:dyDescent="0.35">
      <c r="A191" t="s">
        <v>12446</v>
      </c>
      <c r="B191" t="s">
        <v>25446</v>
      </c>
      <c r="C191" t="s">
        <v>25441</v>
      </c>
      <c r="D191" t="s">
        <v>25757</v>
      </c>
      <c r="E191">
        <v>21.6406555175781</v>
      </c>
      <c r="F191">
        <v>21.750776290893601</v>
      </c>
      <c r="G191">
        <v>21.020061492919901</v>
      </c>
      <c r="H191">
        <v>21.781455993652301</v>
      </c>
      <c r="I191">
        <v>17.793830871581999</v>
      </c>
      <c r="J191">
        <v>16.8617057800293</v>
      </c>
      <c r="K191">
        <v>16.115894317626999</v>
      </c>
      <c r="L191">
        <v>17.814943313598601</v>
      </c>
    </row>
    <row r="192" spans="1:12" x14ac:dyDescent="0.35">
      <c r="A192" t="s">
        <v>12129</v>
      </c>
      <c r="B192" t="s">
        <v>25471</v>
      </c>
      <c r="C192" t="s">
        <v>25441</v>
      </c>
      <c r="D192" t="s">
        <v>25913</v>
      </c>
      <c r="E192">
        <v>19.7043647766113</v>
      </c>
      <c r="F192">
        <v>20.169841766357401</v>
      </c>
      <c r="G192">
        <v>19.3046360015869</v>
      </c>
      <c r="H192">
        <v>19.8863315582275</v>
      </c>
      <c r="I192">
        <v>17.133642196655298</v>
      </c>
      <c r="J192">
        <v>17.204761505126999</v>
      </c>
      <c r="K192">
        <v>15.6610717773438</v>
      </c>
      <c r="L192">
        <v>15.6166982650757</v>
      </c>
    </row>
    <row r="193" spans="1:12" x14ac:dyDescent="0.35">
      <c r="A193" t="s">
        <v>10818</v>
      </c>
      <c r="B193" t="s">
        <v>25453</v>
      </c>
      <c r="C193" t="s">
        <v>25454</v>
      </c>
      <c r="D193" t="s">
        <v>25758</v>
      </c>
      <c r="E193">
        <v>21.096735000610401</v>
      </c>
      <c r="F193">
        <v>20.759696960449201</v>
      </c>
      <c r="G193">
        <v>20.541336059570298</v>
      </c>
      <c r="H193">
        <v>20.8237819671631</v>
      </c>
      <c r="I193">
        <v>23.9535827636719</v>
      </c>
      <c r="J193">
        <v>24.227077484130898</v>
      </c>
      <c r="K193">
        <v>24.518119812011701</v>
      </c>
      <c r="L193">
        <v>24.3886013031006</v>
      </c>
    </row>
    <row r="194" spans="1:12" x14ac:dyDescent="0.35">
      <c r="A194" t="s">
        <v>13904</v>
      </c>
      <c r="B194" t="s">
        <v>25453</v>
      </c>
      <c r="C194" t="s">
        <v>25454</v>
      </c>
      <c r="D194" t="s">
        <v>25463</v>
      </c>
      <c r="E194">
        <v>18.304471969604499</v>
      </c>
      <c r="F194">
        <v>18.143497467041001</v>
      </c>
      <c r="G194">
        <v>16.9965000152588</v>
      </c>
      <c r="H194">
        <v>18.275222778320298</v>
      </c>
      <c r="I194">
        <v>20.298992156982401</v>
      </c>
      <c r="J194">
        <v>20.276689529418899</v>
      </c>
      <c r="K194">
        <v>19.877374649047901</v>
      </c>
      <c r="L194">
        <v>20.334667205810501</v>
      </c>
    </row>
    <row r="195" spans="1:12" x14ac:dyDescent="0.35">
      <c r="A195" t="s">
        <v>10138</v>
      </c>
      <c r="B195" t="s">
        <v>25517</v>
      </c>
      <c r="C195" t="s">
        <v>25441</v>
      </c>
      <c r="D195" t="s">
        <v>25759</v>
      </c>
      <c r="E195">
        <v>23.247297286987301</v>
      </c>
      <c r="F195">
        <v>23.701625823974599</v>
      </c>
      <c r="G195">
        <v>22.864313125610401</v>
      </c>
      <c r="H195">
        <v>23.527664184570298</v>
      </c>
      <c r="I195">
        <v>18.6507263183594</v>
      </c>
      <c r="J195">
        <v>19.110288619995099</v>
      </c>
      <c r="K195">
        <v>18.5832824707031</v>
      </c>
      <c r="L195">
        <v>18.705631256103501</v>
      </c>
    </row>
    <row r="196" spans="1:12" x14ac:dyDescent="0.35">
      <c r="A196" t="s">
        <v>13889</v>
      </c>
      <c r="B196" t="s">
        <v>25453</v>
      </c>
      <c r="C196" t="s">
        <v>25454</v>
      </c>
      <c r="D196" t="s">
        <v>25480</v>
      </c>
      <c r="E196">
        <v>17.521368026733398</v>
      </c>
      <c r="F196">
        <v>17.197578430175799</v>
      </c>
      <c r="G196">
        <v>17.630437850952099</v>
      </c>
      <c r="H196">
        <v>18.1521511077881</v>
      </c>
      <c r="I196">
        <v>23.3935031890869</v>
      </c>
      <c r="J196">
        <v>23.886644363403299</v>
      </c>
      <c r="K196">
        <v>22.810239791870099</v>
      </c>
      <c r="L196">
        <v>23.2649021148682</v>
      </c>
    </row>
    <row r="197" spans="1:12" x14ac:dyDescent="0.35">
      <c r="A197" t="s">
        <v>13304</v>
      </c>
      <c r="B197" t="s">
        <v>25453</v>
      </c>
      <c r="C197" t="s">
        <v>25454</v>
      </c>
      <c r="D197" t="s">
        <v>25562</v>
      </c>
      <c r="E197">
        <v>20.100631713867202</v>
      </c>
      <c r="F197">
        <v>20.752805709838899</v>
      </c>
      <c r="G197">
        <v>20.1146030426025</v>
      </c>
      <c r="H197">
        <v>20.7926845550537</v>
      </c>
      <c r="I197">
        <v>17.672359466552699</v>
      </c>
      <c r="J197">
        <v>16.4274997711182</v>
      </c>
      <c r="K197">
        <v>16.456966400146499</v>
      </c>
      <c r="L197">
        <v>15.8937797546387</v>
      </c>
    </row>
    <row r="198" spans="1:12" x14ac:dyDescent="0.35">
      <c r="A198" t="s">
        <v>12484</v>
      </c>
      <c r="B198" t="s">
        <v>25450</v>
      </c>
      <c r="C198" t="s">
        <v>25441</v>
      </c>
      <c r="D198" t="s">
        <v>25760</v>
      </c>
      <c r="E198">
        <v>20.610862731933601</v>
      </c>
      <c r="F198">
        <v>21.102108001708999</v>
      </c>
      <c r="G198">
        <v>19.359809875488299</v>
      </c>
      <c r="H198">
        <v>21.010717391967798</v>
      </c>
      <c r="I198">
        <v>16.9536647796631</v>
      </c>
      <c r="J198">
        <v>17.348768234252901</v>
      </c>
      <c r="K198">
        <v>17.221948623657202</v>
      </c>
      <c r="L198">
        <v>16.565477371215799</v>
      </c>
    </row>
    <row r="199" spans="1:12" x14ac:dyDescent="0.35">
      <c r="A199" t="s">
        <v>13292</v>
      </c>
      <c r="B199" t="s">
        <v>25453</v>
      </c>
      <c r="C199" t="s">
        <v>25454</v>
      </c>
      <c r="D199" t="s">
        <v>25519</v>
      </c>
      <c r="E199">
        <v>20.5935363769531</v>
      </c>
      <c r="F199">
        <v>20.682487487793001</v>
      </c>
      <c r="G199">
        <v>17.005599975585898</v>
      </c>
      <c r="H199">
        <v>20.5732536315918</v>
      </c>
      <c r="I199">
        <v>16.124160766601602</v>
      </c>
      <c r="J199">
        <v>16.635417938232401</v>
      </c>
      <c r="K199">
        <v>13.1777486801147</v>
      </c>
      <c r="L199">
        <v>16.393959045410199</v>
      </c>
    </row>
    <row r="200" spans="1:12" x14ac:dyDescent="0.35">
      <c r="A200" t="s">
        <v>10719</v>
      </c>
      <c r="B200" t="s">
        <v>25453</v>
      </c>
      <c r="C200" t="s">
        <v>25454</v>
      </c>
      <c r="D200" t="s">
        <v>25761</v>
      </c>
      <c r="E200">
        <v>21.924749374389599</v>
      </c>
      <c r="F200">
        <v>22.4289245605469</v>
      </c>
      <c r="G200">
        <v>22.052518844604499</v>
      </c>
      <c r="H200">
        <v>22.1628932952881</v>
      </c>
      <c r="I200">
        <v>17.9533596038818</v>
      </c>
      <c r="J200">
        <v>17.555934906005898</v>
      </c>
      <c r="K200">
        <v>17.6348991394043</v>
      </c>
      <c r="L200">
        <v>18.346559524536101</v>
      </c>
    </row>
    <row r="201" spans="1:12" x14ac:dyDescent="0.35">
      <c r="A201" t="s">
        <v>11764</v>
      </c>
      <c r="B201" t="s">
        <v>25464</v>
      </c>
      <c r="C201" t="s">
        <v>25465</v>
      </c>
      <c r="D201" t="s">
        <v>25762</v>
      </c>
      <c r="E201">
        <v>20.190675735473601</v>
      </c>
      <c r="F201">
        <v>20.308824539184599</v>
      </c>
      <c r="G201">
        <v>18.4703159332275</v>
      </c>
      <c r="H201">
        <v>20.394777297973601</v>
      </c>
      <c r="I201">
        <v>16.616529464721701</v>
      </c>
      <c r="J201">
        <v>14.789608001709</v>
      </c>
      <c r="K201">
        <v>14.7976160049438</v>
      </c>
      <c r="L201">
        <v>15.0878896713257</v>
      </c>
    </row>
    <row r="202" spans="1:12" x14ac:dyDescent="0.35">
      <c r="A202" t="s">
        <v>11083</v>
      </c>
      <c r="B202" t="s">
        <v>25464</v>
      </c>
      <c r="C202" t="s">
        <v>25465</v>
      </c>
      <c r="D202" t="s">
        <v>25763</v>
      </c>
      <c r="E202">
        <v>20.642372131347699</v>
      </c>
      <c r="F202">
        <v>20.3833332061768</v>
      </c>
      <c r="G202">
        <v>19.751485824585</v>
      </c>
      <c r="H202">
        <v>20.449394226074201</v>
      </c>
      <c r="I202">
        <v>16.612920761108398</v>
      </c>
      <c r="J202">
        <v>18.176567077636701</v>
      </c>
      <c r="K202">
        <v>12.6863412857056</v>
      </c>
      <c r="L202">
        <v>16.828304290771499</v>
      </c>
    </row>
    <row r="203" spans="1:12" x14ac:dyDescent="0.35">
      <c r="A203" t="s">
        <v>12170</v>
      </c>
      <c r="B203" t="s">
        <v>25440</v>
      </c>
      <c r="C203" t="s">
        <v>25441</v>
      </c>
      <c r="D203" t="s">
        <v>25764</v>
      </c>
      <c r="E203">
        <v>21.3610324859619</v>
      </c>
      <c r="F203">
        <v>21.3867301940918</v>
      </c>
      <c r="G203">
        <v>19.765762329101602</v>
      </c>
      <c r="H203">
        <v>20.921064376831101</v>
      </c>
      <c r="I203">
        <v>16.252109527587901</v>
      </c>
      <c r="J203">
        <v>16.331565856933601</v>
      </c>
      <c r="K203">
        <v>16.8086032867432</v>
      </c>
      <c r="L203">
        <v>16.088813781738299</v>
      </c>
    </row>
    <row r="204" spans="1:12" x14ac:dyDescent="0.35">
      <c r="A204" t="s">
        <v>12926</v>
      </c>
      <c r="B204" t="s">
        <v>25471</v>
      </c>
      <c r="C204" t="s">
        <v>25441</v>
      </c>
      <c r="D204" t="s">
        <v>25914</v>
      </c>
      <c r="E204">
        <v>20.393892288208001</v>
      </c>
      <c r="F204">
        <v>20.373703002929702</v>
      </c>
      <c r="G204">
        <v>19.5338535308838</v>
      </c>
      <c r="H204">
        <v>20.245096206665</v>
      </c>
      <c r="I204">
        <v>17.174274444580099</v>
      </c>
      <c r="J204">
        <v>16.556545257568398</v>
      </c>
      <c r="K204">
        <v>17.133708953857401</v>
      </c>
      <c r="L204">
        <v>15.9940586090088</v>
      </c>
    </row>
    <row r="205" spans="1:12" x14ac:dyDescent="0.35">
      <c r="A205" t="s">
        <v>10796</v>
      </c>
      <c r="B205" t="s">
        <v>25459</v>
      </c>
      <c r="C205" t="s">
        <v>25444</v>
      </c>
      <c r="D205" t="s">
        <v>25765</v>
      </c>
      <c r="E205">
        <v>24.085220336914102</v>
      </c>
      <c r="F205">
        <v>23.8041381835938</v>
      </c>
      <c r="G205">
        <v>22.628271102905298</v>
      </c>
      <c r="H205">
        <v>23.769168853759801</v>
      </c>
      <c r="I205">
        <v>18.878442764282202</v>
      </c>
      <c r="J205">
        <v>19.398767471313501</v>
      </c>
      <c r="K205">
        <v>19.0863552093506</v>
      </c>
      <c r="L205">
        <v>19.3643703460693</v>
      </c>
    </row>
    <row r="206" spans="1:12" x14ac:dyDescent="0.35">
      <c r="A206" t="s">
        <v>11853</v>
      </c>
      <c r="B206" t="s">
        <v>25474</v>
      </c>
      <c r="C206" t="s">
        <v>25465</v>
      </c>
      <c r="D206" t="s">
        <v>25766</v>
      </c>
      <c r="E206">
        <v>21.997369766235401</v>
      </c>
      <c r="F206">
        <v>21.748348236083999</v>
      </c>
      <c r="G206">
        <v>19.8902282714844</v>
      </c>
      <c r="H206">
        <v>21.8409633636475</v>
      </c>
      <c r="I206">
        <v>16.971776962280298</v>
      </c>
      <c r="J206">
        <v>17.0787353515625</v>
      </c>
      <c r="K206">
        <v>17.891126632690401</v>
      </c>
      <c r="L206">
        <v>17.564256668090799</v>
      </c>
    </row>
    <row r="207" spans="1:12" x14ac:dyDescent="0.35">
      <c r="A207" t="s">
        <v>10962</v>
      </c>
      <c r="B207" t="s">
        <v>25474</v>
      </c>
      <c r="C207" t="s">
        <v>25465</v>
      </c>
      <c r="D207" t="s">
        <v>25767</v>
      </c>
      <c r="E207">
        <v>22.795387268066399</v>
      </c>
      <c r="F207">
        <v>22.871332168579102</v>
      </c>
      <c r="G207">
        <v>22.529706954956101</v>
      </c>
      <c r="H207">
        <v>22.735366821289102</v>
      </c>
      <c r="I207">
        <v>17.677494049072301</v>
      </c>
      <c r="J207">
        <v>17.776340484619102</v>
      </c>
      <c r="K207">
        <v>17.584300994873001</v>
      </c>
      <c r="L207">
        <v>17.4721374511719</v>
      </c>
    </row>
    <row r="208" spans="1:12" x14ac:dyDescent="0.35">
      <c r="A208" t="s">
        <v>12757</v>
      </c>
      <c r="B208" t="s">
        <v>25453</v>
      </c>
      <c r="C208" t="s">
        <v>25454</v>
      </c>
      <c r="D208" t="s">
        <v>25768</v>
      </c>
      <c r="E208">
        <v>19.883380889892599</v>
      </c>
      <c r="F208">
        <v>20.030666351318398</v>
      </c>
      <c r="G208">
        <v>16.559501647949201</v>
      </c>
      <c r="H208">
        <v>19.809850692748999</v>
      </c>
      <c r="I208">
        <v>15.7510166168213</v>
      </c>
      <c r="J208">
        <v>12.507442474365201</v>
      </c>
      <c r="K208">
        <v>16.4486999511719</v>
      </c>
      <c r="L208">
        <v>17.707790374755898</v>
      </c>
    </row>
    <row r="209" spans="1:12" x14ac:dyDescent="0.35">
      <c r="A209" t="s">
        <v>12723</v>
      </c>
      <c r="B209" t="s">
        <v>25452</v>
      </c>
      <c r="C209" t="s">
        <v>25441</v>
      </c>
      <c r="D209" t="s">
        <v>25769</v>
      </c>
      <c r="E209">
        <v>20.6892395019531</v>
      </c>
      <c r="F209">
        <v>20.728187561035199</v>
      </c>
      <c r="G209">
        <v>20.821142196655298</v>
      </c>
      <c r="H209">
        <v>20.831403732299801</v>
      </c>
      <c r="I209">
        <v>15.454520225524901</v>
      </c>
      <c r="J209">
        <v>18.1719570159912</v>
      </c>
      <c r="K209">
        <v>17.140457153320298</v>
      </c>
      <c r="L209">
        <v>15.108772277831999</v>
      </c>
    </row>
    <row r="210" spans="1:12" x14ac:dyDescent="0.35">
      <c r="A210" t="s">
        <v>10587</v>
      </c>
      <c r="B210" t="s">
        <v>25533</v>
      </c>
      <c r="C210" t="s">
        <v>25444</v>
      </c>
      <c r="D210" t="s">
        <v>25549</v>
      </c>
      <c r="E210">
        <v>21.774225234985401</v>
      </c>
      <c r="F210">
        <v>23.188188552856399</v>
      </c>
      <c r="G210">
        <v>21.696168899536101</v>
      </c>
      <c r="H210">
        <v>22.405296325683601</v>
      </c>
      <c r="I210">
        <v>16.3285312652588</v>
      </c>
      <c r="J210">
        <v>16.406824111938501</v>
      </c>
      <c r="K210">
        <v>15.882524490356399</v>
      </c>
      <c r="L210">
        <v>16.455253601074201</v>
      </c>
    </row>
    <row r="211" spans="1:12" x14ac:dyDescent="0.35">
      <c r="A211" t="s">
        <v>13837</v>
      </c>
      <c r="B211" t="s">
        <v>25453</v>
      </c>
      <c r="C211" t="s">
        <v>25454</v>
      </c>
      <c r="D211" t="s">
        <v>25915</v>
      </c>
      <c r="E211">
        <v>18.248462677001999</v>
      </c>
      <c r="F211">
        <v>16.848800659179702</v>
      </c>
      <c r="G211">
        <v>17.119464874267599</v>
      </c>
      <c r="H211">
        <v>17.708665847778299</v>
      </c>
      <c r="I211">
        <v>19.820585250854499</v>
      </c>
      <c r="J211">
        <v>20.118608474731399</v>
      </c>
      <c r="K211">
        <v>19.192461013793899</v>
      </c>
      <c r="L211">
        <v>19.057167053222699</v>
      </c>
    </row>
    <row r="212" spans="1:12" x14ac:dyDescent="0.35">
      <c r="A212" t="s">
        <v>12689</v>
      </c>
      <c r="B212" t="s">
        <v>25453</v>
      </c>
      <c r="C212" t="s">
        <v>25454</v>
      </c>
      <c r="D212" t="s">
        <v>25639</v>
      </c>
      <c r="E212">
        <v>20.581701278686499</v>
      </c>
      <c r="F212">
        <v>20.6236248016357</v>
      </c>
      <c r="G212">
        <v>20.2643032073975</v>
      </c>
      <c r="H212">
        <v>20.846559524536101</v>
      </c>
      <c r="I212">
        <v>16.230302810668899</v>
      </c>
      <c r="J212">
        <v>14.9315099716187</v>
      </c>
      <c r="K212">
        <v>16.352281570434599</v>
      </c>
      <c r="L212">
        <v>15.4476404190063</v>
      </c>
    </row>
    <row r="213" spans="1:12" x14ac:dyDescent="0.35">
      <c r="A213" t="s">
        <v>12546</v>
      </c>
      <c r="B213" t="s">
        <v>25464</v>
      </c>
      <c r="C213" t="s">
        <v>25465</v>
      </c>
      <c r="D213" t="s">
        <v>25770</v>
      </c>
      <c r="E213">
        <v>19.178150177001999</v>
      </c>
      <c r="F213">
        <v>18.804573059081999</v>
      </c>
      <c r="G213">
        <v>19.074855804443398</v>
      </c>
      <c r="H213">
        <v>19.0788688659668</v>
      </c>
      <c r="I213">
        <v>16.799839019775401</v>
      </c>
      <c r="J213">
        <v>14.188323020935099</v>
      </c>
      <c r="K213">
        <v>14.3602437973022</v>
      </c>
      <c r="L213">
        <v>17.151535034179702</v>
      </c>
    </row>
    <row r="214" spans="1:12" x14ac:dyDescent="0.35">
      <c r="A214" t="s">
        <v>14147</v>
      </c>
      <c r="B214" t="s">
        <v>25453</v>
      </c>
      <c r="C214" t="s">
        <v>25454</v>
      </c>
      <c r="D214" t="s">
        <v>25463</v>
      </c>
      <c r="E214">
        <v>17.43528175354</v>
      </c>
      <c r="F214">
        <v>17.152467727661101</v>
      </c>
      <c r="G214">
        <v>16.465656280517599</v>
      </c>
      <c r="H214">
        <v>16.03786277771</v>
      </c>
      <c r="I214">
        <v>18.232843399047901</v>
      </c>
      <c r="J214">
        <v>19.0093669891357</v>
      </c>
      <c r="K214">
        <v>19.5194797515869</v>
      </c>
      <c r="L214">
        <v>19.296852111816399</v>
      </c>
    </row>
    <row r="215" spans="1:12" x14ac:dyDescent="0.35">
      <c r="A215" t="s">
        <v>11208</v>
      </c>
      <c r="B215" t="s">
        <v>25471</v>
      </c>
      <c r="C215" t="s">
        <v>25441</v>
      </c>
      <c r="D215" t="s">
        <v>25572</v>
      </c>
      <c r="E215">
        <v>22.588178634643601</v>
      </c>
      <c r="F215">
        <v>22.725648880004901</v>
      </c>
      <c r="G215">
        <v>22.610174179077099</v>
      </c>
      <c r="H215">
        <v>22.7206935882568</v>
      </c>
      <c r="I215">
        <v>19.016029357910199</v>
      </c>
      <c r="J215">
        <v>18.886791229248001</v>
      </c>
      <c r="K215">
        <v>17.811639785766602</v>
      </c>
      <c r="L215">
        <v>18.459545135498001</v>
      </c>
    </row>
    <row r="216" spans="1:12" x14ac:dyDescent="0.35">
      <c r="A216" t="s">
        <v>12460</v>
      </c>
      <c r="B216" t="s">
        <v>25471</v>
      </c>
      <c r="C216" t="s">
        <v>25441</v>
      </c>
      <c r="D216" t="s">
        <v>25771</v>
      </c>
      <c r="E216">
        <v>21.785636901855501</v>
      </c>
      <c r="F216">
        <v>22.189018249511701</v>
      </c>
      <c r="G216">
        <v>23.007400512695298</v>
      </c>
      <c r="H216">
        <v>22.153295516967798</v>
      </c>
      <c r="I216">
        <v>16.926954269409201</v>
      </c>
      <c r="J216">
        <v>17.527835845947301</v>
      </c>
      <c r="K216">
        <v>17.022577285766602</v>
      </c>
      <c r="L216">
        <v>17.702041625976602</v>
      </c>
    </row>
    <row r="217" spans="1:12" x14ac:dyDescent="0.35">
      <c r="A217" t="s">
        <v>11576</v>
      </c>
      <c r="B217" t="s">
        <v>25440</v>
      </c>
      <c r="C217" t="s">
        <v>25441</v>
      </c>
      <c r="D217" t="s">
        <v>25772</v>
      </c>
      <c r="E217">
        <v>16.5691528320313</v>
      </c>
      <c r="F217">
        <v>17.3793830871582</v>
      </c>
      <c r="G217">
        <v>16.793148040771499</v>
      </c>
      <c r="H217">
        <v>15.269679069519</v>
      </c>
      <c r="I217">
        <v>21.37868309021</v>
      </c>
      <c r="J217">
        <v>21.624412536621101</v>
      </c>
      <c r="K217">
        <v>21.118474960327099</v>
      </c>
      <c r="L217">
        <v>21.3643894195557</v>
      </c>
    </row>
    <row r="218" spans="1:12" x14ac:dyDescent="0.35">
      <c r="A218" t="s">
        <v>11787</v>
      </c>
      <c r="B218" t="s">
        <v>25450</v>
      </c>
      <c r="C218" t="s">
        <v>25441</v>
      </c>
      <c r="D218" t="s">
        <v>25773</v>
      </c>
      <c r="E218">
        <v>20.904636383056602</v>
      </c>
      <c r="F218">
        <v>21.914161682128899</v>
      </c>
      <c r="G218">
        <v>21.265684127807599</v>
      </c>
      <c r="H218">
        <v>21.898307800293001</v>
      </c>
      <c r="I218">
        <v>17.3986721038818</v>
      </c>
      <c r="J218">
        <v>15.924176216125501</v>
      </c>
      <c r="K218">
        <v>17.289222717285199</v>
      </c>
      <c r="L218">
        <v>19.447834014892599</v>
      </c>
    </row>
    <row r="219" spans="1:12" x14ac:dyDescent="0.35">
      <c r="A219" t="s">
        <v>12454</v>
      </c>
      <c r="B219" t="s">
        <v>25459</v>
      </c>
      <c r="C219" t="s">
        <v>25444</v>
      </c>
      <c r="D219" t="s">
        <v>25774</v>
      </c>
      <c r="E219">
        <v>20.726634979248001</v>
      </c>
      <c r="F219">
        <v>21.185743331909201</v>
      </c>
      <c r="G219">
        <v>19.7457981109619</v>
      </c>
      <c r="H219">
        <v>21.049299240112301</v>
      </c>
      <c r="I219">
        <v>15.611133575439499</v>
      </c>
      <c r="J219">
        <v>16.951419830322301</v>
      </c>
      <c r="K219">
        <v>18.3662300109863</v>
      </c>
      <c r="L219">
        <v>17.388378143310501</v>
      </c>
    </row>
    <row r="220" spans="1:12" x14ac:dyDescent="0.35">
      <c r="A220" t="s">
        <v>13847</v>
      </c>
      <c r="B220" t="s">
        <v>25446</v>
      </c>
      <c r="C220" t="s">
        <v>25441</v>
      </c>
      <c r="D220" t="s">
        <v>25916</v>
      </c>
      <c r="E220">
        <v>17.172746658325199</v>
      </c>
      <c r="F220">
        <v>15.2573394775391</v>
      </c>
      <c r="G220">
        <v>16.072572708129901</v>
      </c>
      <c r="H220">
        <v>16.242506027221701</v>
      </c>
      <c r="I220">
        <v>17.707111358642599</v>
      </c>
      <c r="J220">
        <v>18.432651519775401</v>
      </c>
      <c r="K220">
        <v>18.4709568023682</v>
      </c>
      <c r="L220">
        <v>18.081541061401399</v>
      </c>
    </row>
    <row r="221" spans="1:12" x14ac:dyDescent="0.35">
      <c r="A221" t="s">
        <v>13266</v>
      </c>
      <c r="B221" t="s">
        <v>25453</v>
      </c>
      <c r="C221" t="s">
        <v>25454</v>
      </c>
      <c r="D221" t="s">
        <v>25463</v>
      </c>
      <c r="E221">
        <v>19.499387741088899</v>
      </c>
      <c r="F221">
        <v>19.9502353668213</v>
      </c>
      <c r="G221">
        <v>18.308681488037099</v>
      </c>
      <c r="H221">
        <v>19.6027317047119</v>
      </c>
      <c r="I221">
        <v>21.8270359039307</v>
      </c>
      <c r="J221">
        <v>23.8440551757813</v>
      </c>
      <c r="K221">
        <v>22.851840972900401</v>
      </c>
      <c r="L221">
        <v>23.2955646514893</v>
      </c>
    </row>
    <row r="222" spans="1:12" x14ac:dyDescent="0.35">
      <c r="A222" t="s">
        <v>12422</v>
      </c>
      <c r="B222" t="s">
        <v>25453</v>
      </c>
      <c r="C222" t="s">
        <v>25454</v>
      </c>
      <c r="D222" t="s">
        <v>25583</v>
      </c>
      <c r="E222">
        <v>17.1493740081787</v>
      </c>
      <c r="F222">
        <v>17.267683029174801</v>
      </c>
      <c r="G222">
        <v>15.433966636657701</v>
      </c>
      <c r="H222">
        <v>16.682226181030298</v>
      </c>
      <c r="I222">
        <v>20.5342311859131</v>
      </c>
      <c r="J222">
        <v>20.5649604797363</v>
      </c>
      <c r="K222">
        <v>22.744819641113299</v>
      </c>
      <c r="L222">
        <v>21.777708053588899</v>
      </c>
    </row>
    <row r="223" spans="1:12" x14ac:dyDescent="0.35">
      <c r="A223" t="s">
        <v>11646</v>
      </c>
      <c r="B223" t="s">
        <v>25453</v>
      </c>
      <c r="C223" t="s">
        <v>25454</v>
      </c>
      <c r="D223" t="s">
        <v>25642</v>
      </c>
      <c r="E223">
        <v>23.452152252197301</v>
      </c>
      <c r="F223">
        <v>22.914772033691399</v>
      </c>
      <c r="G223">
        <v>23.033964157104499</v>
      </c>
      <c r="H223">
        <v>22.975620269775401</v>
      </c>
      <c r="I223">
        <v>28.029655456543001</v>
      </c>
      <c r="J223">
        <v>28.0696830749512</v>
      </c>
      <c r="K223">
        <v>27.572147369384801</v>
      </c>
      <c r="L223">
        <v>27.810188293456999</v>
      </c>
    </row>
    <row r="224" spans="1:12" x14ac:dyDescent="0.35">
      <c r="A224" t="s">
        <v>11242</v>
      </c>
      <c r="B224" t="s">
        <v>25453</v>
      </c>
      <c r="C224" t="s">
        <v>25454</v>
      </c>
      <c r="D224" t="s">
        <v>25562</v>
      </c>
      <c r="E224">
        <v>20.126659393310501</v>
      </c>
      <c r="F224">
        <v>19.724554061889599</v>
      </c>
      <c r="G224">
        <v>17.096874237060501</v>
      </c>
      <c r="H224">
        <v>18.944740295410199</v>
      </c>
      <c r="I224">
        <v>25.721153259277301</v>
      </c>
      <c r="J224">
        <v>25.707414627075199</v>
      </c>
      <c r="K224">
        <v>25.613691329956101</v>
      </c>
      <c r="L224">
        <v>25.697422027587901</v>
      </c>
    </row>
    <row r="225" spans="1:12" x14ac:dyDescent="0.35">
      <c r="A225" t="s">
        <v>13042</v>
      </c>
      <c r="B225" t="s">
        <v>25453</v>
      </c>
      <c r="C225" t="s">
        <v>25454</v>
      </c>
      <c r="D225" t="s">
        <v>25735</v>
      </c>
      <c r="E225">
        <v>16.9063415527344</v>
      </c>
      <c r="F225">
        <v>17.1704196929932</v>
      </c>
      <c r="G225">
        <v>16.715812683105501</v>
      </c>
      <c r="H225">
        <v>16.988897323608398</v>
      </c>
      <c r="I225">
        <v>19.451393127441399</v>
      </c>
      <c r="J225">
        <v>19.47021484375</v>
      </c>
      <c r="K225">
        <v>18.665992736816399</v>
      </c>
      <c r="L225">
        <v>18.3639240264893</v>
      </c>
    </row>
    <row r="226" spans="1:12" x14ac:dyDescent="0.35">
      <c r="A226" t="s">
        <v>11847</v>
      </c>
      <c r="B226" t="s">
        <v>25483</v>
      </c>
      <c r="C226" t="s">
        <v>25441</v>
      </c>
      <c r="D226" t="s">
        <v>25775</v>
      </c>
      <c r="E226">
        <v>20.329662322998001</v>
      </c>
      <c r="F226">
        <v>20.0135822296143</v>
      </c>
      <c r="G226">
        <v>16.039627075195298</v>
      </c>
      <c r="H226">
        <v>19.846025466918899</v>
      </c>
      <c r="I226">
        <v>21.689031600952099</v>
      </c>
      <c r="J226">
        <v>22.0414142608643</v>
      </c>
      <c r="K226">
        <v>21.5787754058838</v>
      </c>
      <c r="L226">
        <v>21.844287872314499</v>
      </c>
    </row>
    <row r="227" spans="1:12" x14ac:dyDescent="0.35">
      <c r="A227" t="s">
        <v>13156</v>
      </c>
      <c r="B227" t="s">
        <v>25483</v>
      </c>
      <c r="C227" t="s">
        <v>25441</v>
      </c>
      <c r="D227" t="s">
        <v>25776</v>
      </c>
      <c r="E227">
        <v>17.335464477539102</v>
      </c>
      <c r="F227">
        <v>16.073772430419901</v>
      </c>
      <c r="G227">
        <v>16.183597564697301</v>
      </c>
      <c r="H227">
        <v>16.034227371215799</v>
      </c>
      <c r="I227">
        <v>21.6045932769775</v>
      </c>
      <c r="J227">
        <v>21.575010299682599</v>
      </c>
      <c r="K227">
        <v>21.778905868530298</v>
      </c>
      <c r="L227">
        <v>21.492979049682599</v>
      </c>
    </row>
    <row r="228" spans="1:12" x14ac:dyDescent="0.35">
      <c r="A228" t="s">
        <v>10481</v>
      </c>
      <c r="B228" t="s">
        <v>25447</v>
      </c>
      <c r="C228" t="s">
        <v>25444</v>
      </c>
      <c r="D228" t="s">
        <v>25777</v>
      </c>
      <c r="E228">
        <v>21.807975769043001</v>
      </c>
      <c r="F228">
        <v>20.9337463378906</v>
      </c>
      <c r="G228">
        <v>19.9291095733643</v>
      </c>
      <c r="H228">
        <v>20.967735290527301</v>
      </c>
      <c r="I228">
        <v>24.657852172851602</v>
      </c>
      <c r="J228">
        <v>24.7895412445068</v>
      </c>
      <c r="K228">
        <v>24.696069717407202</v>
      </c>
      <c r="L228">
        <v>24.680728912353501</v>
      </c>
    </row>
    <row r="229" spans="1:12" x14ac:dyDescent="0.35">
      <c r="A229" t="s">
        <v>13918</v>
      </c>
      <c r="B229" t="s">
        <v>25517</v>
      </c>
      <c r="C229" t="s">
        <v>25441</v>
      </c>
      <c r="D229" t="s">
        <v>25778</v>
      </c>
      <c r="E229">
        <v>16.2973823547363</v>
      </c>
      <c r="F229">
        <v>15.8809757232666</v>
      </c>
      <c r="G229">
        <v>17.257398605346701</v>
      </c>
      <c r="H229">
        <v>15.6736898422241</v>
      </c>
      <c r="I229">
        <v>18.5856742858887</v>
      </c>
      <c r="J229">
        <v>18.8336505889893</v>
      </c>
      <c r="K229">
        <v>18.254297256469702</v>
      </c>
      <c r="L229">
        <v>18.525651931762699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9EAC19-459F-4844-A010-A3A953E6F4B3}">
  <dimension ref="A1:L171"/>
  <sheetViews>
    <sheetView zoomScaleNormal="100" workbookViewId="0">
      <selection activeCell="P20" sqref="P20"/>
    </sheetView>
  </sheetViews>
  <sheetFormatPr defaultRowHeight="14.5" x14ac:dyDescent="0.35"/>
  <cols>
    <col min="1" max="1" width="13.90625" bestFit="1" customWidth="1"/>
    <col min="2" max="2" width="54.6328125" bestFit="1" customWidth="1"/>
  </cols>
  <sheetData>
    <row r="1" spans="1:12" x14ac:dyDescent="0.35">
      <c r="A1" s="2" t="s">
        <v>25879</v>
      </c>
    </row>
    <row r="2" spans="1:12" ht="16.5" x14ac:dyDescent="0.35">
      <c r="A2" s="13" t="s">
        <v>25917</v>
      </c>
      <c r="E2" s="2"/>
    </row>
    <row r="3" spans="1:12" s="33" customFormat="1" x14ac:dyDescent="0.35">
      <c r="A3" s="66" t="s">
        <v>85</v>
      </c>
      <c r="B3" s="66" t="s">
        <v>25434</v>
      </c>
      <c r="C3" s="66" t="s">
        <v>25435</v>
      </c>
      <c r="D3" s="66" t="s">
        <v>140</v>
      </c>
      <c r="E3" s="66" t="s">
        <v>25436</v>
      </c>
      <c r="F3" s="66" t="s">
        <v>25437</v>
      </c>
      <c r="G3" s="66" t="s">
        <v>25438</v>
      </c>
      <c r="H3" s="66" t="s">
        <v>25439</v>
      </c>
      <c r="I3" s="66" t="s">
        <v>25881</v>
      </c>
      <c r="J3" s="66" t="s">
        <v>25882</v>
      </c>
      <c r="K3" s="66" t="s">
        <v>25883</v>
      </c>
      <c r="L3" s="66" t="s">
        <v>25884</v>
      </c>
    </row>
    <row r="4" spans="1:12" x14ac:dyDescent="0.35">
      <c r="A4" t="s">
        <v>6172</v>
      </c>
      <c r="B4" t="s">
        <v>25452</v>
      </c>
      <c r="C4" t="s">
        <v>25441</v>
      </c>
      <c r="D4" t="s">
        <v>25779</v>
      </c>
      <c r="E4">
        <v>20.010339736938501</v>
      </c>
      <c r="F4">
        <v>20.297542572021499</v>
      </c>
      <c r="G4">
        <v>20.076103210449201</v>
      </c>
      <c r="H4">
        <v>19.6937046051025</v>
      </c>
      <c r="I4">
        <v>13.843108177185099</v>
      </c>
      <c r="J4">
        <v>15.219143867492701</v>
      </c>
      <c r="K4">
        <v>13.2422685623169</v>
      </c>
      <c r="L4">
        <v>15.326343536376999</v>
      </c>
    </row>
    <row r="5" spans="1:12" x14ac:dyDescent="0.35">
      <c r="A5" t="s">
        <v>5545</v>
      </c>
      <c r="B5" t="s">
        <v>25471</v>
      </c>
      <c r="C5" t="s">
        <v>25441</v>
      </c>
      <c r="D5" t="s">
        <v>25780</v>
      </c>
      <c r="E5">
        <v>22.982934951782202</v>
      </c>
      <c r="F5">
        <v>23.211421966552699</v>
      </c>
      <c r="G5">
        <v>23.329607009887699</v>
      </c>
      <c r="H5">
        <v>23.063177108764599</v>
      </c>
      <c r="I5">
        <v>26.2955837249756</v>
      </c>
      <c r="J5">
        <v>25.759090423583999</v>
      </c>
      <c r="K5">
        <v>26.8207683563232</v>
      </c>
      <c r="L5">
        <v>26.396045684814499</v>
      </c>
    </row>
    <row r="6" spans="1:12" x14ac:dyDescent="0.35">
      <c r="A6" t="s">
        <v>5817</v>
      </c>
      <c r="B6" t="s">
        <v>25453</v>
      </c>
      <c r="C6" t="s">
        <v>25454</v>
      </c>
      <c r="D6" t="s">
        <v>25781</v>
      </c>
      <c r="E6">
        <v>21.9955348968506</v>
      </c>
      <c r="F6">
        <v>21.7890110015869</v>
      </c>
      <c r="G6">
        <v>22.379152297973601</v>
      </c>
      <c r="H6">
        <v>21.818401336669901</v>
      </c>
      <c r="I6">
        <v>25.578191757202099</v>
      </c>
      <c r="J6">
        <v>25.542802810668899</v>
      </c>
      <c r="K6">
        <v>25.789159774780298</v>
      </c>
      <c r="L6">
        <v>24.609153747558601</v>
      </c>
    </row>
    <row r="7" spans="1:12" x14ac:dyDescent="0.35">
      <c r="A7" t="s">
        <v>8342</v>
      </c>
      <c r="B7" t="s">
        <v>25440</v>
      </c>
      <c r="C7" t="s">
        <v>25441</v>
      </c>
      <c r="D7" t="s">
        <v>25782</v>
      </c>
      <c r="E7">
        <v>15.9182281494141</v>
      </c>
      <c r="F7">
        <v>15.351443290710399</v>
      </c>
      <c r="G7">
        <v>15.916363716125501</v>
      </c>
      <c r="H7">
        <v>13.3990230560303</v>
      </c>
      <c r="I7">
        <v>19.068435668945298</v>
      </c>
      <c r="J7">
        <v>16.806144714355501</v>
      </c>
      <c r="K7">
        <v>19.350532531738299</v>
      </c>
      <c r="L7">
        <v>18.148725509643601</v>
      </c>
    </row>
    <row r="8" spans="1:12" x14ac:dyDescent="0.35">
      <c r="A8" t="s">
        <v>8075</v>
      </c>
      <c r="B8" t="s">
        <v>25453</v>
      </c>
      <c r="C8" t="s">
        <v>25454</v>
      </c>
      <c r="D8" t="s">
        <v>25783</v>
      </c>
      <c r="E8">
        <v>21.419654846191399</v>
      </c>
      <c r="F8">
        <v>20.897710800170898</v>
      </c>
      <c r="G8">
        <v>20.734333038330099</v>
      </c>
      <c r="H8">
        <v>20.902378082275401</v>
      </c>
      <c r="I8">
        <v>23.7276821136475</v>
      </c>
      <c r="J8">
        <v>23.6765251159668</v>
      </c>
      <c r="K8">
        <v>23.179792404174801</v>
      </c>
      <c r="L8">
        <v>21.365171432495099</v>
      </c>
    </row>
    <row r="9" spans="1:12" x14ac:dyDescent="0.35">
      <c r="A9" t="s">
        <v>6697</v>
      </c>
      <c r="B9" t="s">
        <v>25446</v>
      </c>
      <c r="C9" t="s">
        <v>25441</v>
      </c>
      <c r="D9" t="s">
        <v>25784</v>
      </c>
      <c r="E9">
        <v>22.6160984039307</v>
      </c>
      <c r="F9">
        <v>22.2639484405518</v>
      </c>
      <c r="G9">
        <v>22.1123142242432</v>
      </c>
      <c r="H9">
        <v>22.0912055969238</v>
      </c>
      <c r="I9">
        <v>13.5704250335693</v>
      </c>
      <c r="J9">
        <v>16.3532009124756</v>
      </c>
      <c r="K9">
        <v>16.58154296875</v>
      </c>
      <c r="L9">
        <v>14.9307146072388</v>
      </c>
    </row>
    <row r="10" spans="1:12" x14ac:dyDescent="0.35">
      <c r="A10" t="s">
        <v>6568</v>
      </c>
      <c r="B10" t="s">
        <v>25453</v>
      </c>
      <c r="C10" t="s">
        <v>25454</v>
      </c>
      <c r="D10" t="s">
        <v>25600</v>
      </c>
      <c r="E10">
        <v>24.919559478759801</v>
      </c>
      <c r="F10">
        <v>25.168563842773398</v>
      </c>
      <c r="G10">
        <v>24.727394104003899</v>
      </c>
      <c r="H10">
        <v>24.2035217285156</v>
      </c>
      <c r="I10">
        <v>18.822687149047901</v>
      </c>
      <c r="J10">
        <v>19.4161262512207</v>
      </c>
      <c r="K10">
        <v>17.520845413208001</v>
      </c>
      <c r="L10">
        <v>15.9574680328369</v>
      </c>
    </row>
    <row r="11" spans="1:12" x14ac:dyDescent="0.35">
      <c r="A11" t="s">
        <v>7274</v>
      </c>
      <c r="B11" t="s">
        <v>25447</v>
      </c>
      <c r="C11" t="s">
        <v>25444</v>
      </c>
      <c r="D11" t="s">
        <v>25785</v>
      </c>
      <c r="E11">
        <v>18.686531066894499</v>
      </c>
      <c r="F11">
        <v>17.971342086791999</v>
      </c>
      <c r="G11">
        <v>18.237606048583999</v>
      </c>
      <c r="H11">
        <v>18.367372512817401</v>
      </c>
      <c r="I11">
        <v>20.668205261230501</v>
      </c>
      <c r="J11">
        <v>20.094314575195298</v>
      </c>
      <c r="K11">
        <v>20.073991775512699</v>
      </c>
      <c r="L11">
        <v>19.0304870605469</v>
      </c>
    </row>
    <row r="12" spans="1:12" x14ac:dyDescent="0.35">
      <c r="A12" t="s">
        <v>6047</v>
      </c>
      <c r="B12" t="s">
        <v>25453</v>
      </c>
      <c r="C12" t="s">
        <v>25454</v>
      </c>
      <c r="D12" t="s">
        <v>25786</v>
      </c>
      <c r="E12">
        <v>20.7087097167969</v>
      </c>
      <c r="F12">
        <v>20.505470275878899</v>
      </c>
      <c r="G12">
        <v>20.9034633636475</v>
      </c>
      <c r="H12">
        <v>20.150922775268601</v>
      </c>
      <c r="I12">
        <v>14.208401679992701</v>
      </c>
      <c r="J12">
        <v>13.403093338012701</v>
      </c>
      <c r="K12">
        <v>14.6911869049072</v>
      </c>
      <c r="L12">
        <v>13.330899238586399</v>
      </c>
    </row>
    <row r="13" spans="1:12" x14ac:dyDescent="0.35">
      <c r="A13" t="s">
        <v>7808</v>
      </c>
      <c r="B13" t="s">
        <v>25481</v>
      </c>
      <c r="C13" t="s">
        <v>25441</v>
      </c>
      <c r="D13" t="s">
        <v>25787</v>
      </c>
      <c r="E13">
        <v>14.106327056884799</v>
      </c>
      <c r="F13">
        <v>14.4393968582153</v>
      </c>
      <c r="G13">
        <v>15.324951171875</v>
      </c>
      <c r="H13">
        <v>13.7766265869141</v>
      </c>
      <c r="I13">
        <v>20.225408554077099</v>
      </c>
      <c r="J13">
        <v>19.330049514770501</v>
      </c>
      <c r="K13">
        <v>20.562196731567401</v>
      </c>
      <c r="L13">
        <v>19.5895385742188</v>
      </c>
    </row>
    <row r="14" spans="1:12" x14ac:dyDescent="0.35">
      <c r="A14" t="s">
        <v>7939</v>
      </c>
      <c r="B14" t="s">
        <v>25483</v>
      </c>
      <c r="C14" t="s">
        <v>25441</v>
      </c>
      <c r="D14" t="s">
        <v>25788</v>
      </c>
      <c r="E14">
        <v>17.215114593505898</v>
      </c>
      <c r="F14">
        <v>17.340330123901399</v>
      </c>
      <c r="G14">
        <v>17.4899787902832</v>
      </c>
      <c r="H14">
        <v>16.905265808105501</v>
      </c>
      <c r="I14">
        <v>21.271205902099599</v>
      </c>
      <c r="J14">
        <v>19.900314331054702</v>
      </c>
      <c r="K14">
        <v>21.728679656982401</v>
      </c>
      <c r="L14">
        <v>20.49072265625</v>
      </c>
    </row>
    <row r="15" spans="1:12" x14ac:dyDescent="0.35">
      <c r="A15" t="s">
        <v>7483</v>
      </c>
      <c r="B15" t="s">
        <v>25450</v>
      </c>
      <c r="C15" t="s">
        <v>25441</v>
      </c>
      <c r="D15" t="s">
        <v>25789</v>
      </c>
      <c r="E15">
        <v>17.4221286773682</v>
      </c>
      <c r="F15">
        <v>17.331346511840799</v>
      </c>
      <c r="G15">
        <v>17.885585784912099</v>
      </c>
      <c r="H15">
        <v>17.678739547729499</v>
      </c>
      <c r="I15">
        <v>19.5409641265869</v>
      </c>
      <c r="J15">
        <v>19.303424835205099</v>
      </c>
      <c r="K15">
        <v>19.7841987609863</v>
      </c>
      <c r="L15">
        <v>20.133018493652301</v>
      </c>
    </row>
    <row r="16" spans="1:12" x14ac:dyDescent="0.35">
      <c r="A16" t="s">
        <v>7159</v>
      </c>
      <c r="B16" t="s">
        <v>25453</v>
      </c>
      <c r="C16" t="s">
        <v>25454</v>
      </c>
      <c r="D16" t="s">
        <v>25583</v>
      </c>
      <c r="E16">
        <v>19.545597076416001</v>
      </c>
      <c r="F16">
        <v>19.351488113403299</v>
      </c>
      <c r="G16">
        <v>20.239810943603501</v>
      </c>
      <c r="H16">
        <v>19.4552917480469</v>
      </c>
      <c r="I16">
        <v>24.278337478637699</v>
      </c>
      <c r="J16">
        <v>24.123956680297901</v>
      </c>
      <c r="K16">
        <v>23.9279270172119</v>
      </c>
      <c r="L16">
        <v>22.561681747436499</v>
      </c>
    </row>
    <row r="17" spans="1:12" x14ac:dyDescent="0.35">
      <c r="A17" t="s">
        <v>7299</v>
      </c>
      <c r="B17" t="s">
        <v>25453</v>
      </c>
      <c r="C17" t="s">
        <v>25454</v>
      </c>
      <c r="D17" t="s">
        <v>25480</v>
      </c>
      <c r="E17">
        <v>20.896690368652301</v>
      </c>
      <c r="F17">
        <v>20.913589477539102</v>
      </c>
      <c r="G17">
        <v>20.7952785491943</v>
      </c>
      <c r="H17">
        <v>20.629978179931602</v>
      </c>
      <c r="I17">
        <v>16.1856784820557</v>
      </c>
      <c r="J17">
        <v>14.621678352356</v>
      </c>
      <c r="K17">
        <v>15.2782745361328</v>
      </c>
      <c r="L17">
        <v>12.887600898742701</v>
      </c>
    </row>
    <row r="18" spans="1:12" x14ac:dyDescent="0.35">
      <c r="A18" t="s">
        <v>370</v>
      </c>
      <c r="B18" t="s">
        <v>25483</v>
      </c>
      <c r="C18" t="s">
        <v>25441</v>
      </c>
      <c r="D18" t="s">
        <v>170</v>
      </c>
      <c r="E18">
        <v>23.9276447296143</v>
      </c>
      <c r="F18">
        <v>24.050102233886701</v>
      </c>
      <c r="G18">
        <v>24.049312591552699</v>
      </c>
      <c r="H18">
        <v>23.601131439208999</v>
      </c>
      <c r="I18">
        <v>17.726495742797901</v>
      </c>
      <c r="J18">
        <v>18.339521408081101</v>
      </c>
      <c r="K18">
        <v>16.124689102172901</v>
      </c>
      <c r="L18">
        <v>13.773745536804199</v>
      </c>
    </row>
    <row r="19" spans="1:12" x14ac:dyDescent="0.35">
      <c r="A19" t="s">
        <v>6101</v>
      </c>
      <c r="B19" t="s">
        <v>25453</v>
      </c>
      <c r="C19" t="s">
        <v>25454</v>
      </c>
      <c r="D19" t="s">
        <v>25790</v>
      </c>
      <c r="E19">
        <v>23.101436614990199</v>
      </c>
      <c r="F19">
        <v>23.1056098937988</v>
      </c>
      <c r="G19">
        <v>23.357990264892599</v>
      </c>
      <c r="H19">
        <v>22.918048858642599</v>
      </c>
      <c r="I19">
        <v>16.915576934814499</v>
      </c>
      <c r="J19">
        <v>17.211021423339801</v>
      </c>
      <c r="K19">
        <v>15.1238460540771</v>
      </c>
      <c r="L19">
        <v>13.335020065307599</v>
      </c>
    </row>
    <row r="20" spans="1:12" x14ac:dyDescent="0.35">
      <c r="A20" t="s">
        <v>7872</v>
      </c>
      <c r="B20" t="s">
        <v>25453</v>
      </c>
      <c r="C20" t="s">
        <v>25454</v>
      </c>
      <c r="D20" t="s">
        <v>25791</v>
      </c>
      <c r="E20">
        <v>17.943393707275401</v>
      </c>
      <c r="F20">
        <v>17.909204483032202</v>
      </c>
      <c r="G20">
        <v>17.812719345092798</v>
      </c>
      <c r="H20">
        <v>17.381120681762699</v>
      </c>
      <c r="I20">
        <v>19.614820480346701</v>
      </c>
      <c r="J20">
        <v>19.005567550659201</v>
      </c>
      <c r="K20">
        <v>20.890861511230501</v>
      </c>
      <c r="L20">
        <v>18.707460403442401</v>
      </c>
    </row>
    <row r="21" spans="1:12" x14ac:dyDescent="0.35">
      <c r="A21" t="s">
        <v>6719</v>
      </c>
      <c r="B21" t="s">
        <v>25450</v>
      </c>
      <c r="C21" t="s">
        <v>25441</v>
      </c>
      <c r="D21" t="s">
        <v>25773</v>
      </c>
      <c r="E21">
        <v>20.314073562622099</v>
      </c>
      <c r="F21">
        <v>20.564460754394499</v>
      </c>
      <c r="G21">
        <v>20.795639038085898</v>
      </c>
      <c r="H21">
        <v>20.561279296875</v>
      </c>
      <c r="I21">
        <v>22.562278747558601</v>
      </c>
      <c r="J21">
        <v>21.593906402587901</v>
      </c>
      <c r="K21">
        <v>22.866950988769499</v>
      </c>
      <c r="L21">
        <v>21.8745727539063</v>
      </c>
    </row>
    <row r="22" spans="1:12" x14ac:dyDescent="0.35">
      <c r="A22" t="s">
        <v>7407</v>
      </c>
      <c r="B22" t="s">
        <v>25459</v>
      </c>
      <c r="C22" t="s">
        <v>25444</v>
      </c>
      <c r="D22" t="s">
        <v>25751</v>
      </c>
      <c r="E22">
        <v>18.779502868652301</v>
      </c>
      <c r="F22">
        <v>18.723279953002901</v>
      </c>
      <c r="G22">
        <v>18.7175102233887</v>
      </c>
      <c r="H22">
        <v>17.494169235229499</v>
      </c>
      <c r="I22">
        <v>13.1100358963013</v>
      </c>
      <c r="J22">
        <v>14.1201009750366</v>
      </c>
      <c r="K22">
        <v>14.1674919128418</v>
      </c>
      <c r="L22">
        <v>12.4649658203125</v>
      </c>
    </row>
    <row r="23" spans="1:12" x14ac:dyDescent="0.35">
      <c r="A23" t="s">
        <v>7153</v>
      </c>
      <c r="B23" t="s">
        <v>25453</v>
      </c>
      <c r="C23" t="s">
        <v>25454</v>
      </c>
      <c r="D23" t="s">
        <v>25463</v>
      </c>
      <c r="E23">
        <v>19.628158569335898</v>
      </c>
      <c r="F23">
        <v>19.867486953735401</v>
      </c>
      <c r="G23">
        <v>19.957136154174801</v>
      </c>
      <c r="H23">
        <v>19.287073135376001</v>
      </c>
      <c r="I23">
        <v>13.7929849624634</v>
      </c>
      <c r="J23">
        <v>13.300726890564</v>
      </c>
      <c r="K23">
        <v>15.9110221862793</v>
      </c>
      <c r="L23">
        <v>13.355098724365201</v>
      </c>
    </row>
    <row r="24" spans="1:12" x14ac:dyDescent="0.35">
      <c r="A24" t="s">
        <v>5794</v>
      </c>
      <c r="B24" t="s">
        <v>25459</v>
      </c>
      <c r="C24" t="s">
        <v>25444</v>
      </c>
      <c r="D24" t="s">
        <v>25792</v>
      </c>
      <c r="E24">
        <v>21.914628982543899</v>
      </c>
      <c r="F24">
        <v>22.031984329223601</v>
      </c>
      <c r="G24">
        <v>22.277177810668899</v>
      </c>
      <c r="H24">
        <v>21.853874206543001</v>
      </c>
      <c r="I24">
        <v>14.687777519226101</v>
      </c>
      <c r="J24">
        <v>12.8289222717285</v>
      </c>
      <c r="K24">
        <v>14.5452280044556</v>
      </c>
      <c r="L24">
        <v>14.8092193603516</v>
      </c>
    </row>
    <row r="25" spans="1:12" x14ac:dyDescent="0.35">
      <c r="A25" t="s">
        <v>7900</v>
      </c>
      <c r="B25" t="s">
        <v>25483</v>
      </c>
      <c r="C25" t="s">
        <v>25441</v>
      </c>
      <c r="D25" t="s">
        <v>25793</v>
      </c>
      <c r="E25">
        <v>19.115980148315401</v>
      </c>
      <c r="F25">
        <v>19.064130783081101</v>
      </c>
      <c r="G25">
        <v>19.194929122924801</v>
      </c>
      <c r="H25">
        <v>18.4625644683838</v>
      </c>
      <c r="I25">
        <v>14.669090270996101</v>
      </c>
      <c r="J25">
        <v>14.6617488861084</v>
      </c>
      <c r="K25">
        <v>14.3779211044312</v>
      </c>
      <c r="L25">
        <v>11.828106880188001</v>
      </c>
    </row>
    <row r="26" spans="1:12" x14ac:dyDescent="0.35">
      <c r="A26" t="s">
        <v>7157</v>
      </c>
      <c r="B26" t="s">
        <v>25471</v>
      </c>
      <c r="C26" t="s">
        <v>25441</v>
      </c>
      <c r="D26" t="s">
        <v>25794</v>
      </c>
      <c r="E26">
        <v>19.286582946777301</v>
      </c>
      <c r="F26">
        <v>19.329677581787099</v>
      </c>
      <c r="G26">
        <v>19.437206268310501</v>
      </c>
      <c r="H26">
        <v>19.2845764160156</v>
      </c>
      <c r="I26">
        <v>14.5164804458618</v>
      </c>
      <c r="J26">
        <v>13.2668113708496</v>
      </c>
      <c r="K26">
        <v>13.0811557769775</v>
      </c>
      <c r="L26">
        <v>13.6501626968384</v>
      </c>
    </row>
    <row r="27" spans="1:12" x14ac:dyDescent="0.35">
      <c r="A27" t="s">
        <v>6049</v>
      </c>
      <c r="B27" t="s">
        <v>25446</v>
      </c>
      <c r="C27" t="s">
        <v>25441</v>
      </c>
      <c r="D27" t="s">
        <v>25795</v>
      </c>
      <c r="E27">
        <v>20.920972824096701</v>
      </c>
      <c r="F27">
        <v>20.769800186157202</v>
      </c>
      <c r="G27">
        <v>20.807968139648398</v>
      </c>
      <c r="H27">
        <v>20.434978485107401</v>
      </c>
      <c r="I27">
        <v>16.909013748168899</v>
      </c>
      <c r="J27">
        <v>16.6448268890381</v>
      </c>
      <c r="K27">
        <v>14.520276069641101</v>
      </c>
      <c r="L27">
        <v>13.2638244628906</v>
      </c>
    </row>
    <row r="28" spans="1:12" x14ac:dyDescent="0.35">
      <c r="A28" t="s">
        <v>5907</v>
      </c>
      <c r="B28" t="s">
        <v>25446</v>
      </c>
      <c r="C28" t="s">
        <v>25441</v>
      </c>
      <c r="D28" t="s">
        <v>25796</v>
      </c>
      <c r="E28">
        <v>21.228076934814499</v>
      </c>
      <c r="F28">
        <v>21.436914443969702</v>
      </c>
      <c r="G28">
        <v>21.505653381347699</v>
      </c>
      <c r="H28">
        <v>20.443527221679702</v>
      </c>
      <c r="I28">
        <v>14.274034500122101</v>
      </c>
      <c r="J28">
        <v>14.5758924484253</v>
      </c>
      <c r="K28">
        <v>14.8849582672119</v>
      </c>
      <c r="L28">
        <v>12.7238368988037</v>
      </c>
    </row>
    <row r="29" spans="1:12" x14ac:dyDescent="0.35">
      <c r="A29" t="s">
        <v>425</v>
      </c>
      <c r="B29" t="s">
        <v>25446</v>
      </c>
      <c r="C29" t="s">
        <v>25441</v>
      </c>
      <c r="D29" t="s">
        <v>426</v>
      </c>
      <c r="E29">
        <v>19.3470268249512</v>
      </c>
      <c r="F29">
        <v>19.475191116333001</v>
      </c>
      <c r="G29">
        <v>19.471666336059599</v>
      </c>
      <c r="H29">
        <v>19.0242519378662</v>
      </c>
      <c r="I29">
        <v>13.598344802856399</v>
      </c>
      <c r="J29">
        <v>13.9337930679321</v>
      </c>
      <c r="K29">
        <v>14.8941144943237</v>
      </c>
      <c r="L29">
        <v>13.615807533264199</v>
      </c>
    </row>
    <row r="30" spans="1:12" x14ac:dyDescent="0.35">
      <c r="A30" t="s">
        <v>427</v>
      </c>
      <c r="B30" t="s">
        <v>25446</v>
      </c>
      <c r="C30" t="s">
        <v>25441</v>
      </c>
      <c r="D30" t="s">
        <v>291</v>
      </c>
      <c r="E30">
        <v>20.629344940185501</v>
      </c>
      <c r="F30">
        <v>20.699163436889599</v>
      </c>
      <c r="G30">
        <v>20.700233459472699</v>
      </c>
      <c r="H30">
        <v>19.665443420410199</v>
      </c>
      <c r="I30">
        <v>15.8535461425781</v>
      </c>
      <c r="J30">
        <v>13.136645317077599</v>
      </c>
      <c r="K30">
        <v>14.012173652648899</v>
      </c>
      <c r="L30">
        <v>13.9755849838257</v>
      </c>
    </row>
    <row r="31" spans="1:12" x14ac:dyDescent="0.35">
      <c r="A31" t="s">
        <v>428</v>
      </c>
      <c r="B31" t="s">
        <v>25446</v>
      </c>
      <c r="C31" t="s">
        <v>25441</v>
      </c>
      <c r="D31" t="s">
        <v>293</v>
      </c>
      <c r="E31">
        <v>22.977235794067401</v>
      </c>
      <c r="F31">
        <v>22.522212982177699</v>
      </c>
      <c r="G31">
        <v>22.6666374206543</v>
      </c>
      <c r="H31">
        <v>22.3444004058838</v>
      </c>
      <c r="I31">
        <v>16.220573425293001</v>
      </c>
      <c r="J31">
        <v>17.4049892425537</v>
      </c>
      <c r="K31">
        <v>16.122917175293001</v>
      </c>
      <c r="L31">
        <v>14.2535753250122</v>
      </c>
    </row>
    <row r="32" spans="1:12" x14ac:dyDescent="0.35">
      <c r="A32" t="s">
        <v>7991</v>
      </c>
      <c r="B32" t="s">
        <v>25446</v>
      </c>
      <c r="C32" t="s">
        <v>25441</v>
      </c>
      <c r="D32" t="s">
        <v>25797</v>
      </c>
      <c r="E32">
        <v>19.353782653808601</v>
      </c>
      <c r="F32">
        <v>20.158199310302699</v>
      </c>
      <c r="G32">
        <v>19.671669006347699</v>
      </c>
      <c r="H32">
        <v>18.896665573120099</v>
      </c>
      <c r="I32">
        <v>21.463298797607401</v>
      </c>
      <c r="J32">
        <v>21.358566284179702</v>
      </c>
      <c r="K32">
        <v>21.595363616943398</v>
      </c>
      <c r="L32">
        <v>20.3426322937012</v>
      </c>
    </row>
    <row r="33" spans="1:12" x14ac:dyDescent="0.35">
      <c r="A33" t="s">
        <v>6359</v>
      </c>
      <c r="B33" t="s">
        <v>25453</v>
      </c>
      <c r="C33" t="s">
        <v>25454</v>
      </c>
      <c r="D33" t="s">
        <v>25798</v>
      </c>
      <c r="E33">
        <v>20.7577819824219</v>
      </c>
      <c r="F33">
        <v>20.656602859497099</v>
      </c>
      <c r="G33">
        <v>21.140037536621101</v>
      </c>
      <c r="H33">
        <v>20.108161926269499</v>
      </c>
      <c r="I33">
        <v>23.689083099365199</v>
      </c>
      <c r="J33">
        <v>22.787395477294901</v>
      </c>
      <c r="K33">
        <v>24.149814605712901</v>
      </c>
      <c r="L33">
        <v>22.5094089508057</v>
      </c>
    </row>
    <row r="34" spans="1:12" x14ac:dyDescent="0.35">
      <c r="A34" t="s">
        <v>7621</v>
      </c>
      <c r="B34" t="s">
        <v>25453</v>
      </c>
      <c r="C34" t="s">
        <v>25454</v>
      </c>
      <c r="D34" t="s">
        <v>25799</v>
      </c>
      <c r="E34">
        <v>22.878618240356399</v>
      </c>
      <c r="F34">
        <v>22.5844841003418</v>
      </c>
      <c r="G34">
        <v>22.6670627593994</v>
      </c>
      <c r="H34">
        <v>22.222087860107401</v>
      </c>
      <c r="I34">
        <v>25.892665863037099</v>
      </c>
      <c r="J34">
        <v>25.6026515960693</v>
      </c>
      <c r="K34">
        <v>25.591999053955099</v>
      </c>
      <c r="L34">
        <v>23.760725021362301</v>
      </c>
    </row>
    <row r="35" spans="1:12" x14ac:dyDescent="0.35">
      <c r="A35" t="s">
        <v>6820</v>
      </c>
      <c r="B35" t="s">
        <v>25440</v>
      </c>
      <c r="C35" t="s">
        <v>25441</v>
      </c>
      <c r="D35" t="s">
        <v>25800</v>
      </c>
      <c r="E35">
        <v>19.620506286621101</v>
      </c>
      <c r="F35">
        <v>18.959062576293899</v>
      </c>
      <c r="G35">
        <v>19.515518188476602</v>
      </c>
      <c r="H35">
        <v>18.991203308105501</v>
      </c>
      <c r="I35">
        <v>14.7424068450928</v>
      </c>
      <c r="J35">
        <v>14.087817192077599</v>
      </c>
      <c r="K35">
        <v>13.1717071533203</v>
      </c>
      <c r="L35">
        <v>13.3997554779053</v>
      </c>
    </row>
    <row r="36" spans="1:12" x14ac:dyDescent="0.35">
      <c r="A36" t="s">
        <v>8980</v>
      </c>
      <c r="B36" t="s">
        <v>25453</v>
      </c>
      <c r="C36" t="s">
        <v>25454</v>
      </c>
      <c r="D36" t="s">
        <v>25562</v>
      </c>
      <c r="E36">
        <v>13.7765769958496</v>
      </c>
      <c r="F36">
        <v>13.998604774475099</v>
      </c>
      <c r="G36">
        <v>14.756710052490201</v>
      </c>
      <c r="H36">
        <v>14.0703077316284</v>
      </c>
      <c r="I36">
        <v>18.603330612182599</v>
      </c>
      <c r="J36">
        <v>17.223451614379901</v>
      </c>
      <c r="K36">
        <v>17.517183303833001</v>
      </c>
      <c r="L36">
        <v>14.840415954589799</v>
      </c>
    </row>
    <row r="37" spans="1:12" x14ac:dyDescent="0.35">
      <c r="A37" t="s">
        <v>5581</v>
      </c>
      <c r="B37" t="s">
        <v>25453</v>
      </c>
      <c r="C37" t="s">
        <v>25454</v>
      </c>
      <c r="D37" t="s">
        <v>25801</v>
      </c>
      <c r="E37">
        <v>23.0379943847656</v>
      </c>
      <c r="F37">
        <v>23.1377258300781</v>
      </c>
      <c r="G37">
        <v>23.073726654052699</v>
      </c>
      <c r="H37">
        <v>23.050052642822301</v>
      </c>
      <c r="I37">
        <v>17.9687614440918</v>
      </c>
      <c r="J37">
        <v>18.224906921386701</v>
      </c>
      <c r="K37">
        <v>16.9376411437988</v>
      </c>
      <c r="L37">
        <v>14.625703811645501</v>
      </c>
    </row>
    <row r="38" spans="1:12" x14ac:dyDescent="0.35">
      <c r="A38" t="s">
        <v>6353</v>
      </c>
      <c r="B38" t="s">
        <v>25493</v>
      </c>
      <c r="C38" t="s">
        <v>25444</v>
      </c>
      <c r="D38" t="s">
        <v>25802</v>
      </c>
      <c r="E38">
        <v>20.315265655517599</v>
      </c>
      <c r="F38">
        <v>20.349100112915</v>
      </c>
      <c r="G38">
        <v>20.380054473876999</v>
      </c>
      <c r="H38">
        <v>20.086900711059599</v>
      </c>
      <c r="I38">
        <v>14.080371856689499</v>
      </c>
      <c r="J38">
        <v>15.942294120788601</v>
      </c>
      <c r="K38">
        <v>13.4529886245728</v>
      </c>
      <c r="L38">
        <v>12.052193641662599</v>
      </c>
    </row>
    <row r="39" spans="1:12" x14ac:dyDescent="0.35">
      <c r="A39" t="s">
        <v>7061</v>
      </c>
      <c r="B39" t="s">
        <v>25453</v>
      </c>
      <c r="C39" t="s">
        <v>25454</v>
      </c>
      <c r="D39" t="s">
        <v>25463</v>
      </c>
      <c r="E39">
        <v>19.5920314788818</v>
      </c>
      <c r="F39">
        <v>20.142393112182599</v>
      </c>
      <c r="G39">
        <v>20.315822601318398</v>
      </c>
      <c r="H39">
        <v>19.719629287719702</v>
      </c>
      <c r="I39">
        <v>15.127673149108899</v>
      </c>
      <c r="J39">
        <v>15.189842224121101</v>
      </c>
      <c r="K39">
        <v>13.3081665039063</v>
      </c>
      <c r="L39">
        <v>14.276270866394</v>
      </c>
    </row>
    <row r="40" spans="1:12" x14ac:dyDescent="0.35">
      <c r="A40" t="s">
        <v>7105</v>
      </c>
      <c r="B40" t="s">
        <v>25453</v>
      </c>
      <c r="C40" t="s">
        <v>25454</v>
      </c>
      <c r="D40" t="s">
        <v>25790</v>
      </c>
      <c r="E40">
        <v>20.378074645996101</v>
      </c>
      <c r="F40">
        <v>20.789083480835</v>
      </c>
      <c r="G40">
        <v>20.649700164794901</v>
      </c>
      <c r="H40">
        <v>20.5398273468018</v>
      </c>
      <c r="I40">
        <v>15.949901580810501</v>
      </c>
      <c r="J40">
        <v>13.684797286987299</v>
      </c>
      <c r="K40">
        <v>13.328809738159199</v>
      </c>
      <c r="L40">
        <v>12.97327709198</v>
      </c>
    </row>
    <row r="41" spans="1:12" x14ac:dyDescent="0.35">
      <c r="A41" t="s">
        <v>7292</v>
      </c>
      <c r="B41" t="s">
        <v>25459</v>
      </c>
      <c r="C41" t="s">
        <v>25444</v>
      </c>
      <c r="D41" t="s">
        <v>25918</v>
      </c>
      <c r="E41">
        <v>18.988340377807599</v>
      </c>
      <c r="F41">
        <v>19.228542327880898</v>
      </c>
      <c r="G41">
        <v>19.415245056152301</v>
      </c>
      <c r="H41">
        <v>17.974412918090799</v>
      </c>
      <c r="I41">
        <v>14.473147392272899</v>
      </c>
      <c r="J41">
        <v>12.6568965911865</v>
      </c>
      <c r="K41">
        <v>14.281918525695801</v>
      </c>
      <c r="L41">
        <v>13.6766910552979</v>
      </c>
    </row>
    <row r="42" spans="1:12" x14ac:dyDescent="0.35">
      <c r="A42" t="s">
        <v>5684</v>
      </c>
      <c r="B42" t="s">
        <v>25453</v>
      </c>
      <c r="C42" t="s">
        <v>25454</v>
      </c>
      <c r="D42" t="s">
        <v>25566</v>
      </c>
      <c r="E42">
        <v>21.142480850219702</v>
      </c>
      <c r="F42">
        <v>21.462844848632798</v>
      </c>
      <c r="G42">
        <v>21.273950576782202</v>
      </c>
      <c r="H42">
        <v>20.440963745117202</v>
      </c>
      <c r="I42">
        <v>14.5689687728882</v>
      </c>
      <c r="J42">
        <v>13.949782371521</v>
      </c>
      <c r="K42">
        <v>14.4558916091919</v>
      </c>
      <c r="L42">
        <v>16.008115768432599</v>
      </c>
    </row>
    <row r="43" spans="1:12" x14ac:dyDescent="0.35">
      <c r="A43" t="s">
        <v>5846</v>
      </c>
      <c r="B43" t="s">
        <v>25447</v>
      </c>
      <c r="C43" t="s">
        <v>25444</v>
      </c>
      <c r="D43" t="s">
        <v>25803</v>
      </c>
      <c r="E43">
        <v>21.6620063781738</v>
      </c>
      <c r="F43">
        <v>21.9385070800781</v>
      </c>
      <c r="G43">
        <v>21.778276443481399</v>
      </c>
      <c r="H43">
        <v>21.722505569458001</v>
      </c>
      <c r="I43">
        <v>13.929852485656699</v>
      </c>
      <c r="J43">
        <v>12.8500461578369</v>
      </c>
      <c r="K43">
        <v>13.8750295639038</v>
      </c>
      <c r="L43">
        <v>14.0362701416016</v>
      </c>
    </row>
    <row r="44" spans="1:12" x14ac:dyDescent="0.35">
      <c r="A44" t="s">
        <v>8645</v>
      </c>
      <c r="B44" t="s">
        <v>25453</v>
      </c>
      <c r="C44" t="s">
        <v>25454</v>
      </c>
      <c r="D44" t="s">
        <v>25804</v>
      </c>
      <c r="E44">
        <v>19.090591430664102</v>
      </c>
      <c r="F44">
        <v>18.5630207061768</v>
      </c>
      <c r="G44">
        <v>17.9837856292725</v>
      </c>
      <c r="H44">
        <v>18.106367111206101</v>
      </c>
      <c r="I44">
        <v>21.752592086791999</v>
      </c>
      <c r="J44">
        <v>20.368484497070298</v>
      </c>
      <c r="K44">
        <v>20.3169841766357</v>
      </c>
      <c r="L44">
        <v>18.746232986450199</v>
      </c>
    </row>
    <row r="45" spans="1:12" x14ac:dyDescent="0.35">
      <c r="A45" t="s">
        <v>6493</v>
      </c>
      <c r="B45" t="s">
        <v>25483</v>
      </c>
      <c r="C45" t="s">
        <v>25441</v>
      </c>
      <c r="D45" t="s">
        <v>25805</v>
      </c>
      <c r="E45">
        <v>20.6431274414063</v>
      </c>
      <c r="F45">
        <v>20.621414184570298</v>
      </c>
      <c r="G45">
        <v>20.878484725952099</v>
      </c>
      <c r="H45">
        <v>20.533628463745099</v>
      </c>
      <c r="I45">
        <v>14.3743181228638</v>
      </c>
      <c r="J45">
        <v>18.263965606689499</v>
      </c>
      <c r="K45">
        <v>13.936261177063001</v>
      </c>
      <c r="L45">
        <v>12.721622467041</v>
      </c>
    </row>
    <row r="46" spans="1:12" x14ac:dyDescent="0.35">
      <c r="A46" t="s">
        <v>5984</v>
      </c>
      <c r="B46" t="s">
        <v>25533</v>
      </c>
      <c r="C46" t="s">
        <v>25444</v>
      </c>
      <c r="D46" t="s">
        <v>25634</v>
      </c>
      <c r="E46">
        <v>21.821098327636701</v>
      </c>
      <c r="F46">
        <v>21.569263458251999</v>
      </c>
      <c r="G46">
        <v>21.42555809021</v>
      </c>
      <c r="H46">
        <v>21.358747482299801</v>
      </c>
      <c r="I46">
        <v>15.4158334732056</v>
      </c>
      <c r="J46">
        <v>17.164688110351602</v>
      </c>
      <c r="K46">
        <v>13.8027486801147</v>
      </c>
      <c r="L46">
        <v>12.948361396789601</v>
      </c>
    </row>
    <row r="47" spans="1:12" x14ac:dyDescent="0.35">
      <c r="A47" t="s">
        <v>7910</v>
      </c>
      <c r="B47" t="s">
        <v>25453</v>
      </c>
      <c r="C47" t="s">
        <v>25454</v>
      </c>
      <c r="D47" t="s">
        <v>25463</v>
      </c>
      <c r="E47">
        <v>16.783712387085</v>
      </c>
      <c r="F47">
        <v>17.091871261596701</v>
      </c>
      <c r="G47">
        <v>17.069564819335898</v>
      </c>
      <c r="H47">
        <v>17.536453247070298</v>
      </c>
      <c r="I47">
        <v>20.3866081237793</v>
      </c>
      <c r="J47">
        <v>19.871486663818398</v>
      </c>
      <c r="K47">
        <v>21.784379959106399</v>
      </c>
      <c r="L47">
        <v>20.257373809814499</v>
      </c>
    </row>
    <row r="48" spans="1:12" x14ac:dyDescent="0.35">
      <c r="A48" t="s">
        <v>5595</v>
      </c>
      <c r="B48" t="s">
        <v>25459</v>
      </c>
      <c r="C48" t="s">
        <v>25444</v>
      </c>
      <c r="D48" t="s">
        <v>25806</v>
      </c>
      <c r="E48">
        <v>23.718490600585898</v>
      </c>
      <c r="F48">
        <v>23.669092178344702</v>
      </c>
      <c r="G48">
        <v>23.984327316284201</v>
      </c>
      <c r="H48">
        <v>23.5817546844482</v>
      </c>
      <c r="I48">
        <v>16.586118698120099</v>
      </c>
      <c r="J48">
        <v>16.346420288085898</v>
      </c>
      <c r="K48">
        <v>17.976030349731399</v>
      </c>
      <c r="L48">
        <v>17.331720352172901</v>
      </c>
    </row>
    <row r="49" spans="1:12" x14ac:dyDescent="0.35">
      <c r="A49" t="s">
        <v>7121</v>
      </c>
      <c r="B49" t="s">
        <v>25453</v>
      </c>
      <c r="C49" t="s">
        <v>25454</v>
      </c>
      <c r="D49" t="s">
        <v>25562</v>
      </c>
      <c r="E49">
        <v>19.605283737182599</v>
      </c>
      <c r="F49">
        <v>19.625675201416001</v>
      </c>
      <c r="G49">
        <v>19.602310180664102</v>
      </c>
      <c r="H49">
        <v>19.305397033691399</v>
      </c>
      <c r="I49">
        <v>14.134919166564901</v>
      </c>
      <c r="J49">
        <v>13.894868850708001</v>
      </c>
      <c r="K49">
        <v>13.882686614990201</v>
      </c>
      <c r="L49">
        <v>13.7274780273438</v>
      </c>
    </row>
    <row r="50" spans="1:12" x14ac:dyDescent="0.35">
      <c r="A50" t="s">
        <v>6705</v>
      </c>
      <c r="B50" t="s">
        <v>25443</v>
      </c>
      <c r="C50" t="s">
        <v>25444</v>
      </c>
      <c r="D50" t="s">
        <v>25807</v>
      </c>
      <c r="E50">
        <v>19.300224304199201</v>
      </c>
      <c r="F50">
        <v>19.224853515625</v>
      </c>
      <c r="G50">
        <v>19.563867568969702</v>
      </c>
      <c r="H50">
        <v>19.013044357299801</v>
      </c>
      <c r="I50">
        <v>21.1868801116943</v>
      </c>
      <c r="J50">
        <v>21.81614112854</v>
      </c>
      <c r="K50">
        <v>22.032054901123001</v>
      </c>
      <c r="L50">
        <v>20.183862686157202</v>
      </c>
    </row>
    <row r="51" spans="1:12" x14ac:dyDescent="0.35">
      <c r="A51" t="s">
        <v>6208</v>
      </c>
      <c r="B51" t="s">
        <v>25443</v>
      </c>
      <c r="C51" t="s">
        <v>25444</v>
      </c>
      <c r="D51" t="s">
        <v>25808</v>
      </c>
      <c r="E51">
        <v>19.9191989898682</v>
      </c>
      <c r="F51">
        <v>19.9246616363525</v>
      </c>
      <c r="G51">
        <v>20.127626419067401</v>
      </c>
      <c r="H51">
        <v>19.823226928710898</v>
      </c>
      <c r="I51">
        <v>14.5479784011841</v>
      </c>
      <c r="J51">
        <v>14.0663661956787</v>
      </c>
      <c r="K51">
        <v>12.9308834075928</v>
      </c>
      <c r="L51">
        <v>14.1436986923218</v>
      </c>
    </row>
    <row r="52" spans="1:12" x14ac:dyDescent="0.35">
      <c r="A52" t="s">
        <v>5724</v>
      </c>
      <c r="B52" t="s">
        <v>25471</v>
      </c>
      <c r="C52" t="s">
        <v>25441</v>
      </c>
      <c r="D52" t="s">
        <v>25809</v>
      </c>
      <c r="E52">
        <v>24.0224304199219</v>
      </c>
      <c r="F52">
        <v>23.831724166870099</v>
      </c>
      <c r="G52">
        <v>24.455833435058601</v>
      </c>
      <c r="H52">
        <v>23.9884548187256</v>
      </c>
      <c r="I52">
        <v>27.119855880737301</v>
      </c>
      <c r="J52">
        <v>26.147403717041001</v>
      </c>
      <c r="K52">
        <v>27.714908599853501</v>
      </c>
      <c r="L52">
        <v>26.128078460693398</v>
      </c>
    </row>
    <row r="53" spans="1:12" x14ac:dyDescent="0.35">
      <c r="A53" t="s">
        <v>5622</v>
      </c>
      <c r="B53" t="s">
        <v>25471</v>
      </c>
      <c r="C53" t="s">
        <v>25441</v>
      </c>
      <c r="D53" t="s">
        <v>25596</v>
      </c>
      <c r="E53">
        <v>21.918428421020501</v>
      </c>
      <c r="F53">
        <v>22.253047943115199</v>
      </c>
      <c r="G53">
        <v>22.3679008483887</v>
      </c>
      <c r="H53">
        <v>21.776868820190401</v>
      </c>
      <c r="I53">
        <v>15.6901702880859</v>
      </c>
      <c r="J53">
        <v>14.533042907714799</v>
      </c>
      <c r="K53">
        <v>13.5744876861572</v>
      </c>
      <c r="L53">
        <v>19.012870788574201</v>
      </c>
    </row>
    <row r="54" spans="1:12" x14ac:dyDescent="0.35">
      <c r="A54" t="s">
        <v>7575</v>
      </c>
      <c r="B54" t="s">
        <v>25471</v>
      </c>
      <c r="C54" t="s">
        <v>25441</v>
      </c>
      <c r="D54" t="s">
        <v>25597</v>
      </c>
      <c r="E54">
        <v>19.2195644378662</v>
      </c>
      <c r="F54">
        <v>20.406385421752901</v>
      </c>
      <c r="G54">
        <v>20.459501266479499</v>
      </c>
      <c r="H54">
        <v>20.064661026001001</v>
      </c>
      <c r="I54">
        <v>13.9268236160278</v>
      </c>
      <c r="J54">
        <v>13.4979553222656</v>
      </c>
      <c r="K54">
        <v>13.516740798950201</v>
      </c>
      <c r="L54">
        <v>13.353553771972701</v>
      </c>
    </row>
    <row r="55" spans="1:12" x14ac:dyDescent="0.35">
      <c r="A55" t="s">
        <v>6561</v>
      </c>
      <c r="B55" t="s">
        <v>25453</v>
      </c>
      <c r="C55" t="s">
        <v>25454</v>
      </c>
      <c r="D55" t="s">
        <v>25810</v>
      </c>
      <c r="E55">
        <v>20.700355529785199</v>
      </c>
      <c r="F55">
        <v>20.831142425537099</v>
      </c>
      <c r="G55">
        <v>20.577959060668899</v>
      </c>
      <c r="H55">
        <v>19.6105632781982</v>
      </c>
      <c r="I55">
        <v>14.1707353591919</v>
      </c>
      <c r="J55">
        <v>13.605144500732401</v>
      </c>
      <c r="K55">
        <v>11.430362701416</v>
      </c>
      <c r="L55">
        <v>14.0358743667603</v>
      </c>
    </row>
    <row r="56" spans="1:12" x14ac:dyDescent="0.35">
      <c r="A56" t="s">
        <v>7599</v>
      </c>
      <c r="B56" t="s">
        <v>25493</v>
      </c>
      <c r="C56" t="s">
        <v>25444</v>
      </c>
      <c r="D56" t="s">
        <v>25811</v>
      </c>
      <c r="E56">
        <v>21.2016201019287</v>
      </c>
      <c r="F56">
        <v>21.156091690063501</v>
      </c>
      <c r="G56">
        <v>20.828170776367202</v>
      </c>
      <c r="H56">
        <v>20.221502304077099</v>
      </c>
      <c r="I56">
        <v>15.5713968276978</v>
      </c>
      <c r="J56">
        <v>14.3187923431396</v>
      </c>
      <c r="K56">
        <v>14.263724327087401</v>
      </c>
      <c r="L56">
        <v>13.534954071044901</v>
      </c>
    </row>
    <row r="57" spans="1:12" x14ac:dyDescent="0.35">
      <c r="A57" t="s">
        <v>6541</v>
      </c>
      <c r="B57" t="s">
        <v>25459</v>
      </c>
      <c r="C57" t="s">
        <v>25444</v>
      </c>
      <c r="D57" t="s">
        <v>25602</v>
      </c>
      <c r="E57">
        <v>20.482110977172901</v>
      </c>
      <c r="F57">
        <v>19.4431266784668</v>
      </c>
      <c r="G57">
        <v>19.615234375</v>
      </c>
      <c r="H57">
        <v>18.995496749877901</v>
      </c>
      <c r="I57">
        <v>13.3879251480103</v>
      </c>
      <c r="J57">
        <v>10.8869333267212</v>
      </c>
      <c r="K57">
        <v>15.199440002441399</v>
      </c>
      <c r="L57">
        <v>12.6337480545044</v>
      </c>
    </row>
    <row r="58" spans="1:12" x14ac:dyDescent="0.35">
      <c r="A58" t="s">
        <v>6661</v>
      </c>
      <c r="B58" t="s">
        <v>25453</v>
      </c>
      <c r="C58" t="s">
        <v>25454</v>
      </c>
      <c r="D58" t="s">
        <v>25497</v>
      </c>
      <c r="E58">
        <v>24.4925651550293</v>
      </c>
      <c r="F58">
        <v>24.1424255371094</v>
      </c>
      <c r="G58">
        <v>23.919040679931602</v>
      </c>
      <c r="H58">
        <v>23.610841751098601</v>
      </c>
      <c r="I58">
        <v>28.280126571655298</v>
      </c>
      <c r="J58">
        <v>28.830814361572301</v>
      </c>
      <c r="K58">
        <v>27.807775497436499</v>
      </c>
      <c r="L58">
        <v>26.598819732666001</v>
      </c>
    </row>
    <row r="59" spans="1:12" x14ac:dyDescent="0.35">
      <c r="A59" t="s">
        <v>6687</v>
      </c>
      <c r="B59" t="s">
        <v>25453</v>
      </c>
      <c r="C59" t="s">
        <v>25454</v>
      </c>
      <c r="D59" t="s">
        <v>25812</v>
      </c>
      <c r="E59">
        <v>19.282924652099599</v>
      </c>
      <c r="F59">
        <v>19.1442565917969</v>
      </c>
      <c r="G59">
        <v>19.486055374145501</v>
      </c>
      <c r="H59">
        <v>19.366844177246101</v>
      </c>
      <c r="I59">
        <v>15.008619308471699</v>
      </c>
      <c r="J59">
        <v>12.7392120361328</v>
      </c>
      <c r="K59">
        <v>12.5680809020996</v>
      </c>
      <c r="L59">
        <v>14.7675628662109</v>
      </c>
    </row>
    <row r="60" spans="1:12" x14ac:dyDescent="0.35">
      <c r="A60" t="s">
        <v>6319</v>
      </c>
      <c r="B60" t="s">
        <v>25471</v>
      </c>
      <c r="C60" t="s">
        <v>25441</v>
      </c>
      <c r="D60" t="s">
        <v>25813</v>
      </c>
      <c r="E60">
        <v>19.918422698974599</v>
      </c>
      <c r="F60">
        <v>20.174222946166999</v>
      </c>
      <c r="G60">
        <v>20.407020568847699</v>
      </c>
      <c r="H60">
        <v>20.527580261230501</v>
      </c>
      <c r="I60">
        <v>14.3127174377441</v>
      </c>
      <c r="J60">
        <v>14.505872726440399</v>
      </c>
      <c r="K60">
        <v>13.976688385009799</v>
      </c>
      <c r="L60">
        <v>13.0939950942993</v>
      </c>
    </row>
    <row r="61" spans="1:12" x14ac:dyDescent="0.35">
      <c r="A61" t="s">
        <v>6870</v>
      </c>
      <c r="B61" t="s">
        <v>25446</v>
      </c>
      <c r="C61" t="s">
        <v>25441</v>
      </c>
      <c r="D61" t="s">
        <v>25814</v>
      </c>
      <c r="E61">
        <v>18.787418365478501</v>
      </c>
      <c r="F61">
        <v>19.130977630615199</v>
      </c>
      <c r="G61">
        <v>19.3629150390625</v>
      </c>
      <c r="H61">
        <v>18.993688583373999</v>
      </c>
      <c r="I61">
        <v>11.912543296814</v>
      </c>
      <c r="J61">
        <v>13.5590515136719</v>
      </c>
      <c r="K61">
        <v>13.260174751281699</v>
      </c>
      <c r="L61">
        <v>12.480030059814499</v>
      </c>
    </row>
    <row r="62" spans="1:12" x14ac:dyDescent="0.35">
      <c r="A62" t="s">
        <v>6024</v>
      </c>
      <c r="B62" t="s">
        <v>25471</v>
      </c>
      <c r="C62" t="s">
        <v>25441</v>
      </c>
      <c r="D62" t="s">
        <v>25815</v>
      </c>
      <c r="E62">
        <v>21.438625335693398</v>
      </c>
      <c r="F62">
        <v>22.214382171630898</v>
      </c>
      <c r="G62">
        <v>21.159914016723601</v>
      </c>
      <c r="H62">
        <v>21.643339157104499</v>
      </c>
      <c r="I62">
        <v>16.679447174072301</v>
      </c>
      <c r="J62">
        <v>15.145764350891101</v>
      </c>
      <c r="K62">
        <v>15.7141208648682</v>
      </c>
      <c r="L62">
        <v>12.5694875717163</v>
      </c>
    </row>
    <row r="63" spans="1:12" x14ac:dyDescent="0.35">
      <c r="A63" t="s">
        <v>8667</v>
      </c>
      <c r="B63" t="s">
        <v>25483</v>
      </c>
      <c r="C63" t="s">
        <v>25441</v>
      </c>
      <c r="D63" t="s">
        <v>25816</v>
      </c>
      <c r="E63">
        <v>16.5258178710938</v>
      </c>
      <c r="F63">
        <v>16.164962768554702</v>
      </c>
      <c r="G63">
        <v>16.672164916992202</v>
      </c>
      <c r="H63">
        <v>15.749525070190399</v>
      </c>
      <c r="I63">
        <v>18.240240097045898</v>
      </c>
      <c r="J63">
        <v>18.986787796020501</v>
      </c>
      <c r="K63">
        <v>17.6441345214844</v>
      </c>
      <c r="L63">
        <v>17.646522521972699</v>
      </c>
    </row>
    <row r="64" spans="1:12" x14ac:dyDescent="0.35">
      <c r="A64" t="s">
        <v>8683</v>
      </c>
      <c r="B64" t="s">
        <v>25459</v>
      </c>
      <c r="C64" t="s">
        <v>25444</v>
      </c>
      <c r="D64" t="s">
        <v>25919</v>
      </c>
      <c r="E64">
        <v>17.334932327270501</v>
      </c>
      <c r="F64">
        <v>17.654809951782202</v>
      </c>
      <c r="G64">
        <v>17.4082641601563</v>
      </c>
      <c r="H64">
        <v>16.987800598144499</v>
      </c>
      <c r="I64">
        <v>19.816398620605501</v>
      </c>
      <c r="J64">
        <v>20.4529209136963</v>
      </c>
      <c r="K64">
        <v>18.7272434234619</v>
      </c>
      <c r="L64">
        <v>17.017307281494102</v>
      </c>
    </row>
    <row r="65" spans="1:12" x14ac:dyDescent="0.35">
      <c r="A65" t="s">
        <v>6016</v>
      </c>
      <c r="B65" t="s">
        <v>25483</v>
      </c>
      <c r="C65" t="s">
        <v>25441</v>
      </c>
      <c r="D65" t="s">
        <v>25817</v>
      </c>
      <c r="E65">
        <v>21.530258178710898</v>
      </c>
      <c r="F65">
        <v>21.6496887207031</v>
      </c>
      <c r="G65">
        <v>21.685644149780298</v>
      </c>
      <c r="H65">
        <v>21.113359451293899</v>
      </c>
      <c r="I65">
        <v>15.426964759826699</v>
      </c>
      <c r="J65">
        <v>18.220624923706101</v>
      </c>
      <c r="K65">
        <v>14.6090593338013</v>
      </c>
      <c r="L65">
        <v>15.0351829528809</v>
      </c>
    </row>
    <row r="66" spans="1:12" x14ac:dyDescent="0.35">
      <c r="A66" t="s">
        <v>6948</v>
      </c>
      <c r="B66" t="s">
        <v>25453</v>
      </c>
      <c r="C66" t="s">
        <v>25454</v>
      </c>
      <c r="D66" t="s">
        <v>25600</v>
      </c>
      <c r="E66">
        <v>23.484378814697301</v>
      </c>
      <c r="F66">
        <v>23.2594089508057</v>
      </c>
      <c r="G66">
        <v>22.841985702514599</v>
      </c>
      <c r="H66">
        <v>23.255708694458001</v>
      </c>
      <c r="I66">
        <v>20.398511886596701</v>
      </c>
      <c r="J66">
        <v>22.3845539093018</v>
      </c>
      <c r="K66">
        <v>13.510805130004901</v>
      </c>
      <c r="L66">
        <v>13.0997505187988</v>
      </c>
    </row>
    <row r="67" spans="1:12" x14ac:dyDescent="0.35">
      <c r="A67" t="s">
        <v>7941</v>
      </c>
      <c r="B67" t="s">
        <v>25453</v>
      </c>
      <c r="C67" t="s">
        <v>25454</v>
      </c>
      <c r="D67" t="s">
        <v>25818</v>
      </c>
      <c r="E67">
        <v>19.432163238525401</v>
      </c>
      <c r="F67">
        <v>19.274534225463899</v>
      </c>
      <c r="G67">
        <v>19.152767181396499</v>
      </c>
      <c r="H67">
        <v>18.9854621887207</v>
      </c>
      <c r="I67">
        <v>13.106672286987299</v>
      </c>
      <c r="J67">
        <v>14.467201232910201</v>
      </c>
      <c r="K67">
        <v>14.4221906661987</v>
      </c>
      <c r="L67">
        <v>12.8304986953735</v>
      </c>
    </row>
    <row r="68" spans="1:12" x14ac:dyDescent="0.35">
      <c r="A68" t="s">
        <v>7918</v>
      </c>
      <c r="B68" t="s">
        <v>25453</v>
      </c>
      <c r="C68" t="s">
        <v>25454</v>
      </c>
      <c r="D68" t="s">
        <v>25566</v>
      </c>
      <c r="E68">
        <v>19.5241813659668</v>
      </c>
      <c r="F68">
        <v>19.443292617797901</v>
      </c>
      <c r="G68">
        <v>19.417285919189499</v>
      </c>
      <c r="H68">
        <v>18.783298492431602</v>
      </c>
      <c r="I68">
        <v>13.841397285461399</v>
      </c>
      <c r="J68">
        <v>13.9060621261597</v>
      </c>
      <c r="K68">
        <v>14.1549291610718</v>
      </c>
      <c r="L68">
        <v>14.229785919189499</v>
      </c>
    </row>
    <row r="69" spans="1:12" x14ac:dyDescent="0.35">
      <c r="A69" t="s">
        <v>436</v>
      </c>
      <c r="B69" t="s">
        <v>25446</v>
      </c>
      <c r="C69" t="s">
        <v>25441</v>
      </c>
      <c r="D69" t="s">
        <v>311</v>
      </c>
      <c r="E69">
        <v>19.985439300537099</v>
      </c>
      <c r="F69">
        <v>19.7919731140137</v>
      </c>
      <c r="G69">
        <v>19.815385818481399</v>
      </c>
      <c r="H69">
        <v>19.062091827392599</v>
      </c>
      <c r="I69">
        <v>13.3191995620728</v>
      </c>
      <c r="J69">
        <v>13.9412240982056</v>
      </c>
      <c r="K69">
        <v>15.298150062561</v>
      </c>
      <c r="L69">
        <v>14.8443098068237</v>
      </c>
    </row>
    <row r="70" spans="1:12" x14ac:dyDescent="0.35">
      <c r="A70" t="s">
        <v>5862</v>
      </c>
      <c r="B70" t="s">
        <v>25447</v>
      </c>
      <c r="C70" t="s">
        <v>25444</v>
      </c>
      <c r="D70" t="s">
        <v>25819</v>
      </c>
      <c r="E70">
        <v>21.102066040039102</v>
      </c>
      <c r="F70">
        <v>21.233695983886701</v>
      </c>
      <c r="G70">
        <v>21.316642761230501</v>
      </c>
      <c r="H70">
        <v>20.365964889526399</v>
      </c>
      <c r="I70">
        <v>13.812664985656699</v>
      </c>
      <c r="J70">
        <v>17.454673767089801</v>
      </c>
      <c r="K70">
        <v>13.6264657974243</v>
      </c>
      <c r="L70">
        <v>15.9650573730469</v>
      </c>
    </row>
    <row r="71" spans="1:12" x14ac:dyDescent="0.35">
      <c r="A71" t="s">
        <v>7319</v>
      </c>
      <c r="B71" t="s">
        <v>25517</v>
      </c>
      <c r="C71" t="s">
        <v>25441</v>
      </c>
      <c r="D71" t="s">
        <v>25820</v>
      </c>
      <c r="E71">
        <v>17.238578796386701</v>
      </c>
      <c r="F71">
        <v>17.513818740844702</v>
      </c>
      <c r="G71">
        <v>18.026121139526399</v>
      </c>
      <c r="H71">
        <v>17.876462936401399</v>
      </c>
      <c r="I71">
        <v>19.645389556884801</v>
      </c>
      <c r="J71">
        <v>19.882654190063501</v>
      </c>
      <c r="K71">
        <v>19.789302825927699</v>
      </c>
      <c r="L71">
        <v>17.977052688598601</v>
      </c>
    </row>
    <row r="72" spans="1:12" x14ac:dyDescent="0.35">
      <c r="A72" t="s">
        <v>8786</v>
      </c>
      <c r="B72" t="s">
        <v>25588</v>
      </c>
      <c r="C72" t="s">
        <v>25465</v>
      </c>
      <c r="D72" t="s">
        <v>25821</v>
      </c>
      <c r="E72">
        <v>17.834486007690401</v>
      </c>
      <c r="F72">
        <v>14.700059890747101</v>
      </c>
      <c r="G72">
        <v>16.976118087768601</v>
      </c>
      <c r="H72">
        <v>14.3337459564209</v>
      </c>
      <c r="I72">
        <v>18.563899993896499</v>
      </c>
      <c r="J72">
        <v>13.392132759094199</v>
      </c>
      <c r="K72">
        <v>18.826757431030298</v>
      </c>
      <c r="L72">
        <v>19.724760055541999</v>
      </c>
    </row>
    <row r="73" spans="1:12" x14ac:dyDescent="0.35">
      <c r="A73" t="s">
        <v>9505</v>
      </c>
      <c r="B73" t="s">
        <v>25453</v>
      </c>
      <c r="C73" t="s">
        <v>25454</v>
      </c>
      <c r="D73" t="s">
        <v>25920</v>
      </c>
      <c r="E73">
        <v>15.9262685775757</v>
      </c>
      <c r="F73">
        <v>16.195339202880898</v>
      </c>
      <c r="G73">
        <v>16.3400764465332</v>
      </c>
      <c r="H73">
        <v>16.2390041351318</v>
      </c>
      <c r="I73">
        <v>17.516670227050799</v>
      </c>
      <c r="J73">
        <v>17.4241123199463</v>
      </c>
      <c r="K73">
        <v>18.105821609497099</v>
      </c>
      <c r="L73">
        <v>16.7983589172363</v>
      </c>
    </row>
    <row r="74" spans="1:12" x14ac:dyDescent="0.35">
      <c r="A74" t="s">
        <v>6383</v>
      </c>
      <c r="B74" t="s">
        <v>25459</v>
      </c>
      <c r="C74" t="s">
        <v>25444</v>
      </c>
      <c r="D74" t="s">
        <v>25822</v>
      </c>
      <c r="E74">
        <v>21.1694030761719</v>
      </c>
      <c r="F74">
        <v>21.3634929656982</v>
      </c>
      <c r="G74">
        <v>21.632919311523398</v>
      </c>
      <c r="H74">
        <v>20.962257385253899</v>
      </c>
      <c r="I74">
        <v>14.3940134048462</v>
      </c>
      <c r="J74">
        <v>16.2655353546143</v>
      </c>
      <c r="K74">
        <v>13.5426578521729</v>
      </c>
      <c r="L74">
        <v>11.8304710388184</v>
      </c>
    </row>
    <row r="75" spans="1:12" x14ac:dyDescent="0.35">
      <c r="A75" t="s">
        <v>8177</v>
      </c>
      <c r="B75" t="s">
        <v>25440</v>
      </c>
      <c r="C75" t="s">
        <v>25441</v>
      </c>
      <c r="D75" t="s">
        <v>25630</v>
      </c>
      <c r="E75">
        <v>17.0692138671875</v>
      </c>
      <c r="F75">
        <v>17.030340194702099</v>
      </c>
      <c r="G75">
        <v>17.208206176757798</v>
      </c>
      <c r="H75">
        <v>15.3641624450684</v>
      </c>
      <c r="I75">
        <v>18.5205593109131</v>
      </c>
      <c r="J75">
        <v>19.524019241333001</v>
      </c>
      <c r="K75">
        <v>18.600069046020501</v>
      </c>
      <c r="L75">
        <v>16.0908508300781</v>
      </c>
    </row>
    <row r="76" spans="1:12" x14ac:dyDescent="0.35">
      <c r="A76" t="s">
        <v>6227</v>
      </c>
      <c r="B76" t="s">
        <v>25440</v>
      </c>
      <c r="C76" t="s">
        <v>25441</v>
      </c>
      <c r="D76" t="s">
        <v>25823</v>
      </c>
      <c r="E76">
        <v>16.620721817016602</v>
      </c>
      <c r="F76">
        <v>16.951644897460898</v>
      </c>
      <c r="G76">
        <v>17.767398834228501</v>
      </c>
      <c r="H76">
        <v>16.861211776733398</v>
      </c>
      <c r="I76">
        <v>22.646142959594702</v>
      </c>
      <c r="J76">
        <v>21.641199111938501</v>
      </c>
      <c r="K76">
        <v>23.482295989990199</v>
      </c>
      <c r="L76">
        <v>22.350927352905298</v>
      </c>
    </row>
    <row r="77" spans="1:12" x14ac:dyDescent="0.35">
      <c r="A77" t="s">
        <v>8213</v>
      </c>
      <c r="B77" t="s">
        <v>25447</v>
      </c>
      <c r="C77" t="s">
        <v>25444</v>
      </c>
      <c r="D77" t="s">
        <v>25824</v>
      </c>
      <c r="E77">
        <v>17.1024265289307</v>
      </c>
      <c r="F77">
        <v>17.099037170410199</v>
      </c>
      <c r="G77">
        <v>17.479047775268601</v>
      </c>
      <c r="H77">
        <v>16.971632003784201</v>
      </c>
      <c r="I77">
        <v>19.1838989257813</v>
      </c>
      <c r="J77">
        <v>20.5987644195557</v>
      </c>
      <c r="K77">
        <v>18.867042541503899</v>
      </c>
      <c r="L77">
        <v>17.7735481262207</v>
      </c>
    </row>
    <row r="78" spans="1:12" x14ac:dyDescent="0.35">
      <c r="A78" t="s">
        <v>6189</v>
      </c>
      <c r="B78" t="s">
        <v>25453</v>
      </c>
      <c r="C78" t="s">
        <v>25454</v>
      </c>
      <c r="D78" t="s">
        <v>25480</v>
      </c>
      <c r="E78">
        <v>18.896530151367202</v>
      </c>
      <c r="F78">
        <v>18.1355590820313</v>
      </c>
      <c r="G78">
        <v>18.732406616210898</v>
      </c>
      <c r="H78">
        <v>17.889917373657202</v>
      </c>
      <c r="I78">
        <v>25.1025199890137</v>
      </c>
      <c r="J78">
        <v>26.8159694671631</v>
      </c>
      <c r="K78">
        <v>24.662376403808601</v>
      </c>
      <c r="L78">
        <v>23.822689056396499</v>
      </c>
    </row>
    <row r="79" spans="1:12" x14ac:dyDescent="0.35">
      <c r="A79" t="s">
        <v>7073</v>
      </c>
      <c r="B79" t="s">
        <v>25474</v>
      </c>
      <c r="C79" t="s">
        <v>25465</v>
      </c>
      <c r="D79" t="s">
        <v>25618</v>
      </c>
      <c r="E79">
        <v>20.130050659179702</v>
      </c>
      <c r="F79">
        <v>19.834156036376999</v>
      </c>
      <c r="G79">
        <v>20.097755432128899</v>
      </c>
      <c r="H79">
        <v>19.425817489623999</v>
      </c>
      <c r="I79">
        <v>13.408352851867701</v>
      </c>
      <c r="J79">
        <v>13.2349700927734</v>
      </c>
      <c r="K79">
        <v>13.3075046539307</v>
      </c>
      <c r="L79">
        <v>14.7538452148438</v>
      </c>
    </row>
    <row r="80" spans="1:12" x14ac:dyDescent="0.35">
      <c r="A80" t="s">
        <v>6361</v>
      </c>
      <c r="B80" t="s">
        <v>25453</v>
      </c>
      <c r="C80" t="s">
        <v>25454</v>
      </c>
      <c r="D80" t="s">
        <v>25463</v>
      </c>
      <c r="E80">
        <v>24.359636306762699</v>
      </c>
      <c r="F80">
        <v>24.421070098876999</v>
      </c>
      <c r="G80">
        <v>23.579475402831999</v>
      </c>
      <c r="H80">
        <v>22.999946594238299</v>
      </c>
      <c r="I80">
        <v>14.0533084869385</v>
      </c>
      <c r="J80">
        <v>18.608201980590799</v>
      </c>
      <c r="K80">
        <v>15.5643653869629</v>
      </c>
      <c r="L80">
        <v>13.8309926986694</v>
      </c>
    </row>
    <row r="81" spans="1:12" x14ac:dyDescent="0.35">
      <c r="A81" t="s">
        <v>6434</v>
      </c>
      <c r="B81" t="s">
        <v>25440</v>
      </c>
      <c r="C81" t="s">
        <v>25441</v>
      </c>
      <c r="D81" t="s">
        <v>25608</v>
      </c>
      <c r="E81">
        <v>17.019884109497099</v>
      </c>
      <c r="F81">
        <v>19.011640548706101</v>
      </c>
      <c r="G81">
        <v>17.414821624755898</v>
      </c>
      <c r="H81">
        <v>16.7278747558594</v>
      </c>
      <c r="I81">
        <v>20.7511291503906</v>
      </c>
      <c r="J81">
        <v>19.8178615570068</v>
      </c>
      <c r="K81">
        <v>21.980527877807599</v>
      </c>
      <c r="L81">
        <v>22.040746688842798</v>
      </c>
    </row>
    <row r="82" spans="1:12" x14ac:dyDescent="0.35">
      <c r="A82" t="s">
        <v>6731</v>
      </c>
      <c r="B82" t="s">
        <v>25443</v>
      </c>
      <c r="C82" t="s">
        <v>25444</v>
      </c>
      <c r="D82" t="s">
        <v>25543</v>
      </c>
      <c r="E82">
        <v>23.325687408447301</v>
      </c>
      <c r="F82">
        <v>23.0770168304443</v>
      </c>
      <c r="G82">
        <v>22.854270935058601</v>
      </c>
      <c r="H82">
        <v>21.892379760742202</v>
      </c>
      <c r="I82">
        <v>14.8576364517212</v>
      </c>
      <c r="J82">
        <v>16.526920318603501</v>
      </c>
      <c r="K82">
        <v>14.9263753890991</v>
      </c>
      <c r="L82">
        <v>14.485704421997101</v>
      </c>
    </row>
    <row r="83" spans="1:12" x14ac:dyDescent="0.35">
      <c r="A83" t="s">
        <v>6808</v>
      </c>
      <c r="B83" t="s">
        <v>25453</v>
      </c>
      <c r="C83" t="s">
        <v>25454</v>
      </c>
      <c r="D83" t="s">
        <v>25790</v>
      </c>
      <c r="E83">
        <v>20.464809417724599</v>
      </c>
      <c r="F83">
        <v>20.849292755126999</v>
      </c>
      <c r="G83">
        <v>21.2711887359619</v>
      </c>
      <c r="H83">
        <v>20.9013557434082</v>
      </c>
      <c r="I83">
        <v>14.847943305969199</v>
      </c>
      <c r="J83">
        <v>16.0252170562744</v>
      </c>
      <c r="K83">
        <v>16.342636108398398</v>
      </c>
      <c r="L83">
        <v>13.806836128234901</v>
      </c>
    </row>
    <row r="84" spans="1:12" x14ac:dyDescent="0.35">
      <c r="A84" t="s">
        <v>6713</v>
      </c>
      <c r="B84" t="s">
        <v>25453</v>
      </c>
      <c r="C84" t="s">
        <v>25454</v>
      </c>
      <c r="D84" t="s">
        <v>25660</v>
      </c>
      <c r="E84">
        <v>19.8416042327881</v>
      </c>
      <c r="F84">
        <v>20.009283065795898</v>
      </c>
      <c r="G84">
        <v>20.293941497802699</v>
      </c>
      <c r="H84">
        <v>19.789342880248999</v>
      </c>
      <c r="I84">
        <v>21.726234436035199</v>
      </c>
      <c r="J84">
        <v>22.518224716186499</v>
      </c>
      <c r="K84">
        <v>22.442192077636701</v>
      </c>
      <c r="L84">
        <v>21.7598972320557</v>
      </c>
    </row>
    <row r="85" spans="1:12" x14ac:dyDescent="0.35">
      <c r="A85" t="s">
        <v>8853</v>
      </c>
      <c r="B85" t="s">
        <v>25453</v>
      </c>
      <c r="C85" t="s">
        <v>25454</v>
      </c>
      <c r="D85" t="s">
        <v>25463</v>
      </c>
      <c r="E85">
        <v>15.3818416595459</v>
      </c>
      <c r="F85">
        <v>14.247091293335</v>
      </c>
      <c r="G85">
        <v>14.696653366088899</v>
      </c>
      <c r="H85">
        <v>14.4517908096313</v>
      </c>
      <c r="I85">
        <v>17.6878452301025</v>
      </c>
      <c r="J85">
        <v>18.3614387512207</v>
      </c>
      <c r="K85">
        <v>17.387681961059599</v>
      </c>
      <c r="L85">
        <v>15.946042060852101</v>
      </c>
    </row>
    <row r="86" spans="1:12" x14ac:dyDescent="0.35">
      <c r="A86" t="s">
        <v>7119</v>
      </c>
      <c r="B86" t="s">
        <v>25453</v>
      </c>
      <c r="C86" t="s">
        <v>25454</v>
      </c>
      <c r="D86" t="s">
        <v>25825</v>
      </c>
      <c r="E86">
        <v>20.708625793456999</v>
      </c>
      <c r="F86">
        <v>20.457838058471701</v>
      </c>
      <c r="G86">
        <v>20.325454711914102</v>
      </c>
      <c r="H86">
        <v>19.450410842895501</v>
      </c>
      <c r="I86">
        <v>14.6370191574097</v>
      </c>
      <c r="J86">
        <v>15.2711954116821</v>
      </c>
      <c r="K86">
        <v>13.8315687179565</v>
      </c>
      <c r="L86">
        <v>13.526832580566399</v>
      </c>
    </row>
    <row r="87" spans="1:12" x14ac:dyDescent="0.35">
      <c r="A87" t="s">
        <v>6602</v>
      </c>
      <c r="B87" t="s">
        <v>25452</v>
      </c>
      <c r="C87" t="s">
        <v>25441</v>
      </c>
      <c r="D87" t="s">
        <v>25826</v>
      </c>
      <c r="E87">
        <v>21.5220756530762</v>
      </c>
      <c r="F87">
        <v>21.741724014282202</v>
      </c>
      <c r="G87">
        <v>21.6724948883057</v>
      </c>
      <c r="H87">
        <v>21.360479354858398</v>
      </c>
      <c r="I87">
        <v>14.362403869628899</v>
      </c>
      <c r="J87">
        <v>15.154700279235801</v>
      </c>
      <c r="K87">
        <v>14.7135782241821</v>
      </c>
      <c r="L87">
        <v>13.216987609863301</v>
      </c>
    </row>
    <row r="88" spans="1:12" x14ac:dyDescent="0.35">
      <c r="A88" t="s">
        <v>430</v>
      </c>
      <c r="B88" t="s">
        <v>25446</v>
      </c>
      <c r="C88" t="s">
        <v>25441</v>
      </c>
      <c r="D88" t="s">
        <v>431</v>
      </c>
      <c r="E88">
        <v>21.840553283691399</v>
      </c>
      <c r="F88">
        <v>21.923877716064499</v>
      </c>
      <c r="G88">
        <v>21.8177585601807</v>
      </c>
      <c r="H88">
        <v>21.143678665161101</v>
      </c>
      <c r="I88">
        <v>16.180049896240199</v>
      </c>
      <c r="J88">
        <v>14.598461151123001</v>
      </c>
      <c r="K88">
        <v>13.3696956634521</v>
      </c>
      <c r="L88">
        <v>14.556596755981399</v>
      </c>
    </row>
    <row r="89" spans="1:12" x14ac:dyDescent="0.35">
      <c r="A89" t="s">
        <v>7820</v>
      </c>
      <c r="B89" t="s">
        <v>25453</v>
      </c>
      <c r="C89" t="s">
        <v>25454</v>
      </c>
      <c r="D89" t="s">
        <v>25463</v>
      </c>
      <c r="E89">
        <v>17.0357666015625</v>
      </c>
      <c r="F89">
        <v>17.617843627929702</v>
      </c>
      <c r="G89">
        <v>17.5772609710693</v>
      </c>
      <c r="H89">
        <v>16.478895187377901</v>
      </c>
      <c r="I89">
        <v>20.414249420166001</v>
      </c>
      <c r="J89">
        <v>20.7939052581787</v>
      </c>
      <c r="K89">
        <v>20.2511882781982</v>
      </c>
      <c r="L89">
        <v>18.824598312377901</v>
      </c>
    </row>
    <row r="90" spans="1:12" x14ac:dyDescent="0.35">
      <c r="A90" t="s">
        <v>6393</v>
      </c>
      <c r="B90" t="s">
        <v>25453</v>
      </c>
      <c r="C90" t="s">
        <v>25454</v>
      </c>
      <c r="D90" t="s">
        <v>25480</v>
      </c>
      <c r="E90">
        <v>19.494031906127901</v>
      </c>
      <c r="F90">
        <v>19.8911437988281</v>
      </c>
      <c r="G90">
        <v>19.980266571044901</v>
      </c>
      <c r="H90">
        <v>18.905643463134801</v>
      </c>
      <c r="I90">
        <v>13.9251108169556</v>
      </c>
      <c r="J90">
        <v>15.356483459472701</v>
      </c>
      <c r="K90">
        <v>14.3310346603394</v>
      </c>
      <c r="L90">
        <v>14.1265411376953</v>
      </c>
    </row>
    <row r="91" spans="1:12" x14ac:dyDescent="0.35">
      <c r="A91" t="s">
        <v>7723</v>
      </c>
      <c r="B91" t="s">
        <v>25453</v>
      </c>
      <c r="C91" t="s">
        <v>25454</v>
      </c>
      <c r="D91" t="s">
        <v>25827</v>
      </c>
      <c r="E91">
        <v>15.358705520629901</v>
      </c>
      <c r="F91">
        <v>15.7124242782593</v>
      </c>
      <c r="G91">
        <v>16.362733840942401</v>
      </c>
      <c r="H91">
        <v>13.8833227157593</v>
      </c>
      <c r="I91">
        <v>21.211809158325199</v>
      </c>
      <c r="J91">
        <v>21.359125137329102</v>
      </c>
      <c r="K91">
        <v>20.521518707275401</v>
      </c>
      <c r="L91">
        <v>19.839921951293899</v>
      </c>
    </row>
    <row r="92" spans="1:12" x14ac:dyDescent="0.35">
      <c r="A92" t="s">
        <v>5852</v>
      </c>
      <c r="B92" t="s">
        <v>25493</v>
      </c>
      <c r="C92" t="s">
        <v>25444</v>
      </c>
      <c r="D92" t="s">
        <v>25828</v>
      </c>
      <c r="E92">
        <v>20.955738067626999</v>
      </c>
      <c r="F92">
        <v>21.031641006469702</v>
      </c>
      <c r="G92">
        <v>21.2104187011719</v>
      </c>
      <c r="H92">
        <v>20.560564041137699</v>
      </c>
      <c r="I92">
        <v>14.2668266296387</v>
      </c>
      <c r="J92">
        <v>17.356798171997099</v>
      </c>
      <c r="K92">
        <v>13.1547088623047</v>
      </c>
      <c r="L92">
        <v>13.5594892501831</v>
      </c>
    </row>
    <row r="93" spans="1:12" x14ac:dyDescent="0.35">
      <c r="A93" t="s">
        <v>8001</v>
      </c>
      <c r="B93" t="s">
        <v>25493</v>
      </c>
      <c r="C93" t="s">
        <v>25444</v>
      </c>
      <c r="D93" t="s">
        <v>25603</v>
      </c>
      <c r="E93">
        <v>18.173625946044901</v>
      </c>
      <c r="F93">
        <v>18.648237228393601</v>
      </c>
      <c r="G93">
        <v>18.604955673217798</v>
      </c>
      <c r="H93">
        <v>17.589319229126001</v>
      </c>
      <c r="I93">
        <v>14.2062530517578</v>
      </c>
      <c r="J93">
        <v>13.602071762085</v>
      </c>
      <c r="K93">
        <v>12.843960762023899</v>
      </c>
      <c r="L93">
        <v>12.991248130798301</v>
      </c>
    </row>
    <row r="94" spans="1:12" x14ac:dyDescent="0.35">
      <c r="A94" t="s">
        <v>6535</v>
      </c>
      <c r="B94" t="s">
        <v>25517</v>
      </c>
      <c r="C94" t="s">
        <v>25441</v>
      </c>
      <c r="D94" t="s">
        <v>25759</v>
      </c>
      <c r="E94">
        <v>18.637588500976602</v>
      </c>
      <c r="F94">
        <v>18.595008850097699</v>
      </c>
      <c r="G94">
        <v>18.806005477905298</v>
      </c>
      <c r="H94">
        <v>17.459093093872099</v>
      </c>
      <c r="I94">
        <v>12.9996881484985</v>
      </c>
      <c r="J94">
        <v>14.550787925720201</v>
      </c>
      <c r="K94">
        <v>13.604772567749</v>
      </c>
      <c r="L94">
        <v>11.983569145202599</v>
      </c>
    </row>
    <row r="95" spans="1:12" x14ac:dyDescent="0.35">
      <c r="A95" t="s">
        <v>7499</v>
      </c>
      <c r="B95" t="s">
        <v>25453</v>
      </c>
      <c r="C95" t="s">
        <v>25454</v>
      </c>
      <c r="D95" t="s">
        <v>25480</v>
      </c>
      <c r="E95">
        <v>19.277137756347699</v>
      </c>
      <c r="F95">
        <v>18.882307052612301</v>
      </c>
      <c r="G95">
        <v>18.866714477539102</v>
      </c>
      <c r="H95">
        <v>18.768068313598601</v>
      </c>
      <c r="I95">
        <v>13.385007858276399</v>
      </c>
      <c r="J95">
        <v>14.825157165527299</v>
      </c>
      <c r="K95">
        <v>13.2354688644409</v>
      </c>
      <c r="L95">
        <v>13.2445573806763</v>
      </c>
    </row>
    <row r="96" spans="1:12" x14ac:dyDescent="0.35">
      <c r="A96" t="s">
        <v>7403</v>
      </c>
      <c r="B96" t="s">
        <v>25453</v>
      </c>
      <c r="C96" t="s">
        <v>25454</v>
      </c>
      <c r="D96" t="s">
        <v>25829</v>
      </c>
      <c r="E96">
        <v>21.152429580688501</v>
      </c>
      <c r="F96">
        <v>21.287696838378899</v>
      </c>
      <c r="G96">
        <v>21.360334396362301</v>
      </c>
      <c r="H96">
        <v>21.260604858398398</v>
      </c>
      <c r="I96">
        <v>15.0172262191772</v>
      </c>
      <c r="J96">
        <v>19.327590942382798</v>
      </c>
      <c r="K96">
        <v>13.529959678649901</v>
      </c>
      <c r="L96">
        <v>14.5837345123291</v>
      </c>
    </row>
    <row r="97" spans="1:12" x14ac:dyDescent="0.35">
      <c r="A97" t="s">
        <v>6822</v>
      </c>
      <c r="B97" t="s">
        <v>25440</v>
      </c>
      <c r="C97" t="s">
        <v>25441</v>
      </c>
      <c r="D97" t="s">
        <v>25830</v>
      </c>
      <c r="E97">
        <v>17.957597732543899</v>
      </c>
      <c r="F97">
        <v>17.9347953796387</v>
      </c>
      <c r="G97">
        <v>18.122865676879901</v>
      </c>
      <c r="H97">
        <v>18.077323913574201</v>
      </c>
      <c r="I97">
        <v>20.040412902831999</v>
      </c>
      <c r="J97">
        <v>19.659646987915</v>
      </c>
      <c r="K97">
        <v>20.561050415039102</v>
      </c>
      <c r="L97">
        <v>18.970222473144499</v>
      </c>
    </row>
    <row r="98" spans="1:12" x14ac:dyDescent="0.35">
      <c r="A98" t="s">
        <v>6010</v>
      </c>
      <c r="B98" t="s">
        <v>25440</v>
      </c>
      <c r="C98" t="s">
        <v>25441</v>
      </c>
      <c r="D98" t="s">
        <v>25831</v>
      </c>
      <c r="E98">
        <v>21.319555282592798</v>
      </c>
      <c r="F98">
        <v>20.2794380187988</v>
      </c>
      <c r="G98">
        <v>20.534692764282202</v>
      </c>
      <c r="H98">
        <v>20.745481491088899</v>
      </c>
      <c r="I98">
        <v>21.9217338562012</v>
      </c>
      <c r="J98">
        <v>23.497861862182599</v>
      </c>
      <c r="K98">
        <v>23.724445343017599</v>
      </c>
      <c r="L98">
        <v>26.340681076049801</v>
      </c>
    </row>
    <row r="99" spans="1:12" x14ac:dyDescent="0.35">
      <c r="A99" t="s">
        <v>7165</v>
      </c>
      <c r="B99" t="s">
        <v>25446</v>
      </c>
      <c r="C99" t="s">
        <v>25441</v>
      </c>
      <c r="D99" t="s">
        <v>25832</v>
      </c>
      <c r="E99">
        <v>17.174085617065401</v>
      </c>
      <c r="F99">
        <v>17.4354438781738</v>
      </c>
      <c r="G99">
        <v>17.471240997314499</v>
      </c>
      <c r="H99">
        <v>17.374038696289102</v>
      </c>
      <c r="I99">
        <v>20.573581695556602</v>
      </c>
      <c r="J99">
        <v>19.186521530151399</v>
      </c>
      <c r="K99">
        <v>21.5077800750732</v>
      </c>
      <c r="L99">
        <v>20.277400970458999</v>
      </c>
    </row>
    <row r="100" spans="1:12" x14ac:dyDescent="0.35">
      <c r="A100" t="s">
        <v>6906</v>
      </c>
      <c r="B100" t="s">
        <v>25453</v>
      </c>
      <c r="C100" t="s">
        <v>25454</v>
      </c>
      <c r="D100" t="s">
        <v>25463</v>
      </c>
      <c r="E100">
        <v>19.302749633789102</v>
      </c>
      <c r="F100">
        <v>18.4987087249756</v>
      </c>
      <c r="G100">
        <v>18.8254508972168</v>
      </c>
      <c r="H100">
        <v>18.929500579833999</v>
      </c>
      <c r="I100">
        <v>14.5415906906128</v>
      </c>
      <c r="J100">
        <v>14.846575736999499</v>
      </c>
      <c r="K100">
        <v>13.0296926498413</v>
      </c>
      <c r="L100">
        <v>12.845644950866699</v>
      </c>
    </row>
    <row r="101" spans="1:12" x14ac:dyDescent="0.35">
      <c r="A101" t="s">
        <v>6408</v>
      </c>
      <c r="B101" t="s">
        <v>25459</v>
      </c>
      <c r="C101" t="s">
        <v>25444</v>
      </c>
      <c r="D101" t="s">
        <v>25833</v>
      </c>
      <c r="E101">
        <v>19.706611633300799</v>
      </c>
      <c r="F101">
        <v>19.848384857177699</v>
      </c>
      <c r="G101">
        <v>20.0714015960693</v>
      </c>
      <c r="H101">
        <v>19.688339233398398</v>
      </c>
      <c r="I101">
        <v>14.184370040893601</v>
      </c>
      <c r="J101">
        <v>12.929278373718301</v>
      </c>
      <c r="K101">
        <v>12.9215908050537</v>
      </c>
      <c r="L101">
        <v>14.119703292846699</v>
      </c>
    </row>
    <row r="102" spans="1:12" x14ac:dyDescent="0.35">
      <c r="A102" t="s">
        <v>6709</v>
      </c>
      <c r="B102" t="s">
        <v>25453</v>
      </c>
      <c r="C102" t="s">
        <v>25454</v>
      </c>
      <c r="D102" t="s">
        <v>25834</v>
      </c>
      <c r="E102">
        <v>21.078535079956101</v>
      </c>
      <c r="F102">
        <v>20.966464996337901</v>
      </c>
      <c r="G102">
        <v>21.284208297729499</v>
      </c>
      <c r="H102">
        <v>20.7571620941162</v>
      </c>
      <c r="I102">
        <v>14.0473279953003</v>
      </c>
      <c r="J102">
        <v>15.085542678833001</v>
      </c>
      <c r="K102">
        <v>14.320631027221699</v>
      </c>
      <c r="L102">
        <v>14.1552896499634</v>
      </c>
    </row>
    <row r="103" spans="1:12" x14ac:dyDescent="0.35">
      <c r="A103" t="s">
        <v>5844</v>
      </c>
      <c r="B103" t="s">
        <v>25453</v>
      </c>
      <c r="C103" t="s">
        <v>25454</v>
      </c>
      <c r="D103" t="s">
        <v>25463</v>
      </c>
      <c r="E103">
        <v>21.091800689697301</v>
      </c>
      <c r="F103">
        <v>21.101129531860401</v>
      </c>
      <c r="G103">
        <v>21.4468173980713</v>
      </c>
      <c r="H103">
        <v>21.076789855956999</v>
      </c>
      <c r="I103">
        <v>14.6444664001465</v>
      </c>
      <c r="J103">
        <v>14.5669593811035</v>
      </c>
      <c r="K103">
        <v>15.5335750579834</v>
      </c>
      <c r="L103">
        <v>15.399260520935099</v>
      </c>
    </row>
    <row r="104" spans="1:12" x14ac:dyDescent="0.35">
      <c r="A104" t="s">
        <v>7385</v>
      </c>
      <c r="B104" t="s">
        <v>25464</v>
      </c>
      <c r="C104" t="s">
        <v>25465</v>
      </c>
      <c r="D104" t="s">
        <v>25755</v>
      </c>
      <c r="E104">
        <v>17.7039089202881</v>
      </c>
      <c r="F104">
        <v>18.109695434570298</v>
      </c>
      <c r="G104">
        <v>18.344047546386701</v>
      </c>
      <c r="H104">
        <v>18.3646850585938</v>
      </c>
      <c r="I104">
        <v>19.897315979003899</v>
      </c>
      <c r="J104">
        <v>20.572761535644499</v>
      </c>
      <c r="K104">
        <v>19.5572624206543</v>
      </c>
      <c r="L104">
        <v>19.087110519409201</v>
      </c>
    </row>
    <row r="105" spans="1:12" x14ac:dyDescent="0.35">
      <c r="A105" t="s">
        <v>6468</v>
      </c>
      <c r="B105" t="s">
        <v>25453</v>
      </c>
      <c r="C105" t="s">
        <v>25454</v>
      </c>
      <c r="D105" t="s">
        <v>25524</v>
      </c>
      <c r="E105">
        <v>18.810667037963899</v>
      </c>
      <c r="F105">
        <v>18.690919876098601</v>
      </c>
      <c r="G105">
        <v>19.1977653503418</v>
      </c>
      <c r="H105">
        <v>18.164737701416001</v>
      </c>
      <c r="I105">
        <v>25.355808258056602</v>
      </c>
      <c r="J105">
        <v>25.4644470214844</v>
      </c>
      <c r="K105">
        <v>24.2388610839844</v>
      </c>
      <c r="L105">
        <v>22.571159362793001</v>
      </c>
    </row>
    <row r="106" spans="1:12" x14ac:dyDescent="0.35">
      <c r="A106" t="s">
        <v>8217</v>
      </c>
      <c r="B106" t="s">
        <v>25483</v>
      </c>
      <c r="C106" t="s">
        <v>25441</v>
      </c>
      <c r="D106" t="s">
        <v>25921</v>
      </c>
      <c r="E106">
        <v>15.4303426742554</v>
      </c>
      <c r="F106">
        <v>15.3065395355225</v>
      </c>
      <c r="G106">
        <v>15.099351882934601</v>
      </c>
      <c r="H106">
        <v>14.791069984436</v>
      </c>
      <c r="I106">
        <v>16.600212097168001</v>
      </c>
      <c r="J106">
        <v>17.657802581787099</v>
      </c>
      <c r="K106">
        <v>16.62428855896</v>
      </c>
      <c r="L106">
        <v>16.150325775146499</v>
      </c>
    </row>
    <row r="107" spans="1:12" x14ac:dyDescent="0.35">
      <c r="A107" t="s">
        <v>7294</v>
      </c>
      <c r="B107" t="s">
        <v>25453</v>
      </c>
      <c r="C107" t="s">
        <v>25454</v>
      </c>
      <c r="D107" t="s">
        <v>25835</v>
      </c>
      <c r="E107">
        <v>18.769365310668899</v>
      </c>
      <c r="F107">
        <v>19.1571865081787</v>
      </c>
      <c r="G107">
        <v>19.441852569580099</v>
      </c>
      <c r="H107">
        <v>18.663934707641602</v>
      </c>
      <c r="I107">
        <v>21.273372650146499</v>
      </c>
      <c r="J107">
        <v>21.9247531890869</v>
      </c>
      <c r="K107">
        <v>20.698144912719702</v>
      </c>
      <c r="L107">
        <v>20.1234436035156</v>
      </c>
    </row>
    <row r="108" spans="1:12" x14ac:dyDescent="0.35">
      <c r="A108" t="s">
        <v>6938</v>
      </c>
      <c r="B108" t="s">
        <v>25453</v>
      </c>
      <c r="C108" t="s">
        <v>25454</v>
      </c>
      <c r="D108" t="s">
        <v>25836</v>
      </c>
      <c r="E108">
        <v>22.565485000610401</v>
      </c>
      <c r="F108">
        <v>21.2597751617432</v>
      </c>
      <c r="G108">
        <v>20.973991394043001</v>
      </c>
      <c r="H108">
        <v>20.3709201812744</v>
      </c>
      <c r="I108">
        <v>23.656450271606399</v>
      </c>
      <c r="J108">
        <v>22.8192844390869</v>
      </c>
      <c r="K108">
        <v>24.155176162719702</v>
      </c>
      <c r="L108">
        <v>23.7058200836182</v>
      </c>
    </row>
    <row r="109" spans="1:12" x14ac:dyDescent="0.35">
      <c r="A109" t="s">
        <v>7802</v>
      </c>
      <c r="B109" t="s">
        <v>25493</v>
      </c>
      <c r="C109" t="s">
        <v>25444</v>
      </c>
      <c r="D109" t="s">
        <v>25837</v>
      </c>
      <c r="E109">
        <v>19.547103881835898</v>
      </c>
      <c r="F109">
        <v>19.346218109130898</v>
      </c>
      <c r="G109">
        <v>19.363777160644499</v>
      </c>
      <c r="H109">
        <v>18.547227859497099</v>
      </c>
      <c r="I109">
        <v>14.3450527191162</v>
      </c>
      <c r="J109">
        <v>14.978584289550801</v>
      </c>
      <c r="K109">
        <v>13.422931671142599</v>
      </c>
      <c r="L109">
        <v>13.714107513427701</v>
      </c>
    </row>
    <row r="110" spans="1:12" x14ac:dyDescent="0.35">
      <c r="A110" t="s">
        <v>6067</v>
      </c>
      <c r="B110" t="s">
        <v>25474</v>
      </c>
      <c r="C110" t="s">
        <v>25465</v>
      </c>
      <c r="D110" t="s">
        <v>25618</v>
      </c>
      <c r="E110">
        <v>22.183147430419901</v>
      </c>
      <c r="F110">
        <v>22.360692977905298</v>
      </c>
      <c r="G110">
        <v>22.652065277099599</v>
      </c>
      <c r="H110">
        <v>22.3343715667725</v>
      </c>
      <c r="I110">
        <v>24.680576324462901</v>
      </c>
      <c r="J110">
        <v>24.450729370117202</v>
      </c>
      <c r="K110">
        <v>25.371932983398398</v>
      </c>
      <c r="L110">
        <v>24.459123611450199</v>
      </c>
    </row>
    <row r="111" spans="1:12" x14ac:dyDescent="0.35">
      <c r="A111" t="s">
        <v>6699</v>
      </c>
      <c r="B111" t="s">
        <v>25453</v>
      </c>
      <c r="C111" t="s">
        <v>25454</v>
      </c>
      <c r="D111" t="s">
        <v>25838</v>
      </c>
      <c r="E111">
        <v>23.0787658691406</v>
      </c>
      <c r="F111">
        <v>22.860588073730501</v>
      </c>
      <c r="G111">
        <v>22.669406890869102</v>
      </c>
      <c r="H111">
        <v>21.345191955566399</v>
      </c>
      <c r="I111">
        <v>14.6195840835571</v>
      </c>
      <c r="J111">
        <v>14.1922254562378</v>
      </c>
      <c r="K111">
        <v>14.6144008636475</v>
      </c>
      <c r="L111">
        <v>14.2651968002319</v>
      </c>
    </row>
    <row r="112" spans="1:12" x14ac:dyDescent="0.35">
      <c r="A112" t="s">
        <v>5998</v>
      </c>
      <c r="B112" t="s">
        <v>25459</v>
      </c>
      <c r="C112" t="s">
        <v>25444</v>
      </c>
      <c r="D112" t="s">
        <v>25839</v>
      </c>
      <c r="E112">
        <v>21.2464809417725</v>
      </c>
      <c r="F112">
        <v>21.337285995483398</v>
      </c>
      <c r="G112">
        <v>21.7586364746094</v>
      </c>
      <c r="H112">
        <v>21.172468185424801</v>
      </c>
      <c r="I112">
        <v>17.318889617919901</v>
      </c>
      <c r="J112">
        <v>15.741198539733899</v>
      </c>
      <c r="K112">
        <v>16.621433258056602</v>
      </c>
      <c r="L112">
        <v>12.043886184692401</v>
      </c>
    </row>
    <row r="113" spans="1:12" x14ac:dyDescent="0.35">
      <c r="A113" t="s">
        <v>7063</v>
      </c>
      <c r="B113" t="s">
        <v>25453</v>
      </c>
      <c r="C113" t="s">
        <v>25454</v>
      </c>
      <c r="D113" t="s">
        <v>25840</v>
      </c>
      <c r="E113">
        <v>20.782262802123999</v>
      </c>
      <c r="F113">
        <v>19.000679016113299</v>
      </c>
      <c r="G113">
        <v>19.406486511230501</v>
      </c>
      <c r="H113">
        <v>20.441038131713899</v>
      </c>
      <c r="I113">
        <v>26.396102905273398</v>
      </c>
      <c r="J113">
        <v>26.896306991577099</v>
      </c>
      <c r="K113">
        <v>26.405248641967798</v>
      </c>
      <c r="L113">
        <v>25.6943874359131</v>
      </c>
    </row>
    <row r="114" spans="1:12" x14ac:dyDescent="0.35">
      <c r="A114" t="s">
        <v>7197</v>
      </c>
      <c r="B114" t="s">
        <v>25453</v>
      </c>
      <c r="C114" t="s">
        <v>25454</v>
      </c>
      <c r="D114" t="s">
        <v>25524</v>
      </c>
      <c r="E114">
        <v>22.501905441284201</v>
      </c>
      <c r="F114">
        <v>22.6661586761475</v>
      </c>
      <c r="G114">
        <v>22.668966293335</v>
      </c>
      <c r="H114">
        <v>22.160142898559599</v>
      </c>
      <c r="I114">
        <v>16.9092693328857</v>
      </c>
      <c r="J114">
        <v>18.8690280914307</v>
      </c>
      <c r="K114">
        <v>14.715136528015099</v>
      </c>
      <c r="L114">
        <v>14.0785875320435</v>
      </c>
    </row>
    <row r="115" spans="1:12" x14ac:dyDescent="0.35">
      <c r="A115" t="s">
        <v>8203</v>
      </c>
      <c r="B115" t="s">
        <v>25447</v>
      </c>
      <c r="C115" t="s">
        <v>25444</v>
      </c>
      <c r="D115" t="s">
        <v>25841</v>
      </c>
      <c r="E115">
        <v>17.745145797729499</v>
      </c>
      <c r="F115">
        <v>17.747886657714801</v>
      </c>
      <c r="G115">
        <v>17.906366348266602</v>
      </c>
      <c r="H115">
        <v>16.482593536376999</v>
      </c>
      <c r="I115">
        <v>20.162399291992202</v>
      </c>
      <c r="J115">
        <v>19.833549499511701</v>
      </c>
      <c r="K115">
        <v>19.274370193481399</v>
      </c>
      <c r="L115">
        <v>18.165981292724599</v>
      </c>
    </row>
    <row r="116" spans="1:12" x14ac:dyDescent="0.35">
      <c r="A116" t="s">
        <v>6794</v>
      </c>
      <c r="B116" t="s">
        <v>25517</v>
      </c>
      <c r="C116" t="s">
        <v>25441</v>
      </c>
      <c r="D116" t="s">
        <v>25842</v>
      </c>
      <c r="E116">
        <v>18.024145126342798</v>
      </c>
      <c r="F116">
        <v>18.431993484497099</v>
      </c>
      <c r="G116">
        <v>19.071672439575199</v>
      </c>
      <c r="H116">
        <v>17.950229644775401</v>
      </c>
      <c r="I116">
        <v>20.389198303222699</v>
      </c>
      <c r="J116">
        <v>18.569564819335898</v>
      </c>
      <c r="K116">
        <v>20.697902679443398</v>
      </c>
      <c r="L116">
        <v>20.090639114379901</v>
      </c>
    </row>
    <row r="117" spans="1:12" x14ac:dyDescent="0.35">
      <c r="A117" t="s">
        <v>7505</v>
      </c>
      <c r="B117" t="s">
        <v>25453</v>
      </c>
      <c r="C117" t="s">
        <v>25454</v>
      </c>
      <c r="D117" t="s">
        <v>25463</v>
      </c>
      <c r="E117">
        <v>18.948572158813501</v>
      </c>
      <c r="F117">
        <v>18.5941677093506</v>
      </c>
      <c r="G117">
        <v>18.400712966918899</v>
      </c>
      <c r="H117">
        <v>18.254734039306602</v>
      </c>
      <c r="I117">
        <v>12.905402183532701</v>
      </c>
      <c r="J117">
        <v>15.7963161468506</v>
      </c>
      <c r="K117">
        <v>13.1902627944946</v>
      </c>
      <c r="L117">
        <v>12.6159372329712</v>
      </c>
    </row>
    <row r="118" spans="1:12" x14ac:dyDescent="0.35">
      <c r="A118" t="s">
        <v>7419</v>
      </c>
      <c r="B118" t="s">
        <v>25453</v>
      </c>
      <c r="C118" t="s">
        <v>25454</v>
      </c>
      <c r="D118" t="s">
        <v>25790</v>
      </c>
      <c r="E118">
        <v>15.9945287704468</v>
      </c>
      <c r="F118">
        <v>16.022703170776399</v>
      </c>
      <c r="G118">
        <v>16.2426567077637</v>
      </c>
      <c r="H118">
        <v>15.2042846679688</v>
      </c>
      <c r="I118">
        <v>19.608793258666999</v>
      </c>
      <c r="J118">
        <v>21.147609710693398</v>
      </c>
      <c r="K118">
        <v>18.878175735473601</v>
      </c>
      <c r="L118">
        <v>17.4561958312988</v>
      </c>
    </row>
    <row r="119" spans="1:12" x14ac:dyDescent="0.35">
      <c r="A119" t="s">
        <v>6527</v>
      </c>
      <c r="B119" t="s">
        <v>25453</v>
      </c>
      <c r="C119" t="s">
        <v>25454</v>
      </c>
      <c r="D119" t="s">
        <v>25843</v>
      </c>
      <c r="E119">
        <v>21.302394866943398</v>
      </c>
      <c r="F119">
        <v>21.4254856109619</v>
      </c>
      <c r="G119">
        <v>21.4525966644287</v>
      </c>
      <c r="H119">
        <v>20.5534572601318</v>
      </c>
      <c r="I119">
        <v>24.515342712402301</v>
      </c>
      <c r="J119">
        <v>23.8622722625732</v>
      </c>
      <c r="K119">
        <v>25.026531219482401</v>
      </c>
      <c r="L119">
        <v>23.8580436706543</v>
      </c>
    </row>
    <row r="120" spans="1:12" x14ac:dyDescent="0.35">
      <c r="A120" t="s">
        <v>9245</v>
      </c>
      <c r="B120" t="s">
        <v>25474</v>
      </c>
      <c r="C120" t="s">
        <v>25465</v>
      </c>
      <c r="D120" t="s">
        <v>25844</v>
      </c>
      <c r="E120">
        <v>17.189456939697301</v>
      </c>
      <c r="F120">
        <v>17.3658237457275</v>
      </c>
      <c r="G120">
        <v>17.371292114257798</v>
      </c>
      <c r="H120">
        <v>16.898801803588899</v>
      </c>
      <c r="I120">
        <v>19.426885604858398</v>
      </c>
      <c r="J120">
        <v>18.639715194702099</v>
      </c>
      <c r="K120">
        <v>19.601800918579102</v>
      </c>
      <c r="L120">
        <v>18.214082717895501</v>
      </c>
    </row>
    <row r="121" spans="1:12" x14ac:dyDescent="0.35">
      <c r="A121" t="s">
        <v>6994</v>
      </c>
      <c r="B121" t="s">
        <v>25453</v>
      </c>
      <c r="C121" t="s">
        <v>25454</v>
      </c>
      <c r="D121" t="s">
        <v>25593</v>
      </c>
      <c r="E121">
        <v>19.688604354858398</v>
      </c>
      <c r="F121">
        <v>19.997261047363299</v>
      </c>
      <c r="G121">
        <v>20.0910835266113</v>
      </c>
      <c r="H121">
        <v>19.7354412078857</v>
      </c>
      <c r="I121">
        <v>23.382268905639599</v>
      </c>
      <c r="J121">
        <v>24.180414199829102</v>
      </c>
      <c r="K121">
        <v>22.468284606933601</v>
      </c>
      <c r="L121">
        <v>21.0553188323975</v>
      </c>
    </row>
    <row r="122" spans="1:12" x14ac:dyDescent="0.35">
      <c r="A122" t="s">
        <v>6529</v>
      </c>
      <c r="B122" t="s">
        <v>25453</v>
      </c>
      <c r="C122" t="s">
        <v>25454</v>
      </c>
      <c r="D122" t="s">
        <v>25463</v>
      </c>
      <c r="E122">
        <v>20.849380493164102</v>
      </c>
      <c r="F122">
        <v>20.4214267730713</v>
      </c>
      <c r="G122">
        <v>20.4979152679443</v>
      </c>
      <c r="H122">
        <v>20.275873184204102</v>
      </c>
      <c r="I122">
        <v>23.963047027587901</v>
      </c>
      <c r="J122">
        <v>24.5542297363281</v>
      </c>
      <c r="K122">
        <v>24.1345405578613</v>
      </c>
      <c r="L122">
        <v>22.863960266113299</v>
      </c>
    </row>
    <row r="123" spans="1:12" x14ac:dyDescent="0.35">
      <c r="A123" t="s">
        <v>8017</v>
      </c>
      <c r="B123" t="s">
        <v>25453</v>
      </c>
      <c r="C123" t="s">
        <v>25454</v>
      </c>
      <c r="D123" t="s">
        <v>25584</v>
      </c>
      <c r="E123">
        <v>15.524406433105501</v>
      </c>
      <c r="F123">
        <v>16.423103332519499</v>
      </c>
      <c r="G123">
        <v>15.565894126892101</v>
      </c>
      <c r="H123">
        <v>13.771049499511699</v>
      </c>
      <c r="I123">
        <v>20.605131149291999</v>
      </c>
      <c r="J123">
        <v>21.729078292846701</v>
      </c>
      <c r="K123">
        <v>20.293512344360401</v>
      </c>
      <c r="L123">
        <v>19.3666095733643</v>
      </c>
    </row>
    <row r="124" spans="1:12" x14ac:dyDescent="0.35">
      <c r="A124" t="s">
        <v>8972</v>
      </c>
      <c r="B124" t="s">
        <v>25483</v>
      </c>
      <c r="C124" t="s">
        <v>25441</v>
      </c>
      <c r="D124" t="s">
        <v>25845</v>
      </c>
      <c r="E124">
        <v>14.299721717834499</v>
      </c>
      <c r="F124">
        <v>14.8058080673218</v>
      </c>
      <c r="G124">
        <v>14.8896894454956</v>
      </c>
      <c r="H124">
        <v>14.5794773101807</v>
      </c>
      <c r="I124">
        <v>19.126153945922901</v>
      </c>
      <c r="J124">
        <v>18.8899745941162</v>
      </c>
      <c r="K124">
        <v>18.298189163208001</v>
      </c>
      <c r="L124">
        <v>15.551293373107899</v>
      </c>
    </row>
    <row r="125" spans="1:12" x14ac:dyDescent="0.35">
      <c r="A125" t="s">
        <v>8324</v>
      </c>
      <c r="B125" t="s">
        <v>25453</v>
      </c>
      <c r="C125" t="s">
        <v>25454</v>
      </c>
      <c r="D125" t="s">
        <v>25463</v>
      </c>
      <c r="E125">
        <v>13.965303421020501</v>
      </c>
      <c r="F125">
        <v>12.321560859680201</v>
      </c>
      <c r="G125">
        <v>16.2428798675537</v>
      </c>
      <c r="H125">
        <v>15.3697805404663</v>
      </c>
      <c r="I125">
        <v>19.814777374267599</v>
      </c>
      <c r="J125">
        <v>19.773033142089801</v>
      </c>
      <c r="K125">
        <v>19.7219352722168</v>
      </c>
      <c r="L125">
        <v>16.102176666259801</v>
      </c>
    </row>
    <row r="126" spans="1:12" x14ac:dyDescent="0.35">
      <c r="A126" t="s">
        <v>7425</v>
      </c>
      <c r="B126" t="s">
        <v>25443</v>
      </c>
      <c r="C126" t="s">
        <v>25444</v>
      </c>
      <c r="D126" t="s">
        <v>25846</v>
      </c>
      <c r="E126">
        <v>20.334962844848601</v>
      </c>
      <c r="F126">
        <v>19.316404342651399</v>
      </c>
      <c r="G126">
        <v>19.701381683349599</v>
      </c>
      <c r="H126">
        <v>20.1487731933594</v>
      </c>
      <c r="I126">
        <v>22.600070953369102</v>
      </c>
      <c r="J126">
        <v>22.121131896972699</v>
      </c>
      <c r="K126">
        <v>21.789983749389599</v>
      </c>
      <c r="L126">
        <v>21.316041946411101</v>
      </c>
    </row>
    <row r="127" spans="1:12" x14ac:dyDescent="0.35">
      <c r="A127" t="s">
        <v>6201</v>
      </c>
      <c r="B127" t="s">
        <v>25481</v>
      </c>
      <c r="C127" t="s">
        <v>25441</v>
      </c>
      <c r="D127" t="s">
        <v>25847</v>
      </c>
      <c r="E127">
        <v>19.941350936889599</v>
      </c>
      <c r="F127">
        <v>19.704160690307599</v>
      </c>
      <c r="G127">
        <v>20.714227676391602</v>
      </c>
      <c r="H127">
        <v>19.641597747802699</v>
      </c>
      <c r="I127">
        <v>22.265968322753899</v>
      </c>
      <c r="J127">
        <v>20.472505569458001</v>
      </c>
      <c r="K127">
        <v>22.784671783447301</v>
      </c>
      <c r="L127">
        <v>21.879259109497099</v>
      </c>
    </row>
    <row r="128" spans="1:12" x14ac:dyDescent="0.35">
      <c r="A128" t="s">
        <v>5663</v>
      </c>
      <c r="B128" t="s">
        <v>25459</v>
      </c>
      <c r="C128" t="s">
        <v>25444</v>
      </c>
      <c r="D128" t="s">
        <v>25848</v>
      </c>
      <c r="E128">
        <v>21.8078002929688</v>
      </c>
      <c r="F128">
        <v>22.5298366546631</v>
      </c>
      <c r="G128">
        <v>22.079603195190401</v>
      </c>
      <c r="H128">
        <v>21.6723308563232</v>
      </c>
      <c r="I128">
        <v>14.859378814697299</v>
      </c>
      <c r="J128">
        <v>16.169816970825199</v>
      </c>
      <c r="K128">
        <v>15.534094810485801</v>
      </c>
      <c r="L128">
        <v>17.5244235992432</v>
      </c>
    </row>
    <row r="129" spans="1:12" x14ac:dyDescent="0.35">
      <c r="A129" t="s">
        <v>5712</v>
      </c>
      <c r="B129" t="s">
        <v>25453</v>
      </c>
      <c r="C129" t="s">
        <v>25454</v>
      </c>
      <c r="D129" t="s">
        <v>25463</v>
      </c>
      <c r="E129">
        <v>22.699220657348601</v>
      </c>
      <c r="F129">
        <v>22.352989196777301</v>
      </c>
      <c r="G129">
        <v>22.560493469238299</v>
      </c>
      <c r="H129">
        <v>22.254989624023398</v>
      </c>
      <c r="I129">
        <v>18.101964950561499</v>
      </c>
      <c r="J129">
        <v>19.519773483276399</v>
      </c>
      <c r="K129">
        <v>15.670147895813001</v>
      </c>
      <c r="L129">
        <v>13.4231910705566</v>
      </c>
    </row>
    <row r="130" spans="1:12" x14ac:dyDescent="0.35">
      <c r="A130" t="s">
        <v>7595</v>
      </c>
      <c r="B130" t="s">
        <v>25453</v>
      </c>
      <c r="C130" t="s">
        <v>25454</v>
      </c>
      <c r="D130" t="s">
        <v>25480</v>
      </c>
      <c r="E130">
        <v>19.955400466918899</v>
      </c>
      <c r="F130">
        <v>19.909582138061499</v>
      </c>
      <c r="G130">
        <v>19.687004089355501</v>
      </c>
      <c r="H130">
        <v>19.0133152008057</v>
      </c>
      <c r="I130">
        <v>14.419354438781699</v>
      </c>
      <c r="J130">
        <v>13.988823890686</v>
      </c>
      <c r="K130">
        <v>13.203314781189</v>
      </c>
      <c r="L130">
        <v>13.5690698623657</v>
      </c>
    </row>
    <row r="131" spans="1:12" x14ac:dyDescent="0.35">
      <c r="A131" t="s">
        <v>7535</v>
      </c>
      <c r="B131" t="s">
        <v>25453</v>
      </c>
      <c r="C131" t="s">
        <v>25454</v>
      </c>
      <c r="D131" t="s">
        <v>25480</v>
      </c>
      <c r="E131">
        <v>16.099227905273398</v>
      </c>
      <c r="F131">
        <v>16.216417312622099</v>
      </c>
      <c r="G131">
        <v>16.308975219726602</v>
      </c>
      <c r="H131">
        <v>15.790198326110801</v>
      </c>
      <c r="I131">
        <v>23.339540481567401</v>
      </c>
      <c r="J131">
        <v>22.851964950561499</v>
      </c>
      <c r="K131">
        <v>23.2467937469482</v>
      </c>
      <c r="L131">
        <v>21.709466934204102</v>
      </c>
    </row>
    <row r="132" spans="1:12" x14ac:dyDescent="0.35">
      <c r="A132" t="s">
        <v>371</v>
      </c>
      <c r="B132" t="s">
        <v>25483</v>
      </c>
      <c r="C132" t="s">
        <v>25441</v>
      </c>
      <c r="D132" t="s">
        <v>171</v>
      </c>
      <c r="E132">
        <v>21.714557647705099</v>
      </c>
      <c r="F132">
        <v>21.6000366210938</v>
      </c>
      <c r="G132">
        <v>21.445859909057599</v>
      </c>
      <c r="H132">
        <v>21.127454757690401</v>
      </c>
      <c r="I132">
        <v>16.0999965667725</v>
      </c>
      <c r="J132">
        <v>12.5108785629272</v>
      </c>
      <c r="K132">
        <v>13.6024389266968</v>
      </c>
      <c r="L132">
        <v>12.517983436584499</v>
      </c>
    </row>
    <row r="133" spans="1:12" x14ac:dyDescent="0.35">
      <c r="A133" t="s">
        <v>6432</v>
      </c>
      <c r="B133" t="s">
        <v>25440</v>
      </c>
      <c r="C133" t="s">
        <v>25441</v>
      </c>
      <c r="D133" t="s">
        <v>25849</v>
      </c>
      <c r="E133">
        <v>20.252805709838899</v>
      </c>
      <c r="F133">
        <v>19.550443649291999</v>
      </c>
      <c r="G133">
        <v>20.268318176269499</v>
      </c>
      <c r="H133">
        <v>21.139375686645501</v>
      </c>
      <c r="I133">
        <v>21.637544631958001</v>
      </c>
      <c r="J133">
        <v>22.400941848754901</v>
      </c>
      <c r="K133">
        <v>21.965610504150401</v>
      </c>
      <c r="L133">
        <v>21.908283233642599</v>
      </c>
    </row>
    <row r="134" spans="1:12" x14ac:dyDescent="0.35">
      <c r="A134" t="s">
        <v>6600</v>
      </c>
      <c r="B134" t="s">
        <v>25453</v>
      </c>
      <c r="C134" t="s">
        <v>25454</v>
      </c>
      <c r="D134" t="s">
        <v>25498</v>
      </c>
      <c r="E134">
        <v>20.066738128662099</v>
      </c>
      <c r="F134">
        <v>20.0642986297607</v>
      </c>
      <c r="G134">
        <v>20.2642707824707</v>
      </c>
      <c r="H134">
        <v>19.942008972168001</v>
      </c>
      <c r="I134">
        <v>13.870287895202599</v>
      </c>
      <c r="J134">
        <v>17.815797805786101</v>
      </c>
      <c r="K134">
        <v>11.721703529357899</v>
      </c>
      <c r="L134">
        <v>13.8123111724854</v>
      </c>
    </row>
    <row r="135" spans="1:12" x14ac:dyDescent="0.35">
      <c r="A135" t="s">
        <v>7006</v>
      </c>
      <c r="B135" t="s">
        <v>25471</v>
      </c>
      <c r="C135" t="s">
        <v>25441</v>
      </c>
      <c r="D135" t="s">
        <v>25850</v>
      </c>
      <c r="E135">
        <v>19.446283340454102</v>
      </c>
      <c r="F135">
        <v>19.444065093994102</v>
      </c>
      <c r="G135">
        <v>19.589838027954102</v>
      </c>
      <c r="H135">
        <v>19.384027481079102</v>
      </c>
      <c r="I135">
        <v>13.9505958557129</v>
      </c>
      <c r="J135">
        <v>14.3852071762085</v>
      </c>
      <c r="K135">
        <v>14.1229753494263</v>
      </c>
      <c r="L135">
        <v>12.181450843811</v>
      </c>
    </row>
    <row r="136" spans="1:12" x14ac:dyDescent="0.35">
      <c r="A136" t="s">
        <v>5613</v>
      </c>
      <c r="B136" t="s">
        <v>25459</v>
      </c>
      <c r="C136" t="s">
        <v>25444</v>
      </c>
      <c r="D136" t="s">
        <v>25622</v>
      </c>
      <c r="E136">
        <v>22.553819656372099</v>
      </c>
      <c r="F136">
        <v>22.9342441558838</v>
      </c>
      <c r="G136">
        <v>22.958963394165</v>
      </c>
      <c r="H136">
        <v>22.648990631103501</v>
      </c>
      <c r="I136">
        <v>19.2672424316406</v>
      </c>
      <c r="J136">
        <v>14.575369834899901</v>
      </c>
      <c r="K136">
        <v>14.6267099380493</v>
      </c>
      <c r="L136">
        <v>14.199571609497101</v>
      </c>
    </row>
    <row r="137" spans="1:12" x14ac:dyDescent="0.35">
      <c r="A137" t="s">
        <v>6151</v>
      </c>
      <c r="B137" t="s">
        <v>25440</v>
      </c>
      <c r="C137" t="s">
        <v>25441</v>
      </c>
      <c r="D137" t="s">
        <v>25554</v>
      </c>
      <c r="E137">
        <v>20.4239501953125</v>
      </c>
      <c r="F137">
        <v>20.634105682373001</v>
      </c>
      <c r="G137">
        <v>20.800930023193398</v>
      </c>
      <c r="H137">
        <v>20.672513961791999</v>
      </c>
      <c r="I137">
        <v>14.7694234848022</v>
      </c>
      <c r="J137">
        <v>15.3571128845215</v>
      </c>
      <c r="K137">
        <v>13.7519750595093</v>
      </c>
      <c r="L137">
        <v>12.974932670593301</v>
      </c>
    </row>
    <row r="138" spans="1:12" x14ac:dyDescent="0.35">
      <c r="A138" t="s">
        <v>433</v>
      </c>
      <c r="B138" t="s">
        <v>25446</v>
      </c>
      <c r="C138" t="s">
        <v>25441</v>
      </c>
      <c r="D138" t="s">
        <v>295</v>
      </c>
      <c r="E138">
        <v>18.191957473754901</v>
      </c>
      <c r="F138">
        <v>18.265474319458001</v>
      </c>
      <c r="G138">
        <v>18.808958053588899</v>
      </c>
      <c r="H138">
        <v>18.9819850921631</v>
      </c>
      <c r="I138">
        <v>24.535429000854499</v>
      </c>
      <c r="J138">
        <v>22.158340454101602</v>
      </c>
      <c r="K138">
        <v>21.9963493347168</v>
      </c>
      <c r="L138">
        <v>21.619565963745099</v>
      </c>
    </row>
    <row r="139" spans="1:12" x14ac:dyDescent="0.35">
      <c r="A139" t="s">
        <v>434</v>
      </c>
      <c r="B139" t="s">
        <v>25446</v>
      </c>
      <c r="C139" t="s">
        <v>25441</v>
      </c>
      <c r="D139" t="s">
        <v>435</v>
      </c>
      <c r="E139">
        <v>13.1063241958618</v>
      </c>
      <c r="F139">
        <v>13.193428993225099</v>
      </c>
      <c r="G139">
        <v>15.850806236267101</v>
      </c>
      <c r="H139">
        <v>15.304852485656699</v>
      </c>
      <c r="I139">
        <v>19.131055831909201</v>
      </c>
      <c r="J139">
        <v>20.2391567230225</v>
      </c>
      <c r="K139">
        <v>19.996137619018601</v>
      </c>
      <c r="L139">
        <v>18.4420471191406</v>
      </c>
    </row>
    <row r="140" spans="1:12" x14ac:dyDescent="0.35">
      <c r="A140" t="s">
        <v>6097</v>
      </c>
      <c r="B140" t="s">
        <v>25459</v>
      </c>
      <c r="C140" t="s">
        <v>25444</v>
      </c>
      <c r="D140" t="s">
        <v>25851</v>
      </c>
      <c r="E140">
        <v>20.878120422363299</v>
      </c>
      <c r="F140">
        <v>21.104612350463899</v>
      </c>
      <c r="G140">
        <v>21.258560180664102</v>
      </c>
      <c r="H140">
        <v>20.9288005828857</v>
      </c>
      <c r="I140">
        <v>13.9010105133057</v>
      </c>
      <c r="J140">
        <v>15.665102005004901</v>
      </c>
      <c r="K140">
        <v>13.1574001312256</v>
      </c>
      <c r="L140">
        <v>14.241504669189499</v>
      </c>
    </row>
    <row r="141" spans="1:12" x14ac:dyDescent="0.35">
      <c r="A141" t="s">
        <v>7541</v>
      </c>
      <c r="B141" t="s">
        <v>25453</v>
      </c>
      <c r="C141" t="s">
        <v>25454</v>
      </c>
      <c r="D141" t="s">
        <v>25463</v>
      </c>
      <c r="E141">
        <v>19.6214790344238</v>
      </c>
      <c r="F141">
        <v>18.047153472900401</v>
      </c>
      <c r="G141">
        <v>19.245647430419901</v>
      </c>
      <c r="H141">
        <v>14.887422561645501</v>
      </c>
      <c r="I141">
        <v>21.2231044769287</v>
      </c>
      <c r="J141">
        <v>20.941637039184599</v>
      </c>
      <c r="K141">
        <v>22.4126091003418</v>
      </c>
      <c r="L141">
        <v>21.045713424682599</v>
      </c>
    </row>
    <row r="142" spans="1:12" x14ac:dyDescent="0.35">
      <c r="A142" t="s">
        <v>6193</v>
      </c>
      <c r="B142" t="s">
        <v>25464</v>
      </c>
      <c r="C142" t="s">
        <v>25465</v>
      </c>
      <c r="D142" t="s">
        <v>25636</v>
      </c>
      <c r="E142">
        <v>20.9057292938232</v>
      </c>
      <c r="F142">
        <v>21.093152999877901</v>
      </c>
      <c r="G142">
        <v>21.0471801757813</v>
      </c>
      <c r="H142">
        <v>20.590644836425799</v>
      </c>
      <c r="I142">
        <v>13.8591604232788</v>
      </c>
      <c r="J142">
        <v>14.469311714172401</v>
      </c>
      <c r="K142">
        <v>14.4867839813232</v>
      </c>
      <c r="L142">
        <v>15.594830513000501</v>
      </c>
    </row>
    <row r="143" spans="1:12" x14ac:dyDescent="0.35">
      <c r="A143" t="s">
        <v>5579</v>
      </c>
      <c r="B143" t="s">
        <v>25452</v>
      </c>
      <c r="C143" t="s">
        <v>25441</v>
      </c>
      <c r="D143" t="s">
        <v>25564</v>
      </c>
      <c r="E143">
        <v>23.091558456420898</v>
      </c>
      <c r="F143">
        <v>23.081327438354499</v>
      </c>
      <c r="G143">
        <v>23.275487899780298</v>
      </c>
      <c r="H143">
        <v>23.130790710449201</v>
      </c>
      <c r="I143">
        <v>14.402637481689499</v>
      </c>
      <c r="J143">
        <v>19.287034988403299</v>
      </c>
      <c r="K143">
        <v>15.337938308715801</v>
      </c>
      <c r="L143">
        <v>12.809623718261699</v>
      </c>
    </row>
    <row r="144" spans="1:12" x14ac:dyDescent="0.35">
      <c r="A144" t="s">
        <v>5690</v>
      </c>
      <c r="B144" t="s">
        <v>25483</v>
      </c>
      <c r="C144" t="s">
        <v>25441</v>
      </c>
      <c r="D144" t="s">
        <v>25852</v>
      </c>
      <c r="E144">
        <v>21.610023498535199</v>
      </c>
      <c r="F144">
        <v>21.7409343719482</v>
      </c>
      <c r="G144">
        <v>21.858270645141602</v>
      </c>
      <c r="H144">
        <v>21.333326339721701</v>
      </c>
      <c r="I144">
        <v>14.8210039138794</v>
      </c>
      <c r="J144">
        <v>17.060876846313501</v>
      </c>
      <c r="K144">
        <v>14.667554855346699</v>
      </c>
      <c r="L144">
        <v>14.700101852416999</v>
      </c>
    </row>
    <row r="145" spans="1:12" x14ac:dyDescent="0.35">
      <c r="A145" t="s">
        <v>7183</v>
      </c>
      <c r="B145" t="s">
        <v>25446</v>
      </c>
      <c r="C145" t="s">
        <v>25441</v>
      </c>
      <c r="D145" t="s">
        <v>25853</v>
      </c>
      <c r="E145">
        <v>17.1611843109131</v>
      </c>
      <c r="F145">
        <v>17.548824310302699</v>
      </c>
      <c r="G145">
        <v>18.3033561706543</v>
      </c>
      <c r="H145">
        <v>17.154802322387699</v>
      </c>
      <c r="I145">
        <v>20.881862640380898</v>
      </c>
      <c r="J145">
        <v>20.161787033081101</v>
      </c>
      <c r="K145">
        <v>21.409343719482401</v>
      </c>
      <c r="L145">
        <v>21.148923873901399</v>
      </c>
    </row>
    <row r="146" spans="1:12" x14ac:dyDescent="0.35">
      <c r="A146" t="s">
        <v>6934</v>
      </c>
      <c r="B146" t="s">
        <v>25452</v>
      </c>
      <c r="C146" t="s">
        <v>25441</v>
      </c>
      <c r="D146" t="s">
        <v>25478</v>
      </c>
      <c r="E146">
        <v>18.6708087921143</v>
      </c>
      <c r="F146">
        <v>17.408756256103501</v>
      </c>
      <c r="G146">
        <v>18.7532444000244</v>
      </c>
      <c r="H146">
        <v>18.4800910949707</v>
      </c>
      <c r="I146">
        <v>21.511014938354499</v>
      </c>
      <c r="J146">
        <v>21.501207351684599</v>
      </c>
      <c r="K146">
        <v>22.0308933258057</v>
      </c>
      <c r="L146">
        <v>21.550615310668899</v>
      </c>
    </row>
    <row r="147" spans="1:12" x14ac:dyDescent="0.35">
      <c r="A147" t="s">
        <v>7485</v>
      </c>
      <c r="B147" t="s">
        <v>25446</v>
      </c>
      <c r="C147" t="s">
        <v>25441</v>
      </c>
      <c r="D147" t="s">
        <v>25922</v>
      </c>
      <c r="E147">
        <v>18.0322074890137</v>
      </c>
      <c r="F147">
        <v>18.2556667327881</v>
      </c>
      <c r="G147">
        <v>18.469821929931602</v>
      </c>
      <c r="H147">
        <v>16.997579574585</v>
      </c>
      <c r="I147">
        <v>19.5346584320068</v>
      </c>
      <c r="J147">
        <v>19.448616027831999</v>
      </c>
      <c r="K147">
        <v>20.093544006347699</v>
      </c>
      <c r="L147">
        <v>18.5823059082031</v>
      </c>
    </row>
    <row r="148" spans="1:12" x14ac:dyDescent="0.35">
      <c r="A148" t="s">
        <v>7083</v>
      </c>
      <c r="B148" t="s">
        <v>25440</v>
      </c>
      <c r="C148" t="s">
        <v>25441</v>
      </c>
      <c r="D148" t="s">
        <v>25854</v>
      </c>
      <c r="E148">
        <v>15.776674270629901</v>
      </c>
      <c r="F148">
        <v>17.741266250610401</v>
      </c>
      <c r="G148">
        <v>18.954166412353501</v>
      </c>
      <c r="H148">
        <v>19.6895427703857</v>
      </c>
      <c r="I148">
        <v>22.493055343627901</v>
      </c>
      <c r="J148">
        <v>20.148658752441399</v>
      </c>
      <c r="K148">
        <v>21.641038894653299</v>
      </c>
      <c r="L148">
        <v>20.1719856262207</v>
      </c>
    </row>
    <row r="149" spans="1:12" x14ac:dyDescent="0.35">
      <c r="A149" t="s">
        <v>6733</v>
      </c>
      <c r="B149" t="s">
        <v>25481</v>
      </c>
      <c r="C149" t="s">
        <v>25441</v>
      </c>
      <c r="D149" t="s">
        <v>25855</v>
      </c>
      <c r="E149">
        <v>16.208074569702099</v>
      </c>
      <c r="F149">
        <v>16.971096038818398</v>
      </c>
      <c r="G149">
        <v>16.715082168579102</v>
      </c>
      <c r="H149">
        <v>16.401464462280298</v>
      </c>
      <c r="I149">
        <v>22.702564239501999</v>
      </c>
      <c r="J149">
        <v>22.078289031982401</v>
      </c>
      <c r="K149">
        <v>22.4637145996094</v>
      </c>
      <c r="L149">
        <v>20.149093627929702</v>
      </c>
    </row>
    <row r="150" spans="1:12" x14ac:dyDescent="0.35">
      <c r="A150" t="s">
        <v>7327</v>
      </c>
      <c r="B150" t="s">
        <v>25481</v>
      </c>
      <c r="C150" t="s">
        <v>25441</v>
      </c>
      <c r="D150" t="s">
        <v>25856</v>
      </c>
      <c r="E150">
        <v>18.110609054565401</v>
      </c>
      <c r="F150">
        <v>16.139341354370099</v>
      </c>
      <c r="G150">
        <v>16.185031890869102</v>
      </c>
      <c r="H150">
        <v>15.8987884521484</v>
      </c>
      <c r="I150">
        <v>18.800930023193398</v>
      </c>
      <c r="J150">
        <v>18.7916660308838</v>
      </c>
      <c r="K150">
        <v>19.751125335693398</v>
      </c>
      <c r="L150">
        <v>18.476943969726602</v>
      </c>
    </row>
    <row r="151" spans="1:12" x14ac:dyDescent="0.35">
      <c r="A151" t="s">
        <v>8911</v>
      </c>
      <c r="B151" t="s">
        <v>25481</v>
      </c>
      <c r="C151" t="s">
        <v>25441</v>
      </c>
      <c r="D151" t="s">
        <v>25856</v>
      </c>
      <c r="E151">
        <v>14.742387771606399</v>
      </c>
      <c r="F151">
        <v>13.4229640960693</v>
      </c>
      <c r="G151">
        <v>13.758216857910201</v>
      </c>
      <c r="H151">
        <v>13.4396018981934</v>
      </c>
      <c r="I151">
        <v>17.506410598754901</v>
      </c>
      <c r="J151">
        <v>16.6581115722656</v>
      </c>
      <c r="K151">
        <v>18.4669494628906</v>
      </c>
      <c r="L151">
        <v>17.1327304840088</v>
      </c>
    </row>
    <row r="152" spans="1:12" x14ac:dyDescent="0.35">
      <c r="A152" t="s">
        <v>7509</v>
      </c>
      <c r="B152" t="s">
        <v>25483</v>
      </c>
      <c r="C152" t="s">
        <v>25441</v>
      </c>
      <c r="D152" t="s">
        <v>25857</v>
      </c>
      <c r="E152">
        <v>17.132841110229499</v>
      </c>
      <c r="F152">
        <v>17.612615585327099</v>
      </c>
      <c r="G152">
        <v>17.513353347778299</v>
      </c>
      <c r="H152">
        <v>17.515102386474599</v>
      </c>
      <c r="I152">
        <v>20.535768508911101</v>
      </c>
      <c r="J152">
        <v>21.296728134155298</v>
      </c>
      <c r="K152">
        <v>20.3328342437744</v>
      </c>
      <c r="L152">
        <v>19.287992477416999</v>
      </c>
    </row>
    <row r="153" spans="1:12" x14ac:dyDescent="0.35">
      <c r="A153" t="s">
        <v>8422</v>
      </c>
      <c r="B153" t="s">
        <v>25453</v>
      </c>
      <c r="C153" t="s">
        <v>25454</v>
      </c>
      <c r="D153" t="s">
        <v>25463</v>
      </c>
      <c r="E153">
        <v>14.932004928588899</v>
      </c>
      <c r="F153">
        <v>14.757901191711399</v>
      </c>
      <c r="G153">
        <v>15.132255554199199</v>
      </c>
      <c r="H153">
        <v>13.776897430419901</v>
      </c>
      <c r="I153">
        <v>20.991252899169901</v>
      </c>
      <c r="J153">
        <v>20.044803619384801</v>
      </c>
      <c r="K153">
        <v>21.122331619262699</v>
      </c>
      <c r="L153">
        <v>18.9168491363525</v>
      </c>
    </row>
    <row r="154" spans="1:12" x14ac:dyDescent="0.35">
      <c r="A154" t="s">
        <v>6225</v>
      </c>
      <c r="B154" t="s">
        <v>25471</v>
      </c>
      <c r="C154" t="s">
        <v>25441</v>
      </c>
      <c r="D154" t="s">
        <v>25569</v>
      </c>
      <c r="E154">
        <v>15.548680305481</v>
      </c>
      <c r="F154">
        <v>15.558217048645</v>
      </c>
      <c r="G154">
        <v>13.5271186828613</v>
      </c>
      <c r="H154">
        <v>15.5495252609253</v>
      </c>
      <c r="I154">
        <v>22.296327590942401</v>
      </c>
      <c r="J154">
        <v>21.438169479370099</v>
      </c>
      <c r="K154">
        <v>23.568984985351602</v>
      </c>
      <c r="L154">
        <v>20.869522094726602</v>
      </c>
    </row>
    <row r="155" spans="1:12" x14ac:dyDescent="0.35">
      <c r="A155" t="s">
        <v>7022</v>
      </c>
      <c r="B155" t="s">
        <v>25446</v>
      </c>
      <c r="C155" t="s">
        <v>25441</v>
      </c>
      <c r="D155" t="s">
        <v>25858</v>
      </c>
      <c r="E155">
        <v>14.577435493469199</v>
      </c>
      <c r="F155">
        <v>15.1540727615356</v>
      </c>
      <c r="G155">
        <v>15.3201360702515</v>
      </c>
      <c r="H155">
        <v>13.292067527771</v>
      </c>
      <c r="I155">
        <v>20.9952716827393</v>
      </c>
      <c r="J155">
        <v>20.795555114746101</v>
      </c>
      <c r="K155">
        <v>20.851512908935501</v>
      </c>
      <c r="L155">
        <v>19.282184600830099</v>
      </c>
    </row>
    <row r="156" spans="1:12" x14ac:dyDescent="0.35">
      <c r="A156" t="s">
        <v>9547</v>
      </c>
      <c r="B156" t="s">
        <v>25447</v>
      </c>
      <c r="C156" t="s">
        <v>25444</v>
      </c>
      <c r="D156" t="s">
        <v>25859</v>
      </c>
      <c r="E156">
        <v>12.4613227844238</v>
      </c>
      <c r="F156">
        <v>14.8825626373291</v>
      </c>
      <c r="G156">
        <v>13.6768445968628</v>
      </c>
      <c r="H156">
        <v>14.3901510238647</v>
      </c>
      <c r="I156">
        <v>16.489139556884801</v>
      </c>
      <c r="J156">
        <v>16.184850692748999</v>
      </c>
      <c r="K156">
        <v>17.318286895751999</v>
      </c>
      <c r="L156">
        <v>15.289289474487299</v>
      </c>
    </row>
    <row r="157" spans="1:12" x14ac:dyDescent="0.35">
      <c r="A157" t="s">
        <v>8402</v>
      </c>
      <c r="B157" t="s">
        <v>25453</v>
      </c>
      <c r="C157" t="s">
        <v>25454</v>
      </c>
      <c r="D157" t="s">
        <v>25480</v>
      </c>
      <c r="E157">
        <v>16.366819381713899</v>
      </c>
      <c r="F157">
        <v>16.366968154907202</v>
      </c>
      <c r="G157">
        <v>16.121801376342798</v>
      </c>
      <c r="H157">
        <v>17.045875549316399</v>
      </c>
      <c r="I157">
        <v>21.68483543396</v>
      </c>
      <c r="J157">
        <v>21.567735671997099</v>
      </c>
      <c r="K157">
        <v>21.162126541137699</v>
      </c>
      <c r="L157">
        <v>18.662553787231399</v>
      </c>
    </row>
    <row r="158" spans="1:12" x14ac:dyDescent="0.35">
      <c r="A158" t="s">
        <v>5527</v>
      </c>
      <c r="B158" t="s">
        <v>25443</v>
      </c>
      <c r="C158" t="s">
        <v>25444</v>
      </c>
      <c r="D158" t="s">
        <v>25860</v>
      </c>
      <c r="E158">
        <v>21.195346832275401</v>
      </c>
      <c r="F158">
        <v>20.853052139282202</v>
      </c>
      <c r="G158">
        <v>21.573764801025401</v>
      </c>
      <c r="H158">
        <v>20.98410987854</v>
      </c>
      <c r="I158">
        <v>23.599258422851602</v>
      </c>
      <c r="J158">
        <v>22.801792144775401</v>
      </c>
      <c r="K158">
        <v>24.423542022705099</v>
      </c>
      <c r="L158">
        <v>22.910011291503899</v>
      </c>
    </row>
    <row r="159" spans="1:12" x14ac:dyDescent="0.35">
      <c r="A159" t="s">
        <v>9713</v>
      </c>
      <c r="B159" t="s">
        <v>25483</v>
      </c>
      <c r="C159" t="s">
        <v>25441</v>
      </c>
      <c r="D159" t="s">
        <v>25861</v>
      </c>
      <c r="E159">
        <v>14.622474670410201</v>
      </c>
      <c r="F159">
        <v>15.4556894302368</v>
      </c>
      <c r="G159">
        <v>13.348712921142599</v>
      </c>
      <c r="H159">
        <v>13.706103324890099</v>
      </c>
      <c r="I159">
        <v>17.062038421630898</v>
      </c>
      <c r="J159">
        <v>17.0942058563232</v>
      </c>
      <c r="K159">
        <v>16.477756500244102</v>
      </c>
      <c r="L159">
        <v>15.9368391036987</v>
      </c>
    </row>
    <row r="160" spans="1:12" x14ac:dyDescent="0.35">
      <c r="A160" t="s">
        <v>6018</v>
      </c>
      <c r="B160" t="s">
        <v>25453</v>
      </c>
      <c r="C160" t="s">
        <v>25454</v>
      </c>
      <c r="D160" t="s">
        <v>25480</v>
      </c>
      <c r="E160">
        <v>21.283643722534201</v>
      </c>
      <c r="F160">
        <v>21.113771438598601</v>
      </c>
      <c r="G160">
        <v>21.476657867431602</v>
      </c>
      <c r="H160">
        <v>21.0590000152588</v>
      </c>
      <c r="I160">
        <v>24.311643600463899</v>
      </c>
      <c r="J160">
        <v>24.431777954101602</v>
      </c>
      <c r="K160">
        <v>23.737102508544901</v>
      </c>
      <c r="L160">
        <v>22.987087249755898</v>
      </c>
    </row>
    <row r="161" spans="1:12" x14ac:dyDescent="0.35">
      <c r="A161" t="s">
        <v>8635</v>
      </c>
      <c r="B161" t="s">
        <v>25453</v>
      </c>
      <c r="C161" t="s">
        <v>25454</v>
      </c>
      <c r="D161" t="s">
        <v>25862</v>
      </c>
      <c r="E161">
        <v>16.643993377685501</v>
      </c>
      <c r="F161">
        <v>15.775611877441399</v>
      </c>
      <c r="G161">
        <v>17.0191555023193</v>
      </c>
      <c r="H161">
        <v>13.3228712081909</v>
      </c>
      <c r="I161">
        <v>19.8901767730713</v>
      </c>
      <c r="J161">
        <v>18.766614913940401</v>
      </c>
      <c r="K161">
        <v>19.375127792358398</v>
      </c>
      <c r="L161">
        <v>17.243896484375</v>
      </c>
    </row>
    <row r="162" spans="1:12" x14ac:dyDescent="0.35">
      <c r="A162" t="s">
        <v>9525</v>
      </c>
      <c r="B162" t="s">
        <v>25447</v>
      </c>
      <c r="C162" t="s">
        <v>25444</v>
      </c>
      <c r="D162" t="s">
        <v>25863</v>
      </c>
      <c r="E162">
        <v>17.329748153686499</v>
      </c>
      <c r="F162">
        <v>17.630985260009801</v>
      </c>
      <c r="G162">
        <v>17.551628112793001</v>
      </c>
      <c r="H162">
        <v>17.197294235229499</v>
      </c>
      <c r="I162">
        <v>19.7559413909912</v>
      </c>
      <c r="J162">
        <v>19.812053680419901</v>
      </c>
      <c r="K162">
        <v>19.602144241333001</v>
      </c>
      <c r="L162">
        <v>17.344209671020501</v>
      </c>
    </row>
    <row r="163" spans="1:12" x14ac:dyDescent="0.35">
      <c r="A163" t="s">
        <v>8681</v>
      </c>
      <c r="B163" t="s">
        <v>25588</v>
      </c>
      <c r="C163" t="s">
        <v>25465</v>
      </c>
      <c r="D163" t="s">
        <v>25864</v>
      </c>
      <c r="E163">
        <v>13.796623229980501</v>
      </c>
      <c r="F163">
        <v>14.809542655944799</v>
      </c>
      <c r="G163">
        <v>14.549482345581101</v>
      </c>
      <c r="H163">
        <v>14.022529602050801</v>
      </c>
      <c r="I163">
        <v>16.081783294677699</v>
      </c>
      <c r="J163">
        <v>16.173503875732401</v>
      </c>
      <c r="K163">
        <v>16.8636684417725</v>
      </c>
      <c r="L163">
        <v>16.367345809936499</v>
      </c>
    </row>
    <row r="164" spans="1:12" x14ac:dyDescent="0.35">
      <c r="A164" t="s">
        <v>8504</v>
      </c>
      <c r="B164" t="s">
        <v>25453</v>
      </c>
      <c r="C164" t="s">
        <v>25454</v>
      </c>
      <c r="D164" t="s">
        <v>25865</v>
      </c>
      <c r="E164">
        <v>16.511716842651399</v>
      </c>
      <c r="F164">
        <v>16.522047042846701</v>
      </c>
      <c r="G164">
        <v>17.326335906982401</v>
      </c>
      <c r="H164">
        <v>15.4636039733887</v>
      </c>
      <c r="I164">
        <v>19.758220672607401</v>
      </c>
      <c r="J164">
        <v>20.210067749023398</v>
      </c>
      <c r="K164">
        <v>19.818750381469702</v>
      </c>
      <c r="L164">
        <v>18.9134407043457</v>
      </c>
    </row>
    <row r="165" spans="1:12" x14ac:dyDescent="0.35">
      <c r="A165" t="s">
        <v>6406</v>
      </c>
      <c r="B165" t="s">
        <v>25440</v>
      </c>
      <c r="C165" t="s">
        <v>25441</v>
      </c>
      <c r="D165" t="s">
        <v>25866</v>
      </c>
      <c r="E165">
        <v>17.546575546264599</v>
      </c>
      <c r="F165">
        <v>18.4321994781494</v>
      </c>
      <c r="G165">
        <v>19.1435222625732</v>
      </c>
      <c r="H165">
        <v>17.703090667724599</v>
      </c>
      <c r="I165">
        <v>20.077686309814499</v>
      </c>
      <c r="J165">
        <v>22.430097579956101</v>
      </c>
      <c r="K165">
        <v>21.854761123657202</v>
      </c>
      <c r="L165">
        <v>20.5097560882568</v>
      </c>
    </row>
    <row r="166" spans="1:12" x14ac:dyDescent="0.35">
      <c r="A166" t="s">
        <v>9197</v>
      </c>
      <c r="B166" t="s">
        <v>25453</v>
      </c>
      <c r="C166" t="s">
        <v>25454</v>
      </c>
      <c r="D166" t="s">
        <v>25463</v>
      </c>
      <c r="E166">
        <v>14.056466102600099</v>
      </c>
      <c r="F166">
        <v>15.0458993911743</v>
      </c>
      <c r="G166">
        <v>15.3244619369507</v>
      </c>
      <c r="H166">
        <v>13.208682060241699</v>
      </c>
      <c r="I166">
        <v>16.2150363922119</v>
      </c>
      <c r="J166">
        <v>16.1526775360107</v>
      </c>
      <c r="K166">
        <v>16.323402404785199</v>
      </c>
      <c r="L166">
        <v>15.7138328552246</v>
      </c>
    </row>
    <row r="167" spans="1:12" x14ac:dyDescent="0.35">
      <c r="A167" t="s">
        <v>5992</v>
      </c>
      <c r="B167" t="s">
        <v>25459</v>
      </c>
      <c r="C167" t="s">
        <v>25444</v>
      </c>
      <c r="D167" t="s">
        <v>25662</v>
      </c>
      <c r="E167">
        <v>20.4814338684082</v>
      </c>
      <c r="F167">
        <v>20.8253688812256</v>
      </c>
      <c r="G167">
        <v>21.2123317718506</v>
      </c>
      <c r="H167">
        <v>20.604101181030298</v>
      </c>
      <c r="I167">
        <v>14.8320407867432</v>
      </c>
      <c r="J167">
        <v>16.5425910949707</v>
      </c>
      <c r="K167">
        <v>13.8193578720093</v>
      </c>
      <c r="L167">
        <v>14.2687587738037</v>
      </c>
    </row>
    <row r="168" spans="1:12" x14ac:dyDescent="0.35">
      <c r="A168" t="s">
        <v>5812</v>
      </c>
      <c r="B168" t="s">
        <v>25459</v>
      </c>
      <c r="C168" t="s">
        <v>25444</v>
      </c>
      <c r="D168" t="s">
        <v>25867</v>
      </c>
      <c r="E168">
        <v>20.702720642089801</v>
      </c>
      <c r="F168">
        <v>20.845911026001001</v>
      </c>
      <c r="G168">
        <v>21.590833663940401</v>
      </c>
      <c r="H168">
        <v>21.276687622070298</v>
      </c>
      <c r="I168">
        <v>24.485374450683601</v>
      </c>
      <c r="J168">
        <v>23.223228454589801</v>
      </c>
      <c r="K168">
        <v>25.218650817871101</v>
      </c>
      <c r="L168">
        <v>23.831769943237301</v>
      </c>
    </row>
    <row r="169" spans="1:12" x14ac:dyDescent="0.35">
      <c r="A169" t="s">
        <v>5586</v>
      </c>
      <c r="B169" t="s">
        <v>25453</v>
      </c>
      <c r="C169" t="s">
        <v>25454</v>
      </c>
      <c r="D169" t="s">
        <v>25868</v>
      </c>
      <c r="E169">
        <v>22.834861755371101</v>
      </c>
      <c r="F169">
        <v>22.931480407714801</v>
      </c>
      <c r="G169">
        <v>23.199239730835</v>
      </c>
      <c r="H169">
        <v>22.7911281585693</v>
      </c>
      <c r="I169">
        <v>18.1598796844482</v>
      </c>
      <c r="J169">
        <v>16.7880535125732</v>
      </c>
      <c r="K169">
        <v>18.0421333312988</v>
      </c>
      <c r="L169">
        <v>12.5770406723022</v>
      </c>
    </row>
    <row r="170" spans="1:12" x14ac:dyDescent="0.35">
      <c r="A170" t="s">
        <v>5928</v>
      </c>
      <c r="B170" t="s">
        <v>25453</v>
      </c>
      <c r="C170" t="s">
        <v>25454</v>
      </c>
      <c r="D170" t="s">
        <v>25659</v>
      </c>
      <c r="E170">
        <v>22.166934967041001</v>
      </c>
      <c r="F170">
        <v>22.349390029907202</v>
      </c>
      <c r="G170">
        <v>22.3822326660156</v>
      </c>
      <c r="H170">
        <v>22.0527648925781</v>
      </c>
      <c r="I170">
        <v>14.840461730956999</v>
      </c>
      <c r="J170">
        <v>17.095012664794901</v>
      </c>
      <c r="K170">
        <v>17.5389728546143</v>
      </c>
      <c r="L170">
        <v>14.4591722488403</v>
      </c>
    </row>
    <row r="171" spans="1:12" x14ac:dyDescent="0.35">
      <c r="A171" t="s">
        <v>6253</v>
      </c>
      <c r="B171" t="s">
        <v>25453</v>
      </c>
      <c r="C171" t="s">
        <v>25454</v>
      </c>
      <c r="D171" t="s">
        <v>25869</v>
      </c>
      <c r="E171">
        <v>21.384660720825199</v>
      </c>
      <c r="F171">
        <v>21.543384552001999</v>
      </c>
      <c r="G171">
        <v>21.754665374755898</v>
      </c>
      <c r="H171">
        <v>21.5563068389893</v>
      </c>
      <c r="I171">
        <v>14.576114654541</v>
      </c>
      <c r="J171">
        <v>13.897258758544901</v>
      </c>
      <c r="K171">
        <v>12.9648294448853</v>
      </c>
      <c r="L171">
        <v>13.3858938217163</v>
      </c>
    </row>
  </sheetData>
  <pageMargins left="0.7" right="0.7" top="0.75" bottom="0.75" header="0.3" footer="0.3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A5C8A0-C1D5-42B9-ACA9-847E068FF3D9}">
  <dimension ref="A1:E381"/>
  <sheetViews>
    <sheetView workbookViewId="0">
      <selection activeCell="B3" sqref="B3"/>
    </sheetView>
  </sheetViews>
  <sheetFormatPr defaultRowHeight="14.5" x14ac:dyDescent="0.35"/>
  <cols>
    <col min="1" max="1" width="8.90625" customWidth="1"/>
  </cols>
  <sheetData>
    <row r="1" spans="1:5" x14ac:dyDescent="0.35">
      <c r="A1" s="2" t="s">
        <v>25886</v>
      </c>
    </row>
    <row r="2" spans="1:5" ht="17.5" x14ac:dyDescent="0.45">
      <c r="A2" t="s">
        <v>25887</v>
      </c>
    </row>
    <row r="3" spans="1:5" ht="16.5" x14ac:dyDescent="0.35">
      <c r="A3" s="52" t="s">
        <v>25870</v>
      </c>
      <c r="B3" s="52" t="s">
        <v>25889</v>
      </c>
      <c r="C3" s="52" t="s">
        <v>25888</v>
      </c>
      <c r="D3" s="52" t="s">
        <v>25892</v>
      </c>
      <c r="E3" s="52" t="s">
        <v>25891</v>
      </c>
    </row>
    <row r="4" spans="1:5" x14ac:dyDescent="0.35">
      <c r="A4">
        <v>1</v>
      </c>
      <c r="B4">
        <v>10.269821240000001</v>
      </c>
      <c r="C4">
        <v>0.74548799929999998</v>
      </c>
      <c r="D4">
        <f>AVERAGE(B4:B381)</f>
        <v>30.785840146402109</v>
      </c>
      <c r="E4">
        <f>AVERAGE(C4:C381)</f>
        <v>7.8185173252796361</v>
      </c>
    </row>
    <row r="5" spans="1:5" x14ac:dyDescent="0.35">
      <c r="A5">
        <v>2</v>
      </c>
      <c r="B5">
        <v>30.885270049999999</v>
      </c>
      <c r="C5">
        <v>2.7989885129999998</v>
      </c>
    </row>
    <row r="6" spans="1:5" x14ac:dyDescent="0.35">
      <c r="A6">
        <v>3</v>
      </c>
      <c r="B6">
        <v>39.919323300000002</v>
      </c>
      <c r="C6">
        <v>6.0344474290000001</v>
      </c>
    </row>
    <row r="7" spans="1:5" x14ac:dyDescent="0.35">
      <c r="A7">
        <v>4</v>
      </c>
      <c r="B7">
        <v>14.378974020000001</v>
      </c>
      <c r="C7">
        <v>6.7437348320000003</v>
      </c>
    </row>
    <row r="8" spans="1:5" x14ac:dyDescent="0.35">
      <c r="A8">
        <v>5</v>
      </c>
      <c r="B8">
        <v>46.332889400000006</v>
      </c>
      <c r="C8">
        <v>3.3371161540000003</v>
      </c>
    </row>
    <row r="9" spans="1:5" x14ac:dyDescent="0.35">
      <c r="A9">
        <v>6</v>
      </c>
      <c r="B9">
        <v>43.271326550000005</v>
      </c>
      <c r="C9">
        <v>3.6136492879999995</v>
      </c>
    </row>
    <row r="10" spans="1:5" x14ac:dyDescent="0.35">
      <c r="A10">
        <v>7</v>
      </c>
      <c r="B10">
        <v>11.34044323</v>
      </c>
      <c r="C10">
        <v>6.541836762</v>
      </c>
    </row>
    <row r="11" spans="1:5" x14ac:dyDescent="0.35">
      <c r="A11">
        <v>8</v>
      </c>
      <c r="B11">
        <v>8.6096954409999995</v>
      </c>
      <c r="C11">
        <v>0.58377946020000004</v>
      </c>
    </row>
    <row r="12" spans="1:5" x14ac:dyDescent="0.35">
      <c r="A12">
        <v>9</v>
      </c>
      <c r="B12">
        <v>30.304104590000001</v>
      </c>
      <c r="C12">
        <v>2.191427365</v>
      </c>
    </row>
    <row r="13" spans="1:5" x14ac:dyDescent="0.35">
      <c r="A13">
        <v>10</v>
      </c>
      <c r="B13">
        <v>47.820664820000005</v>
      </c>
      <c r="C13">
        <v>1.6441910360000001</v>
      </c>
    </row>
    <row r="14" spans="1:5" x14ac:dyDescent="0.35">
      <c r="A14">
        <v>11</v>
      </c>
      <c r="B14">
        <v>49.319995749999997</v>
      </c>
      <c r="C14">
        <v>1.513627082</v>
      </c>
    </row>
    <row r="15" spans="1:5" x14ac:dyDescent="0.35">
      <c r="A15">
        <v>12</v>
      </c>
      <c r="B15">
        <v>48.819631489999999</v>
      </c>
      <c r="C15">
        <v>1.58344872</v>
      </c>
    </row>
    <row r="16" spans="1:5" x14ac:dyDescent="0.35">
      <c r="A16">
        <v>13</v>
      </c>
      <c r="B16">
        <v>40.47064683</v>
      </c>
      <c r="C16">
        <v>3.657363192</v>
      </c>
    </row>
    <row r="17" spans="1:3" x14ac:dyDescent="0.35">
      <c r="A17">
        <v>14</v>
      </c>
      <c r="B17">
        <v>48.65150285</v>
      </c>
      <c r="C17">
        <v>2.352987508</v>
      </c>
    </row>
    <row r="18" spans="1:3" x14ac:dyDescent="0.35">
      <c r="A18">
        <v>15</v>
      </c>
      <c r="B18">
        <v>30.522686849999999</v>
      </c>
      <c r="C18">
        <v>16.426352260000002</v>
      </c>
    </row>
    <row r="19" spans="1:3" x14ac:dyDescent="0.35">
      <c r="A19">
        <v>16</v>
      </c>
      <c r="B19">
        <v>58.942432529999998</v>
      </c>
      <c r="C19">
        <v>1.794397032</v>
      </c>
    </row>
    <row r="20" spans="1:3" x14ac:dyDescent="0.35">
      <c r="A20">
        <v>17</v>
      </c>
      <c r="B20">
        <v>50.361897300000003</v>
      </c>
      <c r="C20">
        <v>1.6223412609999999</v>
      </c>
    </row>
    <row r="21" spans="1:3" x14ac:dyDescent="0.35">
      <c r="A21">
        <v>18</v>
      </c>
      <c r="B21">
        <v>5.3516381479999993</v>
      </c>
      <c r="C21">
        <v>2.6693371739999998</v>
      </c>
    </row>
    <row r="22" spans="1:3" x14ac:dyDescent="0.35">
      <c r="A22">
        <v>19</v>
      </c>
      <c r="B22">
        <v>27.51879769</v>
      </c>
      <c r="C22">
        <v>19.292230310000001</v>
      </c>
    </row>
    <row r="23" spans="1:3" x14ac:dyDescent="0.35">
      <c r="A23">
        <v>20</v>
      </c>
      <c r="B23">
        <v>44.658181670000005</v>
      </c>
      <c r="C23">
        <v>14.12336988</v>
      </c>
    </row>
    <row r="24" spans="1:3" x14ac:dyDescent="0.35">
      <c r="A24">
        <v>21</v>
      </c>
      <c r="B24">
        <v>26.997184229999998</v>
      </c>
      <c r="C24">
        <v>12.774957819999999</v>
      </c>
    </row>
    <row r="25" spans="1:3" x14ac:dyDescent="0.35">
      <c r="A25">
        <v>22</v>
      </c>
      <c r="B25">
        <v>44.970085840000003</v>
      </c>
      <c r="C25">
        <v>9.3528443419999991</v>
      </c>
    </row>
    <row r="26" spans="1:3" x14ac:dyDescent="0.35">
      <c r="A26">
        <v>23</v>
      </c>
      <c r="B26">
        <v>11.500126680000001</v>
      </c>
      <c r="C26">
        <v>11.35538833</v>
      </c>
    </row>
    <row r="27" spans="1:3" x14ac:dyDescent="0.35">
      <c r="A27">
        <v>24</v>
      </c>
      <c r="B27">
        <v>43.034724629999999</v>
      </c>
      <c r="C27">
        <v>6.0471272999999997</v>
      </c>
    </row>
    <row r="28" spans="1:3" x14ac:dyDescent="0.35">
      <c r="A28">
        <v>25</v>
      </c>
      <c r="B28">
        <v>48.06480285</v>
      </c>
      <c r="C28">
        <v>2.095513473</v>
      </c>
    </row>
    <row r="29" spans="1:3" x14ac:dyDescent="0.35">
      <c r="A29">
        <v>26</v>
      </c>
      <c r="B29">
        <v>18.243348449999999</v>
      </c>
      <c r="C29">
        <v>1.9755859010000001</v>
      </c>
    </row>
    <row r="30" spans="1:3" x14ac:dyDescent="0.35">
      <c r="A30">
        <v>27</v>
      </c>
      <c r="B30">
        <v>8.0204088479999989</v>
      </c>
      <c r="C30">
        <v>4.1306735550000004</v>
      </c>
    </row>
    <row r="31" spans="1:3" x14ac:dyDescent="0.35">
      <c r="A31">
        <v>28</v>
      </c>
      <c r="B31">
        <v>34.985964969999998</v>
      </c>
      <c r="C31">
        <v>10.46497963</v>
      </c>
    </row>
    <row r="32" spans="1:3" x14ac:dyDescent="0.35">
      <c r="A32">
        <v>29</v>
      </c>
      <c r="B32">
        <v>23.560606739999997</v>
      </c>
      <c r="C32">
        <v>16.516985859999998</v>
      </c>
    </row>
    <row r="33" spans="1:3" x14ac:dyDescent="0.35">
      <c r="A33">
        <v>30</v>
      </c>
      <c r="B33">
        <v>37.832599729999998</v>
      </c>
      <c r="C33">
        <v>14.78483342</v>
      </c>
    </row>
    <row r="34" spans="1:3" x14ac:dyDescent="0.35">
      <c r="A34">
        <v>31</v>
      </c>
      <c r="B34">
        <v>56.72439885</v>
      </c>
      <c r="C34">
        <v>4.6278061910000003</v>
      </c>
    </row>
    <row r="35" spans="1:3" x14ac:dyDescent="0.35">
      <c r="A35">
        <v>32</v>
      </c>
      <c r="B35">
        <v>45.836835359999995</v>
      </c>
      <c r="C35">
        <v>9.3011595329999999</v>
      </c>
    </row>
    <row r="36" spans="1:3" x14ac:dyDescent="0.35">
      <c r="A36">
        <v>33</v>
      </c>
      <c r="B36">
        <v>39.562190449999996</v>
      </c>
      <c r="C36">
        <v>14.93608547</v>
      </c>
    </row>
    <row r="37" spans="1:3" x14ac:dyDescent="0.35">
      <c r="A37">
        <v>34</v>
      </c>
      <c r="B37">
        <v>8.4434125040000012</v>
      </c>
      <c r="C37">
        <v>2.9027380279999999</v>
      </c>
    </row>
    <row r="38" spans="1:3" x14ac:dyDescent="0.35">
      <c r="A38">
        <v>35</v>
      </c>
      <c r="B38">
        <v>29.306687220000001</v>
      </c>
      <c r="C38">
        <v>12.344072630000001</v>
      </c>
    </row>
    <row r="39" spans="1:3" x14ac:dyDescent="0.35">
      <c r="A39">
        <v>36</v>
      </c>
      <c r="B39">
        <v>25.119292529999999</v>
      </c>
      <c r="C39">
        <v>5.466070148</v>
      </c>
    </row>
    <row r="40" spans="1:3" x14ac:dyDescent="0.35">
      <c r="A40">
        <v>37</v>
      </c>
      <c r="B40">
        <v>45.953444579999996</v>
      </c>
      <c r="C40">
        <v>6.3248799010000001</v>
      </c>
    </row>
    <row r="41" spans="1:3" x14ac:dyDescent="0.35">
      <c r="A41">
        <v>38</v>
      </c>
      <c r="B41">
        <v>9.4687277939999994</v>
      </c>
      <c r="C41">
        <v>1.439408134</v>
      </c>
    </row>
    <row r="42" spans="1:3" x14ac:dyDescent="0.35">
      <c r="A42">
        <v>39</v>
      </c>
      <c r="B42">
        <v>36.939020999999997</v>
      </c>
      <c r="C42">
        <v>19.06604093</v>
      </c>
    </row>
    <row r="43" spans="1:3" x14ac:dyDescent="0.35">
      <c r="A43">
        <v>40</v>
      </c>
      <c r="B43">
        <v>44.152097640000001</v>
      </c>
      <c r="C43">
        <v>1.684731041</v>
      </c>
    </row>
    <row r="44" spans="1:3" x14ac:dyDescent="0.35">
      <c r="A44">
        <v>41</v>
      </c>
      <c r="B44">
        <v>25.43446149</v>
      </c>
      <c r="C44">
        <v>9.5132780029999999</v>
      </c>
    </row>
    <row r="45" spans="1:3" x14ac:dyDescent="0.35">
      <c r="A45">
        <v>42</v>
      </c>
      <c r="B45">
        <v>8.8868649679999994</v>
      </c>
      <c r="C45">
        <v>0.69959175210000002</v>
      </c>
    </row>
    <row r="46" spans="1:3" x14ac:dyDescent="0.35">
      <c r="A46">
        <v>43</v>
      </c>
      <c r="B46">
        <v>18.737772379999999</v>
      </c>
      <c r="C46">
        <v>16.065333580000001</v>
      </c>
    </row>
    <row r="47" spans="1:3" x14ac:dyDescent="0.35">
      <c r="A47">
        <v>44</v>
      </c>
      <c r="B47">
        <v>28.541879509999998</v>
      </c>
      <c r="C47">
        <v>16.19071692</v>
      </c>
    </row>
    <row r="48" spans="1:3" x14ac:dyDescent="0.35">
      <c r="A48">
        <v>45</v>
      </c>
      <c r="B48">
        <v>50.438175989999998</v>
      </c>
      <c r="C48">
        <v>2.6943733099999996</v>
      </c>
    </row>
    <row r="49" spans="1:3" x14ac:dyDescent="0.35">
      <c r="A49">
        <v>46</v>
      </c>
      <c r="B49">
        <v>48.9733625</v>
      </c>
      <c r="C49">
        <v>4.4098663499999997</v>
      </c>
    </row>
    <row r="50" spans="1:3" x14ac:dyDescent="0.35">
      <c r="A50">
        <v>47</v>
      </c>
      <c r="B50">
        <v>49.675871630000003</v>
      </c>
      <c r="C50">
        <v>3.1762775429999999</v>
      </c>
    </row>
    <row r="51" spans="1:3" x14ac:dyDescent="0.35">
      <c r="A51">
        <v>48</v>
      </c>
      <c r="B51">
        <v>41.293789250000003</v>
      </c>
      <c r="C51">
        <v>13.885975570000001</v>
      </c>
    </row>
    <row r="52" spans="1:3" x14ac:dyDescent="0.35">
      <c r="A52">
        <v>49</v>
      </c>
      <c r="B52">
        <v>19.025428389999998</v>
      </c>
      <c r="C52">
        <v>11.429211279999999</v>
      </c>
    </row>
    <row r="53" spans="1:3" x14ac:dyDescent="0.35">
      <c r="A53">
        <v>50</v>
      </c>
      <c r="B53">
        <v>9.4159023489999996</v>
      </c>
      <c r="C53">
        <v>4.4430020710000004</v>
      </c>
    </row>
    <row r="54" spans="1:3" x14ac:dyDescent="0.35">
      <c r="A54">
        <v>51</v>
      </c>
      <c r="B54">
        <v>24.084478760000003</v>
      </c>
      <c r="C54">
        <v>20.273121</v>
      </c>
    </row>
    <row r="55" spans="1:3" x14ac:dyDescent="0.35">
      <c r="A55">
        <v>52</v>
      </c>
      <c r="B55">
        <v>16.276002099999999</v>
      </c>
      <c r="C55">
        <v>9.7622193940000006</v>
      </c>
    </row>
    <row r="56" spans="1:3" x14ac:dyDescent="0.35">
      <c r="A56">
        <v>53</v>
      </c>
      <c r="B56">
        <v>15.781973880000001</v>
      </c>
      <c r="C56">
        <v>1.7164711560000001</v>
      </c>
    </row>
    <row r="57" spans="1:3" x14ac:dyDescent="0.35">
      <c r="A57">
        <v>54</v>
      </c>
      <c r="B57">
        <v>16.867209130000003</v>
      </c>
      <c r="C57">
        <v>3.1159708490000004</v>
      </c>
    </row>
    <row r="58" spans="1:3" x14ac:dyDescent="0.35">
      <c r="A58">
        <v>55</v>
      </c>
      <c r="B58">
        <v>7.4867496640000004</v>
      </c>
      <c r="C58">
        <v>1.5299073079999999</v>
      </c>
    </row>
    <row r="59" spans="1:3" x14ac:dyDescent="0.35">
      <c r="A59">
        <v>56</v>
      </c>
      <c r="B59">
        <v>12.239744510000001</v>
      </c>
      <c r="C59">
        <v>9.928939380000001</v>
      </c>
    </row>
    <row r="60" spans="1:3" x14ac:dyDescent="0.35">
      <c r="A60">
        <v>57</v>
      </c>
      <c r="B60">
        <v>52.186524090000006</v>
      </c>
      <c r="C60">
        <v>2.9688859339999998</v>
      </c>
    </row>
    <row r="61" spans="1:3" x14ac:dyDescent="0.35">
      <c r="A61">
        <v>58</v>
      </c>
      <c r="B61">
        <v>54.64625977</v>
      </c>
      <c r="C61">
        <v>8.8182752129999997</v>
      </c>
    </row>
    <row r="62" spans="1:3" x14ac:dyDescent="0.35">
      <c r="A62">
        <v>59</v>
      </c>
      <c r="B62">
        <v>49.023560319999994</v>
      </c>
      <c r="C62">
        <v>8.7508674509999995</v>
      </c>
    </row>
    <row r="63" spans="1:3" x14ac:dyDescent="0.35">
      <c r="A63">
        <v>60</v>
      </c>
      <c r="B63">
        <v>20.12398262</v>
      </c>
      <c r="C63">
        <v>10.46878105</v>
      </c>
    </row>
    <row r="64" spans="1:3" x14ac:dyDescent="0.35">
      <c r="A64">
        <v>61</v>
      </c>
      <c r="B64">
        <v>11.30371549</v>
      </c>
      <c r="C64">
        <v>5.2232357060000005</v>
      </c>
    </row>
    <row r="65" spans="1:3" x14ac:dyDescent="0.35">
      <c r="A65">
        <v>62</v>
      </c>
      <c r="B65">
        <v>41.175743879999999</v>
      </c>
      <c r="C65">
        <v>6.4148280409999998</v>
      </c>
    </row>
    <row r="66" spans="1:3" x14ac:dyDescent="0.35">
      <c r="A66">
        <v>63</v>
      </c>
      <c r="B66">
        <v>34.656971470000002</v>
      </c>
      <c r="C66">
        <v>14.14629001</v>
      </c>
    </row>
    <row r="67" spans="1:3" x14ac:dyDescent="0.35">
      <c r="A67">
        <v>64</v>
      </c>
      <c r="B67">
        <v>10.71965866</v>
      </c>
      <c r="C67">
        <v>2.5110757770000003</v>
      </c>
    </row>
    <row r="68" spans="1:3" x14ac:dyDescent="0.35">
      <c r="A68">
        <v>65</v>
      </c>
      <c r="B68">
        <v>15.032515650000001</v>
      </c>
      <c r="C68">
        <v>7.9963332500000002</v>
      </c>
    </row>
    <row r="69" spans="1:3" x14ac:dyDescent="0.35">
      <c r="A69">
        <v>66</v>
      </c>
      <c r="B69">
        <v>33.854215670000002</v>
      </c>
      <c r="C69">
        <v>7.8577605200000002</v>
      </c>
    </row>
    <row r="70" spans="1:3" x14ac:dyDescent="0.35">
      <c r="A70">
        <v>67</v>
      </c>
      <c r="B70">
        <v>39.3616642</v>
      </c>
      <c r="C70">
        <v>11.527978780000002</v>
      </c>
    </row>
    <row r="71" spans="1:3" x14ac:dyDescent="0.35">
      <c r="A71">
        <v>68</v>
      </c>
      <c r="B71">
        <v>25.50592936</v>
      </c>
      <c r="C71">
        <v>9.4095817480000008</v>
      </c>
    </row>
    <row r="72" spans="1:3" x14ac:dyDescent="0.35">
      <c r="A72">
        <v>69</v>
      </c>
      <c r="B72">
        <v>42.183464889999996</v>
      </c>
      <c r="C72">
        <v>5.2756585959999995</v>
      </c>
    </row>
    <row r="73" spans="1:3" x14ac:dyDescent="0.35">
      <c r="A73">
        <v>70</v>
      </c>
      <c r="B73">
        <v>47.908700879999998</v>
      </c>
      <c r="C73">
        <v>13.345150029999999</v>
      </c>
    </row>
    <row r="74" spans="1:3" x14ac:dyDescent="0.35">
      <c r="A74">
        <v>71</v>
      </c>
      <c r="B74">
        <v>31.367319729999998</v>
      </c>
      <c r="C74">
        <v>17.530254790000001</v>
      </c>
    </row>
    <row r="75" spans="1:3" x14ac:dyDescent="0.35">
      <c r="A75">
        <v>72</v>
      </c>
      <c r="B75">
        <v>56.500884689999999</v>
      </c>
      <c r="C75">
        <v>6.5176241660000009</v>
      </c>
    </row>
    <row r="76" spans="1:3" x14ac:dyDescent="0.35">
      <c r="A76">
        <v>73</v>
      </c>
      <c r="B76">
        <v>23.352485720000001</v>
      </c>
      <c r="C76">
        <v>11.483406299999999</v>
      </c>
    </row>
    <row r="77" spans="1:3" x14ac:dyDescent="0.35">
      <c r="A77">
        <v>74</v>
      </c>
      <c r="B77">
        <v>24.103931339999999</v>
      </c>
      <c r="C77">
        <v>11.926684110000002</v>
      </c>
    </row>
    <row r="78" spans="1:3" x14ac:dyDescent="0.35">
      <c r="A78">
        <v>75</v>
      </c>
      <c r="B78">
        <v>50.409939709999996</v>
      </c>
      <c r="C78">
        <v>12.73729462</v>
      </c>
    </row>
    <row r="79" spans="1:3" x14ac:dyDescent="0.35">
      <c r="A79">
        <v>76</v>
      </c>
      <c r="B79">
        <v>24.165549179999999</v>
      </c>
      <c r="C79">
        <v>20.16836867</v>
      </c>
    </row>
    <row r="80" spans="1:3" x14ac:dyDescent="0.35">
      <c r="A80">
        <v>77</v>
      </c>
      <c r="B80">
        <v>5.7653851859999996</v>
      </c>
      <c r="C80">
        <v>6.1704258049999998</v>
      </c>
    </row>
    <row r="81" spans="1:3" x14ac:dyDescent="0.35">
      <c r="A81">
        <v>78</v>
      </c>
      <c r="B81">
        <v>49.249322229999997</v>
      </c>
      <c r="C81">
        <v>5.5337814270000001</v>
      </c>
    </row>
    <row r="82" spans="1:3" x14ac:dyDescent="0.35">
      <c r="A82">
        <v>79</v>
      </c>
      <c r="B82">
        <v>45.553013309999997</v>
      </c>
      <c r="C82">
        <v>1.793612188</v>
      </c>
    </row>
    <row r="83" spans="1:3" x14ac:dyDescent="0.35">
      <c r="A83">
        <v>80</v>
      </c>
      <c r="B83">
        <v>16.463216299999999</v>
      </c>
      <c r="C83">
        <v>12.609846259999999</v>
      </c>
    </row>
    <row r="84" spans="1:3" x14ac:dyDescent="0.35">
      <c r="A84">
        <v>81</v>
      </c>
      <c r="B84">
        <v>22.229904749999999</v>
      </c>
      <c r="C84">
        <v>15.57095597</v>
      </c>
    </row>
    <row r="85" spans="1:3" x14ac:dyDescent="0.35">
      <c r="A85">
        <v>82</v>
      </c>
      <c r="B85">
        <v>46.051295250000003</v>
      </c>
      <c r="C85">
        <v>8.0465324010000003</v>
      </c>
    </row>
    <row r="86" spans="1:3" x14ac:dyDescent="0.35">
      <c r="A86">
        <v>83</v>
      </c>
      <c r="B86">
        <v>28.39429681</v>
      </c>
      <c r="C86">
        <v>16.477272620000001</v>
      </c>
    </row>
    <row r="87" spans="1:3" x14ac:dyDescent="0.35">
      <c r="A87">
        <v>84</v>
      </c>
      <c r="B87">
        <v>11.439091900000001</v>
      </c>
      <c r="C87">
        <v>2.501377958</v>
      </c>
    </row>
    <row r="88" spans="1:3" x14ac:dyDescent="0.35">
      <c r="A88">
        <v>85</v>
      </c>
      <c r="B88">
        <v>46.674624350000002</v>
      </c>
      <c r="C88">
        <v>10.10325855</v>
      </c>
    </row>
    <row r="89" spans="1:3" x14ac:dyDescent="0.35">
      <c r="A89">
        <v>86</v>
      </c>
      <c r="B89">
        <v>7.6451156300000003</v>
      </c>
      <c r="C89">
        <v>1.382504784</v>
      </c>
    </row>
    <row r="90" spans="1:3" x14ac:dyDescent="0.35">
      <c r="A90">
        <v>87</v>
      </c>
      <c r="B90">
        <v>53.944215149999998</v>
      </c>
      <c r="C90">
        <v>1.2772390009999999</v>
      </c>
    </row>
    <row r="91" spans="1:3" x14ac:dyDescent="0.35">
      <c r="A91">
        <v>88</v>
      </c>
      <c r="B91">
        <v>61.894716040000006</v>
      </c>
      <c r="C91">
        <v>1.955392684</v>
      </c>
    </row>
    <row r="92" spans="1:3" x14ac:dyDescent="0.35">
      <c r="A92">
        <v>89</v>
      </c>
      <c r="B92">
        <v>52.085978100000005</v>
      </c>
      <c r="C92">
        <v>12.61986514</v>
      </c>
    </row>
    <row r="93" spans="1:3" x14ac:dyDescent="0.35">
      <c r="A93">
        <v>90</v>
      </c>
      <c r="B93">
        <v>45.741511809999999</v>
      </c>
      <c r="C93">
        <v>7.9086502650000003</v>
      </c>
    </row>
    <row r="94" spans="1:3" x14ac:dyDescent="0.35">
      <c r="A94">
        <v>91</v>
      </c>
      <c r="B94">
        <v>17.727708719999999</v>
      </c>
      <c r="C94">
        <v>8.7134924149999993</v>
      </c>
    </row>
    <row r="95" spans="1:3" x14ac:dyDescent="0.35">
      <c r="A95">
        <v>92</v>
      </c>
      <c r="B95">
        <v>29.677978100000001</v>
      </c>
      <c r="C95">
        <v>13.497078839999999</v>
      </c>
    </row>
    <row r="96" spans="1:3" x14ac:dyDescent="0.35">
      <c r="A96">
        <v>93</v>
      </c>
      <c r="B96">
        <v>22.745657949999998</v>
      </c>
      <c r="C96">
        <v>10.267090419999999</v>
      </c>
    </row>
    <row r="97" spans="1:3" x14ac:dyDescent="0.35">
      <c r="A97">
        <v>94</v>
      </c>
      <c r="B97">
        <v>23.414939370000003</v>
      </c>
      <c r="C97">
        <v>15.38082857</v>
      </c>
    </row>
    <row r="98" spans="1:3" x14ac:dyDescent="0.35">
      <c r="A98">
        <v>95</v>
      </c>
      <c r="B98">
        <v>59.493354920000002</v>
      </c>
      <c r="C98">
        <v>3.598224659</v>
      </c>
    </row>
    <row r="99" spans="1:3" x14ac:dyDescent="0.35">
      <c r="A99">
        <v>96</v>
      </c>
      <c r="B99">
        <v>7.4452414959999995</v>
      </c>
      <c r="C99">
        <v>1.728678868</v>
      </c>
    </row>
    <row r="100" spans="1:3" x14ac:dyDescent="0.35">
      <c r="A100">
        <v>97</v>
      </c>
      <c r="B100">
        <v>7.4773516729999994</v>
      </c>
      <c r="C100">
        <v>1.1006032299999999</v>
      </c>
    </row>
    <row r="101" spans="1:3" x14ac:dyDescent="0.35">
      <c r="A101">
        <v>98</v>
      </c>
      <c r="B101">
        <v>25.702339510000002</v>
      </c>
      <c r="C101">
        <v>16.922648389999999</v>
      </c>
    </row>
    <row r="102" spans="1:3" x14ac:dyDescent="0.35">
      <c r="A102">
        <v>99</v>
      </c>
      <c r="B102">
        <v>47.85879697</v>
      </c>
      <c r="C102">
        <v>4.1012484239999996</v>
      </c>
    </row>
    <row r="103" spans="1:3" x14ac:dyDescent="0.35">
      <c r="A103">
        <v>100</v>
      </c>
      <c r="B103">
        <v>23.26626229</v>
      </c>
      <c r="C103">
        <v>11.899686730000001</v>
      </c>
    </row>
    <row r="104" spans="1:3" x14ac:dyDescent="0.35">
      <c r="A104">
        <v>101</v>
      </c>
      <c r="B104">
        <v>28.232445819999999</v>
      </c>
      <c r="C104">
        <v>11.486884330000001</v>
      </c>
    </row>
    <row r="105" spans="1:3" x14ac:dyDescent="0.35">
      <c r="A105">
        <v>102</v>
      </c>
      <c r="B105">
        <v>53.185246829999997</v>
      </c>
      <c r="C105">
        <v>3.5666427609999998</v>
      </c>
    </row>
    <row r="106" spans="1:3" x14ac:dyDescent="0.35">
      <c r="A106">
        <v>103</v>
      </c>
      <c r="B106">
        <v>46.14734507</v>
      </c>
      <c r="C106">
        <v>7.3657089140000007</v>
      </c>
    </row>
    <row r="107" spans="1:3" x14ac:dyDescent="0.35">
      <c r="A107">
        <v>104</v>
      </c>
      <c r="B107">
        <v>35.859695969999997</v>
      </c>
      <c r="C107">
        <v>9.766944303999999</v>
      </c>
    </row>
    <row r="108" spans="1:3" x14ac:dyDescent="0.35">
      <c r="A108">
        <v>105</v>
      </c>
      <c r="B108">
        <v>35.653365430000001</v>
      </c>
      <c r="C108">
        <v>12.68910773</v>
      </c>
    </row>
    <row r="109" spans="1:3" x14ac:dyDescent="0.35">
      <c r="A109">
        <v>106</v>
      </c>
      <c r="B109">
        <v>50.605325789999995</v>
      </c>
      <c r="C109">
        <v>3.988682243</v>
      </c>
    </row>
    <row r="110" spans="1:3" x14ac:dyDescent="0.35">
      <c r="A110">
        <v>107</v>
      </c>
      <c r="B110">
        <v>52.051676479999998</v>
      </c>
      <c r="C110">
        <v>8.2425296330000002</v>
      </c>
    </row>
    <row r="111" spans="1:3" x14ac:dyDescent="0.35">
      <c r="A111">
        <v>108</v>
      </c>
      <c r="B111">
        <v>42.091385979999998</v>
      </c>
      <c r="C111">
        <v>2.8664277179999997</v>
      </c>
    </row>
    <row r="112" spans="1:3" x14ac:dyDescent="0.35">
      <c r="A112">
        <v>109</v>
      </c>
      <c r="B112">
        <v>26.510999720000001</v>
      </c>
      <c r="C112">
        <v>8.6287877010000003</v>
      </c>
    </row>
    <row r="113" spans="1:3" x14ac:dyDescent="0.35">
      <c r="A113">
        <v>110</v>
      </c>
      <c r="B113">
        <v>39.838072600000004</v>
      </c>
      <c r="C113">
        <v>13.886553169999999</v>
      </c>
    </row>
    <row r="114" spans="1:3" x14ac:dyDescent="0.35">
      <c r="A114">
        <v>111</v>
      </c>
      <c r="B114">
        <v>43.562957050000001</v>
      </c>
      <c r="C114">
        <v>4.3579742249999995</v>
      </c>
    </row>
    <row r="115" spans="1:3" x14ac:dyDescent="0.35">
      <c r="A115">
        <v>112</v>
      </c>
      <c r="B115">
        <v>48.988636139999997</v>
      </c>
      <c r="C115">
        <v>4.1253012799999995</v>
      </c>
    </row>
    <row r="116" spans="1:3" x14ac:dyDescent="0.35">
      <c r="A116">
        <v>113</v>
      </c>
      <c r="B116">
        <v>26.939176459999999</v>
      </c>
      <c r="C116">
        <v>13.89676626</v>
      </c>
    </row>
    <row r="117" spans="1:3" x14ac:dyDescent="0.35">
      <c r="A117">
        <v>114</v>
      </c>
      <c r="B117">
        <v>55.675635460000002</v>
      </c>
      <c r="C117">
        <v>2.1498435100000002</v>
      </c>
    </row>
    <row r="118" spans="1:3" x14ac:dyDescent="0.35">
      <c r="A118">
        <v>115</v>
      </c>
      <c r="B118">
        <v>36.756985360000002</v>
      </c>
      <c r="C118">
        <v>10.47779982</v>
      </c>
    </row>
    <row r="119" spans="1:3" x14ac:dyDescent="0.35">
      <c r="A119">
        <v>116</v>
      </c>
      <c r="B119">
        <v>6.8491566429999997</v>
      </c>
      <c r="C119">
        <v>5.6890173539999997</v>
      </c>
    </row>
    <row r="120" spans="1:3" x14ac:dyDescent="0.35">
      <c r="A120">
        <v>117</v>
      </c>
      <c r="B120">
        <v>10.879881060000001</v>
      </c>
      <c r="C120">
        <v>3.3427896210000001</v>
      </c>
    </row>
    <row r="121" spans="1:3" x14ac:dyDescent="0.35">
      <c r="A121">
        <v>118</v>
      </c>
      <c r="B121">
        <v>42.604238480000006</v>
      </c>
      <c r="C121">
        <v>13.586078239999999</v>
      </c>
    </row>
    <row r="122" spans="1:3" x14ac:dyDescent="0.35">
      <c r="A122">
        <v>119</v>
      </c>
      <c r="B122">
        <v>35.892295230000002</v>
      </c>
      <c r="C122">
        <v>15.36104417</v>
      </c>
    </row>
    <row r="123" spans="1:3" x14ac:dyDescent="0.35">
      <c r="A123">
        <v>120</v>
      </c>
      <c r="B123">
        <v>12.92716671</v>
      </c>
      <c r="C123">
        <v>5.5665548430000005</v>
      </c>
    </row>
    <row r="124" spans="1:3" x14ac:dyDescent="0.35">
      <c r="A124">
        <v>121</v>
      </c>
      <c r="B124">
        <v>22.583347439999997</v>
      </c>
      <c r="C124">
        <v>13.900128860000001</v>
      </c>
    </row>
    <row r="125" spans="1:3" x14ac:dyDescent="0.35">
      <c r="A125">
        <v>122</v>
      </c>
      <c r="B125">
        <v>24.262994419999998</v>
      </c>
      <c r="C125">
        <v>10.50336927</v>
      </c>
    </row>
    <row r="126" spans="1:3" x14ac:dyDescent="0.35">
      <c r="A126">
        <v>123</v>
      </c>
      <c r="B126">
        <v>9.1894034560000009</v>
      </c>
      <c r="C126">
        <v>1.032750748</v>
      </c>
    </row>
    <row r="127" spans="1:3" x14ac:dyDescent="0.35">
      <c r="A127">
        <v>124</v>
      </c>
      <c r="B127">
        <v>37.157391940000004</v>
      </c>
      <c r="C127">
        <v>14.469911589999999</v>
      </c>
    </row>
    <row r="128" spans="1:3" x14ac:dyDescent="0.35">
      <c r="A128">
        <v>125</v>
      </c>
      <c r="B128">
        <v>51.841208010000003</v>
      </c>
      <c r="C128">
        <v>5.3030306210000004</v>
      </c>
    </row>
    <row r="129" spans="1:3" x14ac:dyDescent="0.35">
      <c r="A129">
        <v>126</v>
      </c>
      <c r="B129">
        <v>18.569477469999999</v>
      </c>
      <c r="C129">
        <v>8.4250232289999989</v>
      </c>
    </row>
    <row r="130" spans="1:3" x14ac:dyDescent="0.35">
      <c r="A130">
        <v>127</v>
      </c>
      <c r="B130">
        <v>34.350089019999999</v>
      </c>
      <c r="C130">
        <v>4.7070885809999998</v>
      </c>
    </row>
    <row r="131" spans="1:3" x14ac:dyDescent="0.35">
      <c r="A131">
        <v>128</v>
      </c>
      <c r="B131">
        <v>36.93848594</v>
      </c>
      <c r="C131">
        <v>17.39556335</v>
      </c>
    </row>
    <row r="132" spans="1:3" x14ac:dyDescent="0.35">
      <c r="A132">
        <v>129</v>
      </c>
      <c r="B132">
        <v>45.2000964</v>
      </c>
      <c r="C132">
        <v>12.41154047</v>
      </c>
    </row>
    <row r="133" spans="1:3" x14ac:dyDescent="0.35">
      <c r="A133">
        <v>130</v>
      </c>
      <c r="B133">
        <v>46.273238869999993</v>
      </c>
      <c r="C133">
        <v>4.1331783510000006</v>
      </c>
    </row>
    <row r="134" spans="1:3" x14ac:dyDescent="0.35">
      <c r="A134">
        <v>131</v>
      </c>
      <c r="B134">
        <v>8.2934292210000002</v>
      </c>
      <c r="C134">
        <v>7.4862036859999996</v>
      </c>
    </row>
    <row r="135" spans="1:3" x14ac:dyDescent="0.35">
      <c r="A135">
        <v>132</v>
      </c>
      <c r="B135">
        <v>19.27234073</v>
      </c>
      <c r="C135">
        <v>15.149321430000001</v>
      </c>
    </row>
    <row r="136" spans="1:3" x14ac:dyDescent="0.35">
      <c r="A136">
        <v>133</v>
      </c>
      <c r="B136">
        <v>13.652440899999998</v>
      </c>
      <c r="C136">
        <v>4.824708126</v>
      </c>
    </row>
    <row r="137" spans="1:3" x14ac:dyDescent="0.35">
      <c r="A137">
        <v>134</v>
      </c>
      <c r="B137">
        <v>25.95324639</v>
      </c>
      <c r="C137">
        <v>17.271398130000001</v>
      </c>
    </row>
    <row r="138" spans="1:3" x14ac:dyDescent="0.35">
      <c r="A138">
        <v>135</v>
      </c>
      <c r="B138">
        <v>14.90229263</v>
      </c>
      <c r="C138">
        <v>2.262346306</v>
      </c>
    </row>
    <row r="139" spans="1:3" x14ac:dyDescent="0.35">
      <c r="A139">
        <v>136</v>
      </c>
      <c r="B139">
        <v>40.930146030000003</v>
      </c>
      <c r="C139">
        <v>5.3297603460000005</v>
      </c>
    </row>
    <row r="140" spans="1:3" x14ac:dyDescent="0.35">
      <c r="A140">
        <v>137</v>
      </c>
      <c r="B140">
        <v>20.44714424</v>
      </c>
      <c r="C140">
        <v>11.158159550000001</v>
      </c>
    </row>
    <row r="141" spans="1:3" x14ac:dyDescent="0.35">
      <c r="A141">
        <v>138</v>
      </c>
      <c r="B141">
        <v>52.08965662</v>
      </c>
      <c r="C141">
        <v>9.6637477950000008</v>
      </c>
    </row>
    <row r="142" spans="1:3" x14ac:dyDescent="0.35">
      <c r="A142">
        <v>139</v>
      </c>
      <c r="B142">
        <v>9.5962899010000005</v>
      </c>
      <c r="C142">
        <v>6.4039304930000007</v>
      </c>
    </row>
    <row r="143" spans="1:3" x14ac:dyDescent="0.35">
      <c r="A143">
        <v>140</v>
      </c>
      <c r="B143">
        <v>16.92675419</v>
      </c>
      <c r="C143">
        <v>3.7491580219999996</v>
      </c>
    </row>
    <row r="144" spans="1:3" x14ac:dyDescent="0.35">
      <c r="A144">
        <v>141</v>
      </c>
      <c r="B144">
        <v>27.400117820000002</v>
      </c>
      <c r="C144">
        <v>16.941336750000001</v>
      </c>
    </row>
    <row r="145" spans="1:3" x14ac:dyDescent="0.35">
      <c r="A145">
        <v>142</v>
      </c>
      <c r="B145">
        <v>40.156674209999998</v>
      </c>
      <c r="C145">
        <v>3.6622442489999996</v>
      </c>
    </row>
    <row r="146" spans="1:3" x14ac:dyDescent="0.35">
      <c r="A146">
        <v>143</v>
      </c>
      <c r="B146">
        <v>48.374357499999995</v>
      </c>
      <c r="C146">
        <v>6.38696894</v>
      </c>
    </row>
    <row r="147" spans="1:3" x14ac:dyDescent="0.35">
      <c r="A147">
        <v>144</v>
      </c>
      <c r="B147">
        <v>31.685455400000002</v>
      </c>
      <c r="C147">
        <v>15.479976879999999</v>
      </c>
    </row>
    <row r="148" spans="1:3" x14ac:dyDescent="0.35">
      <c r="A148">
        <v>145</v>
      </c>
      <c r="B148">
        <v>27.188529939999999</v>
      </c>
      <c r="C148">
        <v>14.19791635</v>
      </c>
    </row>
    <row r="149" spans="1:3" x14ac:dyDescent="0.35">
      <c r="A149">
        <v>146</v>
      </c>
      <c r="B149">
        <v>45.683447980000004</v>
      </c>
      <c r="C149">
        <v>5.0796065199999996</v>
      </c>
    </row>
    <row r="150" spans="1:3" x14ac:dyDescent="0.35">
      <c r="A150">
        <v>147</v>
      </c>
      <c r="B150">
        <v>33.671693730000001</v>
      </c>
      <c r="C150">
        <v>4.8783922460000007</v>
      </c>
    </row>
    <row r="151" spans="1:3" x14ac:dyDescent="0.35">
      <c r="A151">
        <v>148</v>
      </c>
      <c r="B151">
        <v>19.483899309999998</v>
      </c>
      <c r="C151">
        <v>1.9040700079999999</v>
      </c>
    </row>
    <row r="152" spans="1:3" x14ac:dyDescent="0.35">
      <c r="A152">
        <v>149</v>
      </c>
      <c r="B152">
        <v>10.24298497</v>
      </c>
      <c r="C152">
        <v>1.7611129239999999</v>
      </c>
    </row>
    <row r="153" spans="1:3" x14ac:dyDescent="0.35">
      <c r="A153">
        <v>150</v>
      </c>
      <c r="B153">
        <v>31.416088220000002</v>
      </c>
      <c r="C153">
        <v>12.877974890000001</v>
      </c>
    </row>
    <row r="154" spans="1:3" x14ac:dyDescent="0.35">
      <c r="A154">
        <v>151</v>
      </c>
      <c r="B154">
        <v>18.725044</v>
      </c>
      <c r="C154">
        <v>15.563365859999999</v>
      </c>
    </row>
    <row r="155" spans="1:3" x14ac:dyDescent="0.35">
      <c r="A155">
        <v>152</v>
      </c>
      <c r="B155">
        <v>57.596030520000006</v>
      </c>
      <c r="C155">
        <v>3.7417469390000004</v>
      </c>
    </row>
    <row r="156" spans="1:3" x14ac:dyDescent="0.35">
      <c r="A156">
        <v>153</v>
      </c>
      <c r="B156">
        <v>5.4311991559999999</v>
      </c>
      <c r="C156">
        <v>1.553476214</v>
      </c>
    </row>
    <row r="157" spans="1:3" x14ac:dyDescent="0.35">
      <c r="A157">
        <v>154</v>
      </c>
      <c r="B157">
        <v>10.224225370000001</v>
      </c>
      <c r="C157">
        <v>3.9092392380000001</v>
      </c>
    </row>
    <row r="158" spans="1:3" x14ac:dyDescent="0.35">
      <c r="A158">
        <v>155</v>
      </c>
      <c r="B158">
        <v>39.602969100000003</v>
      </c>
      <c r="C158">
        <v>3.4326258430000003</v>
      </c>
    </row>
    <row r="159" spans="1:3" x14ac:dyDescent="0.35">
      <c r="A159">
        <v>156</v>
      </c>
      <c r="B159">
        <v>60.168108289999999</v>
      </c>
      <c r="C159">
        <v>2.4306638570000003</v>
      </c>
    </row>
    <row r="160" spans="1:3" x14ac:dyDescent="0.35">
      <c r="A160">
        <v>157</v>
      </c>
      <c r="B160">
        <v>32.45405332</v>
      </c>
      <c r="C160">
        <v>14.710016619999999</v>
      </c>
    </row>
    <row r="161" spans="1:3" x14ac:dyDescent="0.35">
      <c r="A161">
        <v>158</v>
      </c>
      <c r="B161">
        <v>36.922423629999997</v>
      </c>
      <c r="C161">
        <v>16.356246949999999</v>
      </c>
    </row>
    <row r="162" spans="1:3" x14ac:dyDescent="0.35">
      <c r="A162">
        <v>159</v>
      </c>
      <c r="B162">
        <v>11.814199029999999</v>
      </c>
      <c r="C162">
        <v>9.2179725829999999</v>
      </c>
    </row>
    <row r="163" spans="1:3" x14ac:dyDescent="0.35">
      <c r="A163">
        <v>160</v>
      </c>
      <c r="B163">
        <v>13.49553279</v>
      </c>
      <c r="C163">
        <v>9.3782461880000003</v>
      </c>
    </row>
    <row r="164" spans="1:3" x14ac:dyDescent="0.35">
      <c r="A164">
        <v>161</v>
      </c>
      <c r="B164">
        <v>35.462988299999999</v>
      </c>
      <c r="C164">
        <v>17.306401820000001</v>
      </c>
    </row>
    <row r="165" spans="1:3" x14ac:dyDescent="0.35">
      <c r="A165">
        <v>162</v>
      </c>
      <c r="B165">
        <v>40.648181229999999</v>
      </c>
      <c r="C165">
        <v>11.73849293</v>
      </c>
    </row>
    <row r="166" spans="1:3" x14ac:dyDescent="0.35">
      <c r="A166">
        <v>163</v>
      </c>
      <c r="B166">
        <v>43.68237903</v>
      </c>
      <c r="C166">
        <v>11.894147439999999</v>
      </c>
    </row>
    <row r="167" spans="1:3" x14ac:dyDescent="0.35">
      <c r="A167">
        <v>164</v>
      </c>
      <c r="B167">
        <v>25.69283051</v>
      </c>
      <c r="C167">
        <v>10.337649579999999</v>
      </c>
    </row>
    <row r="168" spans="1:3" x14ac:dyDescent="0.35">
      <c r="A168">
        <v>165</v>
      </c>
      <c r="B168">
        <v>12.50880868</v>
      </c>
      <c r="C168">
        <v>4.8840685610000003</v>
      </c>
    </row>
    <row r="169" spans="1:3" x14ac:dyDescent="0.35">
      <c r="A169">
        <v>166</v>
      </c>
      <c r="B169">
        <v>39.013710339999996</v>
      </c>
      <c r="C169">
        <v>9.8723736770000006</v>
      </c>
    </row>
    <row r="170" spans="1:3" x14ac:dyDescent="0.35">
      <c r="A170">
        <v>167</v>
      </c>
      <c r="B170">
        <v>31.976189429999998</v>
      </c>
      <c r="C170">
        <v>13.989029410000001</v>
      </c>
    </row>
    <row r="171" spans="1:3" x14ac:dyDescent="0.35">
      <c r="A171">
        <v>168</v>
      </c>
      <c r="B171">
        <v>51.390262140000004</v>
      </c>
      <c r="C171">
        <v>1.388381732</v>
      </c>
    </row>
    <row r="172" spans="1:3" x14ac:dyDescent="0.35">
      <c r="A172">
        <v>169</v>
      </c>
      <c r="B172">
        <v>44.430322480000001</v>
      </c>
      <c r="C172">
        <v>2.388737849</v>
      </c>
    </row>
    <row r="173" spans="1:3" x14ac:dyDescent="0.35">
      <c r="A173">
        <v>170</v>
      </c>
      <c r="B173">
        <v>28.768270710000003</v>
      </c>
      <c r="C173">
        <v>12.977849679999999</v>
      </c>
    </row>
    <row r="174" spans="1:3" x14ac:dyDescent="0.35">
      <c r="A174">
        <v>171</v>
      </c>
      <c r="B174">
        <v>47.156019919999999</v>
      </c>
      <c r="C174">
        <v>4.9160409210000005</v>
      </c>
    </row>
    <row r="175" spans="1:3" x14ac:dyDescent="0.35">
      <c r="A175">
        <v>172</v>
      </c>
      <c r="B175">
        <v>34.225080650000002</v>
      </c>
      <c r="C175">
        <v>15.695249940000002</v>
      </c>
    </row>
    <row r="176" spans="1:3" x14ac:dyDescent="0.35">
      <c r="A176">
        <v>173</v>
      </c>
      <c r="B176">
        <v>15.306740580000001</v>
      </c>
      <c r="C176">
        <v>1.81419391</v>
      </c>
    </row>
    <row r="177" spans="1:3" x14ac:dyDescent="0.35">
      <c r="A177">
        <v>174</v>
      </c>
      <c r="B177">
        <v>21.407919769999999</v>
      </c>
      <c r="C177">
        <v>16.226088489999999</v>
      </c>
    </row>
    <row r="178" spans="1:3" x14ac:dyDescent="0.35">
      <c r="A178">
        <v>175</v>
      </c>
      <c r="B178">
        <v>12.533341569999999</v>
      </c>
      <c r="C178">
        <v>0.84758769779999998</v>
      </c>
    </row>
    <row r="179" spans="1:3" x14ac:dyDescent="0.35">
      <c r="A179">
        <v>176</v>
      </c>
      <c r="B179">
        <v>49.972895109999996</v>
      </c>
      <c r="C179">
        <v>0.60649365469999994</v>
      </c>
    </row>
    <row r="180" spans="1:3" x14ac:dyDescent="0.35">
      <c r="A180">
        <v>177</v>
      </c>
      <c r="B180">
        <v>50.270088560000005</v>
      </c>
      <c r="C180">
        <v>1.12926489</v>
      </c>
    </row>
    <row r="181" spans="1:3" x14ac:dyDescent="0.35">
      <c r="A181">
        <v>178</v>
      </c>
      <c r="B181">
        <v>8.7348762610000001</v>
      </c>
      <c r="C181">
        <v>1.061376933</v>
      </c>
    </row>
    <row r="182" spans="1:3" x14ac:dyDescent="0.35">
      <c r="A182">
        <v>179</v>
      </c>
      <c r="B182">
        <v>26.222087160000001</v>
      </c>
      <c r="C182">
        <v>16.337650740000001</v>
      </c>
    </row>
    <row r="183" spans="1:3" x14ac:dyDescent="0.35">
      <c r="A183">
        <v>180</v>
      </c>
      <c r="B183">
        <v>16.310660680000002</v>
      </c>
      <c r="C183">
        <v>10.1403794</v>
      </c>
    </row>
    <row r="184" spans="1:3" x14ac:dyDescent="0.35">
      <c r="A184">
        <v>181</v>
      </c>
      <c r="B184">
        <v>44.062700900000003</v>
      </c>
      <c r="C184">
        <v>10.08615539</v>
      </c>
    </row>
    <row r="185" spans="1:3" x14ac:dyDescent="0.35">
      <c r="A185">
        <v>182</v>
      </c>
      <c r="B185">
        <v>31.686994100000003</v>
      </c>
      <c r="C185">
        <v>15.385669200000001</v>
      </c>
    </row>
    <row r="186" spans="1:3" x14ac:dyDescent="0.35">
      <c r="A186">
        <v>183</v>
      </c>
      <c r="B186">
        <v>13.8859519</v>
      </c>
      <c r="C186">
        <v>1.91039315</v>
      </c>
    </row>
    <row r="187" spans="1:3" x14ac:dyDescent="0.35">
      <c r="A187">
        <v>184</v>
      </c>
      <c r="B187">
        <v>18.444781499999998</v>
      </c>
      <c r="C187">
        <v>7.8249397690000002</v>
      </c>
    </row>
    <row r="188" spans="1:3" x14ac:dyDescent="0.35">
      <c r="A188">
        <v>185</v>
      </c>
      <c r="B188">
        <v>37.373540249999998</v>
      </c>
      <c r="C188">
        <v>8.5129361550000002</v>
      </c>
    </row>
    <row r="189" spans="1:3" x14ac:dyDescent="0.35">
      <c r="A189">
        <v>186</v>
      </c>
      <c r="B189">
        <v>52.101214800000001</v>
      </c>
      <c r="C189">
        <v>2.4252064569999998</v>
      </c>
    </row>
    <row r="190" spans="1:3" x14ac:dyDescent="0.35">
      <c r="A190">
        <v>187</v>
      </c>
      <c r="B190">
        <v>48.856493110000002</v>
      </c>
      <c r="C190">
        <v>7.4646906829999997</v>
      </c>
    </row>
    <row r="191" spans="1:3" x14ac:dyDescent="0.35">
      <c r="A191">
        <v>188</v>
      </c>
      <c r="B191">
        <v>24.370816020000003</v>
      </c>
      <c r="C191">
        <v>14.63342185</v>
      </c>
    </row>
    <row r="192" spans="1:3" x14ac:dyDescent="0.35">
      <c r="A192">
        <v>189</v>
      </c>
      <c r="B192">
        <v>50.502113479999998</v>
      </c>
      <c r="C192">
        <v>2.5205674180000002</v>
      </c>
    </row>
    <row r="193" spans="1:3" x14ac:dyDescent="0.35">
      <c r="A193">
        <v>190</v>
      </c>
      <c r="B193">
        <v>47.408459100000002</v>
      </c>
      <c r="C193">
        <v>1.4180646669999999</v>
      </c>
    </row>
    <row r="194" spans="1:3" x14ac:dyDescent="0.35">
      <c r="A194">
        <v>191</v>
      </c>
      <c r="B194">
        <v>44.074342980000004</v>
      </c>
      <c r="C194">
        <v>5.6535988129999994</v>
      </c>
    </row>
    <row r="195" spans="1:3" x14ac:dyDescent="0.35">
      <c r="A195">
        <v>192</v>
      </c>
      <c r="B195">
        <v>58.019438440000002</v>
      </c>
      <c r="C195">
        <v>10.354597200000001</v>
      </c>
    </row>
    <row r="196" spans="1:3" x14ac:dyDescent="0.35">
      <c r="A196">
        <v>193</v>
      </c>
      <c r="B196">
        <v>47.167852769999996</v>
      </c>
      <c r="C196">
        <v>5.3726724859999999</v>
      </c>
    </row>
    <row r="197" spans="1:3" x14ac:dyDescent="0.35">
      <c r="A197">
        <v>194</v>
      </c>
      <c r="B197">
        <v>8.7222340010000003</v>
      </c>
      <c r="C197">
        <v>1.6744744869999999</v>
      </c>
    </row>
    <row r="198" spans="1:3" x14ac:dyDescent="0.35">
      <c r="A198">
        <v>195</v>
      </c>
      <c r="B198">
        <v>28.649104510000001</v>
      </c>
      <c r="C198">
        <v>3.3290437489999998</v>
      </c>
    </row>
    <row r="199" spans="1:3" x14ac:dyDescent="0.35">
      <c r="A199">
        <v>196</v>
      </c>
      <c r="B199">
        <v>39.278694770000001</v>
      </c>
      <c r="C199">
        <v>4.8767649119999996</v>
      </c>
    </row>
    <row r="200" spans="1:3" x14ac:dyDescent="0.35">
      <c r="A200">
        <v>197</v>
      </c>
      <c r="B200">
        <v>50.767816500000002</v>
      </c>
      <c r="C200">
        <v>4.875904577</v>
      </c>
    </row>
    <row r="201" spans="1:3" x14ac:dyDescent="0.35">
      <c r="A201">
        <v>198</v>
      </c>
      <c r="B201">
        <v>46.650545749999999</v>
      </c>
      <c r="C201">
        <v>6.6240669099999998</v>
      </c>
    </row>
    <row r="202" spans="1:3" x14ac:dyDescent="0.35">
      <c r="A202">
        <v>199</v>
      </c>
      <c r="B202">
        <v>10.421644120000002</v>
      </c>
      <c r="C202">
        <v>8.5406667439999993</v>
      </c>
    </row>
    <row r="203" spans="1:3" x14ac:dyDescent="0.35">
      <c r="A203">
        <v>200</v>
      </c>
      <c r="B203">
        <v>6.6234219359999997</v>
      </c>
      <c r="C203">
        <v>0.62106271359999998</v>
      </c>
    </row>
    <row r="204" spans="1:3" x14ac:dyDescent="0.35">
      <c r="A204">
        <v>201</v>
      </c>
      <c r="B204">
        <v>21.001575109999997</v>
      </c>
      <c r="C204">
        <v>6.2145110729999997</v>
      </c>
    </row>
    <row r="205" spans="1:3" x14ac:dyDescent="0.35">
      <c r="A205">
        <v>202</v>
      </c>
      <c r="B205">
        <v>5.2844772420000004</v>
      </c>
      <c r="C205">
        <v>2.3563201889999998</v>
      </c>
    </row>
    <row r="206" spans="1:3" x14ac:dyDescent="0.35">
      <c r="A206">
        <v>203</v>
      </c>
      <c r="B206">
        <v>32.060215849999999</v>
      </c>
      <c r="C206">
        <v>4.285483149</v>
      </c>
    </row>
    <row r="207" spans="1:3" x14ac:dyDescent="0.35">
      <c r="A207">
        <v>204</v>
      </c>
      <c r="B207">
        <v>6.9349070350000002</v>
      </c>
      <c r="C207">
        <v>0.40731362930000004</v>
      </c>
    </row>
    <row r="208" spans="1:3" x14ac:dyDescent="0.35">
      <c r="A208">
        <v>205</v>
      </c>
      <c r="B208">
        <v>16.35506174</v>
      </c>
      <c r="C208">
        <v>0.74560759020000011</v>
      </c>
    </row>
    <row r="209" spans="1:3" x14ac:dyDescent="0.35">
      <c r="A209">
        <v>206</v>
      </c>
      <c r="B209">
        <v>6.1128855560000002</v>
      </c>
      <c r="C209">
        <v>0.96710580519999989</v>
      </c>
    </row>
    <row r="210" spans="1:3" x14ac:dyDescent="0.35">
      <c r="A210">
        <v>207</v>
      </c>
      <c r="B210">
        <v>17.2890145</v>
      </c>
      <c r="C210">
        <v>11.696318359999999</v>
      </c>
    </row>
    <row r="211" spans="1:3" x14ac:dyDescent="0.35">
      <c r="A211">
        <v>208</v>
      </c>
      <c r="B211">
        <v>24.080675790000001</v>
      </c>
      <c r="C211">
        <v>16.019930779999999</v>
      </c>
    </row>
    <row r="212" spans="1:3" x14ac:dyDescent="0.35">
      <c r="A212">
        <v>209</v>
      </c>
      <c r="B212">
        <v>9.4178278750000004</v>
      </c>
      <c r="C212">
        <v>1.336704863</v>
      </c>
    </row>
    <row r="213" spans="1:3" x14ac:dyDescent="0.35">
      <c r="A213">
        <v>210</v>
      </c>
      <c r="B213">
        <v>5.7551325159999998</v>
      </c>
      <c r="C213">
        <v>1.134286549</v>
      </c>
    </row>
    <row r="214" spans="1:3" x14ac:dyDescent="0.35">
      <c r="A214">
        <v>211</v>
      </c>
      <c r="B214">
        <v>55.226878989999996</v>
      </c>
      <c r="C214">
        <v>3.5240262250000001</v>
      </c>
    </row>
    <row r="215" spans="1:3" x14ac:dyDescent="0.35">
      <c r="A215">
        <v>212</v>
      </c>
      <c r="B215">
        <v>25.541667000000004</v>
      </c>
      <c r="C215">
        <v>11.163322040000001</v>
      </c>
    </row>
    <row r="216" spans="1:3" x14ac:dyDescent="0.35">
      <c r="A216">
        <v>213</v>
      </c>
      <c r="B216">
        <v>9.630847082999999</v>
      </c>
      <c r="C216">
        <v>4.8016811300000004</v>
      </c>
    </row>
    <row r="217" spans="1:3" x14ac:dyDescent="0.35">
      <c r="A217">
        <v>214</v>
      </c>
      <c r="B217">
        <v>44.147078100000002</v>
      </c>
      <c r="C217">
        <v>16.796308809999999</v>
      </c>
    </row>
    <row r="218" spans="1:3" x14ac:dyDescent="0.35">
      <c r="A218">
        <v>215</v>
      </c>
      <c r="B218">
        <v>6.5946757900000001</v>
      </c>
      <c r="C218">
        <v>1.290296428</v>
      </c>
    </row>
    <row r="219" spans="1:3" x14ac:dyDescent="0.35">
      <c r="A219">
        <v>216</v>
      </c>
      <c r="B219">
        <v>4.5808486429999995</v>
      </c>
      <c r="C219">
        <v>0.71198254129999994</v>
      </c>
    </row>
    <row r="220" spans="1:3" x14ac:dyDescent="0.35">
      <c r="A220">
        <v>217</v>
      </c>
      <c r="B220">
        <v>29.636570849999998</v>
      </c>
      <c r="C220">
        <v>15.121316699999999</v>
      </c>
    </row>
    <row r="221" spans="1:3" x14ac:dyDescent="0.35">
      <c r="A221">
        <v>218</v>
      </c>
      <c r="B221">
        <v>42.097664400000006</v>
      </c>
      <c r="C221">
        <v>8.3546060359999998</v>
      </c>
    </row>
    <row r="222" spans="1:3" x14ac:dyDescent="0.35">
      <c r="A222">
        <v>219</v>
      </c>
      <c r="B222">
        <v>46.792532970000003</v>
      </c>
      <c r="C222">
        <v>10.60411392</v>
      </c>
    </row>
    <row r="223" spans="1:3" x14ac:dyDescent="0.35">
      <c r="A223">
        <v>220</v>
      </c>
      <c r="B223">
        <v>26.279495529999998</v>
      </c>
      <c r="C223">
        <v>18.63020023</v>
      </c>
    </row>
    <row r="224" spans="1:3" x14ac:dyDescent="0.35">
      <c r="A224">
        <v>221</v>
      </c>
      <c r="B224">
        <v>32.657500249999998</v>
      </c>
      <c r="C224">
        <v>18.284004880000001</v>
      </c>
    </row>
    <row r="225" spans="1:3" x14ac:dyDescent="0.35">
      <c r="A225">
        <v>222</v>
      </c>
      <c r="B225">
        <v>16.84981543</v>
      </c>
      <c r="C225">
        <v>6.8786267390000004</v>
      </c>
    </row>
    <row r="226" spans="1:3" x14ac:dyDescent="0.35">
      <c r="A226">
        <v>223</v>
      </c>
      <c r="B226">
        <v>52.015701470000003</v>
      </c>
      <c r="C226">
        <v>13.618184900000001</v>
      </c>
    </row>
    <row r="227" spans="1:3" x14ac:dyDescent="0.35">
      <c r="A227">
        <v>224</v>
      </c>
      <c r="B227">
        <v>7.4847303639999998</v>
      </c>
      <c r="C227">
        <v>0.7809927901</v>
      </c>
    </row>
    <row r="228" spans="1:3" x14ac:dyDescent="0.35">
      <c r="A228">
        <v>225</v>
      </c>
      <c r="B228">
        <v>4.6679761109999998</v>
      </c>
      <c r="C228">
        <v>1.3162806339999999</v>
      </c>
    </row>
    <row r="229" spans="1:3" x14ac:dyDescent="0.35">
      <c r="A229">
        <v>226</v>
      </c>
      <c r="B229">
        <v>42.421284859999993</v>
      </c>
      <c r="C229">
        <v>13.873369649999999</v>
      </c>
    </row>
    <row r="230" spans="1:3" x14ac:dyDescent="0.35">
      <c r="A230">
        <v>227</v>
      </c>
      <c r="B230">
        <v>47.866615030000006</v>
      </c>
      <c r="C230">
        <v>4.6847967050000001</v>
      </c>
    </row>
    <row r="231" spans="1:3" x14ac:dyDescent="0.35">
      <c r="A231">
        <v>228</v>
      </c>
      <c r="B231">
        <v>40.462477069999998</v>
      </c>
      <c r="C231">
        <v>6.9047446849999998</v>
      </c>
    </row>
    <row r="232" spans="1:3" x14ac:dyDescent="0.35">
      <c r="A232">
        <v>229</v>
      </c>
      <c r="B232">
        <v>22.396515439999998</v>
      </c>
      <c r="C232">
        <v>11.234656940000001</v>
      </c>
    </row>
    <row r="233" spans="1:3" x14ac:dyDescent="0.35">
      <c r="A233">
        <v>230</v>
      </c>
      <c r="B233">
        <v>48.825165800000008</v>
      </c>
      <c r="C233">
        <v>2.7528585560000001</v>
      </c>
    </row>
    <row r="234" spans="1:3" x14ac:dyDescent="0.35">
      <c r="A234">
        <v>231</v>
      </c>
      <c r="B234">
        <v>52.822568459999999</v>
      </c>
      <c r="C234">
        <v>1.4007336459999999</v>
      </c>
    </row>
    <row r="235" spans="1:3" x14ac:dyDescent="0.35">
      <c r="A235">
        <v>232</v>
      </c>
      <c r="B235">
        <v>13.75443714</v>
      </c>
      <c r="C235">
        <v>4.1684540800000001</v>
      </c>
    </row>
    <row r="236" spans="1:3" x14ac:dyDescent="0.35">
      <c r="A236">
        <v>233</v>
      </c>
      <c r="B236">
        <v>13.004587519999999</v>
      </c>
      <c r="C236">
        <v>5.1983814649999998</v>
      </c>
    </row>
    <row r="237" spans="1:3" x14ac:dyDescent="0.35">
      <c r="A237">
        <v>234</v>
      </c>
      <c r="B237">
        <v>27.30059425</v>
      </c>
      <c r="C237">
        <v>7.3994902620000005</v>
      </c>
    </row>
    <row r="238" spans="1:3" x14ac:dyDescent="0.35">
      <c r="A238">
        <v>235</v>
      </c>
      <c r="B238">
        <v>20.84886028</v>
      </c>
      <c r="C238">
        <v>9.7488767779999996</v>
      </c>
    </row>
    <row r="239" spans="1:3" x14ac:dyDescent="0.35">
      <c r="A239">
        <v>236</v>
      </c>
      <c r="B239">
        <v>12.88307732</v>
      </c>
      <c r="C239">
        <v>6.7373867240000003</v>
      </c>
    </row>
    <row r="240" spans="1:3" x14ac:dyDescent="0.35">
      <c r="A240">
        <v>237</v>
      </c>
      <c r="B240">
        <v>14.86816728</v>
      </c>
      <c r="C240">
        <v>8.707868873999999</v>
      </c>
    </row>
    <row r="241" spans="1:3" x14ac:dyDescent="0.35">
      <c r="A241">
        <v>238</v>
      </c>
      <c r="B241">
        <v>37.252600149999999</v>
      </c>
      <c r="C241">
        <v>10.243736890000001</v>
      </c>
    </row>
    <row r="242" spans="1:3" x14ac:dyDescent="0.35">
      <c r="A242">
        <v>239</v>
      </c>
      <c r="B242">
        <v>35.940481239999997</v>
      </c>
      <c r="C242">
        <v>4.7422115939999996</v>
      </c>
    </row>
    <row r="243" spans="1:3" x14ac:dyDescent="0.35">
      <c r="A243">
        <v>240</v>
      </c>
      <c r="B243">
        <v>25.705025320000001</v>
      </c>
      <c r="C243">
        <v>11.393884180000001</v>
      </c>
    </row>
    <row r="244" spans="1:3" x14ac:dyDescent="0.35">
      <c r="A244">
        <v>241</v>
      </c>
      <c r="B244">
        <v>10.10537225</v>
      </c>
      <c r="C244">
        <v>1.1412777300000001</v>
      </c>
    </row>
    <row r="245" spans="1:3" x14ac:dyDescent="0.35">
      <c r="A245">
        <v>242</v>
      </c>
      <c r="B245">
        <v>40.212351439999999</v>
      </c>
      <c r="C245">
        <v>10.376070520000001</v>
      </c>
    </row>
    <row r="246" spans="1:3" x14ac:dyDescent="0.35">
      <c r="A246">
        <v>243</v>
      </c>
      <c r="B246">
        <v>56.411508160000004</v>
      </c>
      <c r="C246">
        <v>1.3971312219999998</v>
      </c>
    </row>
    <row r="247" spans="1:3" x14ac:dyDescent="0.35">
      <c r="A247">
        <v>244</v>
      </c>
      <c r="B247">
        <v>29.653161479999998</v>
      </c>
      <c r="C247">
        <v>14.766465290000001</v>
      </c>
    </row>
    <row r="248" spans="1:3" x14ac:dyDescent="0.35">
      <c r="A248">
        <v>245</v>
      </c>
      <c r="B248">
        <v>14.61159479</v>
      </c>
      <c r="C248">
        <v>12.190059100000001</v>
      </c>
    </row>
    <row r="249" spans="1:3" x14ac:dyDescent="0.35">
      <c r="A249">
        <v>246</v>
      </c>
      <c r="B249">
        <v>38.809804939999999</v>
      </c>
      <c r="C249">
        <v>7.3780320670000004</v>
      </c>
    </row>
    <row r="250" spans="1:3" x14ac:dyDescent="0.35">
      <c r="A250">
        <v>247</v>
      </c>
      <c r="B250">
        <v>41.151153800000003</v>
      </c>
      <c r="C250">
        <v>3.3148329150000002</v>
      </c>
    </row>
    <row r="251" spans="1:3" x14ac:dyDescent="0.35">
      <c r="A251">
        <v>248</v>
      </c>
      <c r="B251">
        <v>12.634669819999999</v>
      </c>
      <c r="C251">
        <v>9.0323485619999992</v>
      </c>
    </row>
    <row r="252" spans="1:3" x14ac:dyDescent="0.35">
      <c r="A252">
        <v>249</v>
      </c>
      <c r="B252">
        <v>29.84318103</v>
      </c>
      <c r="C252">
        <v>23.027662650000003</v>
      </c>
    </row>
    <row r="253" spans="1:3" x14ac:dyDescent="0.35">
      <c r="A253">
        <v>250</v>
      </c>
      <c r="B253">
        <v>28.83298426</v>
      </c>
      <c r="C253">
        <v>17.744990040000001</v>
      </c>
    </row>
    <row r="254" spans="1:3" x14ac:dyDescent="0.35">
      <c r="A254">
        <v>251</v>
      </c>
      <c r="B254">
        <v>7.8927971000000001</v>
      </c>
      <c r="C254">
        <v>0.36668109180000003</v>
      </c>
    </row>
    <row r="255" spans="1:3" x14ac:dyDescent="0.35">
      <c r="A255">
        <v>252</v>
      </c>
      <c r="B255">
        <v>26.286214639999997</v>
      </c>
      <c r="C255">
        <v>12.18757611</v>
      </c>
    </row>
    <row r="256" spans="1:3" x14ac:dyDescent="0.35">
      <c r="A256">
        <v>253</v>
      </c>
      <c r="B256">
        <v>27.074422639999998</v>
      </c>
      <c r="C256">
        <v>14.789021740000001</v>
      </c>
    </row>
    <row r="257" spans="1:3" x14ac:dyDescent="0.35">
      <c r="A257">
        <v>254</v>
      </c>
      <c r="B257">
        <v>57.595928560000004</v>
      </c>
      <c r="C257">
        <v>1.3498314469999999</v>
      </c>
    </row>
    <row r="258" spans="1:3" x14ac:dyDescent="0.35">
      <c r="A258">
        <v>255</v>
      </c>
      <c r="B258">
        <v>2.993636451</v>
      </c>
      <c r="C258">
        <v>0.59427644309999994</v>
      </c>
    </row>
    <row r="259" spans="1:3" x14ac:dyDescent="0.35">
      <c r="A259">
        <v>256</v>
      </c>
      <c r="B259">
        <v>5.7089462590000002</v>
      </c>
      <c r="C259">
        <v>2.0042696000000002</v>
      </c>
    </row>
    <row r="260" spans="1:3" x14ac:dyDescent="0.35">
      <c r="A260">
        <v>257</v>
      </c>
      <c r="B260">
        <v>46.909382170000001</v>
      </c>
      <c r="C260">
        <v>2.28215542</v>
      </c>
    </row>
    <row r="261" spans="1:3" x14ac:dyDescent="0.35">
      <c r="A261">
        <v>258</v>
      </c>
      <c r="B261">
        <v>4.0090625280000003</v>
      </c>
      <c r="C261">
        <v>1.0980165850000001</v>
      </c>
    </row>
    <row r="262" spans="1:3" x14ac:dyDescent="0.35">
      <c r="A262">
        <v>259</v>
      </c>
      <c r="B262">
        <v>42.748115890000001</v>
      </c>
      <c r="C262">
        <v>1.93611033</v>
      </c>
    </row>
    <row r="263" spans="1:3" x14ac:dyDescent="0.35">
      <c r="A263">
        <v>260</v>
      </c>
      <c r="B263">
        <v>18.9031251</v>
      </c>
      <c r="C263">
        <v>7.7239469720000002</v>
      </c>
    </row>
    <row r="264" spans="1:3" x14ac:dyDescent="0.35">
      <c r="A264">
        <v>261</v>
      </c>
      <c r="B264">
        <v>51.016013519999994</v>
      </c>
      <c r="C264">
        <v>5.1510887049999994</v>
      </c>
    </row>
    <row r="265" spans="1:3" x14ac:dyDescent="0.35">
      <c r="A265">
        <v>262</v>
      </c>
      <c r="B265">
        <v>43.411291149999997</v>
      </c>
      <c r="C265">
        <v>4.7120411999999998</v>
      </c>
    </row>
    <row r="266" spans="1:3" x14ac:dyDescent="0.35">
      <c r="A266">
        <v>263</v>
      </c>
      <c r="B266">
        <v>51.573243060000003</v>
      </c>
      <c r="C266">
        <v>2.2410726319999998</v>
      </c>
    </row>
    <row r="267" spans="1:3" x14ac:dyDescent="0.35">
      <c r="A267">
        <v>264</v>
      </c>
      <c r="B267">
        <v>3.4638907759999999</v>
      </c>
      <c r="C267">
        <v>4.2628131749999998</v>
      </c>
    </row>
    <row r="268" spans="1:3" x14ac:dyDescent="0.35">
      <c r="A268">
        <v>265</v>
      </c>
      <c r="B268">
        <v>49.656018359999997</v>
      </c>
      <c r="C268">
        <v>10.633459969999999</v>
      </c>
    </row>
    <row r="269" spans="1:3" x14ac:dyDescent="0.35">
      <c r="A269">
        <v>266</v>
      </c>
      <c r="B269">
        <v>15.62602643</v>
      </c>
      <c r="C269">
        <v>9.3413191619999996</v>
      </c>
    </row>
    <row r="270" spans="1:3" x14ac:dyDescent="0.35">
      <c r="A270">
        <v>267</v>
      </c>
      <c r="B270">
        <v>25.39720144</v>
      </c>
      <c r="C270">
        <v>13.823904130000001</v>
      </c>
    </row>
    <row r="271" spans="1:3" x14ac:dyDescent="0.35">
      <c r="A271">
        <v>268</v>
      </c>
      <c r="B271">
        <v>8.3173367840000001</v>
      </c>
      <c r="C271">
        <v>1.22211504</v>
      </c>
    </row>
    <row r="272" spans="1:3" x14ac:dyDescent="0.35">
      <c r="A272">
        <v>269</v>
      </c>
      <c r="B272">
        <v>11.291337630000001</v>
      </c>
      <c r="C272">
        <v>6.3143741360000005</v>
      </c>
    </row>
    <row r="273" spans="1:3" x14ac:dyDescent="0.35">
      <c r="A273">
        <v>271</v>
      </c>
      <c r="B273">
        <v>37.662601960000003</v>
      </c>
      <c r="C273">
        <v>13.11189444</v>
      </c>
    </row>
    <row r="274" spans="1:3" x14ac:dyDescent="0.35">
      <c r="A274">
        <v>272</v>
      </c>
      <c r="B274">
        <v>23.527437239999998</v>
      </c>
      <c r="C274">
        <v>13.22558237</v>
      </c>
    </row>
    <row r="275" spans="1:3" x14ac:dyDescent="0.35">
      <c r="A275">
        <v>273</v>
      </c>
      <c r="B275">
        <v>39.939258809999998</v>
      </c>
      <c r="C275">
        <v>7.58483237</v>
      </c>
    </row>
    <row r="276" spans="1:3" x14ac:dyDescent="0.35">
      <c r="A276">
        <v>274</v>
      </c>
      <c r="B276">
        <v>40.378756699999997</v>
      </c>
      <c r="C276">
        <v>5.0415053759999999</v>
      </c>
    </row>
    <row r="277" spans="1:3" x14ac:dyDescent="0.35">
      <c r="A277">
        <v>275</v>
      </c>
      <c r="B277">
        <v>42.597543509999994</v>
      </c>
      <c r="C277">
        <v>3.3211918859999998</v>
      </c>
    </row>
    <row r="278" spans="1:3" x14ac:dyDescent="0.35">
      <c r="A278">
        <v>276</v>
      </c>
      <c r="B278">
        <v>45.815814929999995</v>
      </c>
      <c r="C278">
        <v>9.0068358859999993</v>
      </c>
    </row>
    <row r="279" spans="1:3" x14ac:dyDescent="0.35">
      <c r="A279">
        <v>277</v>
      </c>
      <c r="B279">
        <v>16.328685319999998</v>
      </c>
      <c r="C279">
        <v>8.3794601699999998</v>
      </c>
    </row>
    <row r="280" spans="1:3" x14ac:dyDescent="0.35">
      <c r="A280">
        <v>278</v>
      </c>
      <c r="B280">
        <v>22.071545649999997</v>
      </c>
      <c r="C280">
        <v>16.482673460000001</v>
      </c>
    </row>
    <row r="281" spans="1:3" x14ac:dyDescent="0.35">
      <c r="A281">
        <v>279</v>
      </c>
      <c r="B281">
        <v>51.232092490000007</v>
      </c>
      <c r="C281">
        <v>10.00103996</v>
      </c>
    </row>
    <row r="282" spans="1:3" x14ac:dyDescent="0.35">
      <c r="A282">
        <v>280</v>
      </c>
      <c r="B282">
        <v>49.446533989999999</v>
      </c>
      <c r="C282">
        <v>2.2750155580000002</v>
      </c>
    </row>
    <row r="283" spans="1:3" x14ac:dyDescent="0.35">
      <c r="A283">
        <v>281</v>
      </c>
      <c r="B283">
        <v>16.17949965</v>
      </c>
      <c r="C283">
        <v>8.6912984640000008</v>
      </c>
    </row>
    <row r="284" spans="1:3" x14ac:dyDescent="0.35">
      <c r="A284">
        <v>282</v>
      </c>
      <c r="B284">
        <v>42.953931510000004</v>
      </c>
      <c r="C284">
        <v>8.420858527</v>
      </c>
    </row>
    <row r="285" spans="1:3" x14ac:dyDescent="0.35">
      <c r="A285">
        <v>283</v>
      </c>
      <c r="B285">
        <v>15.54677511</v>
      </c>
      <c r="C285">
        <v>3.9588354290000001</v>
      </c>
    </row>
    <row r="286" spans="1:3" x14ac:dyDescent="0.35">
      <c r="A286">
        <v>284</v>
      </c>
      <c r="B286">
        <v>51.687462709999998</v>
      </c>
      <c r="C286">
        <v>8.6791688730000001</v>
      </c>
    </row>
    <row r="287" spans="1:3" x14ac:dyDescent="0.35">
      <c r="A287">
        <v>285</v>
      </c>
      <c r="B287">
        <v>34.514189309999999</v>
      </c>
      <c r="C287">
        <v>8.6106094849999995</v>
      </c>
    </row>
    <row r="288" spans="1:3" x14ac:dyDescent="0.35">
      <c r="A288">
        <v>286</v>
      </c>
      <c r="B288">
        <v>13.06432206</v>
      </c>
      <c r="C288">
        <v>14.72558574</v>
      </c>
    </row>
    <row r="289" spans="1:3" x14ac:dyDescent="0.35">
      <c r="A289">
        <v>287</v>
      </c>
      <c r="B289">
        <v>25.767201279999998</v>
      </c>
      <c r="C289">
        <v>14.064607049999999</v>
      </c>
    </row>
    <row r="290" spans="1:3" x14ac:dyDescent="0.35">
      <c r="A290">
        <v>288</v>
      </c>
      <c r="B290">
        <v>47.969025369999997</v>
      </c>
      <c r="C290">
        <v>2.2680645250000002</v>
      </c>
    </row>
    <row r="291" spans="1:3" x14ac:dyDescent="0.35">
      <c r="A291">
        <v>289</v>
      </c>
      <c r="B291">
        <v>20.101531569999999</v>
      </c>
      <c r="C291">
        <v>9.0681818889999999</v>
      </c>
    </row>
    <row r="292" spans="1:3" x14ac:dyDescent="0.35">
      <c r="A292">
        <v>290</v>
      </c>
      <c r="B292">
        <v>20.361310240000002</v>
      </c>
      <c r="C292">
        <v>9.2838554799999997</v>
      </c>
    </row>
    <row r="293" spans="1:3" x14ac:dyDescent="0.35">
      <c r="A293">
        <v>291</v>
      </c>
      <c r="B293">
        <v>36.081835460000001</v>
      </c>
      <c r="C293">
        <v>17.27112984</v>
      </c>
    </row>
    <row r="294" spans="1:3" x14ac:dyDescent="0.35">
      <c r="A294">
        <v>292</v>
      </c>
      <c r="B294">
        <v>11.342559920000001</v>
      </c>
      <c r="C294">
        <v>11.35057669</v>
      </c>
    </row>
    <row r="295" spans="1:3" x14ac:dyDescent="0.35">
      <c r="A295">
        <v>293</v>
      </c>
      <c r="B295">
        <v>7.0762481590000004</v>
      </c>
      <c r="C295">
        <v>2.140497892</v>
      </c>
    </row>
    <row r="296" spans="1:3" x14ac:dyDescent="0.35">
      <c r="A296">
        <v>294</v>
      </c>
      <c r="B296">
        <v>34.353739529999999</v>
      </c>
      <c r="C296">
        <v>14.98895759</v>
      </c>
    </row>
    <row r="297" spans="1:3" x14ac:dyDescent="0.35">
      <c r="A297">
        <v>295</v>
      </c>
      <c r="B297">
        <v>32.018180390000005</v>
      </c>
      <c r="C297">
        <v>10.74765988</v>
      </c>
    </row>
    <row r="298" spans="1:3" x14ac:dyDescent="0.35">
      <c r="A298">
        <v>296</v>
      </c>
      <c r="B298">
        <v>37.434406859999996</v>
      </c>
      <c r="C298">
        <v>12.11090336</v>
      </c>
    </row>
    <row r="299" spans="1:3" x14ac:dyDescent="0.35">
      <c r="A299">
        <v>297</v>
      </c>
      <c r="B299">
        <v>24.412637230000001</v>
      </c>
      <c r="C299">
        <v>11.270194030000001</v>
      </c>
    </row>
    <row r="300" spans="1:3" x14ac:dyDescent="0.35">
      <c r="A300">
        <v>298</v>
      </c>
      <c r="B300">
        <v>47.758994650000005</v>
      </c>
      <c r="C300">
        <v>6.2829844019999994</v>
      </c>
    </row>
    <row r="301" spans="1:3" x14ac:dyDescent="0.35">
      <c r="A301">
        <v>299</v>
      </c>
      <c r="B301">
        <v>6.0077601089999995</v>
      </c>
      <c r="C301">
        <v>6.054461989</v>
      </c>
    </row>
    <row r="302" spans="1:3" x14ac:dyDescent="0.35">
      <c r="A302">
        <v>300</v>
      </c>
      <c r="B302">
        <v>11.419269699999999</v>
      </c>
      <c r="C302">
        <v>1.8302468700000001</v>
      </c>
    </row>
    <row r="303" spans="1:3" x14ac:dyDescent="0.35">
      <c r="A303">
        <v>301</v>
      </c>
      <c r="B303">
        <v>54.898697920000004</v>
      </c>
      <c r="C303">
        <v>2.8983975170000003</v>
      </c>
    </row>
    <row r="304" spans="1:3" x14ac:dyDescent="0.35">
      <c r="A304">
        <v>302</v>
      </c>
      <c r="B304">
        <v>56.980561040000005</v>
      </c>
      <c r="C304">
        <v>2.6377383079999999</v>
      </c>
    </row>
    <row r="305" spans="1:3" x14ac:dyDescent="0.35">
      <c r="A305">
        <v>303</v>
      </c>
      <c r="B305">
        <v>48.532004710000002</v>
      </c>
      <c r="C305">
        <v>7.4465951670000008</v>
      </c>
    </row>
    <row r="306" spans="1:3" x14ac:dyDescent="0.35">
      <c r="A306">
        <v>304</v>
      </c>
      <c r="B306">
        <v>47.721397509999996</v>
      </c>
      <c r="C306">
        <v>4.9680129829999995</v>
      </c>
    </row>
    <row r="307" spans="1:3" x14ac:dyDescent="0.35">
      <c r="A307">
        <v>305</v>
      </c>
      <c r="B307">
        <v>32.741252699999997</v>
      </c>
      <c r="C307">
        <v>13.44948402</v>
      </c>
    </row>
    <row r="308" spans="1:3" x14ac:dyDescent="0.35">
      <c r="A308">
        <v>306</v>
      </c>
      <c r="B308">
        <v>36.290948849999999</v>
      </c>
      <c r="C308">
        <v>9.424413607</v>
      </c>
    </row>
    <row r="309" spans="1:3" x14ac:dyDescent="0.35">
      <c r="A309">
        <v>307</v>
      </c>
      <c r="B309">
        <v>14.64015727</v>
      </c>
      <c r="C309">
        <v>7.2572370660000001</v>
      </c>
    </row>
    <row r="310" spans="1:3" x14ac:dyDescent="0.35">
      <c r="A310">
        <v>308</v>
      </c>
      <c r="B310">
        <v>34.574343020000001</v>
      </c>
      <c r="C310">
        <v>4.2432807459999999</v>
      </c>
    </row>
    <row r="311" spans="1:3" x14ac:dyDescent="0.35">
      <c r="A311">
        <v>309</v>
      </c>
      <c r="B311">
        <v>28.133078789999999</v>
      </c>
      <c r="C311">
        <v>15.911890189999999</v>
      </c>
    </row>
    <row r="312" spans="1:3" x14ac:dyDescent="0.35">
      <c r="A312">
        <v>310</v>
      </c>
      <c r="B312">
        <v>30.241264620000003</v>
      </c>
      <c r="C312">
        <v>14.28734055</v>
      </c>
    </row>
    <row r="313" spans="1:3" x14ac:dyDescent="0.35">
      <c r="A313">
        <v>311</v>
      </c>
      <c r="B313">
        <v>23.13285415</v>
      </c>
      <c r="C313">
        <v>15.516370240000001</v>
      </c>
    </row>
    <row r="314" spans="1:3" x14ac:dyDescent="0.35">
      <c r="A314">
        <v>312</v>
      </c>
      <c r="B314">
        <v>15.44674792</v>
      </c>
      <c r="C314">
        <v>9.3489109950000007</v>
      </c>
    </row>
    <row r="315" spans="1:3" x14ac:dyDescent="0.35">
      <c r="A315">
        <v>313</v>
      </c>
      <c r="B315">
        <v>53.41697825</v>
      </c>
      <c r="C315">
        <v>7.2001880749999998</v>
      </c>
    </row>
    <row r="316" spans="1:3" x14ac:dyDescent="0.35">
      <c r="A316">
        <v>314</v>
      </c>
      <c r="B316">
        <v>46.088358150000005</v>
      </c>
      <c r="C316">
        <v>3.4060462230000002</v>
      </c>
    </row>
    <row r="317" spans="1:3" x14ac:dyDescent="0.35">
      <c r="A317">
        <v>315</v>
      </c>
      <c r="B317">
        <v>54.841033580000001</v>
      </c>
      <c r="C317">
        <v>4.0031714410000001</v>
      </c>
    </row>
    <row r="318" spans="1:3" x14ac:dyDescent="0.35">
      <c r="A318">
        <v>316</v>
      </c>
      <c r="B318">
        <v>27.183037720000002</v>
      </c>
      <c r="C318">
        <v>7.7370735890000004</v>
      </c>
    </row>
    <row r="319" spans="1:3" x14ac:dyDescent="0.35">
      <c r="A319">
        <v>317</v>
      </c>
      <c r="B319">
        <v>53.981590409999995</v>
      </c>
      <c r="C319">
        <v>3.0353688240000003</v>
      </c>
    </row>
    <row r="320" spans="1:3" x14ac:dyDescent="0.35">
      <c r="A320">
        <v>318</v>
      </c>
      <c r="B320">
        <v>5.5993870729999999</v>
      </c>
      <c r="C320">
        <v>2.2370057489999997</v>
      </c>
    </row>
    <row r="321" spans="1:3" x14ac:dyDescent="0.35">
      <c r="A321">
        <v>319</v>
      </c>
      <c r="B321">
        <v>9.7295091800000009</v>
      </c>
      <c r="C321">
        <v>3.3264279409999999</v>
      </c>
    </row>
    <row r="322" spans="1:3" x14ac:dyDescent="0.35">
      <c r="A322">
        <v>320</v>
      </c>
      <c r="B322">
        <v>30.571502500000001</v>
      </c>
      <c r="C322">
        <v>8.1531019760000003</v>
      </c>
    </row>
    <row r="323" spans="1:3" x14ac:dyDescent="0.35">
      <c r="A323">
        <v>321</v>
      </c>
      <c r="B323">
        <v>60.340661170000004</v>
      </c>
      <c r="C323">
        <v>1.7867022460000002</v>
      </c>
    </row>
    <row r="324" spans="1:3" x14ac:dyDescent="0.35">
      <c r="A324">
        <v>322</v>
      </c>
      <c r="B324">
        <v>49.42913695</v>
      </c>
      <c r="C324">
        <v>9.6634061219999996</v>
      </c>
    </row>
    <row r="325" spans="1:3" x14ac:dyDescent="0.35">
      <c r="A325">
        <v>323</v>
      </c>
      <c r="B325">
        <v>11.02651431</v>
      </c>
      <c r="C325">
        <v>3.6111882500000001</v>
      </c>
    </row>
    <row r="326" spans="1:3" x14ac:dyDescent="0.35">
      <c r="A326">
        <v>324</v>
      </c>
      <c r="B326">
        <v>37.250560730000004</v>
      </c>
      <c r="C326">
        <v>10.14188981</v>
      </c>
    </row>
    <row r="327" spans="1:3" x14ac:dyDescent="0.35">
      <c r="A327">
        <v>325</v>
      </c>
      <c r="B327">
        <v>19.797989729999998</v>
      </c>
      <c r="C327">
        <v>14.186486460000001</v>
      </c>
    </row>
    <row r="328" spans="1:3" x14ac:dyDescent="0.35">
      <c r="A328">
        <v>326</v>
      </c>
      <c r="B328">
        <v>19.285267859999998</v>
      </c>
      <c r="C328">
        <v>10.282578579999999</v>
      </c>
    </row>
    <row r="329" spans="1:3" x14ac:dyDescent="0.35">
      <c r="A329">
        <v>327</v>
      </c>
      <c r="B329">
        <v>5.211629587</v>
      </c>
      <c r="C329">
        <v>1.8172376299999999</v>
      </c>
    </row>
    <row r="330" spans="1:3" x14ac:dyDescent="0.35">
      <c r="A330">
        <v>328</v>
      </c>
      <c r="B330">
        <v>41.247029480000002</v>
      </c>
      <c r="C330">
        <v>12.060106370000002</v>
      </c>
    </row>
    <row r="331" spans="1:3" x14ac:dyDescent="0.35">
      <c r="A331">
        <v>329</v>
      </c>
      <c r="B331">
        <v>7.0373152779999995</v>
      </c>
      <c r="C331">
        <v>1.1793358519999999</v>
      </c>
    </row>
    <row r="332" spans="1:3" x14ac:dyDescent="0.35">
      <c r="A332">
        <v>330</v>
      </c>
      <c r="B332">
        <v>18.118479409999999</v>
      </c>
      <c r="C332">
        <v>16.52498087</v>
      </c>
    </row>
    <row r="333" spans="1:3" x14ac:dyDescent="0.35">
      <c r="A333">
        <v>331</v>
      </c>
      <c r="B333">
        <v>39.22308305</v>
      </c>
      <c r="C333">
        <v>10.644345800000002</v>
      </c>
    </row>
    <row r="334" spans="1:3" x14ac:dyDescent="0.35">
      <c r="A334">
        <v>332</v>
      </c>
      <c r="B334">
        <v>18.485192990000002</v>
      </c>
      <c r="C334">
        <v>8.5575584920000001</v>
      </c>
    </row>
    <row r="335" spans="1:3" x14ac:dyDescent="0.35">
      <c r="A335">
        <v>333</v>
      </c>
      <c r="B335">
        <v>13.21168864</v>
      </c>
      <c r="C335">
        <v>6.8431999079999999</v>
      </c>
    </row>
    <row r="336" spans="1:3" x14ac:dyDescent="0.35">
      <c r="A336">
        <v>334</v>
      </c>
      <c r="B336">
        <v>41.776070229999995</v>
      </c>
      <c r="C336">
        <v>6.5966978479999998</v>
      </c>
    </row>
    <row r="337" spans="1:3" x14ac:dyDescent="0.35">
      <c r="A337">
        <v>335</v>
      </c>
      <c r="B337">
        <v>41.780237649999997</v>
      </c>
      <c r="C337">
        <v>6.8551720200000004</v>
      </c>
    </row>
    <row r="338" spans="1:3" x14ac:dyDescent="0.35">
      <c r="A338">
        <v>336</v>
      </c>
      <c r="B338">
        <v>17.33828037</v>
      </c>
      <c r="C338">
        <v>5.9783461469999999</v>
      </c>
    </row>
    <row r="339" spans="1:3" x14ac:dyDescent="0.35">
      <c r="A339">
        <v>337</v>
      </c>
      <c r="B339">
        <v>31.4169546</v>
      </c>
      <c r="C339">
        <v>10.194240750000001</v>
      </c>
    </row>
    <row r="340" spans="1:3" x14ac:dyDescent="0.35">
      <c r="A340">
        <v>338</v>
      </c>
      <c r="B340">
        <v>39.614745739999996</v>
      </c>
      <c r="C340">
        <v>15.35829876</v>
      </c>
    </row>
    <row r="341" spans="1:3" x14ac:dyDescent="0.35">
      <c r="A341">
        <v>339</v>
      </c>
      <c r="B341">
        <v>20.29937666</v>
      </c>
      <c r="C341">
        <v>6.6904382139999994</v>
      </c>
    </row>
    <row r="342" spans="1:3" x14ac:dyDescent="0.35">
      <c r="A342">
        <v>340</v>
      </c>
      <c r="B342">
        <v>36.955890719999999</v>
      </c>
      <c r="C342">
        <v>6.3651368290000008</v>
      </c>
    </row>
    <row r="343" spans="1:3" x14ac:dyDescent="0.35">
      <c r="A343">
        <v>341</v>
      </c>
      <c r="B343">
        <v>43.365389370000003</v>
      </c>
      <c r="C343">
        <v>9.7970454020000002</v>
      </c>
    </row>
    <row r="344" spans="1:3" x14ac:dyDescent="0.35">
      <c r="A344">
        <v>342</v>
      </c>
      <c r="B344">
        <v>25.015066919999999</v>
      </c>
      <c r="C344">
        <v>7.0413950359999999</v>
      </c>
    </row>
    <row r="345" spans="1:3" x14ac:dyDescent="0.35">
      <c r="A345">
        <v>343</v>
      </c>
      <c r="B345">
        <v>27.16847452</v>
      </c>
      <c r="C345">
        <v>5.1636451780000003</v>
      </c>
    </row>
    <row r="346" spans="1:3" x14ac:dyDescent="0.35">
      <c r="A346">
        <v>344</v>
      </c>
      <c r="B346">
        <v>40.97247866</v>
      </c>
      <c r="C346">
        <v>4.2658366890000003</v>
      </c>
    </row>
    <row r="347" spans="1:3" x14ac:dyDescent="0.35">
      <c r="A347">
        <v>345</v>
      </c>
      <c r="B347">
        <v>20.79905046</v>
      </c>
      <c r="C347">
        <v>12.415433820000001</v>
      </c>
    </row>
    <row r="348" spans="1:3" x14ac:dyDescent="0.35">
      <c r="A348">
        <v>346</v>
      </c>
      <c r="B348">
        <v>44.891990069999999</v>
      </c>
      <c r="C348">
        <v>12.348511080000002</v>
      </c>
    </row>
    <row r="349" spans="1:3" x14ac:dyDescent="0.35">
      <c r="A349">
        <v>347</v>
      </c>
      <c r="B349">
        <v>13.666594190000001</v>
      </c>
      <c r="C349">
        <v>8.0184166819999998</v>
      </c>
    </row>
    <row r="350" spans="1:3" x14ac:dyDescent="0.35">
      <c r="A350">
        <v>348</v>
      </c>
      <c r="B350">
        <v>54.709663290000002</v>
      </c>
      <c r="C350">
        <v>9.0980210590000006</v>
      </c>
    </row>
    <row r="351" spans="1:3" x14ac:dyDescent="0.35">
      <c r="A351">
        <v>349</v>
      </c>
      <c r="B351">
        <v>52.795571790000004</v>
      </c>
      <c r="C351">
        <v>6.7736509249999992</v>
      </c>
    </row>
    <row r="352" spans="1:3" x14ac:dyDescent="0.35">
      <c r="A352">
        <v>350</v>
      </c>
      <c r="B352">
        <v>28.981282799999999</v>
      </c>
      <c r="C352">
        <v>10.730622439999999</v>
      </c>
    </row>
    <row r="353" spans="1:3" x14ac:dyDescent="0.35">
      <c r="A353">
        <v>351</v>
      </c>
      <c r="B353">
        <v>58.840795630000002</v>
      </c>
      <c r="C353">
        <v>4.5346180450000002</v>
      </c>
    </row>
    <row r="354" spans="1:3" x14ac:dyDescent="0.35">
      <c r="A354">
        <v>352</v>
      </c>
      <c r="B354">
        <v>46.961604299999998</v>
      </c>
      <c r="C354">
        <v>16.164049600000002</v>
      </c>
    </row>
    <row r="355" spans="1:3" x14ac:dyDescent="0.35">
      <c r="A355">
        <v>353</v>
      </c>
      <c r="B355">
        <v>8.9479476650000009</v>
      </c>
      <c r="C355">
        <v>2.9973757679999999</v>
      </c>
    </row>
    <row r="356" spans="1:3" x14ac:dyDescent="0.35">
      <c r="A356">
        <v>354</v>
      </c>
      <c r="B356">
        <v>14.325424069999999</v>
      </c>
      <c r="C356">
        <v>6.5329198099999992</v>
      </c>
    </row>
    <row r="357" spans="1:3" x14ac:dyDescent="0.35">
      <c r="A357">
        <v>355</v>
      </c>
      <c r="B357">
        <v>44.328423300000004</v>
      </c>
      <c r="C357">
        <v>11.42607467</v>
      </c>
    </row>
    <row r="358" spans="1:3" x14ac:dyDescent="0.35">
      <c r="A358">
        <v>356</v>
      </c>
      <c r="B358">
        <v>55.443010789999995</v>
      </c>
      <c r="C358">
        <v>1.244193855</v>
      </c>
    </row>
    <row r="359" spans="1:3" x14ac:dyDescent="0.35">
      <c r="A359">
        <v>357</v>
      </c>
      <c r="B359">
        <v>49.609916160000004</v>
      </c>
      <c r="C359">
        <v>7.9861724660000002</v>
      </c>
    </row>
    <row r="360" spans="1:3" x14ac:dyDescent="0.35">
      <c r="A360">
        <v>358</v>
      </c>
      <c r="B360">
        <v>37.274078830000001</v>
      </c>
      <c r="C360">
        <v>7.0963300479999996</v>
      </c>
    </row>
    <row r="361" spans="1:3" x14ac:dyDescent="0.35">
      <c r="A361">
        <v>359</v>
      </c>
      <c r="B361">
        <v>41.95711842</v>
      </c>
      <c r="C361">
        <v>13.2915277</v>
      </c>
    </row>
    <row r="362" spans="1:3" x14ac:dyDescent="0.35">
      <c r="A362">
        <v>360</v>
      </c>
      <c r="B362">
        <v>25.617748510000002</v>
      </c>
      <c r="C362">
        <v>11.24402179</v>
      </c>
    </row>
    <row r="363" spans="1:3" x14ac:dyDescent="0.35">
      <c r="A363">
        <v>361</v>
      </c>
      <c r="B363">
        <v>9.0132517429999996</v>
      </c>
      <c r="C363">
        <v>5.6096405360000006</v>
      </c>
    </row>
    <row r="364" spans="1:3" x14ac:dyDescent="0.35">
      <c r="A364">
        <v>362</v>
      </c>
      <c r="B364">
        <v>22.009356610000001</v>
      </c>
      <c r="C364">
        <v>13.267641430000001</v>
      </c>
    </row>
    <row r="365" spans="1:3" x14ac:dyDescent="0.35">
      <c r="A365">
        <v>363</v>
      </c>
      <c r="B365">
        <v>37.047416309999996</v>
      </c>
      <c r="C365">
        <v>13.712638500000001</v>
      </c>
    </row>
    <row r="366" spans="1:3" x14ac:dyDescent="0.35">
      <c r="A366">
        <v>364</v>
      </c>
      <c r="B366">
        <v>38.093357789999999</v>
      </c>
      <c r="C366">
        <v>5.7665537329999994</v>
      </c>
    </row>
    <row r="367" spans="1:3" x14ac:dyDescent="0.35">
      <c r="A367">
        <v>365</v>
      </c>
      <c r="B367">
        <v>29.549956069999997</v>
      </c>
      <c r="C367">
        <v>17.748636349999998</v>
      </c>
    </row>
    <row r="368" spans="1:3" x14ac:dyDescent="0.35">
      <c r="A368">
        <v>366</v>
      </c>
      <c r="B368">
        <v>40.4599051</v>
      </c>
      <c r="C368">
        <v>7.8506043859999997</v>
      </c>
    </row>
    <row r="369" spans="1:3" x14ac:dyDescent="0.35">
      <c r="A369">
        <v>367</v>
      </c>
      <c r="B369">
        <v>45.901416950000005</v>
      </c>
      <c r="C369">
        <v>4.5406540599999996</v>
      </c>
    </row>
    <row r="370" spans="1:3" x14ac:dyDescent="0.35">
      <c r="A370">
        <v>368</v>
      </c>
      <c r="B370">
        <v>6.0474186569999997</v>
      </c>
      <c r="C370">
        <v>0.42707133550000004</v>
      </c>
    </row>
    <row r="371" spans="1:3" x14ac:dyDescent="0.35">
      <c r="A371">
        <v>369</v>
      </c>
      <c r="B371">
        <v>7.0722515339999994</v>
      </c>
      <c r="C371">
        <v>0.49812643150000002</v>
      </c>
    </row>
    <row r="372" spans="1:3" x14ac:dyDescent="0.35">
      <c r="A372">
        <v>370</v>
      </c>
      <c r="B372">
        <v>7.552473956</v>
      </c>
      <c r="C372">
        <v>1.659891389</v>
      </c>
    </row>
    <row r="373" spans="1:3" x14ac:dyDescent="0.35">
      <c r="A373">
        <v>371</v>
      </c>
      <c r="B373">
        <v>11.81815757</v>
      </c>
      <c r="C373">
        <v>1.4905929280000001</v>
      </c>
    </row>
    <row r="374" spans="1:3" x14ac:dyDescent="0.35">
      <c r="A374">
        <v>372</v>
      </c>
      <c r="B374">
        <v>17.95458344</v>
      </c>
      <c r="C374">
        <v>4.5359590059999997</v>
      </c>
    </row>
    <row r="375" spans="1:3" x14ac:dyDescent="0.35">
      <c r="A375">
        <v>373</v>
      </c>
      <c r="B375">
        <v>41.645879010000002</v>
      </c>
      <c r="C375">
        <v>9.2890096289999988</v>
      </c>
    </row>
    <row r="376" spans="1:3" x14ac:dyDescent="0.35">
      <c r="A376">
        <v>374</v>
      </c>
      <c r="B376">
        <v>44.694791450000004</v>
      </c>
      <c r="C376">
        <v>5.7971952039999994</v>
      </c>
    </row>
    <row r="377" spans="1:3" x14ac:dyDescent="0.35">
      <c r="A377">
        <v>375</v>
      </c>
      <c r="B377">
        <v>37.297972709999996</v>
      </c>
      <c r="C377">
        <v>15.651998410000001</v>
      </c>
    </row>
    <row r="378" spans="1:3" x14ac:dyDescent="0.35">
      <c r="A378">
        <v>376</v>
      </c>
      <c r="B378">
        <v>19.374471419999999</v>
      </c>
      <c r="C378">
        <v>7.4926077810000002</v>
      </c>
    </row>
    <row r="379" spans="1:3" x14ac:dyDescent="0.35">
      <c r="A379">
        <v>377</v>
      </c>
      <c r="B379">
        <v>44.697708849999998</v>
      </c>
      <c r="C379">
        <v>2.944857775</v>
      </c>
    </row>
    <row r="380" spans="1:3" x14ac:dyDescent="0.35">
      <c r="A380">
        <v>378</v>
      </c>
      <c r="B380">
        <v>23.643774870000001</v>
      </c>
      <c r="C380">
        <v>11.316024950000001</v>
      </c>
    </row>
    <row r="381" spans="1:3" x14ac:dyDescent="0.35">
      <c r="A381">
        <v>379</v>
      </c>
      <c r="B381">
        <v>40.521957090000001</v>
      </c>
      <c r="C381">
        <v>15.245756269999999</v>
      </c>
    </row>
  </sheetData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41652E-D355-4B97-80E0-E25F1F4B1588}">
  <dimension ref="A1:E138"/>
  <sheetViews>
    <sheetView tabSelected="1" workbookViewId="0">
      <selection activeCell="A3" sqref="A3:E3"/>
    </sheetView>
  </sheetViews>
  <sheetFormatPr defaultRowHeight="14.5" x14ac:dyDescent="0.35"/>
  <sheetData>
    <row r="1" spans="1:5" x14ac:dyDescent="0.35">
      <c r="A1" s="2" t="s">
        <v>25885</v>
      </c>
    </row>
    <row r="2" spans="1:5" ht="17.5" x14ac:dyDescent="0.45">
      <c r="A2" t="s">
        <v>25890</v>
      </c>
    </row>
    <row r="3" spans="1:5" ht="16.5" x14ac:dyDescent="0.35">
      <c r="A3" s="52" t="s">
        <v>25870</v>
      </c>
      <c r="B3" s="52" t="s">
        <v>25889</v>
      </c>
      <c r="C3" s="52" t="s">
        <v>25888</v>
      </c>
      <c r="D3" s="52" t="s">
        <v>25892</v>
      </c>
      <c r="E3" s="52" t="s">
        <v>25891</v>
      </c>
    </row>
    <row r="4" spans="1:5" x14ac:dyDescent="0.35">
      <c r="A4">
        <v>1</v>
      </c>
      <c r="B4">
        <v>0.36665796239999998</v>
      </c>
      <c r="C4">
        <v>4.1299522919999998E-2</v>
      </c>
      <c r="D4">
        <f>AVERAGE(B4:B138)</f>
        <v>0.36927409959259272</v>
      </c>
      <c r="E4">
        <f>AVERAGE(C4:C138)</f>
        <v>4.3409021193185168E-2</v>
      </c>
    </row>
    <row r="5" spans="1:5" x14ac:dyDescent="0.35">
      <c r="A5">
        <v>2</v>
      </c>
      <c r="B5">
        <v>0.37309125039999996</v>
      </c>
      <c r="C5">
        <v>4.8731021249999999E-2</v>
      </c>
    </row>
    <row r="6" spans="1:5" x14ac:dyDescent="0.35">
      <c r="A6">
        <v>3</v>
      </c>
      <c r="B6">
        <v>0.36481626210000001</v>
      </c>
      <c r="C6">
        <v>3.5082344349999996E-2</v>
      </c>
    </row>
    <row r="7" spans="1:5" x14ac:dyDescent="0.35">
      <c r="A7">
        <v>4</v>
      </c>
      <c r="B7">
        <v>0.36909835479999997</v>
      </c>
      <c r="C7">
        <v>7.1073180770000008E-2</v>
      </c>
    </row>
    <row r="8" spans="1:5" x14ac:dyDescent="0.35">
      <c r="A8">
        <v>5</v>
      </c>
      <c r="B8">
        <v>0.37152875010000003</v>
      </c>
      <c r="C8">
        <v>6.2881466060000002E-2</v>
      </c>
    </row>
    <row r="9" spans="1:5" x14ac:dyDescent="0.35">
      <c r="A9">
        <v>6</v>
      </c>
      <c r="B9">
        <v>0.37474280139999999</v>
      </c>
      <c r="C9">
        <v>6.0438593550000003E-2</v>
      </c>
    </row>
    <row r="10" spans="1:5" x14ac:dyDescent="0.35">
      <c r="A10">
        <v>7</v>
      </c>
      <c r="B10">
        <v>0.36935962709999998</v>
      </c>
      <c r="C10">
        <v>5.3025520860000001E-2</v>
      </c>
    </row>
    <row r="11" spans="1:5" x14ac:dyDescent="0.35">
      <c r="A11">
        <v>8</v>
      </c>
      <c r="B11">
        <v>0.36764850649999997</v>
      </c>
      <c r="C11">
        <v>6.2844420809999996E-2</v>
      </c>
    </row>
    <row r="12" spans="1:5" x14ac:dyDescent="0.35">
      <c r="A12">
        <v>9</v>
      </c>
      <c r="B12">
        <v>0.37284853480000002</v>
      </c>
      <c r="C12">
        <v>5.5947357110000005E-2</v>
      </c>
    </row>
    <row r="13" spans="1:5" x14ac:dyDescent="0.35">
      <c r="A13">
        <v>10</v>
      </c>
      <c r="B13">
        <v>0.37088774270000002</v>
      </c>
      <c r="C13">
        <v>3.2789720629999998E-2</v>
      </c>
    </row>
    <row r="14" spans="1:5" x14ac:dyDescent="0.35">
      <c r="A14">
        <v>11</v>
      </c>
      <c r="B14">
        <v>0.37563682649999997</v>
      </c>
      <c r="C14">
        <v>5.1611143659999997E-2</v>
      </c>
    </row>
    <row r="15" spans="1:5" x14ac:dyDescent="0.35">
      <c r="A15">
        <v>12</v>
      </c>
      <c r="B15">
        <v>0.37404134380000004</v>
      </c>
      <c r="C15">
        <v>5.7283071239999997E-2</v>
      </c>
    </row>
    <row r="16" spans="1:5" x14ac:dyDescent="0.35">
      <c r="A16">
        <v>13</v>
      </c>
      <c r="B16">
        <v>0.38371949440000003</v>
      </c>
      <c r="C16">
        <v>4.4511942589999999E-2</v>
      </c>
    </row>
    <row r="17" spans="1:3" x14ac:dyDescent="0.35">
      <c r="A17">
        <v>14</v>
      </c>
      <c r="B17">
        <v>0.3632816881</v>
      </c>
      <c r="C17">
        <v>4.7896542389999998E-2</v>
      </c>
    </row>
    <row r="18" spans="1:3" x14ac:dyDescent="0.35">
      <c r="A18">
        <v>15</v>
      </c>
      <c r="B18">
        <v>0.37838417290000004</v>
      </c>
      <c r="C18">
        <v>4.4196835109999999E-2</v>
      </c>
    </row>
    <row r="19" spans="1:3" x14ac:dyDescent="0.35">
      <c r="A19">
        <v>16</v>
      </c>
      <c r="B19">
        <v>0.37577123670000001</v>
      </c>
      <c r="C19">
        <v>3.9918993619999996E-2</v>
      </c>
    </row>
    <row r="20" spans="1:3" x14ac:dyDescent="0.35">
      <c r="A20">
        <v>17</v>
      </c>
      <c r="B20">
        <v>0.3765367597</v>
      </c>
      <c r="C20">
        <v>5.8307182949999994E-2</v>
      </c>
    </row>
    <row r="21" spans="1:3" x14ac:dyDescent="0.35">
      <c r="A21">
        <v>18</v>
      </c>
      <c r="B21">
        <v>0.37048536489999995</v>
      </c>
      <c r="C21">
        <v>4.4420733630000007E-2</v>
      </c>
    </row>
    <row r="22" spans="1:3" x14ac:dyDescent="0.35">
      <c r="A22">
        <v>19</v>
      </c>
      <c r="B22">
        <v>0.36791202719999999</v>
      </c>
      <c r="C22">
        <v>2.9736091440000001E-2</v>
      </c>
    </row>
    <row r="23" spans="1:3" x14ac:dyDescent="0.35">
      <c r="A23">
        <v>20</v>
      </c>
      <c r="B23">
        <v>0.37274020559999999</v>
      </c>
      <c r="C23">
        <v>4.2307001380000007E-2</v>
      </c>
    </row>
    <row r="24" spans="1:3" x14ac:dyDescent="0.35">
      <c r="A24">
        <v>21</v>
      </c>
      <c r="B24">
        <v>0.36749183740000002</v>
      </c>
      <c r="C24">
        <v>3.8285816819999999E-2</v>
      </c>
    </row>
    <row r="25" spans="1:3" x14ac:dyDescent="0.35">
      <c r="A25">
        <v>22</v>
      </c>
      <c r="B25">
        <v>0.36839418489999998</v>
      </c>
      <c r="C25">
        <v>3.50213604E-2</v>
      </c>
    </row>
    <row r="26" spans="1:3" x14ac:dyDescent="0.35">
      <c r="A26">
        <v>23</v>
      </c>
      <c r="B26">
        <v>0.36293237509999998</v>
      </c>
      <c r="C26">
        <v>3.262366958E-2</v>
      </c>
    </row>
    <row r="27" spans="1:3" x14ac:dyDescent="0.35">
      <c r="A27">
        <v>24</v>
      </c>
      <c r="B27">
        <v>0.36786896300000005</v>
      </c>
      <c r="C27">
        <v>4.1294424810000001E-2</v>
      </c>
    </row>
    <row r="28" spans="1:3" x14ac:dyDescent="0.35">
      <c r="A28">
        <v>25</v>
      </c>
      <c r="B28">
        <v>0.37554462309999997</v>
      </c>
      <c r="C28">
        <v>4.0905282500000001E-2</v>
      </c>
    </row>
    <row r="29" spans="1:3" x14ac:dyDescent="0.35">
      <c r="A29">
        <v>26</v>
      </c>
      <c r="B29">
        <v>0.37472916010000001</v>
      </c>
      <c r="C29">
        <v>4.3941969970000001E-2</v>
      </c>
    </row>
    <row r="30" spans="1:3" x14ac:dyDescent="0.35">
      <c r="A30">
        <v>27</v>
      </c>
      <c r="B30">
        <v>0.37052740540000001</v>
      </c>
      <c r="C30">
        <v>5.2290934050000001E-2</v>
      </c>
    </row>
    <row r="31" spans="1:3" x14ac:dyDescent="0.35">
      <c r="A31">
        <v>28</v>
      </c>
      <c r="B31">
        <v>0.36682581130000003</v>
      </c>
      <c r="C31">
        <v>2.8582737630000001E-2</v>
      </c>
    </row>
    <row r="32" spans="1:3" x14ac:dyDescent="0.35">
      <c r="A32">
        <v>29</v>
      </c>
      <c r="B32">
        <v>0.35905759809999999</v>
      </c>
      <c r="C32">
        <v>2.7076715380000001E-2</v>
      </c>
    </row>
    <row r="33" spans="1:3" x14ac:dyDescent="0.35">
      <c r="A33">
        <v>30</v>
      </c>
      <c r="B33">
        <v>0.3804103982</v>
      </c>
      <c r="C33">
        <v>4.3922053090000003E-2</v>
      </c>
    </row>
    <row r="34" spans="1:3" x14ac:dyDescent="0.35">
      <c r="A34">
        <v>31</v>
      </c>
      <c r="B34">
        <v>0.36728598830000003</v>
      </c>
      <c r="C34">
        <v>2.8275503830000003E-2</v>
      </c>
    </row>
    <row r="35" spans="1:3" x14ac:dyDescent="0.35">
      <c r="A35">
        <v>32</v>
      </c>
      <c r="B35">
        <v>0.37076345619999995</v>
      </c>
      <c r="C35">
        <v>3.5337094219999997E-2</v>
      </c>
    </row>
    <row r="36" spans="1:3" x14ac:dyDescent="0.35">
      <c r="A36">
        <v>33</v>
      </c>
      <c r="B36">
        <v>0.37288311709999999</v>
      </c>
      <c r="C36">
        <v>3.8806936399999999E-2</v>
      </c>
    </row>
    <row r="37" spans="1:3" x14ac:dyDescent="0.35">
      <c r="A37">
        <v>34</v>
      </c>
      <c r="B37">
        <v>0.36969642210000003</v>
      </c>
      <c r="C37">
        <v>4.1418006959999996E-2</v>
      </c>
    </row>
    <row r="38" spans="1:3" x14ac:dyDescent="0.35">
      <c r="A38">
        <v>35</v>
      </c>
      <c r="B38">
        <v>0.36631599710000001</v>
      </c>
      <c r="C38">
        <v>2.6406595469999999E-2</v>
      </c>
    </row>
    <row r="39" spans="1:3" x14ac:dyDescent="0.35">
      <c r="A39">
        <v>36</v>
      </c>
      <c r="B39">
        <v>0.3659715784</v>
      </c>
      <c r="C39">
        <v>3.7352828480000003E-2</v>
      </c>
    </row>
    <row r="40" spans="1:3" x14ac:dyDescent="0.35">
      <c r="A40">
        <v>37</v>
      </c>
      <c r="B40">
        <v>0.3707999179</v>
      </c>
      <c r="C40">
        <v>4.5149176380000003E-2</v>
      </c>
    </row>
    <row r="41" spans="1:3" x14ac:dyDescent="0.35">
      <c r="A41">
        <v>38</v>
      </c>
      <c r="B41">
        <v>0.37849706300000002</v>
      </c>
      <c r="C41">
        <v>4.7267747250000006E-2</v>
      </c>
    </row>
    <row r="42" spans="1:3" x14ac:dyDescent="0.35">
      <c r="A42">
        <v>39</v>
      </c>
      <c r="B42">
        <v>0.37697372400000001</v>
      </c>
      <c r="C42">
        <v>5.2658869409999996E-2</v>
      </c>
    </row>
    <row r="43" spans="1:3" x14ac:dyDescent="0.35">
      <c r="A43">
        <v>40</v>
      </c>
      <c r="B43">
        <v>0.36367743259999996</v>
      </c>
      <c r="C43">
        <v>3.6043634060000003E-2</v>
      </c>
    </row>
    <row r="44" spans="1:3" x14ac:dyDescent="0.35">
      <c r="A44">
        <v>41</v>
      </c>
      <c r="B44">
        <v>0.36976163280000002</v>
      </c>
      <c r="C44">
        <v>3.6580986789999999E-2</v>
      </c>
    </row>
    <row r="45" spans="1:3" x14ac:dyDescent="0.35">
      <c r="A45">
        <v>42</v>
      </c>
      <c r="B45">
        <v>0.37001098460000004</v>
      </c>
      <c r="C45">
        <v>4.388604619E-2</v>
      </c>
    </row>
    <row r="46" spans="1:3" x14ac:dyDescent="0.35">
      <c r="A46">
        <v>43</v>
      </c>
      <c r="B46">
        <v>0.37297553479999995</v>
      </c>
      <c r="C46">
        <v>3.8047072530000003E-2</v>
      </c>
    </row>
    <row r="47" spans="1:3" x14ac:dyDescent="0.35">
      <c r="A47">
        <v>44</v>
      </c>
      <c r="B47">
        <v>0.36807023080000001</v>
      </c>
      <c r="C47">
        <v>3.7680953679999997E-2</v>
      </c>
    </row>
    <row r="48" spans="1:3" x14ac:dyDescent="0.35">
      <c r="A48">
        <v>45</v>
      </c>
      <c r="B48">
        <v>0.36967572809999999</v>
      </c>
      <c r="C48">
        <v>4.9485720669999997E-2</v>
      </c>
    </row>
    <row r="49" spans="1:3" x14ac:dyDescent="0.35">
      <c r="A49">
        <v>46</v>
      </c>
      <c r="B49">
        <v>0.37880134450000003</v>
      </c>
      <c r="C49">
        <v>4.5554551450000001E-2</v>
      </c>
    </row>
    <row r="50" spans="1:3" x14ac:dyDescent="0.35">
      <c r="A50">
        <v>47</v>
      </c>
      <c r="B50">
        <v>0.37513312319999997</v>
      </c>
      <c r="C50">
        <v>3.053485081E-2</v>
      </c>
    </row>
    <row r="51" spans="1:3" x14ac:dyDescent="0.35">
      <c r="A51">
        <v>48</v>
      </c>
      <c r="B51">
        <v>0.37624128749999997</v>
      </c>
      <c r="C51">
        <v>4.1419876779999996E-2</v>
      </c>
    </row>
    <row r="52" spans="1:3" x14ac:dyDescent="0.35">
      <c r="A52">
        <v>49</v>
      </c>
      <c r="B52">
        <v>0.37351753850000002</v>
      </c>
      <c r="C52">
        <v>4.9801444459999997E-2</v>
      </c>
    </row>
    <row r="53" spans="1:3" x14ac:dyDescent="0.35">
      <c r="A53">
        <v>50</v>
      </c>
      <c r="B53">
        <v>0.36113526100000004</v>
      </c>
      <c r="C53">
        <v>3.3710677039999998E-2</v>
      </c>
    </row>
    <row r="54" spans="1:3" x14ac:dyDescent="0.35">
      <c r="A54">
        <v>51</v>
      </c>
      <c r="B54">
        <v>0.36717527599999999</v>
      </c>
      <c r="C54">
        <v>3.8785488529999995E-2</v>
      </c>
    </row>
    <row r="55" spans="1:3" x14ac:dyDescent="0.35">
      <c r="A55">
        <v>52</v>
      </c>
      <c r="B55">
        <v>0.36018590949999996</v>
      </c>
      <c r="C55">
        <v>4.2553985680000003E-2</v>
      </c>
    </row>
    <row r="56" spans="1:3" x14ac:dyDescent="0.35">
      <c r="A56">
        <v>53</v>
      </c>
      <c r="B56">
        <v>0.37407504950000003</v>
      </c>
      <c r="C56">
        <v>0.13008490220000002</v>
      </c>
    </row>
    <row r="57" spans="1:3" x14ac:dyDescent="0.35">
      <c r="A57">
        <v>54</v>
      </c>
      <c r="B57">
        <v>0.37091512830000001</v>
      </c>
      <c r="C57">
        <v>4.8585089090000005E-2</v>
      </c>
    </row>
    <row r="58" spans="1:3" x14ac:dyDescent="0.35">
      <c r="A58">
        <v>55</v>
      </c>
      <c r="B58">
        <v>0.3682659915</v>
      </c>
      <c r="C58">
        <v>4.2828696050000004E-2</v>
      </c>
    </row>
    <row r="59" spans="1:3" x14ac:dyDescent="0.35">
      <c r="A59">
        <v>56</v>
      </c>
      <c r="B59">
        <v>0.37285786510000002</v>
      </c>
      <c r="C59">
        <v>3.7379153370000001E-2</v>
      </c>
    </row>
    <row r="60" spans="1:3" x14ac:dyDescent="0.35">
      <c r="A60">
        <v>57</v>
      </c>
      <c r="B60">
        <v>0.362962328</v>
      </c>
      <c r="C60">
        <v>5.3911672590000001E-2</v>
      </c>
    </row>
    <row r="61" spans="1:3" x14ac:dyDescent="0.35">
      <c r="A61">
        <v>58</v>
      </c>
      <c r="B61">
        <v>0.37052884069999997</v>
      </c>
      <c r="C61">
        <v>4.6835193259999998E-2</v>
      </c>
    </row>
    <row r="62" spans="1:3" x14ac:dyDescent="0.35">
      <c r="A62">
        <v>59</v>
      </c>
      <c r="B62">
        <v>0.3741374355</v>
      </c>
      <c r="C62">
        <v>2.9890230010000001E-2</v>
      </c>
    </row>
    <row r="63" spans="1:3" x14ac:dyDescent="0.35">
      <c r="A63">
        <v>60</v>
      </c>
      <c r="B63">
        <v>0.3690150063</v>
      </c>
      <c r="C63">
        <v>2.9619319069999997E-2</v>
      </c>
    </row>
    <row r="64" spans="1:3" x14ac:dyDescent="0.35">
      <c r="A64">
        <v>61</v>
      </c>
      <c r="B64">
        <v>0.36930172929999999</v>
      </c>
      <c r="C64">
        <v>4.6856056390000005E-2</v>
      </c>
    </row>
    <row r="65" spans="1:3" x14ac:dyDescent="0.35">
      <c r="A65">
        <v>62</v>
      </c>
      <c r="B65">
        <v>0.36127080970000003</v>
      </c>
      <c r="C65">
        <v>3.2282915179999996E-2</v>
      </c>
    </row>
    <row r="66" spans="1:3" x14ac:dyDescent="0.35">
      <c r="A66">
        <v>63</v>
      </c>
      <c r="B66">
        <v>0.3661797483</v>
      </c>
      <c r="C66">
        <v>3.7729527669999999E-2</v>
      </c>
    </row>
    <row r="67" spans="1:3" x14ac:dyDescent="0.35">
      <c r="A67">
        <v>64</v>
      </c>
      <c r="B67">
        <v>0.37781722600000001</v>
      </c>
      <c r="C67">
        <v>4.4397464160000004E-2</v>
      </c>
    </row>
    <row r="68" spans="1:3" x14ac:dyDescent="0.35">
      <c r="A68">
        <v>65</v>
      </c>
      <c r="B68">
        <v>0.3735503275</v>
      </c>
      <c r="C68">
        <v>4.9146710259999997E-2</v>
      </c>
    </row>
    <row r="69" spans="1:3" x14ac:dyDescent="0.35">
      <c r="A69">
        <v>66</v>
      </c>
      <c r="B69">
        <v>0.37024665089999997</v>
      </c>
      <c r="C69">
        <v>4.6971878010000002E-2</v>
      </c>
    </row>
    <row r="70" spans="1:3" x14ac:dyDescent="0.35">
      <c r="A70">
        <v>67</v>
      </c>
      <c r="B70">
        <v>0.37001718480000001</v>
      </c>
      <c r="C70">
        <v>3.8081958659999998E-2</v>
      </c>
    </row>
    <row r="71" spans="1:3" x14ac:dyDescent="0.35">
      <c r="A71">
        <v>68</v>
      </c>
      <c r="B71">
        <v>0.38069225909999999</v>
      </c>
      <c r="C71">
        <v>4.7537319130000005E-2</v>
      </c>
    </row>
    <row r="72" spans="1:3" x14ac:dyDescent="0.35">
      <c r="A72">
        <v>69</v>
      </c>
      <c r="B72">
        <v>0.364287737</v>
      </c>
      <c r="C72">
        <v>5.4240916159999999E-2</v>
      </c>
    </row>
    <row r="73" spans="1:3" x14ac:dyDescent="0.35">
      <c r="A73">
        <v>70</v>
      </c>
      <c r="B73">
        <v>0.37024221200000001</v>
      </c>
      <c r="C73">
        <v>3.9789076319999998E-2</v>
      </c>
    </row>
    <row r="74" spans="1:3" x14ac:dyDescent="0.35">
      <c r="A74">
        <v>71</v>
      </c>
      <c r="B74">
        <v>0.36680552100000002</v>
      </c>
      <c r="C74">
        <v>4.3078535349999995E-2</v>
      </c>
    </row>
    <row r="75" spans="1:3" x14ac:dyDescent="0.35">
      <c r="A75">
        <v>72</v>
      </c>
      <c r="B75">
        <v>0.37286915200000004</v>
      </c>
      <c r="C75">
        <v>3.3314110479999999E-2</v>
      </c>
    </row>
    <row r="76" spans="1:3" x14ac:dyDescent="0.35">
      <c r="A76">
        <v>73</v>
      </c>
      <c r="B76">
        <v>0.37251515269999996</v>
      </c>
      <c r="C76">
        <v>5.0324295099999999E-2</v>
      </c>
    </row>
    <row r="77" spans="1:3" x14ac:dyDescent="0.35">
      <c r="A77">
        <v>74</v>
      </c>
      <c r="B77">
        <v>0.36137335739999998</v>
      </c>
      <c r="C77">
        <v>4.0373596809999995E-2</v>
      </c>
    </row>
    <row r="78" spans="1:3" x14ac:dyDescent="0.35">
      <c r="A78">
        <v>75</v>
      </c>
      <c r="B78">
        <v>0.36512734769999999</v>
      </c>
      <c r="C78">
        <v>3.2229670430000003E-2</v>
      </c>
    </row>
    <row r="79" spans="1:3" x14ac:dyDescent="0.35">
      <c r="A79">
        <v>76</v>
      </c>
      <c r="B79">
        <v>0.36470748689999999</v>
      </c>
      <c r="C79">
        <v>3.2472913960000002E-2</v>
      </c>
    </row>
    <row r="80" spans="1:3" x14ac:dyDescent="0.35">
      <c r="A80">
        <v>77</v>
      </c>
      <c r="B80">
        <v>0.36478143299999999</v>
      </c>
      <c r="C80">
        <v>4.949401698E-2</v>
      </c>
    </row>
    <row r="81" spans="1:3" x14ac:dyDescent="0.35">
      <c r="A81">
        <v>78</v>
      </c>
      <c r="B81">
        <v>0.37517826919999997</v>
      </c>
      <c r="C81">
        <v>3.0049692939999997E-2</v>
      </c>
    </row>
    <row r="82" spans="1:3" x14ac:dyDescent="0.35">
      <c r="A82">
        <v>80</v>
      </c>
      <c r="B82">
        <v>0.3651557117</v>
      </c>
      <c r="C82">
        <v>3.4914079309999999E-2</v>
      </c>
    </row>
    <row r="83" spans="1:3" x14ac:dyDescent="0.35">
      <c r="A83">
        <v>81</v>
      </c>
      <c r="B83">
        <v>0.37128683730000001</v>
      </c>
      <c r="C83">
        <v>4.3943276349999998E-2</v>
      </c>
    </row>
    <row r="84" spans="1:3" x14ac:dyDescent="0.35">
      <c r="A84">
        <v>82</v>
      </c>
      <c r="B84">
        <v>0.38886441429999996</v>
      </c>
      <c r="C84">
        <v>9.8772583140000009E-2</v>
      </c>
    </row>
    <row r="85" spans="1:3" x14ac:dyDescent="0.35">
      <c r="A85">
        <v>83</v>
      </c>
      <c r="B85">
        <v>0.36876221929999997</v>
      </c>
      <c r="C85">
        <v>4.0427687009999998E-2</v>
      </c>
    </row>
    <row r="86" spans="1:3" x14ac:dyDescent="0.35">
      <c r="A86">
        <v>84</v>
      </c>
      <c r="B86">
        <v>0.36415765659999999</v>
      </c>
      <c r="C86">
        <v>3.2286437959999997E-2</v>
      </c>
    </row>
    <row r="87" spans="1:3" x14ac:dyDescent="0.35">
      <c r="A87">
        <v>85</v>
      </c>
      <c r="B87">
        <v>0.36514166510000001</v>
      </c>
      <c r="C87">
        <v>7.2458692820000004E-2</v>
      </c>
    </row>
    <row r="88" spans="1:3" x14ac:dyDescent="0.35">
      <c r="A88">
        <v>86</v>
      </c>
      <c r="B88">
        <v>0.36371684000000004</v>
      </c>
      <c r="C88">
        <v>3.3622132630000003E-2</v>
      </c>
    </row>
    <row r="89" spans="1:3" x14ac:dyDescent="0.35">
      <c r="A89">
        <v>87</v>
      </c>
      <c r="B89">
        <v>0.37517221940000001</v>
      </c>
      <c r="C89">
        <v>3.9208141910000001E-2</v>
      </c>
    </row>
    <row r="90" spans="1:3" x14ac:dyDescent="0.35">
      <c r="A90">
        <v>88</v>
      </c>
      <c r="B90">
        <v>0.3871282573</v>
      </c>
      <c r="C90">
        <v>6.9843397070000007E-2</v>
      </c>
    </row>
    <row r="91" spans="1:3" x14ac:dyDescent="0.35">
      <c r="A91">
        <v>89</v>
      </c>
      <c r="B91">
        <v>0.36211713099999998</v>
      </c>
      <c r="C91">
        <v>4.1134225019999998E-2</v>
      </c>
    </row>
    <row r="92" spans="1:3" x14ac:dyDescent="0.35">
      <c r="A92">
        <v>90</v>
      </c>
      <c r="B92">
        <v>0.37242648569999998</v>
      </c>
      <c r="C92">
        <v>2.9983765120000002E-2</v>
      </c>
    </row>
    <row r="93" spans="1:3" x14ac:dyDescent="0.35">
      <c r="A93">
        <v>91</v>
      </c>
      <c r="B93">
        <v>0.36706063899999997</v>
      </c>
      <c r="C93">
        <v>2.8858319039999997E-2</v>
      </c>
    </row>
    <row r="94" spans="1:3" x14ac:dyDescent="0.35">
      <c r="A94">
        <v>92</v>
      </c>
      <c r="B94">
        <v>0.36722196529999995</v>
      </c>
      <c r="C94">
        <v>2.6440829539999999E-2</v>
      </c>
    </row>
    <row r="95" spans="1:3" x14ac:dyDescent="0.35">
      <c r="A95">
        <v>93</v>
      </c>
      <c r="B95">
        <v>0.3647923548</v>
      </c>
      <c r="C95">
        <v>3.9624201310000003E-2</v>
      </c>
    </row>
    <row r="96" spans="1:3" x14ac:dyDescent="0.35">
      <c r="A96">
        <v>94</v>
      </c>
      <c r="B96">
        <v>0.36530772229999997</v>
      </c>
      <c r="C96">
        <v>4.240123028E-2</v>
      </c>
    </row>
    <row r="97" spans="1:3" x14ac:dyDescent="0.35">
      <c r="A97">
        <v>95</v>
      </c>
      <c r="B97">
        <v>0.37322023409999999</v>
      </c>
      <c r="C97">
        <v>4.1143319939999999E-2</v>
      </c>
    </row>
    <row r="98" spans="1:3" x14ac:dyDescent="0.35">
      <c r="A98">
        <v>96</v>
      </c>
      <c r="B98">
        <v>0.36121116200000003</v>
      </c>
      <c r="C98">
        <v>4.1215036950000006E-2</v>
      </c>
    </row>
    <row r="99" spans="1:3" x14ac:dyDescent="0.35">
      <c r="A99">
        <v>97</v>
      </c>
      <c r="B99">
        <v>0.37023930440000002</v>
      </c>
      <c r="C99">
        <v>3.5549696900000004E-2</v>
      </c>
    </row>
    <row r="100" spans="1:3" x14ac:dyDescent="0.35">
      <c r="A100">
        <v>98</v>
      </c>
      <c r="B100">
        <v>0.36814696299999999</v>
      </c>
      <c r="C100">
        <v>5.0791605390000001E-2</v>
      </c>
    </row>
    <row r="101" spans="1:3" x14ac:dyDescent="0.35">
      <c r="A101">
        <v>99</v>
      </c>
      <c r="B101">
        <v>0.36960420990000004</v>
      </c>
      <c r="C101">
        <v>3.029093393E-2</v>
      </c>
    </row>
    <row r="102" spans="1:3" x14ac:dyDescent="0.35">
      <c r="A102">
        <v>100</v>
      </c>
      <c r="B102">
        <v>0.35587563680000001</v>
      </c>
      <c r="C102">
        <v>4.3398248770000002E-2</v>
      </c>
    </row>
    <row r="103" spans="1:3" x14ac:dyDescent="0.35">
      <c r="A103">
        <v>101</v>
      </c>
      <c r="B103">
        <v>0.36964410989999996</v>
      </c>
      <c r="C103">
        <v>4.802200719E-2</v>
      </c>
    </row>
    <row r="104" spans="1:3" x14ac:dyDescent="0.35">
      <c r="A104">
        <v>102</v>
      </c>
      <c r="B104">
        <v>0.36600201779999997</v>
      </c>
      <c r="C104">
        <v>4.3079507119999999E-2</v>
      </c>
    </row>
    <row r="105" spans="1:3" x14ac:dyDescent="0.35">
      <c r="A105">
        <v>103</v>
      </c>
      <c r="B105">
        <v>0.35763665349999996</v>
      </c>
      <c r="C105">
        <v>4.9298086179999999E-2</v>
      </c>
    </row>
    <row r="106" spans="1:3" x14ac:dyDescent="0.35">
      <c r="A106">
        <v>104</v>
      </c>
      <c r="B106">
        <v>0.37000580999999999</v>
      </c>
      <c r="C106">
        <v>4.5678144400000002E-2</v>
      </c>
    </row>
    <row r="107" spans="1:3" x14ac:dyDescent="0.35">
      <c r="A107">
        <v>105</v>
      </c>
      <c r="B107">
        <v>0.36000814149999999</v>
      </c>
      <c r="C107">
        <v>3.7169057079999998E-2</v>
      </c>
    </row>
    <row r="108" spans="1:3" x14ac:dyDescent="0.35">
      <c r="A108">
        <v>106</v>
      </c>
      <c r="B108">
        <v>0.36708690640000002</v>
      </c>
      <c r="C108">
        <v>4.2985893009999998E-2</v>
      </c>
    </row>
    <row r="109" spans="1:3" x14ac:dyDescent="0.35">
      <c r="A109">
        <v>107</v>
      </c>
      <c r="B109">
        <v>0.36388017670000006</v>
      </c>
      <c r="C109">
        <v>4.5176725500000001E-2</v>
      </c>
    </row>
    <row r="110" spans="1:3" x14ac:dyDescent="0.35">
      <c r="A110">
        <v>108</v>
      </c>
      <c r="B110">
        <v>0.36352157820000003</v>
      </c>
      <c r="C110">
        <v>4.3755862289999996E-2</v>
      </c>
    </row>
    <row r="111" spans="1:3" x14ac:dyDescent="0.35">
      <c r="A111">
        <v>109</v>
      </c>
      <c r="B111">
        <v>0.37185052270000002</v>
      </c>
      <c r="C111">
        <v>5.2381327320000004E-2</v>
      </c>
    </row>
    <row r="112" spans="1:3" x14ac:dyDescent="0.35">
      <c r="A112">
        <v>110</v>
      </c>
      <c r="B112">
        <v>0.37402550220000003</v>
      </c>
      <c r="C112">
        <v>4.9676922749999998E-2</v>
      </c>
    </row>
    <row r="113" spans="1:3" x14ac:dyDescent="0.35">
      <c r="A113">
        <v>111</v>
      </c>
      <c r="B113">
        <v>0.37807795040000003</v>
      </c>
      <c r="C113">
        <v>4.9221922630000005E-2</v>
      </c>
    </row>
    <row r="114" spans="1:3" x14ac:dyDescent="0.35">
      <c r="A114">
        <v>112</v>
      </c>
      <c r="B114">
        <v>0.37422313029999998</v>
      </c>
      <c r="C114">
        <v>3.7010356080000001E-2</v>
      </c>
    </row>
    <row r="115" spans="1:3" x14ac:dyDescent="0.35">
      <c r="A115">
        <v>113</v>
      </c>
      <c r="B115">
        <v>0.36071854759999999</v>
      </c>
      <c r="C115">
        <v>3.2090047679999997E-2</v>
      </c>
    </row>
    <row r="116" spans="1:3" x14ac:dyDescent="0.35">
      <c r="A116">
        <v>114</v>
      </c>
      <c r="B116">
        <v>0.37200504299999998</v>
      </c>
      <c r="C116">
        <v>3.2721261770000003E-2</v>
      </c>
    </row>
    <row r="117" spans="1:3" x14ac:dyDescent="0.35">
      <c r="A117">
        <v>115</v>
      </c>
      <c r="B117">
        <v>0.36521464419999999</v>
      </c>
      <c r="C117">
        <v>4.4161054169999998E-2</v>
      </c>
    </row>
    <row r="118" spans="1:3" x14ac:dyDescent="0.35">
      <c r="A118">
        <v>116</v>
      </c>
      <c r="B118">
        <v>0.37349111800000001</v>
      </c>
      <c r="C118">
        <v>8.4909867959999996E-2</v>
      </c>
    </row>
    <row r="119" spans="1:3" x14ac:dyDescent="0.35">
      <c r="A119">
        <v>117</v>
      </c>
      <c r="B119">
        <v>0.36683471359999997</v>
      </c>
      <c r="C119">
        <v>5.1071094239999996E-2</v>
      </c>
    </row>
    <row r="120" spans="1:3" x14ac:dyDescent="0.35">
      <c r="A120">
        <v>118</v>
      </c>
      <c r="B120">
        <v>0.37027862740000006</v>
      </c>
      <c r="C120">
        <v>4.5330642970000001E-2</v>
      </c>
    </row>
    <row r="121" spans="1:3" x14ac:dyDescent="0.35">
      <c r="A121">
        <v>119</v>
      </c>
      <c r="B121">
        <v>0.37122306250000003</v>
      </c>
      <c r="C121">
        <v>4.0813238260000002E-2</v>
      </c>
    </row>
    <row r="122" spans="1:3" x14ac:dyDescent="0.35">
      <c r="A122">
        <v>120</v>
      </c>
      <c r="B122">
        <v>0.36556797899999999</v>
      </c>
      <c r="C122">
        <v>4.0436372739999997E-2</v>
      </c>
    </row>
    <row r="123" spans="1:3" x14ac:dyDescent="0.35">
      <c r="A123">
        <v>121</v>
      </c>
      <c r="B123">
        <v>0.37295885560000003</v>
      </c>
      <c r="C123">
        <v>3.5089403800000002E-2</v>
      </c>
    </row>
    <row r="124" spans="1:3" x14ac:dyDescent="0.35">
      <c r="A124">
        <v>122</v>
      </c>
      <c r="B124">
        <v>0.36818235289999995</v>
      </c>
      <c r="C124">
        <v>3.8611550339999995E-2</v>
      </c>
    </row>
    <row r="125" spans="1:3" x14ac:dyDescent="0.35">
      <c r="A125">
        <v>123</v>
      </c>
      <c r="B125">
        <v>0.36497253999999996</v>
      </c>
      <c r="C125">
        <v>6.4897915429999994E-2</v>
      </c>
    </row>
    <row r="126" spans="1:3" x14ac:dyDescent="0.35">
      <c r="A126">
        <v>124</v>
      </c>
      <c r="B126">
        <v>0.3711496903</v>
      </c>
      <c r="C126">
        <v>3.3716142329999997E-2</v>
      </c>
    </row>
    <row r="127" spans="1:3" x14ac:dyDescent="0.35">
      <c r="A127">
        <v>125</v>
      </c>
      <c r="B127">
        <v>0.38044423979999997</v>
      </c>
      <c r="C127">
        <v>4.4432692439999998E-2</v>
      </c>
    </row>
    <row r="128" spans="1:3" x14ac:dyDescent="0.35">
      <c r="A128">
        <v>126</v>
      </c>
      <c r="B128">
        <v>0.36750303180000005</v>
      </c>
      <c r="C128">
        <v>4.3209130890000003E-2</v>
      </c>
    </row>
    <row r="129" spans="1:3" x14ac:dyDescent="0.35">
      <c r="A129">
        <v>127</v>
      </c>
      <c r="B129">
        <v>0.36316800420000001</v>
      </c>
      <c r="C129">
        <v>3.6413305290000003E-2</v>
      </c>
    </row>
    <row r="130" spans="1:3" x14ac:dyDescent="0.35">
      <c r="A130">
        <v>128</v>
      </c>
      <c r="B130">
        <v>0.36069124250000001</v>
      </c>
      <c r="C130">
        <v>3.63583964E-2</v>
      </c>
    </row>
    <row r="131" spans="1:3" x14ac:dyDescent="0.35">
      <c r="A131">
        <v>129</v>
      </c>
      <c r="B131">
        <v>0.36890064160000002</v>
      </c>
      <c r="C131">
        <v>4.26118261E-2</v>
      </c>
    </row>
    <row r="132" spans="1:3" x14ac:dyDescent="0.35">
      <c r="A132">
        <v>130</v>
      </c>
      <c r="B132">
        <v>0.35973101659999995</v>
      </c>
      <c r="C132">
        <v>3.0071372740000001E-2</v>
      </c>
    </row>
    <row r="133" spans="1:3" x14ac:dyDescent="0.35">
      <c r="A133">
        <v>131</v>
      </c>
      <c r="B133">
        <v>0.3611662383</v>
      </c>
      <c r="C133">
        <v>2.5516974299999998E-2</v>
      </c>
    </row>
    <row r="134" spans="1:3" x14ac:dyDescent="0.35">
      <c r="A134">
        <v>132</v>
      </c>
      <c r="B134">
        <v>0.35603073530000001</v>
      </c>
      <c r="C134">
        <v>3.1261352079999999E-2</v>
      </c>
    </row>
    <row r="135" spans="1:3" x14ac:dyDescent="0.35">
      <c r="A135">
        <v>133</v>
      </c>
      <c r="B135">
        <v>0.35545641000000006</v>
      </c>
      <c r="C135">
        <v>3.9255111939999997E-2</v>
      </c>
    </row>
    <row r="136" spans="1:3" x14ac:dyDescent="0.35">
      <c r="A136">
        <v>134</v>
      </c>
      <c r="B136">
        <v>0.36038645520000001</v>
      </c>
      <c r="C136">
        <v>3.3549416700000001E-2</v>
      </c>
    </row>
    <row r="137" spans="1:3" x14ac:dyDescent="0.35">
      <c r="A137">
        <v>135</v>
      </c>
      <c r="B137">
        <v>0.3724617355</v>
      </c>
      <c r="C137">
        <v>3.507277415E-2</v>
      </c>
    </row>
    <row r="138" spans="1:3" x14ac:dyDescent="0.35">
      <c r="A138">
        <v>136</v>
      </c>
      <c r="B138">
        <v>0.37265332509999999</v>
      </c>
      <c r="C138">
        <v>4.6342657169999996E-2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700624-0B3F-4041-8336-ADFD88D65A84}">
  <dimension ref="A1:AE104"/>
  <sheetViews>
    <sheetView zoomScale="85" zoomScaleNormal="85" workbookViewId="0"/>
  </sheetViews>
  <sheetFormatPr defaultColWidth="15.54296875" defaultRowHeight="14.5" x14ac:dyDescent="0.35"/>
  <sheetData>
    <row r="1" spans="1:18" ht="16.5" x14ac:dyDescent="0.45">
      <c r="A1" s="2" t="s">
        <v>25897</v>
      </c>
    </row>
    <row r="2" spans="1:18" s="2" customFormat="1" x14ac:dyDescent="0.35">
      <c r="B2" s="70" t="s">
        <v>43</v>
      </c>
      <c r="C2" s="71"/>
      <c r="D2" s="71"/>
      <c r="E2" s="71"/>
      <c r="F2" s="71"/>
      <c r="G2" s="72"/>
      <c r="H2" s="41"/>
      <c r="I2" s="71" t="s">
        <v>0</v>
      </c>
      <c r="J2" s="71"/>
      <c r="K2" s="71"/>
      <c r="L2" s="71"/>
      <c r="M2" s="71"/>
      <c r="N2" s="41"/>
    </row>
    <row r="3" spans="1:18" x14ac:dyDescent="0.35">
      <c r="B3" s="41" t="s">
        <v>4</v>
      </c>
      <c r="C3" s="2" t="s">
        <v>5</v>
      </c>
      <c r="D3" s="2" t="s">
        <v>7</v>
      </c>
      <c r="E3" s="2" t="s">
        <v>8</v>
      </c>
      <c r="F3" s="2" t="s">
        <v>9</v>
      </c>
      <c r="G3" s="37" t="s">
        <v>28</v>
      </c>
      <c r="H3" s="41" t="s">
        <v>4</v>
      </c>
      <c r="I3" s="2" t="s">
        <v>5</v>
      </c>
      <c r="J3" s="2" t="s">
        <v>7</v>
      </c>
      <c r="K3" s="2" t="s">
        <v>8</v>
      </c>
      <c r="L3" s="2" t="s">
        <v>9</v>
      </c>
      <c r="M3" s="2" t="s">
        <v>28</v>
      </c>
      <c r="N3" s="41" t="s">
        <v>44</v>
      </c>
    </row>
    <row r="4" spans="1:18" x14ac:dyDescent="0.35">
      <c r="A4" t="s">
        <v>12</v>
      </c>
      <c r="B4" s="5">
        <v>1.1262925132047396E-2</v>
      </c>
      <c r="C4">
        <v>1.1088773242819318E-2</v>
      </c>
      <c r="D4">
        <v>1.0917314160314729E-2</v>
      </c>
      <c r="E4">
        <v>1.0748506247270419E-2</v>
      </c>
      <c r="F4">
        <v>1.0664759919007205E-2</v>
      </c>
      <c r="G4" s="7">
        <v>1.0581666095132622E-2</v>
      </c>
      <c r="H4" s="5">
        <v>0</v>
      </c>
      <c r="I4">
        <v>26.116666666666671</v>
      </c>
      <c r="J4">
        <v>52.983333333333327</v>
      </c>
      <c r="K4">
        <v>170.3666666666667</v>
      </c>
      <c r="L4">
        <v>287.28333333333342</v>
      </c>
      <c r="M4">
        <v>451.23333333333329</v>
      </c>
      <c r="N4" s="5">
        <v>9532505.8713605832</v>
      </c>
    </row>
    <row r="5" spans="1:18" x14ac:dyDescent="0.35">
      <c r="A5" t="s">
        <v>13</v>
      </c>
      <c r="B5" s="5">
        <v>1.1234043038059374E-2</v>
      </c>
      <c r="C5">
        <v>1.1146513679621564E-2</v>
      </c>
      <c r="D5">
        <v>1.1059666300820344E-2</v>
      </c>
      <c r="E5">
        <v>1.0888657281587891E-2</v>
      </c>
      <c r="F5">
        <v>1.0803818975122646E-2</v>
      </c>
      <c r="G5" s="7">
        <v>1.0719641681127332E-2</v>
      </c>
      <c r="H5" s="5">
        <v>0</v>
      </c>
      <c r="I5">
        <v>26.116666666666671</v>
      </c>
      <c r="J5">
        <v>52.983333333333327</v>
      </c>
      <c r="K5">
        <v>170.3666666666667</v>
      </c>
      <c r="L5">
        <v>287.26666666666671</v>
      </c>
      <c r="M5">
        <v>451.23333333333329</v>
      </c>
      <c r="N5" s="5">
        <v>12947654.284931879</v>
      </c>
    </row>
    <row r="6" spans="1:18" x14ac:dyDescent="0.35">
      <c r="A6" t="s">
        <v>14</v>
      </c>
      <c r="B6" s="5">
        <v>1.1245165852948536E-2</v>
      </c>
      <c r="C6">
        <v>1.1157549831779598E-2</v>
      </c>
      <c r="D6">
        <v>1.1070616465474612E-2</v>
      </c>
      <c r="E6">
        <v>1.0899438130381536E-2</v>
      </c>
      <c r="F6">
        <v>1.0814515825593061E-2</v>
      </c>
      <c r="G6" s="7">
        <v>1.0730255187742305E-2</v>
      </c>
      <c r="H6" s="5">
        <v>0</v>
      </c>
      <c r="I6">
        <v>26.116666666666671</v>
      </c>
      <c r="J6">
        <v>52.983333333333327</v>
      </c>
      <c r="K6">
        <v>170.3666666666667</v>
      </c>
      <c r="L6">
        <v>287.28333333333342</v>
      </c>
      <c r="M6">
        <v>451.25</v>
      </c>
      <c r="N6" s="5">
        <v>8784297.7043980006</v>
      </c>
    </row>
    <row r="7" spans="1:18" x14ac:dyDescent="0.35">
      <c r="A7" t="s">
        <v>29</v>
      </c>
      <c r="B7" s="5">
        <v>1.1111692074278527E-2</v>
      </c>
      <c r="C7">
        <v>1.1025116005883106E-2</v>
      </c>
      <c r="D7">
        <v>1.0939214489623284E-2</v>
      </c>
      <c r="E7">
        <v>1.0770067944857721E-2</v>
      </c>
      <c r="F7">
        <v>1.0686153619948043E-2</v>
      </c>
      <c r="G7" s="7">
        <v>1.0602893108362576E-2</v>
      </c>
      <c r="H7" s="5">
        <v>0</v>
      </c>
      <c r="I7">
        <v>25.81666666666667</v>
      </c>
      <c r="J7">
        <v>52.666666666666657</v>
      </c>
      <c r="K7">
        <v>170.08333333333329</v>
      </c>
      <c r="L7">
        <v>286.98333333333329</v>
      </c>
      <c r="M7">
        <v>451.15</v>
      </c>
      <c r="N7" s="5">
        <v>7969444.6356098615</v>
      </c>
    </row>
    <row r="8" spans="1:18" x14ac:dyDescent="0.35">
      <c r="A8" t="s">
        <v>45</v>
      </c>
      <c r="B8" s="5">
        <v>1.1278534297616043E-2</v>
      </c>
      <c r="C8">
        <v>1.1190658288253726E-2</v>
      </c>
      <c r="D8">
        <v>1.1103466959437451E-2</v>
      </c>
      <c r="E8">
        <v>1.0931780676762494E-2</v>
      </c>
      <c r="F8">
        <v>1.084660637700432E-2</v>
      </c>
      <c r="G8" s="7">
        <v>1.0762095707587242E-2</v>
      </c>
      <c r="H8" s="5">
        <v>0</v>
      </c>
      <c r="I8">
        <v>25.93333333333333</v>
      </c>
      <c r="J8">
        <v>52.8</v>
      </c>
      <c r="K8">
        <v>170.2166666666667</v>
      </c>
      <c r="L8">
        <v>287.08333333333331</v>
      </c>
      <c r="M8">
        <v>451.06666666666672</v>
      </c>
      <c r="N8" s="5">
        <v>6745098.1094145617</v>
      </c>
    </row>
    <row r="9" spans="1:18" x14ac:dyDescent="0.35">
      <c r="B9" s="5"/>
      <c r="G9" s="7"/>
      <c r="H9" s="5"/>
      <c r="N9" s="5"/>
    </row>
    <row r="10" spans="1:18" x14ac:dyDescent="0.35">
      <c r="A10" t="s">
        <v>23</v>
      </c>
      <c r="B10" s="5">
        <v>1.1256288667837708E-2</v>
      </c>
      <c r="C10">
        <v>1.1168585983937643E-2</v>
      </c>
      <c r="D10">
        <v>1.1081566630128895E-2</v>
      </c>
      <c r="E10">
        <v>1.091021897917519E-2</v>
      </c>
      <c r="F10">
        <v>1.0825212676063482E-2</v>
      </c>
      <c r="G10" s="7">
        <v>1.0740868694357286E-2</v>
      </c>
      <c r="H10" s="5">
        <v>0</v>
      </c>
      <c r="I10">
        <v>25.93333333333333</v>
      </c>
      <c r="J10">
        <v>52.783333333333331</v>
      </c>
      <c r="K10">
        <v>170.2</v>
      </c>
      <c r="L10">
        <v>287.10000000000002</v>
      </c>
      <c r="M10">
        <v>451.25</v>
      </c>
      <c r="N10" s="5">
        <v>8674904.3365266081</v>
      </c>
    </row>
    <row r="11" spans="1:18" x14ac:dyDescent="0.35">
      <c r="A11" t="s">
        <v>24</v>
      </c>
      <c r="B11" s="5">
        <v>1.1133937704056861E-2</v>
      </c>
      <c r="C11">
        <v>1.1047188310199189E-2</v>
      </c>
      <c r="D11">
        <v>1.096111481893184E-2</v>
      </c>
      <c r="E11">
        <v>1.0791629642445023E-2</v>
      </c>
      <c r="F11">
        <v>1.0707547320888876E-2</v>
      </c>
      <c r="G11" s="7">
        <v>1.062412012159253E-2</v>
      </c>
      <c r="H11" s="5">
        <v>0</v>
      </c>
      <c r="I11">
        <v>25.93333333333333</v>
      </c>
      <c r="J11">
        <v>52.783333333333331</v>
      </c>
      <c r="K11">
        <v>170.2166666666667</v>
      </c>
      <c r="L11">
        <v>287.11666666666667</v>
      </c>
      <c r="M11">
        <v>451.26666666666671</v>
      </c>
      <c r="N11" s="5">
        <v>9707484.1345262565</v>
      </c>
      <c r="O11" s="40"/>
      <c r="P11" s="40"/>
      <c r="Q11" s="40"/>
      <c r="R11" s="40"/>
    </row>
    <row r="12" spans="1:18" x14ac:dyDescent="0.35">
      <c r="A12" t="s">
        <v>34</v>
      </c>
      <c r="B12" s="5">
        <v>1.1234043038059374E-2</v>
      </c>
      <c r="C12">
        <v>1.1146513679621564E-2</v>
      </c>
      <c r="D12">
        <v>1.1059666300820344E-2</v>
      </c>
      <c r="E12">
        <v>1.0888657281587891E-2</v>
      </c>
      <c r="F12">
        <v>1.0803818975122646E-2</v>
      </c>
      <c r="G12" s="7">
        <v>1.0719641681127332E-2</v>
      </c>
      <c r="H12" s="5">
        <v>0</v>
      </c>
      <c r="I12">
        <v>25.93333333333333</v>
      </c>
      <c r="J12">
        <v>52.8</v>
      </c>
      <c r="K12">
        <v>170.2166666666667</v>
      </c>
      <c r="L12">
        <v>287.11666666666667</v>
      </c>
      <c r="M12">
        <v>451.28333333333342</v>
      </c>
      <c r="N12" s="5">
        <v>2129525.3374788361</v>
      </c>
    </row>
    <row r="13" spans="1:18" x14ac:dyDescent="0.35">
      <c r="A13" t="s">
        <v>35</v>
      </c>
      <c r="B13" s="5"/>
      <c r="C13">
        <v>1.0506416854455173E-2</v>
      </c>
      <c r="D13">
        <v>1.0424556750872239E-2</v>
      </c>
      <c r="E13">
        <v>1.0263368051556105E-2</v>
      </c>
      <c r="F13">
        <v>1.0183401647838373E-2</v>
      </c>
      <c r="G13" s="7">
        <v>1.0104058297458631E-2</v>
      </c>
      <c r="H13" s="5"/>
      <c r="I13">
        <v>0</v>
      </c>
      <c r="J13">
        <v>52.8</v>
      </c>
      <c r="K13">
        <v>170.2166666666667</v>
      </c>
      <c r="L13">
        <v>287.11666666666667</v>
      </c>
      <c r="M13">
        <v>451.28333333333342</v>
      </c>
      <c r="N13" s="5">
        <v>7018537.2678575944</v>
      </c>
    </row>
    <row r="14" spans="1:18" x14ac:dyDescent="0.35">
      <c r="A14" t="s">
        <v>46</v>
      </c>
      <c r="B14" s="5">
        <v>1.1267411482726869E-2</v>
      </c>
      <c r="C14">
        <v>1.1179622136095678E-2</v>
      </c>
      <c r="D14">
        <v>1.1092516794783167E-2</v>
      </c>
      <c r="E14">
        <v>1.0920999827968837E-2</v>
      </c>
      <c r="F14">
        <v>1.0835909526533898E-2</v>
      </c>
      <c r="G14" s="7">
        <v>1.0751482200972261E-2</v>
      </c>
      <c r="H14" s="5">
        <v>0</v>
      </c>
      <c r="I14">
        <v>25.833333333333329</v>
      </c>
      <c r="J14">
        <v>52.666666666666657</v>
      </c>
      <c r="K14">
        <v>170.08333333333329</v>
      </c>
      <c r="L14">
        <v>286.98333333333329</v>
      </c>
      <c r="M14">
        <v>451.15</v>
      </c>
      <c r="N14" s="5">
        <v>1410243.4011776035</v>
      </c>
      <c r="O14" s="40"/>
      <c r="P14" s="40"/>
      <c r="Q14" s="40"/>
      <c r="R14" s="40"/>
    </row>
    <row r="15" spans="1:18" x14ac:dyDescent="0.35">
      <c r="B15" s="5"/>
      <c r="G15" s="7"/>
      <c r="H15" s="5"/>
      <c r="N15" s="5"/>
    </row>
    <row r="16" spans="1:18" x14ac:dyDescent="0.35">
      <c r="A16" t="s">
        <v>25</v>
      </c>
      <c r="B16" s="5">
        <v>1.12229202231702E-2</v>
      </c>
      <c r="C16">
        <v>1.1135477527463515E-2</v>
      </c>
      <c r="D16">
        <v>1.1048716136166059E-2</v>
      </c>
      <c r="E16">
        <v>1.0877876432794234E-2</v>
      </c>
      <c r="F16">
        <v>1.0793122124652227E-2</v>
      </c>
      <c r="G16" s="7">
        <v>1.0709028174512351E-2</v>
      </c>
      <c r="H16" s="5">
        <v>0</v>
      </c>
      <c r="I16">
        <v>27.833333333333329</v>
      </c>
      <c r="J16">
        <v>52</v>
      </c>
      <c r="K16">
        <v>169.91666666666671</v>
      </c>
      <c r="L16">
        <v>295.08333333333331</v>
      </c>
      <c r="M16">
        <v>459.28333333333342</v>
      </c>
      <c r="N16" s="5">
        <v>12021493.015427386</v>
      </c>
    </row>
    <row r="17" spans="1:26" x14ac:dyDescent="0.35">
      <c r="A17" t="s">
        <v>26</v>
      </c>
      <c r="B17" s="5">
        <v>1.1334148372061882E-2</v>
      </c>
      <c r="C17">
        <v>1.1245839049043931E-2</v>
      </c>
      <c r="D17">
        <v>1.1158217782708837E-2</v>
      </c>
      <c r="E17">
        <v>1.0985684920730748E-2</v>
      </c>
      <c r="F17">
        <v>1.090009062935641E-2</v>
      </c>
      <c r="G17" s="7">
        <v>1.0815163240662127E-2</v>
      </c>
      <c r="H17" s="5">
        <v>0</v>
      </c>
      <c r="I17">
        <v>27.85</v>
      </c>
      <c r="J17">
        <v>52.016666666666673</v>
      </c>
      <c r="K17">
        <v>169.93333333333331</v>
      </c>
      <c r="L17">
        <v>295.10000000000002</v>
      </c>
      <c r="M17">
        <v>459.28333333333342</v>
      </c>
      <c r="N17" s="5">
        <v>12940172.0022569</v>
      </c>
    </row>
    <row r="18" spans="1:26" x14ac:dyDescent="0.35">
      <c r="A18" t="s">
        <v>27</v>
      </c>
      <c r="B18" s="5">
        <v>1.1321572396497181E-2</v>
      </c>
      <c r="C18">
        <v>1.1233361058422781E-2</v>
      </c>
      <c r="D18">
        <v>1.1145837013587548E-2</v>
      </c>
      <c r="E18">
        <v>1.0973495588053129E-2</v>
      </c>
      <c r="F18">
        <v>1.0887996269117961E-2</v>
      </c>
      <c r="G18" s="7">
        <v>1.0719641681127332E-2</v>
      </c>
      <c r="H18" s="5">
        <v>0</v>
      </c>
      <c r="I18">
        <v>28.216666666666669</v>
      </c>
      <c r="J18">
        <v>52</v>
      </c>
      <c r="K18">
        <v>169.91666666666671</v>
      </c>
      <c r="L18">
        <v>295.08333333333331</v>
      </c>
      <c r="M18">
        <v>459.28333333333342</v>
      </c>
      <c r="N18" s="5">
        <v>13340834.307365365</v>
      </c>
    </row>
    <row r="19" spans="1:26" x14ac:dyDescent="0.35">
      <c r="A19" t="s">
        <v>40</v>
      </c>
      <c r="B19" s="5">
        <v>1.1300779927394379E-2</v>
      </c>
      <c r="C19">
        <v>1.1212730592569806E-2</v>
      </c>
      <c r="D19">
        <v>1.1125367288746003E-2</v>
      </c>
      <c r="E19">
        <v>1.0953342374349796E-2</v>
      </c>
      <c r="F19">
        <v>1.0868000077945156E-2</v>
      </c>
      <c r="G19" s="7">
        <v>1.0783322720817196E-2</v>
      </c>
      <c r="H19" s="5">
        <v>0</v>
      </c>
      <c r="I19">
        <v>28.25</v>
      </c>
      <c r="J19">
        <v>52.016666666666673</v>
      </c>
      <c r="K19">
        <v>169.93333333333331</v>
      </c>
      <c r="L19">
        <v>295.10000000000002</v>
      </c>
      <c r="M19">
        <v>459.48333333333329</v>
      </c>
      <c r="N19" s="5">
        <v>16865316.121252272</v>
      </c>
    </row>
    <row r="20" spans="1:26" x14ac:dyDescent="0.35">
      <c r="A20" t="s">
        <v>47</v>
      </c>
      <c r="B20" s="5">
        <v>1.1412008076286057E-2</v>
      </c>
      <c r="C20">
        <v>1.132309211415022E-2</v>
      </c>
      <c r="D20">
        <v>1.1234868935288782E-2</v>
      </c>
      <c r="E20">
        <v>1.1061150862286312E-2</v>
      </c>
      <c r="F20">
        <v>1.0974968582649342E-2</v>
      </c>
      <c r="G20" s="7">
        <v>1.0889457786966972E-2</v>
      </c>
      <c r="H20" s="5">
        <v>0</v>
      </c>
      <c r="I20">
        <v>28.283333333333331</v>
      </c>
      <c r="J20">
        <v>52.016666666666673</v>
      </c>
      <c r="K20">
        <v>169.93333333333331</v>
      </c>
      <c r="L20">
        <v>295.11666666666667</v>
      </c>
      <c r="M20">
        <v>459.5</v>
      </c>
      <c r="N20" s="5">
        <v>13360704.538689664</v>
      </c>
    </row>
    <row r="21" spans="1:26" x14ac:dyDescent="0.35">
      <c r="B21" s="5"/>
      <c r="G21" s="7"/>
      <c r="H21" s="5"/>
      <c r="N21" s="5"/>
    </row>
    <row r="22" spans="1:26" x14ac:dyDescent="0.35">
      <c r="A22" t="s">
        <v>18</v>
      </c>
      <c r="B22" s="5">
        <v>1.137863963161855E-2</v>
      </c>
      <c r="C22">
        <v>1.1289983657676094E-2</v>
      </c>
      <c r="D22">
        <v>1.1202018441325946E-2</v>
      </c>
      <c r="E22">
        <v>1.1028808315905355E-2</v>
      </c>
      <c r="F22">
        <v>1.0942878031238085E-2</v>
      </c>
      <c r="G22" s="7">
        <v>1.0857617267122038E-2</v>
      </c>
      <c r="H22" s="5">
        <v>0</v>
      </c>
      <c r="I22">
        <v>28.3</v>
      </c>
      <c r="J22">
        <v>52</v>
      </c>
      <c r="K22">
        <v>169.93333333333331</v>
      </c>
      <c r="L22">
        <v>295.10000000000002</v>
      </c>
      <c r="M22">
        <v>458.1</v>
      </c>
      <c r="N22" s="5">
        <v>11350209.436429389</v>
      </c>
    </row>
    <row r="23" spans="1:26" x14ac:dyDescent="0.35">
      <c r="A23" t="s">
        <v>19</v>
      </c>
      <c r="B23" s="5">
        <v>1.1267411482726869E-2</v>
      </c>
      <c r="C23">
        <v>1.1179622136095678E-2</v>
      </c>
      <c r="D23">
        <v>1.1092516794783167E-2</v>
      </c>
      <c r="E23">
        <v>1.0920999827968837E-2</v>
      </c>
      <c r="F23">
        <v>1.0835909526533898E-2</v>
      </c>
      <c r="G23" s="7">
        <v>1.0751482200972261E-2</v>
      </c>
      <c r="H23" s="5">
        <v>0</v>
      </c>
      <c r="I23">
        <v>28.333333333333329</v>
      </c>
      <c r="J23">
        <v>52.016666666666673</v>
      </c>
      <c r="K23">
        <v>169.95</v>
      </c>
      <c r="L23">
        <v>295.11666666666667</v>
      </c>
      <c r="M23">
        <v>459.3</v>
      </c>
      <c r="N23" s="5">
        <v>21888936.550215531</v>
      </c>
    </row>
    <row r="24" spans="1:26" x14ac:dyDescent="0.35">
      <c r="A24" t="s">
        <v>41</v>
      </c>
      <c r="B24" s="5">
        <v>1.137863963161855E-2</v>
      </c>
      <c r="C24">
        <v>1.1289983657676094E-2</v>
      </c>
      <c r="D24">
        <v>1.1202018441325946E-2</v>
      </c>
      <c r="E24">
        <v>1.1028808315905355E-2</v>
      </c>
      <c r="F24">
        <v>1.0942878031238085E-2</v>
      </c>
      <c r="G24" s="7">
        <v>1.0857617267122038E-2</v>
      </c>
      <c r="H24" s="5">
        <v>0</v>
      </c>
      <c r="I24">
        <v>28.333333333333329</v>
      </c>
      <c r="J24">
        <v>52</v>
      </c>
      <c r="K24">
        <v>169.95</v>
      </c>
      <c r="L24">
        <v>295.10000000000002</v>
      </c>
      <c r="M24">
        <v>459.3</v>
      </c>
      <c r="N24" s="5">
        <v>6181989.2319726851</v>
      </c>
    </row>
    <row r="25" spans="1:26" x14ac:dyDescent="0.35">
      <c r="A25" t="s">
        <v>42</v>
      </c>
      <c r="B25" s="5">
        <v>1.1367516816729381E-2</v>
      </c>
      <c r="C25">
        <v>1.1278947505518052E-2</v>
      </c>
      <c r="D25">
        <v>1.1191068276671668E-2</v>
      </c>
      <c r="E25">
        <v>1.1018027467111703E-2</v>
      </c>
      <c r="F25">
        <v>1.0932181180767667E-2</v>
      </c>
      <c r="G25" s="7">
        <v>1.0847003760507063E-2</v>
      </c>
      <c r="H25" s="5">
        <v>0</v>
      </c>
      <c r="I25">
        <v>28.333333333333329</v>
      </c>
      <c r="J25">
        <v>52.016666666666673</v>
      </c>
      <c r="K25">
        <v>169.95</v>
      </c>
      <c r="L25">
        <v>295.11666666666667</v>
      </c>
      <c r="M25">
        <v>459.31666666666672</v>
      </c>
      <c r="N25" s="5">
        <v>14446855.006584486</v>
      </c>
    </row>
    <row r="26" spans="1:26" x14ac:dyDescent="0.35">
      <c r="A26" t="s">
        <v>48</v>
      </c>
      <c r="B26" s="5">
        <v>1.1100569259389358E-2</v>
      </c>
      <c r="C26">
        <v>1.1014079853725066E-2</v>
      </c>
      <c r="D26">
        <v>1.0928264324969008E-2</v>
      </c>
      <c r="E26">
        <v>1.0759287096064071E-2</v>
      </c>
      <c r="F26">
        <v>1.0675456769477624E-2</v>
      </c>
      <c r="G26" s="7">
        <v>1.0592279601747599E-2</v>
      </c>
      <c r="H26" s="5">
        <v>0</v>
      </c>
      <c r="I26">
        <v>28.333333333333329</v>
      </c>
      <c r="J26">
        <v>52</v>
      </c>
      <c r="K26">
        <v>169.9666666666667</v>
      </c>
      <c r="L26">
        <v>295.10000000000002</v>
      </c>
      <c r="M26">
        <v>459.31666666666672</v>
      </c>
      <c r="N26" s="5">
        <v>12391210.201263091</v>
      </c>
    </row>
    <row r="28" spans="1:26" ht="16.5" x14ac:dyDescent="0.45">
      <c r="B28" s="70" t="s">
        <v>2</v>
      </c>
      <c r="C28" s="71"/>
      <c r="D28" s="71"/>
      <c r="E28" s="71"/>
      <c r="F28" s="71"/>
      <c r="G28" s="72"/>
      <c r="H28" s="71" t="s">
        <v>49</v>
      </c>
      <c r="I28" s="71"/>
      <c r="J28" s="71"/>
      <c r="K28" s="71"/>
      <c r="L28" s="71"/>
      <c r="M28" s="71"/>
      <c r="N28" s="70" t="s">
        <v>50</v>
      </c>
      <c r="O28" s="71"/>
      <c r="P28" s="71"/>
      <c r="Q28" s="71"/>
      <c r="R28" s="71"/>
      <c r="S28" s="72"/>
    </row>
    <row r="29" spans="1:26" ht="17.5" x14ac:dyDescent="0.45">
      <c r="B29" s="41" t="s">
        <v>4</v>
      </c>
      <c r="C29" s="2" t="s">
        <v>5</v>
      </c>
      <c r="D29" s="2" t="s">
        <v>7</v>
      </c>
      <c r="E29" s="2" t="s">
        <v>8</v>
      </c>
      <c r="F29" s="2" t="s">
        <v>9</v>
      </c>
      <c r="G29" s="37" t="s">
        <v>28</v>
      </c>
      <c r="H29" s="2" t="s">
        <v>4</v>
      </c>
      <c r="I29" s="2" t="s">
        <v>5</v>
      </c>
      <c r="J29" s="2" t="s">
        <v>7</v>
      </c>
      <c r="K29" s="2" t="s">
        <v>8</v>
      </c>
      <c r="L29" s="2" t="s">
        <v>9</v>
      </c>
      <c r="M29" s="2" t="s">
        <v>28</v>
      </c>
      <c r="N29" s="41" t="s">
        <v>4</v>
      </c>
      <c r="O29" s="2" t="s">
        <v>5</v>
      </c>
      <c r="P29" s="2" t="s">
        <v>7</v>
      </c>
      <c r="Q29" s="2" t="s">
        <v>8</v>
      </c>
      <c r="R29" s="2" t="s">
        <v>9</v>
      </c>
      <c r="S29" s="37" t="s">
        <v>28</v>
      </c>
      <c r="T29" s="43" t="s">
        <v>51</v>
      </c>
      <c r="U29" s="43" t="s">
        <v>52</v>
      </c>
      <c r="V29" s="43" t="s">
        <v>53</v>
      </c>
      <c r="W29" s="43" t="s">
        <v>54</v>
      </c>
      <c r="X29" s="43" t="s">
        <v>55</v>
      </c>
      <c r="Y29" s="2" t="s">
        <v>56</v>
      </c>
      <c r="Z29" s="2" t="s">
        <v>57</v>
      </c>
    </row>
    <row r="30" spans="1:26" x14ac:dyDescent="0.35">
      <c r="A30" t="s">
        <v>12</v>
      </c>
      <c r="B30" s="5">
        <v>3.4630000000000001</v>
      </c>
      <c r="C30">
        <v>3.488</v>
      </c>
      <c r="D30">
        <v>3.431</v>
      </c>
      <c r="E30">
        <v>3.133</v>
      </c>
      <c r="F30">
        <v>2.9220000000000002</v>
      </c>
      <c r="G30" s="7">
        <v>2.7909999999999999</v>
      </c>
      <c r="H30">
        <f>B4*B30</f>
        <v>3.9003509732280131E-2</v>
      </c>
      <c r="I30">
        <f t="shared" ref="I30:M45" si="0">C4*C30</f>
        <v>3.8677641070953783E-2</v>
      </c>
      <c r="J30">
        <f t="shared" si="0"/>
        <v>3.7457304884039838E-2</v>
      </c>
      <c r="K30">
        <f t="shared" si="0"/>
        <v>3.3675070072698224E-2</v>
      </c>
      <c r="L30">
        <f t="shared" si="0"/>
        <v>3.1162428483339055E-2</v>
      </c>
      <c r="M30">
        <f t="shared" si="0"/>
        <v>2.9533430071515147E-2</v>
      </c>
      <c r="N30" s="5">
        <f t="shared" ref="N30:S34" si="1">LN(H30)</f>
        <v>-3.2441036437662421</v>
      </c>
      <c r="O30">
        <f t="shared" si="1"/>
        <v>-3.2524935960128571</v>
      </c>
      <c r="P30">
        <f t="shared" si="1"/>
        <v>-3.2845535310563414</v>
      </c>
      <c r="Q30">
        <f t="shared" si="1"/>
        <v>-3.3909974758356629</v>
      </c>
      <c r="R30">
        <f t="shared" si="1"/>
        <v>-3.46854212509413</v>
      </c>
      <c r="S30" s="7">
        <f t="shared" si="1"/>
        <v>-3.5222324344853724</v>
      </c>
      <c r="T30" s="42">
        <f>SLOPE(N30:S30,H4:M4)</f>
        <v>-6.564091921331829E-4</v>
      </c>
      <c r="U30" s="42">
        <f>RSQ(N30:S30,H4:M4)</f>
        <v>0.96361248954111856</v>
      </c>
      <c r="V30" s="42"/>
      <c r="W30" s="42">
        <f>T30*-1*1.869*0.010585238</f>
        <v>1.2986274622575549E-5</v>
      </c>
      <c r="X30" s="42">
        <f>W30/N4</f>
        <v>1.3623148831821288E-12</v>
      </c>
      <c r="Y30" s="2">
        <f>AVERAGE(X30:X34)</f>
        <v>1.9368506508965775E-12</v>
      </c>
      <c r="Z30">
        <f>_xlfn.STDEV.S(X30:X34)</f>
        <v>4.3276177024283763E-13</v>
      </c>
    </row>
    <row r="31" spans="1:26" x14ac:dyDescent="0.35">
      <c r="A31" t="s">
        <v>13</v>
      </c>
      <c r="B31" s="5">
        <v>3.226</v>
      </c>
      <c r="C31">
        <v>3.2610000000000001</v>
      </c>
      <c r="D31">
        <v>2.992</v>
      </c>
      <c r="E31">
        <v>2.6930000000000001</v>
      </c>
      <c r="F31">
        <v>2.2090000000000001</v>
      </c>
      <c r="G31" s="7">
        <v>1.728</v>
      </c>
      <c r="H31">
        <f t="shared" ref="H31:H52" si="2">B5*B31</f>
        <v>3.6241022840779541E-2</v>
      </c>
      <c r="I31">
        <f t="shared" si="0"/>
        <v>3.6348781109245921E-2</v>
      </c>
      <c r="J31">
        <f t="shared" si="0"/>
        <v>3.3090521572054471E-2</v>
      </c>
      <c r="K31">
        <f t="shared" si="0"/>
        <v>2.9323154059316191E-2</v>
      </c>
      <c r="L31">
        <f t="shared" si="0"/>
        <v>2.3865636116045925E-2</v>
      </c>
      <c r="M31">
        <f t="shared" si="0"/>
        <v>1.8523540824988031E-2</v>
      </c>
      <c r="N31" s="5">
        <f t="shared" si="1"/>
        <v>-3.3175635741223299</v>
      </c>
      <c r="O31">
        <f t="shared" si="1"/>
        <v>-3.3145946076350845</v>
      </c>
      <c r="P31">
        <f t="shared" si="1"/>
        <v>-3.4085083949469559</v>
      </c>
      <c r="Q31">
        <f t="shared" si="1"/>
        <v>-3.5293778341027884</v>
      </c>
      <c r="R31">
        <f t="shared" si="1"/>
        <v>-3.7353156741111904</v>
      </c>
      <c r="S31" s="7">
        <f t="shared" si="1"/>
        <v>-3.9887128787842268</v>
      </c>
      <c r="T31" s="42">
        <f>SLOPE(N31:S31,H5:M5)</f>
        <v>-1.5068134779802377E-3</v>
      </c>
      <c r="U31" s="42">
        <f>RSQ(N31:S31,H5:M5)</f>
        <v>0.99279747764949677</v>
      </c>
      <c r="V31" s="42"/>
      <c r="W31" s="42">
        <f t="shared" ref="W31:W52" si="3">T31*-1*1.869*0.010585238</f>
        <v>2.9810511285587409E-5</v>
      </c>
      <c r="X31" s="42">
        <f>W31/N5</f>
        <v>2.3023870293076991E-12</v>
      </c>
      <c r="Y31" s="2"/>
    </row>
    <row r="32" spans="1:26" x14ac:dyDescent="0.35">
      <c r="A32" t="s">
        <v>14</v>
      </c>
      <c r="B32" s="5">
        <v>3.4670000000000001</v>
      </c>
      <c r="C32">
        <v>3.5379999999999998</v>
      </c>
      <c r="D32">
        <v>3.2549999999999999</v>
      </c>
      <c r="E32">
        <v>3.0409999999999999</v>
      </c>
      <c r="F32">
        <v>2.794</v>
      </c>
      <c r="G32" s="7">
        <v>2.6579999999999999</v>
      </c>
      <c r="H32">
        <f t="shared" si="2"/>
        <v>3.8986990012172575E-2</v>
      </c>
      <c r="I32">
        <f t="shared" si="0"/>
        <v>3.9475411304836214E-2</v>
      </c>
      <c r="J32">
        <f t="shared" si="0"/>
        <v>3.603485659511986E-2</v>
      </c>
      <c r="K32">
        <f t="shared" si="0"/>
        <v>3.3145191354490254E-2</v>
      </c>
      <c r="L32">
        <f t="shared" si="0"/>
        <v>3.0215757216707013E-2</v>
      </c>
      <c r="M32">
        <f t="shared" si="0"/>
        <v>2.8521018289019047E-2</v>
      </c>
      <c r="N32" s="5">
        <f t="shared" si="1"/>
        <v>-3.2445272779372947</v>
      </c>
      <c r="O32">
        <f t="shared" si="1"/>
        <v>-3.2320772995195077</v>
      </c>
      <c r="P32">
        <f t="shared" si="1"/>
        <v>-3.3232685702134885</v>
      </c>
      <c r="Q32">
        <f t="shared" si="1"/>
        <v>-3.4068576300518569</v>
      </c>
      <c r="R32">
        <f t="shared" si="1"/>
        <v>-3.4993917285292344</v>
      </c>
      <c r="S32" s="7">
        <f t="shared" si="1"/>
        <v>-3.5571139796898712</v>
      </c>
      <c r="T32" s="42">
        <f>SLOPE(N32:S32,H6:M6)</f>
        <v>-7.3527143170318721E-4</v>
      </c>
      <c r="U32" s="42">
        <f>RSQ(N32:S32,H6:M6)</f>
        <v>0.93957476668281803</v>
      </c>
      <c r="V32" s="42"/>
      <c r="W32" s="42">
        <f t="shared" si="3"/>
        <v>1.4546470172365516E-5</v>
      </c>
      <c r="X32" s="42">
        <f>W32/N6</f>
        <v>1.6559627942803659E-12</v>
      </c>
      <c r="Y32" s="2"/>
    </row>
    <row r="33" spans="1:31" x14ac:dyDescent="0.35">
      <c r="A33" t="s">
        <v>29</v>
      </c>
      <c r="B33" s="5">
        <v>3.4529999999999998</v>
      </c>
      <c r="C33">
        <v>3.5329999999999999</v>
      </c>
      <c r="D33">
        <v>3.3279999999999998</v>
      </c>
      <c r="E33">
        <v>3.1640000000000001</v>
      </c>
      <c r="F33">
        <v>2.8149999999999999</v>
      </c>
      <c r="G33" s="7">
        <v>2.577</v>
      </c>
      <c r="H33">
        <f t="shared" si="2"/>
        <v>3.8368672732483754E-2</v>
      </c>
      <c r="I33">
        <f t="shared" si="0"/>
        <v>3.8951734848785016E-2</v>
      </c>
      <c r="J33">
        <f t="shared" si="0"/>
        <v>3.6405705821466287E-2</v>
      </c>
      <c r="K33">
        <f t="shared" si="0"/>
        <v>3.4076494977529834E-2</v>
      </c>
      <c r="L33">
        <f t="shared" si="0"/>
        <v>3.0081522440153739E-2</v>
      </c>
      <c r="M33">
        <f t="shared" si="0"/>
        <v>2.7323655540250357E-2</v>
      </c>
      <c r="N33" s="5">
        <f t="shared" si="1"/>
        <v>-3.2605139666042433</v>
      </c>
      <c r="O33">
        <f t="shared" si="1"/>
        <v>-3.2454319672520104</v>
      </c>
      <c r="P33">
        <f t="shared" si="1"/>
        <v>-3.313029763286977</v>
      </c>
      <c r="Q33">
        <f t="shared" si="1"/>
        <v>-3.379147429213595</v>
      </c>
      <c r="R33">
        <f t="shared" si="1"/>
        <v>-3.5038441681442687</v>
      </c>
      <c r="S33" s="7">
        <f t="shared" si="1"/>
        <v>-3.6000024486826145</v>
      </c>
      <c r="T33" s="42">
        <f>SLOPE(N33:S33,H7:M7)</f>
        <v>-7.9509581715724964E-4</v>
      </c>
      <c r="U33" s="42">
        <f>RSQ(N33:S33,H7:M7)</f>
        <v>0.98101483477964457</v>
      </c>
      <c r="V33" s="42"/>
      <c r="W33" s="42">
        <f t="shared" si="3"/>
        <v>1.5730024436906712E-5</v>
      </c>
      <c r="X33" s="42">
        <f>W33/N7</f>
        <v>1.9737917955562751E-12</v>
      </c>
      <c r="Y33" s="2"/>
    </row>
    <row r="34" spans="1:31" x14ac:dyDescent="0.35">
      <c r="A34" t="s">
        <v>45</v>
      </c>
      <c r="B34" s="5">
        <v>3.6389999999999998</v>
      </c>
      <c r="C34">
        <v>3.6179999999999999</v>
      </c>
      <c r="D34">
        <v>3.4540000000000002</v>
      </c>
      <c r="E34">
        <v>3.1379999999999999</v>
      </c>
      <c r="F34">
        <v>2.8210000000000002</v>
      </c>
      <c r="G34" s="7">
        <v>2.6949999999999998</v>
      </c>
      <c r="H34">
        <f t="shared" si="2"/>
        <v>4.1042586309024777E-2</v>
      </c>
      <c r="I34">
        <f t="shared" si="0"/>
        <v>4.0487801686901977E-2</v>
      </c>
      <c r="J34">
        <f t="shared" si="0"/>
        <v>3.8351374877896957E-2</v>
      </c>
      <c r="K34">
        <f t="shared" si="0"/>
        <v>3.4303927763680707E-2</v>
      </c>
      <c r="L34">
        <f t="shared" si="0"/>
        <v>3.059827658952919E-2</v>
      </c>
      <c r="M34">
        <f t="shared" si="0"/>
        <v>2.9003847931947616E-2</v>
      </c>
      <c r="N34" s="5">
        <f t="shared" si="1"/>
        <v>-3.1931450608795009</v>
      </c>
      <c r="O34">
        <f t="shared" si="1"/>
        <v>-3.2067545431533402</v>
      </c>
      <c r="P34">
        <f t="shared" si="1"/>
        <v>-3.2609649010188768</v>
      </c>
      <c r="Q34">
        <f t="shared" si="1"/>
        <v>-3.3724954193055865</v>
      </c>
      <c r="R34">
        <f t="shared" si="1"/>
        <v>-3.4868115922134879</v>
      </c>
      <c r="S34" s="7">
        <f t="shared" si="1"/>
        <v>-3.5403267704893069</v>
      </c>
      <c r="T34" s="42">
        <f>SLOPE(N34:S34,H8:M8)</f>
        <v>-8.1477802808891764E-4</v>
      </c>
      <c r="U34" s="42">
        <f>RSQ(N34:S34,H8:M8)</f>
        <v>0.95630314191577614</v>
      </c>
      <c r="V34" s="42">
        <f>AVERAGE(U30:U34)</f>
        <v>0.96666054211377084</v>
      </c>
      <c r="W34" s="42">
        <f t="shared" si="3"/>
        <v>1.6119413554855321E-5</v>
      </c>
      <c r="X34" s="42">
        <f>W34/N8</f>
        <v>2.389796752156419E-12</v>
      </c>
      <c r="Y34" s="2"/>
    </row>
    <row r="35" spans="1:31" x14ac:dyDescent="0.35">
      <c r="B35" s="5"/>
      <c r="G35" s="7"/>
      <c r="N35" s="5"/>
      <c r="S35" s="7"/>
      <c r="T35" s="42"/>
      <c r="U35" s="42"/>
      <c r="V35" s="42"/>
      <c r="W35" s="42"/>
      <c r="X35" s="42"/>
      <c r="Y35" s="2"/>
    </row>
    <row r="36" spans="1:31" x14ac:dyDescent="0.35">
      <c r="A36" t="s">
        <v>23</v>
      </c>
      <c r="B36" s="5">
        <v>3.3279999999999998</v>
      </c>
      <c r="C36">
        <v>3.355</v>
      </c>
      <c r="D36">
        <v>2.976</v>
      </c>
      <c r="E36">
        <v>2.6619999999999999</v>
      </c>
      <c r="F36">
        <v>1.9610000000000001</v>
      </c>
      <c r="G36" s="7">
        <v>1.425</v>
      </c>
      <c r="H36">
        <f t="shared" si="2"/>
        <v>3.7460928686563894E-2</v>
      </c>
      <c r="I36">
        <f t="shared" si="0"/>
        <v>3.7470605976110793E-2</v>
      </c>
      <c r="J36">
        <f t="shared" si="0"/>
        <v>3.2978742291263588E-2</v>
      </c>
      <c r="K36">
        <f t="shared" si="0"/>
        <v>2.9043002922564353E-2</v>
      </c>
      <c r="L36">
        <f t="shared" si="0"/>
        <v>2.1228242057760489E-2</v>
      </c>
      <c r="M36">
        <f t="shared" si="0"/>
        <v>1.5305737889459133E-2</v>
      </c>
      <c r="N36" s="5">
        <f t="shared" ref="N36:S38" si="4">LN(H36)</f>
        <v>-3.284456790854279</v>
      </c>
      <c r="O36">
        <f t="shared" si="4"/>
        <v>-3.2841984940065161</v>
      </c>
      <c r="P36">
        <f t="shared" si="4"/>
        <v>-3.4118920980762359</v>
      </c>
      <c r="Q36">
        <f t="shared" si="4"/>
        <v>-3.538977687947225</v>
      </c>
      <c r="R36">
        <f t="shared" si="4"/>
        <v>-3.8524228113228558</v>
      </c>
      <c r="S36" s="7">
        <f t="shared" si="4"/>
        <v>-4.179527495433371</v>
      </c>
      <c r="T36" s="42">
        <f>SLOPE(N36:S36,H10:M10)</f>
        <v>-2.0089810225469916E-3</v>
      </c>
      <c r="U36" s="42">
        <f>RSQ(N36:S36,H10:M10)</f>
        <v>0.9876973094996786</v>
      </c>
      <c r="V36" s="42"/>
      <c r="W36" s="42">
        <f t="shared" si="3"/>
        <v>3.9745298486076777E-5</v>
      </c>
      <c r="X36" s="42">
        <f>W36/N10</f>
        <v>4.5816411275828102E-12</v>
      </c>
      <c r="Y36" s="2">
        <f>AVERAGE(X36:X39,X40)</f>
        <v>7.2756667716542063E-12</v>
      </c>
      <c r="Z36">
        <f>_xlfn.STDEV.S(X36:X39,X40)</f>
        <v>3.6239106600454712E-12</v>
      </c>
      <c r="AA36" s="40"/>
      <c r="AB36" s="40"/>
      <c r="AC36" s="40"/>
      <c r="AD36" s="40"/>
      <c r="AE36" s="40"/>
    </row>
    <row r="37" spans="1:31" x14ac:dyDescent="0.35">
      <c r="A37" t="s">
        <v>24</v>
      </c>
      <c r="B37" s="5">
        <v>3.3780000000000001</v>
      </c>
      <c r="C37">
        <v>3.3</v>
      </c>
      <c r="D37">
        <v>3.0339999999999998</v>
      </c>
      <c r="E37">
        <v>2.5489999999999999</v>
      </c>
      <c r="F37">
        <v>1.948</v>
      </c>
      <c r="G37" s="7">
        <v>1.5669999999999999</v>
      </c>
      <c r="H37">
        <f t="shared" si="2"/>
        <v>3.7610441564304077E-2</v>
      </c>
      <c r="I37">
        <f t="shared" si="0"/>
        <v>3.6455721423657321E-2</v>
      </c>
      <c r="J37">
        <f t="shared" si="0"/>
        <v>3.3256022360639202E-2</v>
      </c>
      <c r="K37">
        <f t="shared" si="0"/>
        <v>2.7507863958592362E-2</v>
      </c>
      <c r="L37">
        <f t="shared" si="0"/>
        <v>2.0858302181091529E-2</v>
      </c>
      <c r="M37">
        <f t="shared" si="0"/>
        <v>1.6647996230535495E-2</v>
      </c>
      <c r="N37" s="5">
        <f t="shared" si="4"/>
        <v>-3.2804735659598232</v>
      </c>
      <c r="O37">
        <f t="shared" si="4"/>
        <v>-3.3116568664899173</v>
      </c>
      <c r="P37">
        <f t="shared" si="4"/>
        <v>-3.4035194046529313</v>
      </c>
      <c r="Q37">
        <f t="shared" si="4"/>
        <v>-3.5932833530583572</v>
      </c>
      <c r="R37">
        <f t="shared" si="4"/>
        <v>-3.8700032238489124</v>
      </c>
      <c r="S37" s="7">
        <f t="shared" si="4"/>
        <v>-4.0954654163122921</v>
      </c>
      <c r="T37" s="42">
        <f>SLOPE(N37:S37,H11:M11)</f>
        <v>-1.8560179938217035E-3</v>
      </c>
      <c r="U37" s="42">
        <f>RSQ(N37:S37,H11:M11)</f>
        <v>0.99190249868801916</v>
      </c>
      <c r="V37" s="42"/>
      <c r="W37" s="42">
        <f t="shared" si="3"/>
        <v>3.6719107015978549E-5</v>
      </c>
      <c r="X37" s="42">
        <f>W37/N11</f>
        <v>3.7825564798381733E-12</v>
      </c>
      <c r="Y37" s="2"/>
    </row>
    <row r="38" spans="1:31" x14ac:dyDescent="0.35">
      <c r="A38" t="s">
        <v>34</v>
      </c>
      <c r="B38" s="5">
        <v>3.35</v>
      </c>
      <c r="C38">
        <v>3.4540000000000002</v>
      </c>
      <c r="D38">
        <v>3.2240000000000002</v>
      </c>
      <c r="E38">
        <v>2.98</v>
      </c>
      <c r="F38">
        <v>2.585</v>
      </c>
      <c r="G38" s="7">
        <v>2.2109999999999999</v>
      </c>
      <c r="H38">
        <f t="shared" si="2"/>
        <v>3.7634044177498903E-2</v>
      </c>
      <c r="I38">
        <f t="shared" si="0"/>
        <v>3.8500058249412883E-2</v>
      </c>
      <c r="J38">
        <f t="shared" si="0"/>
        <v>3.5656364153844787E-2</v>
      </c>
      <c r="K38">
        <f t="shared" si="0"/>
        <v>3.2448198699131917E-2</v>
      </c>
      <c r="L38">
        <f t="shared" si="0"/>
        <v>2.7927872050692037E-2</v>
      </c>
      <c r="M38">
        <f t="shared" si="0"/>
        <v>2.3701127756972529E-2</v>
      </c>
      <c r="N38" s="5">
        <f t="shared" si="4"/>
        <v>-3.2798462079883719</v>
      </c>
      <c r="O38">
        <f t="shared" si="4"/>
        <v>-3.25709552471778</v>
      </c>
      <c r="P38">
        <f t="shared" si="4"/>
        <v>-3.3338276304148047</v>
      </c>
      <c r="Q38">
        <f t="shared" si="4"/>
        <v>-3.428110347414937</v>
      </c>
      <c r="R38">
        <f t="shared" si="4"/>
        <v>-3.5781300905887785</v>
      </c>
      <c r="S38" s="7">
        <f t="shared" si="4"/>
        <v>-3.7422326472907814</v>
      </c>
      <c r="T38" s="42">
        <f>SLOPE(N38:S38,H12:M12)</f>
        <v>-1.0707769516468113E-3</v>
      </c>
      <c r="U38" s="42">
        <f>RSQ(N38:S38,H12:M12)</f>
        <v>0.98922624894235212</v>
      </c>
      <c r="V38" s="42"/>
      <c r="W38" s="42">
        <f t="shared" si="3"/>
        <v>2.1184047573161406E-5</v>
      </c>
      <c r="X38" s="42">
        <f>W38/N12</f>
        <v>9.9477790662220467E-12</v>
      </c>
      <c r="Y38" s="2"/>
    </row>
    <row r="39" spans="1:31" x14ac:dyDescent="0.35">
      <c r="A39" t="s">
        <v>35</v>
      </c>
      <c r="B39" s="5"/>
      <c r="C39">
        <v>3.589</v>
      </c>
      <c r="D39">
        <v>3.0179999999999998</v>
      </c>
      <c r="E39">
        <v>2.4889999999999999</v>
      </c>
      <c r="F39">
        <v>1.679</v>
      </c>
      <c r="G39" s="7">
        <v>1.496</v>
      </c>
      <c r="H39">
        <f t="shared" si="2"/>
        <v>0</v>
      </c>
      <c r="I39">
        <f t="shared" si="0"/>
        <v>3.7707530090639617E-2</v>
      </c>
      <c r="J39">
        <f t="shared" si="0"/>
        <v>3.1461312274132416E-2</v>
      </c>
      <c r="K39">
        <f t="shared" si="0"/>
        <v>2.5545523080323145E-2</v>
      </c>
      <c r="L39">
        <f t="shared" si="0"/>
        <v>1.709793136672063E-2</v>
      </c>
      <c r="M39">
        <f t="shared" si="0"/>
        <v>1.5115671212998113E-2</v>
      </c>
      <c r="N39" s="5"/>
      <c r="O39">
        <f t="shared" ref="O39:S40" si="5">LN(I39)</f>
        <v>-3.2778954673207368</v>
      </c>
      <c r="P39">
        <f t="shared" si="5"/>
        <v>-3.4589966697574699</v>
      </c>
      <c r="Q39">
        <f t="shared" si="5"/>
        <v>-3.6672931995907359</v>
      </c>
      <c r="R39">
        <f t="shared" si="5"/>
        <v>-4.0687977954977068</v>
      </c>
      <c r="S39" s="7">
        <f t="shared" si="5"/>
        <v>-4.1920232446577455</v>
      </c>
      <c r="T39" s="42">
        <f>SLOPE(O39:S39,I13:M13)</f>
        <v>-2.0897071208632817E-3</v>
      </c>
      <c r="U39" s="42">
        <f>RSQ(O39:S39,I13:M13)</f>
        <v>0.95208352743209979</v>
      </c>
      <c r="V39" s="42"/>
      <c r="W39" s="42">
        <f t="shared" si="3"/>
        <v>4.134236826283834E-5</v>
      </c>
      <c r="X39" s="42">
        <f>W39/N13</f>
        <v>5.8904536208950107E-12</v>
      </c>
      <c r="Y39" s="2"/>
    </row>
    <row r="40" spans="1:31" x14ac:dyDescent="0.35">
      <c r="A40" t="s">
        <v>46</v>
      </c>
      <c r="B40" s="5">
        <v>3.5329999999999999</v>
      </c>
      <c r="C40">
        <v>3.4710000000000001</v>
      </c>
      <c r="D40">
        <v>3.3340000000000001</v>
      </c>
      <c r="E40">
        <v>3.1240000000000001</v>
      </c>
      <c r="F40">
        <v>2.8730000000000002</v>
      </c>
      <c r="G40" s="7">
        <v>2.4689999999999999</v>
      </c>
      <c r="H40">
        <f t="shared" si="2"/>
        <v>3.9807764768474023E-2</v>
      </c>
      <c r="I40">
        <f t="shared" si="0"/>
        <v>3.8804468434388104E-2</v>
      </c>
      <c r="J40">
        <f t="shared" si="0"/>
        <v>3.6982450993807078E-2</v>
      </c>
      <c r="K40">
        <f t="shared" si="0"/>
        <v>3.4117203462574644E-2</v>
      </c>
      <c r="L40">
        <f t="shared" si="0"/>
        <v>3.1131568069731889E-2</v>
      </c>
      <c r="M40">
        <f t="shared" si="0"/>
        <v>2.6545409554200511E-2</v>
      </c>
      <c r="N40" s="5">
        <f>LN(H40)</f>
        <v>-3.2236932910349614</v>
      </c>
      <c r="O40">
        <f t="shared" si="5"/>
        <v>-3.2492198731492401</v>
      </c>
      <c r="P40">
        <f t="shared" si="5"/>
        <v>-3.2973117763172071</v>
      </c>
      <c r="Q40">
        <f t="shared" si="5"/>
        <v>-3.3779535215414334</v>
      </c>
      <c r="R40">
        <f t="shared" si="5"/>
        <v>-3.4695329241386403</v>
      </c>
      <c r="S40" s="7">
        <f t="shared" si="5"/>
        <v>-3.6288984443896704</v>
      </c>
      <c r="T40" s="42">
        <f>SLOPE(N40:S40,H14:M14)</f>
        <v>-8.6793129375085432E-4</v>
      </c>
      <c r="U40" s="42">
        <f>RSQ(N40:S40,H14:M14)</f>
        <v>0.99454719139147274</v>
      </c>
      <c r="V40" s="42">
        <f>AVERAGE(U36:U40)</f>
        <v>0.98309135519072444</v>
      </c>
      <c r="W40" s="42">
        <f t="shared" si="3"/>
        <v>1.7170987654129318E-5</v>
      </c>
      <c r="X40" s="42">
        <f>W40/N14</f>
        <v>1.2175903563732992E-11</v>
      </c>
      <c r="Y40" s="2"/>
    </row>
    <row r="41" spans="1:31" x14ac:dyDescent="0.35">
      <c r="B41" s="5"/>
      <c r="G41" s="7"/>
      <c r="N41" s="5"/>
      <c r="S41" s="7"/>
      <c r="T41" s="42"/>
      <c r="U41" s="42"/>
      <c r="V41" s="42"/>
      <c r="W41" s="42"/>
      <c r="X41" s="42"/>
      <c r="Y41" s="2"/>
    </row>
    <row r="42" spans="1:31" x14ac:dyDescent="0.35">
      <c r="A42" t="s">
        <v>25</v>
      </c>
      <c r="B42" s="5">
        <v>3.1549999999999998</v>
      </c>
      <c r="C42">
        <v>3.0790000000000002</v>
      </c>
      <c r="D42">
        <v>2.8530000000000002</v>
      </c>
      <c r="E42">
        <v>2.1219999999999999</v>
      </c>
      <c r="F42">
        <v>1.5720000000000001</v>
      </c>
      <c r="G42" s="7">
        <v>1.369</v>
      </c>
      <c r="H42">
        <f t="shared" si="2"/>
        <v>3.5408313304101977E-2</v>
      </c>
      <c r="I42">
        <f t="shared" si="0"/>
        <v>3.4286135307060164E-2</v>
      </c>
      <c r="J42">
        <f t="shared" si="0"/>
        <v>3.1521987136481772E-2</v>
      </c>
      <c r="K42">
        <f t="shared" si="0"/>
        <v>2.3082853790389365E-2</v>
      </c>
      <c r="L42">
        <f t="shared" si="0"/>
        <v>1.69667879799533E-2</v>
      </c>
      <c r="M42">
        <f t="shared" si="0"/>
        <v>1.4660659570907409E-2</v>
      </c>
      <c r="N42" s="5">
        <f t="shared" ref="N42:S46" si="6">LN(H42)</f>
        <v>-3.3408086473138674</v>
      </c>
      <c r="O42">
        <f t="shared" si="6"/>
        <v>-3.3730142249816004</v>
      </c>
      <c r="P42">
        <f t="shared" si="6"/>
        <v>-3.4570699723095202</v>
      </c>
      <c r="Q42">
        <f t="shared" si="6"/>
        <v>-3.7686651972221554</v>
      </c>
      <c r="R42">
        <f t="shared" si="6"/>
        <v>-4.0764974940238519</v>
      </c>
      <c r="S42" s="7">
        <f t="shared" si="6"/>
        <v>-4.2225875923414753</v>
      </c>
      <c r="T42" s="42">
        <f>SLOPE(N42:S42,H16:M16)</f>
        <v>-2.0611908917685328E-3</v>
      </c>
      <c r="U42" s="42">
        <f>RSQ(N42:S42,H16:M16)</f>
        <v>0.96551364780206039</v>
      </c>
      <c r="V42" s="42"/>
      <c r="W42" s="42">
        <f t="shared" si="3"/>
        <v>4.0778208609587241E-5</v>
      </c>
      <c r="X42" s="42">
        <f>W42/N16</f>
        <v>3.3921084974433601E-12</v>
      </c>
      <c r="Y42" s="2">
        <f>AVERAGE(X42:X46)</f>
        <v>3.6760801270679809E-12</v>
      </c>
      <c r="Z42">
        <f>_xlfn.STDEV.S(X42:X46)</f>
        <v>3.3909634176524621E-13</v>
      </c>
    </row>
    <row r="43" spans="1:31" x14ac:dyDescent="0.35">
      <c r="A43" t="s">
        <v>26</v>
      </c>
      <c r="B43" s="5">
        <v>3.2810000000000001</v>
      </c>
      <c r="C43">
        <v>3.0270000000000001</v>
      </c>
      <c r="D43">
        <v>2.9</v>
      </c>
      <c r="E43">
        <v>2.169</v>
      </c>
      <c r="F43">
        <v>1.62</v>
      </c>
      <c r="G43" s="7">
        <v>1.121</v>
      </c>
      <c r="H43">
        <f t="shared" si="2"/>
        <v>3.7187340808735037E-2</v>
      </c>
      <c r="I43">
        <f t="shared" si="0"/>
        <v>3.4041154801455982E-2</v>
      </c>
      <c r="J43">
        <f t="shared" si="0"/>
        <v>3.2358831569855626E-2</v>
      </c>
      <c r="K43">
        <f t="shared" si="0"/>
        <v>2.3827950593064993E-2</v>
      </c>
      <c r="L43">
        <f t="shared" si="0"/>
        <v>1.7658146819557387E-2</v>
      </c>
      <c r="M43">
        <f t="shared" si="0"/>
        <v>1.2123797992782244E-2</v>
      </c>
      <c r="N43" s="5">
        <f t="shared" si="6"/>
        <v>-3.2917868764589628</v>
      </c>
      <c r="O43">
        <f t="shared" si="6"/>
        <v>-3.3801850510152658</v>
      </c>
      <c r="P43">
        <f t="shared" si="6"/>
        <v>-3.430868294679339</v>
      </c>
      <c r="Q43">
        <f t="shared" si="6"/>
        <v>-3.7368959927000938</v>
      </c>
      <c r="R43">
        <f t="shared" si="6"/>
        <v>-4.0365580259174587</v>
      </c>
      <c r="S43" s="7">
        <f t="shared" si="6"/>
        <v>-4.4125849816886484</v>
      </c>
      <c r="T43" s="42">
        <f>SLOPE(N43:S43,H17:M17)</f>
        <v>-2.4339917136642218E-3</v>
      </c>
      <c r="U43" s="42">
        <f>RSQ(N43:S43,H17:M17)</f>
        <v>0.99915761133803827</v>
      </c>
      <c r="V43" s="42"/>
      <c r="W43" s="42">
        <f t="shared" si="3"/>
        <v>4.8153629171456848E-5</v>
      </c>
      <c r="X43" s="42">
        <f>W43/N17</f>
        <v>3.721251090252769E-12</v>
      </c>
      <c r="Y43" s="2"/>
    </row>
    <row r="44" spans="1:31" x14ac:dyDescent="0.35">
      <c r="A44" t="s">
        <v>27</v>
      </c>
      <c r="B44" s="5">
        <v>3.198</v>
      </c>
      <c r="C44">
        <v>2.9980000000000002</v>
      </c>
      <c r="D44">
        <v>2.7</v>
      </c>
      <c r="E44">
        <v>1.9910000000000001</v>
      </c>
      <c r="F44">
        <v>1.446</v>
      </c>
      <c r="G44" s="7">
        <v>0.89400000000000002</v>
      </c>
      <c r="H44">
        <f t="shared" si="2"/>
        <v>3.6206388523997983E-2</v>
      </c>
      <c r="I44">
        <f t="shared" si="0"/>
        <v>3.3677616453151503E-2</v>
      </c>
      <c r="J44">
        <f t="shared" si="0"/>
        <v>3.0093759936686382E-2</v>
      </c>
      <c r="K44">
        <f t="shared" si="0"/>
        <v>2.184822971581378E-2</v>
      </c>
      <c r="L44">
        <f t="shared" si="0"/>
        <v>1.574404260514457E-2</v>
      </c>
      <c r="M44">
        <f t="shared" si="0"/>
        <v>9.5833596629278355E-3</v>
      </c>
      <c r="N44" s="5">
        <f t="shared" si="6"/>
        <v>-3.3185196971574413</v>
      </c>
      <c r="O44">
        <f t="shared" si="6"/>
        <v>-3.3909218625057176</v>
      </c>
      <c r="P44">
        <f t="shared" si="6"/>
        <v>-3.5034374397927599</v>
      </c>
      <c r="Q44">
        <f t="shared" si="6"/>
        <v>-3.8236353805940477</v>
      </c>
      <c r="R44">
        <f t="shared" si="6"/>
        <v>-4.151293232556454</v>
      </c>
      <c r="S44" s="7">
        <f t="shared" si="6"/>
        <v>-4.6477270529747132</v>
      </c>
      <c r="T44" s="42">
        <f>SLOPE(N44:S44,H18:M18)</f>
        <v>-2.8610446789307914E-3</v>
      </c>
      <c r="U44" s="42">
        <f>RSQ(N44:S44,H18:M18)</f>
        <v>0.99874181112311078</v>
      </c>
      <c r="V44" s="42"/>
      <c r="W44" s="42">
        <f t="shared" si="3"/>
        <v>5.6602363820211823E-5</v>
      </c>
      <c r="X44" s="42">
        <f>W44/N18</f>
        <v>4.2427904069659365E-12</v>
      </c>
      <c r="Y44" s="2"/>
    </row>
    <row r="45" spans="1:31" x14ac:dyDescent="0.35">
      <c r="A45" t="s">
        <v>40</v>
      </c>
      <c r="B45" s="5">
        <v>3.2389999999999999</v>
      </c>
      <c r="C45">
        <v>2.9849999999999999</v>
      </c>
      <c r="D45">
        <v>2.726</v>
      </c>
      <c r="E45">
        <v>1.929</v>
      </c>
      <c r="F45">
        <v>1.3660000000000001</v>
      </c>
      <c r="G45" s="7">
        <v>0.86599999999999999</v>
      </c>
      <c r="H45">
        <f t="shared" si="2"/>
        <v>3.660322618483039E-2</v>
      </c>
      <c r="I45">
        <f t="shared" si="0"/>
        <v>3.3470000818820872E-2</v>
      </c>
      <c r="J45">
        <f t="shared" si="0"/>
        <v>3.0327751229121604E-2</v>
      </c>
      <c r="K45">
        <f t="shared" si="0"/>
        <v>2.1128997440120756E-2</v>
      </c>
      <c r="L45">
        <f t="shared" si="0"/>
        <v>1.4845688106473085E-2</v>
      </c>
      <c r="M45">
        <f t="shared" si="0"/>
        <v>9.3383574762276912E-3</v>
      </c>
      <c r="N45" s="5">
        <f t="shared" si="6"/>
        <v>-3.3076188953330328</v>
      </c>
      <c r="O45">
        <f t="shared" si="6"/>
        <v>-3.3971057392945796</v>
      </c>
      <c r="P45">
        <f t="shared" si="6"/>
        <v>-3.4956921034817241</v>
      </c>
      <c r="Q45">
        <f t="shared" si="6"/>
        <v>-3.8571088957055366</v>
      </c>
      <c r="R45">
        <f t="shared" si="6"/>
        <v>-4.2100458190974503</v>
      </c>
      <c r="S45" s="7">
        <f t="shared" si="6"/>
        <v>-4.6736249012826709</v>
      </c>
      <c r="T45" s="42">
        <f>SLOPE(N45:S45,H19:M19)</f>
        <v>-2.9648465636759225E-3</v>
      </c>
      <c r="U45" s="42">
        <f>RSQ(N45:S45,H19:M19)</f>
        <v>0.998758478964614</v>
      </c>
      <c r="V45" s="42"/>
      <c r="W45" s="42">
        <f t="shared" si="3"/>
        <v>5.8655960567174664E-5</v>
      </c>
      <c r="X45" s="42">
        <f>W45/N19</f>
        <v>3.4779046028826753E-12</v>
      </c>
      <c r="Y45" s="2"/>
    </row>
    <row r="46" spans="1:31" x14ac:dyDescent="0.35">
      <c r="A46" t="s">
        <v>47</v>
      </c>
      <c r="B46" s="5">
        <v>3.2250000000000001</v>
      </c>
      <c r="C46">
        <v>3.0430000000000001</v>
      </c>
      <c r="D46">
        <v>2.7829999999999999</v>
      </c>
      <c r="E46">
        <v>2.1190000000000002</v>
      </c>
      <c r="F46">
        <v>1.597</v>
      </c>
      <c r="G46" s="7">
        <v>1.1259999999999999</v>
      </c>
      <c r="H46">
        <f t="shared" si="2"/>
        <v>3.6803726046022535E-2</v>
      </c>
      <c r="I46">
        <f t="shared" ref="I46:I52" si="7">C20*C46</f>
        <v>3.4456169303359124E-2</v>
      </c>
      <c r="J46">
        <f t="shared" ref="J46:J52" si="8">D20*D46</f>
        <v>3.1266640246908679E-2</v>
      </c>
      <c r="K46">
        <f t="shared" ref="K46:K52" si="9">E20*E46</f>
        <v>2.3438578677184699E-2</v>
      </c>
      <c r="L46">
        <f t="shared" ref="L46:L52" si="10">F20*F46</f>
        <v>1.7527024826490999E-2</v>
      </c>
      <c r="M46">
        <f t="shared" ref="M46:M52" si="11">G20*G46</f>
        <v>1.226152946812481E-2</v>
      </c>
      <c r="N46" s="5">
        <f t="shared" si="6"/>
        <v>-3.3021561876822014</v>
      </c>
      <c r="O46">
        <f t="shared" si="6"/>
        <v>-3.368067217632023</v>
      </c>
      <c r="P46">
        <f t="shared" si="6"/>
        <v>-3.4652035566200237</v>
      </c>
      <c r="Q46">
        <f t="shared" si="6"/>
        <v>-3.7533719527506784</v>
      </c>
      <c r="R46">
        <f t="shared" si="6"/>
        <v>-4.0440113134208859</v>
      </c>
      <c r="S46" s="7">
        <f t="shared" si="6"/>
        <v>-4.4012886035531826</v>
      </c>
      <c r="T46" s="42">
        <f>SLOPE(N46:S46,H20:M20)</f>
        <v>-2.3949725573203088E-3</v>
      </c>
      <c r="U46" s="42">
        <f>RSQ(N46:S46,H20:M20)</f>
        <v>0.99734079367281314</v>
      </c>
      <c r="V46" s="42">
        <f>AVERAGE(U42:U46)</f>
        <v>0.99190246858012743</v>
      </c>
      <c r="W46" s="42">
        <f t="shared" si="3"/>
        <v>4.7381681602933985E-5</v>
      </c>
      <c r="X46" s="42">
        <f>W46/N20</f>
        <v>3.5463460377951664E-12</v>
      </c>
      <c r="Y46" s="2"/>
    </row>
    <row r="47" spans="1:31" x14ac:dyDescent="0.35">
      <c r="B47" s="5"/>
      <c r="G47" s="7"/>
      <c r="N47" s="5"/>
      <c r="S47" s="7"/>
      <c r="T47" s="42"/>
      <c r="U47" s="42"/>
      <c r="V47" s="42"/>
      <c r="W47" s="42"/>
      <c r="X47" s="42"/>
      <c r="Y47" s="2"/>
    </row>
    <row r="48" spans="1:31" x14ac:dyDescent="0.35">
      <c r="A48" t="s">
        <v>18</v>
      </c>
      <c r="B48" s="5">
        <v>3.3849999999999998</v>
      </c>
      <c r="C48">
        <v>3.0739999999999998</v>
      </c>
      <c r="D48">
        <v>2.8149999999999999</v>
      </c>
      <c r="E48">
        <v>2.2040000000000002</v>
      </c>
      <c r="F48">
        <v>1.83</v>
      </c>
      <c r="G48" s="7">
        <v>0.89700000000000002</v>
      </c>
      <c r="H48">
        <f t="shared" si="2"/>
        <v>3.8516695153028788E-2</v>
      </c>
      <c r="I48">
        <f t="shared" si="7"/>
        <v>3.4705409763696314E-2</v>
      </c>
      <c r="J48">
        <f t="shared" si="8"/>
        <v>3.1533681912332537E-2</v>
      </c>
      <c r="K48">
        <f t="shared" si="9"/>
        <v>2.4307493528255404E-2</v>
      </c>
      <c r="L48">
        <f t="shared" si="10"/>
        <v>2.0025466797165697E-2</v>
      </c>
      <c r="M48">
        <f t="shared" si="11"/>
        <v>9.739282688608469E-3</v>
      </c>
      <c r="N48" s="5">
        <f t="shared" ref="N48:S52" si="12">LN(H48)</f>
        <v>-3.2566634913447876</v>
      </c>
      <c r="O48">
        <f t="shared" si="12"/>
        <v>-3.3608597032095417</v>
      </c>
      <c r="P48">
        <f t="shared" si="12"/>
        <v>-3.4566990373512123</v>
      </c>
      <c r="Q48">
        <f t="shared" si="12"/>
        <v>-3.7169706005252614</v>
      </c>
      <c r="R48">
        <f t="shared" si="12"/>
        <v>-3.9107504755795199</v>
      </c>
      <c r="S48" s="7">
        <f t="shared" si="12"/>
        <v>-4.6315878099731105</v>
      </c>
      <c r="T48" s="42">
        <f>SLOPE(N48:S48,H22:M22)</f>
        <v>-2.7692353171071883E-3</v>
      </c>
      <c r="U48" s="42">
        <f>RSQ(N48:S48,H22:M22)</f>
        <v>0.96736034908133262</v>
      </c>
      <c r="V48" s="42"/>
      <c r="W48" s="42">
        <f t="shared" si="3"/>
        <v>5.4786024866014474E-5</v>
      </c>
      <c r="X48" s="42">
        <f>W48/N22</f>
        <v>4.8268734751426192E-12</v>
      </c>
      <c r="Y48" s="2">
        <f>AVERAGE(X48:X52)</f>
        <v>4.308167949146696E-12</v>
      </c>
      <c r="Z48">
        <f>_xlfn.STDEV.S(X48:X52)</f>
        <v>1.7138453926440589E-12</v>
      </c>
    </row>
    <row r="49" spans="1:26" x14ac:dyDescent="0.35">
      <c r="A49" t="s">
        <v>19</v>
      </c>
      <c r="B49" s="5">
        <v>3.27</v>
      </c>
      <c r="C49">
        <v>3.0960000000000001</v>
      </c>
      <c r="D49">
        <v>2.948</v>
      </c>
      <c r="E49">
        <v>2.2759999999999998</v>
      </c>
      <c r="F49">
        <v>1.833</v>
      </c>
      <c r="G49" s="7">
        <v>1.145</v>
      </c>
      <c r="H49">
        <f t="shared" si="2"/>
        <v>3.6844435548516859E-2</v>
      </c>
      <c r="I49">
        <f t="shared" si="7"/>
        <v>3.461211013335222E-2</v>
      </c>
      <c r="J49">
        <f t="shared" si="8"/>
        <v>3.2700739511020774E-2</v>
      </c>
      <c r="K49">
        <f t="shared" si="9"/>
        <v>2.4856195608457071E-2</v>
      </c>
      <c r="L49">
        <f t="shared" si="10"/>
        <v>1.9862222162136633E-2</v>
      </c>
      <c r="M49">
        <f t="shared" si="11"/>
        <v>1.2310447120113239E-2</v>
      </c>
      <c r="N49" s="5">
        <f t="shared" si="12"/>
        <v>-3.3010506745028074</v>
      </c>
      <c r="O49">
        <f t="shared" si="12"/>
        <v>-3.3635516543014088</v>
      </c>
      <c r="P49">
        <f t="shared" si="12"/>
        <v>-3.420357586318719</v>
      </c>
      <c r="Q49">
        <f t="shared" si="12"/>
        <v>-3.6946482372547886</v>
      </c>
      <c r="R49">
        <f t="shared" si="12"/>
        <v>-3.9189357352782248</v>
      </c>
      <c r="S49" s="7">
        <f t="shared" si="12"/>
        <v>-4.3973070177465097</v>
      </c>
      <c r="T49" s="42">
        <f>SLOPE(N49:S49,H23:M23)</f>
        <v>-2.3263759964572512E-3</v>
      </c>
      <c r="U49" s="42">
        <f>RSQ(N49:S49,H23:M23)</f>
        <v>0.99419875048581574</v>
      </c>
      <c r="V49" s="42"/>
      <c r="W49" s="42">
        <f t="shared" si="3"/>
        <v>4.6024580288376004E-5</v>
      </c>
      <c r="X49" s="42">
        <f>W49/N23</f>
        <v>2.1026412216413877E-12</v>
      </c>
      <c r="Y49" s="2"/>
    </row>
    <row r="50" spans="1:26" x14ac:dyDescent="0.35">
      <c r="A50" t="s">
        <v>41</v>
      </c>
      <c r="B50" s="5">
        <v>3.1629999999999998</v>
      </c>
      <c r="C50">
        <v>3.0249999999999999</v>
      </c>
      <c r="D50">
        <v>2.7909999999999999</v>
      </c>
      <c r="E50">
        <v>2.1739999999999999</v>
      </c>
      <c r="F50">
        <v>1.9419999999999999</v>
      </c>
      <c r="G50" s="7">
        <v>1.1850000000000001</v>
      </c>
      <c r="H50">
        <f t="shared" si="2"/>
        <v>3.599063715480947E-2</v>
      </c>
      <c r="I50">
        <f t="shared" si="7"/>
        <v>3.4152200564470186E-2</v>
      </c>
      <c r="J50">
        <f t="shared" si="8"/>
        <v>3.126483346974071E-2</v>
      </c>
      <c r="K50">
        <f t="shared" si="9"/>
        <v>2.3976629278778239E-2</v>
      </c>
      <c r="L50">
        <f t="shared" si="10"/>
        <v>2.1251069136664361E-2</v>
      </c>
      <c r="M50">
        <f t="shared" si="11"/>
        <v>1.2866276461539615E-2</v>
      </c>
      <c r="N50" s="5">
        <f t="shared" si="12"/>
        <v>-3.3244964533855144</v>
      </c>
      <c r="O50">
        <f t="shared" si="12"/>
        <v>-3.3769282568431409</v>
      </c>
      <c r="P50">
        <f t="shared" si="12"/>
        <v>-3.4652613443886811</v>
      </c>
      <c r="Q50">
        <f t="shared" si="12"/>
        <v>-3.7306757031169115</v>
      </c>
      <c r="R50">
        <f t="shared" si="12"/>
        <v>-3.8513480725637161</v>
      </c>
      <c r="S50" s="7">
        <f t="shared" si="12"/>
        <v>-4.3531456184626753</v>
      </c>
      <c r="T50" s="42">
        <f>SLOPE(N50:S50,H24:M24)</f>
        <v>-2.1266480256473476E-3</v>
      </c>
      <c r="U50" s="42">
        <f>RSQ(N50:S50,H24:M24)</f>
        <v>0.97897314056105422</v>
      </c>
      <c r="V50" s="42"/>
      <c r="W50" s="42">
        <f t="shared" si="3"/>
        <v>4.2073200097738904E-5</v>
      </c>
      <c r="X50" s="42">
        <f>W50/N24</f>
        <v>6.8057705245004547E-12</v>
      </c>
      <c r="Y50" s="2"/>
    </row>
    <row r="51" spans="1:26" x14ac:dyDescent="0.35">
      <c r="A51" t="s">
        <v>42</v>
      </c>
      <c r="B51" s="5">
        <v>3.2290000000000001</v>
      </c>
      <c r="C51">
        <v>3.081</v>
      </c>
      <c r="D51">
        <v>2.7240000000000002</v>
      </c>
      <c r="E51">
        <v>2.0099999999999998</v>
      </c>
      <c r="F51">
        <v>1.4850000000000001</v>
      </c>
      <c r="G51" s="7">
        <v>0.96099999999999997</v>
      </c>
      <c r="H51">
        <f t="shared" si="2"/>
        <v>3.6705711801219176E-2</v>
      </c>
      <c r="I51">
        <f t="shared" si="7"/>
        <v>3.4750437264501118E-2</v>
      </c>
      <c r="J51">
        <f t="shared" si="8"/>
        <v>3.0484469985653628E-2</v>
      </c>
      <c r="K51">
        <f t="shared" si="9"/>
        <v>2.214623520889452E-2</v>
      </c>
      <c r="L51">
        <f t="shared" si="10"/>
        <v>1.6234289053439988E-2</v>
      </c>
      <c r="M51">
        <f t="shared" si="11"/>
        <v>1.0423970613847287E-2</v>
      </c>
      <c r="N51" s="5">
        <f t="shared" si="12"/>
        <v>-3.3048229011208643</v>
      </c>
      <c r="O51">
        <f t="shared" si="12"/>
        <v>-3.3595631238993917</v>
      </c>
      <c r="P51">
        <f t="shared" si="12"/>
        <v>-3.4905379058435764</v>
      </c>
      <c r="Q51">
        <f t="shared" si="12"/>
        <v>-3.8100877649329217</v>
      </c>
      <c r="R51">
        <f t="shared" si="12"/>
        <v>-4.1206296653661632</v>
      </c>
      <c r="S51" s="7">
        <f t="shared" si="12"/>
        <v>-4.5636472582495902</v>
      </c>
      <c r="T51" s="42">
        <f>SLOPE(N51:S51,H25:M25)</f>
        <v>-2.7356975325763221E-3</v>
      </c>
      <c r="U51" s="42">
        <f>RSQ(N51:S51,H25:M25)</f>
        <v>0.99733021254951482</v>
      </c>
      <c r="V51" s="42"/>
      <c r="W51" s="42">
        <f t="shared" si="3"/>
        <v>5.4122519715004608E-5</v>
      </c>
      <c r="X51" s="42">
        <f>W51/N25</f>
        <v>3.7463184679528542E-12</v>
      </c>
      <c r="Y51" s="2"/>
    </row>
    <row r="52" spans="1:26" x14ac:dyDescent="0.35">
      <c r="A52" t="s">
        <v>48</v>
      </c>
      <c r="B52" s="5">
        <v>3.3809999999999998</v>
      </c>
      <c r="C52">
        <v>3.383</v>
      </c>
      <c r="D52">
        <v>2.944</v>
      </c>
      <c r="E52">
        <v>2.2250000000000001</v>
      </c>
      <c r="F52">
        <v>1.6639999999999999</v>
      </c>
      <c r="G52" s="7">
        <v>1.1259999999999999</v>
      </c>
      <c r="H52">
        <f t="shared" si="2"/>
        <v>3.7531024665995415E-2</v>
      </c>
      <c r="I52">
        <f t="shared" si="7"/>
        <v>3.7260632145151899E-2</v>
      </c>
      <c r="J52">
        <f t="shared" si="8"/>
        <v>3.217281017270876E-2</v>
      </c>
      <c r="K52">
        <f t="shared" si="9"/>
        <v>2.3939413788742561E-2</v>
      </c>
      <c r="L52">
        <f t="shared" si="10"/>
        <v>1.7763960064410764E-2</v>
      </c>
      <c r="M52">
        <f t="shared" si="11"/>
        <v>1.1926906831567795E-2</v>
      </c>
      <c r="N52" s="5">
        <f t="shared" si="12"/>
        <v>-3.2825873636234397</v>
      </c>
      <c r="O52">
        <f t="shared" si="12"/>
        <v>-3.2898179481675367</v>
      </c>
      <c r="P52">
        <f t="shared" si="12"/>
        <v>-3.4366335877163983</v>
      </c>
      <c r="Q52">
        <f t="shared" si="12"/>
        <v>-3.7322290658378883</v>
      </c>
      <c r="R52">
        <f t="shared" si="12"/>
        <v>-4.030583589673995</v>
      </c>
      <c r="S52" s="7">
        <f t="shared" si="12"/>
        <v>-4.4289583529724332</v>
      </c>
      <c r="T52" s="42">
        <f>SLOPE(N52:S52,H26:M26)</f>
        <v>-2.5424247243145686E-3</v>
      </c>
      <c r="U52" s="42">
        <f>RSQ(N52:S52,H26:M26)</f>
        <v>0.99521187371760822</v>
      </c>
      <c r="V52" s="42">
        <f>AVERAGE(U48:U52)</f>
        <v>0.98661486527906506</v>
      </c>
      <c r="W52" s="42">
        <f t="shared" si="3"/>
        <v>5.0298847232590208E-5</v>
      </c>
      <c r="X52" s="42">
        <f>W52/N26</f>
        <v>4.0592360564961629E-12</v>
      </c>
      <c r="Y52" s="2"/>
    </row>
    <row r="54" spans="1:26" s="2" customFormat="1" ht="16.5" x14ac:dyDescent="0.45">
      <c r="B54" s="70" t="s">
        <v>58</v>
      </c>
      <c r="C54" s="71"/>
      <c r="D54" s="71"/>
      <c r="E54" s="71"/>
      <c r="F54" s="71"/>
      <c r="G54" s="72"/>
      <c r="H54" s="71" t="s">
        <v>59</v>
      </c>
      <c r="I54" s="71"/>
      <c r="J54" s="71"/>
      <c r="K54" s="71"/>
      <c r="L54" s="71"/>
      <c r="M54" s="71"/>
      <c r="N54" s="70" t="s">
        <v>60</v>
      </c>
      <c r="O54" s="71"/>
      <c r="P54" s="71"/>
      <c r="Q54" s="71"/>
      <c r="R54" s="71"/>
      <c r="S54" s="72"/>
    </row>
    <row r="55" spans="1:26" ht="17.5" x14ac:dyDescent="0.45">
      <c r="B55" s="5" t="s">
        <v>4</v>
      </c>
      <c r="C55" t="s">
        <v>5</v>
      </c>
      <c r="D55" t="s">
        <v>7</v>
      </c>
      <c r="E55" t="s">
        <v>8</v>
      </c>
      <c r="F55" t="s">
        <v>9</v>
      </c>
      <c r="G55" s="7" t="s">
        <v>28</v>
      </c>
      <c r="H55" s="2" t="s">
        <v>4</v>
      </c>
      <c r="I55" s="2" t="s">
        <v>5</v>
      </c>
      <c r="J55" s="2" t="s">
        <v>7</v>
      </c>
      <c r="K55" s="2" t="s">
        <v>8</v>
      </c>
      <c r="L55" s="2" t="s">
        <v>9</v>
      </c>
      <c r="M55" s="2" t="s">
        <v>28</v>
      </c>
      <c r="N55" s="41" t="s">
        <v>4</v>
      </c>
      <c r="O55" s="2" t="s">
        <v>5</v>
      </c>
      <c r="P55" s="2" t="s">
        <v>7</v>
      </c>
      <c r="Q55" s="2" t="s">
        <v>8</v>
      </c>
      <c r="R55" s="2" t="s">
        <v>9</v>
      </c>
      <c r="S55" s="37" t="s">
        <v>28</v>
      </c>
      <c r="T55" s="43" t="s">
        <v>51</v>
      </c>
      <c r="U55" s="43" t="s">
        <v>52</v>
      </c>
      <c r="V55" s="43" t="s">
        <v>53</v>
      </c>
      <c r="W55" s="43" t="s">
        <v>61</v>
      </c>
      <c r="X55" s="43" t="s">
        <v>62</v>
      </c>
      <c r="Y55" s="2" t="s">
        <v>63</v>
      </c>
      <c r="Z55" s="2" t="s">
        <v>57</v>
      </c>
    </row>
    <row r="56" spans="1:26" x14ac:dyDescent="0.35">
      <c r="A56" t="s">
        <v>12</v>
      </c>
      <c r="B56" s="5">
        <v>3.1829999999999998</v>
      </c>
      <c r="C56">
        <v>2.798</v>
      </c>
      <c r="D56">
        <v>2.0649999999999999</v>
      </c>
      <c r="E56">
        <v>1.335</v>
      </c>
      <c r="F56">
        <v>0.81799999999999995</v>
      </c>
      <c r="G56" s="7">
        <v>0.48499999999999999</v>
      </c>
      <c r="H56">
        <f>B4*B56</f>
        <v>3.5849890695306856E-2</v>
      </c>
      <c r="I56">
        <f t="shared" ref="I56:M71" si="13">C4*C56</f>
        <v>3.1026387533408452E-2</v>
      </c>
      <c r="J56">
        <f t="shared" si="13"/>
        <v>2.2544253741049916E-2</v>
      </c>
      <c r="K56">
        <f t="shared" si="13"/>
        <v>1.4349255840106009E-2</v>
      </c>
      <c r="L56">
        <f t="shared" si="13"/>
        <v>8.7237736137478934E-3</v>
      </c>
      <c r="M56">
        <f t="shared" si="13"/>
        <v>5.1321080561393213E-3</v>
      </c>
      <c r="N56" s="5">
        <f t="shared" ref="N56:S60" si="14">LN(H56)</f>
        <v>-3.3284147608865711</v>
      </c>
      <c r="O56">
        <f t="shared" si="14"/>
        <v>-3.472917225816301</v>
      </c>
      <c r="P56">
        <f t="shared" si="14"/>
        <v>-3.792275068519658</v>
      </c>
      <c r="Q56">
        <f t="shared" si="14"/>
        <v>-4.2440571959535047</v>
      </c>
      <c r="R56">
        <f t="shared" si="14"/>
        <v>-4.7417033808020275</v>
      </c>
      <c r="S56" s="7">
        <f t="shared" si="14"/>
        <v>-5.2722387770842118</v>
      </c>
      <c r="T56" s="42">
        <f>SLOPE(N56:S56,H4:M4)</f>
        <v>-4.2554664662925934E-3</v>
      </c>
      <c r="U56" s="42">
        <f>RSQ(N56:S56,H4:M4)</f>
        <v>0.9809333681216672</v>
      </c>
      <c r="V56" s="42"/>
      <c r="W56" s="42">
        <f>T56*-1*0.5*0.010585238</f>
        <v>2.2522562673363041E-5</v>
      </c>
      <c r="X56" s="42">
        <f>W56/N4</f>
        <v>2.3627116497278772E-12</v>
      </c>
      <c r="Y56" s="2">
        <f>AVERAGE(X56:X60)</f>
        <v>2.957125862112047E-12</v>
      </c>
      <c r="Z56">
        <f>_xlfn.STDEV.S(X56:X60)</f>
        <v>5.7337388831244659E-13</v>
      </c>
    </row>
    <row r="57" spans="1:26" x14ac:dyDescent="0.35">
      <c r="A57" t="s">
        <v>13</v>
      </c>
      <c r="B57" s="5">
        <v>3.1120000000000001</v>
      </c>
      <c r="C57">
        <v>2.69</v>
      </c>
      <c r="D57">
        <v>1.8120000000000001</v>
      </c>
      <c r="E57">
        <v>1.077</v>
      </c>
      <c r="F57">
        <v>0.46700000000000003</v>
      </c>
      <c r="G57" s="7">
        <v>0.161</v>
      </c>
      <c r="H57">
        <f t="shared" ref="H57:H78" si="15">B5*B57</f>
        <v>3.4960341934440774E-2</v>
      </c>
      <c r="I57">
        <f t="shared" si="13"/>
        <v>2.9984121798182006E-2</v>
      </c>
      <c r="J57">
        <f t="shared" si="13"/>
        <v>2.0040115337086464E-2</v>
      </c>
      <c r="K57">
        <f t="shared" si="13"/>
        <v>1.1727083892270158E-2</v>
      </c>
      <c r="L57">
        <f t="shared" si="13"/>
        <v>5.0453834613822758E-3</v>
      </c>
      <c r="M57">
        <f t="shared" si="13"/>
        <v>1.7258623106615005E-3</v>
      </c>
      <c r="N57" s="5">
        <f t="shared" si="14"/>
        <v>-3.3535409475092015</v>
      </c>
      <c r="O57">
        <f t="shared" si="14"/>
        <v>-3.5070873108285192</v>
      </c>
      <c r="P57">
        <f t="shared" si="14"/>
        <v>-3.9100192474383992</v>
      </c>
      <c r="Q57">
        <f t="shared" si="14"/>
        <v>-4.4458542497579989</v>
      </c>
      <c r="R57">
        <f t="shared" si="14"/>
        <v>-5.2892816198624102</v>
      </c>
      <c r="S57" s="7">
        <f t="shared" si="14"/>
        <v>-6.3620284631637647</v>
      </c>
      <c r="T57" s="42">
        <f t="shared" ref="T57:T78" si="16">SLOPE(N57:S57,H5:M5)</f>
        <v>-6.5545109011112971E-3</v>
      </c>
      <c r="U57" s="42">
        <f t="shared" ref="U57:U78" si="17">RSQ(N57:S57,H5:M5)</f>
        <v>0.99438807926518502</v>
      </c>
      <c r="V57" s="42"/>
      <c r="W57" s="42">
        <f t="shared" ref="W57:W78" si="18">T57*-1*0.5*0.010585238</f>
        <v>3.4690528930928775E-5</v>
      </c>
      <c r="X57" s="42">
        <f t="shared" ref="X57:X78" si="19">W57/N5</f>
        <v>2.6792906396412398E-12</v>
      </c>
      <c r="Y57" s="2"/>
    </row>
    <row r="58" spans="1:26" x14ac:dyDescent="0.35">
      <c r="A58" t="s">
        <v>14</v>
      </c>
      <c r="B58" s="5">
        <v>3.2589999999999999</v>
      </c>
      <c r="C58">
        <v>2.8119999999999998</v>
      </c>
      <c r="D58">
        <v>2.0369999999999999</v>
      </c>
      <c r="E58">
        <v>1.357</v>
      </c>
      <c r="F58">
        <v>0.746</v>
      </c>
      <c r="G58" s="7">
        <v>0.32300000000000001</v>
      </c>
      <c r="H58">
        <f t="shared" si="15"/>
        <v>3.664799551475928E-2</v>
      </c>
      <c r="I58">
        <f t="shared" si="13"/>
        <v>3.1375030126964229E-2</v>
      </c>
      <c r="J58">
        <f t="shared" si="13"/>
        <v>2.2550845740171785E-2</v>
      </c>
      <c r="K58">
        <f t="shared" si="13"/>
        <v>1.4790537542927744E-2</v>
      </c>
      <c r="L58">
        <f t="shared" si="13"/>
        <v>8.0676288058924243E-3</v>
      </c>
      <c r="M58">
        <f t="shared" si="13"/>
        <v>3.4658724256407649E-3</v>
      </c>
      <c r="N58" s="5">
        <f t="shared" si="14"/>
        <v>-3.3063965447847568</v>
      </c>
      <c r="O58">
        <f t="shared" si="14"/>
        <v>-3.4617429213086828</v>
      </c>
      <c r="P58">
        <f t="shared" si="14"/>
        <v>-3.7919827086293525</v>
      </c>
      <c r="Q58">
        <f t="shared" si="14"/>
        <v>-4.2137676578943521</v>
      </c>
      <c r="R58">
        <f t="shared" si="14"/>
        <v>-4.8198956681423804</v>
      </c>
      <c r="S58" s="7">
        <f t="shared" si="14"/>
        <v>-5.6647908957404054</v>
      </c>
      <c r="T58" s="42">
        <f t="shared" si="16"/>
        <v>-5.0702967172331411E-3</v>
      </c>
      <c r="U58" s="42">
        <f t="shared" si="17"/>
        <v>0.99268095367208931</v>
      </c>
      <c r="V58" s="42"/>
      <c r="W58" s="42">
        <f t="shared" si="18"/>
        <v>2.683514874126575E-5</v>
      </c>
      <c r="X58" s="42">
        <f t="shared" si="19"/>
        <v>3.0548997363591512E-12</v>
      </c>
      <c r="Y58" s="2"/>
    </row>
    <row r="59" spans="1:26" x14ac:dyDescent="0.35">
      <c r="A59" t="s">
        <v>29</v>
      </c>
      <c r="B59" s="5">
        <v>3.4830000000000001</v>
      </c>
      <c r="C59">
        <v>3.093</v>
      </c>
      <c r="D59">
        <v>2.4580000000000002</v>
      </c>
      <c r="E59">
        <v>1.655</v>
      </c>
      <c r="F59">
        <v>0.93300000000000005</v>
      </c>
      <c r="G59" s="7">
        <v>0.54100000000000004</v>
      </c>
      <c r="H59">
        <f t="shared" si="15"/>
        <v>3.8702023494712114E-2</v>
      </c>
      <c r="I59">
        <f t="shared" si="13"/>
        <v>3.410068380619645E-2</v>
      </c>
      <c r="J59">
        <f t="shared" si="13"/>
        <v>2.6888589215494033E-2</v>
      </c>
      <c r="K59">
        <f t="shared" si="13"/>
        <v>1.7824462448739527E-2</v>
      </c>
      <c r="L59">
        <f t="shared" si="13"/>
        <v>9.9701813274115248E-3</v>
      </c>
      <c r="M59">
        <f t="shared" si="13"/>
        <v>5.7361651716241538E-3</v>
      </c>
      <c r="N59" s="5">
        <f t="shared" si="14"/>
        <v>-3.2518633936282346</v>
      </c>
      <c r="O59">
        <f t="shared" si="14"/>
        <v>-3.3784378419260861</v>
      </c>
      <c r="P59">
        <f t="shared" si="14"/>
        <v>-3.6160532751020957</v>
      </c>
      <c r="Q59">
        <f t="shared" si="14"/>
        <v>-4.0271834702899758</v>
      </c>
      <c r="R59">
        <f t="shared" si="14"/>
        <v>-4.6081565078707154</v>
      </c>
      <c r="S59" s="7">
        <f t="shared" si="14"/>
        <v>-5.1609643804884984</v>
      </c>
      <c r="T59" s="42">
        <f t="shared" si="16"/>
        <v>-4.2284206092504549E-3</v>
      </c>
      <c r="U59" s="42">
        <f t="shared" si="17"/>
        <v>0.99204898420939869</v>
      </c>
      <c r="V59" s="42"/>
      <c r="W59" s="42">
        <f t="shared" si="18"/>
        <v>2.2379419256510535E-5</v>
      </c>
      <c r="X59" s="42">
        <f t="shared" si="19"/>
        <v>2.808152924045999E-12</v>
      </c>
      <c r="Y59" s="2"/>
    </row>
    <row r="60" spans="1:26" x14ac:dyDescent="0.35">
      <c r="A60" t="s">
        <v>45</v>
      </c>
      <c r="B60" s="5">
        <v>3.266</v>
      </c>
      <c r="C60">
        <v>2.8559999999999999</v>
      </c>
      <c r="D60">
        <v>2.1789999999999998</v>
      </c>
      <c r="E60">
        <v>1.446</v>
      </c>
      <c r="F60">
        <v>0.81200000000000006</v>
      </c>
      <c r="G60" s="7">
        <v>0.34499999999999997</v>
      </c>
      <c r="H60">
        <f t="shared" si="15"/>
        <v>3.6835693016013998E-2</v>
      </c>
      <c r="I60">
        <f t="shared" si="13"/>
        <v>3.1960520071252642E-2</v>
      </c>
      <c r="J60">
        <f t="shared" si="13"/>
        <v>2.4194454504614202E-2</v>
      </c>
      <c r="K60">
        <f t="shared" si="13"/>
        <v>1.5807354858598566E-2</v>
      </c>
      <c r="L60">
        <f t="shared" si="13"/>
        <v>8.8074443781275078E-3</v>
      </c>
      <c r="M60">
        <f t="shared" si="13"/>
        <v>3.712923019117598E-3</v>
      </c>
      <c r="N60" s="5">
        <f t="shared" si="14"/>
        <v>-3.3012879849612502</v>
      </c>
      <c r="O60">
        <f t="shared" si="14"/>
        <v>-3.4432538856491055</v>
      </c>
      <c r="P60">
        <f t="shared" si="14"/>
        <v>-3.7216318247808808</v>
      </c>
      <c r="Q60">
        <f t="shared" si="14"/>
        <v>-4.147279949879854</v>
      </c>
      <c r="R60">
        <f t="shared" si="14"/>
        <v>-4.7321579630538064</v>
      </c>
      <c r="S60" s="7">
        <f t="shared" si="14"/>
        <v>-5.5959358368010443</v>
      </c>
      <c r="T60" s="42">
        <f t="shared" si="16"/>
        <v>-4.9455392092988479E-3</v>
      </c>
      <c r="U60" s="42">
        <f t="shared" si="17"/>
        <v>0.99499842379193437</v>
      </c>
      <c r="V60" s="42">
        <f>AVERAGE(U56:U60)</f>
        <v>0.99100996181205492</v>
      </c>
      <c r="W60" s="42">
        <f t="shared" si="18"/>
        <v>2.6174854784380061E-5</v>
      </c>
      <c r="X60" s="42">
        <f t="shared" si="19"/>
        <v>3.8805743607859691E-12</v>
      </c>
      <c r="Y60" s="2"/>
    </row>
    <row r="61" spans="1:26" x14ac:dyDescent="0.35">
      <c r="B61" s="5"/>
      <c r="G61" s="7"/>
      <c r="N61" s="5"/>
      <c r="S61" s="7"/>
      <c r="T61" s="42"/>
      <c r="U61" s="42"/>
      <c r="V61" s="42"/>
      <c r="W61" s="42"/>
      <c r="X61" s="42"/>
      <c r="Y61" s="2"/>
    </row>
    <row r="62" spans="1:26" x14ac:dyDescent="0.35">
      <c r="A62" t="s">
        <v>23</v>
      </c>
      <c r="B62" s="5">
        <v>3.1720000000000002</v>
      </c>
      <c r="C62">
        <v>2.7440000000000002</v>
      </c>
      <c r="D62">
        <v>1.978</v>
      </c>
      <c r="E62">
        <v>1.2330000000000001</v>
      </c>
      <c r="F62">
        <v>0.64100000000000001</v>
      </c>
      <c r="G62" s="7">
        <v>0.28299999999999997</v>
      </c>
      <c r="H62">
        <f t="shared" si="15"/>
        <v>3.570494765438121E-2</v>
      </c>
      <c r="I62">
        <f t="shared" si="13"/>
        <v>3.0646599939924895E-2</v>
      </c>
      <c r="J62">
        <f t="shared" si="13"/>
        <v>2.1919338794394953E-2</v>
      </c>
      <c r="K62">
        <f t="shared" si="13"/>
        <v>1.345230000132301E-2</v>
      </c>
      <c r="L62">
        <f t="shared" si="13"/>
        <v>6.9389613253566917E-3</v>
      </c>
      <c r="M62">
        <f t="shared" si="13"/>
        <v>3.0396658405031115E-3</v>
      </c>
      <c r="N62" s="5">
        <f t="shared" ref="N62:S64" si="20">LN(H62)</f>
        <v>-3.3324660100406396</v>
      </c>
      <c r="O62">
        <f t="shared" si="20"/>
        <v>-3.4852335545665225</v>
      </c>
      <c r="P62">
        <f t="shared" si="20"/>
        <v>-3.8203859818465609</v>
      </c>
      <c r="Q62">
        <f t="shared" si="20"/>
        <v>-4.3086051837379378</v>
      </c>
      <c r="R62">
        <f t="shared" si="20"/>
        <v>-4.9706031805985322</v>
      </c>
      <c r="S62" s="7">
        <f t="shared" si="20"/>
        <v>-5.7960076904928846</v>
      </c>
      <c r="T62" s="42">
        <f t="shared" si="16"/>
        <v>-5.3636267526465855E-3</v>
      </c>
      <c r="U62" s="42">
        <f t="shared" si="17"/>
        <v>0.99384354671247299</v>
      </c>
      <c r="V62" s="42"/>
      <c r="W62" s="42">
        <f t="shared" si="18"/>
        <v>2.8387632859965619E-5</v>
      </c>
      <c r="X62" s="42">
        <f t="shared" si="19"/>
        <v>3.2723856954175817E-12</v>
      </c>
      <c r="Y62" s="2">
        <f>AVERAGE(X62:X65,X66)</f>
        <v>3.3800437846954586E-12</v>
      </c>
      <c r="Z62">
        <f>_xlfn.STDEV.S(X62:X65,X66)</f>
        <v>5.0331930801878581E-13</v>
      </c>
    </row>
    <row r="63" spans="1:26" x14ac:dyDescent="0.35">
      <c r="A63" t="s">
        <v>24</v>
      </c>
      <c r="B63" s="5">
        <v>3.2450000000000001</v>
      </c>
      <c r="C63">
        <v>2.7810000000000001</v>
      </c>
      <c r="D63">
        <v>2.0329999999999999</v>
      </c>
      <c r="E63">
        <v>1.2969999999999999</v>
      </c>
      <c r="F63">
        <v>0.69899999999999995</v>
      </c>
      <c r="G63" s="7">
        <v>0.318</v>
      </c>
      <c r="H63">
        <f t="shared" si="15"/>
        <v>3.6129627849664517E-2</v>
      </c>
      <c r="I63">
        <f t="shared" si="13"/>
        <v>3.0722230690663946E-2</v>
      </c>
      <c r="J63">
        <f t="shared" si="13"/>
        <v>2.228394642688843E-2</v>
      </c>
      <c r="K63">
        <f t="shared" si="13"/>
        <v>1.3996743646251194E-2</v>
      </c>
      <c r="L63">
        <f t="shared" si="13"/>
        <v>7.4845755773013233E-3</v>
      </c>
      <c r="M63">
        <f t="shared" si="13"/>
        <v>3.3784701986664246E-3</v>
      </c>
      <c r="N63" s="5">
        <f t="shared" si="20"/>
        <v>-3.3206420341893783</v>
      </c>
      <c r="O63">
        <f t="shared" si="20"/>
        <v>-3.4827687597105239</v>
      </c>
      <c r="P63">
        <f t="shared" si="20"/>
        <v>-3.8038887509330621</v>
      </c>
      <c r="Q63">
        <f t="shared" si="20"/>
        <v>-4.2689305731180287</v>
      </c>
      <c r="R63">
        <f t="shared" si="20"/>
        <v>-4.8949109658175827</v>
      </c>
      <c r="S63" s="7">
        <f t="shared" si="20"/>
        <v>-5.6903322758881361</v>
      </c>
      <c r="T63" s="42">
        <f t="shared" si="16"/>
        <v>-5.1348041798318384E-3</v>
      </c>
      <c r="U63" s="42">
        <f t="shared" si="17"/>
        <v>0.99332481064691591</v>
      </c>
      <c r="V63" s="42"/>
      <c r="W63" s="42">
        <f t="shared" si="18"/>
        <v>2.7176562163457405E-5</v>
      </c>
      <c r="X63" s="42">
        <f t="shared" si="19"/>
        <v>2.799547419995209E-12</v>
      </c>
      <c r="Y63" s="2"/>
    </row>
    <row r="64" spans="1:26" x14ac:dyDescent="0.35">
      <c r="A64" t="s">
        <v>34</v>
      </c>
      <c r="B64" s="5">
        <v>3.238</v>
      </c>
      <c r="C64">
        <v>3.2290000000000001</v>
      </c>
      <c r="D64">
        <v>3.0790000000000002</v>
      </c>
      <c r="E64">
        <v>2.6869999999999998</v>
      </c>
      <c r="F64">
        <v>2.1739999999999999</v>
      </c>
      <c r="G64" s="7">
        <v>1.927</v>
      </c>
      <c r="H64">
        <f t="shared" si="15"/>
        <v>3.6375831357236252E-2</v>
      </c>
      <c r="I64">
        <f t="shared" si="13"/>
        <v>3.5992092671498034E-2</v>
      </c>
      <c r="J64">
        <f t="shared" si="13"/>
        <v>3.4052712540225842E-2</v>
      </c>
      <c r="K64">
        <f t="shared" si="13"/>
        <v>2.9257822115626664E-2</v>
      </c>
      <c r="L64">
        <f t="shared" si="13"/>
        <v>2.3487502451916629E-2</v>
      </c>
      <c r="M64">
        <f t="shared" si="13"/>
        <v>2.0656749519532371E-2</v>
      </c>
      <c r="N64" s="5">
        <f t="shared" si="20"/>
        <v>-3.3138506985699037</v>
      </c>
      <c r="O64">
        <f t="shared" si="20"/>
        <v>-3.3244560126661287</v>
      </c>
      <c r="P64">
        <f t="shared" si="20"/>
        <v>-3.3798455861168231</v>
      </c>
      <c r="Q64">
        <f t="shared" si="20"/>
        <v>-3.531608318298896</v>
      </c>
      <c r="R64">
        <f t="shared" si="20"/>
        <v>-3.7512868098501531</v>
      </c>
      <c r="S64" s="7">
        <f t="shared" si="20"/>
        <v>-3.879713159733861</v>
      </c>
      <c r="T64" s="42">
        <f t="shared" si="16"/>
        <v>-1.3344748189184957E-3</v>
      </c>
      <c r="U64" s="42">
        <f t="shared" si="17"/>
        <v>0.98271719829438275</v>
      </c>
      <c r="V64" s="42"/>
      <c r="W64" s="42">
        <f t="shared" si="18"/>
        <v>7.0628667816295897E-6</v>
      </c>
      <c r="X64" s="42">
        <f t="shared" si="19"/>
        <v>3.3166389980554916E-12</v>
      </c>
      <c r="Y64" s="2"/>
    </row>
    <row r="65" spans="1:26" x14ac:dyDescent="0.35">
      <c r="A65" t="s">
        <v>35</v>
      </c>
      <c r="B65" s="5"/>
      <c r="C65">
        <v>2.6890000000000001</v>
      </c>
      <c r="D65">
        <v>1.6830000000000001</v>
      </c>
      <c r="E65">
        <v>0.86399999999999999</v>
      </c>
      <c r="F65">
        <v>0.35199999999999998</v>
      </c>
      <c r="G65" s="7">
        <v>0.435</v>
      </c>
      <c r="I65">
        <f t="shared" si="13"/>
        <v>2.825175492162996E-2</v>
      </c>
      <c r="J65">
        <f t="shared" si="13"/>
        <v>1.754452901171798E-2</v>
      </c>
      <c r="K65">
        <f t="shared" si="13"/>
        <v>8.8675499965444743E-3</v>
      </c>
      <c r="L65">
        <f t="shared" si="13"/>
        <v>3.5845573800391073E-3</v>
      </c>
      <c r="M65">
        <f t="shared" si="13"/>
        <v>4.3952653593945044E-3</v>
      </c>
      <c r="N65" s="5"/>
      <c r="O65">
        <f t="shared" ref="O65:S66" si="21">LN(I65)</f>
        <v>-3.5665997021994795</v>
      </c>
      <c r="P65">
        <f t="shared" si="21"/>
        <v>-4.0430131148944577</v>
      </c>
      <c r="Q65">
        <f t="shared" si="21"/>
        <v>-4.7253567331542721</v>
      </c>
      <c r="R65">
        <f t="shared" si="21"/>
        <v>-5.6311202769771507</v>
      </c>
      <c r="S65" s="7">
        <f t="shared" si="21"/>
        <v>-5.4272273721034834</v>
      </c>
      <c r="T65" s="42">
        <f>SLOPE(O65:S65,I13:M13)</f>
        <v>-4.4038444216991154E-3</v>
      </c>
      <c r="U65" s="42">
        <f>RSQ(O65:S65,I13:M13)</f>
        <v>0.82920223687149841</v>
      </c>
      <c r="V65" s="42"/>
      <c r="W65" s="42">
        <f t="shared" si="18"/>
        <v>2.3307870659328751E-5</v>
      </c>
      <c r="X65" s="42">
        <f t="shared" si="19"/>
        <v>3.320901459919649E-12</v>
      </c>
      <c r="Y65" s="2"/>
    </row>
    <row r="66" spans="1:26" x14ac:dyDescent="0.35">
      <c r="A66" t="s">
        <v>46</v>
      </c>
      <c r="B66" s="5">
        <v>3.226</v>
      </c>
      <c r="C66">
        <v>3.1709999999999998</v>
      </c>
      <c r="D66">
        <v>3.0489999999999999</v>
      </c>
      <c r="E66">
        <v>2.754</v>
      </c>
      <c r="F66">
        <v>2.1179999999999999</v>
      </c>
      <c r="G66" s="7">
        <v>2.161</v>
      </c>
      <c r="H66">
        <f t="shared" si="15"/>
        <v>3.6348669443276881E-2</v>
      </c>
      <c r="I66">
        <f t="shared" si="13"/>
        <v>3.5450581793559394E-2</v>
      </c>
      <c r="J66">
        <f t="shared" si="13"/>
        <v>3.3821083707293871E-2</v>
      </c>
      <c r="K66">
        <f t="shared" si="13"/>
        <v>3.0076433526226177E-2</v>
      </c>
      <c r="L66">
        <f t="shared" si="13"/>
        <v>2.2950456377198794E-2</v>
      </c>
      <c r="M66">
        <f t="shared" si="13"/>
        <v>2.3233953036301058E-2</v>
      </c>
      <c r="N66" s="5">
        <f>LN(H66)</f>
        <v>-3.3145976797089522</v>
      </c>
      <c r="O66">
        <f t="shared" si="21"/>
        <v>-3.3396156144726792</v>
      </c>
      <c r="P66">
        <f t="shared" si="21"/>
        <v>-3.3866708926396916</v>
      </c>
      <c r="Q66">
        <f t="shared" si="21"/>
        <v>-3.5040133532124096</v>
      </c>
      <c r="R66">
        <f t="shared" si="21"/>
        <v>-3.774417456956578</v>
      </c>
      <c r="S66" s="7">
        <f t="shared" si="21"/>
        <v>-3.7621405772279637</v>
      </c>
      <c r="T66" s="42">
        <f>SLOPE(N66:S66,H14:M14)</f>
        <v>-1.1166439481057008E-3</v>
      </c>
      <c r="U66" s="42">
        <f t="shared" si="17"/>
        <v>0.90104414543813305</v>
      </c>
      <c r="V66" s="42">
        <f>AVERAGE(U62:U66)</f>
        <v>0.94002638759268053</v>
      </c>
      <c r="W66" s="42">
        <f t="shared" si="18"/>
        <v>5.9099709759792459E-6</v>
      </c>
      <c r="X66" s="42">
        <f t="shared" si="19"/>
        <v>4.19074535008936E-12</v>
      </c>
      <c r="Y66" s="2"/>
    </row>
    <row r="67" spans="1:26" x14ac:dyDescent="0.35">
      <c r="B67" s="5"/>
      <c r="G67" s="7"/>
      <c r="N67" s="5"/>
      <c r="S67" s="7"/>
      <c r="T67" s="42"/>
      <c r="U67" s="42"/>
      <c r="V67" s="42"/>
      <c r="W67" s="42"/>
      <c r="X67" s="42"/>
      <c r="Y67" s="2"/>
    </row>
    <row r="68" spans="1:26" x14ac:dyDescent="0.35">
      <c r="A68" t="s">
        <v>25</v>
      </c>
      <c r="B68" s="5">
        <v>3.4289999999999998</v>
      </c>
      <c r="C68">
        <v>3.4020000000000001</v>
      </c>
      <c r="D68">
        <v>3.266</v>
      </c>
      <c r="E68">
        <v>3.26</v>
      </c>
      <c r="F68">
        <v>3.1269999999999998</v>
      </c>
      <c r="G68" s="7">
        <v>2.5670000000000002</v>
      </c>
      <c r="H68">
        <f t="shared" si="15"/>
        <v>3.8483393445250612E-2</v>
      </c>
      <c r="I68">
        <f t="shared" si="13"/>
        <v>3.7882894548430877E-2</v>
      </c>
      <c r="J68">
        <f t="shared" si="13"/>
        <v>3.6085106900718353E-2</v>
      </c>
      <c r="K68">
        <f t="shared" si="13"/>
        <v>3.5461877170909199E-2</v>
      </c>
      <c r="L68">
        <f t="shared" si="13"/>
        <v>3.3750092883787511E-2</v>
      </c>
      <c r="M68">
        <f t="shared" si="13"/>
        <v>2.7490075323973209E-2</v>
      </c>
      <c r="N68" s="5"/>
      <c r="S68" s="7"/>
      <c r="T68" s="42"/>
      <c r="U68" s="42"/>
      <c r="V68" s="42"/>
      <c r="W68" s="42"/>
      <c r="X68" s="42"/>
      <c r="Y68" s="2"/>
    </row>
    <row r="69" spans="1:26" x14ac:dyDescent="0.35">
      <c r="A69" t="s">
        <v>26</v>
      </c>
      <c r="B69" s="5">
        <v>3.3929999999999998</v>
      </c>
      <c r="C69">
        <v>3.3860000000000001</v>
      </c>
      <c r="D69">
        <v>3.3410000000000002</v>
      </c>
      <c r="E69">
        <v>3.379</v>
      </c>
      <c r="F69">
        <v>3.3759999999999999</v>
      </c>
      <c r="G69" s="7">
        <v>3.0939999999999999</v>
      </c>
      <c r="H69">
        <f t="shared" si="15"/>
        <v>3.8456765426405963E-2</v>
      </c>
      <c r="I69">
        <f t="shared" si="13"/>
        <v>3.807841102006275E-2</v>
      </c>
      <c r="J69">
        <f t="shared" si="13"/>
        <v>3.7279605612030225E-2</v>
      </c>
      <c r="K69">
        <f t="shared" si="13"/>
        <v>3.7120629347149194E-2</v>
      </c>
      <c r="L69">
        <f t="shared" si="13"/>
        <v>3.6798705964707239E-2</v>
      </c>
      <c r="M69">
        <f t="shared" si="13"/>
        <v>3.3462115066608615E-2</v>
      </c>
      <c r="N69" s="5"/>
      <c r="S69" s="7"/>
      <c r="T69" s="42"/>
      <c r="U69" s="42"/>
      <c r="V69" s="42"/>
      <c r="W69" s="42"/>
      <c r="X69" s="42"/>
      <c r="Y69" s="2"/>
    </row>
    <row r="70" spans="1:26" x14ac:dyDescent="0.35">
      <c r="A70" t="s">
        <v>27</v>
      </c>
      <c r="B70" s="5">
        <v>3.411</v>
      </c>
      <c r="C70">
        <v>3.3380000000000001</v>
      </c>
      <c r="D70">
        <v>3.258</v>
      </c>
      <c r="E70">
        <v>3.2709999999999999</v>
      </c>
      <c r="F70">
        <v>3.1629999999999998</v>
      </c>
      <c r="G70" s="7">
        <v>2.883</v>
      </c>
      <c r="H70">
        <f t="shared" si="15"/>
        <v>3.8617883444451884E-2</v>
      </c>
      <c r="I70">
        <f t="shared" si="13"/>
        <v>3.7496959213015248E-2</v>
      </c>
      <c r="J70">
        <f t="shared" si="13"/>
        <v>3.6313136990268231E-2</v>
      </c>
      <c r="K70">
        <f t="shared" si="13"/>
        <v>3.589430406852178E-2</v>
      </c>
      <c r="L70">
        <f t="shared" si="13"/>
        <v>3.4438732199220105E-2</v>
      </c>
      <c r="M70">
        <f t="shared" si="13"/>
        <v>3.0904726966690096E-2</v>
      </c>
      <c r="N70" s="5"/>
      <c r="S70" s="7"/>
      <c r="T70" s="42"/>
      <c r="U70" s="42"/>
      <c r="V70" s="42"/>
      <c r="W70" s="42"/>
      <c r="X70" s="42"/>
      <c r="Y70" s="2"/>
    </row>
    <row r="71" spans="1:26" x14ac:dyDescent="0.35">
      <c r="A71" t="s">
        <v>40</v>
      </c>
      <c r="B71" s="5">
        <v>3.3940000000000001</v>
      </c>
      <c r="C71">
        <v>3.419</v>
      </c>
      <c r="D71">
        <v>3.379</v>
      </c>
      <c r="E71">
        <v>3.4239999999999999</v>
      </c>
      <c r="F71">
        <v>3.395</v>
      </c>
      <c r="G71" s="7">
        <v>3.2240000000000002</v>
      </c>
      <c r="H71">
        <f t="shared" si="15"/>
        <v>3.8354847073576524E-2</v>
      </c>
      <c r="I71">
        <f t="shared" si="13"/>
        <v>3.8336325895996171E-2</v>
      </c>
      <c r="J71">
        <f t="shared" si="13"/>
        <v>3.7592616068672743E-2</v>
      </c>
      <c r="K71">
        <f t="shared" si="13"/>
        <v>3.7504244289773697E-2</v>
      </c>
      <c r="L71">
        <f t="shared" si="13"/>
        <v>3.6896860264623806E-2</v>
      </c>
      <c r="M71">
        <f t="shared" si="13"/>
        <v>3.4765432451914643E-2</v>
      </c>
      <c r="N71" s="5"/>
      <c r="S71" s="7"/>
      <c r="T71" s="42"/>
      <c r="U71" s="42"/>
      <c r="V71" s="42"/>
      <c r="W71" s="42"/>
      <c r="X71" s="42"/>
      <c r="Y71" s="2"/>
    </row>
    <row r="72" spans="1:26" x14ac:dyDescent="0.35">
      <c r="A72" t="s">
        <v>47</v>
      </c>
      <c r="B72" s="5">
        <v>3.3359999999999999</v>
      </c>
      <c r="C72">
        <v>3.3820000000000001</v>
      </c>
      <c r="D72">
        <v>3.3109999999999999</v>
      </c>
      <c r="E72">
        <v>3.4129999999999998</v>
      </c>
      <c r="F72">
        <v>3.415</v>
      </c>
      <c r="G72" s="7">
        <v>3.2330000000000001</v>
      </c>
      <c r="H72">
        <f t="shared" si="15"/>
        <v>3.8070458942490282E-2</v>
      </c>
      <c r="I72">
        <f t="shared" ref="I72:I78" si="22">C20*C72</f>
        <v>3.829469753005605E-2</v>
      </c>
      <c r="J72">
        <f t="shared" ref="J72:J78" si="23">D20*D72</f>
        <v>3.7198651044741161E-2</v>
      </c>
      <c r="K72">
        <f t="shared" ref="K72:K78" si="24">E20*E72</f>
        <v>3.7751707892983183E-2</v>
      </c>
      <c r="L72">
        <f t="shared" ref="L72:L78" si="25">F20*F72</f>
        <v>3.7479517709747501E-2</v>
      </c>
      <c r="M72">
        <f t="shared" ref="M72:M78" si="26">G20*G72</f>
        <v>3.5205617025264223E-2</v>
      </c>
      <c r="N72" s="5"/>
      <c r="S72" s="7"/>
      <c r="T72" s="42"/>
      <c r="U72" s="42"/>
      <c r="V72" s="42"/>
      <c r="W72" s="42"/>
      <c r="X72" s="42"/>
      <c r="Y72" s="2"/>
    </row>
    <row r="73" spans="1:26" x14ac:dyDescent="0.35">
      <c r="B73" s="5"/>
      <c r="G73" s="7"/>
      <c r="N73" s="5"/>
      <c r="S73" s="7"/>
      <c r="T73" s="42"/>
      <c r="U73" s="42"/>
      <c r="V73" s="42"/>
      <c r="W73" s="42"/>
      <c r="X73" s="42"/>
      <c r="Y73" s="2"/>
    </row>
    <row r="74" spans="1:26" x14ac:dyDescent="0.35">
      <c r="A74" t="s">
        <v>18</v>
      </c>
      <c r="B74" s="5">
        <v>3.3370000000000002</v>
      </c>
      <c r="C74">
        <v>3.1480000000000001</v>
      </c>
      <c r="D74">
        <v>2.6560000000000001</v>
      </c>
      <c r="E74">
        <v>2.2370000000000001</v>
      </c>
      <c r="F74">
        <v>1.754</v>
      </c>
      <c r="G74" s="7">
        <v>1.0109999999999999</v>
      </c>
      <c r="H74">
        <f t="shared" si="15"/>
        <v>3.7970520450711101E-2</v>
      </c>
      <c r="I74">
        <f t="shared" si="22"/>
        <v>3.5540868554364342E-2</v>
      </c>
      <c r="J74">
        <f t="shared" si="23"/>
        <v>2.9752560980161713E-2</v>
      </c>
      <c r="K74">
        <f t="shared" si="24"/>
        <v>2.467144420268028E-2</v>
      </c>
      <c r="L74">
        <f t="shared" si="25"/>
        <v>1.91938080667916E-2</v>
      </c>
      <c r="M74">
        <f t="shared" si="26"/>
        <v>1.0977051057060379E-2</v>
      </c>
      <c r="N74" s="5">
        <f t="shared" ref="N74:S78" si="27">LN(H74)</f>
        <v>-3.2709451979397888</v>
      </c>
      <c r="O74">
        <f t="shared" si="27"/>
        <v>-3.3370720177707889</v>
      </c>
      <c r="P74">
        <f t="shared" si="27"/>
        <v>-3.5148400673286786</v>
      </c>
      <c r="Q74">
        <f t="shared" si="27"/>
        <v>-3.7021088093079366</v>
      </c>
      <c r="R74">
        <f t="shared" si="27"/>
        <v>-3.9531675484828583</v>
      </c>
      <c r="S74" s="7">
        <f t="shared" si="27"/>
        <v>-4.5119484530114349</v>
      </c>
      <c r="T74" s="42">
        <f t="shared" si="16"/>
        <v>-2.5512996848466472E-3</v>
      </c>
      <c r="U74" s="42">
        <f t="shared" si="17"/>
        <v>0.98058621841611593</v>
      </c>
      <c r="V74" s="42"/>
      <c r="W74" s="42">
        <f t="shared" si="18"/>
        <v>1.3503057186713377E-5</v>
      </c>
      <c r="X74" s="42">
        <f t="shared" si="19"/>
        <v>1.1896747159020921E-12</v>
      </c>
      <c r="Y74" s="2">
        <f>AVERAGE(X74:X78)</f>
        <v>1.1958231055335711E-12</v>
      </c>
      <c r="Z74">
        <f>_xlfn.STDEV.S(X74:X78)</f>
        <v>5.1977225525279016E-13</v>
      </c>
    </row>
    <row r="75" spans="1:26" x14ac:dyDescent="0.35">
      <c r="A75" t="s">
        <v>19</v>
      </c>
      <c r="B75" s="5">
        <v>3.2959999999999998</v>
      </c>
      <c r="C75">
        <v>3.1579999999999999</v>
      </c>
      <c r="D75">
        <v>2.669</v>
      </c>
      <c r="E75">
        <v>2.298</v>
      </c>
      <c r="F75">
        <v>1.72</v>
      </c>
      <c r="G75" s="7">
        <v>1.046</v>
      </c>
      <c r="H75">
        <f t="shared" si="15"/>
        <v>3.7137388247067755E-2</v>
      </c>
      <c r="I75">
        <f t="shared" si="22"/>
        <v>3.5305246705790154E-2</v>
      </c>
      <c r="J75">
        <f t="shared" si="23"/>
        <v>2.9605927325276272E-2</v>
      </c>
      <c r="K75">
        <f t="shared" si="24"/>
        <v>2.5096457604672388E-2</v>
      </c>
      <c r="L75">
        <f t="shared" si="25"/>
        <v>1.8637764385638304E-2</v>
      </c>
      <c r="M75">
        <f t="shared" si="26"/>
        <v>1.1246050382216986E-2</v>
      </c>
      <c r="N75" s="5">
        <f t="shared" si="27"/>
        <v>-3.2931310473647444</v>
      </c>
      <c r="O75">
        <f t="shared" si="27"/>
        <v>-3.3437236941954391</v>
      </c>
      <c r="P75">
        <f t="shared" si="27"/>
        <v>-3.5197806902234223</v>
      </c>
      <c r="Q75">
        <f t="shared" si="27"/>
        <v>-3.6850285740923088</v>
      </c>
      <c r="R75">
        <f t="shared" si="27"/>
        <v>-3.9825654133104309</v>
      </c>
      <c r="S75" s="7">
        <f t="shared" si="27"/>
        <v>-4.4877382891099815</v>
      </c>
      <c r="T75" s="42">
        <f t="shared" si="16"/>
        <v>-2.4934477076955139E-3</v>
      </c>
      <c r="U75" s="42">
        <f t="shared" si="17"/>
        <v>0.98531922439396136</v>
      </c>
      <c r="V75" s="42"/>
      <c r="W75" s="42">
        <f t="shared" si="18"/>
        <v>1.3196868713255724E-5</v>
      </c>
      <c r="X75" s="42">
        <f t="shared" si="19"/>
        <v>6.0290131880005749E-13</v>
      </c>
      <c r="Y75" s="2"/>
    </row>
    <row r="76" spans="1:26" x14ac:dyDescent="0.35">
      <c r="A76" t="s">
        <v>41</v>
      </c>
      <c r="B76" s="5">
        <v>3.286</v>
      </c>
      <c r="C76">
        <v>3.1</v>
      </c>
      <c r="D76">
        <v>2.7429999999999999</v>
      </c>
      <c r="E76">
        <v>2.4020000000000001</v>
      </c>
      <c r="F76">
        <v>1.8220000000000001</v>
      </c>
      <c r="G76" s="7">
        <v>1.093</v>
      </c>
      <c r="H76">
        <f t="shared" si="15"/>
        <v>3.7390209829498554E-2</v>
      </c>
      <c r="I76">
        <f t="shared" si="22"/>
        <v>3.4998949338795896E-2</v>
      </c>
      <c r="J76">
        <f t="shared" si="23"/>
        <v>3.0727136584557068E-2</v>
      </c>
      <c r="K76">
        <f t="shared" si="24"/>
        <v>2.6491197574804663E-2</v>
      </c>
      <c r="L76">
        <f t="shared" si="25"/>
        <v>1.993792377291579E-2</v>
      </c>
      <c r="M76">
        <f t="shared" si="26"/>
        <v>1.1867375672964387E-2</v>
      </c>
      <c r="N76" s="5">
        <f t="shared" si="27"/>
        <v>-3.2863463780939495</v>
      </c>
      <c r="O76">
        <f t="shared" si="27"/>
        <v>-3.3524372368348452</v>
      </c>
      <c r="P76">
        <f t="shared" si="27"/>
        <v>-3.4826090869873996</v>
      </c>
      <c r="Q76">
        <f t="shared" si="27"/>
        <v>-3.6309427681581377</v>
      </c>
      <c r="R76">
        <f t="shared" si="27"/>
        <v>-3.9151316435950827</v>
      </c>
      <c r="S76" s="7">
        <f t="shared" si="27"/>
        <v>-4.4339621838553684</v>
      </c>
      <c r="T76" s="42">
        <f t="shared" si="16"/>
        <v>-2.3687674794736287E-3</v>
      </c>
      <c r="U76" s="42">
        <f t="shared" si="17"/>
        <v>0.98145983222593614</v>
      </c>
      <c r="V76" s="42"/>
      <c r="W76" s="42">
        <f t="shared" si="18"/>
        <v>1.2536983768444238E-5</v>
      </c>
      <c r="X76" s="42">
        <f t="shared" si="19"/>
        <v>2.0279853778463574E-12</v>
      </c>
      <c r="Y76" s="2"/>
    </row>
    <row r="77" spans="1:26" x14ac:dyDescent="0.35">
      <c r="A77" t="s">
        <v>42</v>
      </c>
      <c r="B77" s="5">
        <v>3.3639999999999999</v>
      </c>
      <c r="C77">
        <v>3.0979999999999999</v>
      </c>
      <c r="D77">
        <v>2.613</v>
      </c>
      <c r="E77">
        <v>2.2189999999999999</v>
      </c>
      <c r="F77">
        <v>1.5780000000000001</v>
      </c>
      <c r="G77" s="7">
        <v>0.93200000000000005</v>
      </c>
      <c r="H77">
        <f t="shared" si="15"/>
        <v>3.8240326571477641E-2</v>
      </c>
      <c r="I77">
        <f t="shared" si="22"/>
        <v>3.4942179372094921E-2</v>
      </c>
      <c r="J77">
        <f t="shared" si="23"/>
        <v>2.9242261406943068E-2</v>
      </c>
      <c r="K77">
        <f t="shared" si="24"/>
        <v>2.4449002949520869E-2</v>
      </c>
      <c r="L77">
        <f t="shared" si="25"/>
        <v>1.7250981903251379E-2</v>
      </c>
      <c r="M77">
        <f t="shared" si="26"/>
        <v>1.0109407504792584E-2</v>
      </c>
      <c r="N77" s="5">
        <f t="shared" si="27"/>
        <v>-3.2638646507863012</v>
      </c>
      <c r="O77">
        <f t="shared" si="27"/>
        <v>-3.354060601519246</v>
      </c>
      <c r="P77">
        <f t="shared" si="27"/>
        <v>-3.5321403075923672</v>
      </c>
      <c r="Q77">
        <f t="shared" si="27"/>
        <v>-3.7111658430534491</v>
      </c>
      <c r="R77">
        <f t="shared" si="27"/>
        <v>-4.0598862151971433</v>
      </c>
      <c r="S77" s="7">
        <f t="shared" si="27"/>
        <v>-4.5942888525342918</v>
      </c>
      <c r="T77" s="42">
        <f t="shared" si="16"/>
        <v>-2.7588986696955738E-3</v>
      </c>
      <c r="U77" s="42">
        <f t="shared" si="17"/>
        <v>0.9870308297791579</v>
      </c>
      <c r="V77" s="42"/>
      <c r="W77" s="42">
        <f t="shared" si="18"/>
        <v>1.4601799518305519E-5</v>
      </c>
      <c r="X77" s="42">
        <f t="shared" si="19"/>
        <v>1.0107251378691357E-12</v>
      </c>
      <c r="Y77" s="2"/>
    </row>
    <row r="78" spans="1:26" x14ac:dyDescent="0.35">
      <c r="A78" t="s">
        <v>48</v>
      </c>
      <c r="B78" s="5">
        <v>3.351</v>
      </c>
      <c r="C78">
        <v>3.1240000000000001</v>
      </c>
      <c r="D78">
        <v>2.657</v>
      </c>
      <c r="E78">
        <v>2.2719999999999998</v>
      </c>
      <c r="F78">
        <v>1.63</v>
      </c>
      <c r="G78" s="7">
        <v>0.96399999999999997</v>
      </c>
      <c r="H78">
        <f t="shared" si="15"/>
        <v>3.719800758821374E-2</v>
      </c>
      <c r="I78">
        <f t="shared" si="22"/>
        <v>3.4407985463037104E-2</v>
      </c>
      <c r="J78">
        <f t="shared" si="23"/>
        <v>2.9036398311442654E-2</v>
      </c>
      <c r="K78">
        <f t="shared" si="24"/>
        <v>2.4445100282257565E-2</v>
      </c>
      <c r="L78">
        <f t="shared" si="25"/>
        <v>1.7400994534248527E-2</v>
      </c>
      <c r="M78">
        <f t="shared" si="26"/>
        <v>1.0210957536084685E-2</v>
      </c>
      <c r="N78" s="5">
        <f t="shared" si="27"/>
        <v>-3.2915000785940149</v>
      </c>
      <c r="O78">
        <f t="shared" si="27"/>
        <v>-3.3694666059886687</v>
      </c>
      <c r="P78">
        <f t="shared" si="27"/>
        <v>-3.539205121805352</v>
      </c>
      <c r="Q78">
        <f t="shared" si="27"/>
        <v>-3.7113254805971869</v>
      </c>
      <c r="R78">
        <f t="shared" si="27"/>
        <v>-4.0512279172543408</v>
      </c>
      <c r="S78" s="7">
        <f t="shared" si="27"/>
        <v>-4.5842938670615236</v>
      </c>
      <c r="T78" s="42">
        <f t="shared" si="16"/>
        <v>-2.6873255248881902E-3</v>
      </c>
      <c r="U78" s="42">
        <f t="shared" si="17"/>
        <v>0.98656799088998914</v>
      </c>
      <c r="V78" s="42">
        <f>AVERAGE(U74:U78)</f>
        <v>0.98419281914103218</v>
      </c>
      <c r="W78" s="42">
        <f t="shared" si="18"/>
        <v>1.4222990132208208E-5</v>
      </c>
      <c r="X78" s="42">
        <f t="shared" si="19"/>
        <v>1.1478289772502122E-12</v>
      </c>
      <c r="Y78" s="2"/>
    </row>
    <row r="80" spans="1:26" x14ac:dyDescent="0.35">
      <c r="B80" s="70" t="s">
        <v>64</v>
      </c>
      <c r="C80" s="71"/>
      <c r="D80" s="71"/>
      <c r="E80" s="71"/>
      <c r="F80" s="71"/>
      <c r="G80" s="72"/>
      <c r="H80" s="71" t="s">
        <v>65</v>
      </c>
      <c r="I80" s="71"/>
      <c r="J80" s="71"/>
      <c r="K80" s="71"/>
      <c r="L80" s="71"/>
      <c r="M80" s="71"/>
      <c r="N80" s="70" t="s">
        <v>66</v>
      </c>
      <c r="O80" s="71"/>
      <c r="P80" s="71"/>
      <c r="Q80" s="71"/>
      <c r="R80" s="71"/>
      <c r="S80" s="72"/>
      <c r="T80" s="2"/>
      <c r="U80" s="2"/>
      <c r="V80" s="2"/>
      <c r="W80" s="2"/>
      <c r="X80" s="2"/>
      <c r="Y80" s="2"/>
      <c r="Z80" s="2"/>
    </row>
    <row r="81" spans="1:26" s="2" customFormat="1" ht="16.5" x14ac:dyDescent="0.35">
      <c r="B81" s="41" t="s">
        <v>4</v>
      </c>
      <c r="C81" s="2" t="s">
        <v>5</v>
      </c>
      <c r="D81" s="2" t="s">
        <v>7</v>
      </c>
      <c r="E81" s="2" t="s">
        <v>8</v>
      </c>
      <c r="F81" s="2" t="s">
        <v>9</v>
      </c>
      <c r="G81" s="37" t="s">
        <v>28</v>
      </c>
      <c r="H81" s="2" t="s">
        <v>4</v>
      </c>
      <c r="I81" s="2" t="s">
        <v>5</v>
      </c>
      <c r="J81" s="2" t="s">
        <v>7</v>
      </c>
      <c r="K81" s="2" t="s">
        <v>8</v>
      </c>
      <c r="L81" s="2" t="s">
        <v>9</v>
      </c>
      <c r="M81" s="2" t="s">
        <v>28</v>
      </c>
      <c r="N81" s="41" t="s">
        <v>4</v>
      </c>
      <c r="O81" s="2" t="s">
        <v>5</v>
      </c>
      <c r="P81" s="2" t="s">
        <v>7</v>
      </c>
      <c r="Q81" s="2" t="s">
        <v>8</v>
      </c>
      <c r="R81" s="2" t="s">
        <v>9</v>
      </c>
      <c r="S81" s="37" t="s">
        <v>28</v>
      </c>
      <c r="T81" s="43" t="s">
        <v>51</v>
      </c>
      <c r="U81" s="43" t="s">
        <v>52</v>
      </c>
      <c r="V81" s="43" t="s">
        <v>53</v>
      </c>
      <c r="W81" s="43" t="s">
        <v>67</v>
      </c>
      <c r="X81" s="43" t="s">
        <v>68</v>
      </c>
      <c r="Y81" s="2" t="s">
        <v>69</v>
      </c>
      <c r="Z81" s="2" t="s">
        <v>57</v>
      </c>
    </row>
    <row r="82" spans="1:26" x14ac:dyDescent="0.35">
      <c r="A82" t="s">
        <v>12</v>
      </c>
      <c r="B82" s="5">
        <v>3.5870000000000002</v>
      </c>
      <c r="C82">
        <v>3.4620000000000002</v>
      </c>
      <c r="D82">
        <v>3.2639999999999998</v>
      </c>
      <c r="E82">
        <v>2.956</v>
      </c>
      <c r="F82">
        <v>2.5760000000000001</v>
      </c>
      <c r="G82" s="7">
        <v>2.3940000000000001</v>
      </c>
      <c r="H82">
        <f>B4*B82</f>
        <v>4.0400112448654012E-2</v>
      </c>
      <c r="I82">
        <f t="shared" ref="I82:M97" si="28">C4*C82</f>
        <v>3.8389332966640481E-2</v>
      </c>
      <c r="J82">
        <f t="shared" si="28"/>
        <v>3.5634113419267276E-2</v>
      </c>
      <c r="K82">
        <f t="shared" si="28"/>
        <v>3.1772584466931361E-2</v>
      </c>
      <c r="L82">
        <f t="shared" si="28"/>
        <v>2.747242155136256E-2</v>
      </c>
      <c r="M82">
        <f t="shared" si="28"/>
        <v>2.5332508631747498E-2</v>
      </c>
      <c r="N82" s="5">
        <f t="shared" ref="N82:S86" si="29">LN(H82)</f>
        <v>-3.2089227106363811</v>
      </c>
      <c r="O82">
        <f t="shared" si="29"/>
        <v>-3.2599756453055728</v>
      </c>
      <c r="P82">
        <f t="shared" si="29"/>
        <v>-3.3344518578307936</v>
      </c>
      <c r="Q82">
        <f t="shared" si="29"/>
        <v>-3.4491514847197622</v>
      </c>
      <c r="R82">
        <f t="shared" si="29"/>
        <v>-3.5945726301805303</v>
      </c>
      <c r="S82" s="7">
        <f t="shared" si="29"/>
        <v>-3.675666781903776</v>
      </c>
      <c r="T82" s="42">
        <f>SLOPE(N82:S82,H4:M4)</f>
        <v>-1.0342891956608609E-3</v>
      </c>
      <c r="U82" s="42">
        <f>RSQ(N82:S82,H4:M4)</f>
        <v>0.95798526827621477</v>
      </c>
      <c r="V82" s="42"/>
      <c r="W82" s="42">
        <f>T82*-1*0.2*0.010585238</f>
        <v>2.1896394593797561E-6</v>
      </c>
      <c r="X82" s="42">
        <f>W82/N4</f>
        <v>2.2970239818664041E-13</v>
      </c>
      <c r="Y82" s="2">
        <f>AVERAGE(X82:X86)</f>
        <v>3.0230675672951181E-13</v>
      </c>
      <c r="Z82">
        <f>_xlfn.STDEV.S(X82:X86)</f>
        <v>7.6269607790388759E-14</v>
      </c>
    </row>
    <row r="83" spans="1:26" x14ac:dyDescent="0.35">
      <c r="A83" t="s">
        <v>13</v>
      </c>
      <c r="B83" s="5">
        <v>3.5219999999999998</v>
      </c>
      <c r="C83">
        <v>3.1960000000000002</v>
      </c>
      <c r="D83">
        <v>3.0059999999999998</v>
      </c>
      <c r="E83">
        <v>2.6059999999999999</v>
      </c>
      <c r="F83">
        <v>1.9690000000000001</v>
      </c>
      <c r="G83" s="7">
        <v>1.294</v>
      </c>
      <c r="H83">
        <f t="shared" ref="H83:H104" si="30">B5*B83</f>
        <v>3.9566299580045115E-2</v>
      </c>
      <c r="I83">
        <f t="shared" si="28"/>
        <v>3.5624257720070523E-2</v>
      </c>
      <c r="J83">
        <f t="shared" si="28"/>
        <v>3.3245356900265949E-2</v>
      </c>
      <c r="K83">
        <f t="shared" si="28"/>
        <v>2.8375840875818042E-2</v>
      </c>
      <c r="L83">
        <f t="shared" si="28"/>
        <v>2.1272719562016491E-2</v>
      </c>
      <c r="M83">
        <f t="shared" si="28"/>
        <v>1.3871216335378769E-2</v>
      </c>
      <c r="N83" s="5">
        <f t="shared" si="29"/>
        <v>-3.2297775437513323</v>
      </c>
      <c r="O83">
        <f t="shared" si="29"/>
        <v>-3.3347284765382383</v>
      </c>
      <c r="P83">
        <f t="shared" si="29"/>
        <v>-3.4038401637284039</v>
      </c>
      <c r="Q83">
        <f t="shared" si="29"/>
        <v>-3.562217169229597</v>
      </c>
      <c r="R83">
        <f t="shared" si="29"/>
        <v>-3.8503297988921821</v>
      </c>
      <c r="S83" s="7">
        <f t="shared" si="29"/>
        <v>-4.2779393530873815</v>
      </c>
      <c r="T83" s="42">
        <f t="shared" ref="T83:T104" si="31">SLOPE(N83:S83,H5:M5)</f>
        <v>-2.2079816574878636E-3</v>
      </c>
      <c r="U83" s="42">
        <f t="shared" ref="U83:U104" si="32">RSQ(N83:S83,H5:M5)</f>
        <v>0.98874320074306032</v>
      </c>
      <c r="V83" s="42"/>
      <c r="W83" s="42">
        <f t="shared" ref="W83:W104" si="33">T83*-1*0.2*0.010585238</f>
        <v>4.6744022688287038E-6</v>
      </c>
      <c r="X83" s="42">
        <f t="shared" ref="X83:X104" si="34">W83/N5</f>
        <v>3.6102309854447098E-13</v>
      </c>
      <c r="Y83" s="2"/>
    </row>
    <row r="84" spans="1:26" x14ac:dyDescent="0.35">
      <c r="A84" t="s">
        <v>14</v>
      </c>
      <c r="B84" s="5">
        <v>3.7959999999999998</v>
      </c>
      <c r="C84">
        <v>3.9489999999999998</v>
      </c>
      <c r="D84">
        <v>3.5539999999999998</v>
      </c>
      <c r="E84">
        <v>3.37</v>
      </c>
      <c r="F84">
        <v>3.3239999999999998</v>
      </c>
      <c r="G84" s="7">
        <v>2.532</v>
      </c>
      <c r="H84">
        <f t="shared" si="30"/>
        <v>4.268664957779264E-2</v>
      </c>
      <c r="I84">
        <f t="shared" si="28"/>
        <v>4.4061164285697632E-2</v>
      </c>
      <c r="J84">
        <f t="shared" si="28"/>
        <v>3.9344970918296772E-2</v>
      </c>
      <c r="K84">
        <f t="shared" si="28"/>
        <v>3.6731106499385775E-2</v>
      </c>
      <c r="L84">
        <f t="shared" si="28"/>
        <v>3.5947450604271333E-2</v>
      </c>
      <c r="M84">
        <f t="shared" si="28"/>
        <v>2.7169006135363518E-2</v>
      </c>
      <c r="N84" s="5">
        <f t="shared" si="29"/>
        <v>-3.1538690638924995</v>
      </c>
      <c r="O84">
        <f t="shared" si="29"/>
        <v>-3.1221765129525889</v>
      </c>
      <c r="P84">
        <f t="shared" si="29"/>
        <v>-3.2353871161415615</v>
      </c>
      <c r="Q84">
        <f t="shared" si="29"/>
        <v>-3.3041312943828145</v>
      </c>
      <c r="R84">
        <f t="shared" si="29"/>
        <v>-3.3256971123708028</v>
      </c>
      <c r="S84" s="7">
        <f t="shared" si="29"/>
        <v>-3.6056784356989948</v>
      </c>
      <c r="T84" s="42">
        <f t="shared" si="31"/>
        <v>-9.4045189405854641E-4</v>
      </c>
      <c r="U84" s="42">
        <f t="shared" si="32"/>
        <v>0.91485451066857326</v>
      </c>
      <c r="V84" s="42"/>
      <c r="W84" s="42">
        <f t="shared" si="33"/>
        <v>1.9909814252321001E-6</v>
      </c>
      <c r="X84" s="42">
        <f t="shared" si="34"/>
        <v>2.2665231669405776E-13</v>
      </c>
      <c r="Y84" s="2"/>
    </row>
    <row r="85" spans="1:26" x14ac:dyDescent="0.35">
      <c r="A85" t="s">
        <v>29</v>
      </c>
      <c r="B85" s="5">
        <v>3.3759999999999999</v>
      </c>
      <c r="C85">
        <v>3.17</v>
      </c>
      <c r="D85">
        <v>3.105</v>
      </c>
      <c r="E85">
        <v>2.73</v>
      </c>
      <c r="F85">
        <v>2.3940000000000001</v>
      </c>
      <c r="G85" s="7">
        <v>1.7290000000000001</v>
      </c>
      <c r="H85">
        <f t="shared" si="30"/>
        <v>3.7513072442764306E-2</v>
      </c>
      <c r="I85">
        <f t="shared" si="28"/>
        <v>3.4949617738649449E-2</v>
      </c>
      <c r="J85">
        <f t="shared" si="28"/>
        <v>3.3966260990280293E-2</v>
      </c>
      <c r="K85">
        <f t="shared" si="28"/>
        <v>2.9402285489461579E-2</v>
      </c>
      <c r="L85">
        <f t="shared" si="28"/>
        <v>2.5582651766155616E-2</v>
      </c>
      <c r="M85">
        <f t="shared" si="28"/>
        <v>1.8332402184358894E-2</v>
      </c>
      <c r="N85" s="5">
        <f t="shared" si="29"/>
        <v>-3.2830658082783879</v>
      </c>
      <c r="O85">
        <f t="shared" si="29"/>
        <v>-3.3538477477398296</v>
      </c>
      <c r="P85">
        <f t="shared" si="29"/>
        <v>-3.3823875708604967</v>
      </c>
      <c r="Q85">
        <f t="shared" si="29"/>
        <v>-3.526682869922134</v>
      </c>
      <c r="R85">
        <f t="shared" si="29"/>
        <v>-3.6658408226001407</v>
      </c>
      <c r="S85" s="7">
        <f t="shared" si="29"/>
        <v>-3.999085173651689</v>
      </c>
      <c r="T85" s="42">
        <f t="shared" si="31"/>
        <v>-1.4912836353379647E-3</v>
      </c>
      <c r="U85" s="42">
        <f t="shared" si="32"/>
        <v>0.98521934589490923</v>
      </c>
      <c r="V85" s="42"/>
      <c r="W85" s="42">
        <f t="shared" si="33"/>
        <v>3.1571184411115137E-6</v>
      </c>
      <c r="X85" s="42">
        <f t="shared" si="34"/>
        <v>3.9615287958768976E-13</v>
      </c>
      <c r="Y85" s="2"/>
    </row>
    <row r="86" spans="1:26" x14ac:dyDescent="0.35">
      <c r="A86" t="s">
        <v>45</v>
      </c>
      <c r="B86" s="5">
        <v>3.76</v>
      </c>
      <c r="C86">
        <v>3.6509999999999998</v>
      </c>
      <c r="D86">
        <v>3.3940000000000001</v>
      </c>
      <c r="E86">
        <v>3.1680000000000001</v>
      </c>
      <c r="F86">
        <v>2.9950000000000001</v>
      </c>
      <c r="G86" s="7">
        <v>2.4809999999999999</v>
      </c>
      <c r="H86">
        <f t="shared" si="30"/>
        <v>4.2407288959036317E-2</v>
      </c>
      <c r="I86">
        <f t="shared" si="28"/>
        <v>4.0857093410414352E-2</v>
      </c>
      <c r="J86">
        <f t="shared" si="28"/>
        <v>3.7685166860330709E-2</v>
      </c>
      <c r="K86">
        <f t="shared" si="28"/>
        <v>3.4631881183983582E-2</v>
      </c>
      <c r="L86">
        <f t="shared" si="28"/>
        <v>3.2485586099127939E-2</v>
      </c>
      <c r="M86">
        <f t="shared" si="28"/>
        <v>2.6700759450523946E-2</v>
      </c>
      <c r="N86" s="5">
        <f t="shared" si="29"/>
        <v>-3.1604350221077206</v>
      </c>
      <c r="O86">
        <f t="shared" si="29"/>
        <v>-3.1976748274529441</v>
      </c>
      <c r="P86">
        <f t="shared" si="29"/>
        <v>-3.278488713931329</v>
      </c>
      <c r="Q86">
        <f t="shared" si="29"/>
        <v>-3.3629805996642479</v>
      </c>
      <c r="R86">
        <f t="shared" si="29"/>
        <v>-3.4269587926659346</v>
      </c>
      <c r="S86" s="7">
        <f t="shared" si="29"/>
        <v>-3.6230632701406034</v>
      </c>
      <c r="T86" s="42">
        <f t="shared" si="31"/>
        <v>-9.4946381141350475E-4</v>
      </c>
      <c r="U86" s="42">
        <f t="shared" si="32"/>
        <v>0.97282610713164075</v>
      </c>
      <c r="V86" s="42">
        <f>AVERAGE(U82:U86)</f>
        <v>0.96392568654287969</v>
      </c>
      <c r="W86" s="42">
        <f t="shared" si="33"/>
        <v>2.010060083239813E-6</v>
      </c>
      <c r="X86" s="42">
        <f t="shared" si="34"/>
        <v>2.9800309063470025E-13</v>
      </c>
      <c r="Y86" s="2"/>
    </row>
    <row r="87" spans="1:26" x14ac:dyDescent="0.35">
      <c r="B87" s="5"/>
      <c r="G87" s="7"/>
      <c r="N87" s="5"/>
      <c r="S87" s="7"/>
      <c r="T87" s="42"/>
      <c r="U87" s="42"/>
      <c r="V87" s="42"/>
      <c r="W87" s="42"/>
      <c r="X87" s="42"/>
      <c r="Y87" s="2"/>
    </row>
    <row r="88" spans="1:26" x14ac:dyDescent="0.35">
      <c r="A88" t="s">
        <v>23</v>
      </c>
      <c r="B88" s="5">
        <v>3.3540000000000001</v>
      </c>
      <c r="C88">
        <v>3.0179999999999998</v>
      </c>
      <c r="D88">
        <v>2.391</v>
      </c>
      <c r="E88">
        <v>1.6950000000000001</v>
      </c>
      <c r="F88">
        <v>1.0840000000000001</v>
      </c>
      <c r="G88" s="7">
        <v>0.60299999999999998</v>
      </c>
      <c r="H88">
        <f t="shared" si="30"/>
        <v>3.7753592191927678E-2</v>
      </c>
      <c r="I88">
        <f t="shared" si="28"/>
        <v>3.3706792499523804E-2</v>
      </c>
      <c r="J88">
        <f t="shared" si="28"/>
        <v>2.6496025812638185E-2</v>
      </c>
      <c r="K88">
        <f t="shared" si="28"/>
        <v>1.8492821169701947E-2</v>
      </c>
      <c r="L88">
        <f t="shared" si="28"/>
        <v>1.1734530540852816E-2</v>
      </c>
      <c r="M88">
        <f t="shared" si="28"/>
        <v>6.4767438226974432E-3</v>
      </c>
      <c r="N88" s="5">
        <f t="shared" ref="N88:S90" si="35">LN(H88)</f>
        <v>-3.2766746504122239</v>
      </c>
      <c r="O88">
        <f t="shared" si="35"/>
        <v>-3.3900559040845044</v>
      </c>
      <c r="P88">
        <f t="shared" si="35"/>
        <v>-3.6307605265708935</v>
      </c>
      <c r="Q88">
        <f t="shared" si="35"/>
        <v>-3.9903726670877315</v>
      </c>
      <c r="R88">
        <f t="shared" si="35"/>
        <v>-4.4452194555196103</v>
      </c>
      <c r="S88" s="7">
        <f t="shared" si="35"/>
        <v>-5.0395373914089365</v>
      </c>
      <c r="T88" s="42">
        <f t="shared" si="31"/>
        <v>-3.8286236630987341E-3</v>
      </c>
      <c r="U88" s="42">
        <f t="shared" si="32"/>
        <v>0.99359058177783433</v>
      </c>
      <c r="V88" s="42"/>
      <c r="W88" s="42">
        <f t="shared" si="33"/>
        <v>8.1053785372663833E-6</v>
      </c>
      <c r="X88" s="42">
        <f t="shared" si="34"/>
        <v>9.3434788705828429E-13</v>
      </c>
      <c r="Y88" s="2">
        <f>AVERAGE(X88:X91,X92)</f>
        <v>1.7563989154012361E-12</v>
      </c>
      <c r="Z88">
        <f>_xlfn.STDEV.S(X88:X91,X92)</f>
        <v>1.0529449505017317E-12</v>
      </c>
    </row>
    <row r="89" spans="1:26" x14ac:dyDescent="0.35">
      <c r="A89" t="s">
        <v>24</v>
      </c>
      <c r="B89" s="5">
        <v>3.71</v>
      </c>
      <c r="C89">
        <v>3.2480000000000002</v>
      </c>
      <c r="D89">
        <v>2.7040000000000002</v>
      </c>
      <c r="E89">
        <v>2.073</v>
      </c>
      <c r="F89">
        <v>1.2889999999999999</v>
      </c>
      <c r="G89" s="7">
        <v>0.745</v>
      </c>
      <c r="H89">
        <f t="shared" si="30"/>
        <v>4.1306908882050956E-2</v>
      </c>
      <c r="I89">
        <f t="shared" si="28"/>
        <v>3.5881267631526964E-2</v>
      </c>
      <c r="J89">
        <f t="shared" si="28"/>
        <v>2.9638854470391697E-2</v>
      </c>
      <c r="K89">
        <f t="shared" si="28"/>
        <v>2.2371048248788532E-2</v>
      </c>
      <c r="L89">
        <f t="shared" si="28"/>
        <v>1.3802028496625761E-2</v>
      </c>
      <c r="M89">
        <f t="shared" si="28"/>
        <v>7.9149694905864352E-3</v>
      </c>
      <c r="N89" s="5">
        <f t="shared" si="35"/>
        <v>-3.1867255077260879</v>
      </c>
      <c r="O89">
        <f t="shared" si="35"/>
        <v>-3.3275399126629202</v>
      </c>
      <c r="P89">
        <f t="shared" si="35"/>
        <v>-3.518669127398554</v>
      </c>
      <c r="Q89">
        <f t="shared" si="35"/>
        <v>-3.7999876449986929</v>
      </c>
      <c r="R89">
        <f t="shared" si="35"/>
        <v>-4.2829397051122049</v>
      </c>
      <c r="S89" s="7">
        <f t="shared" si="35"/>
        <v>-4.8389994402887533</v>
      </c>
      <c r="T89" s="42">
        <f t="shared" si="31"/>
        <v>-3.5562922668582672E-3</v>
      </c>
      <c r="U89" s="42">
        <f t="shared" si="32"/>
        <v>0.99310592221928962</v>
      </c>
      <c r="V89" s="42"/>
      <c r="W89" s="42">
        <f t="shared" si="33"/>
        <v>7.5288400084508546E-6</v>
      </c>
      <c r="X89" s="42">
        <f t="shared" si="34"/>
        <v>7.7557067352531668E-13</v>
      </c>
      <c r="Y89" s="2"/>
    </row>
    <row r="90" spans="1:26" x14ac:dyDescent="0.35">
      <c r="A90" t="s">
        <v>34</v>
      </c>
      <c r="B90" s="5">
        <v>3.47</v>
      </c>
      <c r="C90">
        <v>3.282</v>
      </c>
      <c r="D90">
        <v>2.8879999999999999</v>
      </c>
      <c r="E90">
        <v>2.3069999999999999</v>
      </c>
      <c r="F90">
        <v>1.7949999999999999</v>
      </c>
      <c r="G90" s="7">
        <v>1.0880000000000001</v>
      </c>
      <c r="H90">
        <f t="shared" si="30"/>
        <v>3.8982129342066033E-2</v>
      </c>
      <c r="I90">
        <f t="shared" si="28"/>
        <v>3.6582857896517974E-2</v>
      </c>
      <c r="J90">
        <f t="shared" si="28"/>
        <v>3.1940316276769153E-2</v>
      </c>
      <c r="K90">
        <f t="shared" si="28"/>
        <v>2.5120132348623266E-2</v>
      </c>
      <c r="L90">
        <f t="shared" si="28"/>
        <v>1.939285506034515E-2</v>
      </c>
      <c r="M90">
        <f t="shared" si="28"/>
        <v>1.1662970149066539E-2</v>
      </c>
      <c r="N90" s="5">
        <f t="shared" si="35"/>
        <v>-3.2446519598665788</v>
      </c>
      <c r="O90">
        <f t="shared" si="35"/>
        <v>-3.3081755117743676</v>
      </c>
      <c r="P90">
        <f t="shared" si="35"/>
        <v>-3.4438862340286067</v>
      </c>
      <c r="Q90">
        <f t="shared" si="35"/>
        <v>-3.6840856687406336</v>
      </c>
      <c r="R90">
        <f t="shared" si="35"/>
        <v>-3.9428505766089286</v>
      </c>
      <c r="S90" s="7">
        <f t="shared" si="35"/>
        <v>-4.4513364007323393</v>
      </c>
      <c r="T90" s="42">
        <f t="shared" si="31"/>
        <v>-2.5823194505199321E-3</v>
      </c>
      <c r="U90" s="42">
        <f t="shared" si="32"/>
        <v>0.99332393528958662</v>
      </c>
      <c r="V90" s="42"/>
      <c r="W90" s="42">
        <f t="shared" si="33"/>
        <v>5.466893195156542E-6</v>
      </c>
      <c r="X90" s="42">
        <f t="shared" si="34"/>
        <v>2.5671886119133222E-12</v>
      </c>
      <c r="Y90" s="2"/>
    </row>
    <row r="91" spans="1:26" x14ac:dyDescent="0.35">
      <c r="A91" t="s">
        <v>35</v>
      </c>
      <c r="B91" s="5"/>
      <c r="C91">
        <v>3.1320000000000001</v>
      </c>
      <c r="D91">
        <v>2.2000000000000002</v>
      </c>
      <c r="E91">
        <v>1.379</v>
      </c>
      <c r="F91">
        <v>0.73899999999999999</v>
      </c>
      <c r="G91" s="7">
        <v>0.434</v>
      </c>
      <c r="I91">
        <f t="shared" si="28"/>
        <v>3.2906097588153604E-2</v>
      </c>
      <c r="J91">
        <f t="shared" si="28"/>
        <v>2.2934024851918929E-2</v>
      </c>
      <c r="K91">
        <f t="shared" si="28"/>
        <v>1.415318454309587E-2</v>
      </c>
      <c r="L91">
        <f t="shared" si="28"/>
        <v>7.5255338177525576E-3</v>
      </c>
      <c r="M91">
        <f t="shared" si="28"/>
        <v>4.385161301097046E-3</v>
      </c>
      <c r="N91" s="5"/>
      <c r="O91">
        <f t="shared" ref="O91:S92" si="36">LN(I91)</f>
        <v>-3.4140973013576503</v>
      </c>
      <c r="P91">
        <f t="shared" si="36"/>
        <v>-3.7751336697388567</v>
      </c>
      <c r="Q91">
        <f t="shared" si="36"/>
        <v>-4.2578156241650262</v>
      </c>
      <c r="R91">
        <f t="shared" si="36"/>
        <v>-4.889453531627046</v>
      </c>
      <c r="S91" s="7">
        <f t="shared" si="36"/>
        <v>-5.4295288690917625</v>
      </c>
      <c r="T91" s="42">
        <f>SLOPE(O91:S91,I13:M13)</f>
        <v>-4.4584863632701564E-3</v>
      </c>
      <c r="U91" s="42">
        <f>RSQ(O91:S91,I13:M13)</f>
        <v>0.98965260922228437</v>
      </c>
      <c r="V91" s="42"/>
      <c r="W91" s="42">
        <f t="shared" si="33"/>
        <v>9.4388278549938125E-6</v>
      </c>
      <c r="X91" s="42">
        <f t="shared" si="34"/>
        <v>1.3448425925185706E-12</v>
      </c>
      <c r="Y91" s="2"/>
    </row>
    <row r="92" spans="1:26" x14ac:dyDescent="0.35">
      <c r="A92" t="s">
        <v>46</v>
      </c>
      <c r="B92" s="5">
        <v>3.6030000000000002</v>
      </c>
      <c r="C92">
        <v>3.552</v>
      </c>
      <c r="D92">
        <v>3.1920000000000002</v>
      </c>
      <c r="E92">
        <v>2.7629999999999999</v>
      </c>
      <c r="F92">
        <v>1.9350000000000001</v>
      </c>
      <c r="G92" s="7">
        <v>1.5029999999999999</v>
      </c>
      <c r="H92">
        <f t="shared" si="30"/>
        <v>4.0596483572264912E-2</v>
      </c>
      <c r="I92">
        <f t="shared" si="28"/>
        <v>3.9710017827411848E-2</v>
      </c>
      <c r="J92">
        <f t="shared" si="28"/>
        <v>3.5407313608947867E-2</v>
      </c>
      <c r="K92">
        <f t="shared" si="28"/>
        <v>3.0174722524677896E-2</v>
      </c>
      <c r="L92">
        <f t="shared" si="28"/>
        <v>2.0967484933843091E-2</v>
      </c>
      <c r="M92">
        <f t="shared" si="28"/>
        <v>1.6159477748061306E-2</v>
      </c>
      <c r="N92" s="5">
        <f>LN(H92)</f>
        <v>-3.2040738276460132</v>
      </c>
      <c r="O92">
        <f t="shared" si="36"/>
        <v>-3.2261517848989656</v>
      </c>
      <c r="P92">
        <f t="shared" si="36"/>
        <v>-3.3408368810582472</v>
      </c>
      <c r="Q92">
        <f t="shared" si="36"/>
        <v>-3.5007507075775934</v>
      </c>
      <c r="R92">
        <f t="shared" si="36"/>
        <v>-3.8647823776540475</v>
      </c>
      <c r="S92" s="7">
        <f t="shared" si="36"/>
        <v>-4.1252485439818756</v>
      </c>
      <c r="T92" s="42">
        <f t="shared" si="31"/>
        <v>-2.1050222694734811E-3</v>
      </c>
      <c r="U92" s="42">
        <f t="shared" si="32"/>
        <v>0.98681961002168839</v>
      </c>
      <c r="V92" s="42">
        <f>AVERAGE(U88:U92)</f>
        <v>0.99129853170613669</v>
      </c>
      <c r="W92" s="42">
        <f t="shared" si="33"/>
        <v>4.456432343535387E-6</v>
      </c>
      <c r="X92" s="42">
        <f t="shared" si="34"/>
        <v>3.1600448119906868E-12</v>
      </c>
      <c r="Y92" s="2"/>
    </row>
    <row r="93" spans="1:26" x14ac:dyDescent="0.35">
      <c r="B93" s="5"/>
      <c r="G93" s="7"/>
      <c r="N93" s="5"/>
      <c r="S93" s="7"/>
      <c r="T93" s="42"/>
      <c r="U93" s="42"/>
      <c r="V93" s="42"/>
      <c r="W93" s="42"/>
      <c r="X93" s="42"/>
      <c r="Y93" s="2"/>
    </row>
    <row r="94" spans="1:26" x14ac:dyDescent="0.35">
      <c r="A94" t="s">
        <v>25</v>
      </c>
      <c r="B94" s="5">
        <v>3.863</v>
      </c>
      <c r="C94">
        <v>3.306</v>
      </c>
      <c r="D94">
        <v>2.7160000000000002</v>
      </c>
      <c r="E94">
        <v>2.1019999999999999</v>
      </c>
      <c r="F94">
        <v>1.32</v>
      </c>
      <c r="G94" s="7">
        <v>0.97199999999999998</v>
      </c>
      <c r="H94">
        <f t="shared" si="30"/>
        <v>4.3354140822106486E-2</v>
      </c>
      <c r="I94">
        <f t="shared" si="28"/>
        <v>3.6813888705794384E-2</v>
      </c>
      <c r="J94">
        <f t="shared" si="28"/>
        <v>3.0008313025827019E-2</v>
      </c>
      <c r="K94">
        <f t="shared" si="28"/>
        <v>2.2865296261733479E-2</v>
      </c>
      <c r="L94">
        <f t="shared" si="28"/>
        <v>1.4246921204540939E-2</v>
      </c>
      <c r="M94">
        <f t="shared" si="28"/>
        <v>1.0409175385626005E-2</v>
      </c>
      <c r="N94" s="5">
        <f t="shared" ref="N94:N98" si="37">LN(H94)</f>
        <v>-3.1383530596228995</v>
      </c>
      <c r="O94">
        <f t="shared" ref="O94:O98" si="38">LN(I94)</f>
        <v>-3.301880094525131</v>
      </c>
      <c r="P94">
        <f t="shared" ref="P94:P98" si="39">LN(J94)</f>
        <v>-3.5062808348444339</v>
      </c>
      <c r="Q94">
        <f t="shared" ref="Q94:Q98" si="40">LN(K94)</f>
        <v>-3.7781349649591878</v>
      </c>
      <c r="R94">
        <f t="shared" ref="R94:R98" si="41">LN(L94)</f>
        <v>-4.2512144514325874</v>
      </c>
      <c r="S94" s="7">
        <f t="shared" ref="S94:S98" si="42">LN(M94)</f>
        <v>-4.565067613169485</v>
      </c>
      <c r="T94" s="42">
        <f t="shared" si="31"/>
        <v>-3.0496512389562146E-3</v>
      </c>
      <c r="U94" s="42">
        <f t="shared" si="32"/>
        <v>0.97374061716348781</v>
      </c>
      <c r="V94" s="42"/>
      <c r="W94" s="42">
        <f t="shared" si="33"/>
        <v>6.456256836269282E-6</v>
      </c>
      <c r="X94" s="42">
        <f t="shared" si="34"/>
        <v>5.3705948404111351E-13</v>
      </c>
      <c r="Y94" s="2">
        <f>AVERAGE(X94:X97,X98)</f>
        <v>6.7662035462651113E-13</v>
      </c>
      <c r="Z94">
        <f>_xlfn.STDEV.S(X94:X97,X98)</f>
        <v>1.0112778839238848E-13</v>
      </c>
    </row>
    <row r="95" spans="1:26" x14ac:dyDescent="0.35">
      <c r="A95" t="s">
        <v>26</v>
      </c>
      <c r="B95" s="5">
        <v>3.6269999999999998</v>
      </c>
      <c r="C95">
        <v>3.327</v>
      </c>
      <c r="D95">
        <v>2.7839999999999998</v>
      </c>
      <c r="E95">
        <v>2.2080000000000002</v>
      </c>
      <c r="F95">
        <v>1.375</v>
      </c>
      <c r="G95" s="7">
        <v>0.505</v>
      </c>
      <c r="H95">
        <f t="shared" si="30"/>
        <v>4.1108956145468445E-2</v>
      </c>
      <c r="I95">
        <f t="shared" si="28"/>
        <v>3.7414906516169161E-2</v>
      </c>
      <c r="J95">
        <f t="shared" si="28"/>
        <v>3.10644783070614E-2</v>
      </c>
      <c r="K95">
        <f t="shared" si="28"/>
        <v>2.4256392304973493E-2</v>
      </c>
      <c r="L95">
        <f t="shared" si="28"/>
        <v>1.4987624615365064E-2</v>
      </c>
      <c r="M95">
        <f t="shared" si="28"/>
        <v>5.4616574365343737E-3</v>
      </c>
      <c r="N95" s="5">
        <f t="shared" si="37"/>
        <v>-3.191529270137162</v>
      </c>
      <c r="O95">
        <f t="shared" si="38"/>
        <v>-3.2856860840185078</v>
      </c>
      <c r="P95">
        <f t="shared" si="39"/>
        <v>-3.4716902891995942</v>
      </c>
      <c r="Q95">
        <f t="shared" si="40"/>
        <v>-3.7190750961299823</v>
      </c>
      <c r="R95">
        <f t="shared" si="41"/>
        <v>-4.200530444043217</v>
      </c>
      <c r="S95" s="7">
        <f t="shared" si="42"/>
        <v>-5.2100029754854482</v>
      </c>
      <c r="T95" s="42">
        <f t="shared" si="31"/>
        <v>-4.152425618389661E-3</v>
      </c>
      <c r="U95" s="42">
        <f t="shared" si="32"/>
        <v>0.97023131806803031</v>
      </c>
      <c r="V95" s="42"/>
      <c r="W95" s="42">
        <f t="shared" si="33"/>
        <v>8.7908826895903474E-6</v>
      </c>
      <c r="X95" s="42">
        <f t="shared" si="34"/>
        <v>6.7934821021367613E-13</v>
      </c>
      <c r="Y95" s="2"/>
    </row>
    <row r="96" spans="1:26" x14ac:dyDescent="0.35">
      <c r="A96" t="s">
        <v>27</v>
      </c>
      <c r="B96" s="5">
        <v>3.5379999999999998</v>
      </c>
      <c r="C96">
        <v>3.137</v>
      </c>
      <c r="D96">
        <v>2.472</v>
      </c>
      <c r="E96">
        <v>1.903</v>
      </c>
      <c r="F96">
        <v>1.052</v>
      </c>
      <c r="G96" s="7">
        <v>0.32500000000000001</v>
      </c>
      <c r="H96">
        <f t="shared" si="30"/>
        <v>4.0055723138807023E-2</v>
      </c>
      <c r="I96">
        <f t="shared" si="28"/>
        <v>3.5239053640272265E-2</v>
      </c>
      <c r="J96">
        <f t="shared" si="28"/>
        <v>2.7552509097588419E-2</v>
      </c>
      <c r="K96">
        <f t="shared" si="28"/>
        <v>2.0882562104065104E-2</v>
      </c>
      <c r="L96">
        <f t="shared" si="28"/>
        <v>1.1454172075112096E-2</v>
      </c>
      <c r="M96">
        <f t="shared" si="28"/>
        <v>3.4838835463663828E-3</v>
      </c>
      <c r="N96" s="5">
        <f t="shared" si="37"/>
        <v>-3.2174837158316101</v>
      </c>
      <c r="O96">
        <f t="shared" si="38"/>
        <v>-3.3456003329775825</v>
      </c>
      <c r="P96">
        <f t="shared" si="39"/>
        <v>-3.5916616732075992</v>
      </c>
      <c r="Q96">
        <f t="shared" si="40"/>
        <v>-3.8688408173620945</v>
      </c>
      <c r="R96">
        <f t="shared" si="41"/>
        <v>-4.4694012419775087</v>
      </c>
      <c r="S96" s="7">
        <f t="shared" si="42"/>
        <v>-5.6596076458184905</v>
      </c>
      <c r="T96" s="42">
        <f t="shared" si="31"/>
        <v>-5.0131001243506751E-3</v>
      </c>
      <c r="U96" s="42">
        <f t="shared" si="32"/>
        <v>0.97173956117313254</v>
      </c>
      <c r="V96" s="42"/>
      <c r="W96" s="42">
        <f t="shared" si="33"/>
        <v>1.06129715868163E-5</v>
      </c>
      <c r="X96" s="42">
        <f t="shared" si="34"/>
        <v>7.9552532789924277E-13</v>
      </c>
      <c r="Y96" s="2"/>
    </row>
    <row r="97" spans="1:26" x14ac:dyDescent="0.35">
      <c r="A97" t="s">
        <v>40</v>
      </c>
      <c r="B97" s="5">
        <v>3.544</v>
      </c>
      <c r="C97">
        <v>3.145</v>
      </c>
      <c r="D97">
        <v>2.4729999999999999</v>
      </c>
      <c r="E97">
        <v>1.84</v>
      </c>
      <c r="F97">
        <v>1.0369999999999999</v>
      </c>
      <c r="G97" s="7">
        <v>0.33</v>
      </c>
      <c r="H97">
        <f t="shared" si="30"/>
        <v>4.0049964062685676E-2</v>
      </c>
      <c r="I97">
        <f t="shared" si="28"/>
        <v>3.526403771363204E-2</v>
      </c>
      <c r="J97">
        <f t="shared" si="28"/>
        <v>2.7513033305068865E-2</v>
      </c>
      <c r="K97">
        <f t="shared" si="28"/>
        <v>2.0154149968803624E-2</v>
      </c>
      <c r="L97">
        <f t="shared" si="28"/>
        <v>1.1270116080829127E-2</v>
      </c>
      <c r="M97">
        <f t="shared" si="28"/>
        <v>3.5584964978696747E-3</v>
      </c>
      <c r="N97" s="5">
        <f t="shared" si="37"/>
        <v>-3.2176275027793904</v>
      </c>
      <c r="O97">
        <f t="shared" si="38"/>
        <v>-3.3448915959867414</v>
      </c>
      <c r="P97">
        <f t="shared" si="39"/>
        <v>-3.5930954482167858</v>
      </c>
      <c r="Q97">
        <f t="shared" si="40"/>
        <v>-3.9043450580082344</v>
      </c>
      <c r="R97">
        <f t="shared" si="41"/>
        <v>-4.4856006509986583</v>
      </c>
      <c r="S97" s="7">
        <f t="shared" si="42"/>
        <v>-5.6384171553845794</v>
      </c>
      <c r="T97" s="42">
        <f t="shared" si="31"/>
        <v>-4.9862202270192536E-3</v>
      </c>
      <c r="U97" s="42">
        <f t="shared" si="32"/>
        <v>0.97705383326969153</v>
      </c>
      <c r="V97" s="42"/>
      <c r="W97" s="42">
        <f t="shared" si="33"/>
        <v>1.0556065564682568E-5</v>
      </c>
      <c r="X97" s="42">
        <f t="shared" si="34"/>
        <v>6.259038068892577E-13</v>
      </c>
      <c r="Y97" s="2"/>
    </row>
    <row r="98" spans="1:26" x14ac:dyDescent="0.35">
      <c r="A98" t="s">
        <v>47</v>
      </c>
      <c r="B98" s="5">
        <v>3.452</v>
      </c>
      <c r="C98">
        <v>3.18</v>
      </c>
      <c r="D98">
        <v>2.4769999999999999</v>
      </c>
      <c r="E98">
        <v>1.9119999999999999</v>
      </c>
      <c r="F98">
        <v>1.1259999999999999</v>
      </c>
      <c r="G98" s="7">
        <v>0.36899999999999999</v>
      </c>
      <c r="H98">
        <f t="shared" si="30"/>
        <v>3.9394251879339467E-2</v>
      </c>
      <c r="I98">
        <f t="shared" ref="I98:I104" si="43">C20*C98</f>
        <v>3.6007432922997705E-2</v>
      </c>
      <c r="J98">
        <f t="shared" ref="J98:J104" si="44">D20*D98</f>
        <v>2.7828770352710312E-2</v>
      </c>
      <c r="K98">
        <f t="shared" ref="K98:K104" si="45">E20*E98</f>
        <v>2.1148920448691429E-2</v>
      </c>
      <c r="L98">
        <f t="shared" ref="L98:L104" si="46">F20*F98</f>
        <v>1.2357814624063157E-2</v>
      </c>
      <c r="M98">
        <f t="shared" ref="M98:M104" si="47">G20*G98</f>
        <v>4.0182099233908126E-3</v>
      </c>
      <c r="N98" s="5">
        <f t="shared" si="37"/>
        <v>-3.2341353647087558</v>
      </c>
      <c r="O98">
        <f t="shared" si="38"/>
        <v>-3.3240298917547717</v>
      </c>
      <c r="P98">
        <f t="shared" si="39"/>
        <v>-3.5816848886565547</v>
      </c>
      <c r="Q98">
        <f t="shared" si="40"/>
        <v>-3.8561664174076311</v>
      </c>
      <c r="R98">
        <f t="shared" si="41"/>
        <v>-4.3934666529362625</v>
      </c>
      <c r="S98" s="7">
        <f t="shared" si="42"/>
        <v>-5.5169187682122907</v>
      </c>
      <c r="T98" s="42">
        <f t="shared" si="31"/>
        <v>-4.7033730942184545E-3</v>
      </c>
      <c r="U98" s="42">
        <f t="shared" si="32"/>
        <v>0.97223738920933245</v>
      </c>
      <c r="V98" s="42">
        <f>AVERAGE(U94:U98)</f>
        <v>0.97300054377673495</v>
      </c>
      <c r="W98" s="42">
        <f t="shared" si="33"/>
        <v>9.9572647210197543E-6</v>
      </c>
      <c r="X98" s="42">
        <f t="shared" si="34"/>
        <v>7.4526494408926595E-13</v>
      </c>
      <c r="Y98" s="2"/>
    </row>
    <row r="99" spans="1:26" x14ac:dyDescent="0.35">
      <c r="B99" s="5"/>
      <c r="G99" s="7"/>
      <c r="N99" s="5"/>
      <c r="S99" s="7"/>
      <c r="T99" s="42"/>
      <c r="U99" s="42"/>
      <c r="V99" s="42"/>
      <c r="W99" s="42"/>
      <c r="X99" s="42"/>
      <c r="Y99" s="2"/>
    </row>
    <row r="100" spans="1:26" x14ac:dyDescent="0.35">
      <c r="A100" t="s">
        <v>18</v>
      </c>
      <c r="B100" s="5">
        <v>3.5310000000000001</v>
      </c>
      <c r="C100">
        <v>3.2440000000000002</v>
      </c>
      <c r="D100">
        <v>2.649</v>
      </c>
      <c r="E100">
        <v>2.4670000000000001</v>
      </c>
      <c r="F100">
        <v>1.794</v>
      </c>
      <c r="G100" s="7">
        <v>0.68300000000000005</v>
      </c>
      <c r="H100">
        <f t="shared" si="30"/>
        <v>4.0177976539245104E-2</v>
      </c>
      <c r="I100">
        <f t="shared" si="43"/>
        <v>3.662470698550125E-2</v>
      </c>
      <c r="J100">
        <f t="shared" si="44"/>
        <v>2.967414685107243E-2</v>
      </c>
      <c r="K100">
        <f t="shared" si="45"/>
        <v>2.720807011533851E-2</v>
      </c>
      <c r="L100">
        <f t="shared" si="46"/>
        <v>1.9631523188041126E-2</v>
      </c>
      <c r="M100">
        <f t="shared" si="47"/>
        <v>7.4157525934443521E-3</v>
      </c>
      <c r="N100" s="5">
        <f t="shared" ref="N100:S104" si="48">LN(H100)</f>
        <v>-3.2144362807627767</v>
      </c>
      <c r="O100">
        <f t="shared" si="48"/>
        <v>-3.3070322120727793</v>
      </c>
      <c r="P100">
        <f t="shared" si="48"/>
        <v>-3.5174790886529332</v>
      </c>
      <c r="Q100">
        <f t="shared" si="48"/>
        <v>-3.6042416542687099</v>
      </c>
      <c r="R100">
        <f t="shared" si="48"/>
        <v>-3.9306186787962449</v>
      </c>
      <c r="S100" s="7">
        <f t="shared" si="48"/>
        <v>-4.9041488124611163</v>
      </c>
      <c r="T100" s="42">
        <f t="shared" si="31"/>
        <v>-3.3206020420991429E-3</v>
      </c>
      <c r="U100" s="42">
        <f t="shared" si="32"/>
        <v>0.92610252233882928</v>
      </c>
      <c r="V100" s="42"/>
      <c r="W100" s="42">
        <f t="shared" si="33"/>
        <v>7.0298725837810893E-6</v>
      </c>
      <c r="X100" s="42">
        <f t="shared" si="34"/>
        <v>6.1936060503149495E-13</v>
      </c>
      <c r="Y100" s="2">
        <f>AVERAGE(X100:X104)</f>
        <v>8.9090097097531853E-13</v>
      </c>
      <c r="Z100">
        <f>_xlfn.STDEV.S(X100:X104)</f>
        <v>4.6324248511233556E-13</v>
      </c>
    </row>
    <row r="101" spans="1:26" x14ac:dyDescent="0.35">
      <c r="A101" t="s">
        <v>19</v>
      </c>
      <c r="B101" s="5">
        <v>3.51</v>
      </c>
      <c r="C101">
        <v>3.2690000000000001</v>
      </c>
      <c r="D101">
        <v>2.6480000000000001</v>
      </c>
      <c r="E101">
        <v>2.0750000000000002</v>
      </c>
      <c r="F101">
        <v>1.24</v>
      </c>
      <c r="G101" s="7">
        <v>0.309</v>
      </c>
      <c r="H101">
        <f t="shared" si="30"/>
        <v>3.9548614304371309E-2</v>
      </c>
      <c r="I101">
        <f t="shared" si="43"/>
        <v>3.6546184762896776E-2</v>
      </c>
      <c r="J101">
        <f t="shared" si="44"/>
        <v>2.9372984472585826E-2</v>
      </c>
      <c r="K101">
        <f t="shared" si="45"/>
        <v>2.2661074643035337E-2</v>
      </c>
      <c r="L101">
        <f t="shared" si="46"/>
        <v>1.3436527812902032E-2</v>
      </c>
      <c r="M101">
        <f t="shared" si="47"/>
        <v>3.3222080001004285E-3</v>
      </c>
      <c r="N101" s="5">
        <f t="shared" si="48"/>
        <v>-3.230224621934195</v>
      </c>
      <c r="O101">
        <f t="shared" si="48"/>
        <v>-3.3091784822868155</v>
      </c>
      <c r="P101">
        <f t="shared" si="48"/>
        <v>-3.5276799225710476</v>
      </c>
      <c r="Q101">
        <f t="shared" si="48"/>
        <v>-3.787106599836211</v>
      </c>
      <c r="R101">
        <f t="shared" si="48"/>
        <v>-4.309778324518847</v>
      </c>
      <c r="S101" s="7">
        <f t="shared" si="48"/>
        <v>-5.7071256568371043</v>
      </c>
      <c r="T101" s="42">
        <f t="shared" si="31"/>
        <v>-5.0355735163396609E-3</v>
      </c>
      <c r="U101" s="42">
        <f t="shared" si="32"/>
        <v>0.94643336098736663</v>
      </c>
      <c r="V101" s="42"/>
      <c r="W101" s="42">
        <f t="shared" si="33"/>
        <v>1.0660548827390442E-5</v>
      </c>
      <c r="X101" s="42">
        <f t="shared" si="34"/>
        <v>4.8702908900731732E-13</v>
      </c>
      <c r="Y101" s="2"/>
    </row>
    <row r="102" spans="1:26" x14ac:dyDescent="0.35">
      <c r="A102" t="s">
        <v>41</v>
      </c>
      <c r="B102" s="5">
        <v>3.4950000000000001</v>
      </c>
      <c r="C102">
        <v>3.2850000000000001</v>
      </c>
      <c r="D102">
        <v>2.6280000000000001</v>
      </c>
      <c r="E102">
        <v>2.0249999999999999</v>
      </c>
      <c r="F102">
        <v>1.18</v>
      </c>
      <c r="G102" s="7">
        <v>0.34200000000000003</v>
      </c>
      <c r="H102">
        <f t="shared" si="30"/>
        <v>3.9768345512506832E-2</v>
      </c>
      <c r="I102">
        <f t="shared" si="43"/>
        <v>3.7087596315465973E-2</v>
      </c>
      <c r="J102">
        <f t="shared" si="44"/>
        <v>2.9438904463804587E-2</v>
      </c>
      <c r="K102">
        <f t="shared" si="45"/>
        <v>2.2333336839708343E-2</v>
      </c>
      <c r="L102">
        <f t="shared" si="46"/>
        <v>1.291259607686094E-2</v>
      </c>
      <c r="M102">
        <f t="shared" si="47"/>
        <v>3.7133051053557372E-3</v>
      </c>
      <c r="N102" s="5">
        <f t="shared" si="48"/>
        <v>-3.2246840220232524</v>
      </c>
      <c r="O102">
        <f t="shared" si="48"/>
        <v>-3.2944726963893718</v>
      </c>
      <c r="P102">
        <f t="shared" si="48"/>
        <v>-3.5254381983205016</v>
      </c>
      <c r="Q102">
        <f t="shared" si="48"/>
        <v>-3.8016747912574269</v>
      </c>
      <c r="R102">
        <f t="shared" si="48"/>
        <v>-4.3495520039552762</v>
      </c>
      <c r="S102" s="7">
        <f t="shared" si="48"/>
        <v>-5.5958329349693017</v>
      </c>
      <c r="T102" s="42">
        <f t="shared" si="31"/>
        <v>-4.8867991728153235E-3</v>
      </c>
      <c r="U102" s="42">
        <f t="shared" si="32"/>
        <v>0.96233076398294581</v>
      </c>
      <c r="V102" s="42"/>
      <c r="W102" s="42">
        <f t="shared" si="33"/>
        <v>1.0345586460490668E-5</v>
      </c>
      <c r="X102" s="42">
        <f t="shared" si="34"/>
        <v>1.6735044452980017E-12</v>
      </c>
      <c r="Y102" s="2"/>
    </row>
    <row r="103" spans="1:26" x14ac:dyDescent="0.35">
      <c r="A103" t="s">
        <v>42</v>
      </c>
      <c r="B103" s="5">
        <v>3.3980000000000001</v>
      </c>
      <c r="C103">
        <v>3.1070000000000002</v>
      </c>
      <c r="D103">
        <v>2.4039999999999999</v>
      </c>
      <c r="E103">
        <v>1.7949999999999999</v>
      </c>
      <c r="F103">
        <v>0.89</v>
      </c>
      <c r="G103" s="7">
        <v>0.26400000000000001</v>
      </c>
      <c r="H103">
        <f t="shared" si="30"/>
        <v>3.8626822143246441E-2</v>
      </c>
      <c r="I103">
        <f t="shared" si="43"/>
        <v>3.5043689899644591E-2</v>
      </c>
      <c r="J103">
        <f t="shared" si="44"/>
        <v>2.6903328137118689E-2</v>
      </c>
      <c r="K103">
        <f t="shared" si="45"/>
        <v>1.9777359303465507E-2</v>
      </c>
      <c r="L103">
        <f t="shared" si="46"/>
        <v>9.7296412508832246E-3</v>
      </c>
      <c r="M103">
        <f t="shared" si="47"/>
        <v>2.8636089927738645E-3</v>
      </c>
      <c r="N103" s="5">
        <f t="shared" si="48"/>
        <v>-3.2538083696472624</v>
      </c>
      <c r="O103">
        <f t="shared" si="48"/>
        <v>-3.3511597131030122</v>
      </c>
      <c r="P103">
        <f t="shared" si="48"/>
        <v>-3.6155052774578813</v>
      </c>
      <c r="Q103">
        <f t="shared" si="48"/>
        <v>-3.9232174650636638</v>
      </c>
      <c r="R103">
        <f t="shared" si="48"/>
        <v>-4.6325782538767779</v>
      </c>
      <c r="S103" s="7">
        <f t="shared" si="48"/>
        <v>-5.8556725640735667</v>
      </c>
      <c r="T103" s="42">
        <f t="shared" si="31"/>
        <v>-5.4360149200643366E-3</v>
      </c>
      <c r="U103" s="42">
        <f t="shared" si="32"/>
        <v>0.97650519916649636</v>
      </c>
      <c r="V103" s="42"/>
      <c r="W103" s="42">
        <f t="shared" si="33"/>
        <v>1.1508302340086395E-5</v>
      </c>
      <c r="X103" s="42">
        <f t="shared" si="34"/>
        <v>7.965956836170379E-13</v>
      </c>
      <c r="Y103" s="2"/>
    </row>
    <row r="104" spans="1:26" x14ac:dyDescent="0.35">
      <c r="A104" t="s">
        <v>48</v>
      </c>
      <c r="B104" s="5">
        <v>3.609</v>
      </c>
      <c r="C104">
        <v>3.5339999999999998</v>
      </c>
      <c r="D104">
        <v>2.7290000000000001</v>
      </c>
      <c r="E104">
        <v>2.0979999999999999</v>
      </c>
      <c r="F104">
        <v>1.2609999999999999</v>
      </c>
      <c r="G104" s="7">
        <v>0.309</v>
      </c>
      <c r="H104">
        <f t="shared" si="30"/>
        <v>4.0061954457136194E-2</v>
      </c>
      <c r="I104">
        <f t="shared" si="43"/>
        <v>3.8923758203064381E-2</v>
      </c>
      <c r="J104">
        <f t="shared" si="44"/>
        <v>2.9823233342840424E-2</v>
      </c>
      <c r="K104">
        <f t="shared" si="45"/>
        <v>2.2572984327542421E-2</v>
      </c>
      <c r="L104">
        <f t="shared" si="46"/>
        <v>1.3461750986311282E-2</v>
      </c>
      <c r="M104">
        <f t="shared" si="47"/>
        <v>3.2730143969400081E-3</v>
      </c>
      <c r="N104" s="5">
        <f t="shared" si="48"/>
        <v>-3.217328161688537</v>
      </c>
      <c r="O104">
        <f t="shared" si="48"/>
        <v>-3.2461504640686036</v>
      </c>
      <c r="P104">
        <f t="shared" si="48"/>
        <v>-3.5124675468568269</v>
      </c>
      <c r="Q104">
        <f t="shared" si="48"/>
        <v>-3.7910014714819864</v>
      </c>
      <c r="R104">
        <f t="shared" si="48"/>
        <v>-4.3079028750902291</v>
      </c>
      <c r="S104" s="7">
        <f t="shared" si="48"/>
        <v>-5.7220438847743234</v>
      </c>
      <c r="T104" s="42">
        <f t="shared" si="31"/>
        <v>-5.1390761456773099E-3</v>
      </c>
      <c r="U104" s="42">
        <f t="shared" si="32"/>
        <v>0.94870021896229995</v>
      </c>
      <c r="V104" s="42">
        <f>AVERAGE(U100:U104)</f>
        <v>0.95201441308758772</v>
      </c>
      <c r="W104" s="42">
        <f t="shared" si="33"/>
        <v>1.08796688204234E-5</v>
      </c>
      <c r="X104" s="42">
        <f t="shared" si="34"/>
        <v>8.7801503192274047E-13</v>
      </c>
      <c r="Y104" s="2"/>
    </row>
  </sheetData>
  <mergeCells count="11">
    <mergeCell ref="B54:G54"/>
    <mergeCell ref="H54:M54"/>
    <mergeCell ref="N54:S54"/>
    <mergeCell ref="B80:G80"/>
    <mergeCell ref="H80:M80"/>
    <mergeCell ref="N80:S80"/>
    <mergeCell ref="B2:G2"/>
    <mergeCell ref="I2:M2"/>
    <mergeCell ref="H28:M28"/>
    <mergeCell ref="N28:S28"/>
    <mergeCell ref="B28:G28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60CAB4-B2BA-491C-AAFC-F5359DC5A0B8}">
  <dimension ref="A1:W65"/>
  <sheetViews>
    <sheetView zoomScaleNormal="100" workbookViewId="0">
      <selection activeCell="D3" sqref="D3:D6"/>
    </sheetView>
  </sheetViews>
  <sheetFormatPr defaultColWidth="15.54296875" defaultRowHeight="14.5" x14ac:dyDescent="0.35"/>
  <cols>
    <col min="2" max="2" width="14" customWidth="1"/>
    <col min="4" max="4" width="15.54296875" customWidth="1"/>
  </cols>
  <sheetData>
    <row r="1" spans="1:11" x14ac:dyDescent="0.35">
      <c r="A1" s="2" t="s">
        <v>25898</v>
      </c>
    </row>
    <row r="2" spans="1:11" s="13" customFormat="1" ht="47.5" x14ac:dyDescent="0.35">
      <c r="A2" s="32" t="s">
        <v>70</v>
      </c>
      <c r="B2" s="16" t="s">
        <v>71</v>
      </c>
      <c r="C2" s="16" t="s">
        <v>72</v>
      </c>
      <c r="D2" s="17" t="s">
        <v>73</v>
      </c>
      <c r="E2" s="27" t="s">
        <v>74</v>
      </c>
      <c r="F2" s="28" t="s">
        <v>75</v>
      </c>
      <c r="G2" s="22" t="s">
        <v>76</v>
      </c>
      <c r="H2" s="23" t="s">
        <v>77</v>
      </c>
      <c r="I2" s="28" t="s">
        <v>78</v>
      </c>
      <c r="J2" s="22" t="s">
        <v>79</v>
      </c>
      <c r="K2" s="23" t="s">
        <v>80</v>
      </c>
    </row>
    <row r="3" spans="1:11" x14ac:dyDescent="0.35">
      <c r="A3" s="24" t="s">
        <v>81</v>
      </c>
      <c r="B3" s="25">
        <v>49.475731571423857</v>
      </c>
      <c r="C3" s="10">
        <f>(B3/100)/$E$3</f>
        <v>4.1193045843642632E-2</v>
      </c>
      <c r="D3" s="67">
        <f>235.59*0.000000000000001</f>
        <v>2.3559000000000001E-13</v>
      </c>
      <c r="E3" s="26">
        <v>12.0107</v>
      </c>
      <c r="F3" s="3">
        <f>'S4 - Gibbs free energy'!I22</f>
        <v>-797.36550166241375</v>
      </c>
      <c r="G3" s="4">
        <f>'S4 - Gibbs free energy'!I26</f>
        <v>-236.80286366135576</v>
      </c>
      <c r="H3" s="26">
        <f>'S4 - Gibbs free energy'!I30</f>
        <v>-199.86694332463628</v>
      </c>
      <c r="I3" s="3">
        <f>F3*1000/1000000</f>
        <v>-0.79736550166241371</v>
      </c>
      <c r="J3" s="4">
        <f t="shared" ref="J3" si="0">G3*1000/1000000</f>
        <v>-0.23680286366135575</v>
      </c>
      <c r="K3" s="26">
        <f>H3*1000/1000000</f>
        <v>-0.19986694332463628</v>
      </c>
    </row>
    <row r="4" spans="1:11" x14ac:dyDescent="0.35">
      <c r="A4" s="18" t="s">
        <v>82</v>
      </c>
      <c r="B4" s="19">
        <v>53.134876251057769</v>
      </c>
      <c r="C4">
        <f>(B4/100)/$E$3</f>
        <v>4.4239616551123392E-2</v>
      </c>
      <c r="D4" s="7">
        <f>182*0.000000000000001</f>
        <v>1.8200000000000001E-13</v>
      </c>
    </row>
    <row r="5" spans="1:11" x14ac:dyDescent="0.35">
      <c r="A5" s="18" t="s">
        <v>83</v>
      </c>
      <c r="B5" s="19">
        <v>52.803696005393078</v>
      </c>
      <c r="C5">
        <f>(B5/100)/$E$3</f>
        <v>4.3963878879160312E-2</v>
      </c>
      <c r="D5" s="7">
        <f>125.05*0.000000000000001</f>
        <v>1.2505000000000001E-13</v>
      </c>
    </row>
    <row r="6" spans="1:11" x14ac:dyDescent="0.35">
      <c r="A6" s="20" t="s">
        <v>84</v>
      </c>
      <c r="B6" s="21">
        <v>46.951860359726282</v>
      </c>
      <c r="C6" s="9">
        <f>(B6/100)/$E$3</f>
        <v>3.9091693539699005E-2</v>
      </c>
      <c r="D6" s="68">
        <f>152.2*0.000000000000001</f>
        <v>1.522E-13</v>
      </c>
    </row>
    <row r="7" spans="1:11" x14ac:dyDescent="0.35">
      <c r="A7" s="14"/>
    </row>
    <row r="8" spans="1:11" x14ac:dyDescent="0.35">
      <c r="A8" s="2" t="s">
        <v>25899</v>
      </c>
    </row>
    <row r="9" spans="1:11" s="11" customFormat="1" ht="64" x14ac:dyDescent="0.35">
      <c r="A9" s="30" t="s">
        <v>85</v>
      </c>
      <c r="B9" s="30" t="s">
        <v>86</v>
      </c>
      <c r="C9" s="30" t="s">
        <v>87</v>
      </c>
      <c r="D9" s="30" t="s">
        <v>88</v>
      </c>
      <c r="E9" s="30" t="s">
        <v>89</v>
      </c>
      <c r="F9" s="30" t="s">
        <v>90</v>
      </c>
      <c r="G9" s="30" t="s">
        <v>91</v>
      </c>
      <c r="H9" s="30" t="s">
        <v>92</v>
      </c>
      <c r="I9" s="31" t="s">
        <v>93</v>
      </c>
      <c r="J9" s="31" t="s">
        <v>94</v>
      </c>
    </row>
    <row r="10" spans="1:11" x14ac:dyDescent="0.35">
      <c r="A10" t="s">
        <v>12</v>
      </c>
      <c r="B10">
        <v>1.3623148831821288E-12</v>
      </c>
      <c r="C10">
        <v>2.3627116497278772E-12</v>
      </c>
      <c r="D10">
        <v>2.2970239818664041E-13</v>
      </c>
      <c r="E10">
        <f>B10*I$3</f>
        <v>-1.0862628902506907E-12</v>
      </c>
      <c r="F10">
        <f>C10*K$3</f>
        <v>-4.7222795538861956E-13</v>
      </c>
      <c r="G10">
        <f>D10*J$3</f>
        <v>-5.4394185680477456E-14</v>
      </c>
      <c r="H10">
        <f>SUM(E10:G10)</f>
        <v>-1.6128850313197877E-12</v>
      </c>
      <c r="I10" s="2">
        <f>AVERAGE(H10:H14)</f>
        <v>-2.206996703681612E-12</v>
      </c>
      <c r="J10" s="2">
        <f>_xlfn.STDEV.S(H10:H14)</f>
        <v>4.3646755967932897E-13</v>
      </c>
    </row>
    <row r="11" spans="1:11" x14ac:dyDescent="0.35">
      <c r="A11" t="s">
        <v>13</v>
      </c>
      <c r="B11">
        <v>2.3023870293076991E-12</v>
      </c>
      <c r="C11">
        <v>2.6792906396412398E-12</v>
      </c>
      <c r="D11">
        <v>3.6102309854447098E-13</v>
      </c>
      <c r="E11">
        <f>B11*I$3</f>
        <v>-1.8358439886449681E-12</v>
      </c>
      <c r="F11">
        <f>C11*K$3</f>
        <v>-5.3550163042340415E-13</v>
      </c>
      <c r="G11">
        <f>D11*J$3</f>
        <v>-8.549130358322656E-14</v>
      </c>
      <c r="H11">
        <f t="shared" ref="H11:H35" si="1">SUM(E11:G11)</f>
        <v>-2.4568369226515988E-12</v>
      </c>
      <c r="I11" s="2"/>
      <c r="J11" s="2"/>
    </row>
    <row r="12" spans="1:11" x14ac:dyDescent="0.35">
      <c r="A12" t="s">
        <v>14</v>
      </c>
      <c r="B12">
        <v>1.6559627942803659E-12</v>
      </c>
      <c r="C12">
        <v>3.0548997363591512E-12</v>
      </c>
      <c r="D12">
        <v>2.2665231669405776E-13</v>
      </c>
      <c r="E12">
        <f>B12*I$3</f>
        <v>-1.3204076041956564E-12</v>
      </c>
      <c r="F12">
        <f>C12*K$3</f>
        <v>-6.1057347246934076E-13</v>
      </c>
      <c r="G12">
        <f>D12*J$3</f>
        <v>-5.3671917648633384E-14</v>
      </c>
      <c r="H12">
        <f t="shared" si="1"/>
        <v>-1.9846529943136306E-12</v>
      </c>
      <c r="I12" s="2"/>
      <c r="J12" s="2"/>
    </row>
    <row r="13" spans="1:11" x14ac:dyDescent="0.35">
      <c r="A13" t="s">
        <v>29</v>
      </c>
      <c r="B13">
        <v>1.9737917955562751E-12</v>
      </c>
      <c r="C13">
        <v>2.808152924045999E-12</v>
      </c>
      <c r="D13">
        <v>3.9615287958768976E-13</v>
      </c>
      <c r="E13">
        <f>B13*I$3</f>
        <v>-1.5738334852408857E-12</v>
      </c>
      <c r="F13">
        <f>C13*K$3</f>
        <v>-5.6125694131721338E-13</v>
      </c>
      <c r="G13">
        <f>D13*J$3</f>
        <v>-9.381013633405718E-14</v>
      </c>
      <c r="H13">
        <f t="shared" si="1"/>
        <v>-2.2289005628921562E-12</v>
      </c>
      <c r="I13" s="2"/>
      <c r="J13" s="2"/>
    </row>
    <row r="14" spans="1:11" x14ac:dyDescent="0.35">
      <c r="A14" t="s">
        <v>45</v>
      </c>
      <c r="B14">
        <v>2.389796752156419E-12</v>
      </c>
      <c r="C14">
        <v>3.8805743607859691E-12</v>
      </c>
      <c r="D14">
        <v>2.9800309063470025E-13</v>
      </c>
      <c r="E14">
        <f>B14*I$3</f>
        <v>-1.9055414861544098E-12</v>
      </c>
      <c r="F14">
        <f>C14*K$3</f>
        <v>-7.7559853583424597E-13</v>
      </c>
      <c r="G14">
        <f>D14*J$3</f>
        <v>-7.0567985242231567E-14</v>
      </c>
      <c r="H14">
        <f t="shared" si="1"/>
        <v>-2.7517080072308876E-12</v>
      </c>
      <c r="I14" s="2"/>
      <c r="J14" s="2"/>
    </row>
    <row r="15" spans="1:11" x14ac:dyDescent="0.35">
      <c r="I15" s="2"/>
      <c r="J15" s="2"/>
    </row>
    <row r="16" spans="1:11" x14ac:dyDescent="0.35">
      <c r="I16" s="2"/>
      <c r="J16" s="2"/>
    </row>
    <row r="17" spans="1:10" x14ac:dyDescent="0.35">
      <c r="A17" t="s">
        <v>23</v>
      </c>
      <c r="B17">
        <v>4.5816411275828102E-12</v>
      </c>
      <c r="C17">
        <v>3.2723856954175817E-12</v>
      </c>
      <c r="D17">
        <v>9.3434788705828429E-13</v>
      </c>
      <c r="E17">
        <f>B17*I$3</f>
        <v>-3.6532425761322141E-12</v>
      </c>
      <c r="F17">
        <f>C17*K$3</f>
        <v>-6.5404172632237624E-13</v>
      </c>
      <c r="G17">
        <f>D17*J$3</f>
        <v>-2.2125625531133872E-13</v>
      </c>
      <c r="H17">
        <f t="shared" si="1"/>
        <v>-4.528540557765929E-12</v>
      </c>
      <c r="I17" s="2">
        <f>AVERAGE(H17:H21)</f>
        <v>-6.8928449977578389E-12</v>
      </c>
      <c r="J17" s="2">
        <f>_xlfn.STDEV.S(H17:H21)</f>
        <v>3.2246493209116974E-12</v>
      </c>
    </row>
    <row r="18" spans="1:10" x14ac:dyDescent="0.35">
      <c r="A18" t="s">
        <v>24</v>
      </c>
      <c r="B18">
        <v>3.7825564798381733E-12</v>
      </c>
      <c r="C18">
        <v>2.799547419995209E-12</v>
      </c>
      <c r="D18">
        <v>7.7557067352531668E-13</v>
      </c>
      <c r="E18">
        <f>B18*I$3</f>
        <v>-3.0160800451125785E-12</v>
      </c>
      <c r="F18">
        <f>C18*K$3</f>
        <v>-5.595369855268142E-13</v>
      </c>
      <c r="G18">
        <f>D18*J$3</f>
        <v>-1.8365735646256142E-13</v>
      </c>
      <c r="H18">
        <f t="shared" si="1"/>
        <v>-3.7592743871019542E-12</v>
      </c>
      <c r="I18" s="2"/>
      <c r="J18" s="2"/>
    </row>
    <row r="19" spans="1:10" x14ac:dyDescent="0.35">
      <c r="A19" t="s">
        <v>34</v>
      </c>
      <c r="B19">
        <v>9.9477790662220467E-12</v>
      </c>
      <c r="C19">
        <v>3.3166389980554916E-12</v>
      </c>
      <c r="D19">
        <v>2.5671886119133222E-12</v>
      </c>
      <c r="E19">
        <f>B19*I$3</f>
        <v>-7.9320158455649992E-12</v>
      </c>
      <c r="F19">
        <f>C19*K$3</f>
        <v>-6.6288649865263538E-13</v>
      </c>
      <c r="G19">
        <f>D19*J$3</f>
        <v>-6.0791761485989553E-13</v>
      </c>
      <c r="H19">
        <f t="shared" si="1"/>
        <v>-9.2028199590775307E-12</v>
      </c>
      <c r="I19" s="2"/>
      <c r="J19" s="2"/>
    </row>
    <row r="20" spans="1:10" x14ac:dyDescent="0.35">
      <c r="A20" t="s">
        <v>35</v>
      </c>
      <c r="B20">
        <v>5.8904536208950107E-12</v>
      </c>
      <c r="C20">
        <v>3.320901459919649E-12</v>
      </c>
      <c r="D20">
        <v>1.3448425925185706E-12</v>
      </c>
      <c r="E20">
        <f>B20*I$3</f>
        <v>-4.6968445064441318E-12</v>
      </c>
      <c r="F20">
        <f>C20*K$3</f>
        <v>-6.637384238764624E-13</v>
      </c>
      <c r="G20">
        <f>D20*J$3</f>
        <v>-3.1846257708215927E-13</v>
      </c>
      <c r="H20">
        <f t="shared" si="1"/>
        <v>-5.6790455074027535E-12</v>
      </c>
      <c r="I20" s="2"/>
      <c r="J20" s="2"/>
    </row>
    <row r="21" spans="1:10" x14ac:dyDescent="0.35">
      <c r="A21" t="s">
        <v>46</v>
      </c>
      <c r="B21">
        <v>1.2175903563732992E-11</v>
      </c>
      <c r="C21">
        <v>4.19074535008936E-12</v>
      </c>
      <c r="D21">
        <v>3.1600448119906868E-12</v>
      </c>
      <c r="E21">
        <f>B21*I$3</f>
        <v>-9.7086454532891282E-12</v>
      </c>
      <c r="F21">
        <f>C21*K$3</f>
        <v>-8.3759146337429316E-13</v>
      </c>
      <c r="G21">
        <f>D21*J$3</f>
        <v>-7.4830766077760522E-13</v>
      </c>
      <c r="H21">
        <f t="shared" si="1"/>
        <v>-1.1294544577441027E-11</v>
      </c>
      <c r="I21" s="2"/>
      <c r="J21" s="2"/>
    </row>
    <row r="22" spans="1:10" x14ac:dyDescent="0.35">
      <c r="I22" s="2"/>
      <c r="J22" s="2"/>
    </row>
    <row r="23" spans="1:10" x14ac:dyDescent="0.35">
      <c r="I23" s="2"/>
      <c r="J23" s="2"/>
    </row>
    <row r="24" spans="1:10" x14ac:dyDescent="0.35">
      <c r="A24" t="s">
        <v>25</v>
      </c>
      <c r="B24">
        <v>3.3921084974433601E-12</v>
      </c>
      <c r="D24">
        <v>5.3705948404111351E-13</v>
      </c>
      <c r="E24">
        <f>B24*I$3</f>
        <v>-2.7047502937572614E-12</v>
      </c>
      <c r="F24">
        <f>C24*K$3</f>
        <v>0</v>
      </c>
      <c r="G24">
        <f>D24*J$3</f>
        <v>-1.2717722377742588E-13</v>
      </c>
      <c r="H24">
        <f t="shared" si="1"/>
        <v>-2.8319275175346871E-12</v>
      </c>
      <c r="I24" s="2">
        <f>AVERAGE(H24:H28)</f>
        <v>-3.0914051122579104E-12</v>
      </c>
      <c r="J24" s="2">
        <f>_xlfn.STDEV.S(H24:H28)</f>
        <v>2.8966167266454461E-13</v>
      </c>
    </row>
    <row r="25" spans="1:10" x14ac:dyDescent="0.35">
      <c r="A25" t="s">
        <v>26</v>
      </c>
      <c r="B25">
        <v>3.721251090252769E-12</v>
      </c>
      <c r="D25">
        <v>6.7934821021367613E-13</v>
      </c>
      <c r="E25">
        <f>B25*I$3</f>
        <v>-2.9671972423912031E-12</v>
      </c>
      <c r="F25">
        <f>C25*K$3</f>
        <v>0</v>
      </c>
      <c r="G25">
        <f>D25*J$3</f>
        <v>-1.608716016018152E-13</v>
      </c>
      <c r="H25">
        <f t="shared" si="1"/>
        <v>-3.1280688439930182E-12</v>
      </c>
      <c r="I25" s="2"/>
      <c r="J25" s="2"/>
    </row>
    <row r="26" spans="1:10" x14ac:dyDescent="0.35">
      <c r="A26" t="s">
        <v>27</v>
      </c>
      <c r="B26">
        <v>4.2427904069659365E-12</v>
      </c>
      <c r="D26">
        <v>7.9552532789924277E-13</v>
      </c>
      <c r="E26">
        <f>B26*I$3</f>
        <v>-3.3830547012988704E-12</v>
      </c>
      <c r="F26">
        <f>C26*K$3</f>
        <v>0</v>
      </c>
      <c r="G26">
        <f>D26*J$3</f>
        <v>-1.8838267576167972E-13</v>
      </c>
      <c r="H26">
        <f t="shared" si="1"/>
        <v>-3.5714373770605502E-12</v>
      </c>
      <c r="I26" s="2"/>
      <c r="J26" s="2"/>
    </row>
    <row r="27" spans="1:10" x14ac:dyDescent="0.35">
      <c r="A27" t="s">
        <v>40</v>
      </c>
      <c r="B27">
        <v>3.4779046028826753E-12</v>
      </c>
      <c r="D27">
        <v>6.259038068892577E-13</v>
      </c>
      <c r="E27">
        <f>B27*I$3</f>
        <v>-2.7731611484115621E-12</v>
      </c>
      <c r="F27">
        <f>C27*K$3</f>
        <v>0</v>
      </c>
      <c r="G27">
        <f>D27*J$3</f>
        <v>-1.4821581384792042E-13</v>
      </c>
      <c r="H27">
        <f t="shared" si="1"/>
        <v>-2.9213769622594824E-12</v>
      </c>
      <c r="I27" s="2"/>
      <c r="J27" s="2"/>
    </row>
    <row r="28" spans="1:10" x14ac:dyDescent="0.35">
      <c r="A28" t="s">
        <v>47</v>
      </c>
      <c r="B28">
        <v>3.5463460377951664E-12</v>
      </c>
      <c r="D28">
        <v>7.4526494408926595E-13</v>
      </c>
      <c r="E28">
        <f>B28*I$3</f>
        <v>-2.8277339874950559E-12</v>
      </c>
      <c r="F28">
        <f>C28*K$3</f>
        <v>0</v>
      </c>
      <c r="G28">
        <f>D28*J$3</f>
        <v>-1.7648087294675836E-13</v>
      </c>
      <c r="H28">
        <f t="shared" si="1"/>
        <v>-3.0042148604418144E-12</v>
      </c>
      <c r="I28" s="2"/>
      <c r="J28" s="2"/>
    </row>
    <row r="29" spans="1:10" x14ac:dyDescent="0.35">
      <c r="I29" s="2"/>
      <c r="J29" s="2"/>
    </row>
    <row r="30" spans="1:10" x14ac:dyDescent="0.35">
      <c r="I30" s="2"/>
      <c r="J30" s="2"/>
    </row>
    <row r="31" spans="1:10" x14ac:dyDescent="0.35">
      <c r="A31" t="s">
        <v>18</v>
      </c>
      <c r="B31">
        <v>4.8268734751426192E-12</v>
      </c>
      <c r="C31">
        <v>1.1896747159020921E-12</v>
      </c>
      <c r="D31">
        <v>6.1936060503149495E-13</v>
      </c>
      <c r="E31">
        <f>B31*I$3</f>
        <v>-3.8487823899680931E-12</v>
      </c>
      <c r="F31">
        <f>C31*K$3</f>
        <v>-2.3777664901795623E-13</v>
      </c>
      <c r="G31">
        <f>D31*J$3</f>
        <v>-1.466663649104879E-13</v>
      </c>
      <c r="H31">
        <f t="shared" si="1"/>
        <v>-4.2332254038965372E-12</v>
      </c>
      <c r="I31" s="2">
        <f>AVERAGE(H31:H35)</f>
        <v>-3.8786718493881856E-12</v>
      </c>
      <c r="J31" s="2">
        <f>_xlfn.STDEV.S(H31:H35)</f>
        <v>1.5668231992372343E-12</v>
      </c>
    </row>
    <row r="32" spans="1:10" x14ac:dyDescent="0.35">
      <c r="A32" t="s">
        <v>19</v>
      </c>
      <c r="B32">
        <v>2.1026412216413877E-12</v>
      </c>
      <c r="C32">
        <v>6.0290131880005749E-13</v>
      </c>
      <c r="D32">
        <v>4.8702908900731732E-13</v>
      </c>
      <c r="E32">
        <f>B32*I$3</f>
        <v>-1.6765735725101555E-12</v>
      </c>
      <c r="F32">
        <f>C32*K$3</f>
        <v>-1.2050004371495957E-13</v>
      </c>
      <c r="G32">
        <f>D32*J$3</f>
        <v>-1.1532988296331406E-13</v>
      </c>
      <c r="H32">
        <f t="shared" si="1"/>
        <v>-1.912403499188429E-12</v>
      </c>
      <c r="I32" s="2"/>
      <c r="J32" s="2"/>
    </row>
    <row r="33" spans="1:23" x14ac:dyDescent="0.35">
      <c r="A33" t="s">
        <v>41</v>
      </c>
      <c r="B33">
        <v>6.8057705245004547E-12</v>
      </c>
      <c r="C33">
        <v>2.0279853778463574E-12</v>
      </c>
      <c r="D33">
        <v>1.6735044452980017E-12</v>
      </c>
      <c r="E33">
        <f>B33*I$3</f>
        <v>-5.4266866284675737E-12</v>
      </c>
      <c r="F33">
        <f>C33*K$3</f>
        <v>-4.05327238577209E-13</v>
      </c>
      <c r="G33">
        <f>D33*J$3</f>
        <v>-3.9629064499657546E-13</v>
      </c>
      <c r="H33">
        <f t="shared" si="1"/>
        <v>-6.228304512041358E-12</v>
      </c>
      <c r="I33" s="2"/>
      <c r="J33" s="2"/>
    </row>
    <row r="34" spans="1:23" x14ac:dyDescent="0.35">
      <c r="A34" t="s">
        <v>42</v>
      </c>
      <c r="B34">
        <v>3.7463184679528542E-12</v>
      </c>
      <c r="C34">
        <v>1.0107251378691357E-12</v>
      </c>
      <c r="D34">
        <v>7.965956836170379E-13</v>
      </c>
      <c r="E34">
        <f>B34*I$3</f>
        <v>-2.9871851045863929E-12</v>
      </c>
      <c r="F34">
        <f>C34*K$3</f>
        <v>-2.0201054384727574E-13</v>
      </c>
      <c r="G34">
        <f>D34*J$3</f>
        <v>-1.8863613906078991E-13</v>
      </c>
      <c r="H34">
        <f t="shared" si="1"/>
        <v>-3.3778317874944583E-12</v>
      </c>
      <c r="I34" s="2"/>
      <c r="J34" s="2"/>
    </row>
    <row r="35" spans="1:23" x14ac:dyDescent="0.35">
      <c r="A35" t="s">
        <v>48</v>
      </c>
      <c r="B35">
        <v>4.0592360564961629E-12</v>
      </c>
      <c r="C35">
        <v>1.1478289772502122E-12</v>
      </c>
      <c r="D35">
        <v>8.7801503192274047E-13</v>
      </c>
      <c r="E35">
        <f>B35*I$3</f>
        <v>-3.2366947945542209E-12</v>
      </c>
      <c r="F35">
        <f>C35*K$3</f>
        <v>-2.2941306914244336E-13</v>
      </c>
      <c r="G35">
        <f>D35*K$3</f>
        <v>-1.7548618062348107E-13</v>
      </c>
      <c r="H35">
        <f t="shared" si="1"/>
        <v>-3.6415940443201457E-12</v>
      </c>
      <c r="I35" s="2"/>
      <c r="J35" s="2"/>
    </row>
    <row r="36" spans="1:23" x14ac:dyDescent="0.35">
      <c r="I36" s="2"/>
      <c r="J36" s="2"/>
      <c r="U36" s="15"/>
      <c r="V36" s="15"/>
      <c r="W36" s="15"/>
    </row>
    <row r="37" spans="1:23" x14ac:dyDescent="0.35">
      <c r="A37" s="2" t="s">
        <v>25924</v>
      </c>
    </row>
    <row r="38" spans="1:23" ht="64" x14ac:dyDescent="0.35">
      <c r="A38" s="30" t="s">
        <v>85</v>
      </c>
      <c r="B38" s="30" t="s">
        <v>95</v>
      </c>
      <c r="C38" s="30" t="s">
        <v>96</v>
      </c>
      <c r="D38" s="30" t="s">
        <v>97</v>
      </c>
      <c r="E38" s="30" t="s">
        <v>98</v>
      </c>
      <c r="F38" s="30" t="s">
        <v>99</v>
      </c>
      <c r="G38" s="30" t="s">
        <v>100</v>
      </c>
      <c r="H38" s="30" t="s">
        <v>101</v>
      </c>
      <c r="I38" s="30" t="s">
        <v>102</v>
      </c>
      <c r="J38" s="30" t="s">
        <v>103</v>
      </c>
      <c r="K38" s="30" t="s">
        <v>104</v>
      </c>
      <c r="L38" s="30" t="s">
        <v>105</v>
      </c>
      <c r="M38" s="30" t="s">
        <v>106</v>
      </c>
      <c r="N38" s="30" t="s">
        <v>107</v>
      </c>
      <c r="O38" s="31" t="s">
        <v>108</v>
      </c>
      <c r="P38" s="31" t="s">
        <v>109</v>
      </c>
    </row>
    <row r="39" spans="1:23" x14ac:dyDescent="0.35">
      <c r="A39" t="s">
        <v>12</v>
      </c>
      <c r="B39">
        <f t="shared" ref="B39:D43" si="2">B10/1000000</f>
        <v>1.3623148831821288E-18</v>
      </c>
      <c r="C39">
        <f t="shared" si="2"/>
        <v>2.3627116497278774E-18</v>
      </c>
      <c r="D39">
        <f t="shared" si="2"/>
        <v>2.2970239818664039E-19</v>
      </c>
      <c r="E39">
        <f t="shared" ref="E39:G43" si="3">B39/$D$5</f>
        <v>1.089416140089667E-5</v>
      </c>
      <c r="F39">
        <f t="shared" si="3"/>
        <v>1.8894135543605578E-5</v>
      </c>
      <c r="G39">
        <f t="shared" si="3"/>
        <v>1.8368844317204349E-6</v>
      </c>
      <c r="H39" s="15">
        <f t="shared" ref="H39:J43" si="4">E39/$C$5</f>
        <v>2.4779800323898864E-4</v>
      </c>
      <c r="I39" s="15">
        <f t="shared" si="4"/>
        <v>4.2976498037259735E-4</v>
      </c>
      <c r="J39" s="15">
        <f t="shared" si="4"/>
        <v>4.1781673468105927E-5</v>
      </c>
      <c r="K39" s="15">
        <f>$F$3*H39</f>
        <v>-0.19758557916360062</v>
      </c>
      <c r="L39" s="15">
        <f>$H$3*I39</f>
        <v>-8.589581297504334E-2</v>
      </c>
      <c r="M39" s="15">
        <f>$G$3*J39</f>
        <v>-9.8940199258111729E-3</v>
      </c>
      <c r="N39" s="15">
        <f>SUM(K39:M39)</f>
        <v>-0.29337541206445517</v>
      </c>
      <c r="O39" s="2"/>
    </row>
    <row r="40" spans="1:23" x14ac:dyDescent="0.35">
      <c r="A40" t="s">
        <v>13</v>
      </c>
      <c r="B40">
        <f t="shared" si="2"/>
        <v>2.3023870293076991E-18</v>
      </c>
      <c r="C40">
        <f t="shared" si="2"/>
        <v>2.6792906396412397E-18</v>
      </c>
      <c r="D40">
        <f t="shared" si="2"/>
        <v>3.61023098544471E-19</v>
      </c>
      <c r="E40">
        <f t="shared" si="3"/>
        <v>1.8411731541844852E-5</v>
      </c>
      <c r="F40">
        <f t="shared" si="3"/>
        <v>2.1425754815203836E-5</v>
      </c>
      <c r="G40">
        <f t="shared" si="3"/>
        <v>2.8870299763652215E-6</v>
      </c>
      <c r="H40" s="15">
        <f t="shared" si="4"/>
        <v>4.1879224516225185E-4</v>
      </c>
      <c r="I40" s="15">
        <f t="shared" si="4"/>
        <v>4.8734905475685946E-4</v>
      </c>
      <c r="J40" s="15">
        <f t="shared" si="4"/>
        <v>6.5668226961969152E-5</v>
      </c>
      <c r="K40" s="15">
        <f>$F$3*H40</f>
        <v>-0.33393048865612751</v>
      </c>
      <c r="L40" s="15">
        <f>$H$3*I40</f>
        <v>-9.7404965906404295E-2</v>
      </c>
      <c r="M40" s="15">
        <f>$G$3*J40</f>
        <v>-1.5550424196158147E-2</v>
      </c>
      <c r="N40" s="15">
        <f t="shared" ref="N40:N64" si="5">SUM(K40:M40)</f>
        <v>-0.44688587875868996</v>
      </c>
      <c r="O40" s="2"/>
    </row>
    <row r="41" spans="1:23" x14ac:dyDescent="0.35">
      <c r="A41" t="s">
        <v>14</v>
      </c>
      <c r="B41">
        <f t="shared" si="2"/>
        <v>1.6559627942803659E-18</v>
      </c>
      <c r="C41">
        <f t="shared" si="2"/>
        <v>3.0548997363591512E-18</v>
      </c>
      <c r="D41">
        <f t="shared" si="2"/>
        <v>2.2665231669405776E-19</v>
      </c>
      <c r="E41">
        <f t="shared" si="3"/>
        <v>1.3242405392086092E-5</v>
      </c>
      <c r="F41">
        <f t="shared" si="3"/>
        <v>2.4429426120425037E-5</v>
      </c>
      <c r="G41">
        <f t="shared" si="3"/>
        <v>1.8124935361380067E-6</v>
      </c>
      <c r="H41" s="15">
        <f t="shared" si="4"/>
        <v>3.0121103345963487E-4</v>
      </c>
      <c r="I41" s="15">
        <f t="shared" si="4"/>
        <v>5.5567039904672825E-4</v>
      </c>
      <c r="J41" s="15">
        <f t="shared" si="4"/>
        <v>4.1226879482582736E-5</v>
      </c>
      <c r="K41" s="15">
        <f>$F$3*H41</f>
        <v>-0.24017528680079586</v>
      </c>
      <c r="L41" s="15">
        <f>$H$3*I41</f>
        <v>-0.11106014415345046</v>
      </c>
      <c r="M41" s="15">
        <f>$G$3*J41</f>
        <v>-9.7626431212971855E-3</v>
      </c>
      <c r="N41" s="15">
        <f t="shared" si="5"/>
        <v>-0.36099807407554352</v>
      </c>
      <c r="O41" s="2"/>
    </row>
    <row r="42" spans="1:23" x14ac:dyDescent="0.35">
      <c r="A42" t="s">
        <v>29</v>
      </c>
      <c r="B42">
        <f t="shared" si="2"/>
        <v>1.9737917955562751E-18</v>
      </c>
      <c r="C42">
        <f t="shared" si="2"/>
        <v>2.8081529240459992E-18</v>
      </c>
      <c r="D42">
        <f t="shared" si="2"/>
        <v>3.9615287958768978E-19</v>
      </c>
      <c r="E42">
        <f t="shared" si="3"/>
        <v>1.578402075614774E-5</v>
      </c>
      <c r="F42">
        <f t="shared" si="3"/>
        <v>2.2456240896009588E-5</v>
      </c>
      <c r="G42">
        <f t="shared" si="3"/>
        <v>3.167955854359774E-6</v>
      </c>
      <c r="H42" s="15">
        <f t="shared" si="4"/>
        <v>3.5902247841988429E-4</v>
      </c>
      <c r="I42" s="15">
        <f t="shared" si="4"/>
        <v>5.1078843515453001E-4</v>
      </c>
      <c r="J42" s="15">
        <f t="shared" si="4"/>
        <v>7.2058151717396425E-5</v>
      </c>
      <c r="K42" s="15">
        <f>$F$3*H42</f>
        <v>-0.28627213861335415</v>
      </c>
      <c r="L42" s="15">
        <f>$H$3*I42</f>
        <v>-0.1020897232199101</v>
      </c>
      <c r="M42" s="15">
        <f>$G$3*J42</f>
        <v>-1.7063576676823913E-2</v>
      </c>
      <c r="N42" s="15">
        <f t="shared" si="5"/>
        <v>-0.40542543851008817</v>
      </c>
      <c r="O42" s="2"/>
    </row>
    <row r="43" spans="1:23" x14ac:dyDescent="0.35">
      <c r="A43" t="s">
        <v>45</v>
      </c>
      <c r="B43">
        <f t="shared" si="2"/>
        <v>2.3897967521564189E-18</v>
      </c>
      <c r="C43">
        <f t="shared" si="2"/>
        <v>3.8805743607859691E-18</v>
      </c>
      <c r="D43">
        <f t="shared" si="2"/>
        <v>2.9800309063470023E-19</v>
      </c>
      <c r="E43">
        <f t="shared" si="3"/>
        <v>1.9110729725361207E-5</v>
      </c>
      <c r="F43">
        <f t="shared" si="3"/>
        <v>3.1032182013482361E-5</v>
      </c>
      <c r="G43">
        <f t="shared" si="3"/>
        <v>2.3830714964790099E-6</v>
      </c>
      <c r="H43" s="15">
        <f t="shared" si="4"/>
        <v>4.3469161986114116E-4</v>
      </c>
      <c r="I43" s="15">
        <f t="shared" si="4"/>
        <v>7.0585632579822676E-4</v>
      </c>
      <c r="J43" s="15">
        <f t="shared" si="4"/>
        <v>5.4205214763445946E-5</v>
      </c>
      <c r="K43" s="15">
        <f>$F$3*H43</f>
        <v>-0.3466081015390261</v>
      </c>
      <c r="L43" s="15">
        <f>$H$3*I43</f>
        <v>-0.14107734626365018</v>
      </c>
      <c r="M43" s="15">
        <f>$G$3*J43</f>
        <v>-1.2835950081362799E-2</v>
      </c>
      <c r="N43" s="15">
        <f t="shared" si="5"/>
        <v>-0.50052139788403915</v>
      </c>
      <c r="O43" s="2">
        <f>AVERAGE(N39:N43)</f>
        <v>-0.40144124025856326</v>
      </c>
      <c r="P43" s="2">
        <f>_xlfn.STDEV.S(N39:N43)</f>
        <v>7.9391182686412751E-2</v>
      </c>
    </row>
    <row r="44" spans="1:23" x14ac:dyDescent="0.35">
      <c r="H44" s="15"/>
      <c r="I44" s="15"/>
      <c r="J44" s="15"/>
      <c r="K44" s="15"/>
      <c r="L44" s="15"/>
      <c r="M44" s="15"/>
      <c r="N44" s="15"/>
      <c r="O44" s="2"/>
    </row>
    <row r="45" spans="1:23" x14ac:dyDescent="0.35">
      <c r="H45" s="15"/>
      <c r="I45" s="15"/>
      <c r="J45" s="15"/>
      <c r="K45" s="15"/>
      <c r="L45" s="15"/>
      <c r="M45" s="15"/>
      <c r="N45" s="15"/>
      <c r="O45" s="2"/>
    </row>
    <row r="46" spans="1:23" x14ac:dyDescent="0.35">
      <c r="A46" t="s">
        <v>23</v>
      </c>
      <c r="B46">
        <f t="shared" ref="B46:D50" si="6">B17/1000000</f>
        <v>4.5816411275828104E-18</v>
      </c>
      <c r="C46">
        <f t="shared" si="6"/>
        <v>3.2723856954175816E-18</v>
      </c>
      <c r="D46">
        <f t="shared" si="6"/>
        <v>9.343478870582842E-19</v>
      </c>
      <c r="E46">
        <f t="shared" ref="E46:G50" si="7">B46/$D$3</f>
        <v>1.9447519536409907E-5</v>
      </c>
      <c r="F46">
        <f t="shared" si="7"/>
        <v>1.3890172313840067E-5</v>
      </c>
      <c r="G46">
        <f t="shared" si="7"/>
        <v>3.9659912859556186E-6</v>
      </c>
      <c r="H46" s="15">
        <f t="shared" ref="H46:J50" si="8">E46/$C$3</f>
        <v>4.7210686022653662E-4</v>
      </c>
      <c r="I46" s="15">
        <f t="shared" si="8"/>
        <v>3.3719702025830536E-4</v>
      </c>
      <c r="J46" s="15">
        <f t="shared" si="8"/>
        <v>9.6278175229125334E-5</v>
      </c>
      <c r="K46" s="15">
        <f>$F$3*H46</f>
        <v>-0.37644172344279941</v>
      </c>
      <c r="L46" s="15">
        <f>$H$3*I46</f>
        <v>-6.7394537737202956E-2</v>
      </c>
      <c r="M46" s="15">
        <f>$G$3*J46</f>
        <v>-2.2798947602346686E-2</v>
      </c>
      <c r="N46" s="15">
        <f t="shared" si="5"/>
        <v>-0.46663520878234904</v>
      </c>
      <c r="O46" s="2"/>
    </row>
    <row r="47" spans="1:23" x14ac:dyDescent="0.35">
      <c r="A47" t="s">
        <v>24</v>
      </c>
      <c r="B47">
        <f t="shared" si="6"/>
        <v>3.7825564798381734E-18</v>
      </c>
      <c r="C47">
        <f t="shared" si="6"/>
        <v>2.7995474199952091E-18</v>
      </c>
      <c r="D47">
        <f t="shared" si="6"/>
        <v>7.7557067352531664E-19</v>
      </c>
      <c r="E47">
        <f t="shared" si="7"/>
        <v>1.605567502796457E-5</v>
      </c>
      <c r="F47">
        <f t="shared" si="7"/>
        <v>1.1883133494610166E-5</v>
      </c>
      <c r="G47">
        <f t="shared" si="7"/>
        <v>3.2920356276807868E-6</v>
      </c>
      <c r="H47" s="15">
        <f t="shared" si="8"/>
        <v>3.897666389833725E-4</v>
      </c>
      <c r="I47" s="15">
        <f t="shared" si="8"/>
        <v>2.8847426188670881E-4</v>
      </c>
      <c r="J47" s="15">
        <f t="shared" si="8"/>
        <v>7.9917266622537214E-5</v>
      </c>
      <c r="K47" s="15">
        <f>$F$3*H47</f>
        <v>-0.31078647162424972</v>
      </c>
      <c r="L47" s="15">
        <f>$H$3*I47</f>
        <v>-5.7656468951127117E-2</v>
      </c>
      <c r="M47" s="15">
        <f>$G$3*J47</f>
        <v>-1.8924637592204897E-2</v>
      </c>
      <c r="N47" s="15">
        <f t="shared" si="5"/>
        <v>-0.38736757816758177</v>
      </c>
      <c r="O47" s="2"/>
    </row>
    <row r="48" spans="1:23" x14ac:dyDescent="0.35">
      <c r="A48" t="s">
        <v>34</v>
      </c>
      <c r="B48">
        <f t="shared" si="6"/>
        <v>9.9477790662220471E-18</v>
      </c>
      <c r="C48">
        <f t="shared" si="6"/>
        <v>3.3166389980554917E-18</v>
      </c>
      <c r="D48">
        <f t="shared" si="6"/>
        <v>2.5671886119133223E-18</v>
      </c>
      <c r="E48">
        <f t="shared" si="7"/>
        <v>4.222496314029478E-5</v>
      </c>
      <c r="F48">
        <f t="shared" si="7"/>
        <v>1.4078012640839984E-5</v>
      </c>
      <c r="G48">
        <f t="shared" si="7"/>
        <v>1.0896848813248959E-5</v>
      </c>
      <c r="H48" s="15">
        <f t="shared" si="8"/>
        <v>1.0250507646501553E-3</v>
      </c>
      <c r="I48" s="15">
        <f t="shared" si="8"/>
        <v>3.4175702117964792E-4</v>
      </c>
      <c r="J48" s="15">
        <f t="shared" si="8"/>
        <v>2.6453127196785528E-4</v>
      </c>
      <c r="K48" s="15">
        <f>$F$3*H48</f>
        <v>-0.81734011718471189</v>
      </c>
      <c r="L48" s="15">
        <f>$H$3*I48</f>
        <v>-6.8305931182909216E-2</v>
      </c>
      <c r="M48" s="15">
        <f>$G$3*J48</f>
        <v>-6.2641762729969047E-2</v>
      </c>
      <c r="N48" s="15">
        <f t="shared" si="5"/>
        <v>-0.94828781109759008</v>
      </c>
      <c r="O48" s="2"/>
    </row>
    <row r="49" spans="1:16" x14ac:dyDescent="0.35">
      <c r="A49" t="s">
        <v>35</v>
      </c>
      <c r="B49">
        <f t="shared" si="6"/>
        <v>5.8904536208950106E-18</v>
      </c>
      <c r="C49">
        <f t="shared" si="6"/>
        <v>3.3209014599196489E-18</v>
      </c>
      <c r="D49">
        <f t="shared" si="6"/>
        <v>1.3448425925185707E-18</v>
      </c>
      <c r="E49">
        <f t="shared" si="7"/>
        <v>2.5002986633112655E-5</v>
      </c>
      <c r="F49">
        <f t="shared" si="7"/>
        <v>1.4096105352178143E-5</v>
      </c>
      <c r="G49">
        <f t="shared" si="7"/>
        <v>5.708402701806404E-6</v>
      </c>
      <c r="H49" s="15">
        <f t="shared" si="8"/>
        <v>6.069710583678869E-4</v>
      </c>
      <c r="I49" s="15">
        <f t="shared" si="8"/>
        <v>3.4219623879435979E-4</v>
      </c>
      <c r="J49" s="15">
        <f t="shared" si="8"/>
        <v>1.3857685405138323E-4</v>
      </c>
      <c r="K49" s="15">
        <f>$F$3*H49</f>
        <v>-0.48397778245007633</v>
      </c>
      <c r="L49" s="15">
        <f>$H$3*I49</f>
        <v>-6.8393716265016016E-2</v>
      </c>
      <c r="M49" s="15">
        <f>$G$3*J49</f>
        <v>-3.2815395876549296E-2</v>
      </c>
      <c r="N49" s="15">
        <f t="shared" si="5"/>
        <v>-0.58518689459164164</v>
      </c>
      <c r="O49" s="2"/>
    </row>
    <row r="50" spans="1:16" x14ac:dyDescent="0.35">
      <c r="A50" t="s">
        <v>46</v>
      </c>
      <c r="B50">
        <f t="shared" si="6"/>
        <v>1.2175903563732991E-17</v>
      </c>
      <c r="C50">
        <f t="shared" si="6"/>
        <v>4.1907453500893599E-18</v>
      </c>
      <c r="D50">
        <f t="shared" si="6"/>
        <v>3.160044811990687E-18</v>
      </c>
      <c r="E50">
        <f t="shared" si="7"/>
        <v>5.1682599277274043E-5</v>
      </c>
      <c r="F50">
        <f t="shared" si="7"/>
        <v>1.7788298951947703E-5</v>
      </c>
      <c r="G50">
        <f t="shared" si="7"/>
        <v>1.3413323197040142E-5</v>
      </c>
      <c r="H50" s="15">
        <f t="shared" si="8"/>
        <v>1.2546437928733613E-3</v>
      </c>
      <c r="I50" s="15">
        <f t="shared" si="8"/>
        <v>4.3182771721875457E-4</v>
      </c>
      <c r="J50" s="15">
        <f t="shared" si="8"/>
        <v>3.2562105866008049E-4</v>
      </c>
      <c r="K50" s="15">
        <f>$F$3*H50</f>
        <v>-1.0004096773121012</v>
      </c>
      <c r="L50" s="15">
        <f>$H$3*I50</f>
        <v>-8.6308085883367885E-2</v>
      </c>
      <c r="M50" s="15">
        <f>$G$3*J50</f>
        <v>-7.7107999159149371E-2</v>
      </c>
      <c r="N50" s="15">
        <f t="shared" si="5"/>
        <v>-1.1638257623546184</v>
      </c>
      <c r="O50" s="2">
        <f>AVERAGE(N46:N50)</f>
        <v>-0.71026065099875635</v>
      </c>
      <c r="P50" s="2">
        <f>_xlfn.STDEV.S(N46:N50)</f>
        <v>0.33227811254401607</v>
      </c>
    </row>
    <row r="51" spans="1:16" x14ac:dyDescent="0.35">
      <c r="H51" s="15"/>
      <c r="I51" s="15"/>
      <c r="J51" s="15"/>
      <c r="K51" s="15"/>
      <c r="L51" s="15"/>
      <c r="M51" s="15"/>
      <c r="N51" s="15"/>
      <c r="O51" s="2"/>
    </row>
    <row r="52" spans="1:16" x14ac:dyDescent="0.35">
      <c r="H52" s="15"/>
      <c r="I52" s="15"/>
      <c r="J52" s="15"/>
      <c r="K52" s="15"/>
      <c r="L52" s="15"/>
      <c r="M52" s="15"/>
      <c r="N52" s="15"/>
      <c r="O52" s="2"/>
    </row>
    <row r="53" spans="1:16" x14ac:dyDescent="0.35">
      <c r="A53" t="s">
        <v>25</v>
      </c>
      <c r="B53">
        <f>B24/1000000</f>
        <v>3.3921084974433603E-18</v>
      </c>
      <c r="D53">
        <f>D24/1000000</f>
        <v>5.370594840411135E-19</v>
      </c>
      <c r="E53">
        <f>B53/$D$4</f>
        <v>1.863795877716132E-5</v>
      </c>
      <c r="F53">
        <f t="shared" ref="F53:F57" si="9">C53/$D$3</f>
        <v>0</v>
      </c>
      <c r="G53">
        <f>D53/$D$4</f>
        <v>2.950876285940184E-6</v>
      </c>
      <c r="H53" s="15">
        <f>E53/$C$4</f>
        <v>4.212956673262133E-4</v>
      </c>
      <c r="I53" s="15"/>
      <c r="J53" s="15">
        <f>G53/$C$4</f>
        <v>6.6702121672554396E-5</v>
      </c>
      <c r="K53" s="15">
        <f>$F$3*H53</f>
        <v>-0.33592663112576743</v>
      </c>
      <c r="L53" s="15">
        <f>$H$3*I53</f>
        <v>0</v>
      </c>
      <c r="M53" s="15">
        <f>$G$3*J53</f>
        <v>-1.5795253424349062E-2</v>
      </c>
      <c r="N53" s="15">
        <f t="shared" ref="N53:N57" si="10">SUM(K53:M53)</f>
        <v>-0.35172188455011649</v>
      </c>
      <c r="O53" s="2"/>
    </row>
    <row r="54" spans="1:16" x14ac:dyDescent="0.35">
      <c r="A54" t="s">
        <v>26</v>
      </c>
      <c r="B54">
        <f>B25/1000000</f>
        <v>3.7212510902527692E-18</v>
      </c>
      <c r="D54">
        <f>D25/1000000</f>
        <v>6.7934821021367608E-19</v>
      </c>
      <c r="E54">
        <f t="shared" ref="E54:E57" si="11">B54/$D$4</f>
        <v>2.0446434561828403E-5</v>
      </c>
      <c r="F54">
        <f t="shared" si="9"/>
        <v>0</v>
      </c>
      <c r="G54">
        <f t="shared" ref="G54:G57" si="12">D54/$D$4</f>
        <v>3.7326824737015166E-6</v>
      </c>
      <c r="H54" s="15">
        <f t="shared" ref="H54:H57" si="13">E54/$C$4</f>
        <v>4.6217476903762176E-4</v>
      </c>
      <c r="I54" s="15">
        <f t="shared" ref="I54:J57" si="14">F54/$C$4</f>
        <v>0</v>
      </c>
      <c r="J54" s="15">
        <f t="shared" si="14"/>
        <v>8.4374204947911807E-5</v>
      </c>
      <c r="K54" s="15">
        <f>$F$3*H54</f>
        <v>-0.36852221656939349</v>
      </c>
      <c r="L54" s="15">
        <f>$H$3*I54</f>
        <v>0</v>
      </c>
      <c r="M54" s="15">
        <f>$G$3*J54</f>
        <v>-1.9980053350815648E-2</v>
      </c>
      <c r="N54" s="15">
        <f t="shared" si="10"/>
        <v>-0.38850226992020914</v>
      </c>
      <c r="O54" s="2"/>
    </row>
    <row r="55" spans="1:16" x14ac:dyDescent="0.35">
      <c r="A55" t="s">
        <v>27</v>
      </c>
      <c r="B55">
        <f>B26/1000000</f>
        <v>4.2427904069659367E-18</v>
      </c>
      <c r="D55">
        <f>D26/1000000</f>
        <v>7.9552532789924279E-19</v>
      </c>
      <c r="E55">
        <f t="shared" si="11"/>
        <v>2.3312035203109541E-5</v>
      </c>
      <c r="F55">
        <f t="shared" si="9"/>
        <v>0</v>
      </c>
      <c r="G55">
        <f t="shared" si="12"/>
        <v>4.3710182851606748E-6</v>
      </c>
      <c r="H55" s="15">
        <f t="shared" si="13"/>
        <v>5.2694930518147924E-4</v>
      </c>
      <c r="I55" s="15">
        <f t="shared" si="14"/>
        <v>0</v>
      </c>
      <c r="J55" s="15">
        <f t="shared" si="14"/>
        <v>9.880325884175594E-5</v>
      </c>
      <c r="K55" s="15">
        <f>$F$3*H55</f>
        <v>-0.42017119707669054</v>
      </c>
      <c r="L55" s="15">
        <f>$H$3*I55</f>
        <v>0</v>
      </c>
      <c r="M55" s="15">
        <f>$G$3*J55</f>
        <v>-2.3396894632801975E-2</v>
      </c>
      <c r="N55" s="15">
        <f t="shared" si="10"/>
        <v>-0.44356809170949252</v>
      </c>
      <c r="O55" s="2"/>
    </row>
    <row r="56" spans="1:16" x14ac:dyDescent="0.35">
      <c r="A56" t="s">
        <v>40</v>
      </c>
      <c r="B56">
        <f>B27/1000000</f>
        <v>3.4779046028826753E-18</v>
      </c>
      <c r="D56">
        <f>D27/1000000</f>
        <v>6.2590380688925767E-19</v>
      </c>
      <c r="E56">
        <f t="shared" si="11"/>
        <v>1.9109365949904809E-5</v>
      </c>
      <c r="F56">
        <f t="shared" si="9"/>
        <v>0</v>
      </c>
      <c r="G56">
        <f t="shared" si="12"/>
        <v>3.4390319059849321E-6</v>
      </c>
      <c r="H56" s="15">
        <f t="shared" si="13"/>
        <v>4.3195143718802322E-4</v>
      </c>
      <c r="I56" s="15">
        <f t="shared" si="14"/>
        <v>0</v>
      </c>
      <c r="J56" s="15">
        <f t="shared" si="14"/>
        <v>7.7736476355096335E-5</v>
      </c>
      <c r="K56" s="15">
        <f>$F$3*H56</f>
        <v>-0.34442317440722875</v>
      </c>
      <c r="L56" s="15">
        <f>$H$3*I56</f>
        <v>0</v>
      </c>
      <c r="M56" s="15">
        <f>$G$3*J56</f>
        <v>-1.8408220211830084E-2</v>
      </c>
      <c r="N56" s="15">
        <f t="shared" si="10"/>
        <v>-0.36283139461905883</v>
      </c>
      <c r="O56" s="2"/>
    </row>
    <row r="57" spans="1:16" x14ac:dyDescent="0.35">
      <c r="A57" t="s">
        <v>47</v>
      </c>
      <c r="B57">
        <f>B28/1000000</f>
        <v>3.5463460377951665E-18</v>
      </c>
      <c r="D57">
        <f>D28/1000000</f>
        <v>7.4526494408926594E-19</v>
      </c>
      <c r="E57">
        <f t="shared" si="11"/>
        <v>1.9485417790083332E-5</v>
      </c>
      <c r="F57">
        <f t="shared" si="9"/>
        <v>0</v>
      </c>
      <c r="G57">
        <f t="shared" si="12"/>
        <v>4.0948623301608015E-6</v>
      </c>
      <c r="H57" s="15">
        <f t="shared" si="13"/>
        <v>4.404517784996157E-4</v>
      </c>
      <c r="I57" s="15">
        <f t="shared" si="14"/>
        <v>0</v>
      </c>
      <c r="J57" s="15">
        <f t="shared" si="14"/>
        <v>9.2560981522721154E-5</v>
      </c>
      <c r="K57" s="15">
        <f>$F$3*H57</f>
        <v>-0.35120105332144841</v>
      </c>
      <c r="L57" s="15">
        <f>$H$3*I57</f>
        <v>0</v>
      </c>
      <c r="M57" s="15">
        <f>$G$3*J57</f>
        <v>-2.1918705487886207E-2</v>
      </c>
      <c r="N57" s="15">
        <f t="shared" si="10"/>
        <v>-0.37311975880933462</v>
      </c>
      <c r="O57" s="2">
        <f>AVERAGE(N53:N57)</f>
        <v>-0.38394867992164239</v>
      </c>
      <c r="P57" s="2">
        <f>_xlfn.STDEV.S(N53:N57)</f>
        <v>3.5975620407193078E-2</v>
      </c>
    </row>
    <row r="58" spans="1:16" x14ac:dyDescent="0.35">
      <c r="H58" s="15"/>
      <c r="I58" s="15"/>
      <c r="J58" s="15"/>
      <c r="K58" s="15"/>
      <c r="L58" s="15"/>
      <c r="M58" s="15"/>
      <c r="N58" s="15"/>
      <c r="O58" s="2"/>
    </row>
    <row r="59" spans="1:16" x14ac:dyDescent="0.35">
      <c r="H59" s="15"/>
      <c r="I59" s="15"/>
      <c r="J59" s="15"/>
      <c r="K59" s="15"/>
      <c r="L59" s="15"/>
      <c r="M59" s="15"/>
      <c r="N59" s="15"/>
      <c r="O59" s="2"/>
    </row>
    <row r="60" spans="1:16" x14ac:dyDescent="0.35">
      <c r="A60" t="s">
        <v>18</v>
      </c>
      <c r="B60">
        <f t="shared" ref="B60:D64" si="15">B31/1000000</f>
        <v>4.8268734751426192E-18</v>
      </c>
      <c r="C60">
        <f t="shared" si="15"/>
        <v>1.189674715902092E-18</v>
      </c>
      <c r="D60">
        <f t="shared" si="15"/>
        <v>6.1936060503149497E-19</v>
      </c>
      <c r="E60">
        <f t="shared" ref="E60:G64" si="16">B60/$D$6</f>
        <v>3.1714017576495525E-5</v>
      </c>
      <c r="F60">
        <f t="shared" si="16"/>
        <v>7.8165224435091454E-6</v>
      </c>
      <c r="G60">
        <f t="shared" si="16"/>
        <v>4.0693863668297961E-6</v>
      </c>
      <c r="H60" s="15">
        <f t="shared" ref="H60:J64" si="17">E60/$C$6</f>
        <v>8.1127254167918852E-4</v>
      </c>
      <c r="I60" s="15">
        <f t="shared" si="17"/>
        <v>1.999535383539009E-4</v>
      </c>
      <c r="J60" s="15">
        <f t="shared" si="17"/>
        <v>1.0409849250192217E-4</v>
      </c>
      <c r="K60" s="15">
        <f>$F$3*H60</f>
        <v>-0.64688073718096761</v>
      </c>
      <c r="L60" s="15">
        <f>$H$3*I60</f>
        <v>-3.9964102517739596E-2</v>
      </c>
      <c r="M60" s="15">
        <f>$G$3*J60</f>
        <v>-2.4650821127285342E-2</v>
      </c>
      <c r="N60" s="15">
        <f t="shared" si="5"/>
        <v>-0.71149566082599258</v>
      </c>
      <c r="O60" s="2"/>
    </row>
    <row r="61" spans="1:16" x14ac:dyDescent="0.35">
      <c r="A61" t="s">
        <v>19</v>
      </c>
      <c r="B61">
        <f t="shared" si="15"/>
        <v>2.1026412216413878E-18</v>
      </c>
      <c r="C61">
        <f t="shared" si="15"/>
        <v>6.0290131880005747E-19</v>
      </c>
      <c r="D61">
        <f t="shared" si="15"/>
        <v>4.8702908900731729E-19</v>
      </c>
      <c r="E61">
        <f t="shared" si="16"/>
        <v>1.3814988315646438E-5</v>
      </c>
      <c r="F61">
        <f t="shared" si="16"/>
        <v>3.9612438817349372E-6</v>
      </c>
      <c r="G61">
        <f t="shared" si="16"/>
        <v>3.1999283114804027E-6</v>
      </c>
      <c r="H61" s="15">
        <f t="shared" si="17"/>
        <v>3.5339958606850396E-4</v>
      </c>
      <c r="I61" s="15">
        <f t="shared" si="17"/>
        <v>1.013321123504704E-4</v>
      </c>
      <c r="J61" s="15">
        <f t="shared" si="17"/>
        <v>8.1856988575610367E-5</v>
      </c>
      <c r="K61" s="15">
        <f>$F$3*H61</f>
        <v>-0.28178863823280204</v>
      </c>
      <c r="L61" s="15">
        <f>$H$3*I61</f>
        <v>-2.0252939556117143E-2</v>
      </c>
      <c r="M61" s="15">
        <f>$G$3*J61</f>
        <v>-1.9383969305399418E-2</v>
      </c>
      <c r="N61" s="15">
        <f t="shared" si="5"/>
        <v>-0.32142554709431859</v>
      </c>
      <c r="O61" s="2"/>
    </row>
    <row r="62" spans="1:16" x14ac:dyDescent="0.35">
      <c r="A62" t="s">
        <v>41</v>
      </c>
      <c r="B62">
        <f t="shared" si="15"/>
        <v>6.8057705245004545E-18</v>
      </c>
      <c r="C62">
        <f t="shared" si="15"/>
        <v>2.0279853778463576E-18</v>
      </c>
      <c r="D62">
        <f t="shared" si="15"/>
        <v>1.6735044452980018E-18</v>
      </c>
      <c r="E62">
        <f t="shared" si="16"/>
        <v>4.4715969280554895E-5</v>
      </c>
      <c r="F62">
        <f t="shared" si="16"/>
        <v>1.3324476858386055E-5</v>
      </c>
      <c r="G62">
        <f t="shared" si="16"/>
        <v>1.099542999538766E-5</v>
      </c>
      <c r="H62" s="15">
        <f t="shared" si="17"/>
        <v>1.1438739341170839E-3</v>
      </c>
      <c r="I62" s="15">
        <f t="shared" si="17"/>
        <v>3.4085187035589991E-4</v>
      </c>
      <c r="J62" s="15">
        <f t="shared" si="17"/>
        <v>2.8127279735838022E-4</v>
      </c>
      <c r="K62" s="15">
        <f>$F$3*H62</f>
        <v>-0.91208561331582749</v>
      </c>
      <c r="L62" s="15">
        <f>$H$3*I62</f>
        <v>-6.8125021454518916E-2</v>
      </c>
      <c r="M62" s="15">
        <f>$G$3*J62</f>
        <v>-6.6606203884504653E-2</v>
      </c>
      <c r="N62" s="15">
        <f t="shared" si="5"/>
        <v>-1.0468168386548511</v>
      </c>
      <c r="O62" s="2"/>
    </row>
    <row r="63" spans="1:16" x14ac:dyDescent="0.35">
      <c r="A63" t="s">
        <v>42</v>
      </c>
      <c r="B63">
        <f t="shared" si="15"/>
        <v>3.746318467952854E-18</v>
      </c>
      <c r="C63">
        <f t="shared" si="15"/>
        <v>1.0107251378691357E-18</v>
      </c>
      <c r="D63">
        <f t="shared" si="15"/>
        <v>7.9659568361703793E-19</v>
      </c>
      <c r="E63">
        <f t="shared" si="16"/>
        <v>2.4614444598901801E-5</v>
      </c>
      <c r="F63">
        <f t="shared" si="16"/>
        <v>6.6407696312032571E-6</v>
      </c>
      <c r="G63">
        <f t="shared" si="16"/>
        <v>5.2338743995863204E-6</v>
      </c>
      <c r="H63" s="15">
        <f t="shared" si="17"/>
        <v>6.2965920301981696E-4</v>
      </c>
      <c r="I63" s="15">
        <f t="shared" si="17"/>
        <v>1.6987674438968266E-4</v>
      </c>
      <c r="J63" s="15">
        <f t="shared" si="17"/>
        <v>1.338871234696224E-4</v>
      </c>
      <c r="K63" s="15">
        <f>$F$3*H63</f>
        <v>-0.50206852629225196</v>
      </c>
      <c r="L63" s="15">
        <f>$H$3*I63</f>
        <v>-3.3952745643106429E-2</v>
      </c>
      <c r="M63" s="15">
        <f>$G$3*J63</f>
        <v>-3.1704854244988097E-2</v>
      </c>
      <c r="N63" s="15">
        <f t="shared" si="5"/>
        <v>-0.56772612618034657</v>
      </c>
      <c r="O63" s="2"/>
    </row>
    <row r="64" spans="1:16" x14ac:dyDescent="0.35">
      <c r="A64" t="s">
        <v>48</v>
      </c>
      <c r="B64">
        <f t="shared" si="15"/>
        <v>4.0592360564961628E-18</v>
      </c>
      <c r="C64">
        <f t="shared" si="15"/>
        <v>1.1478289772502122E-18</v>
      </c>
      <c r="D64">
        <f t="shared" si="15"/>
        <v>8.7801503192274052E-19</v>
      </c>
      <c r="E64">
        <f t="shared" si="16"/>
        <v>2.6670407729935366E-5</v>
      </c>
      <c r="F64">
        <f t="shared" si="16"/>
        <v>7.541583293365389E-6</v>
      </c>
      <c r="G64">
        <f t="shared" si="16"/>
        <v>5.7688241256421847E-6</v>
      </c>
      <c r="H64" s="15">
        <f t="shared" si="17"/>
        <v>6.8225255329116446E-4</v>
      </c>
      <c r="I64" s="15">
        <f t="shared" si="17"/>
        <v>1.9292035239421498E-4</v>
      </c>
      <c r="J64" s="15">
        <f t="shared" si="17"/>
        <v>1.4757160929300081E-4</v>
      </c>
      <c r="K64" s="15">
        <f>$F$3*H64</f>
        <v>-0.544004649415472</v>
      </c>
      <c r="L64" s="15">
        <f>$H$3*I64</f>
        <v>-3.8558401138143426E-2</v>
      </c>
      <c r="M64" s="15">
        <f>$G$3*J64</f>
        <v>-3.494537967569733E-2</v>
      </c>
      <c r="N64" s="15">
        <f t="shared" si="5"/>
        <v>-0.61750843022931279</v>
      </c>
      <c r="O64" s="2">
        <f>AVERAGE(N60:N64)</f>
        <v>-0.65299452059696428</v>
      </c>
      <c r="P64" s="2">
        <f>_xlfn.STDEV.S(N60:N64)</f>
        <v>0.26314746222135182</v>
      </c>
    </row>
    <row r="65" spans="11:13" x14ac:dyDescent="0.35">
      <c r="K65" s="15"/>
      <c r="L65" s="15"/>
      <c r="M65" s="15"/>
    </row>
  </sheetData>
  <phoneticPr fontId="13" type="noConversion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6D3B7-4EA5-40F5-B790-88B343D8822F}">
  <dimension ref="A1:X35"/>
  <sheetViews>
    <sheetView zoomScaleNormal="100" workbookViewId="0">
      <selection activeCell="E7" sqref="E7"/>
    </sheetView>
  </sheetViews>
  <sheetFormatPr defaultRowHeight="14.5" x14ac:dyDescent="0.35"/>
  <cols>
    <col min="1" max="1" width="12.90625" customWidth="1"/>
    <col min="2" max="2" width="12.6328125" bestFit="1" customWidth="1"/>
    <col min="3" max="3" width="12.453125" bestFit="1" customWidth="1"/>
    <col min="4" max="4" width="12.90625" customWidth="1"/>
    <col min="5" max="5" width="19.453125" customWidth="1"/>
    <col min="6" max="6" width="20.08984375" customWidth="1"/>
    <col min="7" max="7" width="15.453125" customWidth="1"/>
    <col min="9" max="9" width="13.453125" bestFit="1" customWidth="1"/>
    <col min="11" max="11" width="12.453125" bestFit="1" customWidth="1"/>
    <col min="12" max="12" width="11.90625" bestFit="1" customWidth="1"/>
    <col min="16" max="16" width="24.6328125" customWidth="1"/>
  </cols>
  <sheetData>
    <row r="1" spans="1:8" ht="16.5" x14ac:dyDescent="0.45">
      <c r="A1" s="2" t="s">
        <v>25900</v>
      </c>
    </row>
    <row r="2" spans="1:8" x14ac:dyDescent="0.35">
      <c r="A2" s="2"/>
    </row>
    <row r="3" spans="1:8" ht="16.5" x14ac:dyDescent="0.45">
      <c r="A3" s="2" t="s">
        <v>110</v>
      </c>
    </row>
    <row r="4" spans="1:8" ht="59.4" customHeight="1" x14ac:dyDescent="0.35">
      <c r="A4" s="78" t="s">
        <v>111</v>
      </c>
      <c r="B4" s="79"/>
      <c r="C4" s="38"/>
    </row>
    <row r="5" spans="1:8" ht="16.5" x14ac:dyDescent="0.35">
      <c r="A5" s="5"/>
      <c r="B5" s="36" t="s">
        <v>112</v>
      </c>
    </row>
    <row r="6" spans="1:8" x14ac:dyDescent="0.35">
      <c r="A6" s="5" t="s">
        <v>113</v>
      </c>
      <c r="B6" s="37">
        <v>-137.16</v>
      </c>
    </row>
    <row r="7" spans="1:8" ht="16.5" x14ac:dyDescent="0.45">
      <c r="A7" s="5" t="s">
        <v>114</v>
      </c>
      <c r="B7" s="37">
        <v>0</v>
      </c>
    </row>
    <row r="8" spans="1:8" ht="16.5" x14ac:dyDescent="0.45">
      <c r="A8" s="5" t="s">
        <v>115</v>
      </c>
      <c r="B8" s="37">
        <v>-394.39</v>
      </c>
    </row>
    <row r="9" spans="1:8" ht="16.5" x14ac:dyDescent="0.45">
      <c r="A9" s="5" t="s">
        <v>116</v>
      </c>
      <c r="B9" s="37">
        <v>0</v>
      </c>
    </row>
    <row r="10" spans="1:8" ht="16.5" x14ac:dyDescent="0.45">
      <c r="A10" s="5" t="s">
        <v>117</v>
      </c>
      <c r="B10" s="37">
        <v>-237.13</v>
      </c>
    </row>
    <row r="11" spans="1:8" ht="16.5" x14ac:dyDescent="0.45">
      <c r="A11" s="8" t="s">
        <v>118</v>
      </c>
      <c r="B11" s="35">
        <v>-50.6</v>
      </c>
    </row>
    <row r="13" spans="1:8" ht="17.5" x14ac:dyDescent="0.45">
      <c r="A13" s="71" t="s">
        <v>119</v>
      </c>
      <c r="B13" s="71"/>
      <c r="C13" s="71"/>
      <c r="D13" s="71"/>
      <c r="E13" s="71"/>
      <c r="F13" s="2"/>
      <c r="G13" s="2"/>
      <c r="H13" s="2"/>
    </row>
    <row r="14" spans="1:8" ht="16.5" x14ac:dyDescent="0.45">
      <c r="A14" s="75" t="s">
        <v>120</v>
      </c>
      <c r="B14" s="76"/>
      <c r="C14" s="76"/>
      <c r="D14" s="76"/>
      <c r="E14" s="39" t="s">
        <v>121</v>
      </c>
      <c r="F14" s="2"/>
      <c r="G14" s="2"/>
      <c r="H14" s="2"/>
    </row>
    <row r="15" spans="1:8" ht="16.5" x14ac:dyDescent="0.45">
      <c r="A15" s="80" t="s">
        <v>122</v>
      </c>
      <c r="B15" s="81"/>
      <c r="C15" s="81"/>
      <c r="D15" s="81"/>
      <c r="E15" s="37">
        <f>(B8+2*B10)-(B11+2*B7)</f>
        <v>-818.05</v>
      </c>
    </row>
    <row r="16" spans="1:8" ht="16.5" x14ac:dyDescent="0.45">
      <c r="A16" s="80" t="s">
        <v>123</v>
      </c>
      <c r="B16" s="81"/>
      <c r="C16" s="81"/>
      <c r="D16" s="81"/>
      <c r="E16" s="37">
        <f>B8-(B6+0.5*B7)</f>
        <v>-257.23</v>
      </c>
    </row>
    <row r="17" spans="1:24" ht="16.5" x14ac:dyDescent="0.45">
      <c r="A17" s="82" t="s">
        <v>124</v>
      </c>
      <c r="B17" s="83"/>
      <c r="C17" s="83"/>
      <c r="D17" s="83"/>
      <c r="E17" s="35">
        <f>B10-(B9+0.5*B7)</f>
        <v>-237.13</v>
      </c>
      <c r="O17" s="2"/>
    </row>
    <row r="19" spans="1:24" x14ac:dyDescent="0.35">
      <c r="A19" s="71" t="s">
        <v>125</v>
      </c>
      <c r="B19" s="71"/>
      <c r="C19" s="71"/>
      <c r="D19" s="71"/>
      <c r="E19" s="71"/>
      <c r="F19" s="71"/>
      <c r="G19" s="71"/>
      <c r="H19" s="71"/>
      <c r="I19" s="71"/>
    </row>
    <row r="20" spans="1:24" ht="16.5" x14ac:dyDescent="0.45">
      <c r="A20" s="75" t="s">
        <v>126</v>
      </c>
      <c r="B20" s="76"/>
      <c r="C20" s="76"/>
      <c r="D20" s="76"/>
      <c r="E20" s="76"/>
      <c r="F20" s="76"/>
      <c r="G20" s="76"/>
      <c r="H20" s="76"/>
      <c r="I20" s="77"/>
      <c r="J20" s="2"/>
      <c r="K20" s="2"/>
      <c r="L20" s="2"/>
    </row>
    <row r="21" spans="1:24" ht="44.5" x14ac:dyDescent="0.45">
      <c r="A21" s="34" t="s">
        <v>127</v>
      </c>
      <c r="B21" t="s">
        <v>128</v>
      </c>
      <c r="C21" t="s">
        <v>129</v>
      </c>
      <c r="D21" s="11" t="s">
        <v>130</v>
      </c>
      <c r="E21" t="s">
        <v>131</v>
      </c>
      <c r="F21" t="s">
        <v>132</v>
      </c>
      <c r="G21" t="s">
        <v>133</v>
      </c>
      <c r="H21" t="s">
        <v>117</v>
      </c>
      <c r="I21" s="6" t="s">
        <v>134</v>
      </c>
    </row>
    <row r="22" spans="1:24" x14ac:dyDescent="0.35">
      <c r="A22" s="8">
        <f>E15</f>
        <v>-818.05</v>
      </c>
      <c r="B22" s="9">
        <f t="shared" ref="B22" si="0">8.314*10^-3</f>
        <v>8.3140000000000002E-3</v>
      </c>
      <c r="C22" s="9">
        <v>273.14999999999998</v>
      </c>
      <c r="D22" s="9">
        <v>20</v>
      </c>
      <c r="E22" s="9">
        <f>1.87/1000000</f>
        <v>1.8700000000000001E-6</v>
      </c>
      <c r="F22" s="9">
        <f>210000/1000000</f>
        <v>0.21</v>
      </c>
      <c r="G22" s="9">
        <f>400/1000000</f>
        <v>4.0000000000000002E-4</v>
      </c>
      <c r="H22" s="9">
        <v>1</v>
      </c>
      <c r="I22" s="35">
        <f>A22+((B22*(C22+D22))*(LN(((G22)*(H22^2))/((E22)*(F22^2)))))</f>
        <v>-797.36550166241375</v>
      </c>
    </row>
    <row r="23" spans="1:24" x14ac:dyDescent="0.35">
      <c r="B23" s="2"/>
    </row>
    <row r="24" spans="1:24" ht="16.5" customHeight="1" x14ac:dyDescent="0.35">
      <c r="A24" s="75" t="s">
        <v>113</v>
      </c>
      <c r="B24" s="76"/>
      <c r="C24" s="76"/>
      <c r="D24" s="76"/>
      <c r="E24" s="76"/>
      <c r="F24" s="76"/>
      <c r="G24" s="76"/>
      <c r="H24" s="76"/>
      <c r="I24" s="77"/>
      <c r="K24" s="2"/>
      <c r="L24" s="33"/>
      <c r="X24" s="12"/>
    </row>
    <row r="25" spans="1:24" ht="44.5" x14ac:dyDescent="0.45">
      <c r="A25" s="34" t="s">
        <v>127</v>
      </c>
      <c r="B25" t="s">
        <v>128</v>
      </c>
      <c r="C25" t="s">
        <v>129</v>
      </c>
      <c r="D25" s="11" t="s">
        <v>130</v>
      </c>
      <c r="F25" t="s">
        <v>135</v>
      </c>
      <c r="G25" t="s">
        <v>132</v>
      </c>
      <c r="H25" t="s">
        <v>133</v>
      </c>
      <c r="I25" s="6" t="s">
        <v>134</v>
      </c>
      <c r="W25" s="12"/>
    </row>
    <row r="26" spans="1:24" x14ac:dyDescent="0.35">
      <c r="A26" s="8">
        <f>E16</f>
        <v>-257.23</v>
      </c>
      <c r="B26" s="9">
        <f t="shared" ref="B26" si="1">8.314*10^-3</f>
        <v>8.3140000000000002E-3</v>
      </c>
      <c r="C26" s="9">
        <v>273.14999999999998</v>
      </c>
      <c r="D26" s="9">
        <v>20</v>
      </c>
      <c r="E26" s="9"/>
      <c r="F26" s="9">
        <f>0.2/1000000</f>
        <v>2.0000000000000002E-7</v>
      </c>
      <c r="G26" s="9">
        <f>210000/1000000</f>
        <v>0.21</v>
      </c>
      <c r="H26" s="9">
        <f>400/1000000</f>
        <v>4.0000000000000002E-4</v>
      </c>
      <c r="I26" s="35">
        <f>A26+((B26*(C26+D26))*(LN((H26)/((F26)*(G26^0.5)))))</f>
        <v>-236.80286366135576</v>
      </c>
      <c r="W26" s="12"/>
    </row>
    <row r="27" spans="1:24" x14ac:dyDescent="0.35">
      <c r="W27" s="12"/>
    </row>
    <row r="28" spans="1:24" ht="16.5" x14ac:dyDescent="0.45">
      <c r="A28" s="75" t="s">
        <v>136</v>
      </c>
      <c r="B28" s="76"/>
      <c r="C28" s="76"/>
      <c r="D28" s="76"/>
      <c r="E28" s="76"/>
      <c r="F28" s="76"/>
      <c r="G28" s="76"/>
      <c r="H28" s="76"/>
      <c r="I28" s="77"/>
      <c r="X28" s="12"/>
    </row>
    <row r="29" spans="1:24" ht="44.5" x14ac:dyDescent="0.45">
      <c r="A29" s="34" t="s">
        <v>127</v>
      </c>
      <c r="B29" t="s">
        <v>128</v>
      </c>
      <c r="C29" t="s">
        <v>129</v>
      </c>
      <c r="D29" s="11" t="s">
        <v>130</v>
      </c>
      <c r="F29" t="s">
        <v>137</v>
      </c>
      <c r="G29" t="s">
        <v>132</v>
      </c>
      <c r="H29" t="s">
        <v>117</v>
      </c>
      <c r="I29" s="6" t="s">
        <v>134</v>
      </c>
      <c r="K29" s="2"/>
      <c r="L29" s="33"/>
      <c r="X29" s="12"/>
    </row>
    <row r="30" spans="1:24" x14ac:dyDescent="0.35">
      <c r="A30" s="8">
        <f>E$17</f>
        <v>-237.13</v>
      </c>
      <c r="B30" s="9">
        <v>8.3140000000000002E-3</v>
      </c>
      <c r="C30" s="9">
        <v>273.14999999999998</v>
      </c>
      <c r="D30" s="9">
        <v>20</v>
      </c>
      <c r="E30" s="9"/>
      <c r="F30" s="9">
        <f>0.5/1000000</f>
        <v>4.9999999999999998E-7</v>
      </c>
      <c r="G30" s="9">
        <f>210000/1000000</f>
        <v>0.21</v>
      </c>
      <c r="H30" s="9">
        <f>1000000/1000000</f>
        <v>1</v>
      </c>
      <c r="I30" s="35">
        <f>A30+((B30*(C30+D30))*(LN((H30)/((F30)*(G30^0.5)))))</f>
        <v>-199.86694332463628</v>
      </c>
    </row>
    <row r="35" spans="3:3" x14ac:dyDescent="0.35">
      <c r="C35" s="2"/>
    </row>
  </sheetData>
  <mergeCells count="10">
    <mergeCell ref="A24:I24"/>
    <mergeCell ref="A28:I28"/>
    <mergeCell ref="A19:I19"/>
    <mergeCell ref="A20:I20"/>
    <mergeCell ref="A4:B4"/>
    <mergeCell ref="A15:D15"/>
    <mergeCell ref="A16:D16"/>
    <mergeCell ref="A17:D17"/>
    <mergeCell ref="A13:E13"/>
    <mergeCell ref="A14:D14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EE8F26-4DFE-4AE6-B3A0-77BFC0C4EDA2}">
  <dimension ref="A1:M262"/>
  <sheetViews>
    <sheetView zoomScaleNormal="100" workbookViewId="0">
      <selection activeCell="C10" sqref="C10"/>
    </sheetView>
  </sheetViews>
  <sheetFormatPr defaultRowHeight="14.5" x14ac:dyDescent="0.35"/>
  <cols>
    <col min="1" max="1" width="15.54296875" bestFit="1" customWidth="1"/>
    <col min="2" max="2" width="40.453125" bestFit="1" customWidth="1"/>
    <col min="3" max="3" width="98.90625" bestFit="1" customWidth="1"/>
    <col min="4" max="4" width="75.453125" bestFit="1" customWidth="1"/>
    <col min="5" max="5" width="30.54296875" bestFit="1" customWidth="1"/>
    <col min="6" max="9" width="42.90625" bestFit="1" customWidth="1"/>
    <col min="10" max="13" width="38.453125" bestFit="1" customWidth="1"/>
  </cols>
  <sheetData>
    <row r="1" spans="1:13" x14ac:dyDescent="0.35">
      <c r="A1" s="2" t="s">
        <v>25901</v>
      </c>
    </row>
    <row r="2" spans="1:13" x14ac:dyDescent="0.35">
      <c r="A2" t="s">
        <v>25902</v>
      </c>
    </row>
    <row r="3" spans="1:13" x14ac:dyDescent="0.35">
      <c r="A3" s="1" t="s">
        <v>138</v>
      </c>
      <c r="B3" s="1" t="s">
        <v>139</v>
      </c>
      <c r="C3" s="51" t="s">
        <v>25871</v>
      </c>
      <c r="D3" s="51" t="s">
        <v>25872</v>
      </c>
      <c r="E3" s="1" t="s">
        <v>141</v>
      </c>
      <c r="F3" s="1" t="s">
        <v>142</v>
      </c>
      <c r="G3" s="1" t="s">
        <v>143</v>
      </c>
      <c r="H3" s="1" t="s">
        <v>144</v>
      </c>
      <c r="I3" s="1" t="s">
        <v>145</v>
      </c>
      <c r="J3" s="1" t="s">
        <v>146</v>
      </c>
      <c r="K3" s="1" t="s">
        <v>147</v>
      </c>
      <c r="L3" s="1" t="s">
        <v>148</v>
      </c>
      <c r="M3" s="1" t="s">
        <v>149</v>
      </c>
    </row>
    <row r="4" spans="1:13" x14ac:dyDescent="0.35">
      <c r="A4" t="s">
        <v>150</v>
      </c>
      <c r="B4" t="s">
        <v>151</v>
      </c>
      <c r="C4" t="s">
        <v>152</v>
      </c>
      <c r="D4" t="s">
        <v>153</v>
      </c>
      <c r="E4" t="s">
        <v>154</v>
      </c>
      <c r="F4">
        <v>528340617.67963398</v>
      </c>
      <c r="G4">
        <v>512787421.05967802</v>
      </c>
      <c r="H4">
        <v>535284246.49122697</v>
      </c>
      <c r="I4">
        <v>714067769.96093798</v>
      </c>
      <c r="J4">
        <v>166236779.45493799</v>
      </c>
      <c r="K4">
        <v>134815465.835233</v>
      </c>
      <c r="L4">
        <v>154910422.508001</v>
      </c>
      <c r="M4">
        <v>119066579.945612</v>
      </c>
    </row>
    <row r="5" spans="1:13" x14ac:dyDescent="0.35">
      <c r="A5" t="s">
        <v>155</v>
      </c>
      <c r="B5" t="s">
        <v>151</v>
      </c>
      <c r="C5" t="s">
        <v>156</v>
      </c>
      <c r="D5" t="s">
        <v>157</v>
      </c>
      <c r="E5" t="s">
        <v>154</v>
      </c>
      <c r="F5">
        <v>624234747.91793203</v>
      </c>
      <c r="G5">
        <v>713167477.26948404</v>
      </c>
      <c r="H5">
        <v>821928593.32013798</v>
      </c>
      <c r="I5">
        <v>993367704.53125</v>
      </c>
      <c r="J5">
        <v>267759513.77997699</v>
      </c>
      <c r="K5">
        <v>192293952.131165</v>
      </c>
      <c r="L5">
        <v>213196549.95353201</v>
      </c>
      <c r="M5">
        <v>161314262.16552201</v>
      </c>
    </row>
    <row r="6" spans="1:13" x14ac:dyDescent="0.35">
      <c r="A6" t="s">
        <v>158</v>
      </c>
      <c r="B6" t="s">
        <v>151</v>
      </c>
      <c r="C6" t="s">
        <v>159</v>
      </c>
      <c r="D6" t="s">
        <v>160</v>
      </c>
      <c r="E6" t="s">
        <v>154</v>
      </c>
      <c r="F6">
        <v>10040609880.436399</v>
      </c>
      <c r="G6">
        <v>10243697648.6952</v>
      </c>
      <c r="H6">
        <v>11417625288.9806</v>
      </c>
      <c r="I6">
        <v>11328305230.9277</v>
      </c>
      <c r="J6">
        <v>4667379156.6455603</v>
      </c>
      <c r="K6">
        <v>3800010580.1456399</v>
      </c>
      <c r="L6">
        <v>4126213268.70222</v>
      </c>
      <c r="M6">
        <v>3787032738.6910901</v>
      </c>
    </row>
    <row r="7" spans="1:13" x14ac:dyDescent="0.35">
      <c r="A7" t="s">
        <v>161</v>
      </c>
      <c r="B7" t="s">
        <v>151</v>
      </c>
      <c r="C7" t="s">
        <v>162</v>
      </c>
      <c r="D7" t="s">
        <v>163</v>
      </c>
      <c r="E7" t="s">
        <v>154</v>
      </c>
      <c r="F7">
        <v>488488729.80226398</v>
      </c>
      <c r="G7">
        <v>477299647.83372903</v>
      </c>
      <c r="H7">
        <v>390473697.17185599</v>
      </c>
      <c r="I7">
        <v>528334574.19140601</v>
      </c>
      <c r="J7">
        <v>184695793.342004</v>
      </c>
      <c r="K7">
        <v>209533302.497401</v>
      </c>
      <c r="L7">
        <v>63701421.965090699</v>
      </c>
      <c r="M7">
        <v>166628721.232577</v>
      </c>
    </row>
    <row r="8" spans="1:13" x14ac:dyDescent="0.35">
      <c r="A8" t="s">
        <v>164</v>
      </c>
      <c r="B8" t="s">
        <v>151</v>
      </c>
      <c r="C8" t="s">
        <v>165</v>
      </c>
      <c r="D8" t="s">
        <v>163</v>
      </c>
      <c r="E8" t="s">
        <v>154</v>
      </c>
      <c r="F8">
        <v>4716293703.6260796</v>
      </c>
      <c r="G8">
        <v>4695198836.19069</v>
      </c>
      <c r="H8">
        <v>4070184029.5332198</v>
      </c>
      <c r="I8">
        <v>4959055860.4960899</v>
      </c>
      <c r="J8">
        <v>1418316751.2629099</v>
      </c>
      <c r="K8">
        <v>1692427347.7876</v>
      </c>
      <c r="L8">
        <v>761297043.10806406</v>
      </c>
      <c r="M8">
        <v>1457936679.75788</v>
      </c>
    </row>
    <row r="9" spans="1:13" x14ac:dyDescent="0.35">
      <c r="A9" t="s">
        <v>166</v>
      </c>
      <c r="B9" t="s">
        <v>151</v>
      </c>
      <c r="C9" t="s">
        <v>167</v>
      </c>
      <c r="D9" t="s">
        <v>168</v>
      </c>
      <c r="E9" t="s">
        <v>154</v>
      </c>
      <c r="F9">
        <v>124002220.62253299</v>
      </c>
      <c r="G9">
        <v>125768198.351565</v>
      </c>
      <c r="H9">
        <v>200579940.89013699</v>
      </c>
      <c r="I9">
        <v>96969199.180664107</v>
      </c>
      <c r="J9">
        <v>57259815.316183403</v>
      </c>
      <c r="K9">
        <v>49341029.888737097</v>
      </c>
      <c r="L9">
        <v>59731640.370302498</v>
      </c>
      <c r="M9">
        <v>50661451.9947832</v>
      </c>
    </row>
    <row r="10" spans="1:13" x14ac:dyDescent="0.35">
      <c r="A10" t="s">
        <v>169</v>
      </c>
      <c r="B10" t="s">
        <v>151</v>
      </c>
      <c r="C10" t="s">
        <v>170</v>
      </c>
      <c r="D10" t="s">
        <v>171</v>
      </c>
      <c r="E10" t="s">
        <v>154</v>
      </c>
      <c r="F10">
        <v>662154805.56355298</v>
      </c>
      <c r="G10">
        <v>700387284.05412304</v>
      </c>
      <c r="H10">
        <v>780791526.65052402</v>
      </c>
      <c r="I10">
        <v>790301502.265625</v>
      </c>
      <c r="J10">
        <v>503153117.80237299</v>
      </c>
      <c r="K10">
        <v>596467618.61490798</v>
      </c>
      <c r="L10">
        <v>571841603.23748696</v>
      </c>
      <c r="M10">
        <v>518012863.458211</v>
      </c>
    </row>
    <row r="11" spans="1:13" x14ac:dyDescent="0.35">
      <c r="A11" t="s">
        <v>172</v>
      </c>
      <c r="B11" t="s">
        <v>151</v>
      </c>
      <c r="C11" t="s">
        <v>171</v>
      </c>
      <c r="D11" t="s">
        <v>171</v>
      </c>
      <c r="E11" t="s">
        <v>154</v>
      </c>
      <c r="F11">
        <v>4890350.5457971999</v>
      </c>
      <c r="G11">
        <v>5434081.9210069403</v>
      </c>
      <c r="H11">
        <v>1991350.9287668299</v>
      </c>
      <c r="I11">
        <v>4451146.34375</v>
      </c>
      <c r="J11">
        <v>1875002.38737744</v>
      </c>
      <c r="K11">
        <v>1891297.4640353201</v>
      </c>
      <c r="L11">
        <v>3427807.2340643699</v>
      </c>
      <c r="M11">
        <v>3418333.5575034302</v>
      </c>
    </row>
    <row r="12" spans="1:13" x14ac:dyDescent="0.35">
      <c r="A12" t="s">
        <v>173</v>
      </c>
      <c r="B12" t="s">
        <v>151</v>
      </c>
      <c r="C12" t="s">
        <v>174</v>
      </c>
      <c r="D12" t="s">
        <v>174</v>
      </c>
      <c r="E12" t="s">
        <v>154</v>
      </c>
      <c r="F12">
        <v>163233402.72947901</v>
      </c>
      <c r="G12">
        <v>166812142.361415</v>
      </c>
      <c r="H12">
        <v>115229252.668818</v>
      </c>
      <c r="I12">
        <v>145741943.78906301</v>
      </c>
      <c r="J12">
        <v>50887859.968702503</v>
      </c>
      <c r="K12">
        <v>65056310.896627501</v>
      </c>
      <c r="L12">
        <v>62450930.261166498</v>
      </c>
      <c r="M12">
        <v>57283914.019362599</v>
      </c>
    </row>
    <row r="13" spans="1:13" x14ac:dyDescent="0.35">
      <c r="A13" t="s">
        <v>175</v>
      </c>
      <c r="B13" t="s">
        <v>151</v>
      </c>
      <c r="C13" t="s">
        <v>176</v>
      </c>
      <c r="D13" t="s">
        <v>176</v>
      </c>
      <c r="E13" t="s">
        <v>154</v>
      </c>
      <c r="F13">
        <v>97372998.619692802</v>
      </c>
      <c r="G13">
        <v>91810397.176321</v>
      </c>
      <c r="H13">
        <v>67751425.215154901</v>
      </c>
      <c r="I13">
        <v>88637442.9296875</v>
      </c>
      <c r="J13">
        <v>34491422.212752298</v>
      </c>
      <c r="K13">
        <v>45135668.154261701</v>
      </c>
      <c r="L13">
        <v>48090598.170745</v>
      </c>
      <c r="M13">
        <v>47889846.623276897</v>
      </c>
    </row>
    <row r="14" spans="1:13" x14ac:dyDescent="0.35">
      <c r="A14" t="s">
        <v>177</v>
      </c>
      <c r="B14" t="s">
        <v>151</v>
      </c>
      <c r="C14" t="s">
        <v>178</v>
      </c>
      <c r="D14" t="s">
        <v>179</v>
      </c>
      <c r="E14" t="s">
        <v>154</v>
      </c>
      <c r="F14">
        <v>40813304.164609604</v>
      </c>
      <c r="G14">
        <v>35410452.5215066</v>
      </c>
      <c r="H14">
        <v>29135360.966706499</v>
      </c>
      <c r="I14">
        <v>35140253.501953103</v>
      </c>
      <c r="J14">
        <v>25066052.8655991</v>
      </c>
      <c r="K14">
        <v>27087744.8084636</v>
      </c>
      <c r="L14">
        <v>31323590.987580799</v>
      </c>
      <c r="M14">
        <v>26671254.534199499</v>
      </c>
    </row>
    <row r="15" spans="1:13" x14ac:dyDescent="0.35">
      <c r="A15" t="s">
        <v>180</v>
      </c>
      <c r="B15" t="s">
        <v>151</v>
      </c>
      <c r="C15" t="s">
        <v>181</v>
      </c>
      <c r="D15" t="s">
        <v>179</v>
      </c>
      <c r="E15" t="s">
        <v>154</v>
      </c>
      <c r="F15">
        <v>44605618.676326104</v>
      </c>
      <c r="G15">
        <v>44637631.183560602</v>
      </c>
      <c r="H15">
        <v>24370536.866342299</v>
      </c>
      <c r="I15">
        <v>45255127.484375</v>
      </c>
      <c r="J15">
        <v>42889858.005055897</v>
      </c>
      <c r="K15">
        <v>38488341.331072301</v>
      </c>
      <c r="L15">
        <v>37578804.234667704</v>
      </c>
      <c r="M15">
        <v>40687869.483021803</v>
      </c>
    </row>
    <row r="16" spans="1:13" x14ac:dyDescent="0.35">
      <c r="A16" t="s">
        <v>182</v>
      </c>
      <c r="B16" t="s">
        <v>151</v>
      </c>
      <c r="C16" t="s">
        <v>183</v>
      </c>
      <c r="D16" t="s">
        <v>179</v>
      </c>
      <c r="E16" t="s">
        <v>154</v>
      </c>
      <c r="F16">
        <v>22105736.095379598</v>
      </c>
      <c r="G16">
        <v>23145546.4356337</v>
      </c>
      <c r="H16">
        <v>25903129.110183399</v>
      </c>
      <c r="I16">
        <v>28864954.386718798</v>
      </c>
      <c r="J16">
        <v>21893967.980545498</v>
      </c>
      <c r="K16">
        <v>25990124.940074999</v>
      </c>
      <c r="L16">
        <v>27304478.591476701</v>
      </c>
      <c r="M16">
        <v>29210564.684234601</v>
      </c>
    </row>
    <row r="17" spans="1:13" x14ac:dyDescent="0.35">
      <c r="A17" t="s">
        <v>184</v>
      </c>
      <c r="B17" t="s">
        <v>151</v>
      </c>
      <c r="C17" t="s">
        <v>185</v>
      </c>
      <c r="D17" t="s">
        <v>179</v>
      </c>
      <c r="E17" t="s">
        <v>154</v>
      </c>
      <c r="F17">
        <v>30841419.602622401</v>
      </c>
      <c r="G17">
        <v>32185572.419582501</v>
      </c>
      <c r="H17">
        <v>26299497.809834801</v>
      </c>
      <c r="I17">
        <v>45539779.59375</v>
      </c>
      <c r="J17">
        <v>38733682.750908703</v>
      </c>
      <c r="K17">
        <v>37666085.503247596</v>
      </c>
      <c r="L17">
        <v>43584194.945650801</v>
      </c>
      <c r="M17">
        <v>40911139.986563802</v>
      </c>
    </row>
    <row r="18" spans="1:13" x14ac:dyDescent="0.35">
      <c r="A18" t="s">
        <v>186</v>
      </c>
      <c r="B18" t="s">
        <v>151</v>
      </c>
      <c r="C18" t="s">
        <v>187</v>
      </c>
      <c r="D18" t="s">
        <v>188</v>
      </c>
      <c r="E18" t="s">
        <v>154</v>
      </c>
      <c r="F18">
        <v>6237659.1195381302</v>
      </c>
      <c r="G18">
        <v>5607186.32424141</v>
      </c>
      <c r="H18">
        <v>33120779.925470401</v>
      </c>
      <c r="I18">
        <v>5475652.43359375</v>
      </c>
      <c r="J18">
        <v>632380493.09423697</v>
      </c>
      <c r="K18">
        <v>857303882.38448</v>
      </c>
      <c r="L18">
        <v>576068930.07378995</v>
      </c>
      <c r="M18">
        <v>827621293.74809098</v>
      </c>
    </row>
    <row r="19" spans="1:13" x14ac:dyDescent="0.35">
      <c r="A19" t="s">
        <v>189</v>
      </c>
      <c r="B19" t="s">
        <v>151</v>
      </c>
      <c r="C19" t="s">
        <v>190</v>
      </c>
      <c r="D19" t="s">
        <v>191</v>
      </c>
      <c r="E19" t="s">
        <v>154</v>
      </c>
      <c r="F19">
        <v>8979649.1125730798</v>
      </c>
      <c r="G19">
        <v>9087452.2765579391</v>
      </c>
      <c r="H19">
        <v>4646851.9274378801</v>
      </c>
      <c r="I19">
        <v>8292967.078125</v>
      </c>
      <c r="J19">
        <v>1467465.5274517201</v>
      </c>
      <c r="K19">
        <v>2455694.8147152299</v>
      </c>
      <c r="L19">
        <v>3803220.4813059</v>
      </c>
      <c r="M19">
        <v>2262156.5302928798</v>
      </c>
    </row>
    <row r="20" spans="1:13" x14ac:dyDescent="0.35">
      <c r="A20" t="s">
        <v>192</v>
      </c>
      <c r="B20" t="s">
        <v>151</v>
      </c>
      <c r="C20" t="s">
        <v>193</v>
      </c>
      <c r="D20" t="s">
        <v>191</v>
      </c>
      <c r="E20" t="s">
        <v>154</v>
      </c>
      <c r="F20">
        <v>25368602.2369642</v>
      </c>
      <c r="G20">
        <v>27444628.838796999</v>
      </c>
      <c r="H20">
        <v>11894063.3673521</v>
      </c>
      <c r="I20">
        <v>30324974.2734375</v>
      </c>
      <c r="J20">
        <v>6460023.7686516102</v>
      </c>
      <c r="K20">
        <v>7220015.6134499796</v>
      </c>
      <c r="L20">
        <v>10412158.9280218</v>
      </c>
      <c r="M20">
        <v>6938445.0160764502</v>
      </c>
    </row>
    <row r="21" spans="1:13" x14ac:dyDescent="0.35">
      <c r="A21" t="s">
        <v>194</v>
      </c>
      <c r="B21" t="s">
        <v>151</v>
      </c>
      <c r="C21" t="s">
        <v>195</v>
      </c>
      <c r="D21" t="s">
        <v>191</v>
      </c>
      <c r="E21" t="s">
        <v>154</v>
      </c>
      <c r="F21">
        <v>23619876.749758501</v>
      </c>
      <c r="G21">
        <v>26924400.872615598</v>
      </c>
      <c r="H21">
        <v>12680452.4782994</v>
      </c>
      <c r="I21">
        <v>31059798.1484375</v>
      </c>
      <c r="J21">
        <v>18403847.2816182</v>
      </c>
      <c r="K21">
        <v>14095842.320982801</v>
      </c>
      <c r="L21">
        <v>18033570.132703099</v>
      </c>
      <c r="M21">
        <v>15762144.192753799</v>
      </c>
    </row>
    <row r="22" spans="1:13" x14ac:dyDescent="0.35">
      <c r="A22" t="s">
        <v>196</v>
      </c>
      <c r="B22" t="s">
        <v>151</v>
      </c>
      <c r="C22" t="s">
        <v>197</v>
      </c>
      <c r="D22" t="s">
        <v>191</v>
      </c>
      <c r="E22" t="s">
        <v>154</v>
      </c>
      <c r="F22">
        <v>6896020.3915424496</v>
      </c>
      <c r="G22">
        <v>7835603.6335395603</v>
      </c>
      <c r="H22">
        <v>2676249.7500544898</v>
      </c>
      <c r="I22">
        <v>7117211.375</v>
      </c>
      <c r="J22">
        <v>1212729.2898786899</v>
      </c>
      <c r="K22">
        <v>1358804.20316532</v>
      </c>
      <c r="L22">
        <v>2999214.4873975599</v>
      </c>
      <c r="M22">
        <v>1286656.3637208301</v>
      </c>
    </row>
    <row r="23" spans="1:13" x14ac:dyDescent="0.35">
      <c r="A23" t="s">
        <v>198</v>
      </c>
      <c r="B23" t="s">
        <v>151</v>
      </c>
      <c r="C23" t="s">
        <v>199</v>
      </c>
      <c r="D23" t="s">
        <v>199</v>
      </c>
      <c r="E23" t="s">
        <v>154</v>
      </c>
      <c r="F23">
        <v>200832323.130238</v>
      </c>
      <c r="G23">
        <v>220616246.17409199</v>
      </c>
      <c r="H23">
        <v>183263842.10317901</v>
      </c>
      <c r="I23">
        <v>199633744.234375</v>
      </c>
      <c r="J23">
        <v>64308318.589509502</v>
      </c>
      <c r="K23">
        <v>66015537.240979798</v>
      </c>
      <c r="L23">
        <v>59609171.055291802</v>
      </c>
      <c r="M23">
        <v>72292535.509181395</v>
      </c>
    </row>
    <row r="24" spans="1:13" x14ac:dyDescent="0.35">
      <c r="A24" t="s">
        <v>200</v>
      </c>
      <c r="B24" t="s">
        <v>151</v>
      </c>
      <c r="C24" t="s">
        <v>201</v>
      </c>
      <c r="D24" t="s">
        <v>202</v>
      </c>
      <c r="E24" t="s">
        <v>154</v>
      </c>
      <c r="F24">
        <v>144677464.10552299</v>
      </c>
      <c r="G24">
        <v>153417238.651748</v>
      </c>
      <c r="H24">
        <v>102569226.381382</v>
      </c>
      <c r="I24">
        <v>137311590.05468801</v>
      </c>
      <c r="J24">
        <v>16511239.0524012</v>
      </c>
      <c r="K24">
        <v>19892963.451079302</v>
      </c>
      <c r="L24">
        <v>19130366.936624601</v>
      </c>
      <c r="M24">
        <v>19314047.967285901</v>
      </c>
    </row>
    <row r="25" spans="1:13" x14ac:dyDescent="0.35">
      <c r="A25" t="s">
        <v>203</v>
      </c>
      <c r="B25" t="s">
        <v>151</v>
      </c>
      <c r="C25" t="s">
        <v>204</v>
      </c>
      <c r="D25" t="s">
        <v>205</v>
      </c>
      <c r="E25" t="s">
        <v>154</v>
      </c>
      <c r="F25">
        <v>3223038.3217856199</v>
      </c>
      <c r="G25">
        <v>3092391.6327646701</v>
      </c>
      <c r="H25">
        <v>2509703.28637067</v>
      </c>
      <c r="I25">
        <v>5173699</v>
      </c>
      <c r="J25">
        <v>5573295.0423026504</v>
      </c>
      <c r="K25">
        <v>5928663.2978705997</v>
      </c>
      <c r="L25">
        <v>8070280.10691889</v>
      </c>
      <c r="M25">
        <v>7331751.4320332902</v>
      </c>
    </row>
    <row r="26" spans="1:13" x14ac:dyDescent="0.35">
      <c r="A26" t="s">
        <v>206</v>
      </c>
      <c r="B26" t="s">
        <v>151</v>
      </c>
      <c r="C26" t="s">
        <v>207</v>
      </c>
      <c r="D26" t="s">
        <v>208</v>
      </c>
      <c r="E26" t="s">
        <v>154</v>
      </c>
      <c r="F26">
        <v>1344808.95916349</v>
      </c>
      <c r="G26">
        <v>1342227.8868269799</v>
      </c>
      <c r="H26">
        <v>418042.48228397802</v>
      </c>
      <c r="I26">
        <v>1139602.6171875</v>
      </c>
      <c r="J26">
        <v>3601008.19201191</v>
      </c>
      <c r="K26">
        <v>2573217.41985643</v>
      </c>
      <c r="L26">
        <v>5065334.1007167399</v>
      </c>
      <c r="M26">
        <v>2905922.17379905</v>
      </c>
    </row>
    <row r="27" spans="1:13" x14ac:dyDescent="0.35">
      <c r="A27" t="s">
        <v>209</v>
      </c>
      <c r="B27" t="s">
        <v>151</v>
      </c>
      <c r="C27" t="s">
        <v>210</v>
      </c>
      <c r="D27" t="s">
        <v>211</v>
      </c>
      <c r="E27" t="s">
        <v>154</v>
      </c>
      <c r="F27">
        <v>1197329.53620954</v>
      </c>
      <c r="G27">
        <v>1588917.69659052</v>
      </c>
      <c r="H27">
        <v>985354.45473430504</v>
      </c>
      <c r="I27">
        <v>1564916.875</v>
      </c>
      <c r="J27">
        <v>871621.04564926506</v>
      </c>
      <c r="K27">
        <v>773758.56501729402</v>
      </c>
      <c r="L27">
        <v>1750675.9655744601</v>
      </c>
      <c r="M27">
        <v>584017.74542400404</v>
      </c>
    </row>
    <row r="28" spans="1:13" x14ac:dyDescent="0.35">
      <c r="A28" t="s">
        <v>212</v>
      </c>
      <c r="B28" t="s">
        <v>151</v>
      </c>
      <c r="C28" t="s">
        <v>213</v>
      </c>
      <c r="D28" t="s">
        <v>214</v>
      </c>
      <c r="E28" t="s">
        <v>154</v>
      </c>
      <c r="F28">
        <v>436101.253592405</v>
      </c>
      <c r="G28">
        <v>472420.166898606</v>
      </c>
      <c r="H28">
        <v>280321.03378971602</v>
      </c>
      <c r="I28">
        <v>333274.8671875</v>
      </c>
      <c r="J28">
        <v>318687.57329582301</v>
      </c>
      <c r="K28">
        <v>230265.666631008</v>
      </c>
      <c r="L28">
        <v>421686.03738274501</v>
      </c>
      <c r="M28">
        <v>623340.15520067001</v>
      </c>
    </row>
    <row r="29" spans="1:13" x14ac:dyDescent="0.35">
      <c r="A29" t="s">
        <v>215</v>
      </c>
      <c r="B29" t="s">
        <v>151</v>
      </c>
      <c r="C29" t="s">
        <v>216</v>
      </c>
      <c r="D29" t="s">
        <v>216</v>
      </c>
      <c r="E29" t="s">
        <v>154</v>
      </c>
      <c r="F29">
        <v>127028.71788255199</v>
      </c>
      <c r="G29">
        <v>155387.15040573699</v>
      </c>
      <c r="H29">
        <v>269328.11802441301</v>
      </c>
      <c r="I29">
        <v>715118.23828125</v>
      </c>
      <c r="J29">
        <v>14014557.884455601</v>
      </c>
      <c r="K29">
        <v>16762674.551648701</v>
      </c>
      <c r="L29">
        <v>14947704.4769368</v>
      </c>
      <c r="M29">
        <v>16326971.1917977</v>
      </c>
    </row>
    <row r="30" spans="1:13" x14ac:dyDescent="0.35">
      <c r="A30" t="s">
        <v>217</v>
      </c>
      <c r="B30" t="s">
        <v>151</v>
      </c>
      <c r="C30" t="s">
        <v>216</v>
      </c>
      <c r="D30" t="s">
        <v>216</v>
      </c>
      <c r="E30" t="s">
        <v>154</v>
      </c>
      <c r="F30">
        <v>10171736.675628699</v>
      </c>
      <c r="G30">
        <v>9465909.6294265706</v>
      </c>
      <c r="H30">
        <v>3769417.83045833</v>
      </c>
      <c r="I30">
        <v>6231327.0234375</v>
      </c>
      <c r="J30">
        <v>10764661.964654701</v>
      </c>
      <c r="K30">
        <v>11866882.412933299</v>
      </c>
      <c r="L30">
        <v>13815868.6386324</v>
      </c>
      <c r="M30">
        <v>12479112.111548699</v>
      </c>
    </row>
    <row r="31" spans="1:13" x14ac:dyDescent="0.35">
      <c r="A31" t="s">
        <v>218</v>
      </c>
      <c r="B31" t="s">
        <v>151</v>
      </c>
      <c r="C31" t="s">
        <v>219</v>
      </c>
      <c r="D31" t="s">
        <v>220</v>
      </c>
      <c r="E31" t="s">
        <v>154</v>
      </c>
      <c r="F31">
        <v>208645474.60702899</v>
      </c>
      <c r="G31">
        <v>229992146.16908601</v>
      </c>
      <c r="H31">
        <v>178938987.14197999</v>
      </c>
      <c r="I31">
        <v>216508244.53125</v>
      </c>
      <c r="J31">
        <v>58689701.905277297</v>
      </c>
      <c r="K31">
        <v>57439414.001596197</v>
      </c>
      <c r="L31">
        <v>75865189.003186494</v>
      </c>
      <c r="M31">
        <v>62147751.3522176</v>
      </c>
    </row>
    <row r="32" spans="1:13" x14ac:dyDescent="0.35">
      <c r="A32" t="s">
        <v>221</v>
      </c>
      <c r="B32" t="s">
        <v>151</v>
      </c>
      <c r="C32" t="s">
        <v>222</v>
      </c>
      <c r="D32" t="s">
        <v>222</v>
      </c>
      <c r="E32" t="s">
        <v>154</v>
      </c>
      <c r="F32">
        <v>592748025.32238102</v>
      </c>
      <c r="G32">
        <v>577431646.67026699</v>
      </c>
      <c r="H32">
        <v>419047348.09102798</v>
      </c>
      <c r="I32">
        <v>500105579.45703101</v>
      </c>
      <c r="J32">
        <v>166914402.56650701</v>
      </c>
      <c r="K32">
        <v>189837429.99688801</v>
      </c>
      <c r="L32">
        <v>137312985.654863</v>
      </c>
      <c r="M32">
        <v>178232271.566037</v>
      </c>
    </row>
    <row r="33" spans="1:13" x14ac:dyDescent="0.35">
      <c r="A33" t="s">
        <v>223</v>
      </c>
      <c r="B33" t="s">
        <v>151</v>
      </c>
      <c r="C33" t="s">
        <v>224</v>
      </c>
      <c r="D33" t="s">
        <v>224</v>
      </c>
      <c r="E33" t="s">
        <v>154</v>
      </c>
      <c r="F33">
        <v>199293934.02804601</v>
      </c>
      <c r="G33">
        <v>179237945.82187101</v>
      </c>
      <c r="H33">
        <v>124738265.78996</v>
      </c>
      <c r="I33">
        <v>151181332.3125</v>
      </c>
      <c r="J33">
        <v>43691224.1834215</v>
      </c>
      <c r="K33">
        <v>56168380.238549598</v>
      </c>
      <c r="L33">
        <v>46821835.8699615</v>
      </c>
      <c r="M33">
        <v>52282580.907253698</v>
      </c>
    </row>
    <row r="34" spans="1:13" x14ac:dyDescent="0.35">
      <c r="A34" t="s">
        <v>225</v>
      </c>
      <c r="B34" t="s">
        <v>151</v>
      </c>
      <c r="C34" t="s">
        <v>226</v>
      </c>
      <c r="D34" t="s">
        <v>227</v>
      </c>
      <c r="E34" t="s">
        <v>154</v>
      </c>
      <c r="F34">
        <v>21092082.143453401</v>
      </c>
      <c r="G34">
        <v>20551310.258143399</v>
      </c>
      <c r="H34">
        <v>12362939.866999</v>
      </c>
      <c r="I34">
        <v>18139146.15625</v>
      </c>
      <c r="J34">
        <v>6469927.3586705998</v>
      </c>
      <c r="K34">
        <v>7534439.0635221396</v>
      </c>
      <c r="L34">
        <v>5540736.2275699498</v>
      </c>
      <c r="M34">
        <v>6727460.1441779397</v>
      </c>
    </row>
    <row r="35" spans="1:13" x14ac:dyDescent="0.35">
      <c r="A35" t="s">
        <v>228</v>
      </c>
      <c r="B35" t="s">
        <v>151</v>
      </c>
      <c r="C35" t="s">
        <v>229</v>
      </c>
      <c r="D35" t="s">
        <v>229</v>
      </c>
      <c r="E35" t="s">
        <v>154</v>
      </c>
      <c r="F35">
        <v>162657347.69114199</v>
      </c>
      <c r="G35">
        <v>152867205.09144899</v>
      </c>
      <c r="H35">
        <v>125020411.887127</v>
      </c>
      <c r="I35">
        <v>152200343.23046899</v>
      </c>
      <c r="J35">
        <v>62331537.140028901</v>
      </c>
      <c r="K35">
        <v>75132449.835001007</v>
      </c>
      <c r="L35">
        <v>86651314.194079101</v>
      </c>
      <c r="M35">
        <v>90946815.970590502</v>
      </c>
    </row>
    <row r="36" spans="1:13" x14ac:dyDescent="0.35">
      <c r="A36" t="s">
        <v>230</v>
      </c>
      <c r="B36" t="s">
        <v>151</v>
      </c>
      <c r="C36" t="s">
        <v>231</v>
      </c>
      <c r="D36" t="s">
        <v>231</v>
      </c>
      <c r="E36" t="s">
        <v>154</v>
      </c>
      <c r="F36">
        <v>22836005.616141502</v>
      </c>
      <c r="G36">
        <v>22027997.810100898</v>
      </c>
      <c r="H36">
        <v>10753204.346647101</v>
      </c>
      <c r="I36">
        <v>23436577.800292999</v>
      </c>
      <c r="J36">
        <v>16338117.259181</v>
      </c>
      <c r="K36">
        <v>15869225.405109501</v>
      </c>
      <c r="L36">
        <v>14892527.690788001</v>
      </c>
      <c r="M36">
        <v>14645815.308662999</v>
      </c>
    </row>
    <row r="37" spans="1:13" x14ac:dyDescent="0.35">
      <c r="A37" t="s">
        <v>232</v>
      </c>
      <c r="B37" t="s">
        <v>151</v>
      </c>
      <c r="C37" t="s">
        <v>231</v>
      </c>
      <c r="D37" t="s">
        <v>231</v>
      </c>
      <c r="E37" t="s">
        <v>154</v>
      </c>
      <c r="F37">
        <v>50457993.495073102</v>
      </c>
      <c r="G37">
        <v>42552777.6216252</v>
      </c>
      <c r="H37">
        <v>26146750.984080002</v>
      </c>
      <c r="I37">
        <v>33374004.785156298</v>
      </c>
      <c r="J37">
        <v>18619911.997749601</v>
      </c>
      <c r="K37">
        <v>15347357.83389</v>
      </c>
      <c r="L37">
        <v>14362886.996491799</v>
      </c>
      <c r="M37">
        <v>16243331.8694029</v>
      </c>
    </row>
    <row r="38" spans="1:13" x14ac:dyDescent="0.35">
      <c r="A38" t="s">
        <v>233</v>
      </c>
      <c r="B38" t="s">
        <v>151</v>
      </c>
      <c r="C38" t="s">
        <v>234</v>
      </c>
      <c r="D38" t="s">
        <v>234</v>
      </c>
      <c r="E38" t="s">
        <v>154</v>
      </c>
      <c r="F38">
        <v>44208665.813316204</v>
      </c>
      <c r="G38">
        <v>43181702.169464</v>
      </c>
      <c r="H38">
        <v>30960465.064046599</v>
      </c>
      <c r="I38">
        <v>40811261.449218802</v>
      </c>
      <c r="J38">
        <v>12075521.818669699</v>
      </c>
      <c r="K38">
        <v>14162719.650851199</v>
      </c>
      <c r="L38">
        <v>18067522.124776099</v>
      </c>
      <c r="M38">
        <v>13305154.805023201</v>
      </c>
    </row>
    <row r="39" spans="1:13" x14ac:dyDescent="0.35">
      <c r="A39" t="s">
        <v>235</v>
      </c>
      <c r="B39" t="s">
        <v>151</v>
      </c>
      <c r="C39" t="s">
        <v>236</v>
      </c>
      <c r="D39" t="s">
        <v>234</v>
      </c>
      <c r="E39" t="s">
        <v>154</v>
      </c>
      <c r="F39">
        <v>5060290.2166035399</v>
      </c>
      <c r="G39">
        <v>5566151.8262573602</v>
      </c>
      <c r="H39">
        <v>4714597.4183320897</v>
      </c>
      <c r="I39">
        <v>6245698.1464843797</v>
      </c>
      <c r="J39">
        <v>2501945.9846591498</v>
      </c>
      <c r="K39">
        <v>2688225.5294507798</v>
      </c>
      <c r="L39">
        <v>2405862.9045617399</v>
      </c>
      <c r="M39">
        <v>2171170.38158795</v>
      </c>
    </row>
    <row r="40" spans="1:13" x14ac:dyDescent="0.35">
      <c r="A40" t="s">
        <v>237</v>
      </c>
      <c r="B40" t="s">
        <v>151</v>
      </c>
      <c r="C40" t="s">
        <v>238</v>
      </c>
      <c r="D40" t="s">
        <v>239</v>
      </c>
      <c r="E40" t="s">
        <v>154</v>
      </c>
      <c r="F40">
        <v>81896736.210524797</v>
      </c>
      <c r="G40">
        <v>86822321.989808396</v>
      </c>
      <c r="H40">
        <v>65039835.663754597</v>
      </c>
      <c r="I40">
        <v>84546598.378906295</v>
      </c>
      <c r="J40">
        <v>20599543.316802502</v>
      </c>
      <c r="K40">
        <v>26419284.089552101</v>
      </c>
      <c r="L40">
        <v>20803983.827094499</v>
      </c>
      <c r="M40">
        <v>24999554.634868499</v>
      </c>
    </row>
    <row r="41" spans="1:13" x14ac:dyDescent="0.35">
      <c r="A41" t="s">
        <v>240</v>
      </c>
      <c r="B41" t="s">
        <v>151</v>
      </c>
      <c r="C41" t="s">
        <v>241</v>
      </c>
      <c r="D41" t="s">
        <v>242</v>
      </c>
      <c r="E41" t="s">
        <v>154</v>
      </c>
      <c r="F41">
        <v>197733984.05618101</v>
      </c>
      <c r="G41">
        <v>170838122.00293401</v>
      </c>
      <c r="H41">
        <v>155145075.40068901</v>
      </c>
      <c r="I41">
        <v>156004581.984375</v>
      </c>
      <c r="J41">
        <v>55881780.650020398</v>
      </c>
      <c r="K41">
        <v>64887954.272508398</v>
      </c>
      <c r="L41">
        <v>50783736.942873999</v>
      </c>
      <c r="M41">
        <v>68004553.915979907</v>
      </c>
    </row>
    <row r="42" spans="1:13" x14ac:dyDescent="0.35">
      <c r="A42" t="s">
        <v>243</v>
      </c>
      <c r="B42" t="s">
        <v>151</v>
      </c>
      <c r="C42" t="s">
        <v>241</v>
      </c>
      <c r="D42" t="s">
        <v>242</v>
      </c>
      <c r="E42" t="s">
        <v>154</v>
      </c>
      <c r="F42">
        <v>14392027.1776441</v>
      </c>
      <c r="G42">
        <v>14311808.2432914</v>
      </c>
      <c r="H42">
        <v>6931510.8587707002</v>
      </c>
      <c r="I42">
        <v>10003606.1289063</v>
      </c>
      <c r="J42">
        <v>3359901.7655623602</v>
      </c>
      <c r="K42">
        <v>4517187.8381985901</v>
      </c>
      <c r="L42">
        <v>4428665.2639836203</v>
      </c>
      <c r="M42">
        <v>3524829.33724452</v>
      </c>
    </row>
    <row r="43" spans="1:13" x14ac:dyDescent="0.35">
      <c r="A43" t="s">
        <v>244</v>
      </c>
      <c r="B43" t="s">
        <v>151</v>
      </c>
      <c r="C43" t="s">
        <v>238</v>
      </c>
      <c r="D43" t="s">
        <v>239</v>
      </c>
      <c r="E43" t="s">
        <v>154</v>
      </c>
      <c r="F43">
        <v>7962803.3545667604</v>
      </c>
      <c r="G43">
        <v>7705329.51100758</v>
      </c>
      <c r="H43">
        <v>5541978.1134577198</v>
      </c>
      <c r="I43">
        <v>7158203.015625</v>
      </c>
      <c r="J43">
        <v>2183698.9171329602</v>
      </c>
      <c r="K43">
        <v>3872188.2851429801</v>
      </c>
      <c r="L43">
        <v>5129858.4239266003</v>
      </c>
      <c r="M43">
        <v>2908997.83292642</v>
      </c>
    </row>
    <row r="44" spans="1:13" x14ac:dyDescent="0.35">
      <c r="A44" t="s">
        <v>245</v>
      </c>
      <c r="B44" t="s">
        <v>151</v>
      </c>
      <c r="C44" t="s">
        <v>246</v>
      </c>
      <c r="D44" t="s">
        <v>247</v>
      </c>
      <c r="E44" t="s">
        <v>154</v>
      </c>
      <c r="F44">
        <v>151612955.92401001</v>
      </c>
      <c r="G44">
        <v>127827503.307521</v>
      </c>
      <c r="H44">
        <v>135340969.919191</v>
      </c>
      <c r="I44">
        <v>120746241.82031301</v>
      </c>
      <c r="J44">
        <v>48934831.631387897</v>
      </c>
      <c r="K44">
        <v>63059041.319918402</v>
      </c>
      <c r="L44">
        <v>61717833.735131301</v>
      </c>
      <c r="M44">
        <v>60715782.929562099</v>
      </c>
    </row>
    <row r="45" spans="1:13" x14ac:dyDescent="0.35">
      <c r="A45" t="s">
        <v>248</v>
      </c>
      <c r="B45" t="s">
        <v>151</v>
      </c>
      <c r="C45" t="s">
        <v>249</v>
      </c>
      <c r="D45" t="s">
        <v>250</v>
      </c>
      <c r="E45" t="s">
        <v>154</v>
      </c>
      <c r="F45">
        <v>10885371.7640399</v>
      </c>
      <c r="G45">
        <v>8641304.5229040198</v>
      </c>
      <c r="H45">
        <v>4977249.8909152905</v>
      </c>
      <c r="I45">
        <v>8049819.18359375</v>
      </c>
      <c r="J45">
        <v>8202136.97505021</v>
      </c>
      <c r="K45">
        <v>9231278.3077091798</v>
      </c>
      <c r="L45">
        <v>11760840.133465599</v>
      </c>
      <c r="M45">
        <v>10773360.862443401</v>
      </c>
    </row>
    <row r="46" spans="1:13" x14ac:dyDescent="0.35">
      <c r="A46" t="s">
        <v>251</v>
      </c>
      <c r="B46" t="s">
        <v>151</v>
      </c>
      <c r="C46" t="s">
        <v>252</v>
      </c>
      <c r="D46" t="s">
        <v>253</v>
      </c>
      <c r="E46" t="s">
        <v>154</v>
      </c>
      <c r="F46">
        <v>26736554.343931202</v>
      </c>
      <c r="G46">
        <v>27364704.156540301</v>
      </c>
      <c r="H46">
        <v>16605659.7941164</v>
      </c>
      <c r="I46">
        <v>22680773.34375</v>
      </c>
      <c r="J46">
        <v>14873082.7959926</v>
      </c>
      <c r="K46">
        <v>15653480.2296653</v>
      </c>
      <c r="L46">
        <v>15909361.3567988</v>
      </c>
      <c r="M46">
        <v>13705470.4061148</v>
      </c>
    </row>
    <row r="47" spans="1:13" x14ac:dyDescent="0.35">
      <c r="A47" t="s">
        <v>254</v>
      </c>
      <c r="B47" t="s">
        <v>151</v>
      </c>
      <c r="C47" t="s">
        <v>255</v>
      </c>
      <c r="D47" t="s">
        <v>256</v>
      </c>
      <c r="E47" t="s">
        <v>154</v>
      </c>
      <c r="F47">
        <v>20043107.6469974</v>
      </c>
      <c r="G47">
        <v>19566119.4553556</v>
      </c>
      <c r="H47">
        <v>15029574.995213</v>
      </c>
      <c r="I47">
        <v>18870211.6953125</v>
      </c>
      <c r="J47">
        <v>10200188.6849443</v>
      </c>
      <c r="K47">
        <v>15220626.508344</v>
      </c>
      <c r="L47">
        <v>15864335.616736099</v>
      </c>
      <c r="M47">
        <v>11011612.003424499</v>
      </c>
    </row>
    <row r="48" spans="1:13" x14ac:dyDescent="0.35">
      <c r="A48" t="s">
        <v>257</v>
      </c>
      <c r="B48" t="s">
        <v>151</v>
      </c>
      <c r="C48" t="s">
        <v>258</v>
      </c>
      <c r="D48" t="s">
        <v>258</v>
      </c>
      <c r="E48" t="s">
        <v>154</v>
      </c>
      <c r="F48">
        <v>22245.4518691751</v>
      </c>
      <c r="I48">
        <v>68723.875</v>
      </c>
      <c r="J48">
        <v>108814051.6508</v>
      </c>
      <c r="K48">
        <v>124675771.969969</v>
      </c>
      <c r="L48">
        <v>183910997.660981</v>
      </c>
      <c r="M48">
        <v>167496103.73714799</v>
      </c>
    </row>
    <row r="49" spans="1:13" x14ac:dyDescent="0.35">
      <c r="A49" t="s">
        <v>259</v>
      </c>
      <c r="B49" t="s">
        <v>151</v>
      </c>
      <c r="C49" t="s">
        <v>260</v>
      </c>
      <c r="D49" t="s">
        <v>260</v>
      </c>
      <c r="E49" t="s">
        <v>154</v>
      </c>
      <c r="F49">
        <v>305863.27729791403</v>
      </c>
      <c r="G49">
        <v>323654.59492393199</v>
      </c>
      <c r="I49">
        <v>251342.640625</v>
      </c>
      <c r="J49">
        <v>81029587.176418394</v>
      </c>
      <c r="K49">
        <v>69361467.434475794</v>
      </c>
      <c r="L49">
        <v>93721628.420576498</v>
      </c>
      <c r="M49">
        <v>85960107.491655096</v>
      </c>
    </row>
    <row r="50" spans="1:13" x14ac:dyDescent="0.35">
      <c r="A50" t="s">
        <v>261</v>
      </c>
      <c r="B50" t="s">
        <v>151</v>
      </c>
      <c r="C50" t="s">
        <v>262</v>
      </c>
      <c r="D50" t="s">
        <v>262</v>
      </c>
      <c r="E50" t="s">
        <v>154</v>
      </c>
      <c r="F50">
        <v>619394.62573941902</v>
      </c>
      <c r="G50">
        <v>723386.34398262098</v>
      </c>
      <c r="H50">
        <v>1773619.67335992</v>
      </c>
      <c r="I50">
        <v>401016.6328125</v>
      </c>
      <c r="J50">
        <v>189673876.923641</v>
      </c>
      <c r="K50">
        <v>226673244.05882001</v>
      </c>
      <c r="L50">
        <v>263804240.35842001</v>
      </c>
      <c r="M50">
        <v>237226064.43969199</v>
      </c>
    </row>
    <row r="51" spans="1:13" x14ac:dyDescent="0.35">
      <c r="A51" t="s">
        <v>263</v>
      </c>
      <c r="B51" t="s">
        <v>151</v>
      </c>
      <c r="C51" t="s">
        <v>264</v>
      </c>
      <c r="D51" t="s">
        <v>265</v>
      </c>
      <c r="E51" t="s">
        <v>154</v>
      </c>
      <c r="F51">
        <v>3704292.98470625</v>
      </c>
      <c r="G51">
        <v>3029008.6113957302</v>
      </c>
      <c r="H51">
        <v>2872300.3809194802</v>
      </c>
      <c r="I51">
        <v>5004108.53125</v>
      </c>
      <c r="J51">
        <v>2584815.11098269</v>
      </c>
      <c r="K51">
        <v>1872317.0769849201</v>
      </c>
      <c r="L51">
        <v>3222074.8251927202</v>
      </c>
      <c r="M51">
        <v>1855815.0830433001</v>
      </c>
    </row>
    <row r="52" spans="1:13" x14ac:dyDescent="0.35">
      <c r="A52" t="s">
        <v>266</v>
      </c>
      <c r="B52" t="s">
        <v>151</v>
      </c>
      <c r="C52" t="s">
        <v>267</v>
      </c>
      <c r="D52" t="s">
        <v>265</v>
      </c>
      <c r="E52" t="s">
        <v>154</v>
      </c>
      <c r="F52">
        <v>5362452.1323519498</v>
      </c>
      <c r="G52">
        <v>5194094.8305943897</v>
      </c>
      <c r="H52">
        <v>4093713.8398309499</v>
      </c>
      <c r="I52">
        <v>7369621.1875</v>
      </c>
      <c r="J52">
        <v>3319076.11287745</v>
      </c>
      <c r="K52">
        <v>3330681.5619586399</v>
      </c>
      <c r="L52">
        <v>4777986.0219053999</v>
      </c>
      <c r="M52">
        <v>3086139.6865654099</v>
      </c>
    </row>
    <row r="53" spans="1:13" x14ac:dyDescent="0.35">
      <c r="A53" t="s">
        <v>268</v>
      </c>
      <c r="B53" t="s">
        <v>151</v>
      </c>
      <c r="C53" t="s">
        <v>269</v>
      </c>
      <c r="D53" t="s">
        <v>265</v>
      </c>
      <c r="E53" t="s">
        <v>154</v>
      </c>
      <c r="F53">
        <v>7156433.84054936</v>
      </c>
      <c r="G53">
        <v>8131546.0550276404</v>
      </c>
      <c r="H53">
        <v>5378341.6426715003</v>
      </c>
      <c r="I53">
        <v>11226111.046875</v>
      </c>
      <c r="J53">
        <v>3681829.2156183398</v>
      </c>
      <c r="K53">
        <v>4129356.9682301502</v>
      </c>
      <c r="L53">
        <v>7105410.3458333798</v>
      </c>
      <c r="M53">
        <v>3404848.1988039701</v>
      </c>
    </row>
    <row r="54" spans="1:13" x14ac:dyDescent="0.35">
      <c r="A54" t="s">
        <v>270</v>
      </c>
      <c r="B54" t="s">
        <v>151</v>
      </c>
      <c r="C54" t="s">
        <v>271</v>
      </c>
      <c r="D54" t="s">
        <v>272</v>
      </c>
      <c r="E54" t="s">
        <v>154</v>
      </c>
      <c r="F54">
        <v>489993.84151722799</v>
      </c>
      <c r="G54">
        <v>588019.59724055801</v>
      </c>
      <c r="H54">
        <v>718721.03695911996</v>
      </c>
      <c r="I54">
        <v>1170173.375</v>
      </c>
      <c r="J54">
        <v>1138821.0348718299</v>
      </c>
      <c r="K54">
        <v>827440.88735224702</v>
      </c>
      <c r="L54">
        <v>1125726.1122528601</v>
      </c>
      <c r="M54">
        <v>992247.89772405499</v>
      </c>
    </row>
    <row r="55" spans="1:13" x14ac:dyDescent="0.35">
      <c r="A55" t="s">
        <v>273</v>
      </c>
      <c r="B55" t="s">
        <v>151</v>
      </c>
      <c r="C55" t="s">
        <v>274</v>
      </c>
      <c r="D55" t="s">
        <v>272</v>
      </c>
      <c r="E55" t="s">
        <v>154</v>
      </c>
      <c r="F55">
        <v>2784979.4220038601</v>
      </c>
      <c r="G55">
        <v>3172386.6007428002</v>
      </c>
      <c r="H55">
        <v>2023825.1309588901</v>
      </c>
      <c r="I55">
        <v>3844071.65625</v>
      </c>
      <c r="J55">
        <v>4427639.3997927904</v>
      </c>
      <c r="K55">
        <v>3531277.1300594802</v>
      </c>
      <c r="L55">
        <v>4176240.7763237199</v>
      </c>
      <c r="M55">
        <v>3406401.0590403201</v>
      </c>
    </row>
    <row r="56" spans="1:13" x14ac:dyDescent="0.35">
      <c r="A56" t="s">
        <v>275</v>
      </c>
      <c r="B56" t="s">
        <v>151</v>
      </c>
      <c r="C56" t="s">
        <v>276</v>
      </c>
      <c r="D56" t="s">
        <v>272</v>
      </c>
      <c r="E56" t="s">
        <v>154</v>
      </c>
      <c r="F56">
        <v>1370556.8124587501</v>
      </c>
      <c r="G56">
        <v>708966.94097285997</v>
      </c>
      <c r="H56">
        <v>777770.29520944599</v>
      </c>
      <c r="I56">
        <v>698748.25</v>
      </c>
    </row>
    <row r="57" spans="1:13" x14ac:dyDescent="0.35">
      <c r="A57" t="s">
        <v>277</v>
      </c>
      <c r="B57" t="s">
        <v>151</v>
      </c>
      <c r="C57" t="s">
        <v>278</v>
      </c>
      <c r="D57" t="s">
        <v>272</v>
      </c>
      <c r="E57" t="s">
        <v>154</v>
      </c>
      <c r="F57">
        <v>152236.84915450501</v>
      </c>
      <c r="G57">
        <v>184732.358670332</v>
      </c>
      <c r="H57">
        <v>142125.07400506199</v>
      </c>
      <c r="I57">
        <v>182534.375</v>
      </c>
    </row>
    <row r="58" spans="1:13" x14ac:dyDescent="0.35">
      <c r="A58" t="s">
        <v>279</v>
      </c>
      <c r="B58" t="s">
        <v>151</v>
      </c>
      <c r="C58" t="s">
        <v>280</v>
      </c>
      <c r="D58" t="s">
        <v>272</v>
      </c>
      <c r="E58" t="s">
        <v>154</v>
      </c>
      <c r="F58">
        <v>3323594.0077117402</v>
      </c>
      <c r="G58">
        <v>4583593.6947090495</v>
      </c>
      <c r="H58">
        <v>4522007.3648425201</v>
      </c>
      <c r="I58">
        <v>8084883.3125</v>
      </c>
      <c r="K58">
        <v>107849.61759325099</v>
      </c>
      <c r="L58">
        <v>582159.82830707799</v>
      </c>
    </row>
    <row r="59" spans="1:13" x14ac:dyDescent="0.35">
      <c r="A59" t="s">
        <v>281</v>
      </c>
      <c r="B59" t="s">
        <v>151</v>
      </c>
      <c r="C59" t="s">
        <v>282</v>
      </c>
      <c r="D59" t="s">
        <v>272</v>
      </c>
      <c r="E59" t="s">
        <v>154</v>
      </c>
      <c r="F59">
        <v>30987083.374684699</v>
      </c>
      <c r="G59">
        <v>32595226.4163481</v>
      </c>
      <c r="H59">
        <v>22399315.6768828</v>
      </c>
      <c r="I59">
        <v>22737421.7265625</v>
      </c>
      <c r="J59">
        <v>1421088.8657075199</v>
      </c>
      <c r="K59">
        <v>1859143.5503143601</v>
      </c>
      <c r="L59">
        <v>3874045.1758769299</v>
      </c>
      <c r="M59">
        <v>1161065.60916973</v>
      </c>
    </row>
    <row r="60" spans="1:13" x14ac:dyDescent="0.35">
      <c r="A60" t="s">
        <v>283</v>
      </c>
      <c r="B60" t="s">
        <v>151</v>
      </c>
      <c r="C60" t="s">
        <v>284</v>
      </c>
      <c r="D60" t="s">
        <v>272</v>
      </c>
      <c r="E60" t="s">
        <v>154</v>
      </c>
      <c r="F60">
        <v>378188.48474979802</v>
      </c>
      <c r="G60">
        <v>726386.49890913803</v>
      </c>
      <c r="H60">
        <v>391716.09072288201</v>
      </c>
      <c r="I60">
        <v>1024774.75390625</v>
      </c>
      <c r="J60">
        <v>1195714.5739060901</v>
      </c>
      <c r="K60">
        <v>1276136.59921981</v>
      </c>
      <c r="L60">
        <v>2122159.9287571399</v>
      </c>
      <c r="M60">
        <v>2438653.2402447402</v>
      </c>
    </row>
    <row r="61" spans="1:13" x14ac:dyDescent="0.35">
      <c r="A61" t="s">
        <v>285</v>
      </c>
      <c r="B61" t="s">
        <v>151</v>
      </c>
      <c r="C61" t="s">
        <v>280</v>
      </c>
      <c r="D61" t="s">
        <v>272</v>
      </c>
      <c r="E61" t="s">
        <v>154</v>
      </c>
      <c r="F61">
        <v>182205.217112674</v>
      </c>
      <c r="G61">
        <v>205432.81494765601</v>
      </c>
      <c r="H61">
        <v>309503.55468971701</v>
      </c>
      <c r="I61">
        <v>473390.703125</v>
      </c>
      <c r="J61">
        <v>213008.92482152701</v>
      </c>
      <c r="K61">
        <v>203234.29648314699</v>
      </c>
      <c r="M61">
        <v>265771.05524239299</v>
      </c>
    </row>
    <row r="62" spans="1:13" x14ac:dyDescent="0.35">
      <c r="A62" t="s">
        <v>286</v>
      </c>
      <c r="B62" t="s">
        <v>151</v>
      </c>
      <c r="C62" t="s">
        <v>287</v>
      </c>
      <c r="D62" t="s">
        <v>272</v>
      </c>
      <c r="E62" t="s">
        <v>154</v>
      </c>
      <c r="F62">
        <v>493634.12117048202</v>
      </c>
      <c r="G62">
        <v>351060.03808258602</v>
      </c>
      <c r="I62">
        <v>791948.88671875</v>
      </c>
      <c r="J62">
        <v>664954.53057459602</v>
      </c>
      <c r="K62">
        <v>776403.27999058005</v>
      </c>
      <c r="L62">
        <v>410216.610937547</v>
      </c>
      <c r="M62">
        <v>360582.734365393</v>
      </c>
    </row>
    <row r="63" spans="1:13" x14ac:dyDescent="0.35">
      <c r="A63" t="s">
        <v>288</v>
      </c>
      <c r="B63" t="s">
        <v>151</v>
      </c>
      <c r="C63" t="s">
        <v>289</v>
      </c>
      <c r="D63" t="s">
        <v>272</v>
      </c>
      <c r="E63" t="s">
        <v>154</v>
      </c>
      <c r="F63">
        <v>726778.09313135</v>
      </c>
      <c r="G63">
        <v>881687.12421651802</v>
      </c>
      <c r="H63">
        <v>1431626.1873154601</v>
      </c>
      <c r="I63">
        <v>779676.0625</v>
      </c>
      <c r="J63">
        <v>819609.425360744</v>
      </c>
      <c r="K63">
        <v>625634.63272450794</v>
      </c>
      <c r="L63">
        <v>584810.21064555203</v>
      </c>
      <c r="M63">
        <v>592489.40573158395</v>
      </c>
    </row>
    <row r="64" spans="1:13" x14ac:dyDescent="0.35">
      <c r="A64" t="s">
        <v>290</v>
      </c>
      <c r="B64" t="s">
        <v>151</v>
      </c>
      <c r="C64" t="s">
        <v>291</v>
      </c>
      <c r="D64" t="s">
        <v>272</v>
      </c>
      <c r="E64" t="s">
        <v>154</v>
      </c>
      <c r="F64">
        <v>8467007.9273264408</v>
      </c>
      <c r="G64">
        <v>7918675.0458140802</v>
      </c>
      <c r="H64">
        <v>8354313.6364221796</v>
      </c>
      <c r="I64">
        <v>12086483.71875</v>
      </c>
      <c r="J64">
        <v>13162264.308327001</v>
      </c>
      <c r="K64">
        <v>12015668.893282101</v>
      </c>
      <c r="L64">
        <v>8067758.5081160599</v>
      </c>
      <c r="M64">
        <v>13018309.143628901</v>
      </c>
    </row>
    <row r="65" spans="1:13" x14ac:dyDescent="0.35">
      <c r="A65" t="s">
        <v>292</v>
      </c>
      <c r="B65" t="s">
        <v>151</v>
      </c>
      <c r="C65" t="s">
        <v>293</v>
      </c>
      <c r="D65" t="s">
        <v>272</v>
      </c>
      <c r="E65" t="s">
        <v>154</v>
      </c>
      <c r="F65">
        <v>3152493.32047304</v>
      </c>
      <c r="G65">
        <v>2907662.0279375799</v>
      </c>
      <c r="H65">
        <v>3037797.72348523</v>
      </c>
      <c r="I65">
        <v>4021649.5</v>
      </c>
      <c r="J65">
        <v>5897745.1181743098</v>
      </c>
      <c r="K65">
        <v>4813904.1738281799</v>
      </c>
      <c r="L65">
        <v>3868498.5113425599</v>
      </c>
      <c r="M65">
        <v>5086845.4284806</v>
      </c>
    </row>
    <row r="66" spans="1:13" x14ac:dyDescent="0.35">
      <c r="A66" t="s">
        <v>294</v>
      </c>
      <c r="B66" t="s">
        <v>151</v>
      </c>
      <c r="C66" t="s">
        <v>295</v>
      </c>
      <c r="D66" t="s">
        <v>296</v>
      </c>
      <c r="E66" t="s">
        <v>154</v>
      </c>
      <c r="F66">
        <v>3819882.8615246098</v>
      </c>
      <c r="G66">
        <v>3371106.0013154899</v>
      </c>
      <c r="H66">
        <v>6716266.69482431</v>
      </c>
      <c r="I66">
        <v>6798855.8144531297</v>
      </c>
      <c r="J66">
        <v>1045886760.08189</v>
      </c>
      <c r="K66">
        <v>1013811888.76634</v>
      </c>
      <c r="L66">
        <v>735250755.93666196</v>
      </c>
      <c r="M66">
        <v>968958888.36000097</v>
      </c>
    </row>
    <row r="67" spans="1:13" x14ac:dyDescent="0.35">
      <c r="A67" t="s">
        <v>297</v>
      </c>
      <c r="B67" t="s">
        <v>151</v>
      </c>
      <c r="C67" t="s">
        <v>298</v>
      </c>
      <c r="D67" t="s">
        <v>299</v>
      </c>
      <c r="E67" t="s">
        <v>154</v>
      </c>
      <c r="F67">
        <v>680168.78645954304</v>
      </c>
      <c r="G67">
        <v>118500.691998211</v>
      </c>
      <c r="H67">
        <v>448711.92570830998</v>
      </c>
      <c r="I67">
        <v>389309.92578125</v>
      </c>
      <c r="J67">
        <v>276748516.205244</v>
      </c>
      <c r="K67">
        <v>331517814.45785701</v>
      </c>
      <c r="L67">
        <v>224896134.32708499</v>
      </c>
      <c r="M67">
        <v>333150404.84409702</v>
      </c>
    </row>
    <row r="68" spans="1:13" x14ac:dyDescent="0.35">
      <c r="A68" t="s">
        <v>300</v>
      </c>
      <c r="B68" t="s">
        <v>151</v>
      </c>
      <c r="C68" t="s">
        <v>301</v>
      </c>
      <c r="D68" t="s">
        <v>299</v>
      </c>
      <c r="E68" t="s">
        <v>154</v>
      </c>
      <c r="F68">
        <v>113486.338343714</v>
      </c>
      <c r="G68">
        <v>123540.379506244</v>
      </c>
      <c r="J68">
        <v>493576.94114401599</v>
      </c>
      <c r="K68">
        <v>501602.15244981903</v>
      </c>
      <c r="L68">
        <v>642307.06964828598</v>
      </c>
      <c r="M68">
        <v>488268.61829773098</v>
      </c>
    </row>
    <row r="69" spans="1:13" x14ac:dyDescent="0.35">
      <c r="A69" t="s">
        <v>302</v>
      </c>
      <c r="B69" t="s">
        <v>151</v>
      </c>
      <c r="C69" t="s">
        <v>303</v>
      </c>
      <c r="D69" t="s">
        <v>296</v>
      </c>
      <c r="E69" t="s">
        <v>154</v>
      </c>
      <c r="F69">
        <v>240470.11881199401</v>
      </c>
      <c r="G69">
        <v>408504.96098210901</v>
      </c>
      <c r="H69">
        <v>99433.915316291299</v>
      </c>
      <c r="I69">
        <v>404769.1484375</v>
      </c>
      <c r="J69">
        <v>4671572.1602503704</v>
      </c>
      <c r="K69">
        <v>3930594.6330642598</v>
      </c>
      <c r="L69">
        <v>5154590.15225113</v>
      </c>
      <c r="M69">
        <v>3994481.1375634298</v>
      </c>
    </row>
    <row r="70" spans="1:13" x14ac:dyDescent="0.35">
      <c r="A70" t="s">
        <v>304</v>
      </c>
      <c r="B70" t="s">
        <v>151</v>
      </c>
      <c r="C70" t="s">
        <v>305</v>
      </c>
      <c r="D70" t="s">
        <v>306</v>
      </c>
      <c r="E70" t="s">
        <v>154</v>
      </c>
      <c r="F70">
        <v>7923533.09869509</v>
      </c>
      <c r="G70">
        <v>10178865.7410105</v>
      </c>
      <c r="H70">
        <v>3303068.6615438098</v>
      </c>
      <c r="I70">
        <v>7379005.0625</v>
      </c>
      <c r="J70">
        <v>4626995.4894436402</v>
      </c>
      <c r="K70">
        <v>2198891.4908396401</v>
      </c>
      <c r="L70">
        <v>1954556.46335408</v>
      </c>
      <c r="M70">
        <v>1148723.9217767899</v>
      </c>
    </row>
    <row r="71" spans="1:13" x14ac:dyDescent="0.35">
      <c r="A71" t="s">
        <v>307</v>
      </c>
      <c r="B71" t="s">
        <v>151</v>
      </c>
      <c r="C71" t="s">
        <v>308</v>
      </c>
      <c r="D71" t="s">
        <v>309</v>
      </c>
      <c r="E71" t="s">
        <v>154</v>
      </c>
      <c r="F71">
        <v>810932.34128019901</v>
      </c>
      <c r="G71">
        <v>700575.06396971794</v>
      </c>
      <c r="I71">
        <v>603656.0625</v>
      </c>
    </row>
    <row r="72" spans="1:13" x14ac:dyDescent="0.35">
      <c r="A72" t="s">
        <v>310</v>
      </c>
      <c r="B72" t="s">
        <v>151</v>
      </c>
      <c r="C72" t="s">
        <v>311</v>
      </c>
      <c r="D72" t="s">
        <v>311</v>
      </c>
      <c r="E72" t="s">
        <v>154</v>
      </c>
      <c r="F72">
        <v>3154240.30419274</v>
      </c>
      <c r="G72">
        <v>3611401.3986625099</v>
      </c>
      <c r="H72">
        <v>2606911.53579881</v>
      </c>
      <c r="I72">
        <v>4168651.59375</v>
      </c>
      <c r="J72">
        <v>590611.85309411201</v>
      </c>
      <c r="K72">
        <v>916576.96040725696</v>
      </c>
      <c r="L72">
        <v>813337.76431414403</v>
      </c>
      <c r="M72">
        <v>796744.90733277798</v>
      </c>
    </row>
    <row r="73" spans="1:13" x14ac:dyDescent="0.35">
      <c r="A73" t="s">
        <v>312</v>
      </c>
      <c r="B73" t="s">
        <v>151</v>
      </c>
      <c r="C73" t="s">
        <v>313</v>
      </c>
      <c r="D73" t="s">
        <v>313</v>
      </c>
      <c r="E73" t="s">
        <v>154</v>
      </c>
      <c r="F73">
        <v>12837880.4260887</v>
      </c>
      <c r="G73">
        <v>11387011.297124701</v>
      </c>
      <c r="H73">
        <v>7514721.7276797099</v>
      </c>
      <c r="I73">
        <v>13449928.75</v>
      </c>
      <c r="J73">
        <v>4332805.1035593003</v>
      </c>
      <c r="K73">
        <v>4892414.0109839896</v>
      </c>
      <c r="L73">
        <v>4953360.6068451796</v>
      </c>
      <c r="M73">
        <v>4316936.3748568399</v>
      </c>
    </row>
    <row r="74" spans="1:13" x14ac:dyDescent="0.35">
      <c r="A74" t="s">
        <v>314</v>
      </c>
      <c r="B74" t="s">
        <v>151</v>
      </c>
      <c r="C74" t="s">
        <v>315</v>
      </c>
      <c r="D74" t="s">
        <v>316</v>
      </c>
      <c r="E74" t="s">
        <v>154</v>
      </c>
      <c r="F74">
        <v>21855510.568349302</v>
      </c>
      <c r="G74">
        <v>21220032.622827899</v>
      </c>
      <c r="H74">
        <v>14282547.7843144</v>
      </c>
      <c r="I74">
        <v>18879353.71875</v>
      </c>
      <c r="J74">
        <v>6803622.7613586197</v>
      </c>
      <c r="K74">
        <v>10018783.842471899</v>
      </c>
      <c r="L74">
        <v>6920560.7173237903</v>
      </c>
      <c r="M74">
        <v>4971442.69685244</v>
      </c>
    </row>
    <row r="75" spans="1:13" x14ac:dyDescent="0.35">
      <c r="A75" t="s">
        <v>317</v>
      </c>
      <c r="B75" t="s">
        <v>151</v>
      </c>
      <c r="C75" t="s">
        <v>318</v>
      </c>
      <c r="D75" t="s">
        <v>319</v>
      </c>
      <c r="E75" t="s">
        <v>154</v>
      </c>
      <c r="F75">
        <v>12028929.8136473</v>
      </c>
      <c r="G75">
        <v>13694744.419150401</v>
      </c>
      <c r="H75">
        <v>8625168.8907290809</v>
      </c>
      <c r="I75">
        <v>23207208.59375</v>
      </c>
      <c r="J75">
        <v>4898966.0543103302</v>
      </c>
      <c r="K75">
        <v>5423066.6091979099</v>
      </c>
      <c r="L75">
        <v>5731156.4991073404</v>
      </c>
      <c r="M75">
        <v>3799284.9254693901</v>
      </c>
    </row>
    <row r="76" spans="1:13" x14ac:dyDescent="0.35">
      <c r="A76" t="s">
        <v>320</v>
      </c>
      <c r="B76" t="s">
        <v>151</v>
      </c>
      <c r="C76" t="s">
        <v>321</v>
      </c>
      <c r="D76" t="s">
        <v>322</v>
      </c>
      <c r="E76" t="s">
        <v>154</v>
      </c>
      <c r="F76">
        <v>15769092.9433465</v>
      </c>
      <c r="G76">
        <v>18528823.2445122</v>
      </c>
      <c r="H76">
        <v>12231533.7389776</v>
      </c>
      <c r="I76">
        <v>22064976.625</v>
      </c>
      <c r="J76">
        <v>9996457.3211832009</v>
      </c>
      <c r="K76">
        <v>11314122.3750534</v>
      </c>
      <c r="L76">
        <v>9866458.1176778991</v>
      </c>
      <c r="M76">
        <v>11354927.8762755</v>
      </c>
    </row>
    <row r="77" spans="1:13" x14ac:dyDescent="0.35">
      <c r="A77" t="s">
        <v>323</v>
      </c>
      <c r="B77" t="s">
        <v>151</v>
      </c>
      <c r="C77" t="s">
        <v>324</v>
      </c>
      <c r="D77" t="s">
        <v>325</v>
      </c>
      <c r="E77" t="s">
        <v>154</v>
      </c>
      <c r="F77">
        <v>39011930.1910519</v>
      </c>
      <c r="G77">
        <v>43920027.835112102</v>
      </c>
      <c r="H77">
        <v>26021468.428725999</v>
      </c>
      <c r="I77">
        <v>42771488.671875</v>
      </c>
      <c r="J77">
        <v>13565337.7513736</v>
      </c>
      <c r="K77">
        <v>15679434.279179299</v>
      </c>
      <c r="L77">
        <v>15436767.8007521</v>
      </c>
      <c r="M77">
        <v>13055735.7814647</v>
      </c>
    </row>
    <row r="78" spans="1:13" x14ac:dyDescent="0.35">
      <c r="A78" t="s">
        <v>326</v>
      </c>
      <c r="B78" t="s">
        <v>151</v>
      </c>
      <c r="C78" t="s">
        <v>327</v>
      </c>
      <c r="D78" t="s">
        <v>328</v>
      </c>
      <c r="E78" t="s">
        <v>154</v>
      </c>
      <c r="F78">
        <v>1018075.88051182</v>
      </c>
      <c r="G78">
        <v>1401671.90307534</v>
      </c>
      <c r="H78">
        <v>286394.82508174097</v>
      </c>
      <c r="I78">
        <v>1201970.4375</v>
      </c>
      <c r="J78">
        <v>321088.63144869899</v>
      </c>
      <c r="K78">
        <v>152830.212176628</v>
      </c>
      <c r="L78">
        <v>229863.242369074</v>
      </c>
    </row>
    <row r="79" spans="1:13" x14ac:dyDescent="0.35">
      <c r="A79" t="s">
        <v>329</v>
      </c>
      <c r="B79" t="s">
        <v>151</v>
      </c>
      <c r="C79" t="s">
        <v>330</v>
      </c>
      <c r="D79" t="s">
        <v>330</v>
      </c>
      <c r="E79" t="s">
        <v>154</v>
      </c>
      <c r="F79">
        <v>6728056.0545183802</v>
      </c>
      <c r="G79">
        <v>6637834.8366339803</v>
      </c>
      <c r="H79">
        <v>4236540.3179791002</v>
      </c>
      <c r="I79">
        <v>8730252.125</v>
      </c>
      <c r="J79">
        <v>2512119.9374495302</v>
      </c>
      <c r="K79">
        <v>3984764.5709854099</v>
      </c>
      <c r="L79">
        <v>3038285.4547418999</v>
      </c>
      <c r="M79">
        <v>2975799.29683324</v>
      </c>
    </row>
    <row r="80" spans="1:13" x14ac:dyDescent="0.35">
      <c r="A80" t="s">
        <v>331</v>
      </c>
      <c r="B80" t="s">
        <v>151</v>
      </c>
      <c r="C80" t="s">
        <v>332</v>
      </c>
      <c r="D80" t="s">
        <v>332</v>
      </c>
      <c r="E80" t="s">
        <v>154</v>
      </c>
      <c r="F80">
        <v>6399761.3779535498</v>
      </c>
      <c r="G80">
        <v>6341725.8645595703</v>
      </c>
      <c r="H80">
        <v>3645123.69925891</v>
      </c>
      <c r="I80">
        <v>6413083.625</v>
      </c>
      <c r="J80">
        <v>3413102.3277656198</v>
      </c>
      <c r="K80">
        <v>3643741.8630499998</v>
      </c>
      <c r="L80">
        <v>4380649.51905536</v>
      </c>
      <c r="M80">
        <v>3488925.34881768</v>
      </c>
    </row>
    <row r="81" spans="1:13" x14ac:dyDescent="0.35">
      <c r="A81" t="s">
        <v>333</v>
      </c>
      <c r="B81" t="s">
        <v>151</v>
      </c>
      <c r="C81" t="s">
        <v>334</v>
      </c>
      <c r="D81" t="s">
        <v>335</v>
      </c>
      <c r="E81" t="s">
        <v>154</v>
      </c>
      <c r="F81">
        <v>10757132.9815643</v>
      </c>
      <c r="G81">
        <v>11716966.488533</v>
      </c>
      <c r="H81">
        <v>6469923.8628846202</v>
      </c>
      <c r="I81">
        <v>9373867.34375</v>
      </c>
      <c r="J81">
        <v>4988674.7820654996</v>
      </c>
      <c r="K81">
        <v>3271217.80195574</v>
      </c>
      <c r="L81">
        <v>3441854.1671798001</v>
      </c>
      <c r="M81">
        <v>3128534.1833651401</v>
      </c>
    </row>
    <row r="82" spans="1:13" x14ac:dyDescent="0.35">
      <c r="A82" t="s">
        <v>336</v>
      </c>
      <c r="B82" t="s">
        <v>151</v>
      </c>
      <c r="C82" t="s">
        <v>337</v>
      </c>
      <c r="D82" t="s">
        <v>337</v>
      </c>
      <c r="E82" t="s">
        <v>154</v>
      </c>
      <c r="F82">
        <v>755234.90044579701</v>
      </c>
      <c r="G82">
        <v>902518.39094229997</v>
      </c>
      <c r="H82">
        <v>198176.819047909</v>
      </c>
      <c r="I82">
        <v>1042530.09375</v>
      </c>
      <c r="J82">
        <v>97307.917559603098</v>
      </c>
      <c r="K82">
        <v>78981.825598837298</v>
      </c>
      <c r="L82">
        <v>86800.784099638899</v>
      </c>
      <c r="M82">
        <v>44769.776064273297</v>
      </c>
    </row>
    <row r="83" spans="1:13" x14ac:dyDescent="0.35">
      <c r="A83" t="s">
        <v>338</v>
      </c>
      <c r="B83" t="s">
        <v>151</v>
      </c>
      <c r="C83" t="s">
        <v>339</v>
      </c>
      <c r="D83" t="s">
        <v>339</v>
      </c>
      <c r="E83" t="s">
        <v>154</v>
      </c>
      <c r="F83">
        <v>65603.742535180296</v>
      </c>
      <c r="G83">
        <v>132826.902405492</v>
      </c>
      <c r="I83">
        <v>198064.1875</v>
      </c>
    </row>
    <row r="84" spans="1:13" x14ac:dyDescent="0.35">
      <c r="A84" t="s">
        <v>340</v>
      </c>
      <c r="B84" t="s">
        <v>151</v>
      </c>
      <c r="C84" t="s">
        <v>341</v>
      </c>
      <c r="D84" t="s">
        <v>342</v>
      </c>
      <c r="E84" t="s">
        <v>154</v>
      </c>
      <c r="F84">
        <v>39357333.793932602</v>
      </c>
      <c r="G84">
        <v>25372449.802726701</v>
      </c>
      <c r="H84">
        <v>21329160.564869501</v>
      </c>
      <c r="I84">
        <v>38223080.84375</v>
      </c>
      <c r="J84">
        <v>9262281.9998396393</v>
      </c>
      <c r="K84">
        <v>10592685.0207505</v>
      </c>
      <c r="L84">
        <v>10053358.7698327</v>
      </c>
      <c r="M84">
        <v>8740855.7995333094</v>
      </c>
    </row>
    <row r="85" spans="1:13" x14ac:dyDescent="0.35">
      <c r="A85" t="s">
        <v>343</v>
      </c>
      <c r="B85" t="s">
        <v>151</v>
      </c>
      <c r="C85" t="s">
        <v>344</v>
      </c>
      <c r="D85" t="s">
        <v>342</v>
      </c>
      <c r="E85" t="s">
        <v>154</v>
      </c>
      <c r="F85">
        <v>34873067.847045697</v>
      </c>
      <c r="G85">
        <v>38709018.416905202</v>
      </c>
      <c r="H85">
        <v>19856912.154426798</v>
      </c>
      <c r="I85">
        <v>33513570.705078099</v>
      </c>
      <c r="J85">
        <v>7351280.4121570401</v>
      </c>
      <c r="K85">
        <v>9107069.5071975496</v>
      </c>
      <c r="L85">
        <v>11026565.1327709</v>
      </c>
      <c r="M85">
        <v>9298208.3378359191</v>
      </c>
    </row>
    <row r="86" spans="1:13" x14ac:dyDescent="0.35">
      <c r="A86" t="s">
        <v>345</v>
      </c>
      <c r="B86" t="s">
        <v>151</v>
      </c>
      <c r="C86" t="s">
        <v>346</v>
      </c>
      <c r="D86" t="s">
        <v>342</v>
      </c>
      <c r="E86" t="s">
        <v>154</v>
      </c>
      <c r="F86">
        <v>350423.51478149998</v>
      </c>
      <c r="G86">
        <v>503802.09214746102</v>
      </c>
      <c r="H86">
        <v>885254.93092007597</v>
      </c>
      <c r="I86">
        <v>776146.6875</v>
      </c>
      <c r="J86">
        <v>166808.93586526799</v>
      </c>
      <c r="K86">
        <v>124085.23018732401</v>
      </c>
      <c r="L86">
        <v>119485.66936887499</v>
      </c>
      <c r="M86">
        <v>131404.29503485601</v>
      </c>
    </row>
    <row r="87" spans="1:13" x14ac:dyDescent="0.35">
      <c r="A87" t="s">
        <v>347</v>
      </c>
      <c r="B87" t="s">
        <v>151</v>
      </c>
      <c r="C87" t="s">
        <v>348</v>
      </c>
      <c r="D87" t="s">
        <v>342</v>
      </c>
      <c r="E87" t="s">
        <v>154</v>
      </c>
      <c r="F87">
        <v>431818.82223552198</v>
      </c>
      <c r="G87">
        <v>580557.179961127</v>
      </c>
      <c r="I87">
        <v>696019</v>
      </c>
    </row>
    <row r="88" spans="1:13" x14ac:dyDescent="0.35">
      <c r="A88" t="s">
        <v>349</v>
      </c>
      <c r="B88" t="s">
        <v>151</v>
      </c>
      <c r="C88" t="s">
        <v>350</v>
      </c>
      <c r="D88" t="s">
        <v>342</v>
      </c>
      <c r="E88" t="s">
        <v>154</v>
      </c>
      <c r="F88">
        <v>4424538.0925383903</v>
      </c>
      <c r="G88">
        <v>4799943.4351196801</v>
      </c>
      <c r="H88">
        <v>2554973.1007427098</v>
      </c>
      <c r="I88">
        <v>3951765.9921875</v>
      </c>
      <c r="J88">
        <v>961905.26187729998</v>
      </c>
      <c r="K88">
        <v>786835.64925732499</v>
      </c>
      <c r="L88">
        <v>3922865.6698418302</v>
      </c>
      <c r="M88">
        <v>3875348.3146186601</v>
      </c>
    </row>
    <row r="89" spans="1:13" x14ac:dyDescent="0.35">
      <c r="A89" t="s">
        <v>351</v>
      </c>
      <c r="B89" t="s">
        <v>151</v>
      </c>
      <c r="C89" t="s">
        <v>352</v>
      </c>
      <c r="D89" t="s">
        <v>342</v>
      </c>
      <c r="E89" t="s">
        <v>154</v>
      </c>
      <c r="F89">
        <v>37254270.0510391</v>
      </c>
      <c r="G89">
        <v>26688855.710115701</v>
      </c>
      <c r="H89">
        <v>17351602.4114246</v>
      </c>
      <c r="I89">
        <v>22957442.59375</v>
      </c>
      <c r="J89">
        <v>12922301.798731901</v>
      </c>
      <c r="K89">
        <v>14853834.124609699</v>
      </c>
      <c r="L89">
        <v>20592080.194997702</v>
      </c>
      <c r="M89">
        <v>16475270.540225901</v>
      </c>
    </row>
    <row r="90" spans="1:13" x14ac:dyDescent="0.35">
      <c r="A90" t="s">
        <v>353</v>
      </c>
      <c r="B90" t="s">
        <v>151</v>
      </c>
      <c r="C90" t="s">
        <v>354</v>
      </c>
      <c r="D90" t="s">
        <v>342</v>
      </c>
      <c r="E90" t="s">
        <v>154</v>
      </c>
      <c r="F90">
        <v>471797790.73495501</v>
      </c>
      <c r="G90">
        <v>504130585.05390102</v>
      </c>
      <c r="H90">
        <v>311233480.69244802</v>
      </c>
      <c r="I90">
        <v>419618020.61914098</v>
      </c>
      <c r="J90">
        <v>87322791.381498799</v>
      </c>
      <c r="K90">
        <v>102200918.920386</v>
      </c>
      <c r="L90">
        <v>95616858.500672594</v>
      </c>
      <c r="M90">
        <v>103757524.720948</v>
      </c>
    </row>
    <row r="91" spans="1:13" x14ac:dyDescent="0.35">
      <c r="A91" t="s">
        <v>355</v>
      </c>
      <c r="B91" t="s">
        <v>151</v>
      </c>
      <c r="C91" t="s">
        <v>356</v>
      </c>
      <c r="D91" t="s">
        <v>342</v>
      </c>
      <c r="E91" t="s">
        <v>154</v>
      </c>
      <c r="F91">
        <v>73732761.877018794</v>
      </c>
      <c r="G91">
        <v>78827083.513634905</v>
      </c>
      <c r="H91">
        <v>42756821.738880403</v>
      </c>
      <c r="I91">
        <v>63395998.134765603</v>
      </c>
      <c r="J91">
        <v>13149806.781579901</v>
      </c>
      <c r="K91">
        <v>14598560.924669201</v>
      </c>
      <c r="L91">
        <v>13778558.295315299</v>
      </c>
      <c r="M91">
        <v>12978730.186660999</v>
      </c>
    </row>
    <row r="92" spans="1:13" x14ac:dyDescent="0.35">
      <c r="A92" t="s">
        <v>357</v>
      </c>
      <c r="B92" t="s">
        <v>151</v>
      </c>
      <c r="C92" t="s">
        <v>358</v>
      </c>
      <c r="D92" t="s">
        <v>342</v>
      </c>
      <c r="E92" t="s">
        <v>154</v>
      </c>
      <c r="F92">
        <v>449421328.177948</v>
      </c>
      <c r="G92">
        <v>463790963.82042098</v>
      </c>
      <c r="H92">
        <v>262798943.46453899</v>
      </c>
      <c r="I92">
        <v>387247507.59765601</v>
      </c>
      <c r="J92">
        <v>90115578.979948595</v>
      </c>
      <c r="K92">
        <v>106002051.216702</v>
      </c>
      <c r="L92">
        <v>104990523.65790001</v>
      </c>
      <c r="M92">
        <v>104219643.226473</v>
      </c>
    </row>
    <row r="93" spans="1:13" x14ac:dyDescent="0.35">
      <c r="A93" t="s">
        <v>359</v>
      </c>
      <c r="B93" t="s">
        <v>151</v>
      </c>
      <c r="C93" t="s">
        <v>360</v>
      </c>
      <c r="D93" t="s">
        <v>342</v>
      </c>
      <c r="E93" t="s">
        <v>154</v>
      </c>
      <c r="F93">
        <v>41197492.6871453</v>
      </c>
      <c r="G93">
        <v>30222365.376510698</v>
      </c>
      <c r="H93">
        <v>27664475.7588671</v>
      </c>
      <c r="I93">
        <v>40474682.6875</v>
      </c>
      <c r="J93">
        <v>6222477.8404514501</v>
      </c>
      <c r="K93">
        <v>6363126.5448112702</v>
      </c>
      <c r="L93">
        <v>7564418.2049691202</v>
      </c>
      <c r="M93">
        <v>6607356.2036983799</v>
      </c>
    </row>
    <row r="94" spans="1:13" x14ac:dyDescent="0.35">
      <c r="A94" t="s">
        <v>361</v>
      </c>
      <c r="B94" t="s">
        <v>362</v>
      </c>
      <c r="C94" t="s">
        <v>363</v>
      </c>
      <c r="D94" t="s">
        <v>153</v>
      </c>
      <c r="E94" t="s">
        <v>154</v>
      </c>
      <c r="F94">
        <v>369700.84864304098</v>
      </c>
      <c r="G94">
        <v>364455.93275688402</v>
      </c>
      <c r="H94">
        <v>432533.640625</v>
      </c>
      <c r="I94">
        <v>267135.50906990399</v>
      </c>
    </row>
    <row r="95" spans="1:13" x14ac:dyDescent="0.35">
      <c r="A95" t="s">
        <v>364</v>
      </c>
      <c r="B95" t="s">
        <v>362</v>
      </c>
      <c r="C95" t="s">
        <v>156</v>
      </c>
      <c r="D95" t="s">
        <v>157</v>
      </c>
      <c r="E95" t="s">
        <v>154</v>
      </c>
      <c r="F95">
        <v>150464073.37330601</v>
      </c>
      <c r="G95">
        <v>150381428.32938799</v>
      </c>
      <c r="H95">
        <v>154889221.36718801</v>
      </c>
      <c r="I95">
        <v>131535162.827031</v>
      </c>
      <c r="J95">
        <v>32133788.110535301</v>
      </c>
      <c r="K95">
        <v>7300654.6418771604</v>
      </c>
      <c r="L95">
        <v>24451151.0631698</v>
      </c>
      <c r="M95">
        <v>11308891.5319981</v>
      </c>
    </row>
    <row r="96" spans="1:13" x14ac:dyDescent="0.35">
      <c r="A96" t="s">
        <v>365</v>
      </c>
      <c r="B96" t="s">
        <v>362</v>
      </c>
      <c r="C96" t="s">
        <v>159</v>
      </c>
      <c r="D96" t="s">
        <v>160</v>
      </c>
      <c r="E96" t="s">
        <v>154</v>
      </c>
      <c r="F96">
        <v>2868645096.1283998</v>
      </c>
      <c r="G96">
        <v>2940216852.2554202</v>
      </c>
      <c r="H96">
        <v>3136205286.9355502</v>
      </c>
      <c r="I96">
        <v>3236175241.8966198</v>
      </c>
      <c r="J96">
        <v>485880909.42668599</v>
      </c>
      <c r="K96">
        <v>182045124.27258</v>
      </c>
      <c r="L96">
        <v>378183419.45222902</v>
      </c>
      <c r="M96">
        <v>281675129.66535997</v>
      </c>
    </row>
    <row r="97" spans="1:13" x14ac:dyDescent="0.35">
      <c r="A97" t="s">
        <v>366</v>
      </c>
      <c r="B97" t="s">
        <v>362</v>
      </c>
      <c r="C97" t="s">
        <v>167</v>
      </c>
      <c r="D97" t="s">
        <v>168</v>
      </c>
      <c r="E97" t="s">
        <v>154</v>
      </c>
      <c r="F97">
        <v>2533660.57507814</v>
      </c>
      <c r="G97">
        <v>3932427.4431071999</v>
      </c>
      <c r="H97">
        <v>4218447.04296875</v>
      </c>
      <c r="I97">
        <v>4032664.2072262899</v>
      </c>
      <c r="J97">
        <v>2857958.0278472598</v>
      </c>
      <c r="K97">
        <v>1314958.2014035899</v>
      </c>
      <c r="L97">
        <v>1902556.4557198901</v>
      </c>
      <c r="M97">
        <v>1957361.1127982901</v>
      </c>
    </row>
    <row r="98" spans="1:13" x14ac:dyDescent="0.35">
      <c r="A98" t="s">
        <v>367</v>
      </c>
      <c r="B98" t="s">
        <v>362</v>
      </c>
      <c r="C98" t="s">
        <v>165</v>
      </c>
      <c r="D98" t="s">
        <v>163</v>
      </c>
      <c r="E98" t="s">
        <v>154</v>
      </c>
      <c r="F98">
        <v>544946228.09062004</v>
      </c>
      <c r="G98">
        <v>621427401.72857499</v>
      </c>
      <c r="H98">
        <v>713091004.20703101</v>
      </c>
      <c r="I98">
        <v>523464860.36211997</v>
      </c>
      <c r="J98">
        <v>58750336.021650098</v>
      </c>
      <c r="K98">
        <v>49509371.725802802</v>
      </c>
      <c r="L98">
        <v>93975289.9242322</v>
      </c>
      <c r="M98">
        <v>53367874.691178501</v>
      </c>
    </row>
    <row r="99" spans="1:13" x14ac:dyDescent="0.35">
      <c r="A99" t="s">
        <v>368</v>
      </c>
      <c r="B99" t="s">
        <v>362</v>
      </c>
      <c r="C99" t="s">
        <v>162</v>
      </c>
      <c r="D99" t="s">
        <v>163</v>
      </c>
      <c r="E99" t="s">
        <v>154</v>
      </c>
      <c r="F99">
        <v>71463083.380112693</v>
      </c>
      <c r="G99">
        <v>64550302.723353803</v>
      </c>
      <c r="H99">
        <v>50056163.848632798</v>
      </c>
      <c r="I99">
        <v>34302734.170056798</v>
      </c>
      <c r="J99">
        <v>9623406.1485221293</v>
      </c>
      <c r="K99">
        <v>6848435.80112484</v>
      </c>
      <c r="L99">
        <v>12345565.502049699</v>
      </c>
      <c r="M99">
        <v>3712569.1999180699</v>
      </c>
    </row>
    <row r="100" spans="1:13" x14ac:dyDescent="0.35">
      <c r="A100" t="s">
        <v>369</v>
      </c>
      <c r="B100" t="s">
        <v>362</v>
      </c>
      <c r="C100" t="s">
        <v>170</v>
      </c>
      <c r="D100" t="s">
        <v>171</v>
      </c>
      <c r="E100" t="s">
        <v>154</v>
      </c>
      <c r="F100">
        <v>140111273.02038699</v>
      </c>
      <c r="G100">
        <v>134698836.46280399</v>
      </c>
      <c r="H100">
        <v>163117100.19335899</v>
      </c>
      <c r="I100">
        <v>110524986.95672099</v>
      </c>
      <c r="J100">
        <v>9793181.8768501207</v>
      </c>
      <c r="K100">
        <v>22893445.6878401</v>
      </c>
      <c r="L100">
        <v>4368729.1267340798</v>
      </c>
      <c r="M100">
        <v>604386.86874545005</v>
      </c>
    </row>
    <row r="101" spans="1:13" x14ac:dyDescent="0.35">
      <c r="A101" t="s">
        <v>370</v>
      </c>
      <c r="B101" t="s">
        <v>362</v>
      </c>
      <c r="C101" t="s">
        <v>170</v>
      </c>
      <c r="D101" t="s">
        <v>171</v>
      </c>
      <c r="E101" t="s">
        <v>154</v>
      </c>
      <c r="F101">
        <v>15956534.299812799</v>
      </c>
      <c r="G101">
        <v>17370104.097274199</v>
      </c>
      <c r="H101">
        <v>17360585.9140625</v>
      </c>
      <c r="I101">
        <v>12724721.266770599</v>
      </c>
      <c r="J101">
        <v>216873.73414503501</v>
      </c>
      <c r="K101">
        <v>331700.57262506301</v>
      </c>
      <c r="L101">
        <v>71452.138867700996</v>
      </c>
    </row>
    <row r="102" spans="1:13" x14ac:dyDescent="0.35">
      <c r="A102" t="s">
        <v>371</v>
      </c>
      <c r="B102" t="s">
        <v>362</v>
      </c>
      <c r="C102" t="s">
        <v>171</v>
      </c>
      <c r="D102" t="s">
        <v>171</v>
      </c>
      <c r="E102" t="s">
        <v>154</v>
      </c>
      <c r="F102">
        <v>3441383.00023113</v>
      </c>
      <c r="G102">
        <v>3178769.4575227201</v>
      </c>
      <c r="H102">
        <v>2856584.484375</v>
      </c>
      <c r="I102">
        <v>2290856.1986571299</v>
      </c>
      <c r="J102">
        <v>70239.554139446496</v>
      </c>
    </row>
    <row r="103" spans="1:13" x14ac:dyDescent="0.35">
      <c r="A103" t="s">
        <v>372</v>
      </c>
      <c r="B103" t="s">
        <v>362</v>
      </c>
      <c r="C103" t="s">
        <v>174</v>
      </c>
      <c r="D103" t="s">
        <v>174</v>
      </c>
      <c r="E103" t="s">
        <v>154</v>
      </c>
      <c r="F103">
        <v>11708730.151954399</v>
      </c>
      <c r="G103">
        <v>13244332.549400499</v>
      </c>
      <c r="H103">
        <v>14067338.9804688</v>
      </c>
      <c r="I103">
        <v>9739329.7857490294</v>
      </c>
      <c r="J103">
        <v>2546228.0153533998</v>
      </c>
      <c r="K103">
        <v>4497884.3130603302</v>
      </c>
      <c r="L103">
        <v>3429840.8228690401</v>
      </c>
      <c r="M103">
        <v>1709960.2572612499</v>
      </c>
    </row>
    <row r="104" spans="1:13" x14ac:dyDescent="0.35">
      <c r="A104" t="s">
        <v>373</v>
      </c>
      <c r="B104" t="s">
        <v>362</v>
      </c>
      <c r="C104" t="s">
        <v>176</v>
      </c>
      <c r="D104" t="s">
        <v>176</v>
      </c>
      <c r="E104" t="s">
        <v>154</v>
      </c>
      <c r="F104">
        <v>16049606.0794253</v>
      </c>
      <c r="G104">
        <v>19550689.140985101</v>
      </c>
      <c r="H104">
        <v>22892562.484375</v>
      </c>
      <c r="I104">
        <v>16546378.0372556</v>
      </c>
      <c r="J104">
        <v>1395787.25226974</v>
      </c>
      <c r="K104">
        <v>3047330.8122641402</v>
      </c>
      <c r="L104">
        <v>586943.180578931</v>
      </c>
      <c r="M104">
        <v>172394.30222002001</v>
      </c>
    </row>
    <row r="105" spans="1:13" x14ac:dyDescent="0.35">
      <c r="A105" t="s">
        <v>374</v>
      </c>
      <c r="B105" t="s">
        <v>362</v>
      </c>
      <c r="C105" t="s">
        <v>178</v>
      </c>
      <c r="D105" t="s">
        <v>179</v>
      </c>
      <c r="E105" t="s">
        <v>154</v>
      </c>
      <c r="F105">
        <v>3607970.0691792802</v>
      </c>
      <c r="G105">
        <v>3897045.9586478099</v>
      </c>
      <c r="H105">
        <v>4603333.515625</v>
      </c>
      <c r="I105">
        <v>3517391.8565114001</v>
      </c>
      <c r="J105">
        <v>1185403.3992491099</v>
      </c>
      <c r="K105">
        <v>940295.949126355</v>
      </c>
      <c r="L105">
        <v>1326352.61368557</v>
      </c>
      <c r="M105">
        <v>1014012.96275003</v>
      </c>
    </row>
    <row r="106" spans="1:13" x14ac:dyDescent="0.35">
      <c r="A106" t="s">
        <v>375</v>
      </c>
      <c r="B106" t="s">
        <v>362</v>
      </c>
      <c r="C106" t="s">
        <v>376</v>
      </c>
      <c r="D106" t="s">
        <v>179</v>
      </c>
      <c r="E106" t="s">
        <v>154</v>
      </c>
      <c r="F106">
        <v>1400069.5510607299</v>
      </c>
      <c r="G106">
        <v>1152577.6807307501</v>
      </c>
      <c r="H106">
        <v>1636034.27734375</v>
      </c>
      <c r="I106">
        <v>1204931.11488916</v>
      </c>
      <c r="J106">
        <v>551579.46998210705</v>
      </c>
      <c r="K106">
        <v>932014.30449381599</v>
      </c>
      <c r="L106">
        <v>568493.47799523396</v>
      </c>
      <c r="M106">
        <v>240268.559932034</v>
      </c>
    </row>
    <row r="107" spans="1:13" x14ac:dyDescent="0.35">
      <c r="A107" t="s">
        <v>377</v>
      </c>
      <c r="B107" t="s">
        <v>362</v>
      </c>
      <c r="C107" t="s">
        <v>183</v>
      </c>
      <c r="D107" t="s">
        <v>179</v>
      </c>
      <c r="E107" t="s">
        <v>154</v>
      </c>
      <c r="F107">
        <v>3948120.2272376702</v>
      </c>
      <c r="G107">
        <v>3991557.3156526298</v>
      </c>
      <c r="H107">
        <v>5062700.0078125</v>
      </c>
      <c r="I107">
        <v>3368136.3304739599</v>
      </c>
      <c r="J107">
        <v>2623427.73193437</v>
      </c>
      <c r="K107">
        <v>2709999.47989986</v>
      </c>
      <c r="L107">
        <v>1766374.38361765</v>
      </c>
      <c r="M107">
        <v>1477283.7051039599</v>
      </c>
    </row>
    <row r="108" spans="1:13" x14ac:dyDescent="0.35">
      <c r="A108" t="s">
        <v>378</v>
      </c>
      <c r="B108" t="s">
        <v>362</v>
      </c>
      <c r="C108" t="s">
        <v>379</v>
      </c>
      <c r="D108" t="s">
        <v>179</v>
      </c>
      <c r="E108" t="s">
        <v>154</v>
      </c>
      <c r="F108">
        <v>3333943.1660346501</v>
      </c>
      <c r="G108">
        <v>3809120.1920582298</v>
      </c>
      <c r="H108">
        <v>4200356.0078125</v>
      </c>
      <c r="I108">
        <v>3054640.2685084101</v>
      </c>
      <c r="J108">
        <v>1924237.3716094899</v>
      </c>
      <c r="K108">
        <v>1748450.3550801</v>
      </c>
      <c r="L108">
        <v>1731483.4700179701</v>
      </c>
      <c r="M108">
        <v>351544.02454021201</v>
      </c>
    </row>
    <row r="109" spans="1:13" x14ac:dyDescent="0.35">
      <c r="A109" t="s">
        <v>380</v>
      </c>
      <c r="B109" t="s">
        <v>362</v>
      </c>
      <c r="C109" t="s">
        <v>197</v>
      </c>
      <c r="D109" t="s">
        <v>191</v>
      </c>
      <c r="E109" t="s">
        <v>154</v>
      </c>
      <c r="F109">
        <v>343827.142646964</v>
      </c>
      <c r="G109">
        <v>140156.04271321199</v>
      </c>
      <c r="H109">
        <v>164075.3671875</v>
      </c>
      <c r="I109">
        <v>167728.78304884501</v>
      </c>
      <c r="J109">
        <v>144760.923529369</v>
      </c>
      <c r="K109">
        <v>256794.70804171401</v>
      </c>
      <c r="L109">
        <v>517320.22111630999</v>
      </c>
      <c r="M109">
        <v>49799.257610438901</v>
      </c>
    </row>
    <row r="110" spans="1:13" x14ac:dyDescent="0.35">
      <c r="A110" t="s">
        <v>381</v>
      </c>
      <c r="B110" t="s">
        <v>362</v>
      </c>
      <c r="C110" t="s">
        <v>195</v>
      </c>
      <c r="D110" t="s">
        <v>191</v>
      </c>
      <c r="E110" t="s">
        <v>154</v>
      </c>
      <c r="F110">
        <v>845417.56630483898</v>
      </c>
      <c r="G110">
        <v>601512.07992721605</v>
      </c>
      <c r="H110">
        <v>851126.9765625</v>
      </c>
      <c r="I110">
        <v>1321102.49711326</v>
      </c>
      <c r="J110">
        <v>259074.70893672601</v>
      </c>
      <c r="K110">
        <v>515656.89271907799</v>
      </c>
      <c r="L110">
        <v>223007.94443368301</v>
      </c>
      <c r="M110">
        <v>312874.68549392698</v>
      </c>
    </row>
    <row r="111" spans="1:13" x14ac:dyDescent="0.35">
      <c r="A111" t="s">
        <v>382</v>
      </c>
      <c r="B111" t="s">
        <v>362</v>
      </c>
      <c r="C111" t="s">
        <v>187</v>
      </c>
      <c r="D111" t="s">
        <v>191</v>
      </c>
      <c r="E111" t="s">
        <v>154</v>
      </c>
      <c r="F111">
        <v>1568355.54059093</v>
      </c>
      <c r="G111">
        <v>1662726.04419851</v>
      </c>
      <c r="H111">
        <v>1844345.875</v>
      </c>
      <c r="I111">
        <v>1749355.83711841</v>
      </c>
      <c r="J111">
        <v>2172054.1005219198</v>
      </c>
      <c r="K111">
        <v>1741913.56420723</v>
      </c>
      <c r="L111">
        <v>3346068.4660023502</v>
      </c>
      <c r="M111">
        <v>1093465.5661024801</v>
      </c>
    </row>
    <row r="112" spans="1:13" x14ac:dyDescent="0.35">
      <c r="A112" t="s">
        <v>383</v>
      </c>
      <c r="B112" t="s">
        <v>362</v>
      </c>
      <c r="C112" t="s">
        <v>190</v>
      </c>
      <c r="D112" t="s">
        <v>191</v>
      </c>
      <c r="E112" t="s">
        <v>154</v>
      </c>
      <c r="F112">
        <v>2013677.51935183</v>
      </c>
      <c r="G112">
        <v>2029194.5226138099</v>
      </c>
      <c r="H112">
        <v>1889278.3125</v>
      </c>
      <c r="I112">
        <v>1266936.13509338</v>
      </c>
      <c r="J112">
        <v>1539268.82729189</v>
      </c>
      <c r="K112">
        <v>1099426.12886056</v>
      </c>
      <c r="L112">
        <v>3352159.3020020002</v>
      </c>
      <c r="M112">
        <v>1150555.69818925</v>
      </c>
    </row>
    <row r="113" spans="1:13" x14ac:dyDescent="0.35">
      <c r="A113" t="s">
        <v>384</v>
      </c>
      <c r="B113" t="s">
        <v>362</v>
      </c>
      <c r="C113" t="s">
        <v>193</v>
      </c>
      <c r="D113" t="s">
        <v>191</v>
      </c>
      <c r="E113" t="s">
        <v>154</v>
      </c>
      <c r="F113">
        <v>6962125.3889185796</v>
      </c>
      <c r="G113">
        <v>7659029.1796989897</v>
      </c>
      <c r="H113">
        <v>10659102.671875</v>
      </c>
      <c r="I113">
        <v>9762958.8082855009</v>
      </c>
      <c r="J113">
        <v>3815088.6190641001</v>
      </c>
      <c r="K113">
        <v>2961579.5400559301</v>
      </c>
      <c r="L113">
        <v>7048425.7632489298</v>
      </c>
      <c r="M113">
        <v>3969172.8440062599</v>
      </c>
    </row>
    <row r="114" spans="1:13" x14ac:dyDescent="0.35">
      <c r="A114" t="s">
        <v>385</v>
      </c>
      <c r="B114" t="s">
        <v>362</v>
      </c>
      <c r="C114" t="s">
        <v>195</v>
      </c>
      <c r="D114" t="s">
        <v>191</v>
      </c>
      <c r="E114" t="s">
        <v>154</v>
      </c>
      <c r="F114">
        <v>3069399.9386872002</v>
      </c>
      <c r="G114">
        <v>3464370.8073079302</v>
      </c>
      <c r="H114">
        <v>4249077.84375</v>
      </c>
      <c r="I114">
        <v>3055652.8411188102</v>
      </c>
      <c r="J114">
        <v>222475.157084704</v>
      </c>
      <c r="K114">
        <v>86932.142374275805</v>
      </c>
      <c r="L114">
        <v>214774.66771557301</v>
      </c>
      <c r="M114">
        <v>318633.73478693201</v>
      </c>
    </row>
    <row r="115" spans="1:13" x14ac:dyDescent="0.35">
      <c r="A115" t="s">
        <v>386</v>
      </c>
      <c r="B115" t="s">
        <v>362</v>
      </c>
      <c r="C115" t="s">
        <v>197</v>
      </c>
      <c r="D115" t="s">
        <v>191</v>
      </c>
      <c r="E115" t="s">
        <v>154</v>
      </c>
      <c r="F115">
        <v>569443.06003724597</v>
      </c>
      <c r="G115">
        <v>455140.27945311001</v>
      </c>
      <c r="H115">
        <v>450822.53125</v>
      </c>
      <c r="I115">
        <v>345841.60264294897</v>
      </c>
      <c r="L115">
        <v>74391.413474453395</v>
      </c>
    </row>
    <row r="116" spans="1:13" x14ac:dyDescent="0.35">
      <c r="A116" t="s">
        <v>387</v>
      </c>
      <c r="B116" t="s">
        <v>362</v>
      </c>
      <c r="C116" t="s">
        <v>195</v>
      </c>
      <c r="D116" t="s">
        <v>191</v>
      </c>
      <c r="E116" t="s">
        <v>154</v>
      </c>
      <c r="F116">
        <v>5914031.8973587304</v>
      </c>
      <c r="G116">
        <v>6994794.4806313198</v>
      </c>
      <c r="H116">
        <v>7465241.05859375</v>
      </c>
      <c r="I116">
        <v>7427124.9463962996</v>
      </c>
      <c r="J116">
        <v>4973040.5011903597</v>
      </c>
      <c r="K116">
        <v>5316647.7083126297</v>
      </c>
      <c r="L116">
        <v>4987386.5318050496</v>
      </c>
      <c r="M116">
        <v>4841507.2867126996</v>
      </c>
    </row>
    <row r="117" spans="1:13" x14ac:dyDescent="0.35">
      <c r="A117" t="s">
        <v>388</v>
      </c>
      <c r="B117" t="s">
        <v>362</v>
      </c>
      <c r="C117" t="s">
        <v>195</v>
      </c>
      <c r="D117" t="s">
        <v>191</v>
      </c>
      <c r="E117" t="s">
        <v>154</v>
      </c>
      <c r="F117">
        <v>126803.029073773</v>
      </c>
      <c r="G117">
        <v>171399.40987874099</v>
      </c>
      <c r="H117">
        <v>224252.71875</v>
      </c>
      <c r="I117">
        <v>203142.362628904</v>
      </c>
      <c r="J117">
        <v>307975.413340425</v>
      </c>
      <c r="K117">
        <v>196715.13727294299</v>
      </c>
      <c r="L117">
        <v>434254.88989054499</v>
      </c>
      <c r="M117">
        <v>110503.11067552101</v>
      </c>
    </row>
    <row r="118" spans="1:13" x14ac:dyDescent="0.35">
      <c r="A118" t="s">
        <v>389</v>
      </c>
      <c r="B118" t="s">
        <v>362</v>
      </c>
      <c r="C118" t="s">
        <v>195</v>
      </c>
      <c r="D118" t="s">
        <v>191</v>
      </c>
      <c r="E118" t="s">
        <v>154</v>
      </c>
      <c r="F118">
        <v>73670.0697702076</v>
      </c>
      <c r="G118">
        <v>57484.575519716498</v>
      </c>
      <c r="H118">
        <v>67279.5546875</v>
      </c>
      <c r="I118">
        <v>67496.6280585145</v>
      </c>
      <c r="J118">
        <v>50851.333830907199</v>
      </c>
      <c r="K118">
        <v>18486.5628504669</v>
      </c>
      <c r="L118">
        <v>27999.628373685799</v>
      </c>
    </row>
    <row r="119" spans="1:13" x14ac:dyDescent="0.35">
      <c r="A119" t="s">
        <v>390</v>
      </c>
      <c r="B119" t="s">
        <v>362</v>
      </c>
      <c r="C119" t="s">
        <v>195</v>
      </c>
      <c r="D119" t="s">
        <v>191</v>
      </c>
      <c r="E119" t="s">
        <v>154</v>
      </c>
      <c r="F119">
        <v>339709.217540821</v>
      </c>
      <c r="G119">
        <v>293183.55560093501</v>
      </c>
      <c r="H119">
        <v>365435.625</v>
      </c>
      <c r="I119">
        <v>374732.38576239097</v>
      </c>
      <c r="J119">
        <v>443697.73147841101</v>
      </c>
      <c r="K119">
        <v>282939.99175006</v>
      </c>
      <c r="L119">
        <v>473851.27031471499</v>
      </c>
      <c r="M119">
        <v>124505.415724655</v>
      </c>
    </row>
    <row r="120" spans="1:13" x14ac:dyDescent="0.35">
      <c r="A120" t="s">
        <v>391</v>
      </c>
      <c r="B120" t="s">
        <v>362</v>
      </c>
      <c r="C120" t="s">
        <v>199</v>
      </c>
      <c r="D120" t="s">
        <v>199</v>
      </c>
      <c r="E120" t="s">
        <v>154</v>
      </c>
      <c r="F120">
        <v>14394658.605038701</v>
      </c>
      <c r="G120">
        <v>16119705.4220929</v>
      </c>
      <c r="H120">
        <v>18103901.3359375</v>
      </c>
      <c r="I120">
        <v>14186298.4034799</v>
      </c>
      <c r="J120">
        <v>3551285.84511093</v>
      </c>
      <c r="K120">
        <v>3231537.48483621</v>
      </c>
      <c r="L120">
        <v>4093726.6186901601</v>
      </c>
      <c r="M120">
        <v>1001370.38520903</v>
      </c>
    </row>
    <row r="121" spans="1:13" x14ac:dyDescent="0.35">
      <c r="A121" t="s">
        <v>392</v>
      </c>
      <c r="B121" t="s">
        <v>362</v>
      </c>
      <c r="C121" t="s">
        <v>393</v>
      </c>
      <c r="D121" t="s">
        <v>393</v>
      </c>
      <c r="E121" t="s">
        <v>154</v>
      </c>
      <c r="F121">
        <v>5015609.4704848696</v>
      </c>
      <c r="G121">
        <v>4305805.3111045798</v>
      </c>
      <c r="H121">
        <v>4720780.2578125</v>
      </c>
      <c r="I121">
        <v>3828868.3928166199</v>
      </c>
      <c r="J121">
        <v>1072709.4997646001</v>
      </c>
      <c r="K121">
        <v>1677472.8901650801</v>
      </c>
      <c r="L121">
        <v>354417.59425640502</v>
      </c>
      <c r="M121">
        <v>114510.684571744</v>
      </c>
    </row>
    <row r="122" spans="1:13" x14ac:dyDescent="0.35">
      <c r="A122" t="s">
        <v>394</v>
      </c>
      <c r="B122" t="s">
        <v>362</v>
      </c>
      <c r="C122" t="s">
        <v>395</v>
      </c>
      <c r="D122" t="s">
        <v>396</v>
      </c>
      <c r="E122" t="s">
        <v>154</v>
      </c>
      <c r="F122">
        <v>2278503.9235525602</v>
      </c>
      <c r="G122">
        <v>2479655.3540089601</v>
      </c>
      <c r="H122">
        <v>2870526.44140625</v>
      </c>
      <c r="I122">
        <v>2130295.1672044001</v>
      </c>
      <c r="J122">
        <v>1611623.5156058699</v>
      </c>
      <c r="K122">
        <v>1473104.8130650199</v>
      </c>
      <c r="L122">
        <v>2842889.9049249599</v>
      </c>
      <c r="M122">
        <v>1260618.0103951199</v>
      </c>
    </row>
    <row r="123" spans="1:13" x14ac:dyDescent="0.35">
      <c r="A123" t="s">
        <v>397</v>
      </c>
      <c r="B123" t="s">
        <v>362</v>
      </c>
      <c r="C123" t="s">
        <v>204</v>
      </c>
      <c r="D123" t="s">
        <v>205</v>
      </c>
      <c r="E123" t="s">
        <v>154</v>
      </c>
      <c r="F123">
        <v>552798.72834910103</v>
      </c>
      <c r="G123">
        <v>496779.29114103399</v>
      </c>
      <c r="H123">
        <v>621872.015625</v>
      </c>
      <c r="I123">
        <v>237830.81033839801</v>
      </c>
      <c r="J123">
        <v>67119.676178514695</v>
      </c>
      <c r="K123">
        <v>468519.41690987698</v>
      </c>
      <c r="L123">
        <v>175900.41800267101</v>
      </c>
    </row>
    <row r="124" spans="1:13" x14ac:dyDescent="0.35">
      <c r="A124" t="s">
        <v>398</v>
      </c>
      <c r="B124" t="s">
        <v>362</v>
      </c>
      <c r="C124" t="s">
        <v>207</v>
      </c>
      <c r="D124" t="s">
        <v>208</v>
      </c>
      <c r="E124" t="s">
        <v>154</v>
      </c>
      <c r="F124">
        <v>5043775.8019395396</v>
      </c>
      <c r="G124">
        <v>4354742.6575695202</v>
      </c>
      <c r="H124">
        <v>6210415.203125</v>
      </c>
      <c r="I124">
        <v>2872634.0875462801</v>
      </c>
      <c r="J124">
        <v>938412.57968781504</v>
      </c>
      <c r="K124">
        <v>2993018.08908867</v>
      </c>
      <c r="M124">
        <v>2048625.0863457101</v>
      </c>
    </row>
    <row r="125" spans="1:13" x14ac:dyDescent="0.35">
      <c r="A125" t="s">
        <v>399</v>
      </c>
      <c r="B125" t="s">
        <v>362</v>
      </c>
      <c r="C125" t="s">
        <v>213</v>
      </c>
      <c r="D125" t="s">
        <v>211</v>
      </c>
      <c r="E125" t="s">
        <v>154</v>
      </c>
      <c r="F125">
        <v>2828971.4412092599</v>
      </c>
      <c r="G125">
        <v>2630908.0640334799</v>
      </c>
      <c r="H125">
        <v>3390106.8515625</v>
      </c>
      <c r="I125">
        <v>1543164.28529968</v>
      </c>
      <c r="J125">
        <v>158792.00411861899</v>
      </c>
      <c r="K125">
        <v>170053.86776779199</v>
      </c>
      <c r="L125">
        <v>193979.125399677</v>
      </c>
      <c r="M125">
        <v>154062.978993178</v>
      </c>
    </row>
    <row r="126" spans="1:13" x14ac:dyDescent="0.35">
      <c r="A126" t="s">
        <v>400</v>
      </c>
      <c r="B126" t="s">
        <v>362</v>
      </c>
      <c r="C126" t="s">
        <v>210</v>
      </c>
      <c r="D126" t="s">
        <v>214</v>
      </c>
      <c r="E126" t="s">
        <v>154</v>
      </c>
      <c r="F126">
        <v>2777578.80486139</v>
      </c>
      <c r="G126">
        <v>3789195.64123538</v>
      </c>
      <c r="H126">
        <v>4179428.671875</v>
      </c>
      <c r="I126">
        <v>2464063.6641274299</v>
      </c>
      <c r="J126">
        <v>1150259.2092863501</v>
      </c>
      <c r="K126">
        <v>271576.043769688</v>
      </c>
      <c r="L126">
        <v>285183.99267912802</v>
      </c>
      <c r="M126">
        <v>42008.8550763323</v>
      </c>
    </row>
    <row r="127" spans="1:13" x14ac:dyDescent="0.35">
      <c r="A127" t="s">
        <v>401</v>
      </c>
      <c r="B127" t="s">
        <v>362</v>
      </c>
      <c r="C127" t="s">
        <v>216</v>
      </c>
      <c r="D127" t="s">
        <v>216</v>
      </c>
      <c r="E127" t="s">
        <v>154</v>
      </c>
      <c r="F127">
        <v>1652708.5521734401</v>
      </c>
      <c r="G127">
        <v>1536248.1589092</v>
      </c>
      <c r="H127">
        <v>1919649.9921875</v>
      </c>
      <c r="I127">
        <v>1120693.0011449</v>
      </c>
      <c r="J127">
        <v>579005.73525980604</v>
      </c>
      <c r="K127">
        <v>790243.97551978601</v>
      </c>
      <c r="L127">
        <v>1005421.57018374</v>
      </c>
      <c r="M127">
        <v>323230.004275285</v>
      </c>
    </row>
    <row r="128" spans="1:13" x14ac:dyDescent="0.35">
      <c r="A128" t="s">
        <v>402</v>
      </c>
      <c r="B128" t="s">
        <v>362</v>
      </c>
      <c r="C128" t="s">
        <v>216</v>
      </c>
      <c r="D128" t="s">
        <v>216</v>
      </c>
      <c r="E128" t="s">
        <v>154</v>
      </c>
      <c r="F128">
        <v>1240995.82091539</v>
      </c>
      <c r="G128">
        <v>1103338.6260510101</v>
      </c>
      <c r="H128">
        <v>1343991.8515625</v>
      </c>
      <c r="I128">
        <v>590093.406496307</v>
      </c>
      <c r="J128">
        <v>579202.633903404</v>
      </c>
      <c r="K128">
        <v>481479.35299334401</v>
      </c>
      <c r="L128">
        <v>987864.11836942902</v>
      </c>
      <c r="M128">
        <v>298447.10626247799</v>
      </c>
    </row>
    <row r="129" spans="1:13" x14ac:dyDescent="0.35">
      <c r="A129" t="s">
        <v>403</v>
      </c>
      <c r="B129" t="s">
        <v>362</v>
      </c>
      <c r="C129" t="s">
        <v>219</v>
      </c>
      <c r="D129" t="s">
        <v>220</v>
      </c>
      <c r="E129" t="s">
        <v>154</v>
      </c>
      <c r="F129">
        <v>22448818.045952398</v>
      </c>
      <c r="G129">
        <v>20593042.700127799</v>
      </c>
      <c r="H129">
        <v>26263909.84375</v>
      </c>
      <c r="I129">
        <v>19639590.349024698</v>
      </c>
      <c r="J129">
        <v>3789347.62449907</v>
      </c>
      <c r="K129">
        <v>7630297.1904493598</v>
      </c>
      <c r="L129">
        <v>4646589.4670837699</v>
      </c>
      <c r="M129">
        <v>1796838.24815966</v>
      </c>
    </row>
    <row r="130" spans="1:13" x14ac:dyDescent="0.35">
      <c r="A130" t="s">
        <v>404</v>
      </c>
      <c r="B130" t="s">
        <v>362</v>
      </c>
      <c r="C130" t="s">
        <v>222</v>
      </c>
      <c r="D130" t="s">
        <v>222</v>
      </c>
      <c r="E130" t="s">
        <v>154</v>
      </c>
      <c r="F130">
        <v>58912351.854671396</v>
      </c>
      <c r="G130">
        <v>65852902.638348199</v>
      </c>
      <c r="H130">
        <v>74595060.478515595</v>
      </c>
      <c r="I130">
        <v>61903980.030687504</v>
      </c>
      <c r="J130">
        <v>4076170.3504394898</v>
      </c>
      <c r="K130">
        <v>10395803.8364834</v>
      </c>
      <c r="L130">
        <v>6476151.3682366703</v>
      </c>
      <c r="M130">
        <v>1506668.57342256</v>
      </c>
    </row>
    <row r="131" spans="1:13" x14ac:dyDescent="0.35">
      <c r="A131" t="s">
        <v>405</v>
      </c>
      <c r="B131" t="s">
        <v>362</v>
      </c>
      <c r="C131" t="s">
        <v>224</v>
      </c>
      <c r="D131" t="s">
        <v>224</v>
      </c>
      <c r="E131" t="s">
        <v>154</v>
      </c>
      <c r="F131">
        <v>10573514.268108999</v>
      </c>
      <c r="G131">
        <v>11586380.6874882</v>
      </c>
      <c r="H131">
        <v>12490244.2265625</v>
      </c>
      <c r="I131">
        <v>11109631.287732201</v>
      </c>
      <c r="J131">
        <v>3019114.5865179701</v>
      </c>
      <c r="K131">
        <v>4975022.9341337699</v>
      </c>
      <c r="L131">
        <v>3627151.4400486499</v>
      </c>
      <c r="M131">
        <v>1689899.70712167</v>
      </c>
    </row>
    <row r="132" spans="1:13" x14ac:dyDescent="0.35">
      <c r="A132" t="s">
        <v>406</v>
      </c>
      <c r="B132" t="s">
        <v>362</v>
      </c>
      <c r="C132" t="s">
        <v>226</v>
      </c>
      <c r="D132" t="s">
        <v>227</v>
      </c>
      <c r="E132" t="s">
        <v>154</v>
      </c>
      <c r="F132">
        <v>1691750.3721579299</v>
      </c>
      <c r="G132">
        <v>1507619.6974303799</v>
      </c>
      <c r="H132">
        <v>1914854.421875</v>
      </c>
      <c r="I132">
        <v>823224.669683018</v>
      </c>
      <c r="J132">
        <v>511803.56650608103</v>
      </c>
      <c r="K132">
        <v>651046.12580688298</v>
      </c>
      <c r="L132">
        <v>487143.88518419699</v>
      </c>
      <c r="M132">
        <v>295833.12122462201</v>
      </c>
    </row>
    <row r="133" spans="1:13" x14ac:dyDescent="0.35">
      <c r="A133" t="s">
        <v>407</v>
      </c>
      <c r="B133" t="s">
        <v>362</v>
      </c>
      <c r="C133" t="s">
        <v>229</v>
      </c>
      <c r="D133" t="s">
        <v>229</v>
      </c>
      <c r="E133" t="s">
        <v>154</v>
      </c>
      <c r="F133">
        <v>26692268.5718369</v>
      </c>
      <c r="G133">
        <v>26818373.739059199</v>
      </c>
      <c r="H133">
        <v>40043560.549804702</v>
      </c>
      <c r="I133">
        <v>27356877.517832398</v>
      </c>
      <c r="J133">
        <v>108205853.80240101</v>
      </c>
      <c r="K133">
        <v>62699749.245297</v>
      </c>
      <c r="L133">
        <v>172243875.86721101</v>
      </c>
      <c r="M133">
        <v>53402533.768592201</v>
      </c>
    </row>
    <row r="134" spans="1:13" x14ac:dyDescent="0.35">
      <c r="A134" t="s">
        <v>408</v>
      </c>
      <c r="B134" t="s">
        <v>362</v>
      </c>
      <c r="C134" t="s">
        <v>231</v>
      </c>
      <c r="D134" t="s">
        <v>231</v>
      </c>
      <c r="E134" t="s">
        <v>154</v>
      </c>
      <c r="F134">
        <v>6097990.3832642203</v>
      </c>
      <c r="G134">
        <v>39878363.644504301</v>
      </c>
      <c r="H134">
        <v>7661295.640625</v>
      </c>
      <c r="I134">
        <v>5540494.5216601202</v>
      </c>
      <c r="J134">
        <v>1239921.4430132599</v>
      </c>
      <c r="K134">
        <v>1886825.8172102401</v>
      </c>
      <c r="L134">
        <v>650590.30971358903</v>
      </c>
      <c r="M134">
        <v>344853.96960484103</v>
      </c>
    </row>
    <row r="135" spans="1:13" x14ac:dyDescent="0.35">
      <c r="A135" t="s">
        <v>409</v>
      </c>
      <c r="B135" t="s">
        <v>362</v>
      </c>
      <c r="C135" t="s">
        <v>231</v>
      </c>
      <c r="D135" t="s">
        <v>231</v>
      </c>
      <c r="E135" t="s">
        <v>154</v>
      </c>
      <c r="F135">
        <v>916269.77565314504</v>
      </c>
      <c r="G135">
        <v>1151323.28676373</v>
      </c>
      <c r="H135">
        <v>1203952.671875</v>
      </c>
      <c r="I135">
        <v>989576.93998989905</v>
      </c>
      <c r="J135">
        <v>124503.42784726201</v>
      </c>
      <c r="K135">
        <v>342611.16443077999</v>
      </c>
      <c r="L135">
        <v>104334.580019998</v>
      </c>
      <c r="M135">
        <v>136194.463567353</v>
      </c>
    </row>
    <row r="136" spans="1:13" x14ac:dyDescent="0.35">
      <c r="A136" t="s">
        <v>410</v>
      </c>
      <c r="B136" t="s">
        <v>362</v>
      </c>
      <c r="C136" t="s">
        <v>234</v>
      </c>
      <c r="D136" t="s">
        <v>234</v>
      </c>
      <c r="E136" t="s">
        <v>154</v>
      </c>
      <c r="F136">
        <v>7380764.64619401</v>
      </c>
      <c r="G136">
        <v>7296819.2627326101</v>
      </c>
      <c r="H136">
        <v>9114066.48828125</v>
      </c>
      <c r="I136">
        <v>6596983.2974483604</v>
      </c>
      <c r="J136">
        <v>1298368.2513389401</v>
      </c>
      <c r="K136">
        <v>2301434.8059987398</v>
      </c>
      <c r="L136">
        <v>937976.21693562798</v>
      </c>
      <c r="M136">
        <v>447256.17257590703</v>
      </c>
    </row>
    <row r="137" spans="1:13" x14ac:dyDescent="0.35">
      <c r="A137" t="s">
        <v>411</v>
      </c>
      <c r="B137" t="s">
        <v>362</v>
      </c>
      <c r="C137" t="s">
        <v>238</v>
      </c>
      <c r="D137" t="s">
        <v>239</v>
      </c>
      <c r="E137" t="s">
        <v>154</v>
      </c>
      <c r="F137">
        <v>7479970.1479841499</v>
      </c>
      <c r="G137">
        <v>7493131.5705987001</v>
      </c>
      <c r="H137">
        <v>8810955.76953125</v>
      </c>
      <c r="I137">
        <v>6907745.6895363797</v>
      </c>
      <c r="J137">
        <v>7879812.5329557797</v>
      </c>
      <c r="K137">
        <v>6812001.9348963602</v>
      </c>
      <c r="L137">
        <v>9563540.8232225906</v>
      </c>
      <c r="M137">
        <v>5237596.4400963997</v>
      </c>
    </row>
    <row r="138" spans="1:13" x14ac:dyDescent="0.35">
      <c r="A138" t="s">
        <v>412</v>
      </c>
      <c r="B138" t="s">
        <v>362</v>
      </c>
      <c r="C138" t="s">
        <v>241</v>
      </c>
      <c r="D138" t="s">
        <v>242</v>
      </c>
      <c r="E138" t="s">
        <v>154</v>
      </c>
      <c r="F138">
        <v>14036829.280811099</v>
      </c>
      <c r="G138">
        <v>13875487.4729563</v>
      </c>
      <c r="H138">
        <v>19009091.463867199</v>
      </c>
      <c r="I138">
        <v>14324137.994339701</v>
      </c>
      <c r="J138">
        <v>11426345.4486835</v>
      </c>
      <c r="K138">
        <v>9920515.5130526107</v>
      </c>
      <c r="L138">
        <v>23271654.516361602</v>
      </c>
      <c r="M138">
        <v>8251323.8671367401</v>
      </c>
    </row>
    <row r="139" spans="1:13" x14ac:dyDescent="0.35">
      <c r="A139" t="s">
        <v>413</v>
      </c>
      <c r="B139" t="s">
        <v>362</v>
      </c>
      <c r="C139" t="s">
        <v>238</v>
      </c>
      <c r="D139" t="s">
        <v>239</v>
      </c>
      <c r="E139" t="s">
        <v>154</v>
      </c>
      <c r="F139">
        <v>7127304.11471962</v>
      </c>
      <c r="G139">
        <v>7332653.3476086697</v>
      </c>
      <c r="H139">
        <v>9125754.875</v>
      </c>
      <c r="I139">
        <v>6097911.13813092</v>
      </c>
      <c r="J139">
        <v>7181139.3782846201</v>
      </c>
      <c r="K139">
        <v>10824684.5852134</v>
      </c>
      <c r="L139">
        <v>10169503.3603341</v>
      </c>
      <c r="M139">
        <v>5256089.1240138104</v>
      </c>
    </row>
    <row r="140" spans="1:13" x14ac:dyDescent="0.35">
      <c r="A140" t="s">
        <v>414</v>
      </c>
      <c r="B140" t="s">
        <v>362</v>
      </c>
      <c r="C140" t="s">
        <v>241</v>
      </c>
      <c r="D140" t="s">
        <v>242</v>
      </c>
      <c r="E140" t="s">
        <v>154</v>
      </c>
      <c r="F140">
        <v>9802722.72102925</v>
      </c>
      <c r="G140">
        <v>9815890.8496263996</v>
      </c>
      <c r="H140">
        <v>13018484.7539063</v>
      </c>
      <c r="I140">
        <v>7079004.38566266</v>
      </c>
      <c r="J140">
        <v>13366070.360334801</v>
      </c>
      <c r="K140">
        <v>12059732.3547593</v>
      </c>
      <c r="L140">
        <v>21446721.159303099</v>
      </c>
      <c r="M140">
        <v>7794135.0544874202</v>
      </c>
    </row>
    <row r="141" spans="1:13" x14ac:dyDescent="0.35">
      <c r="A141" t="s">
        <v>415</v>
      </c>
      <c r="B141" t="s">
        <v>362</v>
      </c>
      <c r="C141" t="s">
        <v>246</v>
      </c>
      <c r="D141" t="s">
        <v>247</v>
      </c>
      <c r="E141" t="s">
        <v>154</v>
      </c>
      <c r="F141">
        <v>42977505.946697198</v>
      </c>
      <c r="G141">
        <v>44211104.328466699</v>
      </c>
      <c r="H141">
        <v>58615316.3125</v>
      </c>
      <c r="I141">
        <v>44021366.1131685</v>
      </c>
      <c r="J141">
        <v>21799630.4224393</v>
      </c>
      <c r="K141">
        <v>20905427.345760498</v>
      </c>
      <c r="L141">
        <v>30248809.787180498</v>
      </c>
      <c r="M141">
        <v>11186748.575807599</v>
      </c>
    </row>
    <row r="142" spans="1:13" x14ac:dyDescent="0.35">
      <c r="A142" t="s">
        <v>416</v>
      </c>
      <c r="B142" t="s">
        <v>362</v>
      </c>
      <c r="C142" t="s">
        <v>417</v>
      </c>
      <c r="D142" t="s">
        <v>247</v>
      </c>
      <c r="E142" t="s">
        <v>154</v>
      </c>
      <c r="F142">
        <v>4519972.3315168098</v>
      </c>
      <c r="G142">
        <v>4985676.7791657597</v>
      </c>
      <c r="H142">
        <v>5554995.7734375</v>
      </c>
      <c r="I142">
        <v>4097696.8850798798</v>
      </c>
      <c r="J142">
        <v>1080960.9436456901</v>
      </c>
      <c r="K142">
        <v>1584535.3079918199</v>
      </c>
      <c r="L142">
        <v>686452.13357715402</v>
      </c>
      <c r="M142">
        <v>227887.18083206401</v>
      </c>
    </row>
    <row r="143" spans="1:13" x14ac:dyDescent="0.35">
      <c r="A143" t="s">
        <v>418</v>
      </c>
      <c r="B143" t="s">
        <v>362</v>
      </c>
      <c r="C143" t="s">
        <v>255</v>
      </c>
      <c r="D143" t="s">
        <v>256</v>
      </c>
      <c r="E143" t="s">
        <v>154</v>
      </c>
      <c r="F143">
        <v>3069802.2237021802</v>
      </c>
      <c r="G143">
        <v>3234456.3632524</v>
      </c>
      <c r="H143">
        <v>3347893.015625</v>
      </c>
      <c r="I143">
        <v>3109164.16859149</v>
      </c>
      <c r="J143">
        <v>621787.40167550696</v>
      </c>
      <c r="K143">
        <v>1306644.35215781</v>
      </c>
      <c r="L143">
        <v>414094.41699437198</v>
      </c>
      <c r="M143">
        <v>411920.59289947501</v>
      </c>
    </row>
    <row r="144" spans="1:13" x14ac:dyDescent="0.35">
      <c r="A144" t="s">
        <v>419</v>
      </c>
      <c r="B144" t="s">
        <v>362</v>
      </c>
      <c r="C144" t="s">
        <v>252</v>
      </c>
      <c r="D144" t="s">
        <v>420</v>
      </c>
      <c r="E144" t="s">
        <v>154</v>
      </c>
      <c r="F144">
        <v>1586118.26529995</v>
      </c>
      <c r="G144">
        <v>1372640.1235865101</v>
      </c>
      <c r="H144">
        <v>1583784.828125</v>
      </c>
      <c r="I144">
        <v>1147884.3013740401</v>
      </c>
      <c r="J144">
        <v>702171.52627545397</v>
      </c>
      <c r="K144">
        <v>1140051.2889022401</v>
      </c>
      <c r="L144">
        <v>700470.64586532</v>
      </c>
      <c r="M144">
        <v>258305.494694714</v>
      </c>
    </row>
    <row r="145" spans="1:13" x14ac:dyDescent="0.35">
      <c r="A145" t="s">
        <v>421</v>
      </c>
      <c r="B145" t="s">
        <v>362</v>
      </c>
      <c r="C145" t="s">
        <v>249</v>
      </c>
      <c r="D145" t="s">
        <v>250</v>
      </c>
      <c r="E145" t="s">
        <v>154</v>
      </c>
      <c r="F145">
        <v>1123679.13018729</v>
      </c>
      <c r="G145">
        <v>1117720.0842492101</v>
      </c>
      <c r="H145">
        <v>1375274.515625</v>
      </c>
      <c r="I145">
        <v>1147585.77978991</v>
      </c>
      <c r="J145">
        <v>337209.03308221401</v>
      </c>
      <c r="K145">
        <v>252219.18927837399</v>
      </c>
      <c r="L145">
        <v>155878.67912287399</v>
      </c>
      <c r="M145">
        <v>122792.39049622499</v>
      </c>
    </row>
    <row r="146" spans="1:13" x14ac:dyDescent="0.35">
      <c r="A146" t="s">
        <v>422</v>
      </c>
      <c r="B146" t="s">
        <v>362</v>
      </c>
      <c r="C146" t="s">
        <v>264</v>
      </c>
      <c r="D146" t="s">
        <v>265</v>
      </c>
      <c r="E146" t="s">
        <v>154</v>
      </c>
      <c r="F146">
        <v>645168.02443613799</v>
      </c>
      <c r="G146">
        <v>655327.57521380903</v>
      </c>
      <c r="H146">
        <v>662878.9140625</v>
      </c>
      <c r="I146">
        <v>559912.28413177899</v>
      </c>
      <c r="J146">
        <v>242006.56556821201</v>
      </c>
      <c r="K146">
        <v>94523.463669289195</v>
      </c>
      <c r="L146">
        <v>69911.485426620595</v>
      </c>
    </row>
    <row r="147" spans="1:13" x14ac:dyDescent="0.35">
      <c r="A147" t="s">
        <v>423</v>
      </c>
      <c r="B147" t="s">
        <v>362</v>
      </c>
      <c r="C147" t="s">
        <v>267</v>
      </c>
      <c r="D147" t="s">
        <v>265</v>
      </c>
      <c r="E147" t="s">
        <v>154</v>
      </c>
      <c r="F147">
        <v>614749.205058216</v>
      </c>
      <c r="G147">
        <v>603900.76079422899</v>
      </c>
      <c r="H147">
        <v>533268.9765625</v>
      </c>
      <c r="I147">
        <v>445258.76604717801</v>
      </c>
      <c r="J147">
        <v>494630.93721775699</v>
      </c>
      <c r="K147">
        <v>333757.38594589703</v>
      </c>
      <c r="L147">
        <v>356266.17523206602</v>
      </c>
    </row>
    <row r="148" spans="1:13" x14ac:dyDescent="0.35">
      <c r="A148" t="s">
        <v>424</v>
      </c>
      <c r="B148" t="s">
        <v>362</v>
      </c>
      <c r="C148" t="s">
        <v>269</v>
      </c>
      <c r="D148" t="s">
        <v>265</v>
      </c>
      <c r="E148" t="s">
        <v>154</v>
      </c>
      <c r="F148">
        <v>1929085.6245311899</v>
      </c>
      <c r="G148">
        <v>1617868.29935813</v>
      </c>
      <c r="H148">
        <v>1789210.8203125</v>
      </c>
      <c r="I148">
        <v>1670171.2510625999</v>
      </c>
      <c r="J148">
        <v>891039.76576761599</v>
      </c>
      <c r="K148">
        <v>1427134.13087316</v>
      </c>
      <c r="L148">
        <v>400485.00036147999</v>
      </c>
      <c r="M148">
        <v>20928.1523975815</v>
      </c>
    </row>
    <row r="149" spans="1:13" x14ac:dyDescent="0.35">
      <c r="A149" t="s">
        <v>425</v>
      </c>
      <c r="B149" t="s">
        <v>362</v>
      </c>
      <c r="C149" t="s">
        <v>426</v>
      </c>
      <c r="D149" t="s">
        <v>272</v>
      </c>
      <c r="E149" t="s">
        <v>154</v>
      </c>
      <c r="F149">
        <v>666861.28398567694</v>
      </c>
      <c r="G149">
        <v>728814.17976429604</v>
      </c>
      <c r="H149">
        <v>727035.5</v>
      </c>
      <c r="I149">
        <v>533175.82660052204</v>
      </c>
    </row>
    <row r="150" spans="1:13" x14ac:dyDescent="0.35">
      <c r="A150" t="s">
        <v>427</v>
      </c>
      <c r="B150" t="s">
        <v>362</v>
      </c>
      <c r="C150" t="s">
        <v>291</v>
      </c>
      <c r="D150" t="s">
        <v>272</v>
      </c>
      <c r="E150" t="s">
        <v>154</v>
      </c>
      <c r="F150">
        <v>1622003.73624717</v>
      </c>
      <c r="G150">
        <v>1702429.9028284</v>
      </c>
      <c r="H150">
        <v>1703691.390625</v>
      </c>
      <c r="I150">
        <v>831550.12765509298</v>
      </c>
    </row>
    <row r="151" spans="1:13" x14ac:dyDescent="0.35">
      <c r="A151" t="s">
        <v>428</v>
      </c>
      <c r="B151" t="s">
        <v>362</v>
      </c>
      <c r="C151" t="s">
        <v>293</v>
      </c>
      <c r="D151" t="s">
        <v>272</v>
      </c>
      <c r="E151" t="s">
        <v>154</v>
      </c>
      <c r="F151">
        <v>8257284.5096097803</v>
      </c>
      <c r="G151">
        <v>6023678.4847791996</v>
      </c>
      <c r="H151">
        <v>6657906.6953125</v>
      </c>
      <c r="I151">
        <v>5325187.0102655999</v>
      </c>
      <c r="J151">
        <v>76362.323141260596</v>
      </c>
      <c r="K151">
        <v>173549.71195254099</v>
      </c>
      <c r="L151">
        <v>71364.395617283793</v>
      </c>
    </row>
    <row r="152" spans="1:13" x14ac:dyDescent="0.35">
      <c r="A152" t="s">
        <v>429</v>
      </c>
      <c r="B152" t="s">
        <v>362</v>
      </c>
      <c r="C152" t="s">
        <v>274</v>
      </c>
      <c r="D152" t="s">
        <v>272</v>
      </c>
      <c r="E152" t="s">
        <v>154</v>
      </c>
      <c r="F152">
        <v>62504.910272905901</v>
      </c>
      <c r="G152">
        <v>30999.1348650375</v>
      </c>
      <c r="H152">
        <v>36544.359375</v>
      </c>
      <c r="I152">
        <v>46058.089187632402</v>
      </c>
    </row>
    <row r="153" spans="1:13" x14ac:dyDescent="0.35">
      <c r="A153" t="s">
        <v>430</v>
      </c>
      <c r="B153" t="s">
        <v>362</v>
      </c>
      <c r="C153" t="s">
        <v>431</v>
      </c>
      <c r="D153" t="s">
        <v>272</v>
      </c>
      <c r="E153" t="s">
        <v>154</v>
      </c>
      <c r="F153">
        <v>3755447.7771324799</v>
      </c>
      <c r="G153">
        <v>3978733.0365253398</v>
      </c>
      <c r="H153">
        <v>3696577.9375</v>
      </c>
      <c r="I153">
        <v>2316763.3634939301</v>
      </c>
      <c r="J153">
        <v>74247.245072196994</v>
      </c>
      <c r="K153">
        <v>24807.020525436099</v>
      </c>
    </row>
    <row r="154" spans="1:13" x14ac:dyDescent="0.35">
      <c r="A154" t="s">
        <v>432</v>
      </c>
      <c r="B154" t="s">
        <v>362</v>
      </c>
      <c r="C154" t="s">
        <v>276</v>
      </c>
      <c r="D154" t="s">
        <v>272</v>
      </c>
      <c r="E154" t="s">
        <v>154</v>
      </c>
      <c r="F154">
        <v>277545.496760212</v>
      </c>
      <c r="G154">
        <v>271135.86350590602</v>
      </c>
      <c r="H154">
        <v>132455.0625</v>
      </c>
      <c r="I154">
        <v>203569.212549138</v>
      </c>
    </row>
    <row r="155" spans="1:13" x14ac:dyDescent="0.35">
      <c r="A155" t="s">
        <v>433</v>
      </c>
      <c r="B155" t="s">
        <v>362</v>
      </c>
      <c r="C155" t="s">
        <v>295</v>
      </c>
      <c r="D155" t="s">
        <v>296</v>
      </c>
      <c r="E155" t="s">
        <v>154</v>
      </c>
      <c r="F155">
        <v>299450.51068280399</v>
      </c>
      <c r="G155">
        <v>315105.165879215</v>
      </c>
      <c r="H155">
        <v>459262.169921875</v>
      </c>
      <c r="I155">
        <v>517781.887551683</v>
      </c>
      <c r="J155">
        <v>24316450.2537679</v>
      </c>
      <c r="K155">
        <v>4680855.0657994896</v>
      </c>
      <c r="L155">
        <v>4183704.5782239102</v>
      </c>
      <c r="M155">
        <v>3222091.0004399498</v>
      </c>
    </row>
    <row r="156" spans="1:13" x14ac:dyDescent="0.35">
      <c r="A156" t="s">
        <v>434</v>
      </c>
      <c r="B156" t="s">
        <v>362</v>
      </c>
      <c r="C156" t="s">
        <v>435</v>
      </c>
      <c r="D156" t="s">
        <v>299</v>
      </c>
      <c r="E156" t="s">
        <v>154</v>
      </c>
      <c r="F156">
        <v>8818.5420523333505</v>
      </c>
      <c r="G156">
        <v>9367.3735764022695</v>
      </c>
      <c r="H156">
        <v>59097.34765625</v>
      </c>
      <c r="I156">
        <v>40478.060899801298</v>
      </c>
      <c r="J156">
        <v>574145.02726698294</v>
      </c>
      <c r="K156">
        <v>1237637.7328651899</v>
      </c>
      <c r="L156">
        <v>1045772.58590094</v>
      </c>
      <c r="M156">
        <v>356130.86388592701</v>
      </c>
    </row>
    <row r="157" spans="1:13" x14ac:dyDescent="0.35">
      <c r="A157" t="s">
        <v>436</v>
      </c>
      <c r="B157" t="s">
        <v>362</v>
      </c>
      <c r="C157" t="s">
        <v>311</v>
      </c>
      <c r="D157" t="s">
        <v>311</v>
      </c>
      <c r="E157" t="s">
        <v>154</v>
      </c>
      <c r="F157">
        <v>1038046.55196666</v>
      </c>
      <c r="G157">
        <v>907773.74676275998</v>
      </c>
      <c r="H157">
        <v>922625.35546875</v>
      </c>
      <c r="I157">
        <v>547345.70585831697</v>
      </c>
    </row>
    <row r="158" spans="1:13" x14ac:dyDescent="0.35">
      <c r="A158" t="s">
        <v>437</v>
      </c>
      <c r="B158" t="s">
        <v>362</v>
      </c>
      <c r="C158" t="s">
        <v>313</v>
      </c>
      <c r="D158" t="s">
        <v>313</v>
      </c>
      <c r="E158" t="s">
        <v>154</v>
      </c>
      <c r="F158">
        <v>2192976.52877382</v>
      </c>
      <c r="G158">
        <v>1819556.13059162</v>
      </c>
      <c r="H158">
        <v>2673418.8652343801</v>
      </c>
      <c r="I158">
        <v>1447571.87847407</v>
      </c>
      <c r="J158">
        <v>105383.19356727001</v>
      </c>
      <c r="K158">
        <v>44977.389622475603</v>
      </c>
      <c r="L158">
        <v>257779.65544655101</v>
      </c>
      <c r="M158">
        <v>38603.505287887201</v>
      </c>
    </row>
    <row r="159" spans="1:13" x14ac:dyDescent="0.35">
      <c r="A159" t="s">
        <v>438</v>
      </c>
      <c r="B159" t="s">
        <v>362</v>
      </c>
      <c r="C159" t="s">
        <v>315</v>
      </c>
      <c r="D159" t="s">
        <v>316</v>
      </c>
      <c r="E159" t="s">
        <v>154</v>
      </c>
      <c r="F159">
        <v>3880972.2105551199</v>
      </c>
      <c r="G159">
        <v>3877015.9264740399</v>
      </c>
      <c r="H159">
        <v>4962680.65625</v>
      </c>
      <c r="I159">
        <v>3847248.4234055602</v>
      </c>
      <c r="J159">
        <v>193572.59556390301</v>
      </c>
      <c r="K159">
        <v>102691.933479795</v>
      </c>
      <c r="L159">
        <v>271042.63219224103</v>
      </c>
      <c r="M159">
        <v>139902.794321194</v>
      </c>
    </row>
    <row r="160" spans="1:13" x14ac:dyDescent="0.35">
      <c r="A160" t="s">
        <v>439</v>
      </c>
      <c r="B160" t="s">
        <v>362</v>
      </c>
      <c r="C160" t="s">
        <v>440</v>
      </c>
      <c r="D160" t="s">
        <v>319</v>
      </c>
      <c r="E160" t="s">
        <v>154</v>
      </c>
      <c r="F160">
        <v>2112492.4518514499</v>
      </c>
      <c r="G160">
        <v>2425587.4774061702</v>
      </c>
      <c r="H160">
        <v>2481650.71875</v>
      </c>
      <c r="I160">
        <v>1411282.9225494401</v>
      </c>
      <c r="J160">
        <v>161683.75372820301</v>
      </c>
      <c r="K160">
        <v>130949.329907197</v>
      </c>
      <c r="L160">
        <v>281097.49116612499</v>
      </c>
      <c r="M160">
        <v>59763.592092198603</v>
      </c>
    </row>
    <row r="161" spans="1:13" x14ac:dyDescent="0.35">
      <c r="A161" t="s">
        <v>441</v>
      </c>
      <c r="B161" t="s">
        <v>362</v>
      </c>
      <c r="C161" t="s">
        <v>321</v>
      </c>
      <c r="D161" t="s">
        <v>322</v>
      </c>
      <c r="E161" t="s">
        <v>154</v>
      </c>
      <c r="F161">
        <v>3251847.2417873899</v>
      </c>
      <c r="G161">
        <v>3951614.0495951502</v>
      </c>
      <c r="H161">
        <v>4175713.3730468801</v>
      </c>
      <c r="I161">
        <v>2960066.2712991498</v>
      </c>
      <c r="J161">
        <v>296701.81846225797</v>
      </c>
      <c r="K161">
        <v>115802.700154914</v>
      </c>
      <c r="L161">
        <v>291120.65817279002</v>
      </c>
      <c r="M161">
        <v>214296.03388664199</v>
      </c>
    </row>
    <row r="162" spans="1:13" x14ac:dyDescent="0.35">
      <c r="A162" t="s">
        <v>442</v>
      </c>
      <c r="B162" t="s">
        <v>362</v>
      </c>
      <c r="C162" t="s">
        <v>324</v>
      </c>
      <c r="D162" t="s">
        <v>325</v>
      </c>
      <c r="E162" t="s">
        <v>154</v>
      </c>
      <c r="F162">
        <v>7295045.3894990999</v>
      </c>
      <c r="G162">
        <v>7168706.653074</v>
      </c>
      <c r="H162">
        <v>7807838.5390625</v>
      </c>
      <c r="I162">
        <v>6621466.2121240301</v>
      </c>
      <c r="J162">
        <v>525849.18016559596</v>
      </c>
      <c r="K162">
        <v>65560.319235581104</v>
      </c>
      <c r="L162">
        <v>540982.35683812003</v>
      </c>
      <c r="M162">
        <v>242733.70459035601</v>
      </c>
    </row>
    <row r="163" spans="1:13" x14ac:dyDescent="0.35">
      <c r="A163" t="s">
        <v>443</v>
      </c>
      <c r="B163" t="s">
        <v>362</v>
      </c>
      <c r="C163" t="s">
        <v>330</v>
      </c>
      <c r="D163" t="s">
        <v>330</v>
      </c>
      <c r="E163" t="s">
        <v>154</v>
      </c>
      <c r="F163">
        <v>1387104.66209135</v>
      </c>
      <c r="G163">
        <v>1228141.0447736101</v>
      </c>
      <c r="H163">
        <v>1726112.859375</v>
      </c>
      <c r="I163">
        <v>1030062.17954907</v>
      </c>
      <c r="J163">
        <v>197485.19473662999</v>
      </c>
      <c r="K163">
        <v>61435.498331599898</v>
      </c>
      <c r="L163">
        <v>134740.03182613</v>
      </c>
      <c r="M163">
        <v>71922.595609219003</v>
      </c>
    </row>
    <row r="164" spans="1:13" x14ac:dyDescent="0.35">
      <c r="A164" t="s">
        <v>444</v>
      </c>
      <c r="B164" t="s">
        <v>362</v>
      </c>
      <c r="C164" t="s">
        <v>445</v>
      </c>
      <c r="D164" t="s">
        <v>332</v>
      </c>
      <c r="E164" t="s">
        <v>154</v>
      </c>
      <c r="F164">
        <v>642104.60140778695</v>
      </c>
      <c r="G164">
        <v>595985.60289459105</v>
      </c>
      <c r="H164">
        <v>550373.6796875</v>
      </c>
      <c r="I164">
        <v>466097.29147409397</v>
      </c>
      <c r="J164">
        <v>121958.39076169999</v>
      </c>
      <c r="K164">
        <v>79040.412130619501</v>
      </c>
      <c r="L164">
        <v>137431.358615145</v>
      </c>
      <c r="M164">
        <v>55885.472639904998</v>
      </c>
    </row>
    <row r="165" spans="1:13" x14ac:dyDescent="0.35">
      <c r="A165" t="s">
        <v>446</v>
      </c>
      <c r="B165" t="s">
        <v>362</v>
      </c>
      <c r="C165" t="s">
        <v>447</v>
      </c>
      <c r="D165" t="s">
        <v>335</v>
      </c>
      <c r="E165" t="s">
        <v>154</v>
      </c>
      <c r="F165">
        <v>135549.88929015401</v>
      </c>
      <c r="G165">
        <v>149512.32151486201</v>
      </c>
      <c r="H165">
        <v>219641.015625</v>
      </c>
      <c r="I165">
        <v>92778.668196155704</v>
      </c>
    </row>
    <row r="166" spans="1:13" x14ac:dyDescent="0.35">
      <c r="A166" t="s">
        <v>448</v>
      </c>
      <c r="B166" t="s">
        <v>362</v>
      </c>
      <c r="C166" t="s">
        <v>335</v>
      </c>
      <c r="D166" t="s">
        <v>337</v>
      </c>
      <c r="E166" t="s">
        <v>154</v>
      </c>
      <c r="F166">
        <v>326792.167566652</v>
      </c>
      <c r="G166">
        <v>410694.77953890403</v>
      </c>
      <c r="H166">
        <v>385948.375</v>
      </c>
      <c r="I166">
        <v>285085.85555122601</v>
      </c>
    </row>
    <row r="167" spans="1:13" x14ac:dyDescent="0.35">
      <c r="A167" t="s">
        <v>449</v>
      </c>
      <c r="B167" t="s">
        <v>362</v>
      </c>
      <c r="C167" t="s">
        <v>337</v>
      </c>
      <c r="D167" t="s">
        <v>339</v>
      </c>
      <c r="E167" t="s">
        <v>154</v>
      </c>
      <c r="F167">
        <v>54454.242608480599</v>
      </c>
      <c r="G167">
        <v>61916.590061092</v>
      </c>
      <c r="H167">
        <v>73396.0625</v>
      </c>
      <c r="I167">
        <v>53565.638549850402</v>
      </c>
    </row>
    <row r="168" spans="1:13" x14ac:dyDescent="0.35">
      <c r="A168" t="s">
        <v>450</v>
      </c>
      <c r="B168" t="s">
        <v>362</v>
      </c>
      <c r="C168" t="s">
        <v>339</v>
      </c>
      <c r="D168" t="s">
        <v>335</v>
      </c>
      <c r="E168" t="s">
        <v>154</v>
      </c>
      <c r="F168">
        <v>116340.399096065</v>
      </c>
      <c r="G168">
        <v>109846.723819775</v>
      </c>
      <c r="H168">
        <v>109456.6640625</v>
      </c>
      <c r="I168">
        <v>104434.373259406</v>
      </c>
    </row>
    <row r="169" spans="1:13" x14ac:dyDescent="0.35">
      <c r="A169" t="s">
        <v>451</v>
      </c>
      <c r="B169" t="s">
        <v>362</v>
      </c>
      <c r="C169" t="s">
        <v>305</v>
      </c>
      <c r="D169" t="s">
        <v>306</v>
      </c>
      <c r="E169" t="s">
        <v>154</v>
      </c>
      <c r="F169">
        <v>614992.89468189096</v>
      </c>
      <c r="G169">
        <v>625741.17542740004</v>
      </c>
      <c r="H169">
        <v>708964.234375</v>
      </c>
      <c r="I169">
        <v>638243.658490045</v>
      </c>
      <c r="J169">
        <v>36391.372502177903</v>
      </c>
      <c r="L169">
        <v>30898.813996264202</v>
      </c>
      <c r="M169">
        <v>44320.529261914002</v>
      </c>
    </row>
    <row r="170" spans="1:13" x14ac:dyDescent="0.35">
      <c r="A170" t="s">
        <v>452</v>
      </c>
      <c r="B170" t="s">
        <v>362</v>
      </c>
      <c r="C170" t="s">
        <v>453</v>
      </c>
      <c r="D170" t="s">
        <v>342</v>
      </c>
      <c r="E170" t="s">
        <v>154</v>
      </c>
      <c r="F170">
        <v>71237.450986606593</v>
      </c>
      <c r="G170">
        <v>121708.20775440399</v>
      </c>
      <c r="H170">
        <v>70384.828125</v>
      </c>
      <c r="I170">
        <v>78859.524289026202</v>
      </c>
      <c r="J170">
        <v>31908.569921911501</v>
      </c>
      <c r="K170">
        <v>147455.54016970799</v>
      </c>
      <c r="L170">
        <v>20303.324159573101</v>
      </c>
    </row>
    <row r="171" spans="1:13" x14ac:dyDescent="0.35">
      <c r="A171" t="s">
        <v>454</v>
      </c>
      <c r="B171" t="s">
        <v>362</v>
      </c>
      <c r="C171" t="s">
        <v>348</v>
      </c>
      <c r="D171" t="s">
        <v>342</v>
      </c>
      <c r="E171" t="s">
        <v>154</v>
      </c>
      <c r="F171">
        <v>897604.09438113798</v>
      </c>
      <c r="G171">
        <v>835017.06942158297</v>
      </c>
      <c r="H171">
        <v>901534.953125</v>
      </c>
      <c r="I171">
        <v>640017.30656138097</v>
      </c>
      <c r="J171">
        <v>67061.908583019904</v>
      </c>
      <c r="K171">
        <v>111355.99054224799</v>
      </c>
      <c r="L171">
        <v>71763.016511748399</v>
      </c>
      <c r="M171">
        <v>39175.658069290701</v>
      </c>
    </row>
    <row r="172" spans="1:13" x14ac:dyDescent="0.35">
      <c r="A172" t="s">
        <v>455</v>
      </c>
      <c r="B172" t="s">
        <v>362</v>
      </c>
      <c r="C172" t="s">
        <v>341</v>
      </c>
      <c r="D172" t="s">
        <v>342</v>
      </c>
      <c r="E172" t="s">
        <v>154</v>
      </c>
      <c r="F172">
        <v>9379133.0022763796</v>
      </c>
      <c r="G172">
        <v>7979473.7115299003</v>
      </c>
      <c r="H172">
        <v>6778442.1015625</v>
      </c>
      <c r="I172">
        <v>5784475.7552888095</v>
      </c>
      <c r="J172">
        <v>859272.39227645495</v>
      </c>
      <c r="K172">
        <v>1688708.27443277</v>
      </c>
      <c r="L172">
        <v>517563.32989410602</v>
      </c>
      <c r="M172">
        <v>140463.92665526699</v>
      </c>
    </row>
    <row r="173" spans="1:13" x14ac:dyDescent="0.35">
      <c r="A173" t="s">
        <v>456</v>
      </c>
      <c r="B173" t="s">
        <v>362</v>
      </c>
      <c r="C173" t="s">
        <v>341</v>
      </c>
      <c r="D173" t="s">
        <v>342</v>
      </c>
      <c r="E173" t="s">
        <v>154</v>
      </c>
      <c r="F173">
        <v>5115877.4275027104</v>
      </c>
      <c r="G173">
        <v>6030849.3317653602</v>
      </c>
      <c r="H173">
        <v>6535976.8417968797</v>
      </c>
      <c r="I173">
        <v>4501927.3067131098</v>
      </c>
      <c r="J173">
        <v>286559.65352382301</v>
      </c>
      <c r="K173">
        <v>1206788.7502224101</v>
      </c>
      <c r="L173">
        <v>211475.92908184801</v>
      </c>
      <c r="M173">
        <v>229648.32188225599</v>
      </c>
    </row>
    <row r="174" spans="1:13" x14ac:dyDescent="0.35">
      <c r="A174" t="s">
        <v>457</v>
      </c>
      <c r="B174" t="s">
        <v>362</v>
      </c>
      <c r="C174" t="s">
        <v>352</v>
      </c>
      <c r="D174" t="s">
        <v>342</v>
      </c>
      <c r="E174" t="s">
        <v>154</v>
      </c>
      <c r="F174">
        <v>9710742.3384444192</v>
      </c>
      <c r="G174">
        <v>8038142.5654206797</v>
      </c>
      <c r="H174">
        <v>7412447.125</v>
      </c>
      <c r="I174">
        <v>5608442.0044367798</v>
      </c>
      <c r="J174">
        <v>1164992.8776483701</v>
      </c>
      <c r="K174">
        <v>1478480.8067356599</v>
      </c>
      <c r="L174">
        <v>675547.24792293797</v>
      </c>
      <c r="M174">
        <v>179698.80232984401</v>
      </c>
    </row>
    <row r="175" spans="1:13" x14ac:dyDescent="0.35">
      <c r="A175" t="s">
        <v>458</v>
      </c>
      <c r="B175" t="s">
        <v>362</v>
      </c>
      <c r="C175" t="s">
        <v>354</v>
      </c>
      <c r="D175" t="s">
        <v>342</v>
      </c>
      <c r="E175" t="s">
        <v>154</v>
      </c>
      <c r="F175">
        <v>61837401.233286999</v>
      </c>
      <c r="G175">
        <v>60337174.991026901</v>
      </c>
      <c r="H175">
        <v>67031977.441406302</v>
      </c>
      <c r="I175">
        <v>44290831.442602597</v>
      </c>
      <c r="J175">
        <v>7234737.9419218497</v>
      </c>
      <c r="K175">
        <v>13196175.2879814</v>
      </c>
      <c r="L175">
        <v>5700209.9353050804</v>
      </c>
      <c r="M175">
        <v>1538367.25494724</v>
      </c>
    </row>
    <row r="176" spans="1:13" x14ac:dyDescent="0.35">
      <c r="A176" t="s">
        <v>459</v>
      </c>
      <c r="B176" t="s">
        <v>362</v>
      </c>
      <c r="C176" t="s">
        <v>356</v>
      </c>
      <c r="D176" t="s">
        <v>342</v>
      </c>
      <c r="E176" t="s">
        <v>154</v>
      </c>
      <c r="F176">
        <v>5044076.4629464699</v>
      </c>
      <c r="G176">
        <v>7991060.60795251</v>
      </c>
      <c r="H176">
        <v>8895635.984375</v>
      </c>
      <c r="I176">
        <v>5921011.9631329998</v>
      </c>
      <c r="J176">
        <v>408159.86695917702</v>
      </c>
      <c r="K176">
        <v>1327945.5936264701</v>
      </c>
      <c r="L176">
        <v>203732.88837791799</v>
      </c>
      <c r="M176">
        <v>37717.331670187901</v>
      </c>
    </row>
    <row r="177" spans="1:13" x14ac:dyDescent="0.35">
      <c r="A177" t="s">
        <v>460</v>
      </c>
      <c r="B177" t="s">
        <v>362</v>
      </c>
      <c r="C177" t="s">
        <v>358</v>
      </c>
      <c r="D177" t="s">
        <v>342</v>
      </c>
      <c r="E177" t="s">
        <v>154</v>
      </c>
      <c r="F177">
        <v>67063686.284740597</v>
      </c>
      <c r="G177">
        <v>71075010.9920578</v>
      </c>
      <c r="H177">
        <v>76107002.7734375</v>
      </c>
      <c r="I177">
        <v>56349384.740452603</v>
      </c>
      <c r="J177">
        <v>6836207.0887443097</v>
      </c>
      <c r="K177">
        <v>15427657.7577329</v>
      </c>
      <c r="L177">
        <v>6188745.4754769299</v>
      </c>
      <c r="M177">
        <v>3570632.7773702801</v>
      </c>
    </row>
    <row r="178" spans="1:13" x14ac:dyDescent="0.35">
      <c r="A178" t="s">
        <v>461</v>
      </c>
      <c r="B178" t="s">
        <v>362</v>
      </c>
      <c r="C178" t="s">
        <v>360</v>
      </c>
      <c r="D178" t="s">
        <v>342</v>
      </c>
      <c r="E178" t="s">
        <v>154</v>
      </c>
      <c r="F178">
        <v>3797018.4177129199</v>
      </c>
      <c r="G178">
        <v>6201905.3254249999</v>
      </c>
      <c r="H178">
        <v>8008370.84375</v>
      </c>
      <c r="I178">
        <v>5160608.42353136</v>
      </c>
      <c r="J178">
        <v>92548.621757425106</v>
      </c>
      <c r="K178">
        <v>772907.39199519099</v>
      </c>
      <c r="L178">
        <v>65499.676784646697</v>
      </c>
      <c r="M178">
        <v>80448.095243136195</v>
      </c>
    </row>
    <row r="179" spans="1:13" x14ac:dyDescent="0.35">
      <c r="A179" t="s">
        <v>462</v>
      </c>
      <c r="B179" t="s">
        <v>463</v>
      </c>
      <c r="C179" t="s">
        <v>159</v>
      </c>
      <c r="D179" t="s">
        <v>160</v>
      </c>
      <c r="E179" t="s">
        <v>154</v>
      </c>
      <c r="F179">
        <v>3858534189</v>
      </c>
      <c r="G179">
        <v>2503173050</v>
      </c>
      <c r="H179">
        <v>7178141651</v>
      </c>
      <c r="I179">
        <v>2303080780</v>
      </c>
      <c r="J179">
        <v>14390188485</v>
      </c>
      <c r="K179">
        <v>12885073820</v>
      </c>
      <c r="L179">
        <v>13686395089</v>
      </c>
      <c r="M179">
        <v>13812587071</v>
      </c>
    </row>
    <row r="180" spans="1:13" x14ac:dyDescent="0.35">
      <c r="A180" t="s">
        <v>464</v>
      </c>
      <c r="B180" t="s">
        <v>463</v>
      </c>
      <c r="C180" t="s">
        <v>156</v>
      </c>
      <c r="D180" t="s">
        <v>157</v>
      </c>
      <c r="E180" t="s">
        <v>154</v>
      </c>
      <c r="F180">
        <v>558739018.89999998</v>
      </c>
      <c r="G180">
        <v>365478398.89999998</v>
      </c>
      <c r="H180">
        <v>1001587453</v>
      </c>
      <c r="I180">
        <v>335485110.89999998</v>
      </c>
      <c r="J180">
        <v>2019985395</v>
      </c>
      <c r="K180">
        <v>1915139057</v>
      </c>
      <c r="L180">
        <v>1878388410</v>
      </c>
      <c r="M180">
        <v>2020789866</v>
      </c>
    </row>
    <row r="181" spans="1:13" x14ac:dyDescent="0.35">
      <c r="A181" t="s">
        <v>465</v>
      </c>
      <c r="B181" t="s">
        <v>463</v>
      </c>
      <c r="C181" t="s">
        <v>466</v>
      </c>
      <c r="D181" t="s">
        <v>153</v>
      </c>
      <c r="E181" t="s">
        <v>154</v>
      </c>
      <c r="F181">
        <v>33966992.5</v>
      </c>
      <c r="G181">
        <v>25141985.59</v>
      </c>
      <c r="H181">
        <v>99089076.810000002</v>
      </c>
      <c r="I181">
        <v>29521717.649999999</v>
      </c>
      <c r="J181">
        <v>626577218.70000005</v>
      </c>
      <c r="K181">
        <v>514348326</v>
      </c>
      <c r="L181">
        <v>601345218.79999995</v>
      </c>
      <c r="M181">
        <v>522878592.80000001</v>
      </c>
    </row>
    <row r="182" spans="1:13" x14ac:dyDescent="0.35">
      <c r="A182" t="s">
        <v>467</v>
      </c>
      <c r="B182" t="s">
        <v>463</v>
      </c>
      <c r="C182" t="s">
        <v>165</v>
      </c>
      <c r="D182" t="s">
        <v>163</v>
      </c>
      <c r="E182" t="s">
        <v>154</v>
      </c>
      <c r="F182">
        <v>376527843.80000001</v>
      </c>
      <c r="G182">
        <v>563042609</v>
      </c>
      <c r="H182">
        <v>43633202.719999999</v>
      </c>
      <c r="I182">
        <v>559685095</v>
      </c>
      <c r="J182">
        <v>1237334906</v>
      </c>
      <c r="K182">
        <v>1433799062</v>
      </c>
      <c r="L182">
        <v>914284791.60000002</v>
      </c>
      <c r="M182">
        <v>1231781759</v>
      </c>
    </row>
    <row r="183" spans="1:13" x14ac:dyDescent="0.35">
      <c r="A183" t="s">
        <v>468</v>
      </c>
      <c r="B183" t="s">
        <v>463</v>
      </c>
      <c r="C183" t="s">
        <v>162</v>
      </c>
      <c r="D183" t="s">
        <v>163</v>
      </c>
      <c r="E183" t="s">
        <v>154</v>
      </c>
      <c r="F183">
        <v>20449823.960000001</v>
      </c>
      <c r="G183">
        <v>36316735.490000002</v>
      </c>
      <c r="H183">
        <v>1983038.669</v>
      </c>
      <c r="I183">
        <v>35651901.840000004</v>
      </c>
      <c r="J183">
        <v>71329571.030000001</v>
      </c>
      <c r="K183">
        <v>89792036.819999993</v>
      </c>
      <c r="L183">
        <v>56589116.859999999</v>
      </c>
      <c r="M183">
        <v>74542753.200000003</v>
      </c>
    </row>
    <row r="184" spans="1:13" x14ac:dyDescent="0.35">
      <c r="A184" t="s">
        <v>469</v>
      </c>
      <c r="B184" t="s">
        <v>463</v>
      </c>
      <c r="C184" t="s">
        <v>470</v>
      </c>
      <c r="D184" t="s">
        <v>168</v>
      </c>
      <c r="E184" t="s">
        <v>154</v>
      </c>
      <c r="F184">
        <v>1228804008</v>
      </c>
      <c r="G184">
        <v>1021923951</v>
      </c>
      <c r="H184">
        <v>1679235682</v>
      </c>
      <c r="I184">
        <v>915507725</v>
      </c>
      <c r="J184">
        <v>61544864.600000001</v>
      </c>
      <c r="K184">
        <v>59218301.729999997</v>
      </c>
      <c r="L184">
        <v>71624122.310000002</v>
      </c>
      <c r="M184">
        <v>62859838.979999997</v>
      </c>
    </row>
    <row r="185" spans="1:13" x14ac:dyDescent="0.35">
      <c r="A185" t="s">
        <v>471</v>
      </c>
      <c r="B185" t="s">
        <v>463</v>
      </c>
      <c r="C185" t="s">
        <v>170</v>
      </c>
      <c r="D185" t="s">
        <v>171</v>
      </c>
      <c r="E185" t="s">
        <v>154</v>
      </c>
      <c r="F185">
        <v>10530780.699999999</v>
      </c>
      <c r="G185">
        <v>12021828.390000001</v>
      </c>
      <c r="H185">
        <v>9099280.0690000001</v>
      </c>
      <c r="I185">
        <v>9937141.2310000006</v>
      </c>
      <c r="J185">
        <v>6081501.4160000002</v>
      </c>
      <c r="K185">
        <v>6230203.1770000001</v>
      </c>
      <c r="L185">
        <v>6338415.8260000004</v>
      </c>
      <c r="M185">
        <v>7236619.9500000002</v>
      </c>
    </row>
    <row r="186" spans="1:13" x14ac:dyDescent="0.35">
      <c r="A186" t="s">
        <v>472</v>
      </c>
      <c r="B186" t="s">
        <v>463</v>
      </c>
      <c r="C186" t="s">
        <v>170</v>
      </c>
      <c r="D186" t="s">
        <v>171</v>
      </c>
      <c r="E186" t="s">
        <v>154</v>
      </c>
      <c r="F186">
        <v>2242831565</v>
      </c>
      <c r="G186">
        <v>2053129897</v>
      </c>
      <c r="H186">
        <v>1983803313</v>
      </c>
      <c r="I186">
        <v>2062357451</v>
      </c>
      <c r="J186">
        <v>1473655157</v>
      </c>
      <c r="K186">
        <v>1524954809</v>
      </c>
      <c r="L186">
        <v>1386755642</v>
      </c>
      <c r="M186">
        <v>1612282023</v>
      </c>
    </row>
    <row r="187" spans="1:13" x14ac:dyDescent="0.35">
      <c r="A187" t="s">
        <v>473</v>
      </c>
      <c r="B187" t="s">
        <v>463</v>
      </c>
      <c r="C187" t="s">
        <v>174</v>
      </c>
      <c r="D187" t="s">
        <v>174</v>
      </c>
      <c r="E187" t="s">
        <v>154</v>
      </c>
      <c r="F187">
        <v>215811002.90000001</v>
      </c>
      <c r="G187">
        <v>243400390.5</v>
      </c>
      <c r="H187">
        <v>159615681.30000001</v>
      </c>
      <c r="I187">
        <v>239376645.5</v>
      </c>
      <c r="J187">
        <v>89487671.019999996</v>
      </c>
      <c r="K187">
        <v>99397769.060000002</v>
      </c>
      <c r="L187">
        <v>103140703.40000001</v>
      </c>
      <c r="M187">
        <v>93267305.219999999</v>
      </c>
    </row>
    <row r="188" spans="1:13" x14ac:dyDescent="0.35">
      <c r="A188" t="s">
        <v>474</v>
      </c>
      <c r="B188" t="s">
        <v>463</v>
      </c>
      <c r="C188" t="s">
        <v>176</v>
      </c>
      <c r="D188" t="s">
        <v>176</v>
      </c>
      <c r="E188" t="s">
        <v>154</v>
      </c>
      <c r="F188">
        <v>100546726.2</v>
      </c>
      <c r="G188">
        <v>98738590.840000004</v>
      </c>
      <c r="H188">
        <v>63275492.130000003</v>
      </c>
      <c r="I188">
        <v>98713773.299999997</v>
      </c>
      <c r="J188">
        <v>39624741.899999999</v>
      </c>
      <c r="K188">
        <v>41733832.689999998</v>
      </c>
      <c r="L188">
        <v>37303578.369999997</v>
      </c>
      <c r="M188">
        <v>42111522.920000002</v>
      </c>
    </row>
    <row r="189" spans="1:13" x14ac:dyDescent="0.35">
      <c r="A189" t="s">
        <v>475</v>
      </c>
      <c r="B189" t="s">
        <v>463</v>
      </c>
      <c r="C189" t="s">
        <v>476</v>
      </c>
      <c r="D189" t="s">
        <v>179</v>
      </c>
      <c r="E189" t="s">
        <v>154</v>
      </c>
      <c r="F189">
        <v>107733244.7</v>
      </c>
      <c r="G189">
        <v>113667508.3</v>
      </c>
      <c r="H189">
        <v>72296137.579999998</v>
      </c>
      <c r="I189">
        <v>107198907.2</v>
      </c>
      <c r="J189">
        <v>63989379.289999999</v>
      </c>
      <c r="K189">
        <v>60053426.490000002</v>
      </c>
      <c r="L189">
        <v>73049184.590000004</v>
      </c>
      <c r="M189">
        <v>63874191.640000001</v>
      </c>
    </row>
    <row r="190" spans="1:13" x14ac:dyDescent="0.35">
      <c r="A190" t="s">
        <v>477</v>
      </c>
      <c r="B190" t="s">
        <v>463</v>
      </c>
      <c r="C190" t="s">
        <v>183</v>
      </c>
      <c r="D190" t="s">
        <v>179</v>
      </c>
      <c r="E190" t="s">
        <v>154</v>
      </c>
      <c r="F190">
        <v>69689953.030000001</v>
      </c>
      <c r="G190">
        <v>64737650.539999999</v>
      </c>
      <c r="H190">
        <v>47302623.350000001</v>
      </c>
      <c r="I190">
        <v>59200088.229999997</v>
      </c>
      <c r="J190">
        <v>44383194.340000004</v>
      </c>
      <c r="K190">
        <v>43257916.390000001</v>
      </c>
      <c r="L190">
        <v>52950384.240000002</v>
      </c>
      <c r="M190">
        <v>47953271.189999998</v>
      </c>
    </row>
    <row r="191" spans="1:13" x14ac:dyDescent="0.35">
      <c r="A191" t="s">
        <v>478</v>
      </c>
      <c r="B191" t="s">
        <v>463</v>
      </c>
      <c r="C191" t="s">
        <v>376</v>
      </c>
      <c r="D191" t="s">
        <v>179</v>
      </c>
      <c r="E191" t="s">
        <v>154</v>
      </c>
      <c r="F191">
        <v>69457910.030000001</v>
      </c>
      <c r="G191">
        <v>70996545.459999993</v>
      </c>
      <c r="H191">
        <v>35312685.140000001</v>
      </c>
      <c r="I191">
        <v>68007035.340000004</v>
      </c>
      <c r="J191">
        <v>29505976.07</v>
      </c>
      <c r="K191">
        <v>35356279.619999997</v>
      </c>
      <c r="L191">
        <v>45287814.850000001</v>
      </c>
      <c r="M191">
        <v>35624017.57</v>
      </c>
    </row>
    <row r="192" spans="1:13" x14ac:dyDescent="0.35">
      <c r="A192" t="s">
        <v>479</v>
      </c>
      <c r="B192" t="s">
        <v>463</v>
      </c>
      <c r="C192" t="s">
        <v>178</v>
      </c>
      <c r="D192" t="s">
        <v>179</v>
      </c>
      <c r="E192" t="s">
        <v>154</v>
      </c>
      <c r="F192">
        <v>46298657.030000001</v>
      </c>
      <c r="G192">
        <v>50479427.420000002</v>
      </c>
      <c r="H192">
        <v>26643240.379999999</v>
      </c>
      <c r="I192">
        <v>48360681.859999999</v>
      </c>
      <c r="J192">
        <v>24355982.780000001</v>
      </c>
      <c r="K192">
        <v>23690595.920000002</v>
      </c>
      <c r="L192">
        <v>27222793.460000001</v>
      </c>
      <c r="M192">
        <v>25487349.449999999</v>
      </c>
    </row>
    <row r="193" spans="1:13" x14ac:dyDescent="0.35">
      <c r="A193" t="s">
        <v>480</v>
      </c>
      <c r="B193" t="s">
        <v>463</v>
      </c>
      <c r="C193" t="s">
        <v>187</v>
      </c>
      <c r="D193" t="s">
        <v>188</v>
      </c>
      <c r="E193" t="s">
        <v>154</v>
      </c>
      <c r="F193">
        <v>342914.13089999999</v>
      </c>
      <c r="G193">
        <v>183817.86859999999</v>
      </c>
      <c r="H193">
        <v>199640.51759999999</v>
      </c>
      <c r="I193">
        <v>215353.38639999999</v>
      </c>
      <c r="J193">
        <v>4355989.5520000001</v>
      </c>
      <c r="K193">
        <v>8759304.5470000003</v>
      </c>
      <c r="L193">
        <v>4687485.3779999996</v>
      </c>
      <c r="M193">
        <v>7863731.9989999998</v>
      </c>
    </row>
    <row r="194" spans="1:13" x14ac:dyDescent="0.35">
      <c r="A194" t="s">
        <v>481</v>
      </c>
      <c r="B194" t="s">
        <v>463</v>
      </c>
      <c r="C194" t="s">
        <v>482</v>
      </c>
      <c r="D194" t="s">
        <v>191</v>
      </c>
      <c r="E194" t="s">
        <v>154</v>
      </c>
      <c r="F194">
        <v>5952026</v>
      </c>
      <c r="G194">
        <v>6736047.2680000002</v>
      </c>
      <c r="H194">
        <v>4560955.5690000001</v>
      </c>
      <c r="I194">
        <v>5538204.0640000002</v>
      </c>
      <c r="J194">
        <v>1356818.1370000001</v>
      </c>
      <c r="K194">
        <v>1304045.2849999999</v>
      </c>
      <c r="L194">
        <v>1333705.4010000001</v>
      </c>
      <c r="M194">
        <v>1575564.5430000001</v>
      </c>
    </row>
    <row r="195" spans="1:13" x14ac:dyDescent="0.35">
      <c r="A195" t="s">
        <v>483</v>
      </c>
      <c r="B195" t="s">
        <v>463</v>
      </c>
      <c r="C195" t="s">
        <v>484</v>
      </c>
      <c r="D195" t="s">
        <v>191</v>
      </c>
      <c r="E195" t="s">
        <v>154</v>
      </c>
      <c r="F195">
        <v>47578616.509999998</v>
      </c>
      <c r="G195">
        <v>57442969.100000001</v>
      </c>
      <c r="H195">
        <v>45658808.07</v>
      </c>
      <c r="I195">
        <v>51302249.079999998</v>
      </c>
      <c r="J195">
        <v>16088062.66</v>
      </c>
      <c r="K195">
        <v>16539009.109999999</v>
      </c>
      <c r="L195">
        <v>26571648.41</v>
      </c>
      <c r="M195">
        <v>20028253.280000001</v>
      </c>
    </row>
    <row r="196" spans="1:13" x14ac:dyDescent="0.35">
      <c r="A196" t="s">
        <v>485</v>
      </c>
      <c r="B196" t="s">
        <v>463</v>
      </c>
      <c r="C196" t="s">
        <v>486</v>
      </c>
      <c r="D196" t="s">
        <v>191</v>
      </c>
      <c r="E196" t="s">
        <v>154</v>
      </c>
      <c r="F196">
        <v>52575989</v>
      </c>
      <c r="G196">
        <v>64152221.539999999</v>
      </c>
      <c r="H196">
        <v>48642369.810000002</v>
      </c>
      <c r="I196">
        <v>50596892.869999997</v>
      </c>
      <c r="J196">
        <v>21484558.280000001</v>
      </c>
      <c r="K196">
        <v>20692347.789999999</v>
      </c>
      <c r="L196">
        <v>29488612.16</v>
      </c>
      <c r="M196">
        <v>22276028.940000001</v>
      </c>
    </row>
    <row r="197" spans="1:13" x14ac:dyDescent="0.35">
      <c r="A197" t="s">
        <v>487</v>
      </c>
      <c r="B197" t="s">
        <v>463</v>
      </c>
      <c r="C197" t="s">
        <v>488</v>
      </c>
      <c r="D197" t="s">
        <v>191</v>
      </c>
      <c r="E197" t="s">
        <v>154</v>
      </c>
      <c r="F197">
        <v>963520.46880000003</v>
      </c>
      <c r="G197">
        <v>751734.12890000001</v>
      </c>
      <c r="H197">
        <v>575672.125</v>
      </c>
      <c r="I197">
        <v>700676.80839999998</v>
      </c>
      <c r="J197">
        <v>891240.22439999995</v>
      </c>
      <c r="K197">
        <v>1194282.2990000001</v>
      </c>
      <c r="L197">
        <v>978292.04500000004</v>
      </c>
      <c r="M197">
        <v>1041821.257</v>
      </c>
    </row>
    <row r="198" spans="1:13" x14ac:dyDescent="0.35">
      <c r="A198" t="s">
        <v>489</v>
      </c>
      <c r="B198" t="s">
        <v>463</v>
      </c>
      <c r="C198" t="s">
        <v>199</v>
      </c>
      <c r="D198" t="s">
        <v>199</v>
      </c>
      <c r="E198" t="s">
        <v>154</v>
      </c>
      <c r="F198">
        <v>352976953.19999999</v>
      </c>
      <c r="G198">
        <v>354793352.5</v>
      </c>
      <c r="H198">
        <v>245682600.80000001</v>
      </c>
      <c r="I198">
        <v>366429278.39999998</v>
      </c>
      <c r="J198">
        <v>115511698</v>
      </c>
      <c r="K198">
        <v>120928342.40000001</v>
      </c>
      <c r="L198">
        <v>127459559.8</v>
      </c>
      <c r="M198">
        <v>121089904.5</v>
      </c>
    </row>
    <row r="199" spans="1:13" x14ac:dyDescent="0.35">
      <c r="A199" t="s">
        <v>490</v>
      </c>
      <c r="B199" t="s">
        <v>463</v>
      </c>
      <c r="C199" t="s">
        <v>491</v>
      </c>
      <c r="D199" t="s">
        <v>202</v>
      </c>
      <c r="E199" t="s">
        <v>154</v>
      </c>
      <c r="F199">
        <v>231113618</v>
      </c>
      <c r="G199">
        <v>246137045.5</v>
      </c>
      <c r="H199">
        <v>166059927.30000001</v>
      </c>
      <c r="I199">
        <v>243873259.90000001</v>
      </c>
      <c r="J199">
        <v>50161131.009999998</v>
      </c>
      <c r="K199">
        <v>47502530.579999998</v>
      </c>
      <c r="L199">
        <v>47065088.100000001</v>
      </c>
      <c r="M199">
        <v>52435513.789999999</v>
      </c>
    </row>
    <row r="200" spans="1:13" x14ac:dyDescent="0.35">
      <c r="A200" t="s">
        <v>492</v>
      </c>
      <c r="B200" t="s">
        <v>463</v>
      </c>
      <c r="C200" t="s">
        <v>204</v>
      </c>
      <c r="D200" t="s">
        <v>205</v>
      </c>
      <c r="E200" t="s">
        <v>154</v>
      </c>
      <c r="F200">
        <v>14660750</v>
      </c>
      <c r="G200">
        <v>13663865.75</v>
      </c>
      <c r="H200">
        <v>9973816.3570000008</v>
      </c>
      <c r="I200">
        <v>11707372.939999999</v>
      </c>
      <c r="J200">
        <v>2705423.2510000002</v>
      </c>
      <c r="K200">
        <v>4018045.4410000001</v>
      </c>
      <c r="L200">
        <v>3335096.7439999999</v>
      </c>
      <c r="M200">
        <v>3363489.28</v>
      </c>
    </row>
    <row r="201" spans="1:13" x14ac:dyDescent="0.35">
      <c r="A201" t="s">
        <v>493</v>
      </c>
      <c r="B201" t="s">
        <v>463</v>
      </c>
      <c r="C201" t="s">
        <v>494</v>
      </c>
      <c r="D201" t="s">
        <v>208</v>
      </c>
      <c r="E201" t="s">
        <v>154</v>
      </c>
      <c r="F201">
        <v>21360234.329999998</v>
      </c>
      <c r="G201">
        <v>18592043.07</v>
      </c>
      <c r="H201">
        <v>16366054.699999999</v>
      </c>
      <c r="I201">
        <v>16763128.77</v>
      </c>
      <c r="J201">
        <v>6833501.5669999998</v>
      </c>
      <c r="K201">
        <v>12031505.050000001</v>
      </c>
      <c r="L201">
        <v>9223909.2770000007</v>
      </c>
      <c r="M201">
        <v>8931765.0209999997</v>
      </c>
    </row>
    <row r="202" spans="1:13" x14ac:dyDescent="0.35">
      <c r="A202" t="s">
        <v>495</v>
      </c>
      <c r="B202" t="s">
        <v>463</v>
      </c>
      <c r="C202" t="s">
        <v>210</v>
      </c>
      <c r="D202" t="s">
        <v>211</v>
      </c>
      <c r="E202" t="s">
        <v>154</v>
      </c>
      <c r="F202">
        <v>32432969.969999999</v>
      </c>
      <c r="G202">
        <v>32414675.550000001</v>
      </c>
      <c r="H202">
        <v>15417786.449999999</v>
      </c>
      <c r="I202">
        <v>37721678.560000002</v>
      </c>
      <c r="J202">
        <v>6909321.7609999999</v>
      </c>
      <c r="K202">
        <v>5946388.6059999997</v>
      </c>
      <c r="L202">
        <v>5402569.9800000004</v>
      </c>
      <c r="M202">
        <v>7385149.3810000001</v>
      </c>
    </row>
    <row r="203" spans="1:13" x14ac:dyDescent="0.35">
      <c r="A203" t="s">
        <v>496</v>
      </c>
      <c r="B203" t="s">
        <v>463</v>
      </c>
      <c r="C203" t="s">
        <v>213</v>
      </c>
      <c r="D203" t="s">
        <v>214</v>
      </c>
      <c r="E203" t="s">
        <v>154</v>
      </c>
      <c r="F203">
        <v>19824252.32</v>
      </c>
      <c r="G203">
        <v>17805196.359999999</v>
      </c>
      <c r="H203">
        <v>4981399.6579999998</v>
      </c>
      <c r="I203">
        <v>14102474.289999999</v>
      </c>
      <c r="J203">
        <v>1357076.5759999999</v>
      </c>
      <c r="K203">
        <v>1961419.0630000001</v>
      </c>
      <c r="L203">
        <v>1942316.385</v>
      </c>
      <c r="M203">
        <v>1854930.7069999999</v>
      </c>
    </row>
    <row r="204" spans="1:13" x14ac:dyDescent="0.35">
      <c r="A204" t="s">
        <v>497</v>
      </c>
      <c r="B204" t="s">
        <v>463</v>
      </c>
      <c r="C204" t="s">
        <v>216</v>
      </c>
      <c r="D204" t="s">
        <v>216</v>
      </c>
      <c r="E204" t="s">
        <v>154</v>
      </c>
      <c r="F204">
        <v>26367614.890000001</v>
      </c>
      <c r="G204">
        <v>25134314.77</v>
      </c>
      <c r="H204">
        <v>15349454.42</v>
      </c>
      <c r="I204">
        <v>24805210.530000001</v>
      </c>
      <c r="J204">
        <v>20842097.219999999</v>
      </c>
      <c r="K204">
        <v>19400199.280000001</v>
      </c>
      <c r="L204">
        <v>26659924.469999999</v>
      </c>
      <c r="M204">
        <v>19859095.059999999</v>
      </c>
    </row>
    <row r="205" spans="1:13" x14ac:dyDescent="0.35">
      <c r="A205" t="s">
        <v>498</v>
      </c>
      <c r="B205" t="s">
        <v>463</v>
      </c>
      <c r="C205" t="s">
        <v>216</v>
      </c>
      <c r="D205" t="s">
        <v>216</v>
      </c>
      <c r="E205" t="s">
        <v>154</v>
      </c>
      <c r="F205">
        <v>8962127.5979999993</v>
      </c>
      <c r="G205">
        <v>9234907.7400000002</v>
      </c>
      <c r="H205">
        <v>4480650.3940000003</v>
      </c>
      <c r="I205">
        <v>9011333.3949999996</v>
      </c>
      <c r="J205">
        <v>16035798.800000001</v>
      </c>
      <c r="K205">
        <v>14801566.77</v>
      </c>
      <c r="L205">
        <v>18009564.219999999</v>
      </c>
      <c r="M205">
        <v>16054236.83</v>
      </c>
    </row>
    <row r="206" spans="1:13" x14ac:dyDescent="0.35">
      <c r="A206" t="s">
        <v>499</v>
      </c>
      <c r="B206" t="s">
        <v>463</v>
      </c>
      <c r="C206" t="s">
        <v>219</v>
      </c>
      <c r="D206" t="s">
        <v>220</v>
      </c>
      <c r="E206" t="s">
        <v>154</v>
      </c>
      <c r="F206">
        <v>482839157</v>
      </c>
      <c r="G206">
        <v>526408861.60000002</v>
      </c>
      <c r="H206">
        <v>422800233.80000001</v>
      </c>
      <c r="I206">
        <v>532528306</v>
      </c>
      <c r="J206">
        <v>97957649.5</v>
      </c>
      <c r="K206">
        <v>111447172.5</v>
      </c>
      <c r="L206">
        <v>144359740</v>
      </c>
      <c r="M206">
        <v>116379260.3</v>
      </c>
    </row>
    <row r="207" spans="1:13" x14ac:dyDescent="0.35">
      <c r="A207" t="s">
        <v>500</v>
      </c>
      <c r="B207" t="s">
        <v>463</v>
      </c>
      <c r="C207" t="s">
        <v>222</v>
      </c>
      <c r="D207" t="s">
        <v>222</v>
      </c>
      <c r="E207" t="s">
        <v>154</v>
      </c>
      <c r="F207">
        <v>777325642.5</v>
      </c>
      <c r="G207">
        <v>872431960.10000002</v>
      </c>
      <c r="H207">
        <v>488800122.5</v>
      </c>
      <c r="I207">
        <v>920750835.60000002</v>
      </c>
      <c r="J207">
        <v>187846817.30000001</v>
      </c>
      <c r="K207">
        <v>187842852</v>
      </c>
      <c r="L207">
        <v>175997886.09999999</v>
      </c>
      <c r="M207">
        <v>221527071.59999999</v>
      </c>
    </row>
    <row r="208" spans="1:13" x14ac:dyDescent="0.35">
      <c r="A208" t="s">
        <v>501</v>
      </c>
      <c r="B208" t="s">
        <v>463</v>
      </c>
      <c r="C208" t="s">
        <v>224</v>
      </c>
      <c r="D208" t="s">
        <v>224</v>
      </c>
      <c r="E208" t="s">
        <v>154</v>
      </c>
      <c r="F208">
        <v>154751055.5</v>
      </c>
      <c r="G208">
        <v>165115124.5</v>
      </c>
      <c r="H208">
        <v>100599791</v>
      </c>
      <c r="I208">
        <v>158936460.90000001</v>
      </c>
      <c r="J208">
        <v>37470959.200000003</v>
      </c>
      <c r="K208">
        <v>37243119.560000002</v>
      </c>
      <c r="L208">
        <v>40582291.780000001</v>
      </c>
      <c r="M208">
        <v>41162572.329999998</v>
      </c>
    </row>
    <row r="209" spans="1:13" x14ac:dyDescent="0.35">
      <c r="A209" t="s">
        <v>502</v>
      </c>
      <c r="B209" t="s">
        <v>463</v>
      </c>
      <c r="C209" t="s">
        <v>503</v>
      </c>
      <c r="D209" t="s">
        <v>227</v>
      </c>
      <c r="E209" t="s">
        <v>154</v>
      </c>
      <c r="F209">
        <v>46353069.57</v>
      </c>
      <c r="G209">
        <v>42631531.659999996</v>
      </c>
      <c r="H209">
        <v>26346711.899999999</v>
      </c>
      <c r="I209">
        <v>37010715.390000001</v>
      </c>
      <c r="J209">
        <v>26245252.77</v>
      </c>
      <c r="K209">
        <v>29610686.440000001</v>
      </c>
      <c r="L209">
        <v>33458016.600000001</v>
      </c>
      <c r="M209">
        <v>30331388.84</v>
      </c>
    </row>
    <row r="210" spans="1:13" x14ac:dyDescent="0.35">
      <c r="A210" t="s">
        <v>504</v>
      </c>
      <c r="B210" t="s">
        <v>463</v>
      </c>
      <c r="C210" t="s">
        <v>229</v>
      </c>
      <c r="D210" t="s">
        <v>229</v>
      </c>
      <c r="E210" t="s">
        <v>154</v>
      </c>
      <c r="F210">
        <v>279179561</v>
      </c>
      <c r="G210">
        <v>282637138.60000002</v>
      </c>
      <c r="H210">
        <v>208773333.19999999</v>
      </c>
      <c r="I210">
        <v>296073149.80000001</v>
      </c>
      <c r="J210">
        <v>163632071.40000001</v>
      </c>
      <c r="K210">
        <v>174994900.30000001</v>
      </c>
      <c r="L210">
        <v>199542497.40000001</v>
      </c>
      <c r="M210">
        <v>182002389.40000001</v>
      </c>
    </row>
    <row r="211" spans="1:13" x14ac:dyDescent="0.35">
      <c r="A211" t="s">
        <v>505</v>
      </c>
      <c r="B211" t="s">
        <v>463</v>
      </c>
      <c r="C211" t="s">
        <v>231</v>
      </c>
      <c r="D211" t="s">
        <v>231</v>
      </c>
      <c r="E211" t="s">
        <v>154</v>
      </c>
      <c r="F211">
        <v>147797094.5</v>
      </c>
      <c r="G211">
        <v>138856764.09999999</v>
      </c>
      <c r="H211">
        <v>91692732.629999995</v>
      </c>
      <c r="I211">
        <v>122922212.09999999</v>
      </c>
      <c r="J211">
        <v>104678395.5</v>
      </c>
      <c r="K211">
        <v>97248639.010000005</v>
      </c>
      <c r="L211">
        <v>117309072.40000001</v>
      </c>
      <c r="M211">
        <v>106071671.90000001</v>
      </c>
    </row>
    <row r="212" spans="1:13" x14ac:dyDescent="0.35">
      <c r="A212" t="s">
        <v>506</v>
      </c>
      <c r="B212" t="s">
        <v>463</v>
      </c>
      <c r="C212" t="s">
        <v>231</v>
      </c>
      <c r="D212" t="s">
        <v>231</v>
      </c>
      <c r="E212" t="s">
        <v>154</v>
      </c>
      <c r="F212">
        <v>134719798.09999999</v>
      </c>
      <c r="G212">
        <v>137505071.40000001</v>
      </c>
      <c r="H212">
        <v>77973154.180000007</v>
      </c>
      <c r="I212">
        <v>120368660.8</v>
      </c>
      <c r="J212">
        <v>15656655.23</v>
      </c>
      <c r="K212">
        <v>16984254.629999999</v>
      </c>
      <c r="L212">
        <v>14827753.779999999</v>
      </c>
      <c r="M212">
        <v>22874129.079999998</v>
      </c>
    </row>
    <row r="213" spans="1:13" x14ac:dyDescent="0.35">
      <c r="A213" t="s">
        <v>507</v>
      </c>
      <c r="B213" t="s">
        <v>463</v>
      </c>
      <c r="C213" t="s">
        <v>508</v>
      </c>
      <c r="D213" t="s">
        <v>234</v>
      </c>
      <c r="E213" t="s">
        <v>154</v>
      </c>
      <c r="F213">
        <v>14111387.98</v>
      </c>
      <c r="G213">
        <v>13926147.880000001</v>
      </c>
      <c r="H213">
        <v>7966290.9170000004</v>
      </c>
      <c r="I213">
        <v>12949613.35</v>
      </c>
      <c r="J213">
        <v>6289012.7740000002</v>
      </c>
      <c r="K213">
        <v>6310014.3430000003</v>
      </c>
      <c r="L213">
        <v>6325096.0539999995</v>
      </c>
      <c r="M213">
        <v>6633610.2529999996</v>
      </c>
    </row>
    <row r="214" spans="1:13" x14ac:dyDescent="0.35">
      <c r="A214" t="s">
        <v>509</v>
      </c>
      <c r="B214" t="s">
        <v>463</v>
      </c>
      <c r="C214" t="s">
        <v>234</v>
      </c>
      <c r="D214" t="s">
        <v>234</v>
      </c>
      <c r="E214" t="s">
        <v>154</v>
      </c>
      <c r="F214">
        <v>112425055.59999999</v>
      </c>
      <c r="G214">
        <v>116327952.40000001</v>
      </c>
      <c r="H214">
        <v>84375996.230000004</v>
      </c>
      <c r="I214">
        <v>127727284.90000001</v>
      </c>
      <c r="J214">
        <v>42063105.350000001</v>
      </c>
      <c r="K214">
        <v>45257427.710000001</v>
      </c>
      <c r="L214">
        <v>37522199.469999999</v>
      </c>
      <c r="M214">
        <v>42346862.240000002</v>
      </c>
    </row>
    <row r="215" spans="1:13" x14ac:dyDescent="0.35">
      <c r="A215" t="s">
        <v>510</v>
      </c>
      <c r="B215" t="s">
        <v>463</v>
      </c>
      <c r="C215" t="s">
        <v>238</v>
      </c>
      <c r="D215" t="s">
        <v>239</v>
      </c>
      <c r="E215" t="s">
        <v>154</v>
      </c>
      <c r="F215">
        <v>28913626.379999999</v>
      </c>
      <c r="G215">
        <v>27645899.25</v>
      </c>
      <c r="H215">
        <v>19318847.300000001</v>
      </c>
      <c r="I215">
        <v>28727914.100000001</v>
      </c>
      <c r="J215">
        <v>22918137.989999998</v>
      </c>
      <c r="K215">
        <v>25928184.27</v>
      </c>
      <c r="L215">
        <v>27327678.52</v>
      </c>
      <c r="M215">
        <v>22054095.949999999</v>
      </c>
    </row>
    <row r="216" spans="1:13" x14ac:dyDescent="0.35">
      <c r="A216" t="s">
        <v>511</v>
      </c>
      <c r="B216" t="s">
        <v>463</v>
      </c>
      <c r="C216" t="s">
        <v>241</v>
      </c>
      <c r="D216" t="s">
        <v>242</v>
      </c>
      <c r="E216" t="s">
        <v>154</v>
      </c>
      <c r="F216">
        <v>56449654.780000001</v>
      </c>
      <c r="G216">
        <v>51681992.659999996</v>
      </c>
      <c r="H216">
        <v>30202426.140000001</v>
      </c>
      <c r="I216">
        <v>51880143.479999997</v>
      </c>
      <c r="J216">
        <v>46090746.159999996</v>
      </c>
      <c r="K216">
        <v>43720398.719999999</v>
      </c>
      <c r="L216">
        <v>43761837.920000002</v>
      </c>
      <c r="M216">
        <v>41942895.140000001</v>
      </c>
    </row>
    <row r="217" spans="1:13" x14ac:dyDescent="0.35">
      <c r="A217" t="s">
        <v>512</v>
      </c>
      <c r="B217" t="s">
        <v>463</v>
      </c>
      <c r="C217" t="s">
        <v>241</v>
      </c>
      <c r="D217" t="s">
        <v>242</v>
      </c>
      <c r="E217" t="s">
        <v>154</v>
      </c>
      <c r="F217">
        <v>509696528.5</v>
      </c>
      <c r="G217">
        <v>548538425.39999998</v>
      </c>
      <c r="H217">
        <v>405378079.80000001</v>
      </c>
      <c r="I217">
        <v>565160936.89999998</v>
      </c>
      <c r="J217">
        <v>212057685.69999999</v>
      </c>
      <c r="K217">
        <v>189195864.40000001</v>
      </c>
      <c r="L217">
        <v>231063876.59999999</v>
      </c>
      <c r="M217">
        <v>226896061.19999999</v>
      </c>
    </row>
    <row r="218" spans="1:13" x14ac:dyDescent="0.35">
      <c r="A218" t="s">
        <v>513</v>
      </c>
      <c r="B218" t="s">
        <v>463</v>
      </c>
      <c r="C218" t="s">
        <v>238</v>
      </c>
      <c r="D218" t="s">
        <v>239</v>
      </c>
      <c r="E218" t="s">
        <v>154</v>
      </c>
      <c r="F218">
        <v>216867967.19999999</v>
      </c>
      <c r="G218">
        <v>223872816.69999999</v>
      </c>
      <c r="H218">
        <v>124048207.59999999</v>
      </c>
      <c r="I218">
        <v>264797278.59999999</v>
      </c>
      <c r="J218">
        <v>81194722.200000003</v>
      </c>
      <c r="K218">
        <v>85927231.400000006</v>
      </c>
      <c r="L218">
        <v>84265063.140000001</v>
      </c>
      <c r="M218">
        <v>72850563.969999999</v>
      </c>
    </row>
    <row r="219" spans="1:13" x14ac:dyDescent="0.35">
      <c r="A219" t="s">
        <v>514</v>
      </c>
      <c r="B219" t="s">
        <v>463</v>
      </c>
      <c r="C219" t="s">
        <v>246</v>
      </c>
      <c r="D219" t="s">
        <v>247</v>
      </c>
      <c r="E219" t="s">
        <v>154</v>
      </c>
      <c r="F219">
        <v>541784594.39999998</v>
      </c>
      <c r="G219">
        <v>569097568.5</v>
      </c>
      <c r="H219">
        <v>293643930.19999999</v>
      </c>
      <c r="I219">
        <v>558361458.70000005</v>
      </c>
      <c r="J219">
        <v>222681392.80000001</v>
      </c>
      <c r="K219">
        <v>213681021</v>
      </c>
      <c r="L219">
        <v>235770796.80000001</v>
      </c>
      <c r="M219">
        <v>227040939</v>
      </c>
    </row>
    <row r="220" spans="1:13" x14ac:dyDescent="0.35">
      <c r="A220" t="s">
        <v>515</v>
      </c>
      <c r="B220" t="s">
        <v>463</v>
      </c>
      <c r="C220" t="s">
        <v>255</v>
      </c>
      <c r="D220" t="s">
        <v>516</v>
      </c>
      <c r="E220" t="s">
        <v>154</v>
      </c>
      <c r="F220">
        <v>26390205.809999999</v>
      </c>
      <c r="G220">
        <v>27715116.460000001</v>
      </c>
      <c r="H220">
        <v>11038220.710000001</v>
      </c>
      <c r="I220">
        <v>26053199.23</v>
      </c>
      <c r="J220">
        <v>12866099.539999999</v>
      </c>
      <c r="K220">
        <v>11712727.380000001</v>
      </c>
      <c r="L220">
        <v>14705241.66</v>
      </c>
      <c r="M220">
        <v>12719547.189999999</v>
      </c>
    </row>
    <row r="221" spans="1:13" x14ac:dyDescent="0.35">
      <c r="A221" t="s">
        <v>517</v>
      </c>
      <c r="B221" t="s">
        <v>463</v>
      </c>
      <c r="C221" t="s">
        <v>518</v>
      </c>
      <c r="D221" t="s">
        <v>420</v>
      </c>
      <c r="E221" t="s">
        <v>154</v>
      </c>
      <c r="F221">
        <v>56948244.840000004</v>
      </c>
      <c r="G221">
        <v>71183354.769999996</v>
      </c>
      <c r="H221">
        <v>35628445.68</v>
      </c>
      <c r="I221">
        <v>65364086.789999999</v>
      </c>
      <c r="J221">
        <v>18307462.969999999</v>
      </c>
      <c r="K221">
        <v>20460009.739999998</v>
      </c>
      <c r="L221">
        <v>24593442.989999998</v>
      </c>
      <c r="M221">
        <v>21791359.600000001</v>
      </c>
    </row>
    <row r="222" spans="1:13" x14ac:dyDescent="0.35">
      <c r="A222" t="s">
        <v>519</v>
      </c>
      <c r="B222" t="s">
        <v>463</v>
      </c>
      <c r="C222" t="s">
        <v>249</v>
      </c>
      <c r="D222" t="s">
        <v>250</v>
      </c>
      <c r="E222" t="s">
        <v>154</v>
      </c>
      <c r="F222">
        <v>10943873.630000001</v>
      </c>
      <c r="G222">
        <v>11304857.710000001</v>
      </c>
      <c r="H222">
        <v>6640761.0659999996</v>
      </c>
      <c r="I222">
        <v>12373195.77</v>
      </c>
      <c r="J222">
        <v>6205185.3269999996</v>
      </c>
      <c r="K222">
        <v>5879346.6009999998</v>
      </c>
      <c r="L222">
        <v>8741583.2780000009</v>
      </c>
      <c r="M222">
        <v>7182562.7640000004</v>
      </c>
    </row>
    <row r="223" spans="1:13" x14ac:dyDescent="0.35">
      <c r="A223" t="s">
        <v>520</v>
      </c>
      <c r="B223" t="s">
        <v>463</v>
      </c>
      <c r="C223" t="s">
        <v>521</v>
      </c>
      <c r="D223" t="s">
        <v>265</v>
      </c>
      <c r="E223" t="s">
        <v>154</v>
      </c>
      <c r="F223">
        <v>44911951.689999998</v>
      </c>
      <c r="G223">
        <v>46834354.100000001</v>
      </c>
      <c r="H223">
        <v>33069958.420000002</v>
      </c>
      <c r="I223">
        <v>44657319.969999999</v>
      </c>
      <c r="J223">
        <v>16834342.68</v>
      </c>
      <c r="K223">
        <v>24729687.120000001</v>
      </c>
      <c r="L223">
        <v>25556811.559999999</v>
      </c>
      <c r="M223">
        <v>24576328.879999999</v>
      </c>
    </row>
    <row r="224" spans="1:13" x14ac:dyDescent="0.35">
      <c r="A224" t="s">
        <v>522</v>
      </c>
      <c r="B224" t="s">
        <v>463</v>
      </c>
      <c r="C224" t="s">
        <v>523</v>
      </c>
      <c r="D224" t="s">
        <v>265</v>
      </c>
      <c r="E224" t="s">
        <v>154</v>
      </c>
      <c r="F224">
        <v>16529037.58</v>
      </c>
      <c r="G224">
        <v>18084169.329999998</v>
      </c>
      <c r="H224">
        <v>8871390.9460000005</v>
      </c>
      <c r="I224">
        <v>17678940.039999999</v>
      </c>
      <c r="J224">
        <v>7317164.4160000002</v>
      </c>
      <c r="K224">
        <v>7896636.3150000004</v>
      </c>
      <c r="L224">
        <v>9099020.8120000008</v>
      </c>
      <c r="M224">
        <v>11315860.390000001</v>
      </c>
    </row>
    <row r="225" spans="1:13" x14ac:dyDescent="0.35">
      <c r="A225" t="s">
        <v>524</v>
      </c>
      <c r="B225" t="s">
        <v>463</v>
      </c>
      <c r="C225" t="s">
        <v>264</v>
      </c>
      <c r="D225" t="s">
        <v>265</v>
      </c>
      <c r="E225" t="s">
        <v>154</v>
      </c>
      <c r="F225">
        <v>20233093.559999999</v>
      </c>
      <c r="G225">
        <v>22983862.949999999</v>
      </c>
      <c r="H225">
        <v>13108716.539999999</v>
      </c>
      <c r="I225">
        <v>19058924.800000001</v>
      </c>
      <c r="J225">
        <v>9223932.0059999991</v>
      </c>
      <c r="K225">
        <v>8585548.5350000001</v>
      </c>
      <c r="L225">
        <v>10880856.84</v>
      </c>
      <c r="M225">
        <v>9498335.9199999999</v>
      </c>
    </row>
    <row r="226" spans="1:13" x14ac:dyDescent="0.35">
      <c r="A226" t="s">
        <v>525</v>
      </c>
      <c r="B226" t="s">
        <v>463</v>
      </c>
      <c r="C226" t="s">
        <v>276</v>
      </c>
      <c r="D226" t="s">
        <v>272</v>
      </c>
      <c r="E226" t="s">
        <v>154</v>
      </c>
      <c r="F226">
        <v>6880912.5939999996</v>
      </c>
      <c r="G226">
        <v>8060834.6660000002</v>
      </c>
      <c r="H226">
        <v>4940280.0460000001</v>
      </c>
      <c r="I226">
        <v>7938814.1789999995</v>
      </c>
      <c r="J226">
        <v>3686671.9819999998</v>
      </c>
      <c r="K226">
        <v>2608910.9920000001</v>
      </c>
      <c r="L226">
        <v>2492669.7719999999</v>
      </c>
      <c r="M226">
        <v>3145546.2119999998</v>
      </c>
    </row>
    <row r="227" spans="1:13" x14ac:dyDescent="0.35">
      <c r="A227" t="s">
        <v>526</v>
      </c>
      <c r="B227" t="s">
        <v>463</v>
      </c>
      <c r="C227" t="s">
        <v>278</v>
      </c>
      <c r="D227" t="s">
        <v>272</v>
      </c>
      <c r="E227" t="s">
        <v>154</v>
      </c>
      <c r="F227">
        <v>2142135.2030000002</v>
      </c>
      <c r="G227">
        <v>2831749.5809999998</v>
      </c>
      <c r="H227">
        <v>2179761.2340000002</v>
      </c>
      <c r="I227">
        <v>2184141.5</v>
      </c>
      <c r="J227">
        <v>974238.27639999997</v>
      </c>
      <c r="K227">
        <v>1159459.5619999999</v>
      </c>
      <c r="L227">
        <v>1528145.7080000001</v>
      </c>
      <c r="M227">
        <v>3185056.6740000001</v>
      </c>
    </row>
    <row r="228" spans="1:13" x14ac:dyDescent="0.35">
      <c r="A228" t="s">
        <v>527</v>
      </c>
      <c r="B228" t="s">
        <v>463</v>
      </c>
      <c r="C228" t="s">
        <v>280</v>
      </c>
      <c r="D228" t="s">
        <v>272</v>
      </c>
      <c r="E228" t="s">
        <v>154</v>
      </c>
      <c r="F228">
        <v>8466938.0629999992</v>
      </c>
      <c r="G228">
        <v>14938006.48</v>
      </c>
      <c r="H228">
        <v>6681587.1919999998</v>
      </c>
      <c r="I228">
        <v>13221478.82</v>
      </c>
      <c r="J228">
        <v>6347604.29</v>
      </c>
      <c r="K228">
        <v>5290486.96</v>
      </c>
      <c r="L228">
        <v>4228588.4239999996</v>
      </c>
      <c r="M228">
        <v>4879336.3470000001</v>
      </c>
    </row>
    <row r="229" spans="1:13" x14ac:dyDescent="0.35">
      <c r="A229" t="s">
        <v>528</v>
      </c>
      <c r="B229" t="s">
        <v>463</v>
      </c>
      <c r="C229" t="s">
        <v>529</v>
      </c>
      <c r="D229" t="s">
        <v>272</v>
      </c>
      <c r="E229" t="s">
        <v>154</v>
      </c>
      <c r="F229">
        <v>40531154.450000003</v>
      </c>
      <c r="G229">
        <v>46665798.990000002</v>
      </c>
      <c r="H229">
        <v>37188997.280000001</v>
      </c>
      <c r="I229">
        <v>41256519.93</v>
      </c>
      <c r="J229">
        <v>14908661.26</v>
      </c>
      <c r="K229">
        <v>15309084.789999999</v>
      </c>
      <c r="L229">
        <v>19171541.170000002</v>
      </c>
      <c r="M229">
        <v>19641376.43</v>
      </c>
    </row>
    <row r="230" spans="1:13" x14ac:dyDescent="0.35">
      <c r="A230" t="s">
        <v>530</v>
      </c>
      <c r="B230" t="s">
        <v>463</v>
      </c>
      <c r="C230" t="s">
        <v>531</v>
      </c>
      <c r="D230" t="s">
        <v>272</v>
      </c>
      <c r="E230" t="s">
        <v>154</v>
      </c>
      <c r="F230">
        <v>1258275.344</v>
      </c>
      <c r="G230">
        <v>2261045.105</v>
      </c>
      <c r="H230">
        <v>1461290.6310000001</v>
      </c>
      <c r="I230">
        <v>3366102.6129999999</v>
      </c>
      <c r="J230">
        <v>1491805.409</v>
      </c>
      <c r="K230">
        <v>629469.41669999994</v>
      </c>
      <c r="L230">
        <v>137748.35089999999</v>
      </c>
      <c r="M230">
        <v>127751.1807</v>
      </c>
    </row>
    <row r="231" spans="1:13" x14ac:dyDescent="0.35">
      <c r="A231" t="s">
        <v>532</v>
      </c>
      <c r="B231" t="s">
        <v>463</v>
      </c>
      <c r="C231" t="s">
        <v>533</v>
      </c>
      <c r="D231" t="s">
        <v>272</v>
      </c>
      <c r="E231" t="s">
        <v>154</v>
      </c>
      <c r="F231">
        <v>1217714.922</v>
      </c>
      <c r="G231">
        <v>1747751.6510000001</v>
      </c>
      <c r="H231">
        <v>303802.53090000001</v>
      </c>
      <c r="I231">
        <v>1613390.98</v>
      </c>
      <c r="J231">
        <v>373535.44579999999</v>
      </c>
      <c r="K231">
        <v>323513.54399999999</v>
      </c>
      <c r="L231">
        <v>348736.13919999998</v>
      </c>
      <c r="M231">
        <v>375179.13370000001</v>
      </c>
    </row>
    <row r="232" spans="1:13" x14ac:dyDescent="0.35">
      <c r="A232" t="s">
        <v>534</v>
      </c>
      <c r="B232" t="s">
        <v>463</v>
      </c>
      <c r="C232" t="s">
        <v>535</v>
      </c>
      <c r="D232" t="s">
        <v>272</v>
      </c>
      <c r="E232" t="s">
        <v>154</v>
      </c>
      <c r="F232">
        <v>12117124.619999999</v>
      </c>
      <c r="G232">
        <v>9725245.9790000003</v>
      </c>
      <c r="H232">
        <v>2629651.3089999999</v>
      </c>
      <c r="I232">
        <v>9161431.7320000008</v>
      </c>
      <c r="J232">
        <v>3864244.5669999998</v>
      </c>
      <c r="K232">
        <v>3708739.0660000001</v>
      </c>
      <c r="L232">
        <v>3161641.639</v>
      </c>
      <c r="M232">
        <v>3729954.1669999999</v>
      </c>
    </row>
    <row r="233" spans="1:13" x14ac:dyDescent="0.35">
      <c r="A233" t="s">
        <v>536</v>
      </c>
      <c r="B233" t="s">
        <v>463</v>
      </c>
      <c r="C233" t="s">
        <v>537</v>
      </c>
      <c r="D233" t="s">
        <v>272</v>
      </c>
      <c r="E233" t="s">
        <v>154</v>
      </c>
      <c r="F233">
        <v>25646660.18</v>
      </c>
      <c r="G233">
        <v>22381134.25</v>
      </c>
      <c r="H233">
        <v>9449048.5620000008</v>
      </c>
      <c r="I233">
        <v>20888345.629999999</v>
      </c>
      <c r="J233">
        <v>7414184.9749999996</v>
      </c>
      <c r="K233">
        <v>7227566.3569999998</v>
      </c>
      <c r="L233">
        <v>6175117.9369999999</v>
      </c>
      <c r="M233">
        <v>7076463.4110000003</v>
      </c>
    </row>
    <row r="234" spans="1:13" x14ac:dyDescent="0.35">
      <c r="A234" t="s">
        <v>538</v>
      </c>
      <c r="B234" t="s">
        <v>463</v>
      </c>
      <c r="C234" t="s">
        <v>539</v>
      </c>
      <c r="D234" t="s">
        <v>272</v>
      </c>
      <c r="E234" t="s">
        <v>154</v>
      </c>
      <c r="F234">
        <v>260524.13279999999</v>
      </c>
      <c r="G234">
        <v>338596.21509999997</v>
      </c>
      <c r="H234">
        <v>231005.4865</v>
      </c>
      <c r="I234">
        <v>385194.60060000001</v>
      </c>
      <c r="J234">
        <v>432165.4914</v>
      </c>
      <c r="K234">
        <v>189026.3106</v>
      </c>
      <c r="L234">
        <v>554752.89549999998</v>
      </c>
      <c r="M234">
        <v>715064.85349999997</v>
      </c>
    </row>
    <row r="235" spans="1:13" x14ac:dyDescent="0.35">
      <c r="A235" t="s">
        <v>540</v>
      </c>
      <c r="B235" t="s">
        <v>463</v>
      </c>
      <c r="C235" t="s">
        <v>541</v>
      </c>
      <c r="D235" t="s">
        <v>272</v>
      </c>
      <c r="E235" t="s">
        <v>542</v>
      </c>
      <c r="F235">
        <v>62506.960939999997</v>
      </c>
      <c r="G235">
        <v>47699.603009999999</v>
      </c>
      <c r="I235">
        <v>41258.117389999999</v>
      </c>
      <c r="J235">
        <v>98587.145470000003</v>
      </c>
      <c r="K235">
        <v>34120.871440000003</v>
      </c>
      <c r="L235">
        <v>77127.397429999997</v>
      </c>
      <c r="M235">
        <v>62556.770539999998</v>
      </c>
    </row>
    <row r="236" spans="1:13" x14ac:dyDescent="0.35">
      <c r="A236" t="s">
        <v>543</v>
      </c>
      <c r="B236" t="s">
        <v>463</v>
      </c>
      <c r="C236" t="s">
        <v>308</v>
      </c>
      <c r="D236" t="s">
        <v>309</v>
      </c>
      <c r="E236" t="s">
        <v>154</v>
      </c>
      <c r="F236">
        <v>2104113.781</v>
      </c>
      <c r="G236">
        <v>2212615.9909999999</v>
      </c>
      <c r="H236">
        <v>764541.8591</v>
      </c>
      <c r="I236">
        <v>1951424.0870000001</v>
      </c>
      <c r="J236">
        <v>173216.3671</v>
      </c>
      <c r="K236">
        <v>195364.59770000001</v>
      </c>
      <c r="M236">
        <v>253422.59</v>
      </c>
    </row>
    <row r="237" spans="1:13" x14ac:dyDescent="0.35">
      <c r="A237" t="s">
        <v>544</v>
      </c>
      <c r="B237" t="s">
        <v>463</v>
      </c>
      <c r="C237" t="s">
        <v>311</v>
      </c>
      <c r="D237" t="s">
        <v>311</v>
      </c>
      <c r="E237" t="s">
        <v>154</v>
      </c>
      <c r="F237">
        <v>7571889.2029999997</v>
      </c>
      <c r="G237">
        <v>8181836.3880000003</v>
      </c>
      <c r="H237">
        <v>4709441.818</v>
      </c>
      <c r="I237">
        <v>6640194.6409999998</v>
      </c>
      <c r="J237">
        <v>1563416.5460000001</v>
      </c>
      <c r="K237">
        <v>1715195.92</v>
      </c>
      <c r="L237">
        <v>1719439.105</v>
      </c>
      <c r="M237">
        <v>1802540.362</v>
      </c>
    </row>
    <row r="238" spans="1:13" x14ac:dyDescent="0.35">
      <c r="A238" t="s">
        <v>545</v>
      </c>
      <c r="B238" t="s">
        <v>463</v>
      </c>
      <c r="C238" t="s">
        <v>313</v>
      </c>
      <c r="D238" t="s">
        <v>313</v>
      </c>
      <c r="E238" t="s">
        <v>154</v>
      </c>
      <c r="F238">
        <v>29525038.890000001</v>
      </c>
      <c r="G238">
        <v>32310686.140000001</v>
      </c>
      <c r="H238">
        <v>13731196.710000001</v>
      </c>
      <c r="I238">
        <v>26934371.789999999</v>
      </c>
      <c r="J238">
        <v>6187262.4100000001</v>
      </c>
      <c r="K238">
        <v>6962656.9040000001</v>
      </c>
      <c r="L238">
        <v>6393267.7640000004</v>
      </c>
      <c r="M238">
        <v>7153075.4749999996</v>
      </c>
    </row>
    <row r="239" spans="1:13" x14ac:dyDescent="0.35">
      <c r="A239" t="s">
        <v>546</v>
      </c>
      <c r="B239" t="s">
        <v>463</v>
      </c>
      <c r="C239" t="s">
        <v>315</v>
      </c>
      <c r="D239" t="s">
        <v>316</v>
      </c>
      <c r="E239" t="s">
        <v>154</v>
      </c>
      <c r="F239">
        <v>41396169.090000004</v>
      </c>
      <c r="G239">
        <v>42026989.479999997</v>
      </c>
      <c r="H239">
        <v>34822289.18</v>
      </c>
      <c r="I239">
        <v>41842213.780000001</v>
      </c>
      <c r="J239">
        <v>5959548.1919999998</v>
      </c>
      <c r="K239">
        <v>5354737.648</v>
      </c>
      <c r="L239">
        <v>8298855.4900000002</v>
      </c>
      <c r="M239">
        <v>7977779.7110000001</v>
      </c>
    </row>
    <row r="240" spans="1:13" x14ac:dyDescent="0.35">
      <c r="A240" t="s">
        <v>547</v>
      </c>
      <c r="B240" t="s">
        <v>463</v>
      </c>
      <c r="C240" t="s">
        <v>319</v>
      </c>
      <c r="D240" t="s">
        <v>319</v>
      </c>
      <c r="E240" t="s">
        <v>154</v>
      </c>
      <c r="F240">
        <v>17388731.920000002</v>
      </c>
      <c r="G240">
        <v>17902646.5</v>
      </c>
      <c r="H240">
        <v>6519428.0559999999</v>
      </c>
      <c r="I240">
        <v>15141600.51</v>
      </c>
      <c r="J240">
        <v>2038218.827</v>
      </c>
      <c r="K240">
        <v>2980523.28</v>
      </c>
      <c r="L240">
        <v>3345582.057</v>
      </c>
      <c r="M240">
        <v>2862648.48</v>
      </c>
    </row>
    <row r="241" spans="1:13" x14ac:dyDescent="0.35">
      <c r="A241" t="s">
        <v>548</v>
      </c>
      <c r="B241" t="s">
        <v>463</v>
      </c>
      <c r="C241" t="s">
        <v>321</v>
      </c>
      <c r="D241" t="s">
        <v>322</v>
      </c>
      <c r="E241" t="s">
        <v>154</v>
      </c>
      <c r="F241">
        <v>39404970.439999998</v>
      </c>
      <c r="G241">
        <v>44488477.57</v>
      </c>
      <c r="H241">
        <v>20340985.920000002</v>
      </c>
      <c r="I241">
        <v>38509792.590000004</v>
      </c>
      <c r="J241">
        <v>7599933.8200000003</v>
      </c>
      <c r="K241">
        <v>8079211.1069999998</v>
      </c>
      <c r="L241">
        <v>10443888.65</v>
      </c>
      <c r="M241">
        <v>7739333.2980000004</v>
      </c>
    </row>
    <row r="242" spans="1:13" x14ac:dyDescent="0.35">
      <c r="A242" t="s">
        <v>549</v>
      </c>
      <c r="B242" t="s">
        <v>463</v>
      </c>
      <c r="C242" t="s">
        <v>324</v>
      </c>
      <c r="D242" t="s">
        <v>325</v>
      </c>
      <c r="E242" t="s">
        <v>154</v>
      </c>
      <c r="F242">
        <v>77476816.459999993</v>
      </c>
      <c r="G242">
        <v>74664738.189999998</v>
      </c>
      <c r="H242">
        <v>39256167.649999999</v>
      </c>
      <c r="I242">
        <v>67867001.400000006</v>
      </c>
      <c r="J242">
        <v>13695760.029999999</v>
      </c>
      <c r="K242">
        <v>13827594.82</v>
      </c>
      <c r="L242">
        <v>16786897</v>
      </c>
      <c r="M242">
        <v>16284934.4</v>
      </c>
    </row>
    <row r="243" spans="1:13" x14ac:dyDescent="0.35">
      <c r="A243" t="s">
        <v>550</v>
      </c>
      <c r="B243" t="s">
        <v>463</v>
      </c>
      <c r="C243" t="s">
        <v>551</v>
      </c>
      <c r="D243" t="s">
        <v>328</v>
      </c>
      <c r="E243" t="s">
        <v>154</v>
      </c>
      <c r="F243">
        <v>2155484.594</v>
      </c>
      <c r="G243">
        <v>2092892.7050000001</v>
      </c>
      <c r="H243">
        <v>1080029.183</v>
      </c>
      <c r="I243">
        <v>2610166.9249999998</v>
      </c>
      <c r="J243">
        <v>517701.98690000002</v>
      </c>
      <c r="K243">
        <v>310503.0626</v>
      </c>
      <c r="L243">
        <v>209305.14689999999</v>
      </c>
      <c r="M243">
        <v>511819.58240000001</v>
      </c>
    </row>
    <row r="244" spans="1:13" x14ac:dyDescent="0.35">
      <c r="A244" t="s">
        <v>552</v>
      </c>
      <c r="B244" t="s">
        <v>463</v>
      </c>
      <c r="C244" t="s">
        <v>330</v>
      </c>
      <c r="D244" t="s">
        <v>330</v>
      </c>
      <c r="E244" t="s">
        <v>154</v>
      </c>
      <c r="F244">
        <v>16361246.130000001</v>
      </c>
      <c r="G244">
        <v>18113695.989999998</v>
      </c>
      <c r="H244">
        <v>7403305.3930000002</v>
      </c>
      <c r="I244">
        <v>17099285.68</v>
      </c>
      <c r="J244">
        <v>3335193.69</v>
      </c>
      <c r="K244">
        <v>3389727.105</v>
      </c>
      <c r="L244">
        <v>2731987.952</v>
      </c>
      <c r="M244">
        <v>3241245.827</v>
      </c>
    </row>
    <row r="245" spans="1:13" x14ac:dyDescent="0.35">
      <c r="A245" t="s">
        <v>553</v>
      </c>
      <c r="B245" t="s">
        <v>463</v>
      </c>
      <c r="C245" t="s">
        <v>332</v>
      </c>
      <c r="D245" t="s">
        <v>332</v>
      </c>
      <c r="E245" t="s">
        <v>154</v>
      </c>
      <c r="F245">
        <v>7682244.5</v>
      </c>
      <c r="G245">
        <v>8503902.6380000003</v>
      </c>
      <c r="H245">
        <v>5543926.4220000003</v>
      </c>
      <c r="I245">
        <v>8557122.9989999998</v>
      </c>
      <c r="J245">
        <v>1960387.8030000001</v>
      </c>
      <c r="K245">
        <v>1942519.044</v>
      </c>
      <c r="L245">
        <v>2508482.0279999999</v>
      </c>
      <c r="M245">
        <v>2570133.1570000001</v>
      </c>
    </row>
    <row r="246" spans="1:13" x14ac:dyDescent="0.35">
      <c r="A246" t="s">
        <v>554</v>
      </c>
      <c r="B246" t="s">
        <v>463</v>
      </c>
      <c r="C246" t="s">
        <v>447</v>
      </c>
      <c r="D246" t="s">
        <v>447</v>
      </c>
      <c r="E246" t="s">
        <v>154</v>
      </c>
      <c r="F246">
        <v>1024287.688</v>
      </c>
      <c r="G246">
        <v>1572963.8910000001</v>
      </c>
      <c r="I246">
        <v>1506972.209</v>
      </c>
      <c r="J246">
        <v>232745.07199999999</v>
      </c>
      <c r="K246">
        <v>287036.45280000003</v>
      </c>
      <c r="L246">
        <v>438799.74699999997</v>
      </c>
      <c r="M246">
        <v>254939.99460000001</v>
      </c>
    </row>
    <row r="247" spans="1:13" x14ac:dyDescent="0.35">
      <c r="A247" t="s">
        <v>555</v>
      </c>
      <c r="B247" t="s">
        <v>463</v>
      </c>
      <c r="C247" t="s">
        <v>334</v>
      </c>
      <c r="D247" t="s">
        <v>335</v>
      </c>
      <c r="E247" t="s">
        <v>154</v>
      </c>
      <c r="F247">
        <v>11756612</v>
      </c>
      <c r="G247">
        <v>12139871.220000001</v>
      </c>
      <c r="H247">
        <v>5995994.1409999998</v>
      </c>
      <c r="I247">
        <v>11625937.220000001</v>
      </c>
      <c r="J247">
        <v>1247226.5970000001</v>
      </c>
      <c r="K247">
        <v>1170118.8130000001</v>
      </c>
      <c r="L247">
        <v>1617966.8770000001</v>
      </c>
      <c r="M247">
        <v>1400984.2879999999</v>
      </c>
    </row>
    <row r="248" spans="1:13" x14ac:dyDescent="0.35">
      <c r="A248" t="s">
        <v>556</v>
      </c>
      <c r="B248" t="s">
        <v>463</v>
      </c>
      <c r="C248" t="s">
        <v>337</v>
      </c>
      <c r="D248" t="s">
        <v>337</v>
      </c>
      <c r="E248" t="s">
        <v>154</v>
      </c>
      <c r="F248">
        <v>9759440.9920000006</v>
      </c>
      <c r="G248">
        <v>10232876.75</v>
      </c>
      <c r="H248">
        <v>40418382.950000003</v>
      </c>
      <c r="I248">
        <v>10770954.789999999</v>
      </c>
      <c r="J248">
        <v>8024467.2209999999</v>
      </c>
      <c r="K248">
        <v>6139882.017</v>
      </c>
      <c r="L248">
        <v>17045084.079999998</v>
      </c>
      <c r="M248">
        <v>8132373.5199999996</v>
      </c>
    </row>
    <row r="249" spans="1:13" x14ac:dyDescent="0.35">
      <c r="A249" t="s">
        <v>557</v>
      </c>
      <c r="B249" t="s">
        <v>463</v>
      </c>
      <c r="C249" t="s">
        <v>339</v>
      </c>
      <c r="D249" t="s">
        <v>339</v>
      </c>
      <c r="E249" t="s">
        <v>154</v>
      </c>
      <c r="F249">
        <v>1993362.8130000001</v>
      </c>
      <c r="G249">
        <v>2331939.4109999998</v>
      </c>
      <c r="H249">
        <v>1121791.72</v>
      </c>
      <c r="I249">
        <v>2742537.6379999998</v>
      </c>
      <c r="J249">
        <v>424404.39279999997</v>
      </c>
      <c r="K249">
        <v>354614.80450000003</v>
      </c>
      <c r="L249">
        <v>327388.34330000001</v>
      </c>
      <c r="M249">
        <v>495972.10470000003</v>
      </c>
    </row>
    <row r="250" spans="1:13" x14ac:dyDescent="0.35">
      <c r="A250" t="s">
        <v>558</v>
      </c>
      <c r="B250" t="s">
        <v>463</v>
      </c>
      <c r="C250" t="s">
        <v>341</v>
      </c>
      <c r="D250" t="s">
        <v>342</v>
      </c>
      <c r="E250" t="s">
        <v>154</v>
      </c>
      <c r="F250">
        <v>65691890.439999998</v>
      </c>
      <c r="G250">
        <v>74378524.359999999</v>
      </c>
      <c r="H250">
        <v>30699773.07</v>
      </c>
      <c r="I250">
        <v>82251910.719999999</v>
      </c>
      <c r="J250">
        <v>28886452.949999999</v>
      </c>
      <c r="K250">
        <v>23895479.34</v>
      </c>
      <c r="L250">
        <v>21440411.23</v>
      </c>
      <c r="M250">
        <v>21413736</v>
      </c>
    </row>
    <row r="251" spans="1:13" x14ac:dyDescent="0.35">
      <c r="A251" t="s">
        <v>559</v>
      </c>
      <c r="B251" t="s">
        <v>463</v>
      </c>
      <c r="C251" t="s">
        <v>560</v>
      </c>
      <c r="D251" t="s">
        <v>342</v>
      </c>
      <c r="E251" t="s">
        <v>154</v>
      </c>
      <c r="F251">
        <v>149995194.09999999</v>
      </c>
      <c r="G251">
        <v>174442524.69999999</v>
      </c>
      <c r="H251">
        <v>82410747.819999993</v>
      </c>
      <c r="I251">
        <v>169128145.69999999</v>
      </c>
      <c r="J251">
        <v>43840461.170000002</v>
      </c>
      <c r="K251">
        <v>42535819.399999999</v>
      </c>
      <c r="L251">
        <v>61728012.530000001</v>
      </c>
      <c r="M251">
        <v>50069786.380000003</v>
      </c>
    </row>
    <row r="252" spans="1:13" x14ac:dyDescent="0.35">
      <c r="A252" t="s">
        <v>561</v>
      </c>
      <c r="B252" t="s">
        <v>463</v>
      </c>
      <c r="C252" t="s">
        <v>346</v>
      </c>
      <c r="D252" t="s">
        <v>342</v>
      </c>
      <c r="E252" t="s">
        <v>154</v>
      </c>
      <c r="F252">
        <v>79682132.909999996</v>
      </c>
      <c r="G252">
        <v>86379814.159999996</v>
      </c>
      <c r="H252">
        <v>38367463.399999999</v>
      </c>
      <c r="I252">
        <v>71758426.239999995</v>
      </c>
      <c r="J252">
        <v>17801268.559999999</v>
      </c>
      <c r="K252">
        <v>17337982.190000001</v>
      </c>
      <c r="L252">
        <v>20001405.34</v>
      </c>
      <c r="M252">
        <v>21121717.850000001</v>
      </c>
    </row>
    <row r="253" spans="1:13" x14ac:dyDescent="0.35">
      <c r="A253" t="s">
        <v>562</v>
      </c>
      <c r="B253" t="s">
        <v>463</v>
      </c>
      <c r="C253" t="s">
        <v>348</v>
      </c>
      <c r="D253" t="s">
        <v>342</v>
      </c>
      <c r="E253" t="s">
        <v>154</v>
      </c>
      <c r="F253">
        <v>575017.625</v>
      </c>
      <c r="G253">
        <v>667911.76049999997</v>
      </c>
      <c r="H253">
        <v>469850.60019999999</v>
      </c>
      <c r="I253">
        <v>1154049.0789999999</v>
      </c>
      <c r="J253">
        <v>238997.35769999999</v>
      </c>
      <c r="K253">
        <v>202844.64230000001</v>
      </c>
      <c r="L253">
        <v>97904.605720000007</v>
      </c>
      <c r="M253">
        <v>404662.39120000001</v>
      </c>
    </row>
    <row r="254" spans="1:13" x14ac:dyDescent="0.35">
      <c r="A254" t="s">
        <v>563</v>
      </c>
      <c r="B254" t="s">
        <v>463</v>
      </c>
      <c r="C254" t="s">
        <v>350</v>
      </c>
      <c r="D254" t="s">
        <v>342</v>
      </c>
      <c r="E254" t="s">
        <v>154</v>
      </c>
      <c r="F254">
        <v>3240134.25</v>
      </c>
      <c r="G254">
        <v>3129479.1710000001</v>
      </c>
      <c r="H254">
        <v>2030583.456</v>
      </c>
      <c r="I254">
        <v>2790905.1630000002</v>
      </c>
      <c r="J254">
        <v>1821727.422</v>
      </c>
      <c r="K254">
        <v>2439664.6630000002</v>
      </c>
      <c r="L254">
        <v>1886398.0549999999</v>
      </c>
      <c r="M254">
        <v>2004140.5490000001</v>
      </c>
    </row>
    <row r="255" spans="1:13" x14ac:dyDescent="0.35">
      <c r="A255" t="s">
        <v>564</v>
      </c>
      <c r="B255" t="s">
        <v>463</v>
      </c>
      <c r="C255" t="s">
        <v>358</v>
      </c>
      <c r="D255" t="s">
        <v>342</v>
      </c>
      <c r="E255" t="s">
        <v>154</v>
      </c>
      <c r="F255">
        <v>808359763.60000002</v>
      </c>
      <c r="G255">
        <v>928878173.10000002</v>
      </c>
      <c r="H255">
        <v>498046919.60000002</v>
      </c>
      <c r="I255">
        <v>881036860.60000002</v>
      </c>
      <c r="J255">
        <v>264981226.19999999</v>
      </c>
      <c r="K255">
        <v>254697478.5</v>
      </c>
      <c r="L255">
        <v>311811400</v>
      </c>
      <c r="M255">
        <v>289816834.39999998</v>
      </c>
    </row>
    <row r="256" spans="1:13" x14ac:dyDescent="0.35">
      <c r="A256" t="s">
        <v>565</v>
      </c>
      <c r="B256" t="s">
        <v>463</v>
      </c>
      <c r="C256" t="s">
        <v>360</v>
      </c>
      <c r="D256" t="s">
        <v>342</v>
      </c>
      <c r="E256" t="s">
        <v>154</v>
      </c>
      <c r="F256">
        <v>98781684.409999996</v>
      </c>
      <c r="G256">
        <v>116622996.90000001</v>
      </c>
      <c r="H256">
        <v>46895827.530000001</v>
      </c>
      <c r="I256">
        <v>143253734.09999999</v>
      </c>
      <c r="J256">
        <v>37027041.039999999</v>
      </c>
      <c r="K256">
        <v>32350613.510000002</v>
      </c>
      <c r="L256">
        <v>31878685.289999999</v>
      </c>
      <c r="M256">
        <v>32972206.16</v>
      </c>
    </row>
    <row r="257" spans="1:13" x14ac:dyDescent="0.35">
      <c r="A257" t="s">
        <v>566</v>
      </c>
      <c r="B257" t="s">
        <v>463</v>
      </c>
      <c r="C257" t="s">
        <v>356</v>
      </c>
      <c r="D257" t="s">
        <v>342</v>
      </c>
      <c r="E257" t="s">
        <v>154</v>
      </c>
      <c r="F257">
        <v>92552152.480000004</v>
      </c>
      <c r="G257">
        <v>107495793</v>
      </c>
      <c r="H257">
        <v>63009065.850000001</v>
      </c>
      <c r="I257">
        <v>96770096.180000007</v>
      </c>
      <c r="J257">
        <v>26840505.149999999</v>
      </c>
      <c r="K257">
        <v>23939225.030000001</v>
      </c>
      <c r="L257">
        <v>27548567.390000001</v>
      </c>
      <c r="M257">
        <v>27093199.09</v>
      </c>
    </row>
    <row r="258" spans="1:13" x14ac:dyDescent="0.35">
      <c r="A258" t="s">
        <v>567</v>
      </c>
      <c r="B258" t="s">
        <v>463</v>
      </c>
      <c r="C258" t="s">
        <v>354</v>
      </c>
      <c r="D258" t="s">
        <v>342</v>
      </c>
      <c r="E258" t="s">
        <v>154</v>
      </c>
      <c r="F258">
        <v>690965611.79999995</v>
      </c>
      <c r="G258">
        <v>796683482.29999995</v>
      </c>
      <c r="H258">
        <v>350960128.60000002</v>
      </c>
      <c r="I258">
        <v>766913020.39999998</v>
      </c>
      <c r="J258">
        <v>231384398.59999999</v>
      </c>
      <c r="K258">
        <v>228615641.19999999</v>
      </c>
      <c r="L258">
        <v>262658500.80000001</v>
      </c>
      <c r="M258">
        <v>256395887.09999999</v>
      </c>
    </row>
    <row r="259" spans="1:13" x14ac:dyDescent="0.35">
      <c r="A259" t="s">
        <v>568</v>
      </c>
      <c r="B259" t="s">
        <v>463</v>
      </c>
      <c r="C259" t="s">
        <v>352</v>
      </c>
      <c r="D259" t="s">
        <v>342</v>
      </c>
      <c r="E259" t="s">
        <v>154</v>
      </c>
      <c r="F259">
        <v>32817638.640000001</v>
      </c>
      <c r="G259">
        <v>38982268.920000002</v>
      </c>
      <c r="H259">
        <v>22085900.859999999</v>
      </c>
      <c r="I259">
        <v>39233464.210000001</v>
      </c>
      <c r="J259">
        <v>8561505.1040000003</v>
      </c>
      <c r="K259">
        <v>7909567.625</v>
      </c>
      <c r="L259">
        <v>11354297.960000001</v>
      </c>
      <c r="M259">
        <v>10017435.42</v>
      </c>
    </row>
    <row r="260" spans="1:13" x14ac:dyDescent="0.35">
      <c r="A260" t="s">
        <v>569</v>
      </c>
      <c r="B260" t="s">
        <v>463</v>
      </c>
      <c r="C260" t="s">
        <v>570</v>
      </c>
      <c r="D260" t="s">
        <v>570</v>
      </c>
      <c r="E260" t="s">
        <v>154</v>
      </c>
      <c r="F260">
        <v>74920085.209999993</v>
      </c>
      <c r="G260">
        <v>86547349.700000003</v>
      </c>
      <c r="H260">
        <v>50953069.68</v>
      </c>
      <c r="I260">
        <v>84357980.760000005</v>
      </c>
      <c r="J260">
        <v>38716129.539999999</v>
      </c>
      <c r="K260">
        <v>33953112.920000002</v>
      </c>
      <c r="L260">
        <v>46920134.399999999</v>
      </c>
      <c r="M260">
        <v>45487252.520000003</v>
      </c>
    </row>
    <row r="261" spans="1:13" x14ac:dyDescent="0.35">
      <c r="A261" t="s">
        <v>571</v>
      </c>
      <c r="B261" t="s">
        <v>463</v>
      </c>
      <c r="C261" t="s">
        <v>570</v>
      </c>
      <c r="D261" t="s">
        <v>570</v>
      </c>
      <c r="E261" t="s">
        <v>154</v>
      </c>
      <c r="J261">
        <v>68341.984549999994</v>
      </c>
      <c r="K261">
        <v>72227.689830000003</v>
      </c>
      <c r="L261">
        <v>244578.22469999999</v>
      </c>
      <c r="M261">
        <v>135972.65849999999</v>
      </c>
    </row>
    <row r="262" spans="1:13" x14ac:dyDescent="0.35">
      <c r="A262" t="s">
        <v>572</v>
      </c>
      <c r="B262" t="s">
        <v>463</v>
      </c>
      <c r="C262" t="s">
        <v>573</v>
      </c>
      <c r="D262" t="s">
        <v>574</v>
      </c>
      <c r="E262" t="s">
        <v>154</v>
      </c>
      <c r="F262">
        <v>30052181.41</v>
      </c>
      <c r="G262">
        <v>32430137.469999999</v>
      </c>
      <c r="H262">
        <v>15365440</v>
      </c>
      <c r="I262">
        <v>30378245.34</v>
      </c>
      <c r="J262">
        <v>16635718.48</v>
      </c>
      <c r="K262">
        <v>15589379.01</v>
      </c>
      <c r="L262">
        <v>18936055.809999999</v>
      </c>
      <c r="M262">
        <v>16770697.76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D61D3E-8E89-43E5-92C0-E2F08A7D7B22}">
  <dimension ref="A1:Q2506"/>
  <sheetViews>
    <sheetView zoomScaleNormal="100" workbookViewId="0">
      <selection activeCell="A2" sqref="A2"/>
    </sheetView>
  </sheetViews>
  <sheetFormatPr defaultColWidth="8.90625" defaultRowHeight="14.5" x14ac:dyDescent="0.35"/>
  <cols>
    <col min="2" max="2" width="13.453125" bestFit="1" customWidth="1"/>
    <col min="3" max="3" width="13.81640625" customWidth="1"/>
    <col min="4" max="4" width="20.7265625" bestFit="1" customWidth="1"/>
  </cols>
  <sheetData>
    <row r="1" spans="1:17" x14ac:dyDescent="0.35">
      <c r="A1" s="2" t="s">
        <v>25873</v>
      </c>
    </row>
    <row r="2" spans="1:17" x14ac:dyDescent="0.35">
      <c r="A2" s="13" t="s">
        <v>25874</v>
      </c>
    </row>
    <row r="3" spans="1:17" s="2" customFormat="1" x14ac:dyDescent="0.35">
      <c r="A3" s="52" t="s">
        <v>141</v>
      </c>
      <c r="B3" s="52" t="s">
        <v>138</v>
      </c>
      <c r="C3" s="52" t="s">
        <v>575</v>
      </c>
      <c r="D3" s="52" t="s">
        <v>576</v>
      </c>
      <c r="E3" s="52" t="s">
        <v>577</v>
      </c>
      <c r="F3" s="52" t="s">
        <v>578</v>
      </c>
      <c r="G3" s="52" t="s">
        <v>579</v>
      </c>
      <c r="H3" s="52" t="s">
        <v>580</v>
      </c>
      <c r="I3" s="52" t="s">
        <v>581</v>
      </c>
      <c r="J3" s="52" t="s">
        <v>142</v>
      </c>
      <c r="K3" s="52" t="s">
        <v>143</v>
      </c>
      <c r="L3" s="52" t="s">
        <v>144</v>
      </c>
      <c r="M3" s="52" t="s">
        <v>145</v>
      </c>
      <c r="N3" s="52" t="s">
        <v>146</v>
      </c>
      <c r="O3" s="52" t="s">
        <v>147</v>
      </c>
      <c r="P3" s="52" t="s">
        <v>148</v>
      </c>
      <c r="Q3" s="52" t="s">
        <v>149</v>
      </c>
    </row>
    <row r="4" spans="1:17" x14ac:dyDescent="0.35">
      <c r="A4" t="s">
        <v>154</v>
      </c>
      <c r="B4" t="s">
        <v>582</v>
      </c>
      <c r="C4" t="s">
        <v>583</v>
      </c>
      <c r="D4">
        <v>0</v>
      </c>
      <c r="E4">
        <v>66</v>
      </c>
      <c r="F4">
        <v>73</v>
      </c>
      <c r="G4">
        <v>870</v>
      </c>
      <c r="H4">
        <v>73</v>
      </c>
      <c r="I4">
        <v>1391</v>
      </c>
      <c r="J4">
        <v>669626483.92569101</v>
      </c>
      <c r="K4">
        <v>548284747.77886498</v>
      </c>
      <c r="L4">
        <v>2090916324.9193499</v>
      </c>
      <c r="M4">
        <v>149700410.32080099</v>
      </c>
      <c r="N4">
        <v>210448191.470972</v>
      </c>
      <c r="O4">
        <v>183298450.409136</v>
      </c>
      <c r="P4">
        <v>238927865.75874999</v>
      </c>
      <c r="Q4">
        <v>394180996.48096699</v>
      </c>
    </row>
    <row r="5" spans="1:17" x14ac:dyDescent="0.35">
      <c r="A5" t="s">
        <v>154</v>
      </c>
      <c r="B5" t="s">
        <v>584</v>
      </c>
      <c r="C5" t="s">
        <v>585</v>
      </c>
      <c r="D5">
        <v>0</v>
      </c>
      <c r="E5">
        <v>76</v>
      </c>
      <c r="F5">
        <v>106</v>
      </c>
      <c r="G5">
        <v>1097</v>
      </c>
      <c r="H5">
        <v>106</v>
      </c>
      <c r="I5">
        <v>1733</v>
      </c>
      <c r="J5">
        <v>154368843.265223</v>
      </c>
      <c r="K5">
        <v>143139987.00955901</v>
      </c>
      <c r="L5">
        <v>120870381.810791</v>
      </c>
      <c r="M5">
        <v>165873996.27050799</v>
      </c>
      <c r="N5">
        <v>16458260.0117606</v>
      </c>
      <c r="O5">
        <v>13293910.1354005</v>
      </c>
      <c r="P5">
        <v>29504982.343621101</v>
      </c>
      <c r="Q5">
        <v>15000347.6715136</v>
      </c>
    </row>
    <row r="6" spans="1:17" x14ac:dyDescent="0.35">
      <c r="A6" t="s">
        <v>154</v>
      </c>
      <c r="B6" t="s">
        <v>586</v>
      </c>
      <c r="C6" t="s">
        <v>587</v>
      </c>
      <c r="D6">
        <v>0</v>
      </c>
      <c r="E6">
        <v>62</v>
      </c>
      <c r="F6">
        <v>80</v>
      </c>
      <c r="G6">
        <v>1610</v>
      </c>
      <c r="H6">
        <v>80</v>
      </c>
      <c r="I6">
        <v>1377</v>
      </c>
      <c r="J6">
        <v>236248019.19707099</v>
      </c>
      <c r="K6">
        <v>235964173.01577201</v>
      </c>
      <c r="L6">
        <v>165889192.72643</v>
      </c>
      <c r="M6">
        <v>223121153.83593801</v>
      </c>
      <c r="N6">
        <v>173481240.97775301</v>
      </c>
      <c r="O6">
        <v>175054890.42786399</v>
      </c>
      <c r="P6">
        <v>180941602.240226</v>
      </c>
      <c r="Q6">
        <v>187786847.783694</v>
      </c>
    </row>
    <row r="7" spans="1:17" x14ac:dyDescent="0.35">
      <c r="A7" t="s">
        <v>154</v>
      </c>
      <c r="B7" t="s">
        <v>164</v>
      </c>
      <c r="C7" t="s">
        <v>588</v>
      </c>
      <c r="D7">
        <v>0</v>
      </c>
      <c r="E7">
        <v>68</v>
      </c>
      <c r="F7">
        <v>42</v>
      </c>
      <c r="G7">
        <v>4194</v>
      </c>
      <c r="H7">
        <v>42</v>
      </c>
      <c r="I7">
        <v>629</v>
      </c>
      <c r="J7">
        <v>4716293703.6260796</v>
      </c>
      <c r="K7">
        <v>4695198836.19069</v>
      </c>
      <c r="L7">
        <v>4070184029.5332198</v>
      </c>
      <c r="M7">
        <v>4959055860.4960899</v>
      </c>
      <c r="N7">
        <v>1418316751.2629099</v>
      </c>
      <c r="O7">
        <v>1692427347.7876</v>
      </c>
      <c r="P7">
        <v>761297043.10806406</v>
      </c>
      <c r="Q7">
        <v>1457936679.75788</v>
      </c>
    </row>
    <row r="8" spans="1:17" x14ac:dyDescent="0.35">
      <c r="A8" t="s">
        <v>154</v>
      </c>
      <c r="B8" t="s">
        <v>589</v>
      </c>
      <c r="C8" t="s">
        <v>590</v>
      </c>
      <c r="D8">
        <v>0</v>
      </c>
      <c r="E8">
        <v>66</v>
      </c>
      <c r="F8">
        <v>79</v>
      </c>
      <c r="G8">
        <v>1319</v>
      </c>
      <c r="H8">
        <v>79</v>
      </c>
      <c r="I8">
        <v>1400</v>
      </c>
      <c r="J8">
        <v>268657429.44075203</v>
      </c>
      <c r="K8">
        <v>285180938.48974198</v>
      </c>
      <c r="L8">
        <v>171815097.90793499</v>
      </c>
      <c r="M8">
        <v>237383276.84375</v>
      </c>
      <c r="N8">
        <v>177953830.915299</v>
      </c>
      <c r="O8">
        <v>185857767.18249699</v>
      </c>
      <c r="P8">
        <v>178542464.79411501</v>
      </c>
      <c r="Q8">
        <v>186167072.374019</v>
      </c>
    </row>
    <row r="9" spans="1:17" x14ac:dyDescent="0.35">
      <c r="A9" t="s">
        <v>154</v>
      </c>
      <c r="B9" t="s">
        <v>591</v>
      </c>
      <c r="C9" t="s">
        <v>592</v>
      </c>
      <c r="D9">
        <v>0</v>
      </c>
      <c r="E9">
        <v>70</v>
      </c>
      <c r="F9">
        <v>37</v>
      </c>
      <c r="G9">
        <v>1731</v>
      </c>
      <c r="H9">
        <v>37</v>
      </c>
      <c r="I9">
        <v>547</v>
      </c>
      <c r="J9">
        <v>1397002129.93782</v>
      </c>
      <c r="K9">
        <v>1437963770.9146199</v>
      </c>
      <c r="L9">
        <v>1049135555.02518</v>
      </c>
      <c r="M9">
        <v>1320844809.6601601</v>
      </c>
      <c r="N9">
        <v>642988146.34903204</v>
      </c>
      <c r="O9">
        <v>672113419.741135</v>
      </c>
      <c r="P9">
        <v>808692157.43405902</v>
      </c>
      <c r="Q9">
        <v>725155710.65423298</v>
      </c>
    </row>
    <row r="10" spans="1:17" x14ac:dyDescent="0.35">
      <c r="A10" t="s">
        <v>154</v>
      </c>
      <c r="B10" t="s">
        <v>593</v>
      </c>
      <c r="C10" t="s">
        <v>594</v>
      </c>
      <c r="D10">
        <v>0</v>
      </c>
      <c r="E10">
        <v>58</v>
      </c>
      <c r="F10">
        <v>87</v>
      </c>
      <c r="G10">
        <v>989</v>
      </c>
      <c r="H10">
        <v>87</v>
      </c>
      <c r="I10">
        <v>1759</v>
      </c>
      <c r="J10">
        <v>62074586.547934398</v>
      </c>
      <c r="K10">
        <v>56862206.179625504</v>
      </c>
      <c r="L10">
        <v>51294235.594193503</v>
      </c>
      <c r="M10">
        <v>62016749.1796875</v>
      </c>
      <c r="N10">
        <v>98151035.724915594</v>
      </c>
      <c r="O10">
        <v>89171929.642034099</v>
      </c>
      <c r="P10">
        <v>64836610.9280826</v>
      </c>
      <c r="Q10">
        <v>97332666.048011005</v>
      </c>
    </row>
    <row r="11" spans="1:17" x14ac:dyDescent="0.35">
      <c r="A11" t="s">
        <v>154</v>
      </c>
      <c r="B11" t="s">
        <v>595</v>
      </c>
      <c r="C11" t="s">
        <v>596</v>
      </c>
      <c r="D11">
        <v>0</v>
      </c>
      <c r="E11">
        <v>51</v>
      </c>
      <c r="F11">
        <v>63</v>
      </c>
      <c r="G11">
        <v>492</v>
      </c>
      <c r="H11">
        <v>63</v>
      </c>
      <c r="I11">
        <v>1558</v>
      </c>
      <c r="J11">
        <v>44191769.826191097</v>
      </c>
      <c r="K11">
        <v>49978968.759065099</v>
      </c>
      <c r="L11">
        <v>30931258.041542001</v>
      </c>
      <c r="M11">
        <v>52127810.640625</v>
      </c>
      <c r="N11">
        <v>8308946.9518575901</v>
      </c>
      <c r="O11">
        <v>9197835.8651696704</v>
      </c>
      <c r="P11">
        <v>8715222.2197767794</v>
      </c>
      <c r="Q11">
        <v>11058798.7642309</v>
      </c>
    </row>
    <row r="12" spans="1:17" x14ac:dyDescent="0.35">
      <c r="A12" t="s">
        <v>154</v>
      </c>
      <c r="B12" t="s">
        <v>597</v>
      </c>
      <c r="C12" t="s">
        <v>598</v>
      </c>
      <c r="D12">
        <v>0</v>
      </c>
      <c r="E12">
        <v>71</v>
      </c>
      <c r="F12">
        <v>61</v>
      </c>
      <c r="G12">
        <v>832</v>
      </c>
      <c r="H12">
        <v>61</v>
      </c>
      <c r="I12">
        <v>865</v>
      </c>
      <c r="J12">
        <v>120462014.020697</v>
      </c>
      <c r="K12">
        <v>122475579.39896899</v>
      </c>
      <c r="L12">
        <v>77805422.483802706</v>
      </c>
      <c r="M12">
        <v>108808676.5</v>
      </c>
      <c r="N12">
        <v>54332829.450466201</v>
      </c>
      <c r="O12">
        <v>61329518.477889098</v>
      </c>
      <c r="P12">
        <v>68055382.118007004</v>
      </c>
      <c r="Q12">
        <v>61790301.5646668</v>
      </c>
    </row>
    <row r="13" spans="1:17" x14ac:dyDescent="0.35">
      <c r="A13" t="s">
        <v>154</v>
      </c>
      <c r="B13" t="s">
        <v>353</v>
      </c>
      <c r="C13" t="s">
        <v>599</v>
      </c>
      <c r="D13">
        <v>0</v>
      </c>
      <c r="E13">
        <v>84</v>
      </c>
      <c r="F13">
        <v>32</v>
      </c>
      <c r="G13">
        <v>789</v>
      </c>
      <c r="H13">
        <v>32</v>
      </c>
      <c r="I13">
        <v>483</v>
      </c>
      <c r="J13">
        <v>471797790.73495501</v>
      </c>
      <c r="K13">
        <v>504130585.05390102</v>
      </c>
      <c r="L13">
        <v>311233480.69244802</v>
      </c>
      <c r="M13">
        <v>419618020.61914098</v>
      </c>
      <c r="N13">
        <v>87322791.381498799</v>
      </c>
      <c r="O13">
        <v>102200918.920386</v>
      </c>
      <c r="P13">
        <v>95616858.500672594</v>
      </c>
      <c r="Q13">
        <v>103757524.720948</v>
      </c>
    </row>
    <row r="14" spans="1:17" x14ac:dyDescent="0.35">
      <c r="A14" t="s">
        <v>154</v>
      </c>
      <c r="B14" t="s">
        <v>600</v>
      </c>
      <c r="C14" t="s">
        <v>601</v>
      </c>
      <c r="D14">
        <v>0</v>
      </c>
      <c r="E14">
        <v>73</v>
      </c>
      <c r="F14">
        <v>39</v>
      </c>
      <c r="G14">
        <v>747</v>
      </c>
      <c r="H14">
        <v>39</v>
      </c>
      <c r="I14">
        <v>691</v>
      </c>
      <c r="J14">
        <v>188487549.34193701</v>
      </c>
      <c r="K14">
        <v>190302184.44863999</v>
      </c>
      <c r="L14">
        <v>112200501.67593899</v>
      </c>
      <c r="M14">
        <v>155103625.0625</v>
      </c>
      <c r="N14">
        <v>58805187.121701501</v>
      </c>
      <c r="O14">
        <v>75073136.632963106</v>
      </c>
      <c r="P14">
        <v>73114810.357986301</v>
      </c>
      <c r="Q14">
        <v>70000271.995143697</v>
      </c>
    </row>
    <row r="15" spans="1:17" x14ac:dyDescent="0.35">
      <c r="A15" t="s">
        <v>154</v>
      </c>
      <c r="B15" t="s">
        <v>602</v>
      </c>
      <c r="C15" t="s">
        <v>603</v>
      </c>
      <c r="D15">
        <v>0</v>
      </c>
      <c r="E15">
        <v>61</v>
      </c>
      <c r="F15">
        <v>40</v>
      </c>
      <c r="G15">
        <v>1194</v>
      </c>
      <c r="H15">
        <v>40</v>
      </c>
      <c r="I15">
        <v>713</v>
      </c>
      <c r="J15">
        <v>451169852.25629002</v>
      </c>
      <c r="K15">
        <v>484227161.86233598</v>
      </c>
      <c r="L15">
        <v>279845053.25775701</v>
      </c>
      <c r="M15">
        <v>430187023.00390601</v>
      </c>
      <c r="N15">
        <v>247272591.77365199</v>
      </c>
      <c r="O15">
        <v>283172382.806835</v>
      </c>
      <c r="P15">
        <v>386002178.89906001</v>
      </c>
      <c r="Q15">
        <v>300927012.34729999</v>
      </c>
    </row>
    <row r="16" spans="1:17" x14ac:dyDescent="0.35">
      <c r="A16" t="s">
        <v>154</v>
      </c>
      <c r="B16" t="s">
        <v>604</v>
      </c>
      <c r="C16" t="s">
        <v>605</v>
      </c>
      <c r="D16">
        <v>0</v>
      </c>
      <c r="E16">
        <v>56</v>
      </c>
      <c r="F16">
        <v>41</v>
      </c>
      <c r="G16">
        <v>856</v>
      </c>
      <c r="H16">
        <v>41</v>
      </c>
      <c r="I16">
        <v>816</v>
      </c>
      <c r="J16">
        <v>249624725.10406899</v>
      </c>
      <c r="K16">
        <v>245780526.41291901</v>
      </c>
      <c r="L16">
        <v>118903429.97277699</v>
      </c>
      <c r="M16">
        <v>269909731.953125</v>
      </c>
      <c r="N16">
        <v>102942578.036865</v>
      </c>
      <c r="O16">
        <v>191772593.612104</v>
      </c>
      <c r="P16">
        <v>361355854.30601698</v>
      </c>
      <c r="Q16">
        <v>196096688.987822</v>
      </c>
    </row>
    <row r="17" spans="1:17" x14ac:dyDescent="0.35">
      <c r="A17" t="s">
        <v>154</v>
      </c>
      <c r="B17" t="s">
        <v>606</v>
      </c>
      <c r="C17" t="s">
        <v>607</v>
      </c>
      <c r="D17">
        <v>0</v>
      </c>
      <c r="E17">
        <v>62</v>
      </c>
      <c r="F17">
        <v>58</v>
      </c>
      <c r="G17">
        <v>752</v>
      </c>
      <c r="H17">
        <v>58</v>
      </c>
      <c r="I17">
        <v>937</v>
      </c>
      <c r="J17">
        <v>102361223.49758001</v>
      </c>
      <c r="K17">
        <v>107947565.043534</v>
      </c>
      <c r="L17">
        <v>56032439.428319</v>
      </c>
      <c r="M17">
        <v>98064420.808593795</v>
      </c>
      <c r="N17">
        <v>78046563.993413806</v>
      </c>
      <c r="O17">
        <v>76107348.135214001</v>
      </c>
      <c r="P17">
        <v>98374033.338658094</v>
      </c>
      <c r="Q17">
        <v>81410698.980804697</v>
      </c>
    </row>
    <row r="18" spans="1:17" x14ac:dyDescent="0.35">
      <c r="A18" t="s">
        <v>154</v>
      </c>
      <c r="B18" t="s">
        <v>221</v>
      </c>
      <c r="C18" t="s">
        <v>608</v>
      </c>
      <c r="D18">
        <v>0</v>
      </c>
      <c r="E18">
        <v>79</v>
      </c>
      <c r="F18">
        <v>27</v>
      </c>
      <c r="G18">
        <v>981</v>
      </c>
      <c r="H18">
        <v>27</v>
      </c>
      <c r="I18">
        <v>412</v>
      </c>
      <c r="J18">
        <v>592748025.32238102</v>
      </c>
      <c r="K18">
        <v>577431646.67026699</v>
      </c>
      <c r="L18">
        <v>419047348.09102798</v>
      </c>
      <c r="M18">
        <v>500105579.45703101</v>
      </c>
      <c r="N18">
        <v>166914402.56650701</v>
      </c>
      <c r="O18">
        <v>189837429.99688801</v>
      </c>
      <c r="P18">
        <v>137312985.654863</v>
      </c>
      <c r="Q18">
        <v>178232271.566037</v>
      </c>
    </row>
    <row r="19" spans="1:17" x14ac:dyDescent="0.35">
      <c r="A19" t="s">
        <v>154</v>
      </c>
      <c r="B19" t="s">
        <v>609</v>
      </c>
      <c r="C19" t="s">
        <v>610</v>
      </c>
      <c r="D19">
        <v>0</v>
      </c>
      <c r="E19">
        <v>68</v>
      </c>
      <c r="F19">
        <v>39</v>
      </c>
      <c r="G19">
        <v>848</v>
      </c>
      <c r="H19">
        <v>39</v>
      </c>
      <c r="I19">
        <v>714</v>
      </c>
      <c r="J19">
        <v>281035916.34527498</v>
      </c>
      <c r="K19">
        <v>274789966.80811602</v>
      </c>
      <c r="L19">
        <v>190946061.511296</v>
      </c>
      <c r="M19">
        <v>244114410.05957001</v>
      </c>
      <c r="N19">
        <v>91408609.204858497</v>
      </c>
      <c r="O19">
        <v>88990011.418419495</v>
      </c>
      <c r="P19">
        <v>110410206.99687199</v>
      </c>
      <c r="Q19">
        <v>88833342.498706698</v>
      </c>
    </row>
    <row r="20" spans="1:17" x14ac:dyDescent="0.35">
      <c r="A20" t="s">
        <v>154</v>
      </c>
      <c r="B20" t="s">
        <v>611</v>
      </c>
      <c r="C20" t="s">
        <v>612</v>
      </c>
      <c r="D20">
        <v>0</v>
      </c>
      <c r="E20">
        <v>54</v>
      </c>
      <c r="F20">
        <v>40</v>
      </c>
      <c r="G20">
        <v>651</v>
      </c>
      <c r="H20">
        <v>40</v>
      </c>
      <c r="I20">
        <v>909</v>
      </c>
      <c r="J20">
        <v>59441013.920533299</v>
      </c>
      <c r="K20">
        <v>67296086.069735095</v>
      </c>
      <c r="L20">
        <v>80139919.120375007</v>
      </c>
      <c r="M20">
        <v>115996479.59375</v>
      </c>
      <c r="N20">
        <v>70284835.388794497</v>
      </c>
      <c r="O20">
        <v>73535575.539598405</v>
      </c>
      <c r="P20">
        <v>72107146.011604697</v>
      </c>
      <c r="Q20">
        <v>83506782.031415895</v>
      </c>
    </row>
    <row r="21" spans="1:17" x14ac:dyDescent="0.35">
      <c r="A21" t="s">
        <v>154</v>
      </c>
      <c r="B21" t="s">
        <v>158</v>
      </c>
      <c r="C21" t="s">
        <v>613</v>
      </c>
      <c r="D21">
        <v>0</v>
      </c>
      <c r="E21">
        <v>65</v>
      </c>
      <c r="F21">
        <v>29</v>
      </c>
      <c r="G21">
        <v>4844</v>
      </c>
      <c r="H21">
        <v>29</v>
      </c>
      <c r="I21">
        <v>426</v>
      </c>
      <c r="J21">
        <v>10040609880.436399</v>
      </c>
      <c r="K21">
        <v>10243697648.6952</v>
      </c>
      <c r="L21">
        <v>11417625288.9806</v>
      </c>
      <c r="M21">
        <v>11328305230.9277</v>
      </c>
      <c r="N21">
        <v>4667379156.6455603</v>
      </c>
      <c r="O21">
        <v>3800010580.1456399</v>
      </c>
      <c r="P21">
        <v>4126213268.70222</v>
      </c>
      <c r="Q21">
        <v>3787032738.6910901</v>
      </c>
    </row>
    <row r="22" spans="1:17" x14ac:dyDescent="0.35">
      <c r="A22" t="s">
        <v>154</v>
      </c>
      <c r="B22" t="s">
        <v>614</v>
      </c>
      <c r="C22" t="s">
        <v>615</v>
      </c>
      <c r="D22">
        <v>0</v>
      </c>
      <c r="E22">
        <v>66</v>
      </c>
      <c r="F22">
        <v>22</v>
      </c>
      <c r="G22">
        <v>848</v>
      </c>
      <c r="H22">
        <v>22</v>
      </c>
      <c r="I22">
        <v>396</v>
      </c>
      <c r="J22">
        <v>593683535.61022198</v>
      </c>
      <c r="K22">
        <v>626368977.06191194</v>
      </c>
      <c r="L22">
        <v>419450605.89178699</v>
      </c>
      <c r="M22">
        <v>555112862.17968798</v>
      </c>
      <c r="N22">
        <v>237697392.12153399</v>
      </c>
      <c r="O22">
        <v>313955121.31487101</v>
      </c>
      <c r="P22">
        <v>292932580.87534201</v>
      </c>
      <c r="Q22">
        <v>283949906.547952</v>
      </c>
    </row>
    <row r="23" spans="1:17" x14ac:dyDescent="0.35">
      <c r="A23" t="s">
        <v>154</v>
      </c>
      <c r="B23" t="s">
        <v>616</v>
      </c>
      <c r="C23" t="s">
        <v>617</v>
      </c>
      <c r="D23">
        <v>0</v>
      </c>
      <c r="E23">
        <v>59</v>
      </c>
      <c r="F23">
        <v>44</v>
      </c>
      <c r="G23">
        <v>822</v>
      </c>
      <c r="H23">
        <v>44</v>
      </c>
      <c r="I23">
        <v>805</v>
      </c>
      <c r="J23">
        <v>115844355.08830801</v>
      </c>
      <c r="K23">
        <v>121434493.054574</v>
      </c>
      <c r="L23">
        <v>50307590.0214101</v>
      </c>
      <c r="M23">
        <v>71929099.173828095</v>
      </c>
      <c r="N23">
        <v>103694398.34699699</v>
      </c>
      <c r="O23">
        <v>104183937.033416</v>
      </c>
      <c r="P23">
        <v>129085186.63439099</v>
      </c>
      <c r="Q23">
        <v>117596087.285197</v>
      </c>
    </row>
    <row r="24" spans="1:17" x14ac:dyDescent="0.35">
      <c r="A24" t="s">
        <v>154</v>
      </c>
      <c r="B24" t="s">
        <v>618</v>
      </c>
      <c r="C24" t="s">
        <v>619</v>
      </c>
      <c r="D24">
        <v>0</v>
      </c>
      <c r="E24">
        <v>64</v>
      </c>
      <c r="F24">
        <v>37</v>
      </c>
      <c r="G24">
        <v>606</v>
      </c>
      <c r="H24">
        <v>37</v>
      </c>
      <c r="I24">
        <v>638</v>
      </c>
      <c r="J24">
        <v>116526583.34604099</v>
      </c>
      <c r="K24">
        <v>123950211.752123</v>
      </c>
      <c r="L24">
        <v>74957164.087638795</v>
      </c>
      <c r="M24">
        <v>97586305.1484375</v>
      </c>
      <c r="N24">
        <v>63140825.8678938</v>
      </c>
      <c r="O24">
        <v>56715074.014331199</v>
      </c>
      <c r="P24">
        <v>46303626.794711299</v>
      </c>
      <c r="Q24">
        <v>61293208.024017297</v>
      </c>
    </row>
    <row r="25" spans="1:17" x14ac:dyDescent="0.35">
      <c r="A25" t="s">
        <v>154</v>
      </c>
      <c r="B25" t="s">
        <v>620</v>
      </c>
      <c r="C25" t="s">
        <v>621</v>
      </c>
      <c r="D25">
        <v>0</v>
      </c>
      <c r="E25">
        <v>71</v>
      </c>
      <c r="F25">
        <v>30</v>
      </c>
      <c r="G25">
        <v>448</v>
      </c>
      <c r="H25">
        <v>29</v>
      </c>
      <c r="I25">
        <v>576</v>
      </c>
      <c r="J25">
        <v>63407503.226679102</v>
      </c>
      <c r="K25">
        <v>59219379.018400997</v>
      </c>
      <c r="L25">
        <v>95445806.845052794</v>
      </c>
      <c r="M25">
        <v>75679853.40625</v>
      </c>
      <c r="N25">
        <v>19628705.490442</v>
      </c>
      <c r="O25">
        <v>26621268.572596502</v>
      </c>
      <c r="P25">
        <v>16521172.8131638</v>
      </c>
      <c r="Q25">
        <v>22281824.0188796</v>
      </c>
    </row>
    <row r="26" spans="1:17" x14ac:dyDescent="0.35">
      <c r="A26" t="s">
        <v>154</v>
      </c>
      <c r="B26" t="s">
        <v>622</v>
      </c>
      <c r="C26" t="s">
        <v>623</v>
      </c>
      <c r="D26">
        <v>0</v>
      </c>
      <c r="E26">
        <v>68</v>
      </c>
      <c r="F26">
        <v>26</v>
      </c>
      <c r="G26">
        <v>722</v>
      </c>
      <c r="H26">
        <v>26</v>
      </c>
      <c r="I26">
        <v>448</v>
      </c>
      <c r="J26">
        <v>336998519.91181201</v>
      </c>
      <c r="K26">
        <v>324341319.24097699</v>
      </c>
      <c r="L26">
        <v>389607163.882128</v>
      </c>
      <c r="M26">
        <v>316205866.48046899</v>
      </c>
      <c r="N26">
        <v>67259989.447424293</v>
      </c>
      <c r="O26">
        <v>64573552.816330001</v>
      </c>
      <c r="P26">
        <v>76912447.272382006</v>
      </c>
      <c r="Q26">
        <v>97736840.093910396</v>
      </c>
    </row>
    <row r="27" spans="1:17" x14ac:dyDescent="0.35">
      <c r="A27" t="s">
        <v>154</v>
      </c>
      <c r="B27" t="s">
        <v>624</v>
      </c>
      <c r="C27" t="s">
        <v>625</v>
      </c>
      <c r="D27">
        <v>0</v>
      </c>
      <c r="E27">
        <v>58</v>
      </c>
      <c r="F27">
        <v>33</v>
      </c>
      <c r="G27">
        <v>599</v>
      </c>
      <c r="H27">
        <v>33</v>
      </c>
      <c r="I27">
        <v>591</v>
      </c>
      <c r="J27">
        <v>184764499.914608</v>
      </c>
      <c r="K27">
        <v>187500594.03975901</v>
      </c>
      <c r="L27">
        <v>117641018.976503</v>
      </c>
      <c r="M27">
        <v>156376898.578125</v>
      </c>
      <c r="N27">
        <v>66244262.430677801</v>
      </c>
      <c r="O27">
        <v>82190377.715187699</v>
      </c>
      <c r="P27">
        <v>65088760.984513097</v>
      </c>
      <c r="Q27">
        <v>73775219.292535096</v>
      </c>
    </row>
    <row r="28" spans="1:17" x14ac:dyDescent="0.35">
      <c r="A28" t="s">
        <v>154</v>
      </c>
      <c r="B28" t="s">
        <v>357</v>
      </c>
      <c r="C28" t="s">
        <v>626</v>
      </c>
      <c r="D28">
        <v>0</v>
      </c>
      <c r="E28">
        <v>62</v>
      </c>
      <c r="F28">
        <v>29</v>
      </c>
      <c r="G28">
        <v>816</v>
      </c>
      <c r="H28">
        <v>29</v>
      </c>
      <c r="I28">
        <v>509</v>
      </c>
      <c r="J28">
        <v>449421328.177948</v>
      </c>
      <c r="K28">
        <v>463790963.82042098</v>
      </c>
      <c r="L28">
        <v>262798943.46453899</v>
      </c>
      <c r="M28">
        <v>387247507.59765601</v>
      </c>
      <c r="N28">
        <v>90115578.979948595</v>
      </c>
      <c r="O28">
        <v>106002051.216702</v>
      </c>
      <c r="P28">
        <v>104990523.65790001</v>
      </c>
      <c r="Q28">
        <v>104219643.226473</v>
      </c>
    </row>
    <row r="29" spans="1:17" x14ac:dyDescent="0.35">
      <c r="A29" t="s">
        <v>154</v>
      </c>
      <c r="B29" t="s">
        <v>627</v>
      </c>
      <c r="C29" t="s">
        <v>628</v>
      </c>
      <c r="D29">
        <v>0</v>
      </c>
      <c r="E29">
        <v>55</v>
      </c>
      <c r="F29">
        <v>33</v>
      </c>
      <c r="G29">
        <v>601</v>
      </c>
      <c r="H29">
        <v>33</v>
      </c>
      <c r="I29">
        <v>641</v>
      </c>
      <c r="J29">
        <v>222476983.59676301</v>
      </c>
      <c r="K29">
        <v>225996811.576857</v>
      </c>
      <c r="L29">
        <v>132971827.422675</v>
      </c>
      <c r="M29">
        <v>171391938.390625</v>
      </c>
      <c r="N29">
        <v>67626512.436619401</v>
      </c>
      <c r="O29">
        <v>68502647.177214906</v>
      </c>
      <c r="P29">
        <v>80208379.307200894</v>
      </c>
      <c r="Q29">
        <v>64261892.694206797</v>
      </c>
    </row>
    <row r="30" spans="1:17" x14ac:dyDescent="0.35">
      <c r="A30" t="s">
        <v>154</v>
      </c>
      <c r="B30" t="s">
        <v>629</v>
      </c>
      <c r="C30" t="s">
        <v>630</v>
      </c>
      <c r="D30">
        <v>0</v>
      </c>
      <c r="E30">
        <v>56</v>
      </c>
      <c r="F30">
        <v>42</v>
      </c>
      <c r="G30">
        <v>540</v>
      </c>
      <c r="H30">
        <v>42</v>
      </c>
      <c r="I30">
        <v>890</v>
      </c>
      <c r="J30">
        <v>62612167.383387297</v>
      </c>
      <c r="K30">
        <v>63391377.073530398</v>
      </c>
      <c r="L30">
        <v>21671923.1895345</v>
      </c>
      <c r="M30">
        <v>39045356.78125</v>
      </c>
      <c r="N30">
        <v>49570480.332790397</v>
      </c>
      <c r="O30">
        <v>40300470.846321397</v>
      </c>
      <c r="P30">
        <v>41624140.6668173</v>
      </c>
      <c r="Q30">
        <v>56580582.3973663</v>
      </c>
    </row>
    <row r="31" spans="1:17" x14ac:dyDescent="0.35">
      <c r="A31" t="s">
        <v>154</v>
      </c>
      <c r="B31" t="s">
        <v>631</v>
      </c>
      <c r="C31" t="s">
        <v>632</v>
      </c>
      <c r="D31">
        <v>0</v>
      </c>
      <c r="E31">
        <v>80</v>
      </c>
      <c r="F31">
        <v>22</v>
      </c>
      <c r="G31">
        <v>525</v>
      </c>
      <c r="H31">
        <v>22</v>
      </c>
      <c r="I31">
        <v>391</v>
      </c>
      <c r="J31">
        <v>178926241.35329801</v>
      </c>
      <c r="K31">
        <v>177341733.75601</v>
      </c>
      <c r="L31">
        <v>127541983.585769</v>
      </c>
      <c r="M31">
        <v>165094194.50390601</v>
      </c>
      <c r="N31">
        <v>56077459.313536599</v>
      </c>
      <c r="O31">
        <v>65884641.132300399</v>
      </c>
      <c r="P31">
        <v>47298583.013363801</v>
      </c>
      <c r="Q31">
        <v>61567085.204535499</v>
      </c>
    </row>
    <row r="32" spans="1:17" x14ac:dyDescent="0.35">
      <c r="A32" t="s">
        <v>154</v>
      </c>
      <c r="B32" t="s">
        <v>186</v>
      </c>
      <c r="C32" t="s">
        <v>633</v>
      </c>
      <c r="D32">
        <v>0</v>
      </c>
      <c r="E32">
        <v>83</v>
      </c>
      <c r="F32">
        <v>31</v>
      </c>
      <c r="G32">
        <v>558</v>
      </c>
      <c r="H32">
        <v>31</v>
      </c>
      <c r="I32">
        <v>401</v>
      </c>
      <c r="J32">
        <v>6237659.1195381302</v>
      </c>
      <c r="K32">
        <v>5607186.32424141</v>
      </c>
      <c r="L32">
        <v>33120779.925470401</v>
      </c>
      <c r="M32">
        <v>5475652.43359375</v>
      </c>
      <c r="N32">
        <v>632380493.09423697</v>
      </c>
      <c r="O32">
        <v>857303882.38448</v>
      </c>
      <c r="P32">
        <v>576068930.07378995</v>
      </c>
      <c r="Q32">
        <v>827621293.74809098</v>
      </c>
    </row>
    <row r="33" spans="1:17" x14ac:dyDescent="0.35">
      <c r="A33" t="s">
        <v>154</v>
      </c>
      <c r="B33" t="s">
        <v>294</v>
      </c>
      <c r="C33" t="s">
        <v>634</v>
      </c>
      <c r="D33">
        <v>0</v>
      </c>
      <c r="E33">
        <v>68</v>
      </c>
      <c r="F33">
        <v>35</v>
      </c>
      <c r="G33">
        <v>819</v>
      </c>
      <c r="H33">
        <v>35</v>
      </c>
      <c r="I33">
        <v>603</v>
      </c>
      <c r="J33">
        <v>3819882.8615246098</v>
      </c>
      <c r="K33">
        <v>3371106.0013154899</v>
      </c>
      <c r="L33">
        <v>6716266.69482431</v>
      </c>
      <c r="M33">
        <v>6798855.8144531297</v>
      </c>
      <c r="N33">
        <v>1045886760.08189</v>
      </c>
      <c r="O33">
        <v>1013811888.76634</v>
      </c>
      <c r="P33">
        <v>735250755.93666196</v>
      </c>
      <c r="Q33">
        <v>968958888.36000097</v>
      </c>
    </row>
    <row r="34" spans="1:17" x14ac:dyDescent="0.35">
      <c r="A34" t="s">
        <v>154</v>
      </c>
      <c r="B34" t="s">
        <v>635</v>
      </c>
      <c r="C34" t="s">
        <v>636</v>
      </c>
      <c r="D34">
        <v>0</v>
      </c>
      <c r="E34">
        <v>54</v>
      </c>
      <c r="F34">
        <v>51</v>
      </c>
      <c r="G34">
        <v>349</v>
      </c>
      <c r="H34">
        <v>51</v>
      </c>
      <c r="I34">
        <v>1147</v>
      </c>
      <c r="J34">
        <v>28406944.613860901</v>
      </c>
      <c r="K34">
        <v>26702400.983072001</v>
      </c>
      <c r="L34">
        <v>13922630.5495774</v>
      </c>
      <c r="M34">
        <v>20595114.5078125</v>
      </c>
      <c r="N34">
        <v>9822728.3716717493</v>
      </c>
      <c r="O34">
        <v>10284368.063258501</v>
      </c>
      <c r="P34">
        <v>7920468.5911119496</v>
      </c>
      <c r="Q34">
        <v>9161910.7598907594</v>
      </c>
    </row>
    <row r="35" spans="1:17" x14ac:dyDescent="0.35">
      <c r="A35" t="s">
        <v>154</v>
      </c>
      <c r="B35" t="s">
        <v>637</v>
      </c>
      <c r="C35" t="s">
        <v>638</v>
      </c>
      <c r="D35">
        <v>0</v>
      </c>
      <c r="E35">
        <v>66</v>
      </c>
      <c r="F35">
        <v>26</v>
      </c>
      <c r="G35">
        <v>387</v>
      </c>
      <c r="H35">
        <v>26</v>
      </c>
      <c r="I35">
        <v>538</v>
      </c>
      <c r="J35">
        <v>57939497.841252498</v>
      </c>
      <c r="K35">
        <v>62303413.852374502</v>
      </c>
      <c r="L35">
        <v>36569674.015638597</v>
      </c>
      <c r="M35">
        <v>49699752.8671875</v>
      </c>
      <c r="N35">
        <v>38215261.796452202</v>
      </c>
      <c r="O35">
        <v>40294116.559808597</v>
      </c>
      <c r="P35">
        <v>45272328.381996602</v>
      </c>
      <c r="Q35">
        <v>42087151.6822128</v>
      </c>
    </row>
    <row r="36" spans="1:17" x14ac:dyDescent="0.35">
      <c r="A36" t="s">
        <v>154</v>
      </c>
      <c r="B36" t="s">
        <v>639</v>
      </c>
      <c r="C36" t="s">
        <v>640</v>
      </c>
      <c r="D36">
        <v>0</v>
      </c>
      <c r="E36">
        <v>54</v>
      </c>
      <c r="F36">
        <v>32</v>
      </c>
      <c r="G36">
        <v>559</v>
      </c>
      <c r="H36">
        <v>32</v>
      </c>
      <c r="I36">
        <v>743</v>
      </c>
      <c r="J36">
        <v>65543539.321712799</v>
      </c>
      <c r="K36">
        <v>63590286.375427499</v>
      </c>
      <c r="L36">
        <v>83743949.321197107</v>
      </c>
      <c r="M36">
        <v>82220480.9375</v>
      </c>
      <c r="N36">
        <v>137670635.23241499</v>
      </c>
      <c r="O36">
        <v>136451280.40255499</v>
      </c>
      <c r="P36">
        <v>120975048.06390999</v>
      </c>
      <c r="Q36">
        <v>167609221.44571099</v>
      </c>
    </row>
    <row r="37" spans="1:17" x14ac:dyDescent="0.35">
      <c r="A37" t="s">
        <v>154</v>
      </c>
      <c r="B37" t="s">
        <v>218</v>
      </c>
      <c r="C37" t="s">
        <v>641</v>
      </c>
      <c r="D37">
        <v>0</v>
      </c>
      <c r="E37">
        <v>68</v>
      </c>
      <c r="F37">
        <v>27</v>
      </c>
      <c r="G37">
        <v>681</v>
      </c>
      <c r="H37">
        <v>27</v>
      </c>
      <c r="I37">
        <v>432</v>
      </c>
      <c r="J37">
        <v>208645474.60702899</v>
      </c>
      <c r="K37">
        <v>229992146.16908601</v>
      </c>
      <c r="L37">
        <v>178938987.14197999</v>
      </c>
      <c r="M37">
        <v>216508244.53125</v>
      </c>
      <c r="N37">
        <v>58689701.905277297</v>
      </c>
      <c r="O37">
        <v>57439414.001596197</v>
      </c>
      <c r="P37">
        <v>75865189.003186494</v>
      </c>
      <c r="Q37">
        <v>62147751.3522176</v>
      </c>
    </row>
    <row r="38" spans="1:17" x14ac:dyDescent="0.35">
      <c r="A38" t="s">
        <v>154</v>
      </c>
      <c r="B38" t="s">
        <v>228</v>
      </c>
      <c r="C38" t="s">
        <v>642</v>
      </c>
      <c r="D38">
        <v>0</v>
      </c>
      <c r="E38">
        <v>74</v>
      </c>
      <c r="F38">
        <v>23</v>
      </c>
      <c r="G38">
        <v>559</v>
      </c>
      <c r="H38">
        <v>23</v>
      </c>
      <c r="I38">
        <v>427</v>
      </c>
      <c r="J38">
        <v>162657347.69114199</v>
      </c>
      <c r="K38">
        <v>152867205.09144899</v>
      </c>
      <c r="L38">
        <v>125020411.887127</v>
      </c>
      <c r="M38">
        <v>152200343.23046899</v>
      </c>
      <c r="N38">
        <v>62331537.140028901</v>
      </c>
      <c r="O38">
        <v>75132449.835001007</v>
      </c>
      <c r="P38">
        <v>86651314.194079101</v>
      </c>
      <c r="Q38">
        <v>90946815.970590502</v>
      </c>
    </row>
    <row r="39" spans="1:17" x14ac:dyDescent="0.35">
      <c r="A39" t="s">
        <v>154</v>
      </c>
      <c r="B39" t="s">
        <v>643</v>
      </c>
      <c r="C39" t="s">
        <v>644</v>
      </c>
      <c r="D39">
        <v>0</v>
      </c>
      <c r="E39">
        <v>66</v>
      </c>
      <c r="F39">
        <v>36</v>
      </c>
      <c r="G39">
        <v>373</v>
      </c>
      <c r="H39">
        <v>36</v>
      </c>
      <c r="I39">
        <v>716</v>
      </c>
      <c r="J39">
        <v>46243340.963894099</v>
      </c>
      <c r="K39">
        <v>42279391.534476496</v>
      </c>
      <c r="L39">
        <v>21455926.653685201</v>
      </c>
      <c r="M39">
        <v>37305587.146484397</v>
      </c>
      <c r="N39">
        <v>20678478.998371899</v>
      </c>
      <c r="O39">
        <v>23190653.902988099</v>
      </c>
      <c r="P39">
        <v>28942582.633569598</v>
      </c>
      <c r="Q39">
        <v>21353731.289780099</v>
      </c>
    </row>
    <row r="40" spans="1:17" x14ac:dyDescent="0.35">
      <c r="A40" t="s">
        <v>154</v>
      </c>
      <c r="B40" t="s">
        <v>645</v>
      </c>
      <c r="C40" t="s">
        <v>646</v>
      </c>
      <c r="D40">
        <v>0</v>
      </c>
      <c r="E40">
        <v>94</v>
      </c>
      <c r="F40">
        <v>27</v>
      </c>
      <c r="G40">
        <v>538</v>
      </c>
      <c r="H40">
        <v>27</v>
      </c>
      <c r="I40">
        <v>379</v>
      </c>
      <c r="J40">
        <v>225713738.19151199</v>
      </c>
      <c r="K40">
        <v>239595383.98216099</v>
      </c>
      <c r="L40">
        <v>191339389.82205799</v>
      </c>
      <c r="M40">
        <v>224362250.49804699</v>
      </c>
      <c r="N40">
        <v>40406342.0448092</v>
      </c>
      <c r="O40">
        <v>42253401.061729498</v>
      </c>
      <c r="P40">
        <v>39400375.995599099</v>
      </c>
      <c r="Q40">
        <v>38851439.957484402</v>
      </c>
    </row>
    <row r="41" spans="1:17" x14ac:dyDescent="0.35">
      <c r="A41" t="s">
        <v>154</v>
      </c>
      <c r="B41" t="s">
        <v>647</v>
      </c>
      <c r="C41" t="s">
        <v>648</v>
      </c>
      <c r="D41">
        <v>0</v>
      </c>
      <c r="E41">
        <v>70</v>
      </c>
      <c r="F41">
        <v>27</v>
      </c>
      <c r="G41">
        <v>467</v>
      </c>
      <c r="H41">
        <v>27</v>
      </c>
      <c r="I41">
        <v>468</v>
      </c>
      <c r="J41">
        <v>150539719.80764499</v>
      </c>
      <c r="K41">
        <v>129193663.53171401</v>
      </c>
      <c r="L41">
        <v>107800618.863906</v>
      </c>
      <c r="M41">
        <v>112964262.27343801</v>
      </c>
      <c r="N41">
        <v>7266163.35623453</v>
      </c>
      <c r="O41">
        <v>8989524.9598347805</v>
      </c>
      <c r="P41">
        <v>11310118.487292301</v>
      </c>
      <c r="Q41">
        <v>5247793.3972355099</v>
      </c>
    </row>
    <row r="42" spans="1:17" x14ac:dyDescent="0.35">
      <c r="A42" t="s">
        <v>154</v>
      </c>
      <c r="B42" t="s">
        <v>649</v>
      </c>
      <c r="C42" t="s">
        <v>650</v>
      </c>
      <c r="D42">
        <v>0</v>
      </c>
      <c r="E42">
        <v>61</v>
      </c>
      <c r="F42">
        <v>44</v>
      </c>
      <c r="G42">
        <v>679</v>
      </c>
      <c r="H42">
        <v>42</v>
      </c>
      <c r="I42">
        <v>840</v>
      </c>
      <c r="J42">
        <v>28799647.9011283</v>
      </c>
      <c r="K42">
        <v>34725443.715641297</v>
      </c>
      <c r="L42">
        <v>106021192.55264001</v>
      </c>
      <c r="M42">
        <v>87589880.4765625</v>
      </c>
      <c r="N42">
        <v>117108893.918754</v>
      </c>
      <c r="O42">
        <v>101912040.05103</v>
      </c>
      <c r="P42">
        <v>96843384.6618727</v>
      </c>
      <c r="Q42">
        <v>96735456.794569194</v>
      </c>
    </row>
    <row r="43" spans="1:17" x14ac:dyDescent="0.35">
      <c r="A43" t="s">
        <v>154</v>
      </c>
      <c r="B43" t="s">
        <v>198</v>
      </c>
      <c r="C43" t="s">
        <v>651</v>
      </c>
      <c r="D43">
        <v>0</v>
      </c>
      <c r="E43">
        <v>57</v>
      </c>
      <c r="F43">
        <v>31</v>
      </c>
      <c r="G43">
        <v>641</v>
      </c>
      <c r="H43">
        <v>31</v>
      </c>
      <c r="I43">
        <v>558</v>
      </c>
      <c r="J43">
        <v>200832323.130238</v>
      </c>
      <c r="K43">
        <v>220616246.17409199</v>
      </c>
      <c r="L43">
        <v>183263842.10317901</v>
      </c>
      <c r="M43">
        <v>199633744.234375</v>
      </c>
      <c r="N43">
        <v>64308318.589509502</v>
      </c>
      <c r="O43">
        <v>66015537.240979798</v>
      </c>
      <c r="P43">
        <v>59609171.055291802</v>
      </c>
      <c r="Q43">
        <v>72292535.509181395</v>
      </c>
    </row>
    <row r="44" spans="1:17" x14ac:dyDescent="0.35">
      <c r="A44" t="s">
        <v>154</v>
      </c>
      <c r="B44" t="s">
        <v>652</v>
      </c>
      <c r="C44" t="s">
        <v>653</v>
      </c>
      <c r="D44">
        <v>0</v>
      </c>
      <c r="E44">
        <v>52</v>
      </c>
      <c r="F44">
        <v>40</v>
      </c>
      <c r="G44">
        <v>365</v>
      </c>
      <c r="H44">
        <v>40</v>
      </c>
      <c r="I44">
        <v>835</v>
      </c>
      <c r="J44">
        <v>37123629.616549999</v>
      </c>
      <c r="K44">
        <v>36507147.567814998</v>
      </c>
      <c r="L44">
        <v>19624848.765788</v>
      </c>
      <c r="M44">
        <v>29530108.793945301</v>
      </c>
      <c r="N44">
        <v>8287218.8258838505</v>
      </c>
      <c r="O44">
        <v>9120725.2534025107</v>
      </c>
      <c r="P44">
        <v>12961891.4292254</v>
      </c>
      <c r="Q44">
        <v>8000150.4460195899</v>
      </c>
    </row>
    <row r="45" spans="1:17" x14ac:dyDescent="0.35">
      <c r="A45" t="s">
        <v>154</v>
      </c>
      <c r="B45" t="s">
        <v>654</v>
      </c>
      <c r="C45" t="s">
        <v>655</v>
      </c>
      <c r="D45">
        <v>0</v>
      </c>
      <c r="E45">
        <v>57</v>
      </c>
      <c r="F45">
        <v>51</v>
      </c>
      <c r="G45">
        <v>404</v>
      </c>
      <c r="H45">
        <v>51</v>
      </c>
      <c r="I45">
        <v>951</v>
      </c>
      <c r="J45">
        <v>24556331.220383398</v>
      </c>
      <c r="K45">
        <v>27732487.234780502</v>
      </c>
      <c r="L45">
        <v>18573265.631919999</v>
      </c>
      <c r="M45">
        <v>27024593.0390625</v>
      </c>
      <c r="N45">
        <v>13340099.0838392</v>
      </c>
      <c r="O45">
        <v>13696489.7011964</v>
      </c>
      <c r="P45">
        <v>14450158.651871201</v>
      </c>
      <c r="Q45">
        <v>14813960.5547204</v>
      </c>
    </row>
    <row r="46" spans="1:17" x14ac:dyDescent="0.35">
      <c r="A46" t="s">
        <v>154</v>
      </c>
      <c r="B46" t="s">
        <v>230</v>
      </c>
      <c r="C46" t="s">
        <v>656</v>
      </c>
      <c r="D46">
        <v>0</v>
      </c>
      <c r="E46">
        <v>61</v>
      </c>
      <c r="F46">
        <v>47</v>
      </c>
      <c r="G46">
        <v>347</v>
      </c>
      <c r="H46">
        <v>47</v>
      </c>
      <c r="I46">
        <v>923</v>
      </c>
      <c r="J46">
        <v>22836005.616141502</v>
      </c>
      <c r="K46">
        <v>22027997.810100898</v>
      </c>
      <c r="L46">
        <v>10753204.346647101</v>
      </c>
      <c r="M46">
        <v>23436577.800292999</v>
      </c>
      <c r="N46">
        <v>16338117.259181</v>
      </c>
      <c r="O46">
        <v>15869225.405109501</v>
      </c>
      <c r="P46">
        <v>14892527.690788001</v>
      </c>
      <c r="Q46">
        <v>14645815.308662999</v>
      </c>
    </row>
    <row r="47" spans="1:17" x14ac:dyDescent="0.35">
      <c r="A47" t="s">
        <v>154</v>
      </c>
      <c r="B47" t="s">
        <v>657</v>
      </c>
      <c r="C47" t="s">
        <v>658</v>
      </c>
      <c r="D47">
        <v>0</v>
      </c>
      <c r="E47">
        <v>72</v>
      </c>
      <c r="F47">
        <v>38</v>
      </c>
      <c r="G47">
        <v>434</v>
      </c>
      <c r="H47">
        <v>38</v>
      </c>
      <c r="I47">
        <v>620</v>
      </c>
      <c r="J47">
        <v>70643238.992913395</v>
      </c>
      <c r="K47">
        <v>65145455.018771604</v>
      </c>
      <c r="L47">
        <v>83136434.637994006</v>
      </c>
      <c r="M47">
        <v>99210053.1171875</v>
      </c>
      <c r="N47">
        <v>13488376.0921365</v>
      </c>
      <c r="O47">
        <v>13541709.150319099</v>
      </c>
      <c r="P47">
        <v>17320079.870018501</v>
      </c>
      <c r="Q47">
        <v>19180335.505249299</v>
      </c>
    </row>
    <row r="48" spans="1:17" x14ac:dyDescent="0.35">
      <c r="A48" t="s">
        <v>154</v>
      </c>
      <c r="B48" t="s">
        <v>659</v>
      </c>
      <c r="C48" t="s">
        <v>660</v>
      </c>
      <c r="D48">
        <v>0</v>
      </c>
      <c r="E48">
        <v>50</v>
      </c>
      <c r="F48">
        <v>49</v>
      </c>
      <c r="G48">
        <v>275</v>
      </c>
      <c r="H48">
        <v>49</v>
      </c>
      <c r="I48">
        <v>1150</v>
      </c>
      <c r="J48">
        <v>28679930.136778399</v>
      </c>
      <c r="K48">
        <v>25872132.1222344</v>
      </c>
      <c r="L48">
        <v>8182049.5817085598</v>
      </c>
      <c r="M48">
        <v>28171205.8984375</v>
      </c>
      <c r="N48">
        <v>2654375.38579342</v>
      </c>
      <c r="O48">
        <v>2963836.1920960001</v>
      </c>
      <c r="P48">
        <v>3714595.5753299599</v>
      </c>
      <c r="Q48">
        <v>2618168.8216282199</v>
      </c>
    </row>
    <row r="49" spans="1:17" x14ac:dyDescent="0.35">
      <c r="A49" t="s">
        <v>154</v>
      </c>
      <c r="B49" t="s">
        <v>232</v>
      </c>
      <c r="C49" t="s">
        <v>661</v>
      </c>
      <c r="D49">
        <v>0</v>
      </c>
      <c r="E49">
        <v>54</v>
      </c>
      <c r="F49">
        <v>43</v>
      </c>
      <c r="G49">
        <v>406</v>
      </c>
      <c r="H49">
        <v>43</v>
      </c>
      <c r="I49">
        <v>921</v>
      </c>
      <c r="J49">
        <v>50457993.495073102</v>
      </c>
      <c r="K49">
        <v>42552777.6216252</v>
      </c>
      <c r="L49">
        <v>26146750.984080002</v>
      </c>
      <c r="M49">
        <v>33374004.785156298</v>
      </c>
      <c r="N49">
        <v>18619911.997749601</v>
      </c>
      <c r="O49">
        <v>15347357.83389</v>
      </c>
      <c r="P49">
        <v>14362886.996491799</v>
      </c>
      <c r="Q49">
        <v>16243331.8694029</v>
      </c>
    </row>
    <row r="50" spans="1:17" x14ac:dyDescent="0.35">
      <c r="A50" t="s">
        <v>154</v>
      </c>
      <c r="B50" t="s">
        <v>662</v>
      </c>
      <c r="C50" t="s">
        <v>663</v>
      </c>
      <c r="D50">
        <v>0</v>
      </c>
      <c r="E50">
        <v>52</v>
      </c>
      <c r="F50">
        <v>40</v>
      </c>
      <c r="G50">
        <v>423</v>
      </c>
      <c r="H50">
        <v>40</v>
      </c>
      <c r="I50">
        <v>903</v>
      </c>
      <c r="J50">
        <v>30179270.5232349</v>
      </c>
      <c r="K50">
        <v>28726738.054448999</v>
      </c>
      <c r="L50">
        <v>11935212.489789199</v>
      </c>
      <c r="M50">
        <v>22929503.3427734</v>
      </c>
      <c r="N50">
        <v>18736380.962612499</v>
      </c>
      <c r="O50">
        <v>18747338.478930298</v>
      </c>
      <c r="P50">
        <v>14672026.7656783</v>
      </c>
      <c r="Q50">
        <v>18942967.6894789</v>
      </c>
    </row>
    <row r="51" spans="1:17" x14ac:dyDescent="0.35">
      <c r="A51" t="s">
        <v>154</v>
      </c>
      <c r="B51" t="s">
        <v>664</v>
      </c>
      <c r="C51" t="s">
        <v>665</v>
      </c>
      <c r="D51">
        <v>0</v>
      </c>
      <c r="E51">
        <v>51</v>
      </c>
      <c r="F51">
        <v>36</v>
      </c>
      <c r="G51">
        <v>428</v>
      </c>
      <c r="H51">
        <v>36</v>
      </c>
      <c r="I51">
        <v>879</v>
      </c>
      <c r="J51">
        <v>52319342.762083098</v>
      </c>
      <c r="K51">
        <v>55766939.100420699</v>
      </c>
      <c r="L51">
        <v>36926737.430021599</v>
      </c>
      <c r="M51">
        <v>56385011.828125</v>
      </c>
      <c r="N51">
        <v>26809447.3889792</v>
      </c>
      <c r="O51">
        <v>32143890.9791959</v>
      </c>
      <c r="P51">
        <v>35882636.922172703</v>
      </c>
      <c r="Q51">
        <v>35379879.344808199</v>
      </c>
    </row>
    <row r="52" spans="1:17" x14ac:dyDescent="0.35">
      <c r="A52" t="s">
        <v>154</v>
      </c>
      <c r="B52" t="s">
        <v>245</v>
      </c>
      <c r="C52" t="s">
        <v>666</v>
      </c>
      <c r="D52">
        <v>0</v>
      </c>
      <c r="E52">
        <v>79</v>
      </c>
      <c r="F52">
        <v>22</v>
      </c>
      <c r="G52">
        <v>464</v>
      </c>
      <c r="H52">
        <v>22</v>
      </c>
      <c r="I52">
        <v>325</v>
      </c>
      <c r="J52">
        <v>151612955.92401001</v>
      </c>
      <c r="K52">
        <v>127827503.307521</v>
      </c>
      <c r="L52">
        <v>135340969.919191</v>
      </c>
      <c r="M52">
        <v>120746241.82031301</v>
      </c>
      <c r="N52">
        <v>48934831.631387897</v>
      </c>
      <c r="O52">
        <v>63059041.319918402</v>
      </c>
      <c r="P52">
        <v>61717833.735131301</v>
      </c>
      <c r="Q52">
        <v>60715782.929562099</v>
      </c>
    </row>
    <row r="53" spans="1:17" x14ac:dyDescent="0.35">
      <c r="A53" t="s">
        <v>154</v>
      </c>
      <c r="B53" t="s">
        <v>667</v>
      </c>
      <c r="C53" t="s">
        <v>668</v>
      </c>
      <c r="D53">
        <v>0</v>
      </c>
      <c r="E53">
        <v>65</v>
      </c>
      <c r="F53">
        <v>26</v>
      </c>
      <c r="G53">
        <v>356</v>
      </c>
      <c r="H53">
        <v>26</v>
      </c>
      <c r="I53">
        <v>445</v>
      </c>
      <c r="J53">
        <v>104108365.59485801</v>
      </c>
      <c r="K53">
        <v>107977316.09148499</v>
      </c>
      <c r="L53">
        <v>95032598.450260401</v>
      </c>
      <c r="M53">
        <v>108832382.296875</v>
      </c>
      <c r="N53">
        <v>1809649.7608050201</v>
      </c>
      <c r="O53">
        <v>2914004.96955236</v>
      </c>
      <c r="P53">
        <v>4700826.2541553499</v>
      </c>
      <c r="Q53">
        <v>1190473.1254073901</v>
      </c>
    </row>
    <row r="54" spans="1:17" x14ac:dyDescent="0.35">
      <c r="A54" t="s">
        <v>154</v>
      </c>
      <c r="B54" t="s">
        <v>669</v>
      </c>
      <c r="C54" t="s">
        <v>670</v>
      </c>
      <c r="D54">
        <v>0</v>
      </c>
      <c r="E54">
        <v>68</v>
      </c>
      <c r="F54">
        <v>32</v>
      </c>
      <c r="G54">
        <v>609</v>
      </c>
      <c r="H54">
        <v>32</v>
      </c>
      <c r="I54">
        <v>460</v>
      </c>
      <c r="J54">
        <v>160007968.17396</v>
      </c>
      <c r="K54">
        <v>155789239.13004699</v>
      </c>
      <c r="L54">
        <v>107040081.837339</v>
      </c>
      <c r="M54">
        <v>155052252.59570301</v>
      </c>
      <c r="N54">
        <v>62688936.215459399</v>
      </c>
      <c r="O54">
        <v>72875775.684972405</v>
      </c>
      <c r="P54">
        <v>92128240.576480299</v>
      </c>
      <c r="Q54">
        <v>74422087.017400503</v>
      </c>
    </row>
    <row r="55" spans="1:17" x14ac:dyDescent="0.35">
      <c r="A55" t="s">
        <v>154</v>
      </c>
      <c r="B55" t="s">
        <v>671</v>
      </c>
      <c r="C55" t="s">
        <v>672</v>
      </c>
      <c r="D55">
        <v>0</v>
      </c>
      <c r="E55">
        <v>63</v>
      </c>
      <c r="F55">
        <v>38</v>
      </c>
      <c r="G55">
        <v>700</v>
      </c>
      <c r="H55">
        <v>38</v>
      </c>
      <c r="I55">
        <v>652</v>
      </c>
      <c r="J55">
        <v>24849534.184386801</v>
      </c>
      <c r="K55">
        <v>22720242.801260602</v>
      </c>
      <c r="L55">
        <v>29998549.425965901</v>
      </c>
      <c r="M55">
        <v>37662647.0078125</v>
      </c>
      <c r="N55">
        <v>201394811.47467101</v>
      </c>
      <c r="O55">
        <v>216849688.576801</v>
      </c>
      <c r="P55">
        <v>192619265.22929299</v>
      </c>
      <c r="Q55">
        <v>253198015.52949601</v>
      </c>
    </row>
    <row r="56" spans="1:17" x14ac:dyDescent="0.35">
      <c r="A56" t="s">
        <v>154</v>
      </c>
      <c r="B56" t="s">
        <v>323</v>
      </c>
      <c r="C56" t="s">
        <v>673</v>
      </c>
      <c r="D56">
        <v>0</v>
      </c>
      <c r="E56">
        <v>60</v>
      </c>
      <c r="F56">
        <v>32</v>
      </c>
      <c r="G56">
        <v>380</v>
      </c>
      <c r="H56">
        <v>32</v>
      </c>
      <c r="I56">
        <v>695</v>
      </c>
      <c r="J56">
        <v>39011930.1910519</v>
      </c>
      <c r="K56">
        <v>43920027.835112102</v>
      </c>
      <c r="L56">
        <v>26021468.428725999</v>
      </c>
      <c r="M56">
        <v>42771488.671875</v>
      </c>
      <c r="N56">
        <v>13565337.7513736</v>
      </c>
      <c r="O56">
        <v>15679434.279179299</v>
      </c>
      <c r="P56">
        <v>15436767.8007521</v>
      </c>
      <c r="Q56">
        <v>13055735.7814647</v>
      </c>
    </row>
    <row r="57" spans="1:17" x14ac:dyDescent="0.35">
      <c r="A57" t="s">
        <v>154</v>
      </c>
      <c r="B57" t="s">
        <v>674</v>
      </c>
      <c r="C57" t="s">
        <v>675</v>
      </c>
      <c r="D57">
        <v>0</v>
      </c>
      <c r="E57">
        <v>47</v>
      </c>
      <c r="F57">
        <v>39</v>
      </c>
      <c r="G57">
        <v>402</v>
      </c>
      <c r="H57">
        <v>39</v>
      </c>
      <c r="I57">
        <v>922</v>
      </c>
      <c r="J57">
        <v>29531810.464854799</v>
      </c>
      <c r="K57">
        <v>29565832.7146159</v>
      </c>
      <c r="L57">
        <v>13390660.768251101</v>
      </c>
      <c r="M57">
        <v>25092920.796875</v>
      </c>
      <c r="N57">
        <v>14126915.064288599</v>
      </c>
      <c r="O57">
        <v>13107343.8664474</v>
      </c>
      <c r="P57">
        <v>13846183.880194901</v>
      </c>
      <c r="Q57">
        <v>14447384.136022201</v>
      </c>
    </row>
    <row r="58" spans="1:17" x14ac:dyDescent="0.35">
      <c r="A58" t="s">
        <v>154</v>
      </c>
      <c r="B58" t="s">
        <v>676</v>
      </c>
      <c r="C58" t="s">
        <v>677</v>
      </c>
      <c r="D58">
        <v>0</v>
      </c>
      <c r="E58">
        <v>70</v>
      </c>
      <c r="F58">
        <v>28</v>
      </c>
      <c r="G58">
        <v>368</v>
      </c>
      <c r="H58">
        <v>28</v>
      </c>
      <c r="I58">
        <v>526</v>
      </c>
      <c r="J58">
        <v>53156142.256841898</v>
      </c>
      <c r="K58">
        <v>51987665.452077597</v>
      </c>
      <c r="L58">
        <v>43310133.7870294</v>
      </c>
      <c r="M58">
        <v>55265515.4140625</v>
      </c>
      <c r="N58">
        <v>5446911.2412704499</v>
      </c>
      <c r="O58">
        <v>5793753.5416440396</v>
      </c>
      <c r="P58">
        <v>9682384.2330375202</v>
      </c>
      <c r="Q58">
        <v>4985638.8166817902</v>
      </c>
    </row>
    <row r="59" spans="1:17" x14ac:dyDescent="0.35">
      <c r="A59" t="s">
        <v>154</v>
      </c>
      <c r="B59" t="s">
        <v>678</v>
      </c>
      <c r="C59" t="s">
        <v>679</v>
      </c>
      <c r="D59">
        <v>0</v>
      </c>
      <c r="E59">
        <v>70</v>
      </c>
      <c r="F59">
        <v>32</v>
      </c>
      <c r="G59">
        <v>469</v>
      </c>
      <c r="H59">
        <v>32</v>
      </c>
      <c r="I59">
        <v>531</v>
      </c>
      <c r="J59">
        <v>62823562.663776003</v>
      </c>
      <c r="K59">
        <v>60747321.060152203</v>
      </c>
      <c r="L59">
        <v>39151004.379453897</v>
      </c>
      <c r="M59">
        <v>60439108.619140603</v>
      </c>
      <c r="N59">
        <v>53587844.415545098</v>
      </c>
      <c r="O59">
        <v>62987720.136552498</v>
      </c>
      <c r="P59">
        <v>51059461.230449803</v>
      </c>
      <c r="Q59">
        <v>70799592.765964806</v>
      </c>
    </row>
    <row r="60" spans="1:17" x14ac:dyDescent="0.35">
      <c r="A60" t="s">
        <v>154</v>
      </c>
      <c r="B60" t="s">
        <v>680</v>
      </c>
      <c r="C60" t="s">
        <v>681</v>
      </c>
      <c r="D60">
        <v>0</v>
      </c>
      <c r="E60">
        <v>62</v>
      </c>
      <c r="F60">
        <v>28</v>
      </c>
      <c r="G60">
        <v>408</v>
      </c>
      <c r="H60">
        <v>28</v>
      </c>
      <c r="I60">
        <v>543</v>
      </c>
      <c r="J60">
        <v>142614608.26330101</v>
      </c>
      <c r="K60">
        <v>154368608.48487601</v>
      </c>
      <c r="L60">
        <v>55370800.377422802</v>
      </c>
      <c r="M60">
        <v>92143856.671875</v>
      </c>
      <c r="N60">
        <v>7963386.8128873799</v>
      </c>
      <c r="O60">
        <v>13174956.1297123</v>
      </c>
      <c r="P60">
        <v>6945400.0675527398</v>
      </c>
      <c r="Q60">
        <v>9976848.8996097092</v>
      </c>
    </row>
    <row r="61" spans="1:17" x14ac:dyDescent="0.35">
      <c r="A61" t="s">
        <v>154</v>
      </c>
      <c r="B61" t="s">
        <v>682</v>
      </c>
      <c r="C61" t="s">
        <v>683</v>
      </c>
      <c r="D61">
        <v>0</v>
      </c>
      <c r="E61">
        <v>50</v>
      </c>
      <c r="F61">
        <v>33</v>
      </c>
      <c r="G61">
        <v>242</v>
      </c>
      <c r="H61">
        <v>33</v>
      </c>
      <c r="I61">
        <v>806</v>
      </c>
      <c r="J61">
        <v>34386032.6500756</v>
      </c>
      <c r="K61">
        <v>35668100.218945101</v>
      </c>
      <c r="L61">
        <v>18390185.564557001</v>
      </c>
      <c r="M61">
        <v>30135194.5703125</v>
      </c>
      <c r="N61">
        <v>1015128.65739259</v>
      </c>
      <c r="O61">
        <v>1069483.3558295299</v>
      </c>
      <c r="P61">
        <v>2159186.37974119</v>
      </c>
      <c r="Q61">
        <v>459807.194246492</v>
      </c>
    </row>
    <row r="62" spans="1:17" x14ac:dyDescent="0.35">
      <c r="A62" t="s">
        <v>154</v>
      </c>
      <c r="B62" t="s">
        <v>684</v>
      </c>
      <c r="C62" t="s">
        <v>685</v>
      </c>
      <c r="D62">
        <v>0</v>
      </c>
      <c r="E62">
        <v>66</v>
      </c>
      <c r="F62">
        <v>28</v>
      </c>
      <c r="G62">
        <v>412</v>
      </c>
      <c r="H62">
        <v>28</v>
      </c>
      <c r="I62">
        <v>422</v>
      </c>
      <c r="J62">
        <v>58508556.2957002</v>
      </c>
      <c r="K62">
        <v>60557420.0098304</v>
      </c>
      <c r="L62">
        <v>35449017.188743003</v>
      </c>
      <c r="M62">
        <v>57313659.34375</v>
      </c>
      <c r="N62">
        <v>21082935.1587082</v>
      </c>
      <c r="O62">
        <v>22172450.4785836</v>
      </c>
      <c r="P62">
        <v>30311411.792188302</v>
      </c>
      <c r="Q62">
        <v>22955795.263013199</v>
      </c>
    </row>
    <row r="63" spans="1:17" x14ac:dyDescent="0.35">
      <c r="A63" t="s">
        <v>154</v>
      </c>
      <c r="B63" t="s">
        <v>200</v>
      </c>
      <c r="C63" t="s">
        <v>686</v>
      </c>
      <c r="D63">
        <v>0</v>
      </c>
      <c r="E63">
        <v>75</v>
      </c>
      <c r="F63">
        <v>19</v>
      </c>
      <c r="G63">
        <v>386</v>
      </c>
      <c r="H63">
        <v>19</v>
      </c>
      <c r="I63">
        <v>326</v>
      </c>
      <c r="J63">
        <v>144677464.10552299</v>
      </c>
      <c r="K63">
        <v>153417238.651748</v>
      </c>
      <c r="L63">
        <v>102569226.381382</v>
      </c>
      <c r="M63">
        <v>137311590.05468801</v>
      </c>
      <c r="N63">
        <v>16511239.0524012</v>
      </c>
      <c r="O63">
        <v>19892963.451079302</v>
      </c>
      <c r="P63">
        <v>19130366.936624601</v>
      </c>
      <c r="Q63">
        <v>19314047.967285901</v>
      </c>
    </row>
    <row r="64" spans="1:17" x14ac:dyDescent="0.35">
      <c r="A64" t="s">
        <v>154</v>
      </c>
      <c r="B64" t="s">
        <v>687</v>
      </c>
      <c r="C64" t="s">
        <v>688</v>
      </c>
      <c r="D64">
        <v>0</v>
      </c>
      <c r="E64">
        <v>60</v>
      </c>
      <c r="F64">
        <v>32</v>
      </c>
      <c r="G64">
        <v>546</v>
      </c>
      <c r="H64">
        <v>32</v>
      </c>
      <c r="I64">
        <v>667</v>
      </c>
      <c r="J64">
        <v>51743511.333169602</v>
      </c>
      <c r="K64">
        <v>57859061.6544725</v>
      </c>
      <c r="L64">
        <v>38394396.237484202</v>
      </c>
      <c r="M64">
        <v>49363508.890625</v>
      </c>
      <c r="N64">
        <v>97665810.123277098</v>
      </c>
      <c r="O64">
        <v>103718725.32648601</v>
      </c>
      <c r="P64">
        <v>108763392.52458601</v>
      </c>
      <c r="Q64">
        <v>113867109.75896201</v>
      </c>
    </row>
    <row r="65" spans="1:17" x14ac:dyDescent="0.35">
      <c r="A65" t="s">
        <v>154</v>
      </c>
      <c r="B65" t="s">
        <v>689</v>
      </c>
      <c r="C65" t="s">
        <v>690</v>
      </c>
      <c r="D65">
        <v>0</v>
      </c>
      <c r="E65">
        <v>47</v>
      </c>
      <c r="F65">
        <v>32</v>
      </c>
      <c r="G65">
        <v>350</v>
      </c>
      <c r="H65">
        <v>32</v>
      </c>
      <c r="I65">
        <v>810</v>
      </c>
      <c r="J65">
        <v>40005134.6496282</v>
      </c>
      <c r="K65">
        <v>42068035.9457049</v>
      </c>
      <c r="L65">
        <v>23003881.654483002</v>
      </c>
      <c r="M65">
        <v>35249533.890625</v>
      </c>
      <c r="N65">
        <v>10429736.9385517</v>
      </c>
      <c r="O65">
        <v>10385015.941082601</v>
      </c>
      <c r="P65">
        <v>8843912.2437301408</v>
      </c>
      <c r="Q65">
        <v>10039809.3410934</v>
      </c>
    </row>
    <row r="66" spans="1:17" x14ac:dyDescent="0.35">
      <c r="A66" t="s">
        <v>154</v>
      </c>
      <c r="B66" t="s">
        <v>691</v>
      </c>
      <c r="C66" t="s">
        <v>692</v>
      </c>
      <c r="D66">
        <v>0</v>
      </c>
      <c r="E66">
        <v>68</v>
      </c>
      <c r="F66">
        <v>28</v>
      </c>
      <c r="G66">
        <v>498</v>
      </c>
      <c r="H66">
        <v>28</v>
      </c>
      <c r="I66">
        <v>496</v>
      </c>
      <c r="J66">
        <v>55399310.404755898</v>
      </c>
      <c r="K66">
        <v>53437646.103029199</v>
      </c>
      <c r="L66">
        <v>26958426.201696299</v>
      </c>
      <c r="M66">
        <v>39754086.949218802</v>
      </c>
      <c r="N66">
        <v>73864165.479466394</v>
      </c>
      <c r="O66">
        <v>88495253.142684102</v>
      </c>
      <c r="P66">
        <v>107756358.992476</v>
      </c>
      <c r="Q66">
        <v>92822961.337369904</v>
      </c>
    </row>
    <row r="67" spans="1:17" x14ac:dyDescent="0.35">
      <c r="A67" t="s">
        <v>154</v>
      </c>
      <c r="B67" t="s">
        <v>693</v>
      </c>
      <c r="C67" t="s">
        <v>694</v>
      </c>
      <c r="D67">
        <v>0</v>
      </c>
      <c r="E67">
        <v>45</v>
      </c>
      <c r="F67">
        <v>24</v>
      </c>
      <c r="G67">
        <v>260</v>
      </c>
      <c r="H67">
        <v>24</v>
      </c>
      <c r="I67">
        <v>722</v>
      </c>
      <c r="J67">
        <v>38313579.940283798</v>
      </c>
      <c r="K67">
        <v>39407172.538110398</v>
      </c>
      <c r="L67">
        <v>4621838.68921139</v>
      </c>
      <c r="M67">
        <v>11369629.7109375</v>
      </c>
      <c r="N67">
        <v>3023620.8580302899</v>
      </c>
      <c r="O67">
        <v>3883976.6357211801</v>
      </c>
      <c r="P67">
        <v>12492110.7747721</v>
      </c>
      <c r="Q67">
        <v>3681896.6811558302</v>
      </c>
    </row>
    <row r="68" spans="1:17" x14ac:dyDescent="0.35">
      <c r="A68" t="s">
        <v>154</v>
      </c>
      <c r="B68" t="s">
        <v>695</v>
      </c>
      <c r="C68" t="s">
        <v>696</v>
      </c>
      <c r="D68">
        <v>0</v>
      </c>
      <c r="E68">
        <v>51</v>
      </c>
      <c r="F68">
        <v>31</v>
      </c>
      <c r="G68">
        <v>553</v>
      </c>
      <c r="H68">
        <v>31</v>
      </c>
      <c r="I68">
        <v>736</v>
      </c>
      <c r="J68">
        <v>42805681.941118002</v>
      </c>
      <c r="K68">
        <v>42818113.609383002</v>
      </c>
      <c r="L68">
        <v>31350321.579933599</v>
      </c>
      <c r="M68">
        <v>43194312.140625</v>
      </c>
      <c r="N68">
        <v>93258504.839779094</v>
      </c>
      <c r="O68">
        <v>103756044.457618</v>
      </c>
      <c r="P68">
        <v>125405276.464338</v>
      </c>
      <c r="Q68">
        <v>103498407.315639</v>
      </c>
    </row>
    <row r="69" spans="1:17" x14ac:dyDescent="0.35">
      <c r="A69" t="s">
        <v>154</v>
      </c>
      <c r="B69" t="s">
        <v>697</v>
      </c>
      <c r="C69" t="s">
        <v>698</v>
      </c>
      <c r="D69">
        <v>0</v>
      </c>
      <c r="E69">
        <v>43</v>
      </c>
      <c r="F69">
        <v>34</v>
      </c>
      <c r="G69">
        <v>220</v>
      </c>
      <c r="H69">
        <v>34</v>
      </c>
      <c r="I69">
        <v>1058</v>
      </c>
      <c r="J69">
        <v>26763988.154703099</v>
      </c>
      <c r="K69">
        <v>23179866.070918102</v>
      </c>
      <c r="L69">
        <v>8389739.9205229692</v>
      </c>
      <c r="M69">
        <v>16377364.970703101</v>
      </c>
      <c r="N69">
        <v>5311188.7341055702</v>
      </c>
      <c r="O69">
        <v>4908915.74637058</v>
      </c>
      <c r="P69">
        <v>5857012.0674742404</v>
      </c>
      <c r="Q69">
        <v>3585992.7009882601</v>
      </c>
    </row>
    <row r="70" spans="1:17" x14ac:dyDescent="0.35">
      <c r="A70" t="s">
        <v>154</v>
      </c>
      <c r="B70" t="s">
        <v>699</v>
      </c>
      <c r="C70" t="s">
        <v>700</v>
      </c>
      <c r="D70">
        <v>0</v>
      </c>
      <c r="E70">
        <v>46</v>
      </c>
      <c r="F70">
        <v>44</v>
      </c>
      <c r="G70">
        <v>351</v>
      </c>
      <c r="H70">
        <v>44</v>
      </c>
      <c r="I70">
        <v>1107</v>
      </c>
      <c r="J70">
        <v>29419550.373531401</v>
      </c>
      <c r="K70">
        <v>30006639.039051399</v>
      </c>
      <c r="L70">
        <v>17319914.624843601</v>
      </c>
      <c r="M70">
        <v>31836547.6171875</v>
      </c>
      <c r="N70">
        <v>10096382.974941</v>
      </c>
      <c r="O70">
        <v>8973216.7589023504</v>
      </c>
      <c r="P70">
        <v>9385054.3567714896</v>
      </c>
      <c r="Q70">
        <v>8050902.1926980196</v>
      </c>
    </row>
    <row r="71" spans="1:17" x14ac:dyDescent="0.35">
      <c r="A71" t="s">
        <v>154</v>
      </c>
      <c r="B71" t="s">
        <v>701</v>
      </c>
      <c r="C71" t="s">
        <v>702</v>
      </c>
      <c r="D71">
        <v>0</v>
      </c>
      <c r="E71">
        <v>46</v>
      </c>
      <c r="F71">
        <v>22</v>
      </c>
      <c r="G71">
        <v>745</v>
      </c>
      <c r="H71">
        <v>22</v>
      </c>
      <c r="I71">
        <v>469</v>
      </c>
      <c r="J71">
        <v>324426665.82874799</v>
      </c>
      <c r="K71">
        <v>334934466.93678498</v>
      </c>
      <c r="L71">
        <v>338791021.91532302</v>
      </c>
      <c r="M71">
        <v>389518956.95703101</v>
      </c>
      <c r="N71">
        <v>36037559.731843099</v>
      </c>
      <c r="O71">
        <v>76329412.170356199</v>
      </c>
      <c r="P71">
        <v>22696671.059770599</v>
      </c>
      <c r="Q71">
        <v>45432502.076627098</v>
      </c>
    </row>
    <row r="72" spans="1:17" x14ac:dyDescent="0.35">
      <c r="A72" t="s">
        <v>154</v>
      </c>
      <c r="B72" t="s">
        <v>703</v>
      </c>
      <c r="C72" t="s">
        <v>704</v>
      </c>
      <c r="D72">
        <v>0</v>
      </c>
      <c r="E72">
        <v>37</v>
      </c>
      <c r="F72">
        <v>31</v>
      </c>
      <c r="G72">
        <v>323</v>
      </c>
      <c r="H72">
        <v>31</v>
      </c>
      <c r="I72">
        <v>990</v>
      </c>
      <c r="J72">
        <v>45491553.494709298</v>
      </c>
      <c r="K72">
        <v>48201211.559861198</v>
      </c>
      <c r="L72">
        <v>29266547.770923398</v>
      </c>
      <c r="M72">
        <v>47423139.4296875</v>
      </c>
      <c r="N72">
        <v>12017707.2772884</v>
      </c>
      <c r="O72">
        <v>12283650.710538501</v>
      </c>
      <c r="P72">
        <v>16031166.514180301</v>
      </c>
      <c r="Q72">
        <v>8672854.6034159996</v>
      </c>
    </row>
    <row r="73" spans="1:17" x14ac:dyDescent="0.35">
      <c r="A73" t="s">
        <v>154</v>
      </c>
      <c r="B73" t="s">
        <v>705</v>
      </c>
      <c r="C73" t="s">
        <v>706</v>
      </c>
      <c r="D73">
        <v>0</v>
      </c>
      <c r="E73">
        <v>64</v>
      </c>
      <c r="F73">
        <v>23</v>
      </c>
      <c r="G73">
        <v>333</v>
      </c>
      <c r="H73">
        <v>23</v>
      </c>
      <c r="I73">
        <v>439</v>
      </c>
      <c r="J73">
        <v>194416282.38470101</v>
      </c>
      <c r="K73">
        <v>191077889.940983</v>
      </c>
      <c r="L73">
        <v>101307477.73636401</v>
      </c>
      <c r="M73">
        <v>139882044.19531301</v>
      </c>
      <c r="N73">
        <v>2451795.3558840202</v>
      </c>
      <c r="O73">
        <v>4865826.7373753097</v>
      </c>
      <c r="P73">
        <v>3786743.1383618899</v>
      </c>
      <c r="Q73">
        <v>2276484.6942723901</v>
      </c>
    </row>
    <row r="74" spans="1:17" x14ac:dyDescent="0.35">
      <c r="A74" t="s">
        <v>154</v>
      </c>
      <c r="B74" t="s">
        <v>707</v>
      </c>
      <c r="C74" t="s">
        <v>708</v>
      </c>
      <c r="D74">
        <v>0</v>
      </c>
      <c r="E74">
        <v>89</v>
      </c>
      <c r="F74">
        <v>20</v>
      </c>
      <c r="G74">
        <v>640</v>
      </c>
      <c r="H74">
        <v>20</v>
      </c>
      <c r="I74">
        <v>211</v>
      </c>
      <c r="J74">
        <v>348329175.40333802</v>
      </c>
      <c r="K74">
        <v>369580752.35297102</v>
      </c>
      <c r="L74">
        <v>245366594.74378699</v>
      </c>
      <c r="M74">
        <v>335332668.39843798</v>
      </c>
      <c r="N74">
        <v>125440800.89726301</v>
      </c>
      <c r="O74">
        <v>164430860.59851</v>
      </c>
      <c r="P74">
        <v>194747191.356464</v>
      </c>
      <c r="Q74">
        <v>161834105.08801499</v>
      </c>
    </row>
    <row r="75" spans="1:17" x14ac:dyDescent="0.35">
      <c r="A75" t="s">
        <v>154</v>
      </c>
      <c r="B75" t="s">
        <v>709</v>
      </c>
      <c r="C75" t="s">
        <v>710</v>
      </c>
      <c r="D75">
        <v>0</v>
      </c>
      <c r="E75">
        <v>67</v>
      </c>
      <c r="F75">
        <v>25</v>
      </c>
      <c r="G75">
        <v>459</v>
      </c>
      <c r="H75">
        <v>25</v>
      </c>
      <c r="I75">
        <v>457</v>
      </c>
      <c r="J75">
        <v>194092019.38649499</v>
      </c>
      <c r="K75">
        <v>174783502.13358599</v>
      </c>
      <c r="L75">
        <v>428035249.302881</v>
      </c>
      <c r="M75">
        <v>130174924.453125</v>
      </c>
      <c r="N75">
        <v>85359427.631180793</v>
      </c>
      <c r="O75">
        <v>85210787.804734498</v>
      </c>
      <c r="P75">
        <v>129454373.64445899</v>
      </c>
      <c r="Q75">
        <v>119949438.736424</v>
      </c>
    </row>
    <row r="76" spans="1:17" x14ac:dyDescent="0.35">
      <c r="A76" t="s">
        <v>154</v>
      </c>
      <c r="B76" t="s">
        <v>711</v>
      </c>
      <c r="C76" t="s">
        <v>712</v>
      </c>
      <c r="D76">
        <v>0</v>
      </c>
      <c r="E76">
        <v>69</v>
      </c>
      <c r="F76">
        <v>25</v>
      </c>
      <c r="G76">
        <v>276</v>
      </c>
      <c r="H76">
        <v>25</v>
      </c>
      <c r="I76">
        <v>405</v>
      </c>
      <c r="J76">
        <v>38200568.799158998</v>
      </c>
      <c r="K76">
        <v>35550288.589857697</v>
      </c>
      <c r="L76">
        <v>25894640.800996501</v>
      </c>
      <c r="M76">
        <v>32606406.125</v>
      </c>
      <c r="N76">
        <v>14877901.2635045</v>
      </c>
      <c r="O76">
        <v>18351089.786614001</v>
      </c>
      <c r="P76">
        <v>15774385.169796599</v>
      </c>
      <c r="Q76">
        <v>19280387.567060299</v>
      </c>
    </row>
    <row r="77" spans="1:17" x14ac:dyDescent="0.35">
      <c r="A77" t="s">
        <v>154</v>
      </c>
      <c r="B77" t="s">
        <v>713</v>
      </c>
      <c r="C77" t="s">
        <v>714</v>
      </c>
      <c r="D77">
        <v>0</v>
      </c>
      <c r="E77">
        <v>44</v>
      </c>
      <c r="F77">
        <v>29</v>
      </c>
      <c r="G77">
        <v>268</v>
      </c>
      <c r="H77">
        <v>29</v>
      </c>
      <c r="I77">
        <v>888</v>
      </c>
      <c r="J77">
        <v>41227225.146326996</v>
      </c>
      <c r="K77">
        <v>37169763.093105897</v>
      </c>
      <c r="L77">
        <v>26060470.4673042</v>
      </c>
      <c r="M77">
        <v>34270534.3828125</v>
      </c>
      <c r="N77">
        <v>383913.180358438</v>
      </c>
      <c r="O77">
        <v>373943.08430906897</v>
      </c>
      <c r="P77">
        <v>363852.98994483898</v>
      </c>
      <c r="Q77">
        <v>3951865.2244194001</v>
      </c>
    </row>
    <row r="78" spans="1:17" x14ac:dyDescent="0.35">
      <c r="A78" t="s">
        <v>154</v>
      </c>
      <c r="B78" t="s">
        <v>715</v>
      </c>
      <c r="C78" t="s">
        <v>716</v>
      </c>
      <c r="D78">
        <v>0</v>
      </c>
      <c r="E78">
        <v>59</v>
      </c>
      <c r="F78">
        <v>31</v>
      </c>
      <c r="G78">
        <v>435</v>
      </c>
      <c r="H78">
        <v>31</v>
      </c>
      <c r="I78">
        <v>535</v>
      </c>
      <c r="J78">
        <v>37953262.5951735</v>
      </c>
      <c r="K78">
        <v>35874289.308332801</v>
      </c>
      <c r="L78">
        <v>35406716.563179202</v>
      </c>
      <c r="M78">
        <v>43556673.296875</v>
      </c>
      <c r="N78">
        <v>68316591.705110505</v>
      </c>
      <c r="O78">
        <v>60589854.183335699</v>
      </c>
      <c r="P78">
        <v>69856829.830226406</v>
      </c>
      <c r="Q78">
        <v>77721848.706353799</v>
      </c>
    </row>
    <row r="79" spans="1:17" x14ac:dyDescent="0.35">
      <c r="A79" t="s">
        <v>154</v>
      </c>
      <c r="B79" t="s">
        <v>261</v>
      </c>
      <c r="C79" t="s">
        <v>717</v>
      </c>
      <c r="D79">
        <v>0</v>
      </c>
      <c r="E79">
        <v>50</v>
      </c>
      <c r="F79">
        <v>32</v>
      </c>
      <c r="G79">
        <v>400</v>
      </c>
      <c r="H79">
        <v>32</v>
      </c>
      <c r="I79">
        <v>806</v>
      </c>
      <c r="J79">
        <v>619394.62573941902</v>
      </c>
      <c r="K79">
        <v>723386.34398262098</v>
      </c>
      <c r="L79">
        <v>1773619.67335992</v>
      </c>
      <c r="M79">
        <v>401016.6328125</v>
      </c>
      <c r="N79">
        <v>189673876.923641</v>
      </c>
      <c r="O79">
        <v>226673244.05882001</v>
      </c>
      <c r="P79">
        <v>263804240.35842001</v>
      </c>
      <c r="Q79">
        <v>237226064.43969199</v>
      </c>
    </row>
    <row r="80" spans="1:17" x14ac:dyDescent="0.35">
      <c r="A80" t="s">
        <v>154</v>
      </c>
      <c r="B80" t="s">
        <v>718</v>
      </c>
      <c r="C80" t="s">
        <v>719</v>
      </c>
      <c r="D80">
        <v>0</v>
      </c>
      <c r="E80">
        <v>51</v>
      </c>
      <c r="F80">
        <v>40</v>
      </c>
      <c r="G80">
        <v>378</v>
      </c>
      <c r="H80">
        <v>40</v>
      </c>
      <c r="I80">
        <v>896</v>
      </c>
      <c r="J80">
        <v>31498909.716405898</v>
      </c>
      <c r="K80">
        <v>29802029.3453384</v>
      </c>
      <c r="L80">
        <v>65135261.742496103</v>
      </c>
      <c r="M80">
        <v>29614734.650390599</v>
      </c>
      <c r="N80">
        <v>30431378.3508205</v>
      </c>
      <c r="O80">
        <v>30655223.596047401</v>
      </c>
      <c r="P80">
        <v>30732763.546496999</v>
      </c>
      <c r="Q80">
        <v>40247365.734273098</v>
      </c>
    </row>
    <row r="81" spans="1:17" x14ac:dyDescent="0.35">
      <c r="A81" t="s">
        <v>154</v>
      </c>
      <c r="B81" t="s">
        <v>720</v>
      </c>
      <c r="C81" t="s">
        <v>721</v>
      </c>
      <c r="D81">
        <v>0</v>
      </c>
      <c r="E81">
        <v>67</v>
      </c>
      <c r="F81">
        <v>25</v>
      </c>
      <c r="G81">
        <v>573</v>
      </c>
      <c r="H81">
        <v>25</v>
      </c>
      <c r="I81">
        <v>391</v>
      </c>
      <c r="J81">
        <v>77491121.295010403</v>
      </c>
      <c r="K81">
        <v>87785459.7843799</v>
      </c>
      <c r="L81">
        <v>75313343.309615195</v>
      </c>
      <c r="M81">
        <v>115480622.660156</v>
      </c>
      <c r="N81">
        <v>100581528.71329901</v>
      </c>
      <c r="O81">
        <v>89695714.387642801</v>
      </c>
      <c r="P81">
        <v>109833624.80747899</v>
      </c>
      <c r="Q81">
        <v>102341011.468913</v>
      </c>
    </row>
    <row r="82" spans="1:17" x14ac:dyDescent="0.35">
      <c r="A82" t="s">
        <v>154</v>
      </c>
      <c r="B82" t="s">
        <v>722</v>
      </c>
      <c r="C82" t="s">
        <v>723</v>
      </c>
      <c r="D82">
        <v>0</v>
      </c>
      <c r="E82">
        <v>45</v>
      </c>
      <c r="F82">
        <v>39</v>
      </c>
      <c r="G82">
        <v>283</v>
      </c>
      <c r="H82">
        <v>39</v>
      </c>
      <c r="I82">
        <v>946</v>
      </c>
      <c r="J82">
        <v>24875419.928557601</v>
      </c>
      <c r="K82">
        <v>24210162.270849001</v>
      </c>
      <c r="L82">
        <v>14347006.768934401</v>
      </c>
      <c r="M82">
        <v>21173939.7421875</v>
      </c>
      <c r="N82">
        <v>4254312.5402533896</v>
      </c>
      <c r="O82">
        <v>5396943.7245311402</v>
      </c>
      <c r="P82">
        <v>4740775.5346886497</v>
      </c>
      <c r="Q82">
        <v>3943343.9747474799</v>
      </c>
    </row>
    <row r="83" spans="1:17" x14ac:dyDescent="0.35">
      <c r="A83" t="s">
        <v>154</v>
      </c>
      <c r="B83" t="s">
        <v>724</v>
      </c>
      <c r="C83" t="s">
        <v>725</v>
      </c>
      <c r="D83">
        <v>0</v>
      </c>
      <c r="E83">
        <v>49</v>
      </c>
      <c r="F83">
        <v>24</v>
      </c>
      <c r="G83">
        <v>385</v>
      </c>
      <c r="H83">
        <v>24</v>
      </c>
      <c r="I83">
        <v>801</v>
      </c>
      <c r="J83">
        <v>26000657.9627317</v>
      </c>
      <c r="K83">
        <v>18597731.696985401</v>
      </c>
      <c r="L83">
        <v>6312560.10903499</v>
      </c>
      <c r="M83">
        <v>41996499.359375</v>
      </c>
      <c r="N83">
        <v>13552018.2923843</v>
      </c>
      <c r="O83">
        <v>20121396.626640201</v>
      </c>
      <c r="P83">
        <v>58396930.782999396</v>
      </c>
      <c r="Q83">
        <v>24981761.308064599</v>
      </c>
    </row>
    <row r="84" spans="1:17" x14ac:dyDescent="0.35">
      <c r="A84" t="s">
        <v>154</v>
      </c>
      <c r="B84" t="s">
        <v>726</v>
      </c>
      <c r="C84" t="s">
        <v>727</v>
      </c>
      <c r="D84">
        <v>0</v>
      </c>
      <c r="E84">
        <v>67</v>
      </c>
      <c r="F84">
        <v>19</v>
      </c>
      <c r="G84">
        <v>601</v>
      </c>
      <c r="H84">
        <v>19</v>
      </c>
      <c r="I84">
        <v>331</v>
      </c>
      <c r="J84">
        <v>175274619.61203599</v>
      </c>
      <c r="K84">
        <v>172857500.20351401</v>
      </c>
      <c r="L84">
        <v>99733091.253297701</v>
      </c>
      <c r="M84">
        <v>145289074.77343801</v>
      </c>
      <c r="N84">
        <v>32431754.558925401</v>
      </c>
      <c r="O84">
        <v>41046851.226755098</v>
      </c>
      <c r="P84">
        <v>65092860.070581697</v>
      </c>
      <c r="Q84">
        <v>47015755.565066002</v>
      </c>
    </row>
    <row r="85" spans="1:17" x14ac:dyDescent="0.35">
      <c r="A85" t="s">
        <v>154</v>
      </c>
      <c r="B85" t="s">
        <v>728</v>
      </c>
      <c r="C85" t="s">
        <v>729</v>
      </c>
      <c r="D85">
        <v>0</v>
      </c>
      <c r="E85">
        <v>67</v>
      </c>
      <c r="F85">
        <v>24</v>
      </c>
      <c r="G85">
        <v>370</v>
      </c>
      <c r="H85">
        <v>24</v>
      </c>
      <c r="I85">
        <v>456</v>
      </c>
      <c r="J85">
        <v>37152520.533541203</v>
      </c>
      <c r="K85">
        <v>32663508.764131799</v>
      </c>
      <c r="L85">
        <v>19804552.4295456</v>
      </c>
      <c r="M85">
        <v>35355195.3046875</v>
      </c>
      <c r="N85">
        <v>33092606.468428198</v>
      </c>
      <c r="O85">
        <v>32357900.135527499</v>
      </c>
      <c r="P85">
        <v>35920400.902458698</v>
      </c>
      <c r="Q85">
        <v>26169968.363693699</v>
      </c>
    </row>
    <row r="86" spans="1:17" x14ac:dyDescent="0.35">
      <c r="A86" t="s">
        <v>154</v>
      </c>
      <c r="B86" t="s">
        <v>730</v>
      </c>
      <c r="C86" t="s">
        <v>731</v>
      </c>
      <c r="D86">
        <v>0</v>
      </c>
      <c r="E86">
        <v>66</v>
      </c>
      <c r="F86">
        <v>23</v>
      </c>
      <c r="G86">
        <v>172</v>
      </c>
      <c r="H86">
        <v>23</v>
      </c>
      <c r="I86">
        <v>577</v>
      </c>
      <c r="J86">
        <v>33747830.511066101</v>
      </c>
      <c r="K86">
        <v>31004522.515666299</v>
      </c>
      <c r="L86">
        <v>9703177.5451769698</v>
      </c>
      <c r="M86">
        <v>32182609.390625</v>
      </c>
      <c r="N86">
        <v>507928.50282808498</v>
      </c>
      <c r="O86">
        <v>224753.63109349</v>
      </c>
      <c r="P86" t="s">
        <v>732</v>
      </c>
      <c r="Q86">
        <v>175669.04874462701</v>
      </c>
    </row>
    <row r="87" spans="1:17" x14ac:dyDescent="0.35">
      <c r="A87" t="s">
        <v>154</v>
      </c>
      <c r="B87" t="s">
        <v>223</v>
      </c>
      <c r="C87" t="s">
        <v>733</v>
      </c>
      <c r="D87">
        <v>0</v>
      </c>
      <c r="E87">
        <v>74</v>
      </c>
      <c r="F87">
        <v>19</v>
      </c>
      <c r="G87">
        <v>426</v>
      </c>
      <c r="H87">
        <v>19</v>
      </c>
      <c r="I87">
        <v>338</v>
      </c>
      <c r="J87">
        <v>199293934.02804601</v>
      </c>
      <c r="K87">
        <v>179237945.82187101</v>
      </c>
      <c r="L87">
        <v>124738265.78996</v>
      </c>
      <c r="M87">
        <v>151181332.3125</v>
      </c>
      <c r="N87">
        <v>43691224.1834215</v>
      </c>
      <c r="O87">
        <v>56168380.238549598</v>
      </c>
      <c r="P87">
        <v>46821835.8699615</v>
      </c>
      <c r="Q87">
        <v>52282580.907253698</v>
      </c>
    </row>
    <row r="88" spans="1:17" x14ac:dyDescent="0.35">
      <c r="A88" t="s">
        <v>154</v>
      </c>
      <c r="B88" t="s">
        <v>734</v>
      </c>
      <c r="C88" t="s">
        <v>735</v>
      </c>
      <c r="D88">
        <v>0</v>
      </c>
      <c r="E88">
        <v>58</v>
      </c>
      <c r="F88">
        <v>22</v>
      </c>
      <c r="G88">
        <v>447</v>
      </c>
      <c r="H88">
        <v>22</v>
      </c>
      <c r="I88">
        <v>514</v>
      </c>
      <c r="J88">
        <v>65141914.988841102</v>
      </c>
      <c r="K88">
        <v>69909207.642916799</v>
      </c>
      <c r="L88">
        <v>43391439.848738499</v>
      </c>
      <c r="M88">
        <v>64878978.859375</v>
      </c>
      <c r="N88">
        <v>67410973.317263797</v>
      </c>
      <c r="O88">
        <v>45739755.5586266</v>
      </c>
      <c r="P88">
        <v>56086058.674657598</v>
      </c>
      <c r="Q88">
        <v>50757873.826984301</v>
      </c>
    </row>
    <row r="89" spans="1:17" x14ac:dyDescent="0.35">
      <c r="A89" t="s">
        <v>154</v>
      </c>
      <c r="B89" t="s">
        <v>736</v>
      </c>
      <c r="C89" t="s">
        <v>737</v>
      </c>
      <c r="D89">
        <v>0</v>
      </c>
      <c r="E89">
        <v>79</v>
      </c>
      <c r="F89">
        <v>16</v>
      </c>
      <c r="G89">
        <v>703</v>
      </c>
      <c r="H89">
        <v>16</v>
      </c>
      <c r="I89">
        <v>200</v>
      </c>
      <c r="J89">
        <v>873003509.09620595</v>
      </c>
      <c r="K89">
        <v>880851701.33446801</v>
      </c>
      <c r="L89">
        <v>564864937.68170297</v>
      </c>
      <c r="M89">
        <v>775981620.33593798</v>
      </c>
      <c r="N89">
        <v>39248471.977643698</v>
      </c>
      <c r="O89">
        <v>61620248.440299399</v>
      </c>
      <c r="P89">
        <v>36948380.325970002</v>
      </c>
      <c r="Q89">
        <v>42608541.6506088</v>
      </c>
    </row>
    <row r="90" spans="1:17" x14ac:dyDescent="0.35">
      <c r="A90" t="s">
        <v>154</v>
      </c>
      <c r="B90" t="s">
        <v>738</v>
      </c>
      <c r="C90" t="s">
        <v>739</v>
      </c>
      <c r="D90">
        <v>0</v>
      </c>
      <c r="E90">
        <v>60</v>
      </c>
      <c r="F90">
        <v>20</v>
      </c>
      <c r="G90">
        <v>584</v>
      </c>
      <c r="H90">
        <v>20</v>
      </c>
      <c r="I90">
        <v>339</v>
      </c>
      <c r="J90">
        <v>171698846.342006</v>
      </c>
      <c r="K90">
        <v>157919333.214636</v>
      </c>
      <c r="L90">
        <v>113483654.96013901</v>
      </c>
      <c r="M90">
        <v>168759822.203125</v>
      </c>
      <c r="N90">
        <v>92096214.019724593</v>
      </c>
      <c r="O90">
        <v>115282827.81019001</v>
      </c>
      <c r="P90">
        <v>191594326.53637701</v>
      </c>
      <c r="Q90">
        <v>129775115.753896</v>
      </c>
    </row>
    <row r="91" spans="1:17" x14ac:dyDescent="0.35">
      <c r="A91" t="s">
        <v>154</v>
      </c>
      <c r="B91" t="s">
        <v>740</v>
      </c>
      <c r="C91" t="s">
        <v>741</v>
      </c>
      <c r="D91">
        <v>0</v>
      </c>
      <c r="E91">
        <v>60</v>
      </c>
      <c r="F91">
        <v>22</v>
      </c>
      <c r="G91">
        <v>249</v>
      </c>
      <c r="H91">
        <v>22</v>
      </c>
      <c r="I91">
        <v>440</v>
      </c>
      <c r="J91">
        <v>145960322.31602699</v>
      </c>
      <c r="K91">
        <v>124019831.29053301</v>
      </c>
      <c r="L91">
        <v>1237774.0247921201</v>
      </c>
      <c r="M91">
        <v>10517310.0507813</v>
      </c>
      <c r="N91">
        <v>879690.12599952996</v>
      </c>
      <c r="O91">
        <v>2411676.81007483</v>
      </c>
      <c r="P91">
        <v>853390.195306952</v>
      </c>
      <c r="Q91">
        <v>1120024.86258442</v>
      </c>
    </row>
    <row r="92" spans="1:17" x14ac:dyDescent="0.35">
      <c r="A92" t="s">
        <v>154</v>
      </c>
      <c r="B92" t="s">
        <v>742</v>
      </c>
      <c r="C92" t="s">
        <v>743</v>
      </c>
      <c r="D92">
        <v>0</v>
      </c>
      <c r="E92">
        <v>51</v>
      </c>
      <c r="F92">
        <v>22</v>
      </c>
      <c r="G92">
        <v>252</v>
      </c>
      <c r="H92">
        <v>22</v>
      </c>
      <c r="I92">
        <v>609</v>
      </c>
      <c r="J92">
        <v>47432183.339349799</v>
      </c>
      <c r="K92">
        <v>33965339.360843703</v>
      </c>
      <c r="L92">
        <v>23639602.362060901</v>
      </c>
      <c r="M92">
        <v>39796529.046875</v>
      </c>
      <c r="N92">
        <v>6065879.1779771997</v>
      </c>
      <c r="O92">
        <v>5231460.3835766101</v>
      </c>
      <c r="P92">
        <v>4261820.9373985697</v>
      </c>
      <c r="Q92">
        <v>3884364.9270152599</v>
      </c>
    </row>
    <row r="93" spans="1:17" x14ac:dyDescent="0.35">
      <c r="A93" t="s">
        <v>154</v>
      </c>
      <c r="B93" t="s">
        <v>744</v>
      </c>
      <c r="C93" t="s">
        <v>745</v>
      </c>
      <c r="D93">
        <v>0</v>
      </c>
      <c r="E93">
        <v>56</v>
      </c>
      <c r="F93">
        <v>21</v>
      </c>
      <c r="G93">
        <v>421</v>
      </c>
      <c r="H93">
        <v>21</v>
      </c>
      <c r="I93">
        <v>449</v>
      </c>
      <c r="J93">
        <v>42553224.463486202</v>
      </c>
      <c r="K93">
        <v>48816533.040702201</v>
      </c>
      <c r="L93">
        <v>104505447.339113</v>
      </c>
      <c r="M93">
        <v>137824962.5625</v>
      </c>
      <c r="N93">
        <v>96280488.940055102</v>
      </c>
      <c r="O93">
        <v>96223603.560933694</v>
      </c>
      <c r="P93">
        <v>55705645.198989399</v>
      </c>
      <c r="Q93">
        <v>99627881.053180903</v>
      </c>
    </row>
    <row r="94" spans="1:17" x14ac:dyDescent="0.35">
      <c r="A94" t="s">
        <v>154</v>
      </c>
      <c r="B94" t="s">
        <v>746</v>
      </c>
      <c r="C94" t="s">
        <v>747</v>
      </c>
      <c r="D94">
        <v>0</v>
      </c>
      <c r="E94">
        <v>35</v>
      </c>
      <c r="F94">
        <v>28</v>
      </c>
      <c r="G94">
        <v>209</v>
      </c>
      <c r="H94">
        <v>28</v>
      </c>
      <c r="I94">
        <v>1039</v>
      </c>
      <c r="J94">
        <v>37355308.158978999</v>
      </c>
      <c r="K94">
        <v>30934516.817802601</v>
      </c>
      <c r="L94">
        <v>2832633.2100980501</v>
      </c>
      <c r="M94">
        <v>10636769.9609375</v>
      </c>
      <c r="N94">
        <v>547304.28788296902</v>
      </c>
      <c r="O94">
        <v>900256.79367460497</v>
      </c>
      <c r="P94">
        <v>1879724.3528872801</v>
      </c>
      <c r="Q94">
        <v>464163.06875414401</v>
      </c>
    </row>
    <row r="95" spans="1:17" x14ac:dyDescent="0.35">
      <c r="A95" t="s">
        <v>154</v>
      </c>
      <c r="B95" t="s">
        <v>748</v>
      </c>
      <c r="C95" t="s">
        <v>749</v>
      </c>
      <c r="D95">
        <v>0</v>
      </c>
      <c r="E95">
        <v>58</v>
      </c>
      <c r="F95">
        <v>40</v>
      </c>
      <c r="G95">
        <v>305</v>
      </c>
      <c r="H95">
        <v>40</v>
      </c>
      <c r="I95">
        <v>819</v>
      </c>
      <c r="J95">
        <v>25452379.667540699</v>
      </c>
      <c r="K95">
        <v>25864882.740878299</v>
      </c>
      <c r="L95">
        <v>9871886.2903480604</v>
      </c>
      <c r="M95">
        <v>24818074.324218798</v>
      </c>
      <c r="N95">
        <v>10705905.0701469</v>
      </c>
      <c r="O95">
        <v>10874358.787954699</v>
      </c>
      <c r="P95">
        <v>10788485.1847178</v>
      </c>
      <c r="Q95">
        <v>8690694.5247897208</v>
      </c>
    </row>
    <row r="96" spans="1:17" x14ac:dyDescent="0.35">
      <c r="A96" t="s">
        <v>154</v>
      </c>
      <c r="B96" t="s">
        <v>194</v>
      </c>
      <c r="C96" t="s">
        <v>750</v>
      </c>
      <c r="D96">
        <v>0</v>
      </c>
      <c r="E96">
        <v>39</v>
      </c>
      <c r="F96">
        <v>32</v>
      </c>
      <c r="G96">
        <v>307</v>
      </c>
      <c r="H96">
        <v>32</v>
      </c>
      <c r="I96">
        <v>948</v>
      </c>
      <c r="J96">
        <v>23619876.749758501</v>
      </c>
      <c r="K96">
        <v>26924400.872615598</v>
      </c>
      <c r="L96">
        <v>12680452.4782994</v>
      </c>
      <c r="M96">
        <v>31059798.1484375</v>
      </c>
      <c r="N96">
        <v>18403847.2816182</v>
      </c>
      <c r="O96">
        <v>14095842.320982801</v>
      </c>
      <c r="P96">
        <v>18033570.132703099</v>
      </c>
      <c r="Q96">
        <v>15762144.192753799</v>
      </c>
    </row>
    <row r="97" spans="1:17" x14ac:dyDescent="0.35">
      <c r="A97" t="s">
        <v>154</v>
      </c>
      <c r="B97" t="s">
        <v>751</v>
      </c>
      <c r="C97" t="s">
        <v>752</v>
      </c>
      <c r="D97">
        <v>0</v>
      </c>
      <c r="E97">
        <v>62</v>
      </c>
      <c r="F97">
        <v>44</v>
      </c>
      <c r="G97">
        <v>456</v>
      </c>
      <c r="H97">
        <v>42</v>
      </c>
      <c r="I97">
        <v>836</v>
      </c>
      <c r="J97">
        <v>8852499.69052919</v>
      </c>
      <c r="K97">
        <v>9670333.18591558</v>
      </c>
      <c r="L97">
        <v>35130274.730414003</v>
      </c>
      <c r="M97">
        <v>36694086.785156302</v>
      </c>
      <c r="N97">
        <v>68828055.0479725</v>
      </c>
      <c r="O97">
        <v>59165389.710961297</v>
      </c>
      <c r="P97">
        <v>56682394.404692098</v>
      </c>
      <c r="Q97">
        <v>57774717.290507898</v>
      </c>
    </row>
    <row r="98" spans="1:17" x14ac:dyDescent="0.35">
      <c r="A98" t="s">
        <v>154</v>
      </c>
      <c r="B98" t="s">
        <v>240</v>
      </c>
      <c r="C98" t="s">
        <v>753</v>
      </c>
      <c r="D98">
        <v>0</v>
      </c>
      <c r="E98">
        <v>58</v>
      </c>
      <c r="F98">
        <v>20</v>
      </c>
      <c r="G98">
        <v>393</v>
      </c>
      <c r="H98">
        <v>20</v>
      </c>
      <c r="I98">
        <v>396</v>
      </c>
      <c r="J98">
        <v>197733984.05618101</v>
      </c>
      <c r="K98">
        <v>170838122.00293401</v>
      </c>
      <c r="L98">
        <v>155145075.40068901</v>
      </c>
      <c r="M98">
        <v>156004581.984375</v>
      </c>
      <c r="N98">
        <v>55881780.650020398</v>
      </c>
      <c r="O98">
        <v>64887954.272508398</v>
      </c>
      <c r="P98">
        <v>50783736.942873999</v>
      </c>
      <c r="Q98">
        <v>68004553.915979907</v>
      </c>
    </row>
    <row r="99" spans="1:17" x14ac:dyDescent="0.35">
      <c r="A99" t="s">
        <v>154</v>
      </c>
      <c r="B99" t="s">
        <v>754</v>
      </c>
      <c r="C99" t="s">
        <v>755</v>
      </c>
      <c r="D99">
        <v>0</v>
      </c>
      <c r="E99">
        <v>56</v>
      </c>
      <c r="F99">
        <v>23</v>
      </c>
      <c r="G99">
        <v>895</v>
      </c>
      <c r="H99">
        <v>23</v>
      </c>
      <c r="I99">
        <v>354</v>
      </c>
      <c r="J99">
        <v>399525405.02030599</v>
      </c>
      <c r="K99">
        <v>469009864.78457803</v>
      </c>
      <c r="L99">
        <v>298079761.36033899</v>
      </c>
      <c r="M99">
        <v>380381891.95898402</v>
      </c>
      <c r="N99">
        <v>305620494.57167703</v>
      </c>
      <c r="O99">
        <v>349997574.43195802</v>
      </c>
      <c r="P99">
        <v>278919196.94068998</v>
      </c>
      <c r="Q99">
        <v>372172365.13360697</v>
      </c>
    </row>
    <row r="100" spans="1:17" x14ac:dyDescent="0.35">
      <c r="A100" t="s">
        <v>154</v>
      </c>
      <c r="B100" t="s">
        <v>756</v>
      </c>
      <c r="C100" t="s">
        <v>757</v>
      </c>
      <c r="D100">
        <v>0</v>
      </c>
      <c r="E100">
        <v>58</v>
      </c>
      <c r="F100">
        <v>19</v>
      </c>
      <c r="G100">
        <v>373</v>
      </c>
      <c r="H100">
        <v>19</v>
      </c>
      <c r="I100">
        <v>506</v>
      </c>
      <c r="J100">
        <v>47977406.912365101</v>
      </c>
      <c r="K100">
        <v>48637757.243022799</v>
      </c>
      <c r="L100">
        <v>51946787.024613596</v>
      </c>
      <c r="M100">
        <v>59554455.566406302</v>
      </c>
      <c r="N100">
        <v>243788631.50577801</v>
      </c>
      <c r="O100">
        <v>274347362.295439</v>
      </c>
      <c r="P100">
        <v>255232116.69420701</v>
      </c>
      <c r="Q100">
        <v>305167001.02843201</v>
      </c>
    </row>
    <row r="101" spans="1:17" x14ac:dyDescent="0.35">
      <c r="A101" t="s">
        <v>154</v>
      </c>
      <c r="B101" t="s">
        <v>758</v>
      </c>
      <c r="C101" t="s">
        <v>759</v>
      </c>
      <c r="D101">
        <v>0</v>
      </c>
      <c r="E101">
        <v>89</v>
      </c>
      <c r="F101">
        <v>22</v>
      </c>
      <c r="G101">
        <v>339</v>
      </c>
      <c r="H101">
        <v>22</v>
      </c>
      <c r="I101">
        <v>319</v>
      </c>
      <c r="J101">
        <v>40329055.036730602</v>
      </c>
      <c r="K101">
        <v>41753823.2274912</v>
      </c>
      <c r="L101">
        <v>29217240.532652002</v>
      </c>
      <c r="M101">
        <v>49592720.625</v>
      </c>
      <c r="N101">
        <v>44203824.805698402</v>
      </c>
      <c r="O101">
        <v>51881600.7154129</v>
      </c>
      <c r="P101">
        <v>59066613.511548698</v>
      </c>
      <c r="Q101">
        <v>55057239.969188198</v>
      </c>
    </row>
    <row r="102" spans="1:17" x14ac:dyDescent="0.35">
      <c r="A102" t="s">
        <v>154</v>
      </c>
      <c r="B102" t="s">
        <v>760</v>
      </c>
      <c r="C102" t="s">
        <v>761</v>
      </c>
      <c r="D102">
        <v>0</v>
      </c>
      <c r="E102">
        <v>47</v>
      </c>
      <c r="F102">
        <v>22</v>
      </c>
      <c r="G102">
        <v>268</v>
      </c>
      <c r="H102">
        <v>22</v>
      </c>
      <c r="I102">
        <v>600</v>
      </c>
      <c r="J102">
        <v>50611816.520609498</v>
      </c>
      <c r="K102">
        <v>46793220.777252503</v>
      </c>
      <c r="L102">
        <v>18396630.1201507</v>
      </c>
      <c r="M102">
        <v>36060089.640625</v>
      </c>
      <c r="N102">
        <v>3796356.17853843</v>
      </c>
      <c r="O102">
        <v>4849594.6052715499</v>
      </c>
      <c r="P102">
        <v>5046135.6207411196</v>
      </c>
      <c r="Q102">
        <v>2153618.62542539</v>
      </c>
    </row>
    <row r="103" spans="1:17" x14ac:dyDescent="0.35">
      <c r="A103" t="s">
        <v>154</v>
      </c>
      <c r="B103" t="s">
        <v>166</v>
      </c>
      <c r="C103" t="s">
        <v>762</v>
      </c>
      <c r="D103">
        <v>0</v>
      </c>
      <c r="E103">
        <v>46</v>
      </c>
      <c r="F103">
        <v>23</v>
      </c>
      <c r="G103">
        <v>388</v>
      </c>
      <c r="H103">
        <v>23</v>
      </c>
      <c r="I103">
        <v>599</v>
      </c>
      <c r="J103">
        <v>124002220.62253299</v>
      </c>
      <c r="K103">
        <v>125768198.351565</v>
      </c>
      <c r="L103">
        <v>200579940.89013699</v>
      </c>
      <c r="M103">
        <v>96969199.180664107</v>
      </c>
      <c r="N103">
        <v>57259815.316183403</v>
      </c>
      <c r="O103">
        <v>49341029.888737097</v>
      </c>
      <c r="P103">
        <v>59731640.370302498</v>
      </c>
      <c r="Q103">
        <v>50661451.9947832</v>
      </c>
    </row>
    <row r="104" spans="1:17" x14ac:dyDescent="0.35">
      <c r="A104" t="s">
        <v>154</v>
      </c>
      <c r="B104" t="s">
        <v>763</v>
      </c>
      <c r="C104" t="s">
        <v>764</v>
      </c>
      <c r="D104">
        <v>0</v>
      </c>
      <c r="E104">
        <v>68</v>
      </c>
      <c r="F104">
        <v>19</v>
      </c>
      <c r="G104">
        <v>327</v>
      </c>
      <c r="H104">
        <v>19</v>
      </c>
      <c r="I104">
        <v>437</v>
      </c>
      <c r="J104">
        <v>79652173.457127705</v>
      </c>
      <c r="K104">
        <v>72520457.594621494</v>
      </c>
      <c r="L104">
        <v>47036896.790230602</v>
      </c>
      <c r="M104">
        <v>59319788.433593802</v>
      </c>
      <c r="N104">
        <v>32162347.6279364</v>
      </c>
      <c r="O104">
        <v>40522909.109835602</v>
      </c>
      <c r="P104">
        <v>31280943.308497701</v>
      </c>
      <c r="Q104">
        <v>45949884.669753999</v>
      </c>
    </row>
    <row r="105" spans="1:17" x14ac:dyDescent="0.35">
      <c r="A105" t="s">
        <v>154</v>
      </c>
      <c r="B105" t="s">
        <v>765</v>
      </c>
      <c r="C105" t="s">
        <v>766</v>
      </c>
      <c r="D105">
        <v>0</v>
      </c>
      <c r="E105">
        <v>70</v>
      </c>
      <c r="F105">
        <v>25</v>
      </c>
      <c r="G105">
        <v>512</v>
      </c>
      <c r="H105">
        <v>25</v>
      </c>
      <c r="I105">
        <v>342</v>
      </c>
      <c r="J105">
        <v>93582345.122709006</v>
      </c>
      <c r="K105">
        <v>98054478.131953299</v>
      </c>
      <c r="L105">
        <v>62186257.238695301</v>
      </c>
      <c r="M105">
        <v>93087342.300781295</v>
      </c>
      <c r="N105">
        <v>64363920.285003699</v>
      </c>
      <c r="O105">
        <v>63764205.215447299</v>
      </c>
      <c r="P105">
        <v>64141749.008387201</v>
      </c>
      <c r="Q105">
        <v>70538106.957562998</v>
      </c>
    </row>
    <row r="106" spans="1:17" x14ac:dyDescent="0.35">
      <c r="A106" t="s">
        <v>154</v>
      </c>
      <c r="B106" t="s">
        <v>767</v>
      </c>
      <c r="C106" t="s">
        <v>768</v>
      </c>
      <c r="D106">
        <v>0</v>
      </c>
      <c r="E106">
        <v>74</v>
      </c>
      <c r="F106">
        <v>29</v>
      </c>
      <c r="G106">
        <v>322</v>
      </c>
      <c r="H106">
        <v>29</v>
      </c>
      <c r="I106">
        <v>431</v>
      </c>
      <c r="J106">
        <v>39410973.291426003</v>
      </c>
      <c r="K106">
        <v>37603786.518317297</v>
      </c>
      <c r="L106">
        <v>23558622.479557399</v>
      </c>
      <c r="M106">
        <v>34080395.990234397</v>
      </c>
      <c r="N106">
        <v>13958384.414044499</v>
      </c>
      <c r="O106">
        <v>14733601.3561447</v>
      </c>
      <c r="P106">
        <v>17512024.434173699</v>
      </c>
      <c r="Q106">
        <v>14880226.409163101</v>
      </c>
    </row>
    <row r="107" spans="1:17" x14ac:dyDescent="0.35">
      <c r="A107" t="s">
        <v>154</v>
      </c>
      <c r="B107" t="s">
        <v>769</v>
      </c>
      <c r="C107" t="s">
        <v>770</v>
      </c>
      <c r="D107">
        <v>0</v>
      </c>
      <c r="E107">
        <v>47</v>
      </c>
      <c r="F107">
        <v>28</v>
      </c>
      <c r="G107">
        <v>429</v>
      </c>
      <c r="H107">
        <v>28</v>
      </c>
      <c r="I107">
        <v>621</v>
      </c>
      <c r="J107">
        <v>52789753.483562499</v>
      </c>
      <c r="K107">
        <v>52643152.981253996</v>
      </c>
      <c r="L107">
        <v>33138879.1357578</v>
      </c>
      <c r="M107">
        <v>37272253.296875</v>
      </c>
      <c r="N107">
        <v>57917933.299979098</v>
      </c>
      <c r="O107">
        <v>50832416.874609202</v>
      </c>
      <c r="P107">
        <v>39032982.723421201</v>
      </c>
      <c r="Q107">
        <v>55889263.153920397</v>
      </c>
    </row>
    <row r="108" spans="1:17" x14ac:dyDescent="0.35">
      <c r="A108" t="s">
        <v>154</v>
      </c>
      <c r="B108" t="s">
        <v>771</v>
      </c>
      <c r="C108" t="s">
        <v>772</v>
      </c>
      <c r="D108">
        <v>0</v>
      </c>
      <c r="E108">
        <v>40</v>
      </c>
      <c r="F108">
        <v>41</v>
      </c>
      <c r="G108">
        <v>211</v>
      </c>
      <c r="H108">
        <v>41</v>
      </c>
      <c r="I108">
        <v>1247</v>
      </c>
      <c r="J108">
        <v>11729277.573053701</v>
      </c>
      <c r="K108">
        <v>12652344.176971899</v>
      </c>
      <c r="L108">
        <v>5073897.5034891404</v>
      </c>
      <c r="M108">
        <v>11364959.2734375</v>
      </c>
      <c r="N108">
        <v>2338189.0889786799</v>
      </c>
      <c r="O108">
        <v>2679498.2442705701</v>
      </c>
      <c r="P108">
        <v>2962031.5876632999</v>
      </c>
      <c r="Q108">
        <v>1373222.60549998</v>
      </c>
    </row>
    <row r="109" spans="1:17" x14ac:dyDescent="0.35">
      <c r="A109" t="s">
        <v>154</v>
      </c>
      <c r="B109" t="s">
        <v>773</v>
      </c>
      <c r="C109" t="s">
        <v>774</v>
      </c>
      <c r="D109">
        <v>0</v>
      </c>
      <c r="E109">
        <v>53</v>
      </c>
      <c r="F109">
        <v>44</v>
      </c>
      <c r="G109">
        <v>210</v>
      </c>
      <c r="H109">
        <v>44</v>
      </c>
      <c r="I109">
        <v>1080</v>
      </c>
      <c r="J109">
        <v>16334932.3975458</v>
      </c>
      <c r="K109">
        <v>15636556.979554901</v>
      </c>
      <c r="L109">
        <v>14005599.680021999</v>
      </c>
      <c r="M109">
        <v>15827349.34375</v>
      </c>
      <c r="N109">
        <v>4911000.7645300301</v>
      </c>
      <c r="O109">
        <v>6685725.4304231098</v>
      </c>
      <c r="P109">
        <v>7323588.8587239804</v>
      </c>
      <c r="Q109">
        <v>6818300.1072202204</v>
      </c>
    </row>
    <row r="110" spans="1:17" x14ac:dyDescent="0.35">
      <c r="A110" t="s">
        <v>154</v>
      </c>
      <c r="B110" t="s">
        <v>775</v>
      </c>
      <c r="C110" t="s">
        <v>776</v>
      </c>
      <c r="D110">
        <v>0</v>
      </c>
      <c r="E110">
        <v>48</v>
      </c>
      <c r="F110">
        <v>23</v>
      </c>
      <c r="G110">
        <v>373</v>
      </c>
      <c r="H110">
        <v>23</v>
      </c>
      <c r="I110">
        <v>512</v>
      </c>
      <c r="J110">
        <v>49862874.3304414</v>
      </c>
      <c r="K110">
        <v>46991851.5878269</v>
      </c>
      <c r="L110">
        <v>21610541.941529199</v>
      </c>
      <c r="M110">
        <v>29798995.498046901</v>
      </c>
      <c r="N110">
        <v>24912448.5719295</v>
      </c>
      <c r="O110">
        <v>22830825.138860401</v>
      </c>
      <c r="P110">
        <v>772965663.00328195</v>
      </c>
      <c r="Q110">
        <v>23911393.025183301</v>
      </c>
    </row>
    <row r="111" spans="1:17" x14ac:dyDescent="0.35">
      <c r="A111" t="s">
        <v>154</v>
      </c>
      <c r="B111" t="s">
        <v>777</v>
      </c>
      <c r="C111" t="s">
        <v>778</v>
      </c>
      <c r="D111">
        <v>0</v>
      </c>
      <c r="E111">
        <v>59</v>
      </c>
      <c r="F111">
        <v>26</v>
      </c>
      <c r="G111">
        <v>497</v>
      </c>
      <c r="H111">
        <v>26</v>
      </c>
      <c r="I111">
        <v>469</v>
      </c>
      <c r="J111">
        <v>23688855.604775202</v>
      </c>
      <c r="K111">
        <v>21926685.4072419</v>
      </c>
      <c r="L111">
        <v>31423319.3907593</v>
      </c>
      <c r="M111">
        <v>31669659.816406298</v>
      </c>
      <c r="N111">
        <v>163861928.70772299</v>
      </c>
      <c r="O111">
        <v>191729501.29608899</v>
      </c>
      <c r="P111">
        <v>181391086.17712501</v>
      </c>
      <c r="Q111">
        <v>175885919.05269599</v>
      </c>
    </row>
    <row r="112" spans="1:17" x14ac:dyDescent="0.35">
      <c r="A112" t="s">
        <v>154</v>
      </c>
      <c r="B112" t="s">
        <v>779</v>
      </c>
      <c r="C112" t="s">
        <v>780</v>
      </c>
      <c r="D112">
        <v>0</v>
      </c>
      <c r="E112">
        <v>48</v>
      </c>
      <c r="F112">
        <v>22</v>
      </c>
      <c r="G112">
        <v>376</v>
      </c>
      <c r="H112">
        <v>22</v>
      </c>
      <c r="I112">
        <v>521</v>
      </c>
      <c r="J112">
        <v>103840520.02269401</v>
      </c>
      <c r="K112">
        <v>108871594.300309</v>
      </c>
      <c r="L112">
        <v>52002773.582291298</v>
      </c>
      <c r="M112">
        <v>87542520.603515595</v>
      </c>
      <c r="N112">
        <v>45494749.833773904</v>
      </c>
      <c r="O112">
        <v>52454381.257008404</v>
      </c>
      <c r="P112">
        <v>101519380.250507</v>
      </c>
      <c r="Q112">
        <v>54363476.7053767</v>
      </c>
    </row>
    <row r="113" spans="1:17" x14ac:dyDescent="0.35">
      <c r="A113" t="s">
        <v>154</v>
      </c>
      <c r="B113" t="s">
        <v>781</v>
      </c>
      <c r="C113" t="s">
        <v>782</v>
      </c>
      <c r="D113">
        <v>0</v>
      </c>
      <c r="E113">
        <v>58</v>
      </c>
      <c r="F113">
        <v>19</v>
      </c>
      <c r="G113">
        <v>547</v>
      </c>
      <c r="H113">
        <v>19</v>
      </c>
      <c r="I113">
        <v>318</v>
      </c>
      <c r="J113">
        <v>113740934.932322</v>
      </c>
      <c r="K113">
        <v>115269958.862047</v>
      </c>
      <c r="L113">
        <v>64050273.2263982</v>
      </c>
      <c r="M113">
        <v>82253298.7578125</v>
      </c>
      <c r="N113">
        <v>125320170.194985</v>
      </c>
      <c r="O113">
        <v>145853111.416738</v>
      </c>
      <c r="P113">
        <v>164806377.07461101</v>
      </c>
      <c r="Q113">
        <v>140615002.86842301</v>
      </c>
    </row>
    <row r="114" spans="1:17" x14ac:dyDescent="0.35">
      <c r="A114" t="s">
        <v>154</v>
      </c>
      <c r="B114" t="s">
        <v>783</v>
      </c>
      <c r="C114" t="s">
        <v>784</v>
      </c>
      <c r="D114">
        <v>0</v>
      </c>
      <c r="E114">
        <v>80</v>
      </c>
      <c r="F114">
        <v>23</v>
      </c>
      <c r="G114">
        <v>546</v>
      </c>
      <c r="H114">
        <v>23</v>
      </c>
      <c r="I114">
        <v>257</v>
      </c>
      <c r="J114">
        <v>48186518.396154404</v>
      </c>
      <c r="K114">
        <v>45256062.230079502</v>
      </c>
      <c r="L114">
        <v>40674980.397192299</v>
      </c>
      <c r="M114">
        <v>50031155.212890603</v>
      </c>
      <c r="N114">
        <v>282434995.41173702</v>
      </c>
      <c r="O114">
        <v>254209859.45072201</v>
      </c>
      <c r="P114">
        <v>319662807.196343</v>
      </c>
      <c r="Q114">
        <v>323440680.61592501</v>
      </c>
    </row>
    <row r="115" spans="1:17" x14ac:dyDescent="0.35">
      <c r="A115" t="s">
        <v>154</v>
      </c>
      <c r="B115" t="s">
        <v>785</v>
      </c>
      <c r="C115" t="s">
        <v>786</v>
      </c>
      <c r="D115">
        <v>0</v>
      </c>
      <c r="E115">
        <v>55</v>
      </c>
      <c r="F115">
        <v>35</v>
      </c>
      <c r="G115">
        <v>298</v>
      </c>
      <c r="H115">
        <v>35</v>
      </c>
      <c r="I115">
        <v>645</v>
      </c>
      <c r="J115">
        <v>36991236.126452699</v>
      </c>
      <c r="K115">
        <v>33105387.5204213</v>
      </c>
      <c r="L115">
        <v>19802425.714080699</v>
      </c>
      <c r="M115">
        <v>24783779.9921875</v>
      </c>
      <c r="N115">
        <v>8597027.1740763094</v>
      </c>
      <c r="O115">
        <v>11170817.582064301</v>
      </c>
      <c r="P115">
        <v>10346759.0381562</v>
      </c>
      <c r="Q115">
        <v>8953579.6109835003</v>
      </c>
    </row>
    <row r="116" spans="1:17" x14ac:dyDescent="0.35">
      <c r="A116" t="s">
        <v>154</v>
      </c>
      <c r="B116" t="s">
        <v>787</v>
      </c>
      <c r="C116" t="s">
        <v>788</v>
      </c>
      <c r="D116">
        <v>0</v>
      </c>
      <c r="E116">
        <v>23</v>
      </c>
      <c r="F116">
        <v>46</v>
      </c>
      <c r="G116">
        <v>209</v>
      </c>
      <c r="H116">
        <v>45</v>
      </c>
      <c r="I116">
        <v>2627</v>
      </c>
      <c r="J116">
        <v>13821639.4849045</v>
      </c>
      <c r="K116">
        <v>13869522.3466214</v>
      </c>
      <c r="L116">
        <v>4132207.7231244198</v>
      </c>
      <c r="M116">
        <v>10039981.15625</v>
      </c>
      <c r="N116">
        <v>789260.24589863303</v>
      </c>
      <c r="O116">
        <v>874604.10368808697</v>
      </c>
      <c r="P116">
        <v>775902.31863031304</v>
      </c>
      <c r="Q116">
        <v>1490792.3415778801</v>
      </c>
    </row>
    <row r="117" spans="1:17" x14ac:dyDescent="0.35">
      <c r="A117" t="s">
        <v>154</v>
      </c>
      <c r="B117" t="s">
        <v>789</v>
      </c>
      <c r="C117" t="s">
        <v>790</v>
      </c>
      <c r="D117">
        <v>0</v>
      </c>
      <c r="E117">
        <v>51</v>
      </c>
      <c r="F117">
        <v>40</v>
      </c>
      <c r="G117">
        <v>316</v>
      </c>
      <c r="H117">
        <v>40</v>
      </c>
      <c r="I117">
        <v>892</v>
      </c>
      <c r="J117">
        <v>18000769.594697598</v>
      </c>
      <c r="K117">
        <v>19404498.908415802</v>
      </c>
      <c r="L117">
        <v>11064230.5982449</v>
      </c>
      <c r="M117">
        <v>16200106.5898438</v>
      </c>
      <c r="N117">
        <v>24081489.981906101</v>
      </c>
      <c r="O117">
        <v>24446894.290381599</v>
      </c>
      <c r="P117">
        <v>24002261.933444299</v>
      </c>
      <c r="Q117">
        <v>23255223.0355541</v>
      </c>
    </row>
    <row r="118" spans="1:17" x14ac:dyDescent="0.35">
      <c r="A118" t="s">
        <v>154</v>
      </c>
      <c r="B118" t="s">
        <v>791</v>
      </c>
      <c r="C118" t="s">
        <v>792</v>
      </c>
      <c r="D118">
        <v>0</v>
      </c>
      <c r="E118">
        <v>39</v>
      </c>
      <c r="F118">
        <v>32</v>
      </c>
      <c r="G118">
        <v>259</v>
      </c>
      <c r="H118">
        <v>32</v>
      </c>
      <c r="I118">
        <v>1052</v>
      </c>
      <c r="J118">
        <v>34015768.330907702</v>
      </c>
      <c r="K118">
        <v>32672533.492451001</v>
      </c>
      <c r="L118">
        <v>13125316.852660799</v>
      </c>
      <c r="M118">
        <v>21707651.515625</v>
      </c>
      <c r="N118">
        <v>9227983.9145147707</v>
      </c>
      <c r="O118">
        <v>8057724.1170183001</v>
      </c>
      <c r="P118">
        <v>12740055.811125999</v>
      </c>
      <c r="Q118">
        <v>6223506.4210187998</v>
      </c>
    </row>
    <row r="119" spans="1:17" x14ac:dyDescent="0.35">
      <c r="A119" t="s">
        <v>154</v>
      </c>
      <c r="B119" t="s">
        <v>793</v>
      </c>
      <c r="C119" t="s">
        <v>794</v>
      </c>
      <c r="D119">
        <v>0</v>
      </c>
      <c r="E119">
        <v>66</v>
      </c>
      <c r="F119">
        <v>18</v>
      </c>
      <c r="G119">
        <v>304</v>
      </c>
      <c r="H119">
        <v>18</v>
      </c>
      <c r="I119">
        <v>371</v>
      </c>
      <c r="J119">
        <v>97457493.895358905</v>
      </c>
      <c r="K119">
        <v>76697575.980287001</v>
      </c>
      <c r="L119">
        <v>12892512.887928</v>
      </c>
      <c r="M119">
        <v>32862116.8989258</v>
      </c>
      <c r="N119">
        <v>29374311.771477502</v>
      </c>
      <c r="O119">
        <v>36140614.780654199</v>
      </c>
      <c r="P119">
        <v>71595035.676273197</v>
      </c>
      <c r="Q119">
        <v>38723599.5400929</v>
      </c>
    </row>
    <row r="120" spans="1:17" x14ac:dyDescent="0.35">
      <c r="A120" t="s">
        <v>154</v>
      </c>
      <c r="B120" t="s">
        <v>795</v>
      </c>
      <c r="C120" t="s">
        <v>796</v>
      </c>
      <c r="D120">
        <v>0</v>
      </c>
      <c r="E120">
        <v>40</v>
      </c>
      <c r="F120">
        <v>35</v>
      </c>
      <c r="G120">
        <v>340</v>
      </c>
      <c r="H120">
        <v>35</v>
      </c>
      <c r="I120">
        <v>1002</v>
      </c>
      <c r="J120">
        <v>16207422.2265209</v>
      </c>
      <c r="K120">
        <v>15114256.5022166</v>
      </c>
      <c r="L120">
        <v>7609954.6341038598</v>
      </c>
      <c r="M120">
        <v>13872427.9921875</v>
      </c>
      <c r="N120">
        <v>17365842.200268399</v>
      </c>
      <c r="O120">
        <v>16050213.584871899</v>
      </c>
      <c r="P120">
        <v>29135651.122051999</v>
      </c>
      <c r="Q120">
        <v>17838757.1976027</v>
      </c>
    </row>
    <row r="121" spans="1:17" x14ac:dyDescent="0.35">
      <c r="A121" t="s">
        <v>154</v>
      </c>
      <c r="B121" t="s">
        <v>797</v>
      </c>
      <c r="C121" t="s">
        <v>798</v>
      </c>
      <c r="D121">
        <v>0</v>
      </c>
      <c r="E121">
        <v>44</v>
      </c>
      <c r="F121">
        <v>30</v>
      </c>
      <c r="G121">
        <v>205</v>
      </c>
      <c r="H121">
        <v>30</v>
      </c>
      <c r="I121">
        <v>867</v>
      </c>
      <c r="J121">
        <v>25358263.924913298</v>
      </c>
      <c r="K121">
        <v>25011039.082999401</v>
      </c>
      <c r="L121">
        <v>8297353.9797865897</v>
      </c>
      <c r="M121">
        <v>14844785.5546875</v>
      </c>
      <c r="N121">
        <v>4071056.6203247299</v>
      </c>
      <c r="O121">
        <v>4575837.9828403601</v>
      </c>
      <c r="P121">
        <v>6076418.9691937696</v>
      </c>
      <c r="Q121">
        <v>4037099.16407364</v>
      </c>
    </row>
    <row r="122" spans="1:17" x14ac:dyDescent="0.35">
      <c r="A122" t="s">
        <v>154</v>
      </c>
      <c r="B122" t="s">
        <v>799</v>
      </c>
      <c r="C122" t="s">
        <v>800</v>
      </c>
      <c r="D122">
        <v>0</v>
      </c>
      <c r="E122">
        <v>54</v>
      </c>
      <c r="F122">
        <v>35</v>
      </c>
      <c r="G122">
        <v>384</v>
      </c>
      <c r="H122">
        <v>35</v>
      </c>
      <c r="I122">
        <v>684</v>
      </c>
      <c r="J122">
        <v>28285965.639644299</v>
      </c>
      <c r="K122">
        <v>31259099.143337801</v>
      </c>
      <c r="L122">
        <v>20526411.627937298</v>
      </c>
      <c r="M122">
        <v>36191876.7578125</v>
      </c>
      <c r="N122">
        <v>36749279.8476272</v>
      </c>
      <c r="O122">
        <v>30556268.3899143</v>
      </c>
      <c r="P122">
        <v>63215581.498114899</v>
      </c>
      <c r="Q122">
        <v>49300013.215012498</v>
      </c>
    </row>
    <row r="123" spans="1:17" x14ac:dyDescent="0.35">
      <c r="A123" t="s">
        <v>154</v>
      </c>
      <c r="B123" t="s">
        <v>801</v>
      </c>
      <c r="C123" t="s">
        <v>802</v>
      </c>
      <c r="D123">
        <v>0</v>
      </c>
      <c r="E123">
        <v>54</v>
      </c>
      <c r="F123">
        <v>27</v>
      </c>
      <c r="G123">
        <v>349</v>
      </c>
      <c r="H123">
        <v>27</v>
      </c>
      <c r="I123">
        <v>621</v>
      </c>
      <c r="J123">
        <v>28063678.452361099</v>
      </c>
      <c r="K123">
        <v>28750472.418083299</v>
      </c>
      <c r="L123">
        <v>26189011.821113002</v>
      </c>
      <c r="M123">
        <v>36935506.21875</v>
      </c>
      <c r="N123">
        <v>19034880.628237601</v>
      </c>
      <c r="O123">
        <v>23737108.7318522</v>
      </c>
      <c r="P123">
        <v>26236168.1563312</v>
      </c>
      <c r="Q123">
        <v>22913468.502177</v>
      </c>
    </row>
    <row r="124" spans="1:17" x14ac:dyDescent="0.35">
      <c r="A124" t="s">
        <v>154</v>
      </c>
      <c r="B124" t="s">
        <v>803</v>
      </c>
      <c r="C124" t="s">
        <v>804</v>
      </c>
      <c r="D124">
        <v>0</v>
      </c>
      <c r="E124">
        <v>68</v>
      </c>
      <c r="F124">
        <v>22</v>
      </c>
      <c r="G124">
        <v>504</v>
      </c>
      <c r="H124">
        <v>22</v>
      </c>
      <c r="I124">
        <v>353</v>
      </c>
      <c r="J124">
        <v>111380263.07563201</v>
      </c>
      <c r="K124">
        <v>112389994.81569999</v>
      </c>
      <c r="L124">
        <v>77282688.574243993</v>
      </c>
      <c r="M124">
        <v>112150917.359375</v>
      </c>
      <c r="N124">
        <v>63276600.861910097</v>
      </c>
      <c r="O124">
        <v>73741363.560039103</v>
      </c>
      <c r="P124">
        <v>74058079.827267006</v>
      </c>
      <c r="Q124">
        <v>74371200.360641196</v>
      </c>
    </row>
    <row r="125" spans="1:17" x14ac:dyDescent="0.35">
      <c r="A125" t="s">
        <v>154</v>
      </c>
      <c r="B125" t="s">
        <v>805</v>
      </c>
      <c r="C125" t="s">
        <v>806</v>
      </c>
      <c r="D125">
        <v>0</v>
      </c>
      <c r="E125">
        <v>64</v>
      </c>
      <c r="F125">
        <v>25</v>
      </c>
      <c r="G125">
        <v>324</v>
      </c>
      <c r="H125">
        <v>25</v>
      </c>
      <c r="I125">
        <v>396</v>
      </c>
      <c r="J125">
        <v>65299427.337131903</v>
      </c>
      <c r="K125">
        <v>45630216.288946003</v>
      </c>
      <c r="L125">
        <v>37514418.6298685</v>
      </c>
      <c r="M125">
        <v>51814983.96875</v>
      </c>
      <c r="N125">
        <v>13695411.0815541</v>
      </c>
      <c r="O125">
        <v>14616919.8578091</v>
      </c>
      <c r="P125">
        <v>20971736.5898971</v>
      </c>
      <c r="Q125">
        <v>16000945.9223262</v>
      </c>
    </row>
    <row r="126" spans="1:17" x14ac:dyDescent="0.35">
      <c r="A126" t="s">
        <v>154</v>
      </c>
      <c r="B126" t="s">
        <v>807</v>
      </c>
      <c r="C126" t="s">
        <v>808</v>
      </c>
      <c r="D126">
        <v>0</v>
      </c>
      <c r="E126">
        <v>49</v>
      </c>
      <c r="F126">
        <v>25</v>
      </c>
      <c r="G126">
        <v>383</v>
      </c>
      <c r="H126">
        <v>25</v>
      </c>
      <c r="I126">
        <v>531</v>
      </c>
      <c r="J126">
        <v>59262673.002306998</v>
      </c>
      <c r="K126">
        <v>60749251.070053101</v>
      </c>
      <c r="L126">
        <v>28011629.613663301</v>
      </c>
      <c r="M126">
        <v>49852978.2734375</v>
      </c>
      <c r="N126">
        <v>32286593.024707299</v>
      </c>
      <c r="O126">
        <v>27079570.8418901</v>
      </c>
      <c r="P126">
        <v>32891222.315178499</v>
      </c>
      <c r="Q126">
        <v>28406994.243288599</v>
      </c>
    </row>
    <row r="127" spans="1:17" x14ac:dyDescent="0.35">
      <c r="A127" t="s">
        <v>154</v>
      </c>
      <c r="B127" t="s">
        <v>809</v>
      </c>
      <c r="C127" t="s">
        <v>810</v>
      </c>
      <c r="D127">
        <v>0</v>
      </c>
      <c r="E127">
        <v>69</v>
      </c>
      <c r="F127">
        <v>22</v>
      </c>
      <c r="G127">
        <v>488</v>
      </c>
      <c r="H127">
        <v>22</v>
      </c>
      <c r="I127">
        <v>340</v>
      </c>
      <c r="J127">
        <v>132741741.46596099</v>
      </c>
      <c r="K127">
        <v>146080848.836999</v>
      </c>
      <c r="L127">
        <v>88857528.784917697</v>
      </c>
      <c r="M127">
        <v>131595471.13281301</v>
      </c>
      <c r="N127">
        <v>59785647.09533</v>
      </c>
      <c r="O127">
        <v>68068151.653616905</v>
      </c>
      <c r="P127">
        <v>58208920.094647601</v>
      </c>
      <c r="Q127">
        <v>65238150.682965502</v>
      </c>
    </row>
    <row r="128" spans="1:17" x14ac:dyDescent="0.35">
      <c r="A128" t="s">
        <v>154</v>
      </c>
      <c r="B128" t="s">
        <v>811</v>
      </c>
      <c r="C128" t="s">
        <v>812</v>
      </c>
      <c r="D128">
        <v>0</v>
      </c>
      <c r="E128">
        <v>58</v>
      </c>
      <c r="F128">
        <v>29</v>
      </c>
      <c r="G128">
        <v>326</v>
      </c>
      <c r="H128">
        <v>29</v>
      </c>
      <c r="I128">
        <v>527</v>
      </c>
      <c r="J128">
        <v>59424803.752621599</v>
      </c>
      <c r="K128">
        <v>62385493.556875303</v>
      </c>
      <c r="L128">
        <v>37403899.069440998</v>
      </c>
      <c r="M128">
        <v>58922938.7890625</v>
      </c>
      <c r="N128">
        <v>16320258.4100256</v>
      </c>
      <c r="O128">
        <v>24151333.281921301</v>
      </c>
      <c r="P128">
        <v>24728605.212738499</v>
      </c>
      <c r="Q128">
        <v>21216135.186198499</v>
      </c>
    </row>
    <row r="129" spans="1:17" x14ac:dyDescent="0.35">
      <c r="A129" t="s">
        <v>154</v>
      </c>
      <c r="B129" t="s">
        <v>813</v>
      </c>
      <c r="C129" t="s">
        <v>814</v>
      </c>
      <c r="D129">
        <v>0</v>
      </c>
      <c r="E129">
        <v>70</v>
      </c>
      <c r="F129">
        <v>20</v>
      </c>
      <c r="G129">
        <v>240</v>
      </c>
      <c r="H129">
        <v>20</v>
      </c>
      <c r="I129">
        <v>369</v>
      </c>
      <c r="J129">
        <v>48349825.161433697</v>
      </c>
      <c r="K129">
        <v>42738640.827590898</v>
      </c>
      <c r="L129">
        <v>29260872.613338999</v>
      </c>
      <c r="M129">
        <v>41621382.105468802</v>
      </c>
      <c r="N129">
        <v>25747988.2133044</v>
      </c>
      <c r="O129">
        <v>28963614.2480754</v>
      </c>
      <c r="P129">
        <v>30933188.40024</v>
      </c>
      <c r="Q129">
        <v>29239149.930926099</v>
      </c>
    </row>
    <row r="130" spans="1:17" x14ac:dyDescent="0.35">
      <c r="A130" t="s">
        <v>154</v>
      </c>
      <c r="B130" t="s">
        <v>815</v>
      </c>
      <c r="C130" t="s">
        <v>816</v>
      </c>
      <c r="D130">
        <v>0</v>
      </c>
      <c r="E130">
        <v>59</v>
      </c>
      <c r="F130">
        <v>29</v>
      </c>
      <c r="G130">
        <v>203</v>
      </c>
      <c r="H130">
        <v>29</v>
      </c>
      <c r="I130">
        <v>640</v>
      </c>
      <c r="J130">
        <v>18844269.707197301</v>
      </c>
      <c r="K130">
        <v>19914620.0267624</v>
      </c>
      <c r="L130">
        <v>13710580.0052252</v>
      </c>
      <c r="M130">
        <v>16240298.5385742</v>
      </c>
      <c r="N130">
        <v>89455.310069838495</v>
      </c>
      <c r="O130">
        <v>253221.92517517801</v>
      </c>
      <c r="P130">
        <v>315138.55306372599</v>
      </c>
      <c r="Q130">
        <v>176609.50700607599</v>
      </c>
    </row>
    <row r="131" spans="1:17" x14ac:dyDescent="0.35">
      <c r="A131" t="s">
        <v>154</v>
      </c>
      <c r="B131" t="s">
        <v>175</v>
      </c>
      <c r="C131" t="s">
        <v>817</v>
      </c>
      <c r="D131">
        <v>0</v>
      </c>
      <c r="E131">
        <v>71</v>
      </c>
      <c r="F131">
        <v>18</v>
      </c>
      <c r="G131">
        <v>400</v>
      </c>
      <c r="H131">
        <v>18</v>
      </c>
      <c r="I131">
        <v>322</v>
      </c>
      <c r="J131">
        <v>97372998.619692802</v>
      </c>
      <c r="K131">
        <v>91810397.176321</v>
      </c>
      <c r="L131">
        <v>67751425.215154901</v>
      </c>
      <c r="M131">
        <v>88637442.9296875</v>
      </c>
      <c r="N131">
        <v>34491422.212752298</v>
      </c>
      <c r="O131">
        <v>45135668.154261701</v>
      </c>
      <c r="P131">
        <v>48090598.170745</v>
      </c>
      <c r="Q131">
        <v>47889846.623276897</v>
      </c>
    </row>
    <row r="132" spans="1:17" x14ac:dyDescent="0.35">
      <c r="A132" t="s">
        <v>154</v>
      </c>
      <c r="B132" t="s">
        <v>818</v>
      </c>
      <c r="C132" t="s">
        <v>819</v>
      </c>
      <c r="D132">
        <v>0</v>
      </c>
      <c r="E132">
        <v>54</v>
      </c>
      <c r="F132">
        <v>24</v>
      </c>
      <c r="G132">
        <v>401</v>
      </c>
      <c r="H132">
        <v>24</v>
      </c>
      <c r="I132">
        <v>561</v>
      </c>
      <c r="J132">
        <v>51758663.015516803</v>
      </c>
      <c r="K132">
        <v>51173045.028503902</v>
      </c>
      <c r="L132">
        <v>28407826.649000801</v>
      </c>
      <c r="M132">
        <v>48920806.75</v>
      </c>
      <c r="N132">
        <v>30444941.0087138</v>
      </c>
      <c r="O132">
        <v>29872143.111645401</v>
      </c>
      <c r="P132">
        <v>36916915.812021703</v>
      </c>
      <c r="Q132">
        <v>29241024.404259399</v>
      </c>
    </row>
    <row r="133" spans="1:17" x14ac:dyDescent="0.35">
      <c r="A133" t="s">
        <v>154</v>
      </c>
      <c r="B133" t="s">
        <v>820</v>
      </c>
      <c r="C133" t="s">
        <v>821</v>
      </c>
      <c r="D133">
        <v>0</v>
      </c>
      <c r="E133">
        <v>61</v>
      </c>
      <c r="F133">
        <v>24</v>
      </c>
      <c r="G133">
        <v>288</v>
      </c>
      <c r="H133">
        <v>24</v>
      </c>
      <c r="I133">
        <v>455</v>
      </c>
      <c r="J133">
        <v>53825958.580164403</v>
      </c>
      <c r="K133">
        <v>52902412.311894402</v>
      </c>
      <c r="L133">
        <v>40615986.962799102</v>
      </c>
      <c r="M133">
        <v>48189706.435546897</v>
      </c>
      <c r="N133">
        <v>9702613.8594572991</v>
      </c>
      <c r="O133">
        <v>9215218.6093563605</v>
      </c>
      <c r="P133">
        <v>10719556.695564499</v>
      </c>
      <c r="Q133">
        <v>9263898.7759501096</v>
      </c>
    </row>
    <row r="134" spans="1:17" x14ac:dyDescent="0.35">
      <c r="A134" t="s">
        <v>154</v>
      </c>
      <c r="B134" t="s">
        <v>822</v>
      </c>
      <c r="C134" t="s">
        <v>823</v>
      </c>
      <c r="D134">
        <v>0</v>
      </c>
      <c r="E134">
        <v>58</v>
      </c>
      <c r="F134">
        <v>20</v>
      </c>
      <c r="G134">
        <v>477</v>
      </c>
      <c r="H134">
        <v>20</v>
      </c>
      <c r="I134">
        <v>338</v>
      </c>
      <c r="J134">
        <v>131271984.175666</v>
      </c>
      <c r="K134">
        <v>129548482.974935</v>
      </c>
      <c r="L134">
        <v>80058909.973719701</v>
      </c>
      <c r="M134">
        <v>104418446.394531</v>
      </c>
      <c r="N134">
        <v>62791292.059277698</v>
      </c>
      <c r="O134">
        <v>74944929.297171101</v>
      </c>
      <c r="P134">
        <v>76365690.523661599</v>
      </c>
      <c r="Q134">
        <v>83412788.245624796</v>
      </c>
    </row>
    <row r="135" spans="1:17" x14ac:dyDescent="0.35">
      <c r="A135" t="s">
        <v>154</v>
      </c>
      <c r="B135" t="s">
        <v>824</v>
      </c>
      <c r="C135" t="s">
        <v>825</v>
      </c>
      <c r="D135">
        <v>0</v>
      </c>
      <c r="E135">
        <v>50</v>
      </c>
      <c r="F135">
        <v>22</v>
      </c>
      <c r="G135">
        <v>381</v>
      </c>
      <c r="H135">
        <v>22</v>
      </c>
      <c r="I135">
        <v>532</v>
      </c>
      <c r="J135">
        <v>74722236.277241498</v>
      </c>
      <c r="K135">
        <v>62458115.112482101</v>
      </c>
      <c r="L135">
        <v>18259031.013840701</v>
      </c>
      <c r="M135">
        <v>43136249.529296897</v>
      </c>
      <c r="N135">
        <v>48282085.998483799</v>
      </c>
      <c r="O135">
        <v>46346677.215206802</v>
      </c>
      <c r="P135">
        <v>92624741.025477394</v>
      </c>
      <c r="Q135">
        <v>54301809.071842998</v>
      </c>
    </row>
    <row r="136" spans="1:17" x14ac:dyDescent="0.35">
      <c r="A136" t="s">
        <v>154</v>
      </c>
      <c r="B136" t="s">
        <v>826</v>
      </c>
      <c r="C136" t="s">
        <v>827</v>
      </c>
      <c r="D136">
        <v>0</v>
      </c>
      <c r="E136">
        <v>71</v>
      </c>
      <c r="F136">
        <v>14</v>
      </c>
      <c r="G136">
        <v>933</v>
      </c>
      <c r="H136">
        <v>14</v>
      </c>
      <c r="I136">
        <v>190</v>
      </c>
      <c r="J136">
        <v>937268480.10641694</v>
      </c>
      <c r="K136">
        <v>1448942034.5555401</v>
      </c>
      <c r="L136">
        <v>1418625272.7378399</v>
      </c>
      <c r="M136">
        <v>1045564574.95313</v>
      </c>
      <c r="N136">
        <v>421898516.81784803</v>
      </c>
      <c r="O136">
        <v>494066430.07267803</v>
      </c>
      <c r="P136">
        <v>775319095.81962299</v>
      </c>
      <c r="Q136">
        <v>478740632.92247897</v>
      </c>
    </row>
    <row r="137" spans="1:17" x14ac:dyDescent="0.35">
      <c r="A137" t="s">
        <v>154</v>
      </c>
      <c r="B137" t="s">
        <v>828</v>
      </c>
      <c r="C137" t="s">
        <v>829</v>
      </c>
      <c r="D137">
        <v>0</v>
      </c>
      <c r="E137">
        <v>36</v>
      </c>
      <c r="F137">
        <v>20</v>
      </c>
      <c r="G137">
        <v>165</v>
      </c>
      <c r="H137">
        <v>20</v>
      </c>
      <c r="I137">
        <v>644</v>
      </c>
      <c r="J137">
        <v>17296559.6406998</v>
      </c>
      <c r="K137">
        <v>20999775.4393893</v>
      </c>
      <c r="L137">
        <v>11617025.127601201</v>
      </c>
      <c r="M137">
        <v>20411395.609375</v>
      </c>
      <c r="N137">
        <v>1792237.60186275</v>
      </c>
      <c r="O137">
        <v>1151659.3783491401</v>
      </c>
      <c r="P137">
        <v>1112126.54571932</v>
      </c>
      <c r="Q137">
        <v>1211142.7642073301</v>
      </c>
    </row>
    <row r="138" spans="1:17" x14ac:dyDescent="0.35">
      <c r="A138" t="s">
        <v>154</v>
      </c>
      <c r="B138" t="s">
        <v>830</v>
      </c>
      <c r="C138" t="s">
        <v>831</v>
      </c>
      <c r="D138">
        <v>0</v>
      </c>
      <c r="E138">
        <v>48</v>
      </c>
      <c r="F138">
        <v>42</v>
      </c>
      <c r="G138">
        <v>172</v>
      </c>
      <c r="H138">
        <v>42</v>
      </c>
      <c r="I138">
        <v>1141</v>
      </c>
      <c r="J138">
        <v>6389263.0326499101</v>
      </c>
      <c r="K138">
        <v>6904713.75624872</v>
      </c>
      <c r="L138">
        <v>2182529.6098897601</v>
      </c>
      <c r="M138">
        <v>6683168.5625</v>
      </c>
      <c r="N138">
        <v>103207.30441054099</v>
      </c>
      <c r="O138">
        <v>454354.70492651802</v>
      </c>
      <c r="P138">
        <v>47105.639321872201</v>
      </c>
      <c r="Q138" t="s">
        <v>732</v>
      </c>
    </row>
    <row r="139" spans="1:17" x14ac:dyDescent="0.35">
      <c r="A139" t="s">
        <v>154</v>
      </c>
      <c r="B139" t="s">
        <v>832</v>
      </c>
      <c r="C139" t="s">
        <v>833</v>
      </c>
      <c r="D139">
        <v>0</v>
      </c>
      <c r="E139">
        <v>49</v>
      </c>
      <c r="F139">
        <v>23</v>
      </c>
      <c r="G139">
        <v>332</v>
      </c>
      <c r="H139">
        <v>23</v>
      </c>
      <c r="I139">
        <v>606</v>
      </c>
      <c r="J139">
        <v>27855214.374441698</v>
      </c>
      <c r="K139">
        <v>24154740.5794001</v>
      </c>
      <c r="L139">
        <v>11191323.7039642</v>
      </c>
      <c r="M139">
        <v>21580674.78125</v>
      </c>
      <c r="N139">
        <v>41457574.400816798</v>
      </c>
      <c r="O139">
        <v>42420486.808615401</v>
      </c>
      <c r="P139">
        <v>55624639.770233102</v>
      </c>
      <c r="Q139">
        <v>46448323.094788998</v>
      </c>
    </row>
    <row r="140" spans="1:17" x14ac:dyDescent="0.35">
      <c r="A140" t="s">
        <v>154</v>
      </c>
      <c r="B140" t="s">
        <v>834</v>
      </c>
      <c r="C140" t="s">
        <v>835</v>
      </c>
      <c r="D140">
        <v>0</v>
      </c>
      <c r="E140">
        <v>66</v>
      </c>
      <c r="F140">
        <v>18</v>
      </c>
      <c r="G140">
        <v>526</v>
      </c>
      <c r="H140">
        <v>18</v>
      </c>
      <c r="I140">
        <v>328</v>
      </c>
      <c r="J140">
        <v>51278843.086552702</v>
      </c>
      <c r="K140">
        <v>54336796.173169002</v>
      </c>
      <c r="L140">
        <v>104827562.229423</v>
      </c>
      <c r="M140">
        <v>112719284.730469</v>
      </c>
      <c r="N140">
        <v>299622733.79586297</v>
      </c>
      <c r="O140">
        <v>340297941.896267</v>
      </c>
      <c r="P140">
        <v>408098568.06207103</v>
      </c>
      <c r="Q140">
        <v>386520005.90618598</v>
      </c>
    </row>
    <row r="141" spans="1:17" x14ac:dyDescent="0.35">
      <c r="A141" t="s">
        <v>154</v>
      </c>
      <c r="B141" t="s">
        <v>836</v>
      </c>
      <c r="C141" t="s">
        <v>837</v>
      </c>
      <c r="D141">
        <v>0</v>
      </c>
      <c r="E141">
        <v>60</v>
      </c>
      <c r="F141">
        <v>27</v>
      </c>
      <c r="G141">
        <v>317</v>
      </c>
      <c r="H141">
        <v>27</v>
      </c>
      <c r="I141">
        <v>606</v>
      </c>
      <c r="J141">
        <v>21604748.230969101</v>
      </c>
      <c r="K141">
        <v>17914979.915563401</v>
      </c>
      <c r="L141">
        <v>24855663.789460599</v>
      </c>
      <c r="M141">
        <v>19558965.75</v>
      </c>
      <c r="N141">
        <v>39435810.176449098</v>
      </c>
      <c r="O141">
        <v>39207770.4313896</v>
      </c>
      <c r="P141">
        <v>36980573.041371703</v>
      </c>
      <c r="Q141">
        <v>41521100.657556303</v>
      </c>
    </row>
    <row r="142" spans="1:17" x14ac:dyDescent="0.35">
      <c r="A142" t="s">
        <v>154</v>
      </c>
      <c r="B142" t="s">
        <v>838</v>
      </c>
      <c r="C142" t="s">
        <v>839</v>
      </c>
      <c r="D142">
        <v>0</v>
      </c>
      <c r="E142">
        <v>63</v>
      </c>
      <c r="F142">
        <v>26</v>
      </c>
      <c r="G142">
        <v>449</v>
      </c>
      <c r="H142">
        <v>26</v>
      </c>
      <c r="I142">
        <v>508</v>
      </c>
      <c r="J142">
        <v>25079540.626032598</v>
      </c>
      <c r="K142">
        <v>25700153.180187099</v>
      </c>
      <c r="L142">
        <v>31350811.123013701</v>
      </c>
      <c r="M142">
        <v>29979889.9150391</v>
      </c>
      <c r="N142">
        <v>68399290.730339795</v>
      </c>
      <c r="O142">
        <v>79963722.094725996</v>
      </c>
      <c r="P142">
        <v>62630491.492726997</v>
      </c>
      <c r="Q142">
        <v>91241879.064649507</v>
      </c>
    </row>
    <row r="143" spans="1:17" x14ac:dyDescent="0.35">
      <c r="A143" t="s">
        <v>154</v>
      </c>
      <c r="B143" t="s">
        <v>840</v>
      </c>
      <c r="C143" t="s">
        <v>841</v>
      </c>
      <c r="D143">
        <v>0</v>
      </c>
      <c r="E143">
        <v>53</v>
      </c>
      <c r="F143">
        <v>32</v>
      </c>
      <c r="G143">
        <v>180</v>
      </c>
      <c r="H143">
        <v>32</v>
      </c>
      <c r="I143">
        <v>714</v>
      </c>
      <c r="J143">
        <v>9084824.0783254392</v>
      </c>
      <c r="K143">
        <v>10411358.788367201</v>
      </c>
      <c r="L143">
        <v>4558312.9767481396</v>
      </c>
      <c r="M143">
        <v>11706748.515625</v>
      </c>
      <c r="N143">
        <v>6594437.5103098098</v>
      </c>
      <c r="O143">
        <v>2496142.28288534</v>
      </c>
      <c r="P143">
        <v>1278296.1431134699</v>
      </c>
      <c r="Q143">
        <v>2427409.12700273</v>
      </c>
    </row>
    <row r="144" spans="1:17" x14ac:dyDescent="0.35">
      <c r="A144" t="s">
        <v>154</v>
      </c>
      <c r="B144" t="s">
        <v>842</v>
      </c>
      <c r="C144" t="s">
        <v>843</v>
      </c>
      <c r="D144">
        <v>0</v>
      </c>
      <c r="E144">
        <v>61</v>
      </c>
      <c r="F144">
        <v>22</v>
      </c>
      <c r="G144">
        <v>262</v>
      </c>
      <c r="H144">
        <v>22</v>
      </c>
      <c r="I144">
        <v>449</v>
      </c>
      <c r="J144">
        <v>32826812.7518217</v>
      </c>
      <c r="K144">
        <v>34116314.418246701</v>
      </c>
      <c r="L144">
        <v>35805580.607955597</v>
      </c>
      <c r="M144">
        <v>44309175.667968802</v>
      </c>
      <c r="N144">
        <v>42627706.587990701</v>
      </c>
      <c r="O144">
        <v>41167308.134367503</v>
      </c>
      <c r="P144">
        <v>34283068.632496297</v>
      </c>
      <c r="Q144">
        <v>45649041.081041999</v>
      </c>
    </row>
    <row r="145" spans="1:17" x14ac:dyDescent="0.35">
      <c r="A145" t="s">
        <v>154</v>
      </c>
      <c r="B145" t="s">
        <v>844</v>
      </c>
      <c r="C145" t="s">
        <v>845</v>
      </c>
      <c r="D145">
        <v>0</v>
      </c>
      <c r="E145">
        <v>55</v>
      </c>
      <c r="F145">
        <v>35</v>
      </c>
      <c r="G145">
        <v>234</v>
      </c>
      <c r="H145">
        <v>35</v>
      </c>
      <c r="I145">
        <v>748</v>
      </c>
      <c r="J145">
        <v>13779877.2870054</v>
      </c>
      <c r="K145">
        <v>15276982.1527455</v>
      </c>
      <c r="L145">
        <v>6486413.8424816597</v>
      </c>
      <c r="M145">
        <v>13989124.0117188</v>
      </c>
      <c r="N145">
        <v>1723501.59054274</v>
      </c>
      <c r="O145">
        <v>1859461.4929203</v>
      </c>
      <c r="P145">
        <v>2784554.7795536001</v>
      </c>
      <c r="Q145">
        <v>3338567.0301882499</v>
      </c>
    </row>
    <row r="146" spans="1:17" x14ac:dyDescent="0.35">
      <c r="A146" t="s">
        <v>154</v>
      </c>
      <c r="B146" t="s">
        <v>846</v>
      </c>
      <c r="C146" t="s">
        <v>847</v>
      </c>
      <c r="D146">
        <v>0</v>
      </c>
      <c r="E146">
        <v>59</v>
      </c>
      <c r="F146">
        <v>23</v>
      </c>
      <c r="G146">
        <v>308</v>
      </c>
      <c r="H146">
        <v>23</v>
      </c>
      <c r="I146">
        <v>542</v>
      </c>
      <c r="J146">
        <v>3206780.7550712801</v>
      </c>
      <c r="K146">
        <v>2375425.51051844</v>
      </c>
      <c r="L146">
        <v>8848913.4233123008</v>
      </c>
      <c r="M146">
        <v>2061265.1464843799</v>
      </c>
      <c r="N146">
        <v>136456486.462488</v>
      </c>
      <c r="O146">
        <v>213420365.261372</v>
      </c>
      <c r="P146">
        <v>174440051.38570499</v>
      </c>
      <c r="Q146">
        <v>250591232.03005299</v>
      </c>
    </row>
    <row r="147" spans="1:17" x14ac:dyDescent="0.35">
      <c r="A147" t="s">
        <v>154</v>
      </c>
      <c r="B147" t="s">
        <v>848</v>
      </c>
      <c r="C147" t="s">
        <v>849</v>
      </c>
      <c r="D147">
        <v>0</v>
      </c>
      <c r="E147">
        <v>62</v>
      </c>
      <c r="F147">
        <v>23</v>
      </c>
      <c r="G147">
        <v>347</v>
      </c>
      <c r="H147">
        <v>23</v>
      </c>
      <c r="I147">
        <v>507</v>
      </c>
      <c r="J147">
        <v>19994280.568636701</v>
      </c>
      <c r="K147">
        <v>18143498.4666075</v>
      </c>
      <c r="L147">
        <v>15479755.2057273</v>
      </c>
      <c r="M147">
        <v>20647456.221679699</v>
      </c>
      <c r="N147">
        <v>56732421.462534703</v>
      </c>
      <c r="O147">
        <v>57920394.186171196</v>
      </c>
      <c r="P147">
        <v>61479127.211055197</v>
      </c>
      <c r="Q147">
        <v>67963768.345475107</v>
      </c>
    </row>
    <row r="148" spans="1:17" x14ac:dyDescent="0.35">
      <c r="A148" t="s">
        <v>154</v>
      </c>
      <c r="B148" t="s">
        <v>850</v>
      </c>
      <c r="C148" t="s">
        <v>851</v>
      </c>
      <c r="D148">
        <v>0</v>
      </c>
      <c r="E148">
        <v>88</v>
      </c>
      <c r="F148">
        <v>11</v>
      </c>
      <c r="G148">
        <v>399</v>
      </c>
      <c r="H148">
        <v>11</v>
      </c>
      <c r="I148">
        <v>162</v>
      </c>
      <c r="J148">
        <v>142224915.71195799</v>
      </c>
      <c r="K148">
        <v>120833147.245177</v>
      </c>
      <c r="L148">
        <v>86041117.167871296</v>
      </c>
      <c r="M148">
        <v>94668623.042968795</v>
      </c>
      <c r="N148">
        <v>188699290.00962901</v>
      </c>
      <c r="O148">
        <v>205501181.09073499</v>
      </c>
      <c r="P148">
        <v>378848456.44922101</v>
      </c>
      <c r="Q148">
        <v>245615707.464351</v>
      </c>
    </row>
    <row r="149" spans="1:17" x14ac:dyDescent="0.35">
      <c r="A149" t="s">
        <v>154</v>
      </c>
      <c r="B149" t="s">
        <v>852</v>
      </c>
      <c r="C149" t="s">
        <v>853</v>
      </c>
      <c r="D149">
        <v>0</v>
      </c>
      <c r="E149">
        <v>56</v>
      </c>
      <c r="F149">
        <v>24</v>
      </c>
      <c r="G149">
        <v>194</v>
      </c>
      <c r="H149">
        <v>24</v>
      </c>
      <c r="I149">
        <v>480</v>
      </c>
      <c r="J149">
        <v>45497999.139929399</v>
      </c>
      <c r="K149">
        <v>40425970.950426199</v>
      </c>
      <c r="L149">
        <v>31127523.578098401</v>
      </c>
      <c r="M149">
        <v>39698023.167968802</v>
      </c>
      <c r="N149">
        <v>5492156.9474821296</v>
      </c>
      <c r="O149">
        <v>3912368.02499216</v>
      </c>
      <c r="P149">
        <v>4957208.06309216</v>
      </c>
      <c r="Q149">
        <v>5290211.0792086497</v>
      </c>
    </row>
    <row r="150" spans="1:17" x14ac:dyDescent="0.35">
      <c r="A150" t="s">
        <v>154</v>
      </c>
      <c r="B150" t="s">
        <v>854</v>
      </c>
      <c r="C150" t="s">
        <v>855</v>
      </c>
      <c r="D150">
        <v>0</v>
      </c>
      <c r="E150">
        <v>58</v>
      </c>
      <c r="F150">
        <v>19</v>
      </c>
      <c r="G150">
        <v>240</v>
      </c>
      <c r="H150">
        <v>19</v>
      </c>
      <c r="I150">
        <v>412</v>
      </c>
      <c r="J150">
        <v>31730474.671007801</v>
      </c>
      <c r="K150">
        <v>32147459.426028799</v>
      </c>
      <c r="L150">
        <v>20552503.106856398</v>
      </c>
      <c r="M150">
        <v>28358862.875</v>
      </c>
      <c r="N150">
        <v>15232280.034481799</v>
      </c>
      <c r="O150">
        <v>15272360.6566735</v>
      </c>
      <c r="P150">
        <v>20584986.2180476</v>
      </c>
      <c r="Q150">
        <v>14004234.3651824</v>
      </c>
    </row>
    <row r="151" spans="1:17" x14ac:dyDescent="0.35">
      <c r="A151" t="s">
        <v>154</v>
      </c>
      <c r="B151" t="s">
        <v>856</v>
      </c>
      <c r="C151" t="s">
        <v>857</v>
      </c>
      <c r="D151">
        <v>0</v>
      </c>
      <c r="E151">
        <v>50</v>
      </c>
      <c r="F151">
        <v>32</v>
      </c>
      <c r="G151">
        <v>153</v>
      </c>
      <c r="H151">
        <v>32</v>
      </c>
      <c r="I151">
        <v>835</v>
      </c>
      <c r="J151">
        <v>11096580.5000239</v>
      </c>
      <c r="K151">
        <v>9505188.2879628893</v>
      </c>
      <c r="L151">
        <v>8332453.3915610798</v>
      </c>
      <c r="M151">
        <v>7866006.7421875</v>
      </c>
      <c r="N151">
        <v>2457362.27688054</v>
      </c>
      <c r="O151">
        <v>1422841.6485508401</v>
      </c>
      <c r="P151">
        <v>3456374.9920212901</v>
      </c>
      <c r="Q151">
        <v>5585681.0323401103</v>
      </c>
    </row>
    <row r="152" spans="1:17" x14ac:dyDescent="0.35">
      <c r="A152" t="s">
        <v>154</v>
      </c>
      <c r="B152" t="s">
        <v>858</v>
      </c>
      <c r="C152" t="s">
        <v>859</v>
      </c>
      <c r="D152">
        <v>0</v>
      </c>
      <c r="E152">
        <v>75</v>
      </c>
      <c r="F152">
        <v>21</v>
      </c>
      <c r="G152">
        <v>211</v>
      </c>
      <c r="H152">
        <v>21</v>
      </c>
      <c r="I152">
        <v>451</v>
      </c>
      <c r="J152">
        <v>22598574.1989781</v>
      </c>
      <c r="K152">
        <v>17896813.4890959</v>
      </c>
      <c r="L152">
        <v>11379748.046690701</v>
      </c>
      <c r="M152">
        <v>19627198.3203125</v>
      </c>
      <c r="N152">
        <v>7598249.4453585297</v>
      </c>
      <c r="O152">
        <v>9569340.9416742902</v>
      </c>
      <c r="P152">
        <v>9544880.7135667708</v>
      </c>
      <c r="Q152">
        <v>9543250.7243526392</v>
      </c>
    </row>
    <row r="153" spans="1:17" x14ac:dyDescent="0.35">
      <c r="A153" t="s">
        <v>154</v>
      </c>
      <c r="B153" t="s">
        <v>860</v>
      </c>
      <c r="C153" t="s">
        <v>861</v>
      </c>
      <c r="D153">
        <v>0</v>
      </c>
      <c r="E153">
        <v>49</v>
      </c>
      <c r="F153">
        <v>35</v>
      </c>
      <c r="G153">
        <v>303</v>
      </c>
      <c r="H153">
        <v>35</v>
      </c>
      <c r="I153">
        <v>986</v>
      </c>
      <c r="J153">
        <v>7752465.9399684696</v>
      </c>
      <c r="K153">
        <v>5999262.8932659896</v>
      </c>
      <c r="L153">
        <v>1049471.7946270299</v>
      </c>
      <c r="M153">
        <v>4907078.91796875</v>
      </c>
      <c r="N153">
        <v>32529607.797011599</v>
      </c>
      <c r="O153">
        <v>35068756.744966</v>
      </c>
      <c r="P153">
        <v>47891263.588894397</v>
      </c>
      <c r="Q153">
        <v>41402503.609021299</v>
      </c>
    </row>
    <row r="154" spans="1:17" x14ac:dyDescent="0.35">
      <c r="A154" t="s">
        <v>154</v>
      </c>
      <c r="B154" t="s">
        <v>862</v>
      </c>
      <c r="C154" t="s">
        <v>863</v>
      </c>
      <c r="D154">
        <v>0</v>
      </c>
      <c r="E154">
        <v>55</v>
      </c>
      <c r="F154">
        <v>26</v>
      </c>
      <c r="G154">
        <v>271</v>
      </c>
      <c r="H154">
        <v>26</v>
      </c>
      <c r="I154">
        <v>573</v>
      </c>
      <c r="J154">
        <v>38751995.028015397</v>
      </c>
      <c r="K154">
        <v>37021422.158161797</v>
      </c>
      <c r="L154">
        <v>21595365.4044214</v>
      </c>
      <c r="M154">
        <v>38317540.6875</v>
      </c>
      <c r="N154">
        <v>16718658.5899348</v>
      </c>
      <c r="O154">
        <v>18198878.625591699</v>
      </c>
      <c r="P154">
        <v>29289962.144039501</v>
      </c>
      <c r="Q154">
        <v>17767289.9907372</v>
      </c>
    </row>
    <row r="155" spans="1:17" x14ac:dyDescent="0.35">
      <c r="A155" t="s">
        <v>154</v>
      </c>
      <c r="B155" t="s">
        <v>864</v>
      </c>
      <c r="C155" t="s">
        <v>865</v>
      </c>
      <c r="D155">
        <v>0</v>
      </c>
      <c r="E155">
        <v>44</v>
      </c>
      <c r="F155">
        <v>32</v>
      </c>
      <c r="G155">
        <v>262</v>
      </c>
      <c r="H155">
        <v>32</v>
      </c>
      <c r="I155">
        <v>709</v>
      </c>
      <c r="J155">
        <v>23433652.512855802</v>
      </c>
      <c r="K155">
        <v>22972249.340565201</v>
      </c>
      <c r="L155">
        <v>7250698.6790496102</v>
      </c>
      <c r="M155">
        <v>18181263.2099609</v>
      </c>
      <c r="N155">
        <v>7506748.5063489601</v>
      </c>
      <c r="O155">
        <v>8917234.2569177002</v>
      </c>
      <c r="P155">
        <v>8019253.3583610803</v>
      </c>
      <c r="Q155">
        <v>8172682.3933809297</v>
      </c>
    </row>
    <row r="156" spans="1:17" x14ac:dyDescent="0.35">
      <c r="A156" t="s">
        <v>154</v>
      </c>
      <c r="B156" t="s">
        <v>866</v>
      </c>
      <c r="C156" t="s">
        <v>867</v>
      </c>
      <c r="D156">
        <v>0</v>
      </c>
      <c r="E156">
        <v>57</v>
      </c>
      <c r="F156">
        <v>25</v>
      </c>
      <c r="G156">
        <v>471</v>
      </c>
      <c r="H156">
        <v>25</v>
      </c>
      <c r="I156">
        <v>435</v>
      </c>
      <c r="J156">
        <v>66152396.443811297</v>
      </c>
      <c r="K156">
        <v>61589148.571049199</v>
      </c>
      <c r="L156">
        <v>138915425.71801701</v>
      </c>
      <c r="M156">
        <v>53984839.90625</v>
      </c>
      <c r="N156">
        <v>94306877.035184994</v>
      </c>
      <c r="O156">
        <v>94161572.03215</v>
      </c>
      <c r="P156">
        <v>120607361.615969</v>
      </c>
      <c r="Q156">
        <v>120746996.325837</v>
      </c>
    </row>
    <row r="157" spans="1:17" x14ac:dyDescent="0.35">
      <c r="A157" t="s">
        <v>154</v>
      </c>
      <c r="B157" t="s">
        <v>868</v>
      </c>
      <c r="C157" t="s">
        <v>869</v>
      </c>
      <c r="D157">
        <v>0</v>
      </c>
      <c r="E157">
        <v>57</v>
      </c>
      <c r="F157">
        <v>39</v>
      </c>
      <c r="G157">
        <v>428</v>
      </c>
      <c r="H157">
        <v>39</v>
      </c>
      <c r="I157">
        <v>803</v>
      </c>
      <c r="J157">
        <v>9032972.1812553499</v>
      </c>
      <c r="K157">
        <v>9005885.6089995597</v>
      </c>
      <c r="L157">
        <v>7414576.83209858</v>
      </c>
      <c r="M157">
        <v>9858712.82421875</v>
      </c>
      <c r="N157">
        <v>37924853.330677502</v>
      </c>
      <c r="O157">
        <v>44090272.670306496</v>
      </c>
      <c r="P157">
        <v>52841168.864482</v>
      </c>
      <c r="Q157">
        <v>44762319.1186985</v>
      </c>
    </row>
    <row r="158" spans="1:17" x14ac:dyDescent="0.35">
      <c r="A158" t="s">
        <v>154</v>
      </c>
      <c r="B158" t="s">
        <v>870</v>
      </c>
      <c r="C158" t="s">
        <v>871</v>
      </c>
      <c r="D158">
        <v>0</v>
      </c>
      <c r="E158">
        <v>77</v>
      </c>
      <c r="F158">
        <v>15</v>
      </c>
      <c r="G158">
        <v>420</v>
      </c>
      <c r="H158">
        <v>15</v>
      </c>
      <c r="I158">
        <v>245</v>
      </c>
      <c r="J158">
        <v>404170.50639477</v>
      </c>
      <c r="K158">
        <v>511408.35672747903</v>
      </c>
      <c r="L158">
        <v>311221.499025103</v>
      </c>
      <c r="M158">
        <v>755899.671875</v>
      </c>
      <c r="N158">
        <v>589878328.78658998</v>
      </c>
      <c r="O158">
        <v>658903121.04446697</v>
      </c>
      <c r="P158">
        <v>674590759.21718001</v>
      </c>
      <c r="Q158">
        <v>798086268.24205303</v>
      </c>
    </row>
    <row r="159" spans="1:17" x14ac:dyDescent="0.35">
      <c r="A159" t="s">
        <v>154</v>
      </c>
      <c r="B159" t="s">
        <v>872</v>
      </c>
      <c r="C159" t="s">
        <v>873</v>
      </c>
      <c r="D159">
        <v>0</v>
      </c>
      <c r="E159">
        <v>56</v>
      </c>
      <c r="F159">
        <v>25</v>
      </c>
      <c r="G159">
        <v>337</v>
      </c>
      <c r="H159">
        <v>25</v>
      </c>
      <c r="I159">
        <v>431</v>
      </c>
      <c r="J159">
        <v>81812723.192442402</v>
      </c>
      <c r="K159">
        <v>89307291.551670298</v>
      </c>
      <c r="L159">
        <v>54655455.2210394</v>
      </c>
      <c r="M159">
        <v>97087279.819335893</v>
      </c>
      <c r="N159">
        <v>15559960.7422376</v>
      </c>
      <c r="O159">
        <v>22604401.999975301</v>
      </c>
      <c r="P159">
        <v>27627673.588901099</v>
      </c>
      <c r="Q159">
        <v>16861927.749473002</v>
      </c>
    </row>
    <row r="160" spans="1:17" x14ac:dyDescent="0.35">
      <c r="A160" t="s">
        <v>154</v>
      </c>
      <c r="B160" t="s">
        <v>874</v>
      </c>
      <c r="C160" t="s">
        <v>875</v>
      </c>
      <c r="D160">
        <v>0</v>
      </c>
      <c r="E160">
        <v>79</v>
      </c>
      <c r="F160">
        <v>18</v>
      </c>
      <c r="G160">
        <v>332</v>
      </c>
      <c r="H160">
        <v>18</v>
      </c>
      <c r="I160">
        <v>309</v>
      </c>
      <c r="J160">
        <v>74764990.123763993</v>
      </c>
      <c r="K160">
        <v>74517311.233304694</v>
      </c>
      <c r="L160">
        <v>37526161.319397204</v>
      </c>
      <c r="M160">
        <v>59222127.816406302</v>
      </c>
      <c r="N160">
        <v>23625615.887623399</v>
      </c>
      <c r="O160">
        <v>30592718.371011101</v>
      </c>
      <c r="P160">
        <v>34643588.398089401</v>
      </c>
      <c r="Q160">
        <v>28588756.301999401</v>
      </c>
    </row>
    <row r="161" spans="1:17" x14ac:dyDescent="0.35">
      <c r="A161" t="s">
        <v>154</v>
      </c>
      <c r="B161" t="s">
        <v>876</v>
      </c>
      <c r="C161" t="s">
        <v>877</v>
      </c>
      <c r="D161">
        <v>0</v>
      </c>
      <c r="E161">
        <v>61</v>
      </c>
      <c r="F161">
        <v>24</v>
      </c>
      <c r="G161">
        <v>192</v>
      </c>
      <c r="H161">
        <v>24</v>
      </c>
      <c r="I161">
        <v>457</v>
      </c>
      <c r="J161">
        <v>31616383.3471669</v>
      </c>
      <c r="K161">
        <v>30068138.344804902</v>
      </c>
      <c r="L161">
        <v>18500142.502318099</v>
      </c>
      <c r="M161">
        <v>28317290.59375</v>
      </c>
      <c r="N161">
        <v>654058.64804816002</v>
      </c>
      <c r="O161">
        <v>929440.85262002598</v>
      </c>
      <c r="P161">
        <v>434839.22934369999</v>
      </c>
      <c r="Q161">
        <v>441382.826608854</v>
      </c>
    </row>
    <row r="162" spans="1:17" x14ac:dyDescent="0.35">
      <c r="A162" t="s">
        <v>154</v>
      </c>
      <c r="B162" t="s">
        <v>878</v>
      </c>
      <c r="C162" t="s">
        <v>879</v>
      </c>
      <c r="D162">
        <v>0</v>
      </c>
      <c r="E162">
        <v>62</v>
      </c>
      <c r="F162">
        <v>22</v>
      </c>
      <c r="G162">
        <v>541</v>
      </c>
      <c r="H162">
        <v>22</v>
      </c>
      <c r="I162">
        <v>438</v>
      </c>
      <c r="J162">
        <v>118956011.03900699</v>
      </c>
      <c r="K162">
        <v>121356782.203684</v>
      </c>
      <c r="L162">
        <v>75735969.692579404</v>
      </c>
      <c r="M162">
        <v>127574651.68554699</v>
      </c>
      <c r="N162">
        <v>110004587.510473</v>
      </c>
      <c r="O162">
        <v>119520887.51290999</v>
      </c>
      <c r="P162">
        <v>124072168.39831699</v>
      </c>
      <c r="Q162">
        <v>119610831.81971499</v>
      </c>
    </row>
    <row r="163" spans="1:17" x14ac:dyDescent="0.35">
      <c r="A163" t="s">
        <v>154</v>
      </c>
      <c r="B163" t="s">
        <v>880</v>
      </c>
      <c r="C163" t="s">
        <v>881</v>
      </c>
      <c r="D163">
        <v>0</v>
      </c>
      <c r="E163">
        <v>71</v>
      </c>
      <c r="F163">
        <v>27</v>
      </c>
      <c r="G163">
        <v>264</v>
      </c>
      <c r="H163">
        <v>27</v>
      </c>
      <c r="I163">
        <v>412</v>
      </c>
      <c r="J163">
        <v>50487905.0765488</v>
      </c>
      <c r="K163">
        <v>48421943.226436898</v>
      </c>
      <c r="L163">
        <v>60210313.634972297</v>
      </c>
      <c r="M163">
        <v>53390206.308593802</v>
      </c>
      <c r="N163">
        <v>6522227.9427446797</v>
      </c>
      <c r="O163">
        <v>9109044.1668854002</v>
      </c>
      <c r="P163">
        <v>7074930.04946981</v>
      </c>
      <c r="Q163">
        <v>5531135.6799593903</v>
      </c>
    </row>
    <row r="164" spans="1:17" x14ac:dyDescent="0.35">
      <c r="A164" t="s">
        <v>154</v>
      </c>
      <c r="B164" t="s">
        <v>192</v>
      </c>
      <c r="C164" t="s">
        <v>882</v>
      </c>
      <c r="D164">
        <v>0</v>
      </c>
      <c r="E164">
        <v>54</v>
      </c>
      <c r="F164">
        <v>21</v>
      </c>
      <c r="G164">
        <v>233</v>
      </c>
      <c r="H164">
        <v>21</v>
      </c>
      <c r="I164">
        <v>516</v>
      </c>
      <c r="J164">
        <v>25368602.2369642</v>
      </c>
      <c r="K164">
        <v>27444628.838796999</v>
      </c>
      <c r="L164">
        <v>11894063.3673521</v>
      </c>
      <c r="M164">
        <v>30324974.2734375</v>
      </c>
      <c r="N164">
        <v>6460023.7686516102</v>
      </c>
      <c r="O164">
        <v>7220015.6134499796</v>
      </c>
      <c r="P164">
        <v>10412158.9280218</v>
      </c>
      <c r="Q164">
        <v>6938445.0160764502</v>
      </c>
    </row>
    <row r="165" spans="1:17" x14ac:dyDescent="0.35">
      <c r="A165" t="s">
        <v>154</v>
      </c>
      <c r="B165" t="s">
        <v>883</v>
      </c>
      <c r="C165" t="s">
        <v>884</v>
      </c>
      <c r="D165">
        <v>0</v>
      </c>
      <c r="E165">
        <v>55</v>
      </c>
      <c r="F165">
        <v>20</v>
      </c>
      <c r="G165">
        <v>237</v>
      </c>
      <c r="H165">
        <v>20</v>
      </c>
      <c r="I165">
        <v>477</v>
      </c>
      <c r="J165">
        <v>29186698.697138499</v>
      </c>
      <c r="K165">
        <v>28399272.414519101</v>
      </c>
      <c r="L165">
        <v>19856010.017422602</v>
      </c>
      <c r="M165">
        <v>24383265.0390625</v>
      </c>
      <c r="N165">
        <v>11798724.934359901</v>
      </c>
      <c r="O165">
        <v>11412052.7650223</v>
      </c>
      <c r="P165">
        <v>9484591.4076102003</v>
      </c>
      <c r="Q165">
        <v>9731334.1087414604</v>
      </c>
    </row>
    <row r="166" spans="1:17" x14ac:dyDescent="0.35">
      <c r="A166" t="s">
        <v>154</v>
      </c>
      <c r="B166" t="s">
        <v>885</v>
      </c>
      <c r="C166" t="s">
        <v>886</v>
      </c>
      <c r="D166">
        <v>0</v>
      </c>
      <c r="E166">
        <v>49</v>
      </c>
      <c r="F166">
        <v>26</v>
      </c>
      <c r="G166">
        <v>184</v>
      </c>
      <c r="H166">
        <v>25</v>
      </c>
      <c r="I166">
        <v>608</v>
      </c>
      <c r="J166">
        <v>33048394.4211949</v>
      </c>
      <c r="K166">
        <v>30734894.9401525</v>
      </c>
      <c r="L166">
        <v>9010487.2561551891</v>
      </c>
      <c r="M166">
        <v>20790087.761718798</v>
      </c>
      <c r="N166">
        <v>1572844.21307887</v>
      </c>
      <c r="O166">
        <v>1870927.12675233</v>
      </c>
      <c r="P166">
        <v>2925929.40803038</v>
      </c>
      <c r="Q166">
        <v>1111965.0097189201</v>
      </c>
    </row>
    <row r="167" spans="1:17" x14ac:dyDescent="0.35">
      <c r="A167" t="s">
        <v>154</v>
      </c>
      <c r="B167" t="s">
        <v>887</v>
      </c>
      <c r="C167" t="s">
        <v>888</v>
      </c>
      <c r="D167">
        <v>0</v>
      </c>
      <c r="E167">
        <v>70</v>
      </c>
      <c r="F167">
        <v>14</v>
      </c>
      <c r="G167">
        <v>271</v>
      </c>
      <c r="H167">
        <v>14</v>
      </c>
      <c r="I167">
        <v>331</v>
      </c>
      <c r="J167">
        <v>78303038.662185296</v>
      </c>
      <c r="K167">
        <v>76495579.228369698</v>
      </c>
      <c r="L167">
        <v>56179578.648119099</v>
      </c>
      <c r="M167">
        <v>70608603.9296875</v>
      </c>
      <c r="N167">
        <v>34262673.305686302</v>
      </c>
      <c r="O167">
        <v>52023596.043123901</v>
      </c>
      <c r="P167">
        <v>45776430.640823796</v>
      </c>
      <c r="Q167">
        <v>48167507.569458298</v>
      </c>
    </row>
    <row r="168" spans="1:17" x14ac:dyDescent="0.35">
      <c r="A168" t="s">
        <v>154</v>
      </c>
      <c r="B168" t="s">
        <v>889</v>
      </c>
      <c r="C168" t="s">
        <v>890</v>
      </c>
      <c r="D168">
        <v>0</v>
      </c>
      <c r="E168">
        <v>38</v>
      </c>
      <c r="F168">
        <v>39</v>
      </c>
      <c r="G168">
        <v>170</v>
      </c>
      <c r="H168">
        <v>39</v>
      </c>
      <c r="I168">
        <v>1090</v>
      </c>
      <c r="J168">
        <v>16376307.2138869</v>
      </c>
      <c r="K168">
        <v>16384146.488939101</v>
      </c>
      <c r="L168">
        <v>3907016.75392059</v>
      </c>
      <c r="M168">
        <v>11503954.8515625</v>
      </c>
      <c r="N168">
        <v>3021707.0848929398</v>
      </c>
      <c r="O168">
        <v>2015369.1450392299</v>
      </c>
      <c r="P168">
        <v>4505246.6051768903</v>
      </c>
      <c r="Q168">
        <v>1945662.5577795601</v>
      </c>
    </row>
    <row r="169" spans="1:17" x14ac:dyDescent="0.35">
      <c r="A169" t="s">
        <v>154</v>
      </c>
      <c r="B169" t="s">
        <v>891</v>
      </c>
      <c r="C169" t="s">
        <v>892</v>
      </c>
      <c r="D169">
        <v>0</v>
      </c>
      <c r="E169">
        <v>71</v>
      </c>
      <c r="F169">
        <v>20</v>
      </c>
      <c r="G169">
        <v>314</v>
      </c>
      <c r="H169">
        <v>20</v>
      </c>
      <c r="I169">
        <v>445</v>
      </c>
      <c r="J169">
        <v>5363895.4520765403</v>
      </c>
      <c r="K169">
        <v>4629718.78963455</v>
      </c>
      <c r="L169">
        <v>3597831.0439788201</v>
      </c>
      <c r="M169">
        <v>7036384.9736328097</v>
      </c>
      <c r="N169">
        <v>113156070.921984</v>
      </c>
      <c r="O169">
        <v>140790202.41710401</v>
      </c>
      <c r="P169">
        <v>234175508.39333901</v>
      </c>
      <c r="Q169">
        <v>175108368.18034801</v>
      </c>
    </row>
    <row r="170" spans="1:17" x14ac:dyDescent="0.35">
      <c r="A170" t="s">
        <v>154</v>
      </c>
      <c r="B170" t="s">
        <v>893</v>
      </c>
      <c r="C170" t="s">
        <v>894</v>
      </c>
      <c r="D170">
        <v>0</v>
      </c>
      <c r="E170">
        <v>35</v>
      </c>
      <c r="F170">
        <v>30</v>
      </c>
      <c r="G170">
        <v>167</v>
      </c>
      <c r="H170">
        <v>30</v>
      </c>
      <c r="I170">
        <v>1044</v>
      </c>
      <c r="J170">
        <v>12443036.565684101</v>
      </c>
      <c r="K170">
        <v>13095702.1774278</v>
      </c>
      <c r="L170">
        <v>5449010.1809454504</v>
      </c>
      <c r="M170">
        <v>11022632.7890625</v>
      </c>
      <c r="N170">
        <v>859468.39462495898</v>
      </c>
      <c r="O170">
        <v>334165.411218072</v>
      </c>
      <c r="P170">
        <v>397199.22801092401</v>
      </c>
      <c r="Q170">
        <v>79541.917726124404</v>
      </c>
    </row>
    <row r="171" spans="1:17" x14ac:dyDescent="0.35">
      <c r="A171" t="s">
        <v>154</v>
      </c>
      <c r="B171" t="s">
        <v>895</v>
      </c>
      <c r="C171" t="s">
        <v>896</v>
      </c>
      <c r="D171">
        <v>0</v>
      </c>
      <c r="E171">
        <v>80</v>
      </c>
      <c r="F171">
        <v>15</v>
      </c>
      <c r="G171">
        <v>383</v>
      </c>
      <c r="H171">
        <v>15</v>
      </c>
      <c r="I171">
        <v>201</v>
      </c>
      <c r="J171">
        <v>68381173.579590797</v>
      </c>
      <c r="K171">
        <v>67963842.111406803</v>
      </c>
      <c r="L171">
        <v>49741052.439139098</v>
      </c>
      <c r="M171">
        <v>80727446.3828125</v>
      </c>
      <c r="N171">
        <v>220902526.35134399</v>
      </c>
      <c r="O171">
        <v>185811686.16243401</v>
      </c>
      <c r="P171">
        <v>209114968.69599399</v>
      </c>
      <c r="Q171">
        <v>183738029.18712699</v>
      </c>
    </row>
    <row r="172" spans="1:17" x14ac:dyDescent="0.35">
      <c r="A172" t="s">
        <v>154</v>
      </c>
      <c r="B172" t="s">
        <v>180</v>
      </c>
      <c r="C172" t="s">
        <v>897</v>
      </c>
      <c r="D172">
        <v>0</v>
      </c>
      <c r="E172">
        <v>66</v>
      </c>
      <c r="F172">
        <v>15</v>
      </c>
      <c r="G172">
        <v>296</v>
      </c>
      <c r="H172">
        <v>15</v>
      </c>
      <c r="I172">
        <v>302</v>
      </c>
      <c r="J172">
        <v>44605618.676326104</v>
      </c>
      <c r="K172">
        <v>44637631.183560602</v>
      </c>
      <c r="L172">
        <v>24370536.866342299</v>
      </c>
      <c r="M172">
        <v>45255127.484375</v>
      </c>
      <c r="N172">
        <v>42889858.005055897</v>
      </c>
      <c r="O172">
        <v>38488341.331072301</v>
      </c>
      <c r="P172">
        <v>37578804.234667704</v>
      </c>
      <c r="Q172">
        <v>40687869.483021803</v>
      </c>
    </row>
    <row r="173" spans="1:17" x14ac:dyDescent="0.35">
      <c r="A173" t="s">
        <v>154</v>
      </c>
      <c r="B173" t="s">
        <v>898</v>
      </c>
      <c r="C173" t="s">
        <v>899</v>
      </c>
      <c r="D173">
        <v>0</v>
      </c>
      <c r="E173">
        <v>53</v>
      </c>
      <c r="F173">
        <v>32</v>
      </c>
      <c r="G173">
        <v>183</v>
      </c>
      <c r="H173">
        <v>32</v>
      </c>
      <c r="I173">
        <v>757</v>
      </c>
      <c r="J173">
        <v>13459999.701309299</v>
      </c>
      <c r="K173">
        <v>13531498.931017799</v>
      </c>
      <c r="L173">
        <v>5609690.0581598803</v>
      </c>
      <c r="M173">
        <v>12348307.796875</v>
      </c>
      <c r="N173">
        <v>6878606.8263138896</v>
      </c>
      <c r="O173">
        <v>5591305.8156728204</v>
      </c>
      <c r="P173">
        <v>6083727.3978258399</v>
      </c>
      <c r="Q173">
        <v>6262998.2866816502</v>
      </c>
    </row>
    <row r="174" spans="1:17" x14ac:dyDescent="0.35">
      <c r="A174" t="s">
        <v>154</v>
      </c>
      <c r="B174" t="s">
        <v>900</v>
      </c>
      <c r="C174" t="s">
        <v>901</v>
      </c>
      <c r="D174">
        <v>0</v>
      </c>
      <c r="E174">
        <v>35</v>
      </c>
      <c r="F174">
        <v>34</v>
      </c>
      <c r="G174">
        <v>181</v>
      </c>
      <c r="H174">
        <v>34</v>
      </c>
      <c r="I174">
        <v>1226</v>
      </c>
      <c r="J174">
        <v>13391204.4663755</v>
      </c>
      <c r="K174">
        <v>14932428.768866699</v>
      </c>
      <c r="L174">
        <v>8458281.4201591499</v>
      </c>
      <c r="M174">
        <v>14290079.1103516</v>
      </c>
      <c r="N174">
        <v>2188706.4205398299</v>
      </c>
      <c r="O174">
        <v>2529265.9357642699</v>
      </c>
      <c r="P174">
        <v>3109411.9292762899</v>
      </c>
      <c r="Q174">
        <v>1497484.0836479999</v>
      </c>
    </row>
    <row r="175" spans="1:17" x14ac:dyDescent="0.35">
      <c r="A175" t="s">
        <v>154</v>
      </c>
      <c r="B175" t="s">
        <v>902</v>
      </c>
      <c r="C175" t="s">
        <v>903</v>
      </c>
      <c r="D175">
        <v>0</v>
      </c>
      <c r="E175">
        <v>67</v>
      </c>
      <c r="F175">
        <v>27</v>
      </c>
      <c r="G175">
        <v>216</v>
      </c>
      <c r="H175">
        <v>27</v>
      </c>
      <c r="I175">
        <v>524</v>
      </c>
      <c r="J175">
        <v>26520017.549440399</v>
      </c>
      <c r="K175">
        <v>25642184.0505872</v>
      </c>
      <c r="L175">
        <v>8576864.6193903498</v>
      </c>
      <c r="M175">
        <v>24507216.964843798</v>
      </c>
      <c r="N175">
        <v>10305600.749226499</v>
      </c>
      <c r="O175">
        <v>10477712.651694801</v>
      </c>
      <c r="P175">
        <v>15842354.5858397</v>
      </c>
      <c r="Q175">
        <v>10729546.2969674</v>
      </c>
    </row>
    <row r="176" spans="1:17" x14ac:dyDescent="0.35">
      <c r="A176" t="s">
        <v>154</v>
      </c>
      <c r="B176" t="s">
        <v>904</v>
      </c>
      <c r="C176" t="s">
        <v>905</v>
      </c>
      <c r="D176">
        <v>0</v>
      </c>
      <c r="E176">
        <v>69</v>
      </c>
      <c r="F176">
        <v>14</v>
      </c>
      <c r="G176">
        <v>331</v>
      </c>
      <c r="H176">
        <v>14</v>
      </c>
      <c r="I176">
        <v>273</v>
      </c>
      <c r="J176">
        <v>121005970.441604</v>
      </c>
      <c r="K176">
        <v>102108684.23051</v>
      </c>
      <c r="L176">
        <v>82349174.236040398</v>
      </c>
      <c r="M176">
        <v>130461721.269531</v>
      </c>
      <c r="N176">
        <v>28733490.245512798</v>
      </c>
      <c r="O176">
        <v>31899007.290140901</v>
      </c>
      <c r="P176">
        <v>25415816.430981301</v>
      </c>
      <c r="Q176">
        <v>38991745.987999998</v>
      </c>
    </row>
    <row r="177" spans="1:17" x14ac:dyDescent="0.35">
      <c r="A177" t="s">
        <v>154</v>
      </c>
      <c r="B177" t="s">
        <v>906</v>
      </c>
      <c r="C177" t="s">
        <v>907</v>
      </c>
      <c r="D177">
        <v>0</v>
      </c>
      <c r="E177">
        <v>39</v>
      </c>
      <c r="F177">
        <v>23</v>
      </c>
      <c r="G177">
        <v>253</v>
      </c>
      <c r="H177">
        <v>23</v>
      </c>
      <c r="I177">
        <v>701</v>
      </c>
      <c r="J177">
        <v>40928153.338058896</v>
      </c>
      <c r="K177">
        <v>37400104.815740302</v>
      </c>
      <c r="L177">
        <v>28927554.294171501</v>
      </c>
      <c r="M177">
        <v>33615567.5625</v>
      </c>
      <c r="N177">
        <v>7368488.4468962299</v>
      </c>
      <c r="O177">
        <v>7938106.72913743</v>
      </c>
      <c r="P177">
        <v>8299153.2869917303</v>
      </c>
      <c r="Q177">
        <v>10737259.0938689</v>
      </c>
    </row>
    <row r="178" spans="1:17" x14ac:dyDescent="0.35">
      <c r="A178" t="s">
        <v>154</v>
      </c>
      <c r="B178" t="s">
        <v>908</v>
      </c>
      <c r="C178" t="s">
        <v>909</v>
      </c>
      <c r="D178">
        <v>0</v>
      </c>
      <c r="E178">
        <v>63</v>
      </c>
      <c r="F178">
        <v>25</v>
      </c>
      <c r="G178">
        <v>244</v>
      </c>
      <c r="H178">
        <v>25</v>
      </c>
      <c r="I178">
        <v>496</v>
      </c>
      <c r="J178">
        <v>18993517.950155601</v>
      </c>
      <c r="K178">
        <v>20481507.229247302</v>
      </c>
      <c r="L178">
        <v>6812007.4248558097</v>
      </c>
      <c r="M178">
        <v>14255091.0507813</v>
      </c>
      <c r="N178">
        <v>4491235.74846124</v>
      </c>
      <c r="O178">
        <v>3389470.5165265398</v>
      </c>
      <c r="P178">
        <v>5102812.6636405997</v>
      </c>
      <c r="Q178">
        <v>3948964.3535619099</v>
      </c>
    </row>
    <row r="179" spans="1:17" x14ac:dyDescent="0.35">
      <c r="A179" t="s">
        <v>154</v>
      </c>
      <c r="B179" t="s">
        <v>910</v>
      </c>
      <c r="C179" t="s">
        <v>911</v>
      </c>
      <c r="D179">
        <v>0</v>
      </c>
      <c r="E179">
        <v>24</v>
      </c>
      <c r="F179">
        <v>18</v>
      </c>
      <c r="G179">
        <v>368</v>
      </c>
      <c r="H179">
        <v>18</v>
      </c>
      <c r="I179">
        <v>712</v>
      </c>
      <c r="J179">
        <v>99708517.869277805</v>
      </c>
      <c r="K179">
        <v>109291866.66115899</v>
      </c>
      <c r="L179">
        <v>71756465.987564296</v>
      </c>
      <c r="M179">
        <v>102208025.109375</v>
      </c>
      <c r="N179">
        <v>42316576.320789501</v>
      </c>
      <c r="O179">
        <v>44009672.538508803</v>
      </c>
      <c r="P179">
        <v>53812305.251955599</v>
      </c>
      <c r="Q179">
        <v>47722526.381255299</v>
      </c>
    </row>
    <row r="180" spans="1:17" x14ac:dyDescent="0.35">
      <c r="A180" t="s">
        <v>154</v>
      </c>
      <c r="B180" t="s">
        <v>912</v>
      </c>
      <c r="C180" t="s">
        <v>913</v>
      </c>
      <c r="D180">
        <v>0</v>
      </c>
      <c r="E180">
        <v>58</v>
      </c>
      <c r="F180">
        <v>23</v>
      </c>
      <c r="G180">
        <v>272</v>
      </c>
      <c r="H180">
        <v>23</v>
      </c>
      <c r="I180">
        <v>421</v>
      </c>
      <c r="J180">
        <v>54058255.869920701</v>
      </c>
      <c r="K180">
        <v>57107237.131731801</v>
      </c>
      <c r="L180">
        <v>28290012.1759196</v>
      </c>
      <c r="M180">
        <v>44276479.265625</v>
      </c>
      <c r="N180">
        <v>9348064.4729786795</v>
      </c>
      <c r="O180">
        <v>10214619.9009632</v>
      </c>
      <c r="P180">
        <v>10930414.6166046</v>
      </c>
      <c r="Q180">
        <v>10759920.492670899</v>
      </c>
    </row>
    <row r="181" spans="1:17" x14ac:dyDescent="0.35">
      <c r="A181" t="s">
        <v>154</v>
      </c>
      <c r="B181" t="s">
        <v>914</v>
      </c>
      <c r="C181" t="s">
        <v>915</v>
      </c>
      <c r="D181">
        <v>0</v>
      </c>
      <c r="E181">
        <v>55</v>
      </c>
      <c r="F181">
        <v>29</v>
      </c>
      <c r="G181">
        <v>220</v>
      </c>
      <c r="H181">
        <v>29</v>
      </c>
      <c r="I181">
        <v>644</v>
      </c>
      <c r="J181">
        <v>8243794.8507131301</v>
      </c>
      <c r="K181">
        <v>8452264.1113125794</v>
      </c>
      <c r="L181">
        <v>3420045.0453764698</v>
      </c>
      <c r="M181">
        <v>7913586.7734375</v>
      </c>
      <c r="N181">
        <v>19971049.2882163</v>
      </c>
      <c r="O181">
        <v>22872208.5784197</v>
      </c>
      <c r="P181">
        <v>31398427.591701701</v>
      </c>
      <c r="Q181">
        <v>27065017.963016599</v>
      </c>
    </row>
    <row r="182" spans="1:17" x14ac:dyDescent="0.35">
      <c r="A182" t="s">
        <v>154</v>
      </c>
      <c r="B182" t="s">
        <v>916</v>
      </c>
      <c r="C182" t="s">
        <v>917</v>
      </c>
      <c r="D182">
        <v>0</v>
      </c>
      <c r="E182">
        <v>67</v>
      </c>
      <c r="F182">
        <v>20</v>
      </c>
      <c r="G182">
        <v>235</v>
      </c>
      <c r="H182">
        <v>20</v>
      </c>
      <c r="I182">
        <v>323</v>
      </c>
      <c r="J182">
        <v>39021284.916601799</v>
      </c>
      <c r="K182">
        <v>42144160.772011697</v>
      </c>
      <c r="L182">
        <v>20813001.649419099</v>
      </c>
      <c r="M182">
        <v>34588099.3125</v>
      </c>
      <c r="N182">
        <v>3079081.8054172299</v>
      </c>
      <c r="O182">
        <v>5500435.1924714204</v>
      </c>
      <c r="P182">
        <v>9137689.7902173307</v>
      </c>
      <c r="Q182">
        <v>3618775.5155964699</v>
      </c>
    </row>
    <row r="183" spans="1:17" x14ac:dyDescent="0.35">
      <c r="A183" t="s">
        <v>154</v>
      </c>
      <c r="B183" t="s">
        <v>918</v>
      </c>
      <c r="C183" t="s">
        <v>919</v>
      </c>
      <c r="D183">
        <v>0</v>
      </c>
      <c r="E183">
        <v>52</v>
      </c>
      <c r="F183">
        <v>23</v>
      </c>
      <c r="G183">
        <v>303</v>
      </c>
      <c r="H183">
        <v>23</v>
      </c>
      <c r="I183">
        <v>548</v>
      </c>
      <c r="J183">
        <v>21454141.170053001</v>
      </c>
      <c r="K183">
        <v>21256768.779674999</v>
      </c>
      <c r="L183">
        <v>9627139.2901823502</v>
      </c>
      <c r="M183">
        <v>17907322.363281298</v>
      </c>
      <c r="N183">
        <v>45844841.383822098</v>
      </c>
      <c r="O183">
        <v>49616781.968907997</v>
      </c>
      <c r="P183">
        <v>48715969.479957797</v>
      </c>
      <c r="Q183">
        <v>58058220.085970797</v>
      </c>
    </row>
    <row r="184" spans="1:17" x14ac:dyDescent="0.35">
      <c r="A184" t="s">
        <v>154</v>
      </c>
      <c r="B184" t="s">
        <v>920</v>
      </c>
      <c r="C184" t="s">
        <v>921</v>
      </c>
      <c r="D184">
        <v>0</v>
      </c>
      <c r="E184">
        <v>59</v>
      </c>
      <c r="F184">
        <v>21</v>
      </c>
      <c r="G184">
        <v>167</v>
      </c>
      <c r="H184">
        <v>21</v>
      </c>
      <c r="I184">
        <v>466</v>
      </c>
      <c r="J184">
        <v>24840643.388816301</v>
      </c>
      <c r="K184">
        <v>26050901.949072201</v>
      </c>
      <c r="L184">
        <v>11954808.806797899</v>
      </c>
      <c r="M184">
        <v>25311453.1328125</v>
      </c>
      <c r="N184">
        <v>376829.26595602097</v>
      </c>
      <c r="O184">
        <v>525246.73608543701</v>
      </c>
      <c r="P184">
        <v>391852.86792146799</v>
      </c>
      <c r="Q184">
        <v>120997.368611563</v>
      </c>
    </row>
    <row r="185" spans="1:17" x14ac:dyDescent="0.35">
      <c r="A185" t="s">
        <v>154</v>
      </c>
      <c r="B185" t="s">
        <v>922</v>
      </c>
      <c r="C185" t="s">
        <v>923</v>
      </c>
      <c r="D185">
        <v>0</v>
      </c>
      <c r="E185">
        <v>67</v>
      </c>
      <c r="F185">
        <v>16</v>
      </c>
      <c r="G185">
        <v>186</v>
      </c>
      <c r="H185">
        <v>16</v>
      </c>
      <c r="I185">
        <v>333</v>
      </c>
      <c r="J185">
        <v>17946028.887704201</v>
      </c>
      <c r="K185">
        <v>16346529.8085679</v>
      </c>
      <c r="L185">
        <v>8175372.87319877</v>
      </c>
      <c r="M185">
        <v>13584326.669921899</v>
      </c>
      <c r="N185">
        <v>8639480.1070004497</v>
      </c>
      <c r="O185">
        <v>8222487.0924397605</v>
      </c>
      <c r="P185">
        <v>13401714.0987191</v>
      </c>
      <c r="Q185">
        <v>9377062.6899146698</v>
      </c>
    </row>
    <row r="186" spans="1:17" x14ac:dyDescent="0.35">
      <c r="A186" t="s">
        <v>154</v>
      </c>
      <c r="B186" t="s">
        <v>924</v>
      </c>
      <c r="C186" t="s">
        <v>925</v>
      </c>
      <c r="D186">
        <v>0</v>
      </c>
      <c r="E186">
        <v>49</v>
      </c>
      <c r="F186">
        <v>22</v>
      </c>
      <c r="G186">
        <v>237</v>
      </c>
      <c r="H186">
        <v>22</v>
      </c>
      <c r="I186">
        <v>572</v>
      </c>
      <c r="J186">
        <v>28810811.534680899</v>
      </c>
      <c r="K186">
        <v>28380497.8576409</v>
      </c>
      <c r="L186">
        <v>15887925.982170399</v>
      </c>
      <c r="M186">
        <v>25614114.984375</v>
      </c>
      <c r="N186">
        <v>18339951.3486831</v>
      </c>
      <c r="O186">
        <v>14452317.0624505</v>
      </c>
      <c r="P186">
        <v>17723282.4977112</v>
      </c>
      <c r="Q186">
        <v>15578786.3982457</v>
      </c>
    </row>
    <row r="187" spans="1:17" x14ac:dyDescent="0.35">
      <c r="A187" t="s">
        <v>154</v>
      </c>
      <c r="B187" t="s">
        <v>926</v>
      </c>
      <c r="C187" t="s">
        <v>927</v>
      </c>
      <c r="D187">
        <v>0</v>
      </c>
      <c r="E187">
        <v>45</v>
      </c>
      <c r="F187">
        <v>16</v>
      </c>
      <c r="G187">
        <v>335</v>
      </c>
      <c r="H187">
        <v>16</v>
      </c>
      <c r="I187">
        <v>452</v>
      </c>
      <c r="J187">
        <v>24728858.9955904</v>
      </c>
      <c r="K187">
        <v>29780357.982742202</v>
      </c>
      <c r="L187">
        <v>44117315.243676201</v>
      </c>
      <c r="M187">
        <v>30343731.703125</v>
      </c>
      <c r="N187">
        <v>40505065.273698598</v>
      </c>
      <c r="O187">
        <v>44239780.346634097</v>
      </c>
      <c r="P187">
        <v>48847452.691170499</v>
      </c>
      <c r="Q187">
        <v>45834037.677626401</v>
      </c>
    </row>
    <row r="188" spans="1:17" x14ac:dyDescent="0.35">
      <c r="A188" t="s">
        <v>154</v>
      </c>
      <c r="B188" t="s">
        <v>928</v>
      </c>
      <c r="C188" t="s">
        <v>929</v>
      </c>
      <c r="D188">
        <v>0</v>
      </c>
      <c r="E188">
        <v>61</v>
      </c>
      <c r="F188">
        <v>26</v>
      </c>
      <c r="G188">
        <v>225</v>
      </c>
      <c r="H188">
        <v>26</v>
      </c>
      <c r="I188">
        <v>597</v>
      </c>
      <c r="J188">
        <v>25236494.1468159</v>
      </c>
      <c r="K188">
        <v>23539140.792498499</v>
      </c>
      <c r="L188">
        <v>19190539.888490301</v>
      </c>
      <c r="M188">
        <v>21431254.9296875</v>
      </c>
      <c r="N188">
        <v>24625077.274776001</v>
      </c>
      <c r="O188">
        <v>30050403.491262201</v>
      </c>
      <c r="P188">
        <v>38731031.272009499</v>
      </c>
      <c r="Q188">
        <v>29074839.359461401</v>
      </c>
    </row>
    <row r="189" spans="1:17" x14ac:dyDescent="0.35">
      <c r="A189" t="s">
        <v>154</v>
      </c>
      <c r="B189" t="s">
        <v>184</v>
      </c>
      <c r="C189" t="s">
        <v>930</v>
      </c>
      <c r="D189">
        <v>0</v>
      </c>
      <c r="E189">
        <v>61</v>
      </c>
      <c r="F189">
        <v>20</v>
      </c>
      <c r="G189">
        <v>399</v>
      </c>
      <c r="H189">
        <v>20</v>
      </c>
      <c r="I189">
        <v>370</v>
      </c>
      <c r="J189">
        <v>30841419.602622401</v>
      </c>
      <c r="K189">
        <v>32185572.419582501</v>
      </c>
      <c r="L189">
        <v>26299497.809834801</v>
      </c>
      <c r="M189">
        <v>45539779.59375</v>
      </c>
      <c r="N189">
        <v>38733682.750908703</v>
      </c>
      <c r="O189">
        <v>37666085.503247596</v>
      </c>
      <c r="P189">
        <v>43584194.945650801</v>
      </c>
      <c r="Q189">
        <v>40911139.986563802</v>
      </c>
    </row>
    <row r="190" spans="1:17" x14ac:dyDescent="0.35">
      <c r="A190" t="s">
        <v>154</v>
      </c>
      <c r="B190" t="s">
        <v>931</v>
      </c>
      <c r="C190" t="s">
        <v>932</v>
      </c>
      <c r="D190">
        <v>0</v>
      </c>
      <c r="E190">
        <v>58</v>
      </c>
      <c r="F190">
        <v>16</v>
      </c>
      <c r="G190">
        <v>241</v>
      </c>
      <c r="H190">
        <v>16</v>
      </c>
      <c r="I190">
        <v>407</v>
      </c>
      <c r="J190">
        <v>29254960.597516399</v>
      </c>
      <c r="K190">
        <v>34473797.667346098</v>
      </c>
      <c r="L190">
        <v>18811573.085671101</v>
      </c>
      <c r="M190">
        <v>28679069.5078125</v>
      </c>
      <c r="N190">
        <v>7776821.5221276302</v>
      </c>
      <c r="O190">
        <v>10455103.253722301</v>
      </c>
      <c r="P190">
        <v>14482618.713779099</v>
      </c>
      <c r="Q190">
        <v>10183982.3317362</v>
      </c>
    </row>
    <row r="191" spans="1:17" x14ac:dyDescent="0.35">
      <c r="A191" t="s">
        <v>154</v>
      </c>
      <c r="B191" t="s">
        <v>933</v>
      </c>
      <c r="C191" t="s">
        <v>934</v>
      </c>
      <c r="D191">
        <v>0</v>
      </c>
      <c r="E191">
        <v>78</v>
      </c>
      <c r="F191">
        <v>16</v>
      </c>
      <c r="G191">
        <v>863</v>
      </c>
      <c r="H191">
        <v>16</v>
      </c>
      <c r="I191">
        <v>203</v>
      </c>
      <c r="J191">
        <v>1095911125.96837</v>
      </c>
      <c r="K191">
        <v>1066104262.89885</v>
      </c>
      <c r="L191">
        <v>372845426.24742699</v>
      </c>
      <c r="M191">
        <v>861312569.07226598</v>
      </c>
      <c r="N191">
        <v>474707946.64598203</v>
      </c>
      <c r="O191">
        <v>475287219.35799003</v>
      </c>
      <c r="P191">
        <v>508369963.16815197</v>
      </c>
      <c r="Q191">
        <v>402436569.69398499</v>
      </c>
    </row>
    <row r="192" spans="1:17" x14ac:dyDescent="0.35">
      <c r="A192" t="s">
        <v>154</v>
      </c>
      <c r="B192" t="s">
        <v>935</v>
      </c>
      <c r="C192" t="s">
        <v>936</v>
      </c>
      <c r="D192">
        <v>0</v>
      </c>
      <c r="E192">
        <v>66</v>
      </c>
      <c r="F192">
        <v>18</v>
      </c>
      <c r="G192">
        <v>271</v>
      </c>
      <c r="H192">
        <v>18</v>
      </c>
      <c r="I192">
        <v>335</v>
      </c>
      <c r="J192">
        <v>48237598.548028603</v>
      </c>
      <c r="K192">
        <v>48170296.245076999</v>
      </c>
      <c r="L192">
        <v>32406267.219819799</v>
      </c>
      <c r="M192">
        <v>40319189.78125</v>
      </c>
      <c r="N192">
        <v>23050042.3237505</v>
      </c>
      <c r="O192">
        <v>27440689.583502799</v>
      </c>
      <c r="P192">
        <v>23071408.8153066</v>
      </c>
      <c r="Q192">
        <v>28489659.020371702</v>
      </c>
    </row>
    <row r="193" spans="1:17" x14ac:dyDescent="0.35">
      <c r="A193" t="s">
        <v>154</v>
      </c>
      <c r="B193" t="s">
        <v>937</v>
      </c>
      <c r="C193" t="s">
        <v>938</v>
      </c>
      <c r="D193">
        <v>0</v>
      </c>
      <c r="E193">
        <v>65</v>
      </c>
      <c r="F193">
        <v>22</v>
      </c>
      <c r="G193">
        <v>316</v>
      </c>
      <c r="H193">
        <v>22</v>
      </c>
      <c r="I193">
        <v>456</v>
      </c>
      <c r="J193">
        <v>50166545.565528102</v>
      </c>
      <c r="K193">
        <v>42384230.543334998</v>
      </c>
      <c r="L193">
        <v>28684579.867309202</v>
      </c>
      <c r="M193">
        <v>36673617.0390625</v>
      </c>
      <c r="N193">
        <v>15187020.216757299</v>
      </c>
      <c r="O193">
        <v>18813829.433773901</v>
      </c>
      <c r="P193">
        <v>23956762.109176099</v>
      </c>
      <c r="Q193">
        <v>21792959.451935899</v>
      </c>
    </row>
    <row r="194" spans="1:17" x14ac:dyDescent="0.35">
      <c r="A194" t="s">
        <v>154</v>
      </c>
      <c r="B194" t="s">
        <v>939</v>
      </c>
      <c r="C194" t="s">
        <v>940</v>
      </c>
      <c r="D194">
        <v>0</v>
      </c>
      <c r="E194">
        <v>46</v>
      </c>
      <c r="F194">
        <v>36</v>
      </c>
      <c r="G194">
        <v>197</v>
      </c>
      <c r="H194">
        <v>36</v>
      </c>
      <c r="I194">
        <v>989</v>
      </c>
      <c r="J194">
        <v>10374154.055629</v>
      </c>
      <c r="K194">
        <v>9971040.3283925708</v>
      </c>
      <c r="L194">
        <v>4925901.17826977</v>
      </c>
      <c r="M194">
        <v>7281673.25</v>
      </c>
      <c r="N194">
        <v>7183807.6138558798</v>
      </c>
      <c r="O194">
        <v>6787172.1527469801</v>
      </c>
      <c r="P194">
        <v>12272993.732247399</v>
      </c>
      <c r="Q194">
        <v>6751963.3055283204</v>
      </c>
    </row>
    <row r="195" spans="1:17" x14ac:dyDescent="0.35">
      <c r="A195" t="s">
        <v>154</v>
      </c>
      <c r="B195" t="s">
        <v>941</v>
      </c>
      <c r="C195" t="s">
        <v>942</v>
      </c>
      <c r="D195">
        <v>0</v>
      </c>
      <c r="E195">
        <v>59</v>
      </c>
      <c r="F195">
        <v>20</v>
      </c>
      <c r="G195">
        <v>212</v>
      </c>
      <c r="H195">
        <v>20</v>
      </c>
      <c r="I195">
        <v>391</v>
      </c>
      <c r="J195">
        <v>38360794.682737701</v>
      </c>
      <c r="K195">
        <v>29923584.817551602</v>
      </c>
      <c r="L195">
        <v>18115234.0391265</v>
      </c>
      <c r="M195">
        <v>26923371.65625</v>
      </c>
      <c r="N195">
        <v>7771237.6748295603</v>
      </c>
      <c r="O195">
        <v>6971242.7661986696</v>
      </c>
      <c r="P195">
        <v>8854258.5934978295</v>
      </c>
      <c r="Q195">
        <v>4804883.5862396797</v>
      </c>
    </row>
    <row r="196" spans="1:17" x14ac:dyDescent="0.35">
      <c r="A196" t="s">
        <v>154</v>
      </c>
      <c r="B196" t="s">
        <v>943</v>
      </c>
      <c r="C196" t="s">
        <v>944</v>
      </c>
      <c r="D196">
        <v>0</v>
      </c>
      <c r="E196">
        <v>59</v>
      </c>
      <c r="F196">
        <v>17</v>
      </c>
      <c r="G196">
        <v>202</v>
      </c>
      <c r="H196">
        <v>17</v>
      </c>
      <c r="I196">
        <v>385</v>
      </c>
      <c r="J196">
        <v>74046435.020912603</v>
      </c>
      <c r="K196">
        <v>65867940.786542602</v>
      </c>
      <c r="L196">
        <v>13756911.2638063</v>
      </c>
      <c r="M196">
        <v>30197945.0234375</v>
      </c>
      <c r="N196">
        <v>3352600.9289158098</v>
      </c>
      <c r="O196">
        <v>4556815.4645100404</v>
      </c>
      <c r="P196">
        <v>7129816.6728984797</v>
      </c>
      <c r="Q196">
        <v>4039247.26420512</v>
      </c>
    </row>
    <row r="197" spans="1:17" x14ac:dyDescent="0.35">
      <c r="A197" t="s">
        <v>154</v>
      </c>
      <c r="B197" t="s">
        <v>945</v>
      </c>
      <c r="C197" t="s">
        <v>946</v>
      </c>
      <c r="D197">
        <v>0</v>
      </c>
      <c r="E197">
        <v>51</v>
      </c>
      <c r="F197">
        <v>37</v>
      </c>
      <c r="G197">
        <v>239</v>
      </c>
      <c r="H197">
        <v>37</v>
      </c>
      <c r="I197">
        <v>1009</v>
      </c>
      <c r="J197">
        <v>9536617.2776420191</v>
      </c>
      <c r="K197">
        <v>8876781.1268651094</v>
      </c>
      <c r="L197">
        <v>4466283.4191217804</v>
      </c>
      <c r="M197">
        <v>8249646.5839843797</v>
      </c>
      <c r="N197">
        <v>17550942.064031899</v>
      </c>
      <c r="O197">
        <v>19216278.1342411</v>
      </c>
      <c r="P197">
        <v>16579542.2738989</v>
      </c>
      <c r="Q197">
        <v>20398510.660383001</v>
      </c>
    </row>
    <row r="198" spans="1:17" x14ac:dyDescent="0.35">
      <c r="A198" t="s">
        <v>154</v>
      </c>
      <c r="B198" t="s">
        <v>182</v>
      </c>
      <c r="C198" t="s">
        <v>947</v>
      </c>
      <c r="D198">
        <v>0</v>
      </c>
      <c r="E198">
        <v>59</v>
      </c>
      <c r="F198">
        <v>24</v>
      </c>
      <c r="G198">
        <v>290</v>
      </c>
      <c r="H198">
        <v>24</v>
      </c>
      <c r="I198">
        <v>544</v>
      </c>
      <c r="J198">
        <v>22105736.095379598</v>
      </c>
      <c r="K198">
        <v>23145546.4356337</v>
      </c>
      <c r="L198">
        <v>25903129.110183399</v>
      </c>
      <c r="M198">
        <v>28864954.386718798</v>
      </c>
      <c r="N198">
        <v>21893967.980545498</v>
      </c>
      <c r="O198">
        <v>25990124.940074999</v>
      </c>
      <c r="P198">
        <v>27304478.591476701</v>
      </c>
      <c r="Q198">
        <v>29210564.684234601</v>
      </c>
    </row>
    <row r="199" spans="1:17" x14ac:dyDescent="0.35">
      <c r="A199" t="s">
        <v>154</v>
      </c>
      <c r="B199" t="s">
        <v>948</v>
      </c>
      <c r="C199" t="s">
        <v>949</v>
      </c>
      <c r="D199">
        <v>0</v>
      </c>
      <c r="E199">
        <v>39</v>
      </c>
      <c r="F199">
        <v>27</v>
      </c>
      <c r="G199">
        <v>294</v>
      </c>
      <c r="H199">
        <v>27</v>
      </c>
      <c r="I199">
        <v>815</v>
      </c>
      <c r="J199">
        <v>8250735.0048060603</v>
      </c>
      <c r="K199">
        <v>8288123.3385157902</v>
      </c>
      <c r="L199">
        <v>11862066.0747332</v>
      </c>
      <c r="M199">
        <v>12362336.1601563</v>
      </c>
      <c r="N199">
        <v>47462024.253332503</v>
      </c>
      <c r="O199">
        <v>41191688.1791941</v>
      </c>
      <c r="P199">
        <v>33286799.126786001</v>
      </c>
      <c r="Q199">
        <v>35379238.407235302</v>
      </c>
    </row>
    <row r="200" spans="1:17" x14ac:dyDescent="0.35">
      <c r="A200" t="s">
        <v>154</v>
      </c>
      <c r="B200" t="s">
        <v>254</v>
      </c>
      <c r="C200" t="s">
        <v>950</v>
      </c>
      <c r="D200">
        <v>0</v>
      </c>
      <c r="E200">
        <v>63</v>
      </c>
      <c r="F200">
        <v>21</v>
      </c>
      <c r="G200">
        <v>240</v>
      </c>
      <c r="H200">
        <v>21</v>
      </c>
      <c r="I200">
        <v>453</v>
      </c>
      <c r="J200">
        <v>20043107.6469974</v>
      </c>
      <c r="K200">
        <v>19566119.4553556</v>
      </c>
      <c r="L200">
        <v>15029574.995213</v>
      </c>
      <c r="M200">
        <v>18870211.6953125</v>
      </c>
      <c r="N200">
        <v>10200188.6849443</v>
      </c>
      <c r="O200">
        <v>15220626.508344</v>
      </c>
      <c r="P200">
        <v>15864335.616736099</v>
      </c>
      <c r="Q200">
        <v>11011612.003424499</v>
      </c>
    </row>
    <row r="201" spans="1:17" x14ac:dyDescent="0.35">
      <c r="A201" t="s">
        <v>154</v>
      </c>
      <c r="B201" t="s">
        <v>951</v>
      </c>
      <c r="C201" t="s">
        <v>952</v>
      </c>
      <c r="D201">
        <v>0</v>
      </c>
      <c r="E201">
        <v>69</v>
      </c>
      <c r="F201">
        <v>18</v>
      </c>
      <c r="G201">
        <v>221</v>
      </c>
      <c r="H201">
        <v>18</v>
      </c>
      <c r="I201">
        <v>352</v>
      </c>
      <c r="J201">
        <v>82881991.340692103</v>
      </c>
      <c r="K201">
        <v>83390607.816375703</v>
      </c>
      <c r="L201">
        <v>61557473.244939998</v>
      </c>
      <c r="M201">
        <v>80193745.122070298</v>
      </c>
      <c r="N201">
        <v>7793689.8127316497</v>
      </c>
      <c r="O201">
        <v>9603790.8016171698</v>
      </c>
      <c r="P201">
        <v>11013776.770737501</v>
      </c>
      <c r="Q201">
        <v>8275252.2603874402</v>
      </c>
    </row>
    <row r="202" spans="1:17" x14ac:dyDescent="0.35">
      <c r="A202" t="s">
        <v>154</v>
      </c>
      <c r="B202" t="s">
        <v>953</v>
      </c>
      <c r="C202" t="s">
        <v>954</v>
      </c>
      <c r="D202">
        <v>0</v>
      </c>
      <c r="E202">
        <v>56</v>
      </c>
      <c r="F202">
        <v>28</v>
      </c>
      <c r="G202">
        <v>284</v>
      </c>
      <c r="H202">
        <v>28</v>
      </c>
      <c r="I202">
        <v>613</v>
      </c>
      <c r="J202">
        <v>15393610.146786001</v>
      </c>
      <c r="K202">
        <v>14993122.290826</v>
      </c>
      <c r="L202">
        <v>10723010.0438498</v>
      </c>
      <c r="M202">
        <v>14542641.21875</v>
      </c>
      <c r="N202">
        <v>17211221.010699</v>
      </c>
      <c r="O202">
        <v>17199531.161631498</v>
      </c>
      <c r="P202">
        <v>20310368.9647303</v>
      </c>
      <c r="Q202">
        <v>17585738.410411999</v>
      </c>
    </row>
    <row r="203" spans="1:17" x14ac:dyDescent="0.35">
      <c r="A203" t="s">
        <v>154</v>
      </c>
      <c r="B203" t="s">
        <v>955</v>
      </c>
      <c r="C203" t="s">
        <v>956</v>
      </c>
      <c r="D203">
        <v>0</v>
      </c>
      <c r="E203">
        <v>37</v>
      </c>
      <c r="F203">
        <v>23</v>
      </c>
      <c r="G203">
        <v>322</v>
      </c>
      <c r="H203">
        <v>23</v>
      </c>
      <c r="I203">
        <v>632</v>
      </c>
      <c r="J203">
        <v>30459058.2638353</v>
      </c>
      <c r="K203">
        <v>27284573.030601699</v>
      </c>
      <c r="L203">
        <v>22071927.434892502</v>
      </c>
      <c r="M203">
        <v>20437108.015625</v>
      </c>
      <c r="N203">
        <v>47813156.341771998</v>
      </c>
      <c r="O203">
        <v>38813960.56256</v>
      </c>
      <c r="P203">
        <v>59164918.745944299</v>
      </c>
      <c r="Q203">
        <v>34976625.943073697</v>
      </c>
    </row>
    <row r="204" spans="1:17" x14ac:dyDescent="0.35">
      <c r="A204" t="s">
        <v>154</v>
      </c>
      <c r="B204" t="s">
        <v>957</v>
      </c>
      <c r="C204" t="s">
        <v>958</v>
      </c>
      <c r="D204">
        <v>0</v>
      </c>
      <c r="E204">
        <v>43</v>
      </c>
      <c r="F204">
        <v>31</v>
      </c>
      <c r="G204">
        <v>202</v>
      </c>
      <c r="H204">
        <v>31</v>
      </c>
      <c r="I204">
        <v>935</v>
      </c>
      <c r="J204">
        <v>8409728.6004645694</v>
      </c>
      <c r="K204">
        <v>9459362.0052915905</v>
      </c>
      <c r="L204">
        <v>1744269.4597701801</v>
      </c>
      <c r="M204">
        <v>8841600.9453125</v>
      </c>
      <c r="N204">
        <v>3994627.6150647099</v>
      </c>
      <c r="O204">
        <v>2769228.1709110299</v>
      </c>
      <c r="P204">
        <v>9174888.9174470007</v>
      </c>
      <c r="Q204">
        <v>2334733.1590462602</v>
      </c>
    </row>
    <row r="205" spans="1:17" x14ac:dyDescent="0.35">
      <c r="A205" t="s">
        <v>154</v>
      </c>
      <c r="B205" t="s">
        <v>959</v>
      </c>
      <c r="C205" t="s">
        <v>960</v>
      </c>
      <c r="D205">
        <v>0</v>
      </c>
      <c r="E205">
        <v>71</v>
      </c>
      <c r="F205">
        <v>13</v>
      </c>
      <c r="G205">
        <v>137</v>
      </c>
      <c r="H205">
        <v>13</v>
      </c>
      <c r="I205">
        <v>295</v>
      </c>
      <c r="J205">
        <v>33488991.930726402</v>
      </c>
      <c r="K205">
        <v>32566668.089358699</v>
      </c>
      <c r="L205">
        <v>13997800.0351643</v>
      </c>
      <c r="M205">
        <v>23746680.84375</v>
      </c>
      <c r="N205">
        <v>2333609.2571763201</v>
      </c>
      <c r="O205">
        <v>3410594.0025717798</v>
      </c>
      <c r="P205">
        <v>3226172.5416962099</v>
      </c>
      <c r="Q205">
        <v>1838124.1720265599</v>
      </c>
    </row>
    <row r="206" spans="1:17" x14ac:dyDescent="0.35">
      <c r="A206" t="s">
        <v>154</v>
      </c>
      <c r="B206" t="s">
        <v>961</v>
      </c>
      <c r="C206" t="s">
        <v>962</v>
      </c>
      <c r="D206">
        <v>0</v>
      </c>
      <c r="E206">
        <v>61</v>
      </c>
      <c r="F206">
        <v>23</v>
      </c>
      <c r="G206">
        <v>252</v>
      </c>
      <c r="H206">
        <v>23</v>
      </c>
      <c r="I206">
        <v>574</v>
      </c>
      <c r="J206">
        <v>11059924.314556601</v>
      </c>
      <c r="K206">
        <v>11450058.7606689</v>
      </c>
      <c r="L206">
        <v>6310543.4424292296</v>
      </c>
      <c r="M206">
        <v>13613359.1679688</v>
      </c>
      <c r="N206">
        <v>11542019.925451601</v>
      </c>
      <c r="O206">
        <v>12490473.322412301</v>
      </c>
      <c r="P206">
        <v>19118443.3772057</v>
      </c>
      <c r="Q206">
        <v>11543505.551242201</v>
      </c>
    </row>
    <row r="207" spans="1:17" x14ac:dyDescent="0.35">
      <c r="A207" t="s">
        <v>154</v>
      </c>
      <c r="B207" t="s">
        <v>963</v>
      </c>
      <c r="C207" t="s">
        <v>964</v>
      </c>
      <c r="D207">
        <v>0</v>
      </c>
      <c r="E207">
        <v>42</v>
      </c>
      <c r="F207">
        <v>39</v>
      </c>
      <c r="G207">
        <v>175</v>
      </c>
      <c r="H207">
        <v>39</v>
      </c>
      <c r="I207">
        <v>1126</v>
      </c>
      <c r="J207">
        <v>10580759.792872</v>
      </c>
      <c r="K207">
        <v>10574897.970889701</v>
      </c>
      <c r="L207">
        <v>7699239.2806259198</v>
      </c>
      <c r="M207">
        <v>11980321.2265625</v>
      </c>
      <c r="N207">
        <v>1033047.9146888599</v>
      </c>
      <c r="O207">
        <v>1188715.6420357199</v>
      </c>
      <c r="P207">
        <v>1139219.10071267</v>
      </c>
      <c r="Q207">
        <v>1410524.54442182</v>
      </c>
    </row>
    <row r="208" spans="1:17" x14ac:dyDescent="0.35">
      <c r="A208" t="s">
        <v>154</v>
      </c>
      <c r="B208" t="s">
        <v>965</v>
      </c>
      <c r="C208" t="s">
        <v>966</v>
      </c>
      <c r="D208">
        <v>0</v>
      </c>
      <c r="E208">
        <v>51</v>
      </c>
      <c r="F208">
        <v>16</v>
      </c>
      <c r="G208">
        <v>257</v>
      </c>
      <c r="H208">
        <v>16</v>
      </c>
      <c r="I208">
        <v>410</v>
      </c>
      <c r="J208">
        <v>30148901.414425399</v>
      </c>
      <c r="K208">
        <v>29190448.836061399</v>
      </c>
      <c r="L208">
        <v>359012421.62340301</v>
      </c>
      <c r="M208">
        <v>30708767.953125</v>
      </c>
      <c r="N208">
        <v>22580525.405003801</v>
      </c>
      <c r="O208">
        <v>26914998.462990399</v>
      </c>
      <c r="P208">
        <v>19032812.246100798</v>
      </c>
      <c r="Q208">
        <v>29411488.695999902</v>
      </c>
    </row>
    <row r="209" spans="1:17" x14ac:dyDescent="0.35">
      <c r="A209" t="s">
        <v>154</v>
      </c>
      <c r="B209" t="s">
        <v>297</v>
      </c>
      <c r="C209" t="s">
        <v>967</v>
      </c>
      <c r="D209">
        <v>0</v>
      </c>
      <c r="E209">
        <v>54</v>
      </c>
      <c r="F209">
        <v>16</v>
      </c>
      <c r="G209">
        <v>344</v>
      </c>
      <c r="H209">
        <v>16</v>
      </c>
      <c r="I209">
        <v>354</v>
      </c>
      <c r="J209">
        <v>680168.78645954304</v>
      </c>
      <c r="K209">
        <v>118500.691998211</v>
      </c>
      <c r="L209">
        <v>448711.92570830998</v>
      </c>
      <c r="M209">
        <v>389309.92578125</v>
      </c>
      <c r="N209">
        <v>276748516.205244</v>
      </c>
      <c r="O209">
        <v>331517814.45785701</v>
      </c>
      <c r="P209">
        <v>224896134.32708499</v>
      </c>
      <c r="Q209">
        <v>333150404.84409702</v>
      </c>
    </row>
    <row r="210" spans="1:17" x14ac:dyDescent="0.35">
      <c r="A210" t="s">
        <v>154</v>
      </c>
      <c r="B210" t="s">
        <v>968</v>
      </c>
      <c r="C210" t="s">
        <v>969</v>
      </c>
      <c r="D210">
        <v>0</v>
      </c>
      <c r="E210">
        <v>54</v>
      </c>
      <c r="F210">
        <v>25</v>
      </c>
      <c r="G210">
        <v>203</v>
      </c>
      <c r="H210">
        <v>25</v>
      </c>
      <c r="I210">
        <v>527</v>
      </c>
      <c r="J210">
        <v>13507144.9025834</v>
      </c>
      <c r="K210">
        <v>11713880.578503599</v>
      </c>
      <c r="L210">
        <v>11325821.490546299</v>
      </c>
      <c r="M210">
        <v>10945640.5625</v>
      </c>
      <c r="N210">
        <v>3370630.7837125701</v>
      </c>
      <c r="O210">
        <v>4711997.4251706405</v>
      </c>
      <c r="P210">
        <v>3857457.07768569</v>
      </c>
      <c r="Q210">
        <v>3302922.0734465299</v>
      </c>
    </row>
    <row r="211" spans="1:17" x14ac:dyDescent="0.35">
      <c r="A211" t="s">
        <v>154</v>
      </c>
      <c r="B211" t="s">
        <v>970</v>
      </c>
      <c r="C211" t="s">
        <v>971</v>
      </c>
      <c r="D211">
        <v>0</v>
      </c>
      <c r="E211">
        <v>48</v>
      </c>
      <c r="F211">
        <v>30</v>
      </c>
      <c r="G211">
        <v>166</v>
      </c>
      <c r="H211">
        <v>30</v>
      </c>
      <c r="I211">
        <v>777</v>
      </c>
      <c r="J211">
        <v>14600635.413746201</v>
      </c>
      <c r="K211">
        <v>15344315.6056582</v>
      </c>
      <c r="L211">
        <v>6139629.8675141204</v>
      </c>
      <c r="M211">
        <v>10828560.765625</v>
      </c>
      <c r="N211">
        <v>5519451.4366965201</v>
      </c>
      <c r="O211">
        <v>4878951.2492935797</v>
      </c>
      <c r="P211">
        <v>4692304.6610758798</v>
      </c>
      <c r="Q211">
        <v>4269871.9367161496</v>
      </c>
    </row>
    <row r="212" spans="1:17" x14ac:dyDescent="0.35">
      <c r="A212" t="s">
        <v>154</v>
      </c>
      <c r="B212" t="s">
        <v>972</v>
      </c>
      <c r="C212" t="s">
        <v>973</v>
      </c>
      <c r="D212">
        <v>0</v>
      </c>
      <c r="E212">
        <v>69</v>
      </c>
      <c r="F212">
        <v>18</v>
      </c>
      <c r="G212">
        <v>238</v>
      </c>
      <c r="H212">
        <v>18</v>
      </c>
      <c r="I212">
        <v>317</v>
      </c>
      <c r="J212">
        <v>30375111.561577901</v>
      </c>
      <c r="K212">
        <v>30309971.7182489</v>
      </c>
      <c r="L212">
        <v>14520842.030501399</v>
      </c>
      <c r="M212">
        <v>26659161.958984401</v>
      </c>
      <c r="N212">
        <v>19025503.913787</v>
      </c>
      <c r="O212">
        <v>27373554.940948401</v>
      </c>
      <c r="P212">
        <v>31202258.6262733</v>
      </c>
      <c r="Q212">
        <v>27555279.6299542</v>
      </c>
    </row>
    <row r="213" spans="1:17" x14ac:dyDescent="0.35">
      <c r="A213" t="s">
        <v>154</v>
      </c>
      <c r="B213" t="s">
        <v>974</v>
      </c>
      <c r="C213" t="s">
        <v>975</v>
      </c>
      <c r="D213">
        <v>0</v>
      </c>
      <c r="E213">
        <v>35</v>
      </c>
      <c r="F213">
        <v>35</v>
      </c>
      <c r="G213">
        <v>254</v>
      </c>
      <c r="H213">
        <v>35</v>
      </c>
      <c r="I213">
        <v>1090</v>
      </c>
      <c r="J213">
        <v>10029940.424013101</v>
      </c>
      <c r="K213">
        <v>9053014.0793485902</v>
      </c>
      <c r="L213">
        <v>5209802.3081089798</v>
      </c>
      <c r="M213">
        <v>9332087.9375</v>
      </c>
      <c r="N213">
        <v>7547387.2125559803</v>
      </c>
      <c r="O213">
        <v>7873224.46946749</v>
      </c>
      <c r="P213">
        <v>9439748.1750494391</v>
      </c>
      <c r="Q213">
        <v>7670180.4393907804</v>
      </c>
    </row>
    <row r="214" spans="1:17" x14ac:dyDescent="0.35">
      <c r="A214" t="s">
        <v>154</v>
      </c>
      <c r="B214" t="s">
        <v>976</v>
      </c>
      <c r="C214" t="s">
        <v>977</v>
      </c>
      <c r="D214">
        <v>0</v>
      </c>
      <c r="E214">
        <v>67</v>
      </c>
      <c r="F214">
        <v>22</v>
      </c>
      <c r="G214">
        <v>246</v>
      </c>
      <c r="H214">
        <v>22</v>
      </c>
      <c r="I214">
        <v>409</v>
      </c>
      <c r="J214">
        <v>44851526.670020103</v>
      </c>
      <c r="K214">
        <v>46174010.337132998</v>
      </c>
      <c r="L214">
        <v>34811031.902714603</v>
      </c>
      <c r="M214">
        <v>43072018.9296875</v>
      </c>
      <c r="N214">
        <v>13314258.366545999</v>
      </c>
      <c r="O214">
        <v>13483293.3943705</v>
      </c>
      <c r="P214">
        <v>15751618.1214421</v>
      </c>
      <c r="Q214">
        <v>12981514.453827901</v>
      </c>
    </row>
    <row r="215" spans="1:17" x14ac:dyDescent="0.35">
      <c r="A215" t="s">
        <v>154</v>
      </c>
      <c r="B215" t="s">
        <v>978</v>
      </c>
      <c r="C215" t="s">
        <v>979</v>
      </c>
      <c r="D215">
        <v>0</v>
      </c>
      <c r="E215">
        <v>78</v>
      </c>
      <c r="F215">
        <v>17</v>
      </c>
      <c r="G215">
        <v>198</v>
      </c>
      <c r="H215">
        <v>17</v>
      </c>
      <c r="I215">
        <v>231</v>
      </c>
      <c r="J215">
        <v>61898050.500325598</v>
      </c>
      <c r="K215">
        <v>59863534.376519002</v>
      </c>
      <c r="L215">
        <v>37013497.399230503</v>
      </c>
      <c r="M215">
        <v>52193237.6328125</v>
      </c>
      <c r="N215">
        <v>1215150.34921528</v>
      </c>
      <c r="O215">
        <v>1687187.08052708</v>
      </c>
      <c r="P215">
        <v>1074877.38864752</v>
      </c>
      <c r="Q215">
        <v>736657.76243239699</v>
      </c>
    </row>
    <row r="216" spans="1:17" x14ac:dyDescent="0.35">
      <c r="A216" t="s">
        <v>154</v>
      </c>
      <c r="B216" t="s">
        <v>233</v>
      </c>
      <c r="C216" t="s">
        <v>980</v>
      </c>
      <c r="D216">
        <v>0</v>
      </c>
      <c r="E216">
        <v>74</v>
      </c>
      <c r="F216">
        <v>21</v>
      </c>
      <c r="G216">
        <v>270</v>
      </c>
      <c r="H216">
        <v>21</v>
      </c>
      <c r="I216">
        <v>321</v>
      </c>
      <c r="J216">
        <v>44208665.813316204</v>
      </c>
      <c r="K216">
        <v>43181702.169464</v>
      </c>
      <c r="L216">
        <v>30960465.064046599</v>
      </c>
      <c r="M216">
        <v>40811261.449218802</v>
      </c>
      <c r="N216">
        <v>12075521.818669699</v>
      </c>
      <c r="O216">
        <v>14162719.650851199</v>
      </c>
      <c r="P216">
        <v>18067522.124776099</v>
      </c>
      <c r="Q216">
        <v>13305154.805023201</v>
      </c>
    </row>
    <row r="217" spans="1:17" x14ac:dyDescent="0.35">
      <c r="A217" t="s">
        <v>154</v>
      </c>
      <c r="B217" t="s">
        <v>981</v>
      </c>
      <c r="C217" t="s">
        <v>982</v>
      </c>
      <c r="D217">
        <v>0</v>
      </c>
      <c r="E217">
        <v>55</v>
      </c>
      <c r="F217">
        <v>36</v>
      </c>
      <c r="G217">
        <v>218</v>
      </c>
      <c r="H217">
        <v>36</v>
      </c>
      <c r="I217">
        <v>734</v>
      </c>
      <c r="J217">
        <v>8306437.4392486401</v>
      </c>
      <c r="K217">
        <v>9070276.0140137598</v>
      </c>
      <c r="L217">
        <v>2590310.3082012301</v>
      </c>
      <c r="M217">
        <v>8846966.046875</v>
      </c>
      <c r="N217">
        <v>6011960.1395004699</v>
      </c>
      <c r="O217">
        <v>7186422.0833056001</v>
      </c>
      <c r="P217">
        <v>5905588.9121102802</v>
      </c>
      <c r="Q217">
        <v>6679360.2596976198</v>
      </c>
    </row>
    <row r="218" spans="1:17" x14ac:dyDescent="0.35">
      <c r="A218" t="s">
        <v>154</v>
      </c>
      <c r="B218" t="s">
        <v>983</v>
      </c>
      <c r="C218" t="s">
        <v>984</v>
      </c>
      <c r="D218">
        <v>0</v>
      </c>
      <c r="E218">
        <v>42</v>
      </c>
      <c r="F218">
        <v>23</v>
      </c>
      <c r="G218">
        <v>294</v>
      </c>
      <c r="H218">
        <v>23</v>
      </c>
      <c r="I218">
        <v>645</v>
      </c>
      <c r="J218">
        <v>20101249.567814302</v>
      </c>
      <c r="K218">
        <v>19307716.984871499</v>
      </c>
      <c r="L218">
        <v>18137829.187547699</v>
      </c>
      <c r="M218">
        <v>22916093.1640625</v>
      </c>
      <c r="N218">
        <v>26614346.872668501</v>
      </c>
      <c r="O218">
        <v>26368620.747471102</v>
      </c>
      <c r="P218">
        <v>29111383.3172407</v>
      </c>
      <c r="Q218">
        <v>27763846.058372501</v>
      </c>
    </row>
    <row r="219" spans="1:17" x14ac:dyDescent="0.35">
      <c r="A219" t="s">
        <v>154</v>
      </c>
      <c r="B219" t="s">
        <v>985</v>
      </c>
      <c r="C219" t="s">
        <v>986</v>
      </c>
      <c r="D219">
        <v>0</v>
      </c>
      <c r="E219">
        <v>73</v>
      </c>
      <c r="F219">
        <v>13</v>
      </c>
      <c r="G219">
        <v>281</v>
      </c>
      <c r="H219">
        <v>13</v>
      </c>
      <c r="I219">
        <v>191</v>
      </c>
      <c r="J219">
        <v>113051321.64920101</v>
      </c>
      <c r="K219">
        <v>110797921.82844099</v>
      </c>
      <c r="L219">
        <v>70055857.158250898</v>
      </c>
      <c r="M219">
        <v>92868728.84375</v>
      </c>
      <c r="N219">
        <v>49333534.947283901</v>
      </c>
      <c r="O219">
        <v>57431389.710869797</v>
      </c>
      <c r="P219">
        <v>52639293.269318201</v>
      </c>
      <c r="Q219">
        <v>48512063.637750298</v>
      </c>
    </row>
    <row r="220" spans="1:17" x14ac:dyDescent="0.35">
      <c r="A220" t="s">
        <v>154</v>
      </c>
      <c r="B220" t="s">
        <v>987</v>
      </c>
      <c r="C220" t="s">
        <v>988</v>
      </c>
      <c r="D220">
        <v>0</v>
      </c>
      <c r="E220">
        <v>59</v>
      </c>
      <c r="F220">
        <v>19</v>
      </c>
      <c r="G220">
        <v>304</v>
      </c>
      <c r="H220">
        <v>19</v>
      </c>
      <c r="I220">
        <v>430</v>
      </c>
      <c r="J220">
        <v>42685587.7032336</v>
      </c>
      <c r="K220">
        <v>42464899.160806999</v>
      </c>
      <c r="L220">
        <v>24448273.152271699</v>
      </c>
      <c r="M220">
        <v>39662204.974609397</v>
      </c>
      <c r="N220">
        <v>13171610.5398292</v>
      </c>
      <c r="O220">
        <v>13712614.0654353</v>
      </c>
      <c r="P220">
        <v>19821729.125243202</v>
      </c>
      <c r="Q220">
        <v>17726165.2120733</v>
      </c>
    </row>
    <row r="221" spans="1:17" x14ac:dyDescent="0.35">
      <c r="A221" t="s">
        <v>154</v>
      </c>
      <c r="B221" t="s">
        <v>989</v>
      </c>
      <c r="C221" t="s">
        <v>990</v>
      </c>
      <c r="D221">
        <v>0</v>
      </c>
      <c r="E221">
        <v>73</v>
      </c>
      <c r="F221">
        <v>18</v>
      </c>
      <c r="G221">
        <v>191</v>
      </c>
      <c r="H221">
        <v>18</v>
      </c>
      <c r="I221">
        <v>372</v>
      </c>
      <c r="J221">
        <v>18981247.476013001</v>
      </c>
      <c r="K221">
        <v>16624393.988326</v>
      </c>
      <c r="L221">
        <v>8288023.8180883899</v>
      </c>
      <c r="M221">
        <v>16210014.0625</v>
      </c>
      <c r="N221">
        <v>4436185.9307375196</v>
      </c>
      <c r="O221">
        <v>4931054.87953634</v>
      </c>
      <c r="P221">
        <v>7318736.8968214802</v>
      </c>
      <c r="Q221">
        <v>5109008.5058452403</v>
      </c>
    </row>
    <row r="222" spans="1:17" x14ac:dyDescent="0.35">
      <c r="A222" t="s">
        <v>154</v>
      </c>
      <c r="B222" t="s">
        <v>991</v>
      </c>
      <c r="C222" t="s">
        <v>992</v>
      </c>
      <c r="D222">
        <v>0</v>
      </c>
      <c r="E222">
        <v>22</v>
      </c>
      <c r="F222">
        <v>22</v>
      </c>
      <c r="G222">
        <v>231</v>
      </c>
      <c r="H222">
        <v>22</v>
      </c>
      <c r="I222">
        <v>1102</v>
      </c>
      <c r="J222">
        <v>22659011.125451099</v>
      </c>
      <c r="K222">
        <v>21609991.2987292</v>
      </c>
      <c r="L222">
        <v>14811923.397660701</v>
      </c>
      <c r="M222">
        <v>26296685.59375</v>
      </c>
      <c r="N222">
        <v>7983173.9801819101</v>
      </c>
      <c r="O222">
        <v>8921199.6906313896</v>
      </c>
      <c r="P222">
        <v>7598135.7460085098</v>
      </c>
      <c r="Q222">
        <v>9901876.1001938507</v>
      </c>
    </row>
    <row r="223" spans="1:17" x14ac:dyDescent="0.35">
      <c r="A223" t="s">
        <v>154</v>
      </c>
      <c r="B223" t="s">
        <v>993</v>
      </c>
      <c r="C223" t="s">
        <v>994</v>
      </c>
      <c r="D223">
        <v>0</v>
      </c>
      <c r="E223">
        <v>52</v>
      </c>
      <c r="F223">
        <v>18</v>
      </c>
      <c r="G223">
        <v>231</v>
      </c>
      <c r="H223">
        <v>18</v>
      </c>
      <c r="I223">
        <v>409</v>
      </c>
      <c r="J223">
        <v>21068934.346079599</v>
      </c>
      <c r="K223">
        <v>21784924.082119402</v>
      </c>
      <c r="L223">
        <v>14708567.095222</v>
      </c>
      <c r="M223">
        <v>21793232.8515625</v>
      </c>
      <c r="N223">
        <v>20307345.723325301</v>
      </c>
      <c r="O223">
        <v>21529307.695140298</v>
      </c>
      <c r="P223">
        <v>27337956.417910699</v>
      </c>
      <c r="Q223">
        <v>17757157.046776202</v>
      </c>
    </row>
    <row r="224" spans="1:17" x14ac:dyDescent="0.35">
      <c r="A224" t="s">
        <v>154</v>
      </c>
      <c r="B224" t="s">
        <v>995</v>
      </c>
      <c r="C224" t="s">
        <v>996</v>
      </c>
      <c r="D224">
        <v>0</v>
      </c>
      <c r="E224">
        <v>61</v>
      </c>
      <c r="F224">
        <v>14</v>
      </c>
      <c r="G224">
        <v>167</v>
      </c>
      <c r="H224">
        <v>14</v>
      </c>
      <c r="I224">
        <v>336</v>
      </c>
      <c r="J224">
        <v>49783242.363683</v>
      </c>
      <c r="K224">
        <v>50090631.393922403</v>
      </c>
      <c r="L224">
        <v>34353423.147574097</v>
      </c>
      <c r="M224">
        <v>37667037.703125</v>
      </c>
      <c r="N224">
        <v>4191194.7865904402</v>
      </c>
      <c r="O224">
        <v>4146526.5259258901</v>
      </c>
      <c r="P224">
        <v>4134711.8135190601</v>
      </c>
      <c r="Q224">
        <v>3110046.3477327698</v>
      </c>
    </row>
    <row r="225" spans="1:17" x14ac:dyDescent="0.35">
      <c r="A225" t="s">
        <v>154</v>
      </c>
      <c r="B225" t="s">
        <v>997</v>
      </c>
      <c r="C225" t="s">
        <v>998</v>
      </c>
      <c r="D225">
        <v>0</v>
      </c>
      <c r="E225">
        <v>55</v>
      </c>
      <c r="F225">
        <v>30</v>
      </c>
      <c r="G225">
        <v>173</v>
      </c>
      <c r="H225">
        <v>30</v>
      </c>
      <c r="I225">
        <v>669</v>
      </c>
      <c r="J225">
        <v>12440478.968080699</v>
      </c>
      <c r="K225">
        <v>11022837.9496517</v>
      </c>
      <c r="L225">
        <v>5202577.4814404603</v>
      </c>
      <c r="M225">
        <v>9000409.16796875</v>
      </c>
      <c r="N225">
        <v>5915574.26466153</v>
      </c>
      <c r="O225">
        <v>4370187.7056643497</v>
      </c>
      <c r="P225">
        <v>3751157.95844123</v>
      </c>
      <c r="Q225">
        <v>3389691.2035339898</v>
      </c>
    </row>
    <row r="226" spans="1:17" x14ac:dyDescent="0.35">
      <c r="A226" t="s">
        <v>154</v>
      </c>
      <c r="B226" t="s">
        <v>999</v>
      </c>
      <c r="C226" t="s">
        <v>1000</v>
      </c>
      <c r="D226">
        <v>0</v>
      </c>
      <c r="E226">
        <v>63</v>
      </c>
      <c r="F226">
        <v>19</v>
      </c>
      <c r="G226">
        <v>314</v>
      </c>
      <c r="H226">
        <v>19</v>
      </c>
      <c r="I226">
        <v>347</v>
      </c>
      <c r="J226">
        <v>46904628.022301301</v>
      </c>
      <c r="K226">
        <v>46366098.957925998</v>
      </c>
      <c r="L226">
        <v>26211261.268137299</v>
      </c>
      <c r="M226">
        <v>37079149.707031302</v>
      </c>
      <c r="N226">
        <v>29863618.816803899</v>
      </c>
      <c r="O226">
        <v>43128692.689590298</v>
      </c>
      <c r="P226">
        <v>81495745.313608199</v>
      </c>
      <c r="Q226">
        <v>37962508.032657497</v>
      </c>
    </row>
    <row r="227" spans="1:17" x14ac:dyDescent="0.35">
      <c r="A227" t="s">
        <v>154</v>
      </c>
      <c r="B227" t="s">
        <v>1001</v>
      </c>
      <c r="C227" t="s">
        <v>1002</v>
      </c>
      <c r="D227">
        <v>0</v>
      </c>
      <c r="E227">
        <v>50</v>
      </c>
      <c r="F227">
        <v>18</v>
      </c>
      <c r="G227">
        <v>243</v>
      </c>
      <c r="H227">
        <v>18</v>
      </c>
      <c r="I227">
        <v>361</v>
      </c>
      <c r="J227">
        <v>46434192.965203501</v>
      </c>
      <c r="K227">
        <v>41297687.255470902</v>
      </c>
      <c r="L227">
        <v>19618656.986640699</v>
      </c>
      <c r="M227">
        <v>30581161.6640625</v>
      </c>
      <c r="N227">
        <v>4070220.83036078</v>
      </c>
      <c r="O227">
        <v>6181547.7077567503</v>
      </c>
      <c r="P227">
        <v>6798285.3586388798</v>
      </c>
      <c r="Q227">
        <v>5318158.6356947199</v>
      </c>
    </row>
    <row r="228" spans="1:17" x14ac:dyDescent="0.35">
      <c r="A228" t="s">
        <v>154</v>
      </c>
      <c r="B228" t="s">
        <v>1003</v>
      </c>
      <c r="C228" t="s">
        <v>1004</v>
      </c>
      <c r="D228">
        <v>0</v>
      </c>
      <c r="E228">
        <v>52</v>
      </c>
      <c r="F228">
        <v>14</v>
      </c>
      <c r="G228">
        <v>181</v>
      </c>
      <c r="H228">
        <v>14</v>
      </c>
      <c r="I228">
        <v>333</v>
      </c>
      <c r="J228">
        <v>22300787.584568098</v>
      </c>
      <c r="K228">
        <v>20799299.928230099</v>
      </c>
      <c r="L228">
        <v>18691396.040477999</v>
      </c>
      <c r="M228">
        <v>21547015.7578125</v>
      </c>
      <c r="N228">
        <v>2058926.37169563</v>
      </c>
      <c r="O228">
        <v>2581769.6304682898</v>
      </c>
      <c r="P228">
        <v>2242653.1760491398</v>
      </c>
      <c r="Q228">
        <v>2148742.6978905601</v>
      </c>
    </row>
    <row r="229" spans="1:17" x14ac:dyDescent="0.35">
      <c r="A229" t="s">
        <v>154</v>
      </c>
      <c r="B229" t="s">
        <v>1005</v>
      </c>
      <c r="C229" t="s">
        <v>1006</v>
      </c>
      <c r="D229">
        <v>0</v>
      </c>
      <c r="E229">
        <v>66</v>
      </c>
      <c r="F229">
        <v>19</v>
      </c>
      <c r="G229">
        <v>338</v>
      </c>
      <c r="H229">
        <v>19</v>
      </c>
      <c r="I229">
        <v>248</v>
      </c>
      <c r="J229">
        <v>110717246.124091</v>
      </c>
      <c r="K229">
        <v>115365482.05730399</v>
      </c>
      <c r="L229">
        <v>77362575.788088307</v>
      </c>
      <c r="M229">
        <v>101437734.3125</v>
      </c>
      <c r="N229">
        <v>42540314.116374999</v>
      </c>
      <c r="O229">
        <v>49172803.895576403</v>
      </c>
      <c r="P229">
        <v>37839500.021836802</v>
      </c>
      <c r="Q229">
        <v>49446813.521878302</v>
      </c>
    </row>
    <row r="230" spans="1:17" x14ac:dyDescent="0.35">
      <c r="A230" t="s">
        <v>154</v>
      </c>
      <c r="B230" t="s">
        <v>1007</v>
      </c>
      <c r="C230" t="s">
        <v>1008</v>
      </c>
      <c r="D230">
        <v>0</v>
      </c>
      <c r="E230">
        <v>57</v>
      </c>
      <c r="F230">
        <v>29</v>
      </c>
      <c r="G230">
        <v>187</v>
      </c>
      <c r="H230">
        <v>29</v>
      </c>
      <c r="I230">
        <v>695</v>
      </c>
      <c r="J230">
        <v>9324698.3210541196</v>
      </c>
      <c r="K230">
        <v>9214912.2627038807</v>
      </c>
      <c r="L230">
        <v>2673493.7235051398</v>
      </c>
      <c r="M230">
        <v>9511615.73828125</v>
      </c>
      <c r="N230">
        <v>4962865.1228161398</v>
      </c>
      <c r="O230">
        <v>4680945.2951692604</v>
      </c>
      <c r="P230">
        <v>17053199.215794899</v>
      </c>
      <c r="Q230">
        <v>4539218.9106346797</v>
      </c>
    </row>
    <row r="231" spans="1:17" x14ac:dyDescent="0.35">
      <c r="A231" t="s">
        <v>154</v>
      </c>
      <c r="B231" t="s">
        <v>1009</v>
      </c>
      <c r="C231" t="s">
        <v>1010</v>
      </c>
      <c r="D231">
        <v>0</v>
      </c>
      <c r="E231">
        <v>71</v>
      </c>
      <c r="F231">
        <v>19</v>
      </c>
      <c r="G231">
        <v>214</v>
      </c>
      <c r="H231">
        <v>19</v>
      </c>
      <c r="I231">
        <v>344</v>
      </c>
      <c r="J231">
        <v>53394123.537556201</v>
      </c>
      <c r="K231">
        <v>26841221.236424599</v>
      </c>
      <c r="L231">
        <v>14137034.753274599</v>
      </c>
      <c r="M231">
        <v>18986888.6640625</v>
      </c>
      <c r="N231">
        <v>6630044.1776310196</v>
      </c>
      <c r="O231">
        <v>9614118.9259544108</v>
      </c>
      <c r="P231">
        <v>10902029.121848799</v>
      </c>
      <c r="Q231">
        <v>8969068.0284622498</v>
      </c>
    </row>
    <row r="232" spans="1:17" x14ac:dyDescent="0.35">
      <c r="A232" t="s">
        <v>154</v>
      </c>
      <c r="B232" t="s">
        <v>1011</v>
      </c>
      <c r="C232" t="s">
        <v>1012</v>
      </c>
      <c r="D232">
        <v>0</v>
      </c>
      <c r="E232">
        <v>55</v>
      </c>
      <c r="F232">
        <v>14</v>
      </c>
      <c r="G232">
        <v>245</v>
      </c>
      <c r="H232">
        <v>14</v>
      </c>
      <c r="I232">
        <v>292</v>
      </c>
      <c r="J232">
        <v>77711104.625251904</v>
      </c>
      <c r="K232">
        <v>67951866.409446895</v>
      </c>
      <c r="L232">
        <v>51453626.262630001</v>
      </c>
      <c r="M232">
        <v>77571457.953125</v>
      </c>
      <c r="N232">
        <v>36315234.113541096</v>
      </c>
      <c r="O232">
        <v>40969959.6201353</v>
      </c>
      <c r="P232">
        <v>40720398.7778778</v>
      </c>
      <c r="Q232">
        <v>44732978.647714399</v>
      </c>
    </row>
    <row r="233" spans="1:17" x14ac:dyDescent="0.35">
      <c r="A233" t="s">
        <v>154</v>
      </c>
      <c r="B233" t="s">
        <v>1013</v>
      </c>
      <c r="C233" t="s">
        <v>1014</v>
      </c>
      <c r="D233">
        <v>0</v>
      </c>
      <c r="E233">
        <v>68</v>
      </c>
      <c r="F233">
        <v>24</v>
      </c>
      <c r="G233">
        <v>248</v>
      </c>
      <c r="H233">
        <v>24</v>
      </c>
      <c r="I233">
        <v>472</v>
      </c>
      <c r="J233">
        <v>10641559.1480403</v>
      </c>
      <c r="K233">
        <v>10120841.9127892</v>
      </c>
      <c r="L233">
        <v>5082638.7762225298</v>
      </c>
      <c r="M233">
        <v>9208046.4619140606</v>
      </c>
      <c r="N233">
        <v>25346214.5582067</v>
      </c>
      <c r="O233">
        <v>22422721.435164601</v>
      </c>
      <c r="P233">
        <v>23257303.821735401</v>
      </c>
      <c r="Q233">
        <v>25288341.185994402</v>
      </c>
    </row>
    <row r="234" spans="1:17" x14ac:dyDescent="0.35">
      <c r="A234" t="s">
        <v>154</v>
      </c>
      <c r="B234" t="s">
        <v>1015</v>
      </c>
      <c r="C234" t="s">
        <v>1016</v>
      </c>
      <c r="D234">
        <v>0</v>
      </c>
      <c r="E234">
        <v>67</v>
      </c>
      <c r="F234">
        <v>21</v>
      </c>
      <c r="G234">
        <v>348</v>
      </c>
      <c r="H234">
        <v>21</v>
      </c>
      <c r="I234">
        <v>335</v>
      </c>
      <c r="J234">
        <v>27601146.243147001</v>
      </c>
      <c r="K234">
        <v>22452497.7062818</v>
      </c>
      <c r="L234">
        <v>20485613.943215299</v>
      </c>
      <c r="M234">
        <v>24728858.660156298</v>
      </c>
      <c r="N234">
        <v>117713797.39645</v>
      </c>
      <c r="O234">
        <v>133993241.42040201</v>
      </c>
      <c r="P234">
        <v>154481833.12232101</v>
      </c>
      <c r="Q234">
        <v>163740055.58283901</v>
      </c>
    </row>
    <row r="235" spans="1:17" x14ac:dyDescent="0.35">
      <c r="A235" t="s">
        <v>154</v>
      </c>
      <c r="B235" t="s">
        <v>1017</v>
      </c>
      <c r="C235" t="s">
        <v>1018</v>
      </c>
      <c r="D235">
        <v>0</v>
      </c>
      <c r="E235">
        <v>69</v>
      </c>
      <c r="F235">
        <v>21</v>
      </c>
      <c r="G235">
        <v>204</v>
      </c>
      <c r="H235">
        <v>21</v>
      </c>
      <c r="I235">
        <v>365</v>
      </c>
      <c r="J235">
        <v>25715574.713146601</v>
      </c>
      <c r="K235">
        <v>24633557.652033702</v>
      </c>
      <c r="L235">
        <v>15208878.494444201</v>
      </c>
      <c r="M235">
        <v>24451478.921875</v>
      </c>
      <c r="N235">
        <v>14236306.939311299</v>
      </c>
      <c r="O235">
        <v>12722208.988707799</v>
      </c>
      <c r="P235">
        <v>13761840.140263099</v>
      </c>
      <c r="Q235">
        <v>15436317.4766126</v>
      </c>
    </row>
    <row r="236" spans="1:17" x14ac:dyDescent="0.35">
      <c r="A236" t="s">
        <v>154</v>
      </c>
      <c r="B236" t="s">
        <v>1019</v>
      </c>
      <c r="C236" t="s">
        <v>1020</v>
      </c>
      <c r="D236">
        <v>0</v>
      </c>
      <c r="E236">
        <v>63</v>
      </c>
      <c r="F236">
        <v>27</v>
      </c>
      <c r="G236">
        <v>250</v>
      </c>
      <c r="H236">
        <v>27</v>
      </c>
      <c r="I236">
        <v>489</v>
      </c>
      <c r="J236">
        <v>14271138.945939699</v>
      </c>
      <c r="K236">
        <v>13024133.7555444</v>
      </c>
      <c r="L236">
        <v>7420184.7399647897</v>
      </c>
      <c r="M236">
        <v>12419183.8515625</v>
      </c>
      <c r="N236">
        <v>8522779.6589970104</v>
      </c>
      <c r="O236">
        <v>11449557.945524201</v>
      </c>
      <c r="P236">
        <v>11208588.0159753</v>
      </c>
      <c r="Q236">
        <v>12267787.049549101</v>
      </c>
    </row>
    <row r="237" spans="1:17" x14ac:dyDescent="0.35">
      <c r="A237" t="s">
        <v>154</v>
      </c>
      <c r="B237" t="s">
        <v>1021</v>
      </c>
      <c r="C237" t="s">
        <v>1022</v>
      </c>
      <c r="D237">
        <v>0</v>
      </c>
      <c r="E237">
        <v>48</v>
      </c>
      <c r="F237">
        <v>39</v>
      </c>
      <c r="G237">
        <v>132</v>
      </c>
      <c r="H237">
        <v>39</v>
      </c>
      <c r="I237">
        <v>1087</v>
      </c>
      <c r="J237">
        <v>5903307.5175172798</v>
      </c>
      <c r="K237">
        <v>5432084.0241422001</v>
      </c>
      <c r="L237">
        <v>5409196.8041763799</v>
      </c>
      <c r="M237">
        <v>4865150.31640625</v>
      </c>
      <c r="N237">
        <v>5084618.48075708</v>
      </c>
      <c r="O237">
        <v>5529474.7058788799</v>
      </c>
      <c r="P237">
        <v>6076233.1525264597</v>
      </c>
      <c r="Q237">
        <v>5230126.9136391403</v>
      </c>
    </row>
    <row r="238" spans="1:17" x14ac:dyDescent="0.35">
      <c r="A238" t="s">
        <v>154</v>
      </c>
      <c r="B238" t="s">
        <v>1023</v>
      </c>
      <c r="C238" t="s">
        <v>1024</v>
      </c>
      <c r="D238">
        <v>0</v>
      </c>
      <c r="E238">
        <v>63</v>
      </c>
      <c r="F238">
        <v>22</v>
      </c>
      <c r="G238">
        <v>295</v>
      </c>
      <c r="H238">
        <v>22</v>
      </c>
      <c r="I238">
        <v>402</v>
      </c>
      <c r="J238">
        <v>20322327.398817699</v>
      </c>
      <c r="K238">
        <v>21248421.191881601</v>
      </c>
      <c r="L238">
        <v>33240599.932703301</v>
      </c>
      <c r="M238">
        <v>32419114.234375</v>
      </c>
      <c r="N238">
        <v>79667712.524582803</v>
      </c>
      <c r="O238">
        <v>76230605.643535405</v>
      </c>
      <c r="P238">
        <v>54876129.080743</v>
      </c>
      <c r="Q238">
        <v>69815245.342368498</v>
      </c>
    </row>
    <row r="239" spans="1:17" x14ac:dyDescent="0.35">
      <c r="A239" t="s">
        <v>154</v>
      </c>
      <c r="B239" t="s">
        <v>1025</v>
      </c>
      <c r="C239" t="s">
        <v>1026</v>
      </c>
      <c r="D239">
        <v>0</v>
      </c>
      <c r="E239">
        <v>55</v>
      </c>
      <c r="F239">
        <v>30</v>
      </c>
      <c r="G239">
        <v>195</v>
      </c>
      <c r="H239">
        <v>30</v>
      </c>
      <c r="I239">
        <v>606</v>
      </c>
      <c r="J239">
        <v>31434110.1977573</v>
      </c>
      <c r="K239">
        <v>32959032.3042567</v>
      </c>
      <c r="L239">
        <v>16545683.148856999</v>
      </c>
      <c r="M239">
        <v>26409398.21875</v>
      </c>
      <c r="N239">
        <v>5507119.9367693504</v>
      </c>
      <c r="O239">
        <v>7080358.5440934403</v>
      </c>
      <c r="P239">
        <v>7600979.5183390202</v>
      </c>
      <c r="Q239">
        <v>6713541.2155192401</v>
      </c>
    </row>
    <row r="240" spans="1:17" x14ac:dyDescent="0.35">
      <c r="A240" t="s">
        <v>154</v>
      </c>
      <c r="B240" t="s">
        <v>1027</v>
      </c>
      <c r="C240" t="s">
        <v>1028</v>
      </c>
      <c r="D240">
        <v>0</v>
      </c>
      <c r="E240">
        <v>67</v>
      </c>
      <c r="F240">
        <v>24</v>
      </c>
      <c r="G240">
        <v>205</v>
      </c>
      <c r="H240">
        <v>24</v>
      </c>
      <c r="I240">
        <v>485</v>
      </c>
      <c r="J240">
        <v>11786886.670312099</v>
      </c>
      <c r="K240">
        <v>10757753.350922</v>
      </c>
      <c r="L240">
        <v>4401303.8030442204</v>
      </c>
      <c r="M240">
        <v>12046111.1875</v>
      </c>
      <c r="N240">
        <v>3112490.8769953898</v>
      </c>
      <c r="O240">
        <v>2984458.7652734998</v>
      </c>
      <c r="P240">
        <v>4718235.8952123104</v>
      </c>
      <c r="Q240">
        <v>3003538.1661403701</v>
      </c>
    </row>
    <row r="241" spans="1:17" x14ac:dyDescent="0.35">
      <c r="A241" t="s">
        <v>154</v>
      </c>
      <c r="B241" t="s">
        <v>1029</v>
      </c>
      <c r="C241" t="s">
        <v>1030</v>
      </c>
      <c r="D241">
        <v>0</v>
      </c>
      <c r="E241">
        <v>55</v>
      </c>
      <c r="F241">
        <v>19</v>
      </c>
      <c r="G241">
        <v>155</v>
      </c>
      <c r="H241">
        <v>19</v>
      </c>
      <c r="I241">
        <v>503</v>
      </c>
      <c r="J241">
        <v>21141218.4991914</v>
      </c>
      <c r="K241">
        <v>20265532.818178698</v>
      </c>
      <c r="L241">
        <v>10927203.422829701</v>
      </c>
      <c r="M241">
        <v>17235641.708984401</v>
      </c>
      <c r="N241">
        <v>7822298.2837706897</v>
      </c>
      <c r="O241">
        <v>9707068.8892958201</v>
      </c>
      <c r="P241">
        <v>11680730.3595533</v>
      </c>
      <c r="Q241">
        <v>8844587.5926910806</v>
      </c>
    </row>
    <row r="242" spans="1:17" x14ac:dyDescent="0.35">
      <c r="A242" t="s">
        <v>154</v>
      </c>
      <c r="B242" t="s">
        <v>1031</v>
      </c>
      <c r="C242" t="s">
        <v>1032</v>
      </c>
      <c r="D242">
        <v>0</v>
      </c>
      <c r="E242">
        <v>49</v>
      </c>
      <c r="F242">
        <v>20</v>
      </c>
      <c r="G242">
        <v>198</v>
      </c>
      <c r="H242">
        <v>20</v>
      </c>
      <c r="I242">
        <v>440</v>
      </c>
      <c r="J242">
        <v>36265070.572473101</v>
      </c>
      <c r="K242">
        <v>36958309.454392403</v>
      </c>
      <c r="L242">
        <v>43693695.257287398</v>
      </c>
      <c r="M242">
        <v>37764961.5</v>
      </c>
      <c r="N242">
        <v>11023951.016104</v>
      </c>
      <c r="O242">
        <v>9973910.9733083695</v>
      </c>
      <c r="P242">
        <v>15393262.566644801</v>
      </c>
      <c r="Q242">
        <v>26387655.2919202</v>
      </c>
    </row>
    <row r="243" spans="1:17" x14ac:dyDescent="0.35">
      <c r="A243" t="s">
        <v>154</v>
      </c>
      <c r="B243" t="s">
        <v>1033</v>
      </c>
      <c r="C243" t="s">
        <v>1034</v>
      </c>
      <c r="D243">
        <v>0</v>
      </c>
      <c r="E243">
        <v>62</v>
      </c>
      <c r="F243">
        <v>17</v>
      </c>
      <c r="G243">
        <v>375</v>
      </c>
      <c r="H243">
        <v>17</v>
      </c>
      <c r="I243">
        <v>264</v>
      </c>
      <c r="J243">
        <v>348800337.781744</v>
      </c>
      <c r="K243">
        <v>355980693.87196201</v>
      </c>
      <c r="L243">
        <v>199368168.64679</v>
      </c>
      <c r="M243">
        <v>364815797.36328101</v>
      </c>
      <c r="N243">
        <v>71042685.722030997</v>
      </c>
      <c r="O243">
        <v>76200285.250637203</v>
      </c>
      <c r="P243">
        <v>85278901.546225294</v>
      </c>
      <c r="Q243">
        <v>69436603.100151002</v>
      </c>
    </row>
    <row r="244" spans="1:17" x14ac:dyDescent="0.35">
      <c r="A244" t="s">
        <v>154</v>
      </c>
      <c r="B244" t="s">
        <v>1035</v>
      </c>
      <c r="C244" t="s">
        <v>1036</v>
      </c>
      <c r="D244">
        <v>0</v>
      </c>
      <c r="E244">
        <v>51</v>
      </c>
      <c r="F244">
        <v>20</v>
      </c>
      <c r="G244">
        <v>290</v>
      </c>
      <c r="H244">
        <v>20</v>
      </c>
      <c r="I244">
        <v>474</v>
      </c>
      <c r="J244">
        <v>35297501.657807201</v>
      </c>
      <c r="K244">
        <v>30486812.6776351</v>
      </c>
      <c r="L244">
        <v>28076540.2578515</v>
      </c>
      <c r="M244">
        <v>31156518.9453125</v>
      </c>
      <c r="N244">
        <v>50715843.014745899</v>
      </c>
      <c r="O244">
        <v>54981270.302082904</v>
      </c>
      <c r="P244">
        <v>61599052.755114801</v>
      </c>
      <c r="Q244">
        <v>65067626.299461603</v>
      </c>
    </row>
    <row r="245" spans="1:17" x14ac:dyDescent="0.35">
      <c r="A245" t="s">
        <v>154</v>
      </c>
      <c r="B245" t="s">
        <v>1037</v>
      </c>
      <c r="C245" t="s">
        <v>1038</v>
      </c>
      <c r="D245">
        <v>0</v>
      </c>
      <c r="E245">
        <v>81</v>
      </c>
      <c r="F245">
        <v>11</v>
      </c>
      <c r="G245">
        <v>213</v>
      </c>
      <c r="H245">
        <v>11</v>
      </c>
      <c r="I245">
        <v>132</v>
      </c>
      <c r="J245">
        <v>217174149.61875001</v>
      </c>
      <c r="K245">
        <v>240552617.096836</v>
      </c>
      <c r="L245">
        <v>1945145626.5650101</v>
      </c>
      <c r="M245">
        <v>144252655.5625</v>
      </c>
      <c r="N245">
        <v>460763055.73388201</v>
      </c>
      <c r="O245">
        <v>519367346.03731602</v>
      </c>
      <c r="P245">
        <v>663473665.73652995</v>
      </c>
      <c r="Q245">
        <v>948345163.08509099</v>
      </c>
    </row>
    <row r="246" spans="1:17" x14ac:dyDescent="0.35">
      <c r="A246" t="s">
        <v>154</v>
      </c>
      <c r="B246" t="s">
        <v>1039</v>
      </c>
      <c r="C246" t="s">
        <v>1040</v>
      </c>
      <c r="D246">
        <v>0</v>
      </c>
      <c r="E246">
        <v>44</v>
      </c>
      <c r="F246">
        <v>21</v>
      </c>
      <c r="G246">
        <v>208</v>
      </c>
      <c r="H246">
        <v>21</v>
      </c>
      <c r="I246">
        <v>439</v>
      </c>
      <c r="J246">
        <v>26087566.137729701</v>
      </c>
      <c r="K246">
        <v>27495060.7824402</v>
      </c>
      <c r="L246">
        <v>31541761.9162517</v>
      </c>
      <c r="M246">
        <v>39074714.9921875</v>
      </c>
      <c r="N246">
        <v>5389239.7512681801</v>
      </c>
      <c r="O246">
        <v>7204351.7239854196</v>
      </c>
      <c r="P246">
        <v>4472281.0923217004</v>
      </c>
      <c r="Q246">
        <v>4828134.6451345896</v>
      </c>
    </row>
    <row r="247" spans="1:17" x14ac:dyDescent="0.35">
      <c r="A247" t="s">
        <v>154</v>
      </c>
      <c r="B247" t="s">
        <v>1041</v>
      </c>
      <c r="C247" t="s">
        <v>1042</v>
      </c>
      <c r="D247">
        <v>0</v>
      </c>
      <c r="E247">
        <v>57</v>
      </c>
      <c r="F247">
        <v>23</v>
      </c>
      <c r="G247">
        <v>173</v>
      </c>
      <c r="H247">
        <v>23</v>
      </c>
      <c r="I247">
        <v>472</v>
      </c>
      <c r="J247">
        <v>14214222.9432834</v>
      </c>
      <c r="K247">
        <v>14832454.477155499</v>
      </c>
      <c r="L247">
        <v>7223222.2173782997</v>
      </c>
      <c r="M247">
        <v>16511003.8046875</v>
      </c>
      <c r="N247">
        <v>1803374.93777737</v>
      </c>
      <c r="O247">
        <v>3470666.8603755301</v>
      </c>
      <c r="P247">
        <v>1573879.7794870201</v>
      </c>
      <c r="Q247">
        <v>1595267.09892711</v>
      </c>
    </row>
    <row r="248" spans="1:17" x14ac:dyDescent="0.35">
      <c r="A248" t="s">
        <v>154</v>
      </c>
      <c r="B248" t="s">
        <v>1043</v>
      </c>
      <c r="C248" t="s">
        <v>1044</v>
      </c>
      <c r="D248">
        <v>0</v>
      </c>
      <c r="E248">
        <v>38</v>
      </c>
      <c r="F248">
        <v>28</v>
      </c>
      <c r="G248">
        <v>200</v>
      </c>
      <c r="H248">
        <v>28</v>
      </c>
      <c r="I248">
        <v>741</v>
      </c>
      <c r="J248">
        <v>13686962.532443</v>
      </c>
      <c r="K248">
        <v>14014470.204156101</v>
      </c>
      <c r="L248">
        <v>7519609.3853230802</v>
      </c>
      <c r="M248">
        <v>14463600.5507813</v>
      </c>
      <c r="N248">
        <v>1918070.8573807101</v>
      </c>
      <c r="O248">
        <v>2383291.3520317799</v>
      </c>
      <c r="P248">
        <v>3133477.92682262</v>
      </c>
      <c r="Q248">
        <v>1348284.86389824</v>
      </c>
    </row>
    <row r="249" spans="1:17" x14ac:dyDescent="0.35">
      <c r="A249" t="s">
        <v>154</v>
      </c>
      <c r="B249" t="s">
        <v>1045</v>
      </c>
      <c r="C249" t="s">
        <v>1046</v>
      </c>
      <c r="D249">
        <v>0</v>
      </c>
      <c r="E249">
        <v>58</v>
      </c>
      <c r="F249">
        <v>20</v>
      </c>
      <c r="G249">
        <v>265</v>
      </c>
      <c r="H249">
        <v>20</v>
      </c>
      <c r="I249">
        <v>372</v>
      </c>
      <c r="J249">
        <v>47710428.057551198</v>
      </c>
      <c r="K249">
        <v>43439820.540588602</v>
      </c>
      <c r="L249">
        <v>55453028.927520998</v>
      </c>
      <c r="M249">
        <v>43788594.035156302</v>
      </c>
      <c r="N249">
        <v>27744164.6294371</v>
      </c>
      <c r="O249">
        <v>30082361.6633888</v>
      </c>
      <c r="P249">
        <v>31681415.656386402</v>
      </c>
      <c r="Q249">
        <v>37622068.476957202</v>
      </c>
    </row>
    <row r="250" spans="1:17" x14ac:dyDescent="0.35">
      <c r="A250" t="s">
        <v>154</v>
      </c>
      <c r="B250" t="s">
        <v>173</v>
      </c>
      <c r="C250" t="s">
        <v>1047</v>
      </c>
      <c r="D250">
        <v>0</v>
      </c>
      <c r="E250">
        <v>36</v>
      </c>
      <c r="F250">
        <v>11</v>
      </c>
      <c r="G250">
        <v>339</v>
      </c>
      <c r="H250">
        <v>11</v>
      </c>
      <c r="I250">
        <v>296</v>
      </c>
      <c r="J250">
        <v>163233402.72947901</v>
      </c>
      <c r="K250">
        <v>166812142.361415</v>
      </c>
      <c r="L250">
        <v>115229252.668818</v>
      </c>
      <c r="M250">
        <v>145741943.78906301</v>
      </c>
      <c r="N250">
        <v>50887859.968702503</v>
      </c>
      <c r="O250">
        <v>65056310.896627501</v>
      </c>
      <c r="P250">
        <v>62450930.261166498</v>
      </c>
      <c r="Q250">
        <v>57283914.019362599</v>
      </c>
    </row>
    <row r="251" spans="1:17" x14ac:dyDescent="0.35">
      <c r="A251" t="s">
        <v>154</v>
      </c>
      <c r="B251" t="s">
        <v>1048</v>
      </c>
      <c r="C251" t="s">
        <v>1049</v>
      </c>
      <c r="D251">
        <v>0</v>
      </c>
      <c r="E251">
        <v>58</v>
      </c>
      <c r="F251">
        <v>23</v>
      </c>
      <c r="G251">
        <v>185</v>
      </c>
      <c r="H251">
        <v>23</v>
      </c>
      <c r="I251">
        <v>435</v>
      </c>
      <c r="J251">
        <v>13005759.077451</v>
      </c>
      <c r="K251">
        <v>13998869.2943283</v>
      </c>
      <c r="L251">
        <v>5143557.3087464301</v>
      </c>
      <c r="M251">
        <v>12852146.90625</v>
      </c>
      <c r="N251">
        <v>6365499.5514542097</v>
      </c>
      <c r="O251">
        <v>6893349.34122515</v>
      </c>
      <c r="P251">
        <v>8427718.0919801798</v>
      </c>
      <c r="Q251">
        <v>7567251.3052873705</v>
      </c>
    </row>
    <row r="252" spans="1:17" x14ac:dyDescent="0.35">
      <c r="A252" t="s">
        <v>154</v>
      </c>
      <c r="B252" t="s">
        <v>1050</v>
      </c>
      <c r="C252" t="s">
        <v>1051</v>
      </c>
      <c r="D252">
        <v>0</v>
      </c>
      <c r="E252">
        <v>53</v>
      </c>
      <c r="F252">
        <v>22</v>
      </c>
      <c r="G252">
        <v>144</v>
      </c>
      <c r="H252">
        <v>22</v>
      </c>
      <c r="I252">
        <v>526</v>
      </c>
      <c r="J252">
        <v>551450511.20467305</v>
      </c>
      <c r="K252">
        <v>489834852.828834</v>
      </c>
      <c r="L252">
        <v>3105015673.6224599</v>
      </c>
      <c r="M252">
        <v>207155936.45703101</v>
      </c>
      <c r="N252">
        <v>610652042.63950598</v>
      </c>
      <c r="O252">
        <v>597144287.96873403</v>
      </c>
      <c r="P252">
        <v>974830643.09015703</v>
      </c>
      <c r="Q252">
        <v>1274071420.11466</v>
      </c>
    </row>
    <row r="253" spans="1:17" x14ac:dyDescent="0.35">
      <c r="A253" t="s">
        <v>154</v>
      </c>
      <c r="B253" t="s">
        <v>237</v>
      </c>
      <c r="C253" t="s">
        <v>1052</v>
      </c>
      <c r="D253">
        <v>0</v>
      </c>
      <c r="E253">
        <v>62</v>
      </c>
      <c r="F253">
        <v>13</v>
      </c>
      <c r="G253">
        <v>289</v>
      </c>
      <c r="H253">
        <v>13</v>
      </c>
      <c r="I253">
        <v>294</v>
      </c>
      <c r="J253">
        <v>81896736.210524797</v>
      </c>
      <c r="K253">
        <v>86822321.989808396</v>
      </c>
      <c r="L253">
        <v>65039835.663754597</v>
      </c>
      <c r="M253">
        <v>84546598.378906295</v>
      </c>
      <c r="N253">
        <v>20599543.316802502</v>
      </c>
      <c r="O253">
        <v>26419284.089552101</v>
      </c>
      <c r="P253">
        <v>20803983.827094499</v>
      </c>
      <c r="Q253">
        <v>24999554.634868499</v>
      </c>
    </row>
    <row r="254" spans="1:17" x14ac:dyDescent="0.35">
      <c r="A254" t="s">
        <v>154</v>
      </c>
      <c r="B254" t="s">
        <v>1053</v>
      </c>
      <c r="C254" t="s">
        <v>1054</v>
      </c>
      <c r="D254">
        <v>0</v>
      </c>
      <c r="E254">
        <v>44</v>
      </c>
      <c r="F254">
        <v>21</v>
      </c>
      <c r="G254">
        <v>260</v>
      </c>
      <c r="H254">
        <v>21</v>
      </c>
      <c r="I254">
        <v>584</v>
      </c>
      <c r="J254">
        <v>20656204.524581298</v>
      </c>
      <c r="K254">
        <v>17929004.646714799</v>
      </c>
      <c r="L254">
        <v>16910712.986548301</v>
      </c>
      <c r="M254">
        <v>17389844.494140599</v>
      </c>
      <c r="N254">
        <v>22814669.445699699</v>
      </c>
      <c r="O254">
        <v>26444236.514483001</v>
      </c>
      <c r="P254">
        <v>28951333.588082802</v>
      </c>
      <c r="Q254">
        <v>26275673.641390599</v>
      </c>
    </row>
    <row r="255" spans="1:17" x14ac:dyDescent="0.35">
      <c r="A255" t="s">
        <v>154</v>
      </c>
      <c r="B255" t="s">
        <v>1055</v>
      </c>
      <c r="C255" t="s">
        <v>1056</v>
      </c>
      <c r="D255">
        <v>0</v>
      </c>
      <c r="E255">
        <v>46</v>
      </c>
      <c r="F255">
        <v>19</v>
      </c>
      <c r="G255">
        <v>160</v>
      </c>
      <c r="H255">
        <v>19</v>
      </c>
      <c r="I255">
        <v>445</v>
      </c>
      <c r="J255">
        <v>21876278.554737501</v>
      </c>
      <c r="K255">
        <v>23282216.616712801</v>
      </c>
      <c r="L255">
        <v>22006318.375909999</v>
      </c>
      <c r="M255">
        <v>22507471.640625</v>
      </c>
      <c r="N255">
        <v>2398233.5730542098</v>
      </c>
      <c r="O255">
        <v>2630604.2129486799</v>
      </c>
      <c r="P255">
        <v>1347906.4276731799</v>
      </c>
      <c r="Q255">
        <v>663174.99957714102</v>
      </c>
    </row>
    <row r="256" spans="1:17" x14ac:dyDescent="0.35">
      <c r="A256" t="s">
        <v>154</v>
      </c>
      <c r="B256" t="s">
        <v>1057</v>
      </c>
      <c r="C256" t="s">
        <v>1058</v>
      </c>
      <c r="D256">
        <v>0</v>
      </c>
      <c r="E256">
        <v>64</v>
      </c>
      <c r="F256">
        <v>19</v>
      </c>
      <c r="G256">
        <v>186</v>
      </c>
      <c r="H256">
        <v>19</v>
      </c>
      <c r="I256">
        <v>412</v>
      </c>
      <c r="J256">
        <v>19819856.974130299</v>
      </c>
      <c r="K256">
        <v>18643008.461528201</v>
      </c>
      <c r="L256">
        <v>11421935.468207801</v>
      </c>
      <c r="M256">
        <v>15681195.849609399</v>
      </c>
      <c r="N256">
        <v>10756952.9691898</v>
      </c>
      <c r="O256">
        <v>12966667.408351</v>
      </c>
      <c r="P256">
        <v>13831031.7598831</v>
      </c>
      <c r="Q256">
        <v>12589923.3541124</v>
      </c>
    </row>
    <row r="257" spans="1:17" x14ac:dyDescent="0.35">
      <c r="A257" t="s">
        <v>154</v>
      </c>
      <c r="B257" t="s">
        <v>1059</v>
      </c>
      <c r="C257" t="s">
        <v>1060</v>
      </c>
      <c r="D257">
        <v>0</v>
      </c>
      <c r="E257">
        <v>49</v>
      </c>
      <c r="F257">
        <v>20</v>
      </c>
      <c r="G257">
        <v>171</v>
      </c>
      <c r="H257">
        <v>20</v>
      </c>
      <c r="I257">
        <v>528</v>
      </c>
      <c r="J257">
        <v>33905844.899117</v>
      </c>
      <c r="K257">
        <v>48562516.440921098</v>
      </c>
      <c r="L257">
        <v>178005058.315029</v>
      </c>
      <c r="M257">
        <v>33552600.285156298</v>
      </c>
      <c r="N257">
        <v>53091312.073370099</v>
      </c>
      <c r="O257">
        <v>24453841.644324601</v>
      </c>
      <c r="P257">
        <v>40419667.827340499</v>
      </c>
      <c r="Q257">
        <v>104108193.07722899</v>
      </c>
    </row>
    <row r="258" spans="1:17" x14ac:dyDescent="0.35">
      <c r="A258" t="s">
        <v>154</v>
      </c>
      <c r="B258" t="s">
        <v>1061</v>
      </c>
      <c r="C258" t="s">
        <v>1062</v>
      </c>
      <c r="D258">
        <v>0</v>
      </c>
      <c r="E258">
        <v>61</v>
      </c>
      <c r="F258">
        <v>18</v>
      </c>
      <c r="G258">
        <v>382</v>
      </c>
      <c r="H258">
        <v>18</v>
      </c>
      <c r="I258">
        <v>305</v>
      </c>
      <c r="J258">
        <v>104379503.457451</v>
      </c>
      <c r="K258">
        <v>102863987.086906</v>
      </c>
      <c r="L258">
        <v>52282903.208457403</v>
      </c>
      <c r="M258">
        <v>90205043.75</v>
      </c>
      <c r="N258">
        <v>162788913.34169599</v>
      </c>
      <c r="O258">
        <v>151561372.71693701</v>
      </c>
      <c r="P258">
        <v>125029357.16465101</v>
      </c>
      <c r="Q258">
        <v>145944315.871461</v>
      </c>
    </row>
    <row r="259" spans="1:17" x14ac:dyDescent="0.35">
      <c r="A259" t="s">
        <v>154</v>
      </c>
      <c r="B259" t="s">
        <v>1063</v>
      </c>
      <c r="C259" t="s">
        <v>1064</v>
      </c>
      <c r="D259">
        <v>0</v>
      </c>
      <c r="E259">
        <v>58</v>
      </c>
      <c r="F259">
        <v>19</v>
      </c>
      <c r="G259">
        <v>171</v>
      </c>
      <c r="H259">
        <v>19</v>
      </c>
      <c r="I259">
        <v>414</v>
      </c>
      <c r="J259">
        <v>10482536.1675021</v>
      </c>
      <c r="K259">
        <v>9315431.2595897503</v>
      </c>
      <c r="L259">
        <v>5367267.00244621</v>
      </c>
      <c r="M259">
        <v>8507515.15625</v>
      </c>
      <c r="N259">
        <v>7367843.2533877799</v>
      </c>
      <c r="O259">
        <v>7023367.3790368298</v>
      </c>
      <c r="P259">
        <v>11475768.7604151</v>
      </c>
      <c r="Q259">
        <v>7292880.55582844</v>
      </c>
    </row>
    <row r="260" spans="1:17" x14ac:dyDescent="0.35">
      <c r="A260" t="s">
        <v>154</v>
      </c>
      <c r="B260" t="s">
        <v>1065</v>
      </c>
      <c r="C260" t="s">
        <v>1066</v>
      </c>
      <c r="D260">
        <v>0</v>
      </c>
      <c r="E260">
        <v>43</v>
      </c>
      <c r="F260">
        <v>26</v>
      </c>
      <c r="G260">
        <v>263</v>
      </c>
      <c r="H260">
        <v>26</v>
      </c>
      <c r="I260">
        <v>785</v>
      </c>
      <c r="J260">
        <v>10259563.897145201</v>
      </c>
      <c r="K260">
        <v>9307424.7990615107</v>
      </c>
      <c r="L260">
        <v>13523122.276738301</v>
      </c>
      <c r="M260">
        <v>17820208.2026367</v>
      </c>
      <c r="N260">
        <v>21869307.6827727</v>
      </c>
      <c r="O260">
        <v>20167428.868166398</v>
      </c>
      <c r="P260">
        <v>24052845.9534338</v>
      </c>
      <c r="Q260">
        <v>22692534.659998398</v>
      </c>
    </row>
    <row r="261" spans="1:17" x14ac:dyDescent="0.35">
      <c r="A261" t="s">
        <v>154</v>
      </c>
      <c r="B261" t="s">
        <v>1067</v>
      </c>
      <c r="C261" t="s">
        <v>1068</v>
      </c>
      <c r="D261">
        <v>0</v>
      </c>
      <c r="E261">
        <v>54</v>
      </c>
      <c r="F261">
        <v>16</v>
      </c>
      <c r="G261">
        <v>305</v>
      </c>
      <c r="H261">
        <v>16</v>
      </c>
      <c r="I261">
        <v>318</v>
      </c>
      <c r="J261">
        <v>102496312.542877</v>
      </c>
      <c r="K261">
        <v>95248507.703562096</v>
      </c>
      <c r="L261">
        <v>48095006.331720702</v>
      </c>
      <c r="M261">
        <v>89682297.097656295</v>
      </c>
      <c r="N261">
        <v>34664714.596909299</v>
      </c>
      <c r="O261">
        <v>44870439.984312803</v>
      </c>
      <c r="P261">
        <v>39025763.597835302</v>
      </c>
      <c r="Q261">
        <v>45036740.202354498</v>
      </c>
    </row>
    <row r="262" spans="1:17" x14ac:dyDescent="0.35">
      <c r="A262" t="s">
        <v>154</v>
      </c>
      <c r="B262" t="s">
        <v>1069</v>
      </c>
      <c r="C262" t="s">
        <v>1070</v>
      </c>
      <c r="D262">
        <v>0</v>
      </c>
      <c r="E262">
        <v>30</v>
      </c>
      <c r="F262">
        <v>25</v>
      </c>
      <c r="G262">
        <v>233</v>
      </c>
      <c r="H262">
        <v>25</v>
      </c>
      <c r="I262">
        <v>1043</v>
      </c>
      <c r="J262">
        <v>7308343.4995911699</v>
      </c>
      <c r="K262">
        <v>6950798.9349208903</v>
      </c>
      <c r="L262">
        <v>2678251.2487977701</v>
      </c>
      <c r="M262">
        <v>6948926.640625</v>
      </c>
      <c r="N262">
        <v>17652892.877377599</v>
      </c>
      <c r="O262">
        <v>14864811.310564401</v>
      </c>
      <c r="P262">
        <v>16247595.500222201</v>
      </c>
      <c r="Q262">
        <v>14128532.1726106</v>
      </c>
    </row>
    <row r="263" spans="1:17" x14ac:dyDescent="0.35">
      <c r="A263" t="s">
        <v>154</v>
      </c>
      <c r="B263" t="s">
        <v>1071</v>
      </c>
      <c r="C263" t="s">
        <v>1072</v>
      </c>
      <c r="D263">
        <v>0</v>
      </c>
      <c r="E263">
        <v>65</v>
      </c>
      <c r="F263">
        <v>22</v>
      </c>
      <c r="G263">
        <v>281</v>
      </c>
      <c r="H263">
        <v>22</v>
      </c>
      <c r="I263">
        <v>402</v>
      </c>
      <c r="J263">
        <v>30085178.4913924</v>
      </c>
      <c r="K263">
        <v>27322753.1739306</v>
      </c>
      <c r="L263">
        <v>15875038.342269801</v>
      </c>
      <c r="M263">
        <v>26685447.902343798</v>
      </c>
      <c r="N263">
        <v>24720245.262192901</v>
      </c>
      <c r="O263">
        <v>27683617.307126001</v>
      </c>
      <c r="P263">
        <v>29472211.719876401</v>
      </c>
      <c r="Q263">
        <v>29655124.436292998</v>
      </c>
    </row>
    <row r="264" spans="1:17" x14ac:dyDescent="0.35">
      <c r="A264" t="s">
        <v>154</v>
      </c>
      <c r="B264" t="s">
        <v>1073</v>
      </c>
      <c r="C264" t="s">
        <v>1074</v>
      </c>
      <c r="D264">
        <v>0</v>
      </c>
      <c r="E264">
        <v>52</v>
      </c>
      <c r="F264">
        <v>18</v>
      </c>
      <c r="G264">
        <v>194</v>
      </c>
      <c r="H264">
        <v>18</v>
      </c>
      <c r="I264">
        <v>460</v>
      </c>
      <c r="J264">
        <v>29984419.752304401</v>
      </c>
      <c r="K264">
        <v>23975810.280887101</v>
      </c>
      <c r="L264">
        <v>19699644.655058499</v>
      </c>
      <c r="M264">
        <v>24083118.375</v>
      </c>
      <c r="N264">
        <v>19218842.326101199</v>
      </c>
      <c r="O264">
        <v>20282921.657260001</v>
      </c>
      <c r="P264">
        <v>12770836.101466101</v>
      </c>
      <c r="Q264">
        <v>18983034.277343899</v>
      </c>
    </row>
    <row r="265" spans="1:17" x14ac:dyDescent="0.35">
      <c r="A265" t="s">
        <v>154</v>
      </c>
      <c r="B265" t="s">
        <v>1075</v>
      </c>
      <c r="C265" t="s">
        <v>1076</v>
      </c>
      <c r="D265">
        <v>0</v>
      </c>
      <c r="E265">
        <v>54</v>
      </c>
      <c r="F265">
        <v>31</v>
      </c>
      <c r="G265">
        <v>131</v>
      </c>
      <c r="H265">
        <v>31</v>
      </c>
      <c r="I265">
        <v>627</v>
      </c>
      <c r="J265">
        <v>52854827.696195699</v>
      </c>
      <c r="K265">
        <v>44487139.131349102</v>
      </c>
      <c r="L265">
        <v>493264972.86138701</v>
      </c>
      <c r="M265">
        <v>22015302.347656298</v>
      </c>
      <c r="N265">
        <v>192588020.211647</v>
      </c>
      <c r="O265">
        <v>134766771.84536901</v>
      </c>
      <c r="P265">
        <v>181341941.02868399</v>
      </c>
      <c r="Q265">
        <v>301268572.38397902</v>
      </c>
    </row>
    <row r="266" spans="1:17" x14ac:dyDescent="0.35">
      <c r="A266" t="s">
        <v>154</v>
      </c>
      <c r="B266" t="s">
        <v>1077</v>
      </c>
      <c r="C266" t="s">
        <v>1078</v>
      </c>
      <c r="D266">
        <v>0</v>
      </c>
      <c r="E266">
        <v>48</v>
      </c>
      <c r="F266">
        <v>22</v>
      </c>
      <c r="G266">
        <v>305</v>
      </c>
      <c r="H266">
        <v>22</v>
      </c>
      <c r="I266">
        <v>411</v>
      </c>
      <c r="J266">
        <v>45627798.230176203</v>
      </c>
      <c r="K266">
        <v>46796456.456213899</v>
      </c>
      <c r="L266">
        <v>18381742.091350399</v>
      </c>
      <c r="M266">
        <v>35610852.171875</v>
      </c>
      <c r="N266">
        <v>28694316.084874298</v>
      </c>
      <c r="O266">
        <v>20556113.454797499</v>
      </c>
      <c r="P266">
        <v>43285583.467400298</v>
      </c>
      <c r="Q266">
        <v>22367880.465189401</v>
      </c>
    </row>
    <row r="267" spans="1:17" x14ac:dyDescent="0.35">
      <c r="A267" t="s">
        <v>154</v>
      </c>
      <c r="B267" t="s">
        <v>1079</v>
      </c>
      <c r="C267" t="s">
        <v>1080</v>
      </c>
      <c r="D267">
        <v>0</v>
      </c>
      <c r="E267">
        <v>30</v>
      </c>
      <c r="F267">
        <v>13</v>
      </c>
      <c r="G267">
        <v>341</v>
      </c>
      <c r="H267">
        <v>13</v>
      </c>
      <c r="I267">
        <v>468</v>
      </c>
      <c r="J267">
        <v>68453647.049647495</v>
      </c>
      <c r="K267">
        <v>76509767.650124505</v>
      </c>
      <c r="L267">
        <v>75603410.143655702</v>
      </c>
      <c r="M267">
        <v>81484309.203125</v>
      </c>
      <c r="N267">
        <v>48031054.832085699</v>
      </c>
      <c r="O267">
        <v>49298029.242858097</v>
      </c>
      <c r="P267">
        <v>43376928.646101199</v>
      </c>
      <c r="Q267">
        <v>48496684.615321703</v>
      </c>
    </row>
    <row r="268" spans="1:17" x14ac:dyDescent="0.35">
      <c r="A268" t="s">
        <v>154</v>
      </c>
      <c r="B268" t="s">
        <v>1081</v>
      </c>
      <c r="C268" t="s">
        <v>1082</v>
      </c>
      <c r="D268">
        <v>0</v>
      </c>
      <c r="E268">
        <v>63</v>
      </c>
      <c r="F268">
        <v>16</v>
      </c>
      <c r="G268">
        <v>231</v>
      </c>
      <c r="H268">
        <v>16</v>
      </c>
      <c r="I268">
        <v>336</v>
      </c>
      <c r="J268">
        <v>41783945.563670002</v>
      </c>
      <c r="K268">
        <v>37447543.210207202</v>
      </c>
      <c r="L268">
        <v>24573426.3279275</v>
      </c>
      <c r="M268">
        <v>39789350.425781302</v>
      </c>
      <c r="N268">
        <v>15836749.1446121</v>
      </c>
      <c r="O268">
        <v>13870834.409252901</v>
      </c>
      <c r="P268">
        <v>16229320.456903299</v>
      </c>
      <c r="Q268">
        <v>21250667.771360099</v>
      </c>
    </row>
    <row r="269" spans="1:17" x14ac:dyDescent="0.35">
      <c r="A269" t="s">
        <v>154</v>
      </c>
      <c r="B269" t="s">
        <v>1083</v>
      </c>
      <c r="C269" t="s">
        <v>1084</v>
      </c>
      <c r="D269">
        <v>0</v>
      </c>
      <c r="E269">
        <v>67</v>
      </c>
      <c r="F269">
        <v>28</v>
      </c>
      <c r="G269">
        <v>172</v>
      </c>
      <c r="H269">
        <v>28</v>
      </c>
      <c r="I269">
        <v>541</v>
      </c>
      <c r="J269">
        <v>9990705.5180303697</v>
      </c>
      <c r="K269">
        <v>10174428.4369299</v>
      </c>
      <c r="L269">
        <v>4181739.06475661</v>
      </c>
      <c r="M269">
        <v>6980529.7109375</v>
      </c>
      <c r="N269">
        <v>5917012.6997409398</v>
      </c>
      <c r="O269">
        <v>6613767.2084485199</v>
      </c>
      <c r="P269">
        <v>7872650.9482198898</v>
      </c>
      <c r="Q269">
        <v>6323472.8786129197</v>
      </c>
    </row>
    <row r="270" spans="1:17" x14ac:dyDescent="0.35">
      <c r="A270" t="s">
        <v>154</v>
      </c>
      <c r="B270" t="s">
        <v>1085</v>
      </c>
      <c r="C270" t="s">
        <v>1086</v>
      </c>
      <c r="D270">
        <v>0</v>
      </c>
      <c r="E270">
        <v>49</v>
      </c>
      <c r="F270">
        <v>24</v>
      </c>
      <c r="G270">
        <v>199</v>
      </c>
      <c r="H270">
        <v>24</v>
      </c>
      <c r="I270">
        <v>627</v>
      </c>
      <c r="J270">
        <v>12792267.958964201</v>
      </c>
      <c r="K270">
        <v>13333455.5169427</v>
      </c>
      <c r="L270">
        <v>16260287.114974501</v>
      </c>
      <c r="M270">
        <v>17848316.207031298</v>
      </c>
      <c r="N270">
        <v>14206498.962230001</v>
      </c>
      <c r="O270">
        <v>12412319.130098499</v>
      </c>
      <c r="P270">
        <v>10779798.014922</v>
      </c>
      <c r="Q270">
        <v>12498851.343463</v>
      </c>
    </row>
    <row r="271" spans="1:17" x14ac:dyDescent="0.35">
      <c r="A271" t="s">
        <v>154</v>
      </c>
      <c r="B271" t="s">
        <v>1087</v>
      </c>
      <c r="C271" t="s">
        <v>1088</v>
      </c>
      <c r="D271">
        <v>0</v>
      </c>
      <c r="E271">
        <v>55</v>
      </c>
      <c r="F271">
        <v>17</v>
      </c>
      <c r="G271">
        <v>240</v>
      </c>
      <c r="H271">
        <v>17</v>
      </c>
      <c r="I271">
        <v>408</v>
      </c>
      <c r="J271">
        <v>22942468.664658099</v>
      </c>
      <c r="K271">
        <v>24611148.680149399</v>
      </c>
      <c r="L271">
        <v>24652635.941860199</v>
      </c>
      <c r="M271">
        <v>23491852.771484401</v>
      </c>
      <c r="N271">
        <v>13887319.277740801</v>
      </c>
      <c r="O271">
        <v>10401870.00691</v>
      </c>
      <c r="P271">
        <v>10794877.80369</v>
      </c>
      <c r="Q271">
        <v>12459659.132507</v>
      </c>
    </row>
    <row r="272" spans="1:17" x14ac:dyDescent="0.35">
      <c r="A272" t="s">
        <v>154</v>
      </c>
      <c r="B272" t="s">
        <v>1089</v>
      </c>
      <c r="C272" t="s">
        <v>1090</v>
      </c>
      <c r="D272">
        <v>0</v>
      </c>
      <c r="E272">
        <v>73</v>
      </c>
      <c r="F272">
        <v>16</v>
      </c>
      <c r="G272">
        <v>361</v>
      </c>
      <c r="H272">
        <v>16</v>
      </c>
      <c r="I272">
        <v>227</v>
      </c>
      <c r="J272">
        <v>30873914.385959301</v>
      </c>
      <c r="K272">
        <v>31974561.387353901</v>
      </c>
      <c r="L272">
        <v>26643184.2453463</v>
      </c>
      <c r="M272">
        <v>27815192.302734401</v>
      </c>
      <c r="N272">
        <v>223611023.55744699</v>
      </c>
      <c r="O272">
        <v>287394999.35071898</v>
      </c>
      <c r="P272">
        <v>368724524.53135502</v>
      </c>
      <c r="Q272">
        <v>302466430.01804698</v>
      </c>
    </row>
    <row r="273" spans="1:17" x14ac:dyDescent="0.35">
      <c r="A273" t="s">
        <v>154</v>
      </c>
      <c r="B273" t="s">
        <v>355</v>
      </c>
      <c r="C273" t="s">
        <v>1091</v>
      </c>
      <c r="D273">
        <v>0</v>
      </c>
      <c r="E273">
        <v>62</v>
      </c>
      <c r="F273">
        <v>14</v>
      </c>
      <c r="G273">
        <v>247</v>
      </c>
      <c r="H273">
        <v>14</v>
      </c>
      <c r="I273">
        <v>292</v>
      </c>
      <c r="J273">
        <v>73732761.877018794</v>
      </c>
      <c r="K273">
        <v>78827083.513634905</v>
      </c>
      <c r="L273">
        <v>42756821.738880403</v>
      </c>
      <c r="M273">
        <v>63395998.134765603</v>
      </c>
      <c r="N273">
        <v>13149806.781579901</v>
      </c>
      <c r="O273">
        <v>14598560.924669201</v>
      </c>
      <c r="P273">
        <v>13778558.295315299</v>
      </c>
      <c r="Q273">
        <v>12978730.186660999</v>
      </c>
    </row>
    <row r="274" spans="1:17" x14ac:dyDescent="0.35">
      <c r="A274" t="s">
        <v>154</v>
      </c>
      <c r="B274" t="s">
        <v>1092</v>
      </c>
      <c r="C274" t="s">
        <v>1093</v>
      </c>
      <c r="D274">
        <v>0</v>
      </c>
      <c r="E274">
        <v>64</v>
      </c>
      <c r="F274">
        <v>16</v>
      </c>
      <c r="G274">
        <v>250</v>
      </c>
      <c r="H274">
        <v>16</v>
      </c>
      <c r="I274">
        <v>343</v>
      </c>
      <c r="J274">
        <v>22774131.4108437</v>
      </c>
      <c r="K274">
        <v>23028046.457846899</v>
      </c>
      <c r="L274">
        <v>13742837.277643301</v>
      </c>
      <c r="M274">
        <v>14929649.0585938</v>
      </c>
      <c r="N274">
        <v>15031525.789551999</v>
      </c>
      <c r="O274">
        <v>18019057.635454401</v>
      </c>
      <c r="P274">
        <v>19577121.130440898</v>
      </c>
      <c r="Q274">
        <v>21889329.042755902</v>
      </c>
    </row>
    <row r="275" spans="1:17" x14ac:dyDescent="0.35">
      <c r="A275" t="s">
        <v>154</v>
      </c>
      <c r="B275" t="s">
        <v>1094</v>
      </c>
      <c r="C275" t="s">
        <v>1095</v>
      </c>
      <c r="D275">
        <v>0</v>
      </c>
      <c r="E275">
        <v>65</v>
      </c>
      <c r="F275">
        <v>14</v>
      </c>
      <c r="G275">
        <v>891</v>
      </c>
      <c r="H275">
        <v>14</v>
      </c>
      <c r="I275">
        <v>185</v>
      </c>
      <c r="J275">
        <v>104336224.353673</v>
      </c>
      <c r="K275">
        <v>110278067.296525</v>
      </c>
      <c r="L275">
        <v>79244758.129490003</v>
      </c>
      <c r="M275">
        <v>113396558.05468801</v>
      </c>
      <c r="N275">
        <v>1864268164.5527799</v>
      </c>
      <c r="O275">
        <v>2049752169.80936</v>
      </c>
      <c r="P275">
        <v>2170058378.5465398</v>
      </c>
      <c r="Q275">
        <v>1853558434.68239</v>
      </c>
    </row>
    <row r="276" spans="1:17" x14ac:dyDescent="0.35">
      <c r="A276" t="s">
        <v>154</v>
      </c>
      <c r="B276" t="s">
        <v>1096</v>
      </c>
      <c r="C276" t="s">
        <v>1097</v>
      </c>
      <c r="D276">
        <v>0</v>
      </c>
      <c r="E276">
        <v>54</v>
      </c>
      <c r="F276">
        <v>20</v>
      </c>
      <c r="G276">
        <v>245</v>
      </c>
      <c r="H276">
        <v>20</v>
      </c>
      <c r="I276">
        <v>474</v>
      </c>
      <c r="J276">
        <v>10386182.9140143</v>
      </c>
      <c r="K276">
        <v>9786990.7607406098</v>
      </c>
      <c r="L276">
        <v>5577762.2859736402</v>
      </c>
      <c r="M276">
        <v>13024636.34375</v>
      </c>
      <c r="N276">
        <v>17166100.3978609</v>
      </c>
      <c r="O276">
        <v>16395695.247499101</v>
      </c>
      <c r="P276">
        <v>17163905.695400901</v>
      </c>
      <c r="Q276">
        <v>19312853.585500099</v>
      </c>
    </row>
    <row r="277" spans="1:17" x14ac:dyDescent="0.35">
      <c r="A277" t="s">
        <v>154</v>
      </c>
      <c r="B277" t="s">
        <v>1098</v>
      </c>
      <c r="C277" t="s">
        <v>1099</v>
      </c>
      <c r="D277">
        <v>0</v>
      </c>
      <c r="E277">
        <v>57</v>
      </c>
      <c r="F277">
        <v>23</v>
      </c>
      <c r="G277">
        <v>195</v>
      </c>
      <c r="H277">
        <v>23</v>
      </c>
      <c r="I277">
        <v>473</v>
      </c>
      <c r="J277">
        <v>9952269.4476943593</v>
      </c>
      <c r="K277">
        <v>10351936.424621399</v>
      </c>
      <c r="L277">
        <v>6735546.7021560902</v>
      </c>
      <c r="M277">
        <v>9159687.828125</v>
      </c>
      <c r="N277">
        <v>20155681.125436801</v>
      </c>
      <c r="O277">
        <v>18024754.308604099</v>
      </c>
      <c r="P277">
        <v>29031858.166241799</v>
      </c>
      <c r="Q277">
        <v>22340871.129889399</v>
      </c>
    </row>
    <row r="278" spans="1:17" x14ac:dyDescent="0.35">
      <c r="A278" t="s">
        <v>154</v>
      </c>
      <c r="B278" t="s">
        <v>1100</v>
      </c>
      <c r="C278" t="s">
        <v>1101</v>
      </c>
      <c r="D278">
        <v>0</v>
      </c>
      <c r="E278">
        <v>50</v>
      </c>
      <c r="F278">
        <v>18</v>
      </c>
      <c r="G278">
        <v>246</v>
      </c>
      <c r="H278">
        <v>18</v>
      </c>
      <c r="I278">
        <v>490</v>
      </c>
      <c r="J278">
        <v>14088594.0268673</v>
      </c>
      <c r="K278">
        <v>12376081.375389</v>
      </c>
      <c r="L278">
        <v>16485904.2173439</v>
      </c>
      <c r="M278">
        <v>15276674.3671875</v>
      </c>
      <c r="N278">
        <v>87449588.129958197</v>
      </c>
      <c r="O278">
        <v>103940353.01407</v>
      </c>
      <c r="P278">
        <v>83583751.272756994</v>
      </c>
      <c r="Q278">
        <v>96238073.155751705</v>
      </c>
    </row>
    <row r="279" spans="1:17" x14ac:dyDescent="0.35">
      <c r="A279" t="s">
        <v>154</v>
      </c>
      <c r="B279" t="s">
        <v>1102</v>
      </c>
      <c r="C279" t="s">
        <v>1103</v>
      </c>
      <c r="D279">
        <v>0</v>
      </c>
      <c r="E279">
        <v>49</v>
      </c>
      <c r="F279">
        <v>22</v>
      </c>
      <c r="G279">
        <v>142</v>
      </c>
      <c r="H279">
        <v>22</v>
      </c>
      <c r="I279">
        <v>473</v>
      </c>
      <c r="J279">
        <v>12377364.921208199</v>
      </c>
      <c r="K279">
        <v>11338442.6265871</v>
      </c>
      <c r="L279">
        <v>7391324.2820688495</v>
      </c>
      <c r="M279">
        <v>12553474.515625</v>
      </c>
      <c r="N279">
        <v>4938661.7455975404</v>
      </c>
      <c r="O279">
        <v>5141802.7869136203</v>
      </c>
      <c r="P279">
        <v>5703543.6389379101</v>
      </c>
      <c r="Q279">
        <v>5852651.1497012796</v>
      </c>
    </row>
    <row r="280" spans="1:17" x14ac:dyDescent="0.35">
      <c r="A280" t="s">
        <v>154</v>
      </c>
      <c r="B280" t="s">
        <v>1104</v>
      </c>
      <c r="C280" t="s">
        <v>1105</v>
      </c>
      <c r="D280">
        <v>0</v>
      </c>
      <c r="E280">
        <v>69</v>
      </c>
      <c r="F280">
        <v>27</v>
      </c>
      <c r="G280">
        <v>327</v>
      </c>
      <c r="H280">
        <v>27</v>
      </c>
      <c r="I280">
        <v>438</v>
      </c>
      <c r="J280">
        <v>11928818.624621401</v>
      </c>
      <c r="K280">
        <v>8884189.3665726893</v>
      </c>
      <c r="L280">
        <v>23237126.1973572</v>
      </c>
      <c r="M280">
        <v>15024537.15625</v>
      </c>
      <c r="N280">
        <v>55749823.249370702</v>
      </c>
      <c r="O280">
        <v>73503092.795205295</v>
      </c>
      <c r="P280">
        <v>17597172.834305499</v>
      </c>
      <c r="Q280">
        <v>91559879.150770098</v>
      </c>
    </row>
    <row r="281" spans="1:17" x14ac:dyDescent="0.35">
      <c r="A281" t="s">
        <v>154</v>
      </c>
      <c r="B281" t="s">
        <v>1106</v>
      </c>
      <c r="C281" t="s">
        <v>1107</v>
      </c>
      <c r="D281">
        <v>0</v>
      </c>
      <c r="E281">
        <v>71</v>
      </c>
      <c r="F281">
        <v>10</v>
      </c>
      <c r="G281">
        <v>281</v>
      </c>
      <c r="H281">
        <v>10</v>
      </c>
      <c r="I281">
        <v>181</v>
      </c>
      <c r="J281">
        <v>99242763.163783699</v>
      </c>
      <c r="K281">
        <v>99076745.830961004</v>
      </c>
      <c r="L281">
        <v>54982385.5398615</v>
      </c>
      <c r="M281">
        <v>84729938.102539107</v>
      </c>
      <c r="N281">
        <v>49479706.999333203</v>
      </c>
      <c r="O281">
        <v>54484732.119100802</v>
      </c>
      <c r="P281">
        <v>51343811.283186004</v>
      </c>
      <c r="Q281">
        <v>49595403.3421795</v>
      </c>
    </row>
    <row r="282" spans="1:17" x14ac:dyDescent="0.35">
      <c r="A282" t="s">
        <v>154</v>
      </c>
      <c r="B282" t="s">
        <v>1108</v>
      </c>
      <c r="C282" t="s">
        <v>1109</v>
      </c>
      <c r="D282">
        <v>0</v>
      </c>
      <c r="E282">
        <v>70</v>
      </c>
      <c r="F282">
        <v>14</v>
      </c>
      <c r="G282">
        <v>240</v>
      </c>
      <c r="H282">
        <v>14</v>
      </c>
      <c r="I282">
        <v>239</v>
      </c>
      <c r="J282">
        <v>31992518.7683479</v>
      </c>
      <c r="K282">
        <v>27607437.911284901</v>
      </c>
      <c r="L282">
        <v>16916423.688893698</v>
      </c>
      <c r="M282">
        <v>26108589.1640625</v>
      </c>
      <c r="N282">
        <v>20927647.7716421</v>
      </c>
      <c r="O282">
        <v>23447508.367557</v>
      </c>
      <c r="P282">
        <v>26845759.3663303</v>
      </c>
      <c r="Q282">
        <v>25111719.9266106</v>
      </c>
    </row>
    <row r="283" spans="1:17" x14ac:dyDescent="0.35">
      <c r="A283" t="s">
        <v>154</v>
      </c>
      <c r="B283" t="s">
        <v>1110</v>
      </c>
      <c r="C283" t="s">
        <v>1111</v>
      </c>
      <c r="D283">
        <v>0</v>
      </c>
      <c r="E283">
        <v>63</v>
      </c>
      <c r="F283">
        <v>18</v>
      </c>
      <c r="G283">
        <v>214</v>
      </c>
      <c r="H283">
        <v>18</v>
      </c>
      <c r="I283">
        <v>374</v>
      </c>
      <c r="J283">
        <v>12414784.3799394</v>
      </c>
      <c r="K283">
        <v>10975884.8066788</v>
      </c>
      <c r="L283">
        <v>6076091.3599574696</v>
      </c>
      <c r="M283">
        <v>12507879.0703125</v>
      </c>
      <c r="N283">
        <v>9285044.6184776407</v>
      </c>
      <c r="O283">
        <v>8610544.2791688405</v>
      </c>
      <c r="P283">
        <v>10213395.1142681</v>
      </c>
      <c r="Q283">
        <v>10169745.387857599</v>
      </c>
    </row>
    <row r="284" spans="1:17" x14ac:dyDescent="0.35">
      <c r="A284" t="s">
        <v>154</v>
      </c>
      <c r="B284" t="s">
        <v>1112</v>
      </c>
      <c r="C284" t="s">
        <v>1113</v>
      </c>
      <c r="D284">
        <v>0</v>
      </c>
      <c r="E284">
        <v>53</v>
      </c>
      <c r="F284">
        <v>19</v>
      </c>
      <c r="G284">
        <v>214</v>
      </c>
      <c r="H284">
        <v>19</v>
      </c>
      <c r="I284">
        <v>390</v>
      </c>
      <c r="J284">
        <v>53411430.3716444</v>
      </c>
      <c r="K284">
        <v>53574217.221014403</v>
      </c>
      <c r="L284">
        <v>38269652.772710502</v>
      </c>
      <c r="M284">
        <v>40250540.8125</v>
      </c>
      <c r="N284">
        <v>5069568.2156790402</v>
      </c>
      <c r="O284">
        <v>6062155.9759708</v>
      </c>
      <c r="P284">
        <v>4903858.1583082099</v>
      </c>
      <c r="Q284">
        <v>4712512.1749686897</v>
      </c>
    </row>
    <row r="285" spans="1:17" x14ac:dyDescent="0.35">
      <c r="A285" t="s">
        <v>154</v>
      </c>
      <c r="B285" t="s">
        <v>1114</v>
      </c>
      <c r="C285" t="s">
        <v>1115</v>
      </c>
      <c r="D285">
        <v>0</v>
      </c>
      <c r="E285">
        <v>55</v>
      </c>
      <c r="F285">
        <v>15</v>
      </c>
      <c r="G285">
        <v>154</v>
      </c>
      <c r="H285">
        <v>15</v>
      </c>
      <c r="I285">
        <v>414</v>
      </c>
      <c r="J285">
        <v>18267536.901650399</v>
      </c>
      <c r="K285">
        <v>17713140.9991966</v>
      </c>
      <c r="L285">
        <v>8083717.5837481897</v>
      </c>
      <c r="M285">
        <v>12058609.2773438</v>
      </c>
      <c r="N285">
        <v>4862772.4948649099</v>
      </c>
      <c r="O285">
        <v>8476029.8464811407</v>
      </c>
      <c r="P285">
        <v>8152353.3744617496</v>
      </c>
      <c r="Q285">
        <v>9029416.9421146903</v>
      </c>
    </row>
    <row r="286" spans="1:17" x14ac:dyDescent="0.35">
      <c r="A286" t="s">
        <v>154</v>
      </c>
      <c r="B286" t="s">
        <v>1116</v>
      </c>
      <c r="C286" t="s">
        <v>1117</v>
      </c>
      <c r="D286">
        <v>0</v>
      </c>
      <c r="E286">
        <v>41</v>
      </c>
      <c r="F286">
        <v>15</v>
      </c>
      <c r="G286">
        <v>165</v>
      </c>
      <c r="H286">
        <v>15</v>
      </c>
      <c r="I286">
        <v>495</v>
      </c>
      <c r="J286">
        <v>17865996.880818699</v>
      </c>
      <c r="K286">
        <v>16107876.195822001</v>
      </c>
      <c r="L286">
        <v>8672784.6508204509</v>
      </c>
      <c r="M286">
        <v>13392199.046875</v>
      </c>
      <c r="N286">
        <v>9467948.2303141505</v>
      </c>
      <c r="O286">
        <v>10038749.9316926</v>
      </c>
      <c r="P286">
        <v>11855203.072934</v>
      </c>
      <c r="Q286">
        <v>10556931.8870885</v>
      </c>
    </row>
    <row r="287" spans="1:17" x14ac:dyDescent="0.35">
      <c r="A287" t="s">
        <v>154</v>
      </c>
      <c r="B287" t="s">
        <v>1118</v>
      </c>
      <c r="C287" t="s">
        <v>1119</v>
      </c>
      <c r="D287">
        <v>0</v>
      </c>
      <c r="E287">
        <v>40</v>
      </c>
      <c r="F287">
        <v>27</v>
      </c>
      <c r="G287">
        <v>176</v>
      </c>
      <c r="H287">
        <v>27</v>
      </c>
      <c r="I287">
        <v>754</v>
      </c>
      <c r="J287">
        <v>13672178.882054601</v>
      </c>
      <c r="K287">
        <v>13782644.725452401</v>
      </c>
      <c r="L287">
        <v>8214400.7230820497</v>
      </c>
      <c r="M287">
        <v>11837798.8984375</v>
      </c>
      <c r="N287">
        <v>8121555.3298644703</v>
      </c>
      <c r="O287">
        <v>8164247.3688401897</v>
      </c>
      <c r="P287">
        <v>6340911.5535081001</v>
      </c>
      <c r="Q287">
        <v>8153424.3491742602</v>
      </c>
    </row>
    <row r="288" spans="1:17" x14ac:dyDescent="0.35">
      <c r="A288" t="s">
        <v>154</v>
      </c>
      <c r="B288" t="s">
        <v>1120</v>
      </c>
      <c r="C288" t="s">
        <v>1121</v>
      </c>
      <c r="D288">
        <v>0</v>
      </c>
      <c r="E288">
        <v>50</v>
      </c>
      <c r="F288">
        <v>16</v>
      </c>
      <c r="G288">
        <v>273</v>
      </c>
      <c r="H288">
        <v>16</v>
      </c>
      <c r="I288">
        <v>373</v>
      </c>
      <c r="J288">
        <v>57232626.769674599</v>
      </c>
      <c r="K288">
        <v>54432477.831165403</v>
      </c>
      <c r="L288">
        <v>26808159.765817601</v>
      </c>
      <c r="M288">
        <v>47257937.763671897</v>
      </c>
      <c r="N288">
        <v>80516819.0518139</v>
      </c>
      <c r="O288">
        <v>82224758.352865607</v>
      </c>
      <c r="P288">
        <v>77860089.600088805</v>
      </c>
      <c r="Q288">
        <v>92551716.875044897</v>
      </c>
    </row>
    <row r="289" spans="1:17" x14ac:dyDescent="0.35">
      <c r="A289" t="s">
        <v>154</v>
      </c>
      <c r="B289" t="s">
        <v>1122</v>
      </c>
      <c r="C289" t="s">
        <v>1123</v>
      </c>
      <c r="D289">
        <v>0</v>
      </c>
      <c r="E289">
        <v>48</v>
      </c>
      <c r="F289">
        <v>16</v>
      </c>
      <c r="G289">
        <v>279</v>
      </c>
      <c r="H289">
        <v>16</v>
      </c>
      <c r="I289">
        <v>351</v>
      </c>
      <c r="J289">
        <v>76543144.158246607</v>
      </c>
      <c r="K289">
        <v>82290748.555943102</v>
      </c>
      <c r="L289">
        <v>63651589.427025303</v>
      </c>
      <c r="M289">
        <v>73270222.891601607</v>
      </c>
      <c r="N289">
        <v>34739368.542630799</v>
      </c>
      <c r="O289">
        <v>21485332.685443401</v>
      </c>
      <c r="P289">
        <v>34795127.598032802</v>
      </c>
      <c r="Q289">
        <v>25666246.4922687</v>
      </c>
    </row>
    <row r="290" spans="1:17" x14ac:dyDescent="0.35">
      <c r="A290" t="s">
        <v>154</v>
      </c>
      <c r="B290" t="s">
        <v>1124</v>
      </c>
      <c r="C290" t="s">
        <v>1125</v>
      </c>
      <c r="D290">
        <v>0</v>
      </c>
      <c r="E290">
        <v>37</v>
      </c>
      <c r="F290">
        <v>35</v>
      </c>
      <c r="G290">
        <v>209</v>
      </c>
      <c r="H290">
        <v>35</v>
      </c>
      <c r="I290">
        <v>1167</v>
      </c>
      <c r="J290">
        <v>7924498.5296105798</v>
      </c>
      <c r="K290">
        <v>7860791.5535985501</v>
      </c>
      <c r="L290">
        <v>3381515.3281673701</v>
      </c>
      <c r="M290">
        <v>6320944.796875</v>
      </c>
      <c r="N290">
        <v>8182259.1334108803</v>
      </c>
      <c r="O290">
        <v>7848071.7742448198</v>
      </c>
      <c r="P290">
        <v>10682128.865773</v>
      </c>
      <c r="Q290">
        <v>8675089.4623839296</v>
      </c>
    </row>
    <row r="291" spans="1:17" x14ac:dyDescent="0.35">
      <c r="A291" t="s">
        <v>154</v>
      </c>
      <c r="B291" t="s">
        <v>1126</v>
      </c>
      <c r="C291" t="s">
        <v>1127</v>
      </c>
      <c r="D291">
        <v>0</v>
      </c>
      <c r="E291">
        <v>74</v>
      </c>
      <c r="F291">
        <v>24</v>
      </c>
      <c r="G291">
        <v>179</v>
      </c>
      <c r="H291">
        <v>24</v>
      </c>
      <c r="I291">
        <v>351</v>
      </c>
      <c r="J291">
        <v>19759458.868280999</v>
      </c>
      <c r="K291">
        <v>17968344.0094507</v>
      </c>
      <c r="L291">
        <v>15087263.946658799</v>
      </c>
      <c r="M291">
        <v>22442830.185546901</v>
      </c>
      <c r="N291">
        <v>3062519.2734086602</v>
      </c>
      <c r="O291">
        <v>3144247.92072456</v>
      </c>
      <c r="P291">
        <v>6799758.5775838597</v>
      </c>
      <c r="Q291">
        <v>3370550.3377504498</v>
      </c>
    </row>
    <row r="292" spans="1:17" x14ac:dyDescent="0.35">
      <c r="A292" t="s">
        <v>154</v>
      </c>
      <c r="B292" t="s">
        <v>1128</v>
      </c>
      <c r="C292" t="s">
        <v>1129</v>
      </c>
      <c r="D292">
        <v>0</v>
      </c>
      <c r="E292">
        <v>67</v>
      </c>
      <c r="F292">
        <v>16</v>
      </c>
      <c r="G292">
        <v>230</v>
      </c>
      <c r="H292">
        <v>16</v>
      </c>
      <c r="I292">
        <v>291</v>
      </c>
      <c r="J292">
        <v>21875954.648162499</v>
      </c>
      <c r="K292">
        <v>18932094.982823901</v>
      </c>
      <c r="L292">
        <v>16891218.451977499</v>
      </c>
      <c r="M292">
        <v>30621615.112304699</v>
      </c>
      <c r="N292">
        <v>16432179.395859901</v>
      </c>
      <c r="O292">
        <v>18420088.3073962</v>
      </c>
      <c r="P292">
        <v>22528765.070397198</v>
      </c>
      <c r="Q292">
        <v>22248754.961708002</v>
      </c>
    </row>
    <row r="293" spans="1:17" x14ac:dyDescent="0.35">
      <c r="A293" t="s">
        <v>154</v>
      </c>
      <c r="B293" t="s">
        <v>1130</v>
      </c>
      <c r="C293" t="s">
        <v>1131</v>
      </c>
      <c r="D293">
        <v>0</v>
      </c>
      <c r="E293">
        <v>42</v>
      </c>
      <c r="F293">
        <v>16</v>
      </c>
      <c r="G293">
        <v>331</v>
      </c>
      <c r="H293">
        <v>16</v>
      </c>
      <c r="I293">
        <v>514</v>
      </c>
      <c r="J293">
        <v>13542226.138433401</v>
      </c>
      <c r="K293">
        <v>12465486.6850022</v>
      </c>
      <c r="L293">
        <v>29011778.589685801</v>
      </c>
      <c r="M293">
        <v>20602218.0546875</v>
      </c>
      <c r="N293">
        <v>164072567.06022999</v>
      </c>
      <c r="O293">
        <v>154312341.01396599</v>
      </c>
      <c r="P293">
        <v>149484822.44801101</v>
      </c>
      <c r="Q293">
        <v>177179671.223793</v>
      </c>
    </row>
    <row r="294" spans="1:17" x14ac:dyDescent="0.35">
      <c r="A294" t="s">
        <v>154</v>
      </c>
      <c r="B294" t="s">
        <v>1132</v>
      </c>
      <c r="C294" t="s">
        <v>1133</v>
      </c>
      <c r="D294">
        <v>0</v>
      </c>
      <c r="E294">
        <v>58</v>
      </c>
      <c r="F294">
        <v>18</v>
      </c>
      <c r="G294">
        <v>190</v>
      </c>
      <c r="H294">
        <v>18</v>
      </c>
      <c r="I294">
        <v>433</v>
      </c>
      <c r="J294">
        <v>23723837.428865202</v>
      </c>
      <c r="K294">
        <v>22609020.457112499</v>
      </c>
      <c r="L294">
        <v>11765980.5277778</v>
      </c>
      <c r="M294">
        <v>17817724.722656298</v>
      </c>
      <c r="N294">
        <v>4794091.4383938499</v>
      </c>
      <c r="O294">
        <v>6209037.4728737902</v>
      </c>
      <c r="P294">
        <v>6386618.9964390304</v>
      </c>
      <c r="Q294">
        <v>5414228.6594352601</v>
      </c>
    </row>
    <row r="295" spans="1:17" x14ac:dyDescent="0.35">
      <c r="A295" t="s">
        <v>154</v>
      </c>
      <c r="B295" t="s">
        <v>1134</v>
      </c>
      <c r="C295" t="s">
        <v>1135</v>
      </c>
      <c r="D295">
        <v>0</v>
      </c>
      <c r="E295">
        <v>71</v>
      </c>
      <c r="F295">
        <v>19</v>
      </c>
      <c r="G295">
        <v>144</v>
      </c>
      <c r="H295">
        <v>19</v>
      </c>
      <c r="I295">
        <v>420</v>
      </c>
      <c r="J295">
        <v>11565985.9176131</v>
      </c>
      <c r="K295">
        <v>11429825.373186899</v>
      </c>
      <c r="L295">
        <v>10450076.481968701</v>
      </c>
      <c r="M295">
        <v>13938977.9921875</v>
      </c>
      <c r="N295">
        <v>6724993.2790984903</v>
      </c>
      <c r="O295">
        <v>7006149.6923975702</v>
      </c>
      <c r="P295">
        <v>8156937.6419144496</v>
      </c>
      <c r="Q295">
        <v>8083383.9196340302</v>
      </c>
    </row>
    <row r="296" spans="1:17" x14ac:dyDescent="0.35">
      <c r="A296" t="s">
        <v>154</v>
      </c>
      <c r="B296" t="s">
        <v>1136</v>
      </c>
      <c r="C296" t="s">
        <v>1137</v>
      </c>
      <c r="D296">
        <v>0</v>
      </c>
      <c r="E296">
        <v>36</v>
      </c>
      <c r="F296">
        <v>19</v>
      </c>
      <c r="G296">
        <v>247</v>
      </c>
      <c r="H296">
        <v>19</v>
      </c>
      <c r="I296">
        <v>617</v>
      </c>
      <c r="J296">
        <v>34884937.011156797</v>
      </c>
      <c r="K296">
        <v>32745138.4902617</v>
      </c>
      <c r="L296">
        <v>17964903.6235286</v>
      </c>
      <c r="M296">
        <v>27784414.9453125</v>
      </c>
      <c r="N296">
        <v>15920937.661258399</v>
      </c>
      <c r="O296">
        <v>15308618.0112701</v>
      </c>
      <c r="P296">
        <v>17788424.176439799</v>
      </c>
      <c r="Q296">
        <v>14052227.478279499</v>
      </c>
    </row>
    <row r="297" spans="1:17" x14ac:dyDescent="0.35">
      <c r="A297" t="s">
        <v>154</v>
      </c>
      <c r="B297" t="s">
        <v>1138</v>
      </c>
      <c r="C297" t="s">
        <v>1139</v>
      </c>
      <c r="D297">
        <v>0</v>
      </c>
      <c r="E297">
        <v>47</v>
      </c>
      <c r="F297">
        <v>27</v>
      </c>
      <c r="G297">
        <v>130</v>
      </c>
      <c r="H297">
        <v>27</v>
      </c>
      <c r="I297">
        <v>666</v>
      </c>
      <c r="J297">
        <v>8091735.5503853597</v>
      </c>
      <c r="K297">
        <v>8153774.2130772797</v>
      </c>
      <c r="L297">
        <v>3226372.3968654498</v>
      </c>
      <c r="M297">
        <v>9758950.96875</v>
      </c>
      <c r="N297">
        <v>4187552.3748094998</v>
      </c>
      <c r="O297">
        <v>3778414.2354425299</v>
      </c>
      <c r="P297">
        <v>4628178.9331250302</v>
      </c>
      <c r="Q297">
        <v>4016139.0224733599</v>
      </c>
    </row>
    <row r="298" spans="1:17" x14ac:dyDescent="0.35">
      <c r="A298" t="s">
        <v>154</v>
      </c>
      <c r="B298" t="s">
        <v>314</v>
      </c>
      <c r="C298" t="s">
        <v>1140</v>
      </c>
      <c r="D298">
        <v>0</v>
      </c>
      <c r="E298">
        <v>63</v>
      </c>
      <c r="F298">
        <v>20</v>
      </c>
      <c r="G298">
        <v>157</v>
      </c>
      <c r="H298">
        <v>20</v>
      </c>
      <c r="I298">
        <v>396</v>
      </c>
      <c r="J298">
        <v>21855510.568349302</v>
      </c>
      <c r="K298">
        <v>21220032.622827899</v>
      </c>
      <c r="L298">
        <v>14282547.7843144</v>
      </c>
      <c r="M298">
        <v>18879353.71875</v>
      </c>
      <c r="N298">
        <v>6803622.7613586197</v>
      </c>
      <c r="O298">
        <v>10018783.842471899</v>
      </c>
      <c r="P298">
        <v>6920560.7173237903</v>
      </c>
      <c r="Q298">
        <v>4971442.69685244</v>
      </c>
    </row>
    <row r="299" spans="1:17" x14ac:dyDescent="0.35">
      <c r="A299" t="s">
        <v>154</v>
      </c>
      <c r="B299" t="s">
        <v>1141</v>
      </c>
      <c r="C299" t="s">
        <v>1142</v>
      </c>
      <c r="D299">
        <v>0</v>
      </c>
      <c r="E299">
        <v>38</v>
      </c>
      <c r="F299">
        <v>30</v>
      </c>
      <c r="G299">
        <v>230</v>
      </c>
      <c r="H299">
        <v>30</v>
      </c>
      <c r="I299">
        <v>982</v>
      </c>
      <c r="J299">
        <v>6571628.5916375099</v>
      </c>
      <c r="K299">
        <v>6233457.3077196302</v>
      </c>
      <c r="L299">
        <v>4743657.5460205898</v>
      </c>
      <c r="M299">
        <v>5666995.71875</v>
      </c>
      <c r="N299">
        <v>10560310.971678101</v>
      </c>
      <c r="O299">
        <v>9575435.9224312603</v>
      </c>
      <c r="P299">
        <v>11556168.0048618</v>
      </c>
      <c r="Q299">
        <v>11014228.1136522</v>
      </c>
    </row>
    <row r="300" spans="1:17" x14ac:dyDescent="0.35">
      <c r="A300" t="s">
        <v>154</v>
      </c>
      <c r="B300" t="s">
        <v>1143</v>
      </c>
      <c r="C300" t="s">
        <v>1144</v>
      </c>
      <c r="D300">
        <v>0</v>
      </c>
      <c r="E300">
        <v>53</v>
      </c>
      <c r="F300">
        <v>27</v>
      </c>
      <c r="G300">
        <v>139</v>
      </c>
      <c r="H300">
        <v>27</v>
      </c>
      <c r="I300">
        <v>610</v>
      </c>
      <c r="J300">
        <v>6931612.3313410804</v>
      </c>
      <c r="K300">
        <v>6345694.0233660396</v>
      </c>
      <c r="L300">
        <v>3631845.9387038699</v>
      </c>
      <c r="M300">
        <v>7988331.0625</v>
      </c>
      <c r="N300">
        <v>3408695.4320757901</v>
      </c>
      <c r="O300">
        <v>3937103.1499576299</v>
      </c>
      <c r="P300">
        <v>5675241.7172641</v>
      </c>
      <c r="Q300">
        <v>4713633.5373755796</v>
      </c>
    </row>
    <row r="301" spans="1:17" x14ac:dyDescent="0.35">
      <c r="A301" t="s">
        <v>154</v>
      </c>
      <c r="B301" t="s">
        <v>1145</v>
      </c>
      <c r="C301" t="s">
        <v>1146</v>
      </c>
      <c r="D301">
        <v>0</v>
      </c>
      <c r="E301">
        <v>48</v>
      </c>
      <c r="F301">
        <v>20</v>
      </c>
      <c r="G301">
        <v>224</v>
      </c>
      <c r="H301">
        <v>20</v>
      </c>
      <c r="I301">
        <v>462</v>
      </c>
      <c r="J301">
        <v>12754666.9899117</v>
      </c>
      <c r="K301">
        <v>12742784.9509401</v>
      </c>
      <c r="L301">
        <v>3544346.26511716</v>
      </c>
      <c r="M301">
        <v>10463674.7734375</v>
      </c>
      <c r="N301">
        <v>7930252.4144065203</v>
      </c>
      <c r="O301">
        <v>6391573.2602220802</v>
      </c>
      <c r="P301">
        <v>8488853.5966753792</v>
      </c>
      <c r="Q301">
        <v>7172701.6630130401</v>
      </c>
    </row>
    <row r="302" spans="1:17" x14ac:dyDescent="0.35">
      <c r="A302" t="s">
        <v>154</v>
      </c>
      <c r="B302" t="s">
        <v>1147</v>
      </c>
      <c r="C302" t="s">
        <v>1148</v>
      </c>
      <c r="D302">
        <v>0</v>
      </c>
      <c r="E302">
        <v>36</v>
      </c>
      <c r="F302">
        <v>37</v>
      </c>
      <c r="G302">
        <v>151</v>
      </c>
      <c r="H302">
        <v>37</v>
      </c>
      <c r="I302">
        <v>1172</v>
      </c>
      <c r="J302">
        <v>5798993.2383336797</v>
      </c>
      <c r="K302">
        <v>5559522.3635750497</v>
      </c>
      <c r="L302">
        <v>1287984.5311727501</v>
      </c>
      <c r="M302">
        <v>4214773.3203125</v>
      </c>
      <c r="N302">
        <v>918282.50968437095</v>
      </c>
      <c r="O302">
        <v>1086580.3399503899</v>
      </c>
      <c r="P302">
        <v>762754.22552312701</v>
      </c>
      <c r="Q302">
        <v>969192.08809188998</v>
      </c>
    </row>
    <row r="303" spans="1:17" x14ac:dyDescent="0.35">
      <c r="A303" t="s">
        <v>154</v>
      </c>
      <c r="B303" t="s">
        <v>1149</v>
      </c>
      <c r="C303" t="s">
        <v>1150</v>
      </c>
      <c r="D303">
        <v>0</v>
      </c>
      <c r="E303">
        <v>53</v>
      </c>
      <c r="F303">
        <v>26</v>
      </c>
      <c r="G303">
        <v>221</v>
      </c>
      <c r="H303">
        <v>26</v>
      </c>
      <c r="I303">
        <v>514</v>
      </c>
      <c r="J303">
        <v>14638902.1099489</v>
      </c>
      <c r="K303">
        <v>13910170.595416199</v>
      </c>
      <c r="L303">
        <v>7644803.0511348499</v>
      </c>
      <c r="M303">
        <v>14622623.640625</v>
      </c>
      <c r="N303">
        <v>9751339.5635610409</v>
      </c>
      <c r="O303">
        <v>9489687.8612572998</v>
      </c>
      <c r="P303">
        <v>9310096.2611236498</v>
      </c>
      <c r="Q303">
        <v>7415499.4329955103</v>
      </c>
    </row>
    <row r="304" spans="1:17" x14ac:dyDescent="0.35">
      <c r="A304" t="s">
        <v>154</v>
      </c>
      <c r="B304" t="s">
        <v>1151</v>
      </c>
      <c r="C304" t="s">
        <v>1152</v>
      </c>
      <c r="D304">
        <v>0</v>
      </c>
      <c r="E304">
        <v>58</v>
      </c>
      <c r="F304">
        <v>19</v>
      </c>
      <c r="G304">
        <v>174</v>
      </c>
      <c r="H304">
        <v>19</v>
      </c>
      <c r="I304">
        <v>440</v>
      </c>
      <c r="J304">
        <v>17423996.379881602</v>
      </c>
      <c r="K304">
        <v>22603995.0637298</v>
      </c>
      <c r="L304">
        <v>9950442.8740102891</v>
      </c>
      <c r="M304">
        <v>19921934.171875</v>
      </c>
      <c r="N304">
        <v>7143400.9976740601</v>
      </c>
      <c r="O304">
        <v>7294702.2851633197</v>
      </c>
      <c r="P304">
        <v>8193160.5209475299</v>
      </c>
      <c r="Q304">
        <v>9380467.9001485594</v>
      </c>
    </row>
    <row r="305" spans="1:17" x14ac:dyDescent="0.35">
      <c r="A305" t="s">
        <v>154</v>
      </c>
      <c r="B305" t="s">
        <v>1153</v>
      </c>
      <c r="C305" t="s">
        <v>1154</v>
      </c>
      <c r="D305">
        <v>0</v>
      </c>
      <c r="E305">
        <v>72</v>
      </c>
      <c r="F305">
        <v>18</v>
      </c>
      <c r="G305">
        <v>187</v>
      </c>
      <c r="H305">
        <v>18</v>
      </c>
      <c r="I305">
        <v>350</v>
      </c>
      <c r="J305">
        <v>20170627.015975401</v>
      </c>
      <c r="K305">
        <v>20280637.233421698</v>
      </c>
      <c r="L305">
        <v>5980014.0156392204</v>
      </c>
      <c r="M305">
        <v>13268921.4570313</v>
      </c>
      <c r="N305">
        <v>13223572.048786201</v>
      </c>
      <c r="O305">
        <v>9993903.5242208205</v>
      </c>
      <c r="P305">
        <v>10881120.712112101</v>
      </c>
      <c r="Q305">
        <v>11029199.7357805</v>
      </c>
    </row>
    <row r="306" spans="1:17" x14ac:dyDescent="0.35">
      <c r="A306" t="s">
        <v>154</v>
      </c>
      <c r="B306" t="s">
        <v>1155</v>
      </c>
      <c r="C306" t="s">
        <v>1156</v>
      </c>
      <c r="D306">
        <v>0</v>
      </c>
      <c r="E306">
        <v>72</v>
      </c>
      <c r="F306">
        <v>13</v>
      </c>
      <c r="G306">
        <v>632</v>
      </c>
      <c r="H306">
        <v>13</v>
      </c>
      <c r="I306">
        <v>193</v>
      </c>
      <c r="J306">
        <v>124934725.02133501</v>
      </c>
      <c r="K306">
        <v>130199475.240026</v>
      </c>
      <c r="L306">
        <v>97333780.682011798</v>
      </c>
      <c r="M306">
        <v>142308576.48828101</v>
      </c>
      <c r="N306">
        <v>226791149.87781</v>
      </c>
      <c r="O306">
        <v>293199988.59976298</v>
      </c>
      <c r="P306">
        <v>351854226.234339</v>
      </c>
      <c r="Q306">
        <v>304698315.75809699</v>
      </c>
    </row>
    <row r="307" spans="1:17" x14ac:dyDescent="0.35">
      <c r="A307" t="s">
        <v>154</v>
      </c>
      <c r="B307" t="s">
        <v>169</v>
      </c>
      <c r="C307" t="s">
        <v>1157</v>
      </c>
      <c r="D307">
        <v>0</v>
      </c>
      <c r="E307">
        <v>63</v>
      </c>
      <c r="F307">
        <v>8</v>
      </c>
      <c r="G307">
        <v>896</v>
      </c>
      <c r="H307">
        <v>8</v>
      </c>
      <c r="I307">
        <v>174</v>
      </c>
      <c r="J307">
        <v>662154805.56355298</v>
      </c>
      <c r="K307">
        <v>700387284.05412304</v>
      </c>
      <c r="L307">
        <v>780791526.65052402</v>
      </c>
      <c r="M307">
        <v>790301502.265625</v>
      </c>
      <c r="N307">
        <v>503153117.80237299</v>
      </c>
      <c r="O307">
        <v>596467618.61490798</v>
      </c>
      <c r="P307">
        <v>571841603.23748696</v>
      </c>
      <c r="Q307">
        <v>518012863.458211</v>
      </c>
    </row>
    <row r="308" spans="1:17" x14ac:dyDescent="0.35">
      <c r="A308" t="s">
        <v>154</v>
      </c>
      <c r="B308" t="s">
        <v>1158</v>
      </c>
      <c r="C308" t="s">
        <v>1159</v>
      </c>
      <c r="D308">
        <v>0</v>
      </c>
      <c r="E308">
        <v>69</v>
      </c>
      <c r="F308">
        <v>16</v>
      </c>
      <c r="G308">
        <v>216</v>
      </c>
      <c r="H308">
        <v>16</v>
      </c>
      <c r="I308">
        <v>279</v>
      </c>
      <c r="J308">
        <v>40451132.091220498</v>
      </c>
      <c r="K308">
        <v>43302518.756782599</v>
      </c>
      <c r="L308">
        <v>10308997.5865079</v>
      </c>
      <c r="M308">
        <v>27109440.2890625</v>
      </c>
      <c r="N308">
        <v>35775120.440494701</v>
      </c>
      <c r="O308">
        <v>40376963.682129897</v>
      </c>
      <c r="P308">
        <v>59433990.430379301</v>
      </c>
      <c r="Q308">
        <v>57614189.438332401</v>
      </c>
    </row>
    <row r="309" spans="1:17" x14ac:dyDescent="0.35">
      <c r="A309" t="s">
        <v>154</v>
      </c>
      <c r="B309" t="s">
        <v>1160</v>
      </c>
      <c r="C309" t="s">
        <v>1161</v>
      </c>
      <c r="D309">
        <v>0</v>
      </c>
      <c r="E309">
        <v>48</v>
      </c>
      <c r="F309">
        <v>15</v>
      </c>
      <c r="G309">
        <v>148</v>
      </c>
      <c r="H309">
        <v>15</v>
      </c>
      <c r="I309">
        <v>372</v>
      </c>
      <c r="J309">
        <v>25045752.9712281</v>
      </c>
      <c r="K309">
        <v>22302944.488825999</v>
      </c>
      <c r="L309">
        <v>10210418.0551553</v>
      </c>
      <c r="M309">
        <v>17506574.2109375</v>
      </c>
      <c r="N309">
        <v>6771348.1305647697</v>
      </c>
      <c r="O309">
        <v>8643112.0353683997</v>
      </c>
      <c r="P309">
        <v>7375076.9323228896</v>
      </c>
      <c r="Q309">
        <v>8724530.7673910707</v>
      </c>
    </row>
    <row r="310" spans="1:17" x14ac:dyDescent="0.35">
      <c r="A310" t="s">
        <v>154</v>
      </c>
      <c r="B310" t="s">
        <v>1162</v>
      </c>
      <c r="C310" t="s">
        <v>1163</v>
      </c>
      <c r="D310">
        <v>0</v>
      </c>
      <c r="E310">
        <v>61</v>
      </c>
      <c r="F310">
        <v>28</v>
      </c>
      <c r="G310">
        <v>212</v>
      </c>
      <c r="H310">
        <v>28</v>
      </c>
      <c r="I310">
        <v>528</v>
      </c>
      <c r="J310">
        <v>14099114.598027799</v>
      </c>
      <c r="K310">
        <v>15271545.6532165</v>
      </c>
      <c r="L310">
        <v>6420507.1200451199</v>
      </c>
      <c r="M310">
        <v>13610683.40625</v>
      </c>
      <c r="N310">
        <v>10903164.8126419</v>
      </c>
      <c r="O310">
        <v>7992935.0518133799</v>
      </c>
      <c r="P310">
        <v>9004513.6670151409</v>
      </c>
      <c r="Q310">
        <v>7417790.6415223097</v>
      </c>
    </row>
    <row r="311" spans="1:17" x14ac:dyDescent="0.35">
      <c r="A311" t="s">
        <v>154</v>
      </c>
      <c r="B311" t="s">
        <v>1164</v>
      </c>
      <c r="C311" t="s">
        <v>1165</v>
      </c>
      <c r="D311">
        <v>0</v>
      </c>
      <c r="E311">
        <v>45</v>
      </c>
      <c r="F311">
        <v>15</v>
      </c>
      <c r="G311">
        <v>175</v>
      </c>
      <c r="H311">
        <v>15</v>
      </c>
      <c r="I311">
        <v>484</v>
      </c>
      <c r="J311">
        <v>20932652.2723874</v>
      </c>
      <c r="K311">
        <v>20200568.772372801</v>
      </c>
      <c r="L311">
        <v>96582585.638465196</v>
      </c>
      <c r="M311">
        <v>17092031.90625</v>
      </c>
      <c r="N311">
        <v>32743361.993508302</v>
      </c>
      <c r="O311">
        <v>30735281.221641701</v>
      </c>
      <c r="P311">
        <v>34941515.767479002</v>
      </c>
      <c r="Q311">
        <v>43880894.329315998</v>
      </c>
    </row>
    <row r="312" spans="1:17" x14ac:dyDescent="0.35">
      <c r="A312" t="s">
        <v>154</v>
      </c>
      <c r="B312" t="s">
        <v>1166</v>
      </c>
      <c r="C312" t="s">
        <v>1167</v>
      </c>
      <c r="D312">
        <v>0</v>
      </c>
      <c r="E312">
        <v>67</v>
      </c>
      <c r="F312">
        <v>18</v>
      </c>
      <c r="G312">
        <v>177</v>
      </c>
      <c r="H312">
        <v>18</v>
      </c>
      <c r="I312">
        <v>342</v>
      </c>
      <c r="J312">
        <v>13854508.003386499</v>
      </c>
      <c r="K312">
        <v>13928534.4861455</v>
      </c>
      <c r="L312">
        <v>11012448.893515401</v>
      </c>
      <c r="M312">
        <v>13148867.265625</v>
      </c>
      <c r="N312">
        <v>9841016.5599194095</v>
      </c>
      <c r="O312">
        <v>11597438.7011627</v>
      </c>
      <c r="P312">
        <v>14001672.6245065</v>
      </c>
      <c r="Q312">
        <v>11127229.339656901</v>
      </c>
    </row>
    <row r="313" spans="1:17" x14ac:dyDescent="0.35">
      <c r="A313" t="s">
        <v>154</v>
      </c>
      <c r="B313" t="s">
        <v>1168</v>
      </c>
      <c r="C313" t="s">
        <v>1169</v>
      </c>
      <c r="D313">
        <v>0</v>
      </c>
      <c r="E313">
        <v>88</v>
      </c>
      <c r="F313">
        <v>13</v>
      </c>
      <c r="G313">
        <v>206</v>
      </c>
      <c r="H313">
        <v>13</v>
      </c>
      <c r="I313">
        <v>161</v>
      </c>
      <c r="J313">
        <v>86749935.416910797</v>
      </c>
      <c r="K313">
        <v>84291382.991742507</v>
      </c>
      <c r="L313">
        <v>26798782.497424599</v>
      </c>
      <c r="M313">
        <v>49525616.453125</v>
      </c>
      <c r="N313">
        <v>9568578.9597546104</v>
      </c>
      <c r="O313">
        <v>11206651.6474008</v>
      </c>
      <c r="P313">
        <v>7263352.3069335902</v>
      </c>
      <c r="Q313">
        <v>9051596.2150806691</v>
      </c>
    </row>
    <row r="314" spans="1:17" x14ac:dyDescent="0.35">
      <c r="A314" t="s">
        <v>154</v>
      </c>
      <c r="B314" t="s">
        <v>1170</v>
      </c>
      <c r="C314" t="s">
        <v>1171</v>
      </c>
      <c r="D314">
        <v>0</v>
      </c>
      <c r="E314">
        <v>54</v>
      </c>
      <c r="F314">
        <v>24</v>
      </c>
      <c r="G314">
        <v>205</v>
      </c>
      <c r="H314">
        <v>24</v>
      </c>
      <c r="I314">
        <v>597</v>
      </c>
      <c r="J314">
        <v>4278704.7237300295</v>
      </c>
      <c r="K314">
        <v>4938021.0693894504</v>
      </c>
      <c r="L314">
        <v>5433667.6605621995</v>
      </c>
      <c r="M314">
        <v>7805923</v>
      </c>
      <c r="N314">
        <v>14051201.1136287</v>
      </c>
      <c r="O314">
        <v>14538676.3242984</v>
      </c>
      <c r="P314">
        <v>13720824.834691601</v>
      </c>
      <c r="Q314">
        <v>15543629.3352833</v>
      </c>
    </row>
    <row r="315" spans="1:17" x14ac:dyDescent="0.35">
      <c r="A315" t="s">
        <v>154</v>
      </c>
      <c r="B315" t="s">
        <v>1172</v>
      </c>
      <c r="C315" t="s">
        <v>1173</v>
      </c>
      <c r="D315">
        <v>0</v>
      </c>
      <c r="E315">
        <v>60</v>
      </c>
      <c r="F315">
        <v>26</v>
      </c>
      <c r="G315">
        <v>210</v>
      </c>
      <c r="H315">
        <v>26</v>
      </c>
      <c r="I315">
        <v>518</v>
      </c>
      <c r="J315">
        <v>17207803.9748662</v>
      </c>
      <c r="K315">
        <v>17944861.743085898</v>
      </c>
      <c r="L315">
        <v>8895092.9224754795</v>
      </c>
      <c r="M315">
        <v>15438599.7578125</v>
      </c>
      <c r="N315">
        <v>6950378.5006032595</v>
      </c>
      <c r="O315">
        <v>7388785.53379892</v>
      </c>
      <c r="P315">
        <v>9003912.8573231604</v>
      </c>
      <c r="Q315">
        <v>8044511.0743904402</v>
      </c>
    </row>
    <row r="316" spans="1:17" x14ac:dyDescent="0.35">
      <c r="A316" t="s">
        <v>154</v>
      </c>
      <c r="B316" t="s">
        <v>1174</v>
      </c>
      <c r="C316" t="s">
        <v>1175</v>
      </c>
      <c r="D316">
        <v>0</v>
      </c>
      <c r="E316">
        <v>49</v>
      </c>
      <c r="F316">
        <v>17</v>
      </c>
      <c r="G316">
        <v>251</v>
      </c>
      <c r="H316">
        <v>17</v>
      </c>
      <c r="I316">
        <v>400</v>
      </c>
      <c r="J316">
        <v>44292571.7875636</v>
      </c>
      <c r="K316">
        <v>44169357.544229902</v>
      </c>
      <c r="L316">
        <v>15335362.9891505</v>
      </c>
      <c r="M316">
        <v>31732234.984375</v>
      </c>
      <c r="N316">
        <v>12054746.9784158</v>
      </c>
      <c r="O316">
        <v>18288538.706210099</v>
      </c>
      <c r="P316">
        <v>19751829.8550491</v>
      </c>
      <c r="Q316">
        <v>18614993.267529398</v>
      </c>
    </row>
    <row r="317" spans="1:17" x14ac:dyDescent="0.35">
      <c r="A317" t="s">
        <v>154</v>
      </c>
      <c r="B317" t="s">
        <v>1176</v>
      </c>
      <c r="C317" t="s">
        <v>1177</v>
      </c>
      <c r="D317">
        <v>0</v>
      </c>
      <c r="E317">
        <v>73</v>
      </c>
      <c r="F317">
        <v>14</v>
      </c>
      <c r="G317">
        <v>165</v>
      </c>
      <c r="H317">
        <v>14</v>
      </c>
      <c r="I317">
        <v>266</v>
      </c>
      <c r="J317">
        <v>22712265.816610999</v>
      </c>
      <c r="K317">
        <v>23527012.091099601</v>
      </c>
      <c r="L317">
        <v>21781447.292545799</v>
      </c>
      <c r="M317">
        <v>27252838.546875</v>
      </c>
      <c r="N317">
        <v>5404500.2354050204</v>
      </c>
      <c r="O317">
        <v>4889437.8854204901</v>
      </c>
      <c r="P317">
        <v>4521240.3195274398</v>
      </c>
      <c r="Q317">
        <v>3102474.6927651302</v>
      </c>
    </row>
    <row r="318" spans="1:17" x14ac:dyDescent="0.35">
      <c r="A318" t="s">
        <v>154</v>
      </c>
      <c r="B318" t="s">
        <v>1178</v>
      </c>
      <c r="C318" t="s">
        <v>1179</v>
      </c>
      <c r="D318">
        <v>0</v>
      </c>
      <c r="E318">
        <v>48</v>
      </c>
      <c r="F318">
        <v>33</v>
      </c>
      <c r="G318">
        <v>279</v>
      </c>
      <c r="H318">
        <v>33</v>
      </c>
      <c r="I318">
        <v>791</v>
      </c>
      <c r="J318">
        <v>7614374.1209461102</v>
      </c>
      <c r="K318">
        <v>7479995.5722116698</v>
      </c>
      <c r="L318">
        <v>2797485.9177148198</v>
      </c>
      <c r="M318">
        <v>8419502.1640625</v>
      </c>
      <c r="N318">
        <v>13107725.3025133</v>
      </c>
      <c r="O318">
        <v>15219170.8292548</v>
      </c>
      <c r="P318">
        <v>12601581.266313599</v>
      </c>
      <c r="Q318">
        <v>14944238.6961926</v>
      </c>
    </row>
    <row r="319" spans="1:17" x14ac:dyDescent="0.35">
      <c r="A319" t="s">
        <v>154</v>
      </c>
      <c r="B319" t="s">
        <v>1180</v>
      </c>
      <c r="C319" t="s">
        <v>1181</v>
      </c>
      <c r="D319">
        <v>0</v>
      </c>
      <c r="E319">
        <v>55</v>
      </c>
      <c r="F319">
        <v>20</v>
      </c>
      <c r="G319">
        <v>183</v>
      </c>
      <c r="H319">
        <v>20</v>
      </c>
      <c r="I319">
        <v>462</v>
      </c>
      <c r="J319">
        <v>33465405.469917499</v>
      </c>
      <c r="K319">
        <v>29883907.737530101</v>
      </c>
      <c r="L319">
        <v>15902785.656805599</v>
      </c>
      <c r="M319">
        <v>24863306.6328125</v>
      </c>
      <c r="N319">
        <v>6689157.60819396</v>
      </c>
      <c r="O319">
        <v>8075730.4724290203</v>
      </c>
      <c r="P319">
        <v>7509097.9365200298</v>
      </c>
      <c r="Q319">
        <v>7443378.8566175997</v>
      </c>
    </row>
    <row r="320" spans="1:17" x14ac:dyDescent="0.35">
      <c r="A320" t="s">
        <v>154</v>
      </c>
      <c r="B320" t="s">
        <v>1182</v>
      </c>
      <c r="C320" t="s">
        <v>1183</v>
      </c>
      <c r="D320">
        <v>0</v>
      </c>
      <c r="E320">
        <v>65</v>
      </c>
      <c r="F320">
        <v>21</v>
      </c>
      <c r="G320">
        <v>210</v>
      </c>
      <c r="H320">
        <v>21</v>
      </c>
      <c r="I320">
        <v>451</v>
      </c>
      <c r="J320">
        <v>14830341.485053301</v>
      </c>
      <c r="K320">
        <v>16030650.090815499</v>
      </c>
      <c r="L320">
        <v>8333676.48172577</v>
      </c>
      <c r="M320">
        <v>12790763.359375</v>
      </c>
      <c r="N320">
        <v>25651656.498584501</v>
      </c>
      <c r="O320">
        <v>29432604.634392899</v>
      </c>
      <c r="P320">
        <v>32960053.1469387</v>
      </c>
      <c r="Q320">
        <v>31366259.026999701</v>
      </c>
    </row>
    <row r="321" spans="1:17" x14ac:dyDescent="0.35">
      <c r="A321" t="s">
        <v>154</v>
      </c>
      <c r="B321" t="s">
        <v>1184</v>
      </c>
      <c r="C321" t="s">
        <v>1185</v>
      </c>
      <c r="D321">
        <v>0</v>
      </c>
      <c r="E321">
        <v>44</v>
      </c>
      <c r="F321">
        <v>24</v>
      </c>
      <c r="G321">
        <v>214</v>
      </c>
      <c r="H321">
        <v>24</v>
      </c>
      <c r="I321">
        <v>736</v>
      </c>
      <c r="J321">
        <v>11212643.4946559</v>
      </c>
      <c r="K321">
        <v>11274398.9974009</v>
      </c>
      <c r="L321">
        <v>5412818.1302775899</v>
      </c>
      <c r="M321">
        <v>8973343.48828125</v>
      </c>
      <c r="N321">
        <v>11602508.776239101</v>
      </c>
      <c r="O321">
        <v>11469439.738967201</v>
      </c>
      <c r="P321">
        <v>9950014.9795465805</v>
      </c>
      <c r="Q321">
        <v>12166929.7101715</v>
      </c>
    </row>
    <row r="322" spans="1:17" x14ac:dyDescent="0.35">
      <c r="A322" t="s">
        <v>154</v>
      </c>
      <c r="B322" t="s">
        <v>1186</v>
      </c>
      <c r="C322" t="s">
        <v>1187</v>
      </c>
      <c r="D322">
        <v>0</v>
      </c>
      <c r="E322">
        <v>69</v>
      </c>
      <c r="F322">
        <v>16</v>
      </c>
      <c r="G322">
        <v>261</v>
      </c>
      <c r="H322">
        <v>16</v>
      </c>
      <c r="I322">
        <v>249</v>
      </c>
      <c r="J322">
        <v>35723360.313966699</v>
      </c>
      <c r="K322">
        <v>35718522.853170097</v>
      </c>
      <c r="L322">
        <v>19366769.188999102</v>
      </c>
      <c r="M322">
        <v>28449165.8125</v>
      </c>
      <c r="N322">
        <v>18117462.7442073</v>
      </c>
      <c r="O322">
        <v>21850779.791389</v>
      </c>
      <c r="P322">
        <v>22523269.2500409</v>
      </c>
      <c r="Q322">
        <v>22591652.3571271</v>
      </c>
    </row>
    <row r="323" spans="1:17" x14ac:dyDescent="0.35">
      <c r="A323" t="s">
        <v>154</v>
      </c>
      <c r="B323" t="s">
        <v>1188</v>
      </c>
      <c r="C323" t="s">
        <v>1189</v>
      </c>
      <c r="D323">
        <v>0</v>
      </c>
      <c r="E323">
        <v>85</v>
      </c>
      <c r="F323">
        <v>13</v>
      </c>
      <c r="G323">
        <v>337</v>
      </c>
      <c r="H323">
        <v>13</v>
      </c>
      <c r="I323">
        <v>163</v>
      </c>
      <c r="J323">
        <v>45661097.886265203</v>
      </c>
      <c r="K323">
        <v>40081375.189782299</v>
      </c>
      <c r="L323">
        <v>63805350.900710396</v>
      </c>
      <c r="M323">
        <v>37159113.771484397</v>
      </c>
      <c r="N323">
        <v>121920045.826443</v>
      </c>
      <c r="O323">
        <v>110336254.741969</v>
      </c>
      <c r="P323">
        <v>205880544.11013299</v>
      </c>
      <c r="Q323">
        <v>176128222.186746</v>
      </c>
    </row>
    <row r="324" spans="1:17" x14ac:dyDescent="0.35">
      <c r="A324" t="s">
        <v>154</v>
      </c>
      <c r="B324" t="s">
        <v>1190</v>
      </c>
      <c r="C324" t="s">
        <v>1191</v>
      </c>
      <c r="D324">
        <v>0</v>
      </c>
      <c r="E324">
        <v>60</v>
      </c>
      <c r="F324">
        <v>21</v>
      </c>
      <c r="G324">
        <v>139</v>
      </c>
      <c r="H324">
        <v>21</v>
      </c>
      <c r="I324">
        <v>366</v>
      </c>
      <c r="J324">
        <v>11055465.9280777</v>
      </c>
      <c r="K324">
        <v>13302410.043021901</v>
      </c>
      <c r="L324">
        <v>4782116.4330964796</v>
      </c>
      <c r="M324">
        <v>10067487.421875</v>
      </c>
      <c r="N324">
        <v>1168641.4415285699</v>
      </c>
      <c r="O324">
        <v>1216728.62117916</v>
      </c>
      <c r="P324">
        <v>1555422.2101585399</v>
      </c>
      <c r="Q324">
        <v>2012570.1693689399</v>
      </c>
    </row>
    <row r="325" spans="1:17" x14ac:dyDescent="0.35">
      <c r="A325" t="s">
        <v>154</v>
      </c>
      <c r="B325" t="s">
        <v>1192</v>
      </c>
      <c r="C325" t="s">
        <v>1193</v>
      </c>
      <c r="D325">
        <v>0</v>
      </c>
      <c r="E325">
        <v>61</v>
      </c>
      <c r="F325">
        <v>13</v>
      </c>
      <c r="G325">
        <v>315</v>
      </c>
      <c r="H325">
        <v>13</v>
      </c>
      <c r="I325">
        <v>238</v>
      </c>
      <c r="J325">
        <v>85770902.489499807</v>
      </c>
      <c r="K325">
        <v>66699747.5231269</v>
      </c>
      <c r="L325">
        <v>78724343.180717796</v>
      </c>
      <c r="M325">
        <v>88233347.050781295</v>
      </c>
      <c r="N325">
        <v>124082635.547455</v>
      </c>
      <c r="O325">
        <v>92724270.4337513</v>
      </c>
      <c r="P325">
        <v>103607506.73415899</v>
      </c>
      <c r="Q325">
        <v>91549354.690259606</v>
      </c>
    </row>
    <row r="326" spans="1:17" x14ac:dyDescent="0.35">
      <c r="A326" t="s">
        <v>154</v>
      </c>
      <c r="B326" t="s">
        <v>1194</v>
      </c>
      <c r="C326" t="s">
        <v>1195</v>
      </c>
      <c r="D326">
        <v>0</v>
      </c>
      <c r="E326">
        <v>48</v>
      </c>
      <c r="F326">
        <v>24</v>
      </c>
      <c r="G326">
        <v>227</v>
      </c>
      <c r="H326">
        <v>24</v>
      </c>
      <c r="I326">
        <v>604</v>
      </c>
      <c r="J326">
        <v>15077176.377423801</v>
      </c>
      <c r="K326">
        <v>13693206.6205961</v>
      </c>
      <c r="L326">
        <v>12027140.213950399</v>
      </c>
      <c r="M326">
        <v>17593261.7578125</v>
      </c>
      <c r="N326">
        <v>12052345.4203055</v>
      </c>
      <c r="O326">
        <v>13757537.067684701</v>
      </c>
      <c r="P326">
        <v>16256416.0619551</v>
      </c>
      <c r="Q326">
        <v>15978247.9777529</v>
      </c>
    </row>
    <row r="327" spans="1:17" x14ac:dyDescent="0.35">
      <c r="A327" t="s">
        <v>154</v>
      </c>
      <c r="B327" t="s">
        <v>1196</v>
      </c>
      <c r="C327" t="s">
        <v>1197</v>
      </c>
      <c r="D327">
        <v>0</v>
      </c>
      <c r="E327">
        <v>50</v>
      </c>
      <c r="F327">
        <v>24</v>
      </c>
      <c r="G327">
        <v>142</v>
      </c>
      <c r="H327">
        <v>24</v>
      </c>
      <c r="I327">
        <v>646</v>
      </c>
      <c r="J327">
        <v>7308962.7070059301</v>
      </c>
      <c r="K327">
        <v>8174583.8070374802</v>
      </c>
      <c r="L327">
        <v>2640993.4761329298</v>
      </c>
      <c r="M327">
        <v>7495854.78125</v>
      </c>
      <c r="N327">
        <v>4602785.5723205796</v>
      </c>
      <c r="O327">
        <v>4431255.7391787302</v>
      </c>
      <c r="P327">
        <v>5391987.3721129401</v>
      </c>
      <c r="Q327">
        <v>5180216.1939204298</v>
      </c>
    </row>
    <row r="328" spans="1:17" x14ac:dyDescent="0.35">
      <c r="A328" t="s">
        <v>154</v>
      </c>
      <c r="B328" t="s">
        <v>1198</v>
      </c>
      <c r="C328" t="s">
        <v>1199</v>
      </c>
      <c r="D328">
        <v>0</v>
      </c>
      <c r="E328">
        <v>63</v>
      </c>
      <c r="F328">
        <v>17</v>
      </c>
      <c r="G328">
        <v>139</v>
      </c>
      <c r="H328">
        <v>17</v>
      </c>
      <c r="I328">
        <v>307</v>
      </c>
      <c r="J328">
        <v>22004359.7881159</v>
      </c>
      <c r="K328">
        <v>20737559.314791899</v>
      </c>
      <c r="L328">
        <v>13900016.223399101</v>
      </c>
      <c r="M328">
        <v>18533663.21875</v>
      </c>
      <c r="N328">
        <v>2323747.8355249502</v>
      </c>
      <c r="O328">
        <v>3149998.34401272</v>
      </c>
      <c r="P328">
        <v>2593694.3816216001</v>
      </c>
      <c r="Q328">
        <v>2815755.6580871199</v>
      </c>
    </row>
    <row r="329" spans="1:17" x14ac:dyDescent="0.35">
      <c r="A329" t="s">
        <v>154</v>
      </c>
      <c r="B329" t="s">
        <v>1200</v>
      </c>
      <c r="C329" t="s">
        <v>1201</v>
      </c>
      <c r="D329">
        <v>0</v>
      </c>
      <c r="E329">
        <v>56</v>
      </c>
      <c r="F329">
        <v>16</v>
      </c>
      <c r="G329">
        <v>170</v>
      </c>
      <c r="H329">
        <v>16</v>
      </c>
      <c r="I329">
        <v>418</v>
      </c>
      <c r="J329">
        <v>5092210.3821076397</v>
      </c>
      <c r="K329">
        <v>4633883.8549867896</v>
      </c>
      <c r="L329">
        <v>701594.23676122504</v>
      </c>
      <c r="M329">
        <v>5067255.5078125</v>
      </c>
      <c r="N329">
        <v>6635908.8102216804</v>
      </c>
      <c r="O329">
        <v>7833960.4787313696</v>
      </c>
      <c r="P329">
        <v>6539745.8554449799</v>
      </c>
      <c r="Q329">
        <v>7715346.3839873699</v>
      </c>
    </row>
    <row r="330" spans="1:17" x14ac:dyDescent="0.35">
      <c r="A330" t="s">
        <v>154</v>
      </c>
      <c r="B330" t="s">
        <v>1202</v>
      </c>
      <c r="C330" t="s">
        <v>1203</v>
      </c>
      <c r="D330">
        <v>0</v>
      </c>
      <c r="E330">
        <v>78</v>
      </c>
      <c r="F330">
        <v>16</v>
      </c>
      <c r="G330">
        <v>587</v>
      </c>
      <c r="H330">
        <v>16</v>
      </c>
      <c r="I330">
        <v>162</v>
      </c>
      <c r="J330">
        <v>6765167.9054676397</v>
      </c>
      <c r="K330">
        <v>5704602.7751443302</v>
      </c>
      <c r="L330">
        <v>7363796.0829759901</v>
      </c>
      <c r="M330">
        <v>4245940.3125</v>
      </c>
      <c r="N330">
        <v>989199676.47377801</v>
      </c>
      <c r="O330">
        <v>1247761407.3461499</v>
      </c>
      <c r="P330">
        <v>1453056791.0799999</v>
      </c>
      <c r="Q330">
        <v>1258917160.9863801</v>
      </c>
    </row>
    <row r="331" spans="1:17" x14ac:dyDescent="0.35">
      <c r="A331" t="s">
        <v>154</v>
      </c>
      <c r="B331" t="s">
        <v>1204</v>
      </c>
      <c r="C331" t="s">
        <v>1205</v>
      </c>
      <c r="D331">
        <v>0</v>
      </c>
      <c r="E331">
        <v>53</v>
      </c>
      <c r="F331">
        <v>14</v>
      </c>
      <c r="G331">
        <v>160</v>
      </c>
      <c r="H331">
        <v>14</v>
      </c>
      <c r="I331">
        <v>352</v>
      </c>
      <c r="J331">
        <v>16165477.718918299</v>
      </c>
      <c r="K331">
        <v>14361975.601844899</v>
      </c>
      <c r="L331">
        <v>11064160.0019868</v>
      </c>
      <c r="M331">
        <v>14372935.078125</v>
      </c>
      <c r="N331">
        <v>3573041.8265944798</v>
      </c>
      <c r="O331">
        <v>4455484.0338893002</v>
      </c>
      <c r="P331">
        <v>3650776.0562198102</v>
      </c>
      <c r="Q331">
        <v>4243093.2779124798</v>
      </c>
    </row>
    <row r="332" spans="1:17" x14ac:dyDescent="0.35">
      <c r="A332" t="s">
        <v>154</v>
      </c>
      <c r="B332" t="s">
        <v>1206</v>
      </c>
      <c r="C332" t="s">
        <v>1207</v>
      </c>
      <c r="D332">
        <v>0</v>
      </c>
      <c r="E332">
        <v>47</v>
      </c>
      <c r="F332">
        <v>23</v>
      </c>
      <c r="G332">
        <v>118</v>
      </c>
      <c r="H332">
        <v>23</v>
      </c>
      <c r="I332">
        <v>562</v>
      </c>
      <c r="J332">
        <v>6821882.15775239</v>
      </c>
      <c r="K332">
        <v>7904835.95495978</v>
      </c>
      <c r="L332">
        <v>3223844.9300603298</v>
      </c>
      <c r="M332">
        <v>8340618.015625</v>
      </c>
      <c r="N332">
        <v>2023532.5474868</v>
      </c>
      <c r="O332">
        <v>1996190.6431651199</v>
      </c>
      <c r="P332">
        <v>1450798.5279935501</v>
      </c>
      <c r="Q332">
        <v>1972976.66883352</v>
      </c>
    </row>
    <row r="333" spans="1:17" x14ac:dyDescent="0.35">
      <c r="A333" t="s">
        <v>154</v>
      </c>
      <c r="B333" t="s">
        <v>1208</v>
      </c>
      <c r="C333" t="s">
        <v>1209</v>
      </c>
      <c r="D333">
        <v>0</v>
      </c>
      <c r="E333">
        <v>49</v>
      </c>
      <c r="F333">
        <v>14</v>
      </c>
      <c r="G333">
        <v>278</v>
      </c>
      <c r="H333">
        <v>14</v>
      </c>
      <c r="I333">
        <v>306</v>
      </c>
      <c r="J333">
        <v>33343228.811411101</v>
      </c>
      <c r="K333">
        <v>31058115.161173999</v>
      </c>
      <c r="L333">
        <v>34728360.320912696</v>
      </c>
      <c r="M333">
        <v>32718992.109375</v>
      </c>
      <c r="N333">
        <v>46004399.377627902</v>
      </c>
      <c r="O333">
        <v>57024530.933900997</v>
      </c>
      <c r="P333">
        <v>67881070.123088107</v>
      </c>
      <c r="Q333">
        <v>66050875.411806002</v>
      </c>
    </row>
    <row r="334" spans="1:17" x14ac:dyDescent="0.35">
      <c r="A334" t="s">
        <v>154</v>
      </c>
      <c r="B334" t="s">
        <v>1210</v>
      </c>
      <c r="C334" t="s">
        <v>1211</v>
      </c>
      <c r="D334">
        <v>0</v>
      </c>
      <c r="E334">
        <v>84</v>
      </c>
      <c r="F334">
        <v>12</v>
      </c>
      <c r="G334">
        <v>210</v>
      </c>
      <c r="H334">
        <v>12</v>
      </c>
      <c r="I334">
        <v>171</v>
      </c>
      <c r="J334">
        <v>80517718.508143499</v>
      </c>
      <c r="K334">
        <v>84529734.256816596</v>
      </c>
      <c r="L334">
        <v>46011080.287037902</v>
      </c>
      <c r="M334">
        <v>69950486.2578125</v>
      </c>
      <c r="N334">
        <v>25985986.795081701</v>
      </c>
      <c r="O334">
        <v>30030865.339952301</v>
      </c>
      <c r="P334">
        <v>26533793.251603499</v>
      </c>
      <c r="Q334">
        <v>27583916.2881441</v>
      </c>
    </row>
    <row r="335" spans="1:17" x14ac:dyDescent="0.35">
      <c r="A335" t="s">
        <v>154</v>
      </c>
      <c r="B335" t="s">
        <v>1212</v>
      </c>
      <c r="C335" t="s">
        <v>1213</v>
      </c>
      <c r="D335">
        <v>0</v>
      </c>
      <c r="E335">
        <v>38</v>
      </c>
      <c r="F335">
        <v>25</v>
      </c>
      <c r="G335">
        <v>354</v>
      </c>
      <c r="H335">
        <v>25</v>
      </c>
      <c r="I335">
        <v>733</v>
      </c>
      <c r="J335">
        <v>15515900.4440294</v>
      </c>
      <c r="K335">
        <v>15829938.4631689</v>
      </c>
      <c r="L335">
        <v>10639156.6274486</v>
      </c>
      <c r="M335">
        <v>19267247.734375</v>
      </c>
      <c r="N335">
        <v>36914352.099292599</v>
      </c>
      <c r="O335">
        <v>32962039.750937998</v>
      </c>
      <c r="P335">
        <v>38253000.997891903</v>
      </c>
      <c r="Q335">
        <v>39893083.078523599</v>
      </c>
    </row>
    <row r="336" spans="1:17" x14ac:dyDescent="0.35">
      <c r="A336" t="s">
        <v>154</v>
      </c>
      <c r="B336" t="s">
        <v>1214</v>
      </c>
      <c r="C336" t="s">
        <v>1215</v>
      </c>
      <c r="D336">
        <v>0</v>
      </c>
      <c r="E336">
        <v>51</v>
      </c>
      <c r="F336">
        <v>29</v>
      </c>
      <c r="G336">
        <v>139</v>
      </c>
      <c r="H336">
        <v>29</v>
      </c>
      <c r="I336">
        <v>702</v>
      </c>
      <c r="J336">
        <v>5131544.0623685699</v>
      </c>
      <c r="K336">
        <v>6265643.9765933799</v>
      </c>
      <c r="L336">
        <v>2237788.6714691501</v>
      </c>
      <c r="M336">
        <v>5424340.8046875</v>
      </c>
      <c r="N336">
        <v>3964578.8839574601</v>
      </c>
      <c r="O336">
        <v>4126184.7984209498</v>
      </c>
      <c r="P336">
        <v>3471001.4510470801</v>
      </c>
      <c r="Q336">
        <v>4768904.8361954102</v>
      </c>
    </row>
    <row r="337" spans="1:17" x14ac:dyDescent="0.35">
      <c r="A337" t="s">
        <v>154</v>
      </c>
      <c r="B337" t="s">
        <v>1216</v>
      </c>
      <c r="C337" t="s">
        <v>1217</v>
      </c>
      <c r="D337">
        <v>0</v>
      </c>
      <c r="E337">
        <v>54</v>
      </c>
      <c r="F337">
        <v>22</v>
      </c>
      <c r="G337">
        <v>100</v>
      </c>
      <c r="H337">
        <v>22</v>
      </c>
      <c r="I337">
        <v>538</v>
      </c>
      <c r="J337">
        <v>10926591.9201899</v>
      </c>
      <c r="K337">
        <v>11055632.922619401</v>
      </c>
      <c r="L337">
        <v>6566143.20765121</v>
      </c>
      <c r="M337">
        <v>11232227.78125</v>
      </c>
      <c r="N337">
        <v>1079002.1153666701</v>
      </c>
      <c r="O337">
        <v>1334004.2665243701</v>
      </c>
      <c r="P337">
        <v>945229.83882234595</v>
      </c>
      <c r="Q337">
        <v>925274.14292763697</v>
      </c>
    </row>
    <row r="338" spans="1:17" x14ac:dyDescent="0.35">
      <c r="A338" t="s">
        <v>154</v>
      </c>
      <c r="B338" t="s">
        <v>1218</v>
      </c>
      <c r="C338" t="s">
        <v>1219</v>
      </c>
      <c r="D338">
        <v>0</v>
      </c>
      <c r="E338">
        <v>48</v>
      </c>
      <c r="F338">
        <v>19</v>
      </c>
      <c r="G338">
        <v>177</v>
      </c>
      <c r="H338">
        <v>19</v>
      </c>
      <c r="I338">
        <v>550</v>
      </c>
      <c r="J338">
        <v>9001601.3379483409</v>
      </c>
      <c r="K338">
        <v>9355698.6076722108</v>
      </c>
      <c r="L338">
        <v>14457605.294095799</v>
      </c>
      <c r="M338">
        <v>11908470.1015625</v>
      </c>
      <c r="N338">
        <v>12047292.0826589</v>
      </c>
      <c r="O338">
        <v>11271145.110835301</v>
      </c>
      <c r="P338">
        <v>9220370.1452423595</v>
      </c>
      <c r="Q338">
        <v>15240777.5074676</v>
      </c>
    </row>
    <row r="339" spans="1:17" x14ac:dyDescent="0.35">
      <c r="A339" t="s">
        <v>154</v>
      </c>
      <c r="B339" t="s">
        <v>1220</v>
      </c>
      <c r="C339" t="s">
        <v>1221</v>
      </c>
      <c r="D339">
        <v>0</v>
      </c>
      <c r="E339">
        <v>38</v>
      </c>
      <c r="F339">
        <v>15</v>
      </c>
      <c r="G339">
        <v>64</v>
      </c>
      <c r="H339">
        <v>15</v>
      </c>
      <c r="I339">
        <v>599</v>
      </c>
      <c r="J339">
        <v>4895630.5401927503</v>
      </c>
      <c r="K339">
        <v>4208031.5709010502</v>
      </c>
      <c r="L339">
        <v>1341913.6599431101</v>
      </c>
      <c r="M339">
        <v>3438814.40625</v>
      </c>
      <c r="N339">
        <v>654770.87051992805</v>
      </c>
      <c r="O339">
        <v>676793.23418329295</v>
      </c>
      <c r="P339">
        <v>1480617.6242482699</v>
      </c>
      <c r="Q339">
        <v>292473.23596292501</v>
      </c>
    </row>
    <row r="340" spans="1:17" x14ac:dyDescent="0.35">
      <c r="A340" t="s">
        <v>154</v>
      </c>
      <c r="B340" t="s">
        <v>1222</v>
      </c>
      <c r="C340" t="s">
        <v>1223</v>
      </c>
      <c r="D340">
        <v>0</v>
      </c>
      <c r="E340">
        <v>56</v>
      </c>
      <c r="F340">
        <v>16</v>
      </c>
      <c r="G340">
        <v>229</v>
      </c>
      <c r="H340">
        <v>16</v>
      </c>
      <c r="I340">
        <v>362</v>
      </c>
      <c r="J340">
        <v>20571722.7119257</v>
      </c>
      <c r="K340">
        <v>18049616.874549601</v>
      </c>
      <c r="L340">
        <v>52662328.253365502</v>
      </c>
      <c r="M340">
        <v>15337113.3164063</v>
      </c>
      <c r="N340">
        <v>10643933.1551398</v>
      </c>
      <c r="O340">
        <v>20828315.619388301</v>
      </c>
      <c r="P340">
        <v>21744354.7636507</v>
      </c>
      <c r="Q340">
        <v>23820506.526848599</v>
      </c>
    </row>
    <row r="341" spans="1:17" x14ac:dyDescent="0.35">
      <c r="A341" t="s">
        <v>154</v>
      </c>
      <c r="B341" t="s">
        <v>177</v>
      </c>
      <c r="C341" t="s">
        <v>1224</v>
      </c>
      <c r="D341">
        <v>0</v>
      </c>
      <c r="E341">
        <v>81</v>
      </c>
      <c r="F341">
        <v>17</v>
      </c>
      <c r="G341">
        <v>238</v>
      </c>
      <c r="H341">
        <v>17</v>
      </c>
      <c r="I341">
        <v>268</v>
      </c>
      <c r="J341">
        <v>40813304.164609604</v>
      </c>
      <c r="K341">
        <v>35410452.5215066</v>
      </c>
      <c r="L341">
        <v>29135360.966706499</v>
      </c>
      <c r="M341">
        <v>35140253.501953103</v>
      </c>
      <c r="N341">
        <v>25066052.8655991</v>
      </c>
      <c r="O341">
        <v>27087744.8084636</v>
      </c>
      <c r="P341">
        <v>31323590.987580799</v>
      </c>
      <c r="Q341">
        <v>26671254.534199499</v>
      </c>
    </row>
    <row r="342" spans="1:17" x14ac:dyDescent="0.35">
      <c r="A342" t="s">
        <v>154</v>
      </c>
      <c r="B342" t="s">
        <v>1225</v>
      </c>
      <c r="C342" t="s">
        <v>1226</v>
      </c>
      <c r="D342">
        <v>0</v>
      </c>
      <c r="E342">
        <v>58</v>
      </c>
      <c r="F342">
        <v>14</v>
      </c>
      <c r="G342">
        <v>211</v>
      </c>
      <c r="H342">
        <v>14</v>
      </c>
      <c r="I342">
        <v>291</v>
      </c>
      <c r="J342">
        <v>1671446.0107803801</v>
      </c>
      <c r="K342">
        <v>529720.183995081</v>
      </c>
      <c r="L342">
        <v>1414015.2486781401</v>
      </c>
      <c r="M342">
        <v>662513.23046875</v>
      </c>
      <c r="N342">
        <v>61297020.552956097</v>
      </c>
      <c r="O342">
        <v>79288301.734965697</v>
      </c>
      <c r="P342">
        <v>62512149.802559897</v>
      </c>
      <c r="Q342">
        <v>92605335.423571602</v>
      </c>
    </row>
    <row r="343" spans="1:17" x14ac:dyDescent="0.35">
      <c r="A343" t="s">
        <v>154</v>
      </c>
      <c r="B343" t="s">
        <v>1227</v>
      </c>
      <c r="C343" t="s">
        <v>1228</v>
      </c>
      <c r="D343">
        <v>0</v>
      </c>
      <c r="E343">
        <v>61</v>
      </c>
      <c r="F343">
        <v>14</v>
      </c>
      <c r="G343">
        <v>160</v>
      </c>
      <c r="H343">
        <v>14</v>
      </c>
      <c r="I343">
        <v>314</v>
      </c>
      <c r="J343">
        <v>22940899.3866059</v>
      </c>
      <c r="K343">
        <v>23037824.067994699</v>
      </c>
      <c r="L343">
        <v>12225645.6997844</v>
      </c>
      <c r="M343">
        <v>22684684.910156298</v>
      </c>
      <c r="N343">
        <v>14998931.2785351</v>
      </c>
      <c r="O343">
        <v>15230244.271251099</v>
      </c>
      <c r="P343">
        <v>16676783.755994</v>
      </c>
      <c r="Q343">
        <v>17033484.579367399</v>
      </c>
    </row>
    <row r="344" spans="1:17" x14ac:dyDescent="0.35">
      <c r="A344" t="s">
        <v>154</v>
      </c>
      <c r="B344" t="s">
        <v>1229</v>
      </c>
      <c r="C344" t="s">
        <v>1230</v>
      </c>
      <c r="D344">
        <v>0</v>
      </c>
      <c r="E344">
        <v>69</v>
      </c>
      <c r="F344">
        <v>20</v>
      </c>
      <c r="G344">
        <v>163</v>
      </c>
      <c r="H344">
        <v>20</v>
      </c>
      <c r="I344">
        <v>318</v>
      </c>
      <c r="J344">
        <v>15322274.951247901</v>
      </c>
      <c r="K344">
        <v>17214505.109241702</v>
      </c>
      <c r="L344">
        <v>9425375.9881689399</v>
      </c>
      <c r="M344">
        <v>15592450</v>
      </c>
      <c r="N344">
        <v>5035575.03497623</v>
      </c>
      <c r="O344">
        <v>5876636.7588274702</v>
      </c>
      <c r="P344">
        <v>8713860.5463550892</v>
      </c>
      <c r="Q344">
        <v>6326263.7590695797</v>
      </c>
    </row>
    <row r="345" spans="1:17" x14ac:dyDescent="0.35">
      <c r="A345" t="s">
        <v>154</v>
      </c>
      <c r="B345" t="s">
        <v>1231</v>
      </c>
      <c r="C345" t="s">
        <v>1232</v>
      </c>
      <c r="D345">
        <v>0</v>
      </c>
      <c r="E345">
        <v>44</v>
      </c>
      <c r="F345">
        <v>12</v>
      </c>
      <c r="G345">
        <v>214</v>
      </c>
      <c r="H345">
        <v>12</v>
      </c>
      <c r="I345">
        <v>402</v>
      </c>
      <c r="J345">
        <v>13304718.4865302</v>
      </c>
      <c r="K345">
        <v>15836131.144507</v>
      </c>
      <c r="L345">
        <v>6136328.1380978702</v>
      </c>
      <c r="M345">
        <v>13511757.34375</v>
      </c>
      <c r="N345">
        <v>23442440.047567699</v>
      </c>
      <c r="O345">
        <v>34462161.582737297</v>
      </c>
      <c r="P345">
        <v>42475979.329967499</v>
      </c>
      <c r="Q345">
        <v>35415191.178339101</v>
      </c>
    </row>
    <row r="346" spans="1:17" x14ac:dyDescent="0.35">
      <c r="A346" t="s">
        <v>154</v>
      </c>
      <c r="B346" t="s">
        <v>1233</v>
      </c>
      <c r="C346" t="s">
        <v>1234</v>
      </c>
      <c r="D346">
        <v>0</v>
      </c>
      <c r="E346">
        <v>34</v>
      </c>
      <c r="F346">
        <v>11</v>
      </c>
      <c r="G346">
        <v>306</v>
      </c>
      <c r="H346">
        <v>11</v>
      </c>
      <c r="I346">
        <v>439</v>
      </c>
      <c r="J346">
        <v>163273932.89748701</v>
      </c>
      <c r="K346">
        <v>166860460.804672</v>
      </c>
      <c r="L346">
        <v>53735299.7657189</v>
      </c>
      <c r="M346">
        <v>183877606.25781301</v>
      </c>
      <c r="N346">
        <v>51573274.0282823</v>
      </c>
      <c r="O346">
        <v>156960526.53436601</v>
      </c>
      <c r="P346">
        <v>190137564.141938</v>
      </c>
      <c r="Q346">
        <v>153498714.73513901</v>
      </c>
    </row>
    <row r="347" spans="1:17" x14ac:dyDescent="0.35">
      <c r="A347" t="s">
        <v>154</v>
      </c>
      <c r="B347" t="s">
        <v>1235</v>
      </c>
      <c r="C347" t="s">
        <v>1236</v>
      </c>
      <c r="D347">
        <v>0</v>
      </c>
      <c r="E347">
        <v>61</v>
      </c>
      <c r="F347">
        <v>15</v>
      </c>
      <c r="G347">
        <v>178</v>
      </c>
      <c r="H347">
        <v>15</v>
      </c>
      <c r="I347">
        <v>333</v>
      </c>
      <c r="J347">
        <v>15788919.672537301</v>
      </c>
      <c r="K347">
        <v>13794709.044428</v>
      </c>
      <c r="L347">
        <v>7492111.4836846897</v>
      </c>
      <c r="M347">
        <v>9959269.734375</v>
      </c>
      <c r="N347">
        <v>15508272.4411851</v>
      </c>
      <c r="O347">
        <v>18633413.6119706</v>
      </c>
      <c r="P347">
        <v>17674553.4832904</v>
      </c>
      <c r="Q347">
        <v>17321422.361396998</v>
      </c>
    </row>
    <row r="348" spans="1:17" x14ac:dyDescent="0.35">
      <c r="A348" t="s">
        <v>154</v>
      </c>
      <c r="B348" t="s">
        <v>1237</v>
      </c>
      <c r="C348" t="s">
        <v>1238</v>
      </c>
      <c r="D348">
        <v>0</v>
      </c>
      <c r="E348">
        <v>49</v>
      </c>
      <c r="F348">
        <v>14</v>
      </c>
      <c r="G348">
        <v>164</v>
      </c>
      <c r="H348">
        <v>14</v>
      </c>
      <c r="I348">
        <v>345</v>
      </c>
      <c r="J348">
        <v>42636938.656870499</v>
      </c>
      <c r="K348">
        <v>42439694.706109703</v>
      </c>
      <c r="L348">
        <v>43591787.904563397</v>
      </c>
      <c r="M348">
        <v>29771234.53125</v>
      </c>
      <c r="N348">
        <v>3287701.81856371</v>
      </c>
      <c r="O348">
        <v>5761368.8286009599</v>
      </c>
      <c r="P348">
        <v>4369217.4558260897</v>
      </c>
      <c r="Q348">
        <v>3819571.4470618502</v>
      </c>
    </row>
    <row r="349" spans="1:17" x14ac:dyDescent="0.35">
      <c r="A349" t="s">
        <v>154</v>
      </c>
      <c r="B349" t="s">
        <v>1239</v>
      </c>
      <c r="C349" t="s">
        <v>1240</v>
      </c>
      <c r="D349">
        <v>0</v>
      </c>
      <c r="E349">
        <v>32</v>
      </c>
      <c r="F349">
        <v>20</v>
      </c>
      <c r="G349">
        <v>138</v>
      </c>
      <c r="H349">
        <v>20</v>
      </c>
      <c r="I349">
        <v>704</v>
      </c>
      <c r="J349">
        <v>10600426.751897899</v>
      </c>
      <c r="K349">
        <v>11530662.026951499</v>
      </c>
      <c r="L349">
        <v>4405611.6375716096</v>
      </c>
      <c r="M349">
        <v>10964005.046875</v>
      </c>
      <c r="N349">
        <v>3489076.0597298001</v>
      </c>
      <c r="O349">
        <v>3449602.7853403902</v>
      </c>
      <c r="P349">
        <v>5251792.0576169901</v>
      </c>
      <c r="Q349">
        <v>3889092.0091387602</v>
      </c>
    </row>
    <row r="350" spans="1:17" x14ac:dyDescent="0.35">
      <c r="A350" t="s">
        <v>154</v>
      </c>
      <c r="B350" t="s">
        <v>1241</v>
      </c>
      <c r="C350" t="s">
        <v>1242</v>
      </c>
      <c r="D350">
        <v>0</v>
      </c>
      <c r="E350">
        <v>39</v>
      </c>
      <c r="F350">
        <v>13</v>
      </c>
      <c r="G350">
        <v>204</v>
      </c>
      <c r="H350">
        <v>13</v>
      </c>
      <c r="I350">
        <v>310</v>
      </c>
      <c r="J350">
        <v>27173489.6970498</v>
      </c>
      <c r="K350">
        <v>25912159.019469298</v>
      </c>
      <c r="L350">
        <v>17072531.6695983</v>
      </c>
      <c r="M350">
        <v>22067194.515625</v>
      </c>
      <c r="N350">
        <v>12985976.840108501</v>
      </c>
      <c r="O350">
        <v>14165403.577626299</v>
      </c>
      <c r="P350">
        <v>14703563.3187497</v>
      </c>
      <c r="Q350">
        <v>13835948.8096513</v>
      </c>
    </row>
    <row r="351" spans="1:17" x14ac:dyDescent="0.35">
      <c r="A351" t="s">
        <v>154</v>
      </c>
      <c r="B351" t="s">
        <v>1243</v>
      </c>
      <c r="C351" t="s">
        <v>1244</v>
      </c>
      <c r="D351">
        <v>0</v>
      </c>
      <c r="E351">
        <v>52</v>
      </c>
      <c r="F351">
        <v>21</v>
      </c>
      <c r="G351">
        <v>176</v>
      </c>
      <c r="H351">
        <v>21</v>
      </c>
      <c r="I351">
        <v>542</v>
      </c>
      <c r="J351">
        <v>8287039.8567987597</v>
      </c>
      <c r="K351">
        <v>9499401.2263126094</v>
      </c>
      <c r="L351">
        <v>5443611.2638570899</v>
      </c>
      <c r="M351">
        <v>9366903.34375</v>
      </c>
      <c r="N351">
        <v>6248798.9416148597</v>
      </c>
      <c r="O351">
        <v>6117922.7097009998</v>
      </c>
      <c r="P351">
        <v>9036554.1015862692</v>
      </c>
      <c r="Q351">
        <v>7380491.8468770003</v>
      </c>
    </row>
    <row r="352" spans="1:17" x14ac:dyDescent="0.35">
      <c r="A352" t="s">
        <v>154</v>
      </c>
      <c r="B352" t="s">
        <v>1245</v>
      </c>
      <c r="C352" t="s">
        <v>1246</v>
      </c>
      <c r="D352">
        <v>0</v>
      </c>
      <c r="E352">
        <v>58</v>
      </c>
      <c r="F352">
        <v>6</v>
      </c>
      <c r="G352">
        <v>254</v>
      </c>
      <c r="H352">
        <v>6</v>
      </c>
      <c r="I352">
        <v>173</v>
      </c>
      <c r="J352">
        <v>43373013.109277703</v>
      </c>
      <c r="K352">
        <v>45058902.986875102</v>
      </c>
      <c r="L352">
        <v>44098947.009002298</v>
      </c>
      <c r="M352">
        <v>36927014.285156302</v>
      </c>
      <c r="N352">
        <v>16890175.615445901</v>
      </c>
      <c r="O352">
        <v>21031512.778338499</v>
      </c>
      <c r="P352">
        <v>29021803.574552499</v>
      </c>
      <c r="Q352">
        <v>16823136.676037099</v>
      </c>
    </row>
    <row r="353" spans="1:17" x14ac:dyDescent="0.35">
      <c r="A353" t="s">
        <v>154</v>
      </c>
      <c r="B353" t="s">
        <v>1247</v>
      </c>
      <c r="C353" t="s">
        <v>1248</v>
      </c>
      <c r="D353">
        <v>0</v>
      </c>
      <c r="E353">
        <v>75</v>
      </c>
      <c r="F353">
        <v>15</v>
      </c>
      <c r="G353">
        <v>253</v>
      </c>
      <c r="H353">
        <v>15</v>
      </c>
      <c r="I353">
        <v>286</v>
      </c>
      <c r="J353">
        <v>31013717.621259101</v>
      </c>
      <c r="K353">
        <v>27237837.3621222</v>
      </c>
      <c r="L353">
        <v>26644787.794998098</v>
      </c>
      <c r="M353">
        <v>33147080.59375</v>
      </c>
      <c r="N353">
        <v>112203468.42711</v>
      </c>
      <c r="O353">
        <v>197891002.67511299</v>
      </c>
      <c r="P353">
        <v>138968274.04455701</v>
      </c>
      <c r="Q353">
        <v>215183035.39276701</v>
      </c>
    </row>
    <row r="354" spans="1:17" x14ac:dyDescent="0.35">
      <c r="A354" t="s">
        <v>154</v>
      </c>
      <c r="B354" t="s">
        <v>1249</v>
      </c>
      <c r="C354" t="s">
        <v>1250</v>
      </c>
      <c r="D354">
        <v>0</v>
      </c>
      <c r="E354">
        <v>52</v>
      </c>
      <c r="F354">
        <v>13</v>
      </c>
      <c r="G354">
        <v>153</v>
      </c>
      <c r="H354">
        <v>13</v>
      </c>
      <c r="I354">
        <v>299</v>
      </c>
      <c r="J354">
        <v>33309421.967642602</v>
      </c>
      <c r="K354">
        <v>29914047.040711202</v>
      </c>
      <c r="L354">
        <v>12298520.037320901</v>
      </c>
      <c r="M354">
        <v>22437456.9296875</v>
      </c>
      <c r="N354">
        <v>2918992.1315397001</v>
      </c>
      <c r="O354">
        <v>3969583.60232053</v>
      </c>
      <c r="P354">
        <v>2348830.50209215</v>
      </c>
      <c r="Q354">
        <v>2802813.6509883902</v>
      </c>
    </row>
    <row r="355" spans="1:17" x14ac:dyDescent="0.35">
      <c r="A355" t="s">
        <v>154</v>
      </c>
      <c r="B355" t="s">
        <v>1251</v>
      </c>
      <c r="C355" t="s">
        <v>1252</v>
      </c>
      <c r="D355">
        <v>0</v>
      </c>
      <c r="E355">
        <v>42</v>
      </c>
      <c r="F355">
        <v>26</v>
      </c>
      <c r="G355">
        <v>165</v>
      </c>
      <c r="H355">
        <v>26</v>
      </c>
      <c r="I355">
        <v>722</v>
      </c>
      <c r="J355">
        <v>13160117.2437419</v>
      </c>
      <c r="K355">
        <v>11944721.806231201</v>
      </c>
      <c r="L355">
        <v>7755728.2275043502</v>
      </c>
      <c r="M355">
        <v>12189210.4609375</v>
      </c>
      <c r="N355">
        <v>5828171.9037161199</v>
      </c>
      <c r="O355">
        <v>6771846.9448863398</v>
      </c>
      <c r="P355">
        <v>5974352.8350641504</v>
      </c>
      <c r="Q355">
        <v>6165628.5427372996</v>
      </c>
    </row>
    <row r="356" spans="1:17" x14ac:dyDescent="0.35">
      <c r="A356" t="s">
        <v>154</v>
      </c>
      <c r="B356" t="s">
        <v>1253</v>
      </c>
      <c r="C356" t="s">
        <v>1254</v>
      </c>
      <c r="D356">
        <v>0</v>
      </c>
      <c r="E356">
        <v>61</v>
      </c>
      <c r="F356">
        <v>15</v>
      </c>
      <c r="G356">
        <v>248</v>
      </c>
      <c r="H356">
        <v>15</v>
      </c>
      <c r="I356">
        <v>257</v>
      </c>
      <c r="J356">
        <v>8056439.76646173</v>
      </c>
      <c r="K356">
        <v>7350996.3787479596</v>
      </c>
      <c r="L356">
        <v>6654090.0333954003</v>
      </c>
      <c r="M356">
        <v>8782039.41796875</v>
      </c>
      <c r="N356">
        <v>78119382.127554506</v>
      </c>
      <c r="O356">
        <v>82003476.0790319</v>
      </c>
      <c r="P356">
        <v>68780745.921372801</v>
      </c>
      <c r="Q356">
        <v>91772500.262932807</v>
      </c>
    </row>
    <row r="357" spans="1:17" x14ac:dyDescent="0.35">
      <c r="A357" t="s">
        <v>154</v>
      </c>
      <c r="B357" t="s">
        <v>1255</v>
      </c>
      <c r="C357" t="s">
        <v>1256</v>
      </c>
      <c r="D357">
        <v>0</v>
      </c>
      <c r="E357">
        <v>43</v>
      </c>
      <c r="F357">
        <v>12</v>
      </c>
      <c r="G357">
        <v>70</v>
      </c>
      <c r="H357">
        <v>12</v>
      </c>
      <c r="I357">
        <v>393</v>
      </c>
      <c r="J357">
        <v>30353129.430206701</v>
      </c>
      <c r="K357">
        <v>26335858.5121748</v>
      </c>
      <c r="L357">
        <v>2068057.90067191</v>
      </c>
      <c r="M357">
        <v>5365952.66162109</v>
      </c>
      <c r="N357">
        <v>439471.61509271798</v>
      </c>
      <c r="O357">
        <v>604789.00182449899</v>
      </c>
      <c r="P357">
        <v>678208.47104081302</v>
      </c>
      <c r="Q357">
        <v>1166491.71293169</v>
      </c>
    </row>
    <row r="358" spans="1:17" x14ac:dyDescent="0.35">
      <c r="A358" t="s">
        <v>154</v>
      </c>
      <c r="B358" t="s">
        <v>1257</v>
      </c>
      <c r="C358" t="s">
        <v>1258</v>
      </c>
      <c r="D358">
        <v>0</v>
      </c>
      <c r="E358">
        <v>50</v>
      </c>
      <c r="F358">
        <v>11</v>
      </c>
      <c r="G358">
        <v>107</v>
      </c>
      <c r="H358">
        <v>11</v>
      </c>
      <c r="I358">
        <v>327</v>
      </c>
      <c r="J358">
        <v>25253981.337686799</v>
      </c>
      <c r="K358">
        <v>29792256.345513899</v>
      </c>
      <c r="L358">
        <v>15233089.7707447</v>
      </c>
      <c r="M358">
        <v>24516103.9453125</v>
      </c>
      <c r="N358">
        <v>3724904.228416</v>
      </c>
      <c r="O358">
        <v>3211135.3709581699</v>
      </c>
      <c r="P358">
        <v>5715222.8013194203</v>
      </c>
      <c r="Q358">
        <v>2662908.15491032</v>
      </c>
    </row>
    <row r="359" spans="1:17" x14ac:dyDescent="0.35">
      <c r="A359" t="s">
        <v>154</v>
      </c>
      <c r="B359" t="s">
        <v>1259</v>
      </c>
      <c r="C359" t="s">
        <v>1260</v>
      </c>
      <c r="D359">
        <v>0</v>
      </c>
      <c r="E359">
        <v>49</v>
      </c>
      <c r="F359">
        <v>18</v>
      </c>
      <c r="G359">
        <v>158</v>
      </c>
      <c r="H359">
        <v>18</v>
      </c>
      <c r="I359">
        <v>493</v>
      </c>
      <c r="J359">
        <v>21166725.242667399</v>
      </c>
      <c r="K359">
        <v>19448449.317267001</v>
      </c>
      <c r="L359">
        <v>18600698.6523569</v>
      </c>
      <c r="M359">
        <v>15563464.6875</v>
      </c>
      <c r="N359">
        <v>27503604.691044498</v>
      </c>
      <c r="O359">
        <v>23827524.141614299</v>
      </c>
      <c r="P359">
        <v>25206103.396017201</v>
      </c>
      <c r="Q359">
        <v>35007759.249601699</v>
      </c>
    </row>
    <row r="360" spans="1:17" x14ac:dyDescent="0.35">
      <c r="A360" t="s">
        <v>154</v>
      </c>
      <c r="B360" t="s">
        <v>1261</v>
      </c>
      <c r="C360" t="s">
        <v>1262</v>
      </c>
      <c r="D360">
        <v>0</v>
      </c>
      <c r="E360">
        <v>52</v>
      </c>
      <c r="F360">
        <v>17</v>
      </c>
      <c r="G360">
        <v>212</v>
      </c>
      <c r="H360">
        <v>17</v>
      </c>
      <c r="I360">
        <v>344</v>
      </c>
      <c r="J360">
        <v>33779677.0727081</v>
      </c>
      <c r="K360">
        <v>33253669.199490499</v>
      </c>
      <c r="L360">
        <v>22020134.933638498</v>
      </c>
      <c r="M360">
        <v>31494062.953125</v>
      </c>
      <c r="N360">
        <v>6149149.9232147001</v>
      </c>
      <c r="O360">
        <v>7859053.4224611996</v>
      </c>
      <c r="P360">
        <v>9230342.5556239709</v>
      </c>
      <c r="Q360">
        <v>8855948.9694063291</v>
      </c>
    </row>
    <row r="361" spans="1:17" x14ac:dyDescent="0.35">
      <c r="A361" t="s">
        <v>154</v>
      </c>
      <c r="B361" t="s">
        <v>1263</v>
      </c>
      <c r="C361" t="s">
        <v>1264</v>
      </c>
      <c r="D361">
        <v>0</v>
      </c>
      <c r="E361">
        <v>57</v>
      </c>
      <c r="F361">
        <v>5</v>
      </c>
      <c r="G361">
        <v>467</v>
      </c>
      <c r="H361">
        <v>5</v>
      </c>
      <c r="I361">
        <v>112</v>
      </c>
      <c r="J361">
        <v>13192860.7651785</v>
      </c>
      <c r="K361">
        <v>10046859.638274601</v>
      </c>
      <c r="L361">
        <v>6559148.4970593303</v>
      </c>
      <c r="M361">
        <v>17041647.2421875</v>
      </c>
      <c r="N361">
        <v>5741753323.92342</v>
      </c>
      <c r="O361">
        <v>3812151456.6515799</v>
      </c>
      <c r="P361">
        <v>1239605132.9205101</v>
      </c>
      <c r="Q361">
        <v>2445241148.8610601</v>
      </c>
    </row>
    <row r="362" spans="1:17" x14ac:dyDescent="0.35">
      <c r="A362" t="s">
        <v>154</v>
      </c>
      <c r="B362" t="s">
        <v>1265</v>
      </c>
      <c r="C362" t="s">
        <v>1266</v>
      </c>
      <c r="D362">
        <v>0</v>
      </c>
      <c r="E362">
        <v>66</v>
      </c>
      <c r="F362">
        <v>16</v>
      </c>
      <c r="G362">
        <v>172</v>
      </c>
      <c r="H362">
        <v>16</v>
      </c>
      <c r="I362">
        <v>291</v>
      </c>
      <c r="J362">
        <v>23976060.606603399</v>
      </c>
      <c r="K362">
        <v>23579818.1988388</v>
      </c>
      <c r="L362">
        <v>19190773.891145699</v>
      </c>
      <c r="M362">
        <v>27065717.875</v>
      </c>
      <c r="N362">
        <v>4434510.4378486704</v>
      </c>
      <c r="O362">
        <v>6743893.4108935399</v>
      </c>
      <c r="P362">
        <v>4629107.5241584396</v>
      </c>
      <c r="Q362">
        <v>3945577.3595136199</v>
      </c>
    </row>
    <row r="363" spans="1:17" x14ac:dyDescent="0.35">
      <c r="A363" t="s">
        <v>154</v>
      </c>
      <c r="B363" t="s">
        <v>1267</v>
      </c>
      <c r="C363" t="s">
        <v>1268</v>
      </c>
      <c r="D363">
        <v>0</v>
      </c>
      <c r="E363">
        <v>41</v>
      </c>
      <c r="F363">
        <v>28</v>
      </c>
      <c r="G363">
        <v>168</v>
      </c>
      <c r="H363">
        <v>28</v>
      </c>
      <c r="I363">
        <v>839</v>
      </c>
      <c r="J363">
        <v>4684173.3304616604</v>
      </c>
      <c r="K363">
        <v>5450081.7502116198</v>
      </c>
      <c r="L363">
        <v>3154179.6010987102</v>
      </c>
      <c r="M363">
        <v>6376433.33203125</v>
      </c>
      <c r="N363">
        <v>5770472.0606415505</v>
      </c>
      <c r="O363">
        <v>6136636.0346324798</v>
      </c>
      <c r="P363">
        <v>4076837.80590613</v>
      </c>
      <c r="Q363">
        <v>5782905.7821623497</v>
      </c>
    </row>
    <row r="364" spans="1:17" x14ac:dyDescent="0.35">
      <c r="A364" t="s">
        <v>154</v>
      </c>
      <c r="B364" t="s">
        <v>1269</v>
      </c>
      <c r="C364" t="s">
        <v>1270</v>
      </c>
      <c r="D364">
        <v>0</v>
      </c>
      <c r="E364">
        <v>51</v>
      </c>
      <c r="F364">
        <v>12</v>
      </c>
      <c r="G364">
        <v>277</v>
      </c>
      <c r="H364">
        <v>12</v>
      </c>
      <c r="I364">
        <v>291</v>
      </c>
      <c r="J364">
        <v>61274966.244474299</v>
      </c>
      <c r="K364">
        <v>57562355.389817499</v>
      </c>
      <c r="L364">
        <v>42771309.977354497</v>
      </c>
      <c r="M364">
        <v>65006424.984375</v>
      </c>
      <c r="N364">
        <v>51967200.355786599</v>
      </c>
      <c r="O364">
        <v>53481816.240920499</v>
      </c>
      <c r="P364">
        <v>50480251.019644499</v>
      </c>
      <c r="Q364">
        <v>57072830.710990801</v>
      </c>
    </row>
    <row r="365" spans="1:17" x14ac:dyDescent="0.35">
      <c r="A365" t="s">
        <v>154</v>
      </c>
      <c r="B365" t="s">
        <v>1271</v>
      </c>
      <c r="C365" t="s">
        <v>1272</v>
      </c>
      <c r="D365">
        <v>0</v>
      </c>
      <c r="E365">
        <v>70</v>
      </c>
      <c r="F365">
        <v>21</v>
      </c>
      <c r="G365">
        <v>109</v>
      </c>
      <c r="H365">
        <v>21</v>
      </c>
      <c r="I365">
        <v>446</v>
      </c>
      <c r="J365">
        <v>11567308.9657533</v>
      </c>
      <c r="K365">
        <v>12395802.1234702</v>
      </c>
      <c r="L365">
        <v>7051085.5012712004</v>
      </c>
      <c r="M365">
        <v>12168604.107421899</v>
      </c>
      <c r="N365">
        <v>296539.56118050503</v>
      </c>
      <c r="O365">
        <v>405902.31017901603</v>
      </c>
      <c r="P365">
        <v>549373.45826558</v>
      </c>
      <c r="Q365">
        <v>111684.176198202</v>
      </c>
    </row>
    <row r="366" spans="1:17" x14ac:dyDescent="0.35">
      <c r="A366" t="s">
        <v>154</v>
      </c>
      <c r="B366" t="s">
        <v>1273</v>
      </c>
      <c r="C366" t="s">
        <v>1274</v>
      </c>
      <c r="D366">
        <v>0</v>
      </c>
      <c r="E366">
        <v>62</v>
      </c>
      <c r="F366">
        <v>9</v>
      </c>
      <c r="G366">
        <v>400</v>
      </c>
      <c r="H366">
        <v>9</v>
      </c>
      <c r="I366">
        <v>201</v>
      </c>
      <c r="J366">
        <v>67352156.738964394</v>
      </c>
      <c r="K366">
        <v>57819389.113371402</v>
      </c>
      <c r="L366">
        <v>50196898.1758366</v>
      </c>
      <c r="M366">
        <v>69476133.765625</v>
      </c>
      <c r="N366">
        <v>632607935.86274004</v>
      </c>
      <c r="O366">
        <v>842603513.74457502</v>
      </c>
      <c r="P366">
        <v>952003013.56433201</v>
      </c>
      <c r="Q366">
        <v>981274689.70785499</v>
      </c>
    </row>
    <row r="367" spans="1:17" x14ac:dyDescent="0.35">
      <c r="A367" t="s">
        <v>154</v>
      </c>
      <c r="B367" t="s">
        <v>1275</v>
      </c>
      <c r="C367" t="s">
        <v>1276</v>
      </c>
      <c r="D367">
        <v>0</v>
      </c>
      <c r="E367">
        <v>52</v>
      </c>
      <c r="F367">
        <v>25</v>
      </c>
      <c r="G367">
        <v>199</v>
      </c>
      <c r="H367">
        <v>25</v>
      </c>
      <c r="I367">
        <v>558</v>
      </c>
      <c r="J367">
        <v>11886669.657349201</v>
      </c>
      <c r="K367">
        <v>10964298.575731101</v>
      </c>
      <c r="L367">
        <v>5843229.7811599802</v>
      </c>
      <c r="M367">
        <v>11596508.59375</v>
      </c>
      <c r="N367">
        <v>10675391.985593701</v>
      </c>
      <c r="O367">
        <v>9761044.4623170793</v>
      </c>
      <c r="P367">
        <v>8773038.3540113606</v>
      </c>
      <c r="Q367">
        <v>10712890.9559996</v>
      </c>
    </row>
    <row r="368" spans="1:17" x14ac:dyDescent="0.35">
      <c r="A368" t="s">
        <v>154</v>
      </c>
      <c r="B368" t="s">
        <v>1277</v>
      </c>
      <c r="C368" t="s">
        <v>1278</v>
      </c>
      <c r="D368">
        <v>0</v>
      </c>
      <c r="E368">
        <v>46</v>
      </c>
      <c r="F368">
        <v>12</v>
      </c>
      <c r="G368">
        <v>294</v>
      </c>
      <c r="H368">
        <v>12</v>
      </c>
      <c r="I368">
        <v>279</v>
      </c>
      <c r="J368">
        <v>88608387.870058194</v>
      </c>
      <c r="K368">
        <v>95723561.623360395</v>
      </c>
      <c r="L368">
        <v>183076335.94128701</v>
      </c>
      <c r="M368">
        <v>92347100.7265625</v>
      </c>
      <c r="N368">
        <v>80462299.830439404</v>
      </c>
      <c r="O368">
        <v>64537441.751207396</v>
      </c>
      <c r="P368">
        <v>67450770.069192305</v>
      </c>
      <c r="Q368">
        <v>95196767.616610393</v>
      </c>
    </row>
    <row r="369" spans="1:17" x14ac:dyDescent="0.35">
      <c r="A369" t="s">
        <v>154</v>
      </c>
      <c r="B369" t="s">
        <v>1279</v>
      </c>
      <c r="C369" t="s">
        <v>1280</v>
      </c>
      <c r="D369">
        <v>0</v>
      </c>
      <c r="E369">
        <v>52</v>
      </c>
      <c r="F369">
        <v>23</v>
      </c>
      <c r="G369">
        <v>140</v>
      </c>
      <c r="H369">
        <v>23</v>
      </c>
      <c r="I369">
        <v>530</v>
      </c>
      <c r="J369">
        <v>11955971.811815299</v>
      </c>
      <c r="K369">
        <v>9661977.4475567006</v>
      </c>
      <c r="L369">
        <v>3798908.0586843202</v>
      </c>
      <c r="M369">
        <v>9339680.6328125</v>
      </c>
      <c r="N369">
        <v>4790115.0522166798</v>
      </c>
      <c r="O369">
        <v>4531344.6089201001</v>
      </c>
      <c r="P369">
        <v>4542494.5777599802</v>
      </c>
      <c r="Q369">
        <v>4913268.4370044097</v>
      </c>
    </row>
    <row r="370" spans="1:17" x14ac:dyDescent="0.35">
      <c r="A370" t="s">
        <v>154</v>
      </c>
      <c r="B370" t="s">
        <v>1281</v>
      </c>
      <c r="C370" t="s">
        <v>1282</v>
      </c>
      <c r="D370">
        <v>0</v>
      </c>
      <c r="E370">
        <v>42</v>
      </c>
      <c r="F370">
        <v>18</v>
      </c>
      <c r="G370">
        <v>155</v>
      </c>
      <c r="H370">
        <v>18</v>
      </c>
      <c r="I370">
        <v>505</v>
      </c>
      <c r="J370">
        <v>12352782.728856299</v>
      </c>
      <c r="K370">
        <v>12660430.441059601</v>
      </c>
      <c r="L370">
        <v>35242864.765726402</v>
      </c>
      <c r="M370">
        <v>38123704.78125</v>
      </c>
      <c r="N370">
        <v>35386179.207904503</v>
      </c>
      <c r="O370">
        <v>11628268.4562525</v>
      </c>
      <c r="P370">
        <v>5788536.7229868304</v>
      </c>
      <c r="Q370">
        <v>5930915.1715953704</v>
      </c>
    </row>
    <row r="371" spans="1:17" x14ac:dyDescent="0.35">
      <c r="A371" t="s">
        <v>154</v>
      </c>
      <c r="B371" t="s">
        <v>1283</v>
      </c>
      <c r="C371" t="s">
        <v>1284</v>
      </c>
      <c r="D371">
        <v>0</v>
      </c>
      <c r="E371">
        <v>43</v>
      </c>
      <c r="F371">
        <v>24</v>
      </c>
      <c r="G371">
        <v>137</v>
      </c>
      <c r="H371">
        <v>24</v>
      </c>
      <c r="I371">
        <v>690</v>
      </c>
      <c r="J371">
        <v>11077466.713383401</v>
      </c>
      <c r="K371">
        <v>12708619.4092988</v>
      </c>
      <c r="L371">
        <v>8117730.5224270597</v>
      </c>
      <c r="M371">
        <v>11044043.1328125</v>
      </c>
      <c r="N371">
        <v>1249273.4032306599</v>
      </c>
      <c r="O371">
        <v>1414673.66303206</v>
      </c>
      <c r="P371">
        <v>1459517.4865053101</v>
      </c>
      <c r="Q371">
        <v>1404935.9846548401</v>
      </c>
    </row>
    <row r="372" spans="1:17" x14ac:dyDescent="0.35">
      <c r="A372" t="s">
        <v>154</v>
      </c>
      <c r="B372" t="s">
        <v>1285</v>
      </c>
      <c r="C372" t="s">
        <v>1286</v>
      </c>
      <c r="D372">
        <v>0</v>
      </c>
      <c r="E372">
        <v>39</v>
      </c>
      <c r="F372">
        <v>21</v>
      </c>
      <c r="G372">
        <v>150</v>
      </c>
      <c r="H372">
        <v>21</v>
      </c>
      <c r="I372">
        <v>579</v>
      </c>
      <c r="J372">
        <v>6776792.8102953099</v>
      </c>
      <c r="K372">
        <v>6835525.2415849604</v>
      </c>
      <c r="L372">
        <v>3380985.20988581</v>
      </c>
      <c r="M372">
        <v>7735904.0546875</v>
      </c>
      <c r="N372">
        <v>4837860.59717084</v>
      </c>
      <c r="O372">
        <v>4816655.9111105697</v>
      </c>
      <c r="P372">
        <v>5332930.9042210402</v>
      </c>
      <c r="Q372">
        <v>5195630.9889376704</v>
      </c>
    </row>
    <row r="373" spans="1:17" x14ac:dyDescent="0.35">
      <c r="A373" t="s">
        <v>154</v>
      </c>
      <c r="B373" t="s">
        <v>1287</v>
      </c>
      <c r="C373" t="s">
        <v>1288</v>
      </c>
      <c r="D373">
        <v>0</v>
      </c>
      <c r="E373">
        <v>64</v>
      </c>
      <c r="F373">
        <v>9</v>
      </c>
      <c r="G373">
        <v>277</v>
      </c>
      <c r="H373">
        <v>8</v>
      </c>
      <c r="I373">
        <v>205</v>
      </c>
      <c r="J373">
        <v>48557991.979268298</v>
      </c>
      <c r="K373">
        <v>49702961.368240699</v>
      </c>
      <c r="L373">
        <v>45652317.5958037</v>
      </c>
      <c r="M373">
        <v>48396353.646484397</v>
      </c>
      <c r="N373">
        <v>85060083.7427852</v>
      </c>
      <c r="O373">
        <v>89078142.253529802</v>
      </c>
      <c r="P373">
        <v>56534537.413715303</v>
      </c>
      <c r="Q373">
        <v>69211221.318017304</v>
      </c>
    </row>
    <row r="374" spans="1:17" x14ac:dyDescent="0.35">
      <c r="A374" t="s">
        <v>154</v>
      </c>
      <c r="B374" t="s">
        <v>1289</v>
      </c>
      <c r="C374" t="s">
        <v>1290</v>
      </c>
      <c r="D374">
        <v>0</v>
      </c>
      <c r="E374">
        <v>77</v>
      </c>
      <c r="F374">
        <v>18</v>
      </c>
      <c r="G374">
        <v>244</v>
      </c>
      <c r="H374">
        <v>18</v>
      </c>
      <c r="I374">
        <v>282</v>
      </c>
      <c r="J374">
        <v>34536168.075576402</v>
      </c>
      <c r="K374">
        <v>33414681.527248099</v>
      </c>
      <c r="L374">
        <v>18705275.1746752</v>
      </c>
      <c r="M374">
        <v>28905015.285156298</v>
      </c>
      <c r="N374">
        <v>3590375.80434572</v>
      </c>
      <c r="O374">
        <v>4374239.2898178501</v>
      </c>
      <c r="P374">
        <v>4091646.6947018001</v>
      </c>
      <c r="Q374">
        <v>3439472.0620551798</v>
      </c>
    </row>
    <row r="375" spans="1:17" x14ac:dyDescent="0.35">
      <c r="A375" t="s">
        <v>154</v>
      </c>
      <c r="B375" t="s">
        <v>1291</v>
      </c>
      <c r="C375" t="s">
        <v>1292</v>
      </c>
      <c r="D375">
        <v>0</v>
      </c>
      <c r="E375">
        <v>61</v>
      </c>
      <c r="F375">
        <v>15</v>
      </c>
      <c r="G375">
        <v>332</v>
      </c>
      <c r="H375">
        <v>15</v>
      </c>
      <c r="I375">
        <v>278</v>
      </c>
      <c r="J375">
        <v>93663247.757845104</v>
      </c>
      <c r="K375">
        <v>99604246.394149601</v>
      </c>
      <c r="L375">
        <v>62785289.280993201</v>
      </c>
      <c r="M375">
        <v>94648630.625</v>
      </c>
      <c r="N375">
        <v>51710361.5056962</v>
      </c>
      <c r="O375">
        <v>57646005.963628098</v>
      </c>
      <c r="P375">
        <v>91556038.872510493</v>
      </c>
      <c r="Q375">
        <v>60411384.396044701</v>
      </c>
    </row>
    <row r="376" spans="1:17" x14ac:dyDescent="0.35">
      <c r="A376" t="s">
        <v>154</v>
      </c>
      <c r="B376" t="s">
        <v>1293</v>
      </c>
      <c r="C376" t="s">
        <v>1294</v>
      </c>
      <c r="D376">
        <v>0</v>
      </c>
      <c r="E376">
        <v>52</v>
      </c>
      <c r="F376">
        <v>18</v>
      </c>
      <c r="G376">
        <v>285</v>
      </c>
      <c r="H376">
        <v>18</v>
      </c>
      <c r="I376">
        <v>353</v>
      </c>
      <c r="J376">
        <v>10618622.433064699</v>
      </c>
      <c r="K376">
        <v>10564821.7183112</v>
      </c>
      <c r="L376">
        <v>2373901.60790742</v>
      </c>
      <c r="M376">
        <v>8243943.3046875</v>
      </c>
      <c r="N376">
        <v>111677854.93601499</v>
      </c>
      <c r="O376">
        <v>132662581.794347</v>
      </c>
      <c r="P376">
        <v>209638720.58618999</v>
      </c>
      <c r="Q376">
        <v>166579820.65292701</v>
      </c>
    </row>
    <row r="377" spans="1:17" x14ac:dyDescent="0.35">
      <c r="A377" t="s">
        <v>154</v>
      </c>
      <c r="B377" t="s">
        <v>1295</v>
      </c>
      <c r="C377" t="s">
        <v>1296</v>
      </c>
      <c r="D377">
        <v>0</v>
      </c>
      <c r="E377">
        <v>41</v>
      </c>
      <c r="F377">
        <v>21</v>
      </c>
      <c r="G377">
        <v>154</v>
      </c>
      <c r="H377">
        <v>21</v>
      </c>
      <c r="I377">
        <v>552</v>
      </c>
      <c r="J377">
        <v>15885587.740893999</v>
      </c>
      <c r="K377">
        <v>16111928.1471115</v>
      </c>
      <c r="L377">
        <v>16460566.5305875</v>
      </c>
      <c r="M377">
        <v>18164194.6875</v>
      </c>
      <c r="N377">
        <v>1775299.3678041899</v>
      </c>
      <c r="O377">
        <v>1605973.0795564801</v>
      </c>
      <c r="P377">
        <v>1798774.0620806899</v>
      </c>
      <c r="Q377">
        <v>1248356.1479314601</v>
      </c>
    </row>
    <row r="378" spans="1:17" x14ac:dyDescent="0.35">
      <c r="A378" t="s">
        <v>154</v>
      </c>
      <c r="B378" t="s">
        <v>1297</v>
      </c>
      <c r="C378" t="s">
        <v>1298</v>
      </c>
      <c r="D378">
        <v>0</v>
      </c>
      <c r="E378">
        <v>66</v>
      </c>
      <c r="F378">
        <v>13</v>
      </c>
      <c r="G378">
        <v>202</v>
      </c>
      <c r="H378">
        <v>13</v>
      </c>
      <c r="I378">
        <v>164</v>
      </c>
      <c r="J378">
        <v>33789115.477875501</v>
      </c>
      <c r="K378">
        <v>33191899.673593</v>
      </c>
      <c r="L378">
        <v>27532979.8908487</v>
      </c>
      <c r="M378">
        <v>39052010.890625</v>
      </c>
      <c r="N378">
        <v>3952661.77931085</v>
      </c>
      <c r="O378">
        <v>4817004.6226534499</v>
      </c>
      <c r="P378">
        <v>5634604.6189396</v>
      </c>
      <c r="Q378">
        <v>3155433.18033212</v>
      </c>
    </row>
    <row r="379" spans="1:17" x14ac:dyDescent="0.35">
      <c r="A379" t="s">
        <v>154</v>
      </c>
      <c r="B379" t="s">
        <v>1299</v>
      </c>
      <c r="C379" t="s">
        <v>1300</v>
      </c>
      <c r="D379">
        <v>0</v>
      </c>
      <c r="E379">
        <v>48</v>
      </c>
      <c r="F379">
        <v>17</v>
      </c>
      <c r="G379">
        <v>244</v>
      </c>
      <c r="H379">
        <v>17</v>
      </c>
      <c r="I379">
        <v>374</v>
      </c>
      <c r="J379">
        <v>21340924.891301699</v>
      </c>
      <c r="K379">
        <v>24490751.809803002</v>
      </c>
      <c r="L379">
        <v>62926241.458679497</v>
      </c>
      <c r="M379">
        <v>61707391.25</v>
      </c>
      <c r="N379">
        <v>48069945.857921101</v>
      </c>
      <c r="O379">
        <v>47896174.238582797</v>
      </c>
      <c r="P379">
        <v>34751143.319673501</v>
      </c>
      <c r="Q379">
        <v>52662744.298905797</v>
      </c>
    </row>
    <row r="380" spans="1:17" x14ac:dyDescent="0.35">
      <c r="A380" t="s">
        <v>154</v>
      </c>
      <c r="B380" t="s">
        <v>1301</v>
      </c>
      <c r="C380" t="s">
        <v>1302</v>
      </c>
      <c r="D380">
        <v>0</v>
      </c>
      <c r="E380">
        <v>88</v>
      </c>
      <c r="F380">
        <v>17</v>
      </c>
      <c r="G380">
        <v>209</v>
      </c>
      <c r="H380">
        <v>17</v>
      </c>
      <c r="I380">
        <v>224</v>
      </c>
      <c r="J380">
        <v>14560144.151107199</v>
      </c>
      <c r="K380">
        <v>12901352.7458984</v>
      </c>
      <c r="L380">
        <v>5262462.26056566</v>
      </c>
      <c r="M380">
        <v>11712877.4414063</v>
      </c>
      <c r="N380">
        <v>31170924.410476498</v>
      </c>
      <c r="O380">
        <v>33454987.1641009</v>
      </c>
      <c r="P380">
        <v>46454922.9597793</v>
      </c>
      <c r="Q380">
        <v>43083114.7694446</v>
      </c>
    </row>
    <row r="381" spans="1:17" x14ac:dyDescent="0.35">
      <c r="A381" t="s">
        <v>154</v>
      </c>
      <c r="B381" t="s">
        <v>1303</v>
      </c>
      <c r="C381" t="s">
        <v>1304</v>
      </c>
      <c r="D381">
        <v>0</v>
      </c>
      <c r="E381">
        <v>73</v>
      </c>
      <c r="F381">
        <v>21</v>
      </c>
      <c r="G381">
        <v>240</v>
      </c>
      <c r="H381">
        <v>21</v>
      </c>
      <c r="I381">
        <v>346</v>
      </c>
      <c r="J381">
        <v>8669566.0137473308</v>
      </c>
      <c r="K381">
        <v>7395805.1578343101</v>
      </c>
      <c r="L381">
        <v>2681027.0271612899</v>
      </c>
      <c r="M381">
        <v>5711335.3642578097</v>
      </c>
      <c r="N381">
        <v>19341872.4768431</v>
      </c>
      <c r="O381">
        <v>19093097.403395399</v>
      </c>
      <c r="P381">
        <v>29261814.0652407</v>
      </c>
      <c r="Q381">
        <v>23886261.946657501</v>
      </c>
    </row>
    <row r="382" spans="1:17" x14ac:dyDescent="0.35">
      <c r="A382" t="s">
        <v>154</v>
      </c>
      <c r="B382" t="s">
        <v>1305</v>
      </c>
      <c r="C382" t="s">
        <v>1306</v>
      </c>
      <c r="D382">
        <v>0</v>
      </c>
      <c r="E382">
        <v>35</v>
      </c>
      <c r="F382">
        <v>12</v>
      </c>
      <c r="G382">
        <v>221</v>
      </c>
      <c r="H382">
        <v>12</v>
      </c>
      <c r="I382">
        <v>426</v>
      </c>
      <c r="J382">
        <v>24905126.544425599</v>
      </c>
      <c r="K382">
        <v>27410746.215469401</v>
      </c>
      <c r="L382">
        <v>23169056.1473739</v>
      </c>
      <c r="M382">
        <v>31575171.1953125</v>
      </c>
      <c r="N382">
        <v>37616288.408190697</v>
      </c>
      <c r="O382">
        <v>44940179.853223398</v>
      </c>
      <c r="P382">
        <v>50810627.827558897</v>
      </c>
      <c r="Q382">
        <v>48770233.718935199</v>
      </c>
    </row>
    <row r="383" spans="1:17" x14ac:dyDescent="0.35">
      <c r="A383" t="s">
        <v>154</v>
      </c>
      <c r="B383" t="s">
        <v>1307</v>
      </c>
      <c r="C383" t="s">
        <v>1308</v>
      </c>
      <c r="D383">
        <v>0</v>
      </c>
      <c r="E383">
        <v>35</v>
      </c>
      <c r="F383">
        <v>17</v>
      </c>
      <c r="G383">
        <v>171</v>
      </c>
      <c r="H383">
        <v>17</v>
      </c>
      <c r="I383">
        <v>604</v>
      </c>
      <c r="J383">
        <v>12582408.038543399</v>
      </c>
      <c r="K383">
        <v>12927857.6668802</v>
      </c>
      <c r="L383">
        <v>7076040.9340807097</v>
      </c>
      <c r="M383">
        <v>13473291.203125</v>
      </c>
      <c r="N383">
        <v>5142592.9506901298</v>
      </c>
      <c r="O383">
        <v>5730770.7346513998</v>
      </c>
      <c r="P383">
        <v>8364997.4230517503</v>
      </c>
      <c r="Q383">
        <v>4554836.8310696101</v>
      </c>
    </row>
    <row r="384" spans="1:17" x14ac:dyDescent="0.35">
      <c r="A384" t="s">
        <v>154</v>
      </c>
      <c r="B384" t="s">
        <v>1309</v>
      </c>
      <c r="C384" t="s">
        <v>1310</v>
      </c>
      <c r="D384">
        <v>0</v>
      </c>
      <c r="E384">
        <v>76</v>
      </c>
      <c r="F384">
        <v>17</v>
      </c>
      <c r="G384">
        <v>180</v>
      </c>
      <c r="H384">
        <v>17</v>
      </c>
      <c r="I384">
        <v>318</v>
      </c>
      <c r="J384">
        <v>13588519.7903792</v>
      </c>
      <c r="K384">
        <v>12255249.8088615</v>
      </c>
      <c r="L384">
        <v>7032064.1002539396</v>
      </c>
      <c r="M384">
        <v>11231273.404296899</v>
      </c>
      <c r="N384">
        <v>12749870.105593501</v>
      </c>
      <c r="O384">
        <v>15282643.9000328</v>
      </c>
      <c r="P384">
        <v>20958862.800316598</v>
      </c>
      <c r="Q384">
        <v>16111679.372396</v>
      </c>
    </row>
    <row r="385" spans="1:17" x14ac:dyDescent="0.35">
      <c r="A385" t="s">
        <v>154</v>
      </c>
      <c r="B385" t="s">
        <v>1311</v>
      </c>
      <c r="C385" t="s">
        <v>1312</v>
      </c>
      <c r="D385">
        <v>0</v>
      </c>
      <c r="E385">
        <v>49</v>
      </c>
      <c r="F385">
        <v>16</v>
      </c>
      <c r="G385">
        <v>148</v>
      </c>
      <c r="H385">
        <v>16</v>
      </c>
      <c r="I385">
        <v>375</v>
      </c>
      <c r="J385">
        <v>53909970.295456298</v>
      </c>
      <c r="K385">
        <v>47454224.321975201</v>
      </c>
      <c r="L385">
        <v>125609.869916804</v>
      </c>
      <c r="M385">
        <v>6573302.2441406297</v>
      </c>
      <c r="N385" t="s">
        <v>732</v>
      </c>
      <c r="O385">
        <v>388561.15655980498</v>
      </c>
      <c r="P385" t="s">
        <v>732</v>
      </c>
      <c r="Q385">
        <v>107530.49413439</v>
      </c>
    </row>
    <row r="386" spans="1:17" x14ac:dyDescent="0.35">
      <c r="A386" t="s">
        <v>154</v>
      </c>
      <c r="B386" t="s">
        <v>1313</v>
      </c>
      <c r="C386" t="s">
        <v>1314</v>
      </c>
      <c r="D386">
        <v>0</v>
      </c>
      <c r="E386">
        <v>54</v>
      </c>
      <c r="F386">
        <v>16</v>
      </c>
      <c r="G386">
        <v>151</v>
      </c>
      <c r="H386">
        <v>16</v>
      </c>
      <c r="I386">
        <v>338</v>
      </c>
      <c r="J386">
        <v>13736916.650968799</v>
      </c>
      <c r="K386">
        <v>12943862.4171082</v>
      </c>
      <c r="L386">
        <v>9279193.3940160908</v>
      </c>
      <c r="M386">
        <v>13150412.203125</v>
      </c>
      <c r="N386">
        <v>10490219.402600801</v>
      </c>
      <c r="O386">
        <v>6701201.4952092497</v>
      </c>
      <c r="P386">
        <v>5878998.5100034596</v>
      </c>
      <c r="Q386">
        <v>5683142.1819492299</v>
      </c>
    </row>
    <row r="387" spans="1:17" x14ac:dyDescent="0.35">
      <c r="A387" t="s">
        <v>154</v>
      </c>
      <c r="B387" t="s">
        <v>1315</v>
      </c>
      <c r="C387" t="s">
        <v>1316</v>
      </c>
      <c r="D387">
        <v>0</v>
      </c>
      <c r="E387">
        <v>72</v>
      </c>
      <c r="F387">
        <v>16</v>
      </c>
      <c r="G387">
        <v>258</v>
      </c>
      <c r="H387">
        <v>16</v>
      </c>
      <c r="I387">
        <v>248</v>
      </c>
      <c r="J387">
        <v>7694359.7434346098</v>
      </c>
      <c r="K387">
        <v>8481178.7088102195</v>
      </c>
      <c r="L387">
        <v>864325.81506945903</v>
      </c>
      <c r="M387">
        <v>3384327.48046875</v>
      </c>
      <c r="N387">
        <v>58553085.191167198</v>
      </c>
      <c r="O387">
        <v>67395923.2208924</v>
      </c>
      <c r="P387">
        <v>113830391.897989</v>
      </c>
      <c r="Q387">
        <v>76010664.889678702</v>
      </c>
    </row>
    <row r="388" spans="1:17" x14ac:dyDescent="0.35">
      <c r="A388" t="s">
        <v>154</v>
      </c>
      <c r="B388" t="s">
        <v>1317</v>
      </c>
      <c r="C388" t="s">
        <v>1318</v>
      </c>
      <c r="D388">
        <v>0</v>
      </c>
      <c r="E388">
        <v>81</v>
      </c>
      <c r="F388">
        <v>12</v>
      </c>
      <c r="G388">
        <v>462</v>
      </c>
      <c r="H388">
        <v>12</v>
      </c>
      <c r="I388">
        <v>120</v>
      </c>
      <c r="J388">
        <v>192128405.79488099</v>
      </c>
      <c r="K388">
        <v>197790687.323834</v>
      </c>
      <c r="L388">
        <v>142272310.589187</v>
      </c>
      <c r="M388">
        <v>195648362.17822301</v>
      </c>
      <c r="N388">
        <v>342648832.52976698</v>
      </c>
      <c r="O388">
        <v>443236498.78856802</v>
      </c>
      <c r="P388">
        <v>473401980.91459399</v>
      </c>
      <c r="Q388">
        <v>490423898.74546099</v>
      </c>
    </row>
    <row r="389" spans="1:17" x14ac:dyDescent="0.35">
      <c r="A389" t="s">
        <v>154</v>
      </c>
      <c r="B389" t="s">
        <v>1319</v>
      </c>
      <c r="C389" t="s">
        <v>1320</v>
      </c>
      <c r="D389">
        <v>0</v>
      </c>
      <c r="E389">
        <v>51</v>
      </c>
      <c r="F389">
        <v>22</v>
      </c>
      <c r="G389">
        <v>171</v>
      </c>
      <c r="H389">
        <v>22</v>
      </c>
      <c r="I389">
        <v>549</v>
      </c>
      <c r="J389">
        <v>1048841.3285118099</v>
      </c>
      <c r="K389">
        <v>877057.66478989902</v>
      </c>
      <c r="L389">
        <v>3205514.1579230502</v>
      </c>
      <c r="M389">
        <v>1344914.5439453099</v>
      </c>
      <c r="N389">
        <v>25524390.7554566</v>
      </c>
      <c r="O389">
        <v>30152418.736731399</v>
      </c>
      <c r="P389">
        <v>33979977.662222996</v>
      </c>
      <c r="Q389">
        <v>32656521.020232499</v>
      </c>
    </row>
    <row r="390" spans="1:17" x14ac:dyDescent="0.35">
      <c r="A390" t="s">
        <v>154</v>
      </c>
      <c r="B390" t="s">
        <v>257</v>
      </c>
      <c r="C390" t="s">
        <v>1321</v>
      </c>
      <c r="D390">
        <v>0</v>
      </c>
      <c r="E390">
        <v>55</v>
      </c>
      <c r="F390">
        <v>12</v>
      </c>
      <c r="G390">
        <v>223</v>
      </c>
      <c r="H390">
        <v>12</v>
      </c>
      <c r="I390">
        <v>288</v>
      </c>
      <c r="J390">
        <v>22245.4518691751</v>
      </c>
      <c r="K390" t="s">
        <v>732</v>
      </c>
      <c r="L390" t="s">
        <v>732</v>
      </c>
      <c r="M390">
        <v>68723.875</v>
      </c>
      <c r="N390">
        <v>108814051.6508</v>
      </c>
      <c r="O390">
        <v>124675771.969969</v>
      </c>
      <c r="P390">
        <v>183910997.660981</v>
      </c>
      <c r="Q390">
        <v>167496103.73714799</v>
      </c>
    </row>
    <row r="391" spans="1:17" x14ac:dyDescent="0.35">
      <c r="A391" t="s">
        <v>154</v>
      </c>
      <c r="B391" t="s">
        <v>1322</v>
      </c>
      <c r="C391" t="s">
        <v>1323</v>
      </c>
      <c r="D391">
        <v>0</v>
      </c>
      <c r="E391">
        <v>51</v>
      </c>
      <c r="F391">
        <v>18</v>
      </c>
      <c r="G391">
        <v>166</v>
      </c>
      <c r="H391">
        <v>18</v>
      </c>
      <c r="I391">
        <v>365</v>
      </c>
      <c r="J391">
        <v>19930399.754998501</v>
      </c>
      <c r="K391">
        <v>18299194.7035922</v>
      </c>
      <c r="L391">
        <v>8449258.3747208007</v>
      </c>
      <c r="M391">
        <v>16717256.328125</v>
      </c>
      <c r="N391">
        <v>4767310.1886280105</v>
      </c>
      <c r="O391">
        <v>6207004.5934041096</v>
      </c>
      <c r="P391">
        <v>5839956.5626326501</v>
      </c>
      <c r="Q391">
        <v>4102307.6215184201</v>
      </c>
    </row>
    <row r="392" spans="1:17" x14ac:dyDescent="0.35">
      <c r="A392" t="s">
        <v>154</v>
      </c>
      <c r="B392" t="s">
        <v>1324</v>
      </c>
      <c r="C392" t="s">
        <v>1325</v>
      </c>
      <c r="D392">
        <v>0</v>
      </c>
      <c r="E392">
        <v>61</v>
      </c>
      <c r="F392">
        <v>17</v>
      </c>
      <c r="G392">
        <v>127</v>
      </c>
      <c r="H392">
        <v>17</v>
      </c>
      <c r="I392">
        <v>271</v>
      </c>
      <c r="J392">
        <v>19392439.610228501</v>
      </c>
      <c r="K392">
        <v>21973150.8227707</v>
      </c>
      <c r="L392">
        <v>11990315.382342299</v>
      </c>
      <c r="M392">
        <v>21801371.9375</v>
      </c>
      <c r="N392">
        <v>1687333.3121773901</v>
      </c>
      <c r="O392">
        <v>1853434.71574825</v>
      </c>
      <c r="P392">
        <v>1807267.8900043599</v>
      </c>
      <c r="Q392">
        <v>1845408.5071295199</v>
      </c>
    </row>
    <row r="393" spans="1:17" x14ac:dyDescent="0.35">
      <c r="A393" t="s">
        <v>154</v>
      </c>
      <c r="B393" t="s">
        <v>1326</v>
      </c>
      <c r="C393" t="s">
        <v>1327</v>
      </c>
      <c r="D393">
        <v>0</v>
      </c>
      <c r="E393">
        <v>59</v>
      </c>
      <c r="F393">
        <v>22</v>
      </c>
      <c r="G393">
        <v>135</v>
      </c>
      <c r="H393">
        <v>22</v>
      </c>
      <c r="I393">
        <v>433</v>
      </c>
      <c r="J393">
        <v>10761753.465523001</v>
      </c>
      <c r="K393">
        <v>11856317.602581499</v>
      </c>
      <c r="L393">
        <v>6561329.6458877102</v>
      </c>
      <c r="M393">
        <v>13711972.765625</v>
      </c>
      <c r="N393">
        <v>550032.86433549202</v>
      </c>
      <c r="O393">
        <v>1311318.8919949001</v>
      </c>
      <c r="P393">
        <v>731286.62820263696</v>
      </c>
      <c r="Q393">
        <v>1161932.9861975899</v>
      </c>
    </row>
    <row r="394" spans="1:17" x14ac:dyDescent="0.35">
      <c r="A394" t="s">
        <v>154</v>
      </c>
      <c r="B394" t="s">
        <v>1328</v>
      </c>
      <c r="C394" t="s">
        <v>1329</v>
      </c>
      <c r="D394">
        <v>0</v>
      </c>
      <c r="E394">
        <v>36</v>
      </c>
      <c r="F394">
        <v>25</v>
      </c>
      <c r="G394">
        <v>123</v>
      </c>
      <c r="H394">
        <v>25</v>
      </c>
      <c r="I394">
        <v>791</v>
      </c>
      <c r="J394">
        <v>10016747.726061299</v>
      </c>
      <c r="K394">
        <v>8874101.3305556104</v>
      </c>
      <c r="L394">
        <v>2593615.63504156</v>
      </c>
      <c r="M394">
        <v>7161419.984375</v>
      </c>
      <c r="N394">
        <v>681291.515352363</v>
      </c>
      <c r="O394">
        <v>758990.59731267404</v>
      </c>
      <c r="P394">
        <v>2055648.9255500699</v>
      </c>
      <c r="Q394">
        <v>618774.00591215806</v>
      </c>
    </row>
    <row r="395" spans="1:17" x14ac:dyDescent="0.35">
      <c r="A395" t="s">
        <v>154</v>
      </c>
      <c r="B395" t="s">
        <v>225</v>
      </c>
      <c r="C395" t="s">
        <v>1330</v>
      </c>
      <c r="D395">
        <v>0</v>
      </c>
      <c r="E395">
        <v>43</v>
      </c>
      <c r="F395">
        <v>12</v>
      </c>
      <c r="G395">
        <v>157</v>
      </c>
      <c r="H395">
        <v>12</v>
      </c>
      <c r="I395">
        <v>421</v>
      </c>
      <c r="J395">
        <v>21092082.143453401</v>
      </c>
      <c r="K395">
        <v>20551310.258143399</v>
      </c>
      <c r="L395">
        <v>12362939.866999</v>
      </c>
      <c r="M395">
        <v>18139146.15625</v>
      </c>
      <c r="N395">
        <v>6469927.3586705998</v>
      </c>
      <c r="O395">
        <v>7534439.0635221396</v>
      </c>
      <c r="P395">
        <v>5540736.2275699498</v>
      </c>
      <c r="Q395">
        <v>6727460.1441779397</v>
      </c>
    </row>
    <row r="396" spans="1:17" x14ac:dyDescent="0.35">
      <c r="A396" t="s">
        <v>154</v>
      </c>
      <c r="B396" t="s">
        <v>1331</v>
      </c>
      <c r="C396" t="s">
        <v>1332</v>
      </c>
      <c r="D396">
        <v>0</v>
      </c>
      <c r="E396">
        <v>43</v>
      </c>
      <c r="F396">
        <v>22</v>
      </c>
      <c r="G396">
        <v>91</v>
      </c>
      <c r="H396">
        <v>22</v>
      </c>
      <c r="I396">
        <v>660</v>
      </c>
      <c r="J396">
        <v>12231583.2339679</v>
      </c>
      <c r="K396">
        <v>12079549.523378801</v>
      </c>
      <c r="L396">
        <v>3237299.1642515599</v>
      </c>
      <c r="M396">
        <v>8769476.5625</v>
      </c>
      <c r="N396">
        <v>16767.891655375901</v>
      </c>
      <c r="O396" t="s">
        <v>732</v>
      </c>
      <c r="P396">
        <v>1010494.33977696</v>
      </c>
      <c r="Q396">
        <v>45892.437418182701</v>
      </c>
    </row>
    <row r="397" spans="1:17" x14ac:dyDescent="0.35">
      <c r="A397" t="s">
        <v>154</v>
      </c>
      <c r="B397" t="s">
        <v>1333</v>
      </c>
      <c r="C397" t="s">
        <v>1334</v>
      </c>
      <c r="D397">
        <v>0</v>
      </c>
      <c r="E397">
        <v>69</v>
      </c>
      <c r="F397">
        <v>11</v>
      </c>
      <c r="G397">
        <v>200</v>
      </c>
      <c r="H397">
        <v>11</v>
      </c>
      <c r="I397">
        <v>154</v>
      </c>
      <c r="J397">
        <v>35763039.393049397</v>
      </c>
      <c r="K397">
        <v>32379483.459338699</v>
      </c>
      <c r="L397">
        <v>30920275.969076201</v>
      </c>
      <c r="M397">
        <v>36153842.890625</v>
      </c>
      <c r="N397">
        <v>27662927.282968901</v>
      </c>
      <c r="O397">
        <v>39464121.616320498</v>
      </c>
      <c r="P397">
        <v>46703744.676948696</v>
      </c>
      <c r="Q397">
        <v>24563979.611727402</v>
      </c>
    </row>
    <row r="398" spans="1:17" x14ac:dyDescent="0.35">
      <c r="A398" t="s">
        <v>154</v>
      </c>
      <c r="B398" t="s">
        <v>1335</v>
      </c>
      <c r="C398" t="s">
        <v>1336</v>
      </c>
      <c r="D398">
        <v>0</v>
      </c>
      <c r="E398">
        <v>48</v>
      </c>
      <c r="F398">
        <v>13</v>
      </c>
      <c r="G398">
        <v>169</v>
      </c>
      <c r="H398">
        <v>13</v>
      </c>
      <c r="I398">
        <v>415</v>
      </c>
      <c r="J398">
        <v>18859004.107049901</v>
      </c>
      <c r="K398">
        <v>18615784.704479799</v>
      </c>
      <c r="L398">
        <v>12812510.8201546</v>
      </c>
      <c r="M398">
        <v>22229764.3671875</v>
      </c>
      <c r="N398">
        <v>8776521.1143906098</v>
      </c>
      <c r="O398">
        <v>13016417.9429422</v>
      </c>
      <c r="P398">
        <v>14654227.142816201</v>
      </c>
      <c r="Q398">
        <v>12296687.074402001</v>
      </c>
    </row>
    <row r="399" spans="1:17" x14ac:dyDescent="0.35">
      <c r="A399" t="s">
        <v>154</v>
      </c>
      <c r="B399" t="s">
        <v>1337</v>
      </c>
      <c r="C399" t="s">
        <v>1338</v>
      </c>
      <c r="D399">
        <v>0</v>
      </c>
      <c r="E399">
        <v>56</v>
      </c>
      <c r="F399">
        <v>12</v>
      </c>
      <c r="G399">
        <v>222</v>
      </c>
      <c r="H399">
        <v>10</v>
      </c>
      <c r="I399">
        <v>250</v>
      </c>
      <c r="J399">
        <v>48771671.171357296</v>
      </c>
      <c r="K399">
        <v>48275030.359911598</v>
      </c>
      <c r="L399">
        <v>62756931.952193797</v>
      </c>
      <c r="M399">
        <v>71856958.65625</v>
      </c>
      <c r="N399">
        <v>16666549.151402401</v>
      </c>
      <c r="O399">
        <v>23294488.001763102</v>
      </c>
      <c r="P399">
        <v>7619631.6325360397</v>
      </c>
      <c r="Q399">
        <v>18196819.057236999</v>
      </c>
    </row>
    <row r="400" spans="1:17" x14ac:dyDescent="0.35">
      <c r="A400" t="s">
        <v>154</v>
      </c>
      <c r="B400" t="s">
        <v>320</v>
      </c>
      <c r="C400" t="s">
        <v>1339</v>
      </c>
      <c r="D400">
        <v>0</v>
      </c>
      <c r="E400">
        <v>38</v>
      </c>
      <c r="F400">
        <v>15</v>
      </c>
      <c r="G400">
        <v>146</v>
      </c>
      <c r="H400">
        <v>15</v>
      </c>
      <c r="I400">
        <v>436</v>
      </c>
      <c r="J400">
        <v>15769092.9433465</v>
      </c>
      <c r="K400">
        <v>18528823.2445122</v>
      </c>
      <c r="L400">
        <v>12231533.7389776</v>
      </c>
      <c r="M400">
        <v>22064976.625</v>
      </c>
      <c r="N400">
        <v>9996457.3211832009</v>
      </c>
      <c r="O400">
        <v>11314122.3750534</v>
      </c>
      <c r="P400">
        <v>9866458.1176778991</v>
      </c>
      <c r="Q400">
        <v>11354927.8762755</v>
      </c>
    </row>
    <row r="401" spans="1:17" x14ac:dyDescent="0.35">
      <c r="A401" t="s">
        <v>154</v>
      </c>
      <c r="B401" t="s">
        <v>1340</v>
      </c>
      <c r="C401" t="s">
        <v>1341</v>
      </c>
      <c r="D401">
        <v>0</v>
      </c>
      <c r="E401">
        <v>64</v>
      </c>
      <c r="F401">
        <v>18</v>
      </c>
      <c r="G401">
        <v>162</v>
      </c>
      <c r="H401">
        <v>18</v>
      </c>
      <c r="I401">
        <v>307</v>
      </c>
      <c r="J401">
        <v>19855290.909487698</v>
      </c>
      <c r="K401">
        <v>19727675.206892099</v>
      </c>
      <c r="L401">
        <v>12398515.414432701</v>
      </c>
      <c r="M401">
        <v>19341492.78125</v>
      </c>
      <c r="N401">
        <v>2971781.1537101199</v>
      </c>
      <c r="O401">
        <v>3145277.5627010399</v>
      </c>
      <c r="P401">
        <v>1710777.3441429399</v>
      </c>
      <c r="Q401">
        <v>2796429.4140072898</v>
      </c>
    </row>
    <row r="402" spans="1:17" x14ac:dyDescent="0.35">
      <c r="A402" t="s">
        <v>154</v>
      </c>
      <c r="B402" t="s">
        <v>243</v>
      </c>
      <c r="C402" t="s">
        <v>1342</v>
      </c>
      <c r="D402">
        <v>0</v>
      </c>
      <c r="E402">
        <v>61</v>
      </c>
      <c r="F402">
        <v>21</v>
      </c>
      <c r="G402">
        <v>163</v>
      </c>
      <c r="H402">
        <v>21</v>
      </c>
      <c r="I402">
        <v>398</v>
      </c>
      <c r="J402">
        <v>14392027.1776441</v>
      </c>
      <c r="K402">
        <v>14311808.2432914</v>
      </c>
      <c r="L402">
        <v>6931510.8587707002</v>
      </c>
      <c r="M402">
        <v>10003606.1289063</v>
      </c>
      <c r="N402">
        <v>3359901.7655623602</v>
      </c>
      <c r="O402">
        <v>4517187.8381985901</v>
      </c>
      <c r="P402">
        <v>4428665.2639836203</v>
      </c>
      <c r="Q402">
        <v>3524829.33724452</v>
      </c>
    </row>
    <row r="403" spans="1:17" x14ac:dyDescent="0.35">
      <c r="A403" t="s">
        <v>154</v>
      </c>
      <c r="B403" t="s">
        <v>1343</v>
      </c>
      <c r="C403" t="s">
        <v>1344</v>
      </c>
      <c r="D403">
        <v>0</v>
      </c>
      <c r="E403">
        <v>37</v>
      </c>
      <c r="F403">
        <v>25</v>
      </c>
      <c r="G403">
        <v>213</v>
      </c>
      <c r="H403">
        <v>25</v>
      </c>
      <c r="I403">
        <v>818</v>
      </c>
      <c r="J403">
        <v>2901813.9721049601</v>
      </c>
      <c r="K403">
        <v>3407032.91614351</v>
      </c>
      <c r="L403">
        <v>3374538.43885712</v>
      </c>
      <c r="M403">
        <v>6237757.5302734403</v>
      </c>
      <c r="N403">
        <v>24420779.8697129</v>
      </c>
      <c r="O403">
        <v>24727391.574350402</v>
      </c>
      <c r="P403">
        <v>25421267.770084701</v>
      </c>
      <c r="Q403">
        <v>26042353.117737502</v>
      </c>
    </row>
    <row r="404" spans="1:17" x14ac:dyDescent="0.35">
      <c r="A404" t="s">
        <v>154</v>
      </c>
      <c r="B404" t="s">
        <v>1345</v>
      </c>
      <c r="C404" t="s">
        <v>1346</v>
      </c>
      <c r="D404">
        <v>0</v>
      </c>
      <c r="E404">
        <v>45</v>
      </c>
      <c r="F404">
        <v>22</v>
      </c>
      <c r="G404">
        <v>173</v>
      </c>
      <c r="H404">
        <v>22</v>
      </c>
      <c r="I404">
        <v>615</v>
      </c>
      <c r="J404">
        <v>6229294.7221133802</v>
      </c>
      <c r="K404">
        <v>5640668.0771510201</v>
      </c>
      <c r="L404">
        <v>2882541.16716144</v>
      </c>
      <c r="M404">
        <v>4997504.1015625</v>
      </c>
      <c r="N404">
        <v>16410455.226196</v>
      </c>
      <c r="O404">
        <v>14067832.449551901</v>
      </c>
      <c r="P404">
        <v>16779149.173406899</v>
      </c>
      <c r="Q404">
        <v>15115872.4835435</v>
      </c>
    </row>
    <row r="405" spans="1:17" x14ac:dyDescent="0.35">
      <c r="A405" t="s">
        <v>154</v>
      </c>
      <c r="B405" t="s">
        <v>1347</v>
      </c>
      <c r="C405" t="s">
        <v>1348</v>
      </c>
      <c r="D405">
        <v>0</v>
      </c>
      <c r="E405">
        <v>56</v>
      </c>
      <c r="F405">
        <v>13</v>
      </c>
      <c r="G405">
        <v>216</v>
      </c>
      <c r="H405">
        <v>13</v>
      </c>
      <c r="I405">
        <v>240</v>
      </c>
      <c r="J405">
        <v>70343548.877800196</v>
      </c>
      <c r="K405">
        <v>76016115.313275397</v>
      </c>
      <c r="L405">
        <v>46627427.556312896</v>
      </c>
      <c r="M405">
        <v>70684124.140625</v>
      </c>
      <c r="N405">
        <v>33657777.775289699</v>
      </c>
      <c r="O405">
        <v>31359095.5542394</v>
      </c>
      <c r="P405">
        <v>29582764.036425199</v>
      </c>
      <c r="Q405">
        <v>29164002.629317999</v>
      </c>
    </row>
    <row r="406" spans="1:17" x14ac:dyDescent="0.35">
      <c r="A406" t="s">
        <v>154</v>
      </c>
      <c r="B406" t="s">
        <v>1349</v>
      </c>
      <c r="C406" t="s">
        <v>1350</v>
      </c>
      <c r="D406">
        <v>0</v>
      </c>
      <c r="E406">
        <v>51</v>
      </c>
      <c r="F406">
        <v>20</v>
      </c>
      <c r="G406">
        <v>205</v>
      </c>
      <c r="H406">
        <v>20</v>
      </c>
      <c r="I406">
        <v>377</v>
      </c>
      <c r="J406">
        <v>17482206.086273499</v>
      </c>
      <c r="K406">
        <v>14869064.7368582</v>
      </c>
      <c r="L406">
        <v>9804441.0525429696</v>
      </c>
      <c r="M406">
        <v>16004973.15625</v>
      </c>
      <c r="N406">
        <v>17879165.895969901</v>
      </c>
      <c r="O406">
        <v>17331998.401656002</v>
      </c>
      <c r="P406">
        <v>22023799.408132698</v>
      </c>
      <c r="Q406">
        <v>19976607.224738698</v>
      </c>
    </row>
    <row r="407" spans="1:17" x14ac:dyDescent="0.35">
      <c r="A407" t="s">
        <v>154</v>
      </c>
      <c r="B407" t="s">
        <v>1351</v>
      </c>
      <c r="C407" t="s">
        <v>1352</v>
      </c>
      <c r="D407">
        <v>0</v>
      </c>
      <c r="E407">
        <v>40</v>
      </c>
      <c r="F407">
        <v>21</v>
      </c>
      <c r="G407">
        <v>159</v>
      </c>
      <c r="H407">
        <v>21</v>
      </c>
      <c r="I407">
        <v>742</v>
      </c>
      <c r="J407">
        <v>11601941.636961499</v>
      </c>
      <c r="K407">
        <v>11715903.3853953</v>
      </c>
      <c r="L407">
        <v>3253985.9178423602</v>
      </c>
      <c r="M407">
        <v>10705928.9101563</v>
      </c>
      <c r="N407">
        <v>3679268.3011618499</v>
      </c>
      <c r="O407">
        <v>3428636.1418889202</v>
      </c>
      <c r="P407">
        <v>5571316.7797987396</v>
      </c>
      <c r="Q407">
        <v>3454083.5176172401</v>
      </c>
    </row>
    <row r="408" spans="1:17" x14ac:dyDescent="0.35">
      <c r="A408" t="s">
        <v>154</v>
      </c>
      <c r="B408" t="s">
        <v>1353</v>
      </c>
      <c r="C408" t="s">
        <v>1354</v>
      </c>
      <c r="D408">
        <v>0</v>
      </c>
      <c r="E408">
        <v>79</v>
      </c>
      <c r="F408">
        <v>14</v>
      </c>
      <c r="G408">
        <v>245</v>
      </c>
      <c r="H408">
        <v>14</v>
      </c>
      <c r="I408">
        <v>193</v>
      </c>
      <c r="J408">
        <v>27767537.1888429</v>
      </c>
      <c r="K408">
        <v>28913495.172981899</v>
      </c>
      <c r="L408">
        <v>15456606.062504301</v>
      </c>
      <c r="M408">
        <v>26740721.0625</v>
      </c>
      <c r="N408">
        <v>26385665.365921501</v>
      </c>
      <c r="O408">
        <v>34104009.931438498</v>
      </c>
      <c r="P408">
        <v>32648030.7319826</v>
      </c>
      <c r="Q408">
        <v>37568797.773040898</v>
      </c>
    </row>
    <row r="409" spans="1:17" x14ac:dyDescent="0.35">
      <c r="A409" t="s">
        <v>154</v>
      </c>
      <c r="B409" t="s">
        <v>1355</v>
      </c>
      <c r="C409" t="s">
        <v>1356</v>
      </c>
      <c r="D409">
        <v>0</v>
      </c>
      <c r="E409">
        <v>63</v>
      </c>
      <c r="F409">
        <v>12</v>
      </c>
      <c r="G409">
        <v>203</v>
      </c>
      <c r="H409">
        <v>12</v>
      </c>
      <c r="I409">
        <v>232</v>
      </c>
      <c r="J409">
        <v>81486892.029248103</v>
      </c>
      <c r="K409">
        <v>91095245.118877202</v>
      </c>
      <c r="L409">
        <v>70688647.7554214</v>
      </c>
      <c r="M409">
        <v>83478912</v>
      </c>
      <c r="N409">
        <v>38320551.108201697</v>
      </c>
      <c r="O409">
        <v>44365035.730215102</v>
      </c>
      <c r="P409">
        <v>33353805.905148201</v>
      </c>
      <c r="Q409">
        <v>43476050.727772802</v>
      </c>
    </row>
    <row r="410" spans="1:17" x14ac:dyDescent="0.35">
      <c r="A410" t="s">
        <v>154</v>
      </c>
      <c r="B410" t="s">
        <v>1357</v>
      </c>
      <c r="C410" t="s">
        <v>1358</v>
      </c>
      <c r="D410">
        <v>0</v>
      </c>
      <c r="E410">
        <v>63</v>
      </c>
      <c r="F410">
        <v>15</v>
      </c>
      <c r="G410">
        <v>217</v>
      </c>
      <c r="H410">
        <v>15</v>
      </c>
      <c r="I410">
        <v>253</v>
      </c>
      <c r="J410">
        <v>35508594.2974604</v>
      </c>
      <c r="K410">
        <v>34035092.801263399</v>
      </c>
      <c r="L410">
        <v>26060067.173103999</v>
      </c>
      <c r="M410">
        <v>32919632.9375</v>
      </c>
      <c r="N410">
        <v>9776178.5137216002</v>
      </c>
      <c r="O410">
        <v>11284168.577808199</v>
      </c>
      <c r="P410">
        <v>11341799.0482808</v>
      </c>
      <c r="Q410">
        <v>10847194.5574855</v>
      </c>
    </row>
    <row r="411" spans="1:17" x14ac:dyDescent="0.35">
      <c r="A411" t="s">
        <v>154</v>
      </c>
      <c r="B411" t="s">
        <v>217</v>
      </c>
      <c r="C411" t="s">
        <v>1359</v>
      </c>
      <c r="D411">
        <v>0</v>
      </c>
      <c r="E411">
        <v>50</v>
      </c>
      <c r="F411">
        <v>18</v>
      </c>
      <c r="G411">
        <v>157</v>
      </c>
      <c r="H411">
        <v>18</v>
      </c>
      <c r="I411">
        <v>465</v>
      </c>
      <c r="J411">
        <v>10171736.675628699</v>
      </c>
      <c r="K411">
        <v>9465909.6294265706</v>
      </c>
      <c r="L411">
        <v>3769417.83045833</v>
      </c>
      <c r="M411">
        <v>6231327.0234375</v>
      </c>
      <c r="N411">
        <v>10764661.964654701</v>
      </c>
      <c r="O411">
        <v>11866882.412933299</v>
      </c>
      <c r="P411">
        <v>13815868.6386324</v>
      </c>
      <c r="Q411">
        <v>12479112.111548699</v>
      </c>
    </row>
    <row r="412" spans="1:17" x14ac:dyDescent="0.35">
      <c r="A412" t="s">
        <v>154</v>
      </c>
      <c r="B412" t="s">
        <v>1360</v>
      </c>
      <c r="C412" t="s">
        <v>1361</v>
      </c>
      <c r="D412">
        <v>0</v>
      </c>
      <c r="E412">
        <v>59</v>
      </c>
      <c r="F412">
        <v>16</v>
      </c>
      <c r="G412">
        <v>256</v>
      </c>
      <c r="H412">
        <v>16</v>
      </c>
      <c r="I412">
        <v>205</v>
      </c>
      <c r="J412">
        <v>87199198.283623502</v>
      </c>
      <c r="K412">
        <v>88733971.029807806</v>
      </c>
      <c r="L412">
        <v>58217835.3517446</v>
      </c>
      <c r="M412">
        <v>91161847.754882798</v>
      </c>
      <c r="N412">
        <v>29416236.000954501</v>
      </c>
      <c r="O412">
        <v>40138703.421511702</v>
      </c>
      <c r="P412">
        <v>26889141.609792098</v>
      </c>
      <c r="Q412">
        <v>25896605.638359498</v>
      </c>
    </row>
    <row r="413" spans="1:17" x14ac:dyDescent="0.35">
      <c r="A413" t="s">
        <v>154</v>
      </c>
      <c r="B413" t="s">
        <v>1362</v>
      </c>
      <c r="C413" t="s">
        <v>1363</v>
      </c>
      <c r="D413">
        <v>0</v>
      </c>
      <c r="E413">
        <v>48</v>
      </c>
      <c r="F413">
        <v>18</v>
      </c>
      <c r="G413">
        <v>235</v>
      </c>
      <c r="H413">
        <v>18</v>
      </c>
      <c r="I413">
        <v>390</v>
      </c>
      <c r="J413">
        <v>18551210.071638301</v>
      </c>
      <c r="K413">
        <v>19257698.260519899</v>
      </c>
      <c r="L413">
        <v>15853066.0287192</v>
      </c>
      <c r="M413">
        <v>19707452.5625</v>
      </c>
      <c r="N413">
        <v>17868955.024363998</v>
      </c>
      <c r="O413">
        <v>16256305.716383699</v>
      </c>
      <c r="P413">
        <v>17449677.8897078</v>
      </c>
      <c r="Q413">
        <v>20513371.207916401</v>
      </c>
    </row>
    <row r="414" spans="1:17" x14ac:dyDescent="0.35">
      <c r="A414" t="s">
        <v>154</v>
      </c>
      <c r="B414" t="s">
        <v>1364</v>
      </c>
      <c r="C414" t="s">
        <v>1365</v>
      </c>
      <c r="D414">
        <v>0</v>
      </c>
      <c r="E414">
        <v>65</v>
      </c>
      <c r="F414">
        <v>14</v>
      </c>
      <c r="G414">
        <v>119</v>
      </c>
      <c r="H414">
        <v>14</v>
      </c>
      <c r="I414">
        <v>299</v>
      </c>
      <c r="J414">
        <v>20576451.557687901</v>
      </c>
      <c r="K414">
        <v>18869852.7376385</v>
      </c>
      <c r="L414">
        <v>6985581.6563120103</v>
      </c>
      <c r="M414">
        <v>15630959.2265625</v>
      </c>
      <c r="N414">
        <v>7592295.0111809904</v>
      </c>
      <c r="O414">
        <v>8048794.3673242005</v>
      </c>
      <c r="P414">
        <v>28835048.170326501</v>
      </c>
      <c r="Q414">
        <v>7919206.5830209302</v>
      </c>
    </row>
    <row r="415" spans="1:17" x14ac:dyDescent="0.35">
      <c r="A415" t="s">
        <v>154</v>
      </c>
      <c r="B415" t="s">
        <v>1366</v>
      </c>
      <c r="C415" t="s">
        <v>1367</v>
      </c>
      <c r="D415">
        <v>0</v>
      </c>
      <c r="E415">
        <v>51</v>
      </c>
      <c r="F415">
        <v>20</v>
      </c>
      <c r="G415">
        <v>168</v>
      </c>
      <c r="H415">
        <v>20</v>
      </c>
      <c r="I415">
        <v>439</v>
      </c>
      <c r="J415">
        <v>13613364.3621844</v>
      </c>
      <c r="K415">
        <v>11952603.4927662</v>
      </c>
      <c r="L415">
        <v>4884972.6213012002</v>
      </c>
      <c r="M415">
        <v>10785301.029296899</v>
      </c>
      <c r="N415">
        <v>5646414.56402444</v>
      </c>
      <c r="O415">
        <v>5450679.7268779399</v>
      </c>
      <c r="P415">
        <v>5853676.8951938301</v>
      </c>
      <c r="Q415">
        <v>4891213.94027072</v>
      </c>
    </row>
    <row r="416" spans="1:17" x14ac:dyDescent="0.35">
      <c r="A416" t="s">
        <v>154</v>
      </c>
      <c r="B416" t="s">
        <v>1368</v>
      </c>
      <c r="C416" t="s">
        <v>1369</v>
      </c>
      <c r="D416">
        <v>0</v>
      </c>
      <c r="E416">
        <v>53</v>
      </c>
      <c r="F416">
        <v>19</v>
      </c>
      <c r="G416">
        <v>181</v>
      </c>
      <c r="H416">
        <v>19</v>
      </c>
      <c r="I416">
        <v>431</v>
      </c>
      <c r="J416">
        <v>17892712.289969102</v>
      </c>
      <c r="K416">
        <v>16545835.963012001</v>
      </c>
      <c r="L416">
        <v>19648170.8234937</v>
      </c>
      <c r="M416">
        <v>17862881.1796875</v>
      </c>
      <c r="N416">
        <v>1664854.86004638</v>
      </c>
      <c r="O416">
        <v>2670049.0046378099</v>
      </c>
      <c r="P416">
        <v>3351869.7679817202</v>
      </c>
      <c r="Q416">
        <v>1944482.0456036101</v>
      </c>
    </row>
    <row r="417" spans="1:17" x14ac:dyDescent="0.35">
      <c r="A417" t="s">
        <v>154</v>
      </c>
      <c r="B417" t="s">
        <v>1370</v>
      </c>
      <c r="C417" t="s">
        <v>1371</v>
      </c>
      <c r="D417">
        <v>0</v>
      </c>
      <c r="E417">
        <v>52</v>
      </c>
      <c r="F417">
        <v>16</v>
      </c>
      <c r="G417">
        <v>111</v>
      </c>
      <c r="H417">
        <v>16</v>
      </c>
      <c r="I417">
        <v>403</v>
      </c>
      <c r="J417">
        <v>11935901.099077299</v>
      </c>
      <c r="K417">
        <v>11275654.5453566</v>
      </c>
      <c r="L417">
        <v>5527518.8712421199</v>
      </c>
      <c r="M417">
        <v>8201038.359375</v>
      </c>
      <c r="N417">
        <v>2499260.69497592</v>
      </c>
      <c r="O417">
        <v>3077799.3259948702</v>
      </c>
      <c r="P417">
        <v>4430493.7296021301</v>
      </c>
      <c r="Q417">
        <v>2744616.2472033598</v>
      </c>
    </row>
    <row r="418" spans="1:17" x14ac:dyDescent="0.35">
      <c r="A418" t="s">
        <v>154</v>
      </c>
      <c r="B418" t="s">
        <v>1372</v>
      </c>
      <c r="C418" t="s">
        <v>1373</v>
      </c>
      <c r="D418">
        <v>0</v>
      </c>
      <c r="E418">
        <v>33</v>
      </c>
      <c r="F418">
        <v>13</v>
      </c>
      <c r="G418">
        <v>213</v>
      </c>
      <c r="H418">
        <v>13</v>
      </c>
      <c r="I418">
        <v>528</v>
      </c>
      <c r="J418">
        <v>15694272.3003651</v>
      </c>
      <c r="K418">
        <v>13720825.387220301</v>
      </c>
      <c r="L418">
        <v>9736872.7964420505</v>
      </c>
      <c r="M418">
        <v>15162746.1953125</v>
      </c>
      <c r="N418">
        <v>10147016.8110449</v>
      </c>
      <c r="O418">
        <v>12772321.2654581</v>
      </c>
      <c r="P418">
        <v>13705233.750264701</v>
      </c>
      <c r="Q418">
        <v>10244682.9095218</v>
      </c>
    </row>
    <row r="419" spans="1:17" x14ac:dyDescent="0.35">
      <c r="A419" t="s">
        <v>154</v>
      </c>
      <c r="B419" t="s">
        <v>1374</v>
      </c>
      <c r="C419" t="s">
        <v>1375</v>
      </c>
      <c r="D419">
        <v>0</v>
      </c>
      <c r="E419">
        <v>59</v>
      </c>
      <c r="F419">
        <v>22</v>
      </c>
      <c r="G419">
        <v>249</v>
      </c>
      <c r="H419">
        <v>22</v>
      </c>
      <c r="I419">
        <v>363</v>
      </c>
      <c r="J419">
        <v>16282260.0410384</v>
      </c>
      <c r="K419">
        <v>19261718.809891298</v>
      </c>
      <c r="L419">
        <v>17747146.467518799</v>
      </c>
      <c r="M419">
        <v>27842698.40625</v>
      </c>
      <c r="N419">
        <v>32434154.998633999</v>
      </c>
      <c r="O419">
        <v>38422878.364695497</v>
      </c>
      <c r="P419">
        <v>23361448.844607301</v>
      </c>
      <c r="Q419">
        <v>38098664.9892786</v>
      </c>
    </row>
    <row r="420" spans="1:17" x14ac:dyDescent="0.35">
      <c r="A420" t="s">
        <v>154</v>
      </c>
      <c r="B420" t="s">
        <v>1376</v>
      </c>
      <c r="C420" t="s">
        <v>1377</v>
      </c>
      <c r="D420">
        <v>0</v>
      </c>
      <c r="E420">
        <v>40</v>
      </c>
      <c r="F420">
        <v>17</v>
      </c>
      <c r="G420">
        <v>89</v>
      </c>
      <c r="H420">
        <v>17</v>
      </c>
      <c r="I420">
        <v>532</v>
      </c>
      <c r="J420">
        <v>7422301.6453690799</v>
      </c>
      <c r="K420">
        <v>8466430.5910928901</v>
      </c>
      <c r="L420">
        <v>2017234.1227855601</v>
      </c>
      <c r="M420">
        <v>6594849.4296875</v>
      </c>
      <c r="N420" t="s">
        <v>732</v>
      </c>
      <c r="O420" t="s">
        <v>732</v>
      </c>
      <c r="P420" t="s">
        <v>732</v>
      </c>
      <c r="Q420" t="s">
        <v>732</v>
      </c>
    </row>
    <row r="421" spans="1:17" x14ac:dyDescent="0.35">
      <c r="A421" t="s">
        <v>154</v>
      </c>
      <c r="B421" t="s">
        <v>1378</v>
      </c>
      <c r="C421" t="s">
        <v>1379</v>
      </c>
      <c r="D421">
        <v>0</v>
      </c>
      <c r="E421">
        <v>41</v>
      </c>
      <c r="F421">
        <v>19</v>
      </c>
      <c r="G421">
        <v>88</v>
      </c>
      <c r="H421">
        <v>19</v>
      </c>
      <c r="I421">
        <v>601</v>
      </c>
      <c r="J421">
        <v>9951457.5234312508</v>
      </c>
      <c r="K421">
        <v>9778118.0457259994</v>
      </c>
      <c r="L421">
        <v>5850015.6965786302</v>
      </c>
      <c r="M421">
        <v>8115931.5234375</v>
      </c>
      <c r="N421">
        <v>1330931.4161206901</v>
      </c>
      <c r="O421">
        <v>2086305.5386089301</v>
      </c>
      <c r="P421">
        <v>1682442.8786416701</v>
      </c>
      <c r="Q421">
        <v>1365685.24376461</v>
      </c>
    </row>
    <row r="422" spans="1:17" x14ac:dyDescent="0.35">
      <c r="A422" t="s">
        <v>154</v>
      </c>
      <c r="B422" t="s">
        <v>1380</v>
      </c>
      <c r="C422" t="s">
        <v>1381</v>
      </c>
      <c r="D422">
        <v>0</v>
      </c>
      <c r="E422">
        <v>75</v>
      </c>
      <c r="F422">
        <v>8</v>
      </c>
      <c r="G422">
        <v>267</v>
      </c>
      <c r="H422">
        <v>8</v>
      </c>
      <c r="I422">
        <v>151</v>
      </c>
      <c r="J422">
        <v>69301848.474762797</v>
      </c>
      <c r="K422">
        <v>64115319.302094802</v>
      </c>
      <c r="L422">
        <v>44661438.288625099</v>
      </c>
      <c r="M422">
        <v>66958173.65625</v>
      </c>
      <c r="N422">
        <v>34547969.805868298</v>
      </c>
      <c r="O422">
        <v>44374047.181005299</v>
      </c>
      <c r="P422">
        <v>60054308.651505597</v>
      </c>
      <c r="Q422">
        <v>41350880.784346901</v>
      </c>
    </row>
    <row r="423" spans="1:17" x14ac:dyDescent="0.35">
      <c r="A423" t="s">
        <v>154</v>
      </c>
      <c r="B423" t="s">
        <v>1382</v>
      </c>
      <c r="C423" t="s">
        <v>1383</v>
      </c>
      <c r="D423">
        <v>0</v>
      </c>
      <c r="E423">
        <v>25</v>
      </c>
      <c r="F423">
        <v>12</v>
      </c>
      <c r="G423">
        <v>204</v>
      </c>
      <c r="H423">
        <v>3</v>
      </c>
      <c r="I423">
        <v>587</v>
      </c>
      <c r="J423">
        <v>44215655.690996997</v>
      </c>
      <c r="K423">
        <v>46516049.531610198</v>
      </c>
      <c r="L423">
        <v>23867773.9331773</v>
      </c>
      <c r="M423">
        <v>44401054.6875</v>
      </c>
      <c r="N423">
        <v>14397133.8566473</v>
      </c>
      <c r="O423">
        <v>35735542.1263569</v>
      </c>
      <c r="P423">
        <v>40679884.277836896</v>
      </c>
      <c r="Q423">
        <v>32572436.0275684</v>
      </c>
    </row>
    <row r="424" spans="1:17" x14ac:dyDescent="0.35">
      <c r="A424" t="s">
        <v>154</v>
      </c>
      <c r="B424" t="s">
        <v>1384</v>
      </c>
      <c r="C424" t="s">
        <v>1385</v>
      </c>
      <c r="D424">
        <v>0</v>
      </c>
      <c r="E424">
        <v>51</v>
      </c>
      <c r="F424">
        <v>17</v>
      </c>
      <c r="G424">
        <v>173</v>
      </c>
      <c r="H424">
        <v>17</v>
      </c>
      <c r="I424">
        <v>408</v>
      </c>
      <c r="J424">
        <v>8677227.2559926007</v>
      </c>
      <c r="K424">
        <v>7872427.1530239498</v>
      </c>
      <c r="L424">
        <v>1427991.76846165</v>
      </c>
      <c r="M424">
        <v>4226438.84375</v>
      </c>
      <c r="N424">
        <v>12494893.085095299</v>
      </c>
      <c r="O424">
        <v>11167118.6513028</v>
      </c>
      <c r="P424">
        <v>15599854.9439364</v>
      </c>
      <c r="Q424">
        <v>12631056.490881899</v>
      </c>
    </row>
    <row r="425" spans="1:17" x14ac:dyDescent="0.35">
      <c r="A425" t="s">
        <v>154</v>
      </c>
      <c r="B425" t="s">
        <v>1386</v>
      </c>
      <c r="C425" t="s">
        <v>1387</v>
      </c>
      <c r="D425">
        <v>0</v>
      </c>
      <c r="E425">
        <v>54</v>
      </c>
      <c r="F425">
        <v>21</v>
      </c>
      <c r="G425">
        <v>244</v>
      </c>
      <c r="H425">
        <v>21</v>
      </c>
      <c r="I425">
        <v>455</v>
      </c>
      <c r="J425">
        <v>3694481.0353854299</v>
      </c>
      <c r="K425">
        <v>3376282.5550253601</v>
      </c>
      <c r="L425">
        <v>2243409.8124130201</v>
      </c>
      <c r="M425">
        <v>4522460.26953125</v>
      </c>
      <c r="N425">
        <v>15038278.262579</v>
      </c>
      <c r="O425">
        <v>14979616.5348856</v>
      </c>
      <c r="P425">
        <v>25041954.7732701</v>
      </c>
      <c r="Q425">
        <v>21992310.7378227</v>
      </c>
    </row>
    <row r="426" spans="1:17" x14ac:dyDescent="0.35">
      <c r="A426" t="s">
        <v>154</v>
      </c>
      <c r="B426" t="s">
        <v>1388</v>
      </c>
      <c r="C426" t="s">
        <v>1389</v>
      </c>
      <c r="D426">
        <v>0</v>
      </c>
      <c r="E426">
        <v>69</v>
      </c>
      <c r="F426">
        <v>15</v>
      </c>
      <c r="G426">
        <v>148</v>
      </c>
      <c r="H426">
        <v>15</v>
      </c>
      <c r="I426">
        <v>267</v>
      </c>
      <c r="J426">
        <v>15576261.8238384</v>
      </c>
      <c r="K426">
        <v>14664797.656366499</v>
      </c>
      <c r="L426">
        <v>17398681.313379601</v>
      </c>
      <c r="M426">
        <v>16288630.9375</v>
      </c>
      <c r="N426">
        <v>8739629.1752230301</v>
      </c>
      <c r="O426">
        <v>10525583.8396226</v>
      </c>
      <c r="P426">
        <v>12713039.0930227</v>
      </c>
      <c r="Q426">
        <v>14673778.612304401</v>
      </c>
    </row>
    <row r="427" spans="1:17" x14ac:dyDescent="0.35">
      <c r="A427" t="s">
        <v>154</v>
      </c>
      <c r="B427" t="s">
        <v>1390</v>
      </c>
      <c r="C427" t="s">
        <v>1391</v>
      </c>
      <c r="D427">
        <v>0</v>
      </c>
      <c r="E427">
        <v>56</v>
      </c>
      <c r="F427">
        <v>11</v>
      </c>
      <c r="G427">
        <v>157</v>
      </c>
      <c r="H427">
        <v>11</v>
      </c>
      <c r="I427">
        <v>280</v>
      </c>
      <c r="J427">
        <v>26206000.848339301</v>
      </c>
      <c r="K427">
        <v>22982383.939111799</v>
      </c>
      <c r="L427">
        <v>7478314.2142725</v>
      </c>
      <c r="M427">
        <v>15179078.1171875</v>
      </c>
      <c r="N427">
        <v>11464014.557573499</v>
      </c>
      <c r="O427">
        <v>9369536.4746281803</v>
      </c>
      <c r="P427">
        <v>16242531.6962144</v>
      </c>
      <c r="Q427">
        <v>13991256.9463137</v>
      </c>
    </row>
    <row r="428" spans="1:17" x14ac:dyDescent="0.35">
      <c r="A428" t="s">
        <v>154</v>
      </c>
      <c r="B428" t="s">
        <v>1392</v>
      </c>
      <c r="C428" t="s">
        <v>1393</v>
      </c>
      <c r="D428">
        <v>0</v>
      </c>
      <c r="E428">
        <v>59</v>
      </c>
      <c r="F428">
        <v>23</v>
      </c>
      <c r="G428">
        <v>236</v>
      </c>
      <c r="H428">
        <v>23</v>
      </c>
      <c r="I428">
        <v>450</v>
      </c>
      <c r="J428">
        <v>16920748.885000799</v>
      </c>
      <c r="K428">
        <v>16833117.775238901</v>
      </c>
      <c r="L428">
        <v>8565517.7995909397</v>
      </c>
      <c r="M428">
        <v>13641983.7617188</v>
      </c>
      <c r="N428">
        <v>18233855.680874601</v>
      </c>
      <c r="O428">
        <v>16082688.670709999</v>
      </c>
      <c r="P428">
        <v>19525284.898593102</v>
      </c>
      <c r="Q428">
        <v>19673056.645898499</v>
      </c>
    </row>
    <row r="429" spans="1:17" x14ac:dyDescent="0.35">
      <c r="A429" t="s">
        <v>154</v>
      </c>
      <c r="B429" t="s">
        <v>1394</v>
      </c>
      <c r="C429" t="s">
        <v>1395</v>
      </c>
      <c r="D429">
        <v>0</v>
      </c>
      <c r="E429">
        <v>47</v>
      </c>
      <c r="F429">
        <v>15</v>
      </c>
      <c r="G429">
        <v>210</v>
      </c>
      <c r="H429">
        <v>15</v>
      </c>
      <c r="I429">
        <v>337</v>
      </c>
      <c r="J429">
        <v>40751818.155430101</v>
      </c>
      <c r="K429">
        <v>36380999.691480599</v>
      </c>
      <c r="L429">
        <v>17798326.773092501</v>
      </c>
      <c r="M429">
        <v>28103568.8671875</v>
      </c>
      <c r="N429">
        <v>13508749.3597153</v>
      </c>
      <c r="O429">
        <v>13522228.5433618</v>
      </c>
      <c r="P429">
        <v>18065037.6004701</v>
      </c>
      <c r="Q429">
        <v>12718462.7493286</v>
      </c>
    </row>
    <row r="430" spans="1:17" x14ac:dyDescent="0.35">
      <c r="A430" t="s">
        <v>154</v>
      </c>
      <c r="B430" t="s">
        <v>1396</v>
      </c>
      <c r="C430" t="s">
        <v>1397</v>
      </c>
      <c r="D430">
        <v>0</v>
      </c>
      <c r="E430">
        <v>54</v>
      </c>
      <c r="F430">
        <v>24</v>
      </c>
      <c r="G430">
        <v>101</v>
      </c>
      <c r="H430">
        <v>24</v>
      </c>
      <c r="I430">
        <v>581</v>
      </c>
      <c r="J430">
        <v>4846518.9045860702</v>
      </c>
      <c r="K430">
        <v>4572659.0535621699</v>
      </c>
      <c r="L430">
        <v>4167977.21678943</v>
      </c>
      <c r="M430">
        <v>6641695.15625</v>
      </c>
      <c r="N430">
        <v>259634.47284576201</v>
      </c>
      <c r="O430">
        <v>647952.70664484403</v>
      </c>
      <c r="P430">
        <v>1580869.9730163999</v>
      </c>
      <c r="Q430">
        <v>214582.76442841499</v>
      </c>
    </row>
    <row r="431" spans="1:17" x14ac:dyDescent="0.35">
      <c r="A431" t="s">
        <v>154</v>
      </c>
      <c r="B431" t="s">
        <v>1398</v>
      </c>
      <c r="C431" t="s">
        <v>1399</v>
      </c>
      <c r="D431">
        <v>0</v>
      </c>
      <c r="E431">
        <v>49</v>
      </c>
      <c r="F431">
        <v>24</v>
      </c>
      <c r="G431">
        <v>113</v>
      </c>
      <c r="H431">
        <v>24</v>
      </c>
      <c r="I431">
        <v>600</v>
      </c>
      <c r="J431">
        <v>8046633.8226251202</v>
      </c>
      <c r="K431">
        <v>8417806.1798348892</v>
      </c>
      <c r="L431">
        <v>8504955.5481224805</v>
      </c>
      <c r="M431">
        <v>9302844.125</v>
      </c>
      <c r="N431">
        <v>1496427.1200973201</v>
      </c>
      <c r="O431">
        <v>213125.22620792201</v>
      </c>
      <c r="P431">
        <v>35525.714885589899</v>
      </c>
      <c r="Q431">
        <v>153284.923586138</v>
      </c>
    </row>
    <row r="432" spans="1:17" x14ac:dyDescent="0.35">
      <c r="A432" t="s">
        <v>154</v>
      </c>
      <c r="B432" t="s">
        <v>1400</v>
      </c>
      <c r="C432" t="s">
        <v>1401</v>
      </c>
      <c r="D432">
        <v>0</v>
      </c>
      <c r="E432">
        <v>50</v>
      </c>
      <c r="F432">
        <v>17</v>
      </c>
      <c r="G432">
        <v>188</v>
      </c>
      <c r="H432">
        <v>17</v>
      </c>
      <c r="I432">
        <v>470</v>
      </c>
      <c r="J432">
        <v>7256752.7778419098</v>
      </c>
      <c r="K432">
        <v>7713179.2340489002</v>
      </c>
      <c r="L432">
        <v>2282427.2697378802</v>
      </c>
      <c r="M432">
        <v>4960099.71875</v>
      </c>
      <c r="N432">
        <v>4252611.3848141301</v>
      </c>
      <c r="O432">
        <v>5469082.4632617598</v>
      </c>
      <c r="P432">
        <v>7740684.96346658</v>
      </c>
      <c r="Q432">
        <v>5134635.0604958599</v>
      </c>
    </row>
    <row r="433" spans="1:17" x14ac:dyDescent="0.35">
      <c r="A433" t="s">
        <v>154</v>
      </c>
      <c r="B433" t="s">
        <v>343</v>
      </c>
      <c r="C433" t="s">
        <v>1402</v>
      </c>
      <c r="D433">
        <v>0</v>
      </c>
      <c r="E433">
        <v>48</v>
      </c>
      <c r="F433">
        <v>13</v>
      </c>
      <c r="G433">
        <v>132</v>
      </c>
      <c r="H433">
        <v>13</v>
      </c>
      <c r="I433">
        <v>361</v>
      </c>
      <c r="J433">
        <v>34873067.847045697</v>
      </c>
      <c r="K433">
        <v>38709018.416905202</v>
      </c>
      <c r="L433">
        <v>19856912.154426798</v>
      </c>
      <c r="M433">
        <v>33513570.705078099</v>
      </c>
      <c r="N433">
        <v>7351280.4121570401</v>
      </c>
      <c r="O433">
        <v>9107069.5071975496</v>
      </c>
      <c r="P433">
        <v>11026565.1327709</v>
      </c>
      <c r="Q433">
        <v>9298208.3378359191</v>
      </c>
    </row>
    <row r="434" spans="1:17" x14ac:dyDescent="0.35">
      <c r="A434" t="s">
        <v>154</v>
      </c>
      <c r="B434" t="s">
        <v>1403</v>
      </c>
      <c r="C434" t="s">
        <v>1404</v>
      </c>
      <c r="D434">
        <v>0</v>
      </c>
      <c r="E434">
        <v>45</v>
      </c>
      <c r="F434">
        <v>11</v>
      </c>
      <c r="G434">
        <v>215</v>
      </c>
      <c r="H434">
        <v>11</v>
      </c>
      <c r="I434">
        <v>205</v>
      </c>
      <c r="J434">
        <v>53306573.059073202</v>
      </c>
      <c r="K434">
        <v>49195365.857999802</v>
      </c>
      <c r="L434">
        <v>19401977.424977802</v>
      </c>
      <c r="M434">
        <v>30233220.9609375</v>
      </c>
      <c r="N434">
        <v>18061651.644613601</v>
      </c>
      <c r="O434">
        <v>21677032.408181101</v>
      </c>
      <c r="P434">
        <v>31086273.320942398</v>
      </c>
      <c r="Q434">
        <v>23094430.337359201</v>
      </c>
    </row>
    <row r="435" spans="1:17" x14ac:dyDescent="0.35">
      <c r="A435" t="s">
        <v>154</v>
      </c>
      <c r="B435" t="s">
        <v>1405</v>
      </c>
      <c r="C435" t="s">
        <v>1406</v>
      </c>
      <c r="D435">
        <v>0</v>
      </c>
      <c r="E435">
        <v>46</v>
      </c>
      <c r="F435">
        <v>19</v>
      </c>
      <c r="G435">
        <v>181</v>
      </c>
      <c r="H435">
        <v>19</v>
      </c>
      <c r="I435">
        <v>556</v>
      </c>
      <c r="J435">
        <v>8666147.3045872804</v>
      </c>
      <c r="K435">
        <v>7485583.56592556</v>
      </c>
      <c r="L435">
        <v>2790497.23259563</v>
      </c>
      <c r="M435">
        <v>6351355.5722656297</v>
      </c>
      <c r="N435">
        <v>9074206.4997772798</v>
      </c>
      <c r="O435">
        <v>9248155.7404339407</v>
      </c>
      <c r="P435">
        <v>11335081.4907401</v>
      </c>
      <c r="Q435">
        <v>9913529.50030219</v>
      </c>
    </row>
    <row r="436" spans="1:17" x14ac:dyDescent="0.35">
      <c r="A436" t="s">
        <v>154</v>
      </c>
      <c r="B436" t="s">
        <v>1407</v>
      </c>
      <c r="C436" t="s">
        <v>1408</v>
      </c>
      <c r="D436">
        <v>0</v>
      </c>
      <c r="E436">
        <v>61</v>
      </c>
      <c r="F436">
        <v>20</v>
      </c>
      <c r="G436">
        <v>88</v>
      </c>
      <c r="H436">
        <v>20</v>
      </c>
      <c r="I436">
        <v>472</v>
      </c>
      <c r="J436">
        <v>6750064.3479441898</v>
      </c>
      <c r="K436">
        <v>6824520.9226077404</v>
      </c>
      <c r="L436">
        <v>2983872.41325721</v>
      </c>
      <c r="M436">
        <v>5611842.0966796903</v>
      </c>
      <c r="N436">
        <v>1250303.37604933</v>
      </c>
      <c r="O436">
        <v>1101942.2202943701</v>
      </c>
      <c r="P436">
        <v>1038076.98252879</v>
      </c>
      <c r="Q436">
        <v>1145850.2901476</v>
      </c>
    </row>
    <row r="437" spans="1:17" x14ac:dyDescent="0.35">
      <c r="A437" t="s">
        <v>154</v>
      </c>
      <c r="B437" t="s">
        <v>1409</v>
      </c>
      <c r="C437" t="s">
        <v>1410</v>
      </c>
      <c r="D437">
        <v>0</v>
      </c>
      <c r="E437">
        <v>42</v>
      </c>
      <c r="F437">
        <v>19</v>
      </c>
      <c r="G437">
        <v>135</v>
      </c>
      <c r="H437">
        <v>19</v>
      </c>
      <c r="I437">
        <v>542</v>
      </c>
      <c r="J437">
        <v>8605887.7701002005</v>
      </c>
      <c r="K437">
        <v>8231362.7176782796</v>
      </c>
      <c r="L437">
        <v>12023776.409833699</v>
      </c>
      <c r="M437">
        <v>8444948.3125</v>
      </c>
      <c r="N437">
        <v>3859359.3292622799</v>
      </c>
      <c r="O437">
        <v>3224664.6015246399</v>
      </c>
      <c r="P437">
        <v>3412800.8132676901</v>
      </c>
      <c r="Q437">
        <v>3951438.3888819199</v>
      </c>
    </row>
    <row r="438" spans="1:17" x14ac:dyDescent="0.35">
      <c r="A438" t="s">
        <v>154</v>
      </c>
      <c r="B438" t="s">
        <v>1411</v>
      </c>
      <c r="C438" t="s">
        <v>1412</v>
      </c>
      <c r="D438">
        <v>0</v>
      </c>
      <c r="E438">
        <v>77</v>
      </c>
      <c r="F438">
        <v>13</v>
      </c>
      <c r="G438">
        <v>148</v>
      </c>
      <c r="H438">
        <v>13</v>
      </c>
      <c r="I438">
        <v>176</v>
      </c>
      <c r="J438">
        <v>40708783.088322803</v>
      </c>
      <c r="K438">
        <v>31816786.869071301</v>
      </c>
      <c r="L438">
        <v>28557515.5664961</v>
      </c>
      <c r="M438">
        <v>29427712.65625</v>
      </c>
      <c r="N438">
        <v>20544992.049029101</v>
      </c>
      <c r="O438">
        <v>32007687.2427359</v>
      </c>
      <c r="P438">
        <v>30345006.786765501</v>
      </c>
      <c r="Q438">
        <v>29635546.820191801</v>
      </c>
    </row>
    <row r="439" spans="1:17" x14ac:dyDescent="0.35">
      <c r="A439" t="s">
        <v>154</v>
      </c>
      <c r="B439" t="s">
        <v>1413</v>
      </c>
      <c r="C439" t="s">
        <v>1414</v>
      </c>
      <c r="D439">
        <v>0</v>
      </c>
      <c r="E439">
        <v>65</v>
      </c>
      <c r="F439">
        <v>9</v>
      </c>
      <c r="G439">
        <v>227</v>
      </c>
      <c r="H439">
        <v>9</v>
      </c>
      <c r="I439">
        <v>162</v>
      </c>
      <c r="J439">
        <v>55069577.144046299</v>
      </c>
      <c r="K439">
        <v>57143975.1141821</v>
      </c>
      <c r="L439">
        <v>50477999.1490236</v>
      </c>
      <c r="M439">
        <v>52861138.984375</v>
      </c>
      <c r="N439">
        <v>23521986.538295999</v>
      </c>
      <c r="O439">
        <v>29119407.937204398</v>
      </c>
      <c r="P439">
        <v>19887514.403318699</v>
      </c>
      <c r="Q439">
        <v>27629176.921854898</v>
      </c>
    </row>
    <row r="440" spans="1:17" x14ac:dyDescent="0.35">
      <c r="A440" t="s">
        <v>154</v>
      </c>
      <c r="B440" t="s">
        <v>1415</v>
      </c>
      <c r="C440" t="s">
        <v>1416</v>
      </c>
      <c r="D440">
        <v>0</v>
      </c>
      <c r="E440">
        <v>73</v>
      </c>
      <c r="F440">
        <v>13</v>
      </c>
      <c r="G440">
        <v>133</v>
      </c>
      <c r="H440">
        <v>13</v>
      </c>
      <c r="I440">
        <v>203</v>
      </c>
      <c r="J440">
        <v>16719245.643920399</v>
      </c>
      <c r="K440">
        <v>13327097.385011701</v>
      </c>
      <c r="L440">
        <v>10058022.8116928</v>
      </c>
      <c r="M440">
        <v>17060526.126953099</v>
      </c>
      <c r="N440">
        <v>708830.61953490204</v>
      </c>
      <c r="O440">
        <v>1160173.9199427799</v>
      </c>
      <c r="P440">
        <v>226956.21463961</v>
      </c>
      <c r="Q440">
        <v>181376.30752747899</v>
      </c>
    </row>
    <row r="441" spans="1:17" x14ac:dyDescent="0.35">
      <c r="A441" t="s">
        <v>154</v>
      </c>
      <c r="B441" t="s">
        <v>1417</v>
      </c>
      <c r="C441" t="s">
        <v>1418</v>
      </c>
      <c r="D441">
        <v>0</v>
      </c>
      <c r="E441">
        <v>38</v>
      </c>
      <c r="F441">
        <v>26</v>
      </c>
      <c r="G441">
        <v>147</v>
      </c>
      <c r="H441">
        <v>26</v>
      </c>
      <c r="I441">
        <v>839</v>
      </c>
      <c r="J441">
        <v>9807069.8522561509</v>
      </c>
      <c r="K441">
        <v>9009519.44699152</v>
      </c>
      <c r="L441">
        <v>4662775.38503299</v>
      </c>
      <c r="M441">
        <v>10769178.71875</v>
      </c>
      <c r="N441">
        <v>542439.96301187901</v>
      </c>
      <c r="O441">
        <v>285130.65440856502</v>
      </c>
      <c r="P441">
        <v>286482.41744249099</v>
      </c>
      <c r="Q441">
        <v>601500.19606207102</v>
      </c>
    </row>
    <row r="442" spans="1:17" x14ac:dyDescent="0.35">
      <c r="A442" t="s">
        <v>154</v>
      </c>
      <c r="B442" t="s">
        <v>1419</v>
      </c>
      <c r="C442" t="s">
        <v>1420</v>
      </c>
      <c r="D442">
        <v>0</v>
      </c>
      <c r="E442">
        <v>47</v>
      </c>
      <c r="F442">
        <v>15</v>
      </c>
      <c r="G442">
        <v>163</v>
      </c>
      <c r="H442">
        <v>15</v>
      </c>
      <c r="I442">
        <v>422</v>
      </c>
      <c r="J442">
        <v>11554922.1258679</v>
      </c>
      <c r="K442">
        <v>11574186.289658301</v>
      </c>
      <c r="L442">
        <v>5352696.4144277796</v>
      </c>
      <c r="M442">
        <v>10019727.421875</v>
      </c>
      <c r="N442">
        <v>7198057.4385551801</v>
      </c>
      <c r="O442">
        <v>8648845.7205615602</v>
      </c>
      <c r="P442">
        <v>10181815.4310013</v>
      </c>
      <c r="Q442">
        <v>8810780.6330977697</v>
      </c>
    </row>
    <row r="443" spans="1:17" x14ac:dyDescent="0.35">
      <c r="A443" t="s">
        <v>154</v>
      </c>
      <c r="B443" t="s">
        <v>1421</v>
      </c>
      <c r="C443" t="s">
        <v>1422</v>
      </c>
      <c r="D443">
        <v>0</v>
      </c>
      <c r="E443">
        <v>48</v>
      </c>
      <c r="F443">
        <v>15</v>
      </c>
      <c r="G443">
        <v>242</v>
      </c>
      <c r="H443">
        <v>15</v>
      </c>
      <c r="I443">
        <v>381</v>
      </c>
      <c r="J443">
        <v>30950168.963515099</v>
      </c>
      <c r="K443">
        <v>38656614.625013903</v>
      </c>
      <c r="L443">
        <v>82828808.360358194</v>
      </c>
      <c r="M443">
        <v>26059627.324218798</v>
      </c>
      <c r="N443">
        <v>63863506.343362302</v>
      </c>
      <c r="O443">
        <v>53458268.284258999</v>
      </c>
      <c r="P443">
        <v>71321474.638946906</v>
      </c>
      <c r="Q443">
        <v>57995265.494903304</v>
      </c>
    </row>
    <row r="444" spans="1:17" x14ac:dyDescent="0.35">
      <c r="A444" t="s">
        <v>154</v>
      </c>
      <c r="B444" t="s">
        <v>1423</v>
      </c>
      <c r="C444" t="s">
        <v>1424</v>
      </c>
      <c r="D444">
        <v>0</v>
      </c>
      <c r="E444">
        <v>58</v>
      </c>
      <c r="F444">
        <v>18</v>
      </c>
      <c r="G444">
        <v>145</v>
      </c>
      <c r="H444">
        <v>18</v>
      </c>
      <c r="I444">
        <v>370</v>
      </c>
      <c r="J444">
        <v>8054134.2069386896</v>
      </c>
      <c r="K444">
        <v>6889158.7528139902</v>
      </c>
      <c r="L444">
        <v>3526061.5833811401</v>
      </c>
      <c r="M444">
        <v>8163778.3984375</v>
      </c>
      <c r="N444">
        <v>2012050.6773832601</v>
      </c>
      <c r="O444">
        <v>1950374.88592213</v>
      </c>
      <c r="P444">
        <v>2208595.43134291</v>
      </c>
      <c r="Q444">
        <v>1741503.31227627</v>
      </c>
    </row>
    <row r="445" spans="1:17" x14ac:dyDescent="0.35">
      <c r="A445" t="s">
        <v>154</v>
      </c>
      <c r="B445" t="s">
        <v>1425</v>
      </c>
      <c r="C445" t="s">
        <v>1426</v>
      </c>
      <c r="D445">
        <v>0</v>
      </c>
      <c r="E445">
        <v>46</v>
      </c>
      <c r="F445">
        <v>13</v>
      </c>
      <c r="G445">
        <v>143</v>
      </c>
      <c r="H445">
        <v>13</v>
      </c>
      <c r="I445">
        <v>399</v>
      </c>
      <c r="J445">
        <v>6124120.7227026196</v>
      </c>
      <c r="K445">
        <v>5431769.6460158499</v>
      </c>
      <c r="L445">
        <v>1104714.5529867101</v>
      </c>
      <c r="M445">
        <v>5233371.7109375</v>
      </c>
      <c r="N445">
        <v>8450533.7014730107</v>
      </c>
      <c r="O445">
        <v>11566165.879286399</v>
      </c>
      <c r="P445">
        <v>14898367.8716262</v>
      </c>
      <c r="Q445">
        <v>10386377.617494</v>
      </c>
    </row>
    <row r="446" spans="1:17" x14ac:dyDescent="0.35">
      <c r="A446" t="s">
        <v>154</v>
      </c>
      <c r="B446" t="s">
        <v>1427</v>
      </c>
      <c r="C446" t="s">
        <v>1428</v>
      </c>
      <c r="D446">
        <v>0</v>
      </c>
      <c r="E446">
        <v>50</v>
      </c>
      <c r="F446">
        <v>15</v>
      </c>
      <c r="G446">
        <v>137</v>
      </c>
      <c r="H446">
        <v>15</v>
      </c>
      <c r="I446">
        <v>370</v>
      </c>
      <c r="J446">
        <v>11418062.6352407</v>
      </c>
      <c r="K446">
        <v>13007007.120072899</v>
      </c>
      <c r="L446">
        <v>8424967.9635953791</v>
      </c>
      <c r="M446">
        <v>12175968.9375</v>
      </c>
      <c r="N446">
        <v>4063673.98429874</v>
      </c>
      <c r="O446">
        <v>4328516.79532097</v>
      </c>
      <c r="P446">
        <v>4954570.4362165397</v>
      </c>
      <c r="Q446">
        <v>3782495.8651220901</v>
      </c>
    </row>
    <row r="447" spans="1:17" x14ac:dyDescent="0.35">
      <c r="A447" t="s">
        <v>154</v>
      </c>
      <c r="B447" t="s">
        <v>1429</v>
      </c>
      <c r="C447" t="s">
        <v>1430</v>
      </c>
      <c r="D447">
        <v>0</v>
      </c>
      <c r="E447">
        <v>41</v>
      </c>
      <c r="F447">
        <v>24</v>
      </c>
      <c r="G447">
        <v>94</v>
      </c>
      <c r="H447">
        <v>24</v>
      </c>
      <c r="I447">
        <v>649</v>
      </c>
      <c r="J447">
        <v>2872354.3804715602</v>
      </c>
      <c r="K447">
        <v>3054557.3370236699</v>
      </c>
      <c r="L447">
        <v>503663.15664576198</v>
      </c>
      <c r="M447">
        <v>4382535.5078125</v>
      </c>
      <c r="N447">
        <v>1350411.2425848299</v>
      </c>
      <c r="O447">
        <v>484669.71100004402</v>
      </c>
      <c r="P447">
        <v>800919.35142046004</v>
      </c>
      <c r="Q447">
        <v>877643.15254915401</v>
      </c>
    </row>
    <row r="448" spans="1:17" x14ac:dyDescent="0.35">
      <c r="A448" t="s">
        <v>154</v>
      </c>
      <c r="B448" t="s">
        <v>1431</v>
      </c>
      <c r="C448" t="s">
        <v>1432</v>
      </c>
      <c r="D448">
        <v>0</v>
      </c>
      <c r="E448">
        <v>54</v>
      </c>
      <c r="F448">
        <v>14</v>
      </c>
      <c r="G448">
        <v>116</v>
      </c>
      <c r="H448">
        <v>14</v>
      </c>
      <c r="I448">
        <v>282</v>
      </c>
      <c r="J448">
        <v>20148359.4697932</v>
      </c>
      <c r="K448">
        <v>20780187.576873899</v>
      </c>
      <c r="L448">
        <v>6806449.37915817</v>
      </c>
      <c r="M448">
        <v>12461902.25</v>
      </c>
      <c r="N448">
        <v>774249.63061695104</v>
      </c>
      <c r="O448">
        <v>936817.19637163903</v>
      </c>
      <c r="P448">
        <v>598924.42642156896</v>
      </c>
      <c r="Q448">
        <v>390243.32362644002</v>
      </c>
    </row>
    <row r="449" spans="1:17" x14ac:dyDescent="0.35">
      <c r="A449" t="s">
        <v>154</v>
      </c>
      <c r="B449" t="s">
        <v>1433</v>
      </c>
      <c r="C449" t="s">
        <v>1434</v>
      </c>
      <c r="D449">
        <v>0</v>
      </c>
      <c r="E449">
        <v>46</v>
      </c>
      <c r="F449">
        <v>19</v>
      </c>
      <c r="G449">
        <v>214</v>
      </c>
      <c r="H449">
        <v>19</v>
      </c>
      <c r="I449">
        <v>481</v>
      </c>
      <c r="J449">
        <v>9018214.1566272508</v>
      </c>
      <c r="K449">
        <v>9292290.7438197508</v>
      </c>
      <c r="L449">
        <v>7009964.40132182</v>
      </c>
      <c r="M449">
        <v>9526854.3183593806</v>
      </c>
      <c r="N449">
        <v>17031418.102525499</v>
      </c>
      <c r="O449">
        <v>17277148.679316401</v>
      </c>
      <c r="P449">
        <v>16782913.411918499</v>
      </c>
      <c r="Q449">
        <v>18842578.682356998</v>
      </c>
    </row>
    <row r="450" spans="1:17" x14ac:dyDescent="0.35">
      <c r="A450" t="s">
        <v>154</v>
      </c>
      <c r="B450" t="s">
        <v>1435</v>
      </c>
      <c r="C450" t="s">
        <v>1436</v>
      </c>
      <c r="D450">
        <v>0</v>
      </c>
      <c r="E450">
        <v>51</v>
      </c>
      <c r="F450">
        <v>7</v>
      </c>
      <c r="G450">
        <v>190</v>
      </c>
      <c r="H450">
        <v>7</v>
      </c>
      <c r="I450">
        <v>140</v>
      </c>
      <c r="J450">
        <v>37033606.613624297</v>
      </c>
      <c r="K450">
        <v>42415302.735517502</v>
      </c>
      <c r="L450">
        <v>52425831.749693602</v>
      </c>
      <c r="M450">
        <v>61020603.875</v>
      </c>
      <c r="N450">
        <v>45969580.2905109</v>
      </c>
      <c r="O450">
        <v>66791824.5187748</v>
      </c>
      <c r="P450">
        <v>52397785.140709803</v>
      </c>
      <c r="Q450">
        <v>97830729.025811493</v>
      </c>
    </row>
    <row r="451" spans="1:17" x14ac:dyDescent="0.35">
      <c r="A451" t="s">
        <v>154</v>
      </c>
      <c r="B451" t="s">
        <v>1437</v>
      </c>
      <c r="C451" t="s">
        <v>1438</v>
      </c>
      <c r="D451">
        <v>0</v>
      </c>
      <c r="E451">
        <v>51</v>
      </c>
      <c r="F451">
        <v>19</v>
      </c>
      <c r="G451">
        <v>167</v>
      </c>
      <c r="H451">
        <v>19</v>
      </c>
      <c r="I451">
        <v>538</v>
      </c>
      <c r="J451">
        <v>6578422.16031007</v>
      </c>
      <c r="K451">
        <v>6203458.7187876897</v>
      </c>
      <c r="L451">
        <v>3209362.6447702399</v>
      </c>
      <c r="M451">
        <v>6618044.5234375</v>
      </c>
      <c r="N451">
        <v>11888631.064348301</v>
      </c>
      <c r="O451">
        <v>11575728.1038286</v>
      </c>
      <c r="P451">
        <v>13514272.034129201</v>
      </c>
      <c r="Q451">
        <v>13173256.7297111</v>
      </c>
    </row>
    <row r="452" spans="1:17" x14ac:dyDescent="0.35">
      <c r="A452" t="s">
        <v>154</v>
      </c>
      <c r="B452" t="s">
        <v>1439</v>
      </c>
      <c r="C452" t="s">
        <v>1440</v>
      </c>
      <c r="D452">
        <v>0</v>
      </c>
      <c r="E452">
        <v>27</v>
      </c>
      <c r="F452">
        <v>12</v>
      </c>
      <c r="G452">
        <v>188</v>
      </c>
      <c r="H452">
        <v>3</v>
      </c>
      <c r="I452">
        <v>549</v>
      </c>
      <c r="J452">
        <v>5909345.7865090901</v>
      </c>
      <c r="K452">
        <v>6164165.8336694902</v>
      </c>
      <c r="L452">
        <v>2921024.4537873301</v>
      </c>
      <c r="M452">
        <v>7013125.375</v>
      </c>
      <c r="N452">
        <v>1150679.75721624</v>
      </c>
      <c r="O452">
        <v>2785210.7706824699</v>
      </c>
      <c r="P452">
        <v>5045364.5685576797</v>
      </c>
      <c r="Q452">
        <v>3356705.1604170501</v>
      </c>
    </row>
    <row r="453" spans="1:17" x14ac:dyDescent="0.35">
      <c r="A453" t="s">
        <v>154</v>
      </c>
      <c r="B453" t="s">
        <v>1441</v>
      </c>
      <c r="C453" t="s">
        <v>1442</v>
      </c>
      <c r="D453">
        <v>0</v>
      </c>
      <c r="E453">
        <v>36</v>
      </c>
      <c r="F453">
        <v>18</v>
      </c>
      <c r="G453">
        <v>131</v>
      </c>
      <c r="H453">
        <v>18</v>
      </c>
      <c r="I453">
        <v>592</v>
      </c>
      <c r="J453">
        <v>4611392.8091547899</v>
      </c>
      <c r="K453">
        <v>5374038.2037713099</v>
      </c>
      <c r="L453">
        <v>1857393.1640131699</v>
      </c>
      <c r="M453">
        <v>4646724.7578125</v>
      </c>
      <c r="N453">
        <v>1733647.38388592</v>
      </c>
      <c r="O453">
        <v>1996514.7458329301</v>
      </c>
      <c r="P453">
        <v>2231310.9155721702</v>
      </c>
      <c r="Q453">
        <v>1813033.3299310899</v>
      </c>
    </row>
    <row r="454" spans="1:17" x14ac:dyDescent="0.35">
      <c r="A454" t="s">
        <v>154</v>
      </c>
      <c r="B454" t="s">
        <v>1443</v>
      </c>
      <c r="C454" t="s">
        <v>1444</v>
      </c>
      <c r="D454">
        <v>0</v>
      </c>
      <c r="E454">
        <v>62</v>
      </c>
      <c r="F454">
        <v>12</v>
      </c>
      <c r="G454">
        <v>237</v>
      </c>
      <c r="H454">
        <v>12</v>
      </c>
      <c r="I454">
        <v>217</v>
      </c>
      <c r="J454">
        <v>52454261.970313497</v>
      </c>
      <c r="K454">
        <v>54728740.894952998</v>
      </c>
      <c r="L454">
        <v>26462208.301114701</v>
      </c>
      <c r="M454">
        <v>33750950.234375</v>
      </c>
      <c r="N454">
        <v>24647131.682160702</v>
      </c>
      <c r="O454">
        <v>29496072.405081701</v>
      </c>
      <c r="P454">
        <v>30137724.070942599</v>
      </c>
      <c r="Q454">
        <v>32349219.391668599</v>
      </c>
    </row>
    <row r="455" spans="1:17" x14ac:dyDescent="0.35">
      <c r="A455" t="s">
        <v>154</v>
      </c>
      <c r="B455" t="s">
        <v>1445</v>
      </c>
      <c r="C455" t="s">
        <v>1446</v>
      </c>
      <c r="D455">
        <v>0</v>
      </c>
      <c r="E455">
        <v>51</v>
      </c>
      <c r="F455">
        <v>21</v>
      </c>
      <c r="G455">
        <v>174</v>
      </c>
      <c r="H455">
        <v>21</v>
      </c>
      <c r="I455">
        <v>485</v>
      </c>
      <c r="J455">
        <v>13313943.153124901</v>
      </c>
      <c r="K455">
        <v>11918818.647276999</v>
      </c>
      <c r="L455">
        <v>4061257.9649411701</v>
      </c>
      <c r="M455">
        <v>8326800.60546875</v>
      </c>
      <c r="N455">
        <v>5903727.5485182004</v>
      </c>
      <c r="O455">
        <v>5570243.3055665204</v>
      </c>
      <c r="P455">
        <v>13735635.755625701</v>
      </c>
      <c r="Q455">
        <v>5269424.7722862</v>
      </c>
    </row>
    <row r="456" spans="1:17" x14ac:dyDescent="0.35">
      <c r="A456" t="s">
        <v>154</v>
      </c>
      <c r="B456" t="s">
        <v>1447</v>
      </c>
      <c r="C456" t="s">
        <v>1448</v>
      </c>
      <c r="D456">
        <v>0</v>
      </c>
      <c r="E456">
        <v>43</v>
      </c>
      <c r="F456">
        <v>27</v>
      </c>
      <c r="G456">
        <v>215</v>
      </c>
      <c r="H456">
        <v>27</v>
      </c>
      <c r="I456">
        <v>759</v>
      </c>
      <c r="J456">
        <v>5409330.9699108601</v>
      </c>
      <c r="K456">
        <v>5058821.7975043301</v>
      </c>
      <c r="L456">
        <v>4137690.75019866</v>
      </c>
      <c r="M456">
        <v>6963991.921875</v>
      </c>
      <c r="N456">
        <v>12843425.2219464</v>
      </c>
      <c r="O456">
        <v>15747079.900526401</v>
      </c>
      <c r="P456">
        <v>15808841.987258799</v>
      </c>
      <c r="Q456">
        <v>14610627.761682</v>
      </c>
    </row>
    <row r="457" spans="1:17" x14ac:dyDescent="0.35">
      <c r="A457" t="s">
        <v>154</v>
      </c>
      <c r="B457" t="s">
        <v>1449</v>
      </c>
      <c r="C457" t="s">
        <v>1450</v>
      </c>
      <c r="D457">
        <v>0</v>
      </c>
      <c r="E457">
        <v>56</v>
      </c>
      <c r="F457">
        <v>15</v>
      </c>
      <c r="G457">
        <v>239</v>
      </c>
      <c r="H457">
        <v>15</v>
      </c>
      <c r="I457">
        <v>286</v>
      </c>
      <c r="J457">
        <v>33089669.8358947</v>
      </c>
      <c r="K457">
        <v>30497311.3547136</v>
      </c>
      <c r="L457">
        <v>23420221.2880054</v>
      </c>
      <c r="M457">
        <v>25108285.96875</v>
      </c>
      <c r="N457">
        <v>50273229.251549199</v>
      </c>
      <c r="O457">
        <v>46847296.518528797</v>
      </c>
      <c r="P457">
        <v>40022887.149521902</v>
      </c>
      <c r="Q457">
        <v>50124898.969364397</v>
      </c>
    </row>
    <row r="458" spans="1:17" x14ac:dyDescent="0.35">
      <c r="A458" t="s">
        <v>154</v>
      </c>
      <c r="B458" t="s">
        <v>1451</v>
      </c>
      <c r="C458" t="s">
        <v>1452</v>
      </c>
      <c r="D458">
        <v>0</v>
      </c>
      <c r="E458">
        <v>37</v>
      </c>
      <c r="F458">
        <v>19</v>
      </c>
      <c r="G458">
        <v>183</v>
      </c>
      <c r="H458">
        <v>19</v>
      </c>
      <c r="I458">
        <v>519</v>
      </c>
      <c r="J458">
        <v>15942514.6515739</v>
      </c>
      <c r="K458">
        <v>15037321.903192099</v>
      </c>
      <c r="L458">
        <v>9045787.4433135502</v>
      </c>
      <c r="M458">
        <v>14319704.4921875</v>
      </c>
      <c r="N458">
        <v>9777711.3482615091</v>
      </c>
      <c r="O458">
        <v>7977853.20515058</v>
      </c>
      <c r="P458">
        <v>8227311.7440226097</v>
      </c>
      <c r="Q458">
        <v>7618826.4967497597</v>
      </c>
    </row>
    <row r="459" spans="1:17" x14ac:dyDescent="0.35">
      <c r="A459" t="s">
        <v>154</v>
      </c>
      <c r="B459" t="s">
        <v>1453</v>
      </c>
      <c r="C459" t="s">
        <v>1454</v>
      </c>
      <c r="D459">
        <v>0</v>
      </c>
      <c r="E459">
        <v>68</v>
      </c>
      <c r="F459">
        <v>13</v>
      </c>
      <c r="G459">
        <v>201</v>
      </c>
      <c r="H459">
        <v>13</v>
      </c>
      <c r="I459">
        <v>194</v>
      </c>
      <c r="J459">
        <v>25507291.912817199</v>
      </c>
      <c r="K459">
        <v>21499281.443456601</v>
      </c>
      <c r="L459">
        <v>7201263.0476076202</v>
      </c>
      <c r="M459">
        <v>14814567.1171875</v>
      </c>
      <c r="N459">
        <v>19736269.787285499</v>
      </c>
      <c r="O459">
        <v>17349016.648449302</v>
      </c>
      <c r="P459">
        <v>19485774.663608499</v>
      </c>
      <c r="Q459">
        <v>18508469.7563003</v>
      </c>
    </row>
    <row r="460" spans="1:17" x14ac:dyDescent="0.35">
      <c r="A460" t="s">
        <v>154</v>
      </c>
      <c r="B460" t="s">
        <v>1455</v>
      </c>
      <c r="C460" t="s">
        <v>1456</v>
      </c>
      <c r="D460">
        <v>0</v>
      </c>
      <c r="E460">
        <v>54</v>
      </c>
      <c r="F460">
        <v>16</v>
      </c>
      <c r="G460">
        <v>151</v>
      </c>
      <c r="H460">
        <v>16</v>
      </c>
      <c r="I460">
        <v>320</v>
      </c>
      <c r="J460">
        <v>10386876.9496611</v>
      </c>
      <c r="K460">
        <v>8746178.3147131205</v>
      </c>
      <c r="L460">
        <v>5230008.5883539701</v>
      </c>
      <c r="M460">
        <v>10708965.390625</v>
      </c>
      <c r="N460">
        <v>2809315.9628531998</v>
      </c>
      <c r="O460">
        <v>2996297.3153732298</v>
      </c>
      <c r="P460">
        <v>2220744.3619491402</v>
      </c>
      <c r="Q460">
        <v>2246993.0660605598</v>
      </c>
    </row>
    <row r="461" spans="1:17" x14ac:dyDescent="0.35">
      <c r="A461" t="s">
        <v>154</v>
      </c>
      <c r="B461" t="s">
        <v>1457</v>
      </c>
      <c r="C461" t="s">
        <v>1458</v>
      </c>
      <c r="D461">
        <v>0</v>
      </c>
      <c r="E461">
        <v>33</v>
      </c>
      <c r="F461">
        <v>15</v>
      </c>
      <c r="G461">
        <v>143</v>
      </c>
      <c r="H461">
        <v>15</v>
      </c>
      <c r="I461">
        <v>466</v>
      </c>
      <c r="J461">
        <v>16680088.4070116</v>
      </c>
      <c r="K461">
        <v>14063851.001783401</v>
      </c>
      <c r="L461">
        <v>8573698.1122971904</v>
      </c>
      <c r="M461">
        <v>13527818.5</v>
      </c>
      <c r="N461">
        <v>5033553.5224760501</v>
      </c>
      <c r="O461">
        <v>6445548.0101793502</v>
      </c>
      <c r="P461">
        <v>6570333.3961571902</v>
      </c>
      <c r="Q461">
        <v>5525560.3931629704</v>
      </c>
    </row>
    <row r="462" spans="1:17" x14ac:dyDescent="0.35">
      <c r="A462" t="s">
        <v>154</v>
      </c>
      <c r="B462" t="s">
        <v>1459</v>
      </c>
      <c r="C462" t="s">
        <v>1460</v>
      </c>
      <c r="D462">
        <v>0</v>
      </c>
      <c r="E462">
        <v>56</v>
      </c>
      <c r="F462">
        <v>12</v>
      </c>
      <c r="G462">
        <v>263</v>
      </c>
      <c r="H462">
        <v>12</v>
      </c>
      <c r="I462">
        <v>177</v>
      </c>
      <c r="J462">
        <v>79855281.892799899</v>
      </c>
      <c r="K462">
        <v>76866824.815798402</v>
      </c>
      <c r="L462">
        <v>55504114.398873001</v>
      </c>
      <c r="M462">
        <v>65035760.375</v>
      </c>
      <c r="N462">
        <v>20041334.915881399</v>
      </c>
      <c r="O462">
        <v>31149449.146384701</v>
      </c>
      <c r="P462">
        <v>27146279.759192299</v>
      </c>
      <c r="Q462">
        <v>32564135.743217502</v>
      </c>
    </row>
    <row r="463" spans="1:17" x14ac:dyDescent="0.35">
      <c r="A463" t="s">
        <v>154</v>
      </c>
      <c r="B463" t="s">
        <v>1461</v>
      </c>
      <c r="C463" t="s">
        <v>1462</v>
      </c>
      <c r="D463">
        <v>0</v>
      </c>
      <c r="E463">
        <v>75</v>
      </c>
      <c r="F463">
        <v>18</v>
      </c>
      <c r="G463">
        <v>126</v>
      </c>
      <c r="H463">
        <v>18</v>
      </c>
      <c r="I463">
        <v>323</v>
      </c>
      <c r="J463">
        <v>8692892.7968119103</v>
      </c>
      <c r="K463">
        <v>8333526.4652879899</v>
      </c>
      <c r="L463">
        <v>9143301.2186509594</v>
      </c>
      <c r="M463">
        <v>7040171.203125</v>
      </c>
      <c r="N463">
        <v>3856767.8711689301</v>
      </c>
      <c r="O463">
        <v>3675795.43862725</v>
      </c>
      <c r="P463">
        <v>5491603.49867801</v>
      </c>
      <c r="Q463">
        <v>3713585.4627901101</v>
      </c>
    </row>
    <row r="464" spans="1:17" x14ac:dyDescent="0.35">
      <c r="A464" t="s">
        <v>154</v>
      </c>
      <c r="B464" t="s">
        <v>1463</v>
      </c>
      <c r="C464" t="s">
        <v>1464</v>
      </c>
      <c r="D464">
        <v>0</v>
      </c>
      <c r="E464">
        <v>60</v>
      </c>
      <c r="F464">
        <v>7</v>
      </c>
      <c r="G464">
        <v>358</v>
      </c>
      <c r="H464">
        <v>7</v>
      </c>
      <c r="I464">
        <v>133</v>
      </c>
      <c r="J464">
        <v>73157277.073826805</v>
      </c>
      <c r="K464">
        <v>85944624.327604696</v>
      </c>
      <c r="L464">
        <v>108499090.383495</v>
      </c>
      <c r="M464">
        <v>136670298.65625</v>
      </c>
      <c r="N464">
        <v>129554506.83838101</v>
      </c>
      <c r="O464">
        <v>173949475.87961099</v>
      </c>
      <c r="P464">
        <v>164329352.00573701</v>
      </c>
      <c r="Q464">
        <v>157861307.43544301</v>
      </c>
    </row>
    <row r="465" spans="1:17" x14ac:dyDescent="0.35">
      <c r="A465" t="s">
        <v>154</v>
      </c>
      <c r="B465" t="s">
        <v>1465</v>
      </c>
      <c r="C465" t="s">
        <v>1466</v>
      </c>
      <c r="D465">
        <v>0</v>
      </c>
      <c r="E465">
        <v>49</v>
      </c>
      <c r="F465">
        <v>18</v>
      </c>
      <c r="G465">
        <v>183</v>
      </c>
      <c r="H465">
        <v>18</v>
      </c>
      <c r="I465">
        <v>442</v>
      </c>
      <c r="J465">
        <v>17526271.5492668</v>
      </c>
      <c r="K465">
        <v>16333669.2024082</v>
      </c>
      <c r="L465">
        <v>19190529.249299999</v>
      </c>
      <c r="M465">
        <v>20040401.8984375</v>
      </c>
      <c r="N465">
        <v>23637088.758494802</v>
      </c>
      <c r="O465">
        <v>23595545.512735002</v>
      </c>
      <c r="P465">
        <v>26436469.136614401</v>
      </c>
      <c r="Q465">
        <v>22916801.280650798</v>
      </c>
    </row>
    <row r="466" spans="1:17" x14ac:dyDescent="0.35">
      <c r="A466" t="s">
        <v>154</v>
      </c>
      <c r="B466" t="s">
        <v>1467</v>
      </c>
      <c r="C466" t="s">
        <v>1468</v>
      </c>
      <c r="D466">
        <v>0</v>
      </c>
      <c r="E466">
        <v>66</v>
      </c>
      <c r="F466">
        <v>8</v>
      </c>
      <c r="G466">
        <v>199</v>
      </c>
      <c r="H466">
        <v>8</v>
      </c>
      <c r="I466">
        <v>117</v>
      </c>
      <c r="J466">
        <v>71723206.523465604</v>
      </c>
      <c r="K466">
        <v>66882007.914775401</v>
      </c>
      <c r="L466">
        <v>33093431.253146701</v>
      </c>
      <c r="M466">
        <v>53667847.65625</v>
      </c>
      <c r="N466">
        <v>18398487.715762999</v>
      </c>
      <c r="O466">
        <v>18328547.728562798</v>
      </c>
      <c r="P466">
        <v>13604404.2223545</v>
      </c>
      <c r="Q466">
        <v>16041286.7735765</v>
      </c>
    </row>
    <row r="467" spans="1:17" x14ac:dyDescent="0.35">
      <c r="A467" t="s">
        <v>154</v>
      </c>
      <c r="B467" t="s">
        <v>1469</v>
      </c>
      <c r="C467" t="s">
        <v>1470</v>
      </c>
      <c r="D467">
        <v>0</v>
      </c>
      <c r="E467">
        <v>59</v>
      </c>
      <c r="F467">
        <v>15</v>
      </c>
      <c r="G467">
        <v>247</v>
      </c>
      <c r="H467">
        <v>15</v>
      </c>
      <c r="I467">
        <v>241</v>
      </c>
      <c r="J467">
        <v>63333770.221410401</v>
      </c>
      <c r="K467">
        <v>62559250.331484899</v>
      </c>
      <c r="L467">
        <v>59945243.336224802</v>
      </c>
      <c r="M467">
        <v>71971932.3515625</v>
      </c>
      <c r="N467">
        <v>42456299.3999293</v>
      </c>
      <c r="O467">
        <v>52326653.337535001</v>
      </c>
      <c r="P467">
        <v>47977003.796603903</v>
      </c>
      <c r="Q467">
        <v>54910478.244141601</v>
      </c>
    </row>
    <row r="468" spans="1:17" x14ac:dyDescent="0.35">
      <c r="A468" t="s">
        <v>154</v>
      </c>
      <c r="B468" t="s">
        <v>1471</v>
      </c>
      <c r="C468" t="s">
        <v>1472</v>
      </c>
      <c r="D468">
        <v>0</v>
      </c>
      <c r="E468">
        <v>34</v>
      </c>
      <c r="F468">
        <v>15</v>
      </c>
      <c r="G468">
        <v>138</v>
      </c>
      <c r="H468">
        <v>15</v>
      </c>
      <c r="I468">
        <v>459</v>
      </c>
      <c r="J468">
        <v>30720640.824282799</v>
      </c>
      <c r="K468">
        <v>29237096.215593401</v>
      </c>
      <c r="L468">
        <v>20638608.480957799</v>
      </c>
      <c r="M468">
        <v>39471619.71875</v>
      </c>
      <c r="N468">
        <v>3909548.6021392299</v>
      </c>
      <c r="O468">
        <v>1862536.5707058699</v>
      </c>
      <c r="P468">
        <v>3851763.5328490301</v>
      </c>
      <c r="Q468">
        <v>1399276.1271291501</v>
      </c>
    </row>
    <row r="469" spans="1:17" x14ac:dyDescent="0.35">
      <c r="A469" t="s">
        <v>154</v>
      </c>
      <c r="B469" t="s">
        <v>235</v>
      </c>
      <c r="C469" t="s">
        <v>1473</v>
      </c>
      <c r="D469">
        <v>0</v>
      </c>
      <c r="E469">
        <v>35</v>
      </c>
      <c r="F469">
        <v>22</v>
      </c>
      <c r="G469">
        <v>129</v>
      </c>
      <c r="H469">
        <v>22</v>
      </c>
      <c r="I469">
        <v>793</v>
      </c>
      <c r="J469">
        <v>5060290.2166035399</v>
      </c>
      <c r="K469">
        <v>5566151.8262573602</v>
      </c>
      <c r="L469">
        <v>4714597.4183320897</v>
      </c>
      <c r="M469">
        <v>6245698.1464843797</v>
      </c>
      <c r="N469">
        <v>2501945.9846591498</v>
      </c>
      <c r="O469">
        <v>2688225.5294507798</v>
      </c>
      <c r="P469">
        <v>2405862.9045617399</v>
      </c>
      <c r="Q469">
        <v>2171170.38158795</v>
      </c>
    </row>
    <row r="470" spans="1:17" x14ac:dyDescent="0.35">
      <c r="A470" t="s">
        <v>154</v>
      </c>
      <c r="B470" t="s">
        <v>1474</v>
      </c>
      <c r="C470" t="s">
        <v>1475</v>
      </c>
      <c r="D470">
        <v>0</v>
      </c>
      <c r="E470">
        <v>46</v>
      </c>
      <c r="F470">
        <v>15</v>
      </c>
      <c r="G470">
        <v>87</v>
      </c>
      <c r="H470">
        <v>15</v>
      </c>
      <c r="I470">
        <v>457</v>
      </c>
      <c r="J470">
        <v>7576920.0661736298</v>
      </c>
      <c r="K470">
        <v>7113986.2970840801</v>
      </c>
      <c r="L470">
        <v>4255718.7214684896</v>
      </c>
      <c r="M470">
        <v>6132655.30859375</v>
      </c>
      <c r="N470">
        <v>57037.648126481698</v>
      </c>
      <c r="O470">
        <v>60088.849420324703</v>
      </c>
      <c r="P470">
        <v>51002.203730705798</v>
      </c>
      <c r="Q470">
        <v>207585.81619931199</v>
      </c>
    </row>
    <row r="471" spans="1:17" x14ac:dyDescent="0.35">
      <c r="A471" t="s">
        <v>154</v>
      </c>
      <c r="B471" t="s">
        <v>1476</v>
      </c>
      <c r="C471" t="s">
        <v>1477</v>
      </c>
      <c r="D471">
        <v>0</v>
      </c>
      <c r="E471">
        <v>55</v>
      </c>
      <c r="F471">
        <v>17</v>
      </c>
      <c r="G471">
        <v>202</v>
      </c>
      <c r="H471">
        <v>17</v>
      </c>
      <c r="I471">
        <v>424</v>
      </c>
      <c r="J471">
        <v>8247476.5869271299</v>
      </c>
      <c r="K471">
        <v>7761359.0935704</v>
      </c>
      <c r="L471">
        <v>4517308.9419105398</v>
      </c>
      <c r="M471">
        <v>11772205.625</v>
      </c>
      <c r="N471">
        <v>9344250.88505066</v>
      </c>
      <c r="O471">
        <v>11221997.2805355</v>
      </c>
      <c r="P471">
        <v>9887168.7844264898</v>
      </c>
      <c r="Q471">
        <v>10609246.3391969</v>
      </c>
    </row>
    <row r="472" spans="1:17" x14ac:dyDescent="0.35">
      <c r="A472" t="s">
        <v>154</v>
      </c>
      <c r="B472" t="s">
        <v>1478</v>
      </c>
      <c r="C472" t="s">
        <v>1479</v>
      </c>
      <c r="D472">
        <v>0</v>
      </c>
      <c r="E472">
        <v>54</v>
      </c>
      <c r="F472">
        <v>12</v>
      </c>
      <c r="G472">
        <v>302</v>
      </c>
      <c r="H472">
        <v>12</v>
      </c>
      <c r="I472">
        <v>214</v>
      </c>
      <c r="J472">
        <v>54064946.034982197</v>
      </c>
      <c r="K472">
        <v>64617179.932830602</v>
      </c>
      <c r="L472">
        <v>42040493.941435397</v>
      </c>
      <c r="M472">
        <v>60981853.949218802</v>
      </c>
      <c r="N472">
        <v>41588076.966052197</v>
      </c>
      <c r="O472">
        <v>58440789.303297803</v>
      </c>
      <c r="P472">
        <v>65838800.071614698</v>
      </c>
      <c r="Q472">
        <v>52361292.385469198</v>
      </c>
    </row>
    <row r="473" spans="1:17" x14ac:dyDescent="0.35">
      <c r="A473" t="s">
        <v>154</v>
      </c>
      <c r="B473" t="s">
        <v>1480</v>
      </c>
      <c r="C473" t="s">
        <v>1481</v>
      </c>
      <c r="D473">
        <v>0</v>
      </c>
      <c r="E473">
        <v>40</v>
      </c>
      <c r="F473">
        <v>16</v>
      </c>
      <c r="G473">
        <v>182</v>
      </c>
      <c r="H473">
        <v>16</v>
      </c>
      <c r="I473">
        <v>438</v>
      </c>
      <c r="J473">
        <v>18979318.010570899</v>
      </c>
      <c r="K473">
        <v>19654484.4992387</v>
      </c>
      <c r="L473">
        <v>15948323.4665139</v>
      </c>
      <c r="M473">
        <v>21468884.921875</v>
      </c>
      <c r="N473">
        <v>16191917.5707612</v>
      </c>
      <c r="O473">
        <v>12949392.077705599</v>
      </c>
      <c r="P473">
        <v>23225284.967068098</v>
      </c>
      <c r="Q473">
        <v>13020154.653536299</v>
      </c>
    </row>
    <row r="474" spans="1:17" x14ac:dyDescent="0.35">
      <c r="A474" t="s">
        <v>154</v>
      </c>
      <c r="B474" t="s">
        <v>1482</v>
      </c>
      <c r="C474" t="s">
        <v>1483</v>
      </c>
      <c r="D474">
        <v>0</v>
      </c>
      <c r="E474">
        <v>58</v>
      </c>
      <c r="F474">
        <v>8</v>
      </c>
      <c r="G474">
        <v>161</v>
      </c>
      <c r="H474">
        <v>8</v>
      </c>
      <c r="I474">
        <v>149</v>
      </c>
      <c r="J474">
        <v>27351905.529517598</v>
      </c>
      <c r="K474">
        <v>25012660.643159699</v>
      </c>
      <c r="L474">
        <v>20652863.958440699</v>
      </c>
      <c r="M474">
        <v>33610082.578125</v>
      </c>
      <c r="N474">
        <v>7724022.0788809899</v>
      </c>
      <c r="O474">
        <v>10040867.416973099</v>
      </c>
      <c r="P474">
        <v>8537786.9502057396</v>
      </c>
      <c r="Q474">
        <v>8107919.0443593198</v>
      </c>
    </row>
    <row r="475" spans="1:17" x14ac:dyDescent="0.35">
      <c r="A475" t="s">
        <v>154</v>
      </c>
      <c r="B475" t="s">
        <v>1484</v>
      </c>
      <c r="C475" t="s">
        <v>1485</v>
      </c>
      <c r="D475">
        <v>0</v>
      </c>
      <c r="E475">
        <v>78</v>
      </c>
      <c r="F475">
        <v>15</v>
      </c>
      <c r="G475">
        <v>244</v>
      </c>
      <c r="H475">
        <v>15</v>
      </c>
      <c r="I475">
        <v>157</v>
      </c>
      <c r="J475">
        <v>52360920.009282403</v>
      </c>
      <c r="K475">
        <v>55017331.211135797</v>
      </c>
      <c r="L475">
        <v>41074856.976518601</v>
      </c>
      <c r="M475">
        <v>57167496.5625</v>
      </c>
      <c r="N475">
        <v>50737522.286506303</v>
      </c>
      <c r="O475">
        <v>49733719.106120199</v>
      </c>
      <c r="P475">
        <v>44073491.3546362</v>
      </c>
      <c r="Q475">
        <v>51498245.222249903</v>
      </c>
    </row>
    <row r="476" spans="1:17" x14ac:dyDescent="0.35">
      <c r="A476" t="s">
        <v>154</v>
      </c>
      <c r="B476" t="s">
        <v>1486</v>
      </c>
      <c r="C476" t="s">
        <v>1487</v>
      </c>
      <c r="D476">
        <v>0</v>
      </c>
      <c r="E476">
        <v>42</v>
      </c>
      <c r="F476">
        <v>16</v>
      </c>
      <c r="G476">
        <v>161</v>
      </c>
      <c r="H476">
        <v>16</v>
      </c>
      <c r="I476">
        <v>494</v>
      </c>
      <c r="J476">
        <v>12010789.80084</v>
      </c>
      <c r="K476">
        <v>10676333.414769899</v>
      </c>
      <c r="L476">
        <v>2251176.4978924599</v>
      </c>
      <c r="M476">
        <v>6776068.15625</v>
      </c>
      <c r="N476">
        <v>7454792.6211896399</v>
      </c>
      <c r="O476">
        <v>5009625.4610289903</v>
      </c>
      <c r="P476">
        <v>7061157.8918257803</v>
      </c>
      <c r="Q476">
        <v>5827944.6309783896</v>
      </c>
    </row>
    <row r="477" spans="1:17" x14ac:dyDescent="0.35">
      <c r="A477" t="s">
        <v>154</v>
      </c>
      <c r="B477" t="s">
        <v>1488</v>
      </c>
      <c r="C477" t="s">
        <v>1489</v>
      </c>
      <c r="D477">
        <v>0</v>
      </c>
      <c r="E477">
        <v>47</v>
      </c>
      <c r="F477">
        <v>28</v>
      </c>
      <c r="G477">
        <v>133</v>
      </c>
      <c r="H477">
        <v>28</v>
      </c>
      <c r="I477">
        <v>611</v>
      </c>
      <c r="J477">
        <v>9315313.0747936796</v>
      </c>
      <c r="K477">
        <v>9192022.8870160691</v>
      </c>
      <c r="L477">
        <v>4779551.5037546903</v>
      </c>
      <c r="M477">
        <v>8198422.7578125</v>
      </c>
      <c r="N477">
        <v>1356014.3830345499</v>
      </c>
      <c r="O477">
        <v>989772.74213250796</v>
      </c>
      <c r="P477">
        <v>1293694.0670429701</v>
      </c>
      <c r="Q477">
        <v>1102666.17015469</v>
      </c>
    </row>
    <row r="478" spans="1:17" x14ac:dyDescent="0.35">
      <c r="A478" t="s">
        <v>154</v>
      </c>
      <c r="B478" t="s">
        <v>1490</v>
      </c>
      <c r="C478" t="s">
        <v>1491</v>
      </c>
      <c r="D478">
        <v>0</v>
      </c>
      <c r="E478">
        <v>82</v>
      </c>
      <c r="F478">
        <v>12</v>
      </c>
      <c r="G478">
        <v>191</v>
      </c>
      <c r="H478">
        <v>12</v>
      </c>
      <c r="I478">
        <v>194</v>
      </c>
      <c r="J478">
        <v>16539275.337146699</v>
      </c>
      <c r="K478">
        <v>16850032.131273799</v>
      </c>
      <c r="L478">
        <v>13940452.911293499</v>
      </c>
      <c r="M478">
        <v>20217341.464843798</v>
      </c>
      <c r="N478">
        <v>9949303.0957211908</v>
      </c>
      <c r="O478">
        <v>11978090.552356999</v>
      </c>
      <c r="P478">
        <v>7445663.34663032</v>
      </c>
      <c r="Q478">
        <v>7980682.7043418502</v>
      </c>
    </row>
    <row r="479" spans="1:17" x14ac:dyDescent="0.35">
      <c r="A479" t="s">
        <v>154</v>
      </c>
      <c r="B479" t="s">
        <v>1492</v>
      </c>
      <c r="C479" t="s">
        <v>1493</v>
      </c>
      <c r="D479">
        <v>0</v>
      </c>
      <c r="E479">
        <v>39</v>
      </c>
      <c r="F479">
        <v>19</v>
      </c>
      <c r="G479">
        <v>100</v>
      </c>
      <c r="H479">
        <v>19</v>
      </c>
      <c r="I479">
        <v>637</v>
      </c>
      <c r="J479">
        <v>8528617.0514619108</v>
      </c>
      <c r="K479">
        <v>9151836.9191503394</v>
      </c>
      <c r="L479">
        <v>4459736.1243283702</v>
      </c>
      <c r="M479">
        <v>7746182.65625</v>
      </c>
      <c r="N479">
        <v>547707.93552558101</v>
      </c>
      <c r="O479">
        <v>113096.251903312</v>
      </c>
      <c r="P479">
        <v>58549.169882518901</v>
      </c>
      <c r="Q479" t="s">
        <v>732</v>
      </c>
    </row>
    <row r="480" spans="1:17" x14ac:dyDescent="0.35">
      <c r="A480" t="s">
        <v>154</v>
      </c>
      <c r="B480" t="s">
        <v>1494</v>
      </c>
      <c r="C480" t="s">
        <v>1495</v>
      </c>
      <c r="D480">
        <v>0</v>
      </c>
      <c r="E480">
        <v>57</v>
      </c>
      <c r="F480">
        <v>17</v>
      </c>
      <c r="G480">
        <v>194</v>
      </c>
      <c r="H480">
        <v>17</v>
      </c>
      <c r="I480">
        <v>331</v>
      </c>
      <c r="J480">
        <v>10552863.625588</v>
      </c>
      <c r="K480">
        <v>10483241.594166299</v>
      </c>
      <c r="L480">
        <v>5370182.5403095204</v>
      </c>
      <c r="M480">
        <v>12232229.59375</v>
      </c>
      <c r="N480">
        <v>11671534.228182601</v>
      </c>
      <c r="O480">
        <v>13082610.191993801</v>
      </c>
      <c r="P480">
        <v>14895071.2914687</v>
      </c>
      <c r="Q480">
        <v>13961622.964848399</v>
      </c>
    </row>
    <row r="481" spans="1:17" x14ac:dyDescent="0.35">
      <c r="A481" t="s">
        <v>154</v>
      </c>
      <c r="B481" t="s">
        <v>1496</v>
      </c>
      <c r="C481" t="s">
        <v>1497</v>
      </c>
      <c r="D481">
        <v>0</v>
      </c>
      <c r="E481">
        <v>52</v>
      </c>
      <c r="F481">
        <v>21</v>
      </c>
      <c r="G481">
        <v>145</v>
      </c>
      <c r="H481">
        <v>21</v>
      </c>
      <c r="I481">
        <v>532</v>
      </c>
      <c r="J481">
        <v>8040394.11441362</v>
      </c>
      <c r="K481">
        <v>7921444.1500123702</v>
      </c>
      <c r="L481">
        <v>4640570.3487616396</v>
      </c>
      <c r="M481">
        <v>6784321.39453125</v>
      </c>
      <c r="N481">
        <v>2900437.4197884598</v>
      </c>
      <c r="O481">
        <v>2615064.7574719898</v>
      </c>
      <c r="P481">
        <v>2820223.7916631298</v>
      </c>
      <c r="Q481">
        <v>3154501.8971726401</v>
      </c>
    </row>
    <row r="482" spans="1:17" x14ac:dyDescent="0.35">
      <c r="A482" t="s">
        <v>154</v>
      </c>
      <c r="B482" t="s">
        <v>1498</v>
      </c>
      <c r="C482" t="s">
        <v>1499</v>
      </c>
      <c r="D482">
        <v>0</v>
      </c>
      <c r="E482">
        <v>44</v>
      </c>
      <c r="F482">
        <v>20</v>
      </c>
      <c r="G482">
        <v>65</v>
      </c>
      <c r="H482">
        <v>20</v>
      </c>
      <c r="I482">
        <v>554</v>
      </c>
      <c r="J482">
        <v>2956618.1034875601</v>
      </c>
      <c r="K482">
        <v>2823822.6619943399</v>
      </c>
      <c r="L482">
        <v>1166897.6438543899</v>
      </c>
      <c r="M482">
        <v>2846548.75390625</v>
      </c>
      <c r="N482">
        <v>138741.53282536901</v>
      </c>
      <c r="O482">
        <v>178488.48275843801</v>
      </c>
      <c r="P482">
        <v>234653.49240947</v>
      </c>
      <c r="Q482">
        <v>267852.70031645597</v>
      </c>
    </row>
    <row r="483" spans="1:17" x14ac:dyDescent="0.35">
      <c r="A483" t="s">
        <v>154</v>
      </c>
      <c r="B483" t="s">
        <v>1500</v>
      </c>
      <c r="C483" t="s">
        <v>1501</v>
      </c>
      <c r="D483">
        <v>0</v>
      </c>
      <c r="E483">
        <v>69</v>
      </c>
      <c r="F483">
        <v>11</v>
      </c>
      <c r="G483">
        <v>136</v>
      </c>
      <c r="H483">
        <v>11</v>
      </c>
      <c r="I483">
        <v>212</v>
      </c>
      <c r="J483">
        <v>22599108.8641509</v>
      </c>
      <c r="K483">
        <v>20205319.539848302</v>
      </c>
      <c r="L483">
        <v>19483161.021186799</v>
      </c>
      <c r="M483">
        <v>24355606.875</v>
      </c>
      <c r="N483">
        <v>619856.46639071102</v>
      </c>
      <c r="O483">
        <v>855643.01988727902</v>
      </c>
      <c r="P483">
        <v>138093.024698541</v>
      </c>
      <c r="Q483">
        <v>152067.52157251799</v>
      </c>
    </row>
    <row r="484" spans="1:17" x14ac:dyDescent="0.35">
      <c r="A484" t="s">
        <v>154</v>
      </c>
      <c r="B484" t="s">
        <v>1502</v>
      </c>
      <c r="C484" t="s">
        <v>1503</v>
      </c>
      <c r="D484">
        <v>0</v>
      </c>
      <c r="E484">
        <v>66</v>
      </c>
      <c r="F484">
        <v>8</v>
      </c>
      <c r="G484">
        <v>299</v>
      </c>
      <c r="H484">
        <v>8</v>
      </c>
      <c r="I484">
        <v>166</v>
      </c>
      <c r="J484">
        <v>69070076.247475907</v>
      </c>
      <c r="K484">
        <v>55726549.853766501</v>
      </c>
      <c r="L484">
        <v>38620972.104394801</v>
      </c>
      <c r="M484">
        <v>85158635.9375</v>
      </c>
      <c r="N484">
        <v>72515559.9094152</v>
      </c>
      <c r="O484">
        <v>105387749.96840499</v>
      </c>
      <c r="P484">
        <v>77481926.678891495</v>
      </c>
      <c r="Q484">
        <v>82395130.567920595</v>
      </c>
    </row>
    <row r="485" spans="1:17" x14ac:dyDescent="0.35">
      <c r="A485" t="s">
        <v>154</v>
      </c>
      <c r="B485" t="s">
        <v>1504</v>
      </c>
      <c r="C485" t="s">
        <v>1505</v>
      </c>
      <c r="D485">
        <v>0</v>
      </c>
      <c r="E485">
        <v>26</v>
      </c>
      <c r="F485">
        <v>25</v>
      </c>
      <c r="G485">
        <v>98</v>
      </c>
      <c r="H485">
        <v>25</v>
      </c>
      <c r="I485">
        <v>1201</v>
      </c>
      <c r="J485">
        <v>5348378.5052515203</v>
      </c>
      <c r="K485">
        <v>5627466.5347777205</v>
      </c>
      <c r="L485">
        <v>2271828.2038715598</v>
      </c>
      <c r="M485">
        <v>5374932.40625</v>
      </c>
      <c r="N485">
        <v>219867.96968098599</v>
      </c>
      <c r="O485">
        <v>141861.55213142501</v>
      </c>
      <c r="P485">
        <v>157373.465741016</v>
      </c>
      <c r="Q485">
        <v>130172.419040145</v>
      </c>
    </row>
    <row r="486" spans="1:17" x14ac:dyDescent="0.35">
      <c r="A486" t="s">
        <v>154</v>
      </c>
      <c r="B486" t="s">
        <v>1506</v>
      </c>
      <c r="C486" t="s">
        <v>1507</v>
      </c>
      <c r="D486">
        <v>0</v>
      </c>
      <c r="E486">
        <v>34</v>
      </c>
      <c r="F486">
        <v>23</v>
      </c>
      <c r="G486">
        <v>105</v>
      </c>
      <c r="H486">
        <v>23</v>
      </c>
      <c r="I486">
        <v>743</v>
      </c>
      <c r="J486">
        <v>10559909.4726614</v>
      </c>
      <c r="K486">
        <v>10478591.3564425</v>
      </c>
      <c r="L486">
        <v>6276717.0850425903</v>
      </c>
      <c r="M486">
        <v>10272640.2460938</v>
      </c>
      <c r="N486">
        <v>895715.79340756196</v>
      </c>
      <c r="O486">
        <v>1135744.8179188999</v>
      </c>
      <c r="P486">
        <v>1727628.76898183</v>
      </c>
      <c r="Q486">
        <v>1021814.9189859</v>
      </c>
    </row>
    <row r="487" spans="1:17" x14ac:dyDescent="0.35">
      <c r="A487" t="s">
        <v>154</v>
      </c>
      <c r="B487" t="s">
        <v>1508</v>
      </c>
      <c r="C487" t="s">
        <v>1509</v>
      </c>
      <c r="D487">
        <v>0</v>
      </c>
      <c r="E487">
        <v>67</v>
      </c>
      <c r="F487">
        <v>15</v>
      </c>
      <c r="G487">
        <v>124</v>
      </c>
      <c r="H487">
        <v>15</v>
      </c>
      <c r="I487">
        <v>298</v>
      </c>
      <c r="J487">
        <v>10643353.4319048</v>
      </c>
      <c r="K487">
        <v>11560634.6174419</v>
      </c>
      <c r="L487">
        <v>8272933.6021491196</v>
      </c>
      <c r="M487">
        <v>8231718.75</v>
      </c>
      <c r="N487">
        <v>3473652.5837187199</v>
      </c>
      <c r="O487">
        <v>4871213.0932563702</v>
      </c>
      <c r="P487">
        <v>7379444.8010902498</v>
      </c>
      <c r="Q487">
        <v>4130011.62028349</v>
      </c>
    </row>
    <row r="488" spans="1:17" x14ac:dyDescent="0.35">
      <c r="A488" t="s">
        <v>154</v>
      </c>
      <c r="B488" t="s">
        <v>1510</v>
      </c>
      <c r="C488" t="s">
        <v>1511</v>
      </c>
      <c r="D488">
        <v>0</v>
      </c>
      <c r="E488">
        <v>27</v>
      </c>
      <c r="F488">
        <v>15</v>
      </c>
      <c r="G488">
        <v>204</v>
      </c>
      <c r="H488">
        <v>15</v>
      </c>
      <c r="I488">
        <v>678</v>
      </c>
      <c r="J488">
        <v>16742822.089686301</v>
      </c>
      <c r="K488">
        <v>16971364.901130099</v>
      </c>
      <c r="L488">
        <v>7333085.3542203698</v>
      </c>
      <c r="M488">
        <v>15534145.5390625</v>
      </c>
      <c r="N488">
        <v>11595650.452416399</v>
      </c>
      <c r="O488">
        <v>8067587.5276170904</v>
      </c>
      <c r="P488">
        <v>11758339.3483504</v>
      </c>
      <c r="Q488">
        <v>9361547.1698032301</v>
      </c>
    </row>
    <row r="489" spans="1:17" x14ac:dyDescent="0.35">
      <c r="A489" t="s">
        <v>154</v>
      </c>
      <c r="B489" t="s">
        <v>1512</v>
      </c>
      <c r="C489" t="s">
        <v>1513</v>
      </c>
      <c r="D489">
        <v>0</v>
      </c>
      <c r="E489">
        <v>48</v>
      </c>
      <c r="F489">
        <v>14</v>
      </c>
      <c r="G489">
        <v>130</v>
      </c>
      <c r="H489">
        <v>14</v>
      </c>
      <c r="I489">
        <v>398</v>
      </c>
      <c r="J489">
        <v>17484298.848268401</v>
      </c>
      <c r="K489">
        <v>18273050.429934699</v>
      </c>
      <c r="L489">
        <v>12771329.244359899</v>
      </c>
      <c r="M489">
        <v>15052494.6796875</v>
      </c>
      <c r="N489">
        <v>4351996.8476655697</v>
      </c>
      <c r="O489">
        <v>4889776.0207756599</v>
      </c>
      <c r="P489">
        <v>4285591.6048927596</v>
      </c>
      <c r="Q489">
        <v>4423920.68238708</v>
      </c>
    </row>
    <row r="490" spans="1:17" x14ac:dyDescent="0.35">
      <c r="A490" t="s">
        <v>154</v>
      </c>
      <c r="B490" t="s">
        <v>1514</v>
      </c>
      <c r="C490" t="s">
        <v>1515</v>
      </c>
      <c r="D490">
        <v>0</v>
      </c>
      <c r="E490">
        <v>54</v>
      </c>
      <c r="F490">
        <v>13</v>
      </c>
      <c r="G490">
        <v>211</v>
      </c>
      <c r="H490">
        <v>13</v>
      </c>
      <c r="I490">
        <v>247</v>
      </c>
      <c r="J490">
        <v>36374066.124067597</v>
      </c>
      <c r="K490">
        <v>33473134.626946099</v>
      </c>
      <c r="L490">
        <v>20410968.962907799</v>
      </c>
      <c r="M490">
        <v>37012608.125</v>
      </c>
      <c r="N490">
        <v>16013175.155923801</v>
      </c>
      <c r="O490">
        <v>17870252.3685777</v>
      </c>
      <c r="P490">
        <v>14132000.2892447</v>
      </c>
      <c r="Q490">
        <v>19664003.748035401</v>
      </c>
    </row>
    <row r="491" spans="1:17" x14ac:dyDescent="0.35">
      <c r="A491" t="s">
        <v>154</v>
      </c>
      <c r="B491" t="s">
        <v>1516</v>
      </c>
      <c r="C491" t="s">
        <v>1517</v>
      </c>
      <c r="D491">
        <v>0</v>
      </c>
      <c r="E491">
        <v>54</v>
      </c>
      <c r="F491">
        <v>10</v>
      </c>
      <c r="G491">
        <v>138</v>
      </c>
      <c r="H491">
        <v>10</v>
      </c>
      <c r="I491">
        <v>261</v>
      </c>
      <c r="J491">
        <v>24184393.9147246</v>
      </c>
      <c r="K491">
        <v>25460775.879824501</v>
      </c>
      <c r="L491">
        <v>18989079.650319301</v>
      </c>
      <c r="M491">
        <v>23355447.34375</v>
      </c>
      <c r="N491">
        <v>8112409.8789199898</v>
      </c>
      <c r="O491">
        <v>8456308.4656258095</v>
      </c>
      <c r="P491">
        <v>8244319.4029231304</v>
      </c>
      <c r="Q491">
        <v>8670024.2803299502</v>
      </c>
    </row>
    <row r="492" spans="1:17" x14ac:dyDescent="0.35">
      <c r="A492" t="s">
        <v>154</v>
      </c>
      <c r="B492" t="s">
        <v>1518</v>
      </c>
      <c r="C492" t="s">
        <v>1519</v>
      </c>
      <c r="D492">
        <v>0</v>
      </c>
      <c r="E492">
        <v>41</v>
      </c>
      <c r="F492">
        <v>30</v>
      </c>
      <c r="G492">
        <v>186</v>
      </c>
      <c r="H492">
        <v>30</v>
      </c>
      <c r="I492">
        <v>740</v>
      </c>
      <c r="J492">
        <v>3881699.06102924</v>
      </c>
      <c r="K492">
        <v>4294124.1402576203</v>
      </c>
      <c r="L492">
        <v>3093657.6739475499</v>
      </c>
      <c r="M492">
        <v>4951019.99609375</v>
      </c>
      <c r="N492">
        <v>9100946.9033170398</v>
      </c>
      <c r="O492">
        <v>9123637.9255306609</v>
      </c>
      <c r="P492">
        <v>10188614.8404139</v>
      </c>
      <c r="Q492">
        <v>9564932.8717372809</v>
      </c>
    </row>
    <row r="493" spans="1:17" x14ac:dyDescent="0.35">
      <c r="A493" t="s">
        <v>154</v>
      </c>
      <c r="B493" t="s">
        <v>1520</v>
      </c>
      <c r="C493" t="s">
        <v>1521</v>
      </c>
      <c r="D493">
        <v>0</v>
      </c>
      <c r="E493">
        <v>58</v>
      </c>
      <c r="F493">
        <v>23</v>
      </c>
      <c r="G493">
        <v>238</v>
      </c>
      <c r="H493">
        <v>22</v>
      </c>
      <c r="I493">
        <v>462</v>
      </c>
      <c r="J493">
        <v>4950140.5394523898</v>
      </c>
      <c r="K493">
        <v>5472673.6278479202</v>
      </c>
      <c r="L493">
        <v>2707725.0845062798</v>
      </c>
      <c r="M493">
        <v>6489130.1484375</v>
      </c>
      <c r="N493">
        <v>21502849.112937</v>
      </c>
      <c r="O493">
        <v>22572589.473265901</v>
      </c>
      <c r="P493">
        <v>20341718.768349599</v>
      </c>
      <c r="Q493">
        <v>26154522.553739101</v>
      </c>
    </row>
    <row r="494" spans="1:17" x14ac:dyDescent="0.35">
      <c r="A494" t="s">
        <v>154</v>
      </c>
      <c r="B494" t="s">
        <v>1522</v>
      </c>
      <c r="C494" t="s">
        <v>1523</v>
      </c>
      <c r="D494">
        <v>0</v>
      </c>
      <c r="E494">
        <v>44</v>
      </c>
      <c r="F494">
        <v>10</v>
      </c>
      <c r="G494">
        <v>94</v>
      </c>
      <c r="H494">
        <v>10</v>
      </c>
      <c r="I494">
        <v>303</v>
      </c>
      <c r="J494">
        <v>15659816.555679999</v>
      </c>
      <c r="K494">
        <v>14320250.7663085</v>
      </c>
      <c r="L494">
        <v>8641743.2524575591</v>
      </c>
      <c r="M494">
        <v>13078911.2890625</v>
      </c>
      <c r="N494">
        <v>10333675.0245125</v>
      </c>
      <c r="O494">
        <v>7668733.1955671404</v>
      </c>
      <c r="P494">
        <v>5698278.9863606803</v>
      </c>
      <c r="Q494">
        <v>7163886.8384279702</v>
      </c>
    </row>
    <row r="495" spans="1:17" x14ac:dyDescent="0.35">
      <c r="A495" t="s">
        <v>154</v>
      </c>
      <c r="B495" t="s">
        <v>1524</v>
      </c>
      <c r="C495" t="s">
        <v>1525</v>
      </c>
      <c r="D495">
        <v>0</v>
      </c>
      <c r="E495">
        <v>66</v>
      </c>
      <c r="F495">
        <v>12</v>
      </c>
      <c r="G495">
        <v>185</v>
      </c>
      <c r="H495">
        <v>12</v>
      </c>
      <c r="I495">
        <v>202</v>
      </c>
      <c r="J495">
        <v>32753372.535410602</v>
      </c>
      <c r="K495">
        <v>29557780.600500099</v>
      </c>
      <c r="L495">
        <v>20328524.988340698</v>
      </c>
      <c r="M495">
        <v>27462019.328125</v>
      </c>
      <c r="N495">
        <v>18055440.6774096</v>
      </c>
      <c r="O495">
        <v>26052119.751021702</v>
      </c>
      <c r="P495">
        <v>23992647.816093098</v>
      </c>
      <c r="Q495">
        <v>21836383.781768501</v>
      </c>
    </row>
    <row r="496" spans="1:17" x14ac:dyDescent="0.35">
      <c r="A496" t="s">
        <v>154</v>
      </c>
      <c r="B496" t="s">
        <v>1526</v>
      </c>
      <c r="C496" t="s">
        <v>1527</v>
      </c>
      <c r="D496">
        <v>0</v>
      </c>
      <c r="E496">
        <v>44</v>
      </c>
      <c r="F496">
        <v>23</v>
      </c>
      <c r="G496">
        <v>204</v>
      </c>
      <c r="H496">
        <v>23</v>
      </c>
      <c r="I496">
        <v>690</v>
      </c>
      <c r="J496">
        <v>1305653.62964105</v>
      </c>
      <c r="K496">
        <v>1722395.5828355399</v>
      </c>
      <c r="L496">
        <v>1713329.9033770501</v>
      </c>
      <c r="M496">
        <v>2409688.04296875</v>
      </c>
      <c r="N496">
        <v>25672706.824005201</v>
      </c>
      <c r="O496">
        <v>28622122.4084302</v>
      </c>
      <c r="P496">
        <v>23320506.999545299</v>
      </c>
      <c r="Q496">
        <v>29713990.210175</v>
      </c>
    </row>
    <row r="497" spans="1:17" x14ac:dyDescent="0.35">
      <c r="A497" t="s">
        <v>154</v>
      </c>
      <c r="B497" t="s">
        <v>1528</v>
      </c>
      <c r="C497" t="s">
        <v>1529</v>
      </c>
      <c r="D497">
        <v>0</v>
      </c>
      <c r="E497">
        <v>55</v>
      </c>
      <c r="F497">
        <v>9</v>
      </c>
      <c r="G497">
        <v>235</v>
      </c>
      <c r="H497">
        <v>9</v>
      </c>
      <c r="I497">
        <v>219</v>
      </c>
      <c r="J497">
        <v>114912326.42301799</v>
      </c>
      <c r="K497">
        <v>101334897.393047</v>
      </c>
      <c r="L497">
        <v>54339883.262689203</v>
      </c>
      <c r="M497">
        <v>114044877.703125</v>
      </c>
      <c r="N497">
        <v>27060968.952844098</v>
      </c>
      <c r="O497">
        <v>29106026.3525066</v>
      </c>
      <c r="P497">
        <v>28024833.695470698</v>
      </c>
      <c r="Q497">
        <v>30794944.370049901</v>
      </c>
    </row>
    <row r="498" spans="1:17" x14ac:dyDescent="0.35">
      <c r="A498" t="s">
        <v>154</v>
      </c>
      <c r="B498" t="s">
        <v>1530</v>
      </c>
      <c r="C498" t="s">
        <v>1531</v>
      </c>
      <c r="D498">
        <v>0</v>
      </c>
      <c r="E498">
        <v>62</v>
      </c>
      <c r="F498">
        <v>11</v>
      </c>
      <c r="G498">
        <v>237</v>
      </c>
      <c r="H498">
        <v>11</v>
      </c>
      <c r="I498">
        <v>156</v>
      </c>
      <c r="J498">
        <v>65378037.162382998</v>
      </c>
      <c r="K498">
        <v>61084137.0110223</v>
      </c>
      <c r="L498">
        <v>40830484.759053901</v>
      </c>
      <c r="M498">
        <v>70465217.925781295</v>
      </c>
      <c r="N498">
        <v>20334376.815936901</v>
      </c>
      <c r="O498">
        <v>27879848.9050721</v>
      </c>
      <c r="P498">
        <v>26252866.5082127</v>
      </c>
      <c r="Q498">
        <v>27692027.0610874</v>
      </c>
    </row>
    <row r="499" spans="1:17" x14ac:dyDescent="0.35">
      <c r="A499" t="s">
        <v>154</v>
      </c>
      <c r="B499" t="s">
        <v>1532</v>
      </c>
      <c r="C499" t="s">
        <v>1533</v>
      </c>
      <c r="D499">
        <v>0</v>
      </c>
      <c r="E499">
        <v>57</v>
      </c>
      <c r="F499">
        <v>14</v>
      </c>
      <c r="G499">
        <v>134</v>
      </c>
      <c r="H499">
        <v>14</v>
      </c>
      <c r="I499">
        <v>301</v>
      </c>
      <c r="J499">
        <v>5639343.40565727</v>
      </c>
      <c r="K499">
        <v>4726574.5902823796</v>
      </c>
      <c r="L499">
        <v>3199819.93739287</v>
      </c>
      <c r="M499">
        <v>7760226.5546875</v>
      </c>
      <c r="N499">
        <v>4207438.4180612201</v>
      </c>
      <c r="O499">
        <v>6508499.1624262696</v>
      </c>
      <c r="P499">
        <v>9146325.5569044296</v>
      </c>
      <c r="Q499">
        <v>7649926.8373425696</v>
      </c>
    </row>
    <row r="500" spans="1:17" x14ac:dyDescent="0.35">
      <c r="A500" t="s">
        <v>154</v>
      </c>
      <c r="B500" t="s">
        <v>1534</v>
      </c>
      <c r="C500" t="s">
        <v>1535</v>
      </c>
      <c r="D500">
        <v>0</v>
      </c>
      <c r="E500">
        <v>46</v>
      </c>
      <c r="F500">
        <v>18</v>
      </c>
      <c r="G500">
        <v>149</v>
      </c>
      <c r="H500">
        <v>18</v>
      </c>
      <c r="I500">
        <v>460</v>
      </c>
      <c r="J500">
        <v>11645830.393514801</v>
      </c>
      <c r="K500">
        <v>10260232.761688599</v>
      </c>
      <c r="L500">
        <v>3965383.8070463398</v>
      </c>
      <c r="M500">
        <v>9529087.359375</v>
      </c>
      <c r="N500">
        <v>6240423.71686392</v>
      </c>
      <c r="O500">
        <v>5541695.1465964597</v>
      </c>
      <c r="P500">
        <v>8924527.6240538303</v>
      </c>
      <c r="Q500">
        <v>6463717.79676395</v>
      </c>
    </row>
    <row r="501" spans="1:17" x14ac:dyDescent="0.35">
      <c r="A501" t="s">
        <v>154</v>
      </c>
      <c r="B501" t="s">
        <v>1536</v>
      </c>
      <c r="C501" t="s">
        <v>1537</v>
      </c>
      <c r="D501">
        <v>0</v>
      </c>
      <c r="E501">
        <v>43</v>
      </c>
      <c r="F501">
        <v>16</v>
      </c>
      <c r="G501">
        <v>136</v>
      </c>
      <c r="H501">
        <v>16</v>
      </c>
      <c r="I501">
        <v>522</v>
      </c>
      <c r="J501">
        <v>5759374.4265870396</v>
      </c>
      <c r="K501">
        <v>5599245.0180617003</v>
      </c>
      <c r="L501">
        <v>1430659.62835542</v>
      </c>
      <c r="M501">
        <v>3813182.55859375</v>
      </c>
      <c r="N501">
        <v>11478192.775665401</v>
      </c>
      <c r="O501">
        <v>11810269.0084111</v>
      </c>
      <c r="P501">
        <v>15096334.964955799</v>
      </c>
      <c r="Q501">
        <v>11812656.0336511</v>
      </c>
    </row>
    <row r="502" spans="1:17" x14ac:dyDescent="0.35">
      <c r="A502" t="s">
        <v>154</v>
      </c>
      <c r="B502" t="s">
        <v>1538</v>
      </c>
      <c r="C502" t="s">
        <v>1539</v>
      </c>
      <c r="D502">
        <v>0</v>
      </c>
      <c r="E502">
        <v>61</v>
      </c>
      <c r="F502">
        <v>13</v>
      </c>
      <c r="G502">
        <v>217</v>
      </c>
      <c r="H502">
        <v>13</v>
      </c>
      <c r="I502">
        <v>250</v>
      </c>
      <c r="J502">
        <v>19116717.939123601</v>
      </c>
      <c r="K502">
        <v>19567806.316530202</v>
      </c>
      <c r="L502">
        <v>21625569.870154299</v>
      </c>
      <c r="M502">
        <v>21500471.535156298</v>
      </c>
      <c r="N502">
        <v>18070391.661940701</v>
      </c>
      <c r="O502">
        <v>25439477.8218695</v>
      </c>
      <c r="P502">
        <v>34011834.811971501</v>
      </c>
      <c r="Q502">
        <v>30437396.290353399</v>
      </c>
    </row>
    <row r="503" spans="1:17" x14ac:dyDescent="0.35">
      <c r="A503" t="s">
        <v>154</v>
      </c>
      <c r="B503" t="s">
        <v>1540</v>
      </c>
      <c r="C503" t="s">
        <v>1541</v>
      </c>
      <c r="D503">
        <v>0</v>
      </c>
      <c r="E503">
        <v>47</v>
      </c>
      <c r="F503">
        <v>21</v>
      </c>
      <c r="G503">
        <v>143</v>
      </c>
      <c r="H503">
        <v>21</v>
      </c>
      <c r="I503">
        <v>467</v>
      </c>
      <c r="J503">
        <v>7008818.6845454201</v>
      </c>
      <c r="K503">
        <v>7352581.6256159004</v>
      </c>
      <c r="L503">
        <v>2602709.6339290598</v>
      </c>
      <c r="M503">
        <v>6536971.234375</v>
      </c>
      <c r="N503">
        <v>8373796.1791823702</v>
      </c>
      <c r="O503">
        <v>7516673.3952740096</v>
      </c>
      <c r="P503">
        <v>5453134.4366777102</v>
      </c>
      <c r="Q503">
        <v>6919396.5559407203</v>
      </c>
    </row>
    <row r="504" spans="1:17" x14ac:dyDescent="0.35">
      <c r="A504" t="s">
        <v>154</v>
      </c>
      <c r="B504" t="s">
        <v>1542</v>
      </c>
      <c r="C504" t="s">
        <v>1543</v>
      </c>
      <c r="D504">
        <v>0</v>
      </c>
      <c r="E504">
        <v>65</v>
      </c>
      <c r="F504">
        <v>12</v>
      </c>
      <c r="G504">
        <v>231</v>
      </c>
      <c r="H504">
        <v>12</v>
      </c>
      <c r="I504">
        <v>231</v>
      </c>
      <c r="J504">
        <v>65802234.362379</v>
      </c>
      <c r="K504">
        <v>63210950.853406601</v>
      </c>
      <c r="L504">
        <v>43466427.115866601</v>
      </c>
      <c r="M504">
        <v>57723467.140625</v>
      </c>
      <c r="N504">
        <v>20138823.476988401</v>
      </c>
      <c r="O504">
        <v>32583714.339932598</v>
      </c>
      <c r="P504">
        <v>26589473.408441301</v>
      </c>
      <c r="Q504">
        <v>26889766.6906849</v>
      </c>
    </row>
    <row r="505" spans="1:17" x14ac:dyDescent="0.35">
      <c r="A505" t="s">
        <v>154</v>
      </c>
      <c r="B505" t="s">
        <v>1544</v>
      </c>
      <c r="C505" t="s">
        <v>1545</v>
      </c>
      <c r="D505">
        <v>0</v>
      </c>
      <c r="E505">
        <v>52</v>
      </c>
      <c r="F505">
        <v>13</v>
      </c>
      <c r="G505">
        <v>194</v>
      </c>
      <c r="H505">
        <v>13</v>
      </c>
      <c r="I505">
        <v>270</v>
      </c>
      <c r="J505">
        <v>14089269.019007299</v>
      </c>
      <c r="K505">
        <v>12584200.1504691</v>
      </c>
      <c r="L505">
        <v>9594390.9991450198</v>
      </c>
      <c r="M505">
        <v>13362373.828125</v>
      </c>
      <c r="N505">
        <v>24800380.0639994</v>
      </c>
      <c r="O505">
        <v>26082619.483288299</v>
      </c>
      <c r="P505">
        <v>30241518.873814899</v>
      </c>
      <c r="Q505">
        <v>29965637.752602801</v>
      </c>
    </row>
    <row r="506" spans="1:17" x14ac:dyDescent="0.35">
      <c r="A506" t="s">
        <v>154</v>
      </c>
      <c r="B506" t="s">
        <v>1546</v>
      </c>
      <c r="C506" t="s">
        <v>1547</v>
      </c>
      <c r="D506">
        <v>0</v>
      </c>
      <c r="E506">
        <v>46</v>
      </c>
      <c r="F506">
        <v>20</v>
      </c>
      <c r="G506">
        <v>107</v>
      </c>
      <c r="H506">
        <v>20</v>
      </c>
      <c r="I506">
        <v>449</v>
      </c>
      <c r="J506">
        <v>11015076.2489377</v>
      </c>
      <c r="K506">
        <v>12050742.154014001</v>
      </c>
      <c r="L506">
        <v>9151655.0156445596</v>
      </c>
      <c r="M506">
        <v>13054512.546875</v>
      </c>
      <c r="N506">
        <v>2029722.0020753599</v>
      </c>
      <c r="O506">
        <v>2174738.803599</v>
      </c>
      <c r="P506">
        <v>2123049.5538133299</v>
      </c>
      <c r="Q506">
        <v>2325319.9374031802</v>
      </c>
    </row>
    <row r="507" spans="1:17" x14ac:dyDescent="0.35">
      <c r="A507" t="s">
        <v>154</v>
      </c>
      <c r="B507" t="s">
        <v>1548</v>
      </c>
      <c r="C507" t="s">
        <v>1549</v>
      </c>
      <c r="D507">
        <v>0</v>
      </c>
      <c r="E507">
        <v>54</v>
      </c>
      <c r="F507">
        <v>17</v>
      </c>
      <c r="G507">
        <v>206</v>
      </c>
      <c r="H507">
        <v>17</v>
      </c>
      <c r="I507">
        <v>441</v>
      </c>
      <c r="J507">
        <v>9047080.7079598904</v>
      </c>
      <c r="K507">
        <v>7565878.5754488101</v>
      </c>
      <c r="L507">
        <v>5222650.7590495599</v>
      </c>
      <c r="M507">
        <v>6978419.3769531297</v>
      </c>
      <c r="N507">
        <v>7030561.8098319201</v>
      </c>
      <c r="O507">
        <v>9035370.3335405793</v>
      </c>
      <c r="P507">
        <v>9852273.4914507791</v>
      </c>
      <c r="Q507">
        <v>10964543.5138062</v>
      </c>
    </row>
    <row r="508" spans="1:17" x14ac:dyDescent="0.35">
      <c r="A508" t="s">
        <v>154</v>
      </c>
      <c r="B508" t="s">
        <v>1550</v>
      </c>
      <c r="C508" t="s">
        <v>1551</v>
      </c>
      <c r="D508">
        <v>0</v>
      </c>
      <c r="E508">
        <v>38</v>
      </c>
      <c r="F508">
        <v>25</v>
      </c>
      <c r="G508">
        <v>201</v>
      </c>
      <c r="H508">
        <v>25</v>
      </c>
      <c r="I508">
        <v>753</v>
      </c>
      <c r="J508">
        <v>3080319.7249356699</v>
      </c>
      <c r="K508">
        <v>3262218.0343074999</v>
      </c>
      <c r="L508">
        <v>1867581.10298999</v>
      </c>
      <c r="M508">
        <v>2103593.7192382799</v>
      </c>
      <c r="N508">
        <v>21171098.087711699</v>
      </c>
      <c r="O508">
        <v>21907578.086348001</v>
      </c>
      <c r="P508">
        <v>17366193.966433302</v>
      </c>
      <c r="Q508">
        <v>23057057.554279201</v>
      </c>
    </row>
    <row r="509" spans="1:17" x14ac:dyDescent="0.35">
      <c r="A509" t="s">
        <v>154</v>
      </c>
      <c r="B509" t="s">
        <v>1552</v>
      </c>
      <c r="C509" t="s">
        <v>1553</v>
      </c>
      <c r="D509">
        <v>0</v>
      </c>
      <c r="E509">
        <v>48</v>
      </c>
      <c r="F509">
        <v>14</v>
      </c>
      <c r="G509">
        <v>173</v>
      </c>
      <c r="H509">
        <v>14</v>
      </c>
      <c r="I509">
        <v>396</v>
      </c>
      <c r="J509">
        <v>3775956.0584327001</v>
      </c>
      <c r="K509">
        <v>4366498.0352352103</v>
      </c>
      <c r="L509">
        <v>3296598.2648790502</v>
      </c>
      <c r="M509">
        <v>6343013.5078125</v>
      </c>
      <c r="N509">
        <v>17247052.589467201</v>
      </c>
      <c r="O509">
        <v>20841339.481284302</v>
      </c>
      <c r="P509">
        <v>25682176.617161602</v>
      </c>
      <c r="Q509">
        <v>21597526.862411398</v>
      </c>
    </row>
    <row r="510" spans="1:17" x14ac:dyDescent="0.35">
      <c r="A510" t="s">
        <v>154</v>
      </c>
      <c r="B510" t="s">
        <v>1554</v>
      </c>
      <c r="C510" t="s">
        <v>1555</v>
      </c>
      <c r="D510">
        <v>0</v>
      </c>
      <c r="E510">
        <v>58</v>
      </c>
      <c r="F510">
        <v>11</v>
      </c>
      <c r="G510">
        <v>153</v>
      </c>
      <c r="H510">
        <v>11</v>
      </c>
      <c r="I510">
        <v>231</v>
      </c>
      <c r="J510">
        <v>26758420.5497256</v>
      </c>
      <c r="K510">
        <v>26872148.019122899</v>
      </c>
      <c r="L510">
        <v>20846166.718618501</v>
      </c>
      <c r="M510">
        <v>27475987.255859401</v>
      </c>
      <c r="N510">
        <v>9483628.1266445704</v>
      </c>
      <c r="O510">
        <v>10899406.651399599</v>
      </c>
      <c r="P510">
        <v>10967189.8847264</v>
      </c>
      <c r="Q510">
        <v>9406986.6149114799</v>
      </c>
    </row>
    <row r="511" spans="1:17" x14ac:dyDescent="0.35">
      <c r="A511" t="s">
        <v>154</v>
      </c>
      <c r="B511" t="s">
        <v>1556</v>
      </c>
      <c r="C511" t="s">
        <v>1557</v>
      </c>
      <c r="D511">
        <v>0</v>
      </c>
      <c r="E511">
        <v>56</v>
      </c>
      <c r="F511">
        <v>9</v>
      </c>
      <c r="G511">
        <v>99</v>
      </c>
      <c r="H511">
        <v>9</v>
      </c>
      <c r="I511">
        <v>211</v>
      </c>
      <c r="J511">
        <v>10034795.921238</v>
      </c>
      <c r="K511">
        <v>8836634.1412231904</v>
      </c>
      <c r="L511">
        <v>8196980.2693247702</v>
      </c>
      <c r="M511">
        <v>11767672.7734375</v>
      </c>
      <c r="N511">
        <v>2922217.7291712998</v>
      </c>
      <c r="O511">
        <v>3994521.6660766802</v>
      </c>
      <c r="P511">
        <v>3238542.0055937101</v>
      </c>
      <c r="Q511">
        <v>3052051.8167924099</v>
      </c>
    </row>
    <row r="512" spans="1:17" x14ac:dyDescent="0.35">
      <c r="A512" t="s">
        <v>154</v>
      </c>
      <c r="B512" t="s">
        <v>1558</v>
      </c>
      <c r="C512" t="s">
        <v>1559</v>
      </c>
      <c r="D512">
        <v>0</v>
      </c>
      <c r="E512">
        <v>63</v>
      </c>
      <c r="F512">
        <v>20</v>
      </c>
      <c r="G512">
        <v>137</v>
      </c>
      <c r="H512">
        <v>20</v>
      </c>
      <c r="I512">
        <v>447</v>
      </c>
      <c r="J512">
        <v>4727126.3723687101</v>
      </c>
      <c r="K512">
        <v>5137747.04501573</v>
      </c>
      <c r="L512">
        <v>3468801.2994563002</v>
      </c>
      <c r="M512">
        <v>5762641.3515625</v>
      </c>
      <c r="N512">
        <v>4539239.7511331504</v>
      </c>
      <c r="O512">
        <v>4797476.8057792298</v>
      </c>
      <c r="P512">
        <v>5002294.4415740697</v>
      </c>
      <c r="Q512">
        <v>5740268.3874242296</v>
      </c>
    </row>
    <row r="513" spans="1:17" x14ac:dyDescent="0.35">
      <c r="A513" t="s">
        <v>154</v>
      </c>
      <c r="B513" t="s">
        <v>1560</v>
      </c>
      <c r="C513" t="s">
        <v>1561</v>
      </c>
      <c r="D513">
        <v>0</v>
      </c>
      <c r="E513">
        <v>63</v>
      </c>
      <c r="F513">
        <v>18</v>
      </c>
      <c r="G513">
        <v>105</v>
      </c>
      <c r="H513">
        <v>18</v>
      </c>
      <c r="I513">
        <v>327</v>
      </c>
      <c r="J513">
        <v>85077133.148219094</v>
      </c>
      <c r="K513">
        <v>79910457.975121602</v>
      </c>
      <c r="L513">
        <v>1993970301.37988</v>
      </c>
      <c r="M513">
        <v>72985311.6484375</v>
      </c>
      <c r="N513">
        <v>189403644.23362401</v>
      </c>
      <c r="O513">
        <v>189425385.56985301</v>
      </c>
      <c r="P513">
        <v>245213436.42260101</v>
      </c>
      <c r="Q513">
        <v>338595759.63492399</v>
      </c>
    </row>
    <row r="514" spans="1:17" x14ac:dyDescent="0.35">
      <c r="A514" t="s">
        <v>154</v>
      </c>
      <c r="B514" t="s">
        <v>1562</v>
      </c>
      <c r="C514" t="s">
        <v>1563</v>
      </c>
      <c r="D514">
        <v>0</v>
      </c>
      <c r="E514">
        <v>47</v>
      </c>
      <c r="F514">
        <v>26</v>
      </c>
      <c r="G514">
        <v>132</v>
      </c>
      <c r="H514">
        <v>26</v>
      </c>
      <c r="I514">
        <v>616</v>
      </c>
      <c r="J514">
        <v>6699807.0258269198</v>
      </c>
      <c r="K514">
        <v>6915085.7989942096</v>
      </c>
      <c r="L514">
        <v>4783307.4015810303</v>
      </c>
      <c r="M514">
        <v>6569469.8671875</v>
      </c>
      <c r="N514">
        <v>2042055.68967715</v>
      </c>
      <c r="O514">
        <v>2267988.3991407701</v>
      </c>
      <c r="P514">
        <v>1892006.0572755099</v>
      </c>
      <c r="Q514">
        <v>2461240.6299938201</v>
      </c>
    </row>
    <row r="515" spans="1:17" x14ac:dyDescent="0.35">
      <c r="A515" t="s">
        <v>154</v>
      </c>
      <c r="B515" t="s">
        <v>1564</v>
      </c>
      <c r="C515" t="s">
        <v>1565</v>
      </c>
      <c r="D515">
        <v>0</v>
      </c>
      <c r="E515">
        <v>52</v>
      </c>
      <c r="F515">
        <v>10</v>
      </c>
      <c r="G515">
        <v>75</v>
      </c>
      <c r="H515">
        <v>10</v>
      </c>
      <c r="I515">
        <v>326</v>
      </c>
      <c r="J515">
        <v>12602711.452410899</v>
      </c>
      <c r="K515">
        <v>10034992.0328635</v>
      </c>
      <c r="L515">
        <v>5507176.9987261603</v>
      </c>
      <c r="M515">
        <v>7635729.53125</v>
      </c>
      <c r="N515">
        <v>699693.74878323195</v>
      </c>
      <c r="O515">
        <v>877140.222196255</v>
      </c>
      <c r="P515">
        <v>1239756.7224834401</v>
      </c>
      <c r="Q515">
        <v>731850.28734375897</v>
      </c>
    </row>
    <row r="516" spans="1:17" x14ac:dyDescent="0.35">
      <c r="A516" t="s">
        <v>154</v>
      </c>
      <c r="B516" t="s">
        <v>1566</v>
      </c>
      <c r="C516" t="s">
        <v>1567</v>
      </c>
      <c r="D516">
        <v>0</v>
      </c>
      <c r="E516">
        <v>56</v>
      </c>
      <c r="F516">
        <v>11</v>
      </c>
      <c r="G516">
        <v>279</v>
      </c>
      <c r="H516">
        <v>11</v>
      </c>
      <c r="I516">
        <v>217</v>
      </c>
      <c r="J516">
        <v>155028010.82534099</v>
      </c>
      <c r="K516">
        <v>155750534.03511</v>
      </c>
      <c r="L516">
        <v>174094311.78500301</v>
      </c>
      <c r="M516">
        <v>265863443.80859399</v>
      </c>
      <c r="N516">
        <v>84157990.626424596</v>
      </c>
      <c r="O516">
        <v>95406362.115739599</v>
      </c>
      <c r="P516">
        <v>64403380.515731201</v>
      </c>
      <c r="Q516">
        <v>83190298.2442967</v>
      </c>
    </row>
    <row r="517" spans="1:17" x14ac:dyDescent="0.35">
      <c r="A517" t="s">
        <v>154</v>
      </c>
      <c r="B517" t="s">
        <v>1568</v>
      </c>
      <c r="C517" t="s">
        <v>1569</v>
      </c>
      <c r="D517">
        <v>0</v>
      </c>
      <c r="E517">
        <v>27</v>
      </c>
      <c r="F517">
        <v>29</v>
      </c>
      <c r="G517">
        <v>166</v>
      </c>
      <c r="H517">
        <v>29</v>
      </c>
      <c r="I517">
        <v>1431</v>
      </c>
      <c r="J517">
        <v>2446130.2410159898</v>
      </c>
      <c r="K517">
        <v>3036482.1675561499</v>
      </c>
      <c r="L517">
        <v>2538416.7686573099</v>
      </c>
      <c r="M517">
        <v>3562853.9765625</v>
      </c>
      <c r="N517">
        <v>10852942.7564347</v>
      </c>
      <c r="O517">
        <v>9392050.0244002491</v>
      </c>
      <c r="P517">
        <v>12566188.439957401</v>
      </c>
      <c r="Q517">
        <v>10170455.432504799</v>
      </c>
    </row>
    <row r="518" spans="1:17" x14ac:dyDescent="0.35">
      <c r="A518" t="s">
        <v>154</v>
      </c>
      <c r="B518" t="s">
        <v>1570</v>
      </c>
      <c r="C518" t="s">
        <v>1571</v>
      </c>
      <c r="D518">
        <v>0</v>
      </c>
      <c r="E518">
        <v>58</v>
      </c>
      <c r="F518">
        <v>18</v>
      </c>
      <c r="G518">
        <v>105</v>
      </c>
      <c r="H518">
        <v>18</v>
      </c>
      <c r="I518">
        <v>396</v>
      </c>
      <c r="J518">
        <v>4564924.6693072403</v>
      </c>
      <c r="K518">
        <v>5593663.4506253004</v>
      </c>
      <c r="L518">
        <v>1988097.73480956</v>
      </c>
      <c r="M518">
        <v>5407631.5703125</v>
      </c>
      <c r="N518">
        <v>1519479.16201926</v>
      </c>
      <c r="O518">
        <v>1117438.3966306001</v>
      </c>
      <c r="P518">
        <v>1448860.1270161001</v>
      </c>
      <c r="Q518">
        <v>1280458.5101736099</v>
      </c>
    </row>
    <row r="519" spans="1:17" x14ac:dyDescent="0.35">
      <c r="A519" t="s">
        <v>154</v>
      </c>
      <c r="B519" t="s">
        <v>1572</v>
      </c>
      <c r="C519" t="s">
        <v>1573</v>
      </c>
      <c r="D519">
        <v>0</v>
      </c>
      <c r="E519">
        <v>49</v>
      </c>
      <c r="F519">
        <v>17</v>
      </c>
      <c r="G519">
        <v>171</v>
      </c>
      <c r="H519">
        <v>17</v>
      </c>
      <c r="I519">
        <v>435</v>
      </c>
      <c r="J519">
        <v>16747974.473866601</v>
      </c>
      <c r="K519">
        <v>15464852.0169273</v>
      </c>
      <c r="L519">
        <v>14814292.254634</v>
      </c>
      <c r="M519">
        <v>14907952.40625</v>
      </c>
      <c r="N519">
        <v>13045890.375818601</v>
      </c>
      <c r="O519">
        <v>15088950.2881751</v>
      </c>
      <c r="P519">
        <v>13509890.847266801</v>
      </c>
      <c r="Q519">
        <v>16108579.9610945</v>
      </c>
    </row>
    <row r="520" spans="1:17" x14ac:dyDescent="0.35">
      <c r="A520" t="s">
        <v>154</v>
      </c>
      <c r="B520" t="s">
        <v>1574</v>
      </c>
      <c r="C520" t="s">
        <v>1575</v>
      </c>
      <c r="D520">
        <v>0</v>
      </c>
      <c r="E520">
        <v>60</v>
      </c>
      <c r="F520">
        <v>18</v>
      </c>
      <c r="G520">
        <v>135</v>
      </c>
      <c r="H520">
        <v>18</v>
      </c>
      <c r="I520">
        <v>320</v>
      </c>
      <c r="J520">
        <v>24720560.499121401</v>
      </c>
      <c r="K520">
        <v>17755455.338587999</v>
      </c>
      <c r="L520">
        <v>13012077.205906499</v>
      </c>
      <c r="M520">
        <v>16246949.3828125</v>
      </c>
      <c r="N520">
        <v>2384287.9478348098</v>
      </c>
      <c r="O520">
        <v>2042326.23643032</v>
      </c>
      <c r="P520">
        <v>3558473.0037034801</v>
      </c>
      <c r="Q520">
        <v>1675996.69236737</v>
      </c>
    </row>
    <row r="521" spans="1:17" x14ac:dyDescent="0.35">
      <c r="A521" t="s">
        <v>154</v>
      </c>
      <c r="B521" t="s">
        <v>1576</v>
      </c>
      <c r="C521" t="s">
        <v>1577</v>
      </c>
      <c r="D521">
        <v>0</v>
      </c>
      <c r="E521">
        <v>55</v>
      </c>
      <c r="F521">
        <v>11</v>
      </c>
      <c r="G521">
        <v>132</v>
      </c>
      <c r="H521">
        <v>11</v>
      </c>
      <c r="I521">
        <v>243</v>
      </c>
      <c r="J521">
        <v>27922945.571141399</v>
      </c>
      <c r="K521">
        <v>28702109.093164001</v>
      </c>
      <c r="L521">
        <v>18001036.218897</v>
      </c>
      <c r="M521">
        <v>24791287.96875</v>
      </c>
      <c r="N521">
        <v>8538054.7199248802</v>
      </c>
      <c r="O521">
        <v>7245591.7621764699</v>
      </c>
      <c r="P521">
        <v>9735612.2391264793</v>
      </c>
      <c r="Q521">
        <v>8616829.7091418896</v>
      </c>
    </row>
    <row r="522" spans="1:17" x14ac:dyDescent="0.35">
      <c r="A522" t="s">
        <v>154</v>
      </c>
      <c r="B522" t="s">
        <v>1578</v>
      </c>
      <c r="C522" t="s">
        <v>1579</v>
      </c>
      <c r="D522">
        <v>0</v>
      </c>
      <c r="E522">
        <v>68</v>
      </c>
      <c r="F522">
        <v>15</v>
      </c>
      <c r="G522">
        <v>211</v>
      </c>
      <c r="H522">
        <v>14</v>
      </c>
      <c r="I522">
        <v>237</v>
      </c>
      <c r="J522">
        <v>18907937.280611701</v>
      </c>
      <c r="K522">
        <v>18677200.140557699</v>
      </c>
      <c r="L522">
        <v>16436978.8758284</v>
      </c>
      <c r="M522">
        <v>25600465.0859375</v>
      </c>
      <c r="N522">
        <v>13430312.676034899</v>
      </c>
      <c r="O522">
        <v>12906735.7567706</v>
      </c>
      <c r="P522">
        <v>13621283.763994301</v>
      </c>
      <c r="Q522">
        <v>13985123.3081712</v>
      </c>
    </row>
    <row r="523" spans="1:17" x14ac:dyDescent="0.35">
      <c r="A523" t="s">
        <v>154</v>
      </c>
      <c r="B523" t="s">
        <v>317</v>
      </c>
      <c r="C523" t="s">
        <v>1580</v>
      </c>
      <c r="D523">
        <v>0</v>
      </c>
      <c r="E523">
        <v>53</v>
      </c>
      <c r="F523">
        <v>12</v>
      </c>
      <c r="G523">
        <v>101</v>
      </c>
      <c r="H523">
        <v>12</v>
      </c>
      <c r="I523">
        <v>314</v>
      </c>
      <c r="J523">
        <v>12028929.8136473</v>
      </c>
      <c r="K523">
        <v>13694744.419150401</v>
      </c>
      <c r="L523">
        <v>8625168.8907290809</v>
      </c>
      <c r="M523">
        <v>23207208.59375</v>
      </c>
      <c r="N523">
        <v>4898966.0543103302</v>
      </c>
      <c r="O523">
        <v>5423066.6091979099</v>
      </c>
      <c r="P523">
        <v>5731156.4991073404</v>
      </c>
      <c r="Q523">
        <v>3799284.9254693901</v>
      </c>
    </row>
    <row r="524" spans="1:17" x14ac:dyDescent="0.35">
      <c r="A524" t="s">
        <v>154</v>
      </c>
      <c r="B524" t="s">
        <v>1581</v>
      </c>
      <c r="C524" t="s">
        <v>1582</v>
      </c>
      <c r="D524">
        <v>0</v>
      </c>
      <c r="E524">
        <v>61</v>
      </c>
      <c r="F524">
        <v>19</v>
      </c>
      <c r="G524">
        <v>154</v>
      </c>
      <c r="H524">
        <v>19</v>
      </c>
      <c r="I524">
        <v>377</v>
      </c>
      <c r="J524">
        <v>8636259.7804641407</v>
      </c>
      <c r="K524">
        <v>9955579.2991346009</v>
      </c>
      <c r="L524">
        <v>3484812.9152024202</v>
      </c>
      <c r="M524">
        <v>7399131.54296875</v>
      </c>
      <c r="N524">
        <v>4913891.5670261802</v>
      </c>
      <c r="O524">
        <v>4413336.4107894097</v>
      </c>
      <c r="P524">
        <v>5298530.1945086401</v>
      </c>
      <c r="Q524">
        <v>4301791.0082554296</v>
      </c>
    </row>
    <row r="525" spans="1:17" x14ac:dyDescent="0.35">
      <c r="A525" t="s">
        <v>154</v>
      </c>
      <c r="B525" t="s">
        <v>1583</v>
      </c>
      <c r="C525" t="s">
        <v>1584</v>
      </c>
      <c r="D525">
        <v>0</v>
      </c>
      <c r="E525">
        <v>49</v>
      </c>
      <c r="F525">
        <v>18</v>
      </c>
      <c r="G525">
        <v>205</v>
      </c>
      <c r="H525">
        <v>18</v>
      </c>
      <c r="I525">
        <v>355</v>
      </c>
      <c r="J525">
        <v>8147089.2366965404</v>
      </c>
      <c r="K525">
        <v>9018757.0915855803</v>
      </c>
      <c r="L525">
        <v>6305023.0293592503</v>
      </c>
      <c r="M525">
        <v>9991814.2421875</v>
      </c>
      <c r="N525">
        <v>19381153.460737702</v>
      </c>
      <c r="O525">
        <v>18332897.891173299</v>
      </c>
      <c r="P525">
        <v>21828932.210609201</v>
      </c>
      <c r="Q525">
        <v>19439199.151979599</v>
      </c>
    </row>
    <row r="526" spans="1:17" x14ac:dyDescent="0.35">
      <c r="A526" t="s">
        <v>154</v>
      </c>
      <c r="B526" t="s">
        <v>1585</v>
      </c>
      <c r="C526" t="s">
        <v>1586</v>
      </c>
      <c r="D526">
        <v>0</v>
      </c>
      <c r="E526">
        <v>78</v>
      </c>
      <c r="F526">
        <v>17</v>
      </c>
      <c r="G526">
        <v>174</v>
      </c>
      <c r="H526">
        <v>17</v>
      </c>
      <c r="I526">
        <v>205</v>
      </c>
      <c r="J526">
        <v>23886226.328991301</v>
      </c>
      <c r="K526">
        <v>21915579.296415199</v>
      </c>
      <c r="L526">
        <v>12584714.580282601</v>
      </c>
      <c r="M526">
        <v>19396217.1484375</v>
      </c>
      <c r="N526">
        <v>6360386.6870943001</v>
      </c>
      <c r="O526">
        <v>6537992.3575620502</v>
      </c>
      <c r="P526">
        <v>6738760.7030743798</v>
      </c>
      <c r="Q526">
        <v>6660585.4753282899</v>
      </c>
    </row>
    <row r="527" spans="1:17" x14ac:dyDescent="0.35">
      <c r="A527" t="s">
        <v>154</v>
      </c>
      <c r="B527" t="s">
        <v>1587</v>
      </c>
      <c r="C527" t="s">
        <v>1588</v>
      </c>
      <c r="D527">
        <v>0</v>
      </c>
      <c r="E527">
        <v>54</v>
      </c>
      <c r="F527">
        <v>10</v>
      </c>
      <c r="G527">
        <v>151</v>
      </c>
      <c r="H527">
        <v>10</v>
      </c>
      <c r="I527">
        <v>288</v>
      </c>
      <c r="J527">
        <v>12596129.482193301</v>
      </c>
      <c r="K527">
        <v>12969744.687765799</v>
      </c>
      <c r="L527">
        <v>12861383.909723399</v>
      </c>
      <c r="M527">
        <v>11595751.4023438</v>
      </c>
      <c r="N527">
        <v>43504863.378105603</v>
      </c>
      <c r="O527">
        <v>34020490.594673</v>
      </c>
      <c r="P527">
        <v>32141706.150232799</v>
      </c>
      <c r="Q527">
        <v>31315369.9527556</v>
      </c>
    </row>
    <row r="528" spans="1:17" x14ac:dyDescent="0.35">
      <c r="A528" t="s">
        <v>154</v>
      </c>
      <c r="B528" t="s">
        <v>1589</v>
      </c>
      <c r="C528" t="s">
        <v>1590</v>
      </c>
      <c r="D528">
        <v>0</v>
      </c>
      <c r="E528">
        <v>48</v>
      </c>
      <c r="F528">
        <v>12</v>
      </c>
      <c r="G528">
        <v>162</v>
      </c>
      <c r="H528">
        <v>12</v>
      </c>
      <c r="I528">
        <v>302</v>
      </c>
      <c r="J528">
        <v>7042941.7496904498</v>
      </c>
      <c r="K528">
        <v>8590965.6194080096</v>
      </c>
      <c r="L528">
        <v>3435273.1795807499</v>
      </c>
      <c r="M528">
        <v>7540837.2421875</v>
      </c>
      <c r="N528">
        <v>17473300.962763298</v>
      </c>
      <c r="O528">
        <v>20936559.119235702</v>
      </c>
      <c r="P528">
        <v>41266644.4678372</v>
      </c>
      <c r="Q528">
        <v>23786638.689422701</v>
      </c>
    </row>
    <row r="529" spans="1:17" x14ac:dyDescent="0.35">
      <c r="A529" t="s">
        <v>154</v>
      </c>
      <c r="B529" t="s">
        <v>1591</v>
      </c>
      <c r="C529" t="s">
        <v>1592</v>
      </c>
      <c r="D529">
        <v>0</v>
      </c>
      <c r="E529">
        <v>69</v>
      </c>
      <c r="F529">
        <v>13</v>
      </c>
      <c r="G529">
        <v>203</v>
      </c>
      <c r="H529">
        <v>13</v>
      </c>
      <c r="I529">
        <v>122</v>
      </c>
      <c r="J529">
        <v>48593026.852223799</v>
      </c>
      <c r="K529">
        <v>39923065.048025303</v>
      </c>
      <c r="L529">
        <v>36744558.755514801</v>
      </c>
      <c r="M529">
        <v>49993947.765625</v>
      </c>
      <c r="N529">
        <v>20123931.048155099</v>
      </c>
      <c r="O529">
        <v>22134893.138708301</v>
      </c>
      <c r="P529">
        <v>20479756.5773663</v>
      </c>
      <c r="Q529">
        <v>20773110.569161899</v>
      </c>
    </row>
    <row r="530" spans="1:17" x14ac:dyDescent="0.35">
      <c r="A530" t="s">
        <v>154</v>
      </c>
      <c r="B530" t="s">
        <v>1593</v>
      </c>
      <c r="C530" t="s">
        <v>1594</v>
      </c>
      <c r="D530">
        <v>0</v>
      </c>
      <c r="E530">
        <v>33</v>
      </c>
      <c r="F530">
        <v>23</v>
      </c>
      <c r="G530">
        <v>113</v>
      </c>
      <c r="H530">
        <v>23</v>
      </c>
      <c r="I530">
        <v>757</v>
      </c>
      <c r="J530">
        <v>7389670.5914229704</v>
      </c>
      <c r="K530">
        <v>7587881.8292247998</v>
      </c>
      <c r="L530">
        <v>4971988.1351871099</v>
      </c>
      <c r="M530">
        <v>6979964.4140625</v>
      </c>
      <c r="N530">
        <v>714916.010747578</v>
      </c>
      <c r="O530">
        <v>655548.18472426105</v>
      </c>
      <c r="P530">
        <v>611000.18153585296</v>
      </c>
      <c r="Q530">
        <v>623869.71837567701</v>
      </c>
    </row>
    <row r="531" spans="1:17" x14ac:dyDescent="0.35">
      <c r="A531" t="s">
        <v>154</v>
      </c>
      <c r="B531" t="s">
        <v>1595</v>
      </c>
      <c r="C531" t="s">
        <v>1596</v>
      </c>
      <c r="D531">
        <v>0</v>
      </c>
      <c r="E531">
        <v>34</v>
      </c>
      <c r="F531">
        <v>25</v>
      </c>
      <c r="G531">
        <v>148</v>
      </c>
      <c r="H531">
        <v>25</v>
      </c>
      <c r="I531">
        <v>899</v>
      </c>
      <c r="J531">
        <v>347612.65472782898</v>
      </c>
      <c r="K531">
        <v>469978.56934491999</v>
      </c>
      <c r="L531">
        <v>949798.25514875306</v>
      </c>
      <c r="M531">
        <v>4039846.4921875</v>
      </c>
      <c r="N531">
        <v>12103381.094957801</v>
      </c>
      <c r="O531">
        <v>13090990.7808461</v>
      </c>
      <c r="P531">
        <v>11813891.635929801</v>
      </c>
      <c r="Q531">
        <v>12860875.4244939</v>
      </c>
    </row>
    <row r="532" spans="1:17" x14ac:dyDescent="0.35">
      <c r="A532" t="s">
        <v>154</v>
      </c>
      <c r="B532" t="s">
        <v>1597</v>
      </c>
      <c r="C532" t="s">
        <v>1598</v>
      </c>
      <c r="D532">
        <v>0</v>
      </c>
      <c r="E532">
        <v>54</v>
      </c>
      <c r="F532">
        <v>17</v>
      </c>
      <c r="G532">
        <v>91</v>
      </c>
      <c r="H532">
        <v>17</v>
      </c>
      <c r="I532">
        <v>421</v>
      </c>
      <c r="J532">
        <v>5522032.7830645302</v>
      </c>
      <c r="K532">
        <v>5108689.5988957603</v>
      </c>
      <c r="L532">
        <v>1066850.8227279701</v>
      </c>
      <c r="M532">
        <v>4121937.80078125</v>
      </c>
      <c r="N532">
        <v>4033010.9154320001</v>
      </c>
      <c r="O532">
        <v>3291520.2484550299</v>
      </c>
      <c r="P532">
        <v>6012301.3290799297</v>
      </c>
      <c r="Q532">
        <v>8424398.2181547899</v>
      </c>
    </row>
    <row r="533" spans="1:17" x14ac:dyDescent="0.35">
      <c r="A533" t="s">
        <v>154</v>
      </c>
      <c r="B533" t="s">
        <v>1599</v>
      </c>
      <c r="C533" t="s">
        <v>1600</v>
      </c>
      <c r="D533">
        <v>0</v>
      </c>
      <c r="E533">
        <v>52</v>
      </c>
      <c r="F533">
        <v>24</v>
      </c>
      <c r="G533">
        <v>173</v>
      </c>
      <c r="H533">
        <v>24</v>
      </c>
      <c r="I533">
        <v>565</v>
      </c>
      <c r="J533">
        <v>6592282.2360348003</v>
      </c>
      <c r="K533">
        <v>6109315.9381109904</v>
      </c>
      <c r="L533">
        <v>2684693.3295678901</v>
      </c>
      <c r="M533">
        <v>5739966.359375</v>
      </c>
      <c r="N533">
        <v>3795170.90683079</v>
      </c>
      <c r="O533">
        <v>3627377.1696628602</v>
      </c>
      <c r="P533">
        <v>4267824.9996536402</v>
      </c>
      <c r="Q533">
        <v>3202223.1669463599</v>
      </c>
    </row>
    <row r="534" spans="1:17" x14ac:dyDescent="0.35">
      <c r="A534" t="s">
        <v>154</v>
      </c>
      <c r="B534" t="s">
        <v>1601</v>
      </c>
      <c r="C534" t="s">
        <v>1602</v>
      </c>
      <c r="D534">
        <v>0</v>
      </c>
      <c r="E534">
        <v>44</v>
      </c>
      <c r="F534">
        <v>19</v>
      </c>
      <c r="G534">
        <v>129</v>
      </c>
      <c r="H534">
        <v>19</v>
      </c>
      <c r="I534">
        <v>559</v>
      </c>
      <c r="J534">
        <v>9530527.97974227</v>
      </c>
      <c r="K534">
        <v>10654236.4222543</v>
      </c>
      <c r="L534">
        <v>7737752.2311174003</v>
      </c>
      <c r="M534">
        <v>11936990.53125</v>
      </c>
      <c r="N534">
        <v>4179806.9026878602</v>
      </c>
      <c r="O534">
        <v>4576168.7327648699</v>
      </c>
      <c r="P534">
        <v>2783049.8385202</v>
      </c>
      <c r="Q534">
        <v>3956699.7840998</v>
      </c>
    </row>
    <row r="535" spans="1:17" x14ac:dyDescent="0.35">
      <c r="A535" t="s">
        <v>154</v>
      </c>
      <c r="B535" t="s">
        <v>1603</v>
      </c>
      <c r="C535" t="s">
        <v>1604</v>
      </c>
      <c r="D535">
        <v>0</v>
      </c>
      <c r="E535">
        <v>54</v>
      </c>
      <c r="F535">
        <v>17</v>
      </c>
      <c r="G535">
        <v>94</v>
      </c>
      <c r="H535">
        <v>17</v>
      </c>
      <c r="I535">
        <v>414</v>
      </c>
      <c r="J535">
        <v>10547279.122280899</v>
      </c>
      <c r="K535">
        <v>10374505.9743206</v>
      </c>
      <c r="L535">
        <v>7631032.9877736997</v>
      </c>
      <c r="M535">
        <v>10472250.90625</v>
      </c>
      <c r="N535">
        <v>1497138.14035952</v>
      </c>
      <c r="O535">
        <v>1389496.1891542999</v>
      </c>
      <c r="P535">
        <v>1526767.2072046399</v>
      </c>
      <c r="Q535">
        <v>1101134.6471849701</v>
      </c>
    </row>
    <row r="536" spans="1:17" x14ac:dyDescent="0.35">
      <c r="A536" t="s">
        <v>154</v>
      </c>
      <c r="B536" t="s">
        <v>1605</v>
      </c>
      <c r="C536" t="s">
        <v>1606</v>
      </c>
      <c r="D536">
        <v>0</v>
      </c>
      <c r="E536">
        <v>57</v>
      </c>
      <c r="F536">
        <v>16</v>
      </c>
      <c r="G536">
        <v>140</v>
      </c>
      <c r="H536">
        <v>16</v>
      </c>
      <c r="I536">
        <v>390</v>
      </c>
      <c r="J536">
        <v>14858053.708454199</v>
      </c>
      <c r="K536">
        <v>15161424.691978</v>
      </c>
      <c r="L536">
        <v>5771847.5326610804</v>
      </c>
      <c r="M536">
        <v>11546169.125</v>
      </c>
      <c r="N536">
        <v>6206216.5341880601</v>
      </c>
      <c r="O536">
        <v>10418117.651739899</v>
      </c>
      <c r="P536">
        <v>9805523.2061467301</v>
      </c>
      <c r="Q536">
        <v>9205035.0123432893</v>
      </c>
    </row>
    <row r="537" spans="1:17" x14ac:dyDescent="0.35">
      <c r="A537" t="s">
        <v>154</v>
      </c>
      <c r="B537" t="s">
        <v>1607</v>
      </c>
      <c r="C537" t="s">
        <v>1608</v>
      </c>
      <c r="D537">
        <v>0</v>
      </c>
      <c r="E537">
        <v>58</v>
      </c>
      <c r="F537">
        <v>19</v>
      </c>
      <c r="G537">
        <v>93</v>
      </c>
      <c r="H537">
        <v>19</v>
      </c>
      <c r="I537">
        <v>380</v>
      </c>
      <c r="J537">
        <v>7415060.0331707802</v>
      </c>
      <c r="K537">
        <v>6343692.6451185402</v>
      </c>
      <c r="L537">
        <v>3777175.0843933602</v>
      </c>
      <c r="M537">
        <v>6767799.90234375</v>
      </c>
      <c r="N537">
        <v>514542.55269401497</v>
      </c>
      <c r="O537">
        <v>902831.26862550899</v>
      </c>
      <c r="P537">
        <v>620199.69637346803</v>
      </c>
      <c r="Q537">
        <v>648424.32215172495</v>
      </c>
    </row>
    <row r="538" spans="1:17" x14ac:dyDescent="0.35">
      <c r="A538" t="s">
        <v>154</v>
      </c>
      <c r="B538" t="s">
        <v>1609</v>
      </c>
      <c r="C538" t="s">
        <v>1610</v>
      </c>
      <c r="D538">
        <v>0</v>
      </c>
      <c r="E538">
        <v>53</v>
      </c>
      <c r="F538">
        <v>15</v>
      </c>
      <c r="G538">
        <v>171</v>
      </c>
      <c r="H538">
        <v>15</v>
      </c>
      <c r="I538">
        <v>333</v>
      </c>
      <c r="J538">
        <v>15394799.151709201</v>
      </c>
      <c r="K538">
        <v>14642527.3627785</v>
      </c>
      <c r="L538">
        <v>9613154.8654209003</v>
      </c>
      <c r="M538">
        <v>14287541.34375</v>
      </c>
      <c r="N538">
        <v>2908865.9319005501</v>
      </c>
      <c r="O538">
        <v>2799719.4769217102</v>
      </c>
      <c r="P538">
        <v>4330373.2958616801</v>
      </c>
      <c r="Q538">
        <v>2816246.9332523202</v>
      </c>
    </row>
    <row r="539" spans="1:17" x14ac:dyDescent="0.35">
      <c r="A539" t="s">
        <v>154</v>
      </c>
      <c r="B539" t="s">
        <v>1611</v>
      </c>
      <c r="C539" t="s">
        <v>1612</v>
      </c>
      <c r="D539">
        <v>0</v>
      </c>
      <c r="E539">
        <v>37</v>
      </c>
      <c r="F539">
        <v>28</v>
      </c>
      <c r="G539">
        <v>109</v>
      </c>
      <c r="H539">
        <v>28</v>
      </c>
      <c r="I539">
        <v>897</v>
      </c>
      <c r="J539">
        <v>5825315.5488264896</v>
      </c>
      <c r="K539">
        <v>8028116.6395225404</v>
      </c>
      <c r="L539">
        <v>1469497.0358814001</v>
      </c>
      <c r="M539">
        <v>5683326.04296875</v>
      </c>
      <c r="N539">
        <v>2619876.3075012099</v>
      </c>
      <c r="O539">
        <v>2478133.6354443999</v>
      </c>
      <c r="P539">
        <v>5267390.2859914098</v>
      </c>
      <c r="Q539">
        <v>1723228.8802376301</v>
      </c>
    </row>
    <row r="540" spans="1:17" x14ac:dyDescent="0.35">
      <c r="A540" t="s">
        <v>154</v>
      </c>
      <c r="B540" t="s">
        <v>1613</v>
      </c>
      <c r="C540" t="s">
        <v>1614</v>
      </c>
      <c r="D540">
        <v>0</v>
      </c>
      <c r="E540">
        <v>65</v>
      </c>
      <c r="F540">
        <v>13</v>
      </c>
      <c r="G540">
        <v>160</v>
      </c>
      <c r="H540">
        <v>13</v>
      </c>
      <c r="I540">
        <v>224</v>
      </c>
      <c r="J540">
        <v>17362317.729744401</v>
      </c>
      <c r="K540">
        <v>15792852.585599</v>
      </c>
      <c r="L540">
        <v>9125451.1916382108</v>
      </c>
      <c r="M540">
        <v>11785160.453125</v>
      </c>
      <c r="N540">
        <v>927700.463391089</v>
      </c>
      <c r="O540">
        <v>978205.82529406797</v>
      </c>
      <c r="P540">
        <v>954824.95623419795</v>
      </c>
      <c r="Q540">
        <v>563515.44914405805</v>
      </c>
    </row>
    <row r="541" spans="1:17" x14ac:dyDescent="0.35">
      <c r="A541" t="s">
        <v>154</v>
      </c>
      <c r="B541" t="s">
        <v>1615</v>
      </c>
      <c r="C541" t="s">
        <v>1616</v>
      </c>
      <c r="D541">
        <v>0</v>
      </c>
      <c r="E541">
        <v>37</v>
      </c>
      <c r="F541">
        <v>15</v>
      </c>
      <c r="G541">
        <v>144</v>
      </c>
      <c r="H541">
        <v>15</v>
      </c>
      <c r="I541">
        <v>542</v>
      </c>
      <c r="J541">
        <v>9287584.4792387895</v>
      </c>
      <c r="K541">
        <v>10324317.2257191</v>
      </c>
      <c r="L541">
        <v>6742423.9904451501</v>
      </c>
      <c r="M541">
        <v>7008603.08984375</v>
      </c>
      <c r="N541">
        <v>3718159.3703461699</v>
      </c>
      <c r="O541">
        <v>4065032.6352180298</v>
      </c>
      <c r="P541">
        <v>4363347.47399214</v>
      </c>
      <c r="Q541">
        <v>4221102.3857691297</v>
      </c>
    </row>
    <row r="542" spans="1:17" x14ac:dyDescent="0.35">
      <c r="A542" t="s">
        <v>154</v>
      </c>
      <c r="B542" t="s">
        <v>1617</v>
      </c>
      <c r="C542" t="s">
        <v>1618</v>
      </c>
      <c r="D542">
        <v>0</v>
      </c>
      <c r="E542">
        <v>33</v>
      </c>
      <c r="F542">
        <v>24</v>
      </c>
      <c r="G542">
        <v>104</v>
      </c>
      <c r="H542">
        <v>24</v>
      </c>
      <c r="I542">
        <v>826</v>
      </c>
      <c r="J542">
        <v>4778496.9908450097</v>
      </c>
      <c r="K542">
        <v>5193658.7082813298</v>
      </c>
      <c r="L542">
        <v>1455113.0674256601</v>
      </c>
      <c r="M542">
        <v>5033790.2109375</v>
      </c>
      <c r="N542">
        <v>691940.84954958805</v>
      </c>
      <c r="O542">
        <v>579887.65115126094</v>
      </c>
      <c r="P542">
        <v>738480.22805675305</v>
      </c>
      <c r="Q542">
        <v>122293.27444712901</v>
      </c>
    </row>
    <row r="543" spans="1:17" x14ac:dyDescent="0.35">
      <c r="A543" t="s">
        <v>154</v>
      </c>
      <c r="B543" t="s">
        <v>1619</v>
      </c>
      <c r="C543" t="s">
        <v>1620</v>
      </c>
      <c r="D543">
        <v>0</v>
      </c>
      <c r="E543">
        <v>52</v>
      </c>
      <c r="F543">
        <v>20</v>
      </c>
      <c r="G543">
        <v>141</v>
      </c>
      <c r="H543">
        <v>20</v>
      </c>
      <c r="I543">
        <v>514</v>
      </c>
      <c r="J543">
        <v>2277353.2056436599</v>
      </c>
      <c r="K543">
        <v>1990425.73629084</v>
      </c>
      <c r="L543">
        <v>1141299.8369737801</v>
      </c>
      <c r="M543">
        <v>2011233.6074218799</v>
      </c>
      <c r="N543">
        <v>7873948.5707255099</v>
      </c>
      <c r="O543">
        <v>7770321.5993139204</v>
      </c>
      <c r="P543">
        <v>8797073.2846395895</v>
      </c>
      <c r="Q543">
        <v>8342224.0616087802</v>
      </c>
    </row>
    <row r="544" spans="1:17" x14ac:dyDescent="0.35">
      <c r="A544" t="s">
        <v>154</v>
      </c>
      <c r="B544" t="s">
        <v>1621</v>
      </c>
      <c r="C544" t="s">
        <v>1622</v>
      </c>
      <c r="D544">
        <v>0</v>
      </c>
      <c r="E544">
        <v>37</v>
      </c>
      <c r="F544">
        <v>16</v>
      </c>
      <c r="G544">
        <v>124</v>
      </c>
      <c r="H544">
        <v>16</v>
      </c>
      <c r="I544">
        <v>514</v>
      </c>
      <c r="J544">
        <v>6478386.17896978</v>
      </c>
      <c r="K544">
        <v>6571857.9438820397</v>
      </c>
      <c r="L544">
        <v>6927587.4383455897</v>
      </c>
      <c r="M544">
        <v>7443091.671875</v>
      </c>
      <c r="N544">
        <v>3888429.1207690798</v>
      </c>
      <c r="O544">
        <v>4557569.9705897002</v>
      </c>
      <c r="P544">
        <v>4320123.3949384401</v>
      </c>
      <c r="Q544">
        <v>4114554.2538239998</v>
      </c>
    </row>
    <row r="545" spans="1:17" x14ac:dyDescent="0.35">
      <c r="A545" t="s">
        <v>154</v>
      </c>
      <c r="B545" t="s">
        <v>1623</v>
      </c>
      <c r="C545" t="s">
        <v>1624</v>
      </c>
      <c r="D545">
        <v>0</v>
      </c>
      <c r="E545">
        <v>53</v>
      </c>
      <c r="F545">
        <v>14</v>
      </c>
      <c r="G545">
        <v>174</v>
      </c>
      <c r="H545">
        <v>14</v>
      </c>
      <c r="I545">
        <v>345</v>
      </c>
      <c r="J545">
        <v>2130767.4817137802</v>
      </c>
      <c r="K545">
        <v>1698456.3405977599</v>
      </c>
      <c r="L545">
        <v>5919734.8976034997</v>
      </c>
      <c r="M545">
        <v>1298070.4765625</v>
      </c>
      <c r="N545">
        <v>46619618.587924801</v>
      </c>
      <c r="O545">
        <v>60028942.4385188</v>
      </c>
      <c r="P545">
        <v>105881669.989957</v>
      </c>
      <c r="Q545">
        <v>60900884.859409899</v>
      </c>
    </row>
    <row r="546" spans="1:17" x14ac:dyDescent="0.35">
      <c r="A546" t="s">
        <v>154</v>
      </c>
      <c r="B546" t="s">
        <v>1625</v>
      </c>
      <c r="C546" t="s">
        <v>1626</v>
      </c>
      <c r="D546">
        <v>0</v>
      </c>
      <c r="E546">
        <v>38</v>
      </c>
      <c r="F546">
        <v>7</v>
      </c>
      <c r="G546">
        <v>199</v>
      </c>
      <c r="H546">
        <v>7</v>
      </c>
      <c r="I546">
        <v>277</v>
      </c>
      <c r="J546">
        <v>52744115.011224203</v>
      </c>
      <c r="K546">
        <v>49043597.701463901</v>
      </c>
      <c r="L546">
        <v>22697157.369274002</v>
      </c>
      <c r="M546">
        <v>48523497.96875</v>
      </c>
      <c r="N546">
        <v>11846241.860091001</v>
      </c>
      <c r="O546">
        <v>48949384.552706599</v>
      </c>
      <c r="P546">
        <v>96598231.343271703</v>
      </c>
      <c r="Q546">
        <v>49887025.997221097</v>
      </c>
    </row>
    <row r="547" spans="1:17" x14ac:dyDescent="0.35">
      <c r="A547" t="s">
        <v>154</v>
      </c>
      <c r="B547" t="s">
        <v>1627</v>
      </c>
      <c r="C547" t="s">
        <v>1628</v>
      </c>
      <c r="D547">
        <v>0</v>
      </c>
      <c r="E547">
        <v>49</v>
      </c>
      <c r="F547">
        <v>16</v>
      </c>
      <c r="G547">
        <v>94</v>
      </c>
      <c r="H547">
        <v>16</v>
      </c>
      <c r="I547">
        <v>444</v>
      </c>
      <c r="J547">
        <v>7397434.8122912999</v>
      </c>
      <c r="K547">
        <v>7138578.6034998596</v>
      </c>
      <c r="L547">
        <v>2585559.0380041199</v>
      </c>
      <c r="M547">
        <v>7415021.9316406297</v>
      </c>
      <c r="N547">
        <v>3544268.5762614398</v>
      </c>
      <c r="O547">
        <v>4473311.5371263297</v>
      </c>
      <c r="P547">
        <v>4272454.1296164598</v>
      </c>
      <c r="Q547">
        <v>3506862.92575008</v>
      </c>
    </row>
    <row r="548" spans="1:17" x14ac:dyDescent="0.35">
      <c r="A548" t="s">
        <v>154</v>
      </c>
      <c r="B548" t="s">
        <v>1629</v>
      </c>
      <c r="C548" t="s">
        <v>1630</v>
      </c>
      <c r="D548">
        <v>0</v>
      </c>
      <c r="E548">
        <v>62</v>
      </c>
      <c r="F548">
        <v>13</v>
      </c>
      <c r="G548">
        <v>171</v>
      </c>
      <c r="H548">
        <v>13</v>
      </c>
      <c r="I548">
        <v>269</v>
      </c>
      <c r="J548">
        <v>16104205.307913801</v>
      </c>
      <c r="K548">
        <v>13232610.615157001</v>
      </c>
      <c r="L548">
        <v>10371216.192370599</v>
      </c>
      <c r="M548">
        <v>16923248.2734375</v>
      </c>
      <c r="N548">
        <v>11147799.0219239</v>
      </c>
      <c r="O548">
        <v>13186464.882131999</v>
      </c>
      <c r="P548">
        <v>13884980.2756518</v>
      </c>
      <c r="Q548">
        <v>12498845.2817102</v>
      </c>
    </row>
    <row r="549" spans="1:17" x14ac:dyDescent="0.35">
      <c r="A549" t="s">
        <v>154</v>
      </c>
      <c r="B549" t="s">
        <v>1631</v>
      </c>
      <c r="C549" t="s">
        <v>1632</v>
      </c>
      <c r="D549">
        <v>0</v>
      </c>
      <c r="E549">
        <v>56</v>
      </c>
      <c r="F549">
        <v>18</v>
      </c>
      <c r="G549">
        <v>99</v>
      </c>
      <c r="H549">
        <v>18</v>
      </c>
      <c r="I549">
        <v>475</v>
      </c>
      <c r="J549">
        <v>6401137.7519603297</v>
      </c>
      <c r="K549">
        <v>5188740.2091738395</v>
      </c>
      <c r="L549">
        <v>618644.54346256005</v>
      </c>
      <c r="M549">
        <v>4470252.30859375</v>
      </c>
      <c r="N549">
        <v>1301616.4865689799</v>
      </c>
      <c r="O549">
        <v>1427496.07171257</v>
      </c>
      <c r="P549">
        <v>1148986.3761563201</v>
      </c>
      <c r="Q549">
        <v>1313619.1843466</v>
      </c>
    </row>
    <row r="550" spans="1:17" x14ac:dyDescent="0.35">
      <c r="A550" t="s">
        <v>154</v>
      </c>
      <c r="B550" t="s">
        <v>1633</v>
      </c>
      <c r="C550" t="s">
        <v>1634</v>
      </c>
      <c r="D550">
        <v>0</v>
      </c>
      <c r="E550">
        <v>72</v>
      </c>
      <c r="F550">
        <v>12</v>
      </c>
      <c r="G550">
        <v>188</v>
      </c>
      <c r="H550">
        <v>12</v>
      </c>
      <c r="I550">
        <v>188</v>
      </c>
      <c r="J550">
        <v>17931976.560594101</v>
      </c>
      <c r="K550">
        <v>17720996.156591501</v>
      </c>
      <c r="L550">
        <v>11658035.881032201</v>
      </c>
      <c r="M550">
        <v>19426478.611328099</v>
      </c>
      <c r="N550">
        <v>22876058.6589766</v>
      </c>
      <c r="O550">
        <v>22971041.9840005</v>
      </c>
      <c r="P550">
        <v>30471920.8105474</v>
      </c>
      <c r="Q550">
        <v>24292870.487310998</v>
      </c>
    </row>
    <row r="551" spans="1:17" x14ac:dyDescent="0.35">
      <c r="A551" t="s">
        <v>154</v>
      </c>
      <c r="B551" t="s">
        <v>1635</v>
      </c>
      <c r="C551" t="s">
        <v>1636</v>
      </c>
      <c r="D551">
        <v>0</v>
      </c>
      <c r="E551">
        <v>35</v>
      </c>
      <c r="F551">
        <v>14</v>
      </c>
      <c r="G551">
        <v>121</v>
      </c>
      <c r="H551">
        <v>14</v>
      </c>
      <c r="I551">
        <v>476</v>
      </c>
      <c r="J551">
        <v>21193699.388517398</v>
      </c>
      <c r="K551">
        <v>21036422.512205899</v>
      </c>
      <c r="L551">
        <v>13571013.0909412</v>
      </c>
      <c r="M551">
        <v>19861138.765625</v>
      </c>
      <c r="N551">
        <v>1694729.0251223601</v>
      </c>
      <c r="O551">
        <v>1742618.9416310999</v>
      </c>
      <c r="P551">
        <v>1649776.3381414199</v>
      </c>
      <c r="Q551">
        <v>1863054.5065375499</v>
      </c>
    </row>
    <row r="552" spans="1:17" x14ac:dyDescent="0.35">
      <c r="A552" t="s">
        <v>154</v>
      </c>
      <c r="B552" t="s">
        <v>1637</v>
      </c>
      <c r="C552" t="s">
        <v>1638</v>
      </c>
      <c r="D552">
        <v>0</v>
      </c>
      <c r="E552">
        <v>38</v>
      </c>
      <c r="F552">
        <v>16</v>
      </c>
      <c r="G552">
        <v>159</v>
      </c>
      <c r="H552">
        <v>16</v>
      </c>
      <c r="I552">
        <v>418</v>
      </c>
      <c r="J552">
        <v>24847253.904056501</v>
      </c>
      <c r="K552">
        <v>23112708.329414401</v>
      </c>
      <c r="L552">
        <v>9783467.2367847897</v>
      </c>
      <c r="M552">
        <v>19277024.8125</v>
      </c>
      <c r="N552">
        <v>8827877.5189043693</v>
      </c>
      <c r="O552">
        <v>6936283.1122323601</v>
      </c>
      <c r="P552">
        <v>9873251.7379018199</v>
      </c>
      <c r="Q552">
        <v>6396333.9458365999</v>
      </c>
    </row>
    <row r="553" spans="1:17" x14ac:dyDescent="0.35">
      <c r="A553" t="s">
        <v>154</v>
      </c>
      <c r="B553" t="s">
        <v>1639</v>
      </c>
      <c r="C553" t="s">
        <v>1640</v>
      </c>
      <c r="D553">
        <v>0</v>
      </c>
      <c r="E553">
        <v>48</v>
      </c>
      <c r="F553">
        <v>17</v>
      </c>
      <c r="G553">
        <v>170</v>
      </c>
      <c r="H553">
        <v>17</v>
      </c>
      <c r="I553">
        <v>471</v>
      </c>
      <c r="J553">
        <v>1769497.16694127</v>
      </c>
      <c r="K553">
        <v>1776854.56774136</v>
      </c>
      <c r="L553">
        <v>2951440.7210514401</v>
      </c>
      <c r="M553">
        <v>2803648.5703125</v>
      </c>
      <c r="N553">
        <v>13710675.415073499</v>
      </c>
      <c r="O553">
        <v>15443876.798299801</v>
      </c>
      <c r="P553">
        <v>18724943.344469801</v>
      </c>
      <c r="Q553">
        <v>22392517.510864899</v>
      </c>
    </row>
    <row r="554" spans="1:17" x14ac:dyDescent="0.35">
      <c r="A554" t="s">
        <v>154</v>
      </c>
      <c r="B554" t="s">
        <v>1641</v>
      </c>
      <c r="C554" t="s">
        <v>1642</v>
      </c>
      <c r="D554">
        <v>0</v>
      </c>
      <c r="E554">
        <v>47</v>
      </c>
      <c r="F554">
        <v>10</v>
      </c>
      <c r="G554">
        <v>124</v>
      </c>
      <c r="H554">
        <v>10</v>
      </c>
      <c r="I554">
        <v>317</v>
      </c>
      <c r="J554">
        <v>8437932.3375851605</v>
      </c>
      <c r="K554">
        <v>8299910.5112483697</v>
      </c>
      <c r="L554">
        <v>5480099.5364580201</v>
      </c>
      <c r="M554">
        <v>6516600.25</v>
      </c>
      <c r="N554">
        <v>13561323.1632534</v>
      </c>
      <c r="O554">
        <v>13025071.9698912</v>
      </c>
      <c r="P554">
        <v>19889231.4640719</v>
      </c>
      <c r="Q554">
        <v>11866475.583920101</v>
      </c>
    </row>
    <row r="555" spans="1:17" x14ac:dyDescent="0.35">
      <c r="A555" t="s">
        <v>154</v>
      </c>
      <c r="B555" t="s">
        <v>1643</v>
      </c>
      <c r="C555" t="s">
        <v>1644</v>
      </c>
      <c r="D555">
        <v>0</v>
      </c>
      <c r="E555">
        <v>53</v>
      </c>
      <c r="F555">
        <v>13</v>
      </c>
      <c r="G555">
        <v>124</v>
      </c>
      <c r="H555">
        <v>13</v>
      </c>
      <c r="I555">
        <v>299</v>
      </c>
      <c r="J555">
        <v>12243555.002307801</v>
      </c>
      <c r="K555">
        <v>10959002.7518549</v>
      </c>
      <c r="L555">
        <v>7567979.5243908996</v>
      </c>
      <c r="M555">
        <v>13132894.421875</v>
      </c>
      <c r="N555">
        <v>966122.74020178395</v>
      </c>
      <c r="O555">
        <v>1892395.1877979999</v>
      </c>
      <c r="P555">
        <v>4516942.1949362801</v>
      </c>
      <c r="Q555">
        <v>1394241.2074480399</v>
      </c>
    </row>
    <row r="556" spans="1:17" x14ac:dyDescent="0.35">
      <c r="A556" t="s">
        <v>154</v>
      </c>
      <c r="B556" t="s">
        <v>1645</v>
      </c>
      <c r="C556" t="s">
        <v>1646</v>
      </c>
      <c r="D556">
        <v>0</v>
      </c>
      <c r="E556">
        <v>54</v>
      </c>
      <c r="F556">
        <v>11</v>
      </c>
      <c r="G556">
        <v>113</v>
      </c>
      <c r="H556">
        <v>11</v>
      </c>
      <c r="I556">
        <v>321</v>
      </c>
      <c r="J556">
        <v>11567365.408198001</v>
      </c>
      <c r="K556">
        <v>10551749.7937619</v>
      </c>
      <c r="L556">
        <v>9452312.5640846007</v>
      </c>
      <c r="M556">
        <v>11916315.8320313</v>
      </c>
      <c r="N556">
        <v>1374738.5485364699</v>
      </c>
      <c r="O556">
        <v>1408146.84126942</v>
      </c>
      <c r="P556">
        <v>1877015.1680871199</v>
      </c>
      <c r="Q556">
        <v>1189606.52671684</v>
      </c>
    </row>
    <row r="557" spans="1:17" x14ac:dyDescent="0.35">
      <c r="A557" t="s">
        <v>154</v>
      </c>
      <c r="B557" t="s">
        <v>1647</v>
      </c>
      <c r="C557" t="s">
        <v>1648</v>
      </c>
      <c r="D557">
        <v>0</v>
      </c>
      <c r="E557">
        <v>83</v>
      </c>
      <c r="F557">
        <v>10</v>
      </c>
      <c r="G557">
        <v>234</v>
      </c>
      <c r="H557">
        <v>10</v>
      </c>
      <c r="I557">
        <v>110</v>
      </c>
      <c r="J557">
        <v>71764798.402392298</v>
      </c>
      <c r="K557">
        <v>70696647.869182304</v>
      </c>
      <c r="L557">
        <v>49248168.228067599</v>
      </c>
      <c r="M557">
        <v>68388460.9609375</v>
      </c>
      <c r="N557">
        <v>37864610.0716535</v>
      </c>
      <c r="O557">
        <v>36447523.955475703</v>
      </c>
      <c r="P557">
        <v>25374253.1328099</v>
      </c>
      <c r="Q557">
        <v>36730410.247896999</v>
      </c>
    </row>
    <row r="558" spans="1:17" x14ac:dyDescent="0.35">
      <c r="A558" t="s">
        <v>154</v>
      </c>
      <c r="B558" t="s">
        <v>1649</v>
      </c>
      <c r="C558" t="s">
        <v>1650</v>
      </c>
      <c r="D558">
        <v>0</v>
      </c>
      <c r="E558">
        <v>47</v>
      </c>
      <c r="F558">
        <v>14</v>
      </c>
      <c r="G558">
        <v>137</v>
      </c>
      <c r="H558">
        <v>14</v>
      </c>
      <c r="I558">
        <v>400</v>
      </c>
      <c r="J558">
        <v>7250216.5039456096</v>
      </c>
      <c r="K558">
        <v>7025405.61395982</v>
      </c>
      <c r="L558">
        <v>2690006.3507151701</v>
      </c>
      <c r="M558">
        <v>6172499.3125</v>
      </c>
      <c r="N558">
        <v>12755180.2421399</v>
      </c>
      <c r="O558">
        <v>11180883.573439401</v>
      </c>
      <c r="P558">
        <v>10528695.142756</v>
      </c>
      <c r="Q558">
        <v>8996908.9372742493</v>
      </c>
    </row>
    <row r="559" spans="1:17" x14ac:dyDescent="0.35">
      <c r="A559" t="s">
        <v>154</v>
      </c>
      <c r="B559" t="s">
        <v>1651</v>
      </c>
      <c r="C559" t="s">
        <v>1652</v>
      </c>
      <c r="D559">
        <v>0</v>
      </c>
      <c r="E559">
        <v>63</v>
      </c>
      <c r="F559">
        <v>13</v>
      </c>
      <c r="G559">
        <v>262</v>
      </c>
      <c r="H559">
        <v>13</v>
      </c>
      <c r="I559">
        <v>264</v>
      </c>
      <c r="J559">
        <v>52061375.300754003</v>
      </c>
      <c r="K559">
        <v>49254978.292893499</v>
      </c>
      <c r="L559">
        <v>29412293.767063599</v>
      </c>
      <c r="M559">
        <v>60290460.03125</v>
      </c>
      <c r="N559">
        <v>21229741.379195102</v>
      </c>
      <c r="O559">
        <v>19535897.6943052</v>
      </c>
      <c r="P559">
        <v>24714910.405909099</v>
      </c>
      <c r="Q559">
        <v>25153036.998401798</v>
      </c>
    </row>
    <row r="560" spans="1:17" x14ac:dyDescent="0.35">
      <c r="A560" t="s">
        <v>154</v>
      </c>
      <c r="B560" t="s">
        <v>1653</v>
      </c>
      <c r="C560" t="s">
        <v>1654</v>
      </c>
      <c r="D560">
        <v>0</v>
      </c>
      <c r="E560">
        <v>53</v>
      </c>
      <c r="F560">
        <v>20</v>
      </c>
      <c r="G560">
        <v>86</v>
      </c>
      <c r="H560">
        <v>20</v>
      </c>
      <c r="I560">
        <v>462</v>
      </c>
      <c r="J560">
        <v>5472029.1686230097</v>
      </c>
      <c r="K560">
        <v>5001856.1938533904</v>
      </c>
      <c r="L560">
        <v>20462365.870830402</v>
      </c>
      <c r="M560">
        <v>5324043.1953125</v>
      </c>
      <c r="N560">
        <v>5343581.0051516397</v>
      </c>
      <c r="O560">
        <v>4450059.5697764996</v>
      </c>
      <c r="P560">
        <v>6300012.80902931</v>
      </c>
      <c r="Q560">
        <v>8793982.9801128302</v>
      </c>
    </row>
    <row r="561" spans="1:17" x14ac:dyDescent="0.35">
      <c r="A561" t="s">
        <v>154</v>
      </c>
      <c r="B561" t="s">
        <v>1655</v>
      </c>
      <c r="C561" t="s">
        <v>1656</v>
      </c>
      <c r="D561">
        <v>0</v>
      </c>
      <c r="E561">
        <v>55</v>
      </c>
      <c r="F561">
        <v>16</v>
      </c>
      <c r="G561">
        <v>105</v>
      </c>
      <c r="H561">
        <v>16</v>
      </c>
      <c r="I561">
        <v>344</v>
      </c>
      <c r="J561">
        <v>11543244.712263601</v>
      </c>
      <c r="K561">
        <v>10016465.333455401</v>
      </c>
      <c r="L561">
        <v>5639630.8786332598</v>
      </c>
      <c r="M561">
        <v>10656017.0117188</v>
      </c>
      <c r="N561">
        <v>4825601.86271179</v>
      </c>
      <c r="O561">
        <v>5459150.48737281</v>
      </c>
      <c r="P561">
        <v>7661352.8341577603</v>
      </c>
      <c r="Q561">
        <v>4699047.7128216997</v>
      </c>
    </row>
    <row r="562" spans="1:17" x14ac:dyDescent="0.35">
      <c r="A562" t="s">
        <v>154</v>
      </c>
      <c r="B562" t="s">
        <v>1657</v>
      </c>
      <c r="C562" t="s">
        <v>1658</v>
      </c>
      <c r="D562">
        <v>0</v>
      </c>
      <c r="E562">
        <v>42</v>
      </c>
      <c r="F562">
        <v>14</v>
      </c>
      <c r="G562">
        <v>135</v>
      </c>
      <c r="H562">
        <v>14</v>
      </c>
      <c r="I562">
        <v>346</v>
      </c>
      <c r="J562">
        <v>19464703.950807799</v>
      </c>
      <c r="K562">
        <v>20325918.220395502</v>
      </c>
      <c r="L562">
        <v>12540066.5674785</v>
      </c>
      <c r="M562">
        <v>19130668.90625</v>
      </c>
      <c r="N562">
        <v>3433602.8214839799</v>
      </c>
      <c r="O562">
        <v>4796569.5604304299</v>
      </c>
      <c r="P562">
        <v>4762944.5180335604</v>
      </c>
      <c r="Q562">
        <v>2066518.7535299601</v>
      </c>
    </row>
    <row r="563" spans="1:17" x14ac:dyDescent="0.35">
      <c r="A563" t="s">
        <v>154</v>
      </c>
      <c r="B563" t="s">
        <v>1659</v>
      </c>
      <c r="C563" t="s">
        <v>1660</v>
      </c>
      <c r="D563">
        <v>0</v>
      </c>
      <c r="E563">
        <v>62</v>
      </c>
      <c r="F563">
        <v>17</v>
      </c>
      <c r="G563">
        <v>112</v>
      </c>
      <c r="H563">
        <v>17</v>
      </c>
      <c r="I563">
        <v>331</v>
      </c>
      <c r="J563">
        <v>5002004.8573006801</v>
      </c>
      <c r="K563">
        <v>5289309.6147066504</v>
      </c>
      <c r="L563">
        <v>5982172.1384022096</v>
      </c>
      <c r="M563">
        <v>7742366.1875</v>
      </c>
      <c r="N563">
        <v>2347567.2021538699</v>
      </c>
      <c r="O563">
        <v>2191875.7598409001</v>
      </c>
      <c r="P563">
        <v>2102321.3196164598</v>
      </c>
      <c r="Q563">
        <v>3473808.6466781199</v>
      </c>
    </row>
    <row r="564" spans="1:17" x14ac:dyDescent="0.35">
      <c r="A564" t="s">
        <v>154</v>
      </c>
      <c r="B564" t="s">
        <v>1661</v>
      </c>
      <c r="C564" t="s">
        <v>1662</v>
      </c>
      <c r="D564">
        <v>0</v>
      </c>
      <c r="E564">
        <v>54</v>
      </c>
      <c r="F564">
        <v>13</v>
      </c>
      <c r="G564">
        <v>153</v>
      </c>
      <c r="H564">
        <v>13</v>
      </c>
      <c r="I564">
        <v>323</v>
      </c>
      <c r="J564">
        <v>16382802.6940013</v>
      </c>
      <c r="K564">
        <v>15662004.683328699</v>
      </c>
      <c r="L564">
        <v>9268685.4969110005</v>
      </c>
      <c r="M564">
        <v>13040556.765625</v>
      </c>
      <c r="N564">
        <v>18809624.326369502</v>
      </c>
      <c r="O564">
        <v>17028913.687772401</v>
      </c>
      <c r="P564">
        <v>27222939.395089701</v>
      </c>
      <c r="Q564">
        <v>16112966.443329999</v>
      </c>
    </row>
    <row r="565" spans="1:17" x14ac:dyDescent="0.35">
      <c r="A565" t="s">
        <v>154</v>
      </c>
      <c r="B565" t="s">
        <v>1663</v>
      </c>
      <c r="C565" t="s">
        <v>1664</v>
      </c>
      <c r="D565">
        <v>0</v>
      </c>
      <c r="E565">
        <v>47</v>
      </c>
      <c r="F565">
        <v>18</v>
      </c>
      <c r="G565">
        <v>121</v>
      </c>
      <c r="H565">
        <v>18</v>
      </c>
      <c r="I565">
        <v>420</v>
      </c>
      <c r="J565">
        <v>14742907.220531801</v>
      </c>
      <c r="K565">
        <v>14781730.105079601</v>
      </c>
      <c r="L565">
        <v>5446872.9623629795</v>
      </c>
      <c r="M565">
        <v>8674678.28125</v>
      </c>
      <c r="N565">
        <v>725230.18278864201</v>
      </c>
      <c r="O565">
        <v>1317014.7531532999</v>
      </c>
      <c r="P565">
        <v>1439715.94815991</v>
      </c>
      <c r="Q565">
        <v>1001103.91233152</v>
      </c>
    </row>
    <row r="566" spans="1:17" x14ac:dyDescent="0.35">
      <c r="A566" t="s">
        <v>154</v>
      </c>
      <c r="B566" t="s">
        <v>1665</v>
      </c>
      <c r="C566" t="s">
        <v>1666</v>
      </c>
      <c r="D566">
        <v>0</v>
      </c>
      <c r="E566">
        <v>39</v>
      </c>
      <c r="F566">
        <v>19</v>
      </c>
      <c r="G566">
        <v>166</v>
      </c>
      <c r="H566">
        <v>19</v>
      </c>
      <c r="I566">
        <v>588</v>
      </c>
      <c r="J566">
        <v>9593353.8847978599</v>
      </c>
      <c r="K566">
        <v>10253664.0601354</v>
      </c>
      <c r="L566">
        <v>10903338.200865</v>
      </c>
      <c r="M566">
        <v>13169885.0234375</v>
      </c>
      <c r="N566">
        <v>11919368.291627901</v>
      </c>
      <c r="O566">
        <v>11979444.5922709</v>
      </c>
      <c r="P566">
        <v>9597912.8570435103</v>
      </c>
      <c r="Q566">
        <v>11793609.130189899</v>
      </c>
    </row>
    <row r="567" spans="1:17" x14ac:dyDescent="0.35">
      <c r="A567" t="s">
        <v>154</v>
      </c>
      <c r="B567" t="s">
        <v>1667</v>
      </c>
      <c r="C567" t="s">
        <v>1668</v>
      </c>
      <c r="D567">
        <v>0</v>
      </c>
      <c r="E567">
        <v>58</v>
      </c>
      <c r="F567">
        <v>15</v>
      </c>
      <c r="G567">
        <v>189</v>
      </c>
      <c r="H567">
        <v>15</v>
      </c>
      <c r="I567">
        <v>264</v>
      </c>
      <c r="J567">
        <v>26413664.6031541</v>
      </c>
      <c r="K567">
        <v>24415755.870101601</v>
      </c>
      <c r="L567">
        <v>18026912.779367801</v>
      </c>
      <c r="M567">
        <v>24569760.515625</v>
      </c>
      <c r="N567">
        <v>19212987.9700904</v>
      </c>
      <c r="O567">
        <v>21473026.8158511</v>
      </c>
      <c r="P567">
        <v>19360717.366605598</v>
      </c>
      <c r="Q567">
        <v>23082658.980490401</v>
      </c>
    </row>
    <row r="568" spans="1:17" x14ac:dyDescent="0.35">
      <c r="A568" t="s">
        <v>154</v>
      </c>
      <c r="B568" t="s">
        <v>1669</v>
      </c>
      <c r="C568" t="s">
        <v>1670</v>
      </c>
      <c r="D568">
        <v>0</v>
      </c>
      <c r="E568">
        <v>21</v>
      </c>
      <c r="F568">
        <v>18</v>
      </c>
      <c r="G568">
        <v>178</v>
      </c>
      <c r="H568">
        <v>18</v>
      </c>
      <c r="I568">
        <v>919</v>
      </c>
      <c r="J568">
        <v>7539920.2526675602</v>
      </c>
      <c r="K568">
        <v>6994557.1064090598</v>
      </c>
      <c r="L568">
        <v>2299371.35821317</v>
      </c>
      <c r="M568">
        <v>6835261.5</v>
      </c>
      <c r="N568">
        <v>5591137.7512165597</v>
      </c>
      <c r="O568">
        <v>6573566.5266035199</v>
      </c>
      <c r="P568">
        <v>8831624.7982731592</v>
      </c>
      <c r="Q568">
        <v>5418672.7953311801</v>
      </c>
    </row>
    <row r="569" spans="1:17" x14ac:dyDescent="0.35">
      <c r="A569" t="s">
        <v>154</v>
      </c>
      <c r="B569" t="s">
        <v>1671</v>
      </c>
      <c r="C569" t="s">
        <v>1672</v>
      </c>
      <c r="D569">
        <v>0</v>
      </c>
      <c r="E569">
        <v>43</v>
      </c>
      <c r="F569">
        <v>16</v>
      </c>
      <c r="G569">
        <v>110</v>
      </c>
      <c r="H569">
        <v>16</v>
      </c>
      <c r="I569">
        <v>452</v>
      </c>
      <c r="J569">
        <v>9862201.1686920598</v>
      </c>
      <c r="K569">
        <v>8243665.13698918</v>
      </c>
      <c r="L569">
        <v>2632219.5161669101</v>
      </c>
      <c r="M569">
        <v>5581761.375</v>
      </c>
      <c r="N569">
        <v>3167422.1903787702</v>
      </c>
      <c r="O569">
        <v>2671789.06894384</v>
      </c>
      <c r="P569">
        <v>3733155.26979492</v>
      </c>
      <c r="Q569">
        <v>2225364.14973102</v>
      </c>
    </row>
    <row r="570" spans="1:17" x14ac:dyDescent="0.35">
      <c r="A570" t="s">
        <v>154</v>
      </c>
      <c r="B570" t="s">
        <v>1673</v>
      </c>
      <c r="C570" t="s">
        <v>1674</v>
      </c>
      <c r="D570">
        <v>0</v>
      </c>
      <c r="E570">
        <v>50</v>
      </c>
      <c r="F570">
        <v>21</v>
      </c>
      <c r="G570">
        <v>157</v>
      </c>
      <c r="H570">
        <v>21</v>
      </c>
      <c r="I570">
        <v>557</v>
      </c>
      <c r="J570">
        <v>1190017.97555132</v>
      </c>
      <c r="K570">
        <v>1180470.87122684</v>
      </c>
      <c r="L570">
        <v>403768.137459983</v>
      </c>
      <c r="M570">
        <v>987829.87109375</v>
      </c>
      <c r="N570">
        <v>27485000.4054881</v>
      </c>
      <c r="O570">
        <v>27523012.753623702</v>
      </c>
      <c r="P570">
        <v>25792709.9060096</v>
      </c>
      <c r="Q570">
        <v>28036799.3525129</v>
      </c>
    </row>
    <row r="571" spans="1:17" x14ac:dyDescent="0.35">
      <c r="A571" t="s">
        <v>154</v>
      </c>
      <c r="B571" t="s">
        <v>1675</v>
      </c>
      <c r="C571" t="s">
        <v>1676</v>
      </c>
      <c r="D571">
        <v>0</v>
      </c>
      <c r="E571">
        <v>55</v>
      </c>
      <c r="F571">
        <v>15</v>
      </c>
      <c r="G571">
        <v>122</v>
      </c>
      <c r="H571">
        <v>15</v>
      </c>
      <c r="I571">
        <v>327</v>
      </c>
      <c r="J571">
        <v>4923087.6595288804</v>
      </c>
      <c r="K571">
        <v>5155191.0189468404</v>
      </c>
      <c r="L571">
        <v>2539746.3527798601</v>
      </c>
      <c r="M571">
        <v>5516588.953125</v>
      </c>
      <c r="N571">
        <v>5284127.5400158605</v>
      </c>
      <c r="O571">
        <v>5134661.5109751699</v>
      </c>
      <c r="P571">
        <v>5214403.5824630298</v>
      </c>
      <c r="Q571">
        <v>5899837.1321703596</v>
      </c>
    </row>
    <row r="572" spans="1:17" x14ac:dyDescent="0.35">
      <c r="A572" t="s">
        <v>154</v>
      </c>
      <c r="B572" t="s">
        <v>1677</v>
      </c>
      <c r="C572" t="s">
        <v>1678</v>
      </c>
      <c r="D572">
        <v>0</v>
      </c>
      <c r="E572">
        <v>55</v>
      </c>
      <c r="F572">
        <v>15</v>
      </c>
      <c r="G572">
        <v>328</v>
      </c>
      <c r="H572">
        <v>15</v>
      </c>
      <c r="I572">
        <v>186</v>
      </c>
      <c r="J572">
        <v>83594998.658687606</v>
      </c>
      <c r="K572">
        <v>79633637.268442705</v>
      </c>
      <c r="L572">
        <v>34217593.786805101</v>
      </c>
      <c r="M572">
        <v>61419904.5625</v>
      </c>
      <c r="N572">
        <v>39232147.621846303</v>
      </c>
      <c r="O572">
        <v>48549242.317440502</v>
      </c>
      <c r="P572">
        <v>56073624.5339747</v>
      </c>
      <c r="Q572">
        <v>52273855.725476697</v>
      </c>
    </row>
    <row r="573" spans="1:17" x14ac:dyDescent="0.35">
      <c r="A573" t="s">
        <v>154</v>
      </c>
      <c r="B573" t="s">
        <v>1679</v>
      </c>
      <c r="C573" t="s">
        <v>1680</v>
      </c>
      <c r="D573">
        <v>0</v>
      </c>
      <c r="E573">
        <v>47</v>
      </c>
      <c r="F573">
        <v>15</v>
      </c>
      <c r="G573">
        <v>120</v>
      </c>
      <c r="H573">
        <v>15</v>
      </c>
      <c r="I573">
        <v>390</v>
      </c>
      <c r="J573">
        <v>9408153.7372638006</v>
      </c>
      <c r="K573">
        <v>10168754.1998703</v>
      </c>
      <c r="L573">
        <v>6065537.2831533598</v>
      </c>
      <c r="M573">
        <v>7387676.015625</v>
      </c>
      <c r="N573">
        <v>6992001.00726768</v>
      </c>
      <c r="O573">
        <v>7860672.4852883704</v>
      </c>
      <c r="P573">
        <v>7665206.9531537704</v>
      </c>
      <c r="Q573">
        <v>7304397.4324812302</v>
      </c>
    </row>
    <row r="574" spans="1:17" x14ac:dyDescent="0.35">
      <c r="A574" t="s">
        <v>154</v>
      </c>
      <c r="B574" t="s">
        <v>1681</v>
      </c>
      <c r="C574" t="s">
        <v>1682</v>
      </c>
      <c r="D574">
        <v>0</v>
      </c>
      <c r="E574">
        <v>51</v>
      </c>
      <c r="F574">
        <v>19</v>
      </c>
      <c r="G574">
        <v>201</v>
      </c>
      <c r="H574">
        <v>19</v>
      </c>
      <c r="I574">
        <v>318</v>
      </c>
      <c r="J574">
        <v>10700677.261074301</v>
      </c>
      <c r="K574">
        <v>10187755.478906101</v>
      </c>
      <c r="L574">
        <v>9952751.7994294595</v>
      </c>
      <c r="M574">
        <v>17088038.15625</v>
      </c>
      <c r="N574">
        <v>8050136.5329828504</v>
      </c>
      <c r="O574">
        <v>13061125.516497299</v>
      </c>
      <c r="P574">
        <v>23451643.181474902</v>
      </c>
      <c r="Q574">
        <v>11546617.5808862</v>
      </c>
    </row>
    <row r="575" spans="1:17" x14ac:dyDescent="0.35">
      <c r="A575" t="s">
        <v>154</v>
      </c>
      <c r="B575" t="s">
        <v>1683</v>
      </c>
      <c r="C575" t="s">
        <v>1684</v>
      </c>
      <c r="D575">
        <v>0</v>
      </c>
      <c r="E575">
        <v>34</v>
      </c>
      <c r="F575">
        <v>18</v>
      </c>
      <c r="G575">
        <v>130</v>
      </c>
      <c r="H575">
        <v>18</v>
      </c>
      <c r="I575">
        <v>626</v>
      </c>
      <c r="J575">
        <v>7614004.33085276</v>
      </c>
      <c r="K575">
        <v>8047139.8914098004</v>
      </c>
      <c r="L575">
        <v>3783732.9588452498</v>
      </c>
      <c r="M575">
        <v>7393553.796875</v>
      </c>
      <c r="N575">
        <v>11504215.133530799</v>
      </c>
      <c r="O575">
        <v>11713241.663581001</v>
      </c>
      <c r="P575">
        <v>10870018.6548422</v>
      </c>
      <c r="Q575">
        <v>11355396.363167699</v>
      </c>
    </row>
    <row r="576" spans="1:17" x14ac:dyDescent="0.35">
      <c r="A576" t="s">
        <v>154</v>
      </c>
      <c r="B576" t="s">
        <v>1685</v>
      </c>
      <c r="C576" t="s">
        <v>1686</v>
      </c>
      <c r="D576">
        <v>0</v>
      </c>
      <c r="E576">
        <v>90</v>
      </c>
      <c r="F576">
        <v>7</v>
      </c>
      <c r="G576">
        <v>176</v>
      </c>
      <c r="H576">
        <v>7</v>
      </c>
      <c r="I576">
        <v>113</v>
      </c>
      <c r="J576">
        <v>8358859.1439459501</v>
      </c>
      <c r="K576">
        <v>7502425.3108142996</v>
      </c>
      <c r="L576">
        <v>5636973.1306477999</v>
      </c>
      <c r="M576">
        <v>7081101.59375</v>
      </c>
      <c r="N576">
        <v>70309822.155823499</v>
      </c>
      <c r="O576">
        <v>107876225.639075</v>
      </c>
      <c r="P576">
        <v>101395652.137696</v>
      </c>
      <c r="Q576">
        <v>83216777.207157105</v>
      </c>
    </row>
    <row r="577" spans="1:17" x14ac:dyDescent="0.35">
      <c r="A577" t="s">
        <v>154</v>
      </c>
      <c r="B577" t="s">
        <v>1687</v>
      </c>
      <c r="C577" t="s">
        <v>1688</v>
      </c>
      <c r="D577">
        <v>0</v>
      </c>
      <c r="E577">
        <v>53</v>
      </c>
      <c r="F577">
        <v>12</v>
      </c>
      <c r="G577">
        <v>119</v>
      </c>
      <c r="H577">
        <v>12</v>
      </c>
      <c r="I577">
        <v>272</v>
      </c>
      <c r="J577">
        <v>9059398.6745037008</v>
      </c>
      <c r="K577">
        <v>9745999.5513582304</v>
      </c>
      <c r="L577">
        <v>4923964.3098437497</v>
      </c>
      <c r="M577">
        <v>8724128.296875</v>
      </c>
      <c r="N577">
        <v>2244150.3722669701</v>
      </c>
      <c r="O577">
        <v>1921502.82728211</v>
      </c>
      <c r="P577">
        <v>3648963.3572565601</v>
      </c>
      <c r="Q577">
        <v>1719115.10986741</v>
      </c>
    </row>
    <row r="578" spans="1:17" x14ac:dyDescent="0.35">
      <c r="A578" t="s">
        <v>154</v>
      </c>
      <c r="B578" t="s">
        <v>1689</v>
      </c>
      <c r="C578" t="s">
        <v>1690</v>
      </c>
      <c r="D578">
        <v>0</v>
      </c>
      <c r="E578">
        <v>59</v>
      </c>
      <c r="F578">
        <v>12</v>
      </c>
      <c r="G578">
        <v>163</v>
      </c>
      <c r="H578">
        <v>12</v>
      </c>
      <c r="I578">
        <v>246</v>
      </c>
      <c r="J578">
        <v>10833678.5898431</v>
      </c>
      <c r="K578">
        <v>8246607.5306809898</v>
      </c>
      <c r="L578">
        <v>6375990.8767174203</v>
      </c>
      <c r="M578">
        <v>10749880.921875</v>
      </c>
      <c r="N578">
        <v>4910364.5688088201</v>
      </c>
      <c r="O578">
        <v>4355264.7730960399</v>
      </c>
      <c r="P578">
        <v>5785465.5362259299</v>
      </c>
      <c r="Q578">
        <v>5882559.5594975604</v>
      </c>
    </row>
    <row r="579" spans="1:17" x14ac:dyDescent="0.35">
      <c r="A579" t="s">
        <v>154</v>
      </c>
      <c r="B579" t="s">
        <v>1691</v>
      </c>
      <c r="C579" t="s">
        <v>1692</v>
      </c>
      <c r="D579">
        <v>0</v>
      </c>
      <c r="E579">
        <v>52</v>
      </c>
      <c r="F579">
        <v>9</v>
      </c>
      <c r="G579">
        <v>211</v>
      </c>
      <c r="H579">
        <v>9</v>
      </c>
      <c r="I579">
        <v>189</v>
      </c>
      <c r="J579">
        <v>40809848.820478097</v>
      </c>
      <c r="K579">
        <v>47494869.921136603</v>
      </c>
      <c r="L579">
        <v>28915968.8027195</v>
      </c>
      <c r="M579">
        <v>40586697.2421875</v>
      </c>
      <c r="N579">
        <v>14906502.6672274</v>
      </c>
      <c r="O579">
        <v>16947008.139580902</v>
      </c>
      <c r="P579">
        <v>12521209.5760356</v>
      </c>
      <c r="Q579">
        <v>16209300.8801076</v>
      </c>
    </row>
    <row r="580" spans="1:17" x14ac:dyDescent="0.35">
      <c r="A580" t="s">
        <v>154</v>
      </c>
      <c r="B580" t="s">
        <v>340</v>
      </c>
      <c r="C580" t="s">
        <v>1693</v>
      </c>
      <c r="D580">
        <v>0</v>
      </c>
      <c r="E580">
        <v>57</v>
      </c>
      <c r="F580">
        <v>12</v>
      </c>
      <c r="G580">
        <v>166</v>
      </c>
      <c r="H580">
        <v>12</v>
      </c>
      <c r="I580">
        <v>160</v>
      </c>
      <c r="J580">
        <v>39357333.793932602</v>
      </c>
      <c r="K580">
        <v>25372449.802726701</v>
      </c>
      <c r="L580">
        <v>21329160.564869501</v>
      </c>
      <c r="M580">
        <v>38223080.84375</v>
      </c>
      <c r="N580">
        <v>9262281.9998396393</v>
      </c>
      <c r="O580">
        <v>10592685.0207505</v>
      </c>
      <c r="P580">
        <v>10053358.7698327</v>
      </c>
      <c r="Q580">
        <v>8740855.7995333094</v>
      </c>
    </row>
    <row r="581" spans="1:17" x14ac:dyDescent="0.35">
      <c r="A581" t="s">
        <v>154</v>
      </c>
      <c r="B581" t="s">
        <v>1694</v>
      </c>
      <c r="C581" t="s">
        <v>1695</v>
      </c>
      <c r="D581">
        <v>0</v>
      </c>
      <c r="E581">
        <v>67</v>
      </c>
      <c r="F581">
        <v>16</v>
      </c>
      <c r="G581">
        <v>134</v>
      </c>
      <c r="H581">
        <v>16</v>
      </c>
      <c r="I581">
        <v>298</v>
      </c>
      <c r="J581">
        <v>4706673.8180938801</v>
      </c>
      <c r="K581">
        <v>3862063.5047517298</v>
      </c>
      <c r="L581">
        <v>2583902.5900598201</v>
      </c>
      <c r="M581">
        <v>3944809.828125</v>
      </c>
      <c r="N581">
        <v>3008785.3202969301</v>
      </c>
      <c r="O581">
        <v>3563388.6725939699</v>
      </c>
      <c r="P581">
        <v>3677646.5232804399</v>
      </c>
      <c r="Q581">
        <v>2189032.7768069501</v>
      </c>
    </row>
    <row r="582" spans="1:17" x14ac:dyDescent="0.35">
      <c r="A582" t="s">
        <v>154</v>
      </c>
      <c r="B582" t="s">
        <v>1696</v>
      </c>
      <c r="C582" t="s">
        <v>1697</v>
      </c>
      <c r="D582">
        <v>0</v>
      </c>
      <c r="E582">
        <v>52</v>
      </c>
      <c r="F582">
        <v>13</v>
      </c>
      <c r="G582">
        <v>128</v>
      </c>
      <c r="H582">
        <v>13</v>
      </c>
      <c r="I582">
        <v>337</v>
      </c>
      <c r="J582">
        <v>12790801.436922399</v>
      </c>
      <c r="K582">
        <v>13330228.873366</v>
      </c>
      <c r="L582">
        <v>15059906.493388699</v>
      </c>
      <c r="M582">
        <v>12876223.234375</v>
      </c>
      <c r="N582">
        <v>15226099.949036101</v>
      </c>
      <c r="O582">
        <v>18916798.588259999</v>
      </c>
      <c r="P582">
        <v>17780261.424216799</v>
      </c>
      <c r="Q582">
        <v>18838245.5909677</v>
      </c>
    </row>
    <row r="583" spans="1:17" x14ac:dyDescent="0.35">
      <c r="A583" t="s">
        <v>154</v>
      </c>
      <c r="B583" t="s">
        <v>1698</v>
      </c>
      <c r="C583" t="s">
        <v>1699</v>
      </c>
      <c r="D583">
        <v>0</v>
      </c>
      <c r="E583">
        <v>87</v>
      </c>
      <c r="F583">
        <v>10</v>
      </c>
      <c r="G583">
        <v>248</v>
      </c>
      <c r="H583">
        <v>10</v>
      </c>
      <c r="I583">
        <v>112</v>
      </c>
      <c r="J583">
        <v>124013689.953952</v>
      </c>
      <c r="K583">
        <v>128063046.044246</v>
      </c>
      <c r="L583">
        <v>126567333.729845</v>
      </c>
      <c r="M583">
        <v>135414481.0625</v>
      </c>
      <c r="N583">
        <v>128550984.531801</v>
      </c>
      <c r="O583">
        <v>109973532.671708</v>
      </c>
      <c r="P583">
        <v>115678247.611587</v>
      </c>
      <c r="Q583">
        <v>123955726.967363</v>
      </c>
    </row>
    <row r="584" spans="1:17" x14ac:dyDescent="0.35">
      <c r="A584" t="s">
        <v>154</v>
      </c>
      <c r="B584" t="s">
        <v>1700</v>
      </c>
      <c r="C584" t="s">
        <v>1701</v>
      </c>
      <c r="D584">
        <v>0</v>
      </c>
      <c r="E584">
        <v>46</v>
      </c>
      <c r="F584">
        <v>19</v>
      </c>
      <c r="G584">
        <v>145</v>
      </c>
      <c r="H584">
        <v>19</v>
      </c>
      <c r="I584">
        <v>431</v>
      </c>
      <c r="J584">
        <v>5423904.6996612595</v>
      </c>
      <c r="K584">
        <v>6127402.2049685102</v>
      </c>
      <c r="L584">
        <v>3955659.9357742099</v>
      </c>
      <c r="M584">
        <v>6349883.6171875</v>
      </c>
      <c r="N584">
        <v>8060217.7191214003</v>
      </c>
      <c r="O584">
        <v>7901194.0882713199</v>
      </c>
      <c r="P584">
        <v>7489783.0934834098</v>
      </c>
      <c r="Q584">
        <v>9899179.8676149808</v>
      </c>
    </row>
    <row r="585" spans="1:17" x14ac:dyDescent="0.35">
      <c r="A585" t="s">
        <v>154</v>
      </c>
      <c r="B585" t="s">
        <v>1702</v>
      </c>
      <c r="C585" t="s">
        <v>1703</v>
      </c>
      <c r="D585">
        <v>0</v>
      </c>
      <c r="E585">
        <v>35</v>
      </c>
      <c r="F585">
        <v>20</v>
      </c>
      <c r="G585">
        <v>72</v>
      </c>
      <c r="H585">
        <v>20</v>
      </c>
      <c r="I585">
        <v>766</v>
      </c>
      <c r="J585">
        <v>2887654.8465397898</v>
      </c>
      <c r="K585">
        <v>3740711.7957100901</v>
      </c>
      <c r="L585">
        <v>3380282.00277841</v>
      </c>
      <c r="M585">
        <v>4821731.59375</v>
      </c>
      <c r="N585">
        <v>96121.486991294398</v>
      </c>
      <c r="O585">
        <v>140951.442667583</v>
      </c>
      <c r="P585">
        <v>357757.12333661801</v>
      </c>
      <c r="Q585">
        <v>463292.25879487197</v>
      </c>
    </row>
    <row r="586" spans="1:17" x14ac:dyDescent="0.35">
      <c r="A586" t="s">
        <v>154</v>
      </c>
      <c r="B586" t="s">
        <v>359</v>
      </c>
      <c r="C586" t="s">
        <v>1704</v>
      </c>
      <c r="D586">
        <v>0</v>
      </c>
      <c r="E586">
        <v>62</v>
      </c>
      <c r="F586">
        <v>11</v>
      </c>
      <c r="G586">
        <v>163</v>
      </c>
      <c r="H586">
        <v>11</v>
      </c>
      <c r="I586">
        <v>187</v>
      </c>
      <c r="J586">
        <v>41197492.6871453</v>
      </c>
      <c r="K586">
        <v>30222365.376510698</v>
      </c>
      <c r="L586">
        <v>27664475.7588671</v>
      </c>
      <c r="M586">
        <v>40474682.6875</v>
      </c>
      <c r="N586">
        <v>6222477.8404514501</v>
      </c>
      <c r="O586">
        <v>6363126.5448112702</v>
      </c>
      <c r="P586">
        <v>7564418.2049691202</v>
      </c>
      <c r="Q586">
        <v>6607356.2036983799</v>
      </c>
    </row>
    <row r="587" spans="1:17" x14ac:dyDescent="0.35">
      <c r="A587" t="s">
        <v>154</v>
      </c>
      <c r="B587" t="s">
        <v>1705</v>
      </c>
      <c r="C587" t="s">
        <v>1706</v>
      </c>
      <c r="D587">
        <v>0</v>
      </c>
      <c r="E587">
        <v>43</v>
      </c>
      <c r="F587">
        <v>13</v>
      </c>
      <c r="G587">
        <v>192</v>
      </c>
      <c r="H587">
        <v>13</v>
      </c>
      <c r="I587">
        <v>272</v>
      </c>
      <c r="J587">
        <v>15707354.9365617</v>
      </c>
      <c r="K587">
        <v>16728253.0072357</v>
      </c>
      <c r="L587">
        <v>16239180.985448901</v>
      </c>
      <c r="M587">
        <v>17179718.90625</v>
      </c>
      <c r="N587">
        <v>9888606.6730479505</v>
      </c>
      <c r="O587">
        <v>9678866.4688729402</v>
      </c>
      <c r="P587">
        <v>8842073.2916849591</v>
      </c>
      <c r="Q587">
        <v>10670189.572657</v>
      </c>
    </row>
    <row r="588" spans="1:17" x14ac:dyDescent="0.35">
      <c r="A588" t="s">
        <v>154</v>
      </c>
      <c r="B588" t="s">
        <v>1707</v>
      </c>
      <c r="C588" t="s">
        <v>1708</v>
      </c>
      <c r="D588">
        <v>0</v>
      </c>
      <c r="E588">
        <v>35</v>
      </c>
      <c r="F588">
        <v>21</v>
      </c>
      <c r="G588">
        <v>138</v>
      </c>
      <c r="H588">
        <v>21</v>
      </c>
      <c r="I588">
        <v>710</v>
      </c>
      <c r="J588">
        <v>4795276.0961704897</v>
      </c>
      <c r="K588">
        <v>5155976.3795293598</v>
      </c>
      <c r="L588">
        <v>2048590.7252340401</v>
      </c>
      <c r="M588">
        <v>5359450.6337890597</v>
      </c>
      <c r="N588">
        <v>8269124.7684722301</v>
      </c>
      <c r="O588">
        <v>7708917.2869519303</v>
      </c>
      <c r="P588">
        <v>11554078.470527301</v>
      </c>
      <c r="Q588">
        <v>6393817.7978294501</v>
      </c>
    </row>
    <row r="589" spans="1:17" x14ac:dyDescent="0.35">
      <c r="A589" t="s">
        <v>154</v>
      </c>
      <c r="B589" t="s">
        <v>1709</v>
      </c>
      <c r="C589" t="s">
        <v>1710</v>
      </c>
      <c r="D589">
        <v>0</v>
      </c>
      <c r="E589">
        <v>27</v>
      </c>
      <c r="F589">
        <v>20</v>
      </c>
      <c r="G589">
        <v>57</v>
      </c>
      <c r="H589">
        <v>20</v>
      </c>
      <c r="I589">
        <v>1037</v>
      </c>
      <c r="J589">
        <v>4962633.1912137801</v>
      </c>
      <c r="K589">
        <v>3995816.30637583</v>
      </c>
      <c r="L589">
        <v>420649.381573227</v>
      </c>
      <c r="M589">
        <v>2840504.87109375</v>
      </c>
      <c r="N589">
        <v>1820227.89009463</v>
      </c>
      <c r="O589">
        <v>1365138.7712056499</v>
      </c>
      <c r="P589">
        <v>2073150.6902169001</v>
      </c>
      <c r="Q589">
        <v>1063709.1845869001</v>
      </c>
    </row>
    <row r="590" spans="1:17" x14ac:dyDescent="0.35">
      <c r="A590" t="s">
        <v>154</v>
      </c>
      <c r="B590" t="s">
        <v>1711</v>
      </c>
      <c r="C590" t="s">
        <v>1712</v>
      </c>
      <c r="D590">
        <v>0</v>
      </c>
      <c r="E590">
        <v>30</v>
      </c>
      <c r="F590">
        <v>20</v>
      </c>
      <c r="G590">
        <v>116</v>
      </c>
      <c r="H590">
        <v>20</v>
      </c>
      <c r="I590">
        <v>618</v>
      </c>
      <c r="J590">
        <v>11917077.6247277</v>
      </c>
      <c r="K590">
        <v>10998237.1018833</v>
      </c>
      <c r="L590">
        <v>9918779.8781885896</v>
      </c>
      <c r="M590">
        <v>11111870.71875</v>
      </c>
      <c r="N590">
        <v>1503020.4564125701</v>
      </c>
      <c r="O590">
        <v>2764110.6912114401</v>
      </c>
      <c r="P590">
        <v>1310055.06913516</v>
      </c>
      <c r="Q590">
        <v>1388846.13408713</v>
      </c>
    </row>
    <row r="591" spans="1:17" x14ac:dyDescent="0.35">
      <c r="A591" t="s">
        <v>154</v>
      </c>
      <c r="B591" t="s">
        <v>1713</v>
      </c>
      <c r="C591" t="s">
        <v>1714</v>
      </c>
      <c r="D591">
        <v>0</v>
      </c>
      <c r="E591">
        <v>53</v>
      </c>
      <c r="F591">
        <v>13</v>
      </c>
      <c r="G591">
        <v>182</v>
      </c>
      <c r="H591">
        <v>13</v>
      </c>
      <c r="I591">
        <v>241</v>
      </c>
      <c r="J591">
        <v>46017755.402909897</v>
      </c>
      <c r="K591">
        <v>44924782.465161897</v>
      </c>
      <c r="L591">
        <v>32050928.732006699</v>
      </c>
      <c r="M591">
        <v>34205641.28125</v>
      </c>
      <c r="N591">
        <v>12313001.297336901</v>
      </c>
      <c r="O591">
        <v>24488134.092356998</v>
      </c>
      <c r="P591">
        <v>17719128.221871499</v>
      </c>
      <c r="Q591">
        <v>19405160.430856802</v>
      </c>
    </row>
    <row r="592" spans="1:17" x14ac:dyDescent="0.35">
      <c r="A592" t="s">
        <v>154</v>
      </c>
      <c r="B592" t="s">
        <v>1715</v>
      </c>
      <c r="C592" t="s">
        <v>1716</v>
      </c>
      <c r="D592">
        <v>0</v>
      </c>
      <c r="E592">
        <v>61</v>
      </c>
      <c r="F592">
        <v>8</v>
      </c>
      <c r="G592">
        <v>148</v>
      </c>
      <c r="H592">
        <v>8</v>
      </c>
      <c r="I592">
        <v>184</v>
      </c>
      <c r="J592">
        <v>130048505.099206</v>
      </c>
      <c r="K592">
        <v>114450894.68881699</v>
      </c>
      <c r="L592">
        <v>14475502.130144199</v>
      </c>
      <c r="M592">
        <v>36477182.1875</v>
      </c>
      <c r="N592">
        <v>520841.20461349899</v>
      </c>
      <c r="O592">
        <v>1820119.8056818801</v>
      </c>
      <c r="P592">
        <v>7013310.8995242603</v>
      </c>
      <c r="Q592" t="s">
        <v>732</v>
      </c>
    </row>
    <row r="593" spans="1:17" x14ac:dyDescent="0.35">
      <c r="A593" t="s">
        <v>154</v>
      </c>
      <c r="B593" t="s">
        <v>1717</v>
      </c>
      <c r="C593" t="s">
        <v>1718</v>
      </c>
      <c r="D593">
        <v>0</v>
      </c>
      <c r="E593">
        <v>65</v>
      </c>
      <c r="F593">
        <v>10</v>
      </c>
      <c r="G593">
        <v>139</v>
      </c>
      <c r="H593">
        <v>10</v>
      </c>
      <c r="I593">
        <v>159</v>
      </c>
      <c r="J593">
        <v>55998885.198504403</v>
      </c>
      <c r="K593">
        <v>46260205.198160701</v>
      </c>
      <c r="L593">
        <v>34156837.980314501</v>
      </c>
      <c r="M593">
        <v>50035443.359375</v>
      </c>
      <c r="N593">
        <v>18044680.121487699</v>
      </c>
      <c r="O593">
        <v>20332992.027873501</v>
      </c>
      <c r="P593">
        <v>19028751.7373491</v>
      </c>
      <c r="Q593">
        <v>20027901.199325599</v>
      </c>
    </row>
    <row r="594" spans="1:17" x14ac:dyDescent="0.35">
      <c r="A594" t="s">
        <v>154</v>
      </c>
      <c r="B594" t="s">
        <v>1719</v>
      </c>
      <c r="C594" t="s">
        <v>1720</v>
      </c>
      <c r="D594">
        <v>0</v>
      </c>
      <c r="E594">
        <v>44</v>
      </c>
      <c r="F594">
        <v>18</v>
      </c>
      <c r="G594">
        <v>131</v>
      </c>
      <c r="H594">
        <v>18</v>
      </c>
      <c r="I594">
        <v>462</v>
      </c>
      <c r="J594">
        <v>6985867.1506453501</v>
      </c>
      <c r="K594">
        <v>7375779.5880610701</v>
      </c>
      <c r="L594">
        <v>10467542.8560363</v>
      </c>
      <c r="M594">
        <v>8656271.109375</v>
      </c>
      <c r="N594">
        <v>18334491.210483599</v>
      </c>
      <c r="O594">
        <v>16131407.5554916</v>
      </c>
      <c r="P594">
        <v>14549000.3967291</v>
      </c>
      <c r="Q594">
        <v>17307905.621787</v>
      </c>
    </row>
    <row r="595" spans="1:17" x14ac:dyDescent="0.35">
      <c r="A595" t="s">
        <v>154</v>
      </c>
      <c r="B595" t="s">
        <v>1721</v>
      </c>
      <c r="C595" t="s">
        <v>1722</v>
      </c>
      <c r="D595">
        <v>0</v>
      </c>
      <c r="E595">
        <v>47</v>
      </c>
      <c r="F595">
        <v>10</v>
      </c>
      <c r="G595">
        <v>508</v>
      </c>
      <c r="H595">
        <v>10</v>
      </c>
      <c r="I595">
        <v>139</v>
      </c>
      <c r="J595">
        <v>133661353.03627101</v>
      </c>
      <c r="K595">
        <v>141825478.307179</v>
      </c>
      <c r="L595">
        <v>89984797.196742103</v>
      </c>
      <c r="M595">
        <v>145834539.58203101</v>
      </c>
      <c r="N595">
        <v>622933463.16303599</v>
      </c>
      <c r="O595">
        <v>650321454.56693196</v>
      </c>
      <c r="P595">
        <v>681839147.426579</v>
      </c>
      <c r="Q595">
        <v>667914625.85882699</v>
      </c>
    </row>
    <row r="596" spans="1:17" x14ac:dyDescent="0.35">
      <c r="A596" t="s">
        <v>154</v>
      </c>
      <c r="B596" t="s">
        <v>1723</v>
      </c>
      <c r="C596" t="s">
        <v>1724</v>
      </c>
      <c r="D596">
        <v>0</v>
      </c>
      <c r="E596">
        <v>43</v>
      </c>
      <c r="F596">
        <v>12</v>
      </c>
      <c r="G596">
        <v>170</v>
      </c>
      <c r="H596">
        <v>12</v>
      </c>
      <c r="I596">
        <v>284</v>
      </c>
      <c r="J596">
        <v>15523052.990900001</v>
      </c>
      <c r="K596">
        <v>14806317.714330399</v>
      </c>
      <c r="L596">
        <v>9626695.8672694508</v>
      </c>
      <c r="M596">
        <v>11059528.09375</v>
      </c>
      <c r="N596">
        <v>11662217.4565947</v>
      </c>
      <c r="O596">
        <v>11516488.719188699</v>
      </c>
      <c r="P596">
        <v>15430376.181192201</v>
      </c>
      <c r="Q596">
        <v>13391859.2351781</v>
      </c>
    </row>
    <row r="597" spans="1:17" x14ac:dyDescent="0.35">
      <c r="A597" t="s">
        <v>154</v>
      </c>
      <c r="B597" t="s">
        <v>1725</v>
      </c>
      <c r="C597" t="s">
        <v>1726</v>
      </c>
      <c r="D597">
        <v>0</v>
      </c>
      <c r="E597">
        <v>44</v>
      </c>
      <c r="F597">
        <v>18</v>
      </c>
      <c r="G597">
        <v>112</v>
      </c>
      <c r="H597">
        <v>18</v>
      </c>
      <c r="I597">
        <v>505</v>
      </c>
      <c r="J597">
        <v>5465542.5879583098</v>
      </c>
      <c r="K597">
        <v>4566701.0567902904</v>
      </c>
      <c r="L597">
        <v>2264598.52961034</v>
      </c>
      <c r="M597">
        <v>3891130.1953125</v>
      </c>
      <c r="N597">
        <v>3332242.4693221999</v>
      </c>
      <c r="O597">
        <v>3260603.1258610701</v>
      </c>
      <c r="P597">
        <v>3143461.3159340201</v>
      </c>
      <c r="Q597">
        <v>3515199.9646316702</v>
      </c>
    </row>
    <row r="598" spans="1:17" x14ac:dyDescent="0.35">
      <c r="A598" t="s">
        <v>154</v>
      </c>
      <c r="B598" t="s">
        <v>1727</v>
      </c>
      <c r="C598" t="s">
        <v>1728</v>
      </c>
      <c r="D598">
        <v>0</v>
      </c>
      <c r="E598">
        <v>51</v>
      </c>
      <c r="F598">
        <v>14</v>
      </c>
      <c r="G598">
        <v>182</v>
      </c>
      <c r="H598">
        <v>14</v>
      </c>
      <c r="I598">
        <v>344</v>
      </c>
      <c r="J598">
        <v>11081741.302701101</v>
      </c>
      <c r="K598">
        <v>11586463.941748399</v>
      </c>
      <c r="L598">
        <v>8412021.3956773393</v>
      </c>
      <c r="M598">
        <v>12052605.1171875</v>
      </c>
      <c r="N598">
        <v>13253016.669585099</v>
      </c>
      <c r="O598">
        <v>21781100.685269602</v>
      </c>
      <c r="P598">
        <v>27449992.053021502</v>
      </c>
      <c r="Q598">
        <v>23236447.184192602</v>
      </c>
    </row>
    <row r="599" spans="1:17" x14ac:dyDescent="0.35">
      <c r="A599" t="s">
        <v>154</v>
      </c>
      <c r="B599" t="s">
        <v>1729</v>
      </c>
      <c r="C599" t="s">
        <v>1730</v>
      </c>
      <c r="D599">
        <v>0</v>
      </c>
      <c r="E599">
        <v>55</v>
      </c>
      <c r="F599">
        <v>14</v>
      </c>
      <c r="G599">
        <v>145</v>
      </c>
      <c r="H599">
        <v>14</v>
      </c>
      <c r="I599">
        <v>352</v>
      </c>
      <c r="J599">
        <v>14465902.6778243</v>
      </c>
      <c r="K599">
        <v>13368610.3502318</v>
      </c>
      <c r="L599">
        <v>7720371.6126658702</v>
      </c>
      <c r="M599">
        <v>13319306.6640625</v>
      </c>
      <c r="N599">
        <v>7435441.9672307996</v>
      </c>
      <c r="O599">
        <v>6841714.8094742801</v>
      </c>
      <c r="P599">
        <v>7147478.5656335903</v>
      </c>
      <c r="Q599">
        <v>7805692.4378885496</v>
      </c>
    </row>
    <row r="600" spans="1:17" x14ac:dyDescent="0.35">
      <c r="A600" t="s">
        <v>154</v>
      </c>
      <c r="B600" t="s">
        <v>1731</v>
      </c>
      <c r="C600" t="s">
        <v>1732</v>
      </c>
      <c r="D600">
        <v>0</v>
      </c>
      <c r="E600">
        <v>56</v>
      </c>
      <c r="F600">
        <v>9</v>
      </c>
      <c r="G600">
        <v>116</v>
      </c>
      <c r="H600">
        <v>9</v>
      </c>
      <c r="I600">
        <v>166</v>
      </c>
      <c r="J600">
        <v>15300090.3384248</v>
      </c>
      <c r="K600">
        <v>15551056.982456099</v>
      </c>
      <c r="L600">
        <v>8674476.0354504809</v>
      </c>
      <c r="M600">
        <v>15255476.875</v>
      </c>
      <c r="N600">
        <v>1727015.5681946899</v>
      </c>
      <c r="O600">
        <v>3157199.0946287601</v>
      </c>
      <c r="P600">
        <v>3133403.6445740298</v>
      </c>
      <c r="Q600">
        <v>2435991.5225438499</v>
      </c>
    </row>
    <row r="601" spans="1:17" x14ac:dyDescent="0.35">
      <c r="A601" t="s">
        <v>154</v>
      </c>
      <c r="B601" t="s">
        <v>1733</v>
      </c>
      <c r="C601" t="s">
        <v>1734</v>
      </c>
      <c r="D601">
        <v>0</v>
      </c>
      <c r="E601">
        <v>52</v>
      </c>
      <c r="F601">
        <v>12</v>
      </c>
      <c r="G601">
        <v>95</v>
      </c>
      <c r="H601">
        <v>12</v>
      </c>
      <c r="I601">
        <v>271</v>
      </c>
      <c r="J601">
        <v>8184294.0765228001</v>
      </c>
      <c r="K601">
        <v>7224404.8663734104</v>
      </c>
      <c r="L601">
        <v>4491369.1628775503</v>
      </c>
      <c r="M601">
        <v>6730917.65234375</v>
      </c>
      <c r="N601">
        <v>1480328.57451403</v>
      </c>
      <c r="O601">
        <v>1807870.32519991</v>
      </c>
      <c r="P601">
        <v>1427262.3966681701</v>
      </c>
      <c r="Q601">
        <v>1223520.54892563</v>
      </c>
    </row>
    <row r="602" spans="1:17" x14ac:dyDescent="0.35">
      <c r="A602" t="s">
        <v>154</v>
      </c>
      <c r="B602" t="s">
        <v>1735</v>
      </c>
      <c r="C602" t="s">
        <v>1736</v>
      </c>
      <c r="D602">
        <v>0</v>
      </c>
      <c r="E602">
        <v>40</v>
      </c>
      <c r="F602">
        <v>16</v>
      </c>
      <c r="G602">
        <v>56</v>
      </c>
      <c r="H602">
        <v>16</v>
      </c>
      <c r="I602">
        <v>547</v>
      </c>
      <c r="J602">
        <v>4775826.3616302703</v>
      </c>
      <c r="K602">
        <v>4800682.7735203505</v>
      </c>
      <c r="L602">
        <v>4469389.6629833998</v>
      </c>
      <c r="M602">
        <v>5867017.71875</v>
      </c>
      <c r="N602">
        <v>133151.96925198601</v>
      </c>
      <c r="O602">
        <v>140451.997843355</v>
      </c>
      <c r="P602">
        <v>88930.2579130792</v>
      </c>
      <c r="Q602">
        <v>91844.502690093694</v>
      </c>
    </row>
    <row r="603" spans="1:17" x14ac:dyDescent="0.35">
      <c r="A603" t="s">
        <v>154</v>
      </c>
      <c r="B603" t="s">
        <v>1737</v>
      </c>
      <c r="C603" t="s">
        <v>1738</v>
      </c>
      <c r="D603">
        <v>0</v>
      </c>
      <c r="E603">
        <v>47</v>
      </c>
      <c r="F603">
        <v>22</v>
      </c>
      <c r="G603">
        <v>99</v>
      </c>
      <c r="H603">
        <v>22</v>
      </c>
      <c r="I603">
        <v>616</v>
      </c>
      <c r="J603">
        <v>3278225.8580534901</v>
      </c>
      <c r="K603">
        <v>3846236.2896060101</v>
      </c>
      <c r="L603">
        <v>1629777.8414040001</v>
      </c>
      <c r="M603">
        <v>3694205.28515625</v>
      </c>
      <c r="N603">
        <v>2359419.4438373302</v>
      </c>
      <c r="O603">
        <v>2338872.98766053</v>
      </c>
      <c r="P603">
        <v>2326446.5210899501</v>
      </c>
      <c r="Q603">
        <v>2760961.7171429801</v>
      </c>
    </row>
    <row r="604" spans="1:17" x14ac:dyDescent="0.35">
      <c r="A604" t="s">
        <v>154</v>
      </c>
      <c r="B604" t="s">
        <v>1739</v>
      </c>
      <c r="C604" t="s">
        <v>1740</v>
      </c>
      <c r="D604">
        <v>0</v>
      </c>
      <c r="E604">
        <v>54</v>
      </c>
      <c r="F604">
        <v>10</v>
      </c>
      <c r="G604">
        <v>193</v>
      </c>
      <c r="H604">
        <v>10</v>
      </c>
      <c r="I604">
        <v>229</v>
      </c>
      <c r="J604">
        <v>19329762.734273899</v>
      </c>
      <c r="K604">
        <v>19586872.008866299</v>
      </c>
      <c r="L604">
        <v>13111344.0408605</v>
      </c>
      <c r="M604">
        <v>21507075.6484375</v>
      </c>
      <c r="N604">
        <v>25914886.294743199</v>
      </c>
      <c r="O604">
        <v>27920709.948132701</v>
      </c>
      <c r="P604">
        <v>25415350.938020501</v>
      </c>
      <c r="Q604">
        <v>24921306.571466401</v>
      </c>
    </row>
    <row r="605" spans="1:17" x14ac:dyDescent="0.35">
      <c r="A605" t="s">
        <v>154</v>
      </c>
      <c r="B605" t="s">
        <v>1741</v>
      </c>
      <c r="C605" t="s">
        <v>1742</v>
      </c>
      <c r="D605">
        <v>0</v>
      </c>
      <c r="E605">
        <v>88</v>
      </c>
      <c r="F605">
        <v>8</v>
      </c>
      <c r="G605">
        <v>116</v>
      </c>
      <c r="H605">
        <v>8</v>
      </c>
      <c r="I605">
        <v>112</v>
      </c>
      <c r="J605">
        <v>31425768.2209755</v>
      </c>
      <c r="K605">
        <v>25207615.916341498</v>
      </c>
      <c r="L605">
        <v>17677383.6211504</v>
      </c>
      <c r="M605">
        <v>14105216.328125</v>
      </c>
      <c r="N605">
        <v>1623561.9437591601</v>
      </c>
      <c r="O605">
        <v>2153278.7019142802</v>
      </c>
      <c r="P605">
        <v>6772311.24971247</v>
      </c>
      <c r="Q605">
        <v>851291.981333751</v>
      </c>
    </row>
    <row r="606" spans="1:17" x14ac:dyDescent="0.35">
      <c r="A606" t="s">
        <v>154</v>
      </c>
      <c r="B606" t="s">
        <v>1743</v>
      </c>
      <c r="C606" t="s">
        <v>1744</v>
      </c>
      <c r="D606">
        <v>0</v>
      </c>
      <c r="E606">
        <v>48</v>
      </c>
      <c r="F606">
        <v>18</v>
      </c>
      <c r="G606">
        <v>90</v>
      </c>
      <c r="H606">
        <v>18</v>
      </c>
      <c r="I606">
        <v>515</v>
      </c>
      <c r="J606">
        <v>7315242.5613987204</v>
      </c>
      <c r="K606">
        <v>7225222.3072033301</v>
      </c>
      <c r="L606">
        <v>7700344.5742876399</v>
      </c>
      <c r="M606">
        <v>8662362.42578125</v>
      </c>
      <c r="N606">
        <v>387727.734966986</v>
      </c>
      <c r="O606">
        <v>522619.01387717901</v>
      </c>
      <c r="P606">
        <v>226897.830450498</v>
      </c>
      <c r="Q606" t="s">
        <v>732</v>
      </c>
    </row>
    <row r="607" spans="1:17" x14ac:dyDescent="0.35">
      <c r="A607" t="s">
        <v>154</v>
      </c>
      <c r="B607" t="s">
        <v>1745</v>
      </c>
      <c r="C607" t="s">
        <v>1746</v>
      </c>
      <c r="D607">
        <v>0</v>
      </c>
      <c r="E607">
        <v>57</v>
      </c>
      <c r="F607">
        <v>11</v>
      </c>
      <c r="G607">
        <v>132</v>
      </c>
      <c r="H607">
        <v>11</v>
      </c>
      <c r="I607">
        <v>230</v>
      </c>
      <c r="J607">
        <v>34580269.670132801</v>
      </c>
      <c r="K607">
        <v>31916651.958450899</v>
      </c>
      <c r="L607">
        <v>15553440.498749999</v>
      </c>
      <c r="M607">
        <v>24557946.957031298</v>
      </c>
      <c r="N607">
        <v>11848686.8277924</v>
      </c>
      <c r="O607">
        <v>12457947.7048744</v>
      </c>
      <c r="P607">
        <v>11860786.580619801</v>
      </c>
      <c r="Q607">
        <v>11681624.054460701</v>
      </c>
    </row>
    <row r="608" spans="1:17" x14ac:dyDescent="0.35">
      <c r="A608" t="s">
        <v>154</v>
      </c>
      <c r="B608" t="s">
        <v>1747</v>
      </c>
      <c r="C608" t="s">
        <v>1748</v>
      </c>
      <c r="D608">
        <v>0</v>
      </c>
      <c r="E608">
        <v>65</v>
      </c>
      <c r="F608">
        <v>12</v>
      </c>
      <c r="G608">
        <v>131</v>
      </c>
      <c r="H608">
        <v>12</v>
      </c>
      <c r="I608">
        <v>201</v>
      </c>
      <c r="J608">
        <v>16534500.112046801</v>
      </c>
      <c r="K608">
        <v>17181556.561750799</v>
      </c>
      <c r="L608">
        <v>26962813.4687078</v>
      </c>
      <c r="M608">
        <v>22665599.34375</v>
      </c>
      <c r="N608">
        <v>1987032.1240489201</v>
      </c>
      <c r="O608">
        <v>4970926.9263252905</v>
      </c>
      <c r="P608">
        <v>4527331.4194939602</v>
      </c>
      <c r="Q608">
        <v>1942708.35019866</v>
      </c>
    </row>
    <row r="609" spans="1:17" x14ac:dyDescent="0.35">
      <c r="A609" t="s">
        <v>154</v>
      </c>
      <c r="B609" t="s">
        <v>1749</v>
      </c>
      <c r="C609" t="s">
        <v>1750</v>
      </c>
      <c r="D609">
        <v>0</v>
      </c>
      <c r="E609">
        <v>56</v>
      </c>
      <c r="F609">
        <v>7</v>
      </c>
      <c r="G609">
        <v>244</v>
      </c>
      <c r="H609">
        <v>7</v>
      </c>
      <c r="I609">
        <v>158</v>
      </c>
      <c r="J609">
        <v>50723048.257506803</v>
      </c>
      <c r="K609">
        <v>39617288.916723698</v>
      </c>
      <c r="L609">
        <v>32035325.0284307</v>
      </c>
      <c r="M609">
        <v>48265182.28125</v>
      </c>
      <c r="N609">
        <v>157323475.06261301</v>
      </c>
      <c r="O609">
        <v>173055804.068427</v>
      </c>
      <c r="P609">
        <v>211380581.54232299</v>
      </c>
      <c r="Q609">
        <v>200473088.61610901</v>
      </c>
    </row>
    <row r="610" spans="1:17" x14ac:dyDescent="0.35">
      <c r="A610" t="s">
        <v>154</v>
      </c>
      <c r="B610" t="s">
        <v>1751</v>
      </c>
      <c r="C610" t="s">
        <v>1752</v>
      </c>
      <c r="D610">
        <v>0</v>
      </c>
      <c r="E610">
        <v>38</v>
      </c>
      <c r="F610">
        <v>16</v>
      </c>
      <c r="G610">
        <v>87</v>
      </c>
      <c r="H610">
        <v>16</v>
      </c>
      <c r="I610">
        <v>424</v>
      </c>
      <c r="J610">
        <v>10984473.869818499</v>
      </c>
      <c r="K610">
        <v>10309985.059908699</v>
      </c>
      <c r="L610">
        <v>12805655.6692056</v>
      </c>
      <c r="M610">
        <v>12552129.0117188</v>
      </c>
      <c r="N610">
        <v>5415745.6083449302</v>
      </c>
      <c r="O610">
        <v>4932083.5102144703</v>
      </c>
      <c r="P610">
        <v>6732675.2442353703</v>
      </c>
      <c r="Q610">
        <v>6977143.0859365398</v>
      </c>
    </row>
    <row r="611" spans="1:17" x14ac:dyDescent="0.35">
      <c r="A611" t="s">
        <v>154</v>
      </c>
      <c r="B611" t="s">
        <v>1753</v>
      </c>
      <c r="C611" t="s">
        <v>1754</v>
      </c>
      <c r="D611">
        <v>0</v>
      </c>
      <c r="E611">
        <v>44</v>
      </c>
      <c r="F611">
        <v>16</v>
      </c>
      <c r="G611">
        <v>178</v>
      </c>
      <c r="H611">
        <v>16</v>
      </c>
      <c r="I611">
        <v>468</v>
      </c>
      <c r="J611">
        <v>4439823.5322476504</v>
      </c>
      <c r="K611">
        <v>5339140.9426312502</v>
      </c>
      <c r="L611">
        <v>6057799.67047338</v>
      </c>
      <c r="M611">
        <v>10276332.3671875</v>
      </c>
      <c r="N611">
        <v>7769548.0848775404</v>
      </c>
      <c r="O611">
        <v>10434630.7808419</v>
      </c>
      <c r="P611">
        <v>11479480.651928499</v>
      </c>
      <c r="Q611">
        <v>9985559.55586005</v>
      </c>
    </row>
    <row r="612" spans="1:17" x14ac:dyDescent="0.35">
      <c r="A612" t="s">
        <v>154</v>
      </c>
      <c r="B612" t="s">
        <v>1755</v>
      </c>
      <c r="C612" t="s">
        <v>1756</v>
      </c>
      <c r="D612">
        <v>0</v>
      </c>
      <c r="E612">
        <v>54</v>
      </c>
      <c r="F612">
        <v>13</v>
      </c>
      <c r="G612">
        <v>133</v>
      </c>
      <c r="H612">
        <v>13</v>
      </c>
      <c r="I612">
        <v>356</v>
      </c>
      <c r="J612">
        <v>20724350.620807599</v>
      </c>
      <c r="K612">
        <v>20596496.120771799</v>
      </c>
      <c r="L612">
        <v>17017986.2672166</v>
      </c>
      <c r="M612">
        <v>21512874.0625</v>
      </c>
      <c r="N612">
        <v>17950772.561216</v>
      </c>
      <c r="O612">
        <v>18147131.153221801</v>
      </c>
      <c r="P612">
        <v>17898043.362032</v>
      </c>
      <c r="Q612">
        <v>17786213.007126201</v>
      </c>
    </row>
    <row r="613" spans="1:17" x14ac:dyDescent="0.35">
      <c r="A613" t="s">
        <v>154</v>
      </c>
      <c r="B613" t="s">
        <v>1757</v>
      </c>
      <c r="C613" t="s">
        <v>1758</v>
      </c>
      <c r="D613">
        <v>0</v>
      </c>
      <c r="E613">
        <v>72</v>
      </c>
      <c r="F613">
        <v>6</v>
      </c>
      <c r="G613">
        <v>136</v>
      </c>
      <c r="H613">
        <v>6</v>
      </c>
      <c r="I613">
        <v>135</v>
      </c>
      <c r="J613">
        <v>18919270.284503099</v>
      </c>
      <c r="K613">
        <v>19321208.508674499</v>
      </c>
      <c r="L613">
        <v>14629587.5250772</v>
      </c>
      <c r="M613">
        <v>16132973.548828101</v>
      </c>
      <c r="N613">
        <v>14728333.856630599</v>
      </c>
      <c r="O613">
        <v>16368306.209912499</v>
      </c>
      <c r="P613">
        <v>21625061.832805101</v>
      </c>
      <c r="Q613">
        <v>14670113.9889486</v>
      </c>
    </row>
    <row r="614" spans="1:17" x14ac:dyDescent="0.35">
      <c r="A614" t="s">
        <v>154</v>
      </c>
      <c r="B614" t="s">
        <v>1759</v>
      </c>
      <c r="C614" t="s">
        <v>1760</v>
      </c>
      <c r="D614">
        <v>0</v>
      </c>
      <c r="E614">
        <v>55</v>
      </c>
      <c r="F614">
        <v>16</v>
      </c>
      <c r="G614">
        <v>137</v>
      </c>
      <c r="H614">
        <v>16</v>
      </c>
      <c r="I614">
        <v>353</v>
      </c>
      <c r="J614">
        <v>6641787.04113039</v>
      </c>
      <c r="K614">
        <v>6987462.8337776503</v>
      </c>
      <c r="L614">
        <v>3409367.5420582001</v>
      </c>
      <c r="M614">
        <v>7142064.66015625</v>
      </c>
      <c r="N614">
        <v>6058135.7634834703</v>
      </c>
      <c r="O614">
        <v>7212081.4980570804</v>
      </c>
      <c r="P614">
        <v>10312488.3890063</v>
      </c>
      <c r="Q614">
        <v>7428700.1676608203</v>
      </c>
    </row>
    <row r="615" spans="1:17" x14ac:dyDescent="0.35">
      <c r="A615" t="s">
        <v>154</v>
      </c>
      <c r="B615" t="s">
        <v>1761</v>
      </c>
      <c r="C615" t="s">
        <v>1762</v>
      </c>
      <c r="D615">
        <v>0</v>
      </c>
      <c r="E615">
        <v>46</v>
      </c>
      <c r="F615">
        <v>11</v>
      </c>
      <c r="G615">
        <v>215</v>
      </c>
      <c r="H615">
        <v>11</v>
      </c>
      <c r="I615">
        <v>324</v>
      </c>
      <c r="J615">
        <v>18159734.923599299</v>
      </c>
      <c r="K615">
        <v>16731978.526786501</v>
      </c>
      <c r="L615">
        <v>15479903.6101008</v>
      </c>
      <c r="M615">
        <v>15463952.1796875</v>
      </c>
      <c r="N615">
        <v>24930118.636613499</v>
      </c>
      <c r="O615">
        <v>30457766.249134399</v>
      </c>
      <c r="P615">
        <v>32849795.888379801</v>
      </c>
      <c r="Q615">
        <v>30958629.163478099</v>
      </c>
    </row>
    <row r="616" spans="1:17" x14ac:dyDescent="0.35">
      <c r="A616" t="s">
        <v>154</v>
      </c>
      <c r="B616" t="s">
        <v>1763</v>
      </c>
      <c r="C616" t="s">
        <v>1764</v>
      </c>
      <c r="D616">
        <v>0</v>
      </c>
      <c r="E616">
        <v>50</v>
      </c>
      <c r="F616">
        <v>13</v>
      </c>
      <c r="G616">
        <v>100</v>
      </c>
      <c r="H616">
        <v>13</v>
      </c>
      <c r="I616">
        <v>359</v>
      </c>
      <c r="J616">
        <v>4809959.72767324</v>
      </c>
      <c r="K616">
        <v>5174841.1783258896</v>
      </c>
      <c r="L616">
        <v>2291246.88637318</v>
      </c>
      <c r="M616">
        <v>4406553.390625</v>
      </c>
      <c r="N616">
        <v>1903353.5899036201</v>
      </c>
      <c r="O616">
        <v>2398724.4514013901</v>
      </c>
      <c r="P616">
        <v>2789484.75854568</v>
      </c>
      <c r="Q616">
        <v>2723882.1301165698</v>
      </c>
    </row>
    <row r="617" spans="1:17" x14ac:dyDescent="0.35">
      <c r="A617" t="s">
        <v>154</v>
      </c>
      <c r="B617" t="s">
        <v>312</v>
      </c>
      <c r="C617" t="s">
        <v>1765</v>
      </c>
      <c r="D617">
        <v>0</v>
      </c>
      <c r="E617">
        <v>50</v>
      </c>
      <c r="F617">
        <v>10</v>
      </c>
      <c r="G617">
        <v>95</v>
      </c>
      <c r="H617">
        <v>10</v>
      </c>
      <c r="I617">
        <v>204</v>
      </c>
      <c r="J617">
        <v>12837880.4260887</v>
      </c>
      <c r="K617">
        <v>11387011.297124701</v>
      </c>
      <c r="L617">
        <v>7514721.7276797099</v>
      </c>
      <c r="M617">
        <v>13449928.75</v>
      </c>
      <c r="N617">
        <v>4332805.1035593003</v>
      </c>
      <c r="O617">
        <v>4892414.0109839896</v>
      </c>
      <c r="P617">
        <v>4953360.6068451796</v>
      </c>
      <c r="Q617">
        <v>4316936.3748568399</v>
      </c>
    </row>
    <row r="618" spans="1:17" x14ac:dyDescent="0.35">
      <c r="A618" t="s">
        <v>154</v>
      </c>
      <c r="B618" t="s">
        <v>1766</v>
      </c>
      <c r="C618" t="s">
        <v>1767</v>
      </c>
      <c r="D618">
        <v>0</v>
      </c>
      <c r="E618">
        <v>40</v>
      </c>
      <c r="F618">
        <v>10</v>
      </c>
      <c r="G618">
        <v>198</v>
      </c>
      <c r="H618">
        <v>10</v>
      </c>
      <c r="I618">
        <v>301</v>
      </c>
      <c r="J618">
        <v>51494154.615542904</v>
      </c>
      <c r="K618">
        <v>47776721.820286497</v>
      </c>
      <c r="L618">
        <v>32023163.1156822</v>
      </c>
      <c r="M618">
        <v>51335002.4375</v>
      </c>
      <c r="N618">
        <v>26880416.8195755</v>
      </c>
      <c r="O618">
        <v>27786224.498000901</v>
      </c>
      <c r="P618">
        <v>28267207.0338616</v>
      </c>
      <c r="Q618">
        <v>26075808.508556802</v>
      </c>
    </row>
    <row r="619" spans="1:17" x14ac:dyDescent="0.35">
      <c r="A619" t="s">
        <v>154</v>
      </c>
      <c r="B619" t="s">
        <v>1768</v>
      </c>
      <c r="C619" t="s">
        <v>1769</v>
      </c>
      <c r="D619">
        <v>0</v>
      </c>
      <c r="E619">
        <v>46</v>
      </c>
      <c r="F619">
        <v>13</v>
      </c>
      <c r="G619">
        <v>153</v>
      </c>
      <c r="H619">
        <v>13</v>
      </c>
      <c r="I619">
        <v>312</v>
      </c>
      <c r="J619">
        <v>28862925.264791299</v>
      </c>
      <c r="K619">
        <v>29510758.5516221</v>
      </c>
      <c r="L619">
        <v>17020667.887469999</v>
      </c>
      <c r="M619">
        <v>31429660.3125</v>
      </c>
      <c r="N619">
        <v>9489545.8558612093</v>
      </c>
      <c r="O619">
        <v>9079779.4365965407</v>
      </c>
      <c r="P619">
        <v>12788368.2667761</v>
      </c>
      <c r="Q619">
        <v>8391254.1880291402</v>
      </c>
    </row>
    <row r="620" spans="1:17" x14ac:dyDescent="0.35">
      <c r="A620" t="s">
        <v>154</v>
      </c>
      <c r="B620" t="s">
        <v>1770</v>
      </c>
      <c r="C620" t="s">
        <v>1771</v>
      </c>
      <c r="D620">
        <v>0</v>
      </c>
      <c r="E620">
        <v>56</v>
      </c>
      <c r="F620">
        <v>8</v>
      </c>
      <c r="G620">
        <v>209</v>
      </c>
      <c r="H620">
        <v>8</v>
      </c>
      <c r="I620">
        <v>148</v>
      </c>
      <c r="J620">
        <v>41069195.2158603</v>
      </c>
      <c r="K620">
        <v>33130333.387887798</v>
      </c>
      <c r="L620">
        <v>34145922.757853098</v>
      </c>
      <c r="M620">
        <v>36223970.609375</v>
      </c>
      <c r="N620">
        <v>12462208.971896499</v>
      </c>
      <c r="O620">
        <v>16964829.586100399</v>
      </c>
      <c r="P620">
        <v>12844133.8622656</v>
      </c>
      <c r="Q620">
        <v>16411899.502619701</v>
      </c>
    </row>
    <row r="621" spans="1:17" x14ac:dyDescent="0.35">
      <c r="A621" t="s">
        <v>154</v>
      </c>
      <c r="B621" t="s">
        <v>1772</v>
      </c>
      <c r="C621" t="s">
        <v>1773</v>
      </c>
      <c r="D621">
        <v>0</v>
      </c>
      <c r="E621">
        <v>58</v>
      </c>
      <c r="F621">
        <v>12</v>
      </c>
      <c r="G621">
        <v>123</v>
      </c>
      <c r="H621">
        <v>12</v>
      </c>
      <c r="I621">
        <v>269</v>
      </c>
      <c r="J621">
        <v>5342647.0775455404</v>
      </c>
      <c r="K621">
        <v>4152178.7785126502</v>
      </c>
      <c r="L621">
        <v>4580379.4739224296</v>
      </c>
      <c r="M621">
        <v>7121529.4609375</v>
      </c>
      <c r="N621">
        <v>5286452.4630459202</v>
      </c>
      <c r="O621">
        <v>6001907.5739354901</v>
      </c>
      <c r="P621">
        <v>5386816.9974344503</v>
      </c>
      <c r="Q621">
        <v>7135420.4763162304</v>
      </c>
    </row>
    <row r="622" spans="1:17" x14ac:dyDescent="0.35">
      <c r="A622" t="s">
        <v>154</v>
      </c>
      <c r="B622" t="s">
        <v>1774</v>
      </c>
      <c r="C622" t="s">
        <v>1775</v>
      </c>
      <c r="D622">
        <v>0</v>
      </c>
      <c r="E622">
        <v>57</v>
      </c>
      <c r="F622">
        <v>22</v>
      </c>
      <c r="G622">
        <v>108</v>
      </c>
      <c r="H622">
        <v>22</v>
      </c>
      <c r="I622">
        <v>490</v>
      </c>
      <c r="J622">
        <v>8908278.1472175401</v>
      </c>
      <c r="K622">
        <v>8417483.9087731205</v>
      </c>
      <c r="L622">
        <v>5029381.8980025798</v>
      </c>
      <c r="M622">
        <v>7401995.36328125</v>
      </c>
      <c r="N622">
        <v>4859626.4858187102</v>
      </c>
      <c r="O622">
        <v>8628777.4569893703</v>
      </c>
      <c r="P622">
        <v>13406933.651888501</v>
      </c>
      <c r="Q622">
        <v>10653997.9712393</v>
      </c>
    </row>
    <row r="623" spans="1:17" x14ac:dyDescent="0.35">
      <c r="A623" t="s">
        <v>154</v>
      </c>
      <c r="B623" t="s">
        <v>1776</v>
      </c>
      <c r="C623" t="s">
        <v>1777</v>
      </c>
      <c r="D623">
        <v>0</v>
      </c>
      <c r="E623">
        <v>47</v>
      </c>
      <c r="F623">
        <v>13</v>
      </c>
      <c r="G623">
        <v>61</v>
      </c>
      <c r="H623">
        <v>13</v>
      </c>
      <c r="I623">
        <v>361</v>
      </c>
      <c r="J623">
        <v>7485384.1824221397</v>
      </c>
      <c r="K623">
        <v>6483491.8926365003</v>
      </c>
      <c r="L623">
        <v>2986559.6124945502</v>
      </c>
      <c r="M623">
        <v>5338192.3359375</v>
      </c>
      <c r="N623">
        <v>1887364.5783277401</v>
      </c>
      <c r="O623">
        <v>1524394.7491270101</v>
      </c>
      <c r="P623">
        <v>1283496.18923429</v>
      </c>
      <c r="Q623">
        <v>1721481.3841301801</v>
      </c>
    </row>
    <row r="624" spans="1:17" x14ac:dyDescent="0.35">
      <c r="A624" t="s">
        <v>154</v>
      </c>
      <c r="B624" t="s">
        <v>1778</v>
      </c>
      <c r="C624" t="s">
        <v>1779</v>
      </c>
      <c r="D624">
        <v>0</v>
      </c>
      <c r="E624">
        <v>42</v>
      </c>
      <c r="F624">
        <v>14</v>
      </c>
      <c r="G624">
        <v>103</v>
      </c>
      <c r="H624">
        <v>14</v>
      </c>
      <c r="I624">
        <v>392</v>
      </c>
      <c r="J624">
        <v>7691415.8014461203</v>
      </c>
      <c r="K624">
        <v>7761348.6339836204</v>
      </c>
      <c r="L624">
        <v>5380684.4927351195</v>
      </c>
      <c r="M624">
        <v>7238596.078125</v>
      </c>
      <c r="N624">
        <v>2296641.9920654399</v>
      </c>
      <c r="O624">
        <v>2239992.9627019698</v>
      </c>
      <c r="P624">
        <v>1724820.99215294</v>
      </c>
      <c r="Q624">
        <v>2698333.5445031598</v>
      </c>
    </row>
    <row r="625" spans="1:17" x14ac:dyDescent="0.35">
      <c r="A625" t="s">
        <v>154</v>
      </c>
      <c r="B625" t="s">
        <v>1780</v>
      </c>
      <c r="C625" t="s">
        <v>1781</v>
      </c>
      <c r="D625">
        <v>0</v>
      </c>
      <c r="E625">
        <v>61</v>
      </c>
      <c r="F625">
        <v>10</v>
      </c>
      <c r="G625">
        <v>124</v>
      </c>
      <c r="H625">
        <v>10</v>
      </c>
      <c r="I625">
        <v>155</v>
      </c>
      <c r="J625">
        <v>32255171.205554102</v>
      </c>
      <c r="K625">
        <v>29557961.6787191</v>
      </c>
      <c r="L625">
        <v>14833824.379309701</v>
      </c>
      <c r="M625">
        <v>23070420.796875</v>
      </c>
      <c r="N625">
        <v>9620145.0833698306</v>
      </c>
      <c r="O625">
        <v>10229181.571185499</v>
      </c>
      <c r="P625">
        <v>9807264.9542358909</v>
      </c>
      <c r="Q625">
        <v>9739149.6397236697</v>
      </c>
    </row>
    <row r="626" spans="1:17" x14ac:dyDescent="0.35">
      <c r="A626" t="s">
        <v>154</v>
      </c>
      <c r="B626" t="s">
        <v>268</v>
      </c>
      <c r="C626" t="s">
        <v>1782</v>
      </c>
      <c r="D626">
        <v>0</v>
      </c>
      <c r="E626">
        <v>42</v>
      </c>
      <c r="F626">
        <v>11</v>
      </c>
      <c r="G626">
        <v>134</v>
      </c>
      <c r="H626">
        <v>11</v>
      </c>
      <c r="I626">
        <v>299</v>
      </c>
      <c r="J626">
        <v>7156433.84054936</v>
      </c>
      <c r="K626">
        <v>8131546.0550276404</v>
      </c>
      <c r="L626">
        <v>5378341.6426715003</v>
      </c>
      <c r="M626">
        <v>11226111.046875</v>
      </c>
      <c r="N626">
        <v>3681829.2156183398</v>
      </c>
      <c r="O626">
        <v>4129356.9682301502</v>
      </c>
      <c r="P626">
        <v>7105410.3458333798</v>
      </c>
      <c r="Q626">
        <v>3404848.1988039701</v>
      </c>
    </row>
    <row r="627" spans="1:17" x14ac:dyDescent="0.35">
      <c r="A627" t="s">
        <v>154</v>
      </c>
      <c r="B627" t="s">
        <v>1783</v>
      </c>
      <c r="C627" t="s">
        <v>1784</v>
      </c>
      <c r="D627">
        <v>0</v>
      </c>
      <c r="E627">
        <v>52</v>
      </c>
      <c r="F627">
        <v>9</v>
      </c>
      <c r="G627">
        <v>104</v>
      </c>
      <c r="H627">
        <v>9</v>
      </c>
      <c r="I627">
        <v>217</v>
      </c>
      <c r="J627">
        <v>13699424.7621517</v>
      </c>
      <c r="K627">
        <v>15236844.017226299</v>
      </c>
      <c r="L627">
        <v>6720476.8290971303</v>
      </c>
      <c r="M627">
        <v>11712900.6953125</v>
      </c>
      <c r="N627">
        <v>2675372.02070814</v>
      </c>
      <c r="O627">
        <v>4447907.4161550803</v>
      </c>
      <c r="P627">
        <v>5090734.94301535</v>
      </c>
      <c r="Q627">
        <v>3829015.9052880602</v>
      </c>
    </row>
    <row r="628" spans="1:17" x14ac:dyDescent="0.35">
      <c r="A628" t="s">
        <v>154</v>
      </c>
      <c r="B628" t="s">
        <v>1785</v>
      </c>
      <c r="C628" t="s">
        <v>1786</v>
      </c>
      <c r="D628">
        <v>0</v>
      </c>
      <c r="E628">
        <v>50</v>
      </c>
      <c r="F628">
        <v>14</v>
      </c>
      <c r="G628">
        <v>98</v>
      </c>
      <c r="H628">
        <v>14</v>
      </c>
      <c r="I628">
        <v>361</v>
      </c>
      <c r="J628">
        <v>22587075.421967201</v>
      </c>
      <c r="K628">
        <v>23910032.957823001</v>
      </c>
      <c r="L628">
        <v>14079927.8148659</v>
      </c>
      <c r="M628">
        <v>18314177.765625</v>
      </c>
      <c r="N628">
        <v>4822717.4614035999</v>
      </c>
      <c r="O628">
        <v>5602662.4415077399</v>
      </c>
      <c r="P628">
        <v>5632595.5632102396</v>
      </c>
      <c r="Q628">
        <v>4684383.6937189801</v>
      </c>
    </row>
    <row r="629" spans="1:17" x14ac:dyDescent="0.35">
      <c r="A629" t="s">
        <v>154</v>
      </c>
      <c r="B629" t="s">
        <v>1787</v>
      </c>
      <c r="C629" t="s">
        <v>1788</v>
      </c>
      <c r="D629">
        <v>0</v>
      </c>
      <c r="E629">
        <v>30</v>
      </c>
      <c r="F629">
        <v>21</v>
      </c>
      <c r="G629">
        <v>109</v>
      </c>
      <c r="H629">
        <v>21</v>
      </c>
      <c r="I629">
        <v>794</v>
      </c>
      <c r="J629">
        <v>5136465.1645755498</v>
      </c>
      <c r="K629">
        <v>5157849.7223995896</v>
      </c>
      <c r="L629">
        <v>3215252.9716871101</v>
      </c>
      <c r="M629">
        <v>5337522.421875</v>
      </c>
      <c r="N629">
        <v>2995408.7158941198</v>
      </c>
      <c r="O629">
        <v>2323257.4707368999</v>
      </c>
      <c r="P629">
        <v>2407471.0275176498</v>
      </c>
      <c r="Q629">
        <v>2651633.34115856</v>
      </c>
    </row>
    <row r="630" spans="1:17" x14ac:dyDescent="0.35">
      <c r="A630" t="s">
        <v>154</v>
      </c>
      <c r="B630" t="s">
        <v>1789</v>
      </c>
      <c r="C630" t="s">
        <v>1790</v>
      </c>
      <c r="D630">
        <v>0</v>
      </c>
      <c r="E630">
        <v>52</v>
      </c>
      <c r="F630">
        <v>19</v>
      </c>
      <c r="G630">
        <v>206</v>
      </c>
      <c r="H630">
        <v>19</v>
      </c>
      <c r="I630">
        <v>431</v>
      </c>
      <c r="J630">
        <v>3552735.42816487</v>
      </c>
      <c r="K630">
        <v>3415330.7166897901</v>
      </c>
      <c r="L630">
        <v>6098742.0728471</v>
      </c>
      <c r="M630">
        <v>5624214.7890625</v>
      </c>
      <c r="N630">
        <v>22881877.642282698</v>
      </c>
      <c r="O630">
        <v>24979534.458946299</v>
      </c>
      <c r="P630">
        <v>28610730.0822687</v>
      </c>
      <c r="Q630">
        <v>27611879.875285801</v>
      </c>
    </row>
    <row r="631" spans="1:17" x14ac:dyDescent="0.35">
      <c r="A631" t="s">
        <v>154</v>
      </c>
      <c r="B631" t="s">
        <v>1791</v>
      </c>
      <c r="C631" t="s">
        <v>1792</v>
      </c>
      <c r="D631">
        <v>0</v>
      </c>
      <c r="E631">
        <v>35</v>
      </c>
      <c r="F631">
        <v>8</v>
      </c>
      <c r="G631">
        <v>71</v>
      </c>
      <c r="H631">
        <v>8</v>
      </c>
      <c r="I631">
        <v>291</v>
      </c>
      <c r="J631">
        <v>10459844.533958999</v>
      </c>
      <c r="K631">
        <v>8521947.0672400706</v>
      </c>
      <c r="L631">
        <v>5242435.3327465598</v>
      </c>
      <c r="M631">
        <v>6699338.0625</v>
      </c>
      <c r="N631">
        <v>1426434.4385369499</v>
      </c>
      <c r="O631">
        <v>855001.67587880895</v>
      </c>
      <c r="P631">
        <v>1201815.8165984999</v>
      </c>
      <c r="Q631">
        <v>721973.33774824406</v>
      </c>
    </row>
    <row r="632" spans="1:17" x14ac:dyDescent="0.35">
      <c r="A632" t="s">
        <v>154</v>
      </c>
      <c r="B632" t="s">
        <v>1793</v>
      </c>
      <c r="C632" t="s">
        <v>1794</v>
      </c>
      <c r="D632">
        <v>0</v>
      </c>
      <c r="E632">
        <v>80</v>
      </c>
      <c r="F632">
        <v>11</v>
      </c>
      <c r="G632">
        <v>201</v>
      </c>
      <c r="H632">
        <v>11</v>
      </c>
      <c r="I632">
        <v>132</v>
      </c>
      <c r="J632">
        <v>47338345.869585901</v>
      </c>
      <c r="K632">
        <v>54289488.4984494</v>
      </c>
      <c r="L632">
        <v>49060440.888380297</v>
      </c>
      <c r="M632">
        <v>73251243.3125</v>
      </c>
      <c r="N632">
        <v>28036950.695828501</v>
      </c>
      <c r="O632">
        <v>31131879.513155099</v>
      </c>
      <c r="P632">
        <v>24485723.610239599</v>
      </c>
      <c r="Q632">
        <v>30684385.386090498</v>
      </c>
    </row>
    <row r="633" spans="1:17" x14ac:dyDescent="0.35">
      <c r="A633" t="s">
        <v>154</v>
      </c>
      <c r="B633" t="s">
        <v>1795</v>
      </c>
      <c r="C633" t="s">
        <v>1796</v>
      </c>
      <c r="D633">
        <v>0</v>
      </c>
      <c r="E633">
        <v>25</v>
      </c>
      <c r="F633">
        <v>10</v>
      </c>
      <c r="G633">
        <v>117</v>
      </c>
      <c r="H633">
        <v>10</v>
      </c>
      <c r="I633">
        <v>444</v>
      </c>
      <c r="J633">
        <v>24360666.968165498</v>
      </c>
      <c r="K633">
        <v>22603159.794321898</v>
      </c>
      <c r="L633">
        <v>11238019.467499301</v>
      </c>
      <c r="M633">
        <v>18545751.921875</v>
      </c>
      <c r="N633">
        <v>8932642.1586546507</v>
      </c>
      <c r="O633">
        <v>8596034.8089195192</v>
      </c>
      <c r="P633">
        <v>7383957.1996901203</v>
      </c>
      <c r="Q633">
        <v>6900349.2452699998</v>
      </c>
    </row>
    <row r="634" spans="1:17" x14ac:dyDescent="0.35">
      <c r="A634" t="s">
        <v>154</v>
      </c>
      <c r="B634" t="s">
        <v>1797</v>
      </c>
      <c r="C634" t="s">
        <v>1798</v>
      </c>
      <c r="D634">
        <v>0</v>
      </c>
      <c r="E634">
        <v>53</v>
      </c>
      <c r="F634">
        <v>11</v>
      </c>
      <c r="G634">
        <v>116</v>
      </c>
      <c r="H634">
        <v>11</v>
      </c>
      <c r="I634">
        <v>247</v>
      </c>
      <c r="J634">
        <v>17933561.603674799</v>
      </c>
      <c r="K634">
        <v>15021997.5896105</v>
      </c>
      <c r="L634">
        <v>10050773.9086471</v>
      </c>
      <c r="M634">
        <v>17207854.3046875</v>
      </c>
      <c r="N634">
        <v>5906588.4330466604</v>
      </c>
      <c r="O634">
        <v>4535033.4414616199</v>
      </c>
      <c r="P634">
        <v>7562058.0852920003</v>
      </c>
      <c r="Q634">
        <v>7209525.6925221598</v>
      </c>
    </row>
    <row r="635" spans="1:17" x14ac:dyDescent="0.35">
      <c r="A635" t="s">
        <v>154</v>
      </c>
      <c r="B635" t="s">
        <v>1799</v>
      </c>
      <c r="C635" t="s">
        <v>1800</v>
      </c>
      <c r="D635">
        <v>0</v>
      </c>
      <c r="E635">
        <v>41</v>
      </c>
      <c r="F635">
        <v>11</v>
      </c>
      <c r="G635">
        <v>134</v>
      </c>
      <c r="H635">
        <v>11</v>
      </c>
      <c r="I635">
        <v>328</v>
      </c>
      <c r="J635">
        <v>39833469.006707802</v>
      </c>
      <c r="K635">
        <v>42948724.877975799</v>
      </c>
      <c r="L635">
        <v>72145459.466109395</v>
      </c>
      <c r="M635">
        <v>48382699.578125</v>
      </c>
      <c r="N635">
        <v>7847824.30247973</v>
      </c>
      <c r="O635">
        <v>9292444.0680768192</v>
      </c>
      <c r="P635">
        <v>9193617.3423295394</v>
      </c>
      <c r="Q635">
        <v>11052495.7217477</v>
      </c>
    </row>
    <row r="636" spans="1:17" x14ac:dyDescent="0.35">
      <c r="A636" t="s">
        <v>154</v>
      </c>
      <c r="B636" t="s">
        <v>1801</v>
      </c>
      <c r="C636" t="s">
        <v>1802</v>
      </c>
      <c r="D636">
        <v>0</v>
      </c>
      <c r="E636">
        <v>45</v>
      </c>
      <c r="F636">
        <v>20</v>
      </c>
      <c r="G636">
        <v>144</v>
      </c>
      <c r="H636">
        <v>20</v>
      </c>
      <c r="I636">
        <v>513</v>
      </c>
      <c r="J636">
        <v>2968692.5266502802</v>
      </c>
      <c r="K636">
        <v>3284193.2884257999</v>
      </c>
      <c r="L636">
        <v>2264372.1300214599</v>
      </c>
      <c r="M636">
        <v>3225877.2421875</v>
      </c>
      <c r="N636">
        <v>6932499.2745736903</v>
      </c>
      <c r="O636">
        <v>6315309.2878745003</v>
      </c>
      <c r="P636">
        <v>7751761.08228443</v>
      </c>
      <c r="Q636">
        <v>7328373.6543233898</v>
      </c>
    </row>
    <row r="637" spans="1:17" x14ac:dyDescent="0.35">
      <c r="A637" t="s">
        <v>154</v>
      </c>
      <c r="B637" t="s">
        <v>1803</v>
      </c>
      <c r="C637" t="s">
        <v>1804</v>
      </c>
      <c r="D637">
        <v>0</v>
      </c>
      <c r="E637">
        <v>47</v>
      </c>
      <c r="F637">
        <v>8</v>
      </c>
      <c r="G637">
        <v>127</v>
      </c>
      <c r="H637">
        <v>8</v>
      </c>
      <c r="I637">
        <v>197</v>
      </c>
      <c r="J637">
        <v>31670479.306994598</v>
      </c>
      <c r="K637">
        <v>23591123.506899402</v>
      </c>
      <c r="L637">
        <v>14954110.095625101</v>
      </c>
      <c r="M637">
        <v>23981696.8125</v>
      </c>
      <c r="N637">
        <v>17679063.092570301</v>
      </c>
      <c r="O637">
        <v>18535298.277124502</v>
      </c>
      <c r="P637">
        <v>27749072.137217201</v>
      </c>
      <c r="Q637">
        <v>18763439.296457201</v>
      </c>
    </row>
    <row r="638" spans="1:17" x14ac:dyDescent="0.35">
      <c r="A638" t="s">
        <v>154</v>
      </c>
      <c r="B638" t="s">
        <v>1805</v>
      </c>
      <c r="C638" t="s">
        <v>1806</v>
      </c>
      <c r="D638">
        <v>0</v>
      </c>
      <c r="E638">
        <v>49</v>
      </c>
      <c r="F638">
        <v>10</v>
      </c>
      <c r="G638">
        <v>214</v>
      </c>
      <c r="H638">
        <v>10</v>
      </c>
      <c r="I638">
        <v>272</v>
      </c>
      <c r="J638">
        <v>60186630.873589203</v>
      </c>
      <c r="K638">
        <v>59945853.5515223</v>
      </c>
      <c r="L638">
        <v>45877427.614461496</v>
      </c>
      <c r="M638">
        <v>63160434.96875</v>
      </c>
      <c r="N638">
        <v>47785823.714192897</v>
      </c>
      <c r="O638">
        <v>46338672.722306602</v>
      </c>
      <c r="P638">
        <v>69420592.919003993</v>
      </c>
      <c r="Q638">
        <v>49734008.120647997</v>
      </c>
    </row>
    <row r="639" spans="1:17" x14ac:dyDescent="0.35">
      <c r="A639" t="s">
        <v>154</v>
      </c>
      <c r="B639" t="s">
        <v>1807</v>
      </c>
      <c r="C639" t="s">
        <v>1808</v>
      </c>
      <c r="D639">
        <v>0</v>
      </c>
      <c r="E639">
        <v>52</v>
      </c>
      <c r="F639">
        <v>11</v>
      </c>
      <c r="G639">
        <v>50</v>
      </c>
      <c r="H639">
        <v>11</v>
      </c>
      <c r="I639">
        <v>345</v>
      </c>
      <c r="J639">
        <v>1630607.92889862</v>
      </c>
      <c r="K639">
        <v>2352493.8082407801</v>
      </c>
      <c r="L639">
        <v>3085567.07572472</v>
      </c>
      <c r="M639">
        <v>1510242.9589843799</v>
      </c>
      <c r="N639">
        <v>931544.85793930897</v>
      </c>
      <c r="O639">
        <v>1895227.51707013</v>
      </c>
      <c r="P639">
        <v>1068958.86868691</v>
      </c>
      <c r="Q639">
        <v>1601722.3450120201</v>
      </c>
    </row>
    <row r="640" spans="1:17" x14ac:dyDescent="0.35">
      <c r="A640" t="s">
        <v>154</v>
      </c>
      <c r="B640" t="s">
        <v>1809</v>
      </c>
      <c r="C640" t="s">
        <v>1810</v>
      </c>
      <c r="D640">
        <v>0</v>
      </c>
      <c r="E640">
        <v>54</v>
      </c>
      <c r="F640">
        <v>16</v>
      </c>
      <c r="G640">
        <v>93</v>
      </c>
      <c r="H640">
        <v>16</v>
      </c>
      <c r="I640">
        <v>338</v>
      </c>
      <c r="J640">
        <v>5095623.0655459696</v>
      </c>
      <c r="K640">
        <v>4820569.6707867198</v>
      </c>
      <c r="L640">
        <v>2423153.87277656</v>
      </c>
      <c r="M640">
        <v>4320024.265625</v>
      </c>
      <c r="N640">
        <v>3248344.1071113301</v>
      </c>
      <c r="O640">
        <v>3336696.8900522599</v>
      </c>
      <c r="P640">
        <v>3310694.8951233299</v>
      </c>
      <c r="Q640">
        <v>2367580.4081276399</v>
      </c>
    </row>
    <row r="641" spans="1:17" x14ac:dyDescent="0.35">
      <c r="A641" t="s">
        <v>154</v>
      </c>
      <c r="B641" t="s">
        <v>1811</v>
      </c>
      <c r="C641" t="s">
        <v>1812</v>
      </c>
      <c r="D641">
        <v>0</v>
      </c>
      <c r="E641">
        <v>47</v>
      </c>
      <c r="F641">
        <v>19</v>
      </c>
      <c r="G641">
        <v>155</v>
      </c>
      <c r="H641">
        <v>19</v>
      </c>
      <c r="I641">
        <v>530</v>
      </c>
      <c r="J641">
        <v>6082612.7181797205</v>
      </c>
      <c r="K641">
        <v>6546587.0534403501</v>
      </c>
      <c r="L641">
        <v>5226347.7543721404</v>
      </c>
      <c r="M641">
        <v>7746730.59375</v>
      </c>
      <c r="N641">
        <v>8764428.5160462093</v>
      </c>
      <c r="O641">
        <v>9447770.4598584007</v>
      </c>
      <c r="P641">
        <v>13812908.3496275</v>
      </c>
      <c r="Q641">
        <v>10554258.437627999</v>
      </c>
    </row>
    <row r="642" spans="1:17" x14ac:dyDescent="0.35">
      <c r="A642" t="s">
        <v>154</v>
      </c>
      <c r="B642" t="s">
        <v>1813</v>
      </c>
      <c r="C642" t="s">
        <v>1814</v>
      </c>
      <c r="D642">
        <v>0</v>
      </c>
      <c r="E642">
        <v>42</v>
      </c>
      <c r="F642">
        <v>11</v>
      </c>
      <c r="G642">
        <v>135</v>
      </c>
      <c r="H642">
        <v>11</v>
      </c>
      <c r="I642">
        <v>320</v>
      </c>
      <c r="J642">
        <v>9909104.3241615407</v>
      </c>
      <c r="K642">
        <v>8210953.9101890801</v>
      </c>
      <c r="L642">
        <v>5621903.6487980699</v>
      </c>
      <c r="M642">
        <v>6037741.484375</v>
      </c>
      <c r="N642">
        <v>12683174.443316899</v>
      </c>
      <c r="O642">
        <v>10959491.7472052</v>
      </c>
      <c r="P642">
        <v>10665567.085440399</v>
      </c>
      <c r="Q642">
        <v>10726424.947894</v>
      </c>
    </row>
    <row r="643" spans="1:17" x14ac:dyDescent="0.35">
      <c r="A643" t="s">
        <v>154</v>
      </c>
      <c r="B643" t="s">
        <v>215</v>
      </c>
      <c r="C643" t="s">
        <v>1815</v>
      </c>
      <c r="D643">
        <v>0</v>
      </c>
      <c r="E643">
        <v>54</v>
      </c>
      <c r="F643">
        <v>21</v>
      </c>
      <c r="G643">
        <v>110</v>
      </c>
      <c r="H643">
        <v>21</v>
      </c>
      <c r="I643">
        <v>480</v>
      </c>
      <c r="J643">
        <v>127028.71788255199</v>
      </c>
      <c r="K643">
        <v>155387.15040573699</v>
      </c>
      <c r="L643">
        <v>269328.11802441301</v>
      </c>
      <c r="M643">
        <v>715118.23828125</v>
      </c>
      <c r="N643">
        <v>14014557.884455601</v>
      </c>
      <c r="O643">
        <v>16762674.551648701</v>
      </c>
      <c r="P643">
        <v>14947704.4769368</v>
      </c>
      <c r="Q643">
        <v>16326971.1917977</v>
      </c>
    </row>
    <row r="644" spans="1:17" x14ac:dyDescent="0.35">
      <c r="A644" t="s">
        <v>154</v>
      </c>
      <c r="B644" t="s">
        <v>1816</v>
      </c>
      <c r="C644" t="s">
        <v>1817</v>
      </c>
      <c r="D644">
        <v>0</v>
      </c>
      <c r="E644">
        <v>35</v>
      </c>
      <c r="F644">
        <v>7</v>
      </c>
      <c r="G644">
        <v>170</v>
      </c>
      <c r="H644">
        <v>7</v>
      </c>
      <c r="I644">
        <v>199</v>
      </c>
      <c r="J644">
        <v>22100994.2166541</v>
      </c>
      <c r="K644">
        <v>17361977.393836498</v>
      </c>
      <c r="L644">
        <v>8609080.8531090394</v>
      </c>
      <c r="M644">
        <v>10503918.2578125</v>
      </c>
      <c r="N644">
        <v>46549212.964717098</v>
      </c>
      <c r="O644">
        <v>53962786.430619799</v>
      </c>
      <c r="P644">
        <v>71911918.2557161</v>
      </c>
      <c r="Q644">
        <v>43727890.565905303</v>
      </c>
    </row>
    <row r="645" spans="1:17" x14ac:dyDescent="0.35">
      <c r="A645" t="s">
        <v>154</v>
      </c>
      <c r="B645" t="s">
        <v>1818</v>
      </c>
      <c r="C645" t="s">
        <v>1819</v>
      </c>
      <c r="D645">
        <v>0</v>
      </c>
      <c r="E645">
        <v>50</v>
      </c>
      <c r="F645">
        <v>10</v>
      </c>
      <c r="G645">
        <v>154</v>
      </c>
      <c r="H645">
        <v>10</v>
      </c>
      <c r="I645">
        <v>216</v>
      </c>
      <c r="J645">
        <v>61971740.564105399</v>
      </c>
      <c r="K645">
        <v>64866409.276230797</v>
      </c>
      <c r="L645">
        <v>47310222.275730401</v>
      </c>
      <c r="M645">
        <v>67544714</v>
      </c>
      <c r="N645">
        <v>19734185.236811001</v>
      </c>
      <c r="O645">
        <v>19361976.298576798</v>
      </c>
      <c r="P645">
        <v>22231837.705605999</v>
      </c>
      <c r="Q645">
        <v>25025363.908066802</v>
      </c>
    </row>
    <row r="646" spans="1:17" x14ac:dyDescent="0.35">
      <c r="A646" t="s">
        <v>154</v>
      </c>
      <c r="B646" t="s">
        <v>1820</v>
      </c>
      <c r="C646" t="s">
        <v>1821</v>
      </c>
      <c r="D646">
        <v>0</v>
      </c>
      <c r="E646">
        <v>45</v>
      </c>
      <c r="F646">
        <v>18</v>
      </c>
      <c r="G646">
        <v>98</v>
      </c>
      <c r="H646">
        <v>18</v>
      </c>
      <c r="I646">
        <v>528</v>
      </c>
      <c r="J646">
        <v>3234367.9232438402</v>
      </c>
      <c r="K646">
        <v>3044048.1115869898</v>
      </c>
      <c r="L646">
        <v>1286454.2567118199</v>
      </c>
      <c r="M646">
        <v>3256893.5644531301</v>
      </c>
      <c r="N646">
        <v>5098664.92974436</v>
      </c>
      <c r="O646">
        <v>4603789.1066951202</v>
      </c>
      <c r="P646">
        <v>5423679.3893282898</v>
      </c>
      <c r="Q646">
        <v>5549637.2318537496</v>
      </c>
    </row>
    <row r="647" spans="1:17" x14ac:dyDescent="0.35">
      <c r="A647" t="s">
        <v>154</v>
      </c>
      <c r="B647" t="s">
        <v>1822</v>
      </c>
      <c r="C647" t="s">
        <v>1823</v>
      </c>
      <c r="D647">
        <v>0</v>
      </c>
      <c r="E647">
        <v>68</v>
      </c>
      <c r="F647">
        <v>19</v>
      </c>
      <c r="G647">
        <v>63</v>
      </c>
      <c r="H647">
        <v>19</v>
      </c>
      <c r="I647">
        <v>383</v>
      </c>
      <c r="J647">
        <v>2569466.8484256002</v>
      </c>
      <c r="K647">
        <v>2523408.9755754098</v>
      </c>
      <c r="L647">
        <v>1087287.6527815801</v>
      </c>
      <c r="M647">
        <v>1906400.47265625</v>
      </c>
      <c r="N647">
        <v>734402.07945371303</v>
      </c>
      <c r="O647">
        <v>819270.96228132898</v>
      </c>
      <c r="P647">
        <v>912124.27128107694</v>
      </c>
      <c r="Q647">
        <v>590119.56967360398</v>
      </c>
    </row>
    <row r="648" spans="1:17" x14ac:dyDescent="0.35">
      <c r="A648" t="s">
        <v>154</v>
      </c>
      <c r="B648" t="s">
        <v>1824</v>
      </c>
      <c r="C648" t="s">
        <v>1825</v>
      </c>
      <c r="D648">
        <v>0</v>
      </c>
      <c r="E648">
        <v>37</v>
      </c>
      <c r="F648">
        <v>9</v>
      </c>
      <c r="G648">
        <v>143</v>
      </c>
      <c r="H648">
        <v>9</v>
      </c>
      <c r="I648">
        <v>317</v>
      </c>
      <c r="J648">
        <v>19025434.483024701</v>
      </c>
      <c r="K648">
        <v>20099679.411553901</v>
      </c>
      <c r="L648">
        <v>38148878.606149599</v>
      </c>
      <c r="M648">
        <v>16941812.78125</v>
      </c>
      <c r="N648">
        <v>6814551.0833139298</v>
      </c>
      <c r="O648">
        <v>9442835.8849076591</v>
      </c>
      <c r="P648">
        <v>11085496.5963865</v>
      </c>
      <c r="Q648">
        <v>10942613.453104399</v>
      </c>
    </row>
    <row r="649" spans="1:17" x14ac:dyDescent="0.35">
      <c r="A649" t="s">
        <v>154</v>
      </c>
      <c r="B649" t="s">
        <v>1826</v>
      </c>
      <c r="C649" t="s">
        <v>1827</v>
      </c>
      <c r="D649">
        <v>0</v>
      </c>
      <c r="E649">
        <v>55</v>
      </c>
      <c r="F649">
        <v>15</v>
      </c>
      <c r="G649">
        <v>131</v>
      </c>
      <c r="H649">
        <v>15</v>
      </c>
      <c r="I649">
        <v>291</v>
      </c>
      <c r="J649">
        <v>11105008.653227299</v>
      </c>
      <c r="K649">
        <v>9824936.1191530302</v>
      </c>
      <c r="L649">
        <v>3202934.06497106</v>
      </c>
      <c r="M649">
        <v>9391464.3046875</v>
      </c>
      <c r="N649">
        <v>6386025.9331372697</v>
      </c>
      <c r="O649">
        <v>5731074.77375043</v>
      </c>
      <c r="P649">
        <v>6029426.4670519</v>
      </c>
      <c r="Q649">
        <v>5941231.8005825002</v>
      </c>
    </row>
    <row r="650" spans="1:17" x14ac:dyDescent="0.35">
      <c r="A650" t="s">
        <v>154</v>
      </c>
      <c r="B650" t="s">
        <v>1828</v>
      </c>
      <c r="C650" t="s">
        <v>1829</v>
      </c>
      <c r="D650">
        <v>0</v>
      </c>
      <c r="E650">
        <v>61</v>
      </c>
      <c r="F650">
        <v>11</v>
      </c>
      <c r="G650">
        <v>176</v>
      </c>
      <c r="H650">
        <v>11</v>
      </c>
      <c r="I650">
        <v>247</v>
      </c>
      <c r="J650">
        <v>13370578.157809</v>
      </c>
      <c r="K650">
        <v>14623976.6024612</v>
      </c>
      <c r="L650">
        <v>7568103.28258246</v>
      </c>
      <c r="M650">
        <v>8691901.9765625</v>
      </c>
      <c r="N650">
        <v>5229343.8440958997</v>
      </c>
      <c r="O650">
        <v>7231849.6569975503</v>
      </c>
      <c r="P650">
        <v>8328197.2020093901</v>
      </c>
      <c r="Q650">
        <v>6951813.31490748</v>
      </c>
    </row>
    <row r="651" spans="1:17" x14ac:dyDescent="0.35">
      <c r="A651" t="s">
        <v>154</v>
      </c>
      <c r="B651" t="s">
        <v>1830</v>
      </c>
      <c r="C651" t="s">
        <v>1831</v>
      </c>
      <c r="D651">
        <v>0</v>
      </c>
      <c r="E651">
        <v>52</v>
      </c>
      <c r="F651">
        <v>19</v>
      </c>
      <c r="G651">
        <v>89</v>
      </c>
      <c r="H651">
        <v>19</v>
      </c>
      <c r="I651">
        <v>381</v>
      </c>
      <c r="J651">
        <v>6976151.9265537597</v>
      </c>
      <c r="K651">
        <v>6876376.8521502102</v>
      </c>
      <c r="L651">
        <v>2233230.4545257599</v>
      </c>
      <c r="M651">
        <v>5149457.453125</v>
      </c>
      <c r="N651">
        <v>1401603.7362276099</v>
      </c>
      <c r="O651">
        <v>1538660.49647324</v>
      </c>
      <c r="P651">
        <v>1691773.7255164201</v>
      </c>
      <c r="Q651">
        <v>1101671.54528701</v>
      </c>
    </row>
    <row r="652" spans="1:17" x14ac:dyDescent="0.35">
      <c r="A652" t="s">
        <v>154</v>
      </c>
      <c r="B652" t="s">
        <v>1832</v>
      </c>
      <c r="C652" t="s">
        <v>1833</v>
      </c>
      <c r="D652">
        <v>0</v>
      </c>
      <c r="E652">
        <v>63</v>
      </c>
      <c r="F652">
        <v>12</v>
      </c>
      <c r="G652">
        <v>88</v>
      </c>
      <c r="H652">
        <v>12</v>
      </c>
      <c r="I652">
        <v>243</v>
      </c>
      <c r="J652">
        <v>20721622.850953698</v>
      </c>
      <c r="K652">
        <v>20093645.302954901</v>
      </c>
      <c r="L652">
        <v>7533045.6111326097</v>
      </c>
      <c r="M652">
        <v>9776331.8671875</v>
      </c>
      <c r="N652">
        <v>3878459.6129636602</v>
      </c>
      <c r="O652">
        <v>4762135.7446990199</v>
      </c>
      <c r="P652">
        <v>6072053.0918480596</v>
      </c>
      <c r="Q652">
        <v>5051905.0010158001</v>
      </c>
    </row>
    <row r="653" spans="1:17" x14ac:dyDescent="0.35">
      <c r="A653" t="s">
        <v>154</v>
      </c>
      <c r="B653" t="s">
        <v>1834</v>
      </c>
      <c r="C653" t="s">
        <v>1835</v>
      </c>
      <c r="D653">
        <v>0</v>
      </c>
      <c r="E653">
        <v>51</v>
      </c>
      <c r="F653">
        <v>12</v>
      </c>
      <c r="G653">
        <v>94</v>
      </c>
      <c r="H653">
        <v>10</v>
      </c>
      <c r="I653">
        <v>321</v>
      </c>
      <c r="J653">
        <v>15240843.3174446</v>
      </c>
      <c r="K653">
        <v>13395306.5890208</v>
      </c>
      <c r="L653">
        <v>11490363.1514697</v>
      </c>
      <c r="M653">
        <v>27740509.4375</v>
      </c>
      <c r="N653">
        <v>8565776.86918406</v>
      </c>
      <c r="O653">
        <v>11819984.758377699</v>
      </c>
      <c r="P653">
        <v>6369424.6473107804</v>
      </c>
      <c r="Q653">
        <v>9360577.3305972591</v>
      </c>
    </row>
    <row r="654" spans="1:17" x14ac:dyDescent="0.35">
      <c r="A654" t="s">
        <v>154</v>
      </c>
      <c r="B654" t="s">
        <v>1836</v>
      </c>
      <c r="C654" t="s">
        <v>1837</v>
      </c>
      <c r="D654">
        <v>0</v>
      </c>
      <c r="E654">
        <v>64</v>
      </c>
      <c r="F654">
        <v>14</v>
      </c>
      <c r="G654">
        <v>232</v>
      </c>
      <c r="H654">
        <v>14</v>
      </c>
      <c r="I654">
        <v>236</v>
      </c>
      <c r="J654">
        <v>39234941.924573801</v>
      </c>
      <c r="K654">
        <v>39894882.366867296</v>
      </c>
      <c r="L654">
        <v>27368472.7498881</v>
      </c>
      <c r="M654">
        <v>41839449.484375</v>
      </c>
      <c r="N654">
        <v>17613750.575292598</v>
      </c>
      <c r="O654">
        <v>23129211.6005022</v>
      </c>
      <c r="P654">
        <v>30653247.617853299</v>
      </c>
      <c r="Q654">
        <v>22989636.961707499</v>
      </c>
    </row>
    <row r="655" spans="1:17" x14ac:dyDescent="0.35">
      <c r="A655" t="s">
        <v>154</v>
      </c>
      <c r="B655" t="s">
        <v>1838</v>
      </c>
      <c r="C655" t="s">
        <v>1839</v>
      </c>
      <c r="D655">
        <v>0</v>
      </c>
      <c r="E655">
        <v>51</v>
      </c>
      <c r="F655">
        <v>14</v>
      </c>
      <c r="G655">
        <v>148</v>
      </c>
      <c r="H655">
        <v>14</v>
      </c>
      <c r="I655">
        <v>377</v>
      </c>
      <c r="J655">
        <v>10273659.5477273</v>
      </c>
      <c r="K655">
        <v>8184927.9186336603</v>
      </c>
      <c r="L655">
        <v>5054594.9761126097</v>
      </c>
      <c r="M655">
        <v>9915189.953125</v>
      </c>
      <c r="N655">
        <v>15525287.775602</v>
      </c>
      <c r="O655">
        <v>20983244.024668399</v>
      </c>
      <c r="P655">
        <v>15921576.9519106</v>
      </c>
      <c r="Q655">
        <v>17070220.759852398</v>
      </c>
    </row>
    <row r="656" spans="1:17" x14ac:dyDescent="0.35">
      <c r="A656" t="s">
        <v>154</v>
      </c>
      <c r="B656" t="s">
        <v>1840</v>
      </c>
      <c r="C656" t="s">
        <v>1841</v>
      </c>
      <c r="D656">
        <v>0</v>
      </c>
      <c r="E656">
        <v>55</v>
      </c>
      <c r="F656">
        <v>14</v>
      </c>
      <c r="G656">
        <v>219</v>
      </c>
      <c r="H656">
        <v>14</v>
      </c>
      <c r="I656">
        <v>273</v>
      </c>
      <c r="J656">
        <v>10043767.2849073</v>
      </c>
      <c r="K656">
        <v>9603140.6971628107</v>
      </c>
      <c r="L656">
        <v>10194611.7136993</v>
      </c>
      <c r="M656">
        <v>12654327.2578125</v>
      </c>
      <c r="N656">
        <v>16445986.356609199</v>
      </c>
      <c r="O656">
        <v>21271506.500296399</v>
      </c>
      <c r="P656">
        <v>20475751.839525498</v>
      </c>
      <c r="Q656">
        <v>22178587.322987098</v>
      </c>
    </row>
    <row r="657" spans="1:17" x14ac:dyDescent="0.35">
      <c r="A657" t="s">
        <v>154</v>
      </c>
      <c r="B657" t="s">
        <v>1842</v>
      </c>
      <c r="C657" t="s">
        <v>1843</v>
      </c>
      <c r="D657">
        <v>0</v>
      </c>
      <c r="E657">
        <v>59</v>
      </c>
      <c r="F657">
        <v>16</v>
      </c>
      <c r="G657">
        <v>65</v>
      </c>
      <c r="H657">
        <v>16</v>
      </c>
      <c r="I657">
        <v>343</v>
      </c>
      <c r="J657">
        <v>4483132.9189453702</v>
      </c>
      <c r="K657">
        <v>4724133.0988684101</v>
      </c>
      <c r="L657">
        <v>2368709.94666899</v>
      </c>
      <c r="M657">
        <v>3687100.78515625</v>
      </c>
      <c r="N657">
        <v>903626.93203074904</v>
      </c>
      <c r="O657">
        <v>848167.26624573302</v>
      </c>
      <c r="P657">
        <v>535998.17467039498</v>
      </c>
      <c r="Q657">
        <v>740586.03595164197</v>
      </c>
    </row>
    <row r="658" spans="1:17" x14ac:dyDescent="0.35">
      <c r="A658" t="s">
        <v>154</v>
      </c>
      <c r="B658" t="s">
        <v>1844</v>
      </c>
      <c r="C658" t="s">
        <v>1845</v>
      </c>
      <c r="D658">
        <v>0</v>
      </c>
      <c r="E658">
        <v>47</v>
      </c>
      <c r="F658">
        <v>13</v>
      </c>
      <c r="G658">
        <v>156</v>
      </c>
      <c r="H658">
        <v>13</v>
      </c>
      <c r="I658">
        <v>295</v>
      </c>
      <c r="J658">
        <v>7356422.1008451404</v>
      </c>
      <c r="K658">
        <v>7394335.1420339998</v>
      </c>
      <c r="L658">
        <v>8348853.4695746396</v>
      </c>
      <c r="M658">
        <v>9183763.015625</v>
      </c>
      <c r="N658">
        <v>10432920.661143299</v>
      </c>
      <c r="O658">
        <v>13468252.819014899</v>
      </c>
      <c r="P658">
        <v>11832512.568461301</v>
      </c>
      <c r="Q658">
        <v>15581169.017591899</v>
      </c>
    </row>
    <row r="659" spans="1:17" x14ac:dyDescent="0.35">
      <c r="A659" t="s">
        <v>154</v>
      </c>
      <c r="B659" t="s">
        <v>1846</v>
      </c>
      <c r="C659" t="s">
        <v>1847</v>
      </c>
      <c r="D659">
        <v>0</v>
      </c>
      <c r="E659">
        <v>51</v>
      </c>
      <c r="F659">
        <v>16</v>
      </c>
      <c r="G659">
        <v>128</v>
      </c>
      <c r="H659">
        <v>16</v>
      </c>
      <c r="I659">
        <v>346</v>
      </c>
      <c r="J659">
        <v>8001505.6343068201</v>
      </c>
      <c r="K659">
        <v>7568172.1003762204</v>
      </c>
      <c r="L659">
        <v>5821448.5265464904</v>
      </c>
      <c r="M659">
        <v>7634157.1640625</v>
      </c>
      <c r="N659">
        <v>2596658.5918529099</v>
      </c>
      <c r="O659">
        <v>3090228.6736397599</v>
      </c>
      <c r="P659">
        <v>2432329.10377288</v>
      </c>
      <c r="Q659">
        <v>1821717.3319947501</v>
      </c>
    </row>
    <row r="660" spans="1:17" x14ac:dyDescent="0.35">
      <c r="A660" t="s">
        <v>154</v>
      </c>
      <c r="B660" t="s">
        <v>1848</v>
      </c>
      <c r="C660" t="s">
        <v>1849</v>
      </c>
      <c r="D660">
        <v>0</v>
      </c>
      <c r="E660">
        <v>48</v>
      </c>
      <c r="F660">
        <v>13</v>
      </c>
      <c r="G660">
        <v>188</v>
      </c>
      <c r="H660">
        <v>13</v>
      </c>
      <c r="I660">
        <v>341</v>
      </c>
      <c r="J660">
        <v>9024271.3679382391</v>
      </c>
      <c r="K660">
        <v>8104450.7077401597</v>
      </c>
      <c r="L660">
        <v>6583701.3585552396</v>
      </c>
      <c r="M660">
        <v>7811564.4199218797</v>
      </c>
      <c r="N660">
        <v>30605071.757121701</v>
      </c>
      <c r="O660">
        <v>34483058.254677199</v>
      </c>
      <c r="P660">
        <v>31888826.530186899</v>
      </c>
      <c r="Q660">
        <v>40838847.0437162</v>
      </c>
    </row>
    <row r="661" spans="1:17" x14ac:dyDescent="0.35">
      <c r="A661" t="s">
        <v>154</v>
      </c>
      <c r="B661" t="s">
        <v>1850</v>
      </c>
      <c r="C661" t="s">
        <v>1851</v>
      </c>
      <c r="D661">
        <v>0</v>
      </c>
      <c r="E661">
        <v>51</v>
      </c>
      <c r="F661">
        <v>17</v>
      </c>
      <c r="G661">
        <v>96</v>
      </c>
      <c r="H661">
        <v>17</v>
      </c>
      <c r="I661">
        <v>428</v>
      </c>
      <c r="J661">
        <v>3112481.5669096</v>
      </c>
      <c r="K661">
        <v>2771811.1856596102</v>
      </c>
      <c r="L661">
        <v>1021804.3292982</v>
      </c>
      <c r="M661">
        <v>2421618.8671875</v>
      </c>
      <c r="N661">
        <v>1739941.5405241901</v>
      </c>
      <c r="O661">
        <v>1725787.95112231</v>
      </c>
      <c r="P661">
        <v>1927325.4490328999</v>
      </c>
      <c r="Q661">
        <v>1893325.95140801</v>
      </c>
    </row>
    <row r="662" spans="1:17" x14ac:dyDescent="0.35">
      <c r="A662" t="s">
        <v>154</v>
      </c>
      <c r="B662" t="s">
        <v>1852</v>
      </c>
      <c r="C662" t="s">
        <v>1853</v>
      </c>
      <c r="D662">
        <v>0</v>
      </c>
      <c r="E662">
        <v>87</v>
      </c>
      <c r="F662">
        <v>10</v>
      </c>
      <c r="G662">
        <v>94</v>
      </c>
      <c r="H662">
        <v>10</v>
      </c>
      <c r="I662">
        <v>137</v>
      </c>
      <c r="J662">
        <v>10814494.9281036</v>
      </c>
      <c r="K662">
        <v>13881975.1524044</v>
      </c>
      <c r="L662">
        <v>10581458.5251083</v>
      </c>
      <c r="M662">
        <v>17671346.953125</v>
      </c>
      <c r="N662">
        <v>2122554.7349736998</v>
      </c>
      <c r="O662">
        <v>1640877.9204138799</v>
      </c>
      <c r="P662">
        <v>1248443.4592005899</v>
      </c>
      <c r="Q662">
        <v>1596893.0919425699</v>
      </c>
    </row>
    <row r="663" spans="1:17" x14ac:dyDescent="0.35">
      <c r="A663" t="s">
        <v>154</v>
      </c>
      <c r="B663" t="s">
        <v>1854</v>
      </c>
      <c r="C663" t="s">
        <v>1855</v>
      </c>
      <c r="D663">
        <v>0</v>
      </c>
      <c r="E663">
        <v>50</v>
      </c>
      <c r="F663">
        <v>13</v>
      </c>
      <c r="G663">
        <v>75</v>
      </c>
      <c r="H663">
        <v>12</v>
      </c>
      <c r="I663">
        <v>318</v>
      </c>
      <c r="J663">
        <v>3737780.7687858599</v>
      </c>
      <c r="K663">
        <v>3936393.0954420702</v>
      </c>
      <c r="L663">
        <v>4601667.8559250496</v>
      </c>
      <c r="M663">
        <v>7074893.15625</v>
      </c>
      <c r="N663">
        <v>239544.59727357299</v>
      </c>
      <c r="O663">
        <v>388059.190871434</v>
      </c>
      <c r="P663">
        <v>209767.199412104</v>
      </c>
      <c r="Q663">
        <v>195847.24227916601</v>
      </c>
    </row>
    <row r="664" spans="1:17" x14ac:dyDescent="0.35">
      <c r="A664" t="s">
        <v>154</v>
      </c>
      <c r="B664" t="s">
        <v>1856</v>
      </c>
      <c r="C664" t="s">
        <v>1857</v>
      </c>
      <c r="D664">
        <v>0</v>
      </c>
      <c r="E664">
        <v>51</v>
      </c>
      <c r="F664">
        <v>10</v>
      </c>
      <c r="G664">
        <v>239</v>
      </c>
      <c r="H664">
        <v>10</v>
      </c>
      <c r="I664">
        <v>189</v>
      </c>
      <c r="J664">
        <v>66782477.817316301</v>
      </c>
      <c r="K664">
        <v>62338667.885774203</v>
      </c>
      <c r="L664">
        <v>45348517.761225</v>
      </c>
      <c r="M664">
        <v>66229631.589843802</v>
      </c>
      <c r="N664">
        <v>33228729.531013999</v>
      </c>
      <c r="O664">
        <v>36157830.426242404</v>
      </c>
      <c r="P664">
        <v>29324627.9534311</v>
      </c>
      <c r="Q664">
        <v>32314386.1067148</v>
      </c>
    </row>
    <row r="665" spans="1:17" x14ac:dyDescent="0.35">
      <c r="A665" t="s">
        <v>154</v>
      </c>
      <c r="B665" t="s">
        <v>1858</v>
      </c>
      <c r="C665" t="s">
        <v>1859</v>
      </c>
      <c r="D665">
        <v>0</v>
      </c>
      <c r="E665">
        <v>55</v>
      </c>
      <c r="F665">
        <v>8</v>
      </c>
      <c r="G665">
        <v>94</v>
      </c>
      <c r="H665">
        <v>8</v>
      </c>
      <c r="I665">
        <v>187</v>
      </c>
      <c r="J665">
        <v>14548234.0060171</v>
      </c>
      <c r="K665">
        <v>16177113.129495399</v>
      </c>
      <c r="L665">
        <v>7645485.3370526396</v>
      </c>
      <c r="M665">
        <v>12999604.0976563</v>
      </c>
      <c r="N665">
        <v>521943.44583286199</v>
      </c>
      <c r="O665">
        <v>858058.01880875195</v>
      </c>
      <c r="P665">
        <v>1065128.2469858001</v>
      </c>
      <c r="Q665">
        <v>843883.99884531205</v>
      </c>
    </row>
    <row r="666" spans="1:17" x14ac:dyDescent="0.35">
      <c r="A666" t="s">
        <v>154</v>
      </c>
      <c r="B666" t="s">
        <v>1860</v>
      </c>
      <c r="C666" t="s">
        <v>1861</v>
      </c>
      <c r="D666">
        <v>0</v>
      </c>
      <c r="E666">
        <v>51</v>
      </c>
      <c r="F666">
        <v>13</v>
      </c>
      <c r="G666">
        <v>102</v>
      </c>
      <c r="H666">
        <v>13</v>
      </c>
      <c r="I666">
        <v>292</v>
      </c>
      <c r="J666">
        <v>9158459.0403962992</v>
      </c>
      <c r="K666">
        <v>8786248.4436201006</v>
      </c>
      <c r="L666">
        <v>5493661.8762190696</v>
      </c>
      <c r="M666">
        <v>6709546.0625</v>
      </c>
      <c r="N666">
        <v>1392929.1121652599</v>
      </c>
      <c r="O666">
        <v>1331326.6880454801</v>
      </c>
      <c r="P666">
        <v>2755198.1595149501</v>
      </c>
      <c r="Q666">
        <v>1461023.13560403</v>
      </c>
    </row>
    <row r="667" spans="1:17" x14ac:dyDescent="0.35">
      <c r="A667" t="s">
        <v>154</v>
      </c>
      <c r="B667" t="s">
        <v>1862</v>
      </c>
      <c r="C667" t="s">
        <v>1863</v>
      </c>
      <c r="D667">
        <v>0</v>
      </c>
      <c r="E667">
        <v>37</v>
      </c>
      <c r="F667">
        <v>23</v>
      </c>
      <c r="G667">
        <v>72</v>
      </c>
      <c r="H667">
        <v>23</v>
      </c>
      <c r="I667">
        <v>723</v>
      </c>
      <c r="J667">
        <v>1978945.80529235</v>
      </c>
      <c r="K667">
        <v>2460038.5771136899</v>
      </c>
      <c r="L667">
        <v>1084083.6746471899</v>
      </c>
      <c r="M667">
        <v>2282957.2265625</v>
      </c>
      <c r="N667">
        <v>520845.715789309</v>
      </c>
      <c r="O667">
        <v>1159707.65234809</v>
      </c>
      <c r="P667">
        <v>2069802.94384846</v>
      </c>
      <c r="Q667">
        <v>277346.740175188</v>
      </c>
    </row>
    <row r="668" spans="1:17" x14ac:dyDescent="0.35">
      <c r="A668" t="s">
        <v>154</v>
      </c>
      <c r="B668" t="s">
        <v>1864</v>
      </c>
      <c r="C668" t="s">
        <v>1865</v>
      </c>
      <c r="D668">
        <v>0</v>
      </c>
      <c r="E668">
        <v>62</v>
      </c>
      <c r="F668">
        <v>11</v>
      </c>
      <c r="G668">
        <v>60</v>
      </c>
      <c r="H668">
        <v>11</v>
      </c>
      <c r="I668">
        <v>196</v>
      </c>
      <c r="J668">
        <v>13787867.9480203</v>
      </c>
      <c r="K668">
        <v>12785988.162226999</v>
      </c>
      <c r="L668">
        <v>6509285.43125585</v>
      </c>
      <c r="M668">
        <v>10381965.0625</v>
      </c>
      <c r="N668">
        <v>107069.188796047</v>
      </c>
      <c r="O668">
        <v>302238.50075954897</v>
      </c>
      <c r="P668">
        <v>138465.29469583899</v>
      </c>
      <c r="Q668">
        <v>70213.771958366298</v>
      </c>
    </row>
    <row r="669" spans="1:17" x14ac:dyDescent="0.35">
      <c r="A669" t="s">
        <v>154</v>
      </c>
      <c r="B669" t="s">
        <v>1866</v>
      </c>
      <c r="C669" t="s">
        <v>1867</v>
      </c>
      <c r="D669">
        <v>0</v>
      </c>
      <c r="E669">
        <v>48</v>
      </c>
      <c r="F669">
        <v>14</v>
      </c>
      <c r="G669">
        <v>182</v>
      </c>
      <c r="H669">
        <v>14</v>
      </c>
      <c r="I669">
        <v>297</v>
      </c>
      <c r="J669">
        <v>17398222.501134999</v>
      </c>
      <c r="K669">
        <v>15854952.1481259</v>
      </c>
      <c r="L669">
        <v>10175790.127051899</v>
      </c>
      <c r="M669">
        <v>16248144.171875</v>
      </c>
      <c r="N669">
        <v>18036400.365470201</v>
      </c>
      <c r="O669">
        <v>19861829.040515199</v>
      </c>
      <c r="P669">
        <v>28069821.346818101</v>
      </c>
      <c r="Q669">
        <v>20063652.716113999</v>
      </c>
    </row>
    <row r="670" spans="1:17" x14ac:dyDescent="0.35">
      <c r="A670" t="s">
        <v>154</v>
      </c>
      <c r="B670" t="s">
        <v>1868</v>
      </c>
      <c r="C670" t="s">
        <v>1869</v>
      </c>
      <c r="D670">
        <v>0</v>
      </c>
      <c r="E670">
        <v>35</v>
      </c>
      <c r="F670">
        <v>22</v>
      </c>
      <c r="G670">
        <v>142</v>
      </c>
      <c r="H670">
        <v>22</v>
      </c>
      <c r="I670">
        <v>691</v>
      </c>
      <c r="J670">
        <v>2979475.88201452</v>
      </c>
      <c r="K670">
        <v>3103789.0527324001</v>
      </c>
      <c r="L670">
        <v>2192537.9242951199</v>
      </c>
      <c r="M670">
        <v>5427578.9765625</v>
      </c>
      <c r="N670">
        <v>5653188.7693014098</v>
      </c>
      <c r="O670">
        <v>4191512.3246358298</v>
      </c>
      <c r="P670">
        <v>3244256.8934364198</v>
      </c>
      <c r="Q670">
        <v>5212925.5046218196</v>
      </c>
    </row>
    <row r="671" spans="1:17" x14ac:dyDescent="0.35">
      <c r="A671" t="s">
        <v>154</v>
      </c>
      <c r="B671" t="s">
        <v>1870</v>
      </c>
      <c r="C671" t="s">
        <v>1871</v>
      </c>
      <c r="D671">
        <v>0</v>
      </c>
      <c r="E671">
        <v>41</v>
      </c>
      <c r="F671">
        <v>18</v>
      </c>
      <c r="G671">
        <v>97</v>
      </c>
      <c r="H671">
        <v>18</v>
      </c>
      <c r="I671">
        <v>516</v>
      </c>
      <c r="J671">
        <v>5782544.6268961197</v>
      </c>
      <c r="K671">
        <v>3939542.4268479301</v>
      </c>
      <c r="L671">
        <v>6582539.7350157201</v>
      </c>
      <c r="M671">
        <v>3313780.171875</v>
      </c>
      <c r="N671">
        <v>2649922.9549711999</v>
      </c>
      <c r="O671">
        <v>2729793.6804398</v>
      </c>
      <c r="P671">
        <v>2158285.6723124599</v>
      </c>
      <c r="Q671">
        <v>3014765.70749876</v>
      </c>
    </row>
    <row r="672" spans="1:17" x14ac:dyDescent="0.35">
      <c r="A672" t="s">
        <v>154</v>
      </c>
      <c r="B672" t="s">
        <v>1872</v>
      </c>
      <c r="C672" t="s">
        <v>1873</v>
      </c>
      <c r="D672">
        <v>0</v>
      </c>
      <c r="E672">
        <v>36</v>
      </c>
      <c r="F672">
        <v>15</v>
      </c>
      <c r="G672">
        <v>145</v>
      </c>
      <c r="H672">
        <v>15</v>
      </c>
      <c r="I672">
        <v>460</v>
      </c>
      <c r="J672">
        <v>9787821.0155819394</v>
      </c>
      <c r="K672">
        <v>9944762.9593879394</v>
      </c>
      <c r="L672">
        <v>8568893.7567075696</v>
      </c>
      <c r="M672">
        <v>10951687.578125</v>
      </c>
      <c r="N672">
        <v>12938534.390682099</v>
      </c>
      <c r="O672">
        <v>11592392.0787834</v>
      </c>
      <c r="P672">
        <v>17408001.398833498</v>
      </c>
      <c r="Q672">
        <v>10623102.732834799</v>
      </c>
    </row>
    <row r="673" spans="1:17" x14ac:dyDescent="0.35">
      <c r="A673" t="s">
        <v>154</v>
      </c>
      <c r="B673" t="s">
        <v>1874</v>
      </c>
      <c r="C673" t="s">
        <v>1875</v>
      </c>
      <c r="D673">
        <v>0</v>
      </c>
      <c r="E673">
        <v>49</v>
      </c>
      <c r="F673">
        <v>16</v>
      </c>
      <c r="G673">
        <v>107</v>
      </c>
      <c r="H673">
        <v>16</v>
      </c>
      <c r="I673">
        <v>367</v>
      </c>
      <c r="J673">
        <v>8424410.8709940594</v>
      </c>
      <c r="K673">
        <v>7372971.6637432799</v>
      </c>
      <c r="L673">
        <v>1798193.34123403</v>
      </c>
      <c r="M673">
        <v>6628744.140625</v>
      </c>
      <c r="N673">
        <v>650931.96683271998</v>
      </c>
      <c r="O673">
        <v>2202075.1761629302</v>
      </c>
      <c r="P673">
        <v>1240667.72756094</v>
      </c>
      <c r="Q673">
        <v>962028.87464409298</v>
      </c>
    </row>
    <row r="674" spans="1:17" x14ac:dyDescent="0.35">
      <c r="A674" t="s">
        <v>154</v>
      </c>
      <c r="B674" t="s">
        <v>1876</v>
      </c>
      <c r="C674" t="s">
        <v>1877</v>
      </c>
      <c r="D674">
        <v>0</v>
      </c>
      <c r="E674">
        <v>38</v>
      </c>
      <c r="F674">
        <v>9</v>
      </c>
      <c r="G674">
        <v>85</v>
      </c>
      <c r="H674">
        <v>9</v>
      </c>
      <c r="I674">
        <v>321</v>
      </c>
      <c r="J674">
        <v>4346937.9273038702</v>
      </c>
      <c r="K674">
        <v>4817129.5011142101</v>
      </c>
      <c r="L674">
        <v>7520464.4751643296</v>
      </c>
      <c r="M674">
        <v>9170134.5625</v>
      </c>
      <c r="N674">
        <v>6044137.55315514</v>
      </c>
      <c r="O674">
        <v>4726700.8321789401</v>
      </c>
      <c r="P674">
        <v>3353245.5645805802</v>
      </c>
      <c r="Q674">
        <v>4589707.0329224402</v>
      </c>
    </row>
    <row r="675" spans="1:17" x14ac:dyDescent="0.35">
      <c r="A675" t="s">
        <v>154</v>
      </c>
      <c r="B675" t="s">
        <v>1878</v>
      </c>
      <c r="C675" t="s">
        <v>1879</v>
      </c>
      <c r="D675">
        <v>0</v>
      </c>
      <c r="E675">
        <v>49</v>
      </c>
      <c r="F675">
        <v>15</v>
      </c>
      <c r="G675">
        <v>84</v>
      </c>
      <c r="H675">
        <v>15</v>
      </c>
      <c r="I675">
        <v>437</v>
      </c>
      <c r="J675">
        <v>4148662.4088431201</v>
      </c>
      <c r="K675">
        <v>4048887.5414822702</v>
      </c>
      <c r="L675">
        <v>3699156.0732495501</v>
      </c>
      <c r="M675">
        <v>4049146.58203125</v>
      </c>
      <c r="N675">
        <v>3276461.9856135598</v>
      </c>
      <c r="O675">
        <v>3562022.3531559301</v>
      </c>
      <c r="P675">
        <v>3510797.6068016202</v>
      </c>
      <c r="Q675">
        <v>4320325.0905253896</v>
      </c>
    </row>
    <row r="676" spans="1:17" x14ac:dyDescent="0.35">
      <c r="A676" t="s">
        <v>154</v>
      </c>
      <c r="B676" t="s">
        <v>1880</v>
      </c>
      <c r="C676" t="s">
        <v>1881</v>
      </c>
      <c r="D676">
        <v>0</v>
      </c>
      <c r="E676">
        <v>46</v>
      </c>
      <c r="F676">
        <v>25</v>
      </c>
      <c r="G676">
        <v>100</v>
      </c>
      <c r="H676">
        <v>25</v>
      </c>
      <c r="I676">
        <v>656</v>
      </c>
      <c r="J676">
        <v>1978693.3371647301</v>
      </c>
      <c r="K676">
        <v>1907897.2113071</v>
      </c>
      <c r="L676">
        <v>1186585.3082198401</v>
      </c>
      <c r="M676">
        <v>2862927.7734375</v>
      </c>
      <c r="N676">
        <v>2109861.4017554899</v>
      </c>
      <c r="O676">
        <v>2399629.4305560701</v>
      </c>
      <c r="P676">
        <v>1499806.1415633401</v>
      </c>
      <c r="Q676">
        <v>2160576.19803428</v>
      </c>
    </row>
    <row r="677" spans="1:17" x14ac:dyDescent="0.35">
      <c r="A677" t="s">
        <v>154</v>
      </c>
      <c r="B677" t="s">
        <v>1882</v>
      </c>
      <c r="C677" t="s">
        <v>1883</v>
      </c>
      <c r="D677">
        <v>0</v>
      </c>
      <c r="E677">
        <v>54</v>
      </c>
      <c r="F677">
        <v>16</v>
      </c>
      <c r="G677">
        <v>67</v>
      </c>
      <c r="H677">
        <v>16</v>
      </c>
      <c r="I677">
        <v>399</v>
      </c>
      <c r="J677">
        <v>4784358.9606769802</v>
      </c>
      <c r="K677">
        <v>5181047.3644957896</v>
      </c>
      <c r="L677">
        <v>3613873.0039544301</v>
      </c>
      <c r="M677">
        <v>4938118.390625</v>
      </c>
      <c r="N677">
        <v>60846.485014760503</v>
      </c>
      <c r="O677">
        <v>96888.309760892094</v>
      </c>
      <c r="P677">
        <v>82160.0831626789</v>
      </c>
      <c r="Q677" t="s">
        <v>732</v>
      </c>
    </row>
    <row r="678" spans="1:17" x14ac:dyDescent="0.35">
      <c r="A678" t="s">
        <v>154</v>
      </c>
      <c r="B678" t="s">
        <v>1884</v>
      </c>
      <c r="C678" t="s">
        <v>1885</v>
      </c>
      <c r="D678">
        <v>0</v>
      </c>
      <c r="E678">
        <v>31</v>
      </c>
      <c r="F678">
        <v>26</v>
      </c>
      <c r="G678">
        <v>97</v>
      </c>
      <c r="H678">
        <v>26</v>
      </c>
      <c r="I678">
        <v>916</v>
      </c>
      <c r="J678">
        <v>2988249.3530896101</v>
      </c>
      <c r="K678">
        <v>3290188.5691860002</v>
      </c>
      <c r="L678">
        <v>1658741.8421794199</v>
      </c>
      <c r="M678">
        <v>3952134.984375</v>
      </c>
      <c r="N678">
        <v>427392.91151660698</v>
      </c>
      <c r="O678">
        <v>315287.81489444</v>
      </c>
      <c r="P678">
        <v>396738.39157142199</v>
      </c>
      <c r="Q678">
        <v>241869.187808079</v>
      </c>
    </row>
    <row r="679" spans="1:17" x14ac:dyDescent="0.35">
      <c r="A679" t="s">
        <v>154</v>
      </c>
      <c r="B679" t="s">
        <v>1886</v>
      </c>
      <c r="C679" t="s">
        <v>1887</v>
      </c>
      <c r="D679">
        <v>0</v>
      </c>
      <c r="E679">
        <v>30</v>
      </c>
      <c r="F679">
        <v>12</v>
      </c>
      <c r="G679">
        <v>200</v>
      </c>
      <c r="H679">
        <v>12</v>
      </c>
      <c r="I679">
        <v>548</v>
      </c>
      <c r="J679">
        <v>10412970.2068375</v>
      </c>
      <c r="K679">
        <v>7049542.3165997099</v>
      </c>
      <c r="L679">
        <v>9096666.0840430595</v>
      </c>
      <c r="M679">
        <v>9216205.13671875</v>
      </c>
      <c r="N679">
        <v>5919625.1184737198</v>
      </c>
      <c r="O679">
        <v>6897292.3565950599</v>
      </c>
      <c r="P679">
        <v>15238820.1108282</v>
      </c>
      <c r="Q679">
        <v>9070963.2625915296</v>
      </c>
    </row>
    <row r="680" spans="1:17" x14ac:dyDescent="0.35">
      <c r="A680" t="s">
        <v>154</v>
      </c>
      <c r="B680" t="s">
        <v>1888</v>
      </c>
      <c r="C680" t="s">
        <v>1889</v>
      </c>
      <c r="D680">
        <v>0</v>
      </c>
      <c r="E680">
        <v>58</v>
      </c>
      <c r="F680">
        <v>15</v>
      </c>
      <c r="G680">
        <v>98</v>
      </c>
      <c r="H680">
        <v>15</v>
      </c>
      <c r="I680">
        <v>291</v>
      </c>
      <c r="J680">
        <v>3707272.1753960699</v>
      </c>
      <c r="K680">
        <v>4454036.1233451199</v>
      </c>
      <c r="L680">
        <v>1776859.4258780801</v>
      </c>
      <c r="M680">
        <v>4809875.0234375</v>
      </c>
      <c r="N680">
        <v>2288160.1145641599</v>
      </c>
      <c r="O680">
        <v>2802315.1365431398</v>
      </c>
      <c r="P680">
        <v>2058839.7234621099</v>
      </c>
      <c r="Q680">
        <v>2382271.4963584598</v>
      </c>
    </row>
    <row r="681" spans="1:17" x14ac:dyDescent="0.35">
      <c r="A681" t="s">
        <v>154</v>
      </c>
      <c r="B681" t="s">
        <v>1890</v>
      </c>
      <c r="C681" t="s">
        <v>1891</v>
      </c>
      <c r="D681">
        <v>0</v>
      </c>
      <c r="E681">
        <v>49</v>
      </c>
      <c r="F681">
        <v>28</v>
      </c>
      <c r="G681">
        <v>76</v>
      </c>
      <c r="H681">
        <v>28</v>
      </c>
      <c r="I681">
        <v>804</v>
      </c>
      <c r="J681">
        <v>464352.33639220201</v>
      </c>
      <c r="K681">
        <v>100639.21845007301</v>
      </c>
      <c r="L681">
        <v>73206.788846716998</v>
      </c>
      <c r="M681">
        <v>1166330.47265625</v>
      </c>
      <c r="N681">
        <v>7575522.1242870502</v>
      </c>
      <c r="O681">
        <v>8417624.9010904301</v>
      </c>
      <c r="P681">
        <v>7704432.1261228099</v>
      </c>
      <c r="Q681">
        <v>9594857.7451715991</v>
      </c>
    </row>
    <row r="682" spans="1:17" x14ac:dyDescent="0.35">
      <c r="A682" t="s">
        <v>154</v>
      </c>
      <c r="B682" t="s">
        <v>1892</v>
      </c>
      <c r="C682" t="s">
        <v>1893</v>
      </c>
      <c r="D682">
        <v>0</v>
      </c>
      <c r="E682">
        <v>30</v>
      </c>
      <c r="F682">
        <v>14</v>
      </c>
      <c r="G682">
        <v>70</v>
      </c>
      <c r="H682">
        <v>14</v>
      </c>
      <c r="I682">
        <v>648</v>
      </c>
      <c r="J682">
        <v>3902191.3567349501</v>
      </c>
      <c r="K682">
        <v>3495679.8960656398</v>
      </c>
      <c r="L682">
        <v>2204647.7636923799</v>
      </c>
      <c r="M682">
        <v>2696086.125</v>
      </c>
      <c r="N682">
        <v>894074.58083098696</v>
      </c>
      <c r="O682">
        <v>1053151.0885799001</v>
      </c>
      <c r="P682">
        <v>1257498.2979953799</v>
      </c>
      <c r="Q682">
        <v>494881.74314576801</v>
      </c>
    </row>
    <row r="683" spans="1:17" x14ac:dyDescent="0.35">
      <c r="A683" t="s">
        <v>154</v>
      </c>
      <c r="B683" t="s">
        <v>1894</v>
      </c>
      <c r="C683" t="s">
        <v>1895</v>
      </c>
      <c r="D683">
        <v>0</v>
      </c>
      <c r="E683">
        <v>43</v>
      </c>
      <c r="F683">
        <v>14</v>
      </c>
      <c r="G683">
        <v>169</v>
      </c>
      <c r="H683">
        <v>14</v>
      </c>
      <c r="I683">
        <v>328</v>
      </c>
      <c r="J683">
        <v>6264200.18497911</v>
      </c>
      <c r="K683">
        <v>6288859.1143747801</v>
      </c>
      <c r="L683">
        <v>4892682.3348094299</v>
      </c>
      <c r="M683">
        <v>5357315.78125</v>
      </c>
      <c r="N683">
        <v>4019768.1637710198</v>
      </c>
      <c r="O683">
        <v>3936984.0898763398</v>
      </c>
      <c r="P683">
        <v>3082590.2927629598</v>
      </c>
      <c r="Q683">
        <v>4483355.6012463402</v>
      </c>
    </row>
    <row r="684" spans="1:17" x14ac:dyDescent="0.35">
      <c r="A684" t="s">
        <v>154</v>
      </c>
      <c r="B684" t="s">
        <v>1896</v>
      </c>
      <c r="C684" t="s">
        <v>1897</v>
      </c>
      <c r="D684">
        <v>0</v>
      </c>
      <c r="E684">
        <v>47</v>
      </c>
      <c r="F684">
        <v>13</v>
      </c>
      <c r="G684">
        <v>154</v>
      </c>
      <c r="H684">
        <v>13</v>
      </c>
      <c r="I684">
        <v>251</v>
      </c>
      <c r="J684">
        <v>16345138.9178039</v>
      </c>
      <c r="K684">
        <v>16054143.4072899</v>
      </c>
      <c r="L684">
        <v>4927951.2932652496</v>
      </c>
      <c r="M684">
        <v>12287717.21875</v>
      </c>
      <c r="N684">
        <v>11158421.815033</v>
      </c>
      <c r="O684">
        <v>12195387.0484022</v>
      </c>
      <c r="P684">
        <v>20638443.052550402</v>
      </c>
      <c r="Q684">
        <v>12649350.1081618</v>
      </c>
    </row>
    <row r="685" spans="1:17" x14ac:dyDescent="0.35">
      <c r="A685" t="s">
        <v>154</v>
      </c>
      <c r="B685" t="s">
        <v>1898</v>
      </c>
      <c r="C685" t="s">
        <v>1899</v>
      </c>
      <c r="D685">
        <v>0</v>
      </c>
      <c r="E685">
        <v>50</v>
      </c>
      <c r="F685">
        <v>11</v>
      </c>
      <c r="G685">
        <v>166</v>
      </c>
      <c r="H685">
        <v>11</v>
      </c>
      <c r="I685">
        <v>208</v>
      </c>
      <c r="J685">
        <v>16369923.707973501</v>
      </c>
      <c r="K685">
        <v>15038024.9958438</v>
      </c>
      <c r="L685">
        <v>11013874.340910001</v>
      </c>
      <c r="M685">
        <v>18804897.875</v>
      </c>
      <c r="N685">
        <v>29464374.951650601</v>
      </c>
      <c r="O685">
        <v>24271900.507789601</v>
      </c>
      <c r="P685">
        <v>34283898.366841801</v>
      </c>
      <c r="Q685">
        <v>24815521.985837501</v>
      </c>
    </row>
    <row r="686" spans="1:17" x14ac:dyDescent="0.35">
      <c r="A686" t="s">
        <v>154</v>
      </c>
      <c r="B686" t="s">
        <v>1900</v>
      </c>
      <c r="C686" t="s">
        <v>1901</v>
      </c>
      <c r="D686">
        <v>0</v>
      </c>
      <c r="E686">
        <v>55</v>
      </c>
      <c r="F686">
        <v>10</v>
      </c>
      <c r="G686">
        <v>109</v>
      </c>
      <c r="H686">
        <v>10</v>
      </c>
      <c r="I686">
        <v>266</v>
      </c>
      <c r="J686">
        <v>25795083.7622649</v>
      </c>
      <c r="K686">
        <v>23948063.004151698</v>
      </c>
      <c r="L686">
        <v>16351427.675124301</v>
      </c>
      <c r="M686">
        <v>19868225.359375</v>
      </c>
      <c r="N686">
        <v>1281721.2475700199</v>
      </c>
      <c r="O686">
        <v>1911280.05513534</v>
      </c>
      <c r="P686">
        <v>1967183.4832182699</v>
      </c>
      <c r="Q686">
        <v>2055695.8496322799</v>
      </c>
    </row>
    <row r="687" spans="1:17" x14ac:dyDescent="0.35">
      <c r="A687" t="s">
        <v>154</v>
      </c>
      <c r="B687" t="s">
        <v>1902</v>
      </c>
      <c r="C687" t="s">
        <v>1903</v>
      </c>
      <c r="D687">
        <v>0</v>
      </c>
      <c r="E687">
        <v>68</v>
      </c>
      <c r="F687">
        <v>16</v>
      </c>
      <c r="G687">
        <v>107</v>
      </c>
      <c r="H687">
        <v>16</v>
      </c>
      <c r="I687">
        <v>294</v>
      </c>
      <c r="J687">
        <v>3172135.1950922702</v>
      </c>
      <c r="K687">
        <v>2655371.2020816202</v>
      </c>
      <c r="L687">
        <v>701604.80791516195</v>
      </c>
      <c r="M687">
        <v>2548799.46875</v>
      </c>
      <c r="N687">
        <v>2832784.1166722402</v>
      </c>
      <c r="O687">
        <v>3090514.9965632502</v>
      </c>
      <c r="P687">
        <v>3661424.3580718702</v>
      </c>
      <c r="Q687">
        <v>2553532.0941683999</v>
      </c>
    </row>
    <row r="688" spans="1:17" x14ac:dyDescent="0.35">
      <c r="A688" t="s">
        <v>154</v>
      </c>
      <c r="B688" t="s">
        <v>1904</v>
      </c>
      <c r="C688" t="s">
        <v>1905</v>
      </c>
      <c r="D688">
        <v>0</v>
      </c>
      <c r="E688">
        <v>37</v>
      </c>
      <c r="F688">
        <v>12</v>
      </c>
      <c r="G688">
        <v>138</v>
      </c>
      <c r="H688">
        <v>12</v>
      </c>
      <c r="I688">
        <v>393</v>
      </c>
      <c r="J688">
        <v>5250707.0631580902</v>
      </c>
      <c r="K688">
        <v>5551943.2620787499</v>
      </c>
      <c r="L688">
        <v>2892411.1380743501</v>
      </c>
      <c r="M688">
        <v>4359348.6796875</v>
      </c>
      <c r="N688">
        <v>17565411.185050301</v>
      </c>
      <c r="O688">
        <v>16258334.120673601</v>
      </c>
      <c r="P688">
        <v>21716823.640605699</v>
      </c>
      <c r="Q688">
        <v>18537325.658190999</v>
      </c>
    </row>
    <row r="689" spans="1:17" x14ac:dyDescent="0.35">
      <c r="A689" t="s">
        <v>154</v>
      </c>
      <c r="B689" t="s">
        <v>1906</v>
      </c>
      <c r="C689" t="s">
        <v>1907</v>
      </c>
      <c r="D689">
        <v>0</v>
      </c>
      <c r="E689">
        <v>56</v>
      </c>
      <c r="F689">
        <v>13</v>
      </c>
      <c r="G689">
        <v>74</v>
      </c>
      <c r="H689">
        <v>13</v>
      </c>
      <c r="I689">
        <v>367</v>
      </c>
      <c r="J689">
        <v>3660304.50777061</v>
      </c>
      <c r="K689">
        <v>2594618.3518793299</v>
      </c>
      <c r="L689">
        <v>2353657.6780256801</v>
      </c>
      <c r="M689">
        <v>3855179.93359375</v>
      </c>
      <c r="N689">
        <v>847623.09310082602</v>
      </c>
      <c r="O689">
        <v>1328682.80351792</v>
      </c>
      <c r="P689">
        <v>966150.51912179601</v>
      </c>
      <c r="Q689">
        <v>1258180.0017788501</v>
      </c>
    </row>
    <row r="690" spans="1:17" x14ac:dyDescent="0.35">
      <c r="A690" t="s">
        <v>154</v>
      </c>
      <c r="B690" t="s">
        <v>1908</v>
      </c>
      <c r="C690" t="s">
        <v>1909</v>
      </c>
      <c r="D690">
        <v>0</v>
      </c>
      <c r="E690">
        <v>54</v>
      </c>
      <c r="F690">
        <v>9</v>
      </c>
      <c r="G690">
        <v>99</v>
      </c>
      <c r="H690">
        <v>9</v>
      </c>
      <c r="I690">
        <v>245</v>
      </c>
      <c r="J690">
        <v>18329192.632795598</v>
      </c>
      <c r="K690">
        <v>28484384.627262302</v>
      </c>
      <c r="L690">
        <v>16375368.659860499</v>
      </c>
      <c r="M690">
        <v>22619873.4921875</v>
      </c>
      <c r="N690">
        <v>9839967.9788617603</v>
      </c>
      <c r="O690">
        <v>14389428.3892492</v>
      </c>
      <c r="P690">
        <v>18285779.731900699</v>
      </c>
      <c r="Q690">
        <v>14653060.154745599</v>
      </c>
    </row>
    <row r="691" spans="1:17" x14ac:dyDescent="0.35">
      <c r="A691" t="s">
        <v>154</v>
      </c>
      <c r="B691" t="s">
        <v>1910</v>
      </c>
      <c r="C691" t="s">
        <v>1911</v>
      </c>
      <c r="D691">
        <v>0</v>
      </c>
      <c r="E691">
        <v>41</v>
      </c>
      <c r="F691">
        <v>9</v>
      </c>
      <c r="G691">
        <v>77</v>
      </c>
      <c r="H691">
        <v>9</v>
      </c>
      <c r="I691">
        <v>287</v>
      </c>
      <c r="J691">
        <v>11042513.6923445</v>
      </c>
      <c r="K691">
        <v>9258172.9573323801</v>
      </c>
      <c r="L691">
        <v>6216851.2030244404</v>
      </c>
      <c r="M691">
        <v>10722137.4375</v>
      </c>
      <c r="N691">
        <v>5407948.6926354598</v>
      </c>
      <c r="O691">
        <v>5806961.2217792403</v>
      </c>
      <c r="P691">
        <v>5111064.5819531996</v>
      </c>
      <c r="Q691">
        <v>5304443.7860457702</v>
      </c>
    </row>
    <row r="692" spans="1:17" x14ac:dyDescent="0.35">
      <c r="A692" t="s">
        <v>154</v>
      </c>
      <c r="B692" t="s">
        <v>1912</v>
      </c>
      <c r="C692" t="s">
        <v>1913</v>
      </c>
      <c r="D692">
        <v>0</v>
      </c>
      <c r="E692">
        <v>71</v>
      </c>
      <c r="F692">
        <v>11</v>
      </c>
      <c r="G692">
        <v>77</v>
      </c>
      <c r="H692">
        <v>11</v>
      </c>
      <c r="I692">
        <v>235</v>
      </c>
      <c r="J692">
        <v>13846844.858814299</v>
      </c>
      <c r="K692">
        <v>11543467.401861399</v>
      </c>
      <c r="L692">
        <v>9268726.5143490098</v>
      </c>
      <c r="M692">
        <v>9140850.3984375</v>
      </c>
      <c r="N692">
        <v>3927680.1592416302</v>
      </c>
      <c r="O692">
        <v>4706879.8273632098</v>
      </c>
      <c r="P692">
        <v>6596484.6897893902</v>
      </c>
      <c r="Q692">
        <v>5952883.4069068497</v>
      </c>
    </row>
    <row r="693" spans="1:17" x14ac:dyDescent="0.35">
      <c r="A693" t="s">
        <v>154</v>
      </c>
      <c r="B693" t="s">
        <v>1914</v>
      </c>
      <c r="C693" t="s">
        <v>1915</v>
      </c>
      <c r="D693">
        <v>0</v>
      </c>
      <c r="E693">
        <v>48</v>
      </c>
      <c r="F693">
        <v>14</v>
      </c>
      <c r="G693">
        <v>83</v>
      </c>
      <c r="H693">
        <v>14</v>
      </c>
      <c r="I693">
        <v>318</v>
      </c>
      <c r="J693">
        <v>6326218.7698074998</v>
      </c>
      <c r="K693">
        <v>5737931.9985244097</v>
      </c>
      <c r="L693">
        <v>3121242.4495501202</v>
      </c>
      <c r="M693">
        <v>5074778.484375</v>
      </c>
      <c r="N693">
        <v>1192921.8873163599</v>
      </c>
      <c r="O693">
        <v>628827.67071213096</v>
      </c>
      <c r="P693">
        <v>552337.11936177302</v>
      </c>
      <c r="Q693">
        <v>641820.01158704504</v>
      </c>
    </row>
    <row r="694" spans="1:17" x14ac:dyDescent="0.35">
      <c r="A694" t="s">
        <v>154</v>
      </c>
      <c r="B694" t="s">
        <v>1916</v>
      </c>
      <c r="C694" t="s">
        <v>1917</v>
      </c>
      <c r="D694">
        <v>0</v>
      </c>
      <c r="E694">
        <v>56</v>
      </c>
      <c r="F694">
        <v>11</v>
      </c>
      <c r="G694">
        <v>146</v>
      </c>
      <c r="H694">
        <v>11</v>
      </c>
      <c r="I694">
        <v>139</v>
      </c>
      <c r="J694">
        <v>46386553.649688303</v>
      </c>
      <c r="K694">
        <v>37924406.686764598</v>
      </c>
      <c r="L694">
        <v>41841499.324992001</v>
      </c>
      <c r="M694">
        <v>52670588.2734375</v>
      </c>
      <c r="N694">
        <v>17929756.0941783</v>
      </c>
      <c r="O694">
        <v>22820914.706579</v>
      </c>
      <c r="P694">
        <v>14446861.6053214</v>
      </c>
      <c r="Q694">
        <v>21321154.152092699</v>
      </c>
    </row>
    <row r="695" spans="1:17" x14ac:dyDescent="0.35">
      <c r="A695" t="s">
        <v>154</v>
      </c>
      <c r="B695" t="s">
        <v>1918</v>
      </c>
      <c r="C695" t="s">
        <v>1919</v>
      </c>
      <c r="D695">
        <v>0</v>
      </c>
      <c r="E695">
        <v>47</v>
      </c>
      <c r="F695">
        <v>11</v>
      </c>
      <c r="G695">
        <v>68</v>
      </c>
      <c r="H695">
        <v>11</v>
      </c>
      <c r="I695">
        <v>326</v>
      </c>
      <c r="J695">
        <v>7430556.7525940603</v>
      </c>
      <c r="K695">
        <v>6544940.85342691</v>
      </c>
      <c r="L695">
        <v>3062749.5758797699</v>
      </c>
      <c r="M695">
        <v>5858942.9375</v>
      </c>
      <c r="N695" t="s">
        <v>732</v>
      </c>
      <c r="O695" t="s">
        <v>732</v>
      </c>
      <c r="P695" t="s">
        <v>732</v>
      </c>
      <c r="Q695" t="s">
        <v>732</v>
      </c>
    </row>
    <row r="696" spans="1:17" x14ac:dyDescent="0.35">
      <c r="A696" t="s">
        <v>154</v>
      </c>
      <c r="B696" t="s">
        <v>1920</v>
      </c>
      <c r="C696" t="s">
        <v>1921</v>
      </c>
      <c r="D696">
        <v>0</v>
      </c>
      <c r="E696">
        <v>66</v>
      </c>
      <c r="F696">
        <v>5</v>
      </c>
      <c r="G696">
        <v>124</v>
      </c>
      <c r="H696">
        <v>5</v>
      </c>
      <c r="I696">
        <v>121</v>
      </c>
      <c r="J696">
        <v>12689056.816904301</v>
      </c>
      <c r="K696">
        <v>10046943.1026894</v>
      </c>
      <c r="L696">
        <v>6565552.0011969004</v>
      </c>
      <c r="M696">
        <v>6542986.34375</v>
      </c>
      <c r="N696">
        <v>6195281.46714349</v>
      </c>
      <c r="O696">
        <v>8531072.1436487809</v>
      </c>
      <c r="P696">
        <v>7987737.3524673805</v>
      </c>
      <c r="Q696">
        <v>9046027.7529106606</v>
      </c>
    </row>
    <row r="697" spans="1:17" x14ac:dyDescent="0.35">
      <c r="A697" t="s">
        <v>154</v>
      </c>
      <c r="B697" t="s">
        <v>1922</v>
      </c>
      <c r="C697" t="s">
        <v>1923</v>
      </c>
      <c r="D697">
        <v>0</v>
      </c>
      <c r="E697">
        <v>75</v>
      </c>
      <c r="F697">
        <v>6</v>
      </c>
      <c r="G697">
        <v>127</v>
      </c>
      <c r="H697">
        <v>6</v>
      </c>
      <c r="I697">
        <v>106</v>
      </c>
      <c r="J697">
        <v>51258649.699024796</v>
      </c>
      <c r="K697">
        <v>50810234.653960504</v>
      </c>
      <c r="L697">
        <v>34801509.648776703</v>
      </c>
      <c r="M697">
        <v>49157946.71875</v>
      </c>
      <c r="N697">
        <v>71995420.725831702</v>
      </c>
      <c r="O697">
        <v>78334496.999838397</v>
      </c>
      <c r="P697">
        <v>84676437.878625199</v>
      </c>
      <c r="Q697">
        <v>69527909.395482898</v>
      </c>
    </row>
    <row r="698" spans="1:17" x14ac:dyDescent="0.35">
      <c r="A698" t="s">
        <v>154</v>
      </c>
      <c r="B698" t="s">
        <v>1924</v>
      </c>
      <c r="C698" t="s">
        <v>1925</v>
      </c>
      <c r="D698">
        <v>0</v>
      </c>
      <c r="E698">
        <v>55</v>
      </c>
      <c r="F698">
        <v>12</v>
      </c>
      <c r="G698">
        <v>75</v>
      </c>
      <c r="H698">
        <v>12</v>
      </c>
      <c r="I698">
        <v>296</v>
      </c>
      <c r="J698">
        <v>4407916.1770940199</v>
      </c>
      <c r="K698">
        <v>4617505.7013702001</v>
      </c>
      <c r="L698">
        <v>1349648.3598151801</v>
      </c>
      <c r="M698">
        <v>3576646.5390625</v>
      </c>
      <c r="N698">
        <v>1146869.63720044</v>
      </c>
      <c r="O698">
        <v>1685272.5303464499</v>
      </c>
      <c r="P698">
        <v>383269.06697524799</v>
      </c>
      <c r="Q698">
        <v>1587977.2175265499</v>
      </c>
    </row>
    <row r="699" spans="1:17" x14ac:dyDescent="0.35">
      <c r="A699" t="s">
        <v>154</v>
      </c>
      <c r="B699" t="s">
        <v>1926</v>
      </c>
      <c r="C699" t="s">
        <v>1927</v>
      </c>
      <c r="D699">
        <v>0</v>
      </c>
      <c r="E699">
        <v>54</v>
      </c>
      <c r="F699">
        <v>6</v>
      </c>
      <c r="G699">
        <v>190</v>
      </c>
      <c r="H699">
        <v>6</v>
      </c>
      <c r="I699">
        <v>166</v>
      </c>
      <c r="J699">
        <v>34279525.633016102</v>
      </c>
      <c r="K699">
        <v>34987715.044471003</v>
      </c>
      <c r="L699">
        <v>35911565.772680402</v>
      </c>
      <c r="M699">
        <v>35777257.734375</v>
      </c>
      <c r="N699">
        <v>90874171.952136904</v>
      </c>
      <c r="O699">
        <v>106276333.171719</v>
      </c>
      <c r="P699">
        <v>143756620.12298599</v>
      </c>
      <c r="Q699">
        <v>117047821.70088001</v>
      </c>
    </row>
    <row r="700" spans="1:17" x14ac:dyDescent="0.35">
      <c r="A700" t="s">
        <v>154</v>
      </c>
      <c r="B700" t="s">
        <v>1928</v>
      </c>
      <c r="C700" t="s">
        <v>1929</v>
      </c>
      <c r="D700">
        <v>0</v>
      </c>
      <c r="E700">
        <v>49</v>
      </c>
      <c r="F700">
        <v>12</v>
      </c>
      <c r="G700">
        <v>103</v>
      </c>
      <c r="H700">
        <v>12</v>
      </c>
      <c r="I700">
        <v>294</v>
      </c>
      <c r="J700">
        <v>9156863.6559426691</v>
      </c>
      <c r="K700">
        <v>8529787.9285798091</v>
      </c>
      <c r="L700">
        <v>7206247.4955188697</v>
      </c>
      <c r="M700">
        <v>8540302.34375</v>
      </c>
      <c r="N700">
        <v>1830685.2204419801</v>
      </c>
      <c r="O700">
        <v>3216526.06361137</v>
      </c>
      <c r="P700">
        <v>2857712.8447151701</v>
      </c>
      <c r="Q700">
        <v>2057691.9961577801</v>
      </c>
    </row>
    <row r="701" spans="1:17" x14ac:dyDescent="0.35">
      <c r="A701" t="s">
        <v>154</v>
      </c>
      <c r="B701" t="s">
        <v>1930</v>
      </c>
      <c r="C701" t="s">
        <v>1931</v>
      </c>
      <c r="D701">
        <v>0</v>
      </c>
      <c r="E701">
        <v>87</v>
      </c>
      <c r="F701">
        <v>12</v>
      </c>
      <c r="G701">
        <v>119</v>
      </c>
      <c r="H701">
        <v>12</v>
      </c>
      <c r="I701">
        <v>144</v>
      </c>
      <c r="J701">
        <v>9575529.4660040997</v>
      </c>
      <c r="K701">
        <v>9578074.1777837891</v>
      </c>
      <c r="L701">
        <v>5405486.9202103596</v>
      </c>
      <c r="M701">
        <v>6429645.421875</v>
      </c>
      <c r="N701">
        <v>12343577.6944075</v>
      </c>
      <c r="O701">
        <v>14619388.282072401</v>
      </c>
      <c r="P701">
        <v>38264036.183370799</v>
      </c>
      <c r="Q701">
        <v>15158585.428545499</v>
      </c>
    </row>
    <row r="702" spans="1:17" x14ac:dyDescent="0.35">
      <c r="A702" t="s">
        <v>154</v>
      </c>
      <c r="B702" t="s">
        <v>1932</v>
      </c>
      <c r="C702" t="s">
        <v>1933</v>
      </c>
      <c r="D702">
        <v>0</v>
      </c>
      <c r="E702">
        <v>49</v>
      </c>
      <c r="F702">
        <v>10</v>
      </c>
      <c r="G702">
        <v>138</v>
      </c>
      <c r="H702">
        <v>10</v>
      </c>
      <c r="I702">
        <v>281</v>
      </c>
      <c r="J702">
        <v>11779557.0653746</v>
      </c>
      <c r="K702">
        <v>10363215.934940901</v>
      </c>
      <c r="L702">
        <v>4121979.9998691501</v>
      </c>
      <c r="M702">
        <v>8428963.3125</v>
      </c>
      <c r="N702">
        <v>22524093.046275798</v>
      </c>
      <c r="O702">
        <v>29306635.5989713</v>
      </c>
      <c r="P702">
        <v>29088884.960897699</v>
      </c>
      <c r="Q702">
        <v>29895788.897130001</v>
      </c>
    </row>
    <row r="703" spans="1:17" x14ac:dyDescent="0.35">
      <c r="A703" t="s">
        <v>154</v>
      </c>
      <c r="B703" t="s">
        <v>1934</v>
      </c>
      <c r="C703" t="s">
        <v>1935</v>
      </c>
      <c r="D703">
        <v>0</v>
      </c>
      <c r="E703">
        <v>58</v>
      </c>
      <c r="F703">
        <v>15</v>
      </c>
      <c r="G703">
        <v>167</v>
      </c>
      <c r="H703">
        <v>15</v>
      </c>
      <c r="I703">
        <v>303</v>
      </c>
      <c r="J703">
        <v>6479468.7750102105</v>
      </c>
      <c r="K703">
        <v>5667163.81222264</v>
      </c>
      <c r="L703">
        <v>2925998.5048878798</v>
      </c>
      <c r="M703">
        <v>6412522.0214843797</v>
      </c>
      <c r="N703">
        <v>12321711.8374101</v>
      </c>
      <c r="O703">
        <v>13139416.374341801</v>
      </c>
      <c r="P703">
        <v>17700911.496114202</v>
      </c>
      <c r="Q703">
        <v>16228661.9534931</v>
      </c>
    </row>
    <row r="704" spans="1:17" x14ac:dyDescent="0.35">
      <c r="A704" t="s">
        <v>154</v>
      </c>
      <c r="B704" t="s">
        <v>1936</v>
      </c>
      <c r="C704" t="s">
        <v>1937</v>
      </c>
      <c r="D704">
        <v>0</v>
      </c>
      <c r="E704">
        <v>44</v>
      </c>
      <c r="F704">
        <v>14</v>
      </c>
      <c r="G704">
        <v>63</v>
      </c>
      <c r="H704">
        <v>14</v>
      </c>
      <c r="I704">
        <v>392</v>
      </c>
      <c r="J704">
        <v>4892555.8486436903</v>
      </c>
      <c r="K704">
        <v>4938882.9547790503</v>
      </c>
      <c r="L704">
        <v>3021918.0132882399</v>
      </c>
      <c r="M704">
        <v>4810017.1484375</v>
      </c>
      <c r="N704">
        <v>477805.11913048697</v>
      </c>
      <c r="O704">
        <v>905514.59655698901</v>
      </c>
      <c r="P704">
        <v>722015.47215610999</v>
      </c>
      <c r="Q704">
        <v>900143.44068409805</v>
      </c>
    </row>
    <row r="705" spans="1:17" x14ac:dyDescent="0.35">
      <c r="A705" t="s">
        <v>154</v>
      </c>
      <c r="B705" t="s">
        <v>1938</v>
      </c>
      <c r="C705" t="s">
        <v>1939</v>
      </c>
      <c r="D705">
        <v>0</v>
      </c>
      <c r="E705">
        <v>58</v>
      </c>
      <c r="F705">
        <v>17</v>
      </c>
      <c r="G705">
        <v>109</v>
      </c>
      <c r="H705">
        <v>17</v>
      </c>
      <c r="I705">
        <v>311</v>
      </c>
      <c r="J705">
        <v>6360843.4724919396</v>
      </c>
      <c r="K705">
        <v>5346722.5181478905</v>
      </c>
      <c r="L705">
        <v>2096809.5003454799</v>
      </c>
      <c r="M705">
        <v>4682261.9453125</v>
      </c>
      <c r="N705">
        <v>6027395.1434297496</v>
      </c>
      <c r="O705">
        <v>7417984.4411139498</v>
      </c>
      <c r="P705">
        <v>7812329.24649694</v>
      </c>
      <c r="Q705">
        <v>7221692.26948574</v>
      </c>
    </row>
    <row r="706" spans="1:17" x14ac:dyDescent="0.35">
      <c r="A706" t="s">
        <v>154</v>
      </c>
      <c r="B706" t="s">
        <v>1940</v>
      </c>
      <c r="C706" t="s">
        <v>1941</v>
      </c>
      <c r="D706">
        <v>0</v>
      </c>
      <c r="E706">
        <v>41</v>
      </c>
      <c r="F706">
        <v>11</v>
      </c>
      <c r="G706">
        <v>50</v>
      </c>
      <c r="H706">
        <v>11</v>
      </c>
      <c r="I706">
        <v>323</v>
      </c>
      <c r="J706">
        <v>4235465.42462519</v>
      </c>
      <c r="K706">
        <v>4399096.9276170796</v>
      </c>
      <c r="L706">
        <v>2933490.02144437</v>
      </c>
      <c r="M706">
        <v>3431544.31640625</v>
      </c>
      <c r="N706">
        <v>912515.96988072398</v>
      </c>
      <c r="O706">
        <v>652288.11684835295</v>
      </c>
      <c r="P706">
        <v>1025601.77710271</v>
      </c>
      <c r="Q706">
        <v>498401.86895461299</v>
      </c>
    </row>
    <row r="707" spans="1:17" x14ac:dyDescent="0.35">
      <c r="A707" t="s">
        <v>154</v>
      </c>
      <c r="B707" t="s">
        <v>1942</v>
      </c>
      <c r="C707" t="s">
        <v>1943</v>
      </c>
      <c r="D707">
        <v>0</v>
      </c>
      <c r="E707">
        <v>42</v>
      </c>
      <c r="F707">
        <v>16</v>
      </c>
      <c r="G707">
        <v>143</v>
      </c>
      <c r="H707">
        <v>16</v>
      </c>
      <c r="I707">
        <v>365</v>
      </c>
      <c r="J707">
        <v>12673653.4025693</v>
      </c>
      <c r="K707">
        <v>10367376.503828701</v>
      </c>
      <c r="L707">
        <v>9897007.1111146193</v>
      </c>
      <c r="M707">
        <v>12363839.015625</v>
      </c>
      <c r="N707">
        <v>3008581.5977936899</v>
      </c>
      <c r="O707">
        <v>4293214.0159433698</v>
      </c>
      <c r="P707">
        <v>4090635.57811864</v>
      </c>
      <c r="Q707">
        <v>4161363.6602116702</v>
      </c>
    </row>
    <row r="708" spans="1:17" x14ac:dyDescent="0.35">
      <c r="A708" t="s">
        <v>154</v>
      </c>
      <c r="B708" t="s">
        <v>1944</v>
      </c>
      <c r="C708" t="s">
        <v>1945</v>
      </c>
      <c r="D708">
        <v>0</v>
      </c>
      <c r="E708">
        <v>39</v>
      </c>
      <c r="F708">
        <v>12</v>
      </c>
      <c r="G708">
        <v>107</v>
      </c>
      <c r="H708">
        <v>12</v>
      </c>
      <c r="I708">
        <v>395</v>
      </c>
      <c r="J708">
        <v>4374186.1802503001</v>
      </c>
      <c r="K708">
        <v>4777198.9980417397</v>
      </c>
      <c r="L708">
        <v>1917517.96701414</v>
      </c>
      <c r="M708">
        <v>5354737.09375</v>
      </c>
      <c r="N708">
        <v>1175360.67461704</v>
      </c>
      <c r="O708">
        <v>1314499.1374274399</v>
      </c>
      <c r="P708">
        <v>500711.24530687497</v>
      </c>
      <c r="Q708">
        <v>774091.79189534602</v>
      </c>
    </row>
    <row r="709" spans="1:17" x14ac:dyDescent="0.35">
      <c r="A709" t="s">
        <v>154</v>
      </c>
      <c r="B709" t="s">
        <v>1946</v>
      </c>
      <c r="C709" t="s">
        <v>1947</v>
      </c>
      <c r="D709">
        <v>0</v>
      </c>
      <c r="E709">
        <v>61</v>
      </c>
      <c r="F709">
        <v>14</v>
      </c>
      <c r="G709">
        <v>214</v>
      </c>
      <c r="H709">
        <v>14</v>
      </c>
      <c r="I709">
        <v>261</v>
      </c>
      <c r="J709">
        <v>6892889.3840332096</v>
      </c>
      <c r="K709">
        <v>6372018.5145459697</v>
      </c>
      <c r="L709">
        <v>3844238.4849743899</v>
      </c>
      <c r="M709">
        <v>6905530.96875</v>
      </c>
      <c r="N709">
        <v>41867963.1966125</v>
      </c>
      <c r="O709">
        <v>47443133.518404499</v>
      </c>
      <c r="P709">
        <v>62910309.480649203</v>
      </c>
      <c r="Q709">
        <v>56201335.175728299</v>
      </c>
    </row>
    <row r="710" spans="1:17" x14ac:dyDescent="0.35">
      <c r="A710" t="s">
        <v>154</v>
      </c>
      <c r="B710" t="s">
        <v>1948</v>
      </c>
      <c r="C710" t="s">
        <v>1949</v>
      </c>
      <c r="D710">
        <v>0</v>
      </c>
      <c r="E710">
        <v>53</v>
      </c>
      <c r="F710">
        <v>14</v>
      </c>
      <c r="G710">
        <v>121</v>
      </c>
      <c r="H710">
        <v>14</v>
      </c>
      <c r="I710">
        <v>344</v>
      </c>
      <c r="J710">
        <v>1740984.4888921001</v>
      </c>
      <c r="K710">
        <v>1604264.19337318</v>
      </c>
      <c r="L710">
        <v>330664.84471772698</v>
      </c>
      <c r="M710">
        <v>2389765.9941406301</v>
      </c>
      <c r="N710">
        <v>17474720.2867564</v>
      </c>
      <c r="O710">
        <v>18149052.944889199</v>
      </c>
      <c r="P710">
        <v>19093038.2559416</v>
      </c>
      <c r="Q710">
        <v>19902703.242230002</v>
      </c>
    </row>
    <row r="711" spans="1:17" x14ac:dyDescent="0.35">
      <c r="A711" t="s">
        <v>154</v>
      </c>
      <c r="B711" t="s">
        <v>1950</v>
      </c>
      <c r="C711" t="s">
        <v>1951</v>
      </c>
      <c r="D711">
        <v>0</v>
      </c>
      <c r="E711">
        <v>62</v>
      </c>
      <c r="F711">
        <v>11</v>
      </c>
      <c r="G711">
        <v>229</v>
      </c>
      <c r="H711">
        <v>11</v>
      </c>
      <c r="I711">
        <v>175</v>
      </c>
      <c r="J711">
        <v>22711166.342478398</v>
      </c>
      <c r="K711">
        <v>20955737.4836036</v>
      </c>
      <c r="L711">
        <v>16676666.413711701</v>
      </c>
      <c r="M711">
        <v>30596531.0390625</v>
      </c>
      <c r="N711">
        <v>6485857.3608301701</v>
      </c>
      <c r="O711">
        <v>9553817.2240668591</v>
      </c>
      <c r="P711">
        <v>9062844.3209387306</v>
      </c>
      <c r="Q711">
        <v>9129068.9720568806</v>
      </c>
    </row>
    <row r="712" spans="1:17" x14ac:dyDescent="0.35">
      <c r="A712" t="s">
        <v>154</v>
      </c>
      <c r="B712" t="s">
        <v>1952</v>
      </c>
      <c r="C712" t="s">
        <v>1953</v>
      </c>
      <c r="D712">
        <v>0</v>
      </c>
      <c r="E712">
        <v>23</v>
      </c>
      <c r="F712">
        <v>9</v>
      </c>
      <c r="G712">
        <v>148</v>
      </c>
      <c r="H712">
        <v>9</v>
      </c>
      <c r="I712">
        <v>342</v>
      </c>
      <c r="J712">
        <v>74039728.893506706</v>
      </c>
      <c r="K712">
        <v>75968126.999279007</v>
      </c>
      <c r="L712">
        <v>14149469.16877</v>
      </c>
      <c r="M712">
        <v>30885274.46875</v>
      </c>
      <c r="N712">
        <v>2246686.9535393999</v>
      </c>
      <c r="O712">
        <v>3926004.0324248802</v>
      </c>
      <c r="P712">
        <v>4431151.0838241801</v>
      </c>
      <c r="Q712">
        <v>2115789.0021626302</v>
      </c>
    </row>
    <row r="713" spans="1:17" x14ac:dyDescent="0.35">
      <c r="A713" t="s">
        <v>154</v>
      </c>
      <c r="B713" t="s">
        <v>1954</v>
      </c>
      <c r="C713" t="s">
        <v>1955</v>
      </c>
      <c r="D713">
        <v>0</v>
      </c>
      <c r="E713">
        <v>61</v>
      </c>
      <c r="F713">
        <v>9</v>
      </c>
      <c r="G713">
        <v>192</v>
      </c>
      <c r="H713">
        <v>9</v>
      </c>
      <c r="I713">
        <v>174</v>
      </c>
      <c r="J713">
        <v>16688454.195765899</v>
      </c>
      <c r="K713">
        <v>18580065.373853199</v>
      </c>
      <c r="L713">
        <v>25918278.343437798</v>
      </c>
      <c r="M713">
        <v>23494707.7265625</v>
      </c>
      <c r="N713">
        <v>60843914.7947395</v>
      </c>
      <c r="O713">
        <v>58526249.520909801</v>
      </c>
      <c r="P713">
        <v>49993024.378838301</v>
      </c>
      <c r="Q713">
        <v>69621058.762619406</v>
      </c>
    </row>
    <row r="714" spans="1:17" x14ac:dyDescent="0.35">
      <c r="A714" t="s">
        <v>154</v>
      </c>
      <c r="B714" t="s">
        <v>1956</v>
      </c>
      <c r="C714" t="s">
        <v>1957</v>
      </c>
      <c r="D714">
        <v>0</v>
      </c>
      <c r="E714">
        <v>53</v>
      </c>
      <c r="F714">
        <v>6</v>
      </c>
      <c r="G714">
        <v>453</v>
      </c>
      <c r="H714">
        <v>6</v>
      </c>
      <c r="I714">
        <v>146</v>
      </c>
      <c r="J714">
        <v>1268456.4016521799</v>
      </c>
      <c r="K714">
        <v>1493578.1076080401</v>
      </c>
      <c r="L714">
        <v>2052004.6041329801</v>
      </c>
      <c r="M714">
        <v>4017287.125</v>
      </c>
      <c r="N714">
        <v>1549198324.34863</v>
      </c>
      <c r="O714">
        <v>1080819280.99984</v>
      </c>
      <c r="P714">
        <v>600370771.80500996</v>
      </c>
      <c r="Q714">
        <v>1090983306.25788</v>
      </c>
    </row>
    <row r="715" spans="1:17" x14ac:dyDescent="0.35">
      <c r="A715" t="s">
        <v>154</v>
      </c>
      <c r="B715" t="s">
        <v>1958</v>
      </c>
      <c r="C715" t="s">
        <v>1959</v>
      </c>
      <c r="D715">
        <v>0</v>
      </c>
      <c r="E715">
        <v>50</v>
      </c>
      <c r="F715">
        <v>15</v>
      </c>
      <c r="G715">
        <v>71</v>
      </c>
      <c r="H715">
        <v>15</v>
      </c>
      <c r="I715">
        <v>302</v>
      </c>
      <c r="J715">
        <v>6793547.1297175596</v>
      </c>
      <c r="K715">
        <v>7058058.8247898901</v>
      </c>
      <c r="L715">
        <v>2370320.7932235799</v>
      </c>
      <c r="M715">
        <v>7373969.75</v>
      </c>
      <c r="N715">
        <v>106645.490840962</v>
      </c>
      <c r="O715" t="s">
        <v>732</v>
      </c>
      <c r="P715" t="s">
        <v>732</v>
      </c>
      <c r="Q715">
        <v>559323.90689822403</v>
      </c>
    </row>
    <row r="716" spans="1:17" x14ac:dyDescent="0.35">
      <c r="A716" t="s">
        <v>154</v>
      </c>
      <c r="B716" t="s">
        <v>1960</v>
      </c>
      <c r="C716" t="s">
        <v>1961</v>
      </c>
      <c r="D716">
        <v>0</v>
      </c>
      <c r="E716">
        <v>31</v>
      </c>
      <c r="F716">
        <v>12</v>
      </c>
      <c r="G716">
        <v>112</v>
      </c>
      <c r="H716">
        <v>12</v>
      </c>
      <c r="I716">
        <v>477</v>
      </c>
      <c r="J716">
        <v>8387650.9530560104</v>
      </c>
      <c r="K716">
        <v>8296666.2677765796</v>
      </c>
      <c r="L716">
        <v>5660674.13403094</v>
      </c>
      <c r="M716">
        <v>10017720.1835938</v>
      </c>
      <c r="N716">
        <v>1370927.9141136899</v>
      </c>
      <c r="O716">
        <v>1029047.0377774</v>
      </c>
      <c r="P716">
        <v>1378484.6479398101</v>
      </c>
      <c r="Q716">
        <v>1248636.1844146301</v>
      </c>
    </row>
    <row r="717" spans="1:17" x14ac:dyDescent="0.35">
      <c r="A717" t="s">
        <v>154</v>
      </c>
      <c r="B717" t="s">
        <v>1962</v>
      </c>
      <c r="C717" t="s">
        <v>1963</v>
      </c>
      <c r="D717">
        <v>0</v>
      </c>
      <c r="E717">
        <v>53</v>
      </c>
      <c r="F717">
        <v>7</v>
      </c>
      <c r="G717">
        <v>189</v>
      </c>
      <c r="H717">
        <v>7</v>
      </c>
      <c r="I717">
        <v>199</v>
      </c>
      <c r="J717">
        <v>67260272.410644293</v>
      </c>
      <c r="K717">
        <v>56537813.545065098</v>
      </c>
      <c r="L717">
        <v>45310766.971372001</v>
      </c>
      <c r="M717">
        <v>52044942.359375</v>
      </c>
      <c r="N717">
        <v>26647559.507249001</v>
      </c>
      <c r="O717">
        <v>27200891.566230599</v>
      </c>
      <c r="P717">
        <v>23271050.005762801</v>
      </c>
      <c r="Q717">
        <v>23351301.956050798</v>
      </c>
    </row>
    <row r="718" spans="1:17" x14ac:dyDescent="0.35">
      <c r="A718" t="s">
        <v>154</v>
      </c>
      <c r="B718" t="s">
        <v>1964</v>
      </c>
      <c r="C718" t="s">
        <v>1965</v>
      </c>
      <c r="D718">
        <v>0</v>
      </c>
      <c r="E718">
        <v>34</v>
      </c>
      <c r="F718">
        <v>18</v>
      </c>
      <c r="G718">
        <v>95</v>
      </c>
      <c r="H718">
        <v>18</v>
      </c>
      <c r="I718">
        <v>668</v>
      </c>
      <c r="J718">
        <v>4217344.4755622903</v>
      </c>
      <c r="K718">
        <v>4052575.5223094402</v>
      </c>
      <c r="L718">
        <v>3950023.08692904</v>
      </c>
      <c r="M718">
        <v>4191005.9453125</v>
      </c>
      <c r="N718">
        <v>4099447.8627873901</v>
      </c>
      <c r="O718">
        <v>3856733.0479357098</v>
      </c>
      <c r="P718">
        <v>2698478.7618900598</v>
      </c>
      <c r="Q718">
        <v>4559998.0836576195</v>
      </c>
    </row>
    <row r="719" spans="1:17" x14ac:dyDescent="0.35">
      <c r="A719" t="s">
        <v>154</v>
      </c>
      <c r="B719" t="s">
        <v>351</v>
      </c>
      <c r="C719" t="s">
        <v>1966</v>
      </c>
      <c r="D719">
        <v>0</v>
      </c>
      <c r="E719">
        <v>86</v>
      </c>
      <c r="F719">
        <v>8</v>
      </c>
      <c r="G719">
        <v>125</v>
      </c>
      <c r="H719">
        <v>8</v>
      </c>
      <c r="I719">
        <v>133</v>
      </c>
      <c r="J719">
        <v>37254270.0510391</v>
      </c>
      <c r="K719">
        <v>26688855.710115701</v>
      </c>
      <c r="L719">
        <v>17351602.4114246</v>
      </c>
      <c r="M719">
        <v>22957442.59375</v>
      </c>
      <c r="N719">
        <v>12922301.798731901</v>
      </c>
      <c r="O719">
        <v>14853834.124609699</v>
      </c>
      <c r="P719">
        <v>20592080.194997702</v>
      </c>
      <c r="Q719">
        <v>16475270.540225901</v>
      </c>
    </row>
    <row r="720" spans="1:17" x14ac:dyDescent="0.35">
      <c r="A720" t="s">
        <v>154</v>
      </c>
      <c r="B720" t="s">
        <v>1967</v>
      </c>
      <c r="C720" t="s">
        <v>1968</v>
      </c>
      <c r="D720">
        <v>0</v>
      </c>
      <c r="E720">
        <v>49</v>
      </c>
      <c r="F720">
        <v>13</v>
      </c>
      <c r="G720">
        <v>63</v>
      </c>
      <c r="H720">
        <v>13</v>
      </c>
      <c r="I720">
        <v>339</v>
      </c>
      <c r="J720">
        <v>6667116.6708863601</v>
      </c>
      <c r="K720">
        <v>6590290.3719221102</v>
      </c>
      <c r="L720">
        <v>9629258.3047784995</v>
      </c>
      <c r="M720">
        <v>6277361.453125</v>
      </c>
      <c r="N720">
        <v>1526531.8637667501</v>
      </c>
      <c r="O720">
        <v>1446183.3557114601</v>
      </c>
      <c r="P720">
        <v>2287812.78924745</v>
      </c>
      <c r="Q720">
        <v>2783163.3093177001</v>
      </c>
    </row>
    <row r="721" spans="1:17" x14ac:dyDescent="0.35">
      <c r="A721" t="s">
        <v>154</v>
      </c>
      <c r="B721" t="s">
        <v>1969</v>
      </c>
      <c r="C721" t="s">
        <v>1970</v>
      </c>
      <c r="D721">
        <v>0</v>
      </c>
      <c r="E721">
        <v>62</v>
      </c>
      <c r="F721">
        <v>9</v>
      </c>
      <c r="G721">
        <v>47</v>
      </c>
      <c r="H721">
        <v>9</v>
      </c>
      <c r="I721">
        <v>227</v>
      </c>
      <c r="J721">
        <v>3652110.6797577101</v>
      </c>
      <c r="K721">
        <v>8849672.8536897507</v>
      </c>
      <c r="L721">
        <v>1358839.9058753899</v>
      </c>
      <c r="M721">
        <v>7327821.0625</v>
      </c>
      <c r="N721">
        <v>549010.15101306699</v>
      </c>
      <c r="O721">
        <v>465261.935978511</v>
      </c>
      <c r="P721">
        <v>587571.85348972096</v>
      </c>
      <c r="Q721">
        <v>196030.898955198</v>
      </c>
    </row>
    <row r="722" spans="1:17" x14ac:dyDescent="0.35">
      <c r="A722" t="s">
        <v>154</v>
      </c>
      <c r="B722" t="s">
        <v>1971</v>
      </c>
      <c r="C722" t="s">
        <v>1972</v>
      </c>
      <c r="D722">
        <v>0</v>
      </c>
      <c r="E722">
        <v>37</v>
      </c>
      <c r="F722">
        <v>14</v>
      </c>
      <c r="G722">
        <v>158</v>
      </c>
      <c r="H722">
        <v>14</v>
      </c>
      <c r="I722">
        <v>415</v>
      </c>
      <c r="J722">
        <v>8084914.6762382695</v>
      </c>
      <c r="K722">
        <v>8712614.4424683601</v>
      </c>
      <c r="L722">
        <v>4677060.0841449304</v>
      </c>
      <c r="M722">
        <v>8209569.1953125</v>
      </c>
      <c r="N722">
        <v>12081791.179735599</v>
      </c>
      <c r="O722">
        <v>13232559.2483803</v>
      </c>
      <c r="P722">
        <v>11343331.5064677</v>
      </c>
      <c r="Q722">
        <v>12459895.643955899</v>
      </c>
    </row>
    <row r="723" spans="1:17" x14ac:dyDescent="0.35">
      <c r="A723" t="s">
        <v>154</v>
      </c>
      <c r="B723" t="s">
        <v>1973</v>
      </c>
      <c r="C723" t="s">
        <v>1974</v>
      </c>
      <c r="D723">
        <v>0</v>
      </c>
      <c r="E723">
        <v>69</v>
      </c>
      <c r="F723">
        <v>10</v>
      </c>
      <c r="G723">
        <v>110</v>
      </c>
      <c r="H723">
        <v>10</v>
      </c>
      <c r="I723">
        <v>181</v>
      </c>
      <c r="J723">
        <v>7323666.9048888898</v>
      </c>
      <c r="K723">
        <v>7299919.8331569703</v>
      </c>
      <c r="L723">
        <v>1676062.4270222301</v>
      </c>
      <c r="M723">
        <v>4705334.1875</v>
      </c>
      <c r="N723">
        <v>4391870.2550043203</v>
      </c>
      <c r="O723">
        <v>3742878.7983898101</v>
      </c>
      <c r="P723">
        <v>3588118.87588656</v>
      </c>
      <c r="Q723">
        <v>2553115.5342296702</v>
      </c>
    </row>
    <row r="724" spans="1:17" x14ac:dyDescent="0.35">
      <c r="A724" t="s">
        <v>154</v>
      </c>
      <c r="B724" t="s">
        <v>1975</v>
      </c>
      <c r="C724" t="s">
        <v>1976</v>
      </c>
      <c r="D724">
        <v>0</v>
      </c>
      <c r="E724">
        <v>50</v>
      </c>
      <c r="F724">
        <v>12</v>
      </c>
      <c r="G724">
        <v>110</v>
      </c>
      <c r="H724">
        <v>12</v>
      </c>
      <c r="I724">
        <v>287</v>
      </c>
      <c r="J724">
        <v>9342401.1174090598</v>
      </c>
      <c r="K724">
        <v>8207247.46491055</v>
      </c>
      <c r="L724">
        <v>4906608.92438797</v>
      </c>
      <c r="M724">
        <v>8489555.8359375</v>
      </c>
      <c r="N724">
        <v>7924621.1260692999</v>
      </c>
      <c r="O724">
        <v>9390968.0606520493</v>
      </c>
      <c r="P724">
        <v>7990980.549199</v>
      </c>
      <c r="Q724">
        <v>8245113.2514130697</v>
      </c>
    </row>
    <row r="725" spans="1:17" x14ac:dyDescent="0.35">
      <c r="A725" t="s">
        <v>154</v>
      </c>
      <c r="B725" t="s">
        <v>1977</v>
      </c>
      <c r="C725" t="s">
        <v>1978</v>
      </c>
      <c r="D725">
        <v>0</v>
      </c>
      <c r="E725">
        <v>36</v>
      </c>
      <c r="F725">
        <v>17</v>
      </c>
      <c r="G725">
        <v>113</v>
      </c>
      <c r="H725">
        <v>17</v>
      </c>
      <c r="I725">
        <v>502</v>
      </c>
      <c r="J725">
        <v>6884717.5137300501</v>
      </c>
      <c r="K725">
        <v>7192520.7111353204</v>
      </c>
      <c r="L725">
        <v>3945396.6720102499</v>
      </c>
      <c r="M725">
        <v>6814447.234375</v>
      </c>
      <c r="N725">
        <v>3971736.5276185898</v>
      </c>
      <c r="O725">
        <v>3280427.3786423099</v>
      </c>
      <c r="P725">
        <v>3433150.8476206199</v>
      </c>
      <c r="Q725">
        <v>7130934.57308813</v>
      </c>
    </row>
    <row r="726" spans="1:17" x14ac:dyDescent="0.35">
      <c r="A726" t="s">
        <v>154</v>
      </c>
      <c r="B726" t="s">
        <v>1979</v>
      </c>
      <c r="C726" t="s">
        <v>1980</v>
      </c>
      <c r="D726">
        <v>0</v>
      </c>
      <c r="E726">
        <v>46</v>
      </c>
      <c r="F726">
        <v>13</v>
      </c>
      <c r="G726">
        <v>114</v>
      </c>
      <c r="H726">
        <v>13</v>
      </c>
      <c r="I726">
        <v>297</v>
      </c>
      <c r="J726">
        <v>9453721.7324369997</v>
      </c>
      <c r="K726">
        <v>8064440.9279471897</v>
      </c>
      <c r="L726">
        <v>23612787.026990399</v>
      </c>
      <c r="M726">
        <v>9532688.09375</v>
      </c>
      <c r="N726">
        <v>1746586.78281555</v>
      </c>
      <c r="O726">
        <v>3702276.1291403398</v>
      </c>
      <c r="P726">
        <v>1792477.9197143901</v>
      </c>
      <c r="Q726">
        <v>1236539.8742994301</v>
      </c>
    </row>
    <row r="727" spans="1:17" x14ac:dyDescent="0.35">
      <c r="A727" t="s">
        <v>154</v>
      </c>
      <c r="B727" t="s">
        <v>1981</v>
      </c>
      <c r="C727" t="s">
        <v>1982</v>
      </c>
      <c r="D727">
        <v>0</v>
      </c>
      <c r="E727">
        <v>46</v>
      </c>
      <c r="F727">
        <v>12</v>
      </c>
      <c r="G727">
        <v>91</v>
      </c>
      <c r="H727">
        <v>12</v>
      </c>
      <c r="I727">
        <v>347</v>
      </c>
      <c r="J727">
        <v>5653743.0895692501</v>
      </c>
      <c r="K727">
        <v>5573238.2551635997</v>
      </c>
      <c r="L727">
        <v>2183798.3014441598</v>
      </c>
      <c r="M727">
        <v>6570466.6875</v>
      </c>
      <c r="N727">
        <v>3364976.1678858302</v>
      </c>
      <c r="O727">
        <v>3099021.5178966001</v>
      </c>
      <c r="P727">
        <v>1902508.4893422199</v>
      </c>
      <c r="Q727">
        <v>1265332.2102588301</v>
      </c>
    </row>
    <row r="728" spans="1:17" x14ac:dyDescent="0.35">
      <c r="A728" t="s">
        <v>154</v>
      </c>
      <c r="B728" t="s">
        <v>1983</v>
      </c>
      <c r="C728" t="s">
        <v>1984</v>
      </c>
      <c r="D728">
        <v>0</v>
      </c>
      <c r="E728">
        <v>67</v>
      </c>
      <c r="F728">
        <v>11</v>
      </c>
      <c r="G728">
        <v>85</v>
      </c>
      <c r="H728">
        <v>11</v>
      </c>
      <c r="I728">
        <v>221</v>
      </c>
      <c r="J728">
        <v>10128582.308338</v>
      </c>
      <c r="K728">
        <v>8996156.2017222904</v>
      </c>
      <c r="L728">
        <v>6750130.7316136304</v>
      </c>
      <c r="M728">
        <v>8070045.796875</v>
      </c>
      <c r="N728">
        <v>3336227.0831211</v>
      </c>
      <c r="O728">
        <v>2610677.5200733198</v>
      </c>
      <c r="P728">
        <v>3126743.5680497698</v>
      </c>
      <c r="Q728">
        <v>3822202.1549798902</v>
      </c>
    </row>
    <row r="729" spans="1:17" x14ac:dyDescent="0.35">
      <c r="A729" t="s">
        <v>154</v>
      </c>
      <c r="B729" t="s">
        <v>1985</v>
      </c>
      <c r="C729" t="s">
        <v>1986</v>
      </c>
      <c r="D729">
        <v>0</v>
      </c>
      <c r="E729">
        <v>51</v>
      </c>
      <c r="F729">
        <v>11</v>
      </c>
      <c r="G729">
        <v>98</v>
      </c>
      <c r="H729">
        <v>11</v>
      </c>
      <c r="I729">
        <v>249</v>
      </c>
      <c r="J729">
        <v>9197275.0297046807</v>
      </c>
      <c r="K729">
        <v>9491120.3212796692</v>
      </c>
      <c r="L729">
        <v>3142018.0157753499</v>
      </c>
      <c r="M729">
        <v>6079477.625</v>
      </c>
      <c r="N729">
        <v>3865550.92817656</v>
      </c>
      <c r="O729">
        <v>3502403.1890758099</v>
      </c>
      <c r="P729">
        <v>7521661.3271310097</v>
      </c>
      <c r="Q729">
        <v>3725469.7868133001</v>
      </c>
    </row>
    <row r="730" spans="1:17" x14ac:dyDescent="0.35">
      <c r="A730" t="s">
        <v>154</v>
      </c>
      <c r="B730" t="s">
        <v>1987</v>
      </c>
      <c r="C730" t="s">
        <v>1988</v>
      </c>
      <c r="D730">
        <v>0</v>
      </c>
      <c r="E730">
        <v>57</v>
      </c>
      <c r="F730">
        <v>17</v>
      </c>
      <c r="G730">
        <v>203</v>
      </c>
      <c r="H730">
        <v>17</v>
      </c>
      <c r="I730">
        <v>406</v>
      </c>
      <c r="J730">
        <v>4784721.7587069897</v>
      </c>
      <c r="K730">
        <v>4082331.4256702098</v>
      </c>
      <c r="L730">
        <v>3172997.3989696801</v>
      </c>
      <c r="M730">
        <v>5753442.36328125</v>
      </c>
      <c r="N730">
        <v>23369215.144663401</v>
      </c>
      <c r="O730">
        <v>28897309.741215799</v>
      </c>
      <c r="P730">
        <v>27003313.015014201</v>
      </c>
      <c r="Q730">
        <v>32720770.857353002</v>
      </c>
    </row>
    <row r="731" spans="1:17" x14ac:dyDescent="0.35">
      <c r="A731" t="s">
        <v>154</v>
      </c>
      <c r="B731" t="s">
        <v>1989</v>
      </c>
      <c r="C731" t="s">
        <v>1990</v>
      </c>
      <c r="D731">
        <v>0</v>
      </c>
      <c r="E731">
        <v>47</v>
      </c>
      <c r="F731">
        <v>13</v>
      </c>
      <c r="G731">
        <v>128</v>
      </c>
      <c r="H731">
        <v>13</v>
      </c>
      <c r="I731">
        <v>293</v>
      </c>
      <c r="J731">
        <v>13116059.5544861</v>
      </c>
      <c r="K731">
        <v>13948534.9606297</v>
      </c>
      <c r="L731">
        <v>8339962.95051747</v>
      </c>
      <c r="M731">
        <v>13151483.6523438</v>
      </c>
      <c r="N731">
        <v>10170108.517212801</v>
      </c>
      <c r="O731">
        <v>10102009.607445501</v>
      </c>
      <c r="P731">
        <v>9421300.4962017294</v>
      </c>
      <c r="Q731">
        <v>8573041.8236254007</v>
      </c>
    </row>
    <row r="732" spans="1:17" x14ac:dyDescent="0.35">
      <c r="A732" t="s">
        <v>154</v>
      </c>
      <c r="B732" t="s">
        <v>1991</v>
      </c>
      <c r="C732" t="s">
        <v>1992</v>
      </c>
      <c r="D732">
        <v>0</v>
      </c>
      <c r="E732">
        <v>39</v>
      </c>
      <c r="F732">
        <v>13</v>
      </c>
      <c r="G732">
        <v>94</v>
      </c>
      <c r="H732">
        <v>13</v>
      </c>
      <c r="I732">
        <v>347</v>
      </c>
      <c r="J732">
        <v>6689987.8618300399</v>
      </c>
      <c r="K732">
        <v>7318606.6452949801</v>
      </c>
      <c r="L732">
        <v>3001747.1800019001</v>
      </c>
      <c r="M732">
        <v>5868244.28125</v>
      </c>
      <c r="N732">
        <v>1435944.48554255</v>
      </c>
      <c r="O732">
        <v>1870407.24004515</v>
      </c>
      <c r="P732">
        <v>1593794.5290429699</v>
      </c>
      <c r="Q732">
        <v>1436867.5869092301</v>
      </c>
    </row>
    <row r="733" spans="1:17" x14ac:dyDescent="0.35">
      <c r="A733" t="s">
        <v>154</v>
      </c>
      <c r="B733" t="s">
        <v>1993</v>
      </c>
      <c r="C733" t="s">
        <v>1994</v>
      </c>
      <c r="D733">
        <v>0</v>
      </c>
      <c r="E733">
        <v>37</v>
      </c>
      <c r="F733">
        <v>11</v>
      </c>
      <c r="G733">
        <v>91</v>
      </c>
      <c r="H733">
        <v>11</v>
      </c>
      <c r="I733">
        <v>284</v>
      </c>
      <c r="J733">
        <v>8507474.0638189204</v>
      </c>
      <c r="K733">
        <v>7814556.9687992698</v>
      </c>
      <c r="L733">
        <v>4109740.4065735498</v>
      </c>
      <c r="M733">
        <v>6307361.5546875</v>
      </c>
      <c r="N733">
        <v>2708576.3322993098</v>
      </c>
      <c r="O733">
        <v>5312348.8756579701</v>
      </c>
      <c r="P733">
        <v>1088993.69578643</v>
      </c>
      <c r="Q733">
        <v>4209617.17610454</v>
      </c>
    </row>
    <row r="734" spans="1:17" x14ac:dyDescent="0.35">
      <c r="A734" t="s">
        <v>154</v>
      </c>
      <c r="B734" t="s">
        <v>1995</v>
      </c>
      <c r="C734" t="s">
        <v>1996</v>
      </c>
      <c r="D734">
        <v>0</v>
      </c>
      <c r="E734">
        <v>64</v>
      </c>
      <c r="F734">
        <v>13</v>
      </c>
      <c r="G734">
        <v>84</v>
      </c>
      <c r="H734">
        <v>13</v>
      </c>
      <c r="I734">
        <v>294</v>
      </c>
      <c r="J734">
        <v>2570549.1510219802</v>
      </c>
      <c r="K734">
        <v>2622381.3527315501</v>
      </c>
      <c r="L734">
        <v>761131.33292963298</v>
      </c>
      <c r="M734">
        <v>2915133.7421875</v>
      </c>
      <c r="N734">
        <v>3977613.2054243502</v>
      </c>
      <c r="O734">
        <v>4341469.3274653004</v>
      </c>
      <c r="P734">
        <v>5669503.061915</v>
      </c>
      <c r="Q734">
        <v>4647961.1780122602</v>
      </c>
    </row>
    <row r="735" spans="1:17" x14ac:dyDescent="0.35">
      <c r="A735" t="s">
        <v>154</v>
      </c>
      <c r="B735" t="s">
        <v>1997</v>
      </c>
      <c r="C735" t="s">
        <v>1998</v>
      </c>
      <c r="D735">
        <v>0</v>
      </c>
      <c r="E735">
        <v>61</v>
      </c>
      <c r="F735">
        <v>8</v>
      </c>
      <c r="G735">
        <v>45</v>
      </c>
      <c r="H735">
        <v>8</v>
      </c>
      <c r="I735">
        <v>147</v>
      </c>
      <c r="J735">
        <v>6597697.4221266704</v>
      </c>
      <c r="K735">
        <v>6711228.85395284</v>
      </c>
      <c r="L735">
        <v>4923974.3367065703</v>
      </c>
      <c r="M735">
        <v>7400048.203125</v>
      </c>
      <c r="N735">
        <v>34054.426922512197</v>
      </c>
      <c r="O735">
        <v>187728.37994125101</v>
      </c>
      <c r="P735" t="s">
        <v>732</v>
      </c>
      <c r="Q735" t="s">
        <v>732</v>
      </c>
    </row>
    <row r="736" spans="1:17" x14ac:dyDescent="0.35">
      <c r="A736" t="s">
        <v>154</v>
      </c>
      <c r="B736" t="s">
        <v>1999</v>
      </c>
      <c r="C736" t="s">
        <v>2000</v>
      </c>
      <c r="D736">
        <v>0</v>
      </c>
      <c r="E736">
        <v>77</v>
      </c>
      <c r="F736">
        <v>12</v>
      </c>
      <c r="G736">
        <v>113</v>
      </c>
      <c r="H736">
        <v>12</v>
      </c>
      <c r="I736">
        <v>195</v>
      </c>
      <c r="J736">
        <v>8253531.7036547596</v>
      </c>
      <c r="K736">
        <v>8884451.6822023094</v>
      </c>
      <c r="L736">
        <v>8373817.1092735603</v>
      </c>
      <c r="M736">
        <v>17379726.2109375</v>
      </c>
      <c r="N736">
        <v>14324519.222485499</v>
      </c>
      <c r="O736">
        <v>16261863.8767223</v>
      </c>
      <c r="P736">
        <v>30011170.575913601</v>
      </c>
      <c r="Q736">
        <v>17407760.029736899</v>
      </c>
    </row>
    <row r="737" spans="1:17" x14ac:dyDescent="0.35">
      <c r="A737" t="s">
        <v>154</v>
      </c>
      <c r="B737" t="s">
        <v>2001</v>
      </c>
      <c r="C737" t="s">
        <v>2002</v>
      </c>
      <c r="D737">
        <v>0</v>
      </c>
      <c r="E737">
        <v>60</v>
      </c>
      <c r="F737">
        <v>22</v>
      </c>
      <c r="G737">
        <v>80</v>
      </c>
      <c r="H737">
        <v>22</v>
      </c>
      <c r="I737">
        <v>379</v>
      </c>
      <c r="J737">
        <v>5112423.3848523097</v>
      </c>
      <c r="K737">
        <v>4510473.9771589097</v>
      </c>
      <c r="L737">
        <v>2590840.1500849598</v>
      </c>
      <c r="M737">
        <v>4213634.296875</v>
      </c>
      <c r="N737">
        <v>484073.98601890903</v>
      </c>
      <c r="O737">
        <v>1965906.2805389501</v>
      </c>
      <c r="P737">
        <v>231053.89782934799</v>
      </c>
      <c r="Q737">
        <v>243708.89369036799</v>
      </c>
    </row>
    <row r="738" spans="1:17" x14ac:dyDescent="0.35">
      <c r="A738" t="s">
        <v>154</v>
      </c>
      <c r="B738" t="s">
        <v>2003</v>
      </c>
      <c r="C738" t="s">
        <v>2004</v>
      </c>
      <c r="D738">
        <v>0</v>
      </c>
      <c r="E738">
        <v>34</v>
      </c>
      <c r="F738">
        <v>10</v>
      </c>
      <c r="G738">
        <v>102</v>
      </c>
      <c r="H738">
        <v>10</v>
      </c>
      <c r="I738">
        <v>315</v>
      </c>
      <c r="J738">
        <v>24717521.2687677</v>
      </c>
      <c r="K738">
        <v>20388510.823141899</v>
      </c>
      <c r="L738">
        <v>26471931.483518399</v>
      </c>
      <c r="M738">
        <v>15779296.0195313</v>
      </c>
      <c r="N738">
        <v>10718207.4425014</v>
      </c>
      <c r="O738">
        <v>10582486.7190711</v>
      </c>
      <c r="P738">
        <v>11526881.240045199</v>
      </c>
      <c r="Q738">
        <v>11224584.2333379</v>
      </c>
    </row>
    <row r="739" spans="1:17" x14ac:dyDescent="0.35">
      <c r="A739" t="s">
        <v>154</v>
      </c>
      <c r="B739" t="s">
        <v>2005</v>
      </c>
      <c r="C739" t="s">
        <v>2006</v>
      </c>
      <c r="D739">
        <v>0</v>
      </c>
      <c r="E739">
        <v>51</v>
      </c>
      <c r="F739">
        <v>9</v>
      </c>
      <c r="G739">
        <v>146</v>
      </c>
      <c r="H739">
        <v>9</v>
      </c>
      <c r="I739">
        <v>253</v>
      </c>
      <c r="J739">
        <v>10742991.194494801</v>
      </c>
      <c r="K739">
        <v>10177649.252471101</v>
      </c>
      <c r="L739">
        <v>8489633.7193060294</v>
      </c>
      <c r="M739">
        <v>10708402.21875</v>
      </c>
      <c r="N739">
        <v>11874976.5876991</v>
      </c>
      <c r="O739">
        <v>14734149.518606201</v>
      </c>
      <c r="P739">
        <v>14038270.801386099</v>
      </c>
      <c r="Q739">
        <v>15524867.746566299</v>
      </c>
    </row>
    <row r="740" spans="1:17" x14ac:dyDescent="0.35">
      <c r="A740" t="s">
        <v>154</v>
      </c>
      <c r="B740" t="s">
        <v>2007</v>
      </c>
      <c r="C740" t="s">
        <v>2008</v>
      </c>
      <c r="D740">
        <v>0</v>
      </c>
      <c r="E740">
        <v>38</v>
      </c>
      <c r="F740">
        <v>11</v>
      </c>
      <c r="G740">
        <v>164</v>
      </c>
      <c r="H740">
        <v>11</v>
      </c>
      <c r="I740">
        <v>297</v>
      </c>
      <c r="J740">
        <v>31996731.9975034</v>
      </c>
      <c r="K740">
        <v>32285888.035399798</v>
      </c>
      <c r="L740">
        <v>21299533.098742399</v>
      </c>
      <c r="M740">
        <v>32205579.8125</v>
      </c>
      <c r="N740">
        <v>9655881.1413858198</v>
      </c>
      <c r="O740">
        <v>13637216.978774199</v>
      </c>
      <c r="P740">
        <v>11069011.322920401</v>
      </c>
      <c r="Q740">
        <v>12313008.838558501</v>
      </c>
    </row>
    <row r="741" spans="1:17" x14ac:dyDescent="0.35">
      <c r="A741" t="s">
        <v>154</v>
      </c>
      <c r="B741" t="s">
        <v>2009</v>
      </c>
      <c r="C741" t="s">
        <v>2010</v>
      </c>
      <c r="D741">
        <v>0</v>
      </c>
      <c r="E741">
        <v>39</v>
      </c>
      <c r="F741">
        <v>13</v>
      </c>
      <c r="G741">
        <v>100</v>
      </c>
      <c r="H741">
        <v>13</v>
      </c>
      <c r="I741">
        <v>354</v>
      </c>
      <c r="J741">
        <v>3659767.93015206</v>
      </c>
      <c r="K741">
        <v>3812280.5881175501</v>
      </c>
      <c r="L741">
        <v>1359781.2403442101</v>
      </c>
      <c r="M741">
        <v>4003345.0390625</v>
      </c>
      <c r="N741">
        <v>5026417.4636785397</v>
      </c>
      <c r="O741">
        <v>4515899.25955329</v>
      </c>
      <c r="P741">
        <v>4241899.4473615298</v>
      </c>
      <c r="Q741">
        <v>5502778.6226931103</v>
      </c>
    </row>
    <row r="742" spans="1:17" x14ac:dyDescent="0.35">
      <c r="A742" t="s">
        <v>154</v>
      </c>
      <c r="B742" t="s">
        <v>2011</v>
      </c>
      <c r="C742" t="s">
        <v>2012</v>
      </c>
      <c r="D742">
        <v>0</v>
      </c>
      <c r="E742">
        <v>52</v>
      </c>
      <c r="F742">
        <v>8</v>
      </c>
      <c r="G742">
        <v>112</v>
      </c>
      <c r="H742">
        <v>8</v>
      </c>
      <c r="I742">
        <v>212</v>
      </c>
      <c r="J742">
        <v>31906088.041992899</v>
      </c>
      <c r="K742">
        <v>32397345.453936402</v>
      </c>
      <c r="L742">
        <v>18613726.226100601</v>
      </c>
      <c r="M742">
        <v>30541711.375</v>
      </c>
      <c r="N742">
        <v>3780992.8130057901</v>
      </c>
      <c r="O742">
        <v>5256577.4840499498</v>
      </c>
      <c r="P742">
        <v>5483346.1206127303</v>
      </c>
      <c r="Q742">
        <v>3226805.1388145098</v>
      </c>
    </row>
    <row r="743" spans="1:17" x14ac:dyDescent="0.35">
      <c r="A743" t="s">
        <v>154</v>
      </c>
      <c r="B743" t="s">
        <v>2013</v>
      </c>
      <c r="C743" t="s">
        <v>2014</v>
      </c>
      <c r="D743">
        <v>0</v>
      </c>
      <c r="E743">
        <v>40</v>
      </c>
      <c r="F743">
        <v>11</v>
      </c>
      <c r="G743">
        <v>113</v>
      </c>
      <c r="H743">
        <v>11</v>
      </c>
      <c r="I743">
        <v>353</v>
      </c>
      <c r="J743">
        <v>8306313.7475233404</v>
      </c>
      <c r="K743">
        <v>6367471.2690153299</v>
      </c>
      <c r="L743">
        <v>4019603.7913795901</v>
      </c>
      <c r="M743">
        <v>7997471.765625</v>
      </c>
      <c r="N743">
        <v>2664390.0906097898</v>
      </c>
      <c r="O743">
        <v>2858069.3803695901</v>
      </c>
      <c r="P743">
        <v>2827891.62748534</v>
      </c>
      <c r="Q743">
        <v>3614267.77768749</v>
      </c>
    </row>
    <row r="744" spans="1:17" x14ac:dyDescent="0.35">
      <c r="A744" t="s">
        <v>154</v>
      </c>
      <c r="B744" t="s">
        <v>2015</v>
      </c>
      <c r="C744" t="s">
        <v>2016</v>
      </c>
      <c r="D744">
        <v>0</v>
      </c>
      <c r="E744">
        <v>23</v>
      </c>
      <c r="F744">
        <v>17</v>
      </c>
      <c r="G744">
        <v>89</v>
      </c>
      <c r="H744">
        <v>17</v>
      </c>
      <c r="I744">
        <v>1061</v>
      </c>
      <c r="J744">
        <v>3252144.8445769902</v>
      </c>
      <c r="K744">
        <v>3481422.7845447799</v>
      </c>
      <c r="L744">
        <v>620088.99001879594</v>
      </c>
      <c r="M744">
        <v>1716830.64453125</v>
      </c>
      <c r="N744">
        <v>5899291.7839041203</v>
      </c>
      <c r="O744">
        <v>4761137.9401663104</v>
      </c>
      <c r="P744">
        <v>7131598.4141386803</v>
      </c>
      <c r="Q744">
        <v>4249098.0728814304</v>
      </c>
    </row>
    <row r="745" spans="1:17" x14ac:dyDescent="0.35">
      <c r="A745" t="s">
        <v>154</v>
      </c>
      <c r="B745" t="s">
        <v>2017</v>
      </c>
      <c r="C745" t="s">
        <v>2018</v>
      </c>
      <c r="D745">
        <v>0</v>
      </c>
      <c r="E745">
        <v>42</v>
      </c>
      <c r="F745">
        <v>12</v>
      </c>
      <c r="G745">
        <v>96</v>
      </c>
      <c r="H745">
        <v>12</v>
      </c>
      <c r="I745">
        <v>341</v>
      </c>
      <c r="J745">
        <v>12559567.305067999</v>
      </c>
      <c r="K745">
        <v>13997517.691857399</v>
      </c>
      <c r="L745">
        <v>5258955.3674184401</v>
      </c>
      <c r="M745">
        <v>12080975.7578125</v>
      </c>
      <c r="N745">
        <v>1384322.37826442</v>
      </c>
      <c r="O745">
        <v>1667618.0440177999</v>
      </c>
      <c r="P745">
        <v>650247.06766367005</v>
      </c>
      <c r="Q745">
        <v>1238176.9805282899</v>
      </c>
    </row>
    <row r="746" spans="1:17" x14ac:dyDescent="0.35">
      <c r="A746" t="s">
        <v>154</v>
      </c>
      <c r="B746" t="s">
        <v>2019</v>
      </c>
      <c r="C746" t="s">
        <v>2020</v>
      </c>
      <c r="D746">
        <v>0</v>
      </c>
      <c r="E746">
        <v>52</v>
      </c>
      <c r="F746">
        <v>11</v>
      </c>
      <c r="G746">
        <v>64</v>
      </c>
      <c r="H746">
        <v>11</v>
      </c>
      <c r="I746">
        <v>265</v>
      </c>
      <c r="J746">
        <v>9009316.4980075993</v>
      </c>
      <c r="K746">
        <v>9238210.0292910691</v>
      </c>
      <c r="L746">
        <v>5638808.7524224697</v>
      </c>
      <c r="M746">
        <v>7132680.8359375</v>
      </c>
      <c r="N746">
        <v>493055.45095431001</v>
      </c>
      <c r="O746">
        <v>605123.35034715396</v>
      </c>
      <c r="P746">
        <v>774510.52773226099</v>
      </c>
      <c r="Q746">
        <v>521908.94669918099</v>
      </c>
    </row>
    <row r="747" spans="1:17" x14ac:dyDescent="0.35">
      <c r="A747" t="s">
        <v>154</v>
      </c>
      <c r="B747" t="s">
        <v>2021</v>
      </c>
      <c r="C747" t="s">
        <v>2022</v>
      </c>
      <c r="D747">
        <v>0</v>
      </c>
      <c r="E747">
        <v>35</v>
      </c>
      <c r="F747">
        <v>6</v>
      </c>
      <c r="G747">
        <v>66</v>
      </c>
      <c r="H747">
        <v>6</v>
      </c>
      <c r="I747">
        <v>280</v>
      </c>
      <c r="J747">
        <v>17361936.970915001</v>
      </c>
      <c r="K747">
        <v>14173746.8387495</v>
      </c>
      <c r="L747">
        <v>16356000.0266275</v>
      </c>
      <c r="M747">
        <v>17735498.59375</v>
      </c>
      <c r="N747">
        <v>4235696.8857247699</v>
      </c>
      <c r="O747">
        <v>10214039.3123642</v>
      </c>
      <c r="P747">
        <v>11438449.6074632</v>
      </c>
      <c r="Q747">
        <v>5656652.1780391298</v>
      </c>
    </row>
    <row r="748" spans="1:17" x14ac:dyDescent="0.35">
      <c r="A748" t="s">
        <v>154</v>
      </c>
      <c r="B748" t="s">
        <v>2023</v>
      </c>
      <c r="C748" t="s">
        <v>2024</v>
      </c>
      <c r="D748">
        <v>0</v>
      </c>
      <c r="E748">
        <v>67</v>
      </c>
      <c r="F748">
        <v>14</v>
      </c>
      <c r="G748">
        <v>141</v>
      </c>
      <c r="H748">
        <v>14</v>
      </c>
      <c r="I748">
        <v>295</v>
      </c>
      <c r="J748">
        <v>2308727.3881415501</v>
      </c>
      <c r="K748">
        <v>1951373.4950015999</v>
      </c>
      <c r="L748">
        <v>1542581.77595084</v>
      </c>
      <c r="M748">
        <v>1870031.8359375</v>
      </c>
      <c r="N748">
        <v>34601559.0401133</v>
      </c>
      <c r="O748">
        <v>53775163.207253002</v>
      </c>
      <c r="P748">
        <v>53324190.770229302</v>
      </c>
      <c r="Q748">
        <v>64468032.426707603</v>
      </c>
    </row>
    <row r="749" spans="1:17" x14ac:dyDescent="0.35">
      <c r="A749" t="s">
        <v>154</v>
      </c>
      <c r="B749" t="s">
        <v>2025</v>
      </c>
      <c r="C749" t="s">
        <v>2026</v>
      </c>
      <c r="D749">
        <v>0</v>
      </c>
      <c r="E749">
        <v>26</v>
      </c>
      <c r="F749">
        <v>15</v>
      </c>
      <c r="G749">
        <v>99</v>
      </c>
      <c r="H749">
        <v>15</v>
      </c>
      <c r="I749">
        <v>671</v>
      </c>
      <c r="J749">
        <v>5941829.6681467397</v>
      </c>
      <c r="K749">
        <v>5462269.6505559096</v>
      </c>
      <c r="L749">
        <v>14625161.8685332</v>
      </c>
      <c r="M749">
        <v>7675856.2421875</v>
      </c>
      <c r="N749">
        <v>4511779.6373211602</v>
      </c>
      <c r="O749">
        <v>4391865.9266876597</v>
      </c>
      <c r="P749">
        <v>4896800.9449266801</v>
      </c>
      <c r="Q749">
        <v>5073697.0872557601</v>
      </c>
    </row>
    <row r="750" spans="1:17" x14ac:dyDescent="0.35">
      <c r="A750" t="s">
        <v>154</v>
      </c>
      <c r="B750" t="s">
        <v>2027</v>
      </c>
      <c r="C750" t="s">
        <v>2028</v>
      </c>
      <c r="D750">
        <v>0</v>
      </c>
      <c r="E750">
        <v>50</v>
      </c>
      <c r="F750">
        <v>12</v>
      </c>
      <c r="G750">
        <v>160</v>
      </c>
      <c r="H750">
        <v>12</v>
      </c>
      <c r="I750">
        <v>259</v>
      </c>
      <c r="J750">
        <v>10893269.871284399</v>
      </c>
      <c r="K750">
        <v>11464809.109250201</v>
      </c>
      <c r="L750">
        <v>15394969.5419675</v>
      </c>
      <c r="M750">
        <v>25013779.7109375</v>
      </c>
      <c r="N750">
        <v>6503907.20236101</v>
      </c>
      <c r="O750">
        <v>10399474.846414199</v>
      </c>
      <c r="P750">
        <v>11557852.6883564</v>
      </c>
      <c r="Q750">
        <v>8403688.7810613997</v>
      </c>
    </row>
    <row r="751" spans="1:17" x14ac:dyDescent="0.35">
      <c r="A751" t="s">
        <v>154</v>
      </c>
      <c r="B751" t="s">
        <v>2029</v>
      </c>
      <c r="C751" t="s">
        <v>2030</v>
      </c>
      <c r="D751">
        <v>0</v>
      </c>
      <c r="E751">
        <v>34</v>
      </c>
      <c r="F751">
        <v>23</v>
      </c>
      <c r="G751">
        <v>115</v>
      </c>
      <c r="H751">
        <v>23</v>
      </c>
      <c r="I751">
        <v>776</v>
      </c>
      <c r="J751">
        <v>4493875.9459906304</v>
      </c>
      <c r="K751">
        <v>4502431.6896512099</v>
      </c>
      <c r="L751">
        <v>1468435.5406450899</v>
      </c>
      <c r="M751">
        <v>4116960.9140625</v>
      </c>
      <c r="N751">
        <v>5895654.68380873</v>
      </c>
      <c r="O751">
        <v>5167901.2490942599</v>
      </c>
      <c r="P751">
        <v>5815172.0172159802</v>
      </c>
      <c r="Q751">
        <v>5512570.9538797596</v>
      </c>
    </row>
    <row r="752" spans="1:17" x14ac:dyDescent="0.35">
      <c r="A752" t="s">
        <v>154</v>
      </c>
      <c r="B752" t="s">
        <v>2031</v>
      </c>
      <c r="C752" t="s">
        <v>2032</v>
      </c>
      <c r="D752">
        <v>0</v>
      </c>
      <c r="E752">
        <v>38</v>
      </c>
      <c r="F752">
        <v>12</v>
      </c>
      <c r="G752">
        <v>84</v>
      </c>
      <c r="H752">
        <v>12</v>
      </c>
      <c r="I752">
        <v>399</v>
      </c>
      <c r="J752">
        <v>6415915.9888120396</v>
      </c>
      <c r="K752">
        <v>4689308.9351874497</v>
      </c>
      <c r="L752">
        <v>4521519.2802925296</v>
      </c>
      <c r="M752">
        <v>6347833.8125</v>
      </c>
      <c r="N752">
        <v>1314671.62706889</v>
      </c>
      <c r="O752">
        <v>1844525.40240079</v>
      </c>
      <c r="P752">
        <v>1698612.7782856501</v>
      </c>
      <c r="Q752">
        <v>1881799.1883251199</v>
      </c>
    </row>
    <row r="753" spans="1:17" x14ac:dyDescent="0.35">
      <c r="A753" t="s">
        <v>154</v>
      </c>
      <c r="B753" t="s">
        <v>2033</v>
      </c>
      <c r="C753" t="s">
        <v>2034</v>
      </c>
      <c r="D753">
        <v>0</v>
      </c>
      <c r="E753">
        <v>38</v>
      </c>
      <c r="F753">
        <v>22</v>
      </c>
      <c r="G753">
        <v>166</v>
      </c>
      <c r="H753">
        <v>22</v>
      </c>
      <c r="I753">
        <v>681</v>
      </c>
      <c r="J753">
        <v>3327756.46092834</v>
      </c>
      <c r="K753">
        <v>3340797.0598472399</v>
      </c>
      <c r="L753">
        <v>1704618.84730492</v>
      </c>
      <c r="M753">
        <v>3895857.8984375</v>
      </c>
      <c r="N753">
        <v>7868832.5447856402</v>
      </c>
      <c r="O753">
        <v>9321635.0252580792</v>
      </c>
      <c r="P753">
        <v>9455478.1851965599</v>
      </c>
      <c r="Q753">
        <v>9842797.4639460798</v>
      </c>
    </row>
    <row r="754" spans="1:17" x14ac:dyDescent="0.35">
      <c r="A754" t="s">
        <v>154</v>
      </c>
      <c r="B754" t="s">
        <v>2035</v>
      </c>
      <c r="C754" t="s">
        <v>2036</v>
      </c>
      <c r="D754">
        <v>0</v>
      </c>
      <c r="E754">
        <v>67</v>
      </c>
      <c r="F754">
        <v>13</v>
      </c>
      <c r="G754">
        <v>125</v>
      </c>
      <c r="H754">
        <v>13</v>
      </c>
      <c r="I754">
        <v>229</v>
      </c>
      <c r="J754">
        <v>1910353.6538767701</v>
      </c>
      <c r="K754">
        <v>3551258.3809660599</v>
      </c>
      <c r="L754" t="s">
        <v>732</v>
      </c>
      <c r="M754">
        <v>3431223.0830078102</v>
      </c>
      <c r="N754">
        <v>7047743.5635763602</v>
      </c>
      <c r="O754">
        <v>11792606.9631809</v>
      </c>
      <c r="P754">
        <v>13525183.869914399</v>
      </c>
      <c r="Q754">
        <v>14070341.005833101</v>
      </c>
    </row>
    <row r="755" spans="1:17" x14ac:dyDescent="0.35">
      <c r="A755" t="s">
        <v>154</v>
      </c>
      <c r="B755" t="s">
        <v>2037</v>
      </c>
      <c r="C755" t="s">
        <v>2038</v>
      </c>
      <c r="D755">
        <v>0</v>
      </c>
      <c r="E755">
        <v>33</v>
      </c>
      <c r="F755">
        <v>16</v>
      </c>
      <c r="G755">
        <v>64</v>
      </c>
      <c r="H755">
        <v>16</v>
      </c>
      <c r="I755">
        <v>488</v>
      </c>
      <c r="J755">
        <v>4796391.9272789601</v>
      </c>
      <c r="K755">
        <v>4449792.6033727396</v>
      </c>
      <c r="L755">
        <v>870961.14044565498</v>
      </c>
      <c r="M755">
        <v>4049215.2890625</v>
      </c>
      <c r="N755">
        <v>1146310.9565421301</v>
      </c>
      <c r="O755">
        <v>1121885.93915259</v>
      </c>
      <c r="P755">
        <v>848658.83286337205</v>
      </c>
      <c r="Q755">
        <v>549815.46006757196</v>
      </c>
    </row>
    <row r="756" spans="1:17" x14ac:dyDescent="0.35">
      <c r="A756" t="s">
        <v>154</v>
      </c>
      <c r="B756" t="s">
        <v>2039</v>
      </c>
      <c r="C756" t="s">
        <v>2040</v>
      </c>
      <c r="D756">
        <v>0</v>
      </c>
      <c r="E756">
        <v>50</v>
      </c>
      <c r="F756">
        <v>21</v>
      </c>
      <c r="G756">
        <v>141</v>
      </c>
      <c r="H756">
        <v>20</v>
      </c>
      <c r="I756">
        <v>491</v>
      </c>
      <c r="J756">
        <v>2655815.8961477899</v>
      </c>
      <c r="K756">
        <v>2800628.9721552799</v>
      </c>
      <c r="L756">
        <v>2496206.5677067898</v>
      </c>
      <c r="M756">
        <v>3589267.515625</v>
      </c>
      <c r="N756">
        <v>17292673.6682772</v>
      </c>
      <c r="O756">
        <v>16294256.1763485</v>
      </c>
      <c r="P756">
        <v>15354919.563856101</v>
      </c>
      <c r="Q756">
        <v>19551003.934377801</v>
      </c>
    </row>
    <row r="757" spans="1:17" x14ac:dyDescent="0.35">
      <c r="A757" t="s">
        <v>154</v>
      </c>
      <c r="B757" t="s">
        <v>2041</v>
      </c>
      <c r="C757" t="s">
        <v>2042</v>
      </c>
      <c r="D757">
        <v>0</v>
      </c>
      <c r="E757">
        <v>29</v>
      </c>
      <c r="F757">
        <v>26</v>
      </c>
      <c r="G757">
        <v>63</v>
      </c>
      <c r="H757">
        <v>26</v>
      </c>
      <c r="I757">
        <v>947</v>
      </c>
      <c r="J757">
        <v>2605273.66515753</v>
      </c>
      <c r="K757">
        <v>1988874.78027116</v>
      </c>
      <c r="L757">
        <v>1247866.84039259</v>
      </c>
      <c r="M757">
        <v>1664229.2753906299</v>
      </c>
      <c r="N757">
        <v>702912.65189929295</v>
      </c>
      <c r="O757">
        <v>539230.33488202596</v>
      </c>
      <c r="P757">
        <v>426870.14657804999</v>
      </c>
      <c r="Q757">
        <v>911162.30517265096</v>
      </c>
    </row>
    <row r="758" spans="1:17" x14ac:dyDescent="0.35">
      <c r="A758" t="s">
        <v>154</v>
      </c>
      <c r="B758" t="s">
        <v>2043</v>
      </c>
      <c r="C758" t="s">
        <v>2044</v>
      </c>
      <c r="D758">
        <v>0</v>
      </c>
      <c r="E758">
        <v>47</v>
      </c>
      <c r="F758">
        <v>14</v>
      </c>
      <c r="G758">
        <v>161</v>
      </c>
      <c r="H758">
        <v>14</v>
      </c>
      <c r="I758">
        <v>382</v>
      </c>
      <c r="J758">
        <v>5396795.1338104</v>
      </c>
      <c r="K758">
        <v>5361865.2980744904</v>
      </c>
      <c r="L758">
        <v>1820953.8520986601</v>
      </c>
      <c r="M758">
        <v>6606234.09765625</v>
      </c>
      <c r="N758">
        <v>6971249.5407421105</v>
      </c>
      <c r="O758">
        <v>9101444.8060108405</v>
      </c>
      <c r="P758">
        <v>11593919.6146439</v>
      </c>
      <c r="Q758">
        <v>8559025.2986853607</v>
      </c>
    </row>
    <row r="759" spans="1:17" x14ac:dyDescent="0.35">
      <c r="A759" t="s">
        <v>154</v>
      </c>
      <c r="B759" t="s">
        <v>2045</v>
      </c>
      <c r="C759" t="s">
        <v>2046</v>
      </c>
      <c r="D759">
        <v>0</v>
      </c>
      <c r="E759">
        <v>50</v>
      </c>
      <c r="F759">
        <v>8</v>
      </c>
      <c r="G759">
        <v>78</v>
      </c>
      <c r="H759">
        <v>8</v>
      </c>
      <c r="I759">
        <v>182</v>
      </c>
      <c r="J759">
        <v>9829782.0673575308</v>
      </c>
      <c r="K759">
        <v>9031864.0268034302</v>
      </c>
      <c r="L759">
        <v>6127961.7883905098</v>
      </c>
      <c r="M759">
        <v>9621122.64453125</v>
      </c>
      <c r="N759">
        <v>2544600.5535593498</v>
      </c>
      <c r="O759">
        <v>3728900.5661180601</v>
      </c>
      <c r="P759">
        <v>4205831.4291234696</v>
      </c>
      <c r="Q759">
        <v>2719959.4235131298</v>
      </c>
    </row>
    <row r="760" spans="1:17" x14ac:dyDescent="0.35">
      <c r="A760" t="s">
        <v>154</v>
      </c>
      <c r="B760" t="s">
        <v>2047</v>
      </c>
      <c r="C760" t="s">
        <v>2048</v>
      </c>
      <c r="D760">
        <v>0</v>
      </c>
      <c r="E760">
        <v>27</v>
      </c>
      <c r="F760">
        <v>20</v>
      </c>
      <c r="G760">
        <v>72</v>
      </c>
      <c r="H760">
        <v>20</v>
      </c>
      <c r="I760">
        <v>867</v>
      </c>
      <c r="J760">
        <v>3077276.3635980398</v>
      </c>
      <c r="K760">
        <v>3886871.4368999498</v>
      </c>
      <c r="L760">
        <v>318849.909048495</v>
      </c>
      <c r="M760">
        <v>3337614.734375</v>
      </c>
      <c r="N760">
        <v>69423.013400175201</v>
      </c>
      <c r="O760" t="s">
        <v>732</v>
      </c>
      <c r="P760" t="s">
        <v>732</v>
      </c>
      <c r="Q760" t="s">
        <v>732</v>
      </c>
    </row>
    <row r="761" spans="1:17" x14ac:dyDescent="0.35">
      <c r="A761" t="s">
        <v>154</v>
      </c>
      <c r="B761" t="s">
        <v>2049</v>
      </c>
      <c r="C761" t="s">
        <v>2050</v>
      </c>
      <c r="D761">
        <v>0</v>
      </c>
      <c r="E761">
        <v>35</v>
      </c>
      <c r="F761">
        <v>11</v>
      </c>
      <c r="G761">
        <v>140</v>
      </c>
      <c r="H761">
        <v>11</v>
      </c>
      <c r="I761">
        <v>374</v>
      </c>
      <c r="J761">
        <v>12669806.209447101</v>
      </c>
      <c r="K761">
        <v>12536580.1412952</v>
      </c>
      <c r="L761">
        <v>7739398.2779987399</v>
      </c>
      <c r="M761">
        <v>8614977.3828125</v>
      </c>
      <c r="N761">
        <v>11440088.815627201</v>
      </c>
      <c r="O761">
        <v>12432783.682372</v>
      </c>
      <c r="P761">
        <v>14475938.2492429</v>
      </c>
      <c r="Q761">
        <v>13824463.094840599</v>
      </c>
    </row>
    <row r="762" spans="1:17" x14ac:dyDescent="0.35">
      <c r="A762" t="s">
        <v>154</v>
      </c>
      <c r="B762" t="s">
        <v>2051</v>
      </c>
      <c r="C762" t="s">
        <v>2052</v>
      </c>
      <c r="D762">
        <v>0</v>
      </c>
      <c r="E762">
        <v>40</v>
      </c>
      <c r="F762">
        <v>11</v>
      </c>
      <c r="G762">
        <v>107</v>
      </c>
      <c r="H762">
        <v>11</v>
      </c>
      <c r="I762">
        <v>351</v>
      </c>
      <c r="J762">
        <v>4888856.3590648295</v>
      </c>
      <c r="K762">
        <v>4639078.7785871802</v>
      </c>
      <c r="L762">
        <v>14654760.7508724</v>
      </c>
      <c r="M762">
        <v>4275915.7314453097</v>
      </c>
      <c r="N762">
        <v>1552325.5243810799</v>
      </c>
      <c r="O762">
        <v>1645621.87669768</v>
      </c>
      <c r="P762">
        <v>523446.40685493598</v>
      </c>
      <c r="Q762">
        <v>1413459.80902533</v>
      </c>
    </row>
    <row r="763" spans="1:17" x14ac:dyDescent="0.35">
      <c r="A763" t="s">
        <v>154</v>
      </c>
      <c r="B763" t="s">
        <v>2053</v>
      </c>
      <c r="C763" t="s">
        <v>2054</v>
      </c>
      <c r="D763">
        <v>0</v>
      </c>
      <c r="E763">
        <v>63</v>
      </c>
      <c r="F763">
        <v>17</v>
      </c>
      <c r="G763">
        <v>121</v>
      </c>
      <c r="H763">
        <v>17</v>
      </c>
      <c r="I763">
        <v>408</v>
      </c>
      <c r="J763">
        <v>3175811.2749192901</v>
      </c>
      <c r="K763">
        <v>3481109.9309707498</v>
      </c>
      <c r="L763">
        <v>1322706.59612486</v>
      </c>
      <c r="M763">
        <v>1964546.53125</v>
      </c>
      <c r="N763">
        <v>6113174.2584737903</v>
      </c>
      <c r="O763">
        <v>6278976.3793256003</v>
      </c>
      <c r="P763">
        <v>6521656.9952445896</v>
      </c>
      <c r="Q763">
        <v>6009959.4792122999</v>
      </c>
    </row>
    <row r="764" spans="1:17" x14ac:dyDescent="0.35">
      <c r="A764" t="s">
        <v>154</v>
      </c>
      <c r="B764" t="s">
        <v>2055</v>
      </c>
      <c r="C764" t="s">
        <v>2056</v>
      </c>
      <c r="D764">
        <v>0</v>
      </c>
      <c r="E764">
        <v>54</v>
      </c>
      <c r="F764">
        <v>9</v>
      </c>
      <c r="G764">
        <v>130</v>
      </c>
      <c r="H764">
        <v>9</v>
      </c>
      <c r="I764">
        <v>228</v>
      </c>
      <c r="J764">
        <v>3184866.7659613201</v>
      </c>
      <c r="K764">
        <v>3807833.4188325801</v>
      </c>
      <c r="L764">
        <v>5368070.5462182602</v>
      </c>
      <c r="M764">
        <v>8530729.01953125</v>
      </c>
      <c r="N764">
        <v>21663756.852857102</v>
      </c>
      <c r="O764">
        <v>19807206.1885667</v>
      </c>
      <c r="P764">
        <v>9395124.1913499907</v>
      </c>
      <c r="Q764">
        <v>18995813.751119401</v>
      </c>
    </row>
    <row r="765" spans="1:17" x14ac:dyDescent="0.35">
      <c r="A765" t="s">
        <v>154</v>
      </c>
      <c r="B765" t="s">
        <v>2057</v>
      </c>
      <c r="C765" t="s">
        <v>2058</v>
      </c>
      <c r="D765">
        <v>0</v>
      </c>
      <c r="E765">
        <v>58</v>
      </c>
      <c r="F765">
        <v>10</v>
      </c>
      <c r="G765">
        <v>92</v>
      </c>
      <c r="H765">
        <v>10</v>
      </c>
      <c r="I765">
        <v>173</v>
      </c>
      <c r="J765">
        <v>12136283.8797164</v>
      </c>
      <c r="K765">
        <v>11180459.7772654</v>
      </c>
      <c r="L765">
        <v>12552415.1380601</v>
      </c>
      <c r="M765">
        <v>14389011.3125</v>
      </c>
      <c r="N765">
        <v>3210323.2295801602</v>
      </c>
      <c r="O765">
        <v>4988873.8476579897</v>
      </c>
      <c r="P765">
        <v>969891.556460705</v>
      </c>
      <c r="Q765">
        <v>3437483.6241616998</v>
      </c>
    </row>
    <row r="766" spans="1:17" x14ac:dyDescent="0.35">
      <c r="A766" t="s">
        <v>154</v>
      </c>
      <c r="B766" t="s">
        <v>2059</v>
      </c>
      <c r="C766" t="s">
        <v>2060</v>
      </c>
      <c r="D766">
        <v>0</v>
      </c>
      <c r="E766">
        <v>28</v>
      </c>
      <c r="F766">
        <v>21</v>
      </c>
      <c r="G766">
        <v>83</v>
      </c>
      <c r="H766">
        <v>21</v>
      </c>
      <c r="I766">
        <v>1033</v>
      </c>
      <c r="J766" t="s">
        <v>732</v>
      </c>
      <c r="K766">
        <v>96640.259827161499</v>
      </c>
      <c r="L766">
        <v>1340854.3673848801</v>
      </c>
      <c r="M766">
        <v>342093.44140625</v>
      </c>
      <c r="N766">
        <v>6348709.7295889398</v>
      </c>
      <c r="O766">
        <v>6603826.0644387295</v>
      </c>
      <c r="P766">
        <v>5610101.4562204499</v>
      </c>
      <c r="Q766">
        <v>7449580.6070058905</v>
      </c>
    </row>
    <row r="767" spans="1:17" x14ac:dyDescent="0.35">
      <c r="A767" t="s">
        <v>154</v>
      </c>
      <c r="B767" t="s">
        <v>2061</v>
      </c>
      <c r="C767" t="s">
        <v>2062</v>
      </c>
      <c r="D767">
        <v>0</v>
      </c>
      <c r="E767">
        <v>48</v>
      </c>
      <c r="F767">
        <v>17</v>
      </c>
      <c r="G767">
        <v>153</v>
      </c>
      <c r="H767">
        <v>17</v>
      </c>
      <c r="I767">
        <v>362</v>
      </c>
      <c r="J767">
        <v>7632480.8733883798</v>
      </c>
      <c r="K767">
        <v>5259076.3257699804</v>
      </c>
      <c r="L767">
        <v>3409553.17934553</v>
      </c>
      <c r="M767">
        <v>6094099.7949218797</v>
      </c>
      <c r="N767">
        <v>25495950.407356899</v>
      </c>
      <c r="O767">
        <v>27551468.415703099</v>
      </c>
      <c r="P767">
        <v>35887326.586911902</v>
      </c>
      <c r="Q767">
        <v>28274665.963939399</v>
      </c>
    </row>
    <row r="768" spans="1:17" x14ac:dyDescent="0.35">
      <c r="A768" t="s">
        <v>154</v>
      </c>
      <c r="B768" t="s">
        <v>251</v>
      </c>
      <c r="C768" t="s">
        <v>2063</v>
      </c>
      <c r="D768">
        <v>0</v>
      </c>
      <c r="E768">
        <v>38</v>
      </c>
      <c r="F768">
        <v>6</v>
      </c>
      <c r="G768">
        <v>104</v>
      </c>
      <c r="H768">
        <v>6</v>
      </c>
      <c r="I768">
        <v>175</v>
      </c>
      <c r="J768">
        <v>26736554.343931202</v>
      </c>
      <c r="K768">
        <v>27364704.156540301</v>
      </c>
      <c r="L768">
        <v>16605659.7941164</v>
      </c>
      <c r="M768">
        <v>22680773.34375</v>
      </c>
      <c r="N768">
        <v>14873082.7959926</v>
      </c>
      <c r="O768">
        <v>15653480.2296653</v>
      </c>
      <c r="P768">
        <v>15909361.3567988</v>
      </c>
      <c r="Q768">
        <v>13705470.4061148</v>
      </c>
    </row>
    <row r="769" spans="1:17" x14ac:dyDescent="0.35">
      <c r="A769" t="s">
        <v>154</v>
      </c>
      <c r="B769" t="s">
        <v>2064</v>
      </c>
      <c r="C769" t="s">
        <v>2065</v>
      </c>
      <c r="D769">
        <v>0</v>
      </c>
      <c r="E769">
        <v>65</v>
      </c>
      <c r="F769">
        <v>8</v>
      </c>
      <c r="G769">
        <v>74</v>
      </c>
      <c r="H769">
        <v>8</v>
      </c>
      <c r="I769">
        <v>147</v>
      </c>
      <c r="J769">
        <v>3416955.7812753799</v>
      </c>
      <c r="K769">
        <v>2555879.2459168299</v>
      </c>
      <c r="L769">
        <v>1774075.88711395</v>
      </c>
      <c r="M769">
        <v>3459190.90625</v>
      </c>
      <c r="N769">
        <v>7882812.7739891103</v>
      </c>
      <c r="O769">
        <v>8959003.2632013299</v>
      </c>
      <c r="P769">
        <v>11569422.759327101</v>
      </c>
      <c r="Q769">
        <v>7971883.1836206904</v>
      </c>
    </row>
    <row r="770" spans="1:17" x14ac:dyDescent="0.35">
      <c r="A770" t="s">
        <v>154</v>
      </c>
      <c r="B770" t="s">
        <v>2066</v>
      </c>
      <c r="C770" t="s">
        <v>2067</v>
      </c>
      <c r="D770">
        <v>0</v>
      </c>
      <c r="E770">
        <v>38</v>
      </c>
      <c r="F770">
        <v>18</v>
      </c>
      <c r="G770">
        <v>149</v>
      </c>
      <c r="H770">
        <v>18</v>
      </c>
      <c r="I770">
        <v>531</v>
      </c>
      <c r="J770">
        <v>7488414.3058916703</v>
      </c>
      <c r="K770">
        <v>7478742.6603806103</v>
      </c>
      <c r="L770">
        <v>2888768.6228902498</v>
      </c>
      <c r="M770">
        <v>7065690.65234375</v>
      </c>
      <c r="N770">
        <v>9648808.6407494899</v>
      </c>
      <c r="O770">
        <v>10141827.856114799</v>
      </c>
      <c r="P770">
        <v>9303567.2149620596</v>
      </c>
      <c r="Q770">
        <v>13560628.0608557</v>
      </c>
    </row>
    <row r="771" spans="1:17" x14ac:dyDescent="0.35">
      <c r="A771" t="s">
        <v>154</v>
      </c>
      <c r="B771" t="s">
        <v>2068</v>
      </c>
      <c r="C771" t="s">
        <v>2069</v>
      </c>
      <c r="D771">
        <v>0</v>
      </c>
      <c r="E771">
        <v>36</v>
      </c>
      <c r="F771">
        <v>19</v>
      </c>
      <c r="G771">
        <v>124</v>
      </c>
      <c r="H771">
        <v>19</v>
      </c>
      <c r="I771">
        <v>574</v>
      </c>
      <c r="J771">
        <v>6958258.9632780598</v>
      </c>
      <c r="K771">
        <v>5410246.8848147802</v>
      </c>
      <c r="L771">
        <v>2254732.2326624198</v>
      </c>
      <c r="M771">
        <v>5348722.3671875</v>
      </c>
      <c r="N771">
        <v>5106971.3482269701</v>
      </c>
      <c r="O771">
        <v>6242671.8461844996</v>
      </c>
      <c r="P771">
        <v>7418103.6181828398</v>
      </c>
      <c r="Q771">
        <v>5804081.4381452603</v>
      </c>
    </row>
    <row r="772" spans="1:17" x14ac:dyDescent="0.35">
      <c r="A772" t="s">
        <v>154</v>
      </c>
      <c r="B772" t="s">
        <v>2070</v>
      </c>
      <c r="C772" t="s">
        <v>2071</v>
      </c>
      <c r="D772">
        <v>0</v>
      </c>
      <c r="E772">
        <v>36</v>
      </c>
      <c r="F772">
        <v>10</v>
      </c>
      <c r="G772">
        <v>154</v>
      </c>
      <c r="H772">
        <v>10</v>
      </c>
      <c r="I772">
        <v>285</v>
      </c>
      <c r="J772">
        <v>16920747.0433865</v>
      </c>
      <c r="K772">
        <v>16352064.5201432</v>
      </c>
      <c r="L772">
        <v>8406043.7695688698</v>
      </c>
      <c r="M772">
        <v>15350919.1875</v>
      </c>
      <c r="N772">
        <v>4412637.4427319504</v>
      </c>
      <c r="O772">
        <v>6222809.6069702301</v>
      </c>
      <c r="P772">
        <v>5533249.1336212</v>
      </c>
      <c r="Q772">
        <v>5189096.1565749599</v>
      </c>
    </row>
    <row r="773" spans="1:17" x14ac:dyDescent="0.35">
      <c r="A773" t="s">
        <v>154</v>
      </c>
      <c r="B773" t="s">
        <v>2072</v>
      </c>
      <c r="C773" t="s">
        <v>2073</v>
      </c>
      <c r="D773">
        <v>0</v>
      </c>
      <c r="E773">
        <v>38</v>
      </c>
      <c r="F773">
        <v>10</v>
      </c>
      <c r="G773">
        <v>127</v>
      </c>
      <c r="H773">
        <v>10</v>
      </c>
      <c r="I773">
        <v>348</v>
      </c>
      <c r="J773">
        <v>8752125.1455896907</v>
      </c>
      <c r="K773">
        <v>8046729.2638570899</v>
      </c>
      <c r="L773">
        <v>7251798.8784867004</v>
      </c>
      <c r="M773">
        <v>6743499.5625</v>
      </c>
      <c r="N773">
        <v>13262653.3387355</v>
      </c>
      <c r="O773">
        <v>14721286.8443805</v>
      </c>
      <c r="P773">
        <v>17233093.931825001</v>
      </c>
      <c r="Q773">
        <v>13892350.7593801</v>
      </c>
    </row>
    <row r="774" spans="1:17" x14ac:dyDescent="0.35">
      <c r="A774" t="s">
        <v>154</v>
      </c>
      <c r="B774" t="s">
        <v>2074</v>
      </c>
      <c r="C774" t="s">
        <v>2075</v>
      </c>
      <c r="D774">
        <v>0</v>
      </c>
      <c r="E774">
        <v>76</v>
      </c>
      <c r="F774">
        <v>11</v>
      </c>
      <c r="G774">
        <v>243</v>
      </c>
      <c r="H774">
        <v>11</v>
      </c>
      <c r="I774">
        <v>139</v>
      </c>
      <c r="J774">
        <v>46106829.204462901</v>
      </c>
      <c r="K774">
        <v>40701814.399771497</v>
      </c>
      <c r="L774">
        <v>12285611.2721215</v>
      </c>
      <c r="M774">
        <v>61476572.609375</v>
      </c>
      <c r="N774">
        <v>74763385.6559688</v>
      </c>
      <c r="O774">
        <v>70889226.190065995</v>
      </c>
      <c r="P774">
        <v>118463919.15671401</v>
      </c>
      <c r="Q774">
        <v>79380309.521155104</v>
      </c>
    </row>
    <row r="775" spans="1:17" x14ac:dyDescent="0.35">
      <c r="A775" t="s">
        <v>154</v>
      </c>
      <c r="B775" t="s">
        <v>2076</v>
      </c>
      <c r="C775" t="s">
        <v>2077</v>
      </c>
      <c r="D775">
        <v>0</v>
      </c>
      <c r="E775">
        <v>41</v>
      </c>
      <c r="F775">
        <v>13</v>
      </c>
      <c r="G775">
        <v>113</v>
      </c>
      <c r="H775">
        <v>13</v>
      </c>
      <c r="I775">
        <v>421</v>
      </c>
      <c r="J775">
        <v>16559147.287077099</v>
      </c>
      <c r="K775">
        <v>16633165.9690287</v>
      </c>
      <c r="L775">
        <v>4187024.45462541</v>
      </c>
      <c r="M775">
        <v>8515719.28125</v>
      </c>
      <c r="N775">
        <v>8041655.8692508498</v>
      </c>
      <c r="O775">
        <v>5503550.7738632802</v>
      </c>
      <c r="P775">
        <v>6443028.4725914104</v>
      </c>
      <c r="Q775">
        <v>6004076.2698081601</v>
      </c>
    </row>
    <row r="776" spans="1:17" x14ac:dyDescent="0.35">
      <c r="A776" t="s">
        <v>154</v>
      </c>
      <c r="B776" t="s">
        <v>281</v>
      </c>
      <c r="C776" t="s">
        <v>2078</v>
      </c>
      <c r="D776">
        <v>0</v>
      </c>
      <c r="E776">
        <v>34</v>
      </c>
      <c r="F776">
        <v>8</v>
      </c>
      <c r="G776">
        <v>107</v>
      </c>
      <c r="H776">
        <v>8</v>
      </c>
      <c r="I776">
        <v>294</v>
      </c>
      <c r="J776">
        <v>30987083.374684699</v>
      </c>
      <c r="K776">
        <v>32595226.4163481</v>
      </c>
      <c r="L776">
        <v>22399315.6768828</v>
      </c>
      <c r="M776">
        <v>22737421.7265625</v>
      </c>
      <c r="N776">
        <v>1421088.8657075199</v>
      </c>
      <c r="O776">
        <v>1859143.5503143601</v>
      </c>
      <c r="P776">
        <v>3874045.1758769299</v>
      </c>
      <c r="Q776">
        <v>1161065.60916973</v>
      </c>
    </row>
    <row r="777" spans="1:17" x14ac:dyDescent="0.35">
      <c r="A777" t="s">
        <v>154</v>
      </c>
      <c r="B777" t="s">
        <v>2079</v>
      </c>
      <c r="C777" t="s">
        <v>2080</v>
      </c>
      <c r="D777">
        <v>0</v>
      </c>
      <c r="E777">
        <v>34</v>
      </c>
      <c r="F777">
        <v>4</v>
      </c>
      <c r="G777">
        <v>180</v>
      </c>
      <c r="H777">
        <v>4</v>
      </c>
      <c r="I777">
        <v>197</v>
      </c>
      <c r="J777">
        <v>61657591.641164102</v>
      </c>
      <c r="K777">
        <v>65536519.323171303</v>
      </c>
      <c r="L777">
        <v>69453202.964910597</v>
      </c>
      <c r="M777">
        <v>55927361.796875</v>
      </c>
      <c r="N777">
        <v>66817869.688323103</v>
      </c>
      <c r="O777">
        <v>74042457.891129106</v>
      </c>
      <c r="P777">
        <v>53067880.893071301</v>
      </c>
      <c r="Q777">
        <v>76647298.654256701</v>
      </c>
    </row>
    <row r="778" spans="1:17" x14ac:dyDescent="0.35">
      <c r="A778" t="s">
        <v>154</v>
      </c>
      <c r="B778" t="s">
        <v>2081</v>
      </c>
      <c r="C778" t="s">
        <v>2082</v>
      </c>
      <c r="D778">
        <v>0</v>
      </c>
      <c r="E778">
        <v>29</v>
      </c>
      <c r="F778">
        <v>12</v>
      </c>
      <c r="G778">
        <v>113</v>
      </c>
      <c r="H778">
        <v>12</v>
      </c>
      <c r="I778">
        <v>464</v>
      </c>
      <c r="J778">
        <v>5968294.9213062301</v>
      </c>
      <c r="K778">
        <v>5756399.0821474101</v>
      </c>
      <c r="L778">
        <v>1273730.40166083</v>
      </c>
      <c r="M778">
        <v>4162167.94921875</v>
      </c>
      <c r="N778">
        <v>6815644.3021816704</v>
      </c>
      <c r="O778">
        <v>6071362.3637457704</v>
      </c>
      <c r="P778">
        <v>10018224.524766101</v>
      </c>
      <c r="Q778">
        <v>6870743.1344655696</v>
      </c>
    </row>
    <row r="779" spans="1:17" x14ac:dyDescent="0.35">
      <c r="A779" t="s">
        <v>154</v>
      </c>
      <c r="B779" t="s">
        <v>2083</v>
      </c>
      <c r="C779" t="s">
        <v>2084</v>
      </c>
      <c r="D779">
        <v>0</v>
      </c>
      <c r="E779">
        <v>52</v>
      </c>
      <c r="F779">
        <v>9</v>
      </c>
      <c r="G779">
        <v>141</v>
      </c>
      <c r="H779">
        <v>9</v>
      </c>
      <c r="I779">
        <v>174</v>
      </c>
      <c r="J779">
        <v>17625032.5895827</v>
      </c>
      <c r="K779">
        <v>16478948.061479</v>
      </c>
      <c r="L779">
        <v>22347364.961258501</v>
      </c>
      <c r="M779">
        <v>18401272.5</v>
      </c>
      <c r="N779">
        <v>17620040.050249401</v>
      </c>
      <c r="O779">
        <v>20753291.712892</v>
      </c>
      <c r="P779">
        <v>21951007.542463802</v>
      </c>
      <c r="Q779">
        <v>19952218.793399401</v>
      </c>
    </row>
    <row r="780" spans="1:17" x14ac:dyDescent="0.35">
      <c r="A780" t="s">
        <v>154</v>
      </c>
      <c r="B780" t="s">
        <v>2085</v>
      </c>
      <c r="C780" t="s">
        <v>2086</v>
      </c>
      <c r="D780">
        <v>0</v>
      </c>
      <c r="E780">
        <v>31</v>
      </c>
      <c r="F780">
        <v>6</v>
      </c>
      <c r="G780">
        <v>109</v>
      </c>
      <c r="H780">
        <v>6</v>
      </c>
      <c r="I780">
        <v>161</v>
      </c>
      <c r="J780">
        <v>16710728.713773901</v>
      </c>
      <c r="K780">
        <v>14683969.310877999</v>
      </c>
      <c r="L780">
        <v>11663863.418866601</v>
      </c>
      <c r="M780">
        <v>12329459.8125</v>
      </c>
      <c r="N780">
        <v>11415037.2275391</v>
      </c>
      <c r="O780">
        <v>10615997.027481001</v>
      </c>
      <c r="P780">
        <v>12315557.0017034</v>
      </c>
      <c r="Q780">
        <v>11636995.3558983</v>
      </c>
    </row>
    <row r="781" spans="1:17" x14ac:dyDescent="0.35">
      <c r="A781" t="s">
        <v>154</v>
      </c>
      <c r="B781" t="s">
        <v>2087</v>
      </c>
      <c r="C781" t="s">
        <v>2088</v>
      </c>
      <c r="D781">
        <v>0</v>
      </c>
      <c r="E781">
        <v>54</v>
      </c>
      <c r="F781">
        <v>11</v>
      </c>
      <c r="G781">
        <v>121</v>
      </c>
      <c r="H781">
        <v>11</v>
      </c>
      <c r="I781">
        <v>256</v>
      </c>
      <c r="J781">
        <v>8247469.4683793001</v>
      </c>
      <c r="K781">
        <v>8305948.9503478399</v>
      </c>
      <c r="L781">
        <v>8599409.6675156206</v>
      </c>
      <c r="M781">
        <v>15094766.546875</v>
      </c>
      <c r="N781">
        <v>8911900.6276975702</v>
      </c>
      <c r="O781">
        <v>10029132.222303201</v>
      </c>
      <c r="P781">
        <v>11258093.747766901</v>
      </c>
      <c r="Q781">
        <v>12906165.459767399</v>
      </c>
    </row>
    <row r="782" spans="1:17" x14ac:dyDescent="0.35">
      <c r="A782" t="s">
        <v>154</v>
      </c>
      <c r="B782" t="s">
        <v>2089</v>
      </c>
      <c r="C782" t="s">
        <v>2090</v>
      </c>
      <c r="D782">
        <v>0</v>
      </c>
      <c r="E782">
        <v>42</v>
      </c>
      <c r="F782">
        <v>12</v>
      </c>
      <c r="G782">
        <v>100</v>
      </c>
      <c r="H782">
        <v>12</v>
      </c>
      <c r="I782">
        <v>376</v>
      </c>
      <c r="J782">
        <v>5498646.2133050198</v>
      </c>
      <c r="K782">
        <v>5179561.0379154896</v>
      </c>
      <c r="L782">
        <v>10211070.9408485</v>
      </c>
      <c r="M782">
        <v>5296484.3125</v>
      </c>
      <c r="N782">
        <v>6150783.0439961003</v>
      </c>
      <c r="O782">
        <v>5321004.8956766799</v>
      </c>
      <c r="P782">
        <v>5217229.1876978604</v>
      </c>
      <c r="Q782">
        <v>6702647.9880731096</v>
      </c>
    </row>
    <row r="783" spans="1:17" x14ac:dyDescent="0.35">
      <c r="A783" t="s">
        <v>154</v>
      </c>
      <c r="B783" t="s">
        <v>2091</v>
      </c>
      <c r="C783" t="s">
        <v>2092</v>
      </c>
      <c r="D783">
        <v>0</v>
      </c>
      <c r="E783">
        <v>39</v>
      </c>
      <c r="F783">
        <v>17</v>
      </c>
      <c r="G783">
        <v>75</v>
      </c>
      <c r="H783">
        <v>17</v>
      </c>
      <c r="I783">
        <v>493</v>
      </c>
      <c r="J783">
        <v>4824287.0422119098</v>
      </c>
      <c r="K783">
        <v>5303161.2107495898</v>
      </c>
      <c r="L783">
        <v>3328929.8883134499</v>
      </c>
      <c r="M783">
        <v>6057712.2109375</v>
      </c>
      <c r="N783">
        <v>1207961.2284709199</v>
      </c>
      <c r="O783">
        <v>1226746.43932029</v>
      </c>
      <c r="P783">
        <v>1734781.03758282</v>
      </c>
      <c r="Q783">
        <v>1209500.7766180399</v>
      </c>
    </row>
    <row r="784" spans="1:17" x14ac:dyDescent="0.35">
      <c r="A784" t="s">
        <v>154</v>
      </c>
      <c r="B784" t="s">
        <v>2093</v>
      </c>
      <c r="C784" t="s">
        <v>2094</v>
      </c>
      <c r="D784">
        <v>0</v>
      </c>
      <c r="E784">
        <v>51</v>
      </c>
      <c r="F784">
        <v>12</v>
      </c>
      <c r="G784">
        <v>128</v>
      </c>
      <c r="H784">
        <v>12</v>
      </c>
      <c r="I784">
        <v>294</v>
      </c>
      <c r="J784">
        <v>15689065.601209501</v>
      </c>
      <c r="K784">
        <v>16270498.2076704</v>
      </c>
      <c r="L784">
        <v>10399212.545603801</v>
      </c>
      <c r="M784">
        <v>17226534.6875</v>
      </c>
      <c r="N784">
        <v>3508793.2445557802</v>
      </c>
      <c r="O784">
        <v>3251911.3560764901</v>
      </c>
      <c r="P784">
        <v>4634220.3474914497</v>
      </c>
      <c r="Q784">
        <v>3199071.8570413901</v>
      </c>
    </row>
    <row r="785" spans="1:17" x14ac:dyDescent="0.35">
      <c r="A785" t="s">
        <v>154</v>
      </c>
      <c r="B785" t="s">
        <v>2095</v>
      </c>
      <c r="C785" t="s">
        <v>2096</v>
      </c>
      <c r="D785">
        <v>0</v>
      </c>
      <c r="E785">
        <v>36</v>
      </c>
      <c r="F785">
        <v>9</v>
      </c>
      <c r="G785">
        <v>93</v>
      </c>
      <c r="H785">
        <v>9</v>
      </c>
      <c r="I785">
        <v>408</v>
      </c>
      <c r="J785">
        <v>9209357.3353816401</v>
      </c>
      <c r="K785">
        <v>8204307.8501495402</v>
      </c>
      <c r="L785">
        <v>6622236.4506390598</v>
      </c>
      <c r="M785">
        <v>8018091.6484375</v>
      </c>
      <c r="N785">
        <v>503333.09720993898</v>
      </c>
      <c r="O785">
        <v>630145.65820881096</v>
      </c>
      <c r="P785">
        <v>410681.796671552</v>
      </c>
      <c r="Q785">
        <v>107799.953477535</v>
      </c>
    </row>
    <row r="786" spans="1:17" x14ac:dyDescent="0.35">
      <c r="A786" t="s">
        <v>154</v>
      </c>
      <c r="B786" t="s">
        <v>2097</v>
      </c>
      <c r="C786" t="s">
        <v>2098</v>
      </c>
      <c r="D786">
        <v>0</v>
      </c>
      <c r="E786">
        <v>28</v>
      </c>
      <c r="F786">
        <v>26</v>
      </c>
      <c r="G786">
        <v>145</v>
      </c>
      <c r="H786">
        <v>26</v>
      </c>
      <c r="I786">
        <v>878</v>
      </c>
      <c r="J786">
        <v>896755.78770901996</v>
      </c>
      <c r="K786">
        <v>1235358.56217413</v>
      </c>
      <c r="L786">
        <v>625078.70224563999</v>
      </c>
      <c r="M786">
        <v>1809916.50390625</v>
      </c>
      <c r="N786">
        <v>17232915.310079001</v>
      </c>
      <c r="O786">
        <v>17848808.163469698</v>
      </c>
      <c r="P786">
        <v>16985658.577263899</v>
      </c>
      <c r="Q786">
        <v>18987441.480877101</v>
      </c>
    </row>
    <row r="787" spans="1:17" x14ac:dyDescent="0.35">
      <c r="A787" t="s">
        <v>154</v>
      </c>
      <c r="B787" t="s">
        <v>2099</v>
      </c>
      <c r="C787" t="s">
        <v>2100</v>
      </c>
      <c r="D787">
        <v>0</v>
      </c>
      <c r="E787">
        <v>59</v>
      </c>
      <c r="F787">
        <v>8</v>
      </c>
      <c r="G787">
        <v>140</v>
      </c>
      <c r="H787">
        <v>8</v>
      </c>
      <c r="I787">
        <v>177</v>
      </c>
      <c r="J787">
        <v>35828180.976388298</v>
      </c>
      <c r="K787">
        <v>31054323.935348101</v>
      </c>
      <c r="L787">
        <v>17970040.277346499</v>
      </c>
      <c r="M787">
        <v>26291600.5625</v>
      </c>
      <c r="N787">
        <v>26124705.457026001</v>
      </c>
      <c r="O787">
        <v>25841388.825336799</v>
      </c>
      <c r="P787">
        <v>23867776.609670501</v>
      </c>
      <c r="Q787">
        <v>22269337.952494401</v>
      </c>
    </row>
    <row r="788" spans="1:17" x14ac:dyDescent="0.35">
      <c r="A788" t="s">
        <v>154</v>
      </c>
      <c r="B788" t="s">
        <v>2101</v>
      </c>
      <c r="C788" t="s">
        <v>2102</v>
      </c>
      <c r="D788">
        <v>0</v>
      </c>
      <c r="E788">
        <v>44</v>
      </c>
      <c r="F788">
        <v>12</v>
      </c>
      <c r="G788">
        <v>47</v>
      </c>
      <c r="H788">
        <v>12</v>
      </c>
      <c r="I788">
        <v>394</v>
      </c>
      <c r="J788">
        <v>8059284.3624620801</v>
      </c>
      <c r="K788">
        <v>8973702.3018601593</v>
      </c>
      <c r="L788">
        <v>157942.80305169401</v>
      </c>
      <c r="M788">
        <v>3850889.90625</v>
      </c>
      <c r="N788" t="s">
        <v>732</v>
      </c>
      <c r="O788">
        <v>448040.89802938199</v>
      </c>
      <c r="P788">
        <v>364609.16846645001</v>
      </c>
      <c r="Q788" t="s">
        <v>732</v>
      </c>
    </row>
    <row r="789" spans="1:17" x14ac:dyDescent="0.35">
      <c r="A789" t="s">
        <v>154</v>
      </c>
      <c r="B789" t="s">
        <v>2103</v>
      </c>
      <c r="C789" t="s">
        <v>2104</v>
      </c>
      <c r="D789">
        <v>0</v>
      </c>
      <c r="E789">
        <v>75</v>
      </c>
      <c r="F789">
        <v>14</v>
      </c>
      <c r="G789">
        <v>144</v>
      </c>
      <c r="H789">
        <v>14</v>
      </c>
      <c r="I789">
        <v>208</v>
      </c>
      <c r="J789">
        <v>11547678.6720552</v>
      </c>
      <c r="K789">
        <v>12428681.5450573</v>
      </c>
      <c r="L789">
        <v>5899453.2840668103</v>
      </c>
      <c r="M789">
        <v>12561098.578125</v>
      </c>
      <c r="N789">
        <v>8236531.84402523</v>
      </c>
      <c r="O789">
        <v>7365098.7561385902</v>
      </c>
      <c r="P789">
        <v>6620002.6429145196</v>
      </c>
      <c r="Q789">
        <v>6470191.2848072303</v>
      </c>
    </row>
    <row r="790" spans="1:17" x14ac:dyDescent="0.35">
      <c r="A790" t="s">
        <v>154</v>
      </c>
      <c r="B790" t="s">
        <v>2105</v>
      </c>
      <c r="C790" t="s">
        <v>2106</v>
      </c>
      <c r="D790">
        <v>0</v>
      </c>
      <c r="E790">
        <v>35</v>
      </c>
      <c r="F790">
        <v>25</v>
      </c>
      <c r="G790">
        <v>84</v>
      </c>
      <c r="H790">
        <v>25</v>
      </c>
      <c r="I790">
        <v>903</v>
      </c>
      <c r="J790">
        <v>1222777.93491395</v>
      </c>
      <c r="K790">
        <v>1603458.23589587</v>
      </c>
      <c r="L790">
        <v>1351872.7245073901</v>
      </c>
      <c r="M790">
        <v>2203538.3671875</v>
      </c>
      <c r="N790">
        <v>1046023.33944659</v>
      </c>
      <c r="O790">
        <v>1698509.1782740699</v>
      </c>
      <c r="P790">
        <v>1255129.89059878</v>
      </c>
      <c r="Q790">
        <v>2312738.8107760199</v>
      </c>
    </row>
    <row r="791" spans="1:17" x14ac:dyDescent="0.35">
      <c r="A791" t="s">
        <v>154</v>
      </c>
      <c r="B791" t="s">
        <v>2107</v>
      </c>
      <c r="C791" t="s">
        <v>2108</v>
      </c>
      <c r="D791">
        <v>0</v>
      </c>
      <c r="E791">
        <v>48</v>
      </c>
      <c r="F791">
        <v>13</v>
      </c>
      <c r="G791">
        <v>115</v>
      </c>
      <c r="H791">
        <v>13</v>
      </c>
      <c r="I791">
        <v>357</v>
      </c>
      <c r="J791">
        <v>2774990.5866351002</v>
      </c>
      <c r="K791">
        <v>2918693.6730677201</v>
      </c>
      <c r="L791">
        <v>1234642.8115757499</v>
      </c>
      <c r="M791">
        <v>3421984.796875</v>
      </c>
      <c r="N791">
        <v>4347373.2883800697</v>
      </c>
      <c r="O791">
        <v>4529091.48047991</v>
      </c>
      <c r="P791">
        <v>3454272.2654436701</v>
      </c>
      <c r="Q791">
        <v>4875072.7039774098</v>
      </c>
    </row>
    <row r="792" spans="1:17" x14ac:dyDescent="0.35">
      <c r="A792" t="s">
        <v>154</v>
      </c>
      <c r="B792" t="s">
        <v>2109</v>
      </c>
      <c r="C792" t="s">
        <v>2110</v>
      </c>
      <c r="D792">
        <v>0</v>
      </c>
      <c r="E792">
        <v>45</v>
      </c>
      <c r="F792">
        <v>18</v>
      </c>
      <c r="G792">
        <v>104</v>
      </c>
      <c r="H792">
        <v>18</v>
      </c>
      <c r="I792">
        <v>411</v>
      </c>
      <c r="J792">
        <v>2056574.3688275099</v>
      </c>
      <c r="K792">
        <v>2064797.67093934</v>
      </c>
      <c r="L792">
        <v>452229.44103676302</v>
      </c>
      <c r="M792">
        <v>2529271.4296875</v>
      </c>
      <c r="N792">
        <v>3402344.1589232902</v>
      </c>
      <c r="O792">
        <v>2336143.9473826</v>
      </c>
      <c r="P792">
        <v>2269157.4732293701</v>
      </c>
      <c r="Q792">
        <v>2368240.9201105698</v>
      </c>
    </row>
    <row r="793" spans="1:17" x14ac:dyDescent="0.35">
      <c r="A793" t="s">
        <v>154</v>
      </c>
      <c r="B793" t="s">
        <v>2111</v>
      </c>
      <c r="C793" t="s">
        <v>2112</v>
      </c>
      <c r="D793">
        <v>0</v>
      </c>
      <c r="E793">
        <v>53</v>
      </c>
      <c r="F793">
        <v>11</v>
      </c>
      <c r="G793">
        <v>120</v>
      </c>
      <c r="H793">
        <v>11</v>
      </c>
      <c r="I793">
        <v>298</v>
      </c>
      <c r="J793">
        <v>3877857.3674531998</v>
      </c>
      <c r="K793">
        <v>2795902.8503223001</v>
      </c>
      <c r="L793">
        <v>658100.027564227</v>
      </c>
      <c r="M793">
        <v>2015407.4262695301</v>
      </c>
      <c r="N793">
        <v>14870144.0409403</v>
      </c>
      <c r="O793">
        <v>17269702.644559301</v>
      </c>
      <c r="P793">
        <v>18385896.034736801</v>
      </c>
      <c r="Q793">
        <v>19118034.954624999</v>
      </c>
    </row>
    <row r="794" spans="1:17" x14ac:dyDescent="0.35">
      <c r="A794" t="s">
        <v>154</v>
      </c>
      <c r="B794" t="s">
        <v>2113</v>
      </c>
      <c r="C794" t="s">
        <v>2114</v>
      </c>
      <c r="D794">
        <v>0</v>
      </c>
      <c r="E794">
        <v>49</v>
      </c>
      <c r="F794">
        <v>14</v>
      </c>
      <c r="G794">
        <v>129</v>
      </c>
      <c r="H794">
        <v>14</v>
      </c>
      <c r="I794">
        <v>345</v>
      </c>
      <c r="J794">
        <v>9282033.9749660902</v>
      </c>
      <c r="K794">
        <v>9187826.3772898298</v>
      </c>
      <c r="L794">
        <v>5590201.0387888802</v>
      </c>
      <c r="M794">
        <v>10524184.71875</v>
      </c>
      <c r="N794">
        <v>15966728.188039299</v>
      </c>
      <c r="O794">
        <v>17149350.3601905</v>
      </c>
      <c r="P794">
        <v>14292186.8416554</v>
      </c>
      <c r="Q794">
        <v>13430855.583479701</v>
      </c>
    </row>
    <row r="795" spans="1:17" x14ac:dyDescent="0.35">
      <c r="A795" t="s">
        <v>154</v>
      </c>
      <c r="B795" t="s">
        <v>2115</v>
      </c>
      <c r="C795" t="s">
        <v>2116</v>
      </c>
      <c r="D795">
        <v>0</v>
      </c>
      <c r="E795">
        <v>44</v>
      </c>
      <c r="F795">
        <v>7</v>
      </c>
      <c r="G795">
        <v>144</v>
      </c>
      <c r="H795">
        <v>7</v>
      </c>
      <c r="I795">
        <v>198</v>
      </c>
      <c r="J795">
        <v>19903932.108752199</v>
      </c>
      <c r="K795">
        <v>27475705.8805997</v>
      </c>
      <c r="L795">
        <v>55615697.533899002</v>
      </c>
      <c r="M795">
        <v>54307266.917968802</v>
      </c>
      <c r="N795">
        <v>11002094.1641187</v>
      </c>
      <c r="O795">
        <v>12478695.2767429</v>
      </c>
      <c r="P795">
        <v>15547902.380490599</v>
      </c>
      <c r="Q795">
        <v>13615875.9889383</v>
      </c>
    </row>
    <row r="796" spans="1:17" x14ac:dyDescent="0.35">
      <c r="A796" t="s">
        <v>154</v>
      </c>
      <c r="B796" t="s">
        <v>2117</v>
      </c>
      <c r="C796" t="s">
        <v>2118</v>
      </c>
      <c r="D796">
        <v>0</v>
      </c>
      <c r="E796">
        <v>41</v>
      </c>
      <c r="F796">
        <v>6</v>
      </c>
      <c r="G796">
        <v>107</v>
      </c>
      <c r="H796">
        <v>6</v>
      </c>
      <c r="I796">
        <v>206</v>
      </c>
      <c r="J796">
        <v>36630195.198915601</v>
      </c>
      <c r="K796">
        <v>34574331.294144802</v>
      </c>
      <c r="L796">
        <v>27464177.156992398</v>
      </c>
      <c r="M796">
        <v>32455351.984375</v>
      </c>
      <c r="N796">
        <v>17006201.6758999</v>
      </c>
      <c r="O796">
        <v>14606076.8792657</v>
      </c>
      <c r="P796">
        <v>12827760.5488938</v>
      </c>
      <c r="Q796">
        <v>16582835.538929099</v>
      </c>
    </row>
    <row r="797" spans="1:17" x14ac:dyDescent="0.35">
      <c r="A797" t="s">
        <v>154</v>
      </c>
      <c r="B797" t="s">
        <v>2119</v>
      </c>
      <c r="C797" t="s">
        <v>2120</v>
      </c>
      <c r="D797">
        <v>0</v>
      </c>
      <c r="E797">
        <v>39</v>
      </c>
      <c r="F797">
        <v>11</v>
      </c>
      <c r="G797">
        <v>111</v>
      </c>
      <c r="H797">
        <v>11</v>
      </c>
      <c r="I797">
        <v>298</v>
      </c>
      <c r="J797">
        <v>7637866.2723797597</v>
      </c>
      <c r="K797">
        <v>7555087.4062538799</v>
      </c>
      <c r="L797">
        <v>1950752.77351225</v>
      </c>
      <c r="M797">
        <v>5931536.4765625</v>
      </c>
      <c r="N797">
        <v>863555.44477092603</v>
      </c>
      <c r="O797">
        <v>657160.05773686396</v>
      </c>
      <c r="P797">
        <v>1360185.84451758</v>
      </c>
      <c r="Q797">
        <v>1006343.17905908</v>
      </c>
    </row>
    <row r="798" spans="1:17" x14ac:dyDescent="0.35">
      <c r="A798" t="s">
        <v>154</v>
      </c>
      <c r="B798" t="s">
        <v>2121</v>
      </c>
      <c r="C798" t="s">
        <v>2122</v>
      </c>
      <c r="D798">
        <v>0</v>
      </c>
      <c r="E798">
        <v>33</v>
      </c>
      <c r="F798">
        <v>7</v>
      </c>
      <c r="G798">
        <v>471</v>
      </c>
      <c r="H798">
        <v>7</v>
      </c>
      <c r="I798">
        <v>142</v>
      </c>
      <c r="J798">
        <v>52124803.218920998</v>
      </c>
      <c r="K798">
        <v>53538653.946650699</v>
      </c>
      <c r="L798">
        <v>120210674.057842</v>
      </c>
      <c r="M798">
        <v>86348119.125</v>
      </c>
      <c r="N798">
        <v>471199623.85261798</v>
      </c>
      <c r="O798">
        <v>728796805.41545606</v>
      </c>
      <c r="P798">
        <v>824947490.738222</v>
      </c>
      <c r="Q798">
        <v>386391739.87746298</v>
      </c>
    </row>
    <row r="799" spans="1:17" x14ac:dyDescent="0.35">
      <c r="A799" t="s">
        <v>154</v>
      </c>
      <c r="B799" t="s">
        <v>2123</v>
      </c>
      <c r="C799" t="s">
        <v>2124</v>
      </c>
      <c r="D799">
        <v>0</v>
      </c>
      <c r="E799">
        <v>28</v>
      </c>
      <c r="F799">
        <v>15</v>
      </c>
      <c r="G799">
        <v>170</v>
      </c>
      <c r="H799">
        <v>15</v>
      </c>
      <c r="I799">
        <v>503</v>
      </c>
      <c r="J799">
        <v>6471583.3465722203</v>
      </c>
      <c r="K799">
        <v>6768977.4753932403</v>
      </c>
      <c r="L799">
        <v>4929682.4961919403</v>
      </c>
      <c r="M799">
        <v>7980407.859375</v>
      </c>
      <c r="N799">
        <v>6841972.8824757701</v>
      </c>
      <c r="O799">
        <v>5760681.8100774502</v>
      </c>
      <c r="P799">
        <v>8219307.5911371503</v>
      </c>
      <c r="Q799">
        <v>6662462.3197553698</v>
      </c>
    </row>
    <row r="800" spans="1:17" x14ac:dyDescent="0.35">
      <c r="A800" t="s">
        <v>154</v>
      </c>
      <c r="B800" t="s">
        <v>2125</v>
      </c>
      <c r="C800" t="s">
        <v>2126</v>
      </c>
      <c r="D800">
        <v>0</v>
      </c>
      <c r="E800">
        <v>61</v>
      </c>
      <c r="F800">
        <v>10</v>
      </c>
      <c r="G800">
        <v>139</v>
      </c>
      <c r="H800">
        <v>10</v>
      </c>
      <c r="I800">
        <v>200</v>
      </c>
      <c r="J800">
        <v>14753954.012759799</v>
      </c>
      <c r="K800">
        <v>12334405.3293864</v>
      </c>
      <c r="L800">
        <v>11911688.576622101</v>
      </c>
      <c r="M800">
        <v>16619134.2421875</v>
      </c>
      <c r="N800">
        <v>12900561.595753901</v>
      </c>
      <c r="O800">
        <v>15449543.7894738</v>
      </c>
      <c r="P800">
        <v>14381882.1090087</v>
      </c>
      <c r="Q800">
        <v>17818951.1111532</v>
      </c>
    </row>
    <row r="801" spans="1:17" x14ac:dyDescent="0.35">
      <c r="A801" t="s">
        <v>154</v>
      </c>
      <c r="B801" t="s">
        <v>2127</v>
      </c>
      <c r="C801" t="s">
        <v>2128</v>
      </c>
      <c r="D801">
        <v>0</v>
      </c>
      <c r="E801">
        <v>58</v>
      </c>
      <c r="F801">
        <v>15</v>
      </c>
      <c r="G801">
        <v>89</v>
      </c>
      <c r="H801">
        <v>15</v>
      </c>
      <c r="I801">
        <v>355</v>
      </c>
      <c r="J801">
        <v>3234097.9243640802</v>
      </c>
      <c r="K801">
        <v>2319291.3591051502</v>
      </c>
      <c r="L801">
        <v>1315145.02334909</v>
      </c>
      <c r="M801">
        <v>4549341.07421875</v>
      </c>
      <c r="N801">
        <v>3267301.1949373698</v>
      </c>
      <c r="O801">
        <v>3430928.4599857298</v>
      </c>
      <c r="P801">
        <v>4114774.8140828898</v>
      </c>
      <c r="Q801">
        <v>4482301.5985206896</v>
      </c>
    </row>
    <row r="802" spans="1:17" x14ac:dyDescent="0.35">
      <c r="A802" t="s">
        <v>154</v>
      </c>
      <c r="B802" t="s">
        <v>2129</v>
      </c>
      <c r="C802" t="s">
        <v>2130</v>
      </c>
      <c r="D802">
        <v>0</v>
      </c>
      <c r="E802">
        <v>58</v>
      </c>
      <c r="F802">
        <v>10</v>
      </c>
      <c r="G802">
        <v>184</v>
      </c>
      <c r="H802">
        <v>10</v>
      </c>
      <c r="I802">
        <v>131</v>
      </c>
      <c r="J802">
        <v>37025984.505684301</v>
      </c>
      <c r="K802">
        <v>39315780.173322298</v>
      </c>
      <c r="L802">
        <v>25974668.705588602</v>
      </c>
      <c r="M802">
        <v>30882101.375</v>
      </c>
      <c r="N802">
        <v>24069978.865742799</v>
      </c>
      <c r="O802">
        <v>26684235.625110999</v>
      </c>
      <c r="P802">
        <v>26094757.304708902</v>
      </c>
      <c r="Q802">
        <v>22848760.4047947</v>
      </c>
    </row>
    <row r="803" spans="1:17" x14ac:dyDescent="0.35">
      <c r="A803" t="s">
        <v>154</v>
      </c>
      <c r="B803" t="s">
        <v>2131</v>
      </c>
      <c r="C803" t="s">
        <v>2132</v>
      </c>
      <c r="D803">
        <v>0</v>
      </c>
      <c r="E803">
        <v>69</v>
      </c>
      <c r="F803">
        <v>9</v>
      </c>
      <c r="G803">
        <v>133</v>
      </c>
      <c r="H803">
        <v>9</v>
      </c>
      <c r="I803">
        <v>143</v>
      </c>
      <c r="J803">
        <v>15945944.6583298</v>
      </c>
      <c r="K803">
        <v>15060993.6000068</v>
      </c>
      <c r="L803">
        <v>21904436.281695399</v>
      </c>
      <c r="M803">
        <v>26147161.59375</v>
      </c>
      <c r="N803">
        <v>20762291.821637999</v>
      </c>
      <c r="O803">
        <v>23429426.9361616</v>
      </c>
      <c r="P803">
        <v>22399372.026480202</v>
      </c>
      <c r="Q803">
        <v>27678144.874072999</v>
      </c>
    </row>
    <row r="804" spans="1:17" x14ac:dyDescent="0.35">
      <c r="A804" t="s">
        <v>154</v>
      </c>
      <c r="B804" t="s">
        <v>2133</v>
      </c>
      <c r="C804" t="s">
        <v>2134</v>
      </c>
      <c r="D804">
        <v>0</v>
      </c>
      <c r="E804">
        <v>43</v>
      </c>
      <c r="F804">
        <v>9</v>
      </c>
      <c r="G804">
        <v>112</v>
      </c>
      <c r="H804">
        <v>9</v>
      </c>
      <c r="I804">
        <v>343</v>
      </c>
      <c r="J804">
        <v>4918985.9492300702</v>
      </c>
      <c r="K804">
        <v>5130763.9083886202</v>
      </c>
      <c r="L804">
        <v>3764537.0189765999</v>
      </c>
      <c r="M804">
        <v>4329738.546875</v>
      </c>
      <c r="N804">
        <v>8893797.1433445793</v>
      </c>
      <c r="O804">
        <v>7488534.2972605899</v>
      </c>
      <c r="P804">
        <v>10072339.5130208</v>
      </c>
      <c r="Q804">
        <v>11033345.2684981</v>
      </c>
    </row>
    <row r="805" spans="1:17" x14ac:dyDescent="0.35">
      <c r="A805" t="s">
        <v>154</v>
      </c>
      <c r="B805" t="s">
        <v>2135</v>
      </c>
      <c r="C805" t="s">
        <v>2136</v>
      </c>
      <c r="D805">
        <v>0</v>
      </c>
      <c r="E805">
        <v>43</v>
      </c>
      <c r="F805">
        <v>18</v>
      </c>
      <c r="G805">
        <v>94</v>
      </c>
      <c r="H805">
        <v>18</v>
      </c>
      <c r="I805">
        <v>560</v>
      </c>
      <c r="J805">
        <v>2589536.4430406098</v>
      </c>
      <c r="K805">
        <v>1853914.72426317</v>
      </c>
      <c r="L805">
        <v>16710382.4926164</v>
      </c>
      <c r="M805">
        <v>7073406.2890625</v>
      </c>
      <c r="N805">
        <v>4501042.7499001399</v>
      </c>
      <c r="O805">
        <v>4957298.9723706897</v>
      </c>
      <c r="P805">
        <v>5723360.4238739898</v>
      </c>
      <c r="Q805">
        <v>3241910.5215586</v>
      </c>
    </row>
    <row r="806" spans="1:17" x14ac:dyDescent="0.35">
      <c r="A806" t="s">
        <v>154</v>
      </c>
      <c r="B806" t="s">
        <v>2137</v>
      </c>
      <c r="C806" t="s">
        <v>2138</v>
      </c>
      <c r="D806">
        <v>0</v>
      </c>
      <c r="E806">
        <v>50</v>
      </c>
      <c r="F806">
        <v>18</v>
      </c>
      <c r="G806">
        <v>71</v>
      </c>
      <c r="H806">
        <v>18</v>
      </c>
      <c r="I806">
        <v>438</v>
      </c>
      <c r="J806">
        <v>3049119.4586295802</v>
      </c>
      <c r="K806">
        <v>3218514.0770576098</v>
      </c>
      <c r="L806">
        <v>2105473.7728956402</v>
      </c>
      <c r="M806">
        <v>2572824.9609375</v>
      </c>
      <c r="N806">
        <v>862166.38987157401</v>
      </c>
      <c r="O806">
        <v>1046901.15587728</v>
      </c>
      <c r="P806">
        <v>929757.45126940799</v>
      </c>
      <c r="Q806">
        <v>721958.56866906898</v>
      </c>
    </row>
    <row r="807" spans="1:17" x14ac:dyDescent="0.35">
      <c r="A807" t="s">
        <v>154</v>
      </c>
      <c r="B807" t="s">
        <v>2139</v>
      </c>
      <c r="C807" t="s">
        <v>2140</v>
      </c>
      <c r="D807">
        <v>0</v>
      </c>
      <c r="E807">
        <v>57</v>
      </c>
      <c r="F807">
        <v>10</v>
      </c>
      <c r="G807">
        <v>115</v>
      </c>
      <c r="H807">
        <v>10</v>
      </c>
      <c r="I807">
        <v>257</v>
      </c>
      <c r="J807">
        <v>3978979.83549722</v>
      </c>
      <c r="K807">
        <v>3258299.3038029298</v>
      </c>
      <c r="L807">
        <v>4058162.6494245301</v>
      </c>
      <c r="M807">
        <v>8765954.7265625</v>
      </c>
      <c r="N807">
        <v>4860393.1602921598</v>
      </c>
      <c r="O807">
        <v>5851026.8570957202</v>
      </c>
      <c r="P807">
        <v>7018107.2422784902</v>
      </c>
      <c r="Q807">
        <v>6921511.2880819598</v>
      </c>
    </row>
    <row r="808" spans="1:17" x14ac:dyDescent="0.35">
      <c r="A808" t="s">
        <v>154</v>
      </c>
      <c r="B808" t="s">
        <v>2141</v>
      </c>
      <c r="C808" t="s">
        <v>2142</v>
      </c>
      <c r="D808">
        <v>0</v>
      </c>
      <c r="E808">
        <v>39</v>
      </c>
      <c r="F808">
        <v>12</v>
      </c>
      <c r="G808">
        <v>95</v>
      </c>
      <c r="H808">
        <v>12</v>
      </c>
      <c r="I808">
        <v>438</v>
      </c>
      <c r="J808">
        <v>140238.95164586301</v>
      </c>
      <c r="K808" t="s">
        <v>732</v>
      </c>
      <c r="L808">
        <v>79349.581793991194</v>
      </c>
      <c r="M808">
        <v>392585.578125</v>
      </c>
      <c r="N808">
        <v>12139530.415402999</v>
      </c>
      <c r="O808">
        <v>16728023.6389497</v>
      </c>
      <c r="P808">
        <v>15830120.1869695</v>
      </c>
      <c r="Q808">
        <v>16002825.900720701</v>
      </c>
    </row>
    <row r="809" spans="1:17" x14ac:dyDescent="0.35">
      <c r="A809" t="s">
        <v>154</v>
      </c>
      <c r="B809" t="s">
        <v>2143</v>
      </c>
      <c r="C809" t="s">
        <v>2144</v>
      </c>
      <c r="D809">
        <v>0</v>
      </c>
      <c r="E809">
        <v>40</v>
      </c>
      <c r="F809">
        <v>11</v>
      </c>
      <c r="G809">
        <v>144</v>
      </c>
      <c r="H809">
        <v>11</v>
      </c>
      <c r="I809">
        <v>310</v>
      </c>
      <c r="J809">
        <v>5174382.3246483998</v>
      </c>
      <c r="K809">
        <v>4020598.89814877</v>
      </c>
      <c r="L809">
        <v>2995068.21778672</v>
      </c>
      <c r="M809">
        <v>4092595.875</v>
      </c>
      <c r="N809">
        <v>10976772.966085101</v>
      </c>
      <c r="O809">
        <v>11972705.5953157</v>
      </c>
      <c r="P809">
        <v>9119863.6718232892</v>
      </c>
      <c r="Q809">
        <v>10727651.7002644</v>
      </c>
    </row>
    <row r="810" spans="1:17" x14ac:dyDescent="0.35">
      <c r="A810" t="s">
        <v>154</v>
      </c>
      <c r="B810" t="s">
        <v>2145</v>
      </c>
      <c r="C810" t="s">
        <v>2146</v>
      </c>
      <c r="D810">
        <v>0</v>
      </c>
      <c r="E810">
        <v>38</v>
      </c>
      <c r="F810">
        <v>9</v>
      </c>
      <c r="G810">
        <v>104</v>
      </c>
      <c r="H810">
        <v>9</v>
      </c>
      <c r="I810">
        <v>292</v>
      </c>
      <c r="J810">
        <v>5654751.3835531604</v>
      </c>
      <c r="K810">
        <v>7103354.9337788401</v>
      </c>
      <c r="L810">
        <v>4410023.5507650403</v>
      </c>
      <c r="M810">
        <v>7519167.0625</v>
      </c>
      <c r="N810">
        <v>3154575.7603958398</v>
      </c>
      <c r="O810">
        <v>6423352.0782166701</v>
      </c>
      <c r="P810">
        <v>6501589.7427664697</v>
      </c>
      <c r="Q810">
        <v>4460105.1866704002</v>
      </c>
    </row>
    <row r="811" spans="1:17" x14ac:dyDescent="0.35">
      <c r="A811" t="s">
        <v>154</v>
      </c>
      <c r="B811" t="s">
        <v>2147</v>
      </c>
      <c r="C811" t="s">
        <v>2148</v>
      </c>
      <c r="D811">
        <v>0</v>
      </c>
      <c r="E811">
        <v>26</v>
      </c>
      <c r="F811">
        <v>14</v>
      </c>
      <c r="G811">
        <v>117</v>
      </c>
      <c r="H811">
        <v>14</v>
      </c>
      <c r="I811">
        <v>707</v>
      </c>
      <c r="J811">
        <v>1517616.2461497399</v>
      </c>
      <c r="K811">
        <v>1752313.1620748499</v>
      </c>
      <c r="L811">
        <v>946422.73176410096</v>
      </c>
      <c r="M811">
        <v>2308809.203125</v>
      </c>
      <c r="N811">
        <v>9574523.6086398493</v>
      </c>
      <c r="O811">
        <v>6886377.5537234601</v>
      </c>
      <c r="P811">
        <v>7061620.1533532701</v>
      </c>
      <c r="Q811">
        <v>8343968.0010755695</v>
      </c>
    </row>
    <row r="812" spans="1:17" x14ac:dyDescent="0.35">
      <c r="A812" t="s">
        <v>154</v>
      </c>
      <c r="B812" t="s">
        <v>2149</v>
      </c>
      <c r="C812" t="s">
        <v>2150</v>
      </c>
      <c r="D812">
        <v>0</v>
      </c>
      <c r="E812">
        <v>53</v>
      </c>
      <c r="F812">
        <v>14</v>
      </c>
      <c r="G812">
        <v>130</v>
      </c>
      <c r="H812">
        <v>14</v>
      </c>
      <c r="I812">
        <v>331</v>
      </c>
      <c r="J812">
        <v>7264368.5767348902</v>
      </c>
      <c r="K812">
        <v>7818840.7909875996</v>
      </c>
      <c r="L812">
        <v>4147106.0764467702</v>
      </c>
      <c r="M812">
        <v>7859435.796875</v>
      </c>
      <c r="N812">
        <v>6603779.6959144203</v>
      </c>
      <c r="O812">
        <v>8123875.9030630998</v>
      </c>
      <c r="P812">
        <v>11275234.0879112</v>
      </c>
      <c r="Q812">
        <v>7247175.2904905304</v>
      </c>
    </row>
    <row r="813" spans="1:17" x14ac:dyDescent="0.35">
      <c r="A813" t="s">
        <v>154</v>
      </c>
      <c r="B813" t="s">
        <v>2151</v>
      </c>
      <c r="C813" t="s">
        <v>2152</v>
      </c>
      <c r="D813">
        <v>0</v>
      </c>
      <c r="E813">
        <v>61</v>
      </c>
      <c r="F813">
        <v>6</v>
      </c>
      <c r="G813">
        <v>81</v>
      </c>
      <c r="H813">
        <v>6</v>
      </c>
      <c r="I813">
        <v>140</v>
      </c>
      <c r="J813">
        <v>8989944.2023395803</v>
      </c>
      <c r="K813">
        <v>7076205.1657630596</v>
      </c>
      <c r="L813">
        <v>11600066.925827401</v>
      </c>
      <c r="M813">
        <v>14013795.265625</v>
      </c>
      <c r="N813">
        <v>4383999.80510619</v>
      </c>
      <c r="O813">
        <v>6205801.7093761899</v>
      </c>
      <c r="P813">
        <v>4844320.4400541</v>
      </c>
      <c r="Q813">
        <v>7343657.0649730898</v>
      </c>
    </row>
    <row r="814" spans="1:17" x14ac:dyDescent="0.35">
      <c r="A814" t="s">
        <v>154</v>
      </c>
      <c r="B814" t="s">
        <v>2153</v>
      </c>
      <c r="C814" t="s">
        <v>2154</v>
      </c>
      <c r="D814">
        <v>0</v>
      </c>
      <c r="E814">
        <v>58</v>
      </c>
      <c r="F814">
        <v>11</v>
      </c>
      <c r="G814">
        <v>56</v>
      </c>
      <c r="H814">
        <v>11</v>
      </c>
      <c r="I814">
        <v>221</v>
      </c>
      <c r="J814">
        <v>4879357.0591982203</v>
      </c>
      <c r="K814">
        <v>5032802.0662624696</v>
      </c>
      <c r="L814">
        <v>2175730.3933570599</v>
      </c>
      <c r="M814">
        <v>3828072.3125</v>
      </c>
      <c r="N814" t="s">
        <v>732</v>
      </c>
      <c r="O814">
        <v>81847.468662699495</v>
      </c>
      <c r="P814" t="s">
        <v>732</v>
      </c>
      <c r="Q814">
        <v>97850.225478342094</v>
      </c>
    </row>
    <row r="815" spans="1:17" x14ac:dyDescent="0.35">
      <c r="A815" t="s">
        <v>154</v>
      </c>
      <c r="B815" t="s">
        <v>2155</v>
      </c>
      <c r="C815" t="s">
        <v>2156</v>
      </c>
      <c r="D815">
        <v>0</v>
      </c>
      <c r="E815">
        <v>42</v>
      </c>
      <c r="F815">
        <v>6</v>
      </c>
      <c r="G815">
        <v>155</v>
      </c>
      <c r="H815">
        <v>6</v>
      </c>
      <c r="I815">
        <v>160</v>
      </c>
      <c r="J815">
        <v>24299108.599731401</v>
      </c>
      <c r="K815">
        <v>23622370.0055869</v>
      </c>
      <c r="L815">
        <v>21471865.487504199</v>
      </c>
      <c r="M815">
        <v>26137546.828125</v>
      </c>
      <c r="N815">
        <v>38882529.554522902</v>
      </c>
      <c r="O815">
        <v>37366679.187816203</v>
      </c>
      <c r="P815">
        <v>20708201.975637902</v>
      </c>
      <c r="Q815">
        <v>41166961.875653103</v>
      </c>
    </row>
    <row r="816" spans="1:17" x14ac:dyDescent="0.35">
      <c r="A816" t="s">
        <v>154</v>
      </c>
      <c r="B816" t="s">
        <v>2157</v>
      </c>
      <c r="C816" t="s">
        <v>2158</v>
      </c>
      <c r="D816">
        <v>0</v>
      </c>
      <c r="E816">
        <v>29</v>
      </c>
      <c r="F816">
        <v>8</v>
      </c>
      <c r="G816">
        <v>98</v>
      </c>
      <c r="H816">
        <v>8</v>
      </c>
      <c r="I816">
        <v>334</v>
      </c>
      <c r="J816">
        <v>3702462.8753710901</v>
      </c>
      <c r="K816">
        <v>2758306.8942134501</v>
      </c>
      <c r="L816">
        <v>3106586.9181000399</v>
      </c>
      <c r="M816">
        <v>3795772.3046875</v>
      </c>
      <c r="N816">
        <v>2795844.7480252199</v>
      </c>
      <c r="O816">
        <v>2245456.8416144499</v>
      </c>
      <c r="P816">
        <v>2993910.8873507502</v>
      </c>
      <c r="Q816">
        <v>7458733.5650260104</v>
      </c>
    </row>
    <row r="817" spans="1:17" x14ac:dyDescent="0.35">
      <c r="A817" t="s">
        <v>154</v>
      </c>
      <c r="B817" t="s">
        <v>2159</v>
      </c>
      <c r="C817" t="s">
        <v>2160</v>
      </c>
      <c r="D817">
        <v>0</v>
      </c>
      <c r="E817">
        <v>38</v>
      </c>
      <c r="F817">
        <v>17</v>
      </c>
      <c r="G817">
        <v>61</v>
      </c>
      <c r="H817">
        <v>17</v>
      </c>
      <c r="I817">
        <v>555</v>
      </c>
      <c r="J817">
        <v>3149489.1415047799</v>
      </c>
      <c r="K817">
        <v>3119550.9321271498</v>
      </c>
      <c r="L817">
        <v>553722.29907000798</v>
      </c>
      <c r="M817">
        <v>1996426.7265625</v>
      </c>
      <c r="N817">
        <v>1509246.86449573</v>
      </c>
      <c r="O817">
        <v>1591730.93163241</v>
      </c>
      <c r="P817">
        <v>2384114.7237884901</v>
      </c>
      <c r="Q817">
        <v>44498130.5314373</v>
      </c>
    </row>
    <row r="818" spans="1:17" x14ac:dyDescent="0.35">
      <c r="A818" t="s">
        <v>154</v>
      </c>
      <c r="B818" t="s">
        <v>2161</v>
      </c>
      <c r="C818" t="s">
        <v>2162</v>
      </c>
      <c r="D818">
        <v>0</v>
      </c>
      <c r="E818">
        <v>57</v>
      </c>
      <c r="F818">
        <v>9</v>
      </c>
      <c r="G818">
        <v>63</v>
      </c>
      <c r="H818">
        <v>9</v>
      </c>
      <c r="I818">
        <v>212</v>
      </c>
      <c r="J818">
        <v>5448172.2181745004</v>
      </c>
      <c r="K818">
        <v>4800105.0608230801</v>
      </c>
      <c r="L818">
        <v>1439695.0309029201</v>
      </c>
      <c r="M818">
        <v>4298599.59375</v>
      </c>
      <c r="N818">
        <v>943212.72951466299</v>
      </c>
      <c r="O818">
        <v>1440588.13811625</v>
      </c>
      <c r="P818">
        <v>1898248.3720327299</v>
      </c>
      <c r="Q818">
        <v>1043261.58840929</v>
      </c>
    </row>
    <row r="819" spans="1:17" x14ac:dyDescent="0.35">
      <c r="A819" t="s">
        <v>154</v>
      </c>
      <c r="B819" t="s">
        <v>2163</v>
      </c>
      <c r="C819" t="s">
        <v>2164</v>
      </c>
      <c r="D819">
        <v>0</v>
      </c>
      <c r="E819">
        <v>42</v>
      </c>
      <c r="F819">
        <v>18</v>
      </c>
      <c r="G819">
        <v>82</v>
      </c>
      <c r="H819">
        <v>18</v>
      </c>
      <c r="I819">
        <v>455</v>
      </c>
      <c r="J819">
        <v>5268805.6371123902</v>
      </c>
      <c r="K819">
        <v>5264379.0776751004</v>
      </c>
      <c r="L819">
        <v>1681418.1920308799</v>
      </c>
      <c r="M819">
        <v>3342900.8984375</v>
      </c>
      <c r="N819">
        <v>1006616.63506436</v>
      </c>
      <c r="O819">
        <v>869807.27938381606</v>
      </c>
      <c r="P819">
        <v>1252162.25036081</v>
      </c>
      <c r="Q819">
        <v>676672.72920061497</v>
      </c>
    </row>
    <row r="820" spans="1:17" x14ac:dyDescent="0.35">
      <c r="A820" t="s">
        <v>154</v>
      </c>
      <c r="B820" t="s">
        <v>2165</v>
      </c>
      <c r="C820" t="s">
        <v>2166</v>
      </c>
      <c r="D820">
        <v>0</v>
      </c>
      <c r="E820">
        <v>37</v>
      </c>
      <c r="F820">
        <v>9</v>
      </c>
      <c r="G820">
        <v>119</v>
      </c>
      <c r="H820">
        <v>9</v>
      </c>
      <c r="I820">
        <v>279</v>
      </c>
      <c r="J820">
        <v>14667994.334931999</v>
      </c>
      <c r="K820">
        <v>15719940.990668099</v>
      </c>
      <c r="L820">
        <v>11394490.9921438</v>
      </c>
      <c r="M820">
        <v>14666858.84375</v>
      </c>
      <c r="N820">
        <v>9620473.5900244601</v>
      </c>
      <c r="O820">
        <v>9783667.5312717408</v>
      </c>
      <c r="P820">
        <v>13002707.733289599</v>
      </c>
      <c r="Q820">
        <v>9244015.8196716197</v>
      </c>
    </row>
    <row r="821" spans="1:17" x14ac:dyDescent="0.35">
      <c r="A821" t="s">
        <v>154</v>
      </c>
      <c r="B821" t="s">
        <v>2167</v>
      </c>
      <c r="C821" t="s">
        <v>2168</v>
      </c>
      <c r="D821">
        <v>0</v>
      </c>
      <c r="E821">
        <v>29</v>
      </c>
      <c r="F821">
        <v>7</v>
      </c>
      <c r="G821">
        <v>126</v>
      </c>
      <c r="H821">
        <v>7</v>
      </c>
      <c r="I821">
        <v>214</v>
      </c>
      <c r="J821">
        <v>48019634.563117102</v>
      </c>
      <c r="K821">
        <v>51176012.525204003</v>
      </c>
      <c r="L821">
        <v>56442198.3781901</v>
      </c>
      <c r="M821">
        <v>64683761.8984375</v>
      </c>
      <c r="N821">
        <v>59883896.285183497</v>
      </c>
      <c r="O821">
        <v>55650038.865380302</v>
      </c>
      <c r="P821">
        <v>50634748.698546</v>
      </c>
      <c r="Q821">
        <v>55433392.769130804</v>
      </c>
    </row>
    <row r="822" spans="1:17" x14ac:dyDescent="0.35">
      <c r="A822" t="s">
        <v>154</v>
      </c>
      <c r="B822" t="s">
        <v>2169</v>
      </c>
      <c r="C822" t="s">
        <v>2170</v>
      </c>
      <c r="D822">
        <v>0</v>
      </c>
      <c r="E822">
        <v>73</v>
      </c>
      <c r="F822">
        <v>7</v>
      </c>
      <c r="G822">
        <v>96</v>
      </c>
      <c r="H822">
        <v>7</v>
      </c>
      <c r="I822">
        <v>122</v>
      </c>
      <c r="J822">
        <v>27209611.809291799</v>
      </c>
      <c r="K822">
        <v>26126767.888062298</v>
      </c>
      <c r="L822">
        <v>39268465.042051002</v>
      </c>
      <c r="M822">
        <v>39941477.21875</v>
      </c>
      <c r="N822">
        <v>4161553.1999372798</v>
      </c>
      <c r="O822">
        <v>5131024.5794462096</v>
      </c>
      <c r="P822">
        <v>5120001.6862711599</v>
      </c>
      <c r="Q822">
        <v>3568057.1910310802</v>
      </c>
    </row>
    <row r="823" spans="1:17" x14ac:dyDescent="0.35">
      <c r="A823" t="s">
        <v>154</v>
      </c>
      <c r="B823" t="s">
        <v>2171</v>
      </c>
      <c r="C823" t="s">
        <v>2172</v>
      </c>
      <c r="D823">
        <v>0</v>
      </c>
      <c r="E823">
        <v>53</v>
      </c>
      <c r="F823">
        <v>9</v>
      </c>
      <c r="G823">
        <v>99</v>
      </c>
      <c r="H823">
        <v>9</v>
      </c>
      <c r="I823">
        <v>268</v>
      </c>
      <c r="J823">
        <v>3600107.2238965901</v>
      </c>
      <c r="K823">
        <v>3255541.36936263</v>
      </c>
      <c r="L823">
        <v>2148067.62253907</v>
      </c>
      <c r="M823">
        <v>3824464.73828125</v>
      </c>
      <c r="N823">
        <v>12050625.639287701</v>
      </c>
      <c r="O823">
        <v>13354229.483337101</v>
      </c>
      <c r="P823">
        <v>21981371.540543102</v>
      </c>
      <c r="Q823">
        <v>17583429.418681901</v>
      </c>
    </row>
    <row r="824" spans="1:17" x14ac:dyDescent="0.35">
      <c r="A824" t="s">
        <v>154</v>
      </c>
      <c r="B824" t="s">
        <v>2173</v>
      </c>
      <c r="C824" t="s">
        <v>2174</v>
      </c>
      <c r="D824">
        <v>0</v>
      </c>
      <c r="E824">
        <v>35</v>
      </c>
      <c r="F824">
        <v>23</v>
      </c>
      <c r="G824">
        <v>154</v>
      </c>
      <c r="H824">
        <v>23</v>
      </c>
      <c r="I824">
        <v>667</v>
      </c>
      <c r="J824">
        <v>2068725.32017401</v>
      </c>
      <c r="K824">
        <v>1631085.3238739001</v>
      </c>
      <c r="L824">
        <v>220203.48091645099</v>
      </c>
      <c r="M824">
        <v>1558169.9140625</v>
      </c>
      <c r="N824">
        <v>6370390.13420064</v>
      </c>
      <c r="O824">
        <v>6929626.0009167502</v>
      </c>
      <c r="P824">
        <v>8570039.5563181099</v>
      </c>
      <c r="Q824">
        <v>6894592.8326824196</v>
      </c>
    </row>
    <row r="825" spans="1:17" x14ac:dyDescent="0.35">
      <c r="A825" t="s">
        <v>154</v>
      </c>
      <c r="B825" t="s">
        <v>2175</v>
      </c>
      <c r="C825" t="s">
        <v>2176</v>
      </c>
      <c r="D825">
        <v>0</v>
      </c>
      <c r="E825">
        <v>38</v>
      </c>
      <c r="F825">
        <v>19</v>
      </c>
      <c r="G825">
        <v>63</v>
      </c>
      <c r="H825">
        <v>19</v>
      </c>
      <c r="I825">
        <v>605</v>
      </c>
      <c r="J825">
        <v>1798444.92638431</v>
      </c>
      <c r="K825">
        <v>1736273.7987198201</v>
      </c>
      <c r="L825">
        <v>1372026.00440537</v>
      </c>
      <c r="M825">
        <v>2633204.3671875</v>
      </c>
      <c r="N825">
        <v>41042.850917043499</v>
      </c>
      <c r="O825">
        <v>150340.28859615</v>
      </c>
      <c r="P825">
        <v>435326.69086861802</v>
      </c>
      <c r="Q825">
        <v>116225.743429796</v>
      </c>
    </row>
    <row r="826" spans="1:17" x14ac:dyDescent="0.35">
      <c r="A826" t="s">
        <v>154</v>
      </c>
      <c r="B826" t="s">
        <v>2177</v>
      </c>
      <c r="C826" t="s">
        <v>2178</v>
      </c>
      <c r="D826">
        <v>0</v>
      </c>
      <c r="E826">
        <v>67</v>
      </c>
      <c r="F826">
        <v>12</v>
      </c>
      <c r="G826">
        <v>74</v>
      </c>
      <c r="H826">
        <v>12</v>
      </c>
      <c r="I826">
        <v>292</v>
      </c>
      <c r="J826">
        <v>248969.34365770701</v>
      </c>
      <c r="K826">
        <v>136067.59116161999</v>
      </c>
      <c r="L826" t="s">
        <v>732</v>
      </c>
      <c r="M826">
        <v>468132.162109375</v>
      </c>
      <c r="N826">
        <v>9301982.0289070494</v>
      </c>
      <c r="O826">
        <v>12440069.5038484</v>
      </c>
      <c r="P826">
        <v>9789405.5794703905</v>
      </c>
      <c r="Q826">
        <v>12416658.5119763</v>
      </c>
    </row>
    <row r="827" spans="1:17" x14ac:dyDescent="0.35">
      <c r="A827" t="s">
        <v>154</v>
      </c>
      <c r="B827" t="s">
        <v>2179</v>
      </c>
      <c r="C827" t="s">
        <v>2180</v>
      </c>
      <c r="D827">
        <v>0</v>
      </c>
      <c r="E827">
        <v>54</v>
      </c>
      <c r="F827">
        <v>9</v>
      </c>
      <c r="G827">
        <v>99</v>
      </c>
      <c r="H827">
        <v>9</v>
      </c>
      <c r="I827">
        <v>240</v>
      </c>
      <c r="J827">
        <v>4925431.1745216297</v>
      </c>
      <c r="K827">
        <v>5344193.3900632402</v>
      </c>
      <c r="L827">
        <v>2755836.4216549699</v>
      </c>
      <c r="M827">
        <v>5863082.96875</v>
      </c>
      <c r="N827">
        <v>7788152.7576841302</v>
      </c>
      <c r="O827">
        <v>3668411.0174068599</v>
      </c>
      <c r="P827">
        <v>9182947.3199156392</v>
      </c>
      <c r="Q827">
        <v>5128100.5528699104</v>
      </c>
    </row>
    <row r="828" spans="1:17" x14ac:dyDescent="0.35">
      <c r="A828" t="s">
        <v>154</v>
      </c>
      <c r="B828" t="s">
        <v>2181</v>
      </c>
      <c r="C828" t="s">
        <v>2182</v>
      </c>
      <c r="D828">
        <v>0</v>
      </c>
      <c r="E828">
        <v>25</v>
      </c>
      <c r="F828">
        <v>12</v>
      </c>
      <c r="G828">
        <v>123</v>
      </c>
      <c r="H828">
        <v>12</v>
      </c>
      <c r="I828">
        <v>508</v>
      </c>
      <c r="J828">
        <v>5187867.1815649103</v>
      </c>
      <c r="K828">
        <v>4866869.1667780802</v>
      </c>
      <c r="L828">
        <v>3804397.29407905</v>
      </c>
      <c r="M828">
        <v>7736378.8125</v>
      </c>
      <c r="N828">
        <v>5730390.4716424197</v>
      </c>
      <c r="O828">
        <v>7024613.7562756799</v>
      </c>
      <c r="P828">
        <v>6471416.0476054801</v>
      </c>
      <c r="Q828">
        <v>8092821.83157962</v>
      </c>
    </row>
    <row r="829" spans="1:17" x14ac:dyDescent="0.35">
      <c r="A829" t="s">
        <v>154</v>
      </c>
      <c r="B829" t="s">
        <v>2183</v>
      </c>
      <c r="C829" t="s">
        <v>2184</v>
      </c>
      <c r="D829">
        <v>0</v>
      </c>
      <c r="E829">
        <v>52</v>
      </c>
      <c r="F829">
        <v>10</v>
      </c>
      <c r="G829">
        <v>94</v>
      </c>
      <c r="H829">
        <v>10</v>
      </c>
      <c r="I829">
        <v>232</v>
      </c>
      <c r="J829">
        <v>16132511.749186</v>
      </c>
      <c r="K829">
        <v>11436572.4164843</v>
      </c>
      <c r="L829">
        <v>8625741.7231060993</v>
      </c>
      <c r="M829">
        <v>8085238.765625</v>
      </c>
      <c r="N829">
        <v>7103367.3092124499</v>
      </c>
      <c r="O829">
        <v>7361213.4069200195</v>
      </c>
      <c r="P829">
        <v>8867512.6298668291</v>
      </c>
      <c r="Q829">
        <v>8996956.9467685092</v>
      </c>
    </row>
    <row r="830" spans="1:17" x14ac:dyDescent="0.35">
      <c r="A830" t="s">
        <v>154</v>
      </c>
      <c r="B830" t="s">
        <v>2185</v>
      </c>
      <c r="C830" t="s">
        <v>2186</v>
      </c>
      <c r="D830">
        <v>0</v>
      </c>
      <c r="E830">
        <v>44</v>
      </c>
      <c r="F830">
        <v>9</v>
      </c>
      <c r="G830">
        <v>131</v>
      </c>
      <c r="H830">
        <v>9</v>
      </c>
      <c r="I830">
        <v>256</v>
      </c>
      <c r="J830">
        <v>10574762.8539565</v>
      </c>
      <c r="K830">
        <v>7364590.1826430904</v>
      </c>
      <c r="L830">
        <v>2754255.3580296701</v>
      </c>
      <c r="M830">
        <v>6838321.10546875</v>
      </c>
      <c r="N830">
        <v>20145569.988096401</v>
      </c>
      <c r="O830">
        <v>26571244.426437698</v>
      </c>
      <c r="P830">
        <v>28937085.388125401</v>
      </c>
      <c r="Q830">
        <v>29785508.130097002</v>
      </c>
    </row>
    <row r="831" spans="1:17" x14ac:dyDescent="0.35">
      <c r="A831" t="s">
        <v>154</v>
      </c>
      <c r="B831" t="s">
        <v>2187</v>
      </c>
      <c r="C831" t="s">
        <v>2188</v>
      </c>
      <c r="D831">
        <v>0</v>
      </c>
      <c r="E831">
        <v>29</v>
      </c>
      <c r="F831">
        <v>10</v>
      </c>
      <c r="G831">
        <v>95</v>
      </c>
      <c r="H831">
        <v>10</v>
      </c>
      <c r="I831">
        <v>380</v>
      </c>
      <c r="J831">
        <v>13884634.603458101</v>
      </c>
      <c r="K831">
        <v>12073463.510527801</v>
      </c>
      <c r="L831">
        <v>7487416.2414539</v>
      </c>
      <c r="M831">
        <v>12993522.46875</v>
      </c>
      <c r="N831">
        <v>5232991.5675623799</v>
      </c>
      <c r="O831">
        <v>4796687.6830307702</v>
      </c>
      <c r="P831">
        <v>4384541.0086703496</v>
      </c>
      <c r="Q831">
        <v>4604853.9819712099</v>
      </c>
    </row>
    <row r="832" spans="1:17" x14ac:dyDescent="0.35">
      <c r="A832" t="s">
        <v>154</v>
      </c>
      <c r="B832" t="s">
        <v>2189</v>
      </c>
      <c r="C832" t="s">
        <v>2190</v>
      </c>
      <c r="D832">
        <v>0</v>
      </c>
      <c r="E832">
        <v>66</v>
      </c>
      <c r="F832">
        <v>8</v>
      </c>
      <c r="G832">
        <v>466</v>
      </c>
      <c r="H832">
        <v>8</v>
      </c>
      <c r="I832">
        <v>95</v>
      </c>
      <c r="J832">
        <v>380444334.02656102</v>
      </c>
      <c r="K832">
        <v>410740737.249479</v>
      </c>
      <c r="L832">
        <v>288155272.76986998</v>
      </c>
      <c r="M832">
        <v>385173051.046875</v>
      </c>
      <c r="N832">
        <v>298513368.72764301</v>
      </c>
      <c r="O832">
        <v>247045230.11613199</v>
      </c>
      <c r="P832">
        <v>338457128.53973198</v>
      </c>
      <c r="Q832">
        <v>246902654.95715001</v>
      </c>
    </row>
    <row r="833" spans="1:17" x14ac:dyDescent="0.35">
      <c r="A833" t="s">
        <v>154</v>
      </c>
      <c r="B833" t="s">
        <v>2191</v>
      </c>
      <c r="C833" t="s">
        <v>2192</v>
      </c>
      <c r="D833">
        <v>0</v>
      </c>
      <c r="E833">
        <v>38</v>
      </c>
      <c r="F833">
        <v>11</v>
      </c>
      <c r="G833">
        <v>88</v>
      </c>
      <c r="H833">
        <v>11</v>
      </c>
      <c r="I833">
        <v>328</v>
      </c>
      <c r="J833">
        <v>4309839.2737476798</v>
      </c>
      <c r="K833">
        <v>4117623.5998952398</v>
      </c>
      <c r="L833">
        <v>1221742.6019522501</v>
      </c>
      <c r="M833">
        <v>3592556.625</v>
      </c>
      <c r="N833">
        <v>5387098.0033614803</v>
      </c>
      <c r="O833">
        <v>5215622.2776709497</v>
      </c>
      <c r="P833">
        <v>5880313.8329010801</v>
      </c>
      <c r="Q833">
        <v>6046498.65273243</v>
      </c>
    </row>
    <row r="834" spans="1:17" x14ac:dyDescent="0.35">
      <c r="A834" t="s">
        <v>154</v>
      </c>
      <c r="B834" t="s">
        <v>2193</v>
      </c>
      <c r="C834" t="s">
        <v>2194</v>
      </c>
      <c r="D834">
        <v>0</v>
      </c>
      <c r="E834">
        <v>51</v>
      </c>
      <c r="F834">
        <v>7</v>
      </c>
      <c r="G834">
        <v>106</v>
      </c>
      <c r="H834">
        <v>7</v>
      </c>
      <c r="I834">
        <v>176</v>
      </c>
      <c r="J834">
        <v>9981837.9627224803</v>
      </c>
      <c r="K834">
        <v>10307637.565829299</v>
      </c>
      <c r="L834">
        <v>5247120.62465546</v>
      </c>
      <c r="M834">
        <v>8109242.5</v>
      </c>
      <c r="N834">
        <v>3486789.5669469801</v>
      </c>
      <c r="O834">
        <v>4337283.6890715295</v>
      </c>
      <c r="P834">
        <v>4458615.9125163499</v>
      </c>
      <c r="Q834">
        <v>4070751.2448529</v>
      </c>
    </row>
    <row r="835" spans="1:17" x14ac:dyDescent="0.35">
      <c r="A835" t="s">
        <v>154</v>
      </c>
      <c r="B835" t="s">
        <v>2195</v>
      </c>
      <c r="C835" t="s">
        <v>2196</v>
      </c>
      <c r="D835">
        <v>0</v>
      </c>
      <c r="E835">
        <v>64</v>
      </c>
      <c r="F835">
        <v>13</v>
      </c>
      <c r="G835">
        <v>91</v>
      </c>
      <c r="H835">
        <v>13</v>
      </c>
      <c r="I835">
        <v>228</v>
      </c>
      <c r="J835">
        <v>6018325.0367808398</v>
      </c>
      <c r="K835">
        <v>5608556.7057232503</v>
      </c>
      <c r="L835">
        <v>5214015.6315875296</v>
      </c>
      <c r="M835">
        <v>6531179.75</v>
      </c>
      <c r="N835">
        <v>1549230.4329560101</v>
      </c>
      <c r="O835">
        <v>1425331.2325712901</v>
      </c>
      <c r="P835">
        <v>1146307.57349172</v>
      </c>
      <c r="Q835">
        <v>979483.84121265099</v>
      </c>
    </row>
    <row r="836" spans="1:17" x14ac:dyDescent="0.35">
      <c r="A836" t="s">
        <v>154</v>
      </c>
      <c r="B836" t="s">
        <v>2197</v>
      </c>
      <c r="C836" t="s">
        <v>2198</v>
      </c>
      <c r="D836">
        <v>0</v>
      </c>
      <c r="E836">
        <v>19</v>
      </c>
      <c r="F836">
        <v>7</v>
      </c>
      <c r="G836">
        <v>70</v>
      </c>
      <c r="H836">
        <v>7</v>
      </c>
      <c r="I836">
        <v>478</v>
      </c>
      <c r="J836">
        <v>3651283.4407509598</v>
      </c>
      <c r="K836">
        <v>4074550.9134444701</v>
      </c>
      <c r="L836">
        <v>603378.13878947799</v>
      </c>
      <c r="M836">
        <v>3616186.1875</v>
      </c>
      <c r="N836">
        <v>1328026.3027067799</v>
      </c>
      <c r="O836">
        <v>1290676.4324103701</v>
      </c>
      <c r="P836">
        <v>2135554.0013045799</v>
      </c>
      <c r="Q836">
        <v>1599593.7728995499</v>
      </c>
    </row>
    <row r="837" spans="1:17" x14ac:dyDescent="0.35">
      <c r="A837" t="s">
        <v>154</v>
      </c>
      <c r="B837" t="s">
        <v>2199</v>
      </c>
      <c r="C837" t="s">
        <v>2200</v>
      </c>
      <c r="D837">
        <v>0</v>
      </c>
      <c r="E837">
        <v>73</v>
      </c>
      <c r="F837">
        <v>12</v>
      </c>
      <c r="G837">
        <v>116</v>
      </c>
      <c r="H837">
        <v>12</v>
      </c>
      <c r="I837">
        <v>179</v>
      </c>
      <c r="J837">
        <v>21292396.986736301</v>
      </c>
      <c r="K837">
        <v>18866757.294332601</v>
      </c>
      <c r="L837">
        <v>12910446.0043808</v>
      </c>
      <c r="M837">
        <v>15266898</v>
      </c>
      <c r="N837">
        <v>6832313.8915303396</v>
      </c>
      <c r="O837">
        <v>6812555.4018489299</v>
      </c>
      <c r="P837">
        <v>9659882.7229932491</v>
      </c>
      <c r="Q837">
        <v>6006145.5439582197</v>
      </c>
    </row>
    <row r="838" spans="1:17" x14ac:dyDescent="0.35">
      <c r="A838" t="s">
        <v>154</v>
      </c>
      <c r="B838" t="s">
        <v>2201</v>
      </c>
      <c r="C838" t="s">
        <v>2202</v>
      </c>
      <c r="D838">
        <v>0</v>
      </c>
      <c r="E838">
        <v>49</v>
      </c>
      <c r="F838">
        <v>7</v>
      </c>
      <c r="G838">
        <v>166</v>
      </c>
      <c r="H838">
        <v>7</v>
      </c>
      <c r="I838">
        <v>156</v>
      </c>
      <c r="J838">
        <v>54821665.995038599</v>
      </c>
      <c r="K838">
        <v>48439444.430904098</v>
      </c>
      <c r="L838">
        <v>35632048.729151502</v>
      </c>
      <c r="M838">
        <v>52089118.359375</v>
      </c>
      <c r="N838">
        <v>16551344.8936664</v>
      </c>
      <c r="O838">
        <v>18768943.2036613</v>
      </c>
      <c r="P838">
        <v>11481082.909814499</v>
      </c>
      <c r="Q838">
        <v>18775495.491273999</v>
      </c>
    </row>
    <row r="839" spans="1:17" x14ac:dyDescent="0.35">
      <c r="A839" t="s">
        <v>154</v>
      </c>
      <c r="B839" t="s">
        <v>2203</v>
      </c>
      <c r="C839" t="s">
        <v>2204</v>
      </c>
      <c r="D839">
        <v>0</v>
      </c>
      <c r="E839">
        <v>59</v>
      </c>
      <c r="F839">
        <v>10</v>
      </c>
      <c r="G839">
        <v>104</v>
      </c>
      <c r="H839">
        <v>10</v>
      </c>
      <c r="I839">
        <v>278</v>
      </c>
      <c r="J839">
        <v>5304866.6826362303</v>
      </c>
      <c r="K839">
        <v>5640069.0863349596</v>
      </c>
      <c r="L839">
        <v>3214426.8993657599</v>
      </c>
      <c r="M839">
        <v>4587102.0703125</v>
      </c>
      <c r="N839">
        <v>5637850.5172330802</v>
      </c>
      <c r="O839">
        <v>7976032.9714594102</v>
      </c>
      <c r="P839">
        <v>6472889.6404047096</v>
      </c>
      <c r="Q839">
        <v>7863866.0379539505</v>
      </c>
    </row>
    <row r="840" spans="1:17" x14ac:dyDescent="0.35">
      <c r="A840" t="s">
        <v>154</v>
      </c>
      <c r="B840" t="s">
        <v>2205</v>
      </c>
      <c r="C840" t="s">
        <v>2206</v>
      </c>
      <c r="D840">
        <v>0</v>
      </c>
      <c r="E840">
        <v>54</v>
      </c>
      <c r="F840">
        <v>10</v>
      </c>
      <c r="G840">
        <v>88</v>
      </c>
      <c r="H840">
        <v>10</v>
      </c>
      <c r="I840">
        <v>253</v>
      </c>
      <c r="J840">
        <v>6174808.0820117705</v>
      </c>
      <c r="K840">
        <v>6135131.4102193303</v>
      </c>
      <c r="L840">
        <v>4102792.93874927</v>
      </c>
      <c r="M840">
        <v>7542749.40625</v>
      </c>
      <c r="N840">
        <v>5626389.6279984601</v>
      </c>
      <c r="O840">
        <v>6138936.8620298496</v>
      </c>
      <c r="P840">
        <v>7257203.4335299497</v>
      </c>
      <c r="Q840">
        <v>7419911.1106795603</v>
      </c>
    </row>
    <row r="841" spans="1:17" x14ac:dyDescent="0.35">
      <c r="A841" t="s">
        <v>154</v>
      </c>
      <c r="B841" t="s">
        <v>2207</v>
      </c>
      <c r="C841" t="s">
        <v>2208</v>
      </c>
      <c r="D841">
        <v>0</v>
      </c>
      <c r="E841">
        <v>41</v>
      </c>
      <c r="F841">
        <v>13</v>
      </c>
      <c r="G841">
        <v>77</v>
      </c>
      <c r="H841">
        <v>13</v>
      </c>
      <c r="I841">
        <v>411</v>
      </c>
      <c r="J841">
        <v>5935402.1709231399</v>
      </c>
      <c r="K841">
        <v>6058428.63577809</v>
      </c>
      <c r="L841">
        <v>1986683.1222099001</v>
      </c>
      <c r="M841">
        <v>5603328.0625</v>
      </c>
      <c r="N841">
        <v>1099770.9561324599</v>
      </c>
      <c r="O841">
        <v>1072198.8284696999</v>
      </c>
      <c r="P841">
        <v>1180940.1357656701</v>
      </c>
      <c r="Q841">
        <v>1087637.5361077001</v>
      </c>
    </row>
    <row r="842" spans="1:17" x14ac:dyDescent="0.35">
      <c r="A842" t="s">
        <v>154</v>
      </c>
      <c r="B842" t="s">
        <v>2209</v>
      </c>
      <c r="C842" t="s">
        <v>2210</v>
      </c>
      <c r="D842">
        <v>0</v>
      </c>
      <c r="E842">
        <v>42</v>
      </c>
      <c r="F842">
        <v>8</v>
      </c>
      <c r="G842">
        <v>91</v>
      </c>
      <c r="H842">
        <v>8</v>
      </c>
      <c r="I842">
        <v>201</v>
      </c>
      <c r="J842">
        <v>5004145.4253784698</v>
      </c>
      <c r="K842">
        <v>3605537.7311530001</v>
      </c>
      <c r="L842">
        <v>5658704.9228065005</v>
      </c>
      <c r="M842">
        <v>4995433.0097656297</v>
      </c>
      <c r="N842">
        <v>6426802.1536234301</v>
      </c>
      <c r="O842">
        <v>8071691.8893647501</v>
      </c>
      <c r="P842">
        <v>11237344.9071679</v>
      </c>
      <c r="Q842">
        <v>6246787.2113677496</v>
      </c>
    </row>
    <row r="843" spans="1:17" x14ac:dyDescent="0.35">
      <c r="A843" t="s">
        <v>154</v>
      </c>
      <c r="B843" t="s">
        <v>2211</v>
      </c>
      <c r="C843" t="s">
        <v>2212</v>
      </c>
      <c r="D843">
        <v>0</v>
      </c>
      <c r="E843">
        <v>29</v>
      </c>
      <c r="F843">
        <v>20</v>
      </c>
      <c r="G843">
        <v>83</v>
      </c>
      <c r="H843">
        <v>20</v>
      </c>
      <c r="I843">
        <v>860</v>
      </c>
      <c r="J843">
        <v>3252508.59630016</v>
      </c>
      <c r="K843">
        <v>2478546.8892629002</v>
      </c>
      <c r="L843">
        <v>3858548.4936230402</v>
      </c>
      <c r="M843">
        <v>4320198.890625</v>
      </c>
      <c r="N843">
        <v>3440726.7454786501</v>
      </c>
      <c r="O843">
        <v>3149215.1746374099</v>
      </c>
      <c r="P843">
        <v>7580683.0895035397</v>
      </c>
      <c r="Q843">
        <v>7013434.3306758599</v>
      </c>
    </row>
    <row r="844" spans="1:17" x14ac:dyDescent="0.35">
      <c r="A844" t="s">
        <v>154</v>
      </c>
      <c r="B844" t="s">
        <v>2213</v>
      </c>
      <c r="C844" t="s">
        <v>2214</v>
      </c>
      <c r="D844">
        <v>0</v>
      </c>
      <c r="E844">
        <v>61</v>
      </c>
      <c r="F844">
        <v>11</v>
      </c>
      <c r="G844">
        <v>68</v>
      </c>
      <c r="H844">
        <v>11</v>
      </c>
      <c r="I844">
        <v>273</v>
      </c>
      <c r="J844">
        <v>4295551.7031695796</v>
      </c>
      <c r="K844">
        <v>3236425.9862700799</v>
      </c>
      <c r="L844">
        <v>4749833.9149258304</v>
      </c>
      <c r="M844">
        <v>3751047.75</v>
      </c>
      <c r="N844">
        <v>1856260.10781404</v>
      </c>
      <c r="O844">
        <v>1592104.9717699899</v>
      </c>
      <c r="P844">
        <v>1660329.16279993</v>
      </c>
      <c r="Q844">
        <v>1893293.78185103</v>
      </c>
    </row>
    <row r="845" spans="1:17" x14ac:dyDescent="0.35">
      <c r="A845" t="s">
        <v>154</v>
      </c>
      <c r="B845" t="s">
        <v>2215</v>
      </c>
      <c r="C845" t="s">
        <v>2216</v>
      </c>
      <c r="D845">
        <v>0</v>
      </c>
      <c r="E845">
        <v>41</v>
      </c>
      <c r="F845">
        <v>22</v>
      </c>
      <c r="G845">
        <v>135</v>
      </c>
      <c r="H845">
        <v>22</v>
      </c>
      <c r="I845">
        <v>545</v>
      </c>
      <c r="J845">
        <v>5550152.3270404497</v>
      </c>
      <c r="K845">
        <v>5777299.7912663398</v>
      </c>
      <c r="L845">
        <v>3720605.6504667602</v>
      </c>
      <c r="M845">
        <v>5574842.84375</v>
      </c>
      <c r="N845">
        <v>3123501.78150032</v>
      </c>
      <c r="O845">
        <v>2572056.57483669</v>
      </c>
      <c r="P845">
        <v>3866229.1938300999</v>
      </c>
      <c r="Q845">
        <v>3557802.6795461401</v>
      </c>
    </row>
    <row r="846" spans="1:17" x14ac:dyDescent="0.35">
      <c r="A846" t="s">
        <v>154</v>
      </c>
      <c r="B846" t="s">
        <v>2217</v>
      </c>
      <c r="C846" t="s">
        <v>2218</v>
      </c>
      <c r="D846">
        <v>0</v>
      </c>
      <c r="E846">
        <v>36</v>
      </c>
      <c r="F846">
        <v>5</v>
      </c>
      <c r="G846">
        <v>135</v>
      </c>
      <c r="H846">
        <v>5</v>
      </c>
      <c r="I846">
        <v>141</v>
      </c>
      <c r="J846">
        <v>14886122.9318354</v>
      </c>
      <c r="K846">
        <v>13560058.219054099</v>
      </c>
      <c r="L846">
        <v>9047541.5319805909</v>
      </c>
      <c r="M846">
        <v>10305876.3320313</v>
      </c>
      <c r="N846">
        <v>24856044.5474893</v>
      </c>
      <c r="O846">
        <v>27258716.746086299</v>
      </c>
      <c r="P846">
        <v>28032255.4574637</v>
      </c>
      <c r="Q846">
        <v>30660457.8953798</v>
      </c>
    </row>
    <row r="847" spans="1:17" x14ac:dyDescent="0.35">
      <c r="A847" t="s">
        <v>154</v>
      </c>
      <c r="B847" t="s">
        <v>161</v>
      </c>
      <c r="C847" t="s">
        <v>2219</v>
      </c>
      <c r="D847">
        <v>0</v>
      </c>
      <c r="E847">
        <v>53</v>
      </c>
      <c r="F847">
        <v>5</v>
      </c>
      <c r="G847">
        <v>459</v>
      </c>
      <c r="H847">
        <v>5</v>
      </c>
      <c r="I847">
        <v>106</v>
      </c>
      <c r="J847">
        <v>488488729.80226398</v>
      </c>
      <c r="K847">
        <v>477299647.83372903</v>
      </c>
      <c r="L847">
        <v>390473697.17185599</v>
      </c>
      <c r="M847">
        <v>528334574.19140601</v>
      </c>
      <c r="N847">
        <v>184695793.342004</v>
      </c>
      <c r="O847">
        <v>209533302.497401</v>
      </c>
      <c r="P847">
        <v>63701421.965090699</v>
      </c>
      <c r="Q847">
        <v>166628721.232577</v>
      </c>
    </row>
    <row r="848" spans="1:17" x14ac:dyDescent="0.35">
      <c r="A848" t="s">
        <v>154</v>
      </c>
      <c r="B848" t="s">
        <v>2220</v>
      </c>
      <c r="C848" t="s">
        <v>2221</v>
      </c>
      <c r="D848">
        <v>0</v>
      </c>
      <c r="E848">
        <v>39</v>
      </c>
      <c r="F848">
        <v>3</v>
      </c>
      <c r="G848">
        <v>313</v>
      </c>
      <c r="H848">
        <v>3</v>
      </c>
      <c r="I848">
        <v>143</v>
      </c>
      <c r="J848">
        <v>64494212.8037064</v>
      </c>
      <c r="K848">
        <v>73459262.229653701</v>
      </c>
      <c r="L848">
        <v>61269953.059713997</v>
      </c>
      <c r="M848">
        <v>49364904.09375</v>
      </c>
      <c r="N848">
        <v>79124880.375378206</v>
      </c>
      <c r="O848">
        <v>64828333.477063797</v>
      </c>
      <c r="P848">
        <v>82698664.377802804</v>
      </c>
      <c r="Q848">
        <v>70092842.083454296</v>
      </c>
    </row>
    <row r="849" spans="1:17" x14ac:dyDescent="0.35">
      <c r="A849" t="s">
        <v>154</v>
      </c>
      <c r="B849" t="s">
        <v>2222</v>
      </c>
      <c r="C849" t="s">
        <v>2223</v>
      </c>
      <c r="D849">
        <v>0</v>
      </c>
      <c r="E849">
        <v>57</v>
      </c>
      <c r="F849">
        <v>11</v>
      </c>
      <c r="G849">
        <v>57</v>
      </c>
      <c r="H849">
        <v>11</v>
      </c>
      <c r="I849">
        <v>241</v>
      </c>
      <c r="J849">
        <v>3943743.5397651098</v>
      </c>
      <c r="K849">
        <v>3751598.9827538198</v>
      </c>
      <c r="L849">
        <v>1973535.8894671099</v>
      </c>
      <c r="M849">
        <v>4831577.8125</v>
      </c>
      <c r="N849">
        <v>462872.97114258999</v>
      </c>
      <c r="O849">
        <v>589651.40088096296</v>
      </c>
      <c r="P849">
        <v>733464.65494884702</v>
      </c>
      <c r="Q849">
        <v>520106.26338426798</v>
      </c>
    </row>
    <row r="850" spans="1:17" x14ac:dyDescent="0.35">
      <c r="A850" t="s">
        <v>154</v>
      </c>
      <c r="B850" t="s">
        <v>2224</v>
      </c>
      <c r="C850" t="s">
        <v>2225</v>
      </c>
      <c r="D850">
        <v>0</v>
      </c>
      <c r="E850">
        <v>35</v>
      </c>
      <c r="F850">
        <v>12</v>
      </c>
      <c r="G850">
        <v>206</v>
      </c>
      <c r="H850">
        <v>12</v>
      </c>
      <c r="I850">
        <v>227</v>
      </c>
      <c r="J850">
        <v>5719317.0981274303</v>
      </c>
      <c r="K850">
        <v>7983789.1616027895</v>
      </c>
      <c r="L850">
        <v>18355952.3708256</v>
      </c>
      <c r="M850">
        <v>19316957.8671875</v>
      </c>
      <c r="N850">
        <v>24249892.093983799</v>
      </c>
      <c r="O850">
        <v>29325618.783700999</v>
      </c>
      <c r="P850">
        <v>21324992.848592699</v>
      </c>
      <c r="Q850">
        <v>27932066.852116499</v>
      </c>
    </row>
    <row r="851" spans="1:17" x14ac:dyDescent="0.35">
      <c r="A851" t="s">
        <v>154</v>
      </c>
      <c r="B851" t="s">
        <v>2226</v>
      </c>
      <c r="C851" t="s">
        <v>2227</v>
      </c>
      <c r="D851">
        <v>0</v>
      </c>
      <c r="E851">
        <v>45</v>
      </c>
      <c r="F851">
        <v>13</v>
      </c>
      <c r="G851">
        <v>100</v>
      </c>
      <c r="H851">
        <v>13</v>
      </c>
      <c r="I851">
        <v>376</v>
      </c>
      <c r="J851">
        <v>3267898.3781354302</v>
      </c>
      <c r="K851">
        <v>3463817.2621027902</v>
      </c>
      <c r="L851">
        <v>5015736.0605831603</v>
      </c>
      <c r="M851">
        <v>4850763.921875</v>
      </c>
      <c r="N851">
        <v>15019319.787588101</v>
      </c>
      <c r="O851">
        <v>12330275.248103101</v>
      </c>
      <c r="P851">
        <v>11321953.158236099</v>
      </c>
      <c r="Q851">
        <v>14568035.9898807</v>
      </c>
    </row>
    <row r="852" spans="1:17" x14ac:dyDescent="0.35">
      <c r="A852" t="s">
        <v>154</v>
      </c>
      <c r="B852" t="s">
        <v>2228</v>
      </c>
      <c r="C852" t="s">
        <v>2229</v>
      </c>
      <c r="D852">
        <v>0</v>
      </c>
      <c r="E852">
        <v>39</v>
      </c>
      <c r="F852">
        <v>13</v>
      </c>
      <c r="G852">
        <v>50</v>
      </c>
      <c r="H852">
        <v>13</v>
      </c>
      <c r="I852">
        <v>439</v>
      </c>
      <c r="J852">
        <v>2778152.4563630898</v>
      </c>
      <c r="K852">
        <v>2283832.3100851998</v>
      </c>
      <c r="L852">
        <v>2752191.1680062101</v>
      </c>
      <c r="M852">
        <v>3314723.328125</v>
      </c>
      <c r="N852">
        <v>278564.27398249903</v>
      </c>
      <c r="O852">
        <v>51646.5935137087</v>
      </c>
      <c r="P852">
        <v>58549.514124551999</v>
      </c>
      <c r="Q852" t="s">
        <v>732</v>
      </c>
    </row>
    <row r="853" spans="1:17" x14ac:dyDescent="0.35">
      <c r="A853" t="s">
        <v>154</v>
      </c>
      <c r="B853" t="s">
        <v>2230</v>
      </c>
      <c r="C853" t="s">
        <v>2231</v>
      </c>
      <c r="D853">
        <v>0</v>
      </c>
      <c r="E853">
        <v>44</v>
      </c>
      <c r="F853">
        <v>10</v>
      </c>
      <c r="G853">
        <v>52</v>
      </c>
      <c r="H853">
        <v>10</v>
      </c>
      <c r="I853">
        <v>277</v>
      </c>
      <c r="J853">
        <v>2976339.5469780201</v>
      </c>
      <c r="K853">
        <v>2419965.4762945999</v>
      </c>
      <c r="L853">
        <v>1581166.00306433</v>
      </c>
      <c r="M853">
        <v>3327911.671875</v>
      </c>
      <c r="N853">
        <v>954495.48943821003</v>
      </c>
      <c r="O853">
        <v>915273.43373885204</v>
      </c>
      <c r="P853">
        <v>279448.90123832901</v>
      </c>
      <c r="Q853">
        <v>886820.88334460603</v>
      </c>
    </row>
    <row r="854" spans="1:17" x14ac:dyDescent="0.35">
      <c r="A854" t="s">
        <v>154</v>
      </c>
      <c r="B854" t="s">
        <v>2232</v>
      </c>
      <c r="C854" t="s">
        <v>2233</v>
      </c>
      <c r="D854">
        <v>0</v>
      </c>
      <c r="E854">
        <v>90</v>
      </c>
      <c r="F854">
        <v>6</v>
      </c>
      <c r="G854">
        <v>132</v>
      </c>
      <c r="H854">
        <v>6</v>
      </c>
      <c r="I854">
        <v>106</v>
      </c>
      <c r="J854">
        <v>19338840.618132401</v>
      </c>
      <c r="K854">
        <v>19367827.3887273</v>
      </c>
      <c r="L854">
        <v>12692950.950054999</v>
      </c>
      <c r="M854">
        <v>16973932.25</v>
      </c>
      <c r="N854">
        <v>23583199.494934399</v>
      </c>
      <c r="O854">
        <v>30304909.256005701</v>
      </c>
      <c r="P854">
        <v>29170796.738210201</v>
      </c>
      <c r="Q854">
        <v>25910711.5999256</v>
      </c>
    </row>
    <row r="855" spans="1:17" x14ac:dyDescent="0.35">
      <c r="A855" t="s">
        <v>154</v>
      </c>
      <c r="B855" t="s">
        <v>2234</v>
      </c>
      <c r="C855" t="s">
        <v>2235</v>
      </c>
      <c r="D855">
        <v>0</v>
      </c>
      <c r="E855">
        <v>42</v>
      </c>
      <c r="F855">
        <v>12</v>
      </c>
      <c r="G855">
        <v>143</v>
      </c>
      <c r="H855">
        <v>12</v>
      </c>
      <c r="I855">
        <v>344</v>
      </c>
      <c r="J855">
        <v>8590989.2313078698</v>
      </c>
      <c r="K855">
        <v>7872185.5713058496</v>
      </c>
      <c r="L855">
        <v>4064042.7538739601</v>
      </c>
      <c r="M855">
        <v>8483905.6875</v>
      </c>
      <c r="N855">
        <v>10896731.066756999</v>
      </c>
      <c r="O855">
        <v>11454419.3895787</v>
      </c>
      <c r="P855">
        <v>12570757.871688901</v>
      </c>
      <c r="Q855">
        <v>12968250.0965313</v>
      </c>
    </row>
    <row r="856" spans="1:17" x14ac:dyDescent="0.35">
      <c r="A856" t="s">
        <v>154</v>
      </c>
      <c r="B856" t="s">
        <v>2236</v>
      </c>
      <c r="C856" t="s">
        <v>2237</v>
      </c>
      <c r="D856">
        <v>0</v>
      </c>
      <c r="E856">
        <v>39</v>
      </c>
      <c r="F856">
        <v>16</v>
      </c>
      <c r="G856">
        <v>68</v>
      </c>
      <c r="H856">
        <v>16</v>
      </c>
      <c r="I856">
        <v>422</v>
      </c>
      <c r="J856">
        <v>4450822.7561836904</v>
      </c>
      <c r="K856">
        <v>4440723.5626860997</v>
      </c>
      <c r="L856">
        <v>2411007.72746123</v>
      </c>
      <c r="M856">
        <v>4643127.484375</v>
      </c>
      <c r="N856">
        <v>572297.32316323603</v>
      </c>
      <c r="O856">
        <v>223949.946017829</v>
      </c>
      <c r="P856">
        <v>752565.10182635998</v>
      </c>
      <c r="Q856">
        <v>101723.27828553801</v>
      </c>
    </row>
    <row r="857" spans="1:17" x14ac:dyDescent="0.35">
      <c r="A857" t="s">
        <v>154</v>
      </c>
      <c r="B857" t="s">
        <v>2238</v>
      </c>
      <c r="C857" t="s">
        <v>2239</v>
      </c>
      <c r="D857">
        <v>0</v>
      </c>
      <c r="E857">
        <v>46</v>
      </c>
      <c r="F857">
        <v>13</v>
      </c>
      <c r="G857">
        <v>66</v>
      </c>
      <c r="H857">
        <v>13</v>
      </c>
      <c r="I857">
        <v>401</v>
      </c>
      <c r="J857">
        <v>2873415.20473446</v>
      </c>
      <c r="K857">
        <v>2026494.59272905</v>
      </c>
      <c r="L857">
        <v>1023483.0251417001</v>
      </c>
      <c r="M857">
        <v>3225800.96875</v>
      </c>
      <c r="N857">
        <v>589055.22000660701</v>
      </c>
      <c r="O857">
        <v>691413.45267487795</v>
      </c>
      <c r="P857">
        <v>488317.25138837402</v>
      </c>
      <c r="Q857">
        <v>1556590.3998382499</v>
      </c>
    </row>
    <row r="858" spans="1:17" x14ac:dyDescent="0.35">
      <c r="A858" t="s">
        <v>154</v>
      </c>
      <c r="B858" t="s">
        <v>2240</v>
      </c>
      <c r="C858" t="s">
        <v>2241</v>
      </c>
      <c r="D858">
        <v>0</v>
      </c>
      <c r="E858">
        <v>42</v>
      </c>
      <c r="F858">
        <v>10</v>
      </c>
      <c r="G858">
        <v>75</v>
      </c>
      <c r="H858">
        <v>10</v>
      </c>
      <c r="I858">
        <v>279</v>
      </c>
      <c r="J858">
        <v>6958449.1858520098</v>
      </c>
      <c r="K858">
        <v>5775775.6712270696</v>
      </c>
      <c r="L858">
        <v>2947574.5234817402</v>
      </c>
      <c r="M858">
        <v>6109962.4375</v>
      </c>
      <c r="N858">
        <v>1934016.53161358</v>
      </c>
      <c r="O858">
        <v>1091648.1183958801</v>
      </c>
      <c r="P858">
        <v>3658869.8008705098</v>
      </c>
      <c r="Q858">
        <v>2241922.8067731899</v>
      </c>
    </row>
    <row r="859" spans="1:17" x14ac:dyDescent="0.35">
      <c r="A859" t="s">
        <v>154</v>
      </c>
      <c r="B859" t="s">
        <v>2242</v>
      </c>
      <c r="C859" t="s">
        <v>2243</v>
      </c>
      <c r="D859">
        <v>0</v>
      </c>
      <c r="E859">
        <v>45</v>
      </c>
      <c r="F859">
        <v>15</v>
      </c>
      <c r="G859">
        <v>88</v>
      </c>
      <c r="H859">
        <v>15</v>
      </c>
      <c r="I859">
        <v>392</v>
      </c>
      <c r="J859">
        <v>4019880.4816736202</v>
      </c>
      <c r="K859">
        <v>2518361.4182897201</v>
      </c>
      <c r="L859">
        <v>1772936.9877283401</v>
      </c>
      <c r="M859">
        <v>3146633.921875</v>
      </c>
      <c r="N859">
        <v>4646398.56234062</v>
      </c>
      <c r="O859">
        <v>4695783.7215802995</v>
      </c>
      <c r="P859">
        <v>4286201.2020103997</v>
      </c>
      <c r="Q859">
        <v>4798068.4957480803</v>
      </c>
    </row>
    <row r="860" spans="1:17" x14ac:dyDescent="0.35">
      <c r="A860" t="s">
        <v>154</v>
      </c>
      <c r="B860" t="s">
        <v>2244</v>
      </c>
      <c r="C860" t="s">
        <v>2245</v>
      </c>
      <c r="D860">
        <v>0</v>
      </c>
      <c r="E860">
        <v>53</v>
      </c>
      <c r="F860">
        <v>9</v>
      </c>
      <c r="G860">
        <v>115</v>
      </c>
      <c r="H860">
        <v>9</v>
      </c>
      <c r="I860">
        <v>187</v>
      </c>
      <c r="J860">
        <v>27314694.021428298</v>
      </c>
      <c r="K860">
        <v>26931312.652474999</v>
      </c>
      <c r="L860">
        <v>13055694.8501222</v>
      </c>
      <c r="M860">
        <v>18045084.71875</v>
      </c>
      <c r="N860">
        <v>10952900.0086527</v>
      </c>
      <c r="O860">
        <v>13784829.507824199</v>
      </c>
      <c r="P860">
        <v>16133718.3997292</v>
      </c>
      <c r="Q860">
        <v>12590285.729404001</v>
      </c>
    </row>
    <row r="861" spans="1:17" x14ac:dyDescent="0.35">
      <c r="A861" t="s">
        <v>154</v>
      </c>
      <c r="B861" t="s">
        <v>2246</v>
      </c>
      <c r="C861" t="s">
        <v>2247</v>
      </c>
      <c r="D861">
        <v>0</v>
      </c>
      <c r="E861">
        <v>22</v>
      </c>
      <c r="F861">
        <v>20</v>
      </c>
      <c r="G861">
        <v>72</v>
      </c>
      <c r="H861">
        <v>20</v>
      </c>
      <c r="I861">
        <v>1152</v>
      </c>
      <c r="J861">
        <v>2037072.3253561801</v>
      </c>
      <c r="K861">
        <v>2171100.21142628</v>
      </c>
      <c r="L861">
        <v>1144522.4230605499</v>
      </c>
      <c r="M861">
        <v>1632985.7578125</v>
      </c>
      <c r="N861">
        <v>198469.77798573399</v>
      </c>
      <c r="O861">
        <v>279777.91497056902</v>
      </c>
      <c r="P861">
        <v>267359.92056722601</v>
      </c>
      <c r="Q861">
        <v>177208.18756443699</v>
      </c>
    </row>
    <row r="862" spans="1:17" x14ac:dyDescent="0.35">
      <c r="A862" t="s">
        <v>154</v>
      </c>
      <c r="B862" t="s">
        <v>2248</v>
      </c>
      <c r="C862" t="s">
        <v>2249</v>
      </c>
      <c r="D862">
        <v>0</v>
      </c>
      <c r="E862">
        <v>27</v>
      </c>
      <c r="F862">
        <v>15</v>
      </c>
      <c r="G862">
        <v>63</v>
      </c>
      <c r="H862">
        <v>14</v>
      </c>
      <c r="I862">
        <v>657</v>
      </c>
      <c r="J862">
        <v>2974333.9783401098</v>
      </c>
      <c r="K862">
        <v>2254507.0252106399</v>
      </c>
      <c r="L862" t="s">
        <v>732</v>
      </c>
      <c r="M862">
        <v>1812470.046875</v>
      </c>
      <c r="N862">
        <v>618046.39683335205</v>
      </c>
      <c r="O862">
        <v>684116.14890220901</v>
      </c>
      <c r="P862">
        <v>665192.64275562996</v>
      </c>
      <c r="Q862">
        <v>781362.79732768401</v>
      </c>
    </row>
    <row r="863" spans="1:17" x14ac:dyDescent="0.35">
      <c r="A863" t="s">
        <v>154</v>
      </c>
      <c r="B863" t="s">
        <v>2250</v>
      </c>
      <c r="C863" t="s">
        <v>2251</v>
      </c>
      <c r="D863">
        <v>0</v>
      </c>
      <c r="E863">
        <v>27</v>
      </c>
      <c r="F863">
        <v>10</v>
      </c>
      <c r="G863">
        <v>88</v>
      </c>
      <c r="H863">
        <v>10</v>
      </c>
      <c r="I863">
        <v>455</v>
      </c>
      <c r="J863">
        <v>5483727.3762796298</v>
      </c>
      <c r="K863">
        <v>5300702.7524191998</v>
      </c>
      <c r="L863">
        <v>3514023.59891519</v>
      </c>
      <c r="M863">
        <v>5255785.9453125</v>
      </c>
      <c r="N863">
        <v>1738997.3103901499</v>
      </c>
      <c r="O863">
        <v>2264874.0874081501</v>
      </c>
      <c r="P863">
        <v>1410102.56798293</v>
      </c>
      <c r="Q863">
        <v>2146391.2661593198</v>
      </c>
    </row>
    <row r="864" spans="1:17" x14ac:dyDescent="0.35">
      <c r="A864" t="s">
        <v>154</v>
      </c>
      <c r="B864" t="s">
        <v>2252</v>
      </c>
      <c r="C864" t="s">
        <v>2253</v>
      </c>
      <c r="D864">
        <v>0</v>
      </c>
      <c r="E864">
        <v>83</v>
      </c>
      <c r="F864">
        <v>4</v>
      </c>
      <c r="G864">
        <v>76</v>
      </c>
      <c r="H864">
        <v>4</v>
      </c>
      <c r="I864">
        <v>89</v>
      </c>
      <c r="J864">
        <v>28347670.059734099</v>
      </c>
      <c r="K864">
        <v>29398579.568263199</v>
      </c>
      <c r="L864">
        <v>33461810.887963202</v>
      </c>
      <c r="M864">
        <v>34630009.59375</v>
      </c>
      <c r="N864">
        <v>131668970.321486</v>
      </c>
      <c r="O864">
        <v>178530263.760048</v>
      </c>
      <c r="P864">
        <v>222308322.46437001</v>
      </c>
      <c r="Q864">
        <v>196284925.32322201</v>
      </c>
    </row>
    <row r="865" spans="1:17" x14ac:dyDescent="0.35">
      <c r="A865" t="s">
        <v>154</v>
      </c>
      <c r="B865" t="s">
        <v>2254</v>
      </c>
      <c r="C865" t="s">
        <v>2255</v>
      </c>
      <c r="D865">
        <v>0</v>
      </c>
      <c r="E865">
        <v>54</v>
      </c>
      <c r="F865">
        <v>9</v>
      </c>
      <c r="G865">
        <v>93</v>
      </c>
      <c r="H865">
        <v>9</v>
      </c>
      <c r="I865">
        <v>213</v>
      </c>
      <c r="J865">
        <v>2535235.0926173399</v>
      </c>
      <c r="K865">
        <v>1908965.22002963</v>
      </c>
      <c r="L865">
        <v>978456.35581477103</v>
      </c>
      <c r="M865">
        <v>1663744.4921875</v>
      </c>
      <c r="N865">
        <v>2780674.0076767299</v>
      </c>
      <c r="O865">
        <v>3057853.6325212498</v>
      </c>
      <c r="P865">
        <v>5326968.2768618697</v>
      </c>
      <c r="Q865">
        <v>3104873.7138946699</v>
      </c>
    </row>
    <row r="866" spans="1:17" x14ac:dyDescent="0.35">
      <c r="A866" t="s">
        <v>154</v>
      </c>
      <c r="B866" t="s">
        <v>2256</v>
      </c>
      <c r="C866" t="s">
        <v>2257</v>
      </c>
      <c r="D866">
        <v>0</v>
      </c>
      <c r="E866">
        <v>65</v>
      </c>
      <c r="F866">
        <v>13</v>
      </c>
      <c r="G866">
        <v>66</v>
      </c>
      <c r="H866">
        <v>13</v>
      </c>
      <c r="I866">
        <v>274</v>
      </c>
      <c r="J866">
        <v>7084751.8548600003</v>
      </c>
      <c r="K866">
        <v>6227866.9461251097</v>
      </c>
      <c r="L866">
        <v>3892191.0592093999</v>
      </c>
      <c r="M866">
        <v>4311639.4863281297</v>
      </c>
      <c r="N866">
        <v>3197945.6960082301</v>
      </c>
      <c r="O866">
        <v>3895850.0534688602</v>
      </c>
      <c r="P866">
        <v>3738547.3289396502</v>
      </c>
      <c r="Q866">
        <v>4045475.6430073399</v>
      </c>
    </row>
    <row r="867" spans="1:17" x14ac:dyDescent="0.35">
      <c r="A867" t="s">
        <v>154</v>
      </c>
      <c r="B867" t="s">
        <v>2258</v>
      </c>
      <c r="C867" t="s">
        <v>2259</v>
      </c>
      <c r="D867">
        <v>0</v>
      </c>
      <c r="E867">
        <v>46</v>
      </c>
      <c r="F867">
        <v>8</v>
      </c>
      <c r="G867">
        <v>126</v>
      </c>
      <c r="H867">
        <v>8</v>
      </c>
      <c r="I867">
        <v>197</v>
      </c>
      <c r="J867">
        <v>19867892.874216001</v>
      </c>
      <c r="K867">
        <v>17889811.571528099</v>
      </c>
      <c r="L867">
        <v>12976153.677856799</v>
      </c>
      <c r="M867">
        <v>21393045.75</v>
      </c>
      <c r="N867">
        <v>6127951.0266547697</v>
      </c>
      <c r="O867">
        <v>6717855.2981266603</v>
      </c>
      <c r="P867">
        <v>10578601.501945101</v>
      </c>
      <c r="Q867">
        <v>7157009.9242436299</v>
      </c>
    </row>
    <row r="868" spans="1:17" x14ac:dyDescent="0.35">
      <c r="A868" t="s">
        <v>154</v>
      </c>
      <c r="B868" t="s">
        <v>2260</v>
      </c>
      <c r="C868" t="s">
        <v>2261</v>
      </c>
      <c r="D868">
        <v>0</v>
      </c>
      <c r="E868">
        <v>48</v>
      </c>
      <c r="F868">
        <v>11</v>
      </c>
      <c r="G868">
        <v>98</v>
      </c>
      <c r="H868">
        <v>11</v>
      </c>
      <c r="I868">
        <v>309</v>
      </c>
      <c r="J868">
        <v>5362019.78808273</v>
      </c>
      <c r="K868">
        <v>5239258.56212667</v>
      </c>
      <c r="L868">
        <v>3055282.7777938498</v>
      </c>
      <c r="M868">
        <v>5242573.5</v>
      </c>
      <c r="N868">
        <v>6991931.6374636097</v>
      </c>
      <c r="O868">
        <v>9175129.1334214993</v>
      </c>
      <c r="P868">
        <v>15621594.9017669</v>
      </c>
      <c r="Q868">
        <v>10103831.682075899</v>
      </c>
    </row>
    <row r="869" spans="1:17" x14ac:dyDescent="0.35">
      <c r="A869" t="s">
        <v>154</v>
      </c>
      <c r="B869" t="s">
        <v>2262</v>
      </c>
      <c r="C869" t="s">
        <v>2263</v>
      </c>
      <c r="D869">
        <v>0</v>
      </c>
      <c r="E869">
        <v>42</v>
      </c>
      <c r="F869">
        <v>11</v>
      </c>
      <c r="G869">
        <v>138</v>
      </c>
      <c r="H869">
        <v>11</v>
      </c>
      <c r="I869">
        <v>280</v>
      </c>
      <c r="J869">
        <v>5235381.2571844999</v>
      </c>
      <c r="K869">
        <v>4364824.5785421096</v>
      </c>
      <c r="L869">
        <v>2934856.9150217199</v>
      </c>
      <c r="M869">
        <v>4060147.984375</v>
      </c>
      <c r="N869">
        <v>10377260.115178701</v>
      </c>
      <c r="O869">
        <v>10804528.832291599</v>
      </c>
      <c r="P869">
        <v>10666318.8730253</v>
      </c>
      <c r="Q869">
        <v>12641248.1632274</v>
      </c>
    </row>
    <row r="870" spans="1:17" x14ac:dyDescent="0.35">
      <c r="A870" t="s">
        <v>154</v>
      </c>
      <c r="B870" t="s">
        <v>2264</v>
      </c>
      <c r="C870" t="s">
        <v>2265</v>
      </c>
      <c r="D870">
        <v>0</v>
      </c>
      <c r="E870">
        <v>52</v>
      </c>
      <c r="F870">
        <v>14</v>
      </c>
      <c r="G870">
        <v>143</v>
      </c>
      <c r="H870">
        <v>14</v>
      </c>
      <c r="I870">
        <v>339</v>
      </c>
      <c r="J870">
        <v>1765271.1173165101</v>
      </c>
      <c r="K870">
        <v>1355278.4715034801</v>
      </c>
      <c r="L870">
        <v>706163.122660856</v>
      </c>
      <c r="M870">
        <v>1161666.640625</v>
      </c>
      <c r="N870">
        <v>8430608.2569586392</v>
      </c>
      <c r="O870">
        <v>10567953.889306201</v>
      </c>
      <c r="P870">
        <v>10213698.150900001</v>
      </c>
      <c r="Q870">
        <v>9112110.0537683703</v>
      </c>
    </row>
    <row r="871" spans="1:17" x14ac:dyDescent="0.35">
      <c r="A871" t="s">
        <v>154</v>
      </c>
      <c r="B871" t="s">
        <v>2266</v>
      </c>
      <c r="C871" t="s">
        <v>2267</v>
      </c>
      <c r="D871">
        <v>0</v>
      </c>
      <c r="E871">
        <v>35</v>
      </c>
      <c r="F871">
        <v>9</v>
      </c>
      <c r="G871">
        <v>105</v>
      </c>
      <c r="H871">
        <v>9</v>
      </c>
      <c r="I871">
        <v>260</v>
      </c>
      <c r="J871">
        <v>11781114.4235273</v>
      </c>
      <c r="K871">
        <v>13128045.396596599</v>
      </c>
      <c r="L871">
        <v>6073388.7887484897</v>
      </c>
      <c r="M871">
        <v>8607035.90625</v>
      </c>
      <c r="N871">
        <v>5442113.10150404</v>
      </c>
      <c r="O871">
        <v>7037188.6533751404</v>
      </c>
      <c r="P871">
        <v>9303405.3212652896</v>
      </c>
      <c r="Q871">
        <v>7028962.7371664802</v>
      </c>
    </row>
    <row r="872" spans="1:17" x14ac:dyDescent="0.35">
      <c r="A872" t="s">
        <v>154</v>
      </c>
      <c r="B872" t="s">
        <v>2268</v>
      </c>
      <c r="C872" t="s">
        <v>2269</v>
      </c>
      <c r="D872">
        <v>0</v>
      </c>
      <c r="E872">
        <v>33</v>
      </c>
      <c r="F872">
        <v>10</v>
      </c>
      <c r="G872">
        <v>71</v>
      </c>
      <c r="H872">
        <v>10</v>
      </c>
      <c r="I872">
        <v>353</v>
      </c>
      <c r="J872">
        <v>4828318.2348705297</v>
      </c>
      <c r="K872">
        <v>4751017.6546051698</v>
      </c>
      <c r="L872">
        <v>2205033.9722544299</v>
      </c>
      <c r="M872">
        <v>5146249.91015625</v>
      </c>
      <c r="N872">
        <v>1334141.09892514</v>
      </c>
      <c r="O872">
        <v>1630610.4518326099</v>
      </c>
      <c r="P872">
        <v>1928938.5709013401</v>
      </c>
      <c r="Q872">
        <v>1244361.2569864199</v>
      </c>
    </row>
    <row r="873" spans="1:17" x14ac:dyDescent="0.35">
      <c r="A873" t="s">
        <v>154</v>
      </c>
      <c r="B873" t="s">
        <v>2270</v>
      </c>
      <c r="C873" t="s">
        <v>2271</v>
      </c>
      <c r="D873">
        <v>0</v>
      </c>
      <c r="E873">
        <v>73</v>
      </c>
      <c r="F873">
        <v>12</v>
      </c>
      <c r="G873">
        <v>80</v>
      </c>
      <c r="H873">
        <v>12</v>
      </c>
      <c r="I873">
        <v>290</v>
      </c>
      <c r="J873">
        <v>4544852.1756674098</v>
      </c>
      <c r="K873">
        <v>4717545.9328638399</v>
      </c>
      <c r="L873">
        <v>2337220.9539121101</v>
      </c>
      <c r="M873">
        <v>4481140.6171875</v>
      </c>
      <c r="N873">
        <v>3672765.5727230799</v>
      </c>
      <c r="O873">
        <v>4421863.7375563905</v>
      </c>
      <c r="P873">
        <v>4761970.1428097598</v>
      </c>
      <c r="Q873">
        <v>4646581.0880388096</v>
      </c>
    </row>
    <row r="874" spans="1:17" x14ac:dyDescent="0.35">
      <c r="A874" t="s">
        <v>154</v>
      </c>
      <c r="B874" t="s">
        <v>2272</v>
      </c>
      <c r="C874" t="s">
        <v>2273</v>
      </c>
      <c r="D874">
        <v>0</v>
      </c>
      <c r="E874">
        <v>43</v>
      </c>
      <c r="F874">
        <v>14</v>
      </c>
      <c r="G874">
        <v>117</v>
      </c>
      <c r="H874">
        <v>14</v>
      </c>
      <c r="I874">
        <v>429</v>
      </c>
      <c r="J874">
        <v>4698284.0352293402</v>
      </c>
      <c r="K874">
        <v>4651849.2644067099</v>
      </c>
      <c r="L874">
        <v>2598152.27594508</v>
      </c>
      <c r="M874">
        <v>4343638.2578125</v>
      </c>
      <c r="N874">
        <v>10419629.471418399</v>
      </c>
      <c r="O874">
        <v>12965283.4945361</v>
      </c>
      <c r="P874">
        <v>13794365.652575601</v>
      </c>
      <c r="Q874">
        <v>12311295.022291601</v>
      </c>
    </row>
    <row r="875" spans="1:17" x14ac:dyDescent="0.35">
      <c r="A875" t="s">
        <v>154</v>
      </c>
      <c r="B875" t="s">
        <v>2274</v>
      </c>
      <c r="C875" t="s">
        <v>2275</v>
      </c>
      <c r="D875">
        <v>0</v>
      </c>
      <c r="E875">
        <v>50</v>
      </c>
      <c r="F875">
        <v>12</v>
      </c>
      <c r="G875">
        <v>135</v>
      </c>
      <c r="H875">
        <v>12</v>
      </c>
      <c r="I875">
        <v>214</v>
      </c>
      <c r="J875">
        <v>13077297.133894499</v>
      </c>
      <c r="K875">
        <v>13691886.5512706</v>
      </c>
      <c r="L875">
        <v>6570579.3630604902</v>
      </c>
      <c r="M875">
        <v>9534598.9609375</v>
      </c>
      <c r="N875">
        <v>12070767.7907467</v>
      </c>
      <c r="O875">
        <v>14033828.3839483</v>
      </c>
      <c r="P875">
        <v>13234277.120608101</v>
      </c>
      <c r="Q875">
        <v>16068011.1961875</v>
      </c>
    </row>
    <row r="876" spans="1:17" x14ac:dyDescent="0.35">
      <c r="A876" t="s">
        <v>154</v>
      </c>
      <c r="B876" t="s">
        <v>2276</v>
      </c>
      <c r="C876" t="s">
        <v>2277</v>
      </c>
      <c r="D876">
        <v>0</v>
      </c>
      <c r="E876">
        <v>42</v>
      </c>
      <c r="F876">
        <v>18</v>
      </c>
      <c r="G876">
        <v>84</v>
      </c>
      <c r="H876">
        <v>18</v>
      </c>
      <c r="I876">
        <v>509</v>
      </c>
      <c r="J876">
        <v>1837761.2681495401</v>
      </c>
      <c r="K876">
        <v>1658703.5154137299</v>
      </c>
      <c r="L876">
        <v>911435.358913164</v>
      </c>
      <c r="M876">
        <v>2052860.8203125</v>
      </c>
      <c r="N876">
        <v>6264106.6587161096</v>
      </c>
      <c r="O876">
        <v>6457308.9671211299</v>
      </c>
      <c r="P876">
        <v>11149507.5325747</v>
      </c>
      <c r="Q876">
        <v>7069416.79268061</v>
      </c>
    </row>
    <row r="877" spans="1:17" x14ac:dyDescent="0.35">
      <c r="A877" t="s">
        <v>154</v>
      </c>
      <c r="B877" t="s">
        <v>2278</v>
      </c>
      <c r="C877" t="s">
        <v>2279</v>
      </c>
      <c r="D877">
        <v>0</v>
      </c>
      <c r="E877">
        <v>42</v>
      </c>
      <c r="F877">
        <v>9</v>
      </c>
      <c r="G877">
        <v>179</v>
      </c>
      <c r="H877">
        <v>9</v>
      </c>
      <c r="I877">
        <v>286</v>
      </c>
      <c r="J877">
        <v>5073733.5410685996</v>
      </c>
      <c r="K877">
        <v>5067452.70115308</v>
      </c>
      <c r="L877">
        <v>866535.688010816</v>
      </c>
      <c r="M877">
        <v>3773082.25</v>
      </c>
      <c r="N877">
        <v>9365981.5859492291</v>
      </c>
      <c r="O877">
        <v>6918595.89526942</v>
      </c>
      <c r="P877">
        <v>12087132.350492001</v>
      </c>
      <c r="Q877">
        <v>9602679.4371316899</v>
      </c>
    </row>
    <row r="878" spans="1:17" x14ac:dyDescent="0.35">
      <c r="A878" t="s">
        <v>154</v>
      </c>
      <c r="B878" t="s">
        <v>2280</v>
      </c>
      <c r="C878" t="s">
        <v>2281</v>
      </c>
      <c r="D878">
        <v>0</v>
      </c>
      <c r="E878">
        <v>44</v>
      </c>
      <c r="F878">
        <v>13</v>
      </c>
      <c r="G878">
        <v>88</v>
      </c>
      <c r="H878">
        <v>13</v>
      </c>
      <c r="I878">
        <v>333</v>
      </c>
      <c r="J878">
        <v>9528441.1928752195</v>
      </c>
      <c r="K878">
        <v>6921843.3481938597</v>
      </c>
      <c r="L878">
        <v>3862150.3315510801</v>
      </c>
      <c r="M878">
        <v>7503190.3515625</v>
      </c>
      <c r="N878">
        <v>3729653.60933663</v>
      </c>
      <c r="O878">
        <v>3639943.6811059099</v>
      </c>
      <c r="P878">
        <v>6074143.61819191</v>
      </c>
      <c r="Q878">
        <v>4380481.1517816102</v>
      </c>
    </row>
    <row r="879" spans="1:17" x14ac:dyDescent="0.35">
      <c r="A879" t="s">
        <v>154</v>
      </c>
      <c r="B879" t="s">
        <v>2282</v>
      </c>
      <c r="C879" t="s">
        <v>2283</v>
      </c>
      <c r="D879">
        <v>0</v>
      </c>
      <c r="E879">
        <v>72</v>
      </c>
      <c r="F879">
        <v>6</v>
      </c>
      <c r="G879">
        <v>119</v>
      </c>
      <c r="H879">
        <v>6</v>
      </c>
      <c r="I879">
        <v>74</v>
      </c>
      <c r="J879">
        <v>15768453.1847296</v>
      </c>
      <c r="K879">
        <v>13208260.3883511</v>
      </c>
      <c r="L879">
        <v>36575766.138485201</v>
      </c>
      <c r="M879">
        <v>14224874.3789063</v>
      </c>
      <c r="N879">
        <v>69182097.237839594</v>
      </c>
      <c r="O879">
        <v>74673950.377292007</v>
      </c>
      <c r="P879">
        <v>81942213.253517106</v>
      </c>
      <c r="Q879">
        <v>81553247.540261105</v>
      </c>
    </row>
    <row r="880" spans="1:17" x14ac:dyDescent="0.35">
      <c r="A880" t="s">
        <v>154</v>
      </c>
      <c r="B880" t="s">
        <v>2284</v>
      </c>
      <c r="C880" t="s">
        <v>2285</v>
      </c>
      <c r="D880">
        <v>0</v>
      </c>
      <c r="E880">
        <v>40</v>
      </c>
      <c r="F880">
        <v>17</v>
      </c>
      <c r="G880">
        <v>90</v>
      </c>
      <c r="H880">
        <v>17</v>
      </c>
      <c r="I880">
        <v>535</v>
      </c>
      <c r="J880">
        <v>2659524.1991668302</v>
      </c>
      <c r="K880">
        <v>2891664.2867906298</v>
      </c>
      <c r="L880">
        <v>1707858.78267088</v>
      </c>
      <c r="M880">
        <v>3224772.2265625</v>
      </c>
      <c r="N880">
        <v>9622604.1076754294</v>
      </c>
      <c r="O880">
        <v>9739504.9072759803</v>
      </c>
      <c r="P880">
        <v>9497122.0397051293</v>
      </c>
      <c r="Q880">
        <v>8645303.5762808695</v>
      </c>
    </row>
    <row r="881" spans="1:17" x14ac:dyDescent="0.35">
      <c r="A881" t="s">
        <v>154</v>
      </c>
      <c r="B881" t="s">
        <v>2286</v>
      </c>
      <c r="C881" t="s">
        <v>2287</v>
      </c>
      <c r="D881">
        <v>0</v>
      </c>
      <c r="E881">
        <v>31</v>
      </c>
      <c r="F881">
        <v>8</v>
      </c>
      <c r="G881">
        <v>102</v>
      </c>
      <c r="H881">
        <v>8</v>
      </c>
      <c r="I881">
        <v>318</v>
      </c>
      <c r="J881">
        <v>8299636.5901280902</v>
      </c>
      <c r="K881">
        <v>6638406.1963866502</v>
      </c>
      <c r="L881">
        <v>7776292.6257872898</v>
      </c>
      <c r="M881">
        <v>18181548.515625</v>
      </c>
      <c r="N881">
        <v>3674128.1963514802</v>
      </c>
      <c r="O881">
        <v>3770858.1020362698</v>
      </c>
      <c r="P881">
        <v>4491412.2877859697</v>
      </c>
      <c r="Q881">
        <v>4736811.9377101399</v>
      </c>
    </row>
    <row r="882" spans="1:17" x14ac:dyDescent="0.35">
      <c r="A882" t="s">
        <v>154</v>
      </c>
      <c r="B882" t="s">
        <v>2288</v>
      </c>
      <c r="C882" t="s">
        <v>2289</v>
      </c>
      <c r="D882">
        <v>0</v>
      </c>
      <c r="E882">
        <v>69</v>
      </c>
      <c r="F882">
        <v>13</v>
      </c>
      <c r="G882">
        <v>94</v>
      </c>
      <c r="H882">
        <v>13</v>
      </c>
      <c r="I882">
        <v>202</v>
      </c>
      <c r="J882">
        <v>4896735.7466029599</v>
      </c>
      <c r="K882">
        <v>4078541.8131680498</v>
      </c>
      <c r="L882">
        <v>2269351.7473490899</v>
      </c>
      <c r="M882">
        <v>3885500.8125</v>
      </c>
      <c r="N882">
        <v>4731084.7359499</v>
      </c>
      <c r="O882">
        <v>6187177.4912713096</v>
      </c>
      <c r="P882">
        <v>3721525.19706763</v>
      </c>
      <c r="Q882">
        <v>2727055.5195436198</v>
      </c>
    </row>
    <row r="883" spans="1:17" x14ac:dyDescent="0.35">
      <c r="A883" t="s">
        <v>154</v>
      </c>
      <c r="B883" t="s">
        <v>2290</v>
      </c>
      <c r="C883" t="s">
        <v>2291</v>
      </c>
      <c r="D883">
        <v>0</v>
      </c>
      <c r="E883">
        <v>42</v>
      </c>
      <c r="F883">
        <v>10</v>
      </c>
      <c r="G883">
        <v>130</v>
      </c>
      <c r="H883">
        <v>10</v>
      </c>
      <c r="I883">
        <v>313</v>
      </c>
      <c r="J883">
        <v>7078273.9560915995</v>
      </c>
      <c r="K883">
        <v>6391089.9577249596</v>
      </c>
      <c r="L883">
        <v>3517204.1640272201</v>
      </c>
      <c r="M883">
        <v>6151713.40625</v>
      </c>
      <c r="N883">
        <v>7446361.2596096704</v>
      </c>
      <c r="O883">
        <v>9267170.5263918191</v>
      </c>
      <c r="P883">
        <v>7596403.42385846</v>
      </c>
      <c r="Q883">
        <v>7668132.64941209</v>
      </c>
    </row>
    <row r="884" spans="1:17" x14ac:dyDescent="0.35">
      <c r="A884" t="s">
        <v>154</v>
      </c>
      <c r="B884" t="s">
        <v>2292</v>
      </c>
      <c r="C884" t="s">
        <v>2293</v>
      </c>
      <c r="D884">
        <v>0</v>
      </c>
      <c r="E884">
        <v>40</v>
      </c>
      <c r="F884">
        <v>9</v>
      </c>
      <c r="G884">
        <v>131</v>
      </c>
      <c r="H884">
        <v>9</v>
      </c>
      <c r="I884">
        <v>248</v>
      </c>
      <c r="J884">
        <v>20261666.756674301</v>
      </c>
      <c r="K884">
        <v>18962115.633378699</v>
      </c>
      <c r="L884">
        <v>13024175.079403801</v>
      </c>
      <c r="M884">
        <v>18767645.425781298</v>
      </c>
      <c r="N884">
        <v>10021026.435984001</v>
      </c>
      <c r="O884">
        <v>11275113.7629875</v>
      </c>
      <c r="P884">
        <v>14484742.7241384</v>
      </c>
      <c r="Q884">
        <v>12620712.4706071</v>
      </c>
    </row>
    <row r="885" spans="1:17" x14ac:dyDescent="0.35">
      <c r="A885" t="s">
        <v>154</v>
      </c>
      <c r="B885" t="s">
        <v>2294</v>
      </c>
      <c r="C885" t="s">
        <v>2295</v>
      </c>
      <c r="D885">
        <v>0</v>
      </c>
      <c r="E885">
        <v>45</v>
      </c>
      <c r="F885">
        <v>12</v>
      </c>
      <c r="G885">
        <v>83</v>
      </c>
      <c r="H885">
        <v>12</v>
      </c>
      <c r="I885">
        <v>340</v>
      </c>
      <c r="J885">
        <v>910467.43133963703</v>
      </c>
      <c r="K885">
        <v>769877.15585131</v>
      </c>
      <c r="L885">
        <v>364269.07179889898</v>
      </c>
      <c r="M885">
        <v>564135.064453125</v>
      </c>
      <c r="N885">
        <v>11829130.718819199</v>
      </c>
      <c r="O885">
        <v>12814539.6130071</v>
      </c>
      <c r="P885">
        <v>22260389.1250217</v>
      </c>
      <c r="Q885">
        <v>15917820.7252241</v>
      </c>
    </row>
    <row r="886" spans="1:17" x14ac:dyDescent="0.35">
      <c r="A886" t="s">
        <v>154</v>
      </c>
      <c r="B886" t="s">
        <v>2296</v>
      </c>
      <c r="C886" t="s">
        <v>2297</v>
      </c>
      <c r="D886">
        <v>0</v>
      </c>
      <c r="E886">
        <v>64</v>
      </c>
      <c r="F886">
        <v>5</v>
      </c>
      <c r="G886">
        <v>103</v>
      </c>
      <c r="H886">
        <v>5</v>
      </c>
      <c r="I886">
        <v>107</v>
      </c>
      <c r="J886">
        <v>12385759.2423367</v>
      </c>
      <c r="K886">
        <v>11759931.9391317</v>
      </c>
      <c r="L886">
        <v>15545711.467159601</v>
      </c>
      <c r="M886">
        <v>20027236.4375</v>
      </c>
      <c r="N886">
        <v>11435064.7558295</v>
      </c>
      <c r="O886">
        <v>13167515.4836253</v>
      </c>
      <c r="P886">
        <v>15901730.9841337</v>
      </c>
      <c r="Q886">
        <v>15765843.9753065</v>
      </c>
    </row>
    <row r="887" spans="1:17" x14ac:dyDescent="0.35">
      <c r="A887" t="s">
        <v>154</v>
      </c>
      <c r="B887" t="s">
        <v>2298</v>
      </c>
      <c r="C887" t="s">
        <v>2299</v>
      </c>
      <c r="D887">
        <v>0</v>
      </c>
      <c r="E887">
        <v>41</v>
      </c>
      <c r="F887">
        <v>8</v>
      </c>
      <c r="G887">
        <v>84</v>
      </c>
      <c r="H887">
        <v>8</v>
      </c>
      <c r="I887">
        <v>303</v>
      </c>
      <c r="J887">
        <v>117469.514955262</v>
      </c>
      <c r="K887">
        <v>47294.465149205003</v>
      </c>
      <c r="L887">
        <v>504223.597895435</v>
      </c>
      <c r="M887">
        <v>757172.392578125</v>
      </c>
      <c r="N887">
        <v>33823211.620382197</v>
      </c>
      <c r="O887">
        <v>34857500.4903863</v>
      </c>
      <c r="P887">
        <v>24705440.759165999</v>
      </c>
      <c r="Q887">
        <v>38021701.053561397</v>
      </c>
    </row>
    <row r="888" spans="1:17" x14ac:dyDescent="0.35">
      <c r="A888" t="s">
        <v>154</v>
      </c>
      <c r="B888" t="s">
        <v>2300</v>
      </c>
      <c r="C888" t="s">
        <v>2301</v>
      </c>
      <c r="D888">
        <v>0</v>
      </c>
      <c r="E888">
        <v>57</v>
      </c>
      <c r="F888">
        <v>8</v>
      </c>
      <c r="G888">
        <v>504</v>
      </c>
      <c r="H888">
        <v>8</v>
      </c>
      <c r="I888">
        <v>104</v>
      </c>
      <c r="J888">
        <v>236331749.45904699</v>
      </c>
      <c r="K888">
        <v>246946547.507808</v>
      </c>
      <c r="L888">
        <v>244026884.323237</v>
      </c>
      <c r="M888">
        <v>270862737.265625</v>
      </c>
      <c r="N888">
        <v>511910109.918194</v>
      </c>
      <c r="O888">
        <v>528894240.70177102</v>
      </c>
      <c r="P888">
        <v>533703910.63368499</v>
      </c>
      <c r="Q888">
        <v>514220754.52432299</v>
      </c>
    </row>
    <row r="889" spans="1:17" x14ac:dyDescent="0.35">
      <c r="A889" t="s">
        <v>154</v>
      </c>
      <c r="B889" t="s">
        <v>2302</v>
      </c>
      <c r="C889" t="s">
        <v>2303</v>
      </c>
      <c r="D889">
        <v>0</v>
      </c>
      <c r="E889">
        <v>39</v>
      </c>
      <c r="F889">
        <v>9</v>
      </c>
      <c r="G889">
        <v>56</v>
      </c>
      <c r="H889">
        <v>9</v>
      </c>
      <c r="I889">
        <v>334</v>
      </c>
      <c r="J889">
        <v>15227959.7273809</v>
      </c>
      <c r="K889">
        <v>16333219.046494599</v>
      </c>
      <c r="L889">
        <v>9560360.0988594592</v>
      </c>
      <c r="M889">
        <v>15185465.125</v>
      </c>
      <c r="N889">
        <v>1093593.81841213</v>
      </c>
      <c r="O889">
        <v>1220155.6307915901</v>
      </c>
      <c r="P889">
        <v>2014143.5821907001</v>
      </c>
      <c r="Q889">
        <v>1144281.5126556801</v>
      </c>
    </row>
    <row r="890" spans="1:17" x14ac:dyDescent="0.35">
      <c r="A890" t="s">
        <v>154</v>
      </c>
      <c r="B890" t="s">
        <v>2304</v>
      </c>
      <c r="C890" t="s">
        <v>2305</v>
      </c>
      <c r="D890">
        <v>0</v>
      </c>
      <c r="E890">
        <v>53</v>
      </c>
      <c r="F890">
        <v>7</v>
      </c>
      <c r="G890">
        <v>141</v>
      </c>
      <c r="H890">
        <v>7</v>
      </c>
      <c r="I890">
        <v>122</v>
      </c>
      <c r="J890">
        <v>36830782.444283798</v>
      </c>
      <c r="K890">
        <v>33638410.394206502</v>
      </c>
      <c r="L890">
        <v>27262480.152187798</v>
      </c>
      <c r="M890">
        <v>27531542.875</v>
      </c>
      <c r="N890">
        <v>6816819.9070840003</v>
      </c>
      <c r="O890">
        <v>9524542.5542653501</v>
      </c>
      <c r="P890">
        <v>6406061.3941042498</v>
      </c>
      <c r="Q890">
        <v>10190558.859267401</v>
      </c>
    </row>
    <row r="891" spans="1:17" x14ac:dyDescent="0.35">
      <c r="A891" t="s">
        <v>154</v>
      </c>
      <c r="B891" t="s">
        <v>2306</v>
      </c>
      <c r="C891" t="s">
        <v>2307</v>
      </c>
      <c r="D891">
        <v>0</v>
      </c>
      <c r="E891">
        <v>51</v>
      </c>
      <c r="F891">
        <v>6</v>
      </c>
      <c r="G891">
        <v>96</v>
      </c>
      <c r="H891">
        <v>5</v>
      </c>
      <c r="I891">
        <v>206</v>
      </c>
      <c r="J891">
        <v>7640231.3833365701</v>
      </c>
      <c r="K891">
        <v>7642446.66823659</v>
      </c>
      <c r="L891">
        <v>7760728.0941622499</v>
      </c>
      <c r="M891">
        <v>8824494.2109375</v>
      </c>
      <c r="N891">
        <v>5483371.1305943597</v>
      </c>
      <c r="O891">
        <v>5521548.9023249997</v>
      </c>
      <c r="P891">
        <v>5767340.5269105397</v>
      </c>
      <c r="Q891">
        <v>4535886.8074071296</v>
      </c>
    </row>
    <row r="892" spans="1:17" x14ac:dyDescent="0.35">
      <c r="A892" t="s">
        <v>154</v>
      </c>
      <c r="B892" t="s">
        <v>2308</v>
      </c>
      <c r="C892" t="s">
        <v>2309</v>
      </c>
      <c r="D892">
        <v>0</v>
      </c>
      <c r="E892">
        <v>75</v>
      </c>
      <c r="F892">
        <v>9</v>
      </c>
      <c r="G892">
        <v>109</v>
      </c>
      <c r="H892">
        <v>9</v>
      </c>
      <c r="I892">
        <v>183</v>
      </c>
      <c r="J892">
        <v>9620147.8560028393</v>
      </c>
      <c r="K892">
        <v>9876038.5107303392</v>
      </c>
      <c r="L892">
        <v>6882418.6410020804</v>
      </c>
      <c r="M892">
        <v>8856091.2011718806</v>
      </c>
      <c r="N892">
        <v>9387996.2604521792</v>
      </c>
      <c r="O892">
        <v>10568255.420459099</v>
      </c>
      <c r="P892">
        <v>15391231.823667301</v>
      </c>
      <c r="Q892">
        <v>11799003.6880957</v>
      </c>
    </row>
    <row r="893" spans="1:17" x14ac:dyDescent="0.35">
      <c r="A893" t="s">
        <v>154</v>
      </c>
      <c r="B893" t="s">
        <v>2310</v>
      </c>
      <c r="C893" t="s">
        <v>2311</v>
      </c>
      <c r="D893">
        <v>0</v>
      </c>
      <c r="E893">
        <v>49</v>
      </c>
      <c r="F893">
        <v>11</v>
      </c>
      <c r="G893">
        <v>95</v>
      </c>
      <c r="H893">
        <v>11</v>
      </c>
      <c r="I893">
        <v>237</v>
      </c>
      <c r="J893">
        <v>4803545.0205625901</v>
      </c>
      <c r="K893">
        <v>4653068.0417043697</v>
      </c>
      <c r="L893">
        <v>5412990.9767238004</v>
      </c>
      <c r="M893">
        <v>8326874.75</v>
      </c>
      <c r="N893">
        <v>4897199.4535876596</v>
      </c>
      <c r="O893">
        <v>5515854.0783010302</v>
      </c>
      <c r="P893">
        <v>4897959.3008602802</v>
      </c>
      <c r="Q893">
        <v>6418841.16168899</v>
      </c>
    </row>
    <row r="894" spans="1:17" x14ac:dyDescent="0.35">
      <c r="A894" t="s">
        <v>154</v>
      </c>
      <c r="B894" t="s">
        <v>2312</v>
      </c>
      <c r="C894" t="s">
        <v>2313</v>
      </c>
      <c r="D894">
        <v>0</v>
      </c>
      <c r="E894">
        <v>51</v>
      </c>
      <c r="F894">
        <v>14</v>
      </c>
      <c r="G894">
        <v>80</v>
      </c>
      <c r="H894">
        <v>13</v>
      </c>
      <c r="I894">
        <v>307</v>
      </c>
      <c r="J894">
        <v>3951038.0629607602</v>
      </c>
      <c r="K894">
        <v>3808787.6110404702</v>
      </c>
      <c r="L894">
        <v>8026240.7952767899</v>
      </c>
      <c r="M894">
        <v>9257798.96875</v>
      </c>
      <c r="N894">
        <v>119452.19010957899</v>
      </c>
      <c r="O894" t="s">
        <v>732</v>
      </c>
      <c r="P894">
        <v>397317.69909167697</v>
      </c>
      <c r="Q894">
        <v>151787.866526169</v>
      </c>
    </row>
    <row r="895" spans="1:17" x14ac:dyDescent="0.35">
      <c r="A895" t="s">
        <v>154</v>
      </c>
      <c r="B895" t="s">
        <v>2314</v>
      </c>
      <c r="C895" t="s">
        <v>2315</v>
      </c>
      <c r="D895">
        <v>0</v>
      </c>
      <c r="E895">
        <v>54</v>
      </c>
      <c r="F895">
        <v>9</v>
      </c>
      <c r="G895">
        <v>135</v>
      </c>
      <c r="H895">
        <v>9</v>
      </c>
      <c r="I895">
        <v>229</v>
      </c>
      <c r="J895">
        <v>11178435.3155591</v>
      </c>
      <c r="K895">
        <v>11652721.9928247</v>
      </c>
      <c r="L895">
        <v>7065560.4811540302</v>
      </c>
      <c r="M895">
        <v>11017054.1875</v>
      </c>
      <c r="N895">
        <v>5978675.3463364895</v>
      </c>
      <c r="O895">
        <v>5803558.5866716402</v>
      </c>
      <c r="P895">
        <v>5918655.9103079904</v>
      </c>
      <c r="Q895">
        <v>7106838.0130826598</v>
      </c>
    </row>
    <row r="896" spans="1:17" x14ac:dyDescent="0.35">
      <c r="A896" t="s">
        <v>154</v>
      </c>
      <c r="B896" t="s">
        <v>2316</v>
      </c>
      <c r="C896" t="s">
        <v>2317</v>
      </c>
      <c r="D896">
        <v>0</v>
      </c>
      <c r="E896">
        <v>47</v>
      </c>
      <c r="F896">
        <v>18</v>
      </c>
      <c r="G896">
        <v>103</v>
      </c>
      <c r="H896">
        <v>18</v>
      </c>
      <c r="I896">
        <v>527</v>
      </c>
      <c r="J896">
        <v>4466461.4569914304</v>
      </c>
      <c r="K896">
        <v>3829911.06690204</v>
      </c>
      <c r="L896">
        <v>2203641.1653174199</v>
      </c>
      <c r="M896">
        <v>6284962.5078125</v>
      </c>
      <c r="N896">
        <v>11355480.1585258</v>
      </c>
      <c r="O896">
        <v>6769537.0434853202</v>
      </c>
      <c r="P896">
        <v>5627981.1949380497</v>
      </c>
      <c r="Q896">
        <v>7919981.4461554</v>
      </c>
    </row>
    <row r="897" spans="1:17" x14ac:dyDescent="0.35">
      <c r="A897" t="s">
        <v>154</v>
      </c>
      <c r="B897" t="s">
        <v>2318</v>
      </c>
      <c r="C897" t="s">
        <v>2319</v>
      </c>
      <c r="D897">
        <v>0</v>
      </c>
      <c r="E897">
        <v>48</v>
      </c>
      <c r="F897">
        <v>7</v>
      </c>
      <c r="G897">
        <v>133</v>
      </c>
      <c r="H897">
        <v>7</v>
      </c>
      <c r="I897">
        <v>142</v>
      </c>
      <c r="J897">
        <v>52759618.793542102</v>
      </c>
      <c r="K897">
        <v>60483095.899809197</v>
      </c>
      <c r="L897">
        <v>42127814.190307602</v>
      </c>
      <c r="M897">
        <v>51814699.90625</v>
      </c>
      <c r="N897">
        <v>17969366.084684901</v>
      </c>
      <c r="O897">
        <v>25399076.024523601</v>
      </c>
      <c r="P897">
        <v>16683939.8519742</v>
      </c>
      <c r="Q897">
        <v>21955211.573809098</v>
      </c>
    </row>
    <row r="898" spans="1:17" x14ac:dyDescent="0.35">
      <c r="A898" t="s">
        <v>154</v>
      </c>
      <c r="B898" t="s">
        <v>2320</v>
      </c>
      <c r="C898" t="s">
        <v>2321</v>
      </c>
      <c r="D898">
        <v>0</v>
      </c>
      <c r="E898">
        <v>48</v>
      </c>
      <c r="F898">
        <v>9</v>
      </c>
      <c r="G898">
        <v>50</v>
      </c>
      <c r="H898">
        <v>9</v>
      </c>
      <c r="I898">
        <v>267</v>
      </c>
      <c r="J898">
        <v>1849813.1214175301</v>
      </c>
      <c r="K898">
        <v>1557422.6997348501</v>
      </c>
      <c r="L898">
        <v>804560.635411544</v>
      </c>
      <c r="M898">
        <v>1844753.6875</v>
      </c>
      <c r="N898">
        <v>1560479.5107821401</v>
      </c>
      <c r="O898">
        <v>1640844.5254230101</v>
      </c>
      <c r="P898">
        <v>1999234.31908094</v>
      </c>
      <c r="Q898">
        <v>1263232.2562172301</v>
      </c>
    </row>
    <row r="899" spans="1:17" x14ac:dyDescent="0.35">
      <c r="A899" t="s">
        <v>154</v>
      </c>
      <c r="B899" t="s">
        <v>2322</v>
      </c>
      <c r="C899" t="s">
        <v>2323</v>
      </c>
      <c r="D899">
        <v>0</v>
      </c>
      <c r="E899">
        <v>31</v>
      </c>
      <c r="F899">
        <v>16</v>
      </c>
      <c r="G899">
        <v>91</v>
      </c>
      <c r="H899">
        <v>16</v>
      </c>
      <c r="I899">
        <v>499</v>
      </c>
      <c r="J899">
        <v>2942996.0867758598</v>
      </c>
      <c r="K899">
        <v>3183721.5391530702</v>
      </c>
      <c r="L899">
        <v>1567346.67285301</v>
      </c>
      <c r="M899">
        <v>4113891.390625</v>
      </c>
      <c r="N899">
        <v>334059.284937202</v>
      </c>
      <c r="O899">
        <v>708394.95685825695</v>
      </c>
      <c r="P899">
        <v>433329.32456227299</v>
      </c>
      <c r="Q899">
        <v>206805.07687593601</v>
      </c>
    </row>
    <row r="900" spans="1:17" x14ac:dyDescent="0.35">
      <c r="A900" t="s">
        <v>154</v>
      </c>
      <c r="B900" t="s">
        <v>2324</v>
      </c>
      <c r="C900" t="s">
        <v>2325</v>
      </c>
      <c r="D900">
        <v>0</v>
      </c>
      <c r="E900">
        <v>53</v>
      </c>
      <c r="F900">
        <v>16</v>
      </c>
      <c r="G900">
        <v>70</v>
      </c>
      <c r="H900">
        <v>16</v>
      </c>
      <c r="I900">
        <v>370</v>
      </c>
      <c r="J900">
        <v>4899684.1104896702</v>
      </c>
      <c r="K900">
        <v>4809894.1842356697</v>
      </c>
      <c r="L900">
        <v>1960752.94056002</v>
      </c>
      <c r="M900">
        <v>4447256.140625</v>
      </c>
      <c r="N900">
        <v>2163751.9831225402</v>
      </c>
      <c r="O900">
        <v>2406342.3773515499</v>
      </c>
      <c r="P900">
        <v>1999052.37421112</v>
      </c>
      <c r="Q900">
        <v>1842575.6892404701</v>
      </c>
    </row>
    <row r="901" spans="1:17" x14ac:dyDescent="0.35">
      <c r="A901" t="s">
        <v>154</v>
      </c>
      <c r="B901" t="s">
        <v>2326</v>
      </c>
      <c r="C901" t="s">
        <v>2327</v>
      </c>
      <c r="D901">
        <v>0</v>
      </c>
      <c r="E901">
        <v>35</v>
      </c>
      <c r="F901">
        <v>10</v>
      </c>
      <c r="G901">
        <v>113</v>
      </c>
      <c r="H901">
        <v>10</v>
      </c>
      <c r="I901">
        <v>365</v>
      </c>
      <c r="J901">
        <v>6618220.6761793699</v>
      </c>
      <c r="K901">
        <v>5986826.0484843198</v>
      </c>
      <c r="L901">
        <v>2476664.06748178</v>
      </c>
      <c r="M901">
        <v>5894000.21875</v>
      </c>
      <c r="N901">
        <v>3661354.3844503998</v>
      </c>
      <c r="O901">
        <v>4223464.4658810003</v>
      </c>
      <c r="P901">
        <v>5214996.9742944296</v>
      </c>
      <c r="Q901">
        <v>3378964.5969706299</v>
      </c>
    </row>
    <row r="902" spans="1:17" x14ac:dyDescent="0.35">
      <c r="A902" t="s">
        <v>154</v>
      </c>
      <c r="B902" t="s">
        <v>2328</v>
      </c>
      <c r="C902" t="s">
        <v>2329</v>
      </c>
      <c r="D902">
        <v>0</v>
      </c>
      <c r="E902">
        <v>43</v>
      </c>
      <c r="F902">
        <v>9</v>
      </c>
      <c r="G902">
        <v>90</v>
      </c>
      <c r="H902">
        <v>9</v>
      </c>
      <c r="I902">
        <v>295</v>
      </c>
      <c r="J902">
        <v>3143769.0872853301</v>
      </c>
      <c r="K902">
        <v>3051481.0683402498</v>
      </c>
      <c r="L902">
        <v>934280.43050474499</v>
      </c>
      <c r="M902">
        <v>2478284.3125</v>
      </c>
      <c r="N902">
        <v>5929877.5443377402</v>
      </c>
      <c r="O902">
        <v>6541888.9713155599</v>
      </c>
      <c r="P902">
        <v>7094712.4879346602</v>
      </c>
      <c r="Q902">
        <v>5662059.85943342</v>
      </c>
    </row>
    <row r="903" spans="1:17" x14ac:dyDescent="0.35">
      <c r="A903" t="s">
        <v>154</v>
      </c>
      <c r="B903" t="s">
        <v>2330</v>
      </c>
      <c r="C903" t="s">
        <v>2331</v>
      </c>
      <c r="D903">
        <v>0</v>
      </c>
      <c r="E903">
        <v>29</v>
      </c>
      <c r="F903">
        <v>7</v>
      </c>
      <c r="G903">
        <v>113</v>
      </c>
      <c r="H903">
        <v>7</v>
      </c>
      <c r="I903">
        <v>294</v>
      </c>
      <c r="J903">
        <v>9839676.7071871199</v>
      </c>
      <c r="K903">
        <v>10983130.031217599</v>
      </c>
      <c r="L903">
        <v>6908268.5397129599</v>
      </c>
      <c r="M903">
        <v>7395687.5625</v>
      </c>
      <c r="N903">
        <v>11164682.2866839</v>
      </c>
      <c r="O903">
        <v>12690540.9706276</v>
      </c>
      <c r="P903">
        <v>14380277.0823803</v>
      </c>
      <c r="Q903">
        <v>13575410.7377379</v>
      </c>
    </row>
    <row r="904" spans="1:17" x14ac:dyDescent="0.35">
      <c r="A904" t="s">
        <v>154</v>
      </c>
      <c r="B904" t="s">
        <v>2332</v>
      </c>
      <c r="C904" t="s">
        <v>2333</v>
      </c>
      <c r="D904">
        <v>0</v>
      </c>
      <c r="E904">
        <v>54</v>
      </c>
      <c r="F904">
        <v>12</v>
      </c>
      <c r="G904">
        <v>79</v>
      </c>
      <c r="H904">
        <v>12</v>
      </c>
      <c r="I904">
        <v>349</v>
      </c>
      <c r="J904">
        <v>1665240.7923632001</v>
      </c>
      <c r="K904">
        <v>1429867.04310646</v>
      </c>
      <c r="L904">
        <v>950764.00617667602</v>
      </c>
      <c r="M904">
        <v>2101376.03125</v>
      </c>
      <c r="N904">
        <v>3347161.3814451299</v>
      </c>
      <c r="O904">
        <v>1493996.88117876</v>
      </c>
      <c r="P904">
        <v>1078838.5187959501</v>
      </c>
      <c r="Q904">
        <v>1140234.7050662099</v>
      </c>
    </row>
    <row r="905" spans="1:17" x14ac:dyDescent="0.35">
      <c r="A905" t="s">
        <v>154</v>
      </c>
      <c r="B905" t="s">
        <v>2334</v>
      </c>
      <c r="C905" t="s">
        <v>2335</v>
      </c>
      <c r="D905">
        <v>0</v>
      </c>
      <c r="E905">
        <v>41</v>
      </c>
      <c r="F905">
        <v>13</v>
      </c>
      <c r="G905">
        <v>48</v>
      </c>
      <c r="H905">
        <v>13</v>
      </c>
      <c r="I905">
        <v>381</v>
      </c>
      <c r="J905">
        <v>3865460.7629641001</v>
      </c>
      <c r="K905">
        <v>3849639.2602019799</v>
      </c>
      <c r="L905">
        <v>2652538.5752311898</v>
      </c>
      <c r="M905">
        <v>1969889.8125</v>
      </c>
      <c r="N905">
        <v>502241.21348839899</v>
      </c>
      <c r="O905">
        <v>164926.96446206799</v>
      </c>
      <c r="P905">
        <v>338088.70301524998</v>
      </c>
      <c r="Q905">
        <v>360813.51395280001</v>
      </c>
    </row>
    <row r="906" spans="1:17" x14ac:dyDescent="0.35">
      <c r="A906" t="s">
        <v>154</v>
      </c>
      <c r="B906" t="s">
        <v>2336</v>
      </c>
      <c r="C906" t="s">
        <v>2337</v>
      </c>
      <c r="D906">
        <v>0</v>
      </c>
      <c r="E906">
        <v>42</v>
      </c>
      <c r="F906">
        <v>11</v>
      </c>
      <c r="G906">
        <v>74</v>
      </c>
      <c r="H906">
        <v>11</v>
      </c>
      <c r="I906">
        <v>372</v>
      </c>
      <c r="J906">
        <v>3623426.6556818401</v>
      </c>
      <c r="K906">
        <v>3616860.5156006301</v>
      </c>
      <c r="L906">
        <v>1543389.5124653601</v>
      </c>
      <c r="M906">
        <v>2412623.28125</v>
      </c>
      <c r="N906">
        <v>4388173.8536099996</v>
      </c>
      <c r="O906">
        <v>4952602.5286551397</v>
      </c>
      <c r="P906">
        <v>11193980.8641156</v>
      </c>
      <c r="Q906">
        <v>6141511.42122522</v>
      </c>
    </row>
    <row r="907" spans="1:17" x14ac:dyDescent="0.35">
      <c r="A907" t="s">
        <v>154</v>
      </c>
      <c r="B907" t="s">
        <v>2338</v>
      </c>
      <c r="C907" t="s">
        <v>2339</v>
      </c>
      <c r="D907">
        <v>0</v>
      </c>
      <c r="E907">
        <v>40</v>
      </c>
      <c r="F907">
        <v>9</v>
      </c>
      <c r="G907">
        <v>139</v>
      </c>
      <c r="H907">
        <v>9</v>
      </c>
      <c r="I907">
        <v>215</v>
      </c>
      <c r="J907">
        <v>23663065.288102601</v>
      </c>
      <c r="K907">
        <v>20459167.597476099</v>
      </c>
      <c r="L907">
        <v>15728472.932869799</v>
      </c>
      <c r="M907">
        <v>18790544.75</v>
      </c>
      <c r="N907">
        <v>5820341.6729299501</v>
      </c>
      <c r="O907">
        <v>7027888.1225815797</v>
      </c>
      <c r="P907">
        <v>8625532.0679341294</v>
      </c>
      <c r="Q907">
        <v>8120343.9210616704</v>
      </c>
    </row>
    <row r="908" spans="1:17" x14ac:dyDescent="0.35">
      <c r="A908" t="s">
        <v>154</v>
      </c>
      <c r="B908" t="s">
        <v>2340</v>
      </c>
      <c r="C908" t="s">
        <v>2341</v>
      </c>
      <c r="D908">
        <v>0</v>
      </c>
      <c r="E908">
        <v>38</v>
      </c>
      <c r="F908">
        <v>14</v>
      </c>
      <c r="G908">
        <v>105</v>
      </c>
      <c r="H908">
        <v>14</v>
      </c>
      <c r="I908">
        <v>510</v>
      </c>
      <c r="J908">
        <v>1518020.51591865</v>
      </c>
      <c r="K908">
        <v>1574065.83984233</v>
      </c>
      <c r="L908">
        <v>559504.363082911</v>
      </c>
      <c r="M908">
        <v>1798370.9375</v>
      </c>
      <c r="N908">
        <v>5093328.11917313</v>
      </c>
      <c r="O908">
        <v>5150846.8465394499</v>
      </c>
      <c r="P908">
        <v>6901497.2375988001</v>
      </c>
      <c r="Q908">
        <v>6169847.5278162304</v>
      </c>
    </row>
    <row r="909" spans="1:17" x14ac:dyDescent="0.35">
      <c r="A909" t="s">
        <v>154</v>
      </c>
      <c r="B909" t="s">
        <v>2342</v>
      </c>
      <c r="C909" t="s">
        <v>2343</v>
      </c>
      <c r="D909">
        <v>0</v>
      </c>
      <c r="E909">
        <v>36</v>
      </c>
      <c r="F909">
        <v>12</v>
      </c>
      <c r="G909">
        <v>86</v>
      </c>
      <c r="H909">
        <v>12</v>
      </c>
      <c r="I909">
        <v>477</v>
      </c>
      <c r="J909">
        <v>3220595.1471231701</v>
      </c>
      <c r="K909">
        <v>3188107.43301376</v>
      </c>
      <c r="L909">
        <v>1356541.3560055399</v>
      </c>
      <c r="M909">
        <v>3363137.203125</v>
      </c>
      <c r="N909">
        <v>3196862.1555054998</v>
      </c>
      <c r="O909">
        <v>3414659.8030334199</v>
      </c>
      <c r="P909">
        <v>5297612.9449546896</v>
      </c>
      <c r="Q909">
        <v>2426865.13108304</v>
      </c>
    </row>
    <row r="910" spans="1:17" x14ac:dyDescent="0.35">
      <c r="A910" t="s">
        <v>154</v>
      </c>
      <c r="B910" t="s">
        <v>2344</v>
      </c>
      <c r="C910" t="s">
        <v>2345</v>
      </c>
      <c r="D910">
        <v>0</v>
      </c>
      <c r="E910">
        <v>41</v>
      </c>
      <c r="F910">
        <v>6</v>
      </c>
      <c r="G910">
        <v>99</v>
      </c>
      <c r="H910">
        <v>6</v>
      </c>
      <c r="I910">
        <v>182</v>
      </c>
      <c r="J910">
        <v>31770786.2940313</v>
      </c>
      <c r="K910">
        <v>32091987.296985801</v>
      </c>
      <c r="L910">
        <v>17620510.9490382</v>
      </c>
      <c r="M910">
        <v>26610832.734375</v>
      </c>
      <c r="N910">
        <v>12255840.3707109</v>
      </c>
      <c r="O910">
        <v>12469636.4720918</v>
      </c>
      <c r="P910">
        <v>10744190.2408791</v>
      </c>
      <c r="Q910">
        <v>11311385.3371094</v>
      </c>
    </row>
    <row r="911" spans="1:17" x14ac:dyDescent="0.35">
      <c r="A911" t="s">
        <v>154</v>
      </c>
      <c r="B911" t="s">
        <v>2346</v>
      </c>
      <c r="C911" t="s">
        <v>2347</v>
      </c>
      <c r="D911">
        <v>0</v>
      </c>
      <c r="E911">
        <v>56</v>
      </c>
      <c r="F911">
        <v>14</v>
      </c>
      <c r="G911">
        <v>64</v>
      </c>
      <c r="H911">
        <v>14</v>
      </c>
      <c r="I911">
        <v>301</v>
      </c>
      <c r="J911">
        <v>5468912.78272234</v>
      </c>
      <c r="K911">
        <v>4656034.0640273001</v>
      </c>
      <c r="L911">
        <v>3927110.1405349001</v>
      </c>
      <c r="M911">
        <v>5280624.015625</v>
      </c>
      <c r="N911">
        <v>1741677.3288467999</v>
      </c>
      <c r="O911">
        <v>1555593.4989352401</v>
      </c>
      <c r="P911">
        <v>1810900.0950394401</v>
      </c>
      <c r="Q911">
        <v>1654695.9921154701</v>
      </c>
    </row>
    <row r="912" spans="1:17" x14ac:dyDescent="0.35">
      <c r="A912" t="s">
        <v>154</v>
      </c>
      <c r="B912" t="s">
        <v>2348</v>
      </c>
      <c r="C912" t="s">
        <v>2349</v>
      </c>
      <c r="D912">
        <v>0</v>
      </c>
      <c r="E912">
        <v>39</v>
      </c>
      <c r="F912">
        <v>9</v>
      </c>
      <c r="G912">
        <v>103</v>
      </c>
      <c r="H912">
        <v>9</v>
      </c>
      <c r="I912">
        <v>299</v>
      </c>
      <c r="J912">
        <v>6330987.0079033803</v>
      </c>
      <c r="K912">
        <v>6366426.9854145497</v>
      </c>
      <c r="L912">
        <v>4671252.0557450904</v>
      </c>
      <c r="M912">
        <v>6600607.6484375</v>
      </c>
      <c r="N912">
        <v>4990924.6508053802</v>
      </c>
      <c r="O912">
        <v>5730950.7236130303</v>
      </c>
      <c r="P912">
        <v>7300069.50272003</v>
      </c>
      <c r="Q912">
        <v>9982731.8152044006</v>
      </c>
    </row>
    <row r="913" spans="1:17" x14ac:dyDescent="0.35">
      <c r="A913" t="s">
        <v>154</v>
      </c>
      <c r="B913" t="s">
        <v>2350</v>
      </c>
      <c r="C913" t="s">
        <v>2351</v>
      </c>
      <c r="D913">
        <v>0</v>
      </c>
      <c r="E913">
        <v>39</v>
      </c>
      <c r="F913">
        <v>14</v>
      </c>
      <c r="G913">
        <v>73</v>
      </c>
      <c r="H913">
        <v>14</v>
      </c>
      <c r="I913">
        <v>470</v>
      </c>
      <c r="J913">
        <v>3679785.1348858802</v>
      </c>
      <c r="K913">
        <v>3851470.03911536</v>
      </c>
      <c r="L913">
        <v>1768260.91900242</v>
      </c>
      <c r="M913">
        <v>3467576.328125</v>
      </c>
      <c r="N913">
        <v>2915892.7485732702</v>
      </c>
      <c r="O913">
        <v>2649088.5581568899</v>
      </c>
      <c r="P913">
        <v>2522118.4528439702</v>
      </c>
      <c r="Q913">
        <v>2292908.9102978799</v>
      </c>
    </row>
    <row r="914" spans="1:17" x14ac:dyDescent="0.35">
      <c r="A914" t="s">
        <v>154</v>
      </c>
      <c r="B914" t="s">
        <v>2352</v>
      </c>
      <c r="C914" t="s">
        <v>2353</v>
      </c>
      <c r="D914">
        <v>0</v>
      </c>
      <c r="E914">
        <v>64</v>
      </c>
      <c r="F914">
        <v>5</v>
      </c>
      <c r="G914">
        <v>148</v>
      </c>
      <c r="H914">
        <v>5</v>
      </c>
      <c r="I914">
        <v>106</v>
      </c>
      <c r="J914">
        <v>53546541.117887497</v>
      </c>
      <c r="K914">
        <v>47508678.154280096</v>
      </c>
      <c r="L914">
        <v>19293430.230962299</v>
      </c>
      <c r="M914">
        <v>38335030.551757798</v>
      </c>
      <c r="N914">
        <v>76333051.365664005</v>
      </c>
      <c r="O914">
        <v>100782677.029523</v>
      </c>
      <c r="P914">
        <v>148986794.80995101</v>
      </c>
      <c r="Q914">
        <v>100629187.271356</v>
      </c>
    </row>
    <row r="915" spans="1:17" x14ac:dyDescent="0.35">
      <c r="A915" t="s">
        <v>154</v>
      </c>
      <c r="B915" t="s">
        <v>2354</v>
      </c>
      <c r="C915" t="s">
        <v>2355</v>
      </c>
      <c r="D915">
        <v>0</v>
      </c>
      <c r="E915">
        <v>46</v>
      </c>
      <c r="F915">
        <v>11</v>
      </c>
      <c r="G915">
        <v>89</v>
      </c>
      <c r="H915">
        <v>11</v>
      </c>
      <c r="I915">
        <v>274</v>
      </c>
      <c r="J915">
        <v>6837028.6365271304</v>
      </c>
      <c r="K915">
        <v>6820609.7106548604</v>
      </c>
      <c r="L915">
        <v>3151464.6217532898</v>
      </c>
      <c r="M915">
        <v>6819122.4394531297</v>
      </c>
      <c r="N915">
        <v>4868242.2984247403</v>
      </c>
      <c r="O915">
        <v>4011460.3026515902</v>
      </c>
      <c r="P915">
        <v>4855709.7432407197</v>
      </c>
      <c r="Q915">
        <v>4632557.4652811103</v>
      </c>
    </row>
    <row r="916" spans="1:17" x14ac:dyDescent="0.35">
      <c r="A916" t="s">
        <v>154</v>
      </c>
      <c r="B916" t="s">
        <v>2356</v>
      </c>
      <c r="C916" t="s">
        <v>2357</v>
      </c>
      <c r="D916">
        <v>0</v>
      </c>
      <c r="E916">
        <v>43</v>
      </c>
      <c r="F916">
        <v>4</v>
      </c>
      <c r="G916">
        <v>89</v>
      </c>
      <c r="H916">
        <v>4</v>
      </c>
      <c r="I916">
        <v>80</v>
      </c>
      <c r="J916">
        <v>28166095.372928899</v>
      </c>
      <c r="K916">
        <v>39550161.712581798</v>
      </c>
      <c r="L916">
        <v>26486597.781727102</v>
      </c>
      <c r="M916">
        <v>39660497.59375</v>
      </c>
      <c r="N916">
        <v>292436077.08404601</v>
      </c>
      <c r="O916">
        <v>113633971.04842199</v>
      </c>
      <c r="P916">
        <v>74686388.564852506</v>
      </c>
      <c r="Q916">
        <v>141969824.95124099</v>
      </c>
    </row>
    <row r="917" spans="1:17" x14ac:dyDescent="0.35">
      <c r="A917" t="s">
        <v>154</v>
      </c>
      <c r="B917" t="s">
        <v>2358</v>
      </c>
      <c r="C917" t="s">
        <v>2359</v>
      </c>
      <c r="D917">
        <v>0</v>
      </c>
      <c r="E917">
        <v>42</v>
      </c>
      <c r="F917">
        <v>13</v>
      </c>
      <c r="G917">
        <v>68</v>
      </c>
      <c r="H917">
        <v>13</v>
      </c>
      <c r="I917">
        <v>436</v>
      </c>
      <c r="J917">
        <v>4453513.2434654199</v>
      </c>
      <c r="K917">
        <v>4309309.2834405201</v>
      </c>
      <c r="L917">
        <v>2177408.3748184699</v>
      </c>
      <c r="M917">
        <v>4017202.4277343801</v>
      </c>
      <c r="N917">
        <v>57568.198236857199</v>
      </c>
      <c r="O917">
        <v>173226.52026567399</v>
      </c>
      <c r="P917">
        <v>269026.65905769297</v>
      </c>
      <c r="Q917">
        <v>124725.73830791</v>
      </c>
    </row>
    <row r="918" spans="1:17" x14ac:dyDescent="0.35">
      <c r="A918" t="s">
        <v>154</v>
      </c>
      <c r="B918" t="s">
        <v>2360</v>
      </c>
      <c r="C918" t="s">
        <v>2361</v>
      </c>
      <c r="D918">
        <v>0</v>
      </c>
      <c r="E918">
        <v>58</v>
      </c>
      <c r="F918">
        <v>7</v>
      </c>
      <c r="G918">
        <v>142</v>
      </c>
      <c r="H918">
        <v>7</v>
      </c>
      <c r="I918">
        <v>102</v>
      </c>
      <c r="J918">
        <v>37660273.325473301</v>
      </c>
      <c r="K918">
        <v>36417716.379408702</v>
      </c>
      <c r="L918">
        <v>26239574.067120101</v>
      </c>
      <c r="M918">
        <v>37090162.734375</v>
      </c>
      <c r="N918">
        <v>14158974.3001647</v>
      </c>
      <c r="O918">
        <v>21386450.671105999</v>
      </c>
      <c r="P918">
        <v>23719192.842328299</v>
      </c>
      <c r="Q918">
        <v>22225102.703438401</v>
      </c>
    </row>
    <row r="919" spans="1:17" x14ac:dyDescent="0.35">
      <c r="A919" t="s">
        <v>154</v>
      </c>
      <c r="B919" t="s">
        <v>2362</v>
      </c>
      <c r="C919" t="s">
        <v>2363</v>
      </c>
      <c r="D919">
        <v>0</v>
      </c>
      <c r="E919">
        <v>68</v>
      </c>
      <c r="F919">
        <v>17</v>
      </c>
      <c r="G919">
        <v>49</v>
      </c>
      <c r="H919">
        <v>17</v>
      </c>
      <c r="I919">
        <v>375</v>
      </c>
      <c r="J919">
        <v>1403573.43670482</v>
      </c>
      <c r="K919">
        <v>2085958.3104389501</v>
      </c>
      <c r="L919">
        <v>1003565.45731334</v>
      </c>
      <c r="M919">
        <v>2016021.359375</v>
      </c>
      <c r="N919">
        <v>438258.568298136</v>
      </c>
      <c r="O919">
        <v>546976.29710907605</v>
      </c>
      <c r="P919">
        <v>660485.314328401</v>
      </c>
      <c r="Q919">
        <v>421859.57040961197</v>
      </c>
    </row>
    <row r="920" spans="1:17" x14ac:dyDescent="0.35">
      <c r="A920" t="s">
        <v>154</v>
      </c>
      <c r="B920" t="s">
        <v>2364</v>
      </c>
      <c r="C920" t="s">
        <v>2365</v>
      </c>
      <c r="D920">
        <v>0</v>
      </c>
      <c r="E920">
        <v>38</v>
      </c>
      <c r="F920">
        <v>4</v>
      </c>
      <c r="G920">
        <v>90</v>
      </c>
      <c r="H920">
        <v>4</v>
      </c>
      <c r="I920">
        <v>158</v>
      </c>
      <c r="J920">
        <v>5001393.2743717702</v>
      </c>
      <c r="K920">
        <v>6002711.1271448303</v>
      </c>
      <c r="L920" t="s">
        <v>732</v>
      </c>
      <c r="M920">
        <v>6282130.5625</v>
      </c>
      <c r="N920">
        <v>7207853.0652419999</v>
      </c>
      <c r="O920">
        <v>9950500.8078928199</v>
      </c>
      <c r="P920">
        <v>7745834.43377</v>
      </c>
      <c r="Q920">
        <v>818526.22829156904</v>
      </c>
    </row>
    <row r="921" spans="1:17" x14ac:dyDescent="0.35">
      <c r="A921" t="s">
        <v>154</v>
      </c>
      <c r="B921" t="s">
        <v>2366</v>
      </c>
      <c r="C921" t="s">
        <v>2367</v>
      </c>
      <c r="D921">
        <v>0</v>
      </c>
      <c r="E921">
        <v>45</v>
      </c>
      <c r="F921">
        <v>11</v>
      </c>
      <c r="G921">
        <v>120</v>
      </c>
      <c r="H921">
        <v>11</v>
      </c>
      <c r="I921">
        <v>262</v>
      </c>
      <c r="J921">
        <v>15529516.217466099</v>
      </c>
      <c r="K921">
        <v>16255187.9354087</v>
      </c>
      <c r="L921">
        <v>13379938.6585753</v>
      </c>
      <c r="M921">
        <v>15820301.171875</v>
      </c>
      <c r="N921">
        <v>8157068.4849327197</v>
      </c>
      <c r="O921">
        <v>8327619.99726055</v>
      </c>
      <c r="P921">
        <v>11078717.1863256</v>
      </c>
      <c r="Q921">
        <v>9830257.4500230495</v>
      </c>
    </row>
    <row r="922" spans="1:17" x14ac:dyDescent="0.35">
      <c r="A922" t="s">
        <v>154</v>
      </c>
      <c r="B922" t="s">
        <v>2368</v>
      </c>
      <c r="C922" t="s">
        <v>2369</v>
      </c>
      <c r="D922">
        <v>0</v>
      </c>
      <c r="E922">
        <v>58</v>
      </c>
      <c r="F922">
        <v>11</v>
      </c>
      <c r="G922">
        <v>73</v>
      </c>
      <c r="H922">
        <v>11</v>
      </c>
      <c r="I922">
        <v>273</v>
      </c>
      <c r="J922">
        <v>7873669.5886080004</v>
      </c>
      <c r="K922">
        <v>7965557.93973199</v>
      </c>
      <c r="L922">
        <v>5275458.1038384102</v>
      </c>
      <c r="M922">
        <v>6501864.21875</v>
      </c>
      <c r="N922">
        <v>1958245.0829849599</v>
      </c>
      <c r="O922">
        <v>2299370.2050235099</v>
      </c>
      <c r="P922">
        <v>2944191.4774962999</v>
      </c>
      <c r="Q922">
        <v>1892167.4040653701</v>
      </c>
    </row>
    <row r="923" spans="1:17" x14ac:dyDescent="0.35">
      <c r="A923" t="s">
        <v>154</v>
      </c>
      <c r="B923" t="s">
        <v>2370</v>
      </c>
      <c r="C923" t="s">
        <v>2371</v>
      </c>
      <c r="D923">
        <v>0</v>
      </c>
      <c r="E923">
        <v>30</v>
      </c>
      <c r="F923">
        <v>5</v>
      </c>
      <c r="G923">
        <v>126</v>
      </c>
      <c r="H923">
        <v>5</v>
      </c>
      <c r="I923">
        <v>233</v>
      </c>
      <c r="J923">
        <v>2585136.4772240398</v>
      </c>
      <c r="K923">
        <v>2326763.8422894999</v>
      </c>
      <c r="L923">
        <v>7947352.4023977704</v>
      </c>
      <c r="M923">
        <v>3350016.1875</v>
      </c>
      <c r="N923">
        <v>177245289.724828</v>
      </c>
      <c r="O923">
        <v>86899386.205630898</v>
      </c>
      <c r="P923">
        <v>54421048.567916602</v>
      </c>
      <c r="Q923">
        <v>76355088.939593405</v>
      </c>
    </row>
    <row r="924" spans="1:17" x14ac:dyDescent="0.35">
      <c r="A924" t="s">
        <v>154</v>
      </c>
      <c r="B924" t="s">
        <v>2372</v>
      </c>
      <c r="C924" t="s">
        <v>2373</v>
      </c>
      <c r="D924">
        <v>0</v>
      </c>
      <c r="E924">
        <v>54</v>
      </c>
      <c r="F924">
        <v>7</v>
      </c>
      <c r="G924">
        <v>95</v>
      </c>
      <c r="H924">
        <v>7</v>
      </c>
      <c r="I924">
        <v>128</v>
      </c>
      <c r="J924">
        <v>10130306.8081725</v>
      </c>
      <c r="K924">
        <v>12705847.997044001</v>
      </c>
      <c r="L924">
        <v>7301342.2285415502</v>
      </c>
      <c r="M924">
        <v>9638891.59375</v>
      </c>
      <c r="N924">
        <v>18013989.121477898</v>
      </c>
      <c r="O924">
        <v>14930204.4973548</v>
      </c>
      <c r="P924">
        <v>22895963.8569309</v>
      </c>
      <c r="Q924">
        <v>18105068.274605401</v>
      </c>
    </row>
    <row r="925" spans="1:17" x14ac:dyDescent="0.35">
      <c r="A925" t="s">
        <v>154</v>
      </c>
      <c r="B925" t="s">
        <v>2374</v>
      </c>
      <c r="C925" t="s">
        <v>2375</v>
      </c>
      <c r="D925">
        <v>0</v>
      </c>
      <c r="E925">
        <v>41</v>
      </c>
      <c r="F925">
        <v>16</v>
      </c>
      <c r="G925">
        <v>55</v>
      </c>
      <c r="H925">
        <v>16</v>
      </c>
      <c r="I925">
        <v>577</v>
      </c>
      <c r="J925">
        <v>2714012.47850759</v>
      </c>
      <c r="K925">
        <v>2596395.0844481499</v>
      </c>
      <c r="L925">
        <v>958759.59158229502</v>
      </c>
      <c r="M925">
        <v>2046642.5</v>
      </c>
      <c r="N925">
        <v>251789.708617464</v>
      </c>
      <c r="O925">
        <v>134942.26356322001</v>
      </c>
      <c r="P925">
        <v>345295.88747432601</v>
      </c>
      <c r="Q925">
        <v>187244.924395835</v>
      </c>
    </row>
    <row r="926" spans="1:17" x14ac:dyDescent="0.35">
      <c r="A926" t="s">
        <v>154</v>
      </c>
      <c r="B926" t="s">
        <v>2376</v>
      </c>
      <c r="C926" t="s">
        <v>2377</v>
      </c>
      <c r="D926">
        <v>0</v>
      </c>
      <c r="E926">
        <v>46</v>
      </c>
      <c r="F926">
        <v>8</v>
      </c>
      <c r="G926">
        <v>49</v>
      </c>
      <c r="H926">
        <v>8</v>
      </c>
      <c r="I926">
        <v>283</v>
      </c>
      <c r="J926">
        <v>4094858.3803080101</v>
      </c>
      <c r="K926">
        <v>2046627.43116123</v>
      </c>
      <c r="L926">
        <v>2172084.69747177</v>
      </c>
      <c r="M926">
        <v>4900736.0625</v>
      </c>
      <c r="N926">
        <v>397323.78186069499</v>
      </c>
      <c r="O926">
        <v>133895.14162688699</v>
      </c>
      <c r="P926">
        <v>122294.188353975</v>
      </c>
      <c r="Q926" t="s">
        <v>732</v>
      </c>
    </row>
    <row r="927" spans="1:17" x14ac:dyDescent="0.35">
      <c r="A927" t="s">
        <v>154</v>
      </c>
      <c r="B927" t="s">
        <v>2378</v>
      </c>
      <c r="C927" t="s">
        <v>2379</v>
      </c>
      <c r="D927">
        <v>0</v>
      </c>
      <c r="E927">
        <v>78</v>
      </c>
      <c r="F927">
        <v>6</v>
      </c>
      <c r="G927">
        <v>209</v>
      </c>
      <c r="H927">
        <v>6</v>
      </c>
      <c r="I927">
        <v>74</v>
      </c>
      <c r="J927">
        <v>12761245.509632001</v>
      </c>
      <c r="K927">
        <v>12659820.6973252</v>
      </c>
      <c r="L927">
        <v>16846146.6575156</v>
      </c>
      <c r="M927">
        <v>23593770.089843798</v>
      </c>
      <c r="N927">
        <v>230227260.207903</v>
      </c>
      <c r="O927">
        <v>148026299.379549</v>
      </c>
      <c r="P927">
        <v>197151940.21792501</v>
      </c>
      <c r="Q927">
        <v>181923045.85421699</v>
      </c>
    </row>
    <row r="928" spans="1:17" x14ac:dyDescent="0.35">
      <c r="A928" t="s">
        <v>154</v>
      </c>
      <c r="B928" t="s">
        <v>2380</v>
      </c>
      <c r="C928" t="s">
        <v>2381</v>
      </c>
      <c r="D928">
        <v>0</v>
      </c>
      <c r="E928">
        <v>50</v>
      </c>
      <c r="F928">
        <v>7</v>
      </c>
      <c r="G928">
        <v>91</v>
      </c>
      <c r="H928">
        <v>7</v>
      </c>
      <c r="I928">
        <v>163</v>
      </c>
      <c r="J928">
        <v>14726999.011604199</v>
      </c>
      <c r="K928">
        <v>12661034.789036701</v>
      </c>
      <c r="L928">
        <v>14029328.9142543</v>
      </c>
      <c r="M928">
        <v>12872794.21875</v>
      </c>
      <c r="N928">
        <v>19747626.228783999</v>
      </c>
      <c r="O928">
        <v>21486945.204358201</v>
      </c>
      <c r="P928">
        <v>20130260.156066399</v>
      </c>
      <c r="Q928">
        <v>19605899.260198802</v>
      </c>
    </row>
    <row r="929" spans="1:17" x14ac:dyDescent="0.35">
      <c r="A929" t="s">
        <v>154</v>
      </c>
      <c r="B929" t="s">
        <v>2382</v>
      </c>
      <c r="C929" t="s">
        <v>2383</v>
      </c>
      <c r="D929">
        <v>0</v>
      </c>
      <c r="E929">
        <v>45</v>
      </c>
      <c r="F929">
        <v>15</v>
      </c>
      <c r="G929">
        <v>53</v>
      </c>
      <c r="H929">
        <v>15</v>
      </c>
      <c r="I929">
        <v>472</v>
      </c>
      <c r="J929">
        <v>1307425.8065440899</v>
      </c>
      <c r="K929">
        <v>1237335.38741007</v>
      </c>
      <c r="L929">
        <v>1240897.0630111301</v>
      </c>
      <c r="M929">
        <v>1324899.40625</v>
      </c>
      <c r="N929">
        <v>63881.977478428998</v>
      </c>
      <c r="O929">
        <v>89081.776667885497</v>
      </c>
      <c r="P929">
        <v>216034.10896704701</v>
      </c>
      <c r="Q929">
        <v>171461.550584096</v>
      </c>
    </row>
    <row r="930" spans="1:17" x14ac:dyDescent="0.35">
      <c r="A930" t="s">
        <v>154</v>
      </c>
      <c r="B930" t="s">
        <v>2384</v>
      </c>
      <c r="C930" t="s">
        <v>2385</v>
      </c>
      <c r="D930">
        <v>0</v>
      </c>
      <c r="E930">
        <v>42</v>
      </c>
      <c r="F930">
        <v>10</v>
      </c>
      <c r="G930">
        <v>51</v>
      </c>
      <c r="H930">
        <v>10</v>
      </c>
      <c r="I930">
        <v>308</v>
      </c>
      <c r="J930">
        <v>8169511.8326420402</v>
      </c>
      <c r="K930">
        <v>8975460.1762957498</v>
      </c>
      <c r="L930">
        <v>5918559.8836521702</v>
      </c>
      <c r="M930">
        <v>10550586.9287109</v>
      </c>
      <c r="N930">
        <v>1279457.0997015899</v>
      </c>
      <c r="O930">
        <v>1866828.7903497801</v>
      </c>
      <c r="P930">
        <v>1975410.2089364999</v>
      </c>
      <c r="Q930">
        <v>1331944.00728237</v>
      </c>
    </row>
    <row r="931" spans="1:17" x14ac:dyDescent="0.35">
      <c r="A931" t="s">
        <v>154</v>
      </c>
      <c r="B931" t="s">
        <v>2386</v>
      </c>
      <c r="C931" t="s">
        <v>2387</v>
      </c>
      <c r="D931">
        <v>0</v>
      </c>
      <c r="E931">
        <v>38</v>
      </c>
      <c r="F931">
        <v>12</v>
      </c>
      <c r="G931">
        <v>126</v>
      </c>
      <c r="H931">
        <v>12</v>
      </c>
      <c r="I931">
        <v>420</v>
      </c>
      <c r="J931">
        <v>4344248.14833536</v>
      </c>
      <c r="K931">
        <v>4826366.08817071</v>
      </c>
      <c r="L931">
        <v>1803694.4404740999</v>
      </c>
      <c r="M931">
        <v>4638427.1875</v>
      </c>
      <c r="N931">
        <v>6534801.9566631801</v>
      </c>
      <c r="O931">
        <v>6571131.4678041302</v>
      </c>
      <c r="P931">
        <v>5807359.6330536297</v>
      </c>
      <c r="Q931">
        <v>8372595.3913815096</v>
      </c>
    </row>
    <row r="932" spans="1:17" x14ac:dyDescent="0.35">
      <c r="A932" t="s">
        <v>154</v>
      </c>
      <c r="B932" t="s">
        <v>2388</v>
      </c>
      <c r="C932" t="s">
        <v>2389</v>
      </c>
      <c r="D932">
        <v>0</v>
      </c>
      <c r="E932">
        <v>47</v>
      </c>
      <c r="F932">
        <v>8</v>
      </c>
      <c r="G932">
        <v>69</v>
      </c>
      <c r="H932">
        <v>8</v>
      </c>
      <c r="I932">
        <v>220</v>
      </c>
      <c r="J932">
        <v>11769947.8150592</v>
      </c>
      <c r="K932">
        <v>11176976.6499542</v>
      </c>
      <c r="L932">
        <v>8750607.1133410409</v>
      </c>
      <c r="M932">
        <v>10523405.4296875</v>
      </c>
      <c r="N932">
        <v>4731802.7498350702</v>
      </c>
      <c r="O932">
        <v>4500296.3469503801</v>
      </c>
      <c r="P932">
        <v>5818492.0354438797</v>
      </c>
      <c r="Q932">
        <v>3523327.5586152198</v>
      </c>
    </row>
    <row r="933" spans="1:17" x14ac:dyDescent="0.35">
      <c r="A933" t="s">
        <v>154</v>
      </c>
      <c r="B933" t="s">
        <v>2390</v>
      </c>
      <c r="C933" t="s">
        <v>2391</v>
      </c>
      <c r="D933">
        <v>0</v>
      </c>
      <c r="E933">
        <v>50</v>
      </c>
      <c r="F933">
        <v>4</v>
      </c>
      <c r="G933">
        <v>175</v>
      </c>
      <c r="H933">
        <v>4</v>
      </c>
      <c r="I933">
        <v>103</v>
      </c>
      <c r="J933">
        <v>38679115.347917497</v>
      </c>
      <c r="K933">
        <v>36835783.338315003</v>
      </c>
      <c r="L933">
        <v>19732511.8439379</v>
      </c>
      <c r="M933">
        <v>28137623.625</v>
      </c>
      <c r="N933">
        <v>7270760.3686520001</v>
      </c>
      <c r="O933">
        <v>13145046.205837701</v>
      </c>
      <c r="P933">
        <v>8287871.0097636404</v>
      </c>
      <c r="Q933">
        <v>12710802.899981899</v>
      </c>
    </row>
    <row r="934" spans="1:17" x14ac:dyDescent="0.35">
      <c r="A934" t="s">
        <v>154</v>
      </c>
      <c r="B934" t="s">
        <v>2392</v>
      </c>
      <c r="C934" t="s">
        <v>2393</v>
      </c>
      <c r="D934">
        <v>0</v>
      </c>
      <c r="E934">
        <v>50</v>
      </c>
      <c r="F934">
        <v>7</v>
      </c>
      <c r="G934">
        <v>145</v>
      </c>
      <c r="H934">
        <v>7</v>
      </c>
      <c r="I934">
        <v>169</v>
      </c>
      <c r="J934">
        <v>93933474.532324299</v>
      </c>
      <c r="K934">
        <v>77941857.888051197</v>
      </c>
      <c r="L934">
        <v>56290789.339194901</v>
      </c>
      <c r="M934">
        <v>66556433.46875</v>
      </c>
      <c r="N934">
        <v>93873313.482503593</v>
      </c>
      <c r="O934">
        <v>86468498.280373305</v>
      </c>
      <c r="P934">
        <v>102304477.6005</v>
      </c>
      <c r="Q934">
        <v>93900470.220680907</v>
      </c>
    </row>
    <row r="935" spans="1:17" x14ac:dyDescent="0.35">
      <c r="A935" t="s">
        <v>154</v>
      </c>
      <c r="B935" t="s">
        <v>2394</v>
      </c>
      <c r="C935" t="s">
        <v>2395</v>
      </c>
      <c r="D935">
        <v>0</v>
      </c>
      <c r="E935">
        <v>50</v>
      </c>
      <c r="F935">
        <v>8</v>
      </c>
      <c r="G935">
        <v>63</v>
      </c>
      <c r="H935">
        <v>8</v>
      </c>
      <c r="I935">
        <v>157</v>
      </c>
      <c r="J935">
        <v>9284105.89231495</v>
      </c>
      <c r="K935">
        <v>11107139.6331905</v>
      </c>
      <c r="L935">
        <v>9961330.4992113803</v>
      </c>
      <c r="M935">
        <v>10315038.2421875</v>
      </c>
      <c r="N935">
        <v>322496.49688190699</v>
      </c>
      <c r="O935">
        <v>73348.067017395399</v>
      </c>
      <c r="P935" t="s">
        <v>732</v>
      </c>
      <c r="Q935" t="s">
        <v>732</v>
      </c>
    </row>
    <row r="936" spans="1:17" x14ac:dyDescent="0.35">
      <c r="A936" t="s">
        <v>154</v>
      </c>
      <c r="B936" t="s">
        <v>2396</v>
      </c>
      <c r="C936" t="s">
        <v>2397</v>
      </c>
      <c r="D936">
        <v>0</v>
      </c>
      <c r="E936">
        <v>57</v>
      </c>
      <c r="F936">
        <v>11</v>
      </c>
      <c r="G936">
        <v>66</v>
      </c>
      <c r="H936">
        <v>11</v>
      </c>
      <c r="I936">
        <v>233</v>
      </c>
      <c r="J936">
        <v>3841315.6555205602</v>
      </c>
      <c r="K936">
        <v>4148803.07231559</v>
      </c>
      <c r="L936">
        <v>1805679.0959588301</v>
      </c>
      <c r="M936">
        <v>6955222.859375</v>
      </c>
      <c r="N936">
        <v>1339235.5631207901</v>
      </c>
      <c r="O936">
        <v>1494953.2593876901</v>
      </c>
      <c r="P936">
        <v>1900592.5677396699</v>
      </c>
      <c r="Q936">
        <v>1339493.99251479</v>
      </c>
    </row>
    <row r="937" spans="1:17" x14ac:dyDescent="0.35">
      <c r="A937" t="s">
        <v>154</v>
      </c>
      <c r="B937" t="s">
        <v>2398</v>
      </c>
      <c r="C937" t="s">
        <v>2399</v>
      </c>
      <c r="D937">
        <v>0</v>
      </c>
      <c r="E937">
        <v>49</v>
      </c>
      <c r="F937">
        <v>11</v>
      </c>
      <c r="G937">
        <v>173</v>
      </c>
      <c r="H937">
        <v>11</v>
      </c>
      <c r="I937">
        <v>204</v>
      </c>
      <c r="J937">
        <v>39120962.716596402</v>
      </c>
      <c r="K937">
        <v>31434056.437283698</v>
      </c>
      <c r="L937">
        <v>1539598.7970169501</v>
      </c>
      <c r="M937">
        <v>15899387.515625</v>
      </c>
      <c r="N937">
        <v>5106559.51631153</v>
      </c>
      <c r="O937">
        <v>4104216.7629112201</v>
      </c>
      <c r="P937">
        <v>181319193.501259</v>
      </c>
      <c r="Q937">
        <v>4555428.0272189397</v>
      </c>
    </row>
    <row r="938" spans="1:17" x14ac:dyDescent="0.35">
      <c r="A938" t="s">
        <v>154</v>
      </c>
      <c r="B938" t="s">
        <v>2400</v>
      </c>
      <c r="C938" t="s">
        <v>2401</v>
      </c>
      <c r="D938">
        <v>0</v>
      </c>
      <c r="E938">
        <v>53</v>
      </c>
      <c r="F938">
        <v>9</v>
      </c>
      <c r="G938">
        <v>111</v>
      </c>
      <c r="H938">
        <v>9</v>
      </c>
      <c r="I938">
        <v>249</v>
      </c>
      <c r="J938">
        <v>5950705.2071564803</v>
      </c>
      <c r="K938">
        <v>5970032.81523629</v>
      </c>
      <c r="L938">
        <v>5596750.4937376399</v>
      </c>
      <c r="M938">
        <v>8293399.125</v>
      </c>
      <c r="N938">
        <v>12360835.7133215</v>
      </c>
      <c r="O938">
        <v>12386046.329678001</v>
      </c>
      <c r="P938">
        <v>18190056.283140901</v>
      </c>
      <c r="Q938">
        <v>13569143.751343699</v>
      </c>
    </row>
    <row r="939" spans="1:17" x14ac:dyDescent="0.35">
      <c r="A939" t="s">
        <v>154</v>
      </c>
      <c r="B939" t="s">
        <v>2402</v>
      </c>
      <c r="C939" t="s">
        <v>2403</v>
      </c>
      <c r="D939">
        <v>0</v>
      </c>
      <c r="E939">
        <v>38</v>
      </c>
      <c r="F939">
        <v>15</v>
      </c>
      <c r="G939">
        <v>93</v>
      </c>
      <c r="H939">
        <v>15</v>
      </c>
      <c r="I939">
        <v>473</v>
      </c>
      <c r="J939">
        <v>2558101.8616627799</v>
      </c>
      <c r="K939">
        <v>2617448.43406088</v>
      </c>
      <c r="L939">
        <v>561753.10606374696</v>
      </c>
      <c r="M939">
        <v>4025097.296875</v>
      </c>
      <c r="N939">
        <v>1418532.8583468201</v>
      </c>
      <c r="O939">
        <v>1515489.8020786501</v>
      </c>
      <c r="P939">
        <v>955827.99608492898</v>
      </c>
      <c r="Q939">
        <v>357414.200526017</v>
      </c>
    </row>
    <row r="940" spans="1:17" x14ac:dyDescent="0.35">
      <c r="A940" t="s">
        <v>154</v>
      </c>
      <c r="B940" t="s">
        <v>2404</v>
      </c>
      <c r="C940" t="s">
        <v>2405</v>
      </c>
      <c r="D940">
        <v>0</v>
      </c>
      <c r="E940">
        <v>46</v>
      </c>
      <c r="F940">
        <v>12</v>
      </c>
      <c r="G940">
        <v>54</v>
      </c>
      <c r="H940">
        <v>12</v>
      </c>
      <c r="I940">
        <v>356</v>
      </c>
      <c r="J940">
        <v>2145437.4680683301</v>
      </c>
      <c r="K940">
        <v>1778688.81259899</v>
      </c>
      <c r="L940">
        <v>4329964.7831659699</v>
      </c>
      <c r="M940">
        <v>3630273.65625</v>
      </c>
      <c r="N940">
        <v>37660.333147502002</v>
      </c>
      <c r="O940" t="s">
        <v>732</v>
      </c>
      <c r="P940" t="s">
        <v>732</v>
      </c>
      <c r="Q940" t="s">
        <v>732</v>
      </c>
    </row>
    <row r="941" spans="1:17" x14ac:dyDescent="0.35">
      <c r="A941" t="s">
        <v>154</v>
      </c>
      <c r="B941" t="s">
        <v>2406</v>
      </c>
      <c r="C941" t="s">
        <v>2407</v>
      </c>
      <c r="D941">
        <v>0</v>
      </c>
      <c r="E941">
        <v>42</v>
      </c>
      <c r="F941">
        <v>10</v>
      </c>
      <c r="G941">
        <v>68</v>
      </c>
      <c r="H941">
        <v>10</v>
      </c>
      <c r="I941">
        <v>331</v>
      </c>
      <c r="J941">
        <v>602838.21535437705</v>
      </c>
      <c r="K941">
        <v>607603.10666595597</v>
      </c>
      <c r="L941">
        <v>1188464.6263653401</v>
      </c>
      <c r="M941">
        <v>2189959.75</v>
      </c>
      <c r="N941">
        <v>8931281.5637548901</v>
      </c>
      <c r="O941">
        <v>9519743.5302026197</v>
      </c>
      <c r="P941">
        <v>10099976.5441631</v>
      </c>
      <c r="Q941">
        <v>10843910.262724699</v>
      </c>
    </row>
    <row r="942" spans="1:17" x14ac:dyDescent="0.35">
      <c r="A942" t="s">
        <v>154</v>
      </c>
      <c r="B942" t="s">
        <v>2408</v>
      </c>
      <c r="C942" t="s">
        <v>2409</v>
      </c>
      <c r="D942">
        <v>0</v>
      </c>
      <c r="E942">
        <v>44</v>
      </c>
      <c r="F942">
        <v>13</v>
      </c>
      <c r="G942">
        <v>55</v>
      </c>
      <c r="H942">
        <v>13</v>
      </c>
      <c r="I942">
        <v>356</v>
      </c>
      <c r="J942">
        <v>1606518.63147724</v>
      </c>
      <c r="K942">
        <v>1734334.18992874</v>
      </c>
      <c r="L942">
        <v>5185889.8306197897</v>
      </c>
      <c r="M942">
        <v>5971650.765625</v>
      </c>
      <c r="N942">
        <v>32462.7043432147</v>
      </c>
      <c r="O942" t="s">
        <v>732</v>
      </c>
      <c r="P942" t="s">
        <v>732</v>
      </c>
      <c r="Q942">
        <v>173893.76960367299</v>
      </c>
    </row>
    <row r="943" spans="1:17" x14ac:dyDescent="0.35">
      <c r="A943" t="s">
        <v>154</v>
      </c>
      <c r="B943" t="s">
        <v>2410</v>
      </c>
      <c r="C943" t="s">
        <v>2411</v>
      </c>
      <c r="D943">
        <v>0</v>
      </c>
      <c r="E943">
        <v>43</v>
      </c>
      <c r="F943">
        <v>9</v>
      </c>
      <c r="G943">
        <v>73</v>
      </c>
      <c r="H943">
        <v>9</v>
      </c>
      <c r="I943">
        <v>232</v>
      </c>
      <c r="J943">
        <v>5686085.09606943</v>
      </c>
      <c r="K943">
        <v>5207523.9828392304</v>
      </c>
      <c r="L943">
        <v>2555319.25288074</v>
      </c>
      <c r="M943">
        <v>5436758.25</v>
      </c>
      <c r="N943">
        <v>2193479.08849099</v>
      </c>
      <c r="O943">
        <v>2521610.6434472199</v>
      </c>
      <c r="P943">
        <v>1781943.58788596</v>
      </c>
      <c r="Q943">
        <v>2173476.9274832401</v>
      </c>
    </row>
    <row r="944" spans="1:17" x14ac:dyDescent="0.35">
      <c r="A944" t="s">
        <v>154</v>
      </c>
      <c r="B944" t="s">
        <v>2412</v>
      </c>
      <c r="C944" t="s">
        <v>2413</v>
      </c>
      <c r="D944">
        <v>0</v>
      </c>
      <c r="E944">
        <v>32</v>
      </c>
      <c r="F944">
        <v>7</v>
      </c>
      <c r="G944">
        <v>54</v>
      </c>
      <c r="H944">
        <v>7</v>
      </c>
      <c r="I944">
        <v>257</v>
      </c>
      <c r="J944">
        <v>5840239.3086287398</v>
      </c>
      <c r="K944">
        <v>6843094.7557699699</v>
      </c>
      <c r="L944">
        <v>2744953.7971284799</v>
      </c>
      <c r="M944">
        <v>4839580.515625</v>
      </c>
      <c r="N944">
        <v>39818.903318389901</v>
      </c>
      <c r="O944" t="s">
        <v>732</v>
      </c>
      <c r="P944" t="s">
        <v>732</v>
      </c>
      <c r="Q944" t="s">
        <v>732</v>
      </c>
    </row>
    <row r="945" spans="1:17" x14ac:dyDescent="0.35">
      <c r="A945" t="s">
        <v>154</v>
      </c>
      <c r="B945" t="s">
        <v>2414</v>
      </c>
      <c r="C945" t="s">
        <v>2415</v>
      </c>
      <c r="D945">
        <v>0</v>
      </c>
      <c r="E945">
        <v>46</v>
      </c>
      <c r="F945">
        <v>8</v>
      </c>
      <c r="G945">
        <v>78</v>
      </c>
      <c r="H945">
        <v>8</v>
      </c>
      <c r="I945">
        <v>237</v>
      </c>
      <c r="J945">
        <v>9343294.7911362294</v>
      </c>
      <c r="K945">
        <v>7979703.3459536796</v>
      </c>
      <c r="L945">
        <v>5880675.1301492397</v>
      </c>
      <c r="M945">
        <v>8929560.8125</v>
      </c>
      <c r="N945">
        <v>8101632.9024337297</v>
      </c>
      <c r="O945">
        <v>9033381.7029874399</v>
      </c>
      <c r="P945">
        <v>8652063.0901410095</v>
      </c>
      <c r="Q945">
        <v>7238732.7843271997</v>
      </c>
    </row>
    <row r="946" spans="1:17" x14ac:dyDescent="0.35">
      <c r="A946" t="s">
        <v>154</v>
      </c>
      <c r="B946" t="s">
        <v>2416</v>
      </c>
      <c r="C946" t="s">
        <v>2417</v>
      </c>
      <c r="D946">
        <v>0</v>
      </c>
      <c r="E946">
        <v>54</v>
      </c>
      <c r="F946">
        <v>12</v>
      </c>
      <c r="G946">
        <v>45</v>
      </c>
      <c r="H946">
        <v>12</v>
      </c>
      <c r="I946">
        <v>302</v>
      </c>
      <c r="J946">
        <v>1960354.3541153299</v>
      </c>
      <c r="K946">
        <v>2286882.2175222202</v>
      </c>
      <c r="L946">
        <v>588676.50418131799</v>
      </c>
      <c r="M946">
        <v>2054669.3046875</v>
      </c>
      <c r="N946">
        <v>795730.49155962595</v>
      </c>
      <c r="O946">
        <v>416391.99865533499</v>
      </c>
      <c r="P946" t="s">
        <v>732</v>
      </c>
      <c r="Q946">
        <v>133425.487526924</v>
      </c>
    </row>
    <row r="947" spans="1:17" x14ac:dyDescent="0.35">
      <c r="A947" t="s">
        <v>154</v>
      </c>
      <c r="B947" t="s">
        <v>2418</v>
      </c>
      <c r="C947" t="s">
        <v>2419</v>
      </c>
      <c r="D947">
        <v>0</v>
      </c>
      <c r="E947">
        <v>58</v>
      </c>
      <c r="F947">
        <v>12</v>
      </c>
      <c r="G947">
        <v>97</v>
      </c>
      <c r="H947">
        <v>12</v>
      </c>
      <c r="I947">
        <v>295</v>
      </c>
      <c r="J947">
        <v>725463.41320582002</v>
      </c>
      <c r="K947">
        <v>589203.59930688003</v>
      </c>
      <c r="L947">
        <v>8904319.5583032891</v>
      </c>
      <c r="M947">
        <v>804681.2421875</v>
      </c>
      <c r="N947">
        <v>15321489.914624101</v>
      </c>
      <c r="O947">
        <v>15414900.044444101</v>
      </c>
      <c r="P947">
        <v>22345326.0865146</v>
      </c>
      <c r="Q947">
        <v>15280659.9232015</v>
      </c>
    </row>
    <row r="948" spans="1:17" x14ac:dyDescent="0.35">
      <c r="A948" t="s">
        <v>154</v>
      </c>
      <c r="B948" t="s">
        <v>2420</v>
      </c>
      <c r="C948" t="s">
        <v>2421</v>
      </c>
      <c r="D948">
        <v>0</v>
      </c>
      <c r="E948">
        <v>52</v>
      </c>
      <c r="F948">
        <v>14</v>
      </c>
      <c r="G948">
        <v>100</v>
      </c>
      <c r="H948">
        <v>14</v>
      </c>
      <c r="I948">
        <v>306</v>
      </c>
      <c r="J948">
        <v>2200120.63473152</v>
      </c>
      <c r="K948">
        <v>1784384.0460246201</v>
      </c>
      <c r="L948">
        <v>1173669.62031785</v>
      </c>
      <c r="M948">
        <v>2042166.1171875</v>
      </c>
      <c r="N948">
        <v>1135675.4015161099</v>
      </c>
      <c r="O948">
        <v>1547624.3571869701</v>
      </c>
      <c r="P948">
        <v>1885431.22692353</v>
      </c>
      <c r="Q948">
        <v>1274871.5431631</v>
      </c>
    </row>
    <row r="949" spans="1:17" x14ac:dyDescent="0.35">
      <c r="A949" t="s">
        <v>154</v>
      </c>
      <c r="B949" t="s">
        <v>2422</v>
      </c>
      <c r="C949" t="s">
        <v>2423</v>
      </c>
      <c r="D949">
        <v>0</v>
      </c>
      <c r="E949">
        <v>41</v>
      </c>
      <c r="F949">
        <v>10</v>
      </c>
      <c r="G949">
        <v>65</v>
      </c>
      <c r="H949">
        <v>10</v>
      </c>
      <c r="I949">
        <v>289</v>
      </c>
      <c r="J949">
        <v>5819029.1931302398</v>
      </c>
      <c r="K949">
        <v>5721352.4882131396</v>
      </c>
      <c r="L949">
        <v>3848660.5611034301</v>
      </c>
      <c r="M949">
        <v>4955336.03125</v>
      </c>
      <c r="N949">
        <v>1329319.0825831101</v>
      </c>
      <c r="O949">
        <v>1807764.3750885101</v>
      </c>
      <c r="P949">
        <v>979196.714736433</v>
      </c>
      <c r="Q949">
        <v>1066857.6723748301</v>
      </c>
    </row>
    <row r="950" spans="1:17" x14ac:dyDescent="0.35">
      <c r="A950" t="s">
        <v>154</v>
      </c>
      <c r="B950" t="s">
        <v>2424</v>
      </c>
      <c r="C950" t="s">
        <v>2425</v>
      </c>
      <c r="D950">
        <v>0</v>
      </c>
      <c r="E950">
        <v>41</v>
      </c>
      <c r="F950">
        <v>11</v>
      </c>
      <c r="G950">
        <v>126</v>
      </c>
      <c r="H950">
        <v>11</v>
      </c>
      <c r="I950">
        <v>297</v>
      </c>
      <c r="J950">
        <v>5673991.7407062799</v>
      </c>
      <c r="K950">
        <v>4633491.9562698202</v>
      </c>
      <c r="L950">
        <v>4227598.87368479</v>
      </c>
      <c r="M950">
        <v>6143363.640625</v>
      </c>
      <c r="N950">
        <v>11362464.1985013</v>
      </c>
      <c r="O950">
        <v>12290514.0529008</v>
      </c>
      <c r="P950">
        <v>14827978.8449602</v>
      </c>
      <c r="Q950">
        <v>14543275.7504203</v>
      </c>
    </row>
    <row r="951" spans="1:17" x14ac:dyDescent="0.35">
      <c r="A951" t="s">
        <v>154</v>
      </c>
      <c r="B951" t="s">
        <v>2426</v>
      </c>
      <c r="C951" t="s">
        <v>2427</v>
      </c>
      <c r="D951">
        <v>0</v>
      </c>
      <c r="E951">
        <v>20</v>
      </c>
      <c r="F951">
        <v>10</v>
      </c>
      <c r="G951">
        <v>59</v>
      </c>
      <c r="H951">
        <v>10</v>
      </c>
      <c r="I951">
        <v>559</v>
      </c>
      <c r="J951">
        <v>8857526.1796241906</v>
      </c>
      <c r="K951">
        <v>10242543.906059001</v>
      </c>
      <c r="L951">
        <v>7674205.9971783198</v>
      </c>
      <c r="M951">
        <v>11017043.6328125</v>
      </c>
      <c r="N951">
        <v>1311167.22085467</v>
      </c>
      <c r="O951">
        <v>1131759.13424749</v>
      </c>
      <c r="P951">
        <v>805276.533878688</v>
      </c>
      <c r="Q951">
        <v>647736.63279511104</v>
      </c>
    </row>
    <row r="952" spans="1:17" x14ac:dyDescent="0.35">
      <c r="A952" t="s">
        <v>154</v>
      </c>
      <c r="B952" t="s">
        <v>2428</v>
      </c>
      <c r="C952" t="s">
        <v>2429</v>
      </c>
      <c r="D952">
        <v>0</v>
      </c>
      <c r="E952">
        <v>52</v>
      </c>
      <c r="F952">
        <v>6</v>
      </c>
      <c r="G952">
        <v>134</v>
      </c>
      <c r="H952">
        <v>6</v>
      </c>
      <c r="I952">
        <v>122</v>
      </c>
      <c r="J952">
        <v>26526082.815284599</v>
      </c>
      <c r="K952">
        <v>25259327.9976185</v>
      </c>
      <c r="L952">
        <v>21278302.913366001</v>
      </c>
      <c r="M952">
        <v>34847607.5703125</v>
      </c>
      <c r="N952">
        <v>34355371.350653902</v>
      </c>
      <c r="O952">
        <v>27518380.519971799</v>
      </c>
      <c r="P952">
        <v>29777777.261048999</v>
      </c>
      <c r="Q952">
        <v>29557479.588771399</v>
      </c>
    </row>
    <row r="953" spans="1:17" x14ac:dyDescent="0.35">
      <c r="A953" t="s">
        <v>154</v>
      </c>
      <c r="B953" t="s">
        <v>2430</v>
      </c>
      <c r="C953" t="s">
        <v>2431</v>
      </c>
      <c r="D953">
        <v>0</v>
      </c>
      <c r="E953">
        <v>43</v>
      </c>
      <c r="F953">
        <v>14</v>
      </c>
      <c r="G953">
        <v>73</v>
      </c>
      <c r="H953">
        <v>14</v>
      </c>
      <c r="I953">
        <v>444</v>
      </c>
      <c r="J953">
        <v>4103019.2338109501</v>
      </c>
      <c r="K953">
        <v>4118538.5011092201</v>
      </c>
      <c r="L953">
        <v>2954169.8519657701</v>
      </c>
      <c r="M953">
        <v>3328746.5546875</v>
      </c>
      <c r="N953">
        <v>2598625.4500565398</v>
      </c>
      <c r="O953">
        <v>1729059.78549147</v>
      </c>
      <c r="P953">
        <v>2201276.6606437401</v>
      </c>
      <c r="Q953">
        <v>2585869.0400570799</v>
      </c>
    </row>
    <row r="954" spans="1:17" x14ac:dyDescent="0.35">
      <c r="A954" t="s">
        <v>154</v>
      </c>
      <c r="B954" t="s">
        <v>2432</v>
      </c>
      <c r="C954" t="s">
        <v>2433</v>
      </c>
      <c r="D954">
        <v>0</v>
      </c>
      <c r="E954">
        <v>65</v>
      </c>
      <c r="F954">
        <v>7</v>
      </c>
      <c r="G954">
        <v>77</v>
      </c>
      <c r="H954">
        <v>7</v>
      </c>
      <c r="I954">
        <v>136</v>
      </c>
      <c r="J954">
        <v>7123272.9126633601</v>
      </c>
      <c r="K954">
        <v>6712464.9918487901</v>
      </c>
      <c r="L954">
        <v>4077674.2271107598</v>
      </c>
      <c r="M954">
        <v>6316414.6875</v>
      </c>
      <c r="N954">
        <v>8523972.5919007305</v>
      </c>
      <c r="O954">
        <v>8508652.3235178608</v>
      </c>
      <c r="P954">
        <v>9398611.4445784595</v>
      </c>
      <c r="Q954">
        <v>10342437.538684901</v>
      </c>
    </row>
    <row r="955" spans="1:17" x14ac:dyDescent="0.35">
      <c r="A955" t="s">
        <v>154</v>
      </c>
      <c r="B955" t="s">
        <v>2434</v>
      </c>
      <c r="C955" t="s">
        <v>2435</v>
      </c>
      <c r="D955">
        <v>0</v>
      </c>
      <c r="E955">
        <v>49</v>
      </c>
      <c r="F955">
        <v>13</v>
      </c>
      <c r="G955">
        <v>64</v>
      </c>
      <c r="H955">
        <v>13</v>
      </c>
      <c r="I955">
        <v>397</v>
      </c>
      <c r="J955">
        <v>6178860.6050170101</v>
      </c>
      <c r="K955">
        <v>6373694.7926257597</v>
      </c>
      <c r="L955">
        <v>1861929.35417562</v>
      </c>
      <c r="M955">
        <v>5563192.6171875</v>
      </c>
      <c r="N955">
        <v>2809761.26879133</v>
      </c>
      <c r="O955">
        <v>3733593.3669450199</v>
      </c>
      <c r="P955">
        <v>3585564.7554654102</v>
      </c>
      <c r="Q955">
        <v>2726378.7269092398</v>
      </c>
    </row>
    <row r="956" spans="1:17" x14ac:dyDescent="0.35">
      <c r="A956" t="s">
        <v>154</v>
      </c>
      <c r="B956" t="s">
        <v>2436</v>
      </c>
      <c r="C956" t="s">
        <v>2437</v>
      </c>
      <c r="D956">
        <v>0</v>
      </c>
      <c r="E956">
        <v>49</v>
      </c>
      <c r="F956">
        <v>9</v>
      </c>
      <c r="G956">
        <v>57</v>
      </c>
      <c r="H956">
        <v>9</v>
      </c>
      <c r="I956">
        <v>230</v>
      </c>
      <c r="J956">
        <v>7162950.2917943196</v>
      </c>
      <c r="K956">
        <v>7850762.6084573697</v>
      </c>
      <c r="L956">
        <v>1123770.88218517</v>
      </c>
      <c r="M956">
        <v>6424948.3125</v>
      </c>
      <c r="N956">
        <v>50654.938349723801</v>
      </c>
      <c r="O956">
        <v>124415.223483496</v>
      </c>
      <c r="P956">
        <v>140802.69810030001</v>
      </c>
      <c r="Q956" t="s">
        <v>732</v>
      </c>
    </row>
    <row r="957" spans="1:17" x14ac:dyDescent="0.35">
      <c r="A957" t="s">
        <v>154</v>
      </c>
      <c r="B957" t="s">
        <v>2438</v>
      </c>
      <c r="C957" t="s">
        <v>2439</v>
      </c>
      <c r="D957">
        <v>0</v>
      </c>
      <c r="E957">
        <v>32</v>
      </c>
      <c r="F957">
        <v>6</v>
      </c>
      <c r="G957">
        <v>125</v>
      </c>
      <c r="H957">
        <v>4</v>
      </c>
      <c r="I957">
        <v>272</v>
      </c>
      <c r="J957">
        <v>11809897.7126412</v>
      </c>
      <c r="K957">
        <v>9131718.7222098503</v>
      </c>
      <c r="L957">
        <v>21366119.360127501</v>
      </c>
      <c r="M957">
        <v>18814950.96875</v>
      </c>
      <c r="N957">
        <v>20485187.394202899</v>
      </c>
      <c r="O957">
        <v>5836942.5639864802</v>
      </c>
      <c r="P957">
        <v>37470973.4752739</v>
      </c>
      <c r="Q957">
        <v>11463512.365403701</v>
      </c>
    </row>
    <row r="958" spans="1:17" x14ac:dyDescent="0.35">
      <c r="A958" t="s">
        <v>154</v>
      </c>
      <c r="B958" t="s">
        <v>2440</v>
      </c>
      <c r="C958" t="s">
        <v>2441</v>
      </c>
      <c r="D958">
        <v>0</v>
      </c>
      <c r="E958">
        <v>31</v>
      </c>
      <c r="F958">
        <v>16</v>
      </c>
      <c r="G958">
        <v>105</v>
      </c>
      <c r="H958">
        <v>16</v>
      </c>
      <c r="I958">
        <v>584</v>
      </c>
      <c r="J958">
        <v>3626018.40410105</v>
      </c>
      <c r="K958">
        <v>3953022.5493153199</v>
      </c>
      <c r="L958">
        <v>4270860.2028268604</v>
      </c>
      <c r="M958">
        <v>7005763.40625</v>
      </c>
      <c r="N958">
        <v>4106255.6056654402</v>
      </c>
      <c r="O958">
        <v>4363418.0818706602</v>
      </c>
      <c r="P958">
        <v>8656281.7799576595</v>
      </c>
      <c r="Q958">
        <v>5260772.5686517898</v>
      </c>
    </row>
    <row r="959" spans="1:17" x14ac:dyDescent="0.35">
      <c r="A959" t="s">
        <v>154</v>
      </c>
      <c r="B959" t="s">
        <v>2442</v>
      </c>
      <c r="C959" t="s">
        <v>2443</v>
      </c>
      <c r="D959">
        <v>0</v>
      </c>
      <c r="E959">
        <v>73</v>
      </c>
      <c r="F959">
        <v>5</v>
      </c>
      <c r="G959">
        <v>58</v>
      </c>
      <c r="H959">
        <v>5</v>
      </c>
      <c r="I959">
        <v>78</v>
      </c>
      <c r="J959">
        <v>8857946.0272244997</v>
      </c>
      <c r="K959">
        <v>9566145.0460727196</v>
      </c>
      <c r="L959">
        <v>5302215.7270419598</v>
      </c>
      <c r="M959">
        <v>6846025.0859375</v>
      </c>
      <c r="N959">
        <v>2352225.5445989198</v>
      </c>
      <c r="O959">
        <v>2233945.6476843501</v>
      </c>
      <c r="P959">
        <v>1718071.83282343</v>
      </c>
      <c r="Q959">
        <v>1653591.82529296</v>
      </c>
    </row>
    <row r="960" spans="1:17" x14ac:dyDescent="0.35">
      <c r="A960" t="s">
        <v>154</v>
      </c>
      <c r="B960" t="s">
        <v>2444</v>
      </c>
      <c r="C960" t="s">
        <v>2445</v>
      </c>
      <c r="D960">
        <v>0</v>
      </c>
      <c r="E960">
        <v>34</v>
      </c>
      <c r="F960">
        <v>16</v>
      </c>
      <c r="G960">
        <v>84</v>
      </c>
      <c r="H960">
        <v>16</v>
      </c>
      <c r="I960">
        <v>570</v>
      </c>
      <c r="J960">
        <v>3171781.7973905299</v>
      </c>
      <c r="K960">
        <v>3616806.85135906</v>
      </c>
      <c r="L960">
        <v>1031762.67097586</v>
      </c>
      <c r="M960">
        <v>2995653.93359375</v>
      </c>
      <c r="N960">
        <v>3190697.9819970098</v>
      </c>
      <c r="O960">
        <v>3389500.11361229</v>
      </c>
      <c r="P960">
        <v>3053522.65835877</v>
      </c>
      <c r="Q960">
        <v>3349074.9291242198</v>
      </c>
    </row>
    <row r="961" spans="1:17" x14ac:dyDescent="0.35">
      <c r="A961" t="s">
        <v>154</v>
      </c>
      <c r="B961" t="s">
        <v>2446</v>
      </c>
      <c r="C961" t="s">
        <v>2447</v>
      </c>
      <c r="D961">
        <v>0</v>
      </c>
      <c r="E961">
        <v>52</v>
      </c>
      <c r="F961">
        <v>17</v>
      </c>
      <c r="G961">
        <v>77</v>
      </c>
      <c r="H961">
        <v>17</v>
      </c>
      <c r="I961">
        <v>346</v>
      </c>
      <c r="J961">
        <v>2287967.4158115499</v>
      </c>
      <c r="K961">
        <v>1902911.33277661</v>
      </c>
      <c r="L961">
        <v>754053.86457510304</v>
      </c>
      <c r="M961">
        <v>2871331.9375</v>
      </c>
      <c r="N961">
        <v>2082039.9979586999</v>
      </c>
      <c r="O961">
        <v>1746571.84115061</v>
      </c>
      <c r="P961">
        <v>1539511.3137783899</v>
      </c>
      <c r="Q961">
        <v>1951543.08166228</v>
      </c>
    </row>
    <row r="962" spans="1:17" x14ac:dyDescent="0.35">
      <c r="A962" t="s">
        <v>154</v>
      </c>
      <c r="B962" t="s">
        <v>2448</v>
      </c>
      <c r="C962" t="s">
        <v>2449</v>
      </c>
      <c r="D962">
        <v>0</v>
      </c>
      <c r="E962">
        <v>42</v>
      </c>
      <c r="F962">
        <v>11</v>
      </c>
      <c r="G962">
        <v>67</v>
      </c>
      <c r="H962">
        <v>11</v>
      </c>
      <c r="I962">
        <v>316</v>
      </c>
      <c r="J962">
        <v>3060549.50902081</v>
      </c>
      <c r="K962">
        <v>3962203.2335471101</v>
      </c>
      <c r="L962">
        <v>1483910.3833003601</v>
      </c>
      <c r="M962">
        <v>3768995.4921875</v>
      </c>
      <c r="N962">
        <v>3217524.6325136302</v>
      </c>
      <c r="O962">
        <v>3120202.6414889302</v>
      </c>
      <c r="P962">
        <v>3006399.1221527099</v>
      </c>
      <c r="Q962">
        <v>3712080.40586595</v>
      </c>
    </row>
    <row r="963" spans="1:17" x14ac:dyDescent="0.35">
      <c r="A963" t="s">
        <v>154</v>
      </c>
      <c r="B963" t="s">
        <v>2450</v>
      </c>
      <c r="C963" t="s">
        <v>2451</v>
      </c>
      <c r="D963">
        <v>0</v>
      </c>
      <c r="E963">
        <v>42</v>
      </c>
      <c r="F963">
        <v>6</v>
      </c>
      <c r="G963">
        <v>125</v>
      </c>
      <c r="H963">
        <v>6</v>
      </c>
      <c r="I963">
        <v>190</v>
      </c>
      <c r="J963">
        <v>10584564.527676299</v>
      </c>
      <c r="K963">
        <v>8818366.6851823702</v>
      </c>
      <c r="L963">
        <v>6407036.9610865898</v>
      </c>
      <c r="M963">
        <v>7109676.203125</v>
      </c>
      <c r="N963">
        <v>17033500.890144698</v>
      </c>
      <c r="O963">
        <v>17141665.7623665</v>
      </c>
      <c r="P963">
        <v>20029492.280793902</v>
      </c>
      <c r="Q963">
        <v>25041701.8987519</v>
      </c>
    </row>
    <row r="964" spans="1:17" x14ac:dyDescent="0.35">
      <c r="A964" t="s">
        <v>154</v>
      </c>
      <c r="B964" t="s">
        <v>2452</v>
      </c>
      <c r="C964" t="s">
        <v>2453</v>
      </c>
      <c r="D964">
        <v>0</v>
      </c>
      <c r="E964">
        <v>35</v>
      </c>
      <c r="F964">
        <v>13</v>
      </c>
      <c r="G964">
        <v>89</v>
      </c>
      <c r="H964">
        <v>13</v>
      </c>
      <c r="I964">
        <v>431</v>
      </c>
      <c r="J964">
        <v>3055939.9128481299</v>
      </c>
      <c r="K964">
        <v>2601751.0181415798</v>
      </c>
      <c r="L964">
        <v>2666668.2534308401</v>
      </c>
      <c r="M964">
        <v>4375954.859375</v>
      </c>
      <c r="N964">
        <v>2452992.7450549402</v>
      </c>
      <c r="O964">
        <v>2084049.23232975</v>
      </c>
      <c r="P964">
        <v>1736325.30734311</v>
      </c>
      <c r="Q964">
        <v>2003722.75770821</v>
      </c>
    </row>
    <row r="965" spans="1:17" x14ac:dyDescent="0.35">
      <c r="A965" t="s">
        <v>154</v>
      </c>
      <c r="B965" t="s">
        <v>259</v>
      </c>
      <c r="C965" t="s">
        <v>2454</v>
      </c>
      <c r="D965">
        <v>0</v>
      </c>
      <c r="E965">
        <v>63</v>
      </c>
      <c r="F965">
        <v>8</v>
      </c>
      <c r="G965">
        <v>85</v>
      </c>
      <c r="H965">
        <v>8</v>
      </c>
      <c r="I965">
        <v>166</v>
      </c>
      <c r="J965">
        <v>305863.27729791403</v>
      </c>
      <c r="K965">
        <v>323654.59492393199</v>
      </c>
      <c r="L965" t="s">
        <v>732</v>
      </c>
      <c r="M965">
        <v>251342.640625</v>
      </c>
      <c r="N965">
        <v>81029587.176418394</v>
      </c>
      <c r="O965">
        <v>69361467.434475794</v>
      </c>
      <c r="P965">
        <v>93721628.420576498</v>
      </c>
      <c r="Q965">
        <v>85960107.491655096</v>
      </c>
    </row>
    <row r="966" spans="1:17" x14ac:dyDescent="0.35">
      <c r="A966" t="s">
        <v>154</v>
      </c>
      <c r="B966" t="s">
        <v>2455</v>
      </c>
      <c r="C966" t="s">
        <v>2456</v>
      </c>
      <c r="D966">
        <v>0</v>
      </c>
      <c r="E966">
        <v>21</v>
      </c>
      <c r="F966">
        <v>21</v>
      </c>
      <c r="G966">
        <v>56</v>
      </c>
      <c r="H966">
        <v>21</v>
      </c>
      <c r="I966">
        <v>1358</v>
      </c>
      <c r="J966">
        <v>1313393.01148266</v>
      </c>
      <c r="K966">
        <v>2090991.6797390201</v>
      </c>
      <c r="L966">
        <v>100771.60427367</v>
      </c>
      <c r="M966">
        <v>1472462.98046875</v>
      </c>
      <c r="N966">
        <v>623238.20243504003</v>
      </c>
      <c r="O966">
        <v>292716.39597318199</v>
      </c>
      <c r="P966">
        <v>603812.93350247596</v>
      </c>
      <c r="Q966">
        <v>381962.97965867602</v>
      </c>
    </row>
    <row r="967" spans="1:17" x14ac:dyDescent="0.35">
      <c r="A967" t="s">
        <v>154</v>
      </c>
      <c r="B967" t="s">
        <v>2457</v>
      </c>
      <c r="C967" t="s">
        <v>2458</v>
      </c>
      <c r="D967">
        <v>0</v>
      </c>
      <c r="E967">
        <v>50</v>
      </c>
      <c r="F967">
        <v>10</v>
      </c>
      <c r="G967">
        <v>49</v>
      </c>
      <c r="H967">
        <v>10</v>
      </c>
      <c r="I967">
        <v>246</v>
      </c>
      <c r="J967">
        <v>2966858.57218622</v>
      </c>
      <c r="K967">
        <v>2921033.3938601599</v>
      </c>
      <c r="L967">
        <v>1599918.5838041899</v>
      </c>
      <c r="M967">
        <v>2757066.4375</v>
      </c>
      <c r="N967">
        <v>762520.66020816902</v>
      </c>
      <c r="O967">
        <v>1073341.5033369199</v>
      </c>
      <c r="P967">
        <v>830331.02797523898</v>
      </c>
      <c r="Q967">
        <v>862421.36971922999</v>
      </c>
    </row>
    <row r="968" spans="1:17" x14ac:dyDescent="0.35">
      <c r="A968" t="s">
        <v>154</v>
      </c>
      <c r="B968" t="s">
        <v>2459</v>
      </c>
      <c r="C968" t="s">
        <v>2460</v>
      </c>
      <c r="D968">
        <v>0</v>
      </c>
      <c r="E968">
        <v>45</v>
      </c>
      <c r="F968">
        <v>10</v>
      </c>
      <c r="G968">
        <v>103</v>
      </c>
      <c r="H968">
        <v>10</v>
      </c>
      <c r="I968">
        <v>264</v>
      </c>
      <c r="J968">
        <v>7824213.2776709097</v>
      </c>
      <c r="K968">
        <v>7921393.14891282</v>
      </c>
      <c r="L968">
        <v>2974516.1936220299</v>
      </c>
      <c r="M968">
        <v>5883987.6328125</v>
      </c>
      <c r="N968">
        <v>9091036.4424969796</v>
      </c>
      <c r="O968">
        <v>7955609.7200200902</v>
      </c>
      <c r="P968">
        <v>11160385.4179521</v>
      </c>
      <c r="Q968">
        <v>8816933.2193722203</v>
      </c>
    </row>
    <row r="969" spans="1:17" x14ac:dyDescent="0.35">
      <c r="A969" t="s">
        <v>154</v>
      </c>
      <c r="B969" t="s">
        <v>2461</v>
      </c>
      <c r="C969" t="s">
        <v>2462</v>
      </c>
      <c r="D969">
        <v>0</v>
      </c>
      <c r="E969">
        <v>62</v>
      </c>
      <c r="F969">
        <v>8</v>
      </c>
      <c r="G969">
        <v>265</v>
      </c>
      <c r="H969">
        <v>8</v>
      </c>
      <c r="I969">
        <v>65</v>
      </c>
      <c r="J969">
        <v>1840762.88454176</v>
      </c>
      <c r="K969">
        <v>2209292.7634531902</v>
      </c>
      <c r="L969">
        <v>1626917.1918975001</v>
      </c>
      <c r="M969">
        <v>2977036.6484375</v>
      </c>
      <c r="N969">
        <v>356590929.08490002</v>
      </c>
      <c r="O969">
        <v>370429836.05979902</v>
      </c>
      <c r="P969">
        <v>448127870.87627399</v>
      </c>
      <c r="Q969">
        <v>447873572.15297598</v>
      </c>
    </row>
    <row r="970" spans="1:17" x14ac:dyDescent="0.35">
      <c r="A970" t="s">
        <v>154</v>
      </c>
      <c r="B970" t="s">
        <v>2463</v>
      </c>
      <c r="C970" t="s">
        <v>2464</v>
      </c>
      <c r="D970">
        <v>0</v>
      </c>
      <c r="E970">
        <v>42</v>
      </c>
      <c r="F970">
        <v>14</v>
      </c>
      <c r="G970">
        <v>70</v>
      </c>
      <c r="H970">
        <v>14</v>
      </c>
      <c r="I970">
        <v>399</v>
      </c>
      <c r="J970">
        <v>2953995.8470061901</v>
      </c>
      <c r="K970">
        <v>2804012.79514607</v>
      </c>
      <c r="L970">
        <v>1197730.56171234</v>
      </c>
      <c r="M970">
        <v>2620176.5625</v>
      </c>
      <c r="N970">
        <v>1403104.90872897</v>
      </c>
      <c r="O970">
        <v>1553677.9965101699</v>
      </c>
      <c r="P970">
        <v>1982670.40666867</v>
      </c>
      <c r="Q970">
        <v>1037457.8003373001</v>
      </c>
    </row>
    <row r="971" spans="1:17" x14ac:dyDescent="0.35">
      <c r="A971" t="s">
        <v>154</v>
      </c>
      <c r="B971" t="s">
        <v>2465</v>
      </c>
      <c r="C971" t="s">
        <v>2466</v>
      </c>
      <c r="D971">
        <v>0</v>
      </c>
      <c r="E971">
        <v>43</v>
      </c>
      <c r="F971">
        <v>8</v>
      </c>
      <c r="G971">
        <v>82</v>
      </c>
      <c r="H971">
        <v>8</v>
      </c>
      <c r="I971">
        <v>248</v>
      </c>
      <c r="J971">
        <v>8577194.9123466294</v>
      </c>
      <c r="K971">
        <v>7317159.6637433404</v>
      </c>
      <c r="L971">
        <v>2635399.2903559199</v>
      </c>
      <c r="M971">
        <v>6630085.40625</v>
      </c>
      <c r="N971">
        <v>2703775.7360950802</v>
      </c>
      <c r="O971">
        <v>4326796.9680546103</v>
      </c>
      <c r="P971">
        <v>3940604.4099839102</v>
      </c>
      <c r="Q971">
        <v>4282535.6701883897</v>
      </c>
    </row>
    <row r="972" spans="1:17" x14ac:dyDescent="0.35">
      <c r="A972" t="s">
        <v>154</v>
      </c>
      <c r="B972" t="s">
        <v>2467</v>
      </c>
      <c r="C972" t="s">
        <v>2468</v>
      </c>
      <c r="D972">
        <v>0</v>
      </c>
      <c r="E972">
        <v>54</v>
      </c>
      <c r="F972">
        <v>9</v>
      </c>
      <c r="G972">
        <v>54</v>
      </c>
      <c r="H972">
        <v>9</v>
      </c>
      <c r="I972">
        <v>224</v>
      </c>
      <c r="J972">
        <v>14388102.707549799</v>
      </c>
      <c r="K972">
        <v>12772897.167265</v>
      </c>
      <c r="L972">
        <v>10111719.783294801</v>
      </c>
      <c r="M972">
        <v>12935411.0039063</v>
      </c>
      <c r="N972">
        <v>2817812.7003583298</v>
      </c>
      <c r="O972">
        <v>2772733.8071249798</v>
      </c>
      <c r="P972">
        <v>2168958.8336214498</v>
      </c>
      <c r="Q972">
        <v>2941715.9682202698</v>
      </c>
    </row>
    <row r="973" spans="1:17" x14ac:dyDescent="0.35">
      <c r="A973" t="s">
        <v>154</v>
      </c>
      <c r="B973" t="s">
        <v>2469</v>
      </c>
      <c r="C973" t="s">
        <v>2470</v>
      </c>
      <c r="D973">
        <v>0</v>
      </c>
      <c r="E973">
        <v>19</v>
      </c>
      <c r="F973">
        <v>5</v>
      </c>
      <c r="G973">
        <v>87</v>
      </c>
      <c r="H973">
        <v>5</v>
      </c>
      <c r="I973">
        <v>248</v>
      </c>
      <c r="J973">
        <v>8077838.8801641902</v>
      </c>
      <c r="K973">
        <v>5775871.3552182103</v>
      </c>
      <c r="L973">
        <v>7134557.0421778904</v>
      </c>
      <c r="M973">
        <v>4868882.4785156297</v>
      </c>
      <c r="N973">
        <v>54812515.218392499</v>
      </c>
      <c r="O973">
        <v>84406497.463318005</v>
      </c>
      <c r="P973">
        <v>69240923.651893407</v>
      </c>
      <c r="Q973">
        <v>82615773.141847894</v>
      </c>
    </row>
    <row r="974" spans="1:17" x14ac:dyDescent="0.35">
      <c r="A974" t="s">
        <v>154</v>
      </c>
      <c r="B974" t="s">
        <v>2471</v>
      </c>
      <c r="C974" t="s">
        <v>2472</v>
      </c>
      <c r="D974">
        <v>0</v>
      </c>
      <c r="E974">
        <v>46</v>
      </c>
      <c r="F974">
        <v>13</v>
      </c>
      <c r="G974">
        <v>79</v>
      </c>
      <c r="H974">
        <v>13</v>
      </c>
      <c r="I974">
        <v>301</v>
      </c>
      <c r="J974">
        <v>474559.55990406702</v>
      </c>
      <c r="K974">
        <v>591376.49547953298</v>
      </c>
      <c r="L974">
        <v>612443.93659375003</v>
      </c>
      <c r="M974">
        <v>515777.43359375</v>
      </c>
      <c r="N974">
        <v>12016365.472693</v>
      </c>
      <c r="O974">
        <v>13531464.9305274</v>
      </c>
      <c r="P974">
        <v>11578476.813398199</v>
      </c>
      <c r="Q974">
        <v>13606519.1168541</v>
      </c>
    </row>
    <row r="975" spans="1:17" x14ac:dyDescent="0.35">
      <c r="A975" t="s">
        <v>154</v>
      </c>
      <c r="B975" t="s">
        <v>2473</v>
      </c>
      <c r="C975" t="s">
        <v>2474</v>
      </c>
      <c r="D975">
        <v>0</v>
      </c>
      <c r="E975">
        <v>46</v>
      </c>
      <c r="F975">
        <v>11</v>
      </c>
      <c r="G975">
        <v>71</v>
      </c>
      <c r="H975">
        <v>11</v>
      </c>
      <c r="I975">
        <v>254</v>
      </c>
      <c r="J975">
        <v>5386317.1474523796</v>
      </c>
      <c r="K975">
        <v>4960843.6831944501</v>
      </c>
      <c r="L975">
        <v>2642888.3448455799</v>
      </c>
      <c r="M975">
        <v>3330844.984375</v>
      </c>
      <c r="N975">
        <v>415140.95682593901</v>
      </c>
      <c r="O975">
        <v>913973.04061899404</v>
      </c>
      <c r="P975">
        <v>830624.70714623702</v>
      </c>
      <c r="Q975">
        <v>279034.59296525398</v>
      </c>
    </row>
    <row r="976" spans="1:17" x14ac:dyDescent="0.35">
      <c r="A976" t="s">
        <v>154</v>
      </c>
      <c r="B976" t="s">
        <v>2475</v>
      </c>
      <c r="C976" t="s">
        <v>2476</v>
      </c>
      <c r="D976">
        <v>0</v>
      </c>
      <c r="E976">
        <v>31</v>
      </c>
      <c r="F976">
        <v>10</v>
      </c>
      <c r="G976">
        <v>92</v>
      </c>
      <c r="H976">
        <v>10</v>
      </c>
      <c r="I976">
        <v>338</v>
      </c>
      <c r="J976">
        <v>4113030.6618416598</v>
      </c>
      <c r="K976">
        <v>5617487.0468856404</v>
      </c>
      <c r="L976">
        <v>15143812.897380101</v>
      </c>
      <c r="M976">
        <v>8469987.265625</v>
      </c>
      <c r="N976">
        <v>13824755.3467691</v>
      </c>
      <c r="O976">
        <v>15309881.065704601</v>
      </c>
      <c r="P976">
        <v>13159949.4098549</v>
      </c>
      <c r="Q976">
        <v>24822949.900977299</v>
      </c>
    </row>
    <row r="977" spans="1:17" x14ac:dyDescent="0.35">
      <c r="A977" t="s">
        <v>154</v>
      </c>
      <c r="B977" t="s">
        <v>2477</v>
      </c>
      <c r="C977" t="s">
        <v>2478</v>
      </c>
      <c r="D977">
        <v>0</v>
      </c>
      <c r="E977">
        <v>64</v>
      </c>
      <c r="F977">
        <v>8</v>
      </c>
      <c r="G977">
        <v>62</v>
      </c>
      <c r="H977">
        <v>8</v>
      </c>
      <c r="I977">
        <v>151</v>
      </c>
      <c r="J977">
        <v>9843475.8159606494</v>
      </c>
      <c r="K977">
        <v>5660510.8704697201</v>
      </c>
      <c r="L977">
        <v>1366741.14181859</v>
      </c>
      <c r="M977">
        <v>2341329.1875</v>
      </c>
      <c r="N977">
        <v>1195459.6072199701</v>
      </c>
      <c r="O977">
        <v>1118198.2803076999</v>
      </c>
      <c r="P977">
        <v>2218453.4201145601</v>
      </c>
      <c r="Q977">
        <v>790088.84506932297</v>
      </c>
    </row>
    <row r="978" spans="1:17" x14ac:dyDescent="0.35">
      <c r="A978" t="s">
        <v>154</v>
      </c>
      <c r="B978" t="s">
        <v>2479</v>
      </c>
      <c r="C978" t="s">
        <v>2480</v>
      </c>
      <c r="D978">
        <v>0</v>
      </c>
      <c r="E978">
        <v>39</v>
      </c>
      <c r="F978">
        <v>12</v>
      </c>
      <c r="G978">
        <v>81</v>
      </c>
      <c r="H978">
        <v>12</v>
      </c>
      <c r="I978">
        <v>360</v>
      </c>
      <c r="J978">
        <v>7701927.0279315701</v>
      </c>
      <c r="K978">
        <v>7593418.2776318602</v>
      </c>
      <c r="L978">
        <v>5016130.4845391698</v>
      </c>
      <c r="M978">
        <v>5497786.15625</v>
      </c>
      <c r="N978">
        <v>801484.08160106605</v>
      </c>
      <c r="O978">
        <v>1195868.2452539001</v>
      </c>
      <c r="P978">
        <v>1483316.62244548</v>
      </c>
      <c r="Q978">
        <v>1128587.4491834701</v>
      </c>
    </row>
    <row r="979" spans="1:17" x14ac:dyDescent="0.35">
      <c r="A979" t="s">
        <v>154</v>
      </c>
      <c r="B979" t="s">
        <v>2481</v>
      </c>
      <c r="C979" t="s">
        <v>2482</v>
      </c>
      <c r="D979">
        <v>0</v>
      </c>
      <c r="E979">
        <v>50</v>
      </c>
      <c r="F979">
        <v>12</v>
      </c>
      <c r="G979">
        <v>142</v>
      </c>
      <c r="H979">
        <v>12</v>
      </c>
      <c r="I979">
        <v>275</v>
      </c>
      <c r="J979">
        <v>2156877.9812576598</v>
      </c>
      <c r="K979">
        <v>1944868.96938169</v>
      </c>
      <c r="L979">
        <v>1362846.9940498399</v>
      </c>
      <c r="M979">
        <v>2559703.828125</v>
      </c>
      <c r="N979">
        <v>19118359.060958002</v>
      </c>
      <c r="O979">
        <v>21823762.9485051</v>
      </c>
      <c r="P979">
        <v>21375197.313979398</v>
      </c>
      <c r="Q979">
        <v>21717383.198846899</v>
      </c>
    </row>
    <row r="980" spans="1:17" x14ac:dyDescent="0.35">
      <c r="A980" t="s">
        <v>154</v>
      </c>
      <c r="B980" t="s">
        <v>2483</v>
      </c>
      <c r="C980" t="s">
        <v>2484</v>
      </c>
      <c r="D980">
        <v>0</v>
      </c>
      <c r="E980">
        <v>24</v>
      </c>
      <c r="F980">
        <v>9</v>
      </c>
      <c r="G980">
        <v>74</v>
      </c>
      <c r="H980">
        <v>9</v>
      </c>
      <c r="I980">
        <v>421</v>
      </c>
      <c r="J980">
        <v>5589779.6132487999</v>
      </c>
      <c r="K980">
        <v>5274763.1007000702</v>
      </c>
      <c r="L980">
        <v>3045456.0014833901</v>
      </c>
      <c r="M980">
        <v>4898204.125</v>
      </c>
      <c r="N980">
        <v>1054684.7218641201</v>
      </c>
      <c r="O980">
        <v>830663.88782173197</v>
      </c>
      <c r="P980">
        <v>870634.29666280199</v>
      </c>
      <c r="Q980">
        <v>852199.38860988698</v>
      </c>
    </row>
    <row r="981" spans="1:17" x14ac:dyDescent="0.35">
      <c r="A981" t="s">
        <v>154</v>
      </c>
      <c r="B981" t="s">
        <v>248</v>
      </c>
      <c r="C981" t="s">
        <v>2485</v>
      </c>
      <c r="D981">
        <v>0</v>
      </c>
      <c r="E981">
        <v>42</v>
      </c>
      <c r="F981">
        <v>11</v>
      </c>
      <c r="G981">
        <v>130</v>
      </c>
      <c r="H981">
        <v>11</v>
      </c>
      <c r="I981">
        <v>289</v>
      </c>
      <c r="J981">
        <v>10885371.7640399</v>
      </c>
      <c r="K981">
        <v>8641304.5229040198</v>
      </c>
      <c r="L981">
        <v>4977249.8909152905</v>
      </c>
      <c r="M981">
        <v>8049819.18359375</v>
      </c>
      <c r="N981">
        <v>8202136.97505021</v>
      </c>
      <c r="O981">
        <v>9231278.3077091798</v>
      </c>
      <c r="P981">
        <v>11760840.133465599</v>
      </c>
      <c r="Q981">
        <v>10773360.862443401</v>
      </c>
    </row>
    <row r="982" spans="1:17" x14ac:dyDescent="0.35">
      <c r="A982" t="s">
        <v>154</v>
      </c>
      <c r="B982" t="s">
        <v>2486</v>
      </c>
      <c r="C982" t="s">
        <v>2487</v>
      </c>
      <c r="D982">
        <v>0</v>
      </c>
      <c r="E982">
        <v>71</v>
      </c>
      <c r="F982">
        <v>12</v>
      </c>
      <c r="G982">
        <v>111</v>
      </c>
      <c r="H982">
        <v>12</v>
      </c>
      <c r="I982">
        <v>244</v>
      </c>
      <c r="J982">
        <v>2455497.5720114098</v>
      </c>
      <c r="K982">
        <v>2078607.69108971</v>
      </c>
      <c r="L982">
        <v>5380944.5618319996</v>
      </c>
      <c r="M982">
        <v>4243589.1953125</v>
      </c>
      <c r="N982">
        <v>14525797.1077106</v>
      </c>
      <c r="O982">
        <v>17516559.5538629</v>
      </c>
      <c r="P982">
        <v>12453336.240535</v>
      </c>
      <c r="Q982">
        <v>17533337.526781101</v>
      </c>
    </row>
    <row r="983" spans="1:17" x14ac:dyDescent="0.35">
      <c r="A983" t="s">
        <v>154</v>
      </c>
      <c r="B983" t="s">
        <v>2488</v>
      </c>
      <c r="C983" t="s">
        <v>2489</v>
      </c>
      <c r="D983">
        <v>0</v>
      </c>
      <c r="E983">
        <v>39</v>
      </c>
      <c r="F983">
        <v>15</v>
      </c>
      <c r="G983">
        <v>69</v>
      </c>
      <c r="H983">
        <v>15</v>
      </c>
      <c r="I983">
        <v>430</v>
      </c>
      <c r="J983">
        <v>2472617.6947354702</v>
      </c>
      <c r="K983">
        <v>2492925.1467284099</v>
      </c>
      <c r="L983">
        <v>613630.95046318404</v>
      </c>
      <c r="M983">
        <v>2215876.328125</v>
      </c>
      <c r="N983">
        <v>1287674.93614644</v>
      </c>
      <c r="O983">
        <v>377678.22804067901</v>
      </c>
      <c r="P983">
        <v>1357418.9010864</v>
      </c>
      <c r="Q983">
        <v>780298.531889654</v>
      </c>
    </row>
    <row r="984" spans="1:17" x14ac:dyDescent="0.35">
      <c r="A984" t="s">
        <v>154</v>
      </c>
      <c r="B984" t="s">
        <v>2490</v>
      </c>
      <c r="C984" t="s">
        <v>2491</v>
      </c>
      <c r="D984">
        <v>0</v>
      </c>
      <c r="E984">
        <v>57</v>
      </c>
      <c r="F984">
        <v>12</v>
      </c>
      <c r="G984">
        <v>63</v>
      </c>
      <c r="H984">
        <v>12</v>
      </c>
      <c r="I984">
        <v>292</v>
      </c>
      <c r="J984">
        <v>2246598.4430544898</v>
      </c>
      <c r="K984">
        <v>2260236.4472044399</v>
      </c>
      <c r="L984">
        <v>1152095.0347404301</v>
      </c>
      <c r="M984">
        <v>2282200.3515625</v>
      </c>
      <c r="N984">
        <v>2807547.3449615901</v>
      </c>
      <c r="O984">
        <v>2884517.1464777198</v>
      </c>
      <c r="P984">
        <v>2164796.0886874599</v>
      </c>
      <c r="Q984">
        <v>2401956.3786799</v>
      </c>
    </row>
    <row r="985" spans="1:17" x14ac:dyDescent="0.35">
      <c r="A985" t="s">
        <v>154</v>
      </c>
      <c r="B985" t="s">
        <v>2492</v>
      </c>
      <c r="C985" t="s">
        <v>2493</v>
      </c>
      <c r="D985">
        <v>0</v>
      </c>
      <c r="E985">
        <v>41</v>
      </c>
      <c r="F985">
        <v>10</v>
      </c>
      <c r="G985">
        <v>49</v>
      </c>
      <c r="H985">
        <v>10</v>
      </c>
      <c r="I985">
        <v>337</v>
      </c>
      <c r="J985">
        <v>5246208.54314637</v>
      </c>
      <c r="K985">
        <v>5043712.6812367402</v>
      </c>
      <c r="L985">
        <v>2705616.78989367</v>
      </c>
      <c r="M985">
        <v>5408531.6171875</v>
      </c>
      <c r="N985">
        <v>32685.159352290899</v>
      </c>
      <c r="O985">
        <v>645994.755525038</v>
      </c>
      <c r="P985">
        <v>518089.52702507202</v>
      </c>
      <c r="Q985">
        <v>215839.44928031799</v>
      </c>
    </row>
    <row r="986" spans="1:17" x14ac:dyDescent="0.35">
      <c r="A986" t="s">
        <v>154</v>
      </c>
      <c r="B986" t="s">
        <v>2494</v>
      </c>
      <c r="C986" t="s">
        <v>2495</v>
      </c>
      <c r="D986">
        <v>0</v>
      </c>
      <c r="E986">
        <v>41</v>
      </c>
      <c r="F986">
        <v>10</v>
      </c>
      <c r="G986">
        <v>91</v>
      </c>
      <c r="H986">
        <v>10</v>
      </c>
      <c r="I986">
        <v>298</v>
      </c>
      <c r="J986">
        <v>8664168.3887638804</v>
      </c>
      <c r="K986">
        <v>7883804.0031142598</v>
      </c>
      <c r="L986">
        <v>7643485.3223530902</v>
      </c>
      <c r="M986">
        <v>6976777.84375</v>
      </c>
      <c r="N986">
        <v>6866579.3380213901</v>
      </c>
      <c r="O986">
        <v>8752626.6191377807</v>
      </c>
      <c r="P986">
        <v>7730381.9197167996</v>
      </c>
      <c r="Q986">
        <v>13236260.412728701</v>
      </c>
    </row>
    <row r="987" spans="1:17" x14ac:dyDescent="0.35">
      <c r="A987" t="s">
        <v>154</v>
      </c>
      <c r="B987" t="s">
        <v>2496</v>
      </c>
      <c r="C987" t="s">
        <v>2497</v>
      </c>
      <c r="D987">
        <v>0</v>
      </c>
      <c r="E987">
        <v>54</v>
      </c>
      <c r="F987">
        <v>7</v>
      </c>
      <c r="G987">
        <v>97</v>
      </c>
      <c r="H987">
        <v>7</v>
      </c>
      <c r="I987">
        <v>161</v>
      </c>
      <c r="J987">
        <v>18942179.0641114</v>
      </c>
      <c r="K987">
        <v>16122624.112838799</v>
      </c>
      <c r="L987">
        <v>14365153.9108578</v>
      </c>
      <c r="M987">
        <v>16500092.75</v>
      </c>
      <c r="N987">
        <v>34039125.5459105</v>
      </c>
      <c r="O987">
        <v>38161306.7986122</v>
      </c>
      <c r="P987">
        <v>27217540.4955226</v>
      </c>
      <c r="Q987">
        <v>32739151.885520201</v>
      </c>
    </row>
    <row r="988" spans="1:17" x14ac:dyDescent="0.35">
      <c r="A988" t="s">
        <v>154</v>
      </c>
      <c r="B988" t="s">
        <v>273</v>
      </c>
      <c r="C988" t="s">
        <v>2498</v>
      </c>
      <c r="D988">
        <v>0</v>
      </c>
      <c r="E988">
        <v>22</v>
      </c>
      <c r="F988">
        <v>9</v>
      </c>
      <c r="G988">
        <v>84</v>
      </c>
      <c r="H988">
        <v>9</v>
      </c>
      <c r="I988">
        <v>523</v>
      </c>
      <c r="J988">
        <v>2784979.4220038601</v>
      </c>
      <c r="K988">
        <v>3172386.6007428002</v>
      </c>
      <c r="L988">
        <v>2023825.1309588901</v>
      </c>
      <c r="M988">
        <v>3844071.65625</v>
      </c>
      <c r="N988">
        <v>4427639.3997927904</v>
      </c>
      <c r="O988">
        <v>3531277.1300594802</v>
      </c>
      <c r="P988">
        <v>4176240.7763237199</v>
      </c>
      <c r="Q988">
        <v>3406401.0590403201</v>
      </c>
    </row>
    <row r="989" spans="1:17" x14ac:dyDescent="0.35">
      <c r="A989" t="s">
        <v>154</v>
      </c>
      <c r="B989" t="s">
        <v>2499</v>
      </c>
      <c r="C989" t="s">
        <v>2500</v>
      </c>
      <c r="D989">
        <v>0</v>
      </c>
      <c r="E989">
        <v>56</v>
      </c>
      <c r="F989">
        <v>12</v>
      </c>
      <c r="G989">
        <v>66</v>
      </c>
      <c r="H989">
        <v>12</v>
      </c>
      <c r="I989">
        <v>275</v>
      </c>
      <c r="J989">
        <v>3107632.6569976201</v>
      </c>
      <c r="K989">
        <v>2783570.48224252</v>
      </c>
      <c r="L989">
        <v>1220926.7606029001</v>
      </c>
      <c r="M989">
        <v>3663460.8652343801</v>
      </c>
      <c r="N989">
        <v>881682.59184495697</v>
      </c>
      <c r="O989">
        <v>963837.94050505303</v>
      </c>
      <c r="P989">
        <v>2338801.9006763101</v>
      </c>
      <c r="Q989">
        <v>1219246.28128003</v>
      </c>
    </row>
    <row r="990" spans="1:17" x14ac:dyDescent="0.35">
      <c r="A990" t="s">
        <v>154</v>
      </c>
      <c r="B990" t="s">
        <v>2501</v>
      </c>
      <c r="C990" t="s">
        <v>2502</v>
      </c>
      <c r="D990">
        <v>0</v>
      </c>
      <c r="E990">
        <v>34</v>
      </c>
      <c r="F990">
        <v>20</v>
      </c>
      <c r="G990">
        <v>88</v>
      </c>
      <c r="H990">
        <v>20</v>
      </c>
      <c r="I990">
        <v>747</v>
      </c>
      <c r="J990">
        <v>2987550.8803664302</v>
      </c>
      <c r="K990">
        <v>2483807.1544036898</v>
      </c>
      <c r="L990">
        <v>1196934.56997947</v>
      </c>
      <c r="M990">
        <v>2686525.921875</v>
      </c>
      <c r="N990">
        <v>7439633.7757800501</v>
      </c>
      <c r="O990">
        <v>7141474.8025139598</v>
      </c>
      <c r="P990">
        <v>7425555.74750531</v>
      </c>
      <c r="Q990">
        <v>6259803.4852469601</v>
      </c>
    </row>
    <row r="991" spans="1:17" x14ac:dyDescent="0.35">
      <c r="A991" t="s">
        <v>154</v>
      </c>
      <c r="B991" t="s">
        <v>2503</v>
      </c>
      <c r="C991" t="s">
        <v>2504</v>
      </c>
      <c r="D991">
        <v>0</v>
      </c>
      <c r="E991">
        <v>21</v>
      </c>
      <c r="F991">
        <v>5</v>
      </c>
      <c r="G991">
        <v>107</v>
      </c>
      <c r="H991">
        <v>5</v>
      </c>
      <c r="I991">
        <v>276</v>
      </c>
      <c r="J991">
        <v>51001427.4540319</v>
      </c>
      <c r="K991">
        <v>36148105.639583997</v>
      </c>
      <c r="L991">
        <v>27283541.462742198</v>
      </c>
      <c r="M991">
        <v>38853940.453125</v>
      </c>
      <c r="N991">
        <v>21306433.2811005</v>
      </c>
      <c r="O991">
        <v>21580626.687041599</v>
      </c>
      <c r="P991">
        <v>12927291.4403912</v>
      </c>
      <c r="Q991">
        <v>14063743.354949201</v>
      </c>
    </row>
    <row r="992" spans="1:17" x14ac:dyDescent="0.35">
      <c r="A992" t="s">
        <v>154</v>
      </c>
      <c r="B992" t="s">
        <v>2505</v>
      </c>
      <c r="C992" t="s">
        <v>2506</v>
      </c>
      <c r="D992">
        <v>0</v>
      </c>
      <c r="E992">
        <v>30</v>
      </c>
      <c r="F992">
        <v>12</v>
      </c>
      <c r="G992">
        <v>109</v>
      </c>
      <c r="H992">
        <v>12</v>
      </c>
      <c r="I992">
        <v>467</v>
      </c>
      <c r="J992">
        <v>2104681.0698786899</v>
      </c>
      <c r="K992">
        <v>2008636.6816158199</v>
      </c>
      <c r="L992">
        <v>1687323.14677138</v>
      </c>
      <c r="M992">
        <v>3588813.75</v>
      </c>
      <c r="N992">
        <v>11159662.3450319</v>
      </c>
      <c r="O992">
        <v>14355696.768898301</v>
      </c>
      <c r="P992">
        <v>17354194.148150299</v>
      </c>
      <c r="Q992">
        <v>13890506.337083001</v>
      </c>
    </row>
    <row r="993" spans="1:17" x14ac:dyDescent="0.35">
      <c r="A993" t="s">
        <v>154</v>
      </c>
      <c r="B993" t="s">
        <v>2507</v>
      </c>
      <c r="C993" t="s">
        <v>2508</v>
      </c>
      <c r="D993">
        <v>0</v>
      </c>
      <c r="E993">
        <v>55</v>
      </c>
      <c r="F993">
        <v>10</v>
      </c>
      <c r="G993">
        <v>59</v>
      </c>
      <c r="H993">
        <v>10</v>
      </c>
      <c r="I993">
        <v>217</v>
      </c>
      <c r="J993">
        <v>2853394.9201029902</v>
      </c>
      <c r="K993">
        <v>3107007.92688169</v>
      </c>
      <c r="L993">
        <v>1330744.58095764</v>
      </c>
      <c r="M993">
        <v>4769782.96875</v>
      </c>
      <c r="N993">
        <v>1247818.5851559499</v>
      </c>
      <c r="O993">
        <v>1361819.3301510699</v>
      </c>
      <c r="P993">
        <v>1854208.67440767</v>
      </c>
      <c r="Q993">
        <v>1079559.5598385299</v>
      </c>
    </row>
    <row r="994" spans="1:17" x14ac:dyDescent="0.35">
      <c r="A994" t="s">
        <v>154</v>
      </c>
      <c r="B994" t="s">
        <v>2509</v>
      </c>
      <c r="C994" t="s">
        <v>2510</v>
      </c>
      <c r="D994">
        <v>0</v>
      </c>
      <c r="E994">
        <v>46</v>
      </c>
      <c r="F994">
        <v>11</v>
      </c>
      <c r="G994">
        <v>109</v>
      </c>
      <c r="H994">
        <v>11</v>
      </c>
      <c r="I994">
        <v>250</v>
      </c>
      <c r="J994">
        <v>5638681.4363616901</v>
      </c>
      <c r="K994">
        <v>4805564.9805634301</v>
      </c>
      <c r="L994">
        <v>5240417.9347496303</v>
      </c>
      <c r="M994">
        <v>5787555.765625</v>
      </c>
      <c r="N994">
        <v>18369330.203416701</v>
      </c>
      <c r="O994">
        <v>23220238.210938301</v>
      </c>
      <c r="P994">
        <v>28559706.690996099</v>
      </c>
      <c r="Q994">
        <v>23462144.177469999</v>
      </c>
    </row>
    <row r="995" spans="1:17" x14ac:dyDescent="0.35">
      <c r="A995" t="s">
        <v>154</v>
      </c>
      <c r="B995" t="s">
        <v>2511</v>
      </c>
      <c r="C995" t="s">
        <v>2512</v>
      </c>
      <c r="D995">
        <v>0</v>
      </c>
      <c r="E995">
        <v>60</v>
      </c>
      <c r="F995">
        <v>16</v>
      </c>
      <c r="G995">
        <v>66</v>
      </c>
      <c r="H995">
        <v>16</v>
      </c>
      <c r="I995">
        <v>317</v>
      </c>
      <c r="J995">
        <v>3342582.5595160299</v>
      </c>
      <c r="K995">
        <v>4045776.35862097</v>
      </c>
      <c r="L995">
        <v>3956968.0969387698</v>
      </c>
      <c r="M995">
        <v>3888444.78125</v>
      </c>
      <c r="N995">
        <v>473170.72839915601</v>
      </c>
      <c r="O995">
        <v>1812824.47837004</v>
      </c>
      <c r="P995">
        <v>403698.39914618101</v>
      </c>
      <c r="Q995">
        <v>2644005.8830145202</v>
      </c>
    </row>
    <row r="996" spans="1:17" x14ac:dyDescent="0.35">
      <c r="A996" t="s">
        <v>154</v>
      </c>
      <c r="B996" t="s">
        <v>2513</v>
      </c>
      <c r="C996" t="s">
        <v>2514</v>
      </c>
      <c r="D996">
        <v>0</v>
      </c>
      <c r="E996">
        <v>46</v>
      </c>
      <c r="F996">
        <v>12</v>
      </c>
      <c r="G996">
        <v>101</v>
      </c>
      <c r="H996">
        <v>12</v>
      </c>
      <c r="I996">
        <v>284</v>
      </c>
      <c r="J996">
        <v>4190126.85210315</v>
      </c>
      <c r="K996">
        <v>3764481.64281708</v>
      </c>
      <c r="L996">
        <v>1199245.0007037399</v>
      </c>
      <c r="M996">
        <v>2591549.7578125</v>
      </c>
      <c r="N996">
        <v>2826788.73223125</v>
      </c>
      <c r="O996">
        <v>2482915.74794125</v>
      </c>
      <c r="P996">
        <v>4457343.3718705298</v>
      </c>
      <c r="Q996">
        <v>2763168.0817492702</v>
      </c>
    </row>
    <row r="997" spans="1:17" x14ac:dyDescent="0.35">
      <c r="A997" t="s">
        <v>154</v>
      </c>
      <c r="B997" t="s">
        <v>2515</v>
      </c>
      <c r="C997" t="s">
        <v>2516</v>
      </c>
      <c r="D997">
        <v>0</v>
      </c>
      <c r="E997">
        <v>49</v>
      </c>
      <c r="F997">
        <v>13</v>
      </c>
      <c r="G997">
        <v>66</v>
      </c>
      <c r="H997">
        <v>13</v>
      </c>
      <c r="I997">
        <v>335</v>
      </c>
      <c r="J997">
        <v>2165184.0162029802</v>
      </c>
      <c r="K997">
        <v>2514221.3362973598</v>
      </c>
      <c r="L997">
        <v>2359190.1930683502</v>
      </c>
      <c r="M997">
        <v>2355034.1875</v>
      </c>
      <c r="N997">
        <v>2949901.19964955</v>
      </c>
      <c r="O997">
        <v>3223487.6569303898</v>
      </c>
      <c r="P997">
        <v>2667204.0622584801</v>
      </c>
      <c r="Q997">
        <v>3412790.2392364698</v>
      </c>
    </row>
    <row r="998" spans="1:17" x14ac:dyDescent="0.35">
      <c r="A998" t="s">
        <v>154</v>
      </c>
      <c r="B998" t="s">
        <v>2517</v>
      </c>
      <c r="C998" t="s">
        <v>2518</v>
      </c>
      <c r="D998">
        <v>0</v>
      </c>
      <c r="E998">
        <v>42</v>
      </c>
      <c r="F998">
        <v>10</v>
      </c>
      <c r="G998">
        <v>73</v>
      </c>
      <c r="H998">
        <v>10</v>
      </c>
      <c r="I998">
        <v>259</v>
      </c>
      <c r="J998">
        <v>10314831.9534477</v>
      </c>
      <c r="K998">
        <v>9841138.5439923797</v>
      </c>
      <c r="L998">
        <v>5357122.0284490399</v>
      </c>
      <c r="M998">
        <v>7908868.28125</v>
      </c>
      <c r="N998">
        <v>3283801.7177855601</v>
      </c>
      <c r="O998">
        <v>4106707.4578835098</v>
      </c>
      <c r="P998">
        <v>4410200.5284984</v>
      </c>
      <c r="Q998">
        <v>3604805.1135847801</v>
      </c>
    </row>
    <row r="999" spans="1:17" x14ac:dyDescent="0.35">
      <c r="A999" t="s">
        <v>154</v>
      </c>
      <c r="B999" t="s">
        <v>2519</v>
      </c>
      <c r="C999" t="s">
        <v>2520</v>
      </c>
      <c r="D999">
        <v>0</v>
      </c>
      <c r="E999">
        <v>44</v>
      </c>
      <c r="F999">
        <v>13</v>
      </c>
      <c r="G999">
        <v>53</v>
      </c>
      <c r="H999">
        <v>13</v>
      </c>
      <c r="I999">
        <v>349</v>
      </c>
      <c r="J999">
        <v>3349635.1026790598</v>
      </c>
      <c r="K999">
        <v>2944197.5884364098</v>
      </c>
      <c r="L999">
        <v>2546990.7484147502</v>
      </c>
      <c r="M999">
        <v>3281163.71875</v>
      </c>
      <c r="N999">
        <v>598605.25204007304</v>
      </c>
      <c r="O999">
        <v>653784.89008307096</v>
      </c>
      <c r="P999">
        <v>984157.24243279395</v>
      </c>
      <c r="Q999">
        <v>474758.30125907698</v>
      </c>
    </row>
    <row r="1000" spans="1:17" x14ac:dyDescent="0.35">
      <c r="A1000" t="s">
        <v>154</v>
      </c>
      <c r="B1000" t="s">
        <v>2521</v>
      </c>
      <c r="C1000" t="s">
        <v>2522</v>
      </c>
      <c r="D1000">
        <v>0</v>
      </c>
      <c r="E1000">
        <v>60</v>
      </c>
      <c r="F1000">
        <v>13</v>
      </c>
      <c r="G1000">
        <v>83</v>
      </c>
      <c r="H1000">
        <v>13</v>
      </c>
      <c r="I1000">
        <v>265</v>
      </c>
      <c r="J1000">
        <v>1761447.9714280099</v>
      </c>
      <c r="K1000">
        <v>1276216.6434025699</v>
      </c>
      <c r="L1000">
        <v>366568.15745530598</v>
      </c>
      <c r="M1000">
        <v>1311739.9355468799</v>
      </c>
      <c r="N1000">
        <v>8450672.3486034796</v>
      </c>
      <c r="O1000">
        <v>9363357.2386930995</v>
      </c>
      <c r="P1000">
        <v>8967336.3047656193</v>
      </c>
      <c r="Q1000">
        <v>7126847.64762301</v>
      </c>
    </row>
    <row r="1001" spans="1:17" x14ac:dyDescent="0.35">
      <c r="A1001" t="s">
        <v>154</v>
      </c>
      <c r="B1001" t="s">
        <v>196</v>
      </c>
      <c r="C1001" t="s">
        <v>2523</v>
      </c>
      <c r="D1001">
        <v>0</v>
      </c>
      <c r="E1001">
        <v>80</v>
      </c>
      <c r="F1001">
        <v>7</v>
      </c>
      <c r="G1001">
        <v>61</v>
      </c>
      <c r="H1001">
        <v>7</v>
      </c>
      <c r="I1001">
        <v>83</v>
      </c>
      <c r="J1001">
        <v>6896020.3915424496</v>
      </c>
      <c r="K1001">
        <v>7835603.6335395603</v>
      </c>
      <c r="L1001">
        <v>2676249.7500544898</v>
      </c>
      <c r="M1001">
        <v>7117211.375</v>
      </c>
      <c r="N1001">
        <v>1212729.2898786899</v>
      </c>
      <c r="O1001">
        <v>1358804.20316532</v>
      </c>
      <c r="P1001">
        <v>2999214.4873975599</v>
      </c>
      <c r="Q1001">
        <v>1286656.3637208301</v>
      </c>
    </row>
    <row r="1002" spans="1:17" x14ac:dyDescent="0.35">
      <c r="A1002" t="s">
        <v>154</v>
      </c>
      <c r="B1002" t="s">
        <v>2524</v>
      </c>
      <c r="C1002" t="s">
        <v>2525</v>
      </c>
      <c r="D1002">
        <v>0</v>
      </c>
      <c r="E1002">
        <v>51</v>
      </c>
      <c r="F1002">
        <v>6</v>
      </c>
      <c r="G1002">
        <v>136</v>
      </c>
      <c r="H1002">
        <v>6</v>
      </c>
      <c r="I1002">
        <v>112</v>
      </c>
      <c r="J1002">
        <v>23911081.029675499</v>
      </c>
      <c r="K1002">
        <v>23226667.040412001</v>
      </c>
      <c r="L1002">
        <v>16354358.002397601</v>
      </c>
      <c r="M1002">
        <v>23352532.28125</v>
      </c>
      <c r="N1002">
        <v>31891030.8512206</v>
      </c>
      <c r="O1002">
        <v>47773721.0298668</v>
      </c>
      <c r="P1002">
        <v>39665031.994937897</v>
      </c>
      <c r="Q1002">
        <v>34893840.276290201</v>
      </c>
    </row>
    <row r="1003" spans="1:17" x14ac:dyDescent="0.35">
      <c r="A1003" t="s">
        <v>154</v>
      </c>
      <c r="B1003" t="s">
        <v>333</v>
      </c>
      <c r="C1003" t="s">
        <v>2526</v>
      </c>
      <c r="D1003">
        <v>0</v>
      </c>
      <c r="E1003">
        <v>12</v>
      </c>
      <c r="F1003">
        <v>8</v>
      </c>
      <c r="G1003">
        <v>111</v>
      </c>
      <c r="H1003">
        <v>8</v>
      </c>
      <c r="I1003">
        <v>678</v>
      </c>
      <c r="J1003">
        <v>10757132.9815643</v>
      </c>
      <c r="K1003">
        <v>11716966.488533</v>
      </c>
      <c r="L1003">
        <v>6469923.8628846202</v>
      </c>
      <c r="M1003">
        <v>9373867.34375</v>
      </c>
      <c r="N1003">
        <v>4988674.7820654996</v>
      </c>
      <c r="O1003">
        <v>3271217.80195574</v>
      </c>
      <c r="P1003">
        <v>3441854.1671798001</v>
      </c>
      <c r="Q1003">
        <v>3128534.1833651401</v>
      </c>
    </row>
    <row r="1004" spans="1:17" x14ac:dyDescent="0.35">
      <c r="A1004" t="s">
        <v>154</v>
      </c>
      <c r="B1004" t="s">
        <v>2527</v>
      </c>
      <c r="C1004" t="s">
        <v>2528</v>
      </c>
      <c r="D1004">
        <v>0</v>
      </c>
      <c r="E1004">
        <v>50</v>
      </c>
      <c r="F1004">
        <v>10</v>
      </c>
      <c r="G1004">
        <v>94</v>
      </c>
      <c r="H1004">
        <v>10</v>
      </c>
      <c r="I1004">
        <v>267</v>
      </c>
      <c r="J1004">
        <v>2325414.0181171</v>
      </c>
      <c r="K1004">
        <v>2334268.11335458</v>
      </c>
      <c r="L1004">
        <v>1708815.8760683001</v>
      </c>
      <c r="M1004">
        <v>2585850.09375</v>
      </c>
      <c r="N1004">
        <v>14698735.000435799</v>
      </c>
      <c r="O1004">
        <v>20274952.4047856</v>
      </c>
      <c r="P1004">
        <v>16675342.447915301</v>
      </c>
      <c r="Q1004">
        <v>19886392.879941799</v>
      </c>
    </row>
    <row r="1005" spans="1:17" x14ac:dyDescent="0.35">
      <c r="A1005" t="s">
        <v>154</v>
      </c>
      <c r="B1005" t="s">
        <v>2529</v>
      </c>
      <c r="C1005" t="s">
        <v>2530</v>
      </c>
      <c r="D1005">
        <v>0</v>
      </c>
      <c r="E1005">
        <v>29</v>
      </c>
      <c r="F1005">
        <v>11</v>
      </c>
      <c r="G1005">
        <v>135</v>
      </c>
      <c r="H1005">
        <v>11</v>
      </c>
      <c r="I1005">
        <v>409</v>
      </c>
      <c r="J1005">
        <v>7406072.89435424</v>
      </c>
      <c r="K1005">
        <v>8640922.0030785203</v>
      </c>
      <c r="L1005">
        <v>9503472.1865960509</v>
      </c>
      <c r="M1005">
        <v>6178344.9375</v>
      </c>
      <c r="N1005">
        <v>10353885.5545306</v>
      </c>
      <c r="O1005">
        <v>10700573.7689464</v>
      </c>
      <c r="P1005">
        <v>8901953.0902802292</v>
      </c>
      <c r="Q1005">
        <v>5963717.8209184203</v>
      </c>
    </row>
    <row r="1006" spans="1:17" x14ac:dyDescent="0.35">
      <c r="A1006" t="s">
        <v>154</v>
      </c>
      <c r="B1006" t="s">
        <v>2531</v>
      </c>
      <c r="C1006" t="s">
        <v>2532</v>
      </c>
      <c r="D1006">
        <v>0</v>
      </c>
      <c r="E1006">
        <v>29</v>
      </c>
      <c r="F1006">
        <v>11</v>
      </c>
      <c r="G1006">
        <v>94</v>
      </c>
      <c r="H1006">
        <v>11</v>
      </c>
      <c r="I1006">
        <v>331</v>
      </c>
      <c r="J1006">
        <v>7263365.0537464404</v>
      </c>
      <c r="K1006">
        <v>7534827.4317373196</v>
      </c>
      <c r="L1006">
        <v>3077316.1837694501</v>
      </c>
      <c r="M1006">
        <v>5713433.984375</v>
      </c>
      <c r="N1006">
        <v>4976995.6744545596</v>
      </c>
      <c r="O1006">
        <v>5261822.4685411695</v>
      </c>
      <c r="P1006">
        <v>4780347.7073285403</v>
      </c>
      <c r="Q1006">
        <v>5242232.63596569</v>
      </c>
    </row>
    <row r="1007" spans="1:17" x14ac:dyDescent="0.35">
      <c r="A1007" t="s">
        <v>154</v>
      </c>
      <c r="B1007" t="s">
        <v>2533</v>
      </c>
      <c r="C1007" t="s">
        <v>2534</v>
      </c>
      <c r="D1007">
        <v>0</v>
      </c>
      <c r="E1007">
        <v>30</v>
      </c>
      <c r="F1007">
        <v>17</v>
      </c>
      <c r="G1007">
        <v>57</v>
      </c>
      <c r="H1007">
        <v>17</v>
      </c>
      <c r="I1007">
        <v>762</v>
      </c>
      <c r="J1007">
        <v>3884670.35908606</v>
      </c>
      <c r="K1007">
        <v>3339509.7819051999</v>
      </c>
      <c r="L1007">
        <v>2851730.6672936501</v>
      </c>
      <c r="M1007">
        <v>4086982.859375</v>
      </c>
      <c r="N1007">
        <v>1294742.6395042001</v>
      </c>
      <c r="O1007">
        <v>1422848.6612036601</v>
      </c>
      <c r="P1007">
        <v>1692265.5474404299</v>
      </c>
      <c r="Q1007">
        <v>949496.61316677404</v>
      </c>
    </row>
    <row r="1008" spans="1:17" x14ac:dyDescent="0.35">
      <c r="A1008" t="s">
        <v>154</v>
      </c>
      <c r="B1008" t="s">
        <v>2535</v>
      </c>
      <c r="C1008" t="s">
        <v>2536</v>
      </c>
      <c r="D1008">
        <v>0</v>
      </c>
      <c r="E1008">
        <v>30</v>
      </c>
      <c r="F1008">
        <v>13</v>
      </c>
      <c r="G1008">
        <v>52</v>
      </c>
      <c r="H1008">
        <v>13</v>
      </c>
      <c r="I1008">
        <v>507</v>
      </c>
      <c r="J1008">
        <v>2713491.76710511</v>
      </c>
      <c r="K1008">
        <v>2412660.6707074</v>
      </c>
      <c r="L1008">
        <v>821387.47167497501</v>
      </c>
      <c r="M1008">
        <v>1936177.0234375</v>
      </c>
      <c r="N1008">
        <v>444859.51957062498</v>
      </c>
      <c r="O1008">
        <v>380561.00412262499</v>
      </c>
      <c r="P1008">
        <v>561985.11309020896</v>
      </c>
      <c r="Q1008">
        <v>637040.89684169996</v>
      </c>
    </row>
    <row r="1009" spans="1:17" x14ac:dyDescent="0.35">
      <c r="A1009" t="s">
        <v>154</v>
      </c>
      <c r="B1009" t="s">
        <v>2537</v>
      </c>
      <c r="C1009" t="s">
        <v>2538</v>
      </c>
      <c r="D1009">
        <v>0</v>
      </c>
      <c r="E1009">
        <v>62</v>
      </c>
      <c r="F1009">
        <v>9</v>
      </c>
      <c r="G1009">
        <v>61</v>
      </c>
      <c r="H1009">
        <v>9</v>
      </c>
      <c r="I1009">
        <v>168</v>
      </c>
      <c r="J1009">
        <v>4291363.5811879197</v>
      </c>
      <c r="K1009">
        <v>4106256.7848328301</v>
      </c>
      <c r="L1009">
        <v>4164781.4030217198</v>
      </c>
      <c r="M1009">
        <v>5864268.4970703097</v>
      </c>
      <c r="N1009" t="s">
        <v>732</v>
      </c>
      <c r="O1009">
        <v>146619.68873738701</v>
      </c>
      <c r="P1009">
        <v>143623.74305357199</v>
      </c>
      <c r="Q1009" t="s">
        <v>732</v>
      </c>
    </row>
    <row r="1010" spans="1:17" x14ac:dyDescent="0.35">
      <c r="A1010" t="s">
        <v>154</v>
      </c>
      <c r="B1010" t="s">
        <v>2539</v>
      </c>
      <c r="C1010" t="s">
        <v>2540</v>
      </c>
      <c r="D1010">
        <v>0</v>
      </c>
      <c r="E1010">
        <v>41</v>
      </c>
      <c r="F1010">
        <v>9</v>
      </c>
      <c r="G1010">
        <v>89</v>
      </c>
      <c r="H1010">
        <v>9</v>
      </c>
      <c r="I1010">
        <v>274</v>
      </c>
      <c r="J1010">
        <v>6601588.5104308696</v>
      </c>
      <c r="K1010">
        <v>6357305.9710025797</v>
      </c>
      <c r="L1010">
        <v>4120652.78001113</v>
      </c>
      <c r="M1010">
        <v>8501384.171875</v>
      </c>
      <c r="N1010">
        <v>5180279.40588642</v>
      </c>
      <c r="O1010">
        <v>5596646.0873522898</v>
      </c>
      <c r="P1010">
        <v>5132183.0311514102</v>
      </c>
      <c r="Q1010">
        <v>6989683.1874869503</v>
      </c>
    </row>
    <row r="1011" spans="1:17" x14ac:dyDescent="0.35">
      <c r="A1011" t="s">
        <v>154</v>
      </c>
      <c r="B1011" t="s">
        <v>244</v>
      </c>
      <c r="C1011" t="s">
        <v>2541</v>
      </c>
      <c r="D1011">
        <v>0</v>
      </c>
      <c r="E1011">
        <v>45</v>
      </c>
      <c r="F1011">
        <v>11</v>
      </c>
      <c r="G1011">
        <v>126</v>
      </c>
      <c r="H1011">
        <v>11</v>
      </c>
      <c r="I1011">
        <v>294</v>
      </c>
      <c r="J1011">
        <v>7962803.3545667604</v>
      </c>
      <c r="K1011">
        <v>7705329.51100758</v>
      </c>
      <c r="L1011">
        <v>5541978.1134577198</v>
      </c>
      <c r="M1011">
        <v>7158203.015625</v>
      </c>
      <c r="N1011">
        <v>2183698.9171329602</v>
      </c>
      <c r="O1011">
        <v>3872188.2851429801</v>
      </c>
      <c r="P1011">
        <v>5129858.4239266003</v>
      </c>
      <c r="Q1011">
        <v>2908997.83292642</v>
      </c>
    </row>
    <row r="1012" spans="1:17" x14ac:dyDescent="0.35">
      <c r="A1012" t="s">
        <v>154</v>
      </c>
      <c r="B1012" t="s">
        <v>2542</v>
      </c>
      <c r="C1012" t="s">
        <v>2543</v>
      </c>
      <c r="D1012">
        <v>0</v>
      </c>
      <c r="E1012">
        <v>41</v>
      </c>
      <c r="F1012">
        <v>16</v>
      </c>
      <c r="G1012">
        <v>75</v>
      </c>
      <c r="H1012">
        <v>16</v>
      </c>
      <c r="I1012">
        <v>537</v>
      </c>
      <c r="J1012">
        <v>1508702.1141884199</v>
      </c>
      <c r="K1012">
        <v>1491871.80549665</v>
      </c>
      <c r="L1012">
        <v>286050.91814454598</v>
      </c>
      <c r="M1012">
        <v>1559310.6796875</v>
      </c>
      <c r="N1012">
        <v>2779896.6173545299</v>
      </c>
      <c r="O1012">
        <v>2962149.3538248199</v>
      </c>
      <c r="P1012">
        <v>3673519.3204109902</v>
      </c>
      <c r="Q1012">
        <v>2211433.3759125802</v>
      </c>
    </row>
    <row r="1013" spans="1:17" x14ac:dyDescent="0.35">
      <c r="A1013" t="s">
        <v>154</v>
      </c>
      <c r="B1013" t="s">
        <v>2544</v>
      </c>
      <c r="C1013" t="s">
        <v>2545</v>
      </c>
      <c r="D1013">
        <v>0</v>
      </c>
      <c r="E1013">
        <v>47</v>
      </c>
      <c r="F1013">
        <v>15</v>
      </c>
      <c r="G1013">
        <v>75</v>
      </c>
      <c r="H1013">
        <v>15</v>
      </c>
      <c r="I1013">
        <v>319</v>
      </c>
      <c r="J1013">
        <v>4571329.0755199501</v>
      </c>
      <c r="K1013">
        <v>3662341.0529641001</v>
      </c>
      <c r="L1013">
        <v>3942128.6121019898</v>
      </c>
      <c r="M1013">
        <v>4325924.75</v>
      </c>
      <c r="N1013">
        <v>758128.21415258001</v>
      </c>
      <c r="O1013">
        <v>497445.16258822801</v>
      </c>
      <c r="P1013">
        <v>1216562.89359083</v>
      </c>
      <c r="Q1013">
        <v>1116808.63367843</v>
      </c>
    </row>
    <row r="1014" spans="1:17" x14ac:dyDescent="0.35">
      <c r="A1014" t="s">
        <v>154</v>
      </c>
      <c r="B1014" t="s">
        <v>2546</v>
      </c>
      <c r="C1014" t="s">
        <v>2547</v>
      </c>
      <c r="D1014">
        <v>0</v>
      </c>
      <c r="E1014">
        <v>58</v>
      </c>
      <c r="F1014">
        <v>8</v>
      </c>
      <c r="G1014">
        <v>99</v>
      </c>
      <c r="H1014">
        <v>8</v>
      </c>
      <c r="I1014">
        <v>184</v>
      </c>
      <c r="J1014">
        <v>6228751.49646933</v>
      </c>
      <c r="K1014">
        <v>5231348.4822520902</v>
      </c>
      <c r="L1014">
        <v>2357918.0826853998</v>
      </c>
      <c r="M1014">
        <v>4460095.078125</v>
      </c>
      <c r="N1014">
        <v>7953977.0376736401</v>
      </c>
      <c r="O1014">
        <v>9488735.30678959</v>
      </c>
      <c r="P1014">
        <v>7438635.8639155496</v>
      </c>
      <c r="Q1014">
        <v>7241837.4326531701</v>
      </c>
    </row>
    <row r="1015" spans="1:17" x14ac:dyDescent="0.35">
      <c r="A1015" t="s">
        <v>154</v>
      </c>
      <c r="B1015" t="s">
        <v>2548</v>
      </c>
      <c r="C1015" t="s">
        <v>2549</v>
      </c>
      <c r="D1015">
        <v>0</v>
      </c>
      <c r="E1015">
        <v>23</v>
      </c>
      <c r="F1015">
        <v>4</v>
      </c>
      <c r="G1015">
        <v>70</v>
      </c>
      <c r="H1015">
        <v>4</v>
      </c>
      <c r="I1015">
        <v>241</v>
      </c>
      <c r="J1015">
        <v>5431330.2601697296</v>
      </c>
      <c r="K1015">
        <v>4863765.4329951899</v>
      </c>
      <c r="L1015">
        <v>12200438.081594501</v>
      </c>
      <c r="M1015">
        <v>8801544.359375</v>
      </c>
      <c r="N1015">
        <v>6621885.7407425996</v>
      </c>
      <c r="O1015">
        <v>11366047.6070995</v>
      </c>
      <c r="P1015">
        <v>29230815.965933502</v>
      </c>
      <c r="Q1015">
        <v>15124979.844399501</v>
      </c>
    </row>
    <row r="1016" spans="1:17" x14ac:dyDescent="0.35">
      <c r="A1016" t="s">
        <v>154</v>
      </c>
      <c r="B1016" t="s">
        <v>2550</v>
      </c>
      <c r="C1016" t="s">
        <v>2551</v>
      </c>
      <c r="D1016">
        <v>0</v>
      </c>
      <c r="E1016">
        <v>46</v>
      </c>
      <c r="F1016">
        <v>10</v>
      </c>
      <c r="G1016">
        <v>44</v>
      </c>
      <c r="H1016">
        <v>10</v>
      </c>
      <c r="I1016">
        <v>246</v>
      </c>
      <c r="J1016">
        <v>3837132.8686552402</v>
      </c>
      <c r="K1016">
        <v>3297247.39308132</v>
      </c>
      <c r="L1016">
        <v>2531218.4931895998</v>
      </c>
      <c r="M1016">
        <v>4248557.53125</v>
      </c>
      <c r="N1016" t="s">
        <v>732</v>
      </c>
      <c r="O1016">
        <v>102294.489304195</v>
      </c>
      <c r="P1016" t="s">
        <v>732</v>
      </c>
      <c r="Q1016" t="s">
        <v>732</v>
      </c>
    </row>
    <row r="1017" spans="1:17" x14ac:dyDescent="0.35">
      <c r="A1017" t="s">
        <v>154</v>
      </c>
      <c r="B1017" t="s">
        <v>2552</v>
      </c>
      <c r="C1017" t="s">
        <v>2553</v>
      </c>
      <c r="D1017">
        <v>0</v>
      </c>
      <c r="E1017">
        <v>76</v>
      </c>
      <c r="F1017">
        <v>5</v>
      </c>
      <c r="G1017">
        <v>59</v>
      </c>
      <c r="H1017">
        <v>5</v>
      </c>
      <c r="I1017">
        <v>89</v>
      </c>
      <c r="J1017">
        <v>14136194.005702</v>
      </c>
      <c r="K1017">
        <v>11283818.056001499</v>
      </c>
      <c r="L1017">
        <v>7911367.5310388999</v>
      </c>
      <c r="M1017">
        <v>10243395.21875</v>
      </c>
      <c r="N1017">
        <v>1379733.2986961501</v>
      </c>
      <c r="O1017">
        <v>2034640.0478413301</v>
      </c>
      <c r="P1017">
        <v>1771642.6891712099</v>
      </c>
      <c r="Q1017">
        <v>1403328.7954438699</v>
      </c>
    </row>
    <row r="1018" spans="1:17" x14ac:dyDescent="0.35">
      <c r="A1018" t="s">
        <v>154</v>
      </c>
      <c r="B1018" t="s">
        <v>2554</v>
      </c>
      <c r="C1018" t="s">
        <v>2555</v>
      </c>
      <c r="D1018">
        <v>0</v>
      </c>
      <c r="E1018">
        <v>36</v>
      </c>
      <c r="F1018">
        <v>13</v>
      </c>
      <c r="G1018">
        <v>88</v>
      </c>
      <c r="H1018">
        <v>13</v>
      </c>
      <c r="I1018">
        <v>470</v>
      </c>
      <c r="J1018">
        <v>33160992.706782699</v>
      </c>
      <c r="K1018">
        <v>26675406.144308299</v>
      </c>
      <c r="L1018">
        <v>281907058.356363</v>
      </c>
      <c r="M1018">
        <v>19435915.90625</v>
      </c>
      <c r="N1018">
        <v>91801834.782900497</v>
      </c>
      <c r="O1018">
        <v>61408524.205561399</v>
      </c>
      <c r="P1018">
        <v>91324180.499557495</v>
      </c>
      <c r="Q1018">
        <v>148066799.07699201</v>
      </c>
    </row>
    <row r="1019" spans="1:17" x14ac:dyDescent="0.35">
      <c r="A1019" t="s">
        <v>154</v>
      </c>
      <c r="B1019" t="s">
        <v>2556</v>
      </c>
      <c r="C1019" t="s">
        <v>2557</v>
      </c>
      <c r="D1019">
        <v>0</v>
      </c>
      <c r="E1019">
        <v>59</v>
      </c>
      <c r="F1019">
        <v>4</v>
      </c>
      <c r="G1019">
        <v>130</v>
      </c>
      <c r="H1019">
        <v>4</v>
      </c>
      <c r="I1019">
        <v>68</v>
      </c>
      <c r="J1019">
        <v>36073714.495003</v>
      </c>
      <c r="K1019">
        <v>35327204.531337</v>
      </c>
      <c r="L1019">
        <v>63425171.417294003</v>
      </c>
      <c r="M1019">
        <v>35586754.34375</v>
      </c>
      <c r="N1019">
        <v>65820392.536504298</v>
      </c>
      <c r="O1019">
        <v>52580382.329180799</v>
      </c>
      <c r="P1019">
        <v>68056217.301000595</v>
      </c>
      <c r="Q1019">
        <v>64362173.976353303</v>
      </c>
    </row>
    <row r="1020" spans="1:17" x14ac:dyDescent="0.35">
      <c r="A1020" t="s">
        <v>154</v>
      </c>
      <c r="B1020" t="s">
        <v>2558</v>
      </c>
      <c r="C1020" t="s">
        <v>2559</v>
      </c>
      <c r="D1020">
        <v>0</v>
      </c>
      <c r="E1020">
        <v>35</v>
      </c>
      <c r="F1020">
        <v>14</v>
      </c>
      <c r="G1020">
        <v>46</v>
      </c>
      <c r="H1020">
        <v>14</v>
      </c>
      <c r="I1020">
        <v>513</v>
      </c>
      <c r="J1020">
        <v>1600486.69935904</v>
      </c>
      <c r="K1020">
        <v>1345725.8659795199</v>
      </c>
      <c r="L1020">
        <v>519021.25736209197</v>
      </c>
      <c r="M1020">
        <v>1567746.8828125</v>
      </c>
      <c r="N1020">
        <v>162184.33620610001</v>
      </c>
      <c r="O1020">
        <v>90062.857869067404</v>
      </c>
      <c r="P1020">
        <v>72845.819129947296</v>
      </c>
      <c r="Q1020">
        <v>204488.487336716</v>
      </c>
    </row>
    <row r="1021" spans="1:17" x14ac:dyDescent="0.35">
      <c r="A1021" t="s">
        <v>154</v>
      </c>
      <c r="B1021" t="s">
        <v>2560</v>
      </c>
      <c r="C1021" t="s">
        <v>2561</v>
      </c>
      <c r="D1021">
        <v>0</v>
      </c>
      <c r="E1021">
        <v>43</v>
      </c>
      <c r="F1021">
        <v>15</v>
      </c>
      <c r="G1021">
        <v>56</v>
      </c>
      <c r="H1021">
        <v>15</v>
      </c>
      <c r="I1021">
        <v>432</v>
      </c>
      <c r="J1021">
        <v>1546072.0921819699</v>
      </c>
      <c r="K1021">
        <v>1622530.22328215</v>
      </c>
      <c r="L1021">
        <v>642826.00281558</v>
      </c>
      <c r="M1021">
        <v>1680255.765625</v>
      </c>
      <c r="N1021">
        <v>59010.144577386898</v>
      </c>
      <c r="O1021">
        <v>53887.619591495801</v>
      </c>
      <c r="P1021">
        <v>84594.4221624278</v>
      </c>
      <c r="Q1021">
        <v>63695.227978937502</v>
      </c>
    </row>
    <row r="1022" spans="1:17" x14ac:dyDescent="0.35">
      <c r="A1022" t="s">
        <v>154</v>
      </c>
      <c r="B1022" t="s">
        <v>2562</v>
      </c>
      <c r="C1022" t="s">
        <v>2563</v>
      </c>
      <c r="D1022">
        <v>0</v>
      </c>
      <c r="E1022">
        <v>68</v>
      </c>
      <c r="F1022">
        <v>10</v>
      </c>
      <c r="G1022">
        <v>91</v>
      </c>
      <c r="H1022">
        <v>10</v>
      </c>
      <c r="I1022">
        <v>184</v>
      </c>
      <c r="J1022">
        <v>4421485.6673212601</v>
      </c>
      <c r="K1022">
        <v>3669850.7583827502</v>
      </c>
      <c r="L1022">
        <v>5692681.6150991404</v>
      </c>
      <c r="M1022">
        <v>3657307.1875</v>
      </c>
      <c r="N1022">
        <v>5616811.8382176096</v>
      </c>
      <c r="O1022">
        <v>7784459.3583645597</v>
      </c>
      <c r="P1022">
        <v>12388704.880262</v>
      </c>
      <c r="Q1022">
        <v>9369388.6552417409</v>
      </c>
    </row>
    <row r="1023" spans="1:17" x14ac:dyDescent="0.35">
      <c r="A1023" t="s">
        <v>154</v>
      </c>
      <c r="B1023" t="s">
        <v>2564</v>
      </c>
      <c r="C1023" t="s">
        <v>2565</v>
      </c>
      <c r="D1023">
        <v>0</v>
      </c>
      <c r="E1023">
        <v>40</v>
      </c>
      <c r="F1023">
        <v>10</v>
      </c>
      <c r="G1023">
        <v>56</v>
      </c>
      <c r="H1023">
        <v>10</v>
      </c>
      <c r="I1023">
        <v>261</v>
      </c>
      <c r="J1023">
        <v>4928029.0043157497</v>
      </c>
      <c r="K1023">
        <v>6020624.4856468998</v>
      </c>
      <c r="L1023">
        <v>2195126.9045004202</v>
      </c>
      <c r="M1023">
        <v>5491305.15625</v>
      </c>
      <c r="N1023">
        <v>3546027.7729915301</v>
      </c>
      <c r="O1023">
        <v>2792750.0368132801</v>
      </c>
      <c r="P1023">
        <v>2126015.93553204</v>
      </c>
      <c r="Q1023">
        <v>2400567.4950412898</v>
      </c>
    </row>
    <row r="1024" spans="1:17" x14ac:dyDescent="0.35">
      <c r="A1024" t="s">
        <v>154</v>
      </c>
      <c r="B1024" t="s">
        <v>2566</v>
      </c>
      <c r="C1024" t="s">
        <v>2567</v>
      </c>
      <c r="D1024">
        <v>0</v>
      </c>
      <c r="E1024">
        <v>56</v>
      </c>
      <c r="F1024">
        <v>9</v>
      </c>
      <c r="G1024">
        <v>72</v>
      </c>
      <c r="H1024">
        <v>9</v>
      </c>
      <c r="I1024">
        <v>211</v>
      </c>
      <c r="J1024">
        <v>5291753.0627957899</v>
      </c>
      <c r="K1024">
        <v>5374159.5118202604</v>
      </c>
      <c r="L1024">
        <v>1967088.6421837001</v>
      </c>
      <c r="M1024">
        <v>4105218.8515625</v>
      </c>
      <c r="N1024">
        <v>6248228.9151037401</v>
      </c>
      <c r="O1024">
        <v>7556882.3871125896</v>
      </c>
      <c r="P1024">
        <v>7549960.98347014</v>
      </c>
      <c r="Q1024">
        <v>8393765.9185855109</v>
      </c>
    </row>
    <row r="1025" spans="1:17" x14ac:dyDescent="0.35">
      <c r="A1025" t="s">
        <v>154</v>
      </c>
      <c r="B1025" t="s">
        <v>2568</v>
      </c>
      <c r="C1025" t="s">
        <v>2569</v>
      </c>
      <c r="D1025">
        <v>0</v>
      </c>
      <c r="E1025">
        <v>59</v>
      </c>
      <c r="F1025">
        <v>8</v>
      </c>
      <c r="G1025">
        <v>109</v>
      </c>
      <c r="H1025">
        <v>8</v>
      </c>
      <c r="I1025">
        <v>182</v>
      </c>
      <c r="J1025">
        <v>1261104.3431857501</v>
      </c>
      <c r="K1025">
        <v>959688.23056900001</v>
      </c>
      <c r="L1025">
        <v>1274881.9898329801</v>
      </c>
      <c r="M1025">
        <v>3082483.8046875</v>
      </c>
      <c r="N1025">
        <v>13146731.2058309</v>
      </c>
      <c r="O1025">
        <v>12441776.2211449</v>
      </c>
      <c r="P1025">
        <v>14169664.4467442</v>
      </c>
      <c r="Q1025">
        <v>10643084.3111504</v>
      </c>
    </row>
    <row r="1026" spans="1:17" x14ac:dyDescent="0.35">
      <c r="A1026" t="s">
        <v>154</v>
      </c>
      <c r="B1026" t="s">
        <v>2570</v>
      </c>
      <c r="C1026" t="s">
        <v>2571</v>
      </c>
      <c r="D1026">
        <v>0</v>
      </c>
      <c r="E1026">
        <v>36</v>
      </c>
      <c r="F1026">
        <v>7</v>
      </c>
      <c r="G1026">
        <v>123</v>
      </c>
      <c r="H1026">
        <v>7</v>
      </c>
      <c r="I1026">
        <v>230</v>
      </c>
      <c r="J1026">
        <v>21885510.291815799</v>
      </c>
      <c r="K1026">
        <v>20487345.110594701</v>
      </c>
      <c r="L1026">
        <v>24202894.361945599</v>
      </c>
      <c r="M1026">
        <v>29545891.609375</v>
      </c>
      <c r="N1026">
        <v>26253680.903996799</v>
      </c>
      <c r="O1026">
        <v>30758938.487106301</v>
      </c>
      <c r="P1026">
        <v>35754374.139597602</v>
      </c>
      <c r="Q1026">
        <v>36042890.295623899</v>
      </c>
    </row>
    <row r="1027" spans="1:17" x14ac:dyDescent="0.35">
      <c r="A1027" t="s">
        <v>154</v>
      </c>
      <c r="B1027" t="s">
        <v>2572</v>
      </c>
      <c r="C1027" t="s">
        <v>2573</v>
      </c>
      <c r="D1027">
        <v>0</v>
      </c>
      <c r="E1027">
        <v>54</v>
      </c>
      <c r="F1027">
        <v>8</v>
      </c>
      <c r="G1027">
        <v>76</v>
      </c>
      <c r="H1027">
        <v>8</v>
      </c>
      <c r="I1027">
        <v>225</v>
      </c>
      <c r="J1027">
        <v>5501321.7956528999</v>
      </c>
      <c r="K1027">
        <v>5294141.4497692501</v>
      </c>
      <c r="L1027">
        <v>4040138.6193469702</v>
      </c>
      <c r="M1027">
        <v>5385033.125</v>
      </c>
      <c r="N1027">
        <v>4563285.1216013199</v>
      </c>
      <c r="O1027">
        <v>4188847.3246415602</v>
      </c>
      <c r="P1027">
        <v>7293215.1774494201</v>
      </c>
      <c r="Q1027">
        <v>5404321.6987512801</v>
      </c>
    </row>
    <row r="1028" spans="1:17" x14ac:dyDescent="0.35">
      <c r="A1028" t="s">
        <v>154</v>
      </c>
      <c r="B1028" t="s">
        <v>2574</v>
      </c>
      <c r="C1028" t="s">
        <v>2575</v>
      </c>
      <c r="D1028">
        <v>0</v>
      </c>
      <c r="E1028">
        <v>71</v>
      </c>
      <c r="F1028">
        <v>4</v>
      </c>
      <c r="G1028">
        <v>70</v>
      </c>
      <c r="H1028">
        <v>4</v>
      </c>
      <c r="I1028">
        <v>69</v>
      </c>
      <c r="J1028">
        <v>14695995.6057788</v>
      </c>
      <c r="K1028">
        <v>14102051.087800501</v>
      </c>
      <c r="L1028">
        <v>14088951.174972599</v>
      </c>
      <c r="M1028">
        <v>11704075.9375</v>
      </c>
      <c r="N1028">
        <v>23253252.246450599</v>
      </c>
      <c r="O1028">
        <v>18465483.268561698</v>
      </c>
      <c r="P1028">
        <v>22740581.324241899</v>
      </c>
      <c r="Q1028">
        <v>19107568.245711502</v>
      </c>
    </row>
    <row r="1029" spans="1:17" x14ac:dyDescent="0.35">
      <c r="A1029" t="s">
        <v>154</v>
      </c>
      <c r="B1029" t="s">
        <v>2576</v>
      </c>
      <c r="C1029" t="s">
        <v>2577</v>
      </c>
      <c r="D1029">
        <v>0</v>
      </c>
      <c r="E1029">
        <v>43</v>
      </c>
      <c r="F1029">
        <v>8</v>
      </c>
      <c r="G1029">
        <v>121</v>
      </c>
      <c r="H1029">
        <v>8</v>
      </c>
      <c r="I1029">
        <v>176</v>
      </c>
      <c r="J1029">
        <v>32046118.195550699</v>
      </c>
      <c r="K1029">
        <v>36479972.357143797</v>
      </c>
      <c r="L1029">
        <v>12196514.576123999</v>
      </c>
      <c r="M1029">
        <v>35338572.8046875</v>
      </c>
      <c r="N1029">
        <v>12930076.563152101</v>
      </c>
      <c r="O1029">
        <v>50062724.1792574</v>
      </c>
      <c r="P1029">
        <v>40235649.047336102</v>
      </c>
      <c r="Q1029">
        <v>40705430.834382303</v>
      </c>
    </row>
    <row r="1030" spans="1:17" x14ac:dyDescent="0.35">
      <c r="A1030" t="s">
        <v>154</v>
      </c>
      <c r="B1030" t="s">
        <v>2578</v>
      </c>
      <c r="C1030" t="s">
        <v>2579</v>
      </c>
      <c r="D1030">
        <v>0</v>
      </c>
      <c r="E1030">
        <v>53</v>
      </c>
      <c r="F1030">
        <v>7</v>
      </c>
      <c r="G1030">
        <v>85</v>
      </c>
      <c r="H1030">
        <v>7</v>
      </c>
      <c r="I1030">
        <v>192</v>
      </c>
      <c r="J1030">
        <v>3467342.3907923698</v>
      </c>
      <c r="K1030">
        <v>2352797.93134053</v>
      </c>
      <c r="L1030">
        <v>1919040.27271301</v>
      </c>
      <c r="M1030">
        <v>2099504.296875</v>
      </c>
      <c r="N1030">
        <v>9220803.8219018709</v>
      </c>
      <c r="O1030">
        <v>11453947.3420818</v>
      </c>
      <c r="P1030">
        <v>15165126.827037301</v>
      </c>
      <c r="Q1030">
        <v>10686100.4468816</v>
      </c>
    </row>
    <row r="1031" spans="1:17" x14ac:dyDescent="0.35">
      <c r="A1031" t="s">
        <v>154</v>
      </c>
      <c r="B1031" t="s">
        <v>2580</v>
      </c>
      <c r="C1031" t="s">
        <v>2581</v>
      </c>
      <c r="D1031">
        <v>0</v>
      </c>
      <c r="E1031">
        <v>54</v>
      </c>
      <c r="F1031">
        <v>10</v>
      </c>
      <c r="G1031">
        <v>96</v>
      </c>
      <c r="H1031">
        <v>10</v>
      </c>
      <c r="I1031">
        <v>228</v>
      </c>
      <c r="J1031">
        <v>5663177.9835268697</v>
      </c>
      <c r="K1031">
        <v>5391791.3569123903</v>
      </c>
      <c r="L1031">
        <v>1843029.0324170899</v>
      </c>
      <c r="M1031">
        <v>4459388.203125</v>
      </c>
      <c r="N1031">
        <v>3568238.4387209099</v>
      </c>
      <c r="O1031">
        <v>3488951.5036859801</v>
      </c>
      <c r="P1031">
        <v>4330102.2182159899</v>
      </c>
      <c r="Q1031">
        <v>4175517.75498125</v>
      </c>
    </row>
    <row r="1032" spans="1:17" x14ac:dyDescent="0.35">
      <c r="A1032" t="s">
        <v>154</v>
      </c>
      <c r="B1032" t="s">
        <v>2582</v>
      </c>
      <c r="C1032" t="s">
        <v>2583</v>
      </c>
      <c r="D1032">
        <v>0</v>
      </c>
      <c r="E1032">
        <v>48</v>
      </c>
      <c r="F1032">
        <v>3</v>
      </c>
      <c r="G1032">
        <v>157</v>
      </c>
      <c r="H1032">
        <v>3</v>
      </c>
      <c r="I1032">
        <v>113</v>
      </c>
      <c r="J1032">
        <v>118698344.192131</v>
      </c>
      <c r="K1032">
        <v>125160643.719873</v>
      </c>
      <c r="L1032">
        <v>86416028.151452497</v>
      </c>
      <c r="M1032">
        <v>121536988.640625</v>
      </c>
      <c r="N1032">
        <v>135751041.78239599</v>
      </c>
      <c r="O1032">
        <v>117217531.712796</v>
      </c>
      <c r="P1032">
        <v>84080145.789596796</v>
      </c>
      <c r="Q1032">
        <v>129215075.99316999</v>
      </c>
    </row>
    <row r="1033" spans="1:17" x14ac:dyDescent="0.35">
      <c r="A1033" t="s">
        <v>154</v>
      </c>
      <c r="B1033" t="s">
        <v>2584</v>
      </c>
      <c r="C1033" t="s">
        <v>2585</v>
      </c>
      <c r="D1033">
        <v>0</v>
      </c>
      <c r="E1033">
        <v>44</v>
      </c>
      <c r="F1033">
        <v>14</v>
      </c>
      <c r="G1033">
        <v>106</v>
      </c>
      <c r="H1033">
        <v>14</v>
      </c>
      <c r="I1033">
        <v>350</v>
      </c>
      <c r="J1033">
        <v>4155283.5121011301</v>
      </c>
      <c r="K1033">
        <v>3488786.64916596</v>
      </c>
      <c r="L1033">
        <v>1286595.39394848</v>
      </c>
      <c r="M1033">
        <v>3814328.5859375</v>
      </c>
      <c r="N1033">
        <v>3975595.7821706599</v>
      </c>
      <c r="O1033">
        <v>3614509.8006506399</v>
      </c>
      <c r="P1033">
        <v>3869910.5329377302</v>
      </c>
      <c r="Q1033">
        <v>2236885.00569769</v>
      </c>
    </row>
    <row r="1034" spans="1:17" x14ac:dyDescent="0.35">
      <c r="A1034" t="s">
        <v>154</v>
      </c>
      <c r="B1034" t="s">
        <v>2586</v>
      </c>
      <c r="C1034" t="s">
        <v>2587</v>
      </c>
      <c r="D1034">
        <v>0</v>
      </c>
      <c r="E1034">
        <v>46</v>
      </c>
      <c r="F1034">
        <v>11</v>
      </c>
      <c r="G1034">
        <v>55</v>
      </c>
      <c r="H1034">
        <v>11</v>
      </c>
      <c r="I1034">
        <v>333</v>
      </c>
      <c r="J1034">
        <v>1269556.7611762299</v>
      </c>
      <c r="K1034">
        <v>965575.71969092195</v>
      </c>
      <c r="L1034">
        <v>174176.591626034</v>
      </c>
      <c r="M1034">
        <v>1287223.953125</v>
      </c>
      <c r="N1034">
        <v>2694803.14901496</v>
      </c>
      <c r="O1034">
        <v>2566920.4562440901</v>
      </c>
      <c r="P1034">
        <v>2458386.2083430002</v>
      </c>
      <c r="Q1034">
        <v>3121908.5690384</v>
      </c>
    </row>
    <row r="1035" spans="1:17" x14ac:dyDescent="0.35">
      <c r="A1035" t="s">
        <v>154</v>
      </c>
      <c r="B1035" t="s">
        <v>2588</v>
      </c>
      <c r="C1035" t="s">
        <v>2589</v>
      </c>
      <c r="D1035">
        <v>0</v>
      </c>
      <c r="E1035">
        <v>39</v>
      </c>
      <c r="F1035">
        <v>8</v>
      </c>
      <c r="G1035">
        <v>65</v>
      </c>
      <c r="H1035">
        <v>8</v>
      </c>
      <c r="I1035">
        <v>232</v>
      </c>
      <c r="J1035">
        <v>4214960.43493474</v>
      </c>
      <c r="K1035">
        <v>3310132.5078667998</v>
      </c>
      <c r="L1035">
        <v>3180862.8392677298</v>
      </c>
      <c r="M1035">
        <v>5549528.5078125</v>
      </c>
      <c r="N1035">
        <v>1008842.26309783</v>
      </c>
      <c r="O1035">
        <v>1204373.78112498</v>
      </c>
      <c r="P1035">
        <v>692523.37622057495</v>
      </c>
      <c r="Q1035">
        <v>664345.87660737894</v>
      </c>
    </row>
    <row r="1036" spans="1:17" x14ac:dyDescent="0.35">
      <c r="A1036" t="s">
        <v>154</v>
      </c>
      <c r="B1036" t="s">
        <v>2590</v>
      </c>
      <c r="C1036" t="s">
        <v>2591</v>
      </c>
      <c r="D1036">
        <v>0</v>
      </c>
      <c r="E1036">
        <v>41</v>
      </c>
      <c r="F1036">
        <v>14</v>
      </c>
      <c r="G1036">
        <v>66</v>
      </c>
      <c r="H1036">
        <v>14</v>
      </c>
      <c r="I1036">
        <v>399</v>
      </c>
      <c r="J1036">
        <v>1201406.1165672699</v>
      </c>
      <c r="K1036">
        <v>1256151.6880745899</v>
      </c>
      <c r="L1036">
        <v>895941.77223273006</v>
      </c>
      <c r="M1036">
        <v>2080776.34375</v>
      </c>
      <c r="N1036">
        <v>1326012.90223126</v>
      </c>
      <c r="O1036">
        <v>1881385.1678646801</v>
      </c>
      <c r="P1036">
        <v>2014523.1664058201</v>
      </c>
      <c r="Q1036">
        <v>1444894.8114626501</v>
      </c>
    </row>
    <row r="1037" spans="1:17" x14ac:dyDescent="0.35">
      <c r="A1037" t="s">
        <v>154</v>
      </c>
      <c r="B1037" t="s">
        <v>2592</v>
      </c>
      <c r="C1037" t="s">
        <v>2593</v>
      </c>
      <c r="D1037">
        <v>0</v>
      </c>
      <c r="E1037">
        <v>52</v>
      </c>
      <c r="F1037">
        <v>10</v>
      </c>
      <c r="G1037">
        <v>101</v>
      </c>
      <c r="H1037">
        <v>10</v>
      </c>
      <c r="I1037">
        <v>256</v>
      </c>
      <c r="J1037">
        <v>1114724.70298651</v>
      </c>
      <c r="K1037">
        <v>1054106.9841623399</v>
      </c>
      <c r="L1037">
        <v>1070137.4905886201</v>
      </c>
      <c r="M1037">
        <v>1114826.625</v>
      </c>
      <c r="N1037">
        <v>15064443.9145773</v>
      </c>
      <c r="O1037">
        <v>16801671.862270899</v>
      </c>
      <c r="P1037">
        <v>16759928.7711362</v>
      </c>
      <c r="Q1037">
        <v>21301735.9044201</v>
      </c>
    </row>
    <row r="1038" spans="1:17" x14ac:dyDescent="0.35">
      <c r="A1038" t="s">
        <v>154</v>
      </c>
      <c r="B1038" t="s">
        <v>2594</v>
      </c>
      <c r="C1038" t="s">
        <v>2595</v>
      </c>
      <c r="D1038">
        <v>0</v>
      </c>
      <c r="E1038">
        <v>58</v>
      </c>
      <c r="F1038">
        <v>13</v>
      </c>
      <c r="G1038">
        <v>95</v>
      </c>
      <c r="H1038">
        <v>13</v>
      </c>
      <c r="I1038">
        <v>342</v>
      </c>
      <c r="J1038">
        <v>1442925.78607841</v>
      </c>
      <c r="K1038">
        <v>1526864.06747403</v>
      </c>
      <c r="L1038">
        <v>961142.61713360599</v>
      </c>
      <c r="M1038">
        <v>2953935.328125</v>
      </c>
      <c r="N1038">
        <v>6321806.9034905201</v>
      </c>
      <c r="O1038">
        <v>7296074.9492067304</v>
      </c>
      <c r="P1038">
        <v>7265235.9253079398</v>
      </c>
      <c r="Q1038">
        <v>8083022.7814348703</v>
      </c>
    </row>
    <row r="1039" spans="1:17" x14ac:dyDescent="0.35">
      <c r="A1039" t="s">
        <v>154</v>
      </c>
      <c r="B1039" t="s">
        <v>2596</v>
      </c>
      <c r="C1039" t="s">
        <v>2597</v>
      </c>
      <c r="D1039">
        <v>0</v>
      </c>
      <c r="E1039">
        <v>38</v>
      </c>
      <c r="F1039">
        <v>9</v>
      </c>
      <c r="G1039">
        <v>109</v>
      </c>
      <c r="H1039">
        <v>9</v>
      </c>
      <c r="I1039">
        <v>232</v>
      </c>
      <c r="J1039">
        <v>10630225.0892682</v>
      </c>
      <c r="K1039">
        <v>11016842.0127551</v>
      </c>
      <c r="L1039">
        <v>7062027.3769879499</v>
      </c>
      <c r="M1039">
        <v>8401233.09375</v>
      </c>
      <c r="N1039">
        <v>51943362.528304897</v>
      </c>
      <c r="O1039">
        <v>31424480.635879502</v>
      </c>
      <c r="P1039">
        <v>43666381.339269102</v>
      </c>
      <c r="Q1039">
        <v>31306994.795964401</v>
      </c>
    </row>
    <row r="1040" spans="1:17" x14ac:dyDescent="0.35">
      <c r="A1040" t="s">
        <v>154</v>
      </c>
      <c r="B1040" t="s">
        <v>2598</v>
      </c>
      <c r="C1040" t="s">
        <v>2599</v>
      </c>
      <c r="D1040">
        <v>0</v>
      </c>
      <c r="E1040">
        <v>58</v>
      </c>
      <c r="F1040">
        <v>7</v>
      </c>
      <c r="G1040">
        <v>109</v>
      </c>
      <c r="H1040">
        <v>7</v>
      </c>
      <c r="I1040">
        <v>133</v>
      </c>
      <c r="J1040">
        <v>8625521.0488325991</v>
      </c>
      <c r="K1040">
        <v>8366172.20195207</v>
      </c>
      <c r="L1040">
        <v>3912612.1983707999</v>
      </c>
      <c r="M1040">
        <v>7273046.21875</v>
      </c>
      <c r="N1040">
        <v>9968735.0967859197</v>
      </c>
      <c r="O1040">
        <v>10099834.422795899</v>
      </c>
      <c r="P1040">
        <v>10843949.783117</v>
      </c>
      <c r="Q1040">
        <v>9843272.9610286094</v>
      </c>
    </row>
    <row r="1041" spans="1:17" x14ac:dyDescent="0.35">
      <c r="A1041" t="s">
        <v>154</v>
      </c>
      <c r="B1041" t="s">
        <v>2600</v>
      </c>
      <c r="C1041" t="s">
        <v>2601</v>
      </c>
      <c r="D1041">
        <v>0</v>
      </c>
      <c r="E1041">
        <v>38</v>
      </c>
      <c r="F1041">
        <v>11</v>
      </c>
      <c r="G1041">
        <v>70</v>
      </c>
      <c r="H1041">
        <v>11</v>
      </c>
      <c r="I1041">
        <v>304</v>
      </c>
      <c r="J1041">
        <v>7787536.36898256</v>
      </c>
      <c r="K1041">
        <v>8929672.0112920199</v>
      </c>
      <c r="L1041">
        <v>1812373.36636153</v>
      </c>
      <c r="M1041">
        <v>8386173.1972656297</v>
      </c>
      <c r="N1041">
        <v>2547432.8841655902</v>
      </c>
      <c r="O1041">
        <v>856583.65284520795</v>
      </c>
      <c r="P1041">
        <v>1405813.8785846899</v>
      </c>
      <c r="Q1041">
        <v>539649.93160812696</v>
      </c>
    </row>
    <row r="1042" spans="1:17" x14ac:dyDescent="0.35">
      <c r="A1042" t="s">
        <v>154</v>
      </c>
      <c r="B1042" t="s">
        <v>2602</v>
      </c>
      <c r="C1042" t="s">
        <v>2603</v>
      </c>
      <c r="D1042">
        <v>0</v>
      </c>
      <c r="E1042">
        <v>42</v>
      </c>
      <c r="F1042">
        <v>15</v>
      </c>
      <c r="G1042">
        <v>64</v>
      </c>
      <c r="H1042">
        <v>15</v>
      </c>
      <c r="I1042">
        <v>484</v>
      </c>
      <c r="J1042">
        <v>23496142.272695899</v>
      </c>
      <c r="K1042">
        <v>27956733.685320798</v>
      </c>
      <c r="L1042">
        <v>30726407.979587801</v>
      </c>
      <c r="M1042">
        <v>26455819.2890625</v>
      </c>
      <c r="N1042">
        <v>12252197.7508552</v>
      </c>
      <c r="O1042">
        <v>13655193.6189913</v>
      </c>
      <c r="P1042">
        <v>10085027.0676615</v>
      </c>
      <c r="Q1042">
        <v>14411230.9765676</v>
      </c>
    </row>
    <row r="1043" spans="1:17" x14ac:dyDescent="0.35">
      <c r="A1043" t="s">
        <v>154</v>
      </c>
      <c r="B1043" t="s">
        <v>2604</v>
      </c>
      <c r="C1043" t="s">
        <v>2605</v>
      </c>
      <c r="D1043">
        <v>0</v>
      </c>
      <c r="E1043">
        <v>23</v>
      </c>
      <c r="F1043">
        <v>18</v>
      </c>
      <c r="G1043">
        <v>75</v>
      </c>
      <c r="H1043">
        <v>18</v>
      </c>
      <c r="I1043">
        <v>910</v>
      </c>
      <c r="J1043">
        <v>507927.795890701</v>
      </c>
      <c r="K1043">
        <v>483287.73160313797</v>
      </c>
      <c r="L1043" t="s">
        <v>732</v>
      </c>
      <c r="M1043">
        <v>518192.0078125</v>
      </c>
      <c r="N1043">
        <v>3025688.7220671899</v>
      </c>
      <c r="O1043">
        <v>3385811.0153281302</v>
      </c>
      <c r="P1043">
        <v>2967884.3166788002</v>
      </c>
      <c r="Q1043">
        <v>2322659.2506126198</v>
      </c>
    </row>
    <row r="1044" spans="1:17" x14ac:dyDescent="0.35">
      <c r="A1044" t="s">
        <v>154</v>
      </c>
      <c r="B1044" t="s">
        <v>2606</v>
      </c>
      <c r="C1044" t="s">
        <v>2607</v>
      </c>
      <c r="D1044">
        <v>0</v>
      </c>
      <c r="E1044">
        <v>42</v>
      </c>
      <c r="F1044">
        <v>12</v>
      </c>
      <c r="G1044">
        <v>58</v>
      </c>
      <c r="H1044">
        <v>12</v>
      </c>
      <c r="I1044">
        <v>395</v>
      </c>
      <c r="J1044">
        <v>4060114.6860624002</v>
      </c>
      <c r="K1044">
        <v>4003545.6959238001</v>
      </c>
      <c r="L1044">
        <v>2674850.5647060201</v>
      </c>
      <c r="M1044">
        <v>3141960.92578125</v>
      </c>
      <c r="N1044" t="s">
        <v>732</v>
      </c>
      <c r="O1044" t="s">
        <v>732</v>
      </c>
      <c r="P1044">
        <v>63587.2630821352</v>
      </c>
      <c r="Q1044" t="s">
        <v>732</v>
      </c>
    </row>
    <row r="1045" spans="1:17" x14ac:dyDescent="0.35">
      <c r="A1045" t="s">
        <v>154</v>
      </c>
      <c r="B1045" t="s">
        <v>2608</v>
      </c>
      <c r="C1045" t="s">
        <v>2609</v>
      </c>
      <c r="D1045">
        <v>0</v>
      </c>
      <c r="E1045">
        <v>17</v>
      </c>
      <c r="F1045">
        <v>17</v>
      </c>
      <c r="G1045">
        <v>90</v>
      </c>
      <c r="H1045">
        <v>8</v>
      </c>
      <c r="I1045">
        <v>1207</v>
      </c>
      <c r="J1045">
        <v>3000120.4347057301</v>
      </c>
      <c r="K1045">
        <v>2295798.6485920702</v>
      </c>
      <c r="L1045">
        <v>1583697.7221437499</v>
      </c>
      <c r="M1045">
        <v>2897614.4980468801</v>
      </c>
      <c r="N1045">
        <v>5867472.72984841</v>
      </c>
      <c r="O1045">
        <v>4681563.8702012999</v>
      </c>
      <c r="P1045">
        <v>3850630.1437166398</v>
      </c>
      <c r="Q1045">
        <v>4949442.3744568098</v>
      </c>
    </row>
    <row r="1046" spans="1:17" x14ac:dyDescent="0.35">
      <c r="A1046" t="s">
        <v>154</v>
      </c>
      <c r="B1046" t="s">
        <v>2610</v>
      </c>
      <c r="C1046" t="s">
        <v>2611</v>
      </c>
      <c r="D1046">
        <v>0</v>
      </c>
      <c r="E1046">
        <v>36</v>
      </c>
      <c r="F1046">
        <v>11</v>
      </c>
      <c r="G1046">
        <v>59</v>
      </c>
      <c r="H1046">
        <v>11</v>
      </c>
      <c r="I1046">
        <v>336</v>
      </c>
      <c r="J1046">
        <v>2151654.8897103802</v>
      </c>
      <c r="K1046">
        <v>2238834.3880910301</v>
      </c>
      <c r="L1046">
        <v>353984.07040865702</v>
      </c>
      <c r="M1046">
        <v>1272500.515625</v>
      </c>
      <c r="N1046">
        <v>1539909.65737446</v>
      </c>
      <c r="O1046">
        <v>2143056.9669019501</v>
      </c>
      <c r="P1046">
        <v>2244797.1746554598</v>
      </c>
      <c r="Q1046">
        <v>1632660.7682504801</v>
      </c>
    </row>
    <row r="1047" spans="1:17" x14ac:dyDescent="0.35">
      <c r="A1047" t="s">
        <v>154</v>
      </c>
      <c r="B1047" t="s">
        <v>2612</v>
      </c>
      <c r="C1047" t="s">
        <v>2613</v>
      </c>
      <c r="D1047">
        <v>0</v>
      </c>
      <c r="E1047">
        <v>46</v>
      </c>
      <c r="F1047">
        <v>7</v>
      </c>
      <c r="G1047">
        <v>57</v>
      </c>
      <c r="H1047">
        <v>7</v>
      </c>
      <c r="I1047">
        <v>196</v>
      </c>
      <c r="J1047">
        <v>5174361.5407148497</v>
      </c>
      <c r="K1047">
        <v>5175416.6640188796</v>
      </c>
      <c r="L1047">
        <v>5846002.5701746596</v>
      </c>
      <c r="M1047">
        <v>3728050.84375</v>
      </c>
      <c r="N1047">
        <v>3787449.1176596601</v>
      </c>
      <c r="O1047">
        <v>3345342.4722908898</v>
      </c>
      <c r="P1047">
        <v>4299899.4882753603</v>
      </c>
      <c r="Q1047">
        <v>1888949.4586936701</v>
      </c>
    </row>
    <row r="1048" spans="1:17" x14ac:dyDescent="0.35">
      <c r="A1048" t="s">
        <v>154</v>
      </c>
      <c r="B1048" t="s">
        <v>2614</v>
      </c>
      <c r="C1048" t="s">
        <v>2615</v>
      </c>
      <c r="D1048">
        <v>0</v>
      </c>
      <c r="E1048">
        <v>36</v>
      </c>
      <c r="F1048">
        <v>3</v>
      </c>
      <c r="G1048">
        <v>76</v>
      </c>
      <c r="H1048">
        <v>3</v>
      </c>
      <c r="I1048">
        <v>150</v>
      </c>
      <c r="J1048">
        <v>2537546.1719240998</v>
      </c>
      <c r="K1048">
        <v>1697760.9807069199</v>
      </c>
      <c r="L1048">
        <v>1911429.9986395601</v>
      </c>
      <c r="M1048">
        <v>2728375.16015625</v>
      </c>
      <c r="N1048">
        <v>19906882.9881748</v>
      </c>
      <c r="O1048">
        <v>35297327.475557297</v>
      </c>
      <c r="P1048">
        <v>40194776.583700597</v>
      </c>
      <c r="Q1048">
        <v>31802899.1248434</v>
      </c>
    </row>
    <row r="1049" spans="1:17" x14ac:dyDescent="0.35">
      <c r="A1049" t="s">
        <v>154</v>
      </c>
      <c r="B1049" t="s">
        <v>2616</v>
      </c>
      <c r="C1049" t="s">
        <v>2617</v>
      </c>
      <c r="D1049">
        <v>0</v>
      </c>
      <c r="E1049">
        <v>44</v>
      </c>
      <c r="F1049">
        <v>17</v>
      </c>
      <c r="G1049">
        <v>67</v>
      </c>
      <c r="H1049">
        <v>17</v>
      </c>
      <c r="I1049">
        <v>514</v>
      </c>
      <c r="J1049">
        <v>1743966.9934759</v>
      </c>
      <c r="K1049">
        <v>1852799.5972249601</v>
      </c>
      <c r="L1049">
        <v>2012933.41506992</v>
      </c>
      <c r="M1049">
        <v>2957212.91796875</v>
      </c>
      <c r="N1049">
        <v>1629448.3779579599</v>
      </c>
      <c r="O1049">
        <v>2262630.7693001502</v>
      </c>
      <c r="P1049">
        <v>2435452.2784838299</v>
      </c>
      <c r="Q1049">
        <v>2277278.40760232</v>
      </c>
    </row>
    <row r="1050" spans="1:17" x14ac:dyDescent="0.35">
      <c r="A1050" t="s">
        <v>154</v>
      </c>
      <c r="B1050" t="s">
        <v>2618</v>
      </c>
      <c r="C1050" t="s">
        <v>2619</v>
      </c>
      <c r="D1050">
        <v>0</v>
      </c>
      <c r="E1050">
        <v>55</v>
      </c>
      <c r="F1050">
        <v>10</v>
      </c>
      <c r="G1050">
        <v>123</v>
      </c>
      <c r="H1050">
        <v>10</v>
      </c>
      <c r="I1050">
        <v>198</v>
      </c>
      <c r="J1050">
        <v>10066428.875851201</v>
      </c>
      <c r="K1050">
        <v>9707188.0889848508</v>
      </c>
      <c r="L1050">
        <v>17286748.135384601</v>
      </c>
      <c r="M1050">
        <v>16923374.421875</v>
      </c>
      <c r="N1050">
        <v>6524796.93165679</v>
      </c>
      <c r="O1050">
        <v>7430978.1781298602</v>
      </c>
      <c r="P1050">
        <v>12014490.3078395</v>
      </c>
      <c r="Q1050">
        <v>6803490.5132692</v>
      </c>
    </row>
    <row r="1051" spans="1:17" x14ac:dyDescent="0.35">
      <c r="A1051" t="s">
        <v>154</v>
      </c>
      <c r="B1051" t="s">
        <v>2620</v>
      </c>
      <c r="C1051" t="s">
        <v>2621</v>
      </c>
      <c r="D1051">
        <v>0</v>
      </c>
      <c r="E1051">
        <v>33</v>
      </c>
      <c r="F1051">
        <v>13</v>
      </c>
      <c r="G1051">
        <v>99</v>
      </c>
      <c r="H1051">
        <v>13</v>
      </c>
      <c r="I1051">
        <v>458</v>
      </c>
      <c r="J1051">
        <v>3007901.0682031899</v>
      </c>
      <c r="K1051">
        <v>3157784.1800518599</v>
      </c>
      <c r="L1051">
        <v>6990972.36651095</v>
      </c>
      <c r="M1051">
        <v>6504002.5625</v>
      </c>
      <c r="N1051">
        <v>5427155.4643613398</v>
      </c>
      <c r="O1051">
        <v>22322445.770497501</v>
      </c>
      <c r="P1051">
        <v>2924886.2066091201</v>
      </c>
      <c r="Q1051">
        <v>4449719.0588630997</v>
      </c>
    </row>
    <row r="1052" spans="1:17" x14ac:dyDescent="0.35">
      <c r="A1052" t="s">
        <v>154</v>
      </c>
      <c r="B1052" t="s">
        <v>2622</v>
      </c>
      <c r="C1052" t="s">
        <v>2623</v>
      </c>
      <c r="D1052">
        <v>0</v>
      </c>
      <c r="E1052">
        <v>36</v>
      </c>
      <c r="F1052">
        <v>14</v>
      </c>
      <c r="G1052">
        <v>68</v>
      </c>
      <c r="H1052">
        <v>14</v>
      </c>
      <c r="I1052">
        <v>432</v>
      </c>
      <c r="J1052">
        <v>2052364.90891017</v>
      </c>
      <c r="K1052">
        <v>2265190.6941690599</v>
      </c>
      <c r="L1052">
        <v>1420533.2112833399</v>
      </c>
      <c r="M1052">
        <v>2686135.9453125</v>
      </c>
      <c r="N1052">
        <v>1929907.66829977</v>
      </c>
      <c r="O1052">
        <v>2246122.8590882099</v>
      </c>
      <c r="P1052">
        <v>2420144.71623724</v>
      </c>
      <c r="Q1052">
        <v>1996724.2064135401</v>
      </c>
    </row>
    <row r="1053" spans="1:17" x14ac:dyDescent="0.35">
      <c r="A1053" t="s">
        <v>154</v>
      </c>
      <c r="B1053" t="s">
        <v>2624</v>
      </c>
      <c r="C1053" t="s">
        <v>2625</v>
      </c>
      <c r="D1053">
        <v>0</v>
      </c>
      <c r="E1053">
        <v>32</v>
      </c>
      <c r="F1053">
        <v>6</v>
      </c>
      <c r="G1053">
        <v>78</v>
      </c>
      <c r="H1053">
        <v>6</v>
      </c>
      <c r="I1053">
        <v>173</v>
      </c>
      <c r="J1053">
        <v>8941266.7880321406</v>
      </c>
      <c r="K1053">
        <v>8896435.2423609309</v>
      </c>
      <c r="L1053">
        <v>7112648.5084897196</v>
      </c>
      <c r="M1053">
        <v>9666718.265625</v>
      </c>
      <c r="N1053">
        <v>3775745.5381481699</v>
      </c>
      <c r="O1053">
        <v>4346116.3541237405</v>
      </c>
      <c r="P1053">
        <v>3832231.9542880901</v>
      </c>
      <c r="Q1053">
        <v>3023940.5001997598</v>
      </c>
    </row>
    <row r="1054" spans="1:17" x14ac:dyDescent="0.35">
      <c r="A1054" t="s">
        <v>154</v>
      </c>
      <c r="B1054" t="s">
        <v>2626</v>
      </c>
      <c r="C1054" t="s">
        <v>2627</v>
      </c>
      <c r="D1054">
        <v>0</v>
      </c>
      <c r="E1054">
        <v>49</v>
      </c>
      <c r="F1054">
        <v>10</v>
      </c>
      <c r="G1054">
        <v>42</v>
      </c>
      <c r="H1054">
        <v>10</v>
      </c>
      <c r="I1054">
        <v>308</v>
      </c>
      <c r="J1054">
        <v>2700511.7452562498</v>
      </c>
      <c r="K1054">
        <v>2838090.6306434702</v>
      </c>
      <c r="L1054">
        <v>3095923.7449461999</v>
      </c>
      <c r="M1054">
        <v>4408354.6484375</v>
      </c>
      <c r="N1054">
        <v>699475.17783584003</v>
      </c>
      <c r="O1054">
        <v>838268.79238287895</v>
      </c>
      <c r="P1054">
        <v>419901.63474446302</v>
      </c>
      <c r="Q1054">
        <v>476860.20372120599</v>
      </c>
    </row>
    <row r="1055" spans="1:17" x14ac:dyDescent="0.35">
      <c r="A1055" t="s">
        <v>154</v>
      </c>
      <c r="B1055" t="s">
        <v>2628</v>
      </c>
      <c r="C1055" t="s">
        <v>2629</v>
      </c>
      <c r="D1055">
        <v>0</v>
      </c>
      <c r="E1055">
        <v>40</v>
      </c>
      <c r="F1055">
        <v>5</v>
      </c>
      <c r="G1055">
        <v>80</v>
      </c>
      <c r="H1055">
        <v>5</v>
      </c>
      <c r="I1055">
        <v>196</v>
      </c>
      <c r="J1055">
        <v>14665789.821348799</v>
      </c>
      <c r="K1055">
        <v>14244925.291728999</v>
      </c>
      <c r="L1055">
        <v>10079139.129667699</v>
      </c>
      <c r="M1055">
        <v>12243465.125</v>
      </c>
      <c r="N1055">
        <v>1220505.0715531199</v>
      </c>
      <c r="O1055">
        <v>1329464.72907008</v>
      </c>
      <c r="P1055">
        <v>1098304.3693377399</v>
      </c>
      <c r="Q1055">
        <v>711390.91301557503</v>
      </c>
    </row>
    <row r="1056" spans="1:17" x14ac:dyDescent="0.35">
      <c r="A1056" t="s">
        <v>154</v>
      </c>
      <c r="B1056" t="s">
        <v>2630</v>
      </c>
      <c r="C1056" t="s">
        <v>2631</v>
      </c>
      <c r="D1056">
        <v>0</v>
      </c>
      <c r="E1056">
        <v>63</v>
      </c>
      <c r="F1056">
        <v>6</v>
      </c>
      <c r="G1056">
        <v>103</v>
      </c>
      <c r="H1056">
        <v>6</v>
      </c>
      <c r="I1056">
        <v>96</v>
      </c>
      <c r="J1056">
        <v>48061503.544293098</v>
      </c>
      <c r="K1056">
        <v>49853982.046424396</v>
      </c>
      <c r="L1056">
        <v>45375116.060214698</v>
      </c>
      <c r="M1056">
        <v>66113557.75</v>
      </c>
      <c r="N1056">
        <v>23130765.748747401</v>
      </c>
      <c r="O1056">
        <v>27485199.451920699</v>
      </c>
      <c r="P1056">
        <v>22443099.026487298</v>
      </c>
      <c r="Q1056">
        <v>27644796.9659651</v>
      </c>
    </row>
    <row r="1057" spans="1:17" x14ac:dyDescent="0.35">
      <c r="A1057" t="s">
        <v>154</v>
      </c>
      <c r="B1057" t="s">
        <v>2632</v>
      </c>
      <c r="C1057" t="s">
        <v>2633</v>
      </c>
      <c r="D1057">
        <v>0</v>
      </c>
      <c r="E1057">
        <v>41</v>
      </c>
      <c r="F1057">
        <v>12</v>
      </c>
      <c r="G1057">
        <v>41</v>
      </c>
      <c r="H1057">
        <v>12</v>
      </c>
      <c r="I1057">
        <v>399</v>
      </c>
      <c r="J1057">
        <v>1574953.59398288</v>
      </c>
      <c r="K1057">
        <v>1242677.3685550699</v>
      </c>
      <c r="L1057">
        <v>223948.36535232601</v>
      </c>
      <c r="M1057">
        <v>826268.71875</v>
      </c>
      <c r="N1057" t="s">
        <v>732</v>
      </c>
      <c r="O1057">
        <v>96956.048296198001</v>
      </c>
      <c r="P1057">
        <v>392521.70428100799</v>
      </c>
      <c r="Q1057" t="s">
        <v>732</v>
      </c>
    </row>
    <row r="1058" spans="1:17" x14ac:dyDescent="0.35">
      <c r="A1058" t="s">
        <v>154</v>
      </c>
      <c r="B1058" t="s">
        <v>2634</v>
      </c>
      <c r="C1058" t="s">
        <v>2635</v>
      </c>
      <c r="D1058">
        <v>0</v>
      </c>
      <c r="E1058">
        <v>33</v>
      </c>
      <c r="F1058">
        <v>18</v>
      </c>
      <c r="G1058">
        <v>98</v>
      </c>
      <c r="H1058">
        <v>18</v>
      </c>
      <c r="I1058">
        <v>612</v>
      </c>
      <c r="J1058">
        <v>2023960.0513108501</v>
      </c>
      <c r="K1058">
        <v>1574117.8676024301</v>
      </c>
      <c r="L1058">
        <v>1409978.3520607599</v>
      </c>
      <c r="M1058">
        <v>2182877.75</v>
      </c>
      <c r="N1058">
        <v>4282797.9538723398</v>
      </c>
      <c r="O1058">
        <v>4697716.7261104397</v>
      </c>
      <c r="P1058">
        <v>2395431.56587792</v>
      </c>
      <c r="Q1058">
        <v>4202657.2736382904</v>
      </c>
    </row>
    <row r="1059" spans="1:17" x14ac:dyDescent="0.35">
      <c r="A1059" t="s">
        <v>154</v>
      </c>
      <c r="B1059" t="s">
        <v>2636</v>
      </c>
      <c r="C1059" t="s">
        <v>2637</v>
      </c>
      <c r="D1059">
        <v>0</v>
      </c>
      <c r="E1059">
        <v>46</v>
      </c>
      <c r="F1059">
        <v>10</v>
      </c>
      <c r="G1059">
        <v>51</v>
      </c>
      <c r="H1059">
        <v>10</v>
      </c>
      <c r="I1059">
        <v>265</v>
      </c>
      <c r="J1059">
        <v>6647070.0256195897</v>
      </c>
      <c r="K1059">
        <v>5861379.0831480799</v>
      </c>
      <c r="L1059">
        <v>5510022.7227498302</v>
      </c>
      <c r="M1059">
        <v>7147504.0546875</v>
      </c>
      <c r="N1059">
        <v>3562240.1932523502</v>
      </c>
      <c r="O1059">
        <v>3310955.3054641602</v>
      </c>
      <c r="P1059">
        <v>2652823.1551465499</v>
      </c>
      <c r="Q1059">
        <v>2768730.4821665101</v>
      </c>
    </row>
    <row r="1060" spans="1:17" x14ac:dyDescent="0.35">
      <c r="A1060" t="s">
        <v>154</v>
      </c>
      <c r="B1060" t="s">
        <v>2638</v>
      </c>
      <c r="C1060" t="s">
        <v>2639</v>
      </c>
      <c r="D1060">
        <v>0</v>
      </c>
      <c r="E1060">
        <v>33</v>
      </c>
      <c r="F1060">
        <v>9</v>
      </c>
      <c r="G1060">
        <v>67</v>
      </c>
      <c r="H1060">
        <v>9</v>
      </c>
      <c r="I1060">
        <v>298</v>
      </c>
      <c r="J1060">
        <v>4022105.3643211899</v>
      </c>
      <c r="K1060">
        <v>3683573.7516833702</v>
      </c>
      <c r="L1060">
        <v>1045313.24044161</v>
      </c>
      <c r="M1060">
        <v>3068335.1875</v>
      </c>
      <c r="N1060">
        <v>1401216.8906196901</v>
      </c>
      <c r="O1060">
        <v>2560241.0889829802</v>
      </c>
      <c r="P1060">
        <v>3273495.0497973799</v>
      </c>
      <c r="Q1060">
        <v>1933290.3142043101</v>
      </c>
    </row>
    <row r="1061" spans="1:17" x14ac:dyDescent="0.35">
      <c r="A1061" t="s">
        <v>154</v>
      </c>
      <c r="B1061" t="s">
        <v>2640</v>
      </c>
      <c r="C1061" t="s">
        <v>2641</v>
      </c>
      <c r="D1061">
        <v>0</v>
      </c>
      <c r="E1061">
        <v>41</v>
      </c>
      <c r="F1061">
        <v>10</v>
      </c>
      <c r="G1061">
        <v>102</v>
      </c>
      <c r="H1061">
        <v>10</v>
      </c>
      <c r="I1061">
        <v>341</v>
      </c>
      <c r="J1061">
        <v>2294849.0784108499</v>
      </c>
      <c r="K1061">
        <v>1727253.9721258399</v>
      </c>
      <c r="L1061">
        <v>2725879.7954779798</v>
      </c>
      <c r="M1061">
        <v>3263903.171875</v>
      </c>
      <c r="N1061">
        <v>3866132.3583390298</v>
      </c>
      <c r="O1061">
        <v>5140921.5954154599</v>
      </c>
      <c r="P1061">
        <v>5637334.0658998601</v>
      </c>
      <c r="Q1061">
        <v>5710859.0516298302</v>
      </c>
    </row>
    <row r="1062" spans="1:17" x14ac:dyDescent="0.35">
      <c r="A1062" t="s">
        <v>154</v>
      </c>
      <c r="B1062" t="s">
        <v>290</v>
      </c>
      <c r="C1062" t="s">
        <v>2642</v>
      </c>
      <c r="D1062">
        <v>0</v>
      </c>
      <c r="E1062">
        <v>16</v>
      </c>
      <c r="F1062">
        <v>7</v>
      </c>
      <c r="G1062">
        <v>115</v>
      </c>
      <c r="H1062">
        <v>7</v>
      </c>
      <c r="I1062">
        <v>591</v>
      </c>
      <c r="J1062">
        <v>8467007.9273264408</v>
      </c>
      <c r="K1062">
        <v>7918675.0458140802</v>
      </c>
      <c r="L1062">
        <v>8354313.6364221796</v>
      </c>
      <c r="M1062">
        <v>12086483.71875</v>
      </c>
      <c r="N1062">
        <v>13162264.308327001</v>
      </c>
      <c r="O1062">
        <v>12015668.893282101</v>
      </c>
      <c r="P1062">
        <v>8067758.5081160599</v>
      </c>
      <c r="Q1062">
        <v>13018309.143628901</v>
      </c>
    </row>
    <row r="1063" spans="1:17" x14ac:dyDescent="0.35">
      <c r="A1063" t="s">
        <v>154</v>
      </c>
      <c r="B1063" t="s">
        <v>2643</v>
      </c>
      <c r="C1063" t="s">
        <v>2644</v>
      </c>
      <c r="D1063">
        <v>0</v>
      </c>
      <c r="E1063">
        <v>52</v>
      </c>
      <c r="F1063">
        <v>11</v>
      </c>
      <c r="G1063">
        <v>107</v>
      </c>
      <c r="H1063">
        <v>11</v>
      </c>
      <c r="I1063">
        <v>250</v>
      </c>
      <c r="J1063">
        <v>5026338.9958341504</v>
      </c>
      <c r="K1063">
        <v>4628275.73187532</v>
      </c>
      <c r="L1063">
        <v>4240493.8615154298</v>
      </c>
      <c r="M1063">
        <v>5363427.8125</v>
      </c>
      <c r="N1063">
        <v>6378185.2610453898</v>
      </c>
      <c r="O1063">
        <v>5448352.8253301503</v>
      </c>
      <c r="P1063">
        <v>6821786.8473708499</v>
      </c>
      <c r="Q1063">
        <v>5547328.2607418997</v>
      </c>
    </row>
    <row r="1064" spans="1:17" x14ac:dyDescent="0.35">
      <c r="A1064" t="s">
        <v>154</v>
      </c>
      <c r="B1064" t="s">
        <v>2645</v>
      </c>
      <c r="C1064" t="s">
        <v>2646</v>
      </c>
      <c r="D1064">
        <v>0</v>
      </c>
      <c r="E1064">
        <v>59</v>
      </c>
      <c r="F1064">
        <v>4</v>
      </c>
      <c r="G1064">
        <v>44</v>
      </c>
      <c r="H1064">
        <v>4</v>
      </c>
      <c r="I1064">
        <v>130</v>
      </c>
      <c r="J1064">
        <v>6556911.2697225101</v>
      </c>
      <c r="K1064">
        <v>6261382.6367271999</v>
      </c>
      <c r="L1064">
        <v>4919129.4399336698</v>
      </c>
      <c r="M1064">
        <v>5795086.40625</v>
      </c>
      <c r="N1064">
        <v>2848041.5432664799</v>
      </c>
      <c r="O1064">
        <v>3538377.4188876702</v>
      </c>
      <c r="P1064">
        <v>2061146.53744549</v>
      </c>
      <c r="Q1064">
        <v>2711022.0803894</v>
      </c>
    </row>
    <row r="1065" spans="1:17" x14ac:dyDescent="0.35">
      <c r="A1065" t="s">
        <v>154</v>
      </c>
      <c r="B1065" t="s">
        <v>2647</v>
      </c>
      <c r="C1065" t="s">
        <v>2648</v>
      </c>
      <c r="D1065">
        <v>0</v>
      </c>
      <c r="E1065">
        <v>42</v>
      </c>
      <c r="F1065">
        <v>12</v>
      </c>
      <c r="G1065">
        <v>62</v>
      </c>
      <c r="H1065">
        <v>12</v>
      </c>
      <c r="I1065">
        <v>386</v>
      </c>
      <c r="J1065">
        <v>1856894.86732264</v>
      </c>
      <c r="K1065">
        <v>1820727.8139823</v>
      </c>
      <c r="L1065">
        <v>1499548.75141654</v>
      </c>
      <c r="M1065">
        <v>1941865.765625</v>
      </c>
      <c r="N1065">
        <v>2307206.9808576698</v>
      </c>
      <c r="O1065">
        <v>2806896.6834786502</v>
      </c>
      <c r="P1065">
        <v>2483317.4452840802</v>
      </c>
      <c r="Q1065">
        <v>2857254.0206152201</v>
      </c>
    </row>
    <row r="1066" spans="1:17" x14ac:dyDescent="0.35">
      <c r="A1066" t="s">
        <v>154</v>
      </c>
      <c r="B1066" t="s">
        <v>2649</v>
      </c>
      <c r="C1066" t="s">
        <v>2650</v>
      </c>
      <c r="D1066">
        <v>0</v>
      </c>
      <c r="E1066">
        <v>58</v>
      </c>
      <c r="F1066">
        <v>8</v>
      </c>
      <c r="G1066">
        <v>60</v>
      </c>
      <c r="H1066">
        <v>8</v>
      </c>
      <c r="I1066">
        <v>163</v>
      </c>
      <c r="J1066">
        <v>2271023.627663</v>
      </c>
      <c r="K1066">
        <v>2224446.3580521801</v>
      </c>
      <c r="L1066">
        <v>1679655.3606878601</v>
      </c>
      <c r="M1066">
        <v>2281236.15625</v>
      </c>
      <c r="N1066">
        <v>433399.48575434898</v>
      </c>
      <c r="O1066">
        <v>420382.03570779198</v>
      </c>
      <c r="P1066">
        <v>658335.97071675095</v>
      </c>
      <c r="Q1066">
        <v>482558.34410215198</v>
      </c>
    </row>
    <row r="1067" spans="1:17" x14ac:dyDescent="0.35">
      <c r="A1067" t="s">
        <v>154</v>
      </c>
      <c r="B1067" t="s">
        <v>2651</v>
      </c>
      <c r="C1067" t="s">
        <v>2652</v>
      </c>
      <c r="D1067">
        <v>0</v>
      </c>
      <c r="E1067">
        <v>33</v>
      </c>
      <c r="F1067">
        <v>5</v>
      </c>
      <c r="G1067">
        <v>149</v>
      </c>
      <c r="H1067">
        <v>5</v>
      </c>
      <c r="I1067">
        <v>144</v>
      </c>
      <c r="J1067">
        <v>38585440.641574398</v>
      </c>
      <c r="K1067">
        <v>35033193.559390403</v>
      </c>
      <c r="L1067">
        <v>22857757.384524599</v>
      </c>
      <c r="M1067">
        <v>30222597.375</v>
      </c>
      <c r="N1067">
        <v>18947667.496812299</v>
      </c>
      <c r="O1067">
        <v>25548835.934900299</v>
      </c>
      <c r="P1067">
        <v>23398631.611086499</v>
      </c>
      <c r="Q1067">
        <v>27550973.527797502</v>
      </c>
    </row>
    <row r="1068" spans="1:17" x14ac:dyDescent="0.35">
      <c r="A1068" t="s">
        <v>154</v>
      </c>
      <c r="B1068" t="s">
        <v>2653</v>
      </c>
      <c r="C1068" t="s">
        <v>2654</v>
      </c>
      <c r="D1068">
        <v>0</v>
      </c>
      <c r="E1068">
        <v>41</v>
      </c>
      <c r="F1068">
        <v>7</v>
      </c>
      <c r="G1068">
        <v>52</v>
      </c>
      <c r="H1068">
        <v>7</v>
      </c>
      <c r="I1068">
        <v>195</v>
      </c>
      <c r="J1068">
        <v>6521842.8037478998</v>
      </c>
      <c r="K1068">
        <v>5279236.8164935</v>
      </c>
      <c r="L1068">
        <v>4148607.8606698201</v>
      </c>
      <c r="M1068">
        <v>6437258.67578125</v>
      </c>
      <c r="N1068">
        <v>426875.314058366</v>
      </c>
      <c r="O1068">
        <v>405690.21064924501</v>
      </c>
      <c r="P1068">
        <v>1509963.9392351001</v>
      </c>
      <c r="Q1068">
        <v>704937.82668781502</v>
      </c>
    </row>
    <row r="1069" spans="1:17" x14ac:dyDescent="0.35">
      <c r="A1069" t="s">
        <v>154</v>
      </c>
      <c r="B1069" t="s">
        <v>189</v>
      </c>
      <c r="C1069" t="s">
        <v>2655</v>
      </c>
      <c r="D1069">
        <v>0</v>
      </c>
      <c r="E1069">
        <v>46</v>
      </c>
      <c r="F1069">
        <v>6</v>
      </c>
      <c r="G1069">
        <v>67</v>
      </c>
      <c r="H1069">
        <v>6</v>
      </c>
      <c r="I1069">
        <v>158</v>
      </c>
      <c r="J1069">
        <v>8979649.1125730798</v>
      </c>
      <c r="K1069">
        <v>9087452.2765579391</v>
      </c>
      <c r="L1069">
        <v>4646851.9274378801</v>
      </c>
      <c r="M1069">
        <v>8292967.078125</v>
      </c>
      <c r="N1069">
        <v>1467465.5274517201</v>
      </c>
      <c r="O1069">
        <v>2455694.8147152299</v>
      </c>
      <c r="P1069">
        <v>3803220.4813059</v>
      </c>
      <c r="Q1069">
        <v>2262156.5302928798</v>
      </c>
    </row>
    <row r="1070" spans="1:17" x14ac:dyDescent="0.35">
      <c r="A1070" t="s">
        <v>154</v>
      </c>
      <c r="B1070" t="s">
        <v>2656</v>
      </c>
      <c r="C1070" t="s">
        <v>2657</v>
      </c>
      <c r="D1070">
        <v>0</v>
      </c>
      <c r="E1070">
        <v>53</v>
      </c>
      <c r="F1070">
        <v>11</v>
      </c>
      <c r="G1070">
        <v>64</v>
      </c>
      <c r="H1070">
        <v>11</v>
      </c>
      <c r="I1070">
        <v>295</v>
      </c>
      <c r="J1070">
        <v>1534940.7425339599</v>
      </c>
      <c r="K1070">
        <v>1868198.16615342</v>
      </c>
      <c r="L1070">
        <v>1319249.2419733601</v>
      </c>
      <c r="M1070">
        <v>2177202.82421875</v>
      </c>
      <c r="N1070">
        <v>2006880.17632229</v>
      </c>
      <c r="O1070">
        <v>2055983.7099623899</v>
      </c>
      <c r="P1070">
        <v>2503599.6972702499</v>
      </c>
      <c r="Q1070">
        <v>2215635.1499434798</v>
      </c>
    </row>
    <row r="1071" spans="1:17" x14ac:dyDescent="0.35">
      <c r="A1071" t="s">
        <v>154</v>
      </c>
      <c r="B1071" t="s">
        <v>2658</v>
      </c>
      <c r="C1071" t="s">
        <v>2659</v>
      </c>
      <c r="D1071">
        <v>0</v>
      </c>
      <c r="E1071">
        <v>37</v>
      </c>
      <c r="F1071">
        <v>15</v>
      </c>
      <c r="G1071">
        <v>40</v>
      </c>
      <c r="H1071">
        <v>15</v>
      </c>
      <c r="I1071">
        <v>502</v>
      </c>
      <c r="J1071">
        <v>1368147.17136776</v>
      </c>
      <c r="K1071">
        <v>1412053.9499717399</v>
      </c>
      <c r="L1071">
        <v>114526.56355646699</v>
      </c>
      <c r="M1071">
        <v>2103661.984375</v>
      </c>
      <c r="N1071" t="s">
        <v>732</v>
      </c>
      <c r="O1071" t="s">
        <v>732</v>
      </c>
      <c r="P1071" t="s">
        <v>732</v>
      </c>
      <c r="Q1071" t="s">
        <v>732</v>
      </c>
    </row>
    <row r="1072" spans="1:17" x14ac:dyDescent="0.35">
      <c r="A1072" t="s">
        <v>154</v>
      </c>
      <c r="B1072" t="s">
        <v>2660</v>
      </c>
      <c r="C1072" t="s">
        <v>2661</v>
      </c>
      <c r="D1072">
        <v>0</v>
      </c>
      <c r="E1072">
        <v>50</v>
      </c>
      <c r="F1072">
        <v>10</v>
      </c>
      <c r="G1072">
        <v>107</v>
      </c>
      <c r="H1072">
        <v>10</v>
      </c>
      <c r="I1072">
        <v>239</v>
      </c>
      <c r="J1072">
        <v>3054751.6111787502</v>
      </c>
      <c r="K1072">
        <v>2701705.75891665</v>
      </c>
      <c r="L1072">
        <v>1344654.69297323</v>
      </c>
      <c r="M1072">
        <v>2446880.3359375</v>
      </c>
      <c r="N1072">
        <v>19343945.617886402</v>
      </c>
      <c r="O1072">
        <v>20723442.843387298</v>
      </c>
      <c r="P1072">
        <v>30547342.170836601</v>
      </c>
      <c r="Q1072">
        <v>26651309.542891599</v>
      </c>
    </row>
    <row r="1073" spans="1:17" x14ac:dyDescent="0.35">
      <c r="A1073" t="s">
        <v>154</v>
      </c>
      <c r="B1073" t="s">
        <v>2662</v>
      </c>
      <c r="C1073" t="s">
        <v>2663</v>
      </c>
      <c r="D1073">
        <v>0</v>
      </c>
      <c r="E1073">
        <v>74</v>
      </c>
      <c r="F1073">
        <v>4</v>
      </c>
      <c r="G1073">
        <v>94</v>
      </c>
      <c r="H1073">
        <v>4</v>
      </c>
      <c r="I1073">
        <v>73</v>
      </c>
      <c r="J1073">
        <v>5241173.5188771104</v>
      </c>
      <c r="K1073">
        <v>5860955.2267268403</v>
      </c>
      <c r="L1073">
        <v>4236095.9383044802</v>
      </c>
      <c r="M1073">
        <v>8066436</v>
      </c>
      <c r="N1073">
        <v>4293653.1895776503</v>
      </c>
      <c r="O1073">
        <v>5417559.9272671901</v>
      </c>
      <c r="P1073">
        <v>6546341.56241058</v>
      </c>
      <c r="Q1073">
        <v>4664271.4990640301</v>
      </c>
    </row>
    <row r="1074" spans="1:17" x14ac:dyDescent="0.35">
      <c r="A1074" t="s">
        <v>154</v>
      </c>
      <c r="B1074" t="s">
        <v>2664</v>
      </c>
      <c r="C1074" t="s">
        <v>2665</v>
      </c>
      <c r="D1074">
        <v>0</v>
      </c>
      <c r="E1074">
        <v>52</v>
      </c>
      <c r="F1074">
        <v>10</v>
      </c>
      <c r="G1074">
        <v>105</v>
      </c>
      <c r="H1074">
        <v>10</v>
      </c>
      <c r="I1074">
        <v>230</v>
      </c>
      <c r="J1074">
        <v>4210471.3481372697</v>
      </c>
      <c r="K1074">
        <v>3272781.8715239498</v>
      </c>
      <c r="L1074">
        <v>2129783.9485920598</v>
      </c>
      <c r="M1074">
        <v>4015641.859375</v>
      </c>
      <c r="N1074">
        <v>7106158.52771933</v>
      </c>
      <c r="O1074">
        <v>8091844.3342976496</v>
      </c>
      <c r="P1074">
        <v>17849499.253702801</v>
      </c>
      <c r="Q1074">
        <v>10371483.272404401</v>
      </c>
    </row>
    <row r="1075" spans="1:17" x14ac:dyDescent="0.35">
      <c r="A1075" t="s">
        <v>154</v>
      </c>
      <c r="B1075" t="s">
        <v>2666</v>
      </c>
      <c r="C1075" t="s">
        <v>2667</v>
      </c>
      <c r="D1075">
        <v>0</v>
      </c>
      <c r="E1075">
        <v>51</v>
      </c>
      <c r="F1075">
        <v>16</v>
      </c>
      <c r="G1075">
        <v>119</v>
      </c>
      <c r="H1075">
        <v>16</v>
      </c>
      <c r="I1075">
        <v>332</v>
      </c>
      <c r="J1075">
        <v>1975180.4274061201</v>
      </c>
      <c r="K1075">
        <v>1819215.07212083</v>
      </c>
      <c r="L1075">
        <v>1624151.5126854701</v>
      </c>
      <c r="M1075">
        <v>2400554.9140625</v>
      </c>
      <c r="N1075">
        <v>6119051.7281195102</v>
      </c>
      <c r="O1075">
        <v>6747839.0689262999</v>
      </c>
      <c r="P1075">
        <v>7870241.3132129302</v>
      </c>
      <c r="Q1075">
        <v>7950471.8769990401</v>
      </c>
    </row>
    <row r="1076" spans="1:17" x14ac:dyDescent="0.35">
      <c r="A1076" t="s">
        <v>154</v>
      </c>
      <c r="B1076" t="s">
        <v>2668</v>
      </c>
      <c r="C1076" t="s">
        <v>2669</v>
      </c>
      <c r="D1076">
        <v>0</v>
      </c>
      <c r="E1076">
        <v>59</v>
      </c>
      <c r="F1076">
        <v>7</v>
      </c>
      <c r="G1076">
        <v>114</v>
      </c>
      <c r="H1076">
        <v>7</v>
      </c>
      <c r="I1076">
        <v>126</v>
      </c>
      <c r="J1076">
        <v>1543004.6507246301</v>
      </c>
      <c r="K1076">
        <v>1288256.65059319</v>
      </c>
      <c r="L1076">
        <v>340603.46434712398</v>
      </c>
      <c r="M1076">
        <v>5996565.34375</v>
      </c>
      <c r="N1076">
        <v>13071788.882979</v>
      </c>
      <c r="O1076">
        <v>18381469.296175402</v>
      </c>
      <c r="P1076">
        <v>15731820.223548699</v>
      </c>
      <c r="Q1076">
        <v>2957992.91870452</v>
      </c>
    </row>
    <row r="1077" spans="1:17" x14ac:dyDescent="0.35">
      <c r="A1077" t="s">
        <v>154</v>
      </c>
      <c r="B1077" t="s">
        <v>2670</v>
      </c>
      <c r="C1077" t="s">
        <v>2671</v>
      </c>
      <c r="D1077">
        <v>0</v>
      </c>
      <c r="E1077">
        <v>58</v>
      </c>
      <c r="F1077">
        <v>7</v>
      </c>
      <c r="G1077">
        <v>140</v>
      </c>
      <c r="H1077">
        <v>7</v>
      </c>
      <c r="I1077">
        <v>79</v>
      </c>
      <c r="J1077">
        <v>55399062.950474001</v>
      </c>
      <c r="K1077">
        <v>52624970.251725703</v>
      </c>
      <c r="L1077">
        <v>34282331.354924299</v>
      </c>
      <c r="M1077">
        <v>43441466.359375</v>
      </c>
      <c r="N1077">
        <v>15712850.9523226</v>
      </c>
      <c r="O1077">
        <v>22032188.272652399</v>
      </c>
      <c r="P1077">
        <v>18786759.893161401</v>
      </c>
      <c r="Q1077">
        <v>23448855.583471499</v>
      </c>
    </row>
    <row r="1078" spans="1:17" x14ac:dyDescent="0.35">
      <c r="A1078" t="s">
        <v>154</v>
      </c>
      <c r="B1078" t="s">
        <v>2672</v>
      </c>
      <c r="C1078" t="s">
        <v>2673</v>
      </c>
      <c r="D1078">
        <v>0</v>
      </c>
      <c r="E1078">
        <v>49</v>
      </c>
      <c r="F1078">
        <v>10</v>
      </c>
      <c r="G1078">
        <v>82</v>
      </c>
      <c r="H1078">
        <v>10</v>
      </c>
      <c r="I1078">
        <v>283</v>
      </c>
      <c r="J1078">
        <v>3673421.7298897002</v>
      </c>
      <c r="K1078">
        <v>3952724.0072349398</v>
      </c>
      <c r="L1078">
        <v>2290029.2646332602</v>
      </c>
      <c r="M1078">
        <v>5095733.90625</v>
      </c>
      <c r="N1078">
        <v>1269518.6701694899</v>
      </c>
      <c r="O1078">
        <v>2013477.69232244</v>
      </c>
      <c r="P1078">
        <v>2257382.8817741498</v>
      </c>
      <c r="Q1078">
        <v>2601900.48439981</v>
      </c>
    </row>
    <row r="1079" spans="1:17" x14ac:dyDescent="0.35">
      <c r="A1079" t="s">
        <v>154</v>
      </c>
      <c r="B1079" t="s">
        <v>2674</v>
      </c>
      <c r="C1079" t="s">
        <v>2675</v>
      </c>
      <c r="D1079">
        <v>0</v>
      </c>
      <c r="E1079">
        <v>60</v>
      </c>
      <c r="F1079">
        <v>9</v>
      </c>
      <c r="G1079">
        <v>103</v>
      </c>
      <c r="H1079">
        <v>9</v>
      </c>
      <c r="I1079">
        <v>181</v>
      </c>
      <c r="J1079">
        <v>4554778.0318723703</v>
      </c>
      <c r="K1079">
        <v>4633348.0153732998</v>
      </c>
      <c r="L1079">
        <v>3575925.3508098801</v>
      </c>
      <c r="M1079">
        <v>4857244.5625</v>
      </c>
      <c r="N1079">
        <v>4162167.64462406</v>
      </c>
      <c r="O1079">
        <v>3755702.5708467499</v>
      </c>
      <c r="P1079">
        <v>5007726.9065901199</v>
      </c>
      <c r="Q1079">
        <v>3876849.17573776</v>
      </c>
    </row>
    <row r="1080" spans="1:17" x14ac:dyDescent="0.35">
      <c r="A1080" t="s">
        <v>154</v>
      </c>
      <c r="B1080" t="s">
        <v>2676</v>
      </c>
      <c r="C1080" t="s">
        <v>2677</v>
      </c>
      <c r="D1080">
        <v>0</v>
      </c>
      <c r="E1080">
        <v>24</v>
      </c>
      <c r="F1080">
        <v>17</v>
      </c>
      <c r="G1080">
        <v>67</v>
      </c>
      <c r="H1080">
        <v>17</v>
      </c>
      <c r="I1080">
        <v>867</v>
      </c>
      <c r="J1080">
        <v>2976439.78341706</v>
      </c>
      <c r="K1080">
        <v>2764623.2379724402</v>
      </c>
      <c r="L1080">
        <v>612574.89813798701</v>
      </c>
      <c r="M1080">
        <v>2562376.8203125</v>
      </c>
      <c r="N1080">
        <v>1113532.2155786301</v>
      </c>
      <c r="O1080">
        <v>867136.89071949397</v>
      </c>
      <c r="P1080">
        <v>1248140.33373209</v>
      </c>
      <c r="Q1080">
        <v>551833.26086463896</v>
      </c>
    </row>
    <row r="1081" spans="1:17" x14ac:dyDescent="0.35">
      <c r="A1081" t="s">
        <v>154</v>
      </c>
      <c r="B1081" t="s">
        <v>2678</v>
      </c>
      <c r="C1081" t="s">
        <v>2679</v>
      </c>
      <c r="D1081">
        <v>0</v>
      </c>
      <c r="E1081">
        <v>43</v>
      </c>
      <c r="F1081">
        <v>9</v>
      </c>
      <c r="G1081">
        <v>125</v>
      </c>
      <c r="H1081">
        <v>9</v>
      </c>
      <c r="I1081">
        <v>238</v>
      </c>
      <c r="J1081">
        <v>6971910.7493824204</v>
      </c>
      <c r="K1081">
        <v>6582116.3862519497</v>
      </c>
      <c r="L1081">
        <v>9964170.2020146195</v>
      </c>
      <c r="M1081">
        <v>14715869.7421875</v>
      </c>
      <c r="N1081">
        <v>10635628.609329799</v>
      </c>
      <c r="O1081">
        <v>8843231.8946293499</v>
      </c>
      <c r="P1081">
        <v>12396100.309590301</v>
      </c>
      <c r="Q1081">
        <v>10848511.885637799</v>
      </c>
    </row>
    <row r="1082" spans="1:17" x14ac:dyDescent="0.35">
      <c r="A1082" t="s">
        <v>154</v>
      </c>
      <c r="B1082" t="s">
        <v>2680</v>
      </c>
      <c r="C1082" t="s">
        <v>2681</v>
      </c>
      <c r="D1082">
        <v>0</v>
      </c>
      <c r="E1082">
        <v>60</v>
      </c>
      <c r="F1082">
        <v>6</v>
      </c>
      <c r="G1082">
        <v>61</v>
      </c>
      <c r="H1082">
        <v>6</v>
      </c>
      <c r="I1082">
        <v>151</v>
      </c>
      <c r="J1082">
        <v>2753650.1212670598</v>
      </c>
      <c r="K1082">
        <v>2718995.0737695098</v>
      </c>
      <c r="L1082">
        <v>5453569.0867572799</v>
      </c>
      <c r="M1082">
        <v>3760704.0234375</v>
      </c>
      <c r="N1082">
        <v>29800621.015334599</v>
      </c>
      <c r="O1082">
        <v>59976091.277940497</v>
      </c>
      <c r="P1082">
        <v>40447416.996250398</v>
      </c>
      <c r="Q1082">
        <v>26127564.794883098</v>
      </c>
    </row>
    <row r="1083" spans="1:17" x14ac:dyDescent="0.35">
      <c r="A1083" t="s">
        <v>154</v>
      </c>
      <c r="B1083" t="s">
        <v>2682</v>
      </c>
      <c r="C1083" t="s">
        <v>2683</v>
      </c>
      <c r="D1083">
        <v>0</v>
      </c>
      <c r="E1083">
        <v>53</v>
      </c>
      <c r="F1083">
        <v>9</v>
      </c>
      <c r="G1083">
        <v>52</v>
      </c>
      <c r="H1083">
        <v>9</v>
      </c>
      <c r="I1083">
        <v>279</v>
      </c>
      <c r="J1083">
        <v>5278690.5325758597</v>
      </c>
      <c r="K1083">
        <v>4566381.83483316</v>
      </c>
      <c r="L1083">
        <v>4400454.9300280102</v>
      </c>
      <c r="M1083">
        <v>4440212.296875</v>
      </c>
      <c r="N1083">
        <v>3004516.7076067901</v>
      </c>
      <c r="O1083">
        <v>4619001.3075011102</v>
      </c>
      <c r="P1083">
        <v>2361064.5141527001</v>
      </c>
      <c r="Q1083">
        <v>2470844.2195392102</v>
      </c>
    </row>
    <row r="1084" spans="1:17" x14ac:dyDescent="0.35">
      <c r="A1084" t="s">
        <v>154</v>
      </c>
      <c r="B1084" t="s">
        <v>2684</v>
      </c>
      <c r="C1084" t="s">
        <v>2685</v>
      </c>
      <c r="D1084">
        <v>0</v>
      </c>
      <c r="E1084">
        <v>39</v>
      </c>
      <c r="F1084">
        <v>6</v>
      </c>
      <c r="G1084">
        <v>52</v>
      </c>
      <c r="H1084">
        <v>6</v>
      </c>
      <c r="I1084">
        <v>209</v>
      </c>
      <c r="J1084">
        <v>10838755.050435601</v>
      </c>
      <c r="K1084">
        <v>9041048.7327656299</v>
      </c>
      <c r="L1084">
        <v>4696148.8156736502</v>
      </c>
      <c r="M1084">
        <v>5977146.875</v>
      </c>
      <c r="N1084">
        <v>744713.91932381096</v>
      </c>
      <c r="O1084">
        <v>566861.24993672001</v>
      </c>
      <c r="P1084">
        <v>660606.53194236394</v>
      </c>
      <c r="Q1084">
        <v>359670.84262930503</v>
      </c>
    </row>
    <row r="1085" spans="1:17" x14ac:dyDescent="0.35">
      <c r="A1085" t="s">
        <v>154</v>
      </c>
      <c r="B1085" t="s">
        <v>2686</v>
      </c>
      <c r="C1085" t="s">
        <v>2687</v>
      </c>
      <c r="D1085">
        <v>0</v>
      </c>
      <c r="E1085">
        <v>42</v>
      </c>
      <c r="F1085">
        <v>13</v>
      </c>
      <c r="G1085">
        <v>57</v>
      </c>
      <c r="H1085">
        <v>13</v>
      </c>
      <c r="I1085">
        <v>350</v>
      </c>
      <c r="J1085">
        <v>3084586.0978200398</v>
      </c>
      <c r="K1085">
        <v>3313327.3056683601</v>
      </c>
      <c r="L1085">
        <v>631707.76827404997</v>
      </c>
      <c r="M1085">
        <v>2538323.8046875</v>
      </c>
      <c r="N1085">
        <v>1368318.2176920001</v>
      </c>
      <c r="O1085">
        <v>1481853.7051317</v>
      </c>
      <c r="P1085">
        <v>1778844.6507753599</v>
      </c>
      <c r="Q1085">
        <v>1401978.02971487</v>
      </c>
    </row>
    <row r="1086" spans="1:17" x14ac:dyDescent="0.35">
      <c r="A1086" t="s">
        <v>154</v>
      </c>
      <c r="B1086" t="s">
        <v>2688</v>
      </c>
      <c r="C1086" t="s">
        <v>2689</v>
      </c>
      <c r="D1086">
        <v>0</v>
      </c>
      <c r="E1086">
        <v>50</v>
      </c>
      <c r="F1086">
        <v>5</v>
      </c>
      <c r="G1086">
        <v>71</v>
      </c>
      <c r="H1086">
        <v>5</v>
      </c>
      <c r="I1086">
        <v>144</v>
      </c>
      <c r="J1086">
        <v>5789395.5841174396</v>
      </c>
      <c r="K1086">
        <v>5476470.6932881204</v>
      </c>
      <c r="L1086">
        <v>3841757.8782321899</v>
      </c>
      <c r="M1086">
        <v>6115709.3535156297</v>
      </c>
      <c r="N1086">
        <v>14820814.1456102</v>
      </c>
      <c r="O1086">
        <v>18166980.149594899</v>
      </c>
      <c r="P1086">
        <v>26679327.8932872</v>
      </c>
      <c r="Q1086">
        <v>20679357.150424302</v>
      </c>
    </row>
    <row r="1087" spans="1:17" x14ac:dyDescent="0.35">
      <c r="A1087" t="s">
        <v>154</v>
      </c>
      <c r="B1087" t="s">
        <v>2690</v>
      </c>
      <c r="C1087" t="s">
        <v>2691</v>
      </c>
      <c r="D1087">
        <v>0</v>
      </c>
      <c r="E1087">
        <v>47</v>
      </c>
      <c r="F1087">
        <v>13</v>
      </c>
      <c r="G1087">
        <v>63</v>
      </c>
      <c r="H1087">
        <v>13</v>
      </c>
      <c r="I1087">
        <v>331</v>
      </c>
      <c r="J1087">
        <v>4192216.5987075702</v>
      </c>
      <c r="K1087">
        <v>5449874.3454828104</v>
      </c>
      <c r="L1087">
        <v>1942860.3482814201</v>
      </c>
      <c r="M1087">
        <v>4937706.4951171903</v>
      </c>
      <c r="N1087">
        <v>724453.84439981706</v>
      </c>
      <c r="O1087">
        <v>932143.57330468704</v>
      </c>
      <c r="P1087">
        <v>911577.66675396299</v>
      </c>
      <c r="Q1087">
        <v>415744.88039904198</v>
      </c>
    </row>
    <row r="1088" spans="1:17" x14ac:dyDescent="0.35">
      <c r="A1088" t="s">
        <v>154</v>
      </c>
      <c r="B1088" t="s">
        <v>2692</v>
      </c>
      <c r="C1088" t="s">
        <v>2693</v>
      </c>
      <c r="D1088">
        <v>0</v>
      </c>
      <c r="E1088">
        <v>39</v>
      </c>
      <c r="F1088">
        <v>13</v>
      </c>
      <c r="G1088">
        <v>74</v>
      </c>
      <c r="H1088">
        <v>13</v>
      </c>
      <c r="I1088">
        <v>322</v>
      </c>
      <c r="J1088">
        <v>2076211.77095471</v>
      </c>
      <c r="K1088">
        <v>2095089.5297023801</v>
      </c>
      <c r="L1088">
        <v>1722774.4767678699</v>
      </c>
      <c r="M1088">
        <v>3375743.484375</v>
      </c>
      <c r="N1088">
        <v>1854657.99016787</v>
      </c>
      <c r="O1088">
        <v>1587279.18151873</v>
      </c>
      <c r="P1088">
        <v>2635305.6923027099</v>
      </c>
      <c r="Q1088">
        <v>2945289.48487532</v>
      </c>
    </row>
    <row r="1089" spans="1:17" x14ac:dyDescent="0.35">
      <c r="A1089" t="s">
        <v>154</v>
      </c>
      <c r="B1089" t="s">
        <v>2694</v>
      </c>
      <c r="C1089" t="s">
        <v>2695</v>
      </c>
      <c r="D1089">
        <v>0</v>
      </c>
      <c r="E1089">
        <v>65</v>
      </c>
      <c r="F1089">
        <v>14</v>
      </c>
      <c r="G1089">
        <v>111</v>
      </c>
      <c r="H1089">
        <v>14</v>
      </c>
      <c r="I1089">
        <v>219</v>
      </c>
      <c r="J1089">
        <v>6080575.95340396</v>
      </c>
      <c r="K1089">
        <v>6717542.5519381203</v>
      </c>
      <c r="L1089">
        <v>6580120.1824280797</v>
      </c>
      <c r="M1089">
        <v>5813039.171875</v>
      </c>
      <c r="N1089">
        <v>7854038.3850248903</v>
      </c>
      <c r="O1089">
        <v>6580471.1919451701</v>
      </c>
      <c r="P1089">
        <v>9585695.0262092799</v>
      </c>
      <c r="Q1089">
        <v>13897961.055891501</v>
      </c>
    </row>
    <row r="1090" spans="1:17" x14ac:dyDescent="0.35">
      <c r="A1090" t="s">
        <v>154</v>
      </c>
      <c r="B1090" t="s">
        <v>2696</v>
      </c>
      <c r="C1090" t="s">
        <v>2697</v>
      </c>
      <c r="D1090">
        <v>0</v>
      </c>
      <c r="E1090">
        <v>40</v>
      </c>
      <c r="F1090">
        <v>3</v>
      </c>
      <c r="G1090">
        <v>80</v>
      </c>
      <c r="H1090">
        <v>3</v>
      </c>
      <c r="I1090">
        <v>124</v>
      </c>
      <c r="J1090">
        <v>59926964.634314202</v>
      </c>
      <c r="K1090">
        <v>48492321.6599738</v>
      </c>
      <c r="L1090">
        <v>35401459.374393597</v>
      </c>
      <c r="M1090">
        <v>49070071.28125</v>
      </c>
      <c r="N1090">
        <v>17386061.180432599</v>
      </c>
      <c r="O1090">
        <v>26072060.5024205</v>
      </c>
      <c r="P1090">
        <v>11821506.7138843</v>
      </c>
      <c r="Q1090">
        <v>16606581.7131302</v>
      </c>
    </row>
    <row r="1091" spans="1:17" x14ac:dyDescent="0.35">
      <c r="A1091" t="s">
        <v>154</v>
      </c>
      <c r="B1091" t="s">
        <v>2698</v>
      </c>
      <c r="C1091" t="s">
        <v>2699</v>
      </c>
      <c r="D1091">
        <v>0</v>
      </c>
      <c r="E1091">
        <v>30</v>
      </c>
      <c r="F1091">
        <v>15</v>
      </c>
      <c r="G1091">
        <v>60</v>
      </c>
      <c r="H1091">
        <v>15</v>
      </c>
      <c r="I1091">
        <v>592</v>
      </c>
      <c r="J1091">
        <v>2051045.91839278</v>
      </c>
      <c r="K1091">
        <v>1526323.28367948</v>
      </c>
      <c r="L1091">
        <v>847516.43864434899</v>
      </c>
      <c r="M1091">
        <v>1698221.97265625</v>
      </c>
      <c r="N1091">
        <v>955627.15589274303</v>
      </c>
      <c r="O1091">
        <v>900102.60758446099</v>
      </c>
      <c r="P1091">
        <v>1184979.2718990899</v>
      </c>
      <c r="Q1091">
        <v>1165275.89336544</v>
      </c>
    </row>
    <row r="1092" spans="1:17" x14ac:dyDescent="0.35">
      <c r="A1092" t="s">
        <v>154</v>
      </c>
      <c r="B1092" t="s">
        <v>2700</v>
      </c>
      <c r="C1092" t="s">
        <v>2701</v>
      </c>
      <c r="D1092">
        <v>0</v>
      </c>
      <c r="E1092">
        <v>40</v>
      </c>
      <c r="F1092">
        <v>12</v>
      </c>
      <c r="G1092">
        <v>86</v>
      </c>
      <c r="H1092">
        <v>12</v>
      </c>
      <c r="I1092">
        <v>327</v>
      </c>
      <c r="J1092">
        <v>6639937.1344408002</v>
      </c>
      <c r="K1092">
        <v>5435835.1175756799</v>
      </c>
      <c r="L1092">
        <v>6943557.3647943698</v>
      </c>
      <c r="M1092">
        <v>5622515.84375</v>
      </c>
      <c r="N1092">
        <v>3547576.8893793002</v>
      </c>
      <c r="O1092">
        <v>2995015.19944112</v>
      </c>
      <c r="P1092">
        <v>9521662.0548294596</v>
      </c>
      <c r="Q1092">
        <v>3088024.37106557</v>
      </c>
    </row>
    <row r="1093" spans="1:17" x14ac:dyDescent="0.35">
      <c r="A1093" t="s">
        <v>154</v>
      </c>
      <c r="B1093" t="s">
        <v>263</v>
      </c>
      <c r="C1093" t="s">
        <v>2702</v>
      </c>
      <c r="D1093">
        <v>0</v>
      </c>
      <c r="E1093">
        <v>45</v>
      </c>
      <c r="F1093">
        <v>7</v>
      </c>
      <c r="G1093">
        <v>55</v>
      </c>
      <c r="H1093">
        <v>7</v>
      </c>
      <c r="I1093">
        <v>174</v>
      </c>
      <c r="J1093">
        <v>3704292.98470625</v>
      </c>
      <c r="K1093">
        <v>3029008.6113957302</v>
      </c>
      <c r="L1093">
        <v>2872300.3809194802</v>
      </c>
      <c r="M1093">
        <v>5004108.53125</v>
      </c>
      <c r="N1093">
        <v>2584815.11098269</v>
      </c>
      <c r="O1093">
        <v>1872317.0769849201</v>
      </c>
      <c r="P1093">
        <v>3222074.8251927202</v>
      </c>
      <c r="Q1093">
        <v>1855815.0830433001</v>
      </c>
    </row>
    <row r="1094" spans="1:17" x14ac:dyDescent="0.35">
      <c r="A1094" t="s">
        <v>154</v>
      </c>
      <c r="B1094" t="s">
        <v>2703</v>
      </c>
      <c r="C1094" t="s">
        <v>2704</v>
      </c>
      <c r="D1094">
        <v>0</v>
      </c>
      <c r="E1094">
        <v>24</v>
      </c>
      <c r="F1094">
        <v>7</v>
      </c>
      <c r="G1094">
        <v>52</v>
      </c>
      <c r="H1094">
        <v>7</v>
      </c>
      <c r="I1094">
        <v>390</v>
      </c>
      <c r="J1094">
        <v>2290809.6490813801</v>
      </c>
      <c r="K1094">
        <v>2191167.30305732</v>
      </c>
      <c r="L1094">
        <v>629322.88873113994</v>
      </c>
      <c r="M1094">
        <v>1805992.75</v>
      </c>
      <c r="N1094">
        <v>695031.395119717</v>
      </c>
      <c r="O1094">
        <v>688284.10802914796</v>
      </c>
      <c r="P1094">
        <v>982855.30425766099</v>
      </c>
      <c r="Q1094">
        <v>920018.89708990499</v>
      </c>
    </row>
    <row r="1095" spans="1:17" x14ac:dyDescent="0.35">
      <c r="A1095" t="s">
        <v>154</v>
      </c>
      <c r="B1095" t="s">
        <v>2705</v>
      </c>
      <c r="C1095" t="s">
        <v>2706</v>
      </c>
      <c r="D1095">
        <v>0</v>
      </c>
      <c r="E1095">
        <v>29</v>
      </c>
      <c r="F1095">
        <v>5</v>
      </c>
      <c r="G1095">
        <v>105</v>
      </c>
      <c r="H1095">
        <v>5</v>
      </c>
      <c r="I1095">
        <v>251</v>
      </c>
      <c r="J1095">
        <v>11323869.9495604</v>
      </c>
      <c r="K1095">
        <v>13083674.8568282</v>
      </c>
      <c r="L1095">
        <v>12278974.356394701</v>
      </c>
      <c r="M1095">
        <v>16791842.359375</v>
      </c>
      <c r="N1095">
        <v>11728565.125439901</v>
      </c>
      <c r="O1095">
        <v>13793739.223476499</v>
      </c>
      <c r="P1095">
        <v>9821251.2766935695</v>
      </c>
      <c r="Q1095">
        <v>9544129.0805755593</v>
      </c>
    </row>
    <row r="1096" spans="1:17" x14ac:dyDescent="0.35">
      <c r="A1096" t="s">
        <v>154</v>
      </c>
      <c r="B1096" t="s">
        <v>2707</v>
      </c>
      <c r="C1096" t="s">
        <v>2708</v>
      </c>
      <c r="D1096">
        <v>0</v>
      </c>
      <c r="E1096">
        <v>55</v>
      </c>
      <c r="F1096">
        <v>14</v>
      </c>
      <c r="G1096">
        <v>92</v>
      </c>
      <c r="H1096">
        <v>14</v>
      </c>
      <c r="I1096">
        <v>299</v>
      </c>
      <c r="J1096">
        <v>3008713.5692356299</v>
      </c>
      <c r="K1096">
        <v>2882661.7474620398</v>
      </c>
      <c r="L1096">
        <v>1492984.0222984599</v>
      </c>
      <c r="M1096">
        <v>2899882.4375</v>
      </c>
      <c r="N1096">
        <v>6731275.6679546302</v>
      </c>
      <c r="O1096">
        <v>6614042.98286583</v>
      </c>
      <c r="P1096">
        <v>7080645.1149858302</v>
      </c>
      <c r="Q1096">
        <v>7415406.9191021305</v>
      </c>
    </row>
    <row r="1097" spans="1:17" x14ac:dyDescent="0.35">
      <c r="A1097" t="s">
        <v>154</v>
      </c>
      <c r="B1097" t="s">
        <v>2709</v>
      </c>
      <c r="C1097" t="s">
        <v>2710</v>
      </c>
      <c r="D1097">
        <v>0</v>
      </c>
      <c r="E1097">
        <v>52</v>
      </c>
      <c r="F1097">
        <v>9</v>
      </c>
      <c r="G1097">
        <v>67</v>
      </c>
      <c r="H1097">
        <v>9</v>
      </c>
      <c r="I1097">
        <v>234</v>
      </c>
      <c r="J1097">
        <v>3761192.8681774898</v>
      </c>
      <c r="K1097">
        <v>4143487.4485573601</v>
      </c>
      <c r="L1097">
        <v>2309909.8546842099</v>
      </c>
      <c r="M1097">
        <v>4480625.109375</v>
      </c>
      <c r="N1097">
        <v>2332747.4492009599</v>
      </c>
      <c r="O1097">
        <v>2224880.6921985699</v>
      </c>
      <c r="P1097">
        <v>4382432.8852660097</v>
      </c>
      <c r="Q1097">
        <v>2540308.4320572601</v>
      </c>
    </row>
    <row r="1098" spans="1:17" x14ac:dyDescent="0.35">
      <c r="A1098" t="s">
        <v>154</v>
      </c>
      <c r="B1098" t="s">
        <v>2711</v>
      </c>
      <c r="C1098" t="s">
        <v>2712</v>
      </c>
      <c r="D1098">
        <v>0</v>
      </c>
      <c r="E1098">
        <v>61</v>
      </c>
      <c r="F1098">
        <v>8</v>
      </c>
      <c r="G1098">
        <v>80</v>
      </c>
      <c r="H1098">
        <v>8</v>
      </c>
      <c r="I1098">
        <v>146</v>
      </c>
      <c r="J1098">
        <v>3077279.8571000202</v>
      </c>
      <c r="K1098">
        <v>3330563.19171684</v>
      </c>
      <c r="L1098">
        <v>2170669.0132989702</v>
      </c>
      <c r="M1098">
        <v>4067516.328125</v>
      </c>
      <c r="N1098">
        <v>12705737.107916201</v>
      </c>
      <c r="O1098">
        <v>15201660.567358401</v>
      </c>
      <c r="P1098">
        <v>7058114.1852030801</v>
      </c>
      <c r="Q1098">
        <v>16014208.594084401</v>
      </c>
    </row>
    <row r="1099" spans="1:17" x14ac:dyDescent="0.35">
      <c r="A1099" t="s">
        <v>154</v>
      </c>
      <c r="B1099" t="s">
        <v>2713</v>
      </c>
      <c r="C1099" t="s">
        <v>2714</v>
      </c>
      <c r="D1099">
        <v>0</v>
      </c>
      <c r="E1099">
        <v>84</v>
      </c>
      <c r="F1099">
        <v>7</v>
      </c>
      <c r="G1099">
        <v>53</v>
      </c>
      <c r="H1099">
        <v>7</v>
      </c>
      <c r="I1099">
        <v>131</v>
      </c>
      <c r="J1099">
        <v>7595194.1424353998</v>
      </c>
      <c r="K1099">
        <v>6611941.3306047497</v>
      </c>
      <c r="L1099">
        <v>5302910.3275461504</v>
      </c>
      <c r="M1099">
        <v>7300117.5703125</v>
      </c>
      <c r="N1099">
        <v>6499376.8981249696</v>
      </c>
      <c r="O1099">
        <v>4914010.2651685197</v>
      </c>
      <c r="P1099">
        <v>8275081.5890934505</v>
      </c>
      <c r="Q1099">
        <v>5981664.4337798897</v>
      </c>
    </row>
    <row r="1100" spans="1:17" x14ac:dyDescent="0.35">
      <c r="A1100" t="s">
        <v>154</v>
      </c>
      <c r="B1100" t="s">
        <v>2715</v>
      </c>
      <c r="C1100" t="s">
        <v>2716</v>
      </c>
      <c r="D1100">
        <v>0</v>
      </c>
      <c r="E1100">
        <v>57</v>
      </c>
      <c r="F1100">
        <v>6</v>
      </c>
      <c r="G1100">
        <v>103</v>
      </c>
      <c r="H1100">
        <v>6</v>
      </c>
      <c r="I1100">
        <v>114</v>
      </c>
      <c r="J1100">
        <v>33854621.7615714</v>
      </c>
      <c r="K1100">
        <v>31579888.622004099</v>
      </c>
      <c r="L1100">
        <v>24205869.720803998</v>
      </c>
      <c r="M1100">
        <v>25097730.625</v>
      </c>
      <c r="N1100">
        <v>28597744.5206757</v>
      </c>
      <c r="O1100">
        <v>29690828.640529402</v>
      </c>
      <c r="P1100">
        <v>28818539.388460901</v>
      </c>
      <c r="Q1100">
        <v>27161240.3501499</v>
      </c>
    </row>
    <row r="1101" spans="1:17" x14ac:dyDescent="0.35">
      <c r="A1101" t="s">
        <v>154</v>
      </c>
      <c r="B1101" t="s">
        <v>2717</v>
      </c>
      <c r="C1101" t="s">
        <v>2718</v>
      </c>
      <c r="D1101">
        <v>0</v>
      </c>
      <c r="E1101">
        <v>34</v>
      </c>
      <c r="F1101">
        <v>11</v>
      </c>
      <c r="G1101">
        <v>65</v>
      </c>
      <c r="H1101">
        <v>11</v>
      </c>
      <c r="I1101">
        <v>423</v>
      </c>
      <c r="J1101">
        <v>656960.30814528395</v>
      </c>
      <c r="K1101">
        <v>1342677.42520042</v>
      </c>
      <c r="L1101">
        <v>120114.80040171499</v>
      </c>
      <c r="M1101">
        <v>1144531.1513671901</v>
      </c>
      <c r="N1101">
        <v>1086944.0793945801</v>
      </c>
      <c r="O1101">
        <v>1108734.7127179699</v>
      </c>
      <c r="P1101">
        <v>1286137.6138768501</v>
      </c>
      <c r="Q1101">
        <v>2006203.1485904299</v>
      </c>
    </row>
    <row r="1102" spans="1:17" x14ac:dyDescent="0.35">
      <c r="A1102" t="s">
        <v>154</v>
      </c>
      <c r="B1102" t="s">
        <v>2719</v>
      </c>
      <c r="C1102" t="s">
        <v>2720</v>
      </c>
      <c r="D1102">
        <v>0</v>
      </c>
      <c r="E1102">
        <v>49</v>
      </c>
      <c r="F1102">
        <v>10</v>
      </c>
      <c r="G1102">
        <v>83</v>
      </c>
      <c r="H1102">
        <v>10</v>
      </c>
      <c r="I1102">
        <v>253</v>
      </c>
      <c r="J1102">
        <v>2177322.53159313</v>
      </c>
      <c r="K1102">
        <v>2057932.2065933801</v>
      </c>
      <c r="L1102">
        <v>429713.240340413</v>
      </c>
      <c r="M1102">
        <v>1492785.328125</v>
      </c>
      <c r="N1102">
        <v>6228366.5981514398</v>
      </c>
      <c r="O1102">
        <v>7076185.4103669003</v>
      </c>
      <c r="P1102">
        <v>9215690.9114068598</v>
      </c>
      <c r="Q1102">
        <v>9295464.9617274608</v>
      </c>
    </row>
    <row r="1103" spans="1:17" x14ac:dyDescent="0.35">
      <c r="A1103" t="s">
        <v>154</v>
      </c>
      <c r="B1103" t="s">
        <v>2721</v>
      </c>
      <c r="C1103" t="s">
        <v>2722</v>
      </c>
      <c r="D1103">
        <v>0</v>
      </c>
      <c r="E1103">
        <v>48</v>
      </c>
      <c r="F1103">
        <v>6</v>
      </c>
      <c r="G1103">
        <v>67</v>
      </c>
      <c r="H1103">
        <v>6</v>
      </c>
      <c r="I1103">
        <v>162</v>
      </c>
      <c r="J1103">
        <v>3250749.6800324302</v>
      </c>
      <c r="K1103">
        <v>3771738.51184787</v>
      </c>
      <c r="L1103">
        <v>1013902.62560483</v>
      </c>
      <c r="M1103">
        <v>4461633.46875</v>
      </c>
      <c r="N1103">
        <v>2115586.1272075698</v>
      </c>
      <c r="O1103">
        <v>2698597.5400765901</v>
      </c>
      <c r="P1103">
        <v>3143868.5875728698</v>
      </c>
      <c r="Q1103">
        <v>2071476.6899818699</v>
      </c>
    </row>
    <row r="1104" spans="1:17" x14ac:dyDescent="0.35">
      <c r="A1104" t="s">
        <v>154</v>
      </c>
      <c r="B1104" t="s">
        <v>2723</v>
      </c>
      <c r="C1104" t="s">
        <v>2724</v>
      </c>
      <c r="D1104">
        <v>0</v>
      </c>
      <c r="E1104">
        <v>49</v>
      </c>
      <c r="F1104">
        <v>11</v>
      </c>
      <c r="G1104">
        <v>76</v>
      </c>
      <c r="H1104">
        <v>11</v>
      </c>
      <c r="I1104">
        <v>249</v>
      </c>
      <c r="J1104">
        <v>5029008.2514271904</v>
      </c>
      <c r="K1104">
        <v>4421889.9998437604</v>
      </c>
      <c r="L1104">
        <v>1746248.55328011</v>
      </c>
      <c r="M1104">
        <v>3688850.7265625</v>
      </c>
      <c r="N1104">
        <v>2251706.5426203399</v>
      </c>
      <c r="O1104">
        <v>2776623.1867734701</v>
      </c>
      <c r="P1104">
        <v>2691534.5191198001</v>
      </c>
      <c r="Q1104">
        <v>2682421.3081882899</v>
      </c>
    </row>
    <row r="1105" spans="1:17" x14ac:dyDescent="0.35">
      <c r="A1105" t="s">
        <v>154</v>
      </c>
      <c r="B1105" t="s">
        <v>2725</v>
      </c>
      <c r="C1105" t="s">
        <v>2726</v>
      </c>
      <c r="D1105">
        <v>0</v>
      </c>
      <c r="E1105">
        <v>40</v>
      </c>
      <c r="F1105">
        <v>8</v>
      </c>
      <c r="G1105">
        <v>45</v>
      </c>
      <c r="H1105">
        <v>8</v>
      </c>
      <c r="I1105">
        <v>257</v>
      </c>
      <c r="J1105">
        <v>2513661.41006304</v>
      </c>
      <c r="K1105">
        <v>2844981.2288747202</v>
      </c>
      <c r="L1105">
        <v>947618.93905059597</v>
      </c>
      <c r="M1105">
        <v>2132316.11328125</v>
      </c>
      <c r="N1105">
        <v>41924.784342979197</v>
      </c>
      <c r="O1105">
        <v>23884.951537966299</v>
      </c>
      <c r="P1105" t="s">
        <v>732</v>
      </c>
      <c r="Q1105">
        <v>57457.906029566497</v>
      </c>
    </row>
    <row r="1106" spans="1:17" x14ac:dyDescent="0.35">
      <c r="A1106" t="s">
        <v>154</v>
      </c>
      <c r="B1106" t="s">
        <v>2727</v>
      </c>
      <c r="C1106" t="s">
        <v>2728</v>
      </c>
      <c r="D1106">
        <v>0</v>
      </c>
      <c r="E1106">
        <v>85</v>
      </c>
      <c r="F1106">
        <v>8</v>
      </c>
      <c r="G1106">
        <v>84</v>
      </c>
      <c r="H1106">
        <v>8</v>
      </c>
      <c r="I1106">
        <v>101</v>
      </c>
      <c r="J1106">
        <v>218434.42631311901</v>
      </c>
      <c r="K1106">
        <v>218072.76242237</v>
      </c>
      <c r="L1106">
        <v>214037.58111057</v>
      </c>
      <c r="M1106">
        <v>557236.6796875</v>
      </c>
      <c r="N1106">
        <v>23112318.744569801</v>
      </c>
      <c r="O1106">
        <v>21548654.098377101</v>
      </c>
      <c r="P1106">
        <v>19113802.8169268</v>
      </c>
      <c r="Q1106">
        <v>23778909.191773798</v>
      </c>
    </row>
    <row r="1107" spans="1:17" x14ac:dyDescent="0.35">
      <c r="A1107" t="s">
        <v>154</v>
      </c>
      <c r="B1107" t="s">
        <v>2729</v>
      </c>
      <c r="C1107" t="s">
        <v>2730</v>
      </c>
      <c r="D1107">
        <v>0</v>
      </c>
      <c r="E1107">
        <v>47</v>
      </c>
      <c r="F1107">
        <v>14</v>
      </c>
      <c r="G1107">
        <v>75</v>
      </c>
      <c r="H1107">
        <v>14</v>
      </c>
      <c r="I1107">
        <v>394</v>
      </c>
      <c r="J1107">
        <v>7762684.6280356999</v>
      </c>
      <c r="K1107">
        <v>7273673.2022147598</v>
      </c>
      <c r="L1107">
        <v>5784102.9784353096</v>
      </c>
      <c r="M1107">
        <v>9640696.8671875</v>
      </c>
      <c r="N1107">
        <v>6520338.5779294902</v>
      </c>
      <c r="O1107">
        <v>5067064.5611294899</v>
      </c>
      <c r="P1107">
        <v>5854835.1252755104</v>
      </c>
      <c r="Q1107">
        <v>4910967.5740023404</v>
      </c>
    </row>
    <row r="1108" spans="1:17" x14ac:dyDescent="0.35">
      <c r="A1108" t="s">
        <v>154</v>
      </c>
      <c r="B1108" t="s">
        <v>2731</v>
      </c>
      <c r="C1108" t="s">
        <v>2732</v>
      </c>
      <c r="D1108">
        <v>0</v>
      </c>
      <c r="E1108">
        <v>64</v>
      </c>
      <c r="F1108">
        <v>8</v>
      </c>
      <c r="G1108">
        <v>182</v>
      </c>
      <c r="H1108">
        <v>8</v>
      </c>
      <c r="I1108">
        <v>154</v>
      </c>
      <c r="J1108">
        <v>28581349.410240401</v>
      </c>
      <c r="K1108">
        <v>30842907.765884899</v>
      </c>
      <c r="L1108">
        <v>21613156.733039599</v>
      </c>
      <c r="M1108">
        <v>31878034.984375</v>
      </c>
      <c r="N1108">
        <v>45843424.487367503</v>
      </c>
      <c r="O1108">
        <v>59352035.451725103</v>
      </c>
      <c r="P1108">
        <v>66072237.138531201</v>
      </c>
      <c r="Q1108">
        <v>64282204.921548396</v>
      </c>
    </row>
    <row r="1109" spans="1:17" x14ac:dyDescent="0.35">
      <c r="A1109" t="s">
        <v>154</v>
      </c>
      <c r="B1109" t="s">
        <v>2733</v>
      </c>
      <c r="C1109" t="s">
        <v>2734</v>
      </c>
      <c r="D1109">
        <v>0</v>
      </c>
      <c r="E1109">
        <v>31</v>
      </c>
      <c r="F1109">
        <v>6</v>
      </c>
      <c r="G1109">
        <v>103</v>
      </c>
      <c r="H1109">
        <v>6</v>
      </c>
      <c r="I1109">
        <v>194</v>
      </c>
      <c r="J1109">
        <v>24043500.8484708</v>
      </c>
      <c r="K1109">
        <v>20755936.635090299</v>
      </c>
      <c r="L1109">
        <v>15212911.172805499</v>
      </c>
      <c r="M1109">
        <v>17146493.734375</v>
      </c>
      <c r="N1109">
        <v>21816523.310494602</v>
      </c>
      <c r="O1109">
        <v>25467153.647429202</v>
      </c>
      <c r="P1109">
        <v>29085730.1640395</v>
      </c>
      <c r="Q1109">
        <v>31205575.301181599</v>
      </c>
    </row>
    <row r="1110" spans="1:17" x14ac:dyDescent="0.35">
      <c r="A1110" t="s">
        <v>154</v>
      </c>
      <c r="B1110" t="s">
        <v>2735</v>
      </c>
      <c r="C1110" t="s">
        <v>2736</v>
      </c>
      <c r="D1110">
        <v>0</v>
      </c>
      <c r="E1110">
        <v>56</v>
      </c>
      <c r="F1110">
        <v>13</v>
      </c>
      <c r="G1110">
        <v>157</v>
      </c>
      <c r="H1110">
        <v>13</v>
      </c>
      <c r="I1110">
        <v>215</v>
      </c>
      <c r="J1110">
        <v>4562349.6623768602</v>
      </c>
      <c r="K1110">
        <v>3831374.2897603801</v>
      </c>
      <c r="L1110">
        <v>4356542.5776888998</v>
      </c>
      <c r="M1110">
        <v>5183470.046875</v>
      </c>
      <c r="N1110">
        <v>70271730.307468697</v>
      </c>
      <c r="O1110">
        <v>78034231.542165697</v>
      </c>
      <c r="P1110">
        <v>86467304.316247702</v>
      </c>
      <c r="Q1110">
        <v>90368302.698732093</v>
      </c>
    </row>
    <row r="1111" spans="1:17" x14ac:dyDescent="0.35">
      <c r="A1111" t="s">
        <v>154</v>
      </c>
      <c r="B1111" t="s">
        <v>2737</v>
      </c>
      <c r="C1111" t="s">
        <v>2738</v>
      </c>
      <c r="D1111">
        <v>0</v>
      </c>
      <c r="E1111">
        <v>29</v>
      </c>
      <c r="F1111">
        <v>7</v>
      </c>
      <c r="G1111">
        <v>29</v>
      </c>
      <c r="H1111">
        <v>7</v>
      </c>
      <c r="I1111">
        <v>321</v>
      </c>
      <c r="J1111">
        <v>2205676.3906407901</v>
      </c>
      <c r="K1111">
        <v>1912485.1604547901</v>
      </c>
      <c r="L1111">
        <v>1040209.58427232</v>
      </c>
      <c r="M1111">
        <v>1473636.96875</v>
      </c>
      <c r="N1111">
        <v>1225303.3904949899</v>
      </c>
      <c r="O1111">
        <v>932359.89518962603</v>
      </c>
      <c r="P1111">
        <v>1293372.32289246</v>
      </c>
      <c r="Q1111">
        <v>888705.73794497899</v>
      </c>
    </row>
    <row r="1112" spans="1:17" x14ac:dyDescent="0.35">
      <c r="A1112" t="s">
        <v>154</v>
      </c>
      <c r="B1112" t="s">
        <v>2739</v>
      </c>
      <c r="C1112" t="s">
        <v>2740</v>
      </c>
      <c r="D1112">
        <v>0</v>
      </c>
      <c r="E1112">
        <v>77</v>
      </c>
      <c r="F1112">
        <v>11</v>
      </c>
      <c r="G1112">
        <v>88</v>
      </c>
      <c r="H1112">
        <v>11</v>
      </c>
      <c r="I1112">
        <v>155</v>
      </c>
      <c r="J1112">
        <v>1325368.69072349</v>
      </c>
      <c r="K1112">
        <v>1570317.8765656301</v>
      </c>
      <c r="L1112">
        <v>1539747.6776451401</v>
      </c>
      <c r="M1112">
        <v>2187265.3652343801</v>
      </c>
      <c r="N1112">
        <v>16955375.786817402</v>
      </c>
      <c r="O1112">
        <v>15746379.343892099</v>
      </c>
      <c r="P1112">
        <v>10338624.8284097</v>
      </c>
      <c r="Q1112">
        <v>14494699.5441292</v>
      </c>
    </row>
    <row r="1113" spans="1:17" x14ac:dyDescent="0.35">
      <c r="A1113" t="s">
        <v>154</v>
      </c>
      <c r="B1113" t="s">
        <v>2741</v>
      </c>
      <c r="C1113" t="s">
        <v>2742</v>
      </c>
      <c r="D1113">
        <v>0</v>
      </c>
      <c r="E1113">
        <v>25</v>
      </c>
      <c r="F1113">
        <v>13</v>
      </c>
      <c r="G1113">
        <v>74</v>
      </c>
      <c r="H1113">
        <v>13</v>
      </c>
      <c r="I1113">
        <v>495</v>
      </c>
      <c r="J1113">
        <v>3261690.8324033902</v>
      </c>
      <c r="K1113">
        <v>2511391.6977230101</v>
      </c>
      <c r="L1113">
        <v>855753.74883546506</v>
      </c>
      <c r="M1113">
        <v>2171272.6875</v>
      </c>
      <c r="N1113">
        <v>2166103.5628378498</v>
      </c>
      <c r="O1113">
        <v>1910332.3578524201</v>
      </c>
      <c r="P1113">
        <v>1677375.1399104099</v>
      </c>
      <c r="Q1113">
        <v>1573725.1605024701</v>
      </c>
    </row>
    <row r="1114" spans="1:17" x14ac:dyDescent="0.35">
      <c r="A1114" t="s">
        <v>154</v>
      </c>
      <c r="B1114" t="s">
        <v>2743</v>
      </c>
      <c r="C1114" t="s">
        <v>2744</v>
      </c>
      <c r="D1114">
        <v>0</v>
      </c>
      <c r="E1114">
        <v>44</v>
      </c>
      <c r="F1114">
        <v>12</v>
      </c>
      <c r="G1114">
        <v>92</v>
      </c>
      <c r="H1114">
        <v>12</v>
      </c>
      <c r="I1114">
        <v>264</v>
      </c>
      <c r="J1114">
        <v>3122565.3971995902</v>
      </c>
      <c r="K1114">
        <v>3890647.8803578001</v>
      </c>
      <c r="L1114">
        <v>1142258.3081080799</v>
      </c>
      <c r="M1114">
        <v>3050951.6953125</v>
      </c>
      <c r="N1114">
        <v>7654618.3470727503</v>
      </c>
      <c r="O1114">
        <v>9635142.0470971297</v>
      </c>
      <c r="P1114">
        <v>8306595.0520379301</v>
      </c>
      <c r="Q1114">
        <v>9583090.3263802994</v>
      </c>
    </row>
    <row r="1115" spans="1:17" x14ac:dyDescent="0.35">
      <c r="A1115" t="s">
        <v>154</v>
      </c>
      <c r="B1115" t="s">
        <v>2745</v>
      </c>
      <c r="C1115" t="s">
        <v>2746</v>
      </c>
      <c r="D1115">
        <v>0</v>
      </c>
      <c r="E1115">
        <v>33</v>
      </c>
      <c r="F1115">
        <v>4</v>
      </c>
      <c r="G1115">
        <v>84</v>
      </c>
      <c r="H1115">
        <v>4</v>
      </c>
      <c r="I1115">
        <v>129</v>
      </c>
      <c r="J1115">
        <v>27074161.133416802</v>
      </c>
      <c r="K1115">
        <v>22653991.649266001</v>
      </c>
      <c r="L1115">
        <v>14550128.3876878</v>
      </c>
      <c r="M1115">
        <v>22197158.5</v>
      </c>
      <c r="N1115">
        <v>11124542.8557989</v>
      </c>
      <c r="O1115">
        <v>12961533.437844601</v>
      </c>
      <c r="P1115">
        <v>10909039.681181001</v>
      </c>
      <c r="Q1115">
        <v>10692062.2838169</v>
      </c>
    </row>
    <row r="1116" spans="1:17" x14ac:dyDescent="0.35">
      <c r="A1116" t="s">
        <v>154</v>
      </c>
      <c r="B1116" t="s">
        <v>2747</v>
      </c>
      <c r="C1116" t="s">
        <v>2748</v>
      </c>
      <c r="D1116">
        <v>0</v>
      </c>
      <c r="E1116">
        <v>54</v>
      </c>
      <c r="F1116">
        <v>10</v>
      </c>
      <c r="G1116">
        <v>67</v>
      </c>
      <c r="H1116">
        <v>10</v>
      </c>
      <c r="I1116">
        <v>272</v>
      </c>
      <c r="J1116">
        <v>2081632.9169963701</v>
      </c>
      <c r="K1116">
        <v>1587739.6267695499</v>
      </c>
      <c r="L1116">
        <v>755525.86586887599</v>
      </c>
      <c r="M1116">
        <v>1403150.37109375</v>
      </c>
      <c r="N1116">
        <v>1178091.5572311899</v>
      </c>
      <c r="O1116">
        <v>1483965.3182381201</v>
      </c>
      <c r="P1116">
        <v>1779062.24875552</v>
      </c>
      <c r="Q1116">
        <v>1839984.1043696101</v>
      </c>
    </row>
    <row r="1117" spans="1:17" x14ac:dyDescent="0.35">
      <c r="A1117" t="s">
        <v>154</v>
      </c>
      <c r="B1117" t="s">
        <v>2749</v>
      </c>
      <c r="C1117" t="s">
        <v>2750</v>
      </c>
      <c r="D1117">
        <v>0</v>
      </c>
      <c r="E1117">
        <v>33</v>
      </c>
      <c r="F1117">
        <v>9</v>
      </c>
      <c r="G1117">
        <v>52</v>
      </c>
      <c r="H1117">
        <v>9</v>
      </c>
      <c r="I1117">
        <v>347</v>
      </c>
      <c r="J1117">
        <v>2955861.9892466101</v>
      </c>
      <c r="K1117">
        <v>2320895.24989706</v>
      </c>
      <c r="L1117">
        <v>509623.884216126</v>
      </c>
      <c r="M1117">
        <v>1531364.484375</v>
      </c>
      <c r="N1117">
        <v>1551118.8990039499</v>
      </c>
      <c r="O1117">
        <v>1839667.7451788001</v>
      </c>
      <c r="P1117">
        <v>2121548.4364575599</v>
      </c>
      <c r="Q1117">
        <v>1476263.76347486</v>
      </c>
    </row>
    <row r="1118" spans="1:17" x14ac:dyDescent="0.35">
      <c r="A1118" t="s">
        <v>154</v>
      </c>
      <c r="B1118" t="s">
        <v>2751</v>
      </c>
      <c r="C1118" t="s">
        <v>2752</v>
      </c>
      <c r="D1118">
        <v>0</v>
      </c>
      <c r="E1118">
        <v>52</v>
      </c>
      <c r="F1118">
        <v>9</v>
      </c>
      <c r="G1118">
        <v>70</v>
      </c>
      <c r="H1118">
        <v>9</v>
      </c>
      <c r="I1118">
        <v>211</v>
      </c>
      <c r="J1118">
        <v>6742354.0448898496</v>
      </c>
      <c r="K1118">
        <v>6530954.2399430498</v>
      </c>
      <c r="L1118">
        <v>10146217.447226999</v>
      </c>
      <c r="M1118">
        <v>4348411.84375</v>
      </c>
      <c r="N1118">
        <v>5260581.0518396702</v>
      </c>
      <c r="O1118">
        <v>7954045.1270509297</v>
      </c>
      <c r="P1118">
        <v>8032575.1585892104</v>
      </c>
      <c r="Q1118">
        <v>9086483.1022172701</v>
      </c>
    </row>
    <row r="1119" spans="1:17" x14ac:dyDescent="0.35">
      <c r="A1119" t="s">
        <v>154</v>
      </c>
      <c r="B1119" t="s">
        <v>2753</v>
      </c>
      <c r="C1119" t="s">
        <v>2754</v>
      </c>
      <c r="D1119">
        <v>0</v>
      </c>
      <c r="E1119">
        <v>48</v>
      </c>
      <c r="F1119">
        <v>11</v>
      </c>
      <c r="G1119">
        <v>94</v>
      </c>
      <c r="H1119">
        <v>11</v>
      </c>
      <c r="I1119">
        <v>262</v>
      </c>
      <c r="J1119">
        <v>5557561.5817991998</v>
      </c>
      <c r="K1119">
        <v>6051975.5184482904</v>
      </c>
      <c r="L1119">
        <v>3004170.6361773601</v>
      </c>
      <c r="M1119">
        <v>5768997.234375</v>
      </c>
      <c r="N1119">
        <v>3036488.58099424</v>
      </c>
      <c r="O1119">
        <v>4036159.7276779399</v>
      </c>
      <c r="P1119">
        <v>3345431.44810348</v>
      </c>
      <c r="Q1119">
        <v>2798314.33046229</v>
      </c>
    </row>
    <row r="1120" spans="1:17" x14ac:dyDescent="0.35">
      <c r="A1120" t="s">
        <v>154</v>
      </c>
      <c r="B1120" t="s">
        <v>2755</v>
      </c>
      <c r="C1120" t="s">
        <v>2756</v>
      </c>
      <c r="D1120">
        <v>0</v>
      </c>
      <c r="E1120">
        <v>78</v>
      </c>
      <c r="F1120">
        <v>7</v>
      </c>
      <c r="G1120">
        <v>80</v>
      </c>
      <c r="H1120">
        <v>7</v>
      </c>
      <c r="I1120">
        <v>116</v>
      </c>
      <c r="J1120">
        <v>8047368.8949041301</v>
      </c>
      <c r="K1120">
        <v>7218336.9783266401</v>
      </c>
      <c r="L1120">
        <v>5342240.4035738297</v>
      </c>
      <c r="M1120">
        <v>6151774.765625</v>
      </c>
      <c r="N1120">
        <v>10993387.4214093</v>
      </c>
      <c r="O1120">
        <v>13463564.897517901</v>
      </c>
      <c r="P1120">
        <v>13319314.1788006</v>
      </c>
      <c r="Q1120">
        <v>13108906.677797001</v>
      </c>
    </row>
    <row r="1121" spans="1:17" x14ac:dyDescent="0.35">
      <c r="A1121" t="s">
        <v>154</v>
      </c>
      <c r="B1121" t="s">
        <v>2757</v>
      </c>
      <c r="C1121" t="s">
        <v>2758</v>
      </c>
      <c r="D1121">
        <v>0</v>
      </c>
      <c r="E1121">
        <v>20</v>
      </c>
      <c r="F1121">
        <v>15</v>
      </c>
      <c r="G1121">
        <v>52</v>
      </c>
      <c r="H1121">
        <v>15</v>
      </c>
      <c r="I1121">
        <v>894</v>
      </c>
      <c r="J1121">
        <v>884670.135252106</v>
      </c>
      <c r="K1121">
        <v>780321.62448094401</v>
      </c>
      <c r="L1121">
        <v>939781.81039491203</v>
      </c>
      <c r="M1121">
        <v>801571.421875</v>
      </c>
      <c r="N1121">
        <v>212097.90428186301</v>
      </c>
      <c r="O1121">
        <v>48702.1799044043</v>
      </c>
      <c r="P1121">
        <v>104130.350017868</v>
      </c>
      <c r="Q1121" t="s">
        <v>732</v>
      </c>
    </row>
    <row r="1122" spans="1:17" x14ac:dyDescent="0.35">
      <c r="A1122" t="s">
        <v>154</v>
      </c>
      <c r="B1122" t="s">
        <v>2759</v>
      </c>
      <c r="C1122" t="s">
        <v>2760</v>
      </c>
      <c r="D1122">
        <v>0</v>
      </c>
      <c r="E1122">
        <v>35</v>
      </c>
      <c r="F1122">
        <v>16</v>
      </c>
      <c r="G1122">
        <v>63</v>
      </c>
      <c r="H1122">
        <v>16</v>
      </c>
      <c r="I1122">
        <v>485</v>
      </c>
      <c r="J1122">
        <v>4275364.9307811698</v>
      </c>
      <c r="K1122">
        <v>4154670.6226089802</v>
      </c>
      <c r="L1122">
        <v>2971574.58081264</v>
      </c>
      <c r="M1122">
        <v>3736066.046875</v>
      </c>
      <c r="N1122">
        <v>476289.60970203299</v>
      </c>
      <c r="O1122">
        <v>543365.220123776</v>
      </c>
      <c r="P1122">
        <v>629137.072753674</v>
      </c>
      <c r="Q1122">
        <v>309727.11831625202</v>
      </c>
    </row>
    <row r="1123" spans="1:17" x14ac:dyDescent="0.35">
      <c r="A1123" t="s">
        <v>154</v>
      </c>
      <c r="B1123" t="s">
        <v>2761</v>
      </c>
      <c r="C1123" t="s">
        <v>2762</v>
      </c>
      <c r="D1123">
        <v>0</v>
      </c>
      <c r="E1123">
        <v>34</v>
      </c>
      <c r="F1123">
        <v>10</v>
      </c>
      <c r="G1123">
        <v>35</v>
      </c>
      <c r="H1123">
        <v>10</v>
      </c>
      <c r="I1123">
        <v>385</v>
      </c>
      <c r="J1123">
        <v>3147812.7411972</v>
      </c>
      <c r="K1123">
        <v>2785360.1715762299</v>
      </c>
      <c r="L1123">
        <v>759539.46852757502</v>
      </c>
      <c r="M1123">
        <v>3281934.1875</v>
      </c>
      <c r="N1123">
        <v>163365.576465789</v>
      </c>
      <c r="O1123">
        <v>36154.089593034798</v>
      </c>
      <c r="P1123">
        <v>37470.1308448075</v>
      </c>
      <c r="Q1123">
        <v>92789.048511017201</v>
      </c>
    </row>
    <row r="1124" spans="1:17" x14ac:dyDescent="0.35">
      <c r="A1124" t="s">
        <v>154</v>
      </c>
      <c r="B1124" t="s">
        <v>2763</v>
      </c>
      <c r="C1124" t="s">
        <v>2764</v>
      </c>
      <c r="D1124">
        <v>0</v>
      </c>
      <c r="E1124">
        <v>24</v>
      </c>
      <c r="F1124">
        <v>17</v>
      </c>
      <c r="G1124">
        <v>52</v>
      </c>
      <c r="H1124">
        <v>17</v>
      </c>
      <c r="I1124">
        <v>728</v>
      </c>
      <c r="J1124">
        <v>159339.64208093501</v>
      </c>
      <c r="K1124">
        <v>375067.22710839001</v>
      </c>
      <c r="L1124">
        <v>226671.44528030601</v>
      </c>
      <c r="M1124">
        <v>490354.6796875</v>
      </c>
      <c r="N1124">
        <v>6148306.7928365599</v>
      </c>
      <c r="O1124">
        <v>5912169.4018916804</v>
      </c>
      <c r="P1124">
        <v>4720590.8586619804</v>
      </c>
      <c r="Q1124">
        <v>6841719.0343993902</v>
      </c>
    </row>
    <row r="1125" spans="1:17" x14ac:dyDescent="0.35">
      <c r="A1125" t="s">
        <v>154</v>
      </c>
      <c r="B1125" t="s">
        <v>2765</v>
      </c>
      <c r="C1125" t="s">
        <v>2766</v>
      </c>
      <c r="D1125">
        <v>0</v>
      </c>
      <c r="E1125">
        <v>51</v>
      </c>
      <c r="F1125">
        <v>15</v>
      </c>
      <c r="G1125">
        <v>58</v>
      </c>
      <c r="H1125">
        <v>15</v>
      </c>
      <c r="I1125">
        <v>367</v>
      </c>
      <c r="J1125">
        <v>2063098.38384576</v>
      </c>
      <c r="K1125">
        <v>2055910.1098728599</v>
      </c>
      <c r="L1125">
        <v>4378219.7876545396</v>
      </c>
      <c r="M1125">
        <v>1517155.51171875</v>
      </c>
      <c r="N1125">
        <v>3054474.2777087502</v>
      </c>
      <c r="O1125">
        <v>1804042.8340579199</v>
      </c>
      <c r="P1125">
        <v>4270572.9024287099</v>
      </c>
      <c r="Q1125">
        <v>7137073.9070102395</v>
      </c>
    </row>
    <row r="1126" spans="1:17" x14ac:dyDescent="0.35">
      <c r="A1126" t="s">
        <v>154</v>
      </c>
      <c r="B1126" t="s">
        <v>2767</v>
      </c>
      <c r="C1126" t="s">
        <v>2768</v>
      </c>
      <c r="D1126">
        <v>0</v>
      </c>
      <c r="E1126">
        <v>42</v>
      </c>
      <c r="F1126">
        <v>8</v>
      </c>
      <c r="G1126">
        <v>377</v>
      </c>
      <c r="H1126">
        <v>8</v>
      </c>
      <c r="I1126">
        <v>140</v>
      </c>
      <c r="J1126">
        <v>13985941.5137343</v>
      </c>
      <c r="K1126">
        <v>13620215.9921012</v>
      </c>
      <c r="L1126">
        <v>7057131.2743277904</v>
      </c>
      <c r="M1126">
        <v>11153589.6367188</v>
      </c>
      <c r="N1126">
        <v>1946987072.07127</v>
      </c>
      <c r="O1126">
        <v>1837200081.10182</v>
      </c>
      <c r="P1126">
        <v>1298412129.4846201</v>
      </c>
      <c r="Q1126">
        <v>1920987958.8859301</v>
      </c>
    </row>
    <row r="1127" spans="1:17" x14ac:dyDescent="0.35">
      <c r="A1127" t="s">
        <v>154</v>
      </c>
      <c r="B1127" t="s">
        <v>2769</v>
      </c>
      <c r="C1127" t="s">
        <v>2770</v>
      </c>
      <c r="D1127">
        <v>0</v>
      </c>
      <c r="E1127">
        <v>39</v>
      </c>
      <c r="F1127">
        <v>9</v>
      </c>
      <c r="G1127">
        <v>39</v>
      </c>
      <c r="H1127">
        <v>9</v>
      </c>
      <c r="I1127">
        <v>288</v>
      </c>
      <c r="J1127">
        <v>3946169.8565729801</v>
      </c>
      <c r="K1127">
        <v>3325994.2666662899</v>
      </c>
      <c r="L1127">
        <v>1790806.7835643699</v>
      </c>
      <c r="M1127">
        <v>2748640.29296875</v>
      </c>
      <c r="N1127">
        <v>1193937.1243980301</v>
      </c>
      <c r="O1127">
        <v>1406011.4958695199</v>
      </c>
      <c r="P1127">
        <v>1726297.9292820301</v>
      </c>
      <c r="Q1127">
        <v>1335288.27009731</v>
      </c>
    </row>
    <row r="1128" spans="1:17" x14ac:dyDescent="0.35">
      <c r="A1128" t="s">
        <v>154</v>
      </c>
      <c r="B1128" t="s">
        <v>2771</v>
      </c>
      <c r="C1128" t="s">
        <v>2772</v>
      </c>
      <c r="D1128">
        <v>0</v>
      </c>
      <c r="E1128">
        <v>53</v>
      </c>
      <c r="F1128">
        <v>13</v>
      </c>
      <c r="G1128">
        <v>50</v>
      </c>
      <c r="H1128">
        <v>13</v>
      </c>
      <c r="I1128">
        <v>317</v>
      </c>
      <c r="J1128">
        <v>2403797.13760413</v>
      </c>
      <c r="K1128">
        <v>2148319.2622852498</v>
      </c>
      <c r="L1128">
        <v>303977.35852666898</v>
      </c>
      <c r="M1128">
        <v>3272973.4453125</v>
      </c>
      <c r="N1128" t="s">
        <v>732</v>
      </c>
      <c r="O1128">
        <v>57495.684826955803</v>
      </c>
      <c r="P1128">
        <v>56334.827452584497</v>
      </c>
      <c r="Q1128">
        <v>134198.94991197801</v>
      </c>
    </row>
    <row r="1129" spans="1:17" x14ac:dyDescent="0.35">
      <c r="A1129" t="s">
        <v>154</v>
      </c>
      <c r="B1129" t="s">
        <v>2773</v>
      </c>
      <c r="C1129" t="s">
        <v>2774</v>
      </c>
      <c r="D1129">
        <v>0</v>
      </c>
      <c r="E1129">
        <v>29</v>
      </c>
      <c r="F1129">
        <v>11</v>
      </c>
      <c r="G1129">
        <v>68</v>
      </c>
      <c r="H1129">
        <v>11</v>
      </c>
      <c r="I1129">
        <v>365</v>
      </c>
      <c r="J1129">
        <v>2677144.2797161001</v>
      </c>
      <c r="K1129">
        <v>3282457.6454366501</v>
      </c>
      <c r="L1129">
        <v>1954818.3304584799</v>
      </c>
      <c r="M1129">
        <v>2457028</v>
      </c>
      <c r="N1129">
        <v>2372612.6722668698</v>
      </c>
      <c r="O1129">
        <v>2295928.1071349201</v>
      </c>
      <c r="P1129">
        <v>2449925.10932317</v>
      </c>
      <c r="Q1129">
        <v>2424590.6954673799</v>
      </c>
    </row>
    <row r="1130" spans="1:17" x14ac:dyDescent="0.35">
      <c r="A1130" t="s">
        <v>154</v>
      </c>
      <c r="B1130" t="s">
        <v>2775</v>
      </c>
      <c r="C1130" t="s">
        <v>2776</v>
      </c>
      <c r="D1130">
        <v>0</v>
      </c>
      <c r="E1130">
        <v>31</v>
      </c>
      <c r="F1130">
        <v>12</v>
      </c>
      <c r="G1130">
        <v>45</v>
      </c>
      <c r="H1130">
        <v>12</v>
      </c>
      <c r="I1130">
        <v>473</v>
      </c>
      <c r="J1130">
        <v>879453.30721742206</v>
      </c>
      <c r="K1130">
        <v>764788.76758089499</v>
      </c>
      <c r="L1130">
        <v>180674.190089563</v>
      </c>
      <c r="M1130">
        <v>1064085.40625</v>
      </c>
      <c r="N1130">
        <v>227128.991805339</v>
      </c>
      <c r="O1130">
        <v>358044.82276031602</v>
      </c>
      <c r="P1130">
        <v>417105.04208012001</v>
      </c>
      <c r="Q1130">
        <v>65700.657851995406</v>
      </c>
    </row>
    <row r="1131" spans="1:17" x14ac:dyDescent="0.35">
      <c r="A1131" t="s">
        <v>154</v>
      </c>
      <c r="B1131" t="s">
        <v>2777</v>
      </c>
      <c r="C1131" t="s">
        <v>2778</v>
      </c>
      <c r="D1131">
        <v>0</v>
      </c>
      <c r="E1131">
        <v>69</v>
      </c>
      <c r="F1131">
        <v>9</v>
      </c>
      <c r="G1131">
        <v>98</v>
      </c>
      <c r="H1131">
        <v>9</v>
      </c>
      <c r="I1131">
        <v>149</v>
      </c>
      <c r="J1131">
        <v>1614753.9059321301</v>
      </c>
      <c r="K1131">
        <v>1337786.9855748201</v>
      </c>
      <c r="L1131">
        <v>877274.75575656001</v>
      </c>
      <c r="M1131">
        <v>2216478.875</v>
      </c>
      <c r="N1131">
        <v>3951919.2241668799</v>
      </c>
      <c r="O1131">
        <v>5075151.4748454504</v>
      </c>
      <c r="P1131">
        <v>4846140.0960377902</v>
      </c>
      <c r="Q1131">
        <v>4582205.2942936597</v>
      </c>
    </row>
    <row r="1132" spans="1:17" x14ac:dyDescent="0.35">
      <c r="A1132" t="s">
        <v>154</v>
      </c>
      <c r="B1132" t="s">
        <v>2779</v>
      </c>
      <c r="C1132" t="s">
        <v>2780</v>
      </c>
      <c r="D1132">
        <v>0</v>
      </c>
      <c r="E1132">
        <v>26</v>
      </c>
      <c r="F1132">
        <v>11</v>
      </c>
      <c r="G1132">
        <v>88</v>
      </c>
      <c r="H1132">
        <v>11</v>
      </c>
      <c r="I1132">
        <v>557</v>
      </c>
      <c r="J1132">
        <v>1665597.45842451</v>
      </c>
      <c r="K1132">
        <v>1665124.27749777</v>
      </c>
      <c r="L1132">
        <v>582266.35373899899</v>
      </c>
      <c r="M1132">
        <v>1824949.1484375</v>
      </c>
      <c r="N1132">
        <v>6169277.2811381202</v>
      </c>
      <c r="O1132">
        <v>5418953.6292690299</v>
      </c>
      <c r="P1132">
        <v>6157976.3474825304</v>
      </c>
      <c r="Q1132">
        <v>5908318.0088163298</v>
      </c>
    </row>
    <row r="1133" spans="1:17" x14ac:dyDescent="0.35">
      <c r="A1133" t="s">
        <v>154</v>
      </c>
      <c r="B1133" t="s">
        <v>2781</v>
      </c>
      <c r="C1133" t="s">
        <v>2782</v>
      </c>
      <c r="D1133">
        <v>0</v>
      </c>
      <c r="E1133">
        <v>45</v>
      </c>
      <c r="F1133">
        <v>16</v>
      </c>
      <c r="G1133">
        <v>91</v>
      </c>
      <c r="H1133">
        <v>16</v>
      </c>
      <c r="I1133">
        <v>425</v>
      </c>
      <c r="J1133">
        <v>3980943.4517551302</v>
      </c>
      <c r="K1133">
        <v>3078004.5425447901</v>
      </c>
      <c r="L1133">
        <v>1915459.9768066299</v>
      </c>
      <c r="M1133">
        <v>3514239.8046875</v>
      </c>
      <c r="N1133">
        <v>6599266.6994502796</v>
      </c>
      <c r="O1133">
        <v>5621494.2931898097</v>
      </c>
      <c r="P1133">
        <v>8848199.8374763001</v>
      </c>
      <c r="Q1133">
        <v>6979024.1828687498</v>
      </c>
    </row>
    <row r="1134" spans="1:17" x14ac:dyDescent="0.35">
      <c r="A1134" t="s">
        <v>154</v>
      </c>
      <c r="B1134" t="s">
        <v>2783</v>
      </c>
      <c r="C1134" t="s">
        <v>2784</v>
      </c>
      <c r="D1134">
        <v>0</v>
      </c>
      <c r="E1134">
        <v>32</v>
      </c>
      <c r="F1134">
        <v>13</v>
      </c>
      <c r="G1134">
        <v>91</v>
      </c>
      <c r="H1134">
        <v>13</v>
      </c>
      <c r="I1134">
        <v>462</v>
      </c>
      <c r="J1134">
        <v>3472437.4597849599</v>
      </c>
      <c r="K1134">
        <v>3361102.4602334299</v>
      </c>
      <c r="L1134">
        <v>942674.03729044402</v>
      </c>
      <c r="M1134">
        <v>2945136.18359375</v>
      </c>
      <c r="N1134">
        <v>4889747.3379403902</v>
      </c>
      <c r="O1134">
        <v>4801746.15310237</v>
      </c>
      <c r="P1134">
        <v>4504668.5672804797</v>
      </c>
      <c r="Q1134">
        <v>4830418.9568712497</v>
      </c>
    </row>
    <row r="1135" spans="1:17" x14ac:dyDescent="0.35">
      <c r="A1135" t="s">
        <v>154</v>
      </c>
      <c r="B1135" t="s">
        <v>2785</v>
      </c>
      <c r="C1135" t="s">
        <v>2786</v>
      </c>
      <c r="D1135">
        <v>0</v>
      </c>
      <c r="E1135">
        <v>40</v>
      </c>
      <c r="F1135">
        <v>13</v>
      </c>
      <c r="G1135">
        <v>32</v>
      </c>
      <c r="H1135">
        <v>13</v>
      </c>
      <c r="I1135">
        <v>466</v>
      </c>
      <c r="J1135">
        <v>1629568.92447735</v>
      </c>
      <c r="K1135">
        <v>1665285.4632037899</v>
      </c>
      <c r="L1135">
        <v>519253.12537573499</v>
      </c>
      <c r="M1135">
        <v>1279319.40625</v>
      </c>
      <c r="N1135">
        <v>888913.824603357</v>
      </c>
      <c r="O1135">
        <v>848171.91305093898</v>
      </c>
      <c r="P1135">
        <v>821405.13928481401</v>
      </c>
      <c r="Q1135">
        <v>449306.70240126899</v>
      </c>
    </row>
    <row r="1136" spans="1:17" x14ac:dyDescent="0.35">
      <c r="A1136" t="s">
        <v>154</v>
      </c>
      <c r="B1136" t="s">
        <v>2787</v>
      </c>
      <c r="C1136" t="s">
        <v>2788</v>
      </c>
      <c r="D1136">
        <v>0</v>
      </c>
      <c r="E1136">
        <v>42</v>
      </c>
      <c r="F1136">
        <v>11</v>
      </c>
      <c r="G1136">
        <v>67</v>
      </c>
      <c r="H1136">
        <v>11</v>
      </c>
      <c r="I1136">
        <v>315</v>
      </c>
      <c r="J1136">
        <v>1643127.5066810399</v>
      </c>
      <c r="K1136">
        <v>1721279.4522945399</v>
      </c>
      <c r="L1136">
        <v>920680.32204326498</v>
      </c>
      <c r="M1136">
        <v>2132318.734375</v>
      </c>
      <c r="N1136">
        <v>2193371.0167865702</v>
      </c>
      <c r="O1136">
        <v>1624648.1615394801</v>
      </c>
      <c r="P1136">
        <v>2851897.95271109</v>
      </c>
      <c r="Q1136">
        <v>2374631.94563621</v>
      </c>
    </row>
    <row r="1137" spans="1:17" x14ac:dyDescent="0.35">
      <c r="A1137" t="s">
        <v>154</v>
      </c>
      <c r="B1137" t="s">
        <v>2789</v>
      </c>
      <c r="C1137" t="s">
        <v>2790</v>
      </c>
      <c r="D1137">
        <v>0</v>
      </c>
      <c r="E1137">
        <v>52</v>
      </c>
      <c r="F1137">
        <v>12</v>
      </c>
      <c r="G1137">
        <v>62</v>
      </c>
      <c r="H1137">
        <v>12</v>
      </c>
      <c r="I1137">
        <v>308</v>
      </c>
      <c r="J1137">
        <v>1924628.4115746999</v>
      </c>
      <c r="K1137">
        <v>2032085.9192301</v>
      </c>
      <c r="L1137">
        <v>931926.14182322903</v>
      </c>
      <c r="M1137">
        <v>2182488.078125</v>
      </c>
      <c r="N1137">
        <v>942194.66608453705</v>
      </c>
      <c r="O1137">
        <v>1296026.4221502801</v>
      </c>
      <c r="P1137">
        <v>1084680.9723718399</v>
      </c>
      <c r="Q1137">
        <v>1207377.2147297801</v>
      </c>
    </row>
    <row r="1138" spans="1:17" x14ac:dyDescent="0.35">
      <c r="A1138" t="s">
        <v>154</v>
      </c>
      <c r="B1138" t="s">
        <v>2791</v>
      </c>
      <c r="C1138" t="s">
        <v>2792</v>
      </c>
      <c r="D1138">
        <v>0</v>
      </c>
      <c r="E1138">
        <v>34</v>
      </c>
      <c r="F1138">
        <v>7</v>
      </c>
      <c r="G1138">
        <v>120</v>
      </c>
      <c r="H1138">
        <v>3</v>
      </c>
      <c r="I1138">
        <v>265</v>
      </c>
      <c r="J1138">
        <v>5733863.7367945304</v>
      </c>
      <c r="K1138">
        <v>5967826.29014125</v>
      </c>
      <c r="L1138">
        <v>15819127.3645158</v>
      </c>
      <c r="M1138">
        <v>12588359.9375</v>
      </c>
      <c r="N1138">
        <v>13314647.4229479</v>
      </c>
      <c r="O1138">
        <v>5223799.7985521303</v>
      </c>
      <c r="P1138">
        <v>18470573.385915499</v>
      </c>
      <c r="Q1138">
        <v>13990809.005464399</v>
      </c>
    </row>
    <row r="1139" spans="1:17" x14ac:dyDescent="0.35">
      <c r="A1139" t="s">
        <v>154</v>
      </c>
      <c r="B1139" t="s">
        <v>2793</v>
      </c>
      <c r="C1139" t="s">
        <v>2794</v>
      </c>
      <c r="D1139">
        <v>0</v>
      </c>
      <c r="E1139">
        <v>44</v>
      </c>
      <c r="F1139">
        <v>13</v>
      </c>
      <c r="G1139">
        <v>33</v>
      </c>
      <c r="H1139">
        <v>13</v>
      </c>
      <c r="I1139">
        <v>371</v>
      </c>
      <c r="J1139">
        <v>746584.78211754095</v>
      </c>
      <c r="K1139">
        <v>774925.82856895099</v>
      </c>
      <c r="L1139">
        <v>1060746.0536175901</v>
      </c>
      <c r="M1139">
        <v>3377006.453125</v>
      </c>
      <c r="N1139">
        <v>1618387.0095504101</v>
      </c>
      <c r="O1139">
        <v>582735.22371608496</v>
      </c>
      <c r="P1139">
        <v>294680.17871009099</v>
      </c>
      <c r="Q1139">
        <v>271014.780657141</v>
      </c>
    </row>
    <row r="1140" spans="1:17" x14ac:dyDescent="0.35">
      <c r="A1140" t="s">
        <v>154</v>
      </c>
      <c r="B1140" t="s">
        <v>2795</v>
      </c>
      <c r="C1140" t="s">
        <v>2796</v>
      </c>
      <c r="D1140">
        <v>0</v>
      </c>
      <c r="E1140">
        <v>47</v>
      </c>
      <c r="F1140">
        <v>11</v>
      </c>
      <c r="G1140">
        <v>71</v>
      </c>
      <c r="H1140">
        <v>11</v>
      </c>
      <c r="I1140">
        <v>272</v>
      </c>
      <c r="J1140">
        <v>1862096.0112789299</v>
      </c>
      <c r="K1140">
        <v>1878653.7003311401</v>
      </c>
      <c r="L1140">
        <v>883617.24401003902</v>
      </c>
      <c r="M1140">
        <v>2452763.703125</v>
      </c>
      <c r="N1140">
        <v>3409179.7606961499</v>
      </c>
      <c r="O1140">
        <v>3067525.43899083</v>
      </c>
      <c r="P1140">
        <v>3165602.42307731</v>
      </c>
      <c r="Q1140">
        <v>2978917.0377204502</v>
      </c>
    </row>
    <row r="1141" spans="1:17" x14ac:dyDescent="0.35">
      <c r="A1141" t="s">
        <v>154</v>
      </c>
      <c r="B1141" t="s">
        <v>2797</v>
      </c>
      <c r="C1141" t="s">
        <v>2798</v>
      </c>
      <c r="D1141">
        <v>0</v>
      </c>
      <c r="E1141">
        <v>29</v>
      </c>
      <c r="F1141">
        <v>16</v>
      </c>
      <c r="G1141">
        <v>82</v>
      </c>
      <c r="H1141">
        <v>16</v>
      </c>
      <c r="I1141">
        <v>585</v>
      </c>
      <c r="J1141">
        <v>2880219.0047384799</v>
      </c>
      <c r="K1141">
        <v>2222859.5962809902</v>
      </c>
      <c r="L1141">
        <v>1510974.41688622</v>
      </c>
      <c r="M1141">
        <v>3385725.5859375</v>
      </c>
      <c r="N1141">
        <v>5142256.6267833803</v>
      </c>
      <c r="O1141">
        <v>5944876.7394091804</v>
      </c>
      <c r="P1141">
        <v>5842300.1253784401</v>
      </c>
      <c r="Q1141">
        <v>5571995.9450725</v>
      </c>
    </row>
    <row r="1142" spans="1:17" x14ac:dyDescent="0.35">
      <c r="A1142" t="s">
        <v>154</v>
      </c>
      <c r="B1142" t="s">
        <v>2799</v>
      </c>
      <c r="C1142" t="s">
        <v>2800</v>
      </c>
      <c r="D1142">
        <v>0</v>
      </c>
      <c r="E1142">
        <v>29</v>
      </c>
      <c r="F1142">
        <v>13</v>
      </c>
      <c r="G1142">
        <v>56</v>
      </c>
      <c r="H1142">
        <v>13</v>
      </c>
      <c r="I1142">
        <v>474</v>
      </c>
      <c r="J1142">
        <v>3107160.5207037199</v>
      </c>
      <c r="K1142">
        <v>3076080.6115550101</v>
      </c>
      <c r="L1142">
        <v>1755800.4583268201</v>
      </c>
      <c r="M1142">
        <v>3143125.171875</v>
      </c>
      <c r="N1142">
        <v>2517573.6918006102</v>
      </c>
      <c r="O1142">
        <v>2213257.2570693302</v>
      </c>
      <c r="P1142">
        <v>2313986.5067316499</v>
      </c>
      <c r="Q1142">
        <v>4952806.5493048504</v>
      </c>
    </row>
    <row r="1143" spans="1:17" x14ac:dyDescent="0.35">
      <c r="A1143" t="s">
        <v>154</v>
      </c>
      <c r="B1143" t="s">
        <v>2801</v>
      </c>
      <c r="C1143" t="s">
        <v>2802</v>
      </c>
      <c r="D1143">
        <v>0</v>
      </c>
      <c r="E1143">
        <v>55</v>
      </c>
      <c r="F1143">
        <v>8</v>
      </c>
      <c r="G1143">
        <v>83</v>
      </c>
      <c r="H1143">
        <v>8</v>
      </c>
      <c r="I1143">
        <v>156</v>
      </c>
      <c r="J1143">
        <v>4905497.2598331198</v>
      </c>
      <c r="K1143">
        <v>4198282.4544430003</v>
      </c>
      <c r="L1143">
        <v>2492655.935666</v>
      </c>
      <c r="M1143">
        <v>2917830.7890625</v>
      </c>
      <c r="N1143">
        <v>15775246.822488399</v>
      </c>
      <c r="O1143">
        <v>16017378.351330601</v>
      </c>
      <c r="P1143">
        <v>29026278.010288998</v>
      </c>
      <c r="Q1143">
        <v>14391386.988699701</v>
      </c>
    </row>
    <row r="1144" spans="1:17" x14ac:dyDescent="0.35">
      <c r="A1144" t="s">
        <v>154</v>
      </c>
      <c r="B1144" t="s">
        <v>2803</v>
      </c>
      <c r="C1144" t="s">
        <v>2804</v>
      </c>
      <c r="D1144">
        <v>0</v>
      </c>
      <c r="E1144">
        <v>57</v>
      </c>
      <c r="F1144">
        <v>12</v>
      </c>
      <c r="G1144">
        <v>53</v>
      </c>
      <c r="H1144">
        <v>12</v>
      </c>
      <c r="I1144">
        <v>305</v>
      </c>
      <c r="J1144">
        <v>4145058.6224987102</v>
      </c>
      <c r="K1144">
        <v>3492280.1984326201</v>
      </c>
      <c r="L1144">
        <v>1567832.1805247699</v>
      </c>
      <c r="M1144">
        <v>3201507.6875</v>
      </c>
      <c r="N1144">
        <v>443748.64324983902</v>
      </c>
      <c r="O1144">
        <v>693563.18508564599</v>
      </c>
      <c r="P1144">
        <v>690752.77657736104</v>
      </c>
      <c r="Q1144">
        <v>546678.52878448903</v>
      </c>
    </row>
    <row r="1145" spans="1:17" x14ac:dyDescent="0.35">
      <c r="A1145" t="s">
        <v>154</v>
      </c>
      <c r="B1145" t="s">
        <v>2805</v>
      </c>
      <c r="C1145" t="s">
        <v>2806</v>
      </c>
      <c r="D1145">
        <v>0</v>
      </c>
      <c r="E1145">
        <v>30</v>
      </c>
      <c r="F1145">
        <v>12</v>
      </c>
      <c r="G1145">
        <v>64</v>
      </c>
      <c r="H1145">
        <v>12</v>
      </c>
      <c r="I1145">
        <v>485</v>
      </c>
      <c r="J1145">
        <v>4894381.3893585997</v>
      </c>
      <c r="K1145">
        <v>4834253.6432672599</v>
      </c>
      <c r="L1145">
        <v>1997405.86122228</v>
      </c>
      <c r="M1145">
        <v>4120900.84375</v>
      </c>
      <c r="N1145">
        <v>1290901.00772605</v>
      </c>
      <c r="O1145">
        <v>932779.27397307695</v>
      </c>
      <c r="P1145">
        <v>1945541.6084565099</v>
      </c>
      <c r="Q1145">
        <v>721495.256946687</v>
      </c>
    </row>
    <row r="1146" spans="1:17" x14ac:dyDescent="0.35">
      <c r="A1146" t="s">
        <v>154</v>
      </c>
      <c r="B1146" t="s">
        <v>2807</v>
      </c>
      <c r="C1146" t="s">
        <v>2808</v>
      </c>
      <c r="D1146">
        <v>0</v>
      </c>
      <c r="E1146">
        <v>45</v>
      </c>
      <c r="F1146">
        <v>9</v>
      </c>
      <c r="G1146">
        <v>69</v>
      </c>
      <c r="H1146">
        <v>9</v>
      </c>
      <c r="I1146">
        <v>254</v>
      </c>
      <c r="J1146">
        <v>4028698.99135058</v>
      </c>
      <c r="K1146">
        <v>3690775.2891140999</v>
      </c>
      <c r="L1146">
        <v>2694341.4763390901</v>
      </c>
      <c r="M1146">
        <v>3695331.21875</v>
      </c>
      <c r="N1146">
        <v>2322557.1278649098</v>
      </c>
      <c r="O1146">
        <v>2124398.1616552202</v>
      </c>
      <c r="P1146">
        <v>2125546.7891638898</v>
      </c>
      <c r="Q1146">
        <v>2633282.0186726502</v>
      </c>
    </row>
    <row r="1147" spans="1:17" x14ac:dyDescent="0.35">
      <c r="A1147" t="s">
        <v>154</v>
      </c>
      <c r="B1147" t="s">
        <v>2809</v>
      </c>
      <c r="C1147" t="s">
        <v>2810</v>
      </c>
      <c r="D1147">
        <v>0</v>
      </c>
      <c r="E1147">
        <v>31</v>
      </c>
      <c r="F1147">
        <v>3</v>
      </c>
      <c r="G1147">
        <v>91</v>
      </c>
      <c r="H1147">
        <v>3</v>
      </c>
      <c r="I1147">
        <v>88</v>
      </c>
      <c r="J1147">
        <v>14561757.3901133</v>
      </c>
      <c r="K1147">
        <v>8802281.5157845598</v>
      </c>
      <c r="L1147">
        <v>20699635.948245</v>
      </c>
      <c r="M1147">
        <v>28014223.1875</v>
      </c>
      <c r="N1147">
        <v>13057447.355121</v>
      </c>
      <c r="O1147">
        <v>10078000.0189218</v>
      </c>
      <c r="P1147">
        <v>8232066.3705648798</v>
      </c>
      <c r="Q1147">
        <v>8120098.0695651798</v>
      </c>
    </row>
    <row r="1148" spans="1:17" x14ac:dyDescent="0.35">
      <c r="A1148" t="s">
        <v>154</v>
      </c>
      <c r="B1148" t="s">
        <v>2811</v>
      </c>
      <c r="C1148" t="s">
        <v>2812</v>
      </c>
      <c r="D1148">
        <v>0</v>
      </c>
      <c r="E1148">
        <v>17</v>
      </c>
      <c r="F1148">
        <v>16</v>
      </c>
      <c r="G1148">
        <v>42</v>
      </c>
      <c r="H1148">
        <v>15</v>
      </c>
      <c r="I1148">
        <v>1104</v>
      </c>
      <c r="J1148">
        <v>1352403.8476384201</v>
      </c>
      <c r="K1148">
        <v>1204006.51622088</v>
      </c>
      <c r="L1148">
        <v>90740.693282621607</v>
      </c>
      <c r="M1148">
        <v>814694.453125</v>
      </c>
      <c r="N1148">
        <v>435299.40169245802</v>
      </c>
      <c r="O1148">
        <v>296023.52982207597</v>
      </c>
      <c r="P1148">
        <v>941531.10993975797</v>
      </c>
      <c r="Q1148">
        <v>290234.93633175798</v>
      </c>
    </row>
    <row r="1149" spans="1:17" x14ac:dyDescent="0.35">
      <c r="A1149" t="s">
        <v>154</v>
      </c>
      <c r="B1149" t="s">
        <v>2813</v>
      </c>
      <c r="C1149" t="s">
        <v>2814</v>
      </c>
      <c r="D1149">
        <v>0</v>
      </c>
      <c r="E1149">
        <v>28</v>
      </c>
      <c r="F1149">
        <v>10</v>
      </c>
      <c r="G1149">
        <v>64</v>
      </c>
      <c r="H1149">
        <v>10</v>
      </c>
      <c r="I1149">
        <v>379</v>
      </c>
      <c r="J1149">
        <v>2723620.87884722</v>
      </c>
      <c r="K1149">
        <v>3105779.7243770501</v>
      </c>
      <c r="L1149">
        <v>1134921.9102661901</v>
      </c>
      <c r="M1149">
        <v>2457619.234375</v>
      </c>
      <c r="N1149">
        <v>895187.52055954305</v>
      </c>
      <c r="O1149">
        <v>525456.49560369097</v>
      </c>
      <c r="P1149">
        <v>657438.88338165695</v>
      </c>
      <c r="Q1149">
        <v>341722.61123860499</v>
      </c>
    </row>
    <row r="1150" spans="1:17" x14ac:dyDescent="0.35">
      <c r="A1150" t="s">
        <v>154</v>
      </c>
      <c r="B1150" t="s">
        <v>2815</v>
      </c>
      <c r="C1150" t="s">
        <v>2816</v>
      </c>
      <c r="D1150">
        <v>0</v>
      </c>
      <c r="E1150">
        <v>23</v>
      </c>
      <c r="F1150">
        <v>14</v>
      </c>
      <c r="G1150">
        <v>44</v>
      </c>
      <c r="H1150">
        <v>14</v>
      </c>
      <c r="I1150">
        <v>598</v>
      </c>
      <c r="J1150">
        <v>900865.54495192098</v>
      </c>
      <c r="K1150">
        <v>1095549.0519103101</v>
      </c>
      <c r="L1150">
        <v>2545880.9558468098</v>
      </c>
      <c r="M1150">
        <v>3758473.2890625</v>
      </c>
      <c r="N1150">
        <v>149976.348862502</v>
      </c>
      <c r="O1150">
        <v>222931.587030639</v>
      </c>
      <c r="P1150">
        <v>218699.771209956</v>
      </c>
      <c r="Q1150">
        <v>100567.02471839001</v>
      </c>
    </row>
    <row r="1151" spans="1:17" x14ac:dyDescent="0.35">
      <c r="A1151" t="s">
        <v>154</v>
      </c>
      <c r="B1151" t="s">
        <v>2817</v>
      </c>
      <c r="C1151" t="s">
        <v>2818</v>
      </c>
      <c r="D1151">
        <v>0</v>
      </c>
      <c r="E1151">
        <v>31</v>
      </c>
      <c r="F1151">
        <v>11</v>
      </c>
      <c r="G1151">
        <v>44</v>
      </c>
      <c r="H1151">
        <v>11</v>
      </c>
      <c r="I1151">
        <v>491</v>
      </c>
      <c r="J1151">
        <v>2123990.5735799801</v>
      </c>
      <c r="K1151">
        <v>2550432.3562742602</v>
      </c>
      <c r="L1151">
        <v>1179941.15512217</v>
      </c>
      <c r="M1151">
        <v>2470602.46875</v>
      </c>
      <c r="N1151" t="s">
        <v>732</v>
      </c>
      <c r="O1151" t="s">
        <v>732</v>
      </c>
      <c r="P1151" t="s">
        <v>732</v>
      </c>
      <c r="Q1151" t="s">
        <v>732</v>
      </c>
    </row>
    <row r="1152" spans="1:17" x14ac:dyDescent="0.35">
      <c r="A1152" t="s">
        <v>154</v>
      </c>
      <c r="B1152" t="s">
        <v>2819</v>
      </c>
      <c r="C1152" t="s">
        <v>2820</v>
      </c>
      <c r="D1152">
        <v>0</v>
      </c>
      <c r="E1152">
        <v>43</v>
      </c>
      <c r="F1152">
        <v>8</v>
      </c>
      <c r="G1152">
        <v>143</v>
      </c>
      <c r="H1152">
        <v>8</v>
      </c>
      <c r="I1152">
        <v>121</v>
      </c>
      <c r="J1152">
        <v>29065818.347948398</v>
      </c>
      <c r="K1152">
        <v>28351666.149473801</v>
      </c>
      <c r="L1152">
        <v>29120130.374687601</v>
      </c>
      <c r="M1152">
        <v>36749282.3125</v>
      </c>
      <c r="N1152">
        <v>17926055.9763381</v>
      </c>
      <c r="O1152">
        <v>16515392.0481367</v>
      </c>
      <c r="P1152">
        <v>10676214.1509824</v>
      </c>
      <c r="Q1152">
        <v>17570134.799012501</v>
      </c>
    </row>
    <row r="1153" spans="1:17" x14ac:dyDescent="0.35">
      <c r="A1153" t="s">
        <v>154</v>
      </c>
      <c r="B1153" t="s">
        <v>2821</v>
      </c>
      <c r="C1153" t="s">
        <v>2822</v>
      </c>
      <c r="D1153">
        <v>0</v>
      </c>
      <c r="E1153">
        <v>51</v>
      </c>
      <c r="F1153">
        <v>10</v>
      </c>
      <c r="G1153">
        <v>75</v>
      </c>
      <c r="H1153">
        <v>10</v>
      </c>
      <c r="I1153">
        <v>227</v>
      </c>
      <c r="J1153">
        <v>8119407.8603363596</v>
      </c>
      <c r="K1153">
        <v>5169065.7495887401</v>
      </c>
      <c r="L1153">
        <v>2097809.43965887</v>
      </c>
      <c r="M1153">
        <v>6169648.8125</v>
      </c>
      <c r="N1153">
        <v>8021000.5029077204</v>
      </c>
      <c r="O1153">
        <v>4206171.26404355</v>
      </c>
      <c r="P1153">
        <v>7080153.9630382601</v>
      </c>
      <c r="Q1153">
        <v>10586032.7075017</v>
      </c>
    </row>
    <row r="1154" spans="1:17" x14ac:dyDescent="0.35">
      <c r="A1154" t="s">
        <v>154</v>
      </c>
      <c r="B1154" t="s">
        <v>2823</v>
      </c>
      <c r="C1154" t="s">
        <v>2824</v>
      </c>
      <c r="D1154">
        <v>0</v>
      </c>
      <c r="E1154">
        <v>46</v>
      </c>
      <c r="F1154">
        <v>8</v>
      </c>
      <c r="G1154">
        <v>152</v>
      </c>
      <c r="H1154">
        <v>8</v>
      </c>
      <c r="I1154">
        <v>143</v>
      </c>
      <c r="J1154">
        <v>81791239.258232206</v>
      </c>
      <c r="K1154">
        <v>69293527.672282502</v>
      </c>
      <c r="L1154">
        <v>91071867.345692605</v>
      </c>
      <c r="M1154">
        <v>76864262.78125</v>
      </c>
      <c r="N1154">
        <v>45124884.866703101</v>
      </c>
      <c r="O1154">
        <v>48321934.676347002</v>
      </c>
      <c r="P1154">
        <v>66592681.551273897</v>
      </c>
      <c r="Q1154">
        <v>57283945.725009903</v>
      </c>
    </row>
    <row r="1155" spans="1:17" x14ac:dyDescent="0.35">
      <c r="A1155" t="s">
        <v>154</v>
      </c>
      <c r="B1155" t="s">
        <v>2825</v>
      </c>
      <c r="C1155" t="s">
        <v>2826</v>
      </c>
      <c r="D1155">
        <v>0</v>
      </c>
      <c r="E1155">
        <v>41</v>
      </c>
      <c r="F1155">
        <v>12</v>
      </c>
      <c r="G1155">
        <v>68</v>
      </c>
      <c r="H1155">
        <v>12</v>
      </c>
      <c r="I1155">
        <v>394</v>
      </c>
      <c r="J1155">
        <v>1458390.01922191</v>
      </c>
      <c r="K1155">
        <v>1286210.70910251</v>
      </c>
      <c r="L1155">
        <v>795421.82605734805</v>
      </c>
      <c r="M1155">
        <v>973089.23046875</v>
      </c>
      <c r="N1155">
        <v>5824981.5920913396</v>
      </c>
      <c r="O1155">
        <v>6168216.3557983199</v>
      </c>
      <c r="P1155">
        <v>6675557.3179789605</v>
      </c>
      <c r="Q1155">
        <v>6931965.4972077301</v>
      </c>
    </row>
    <row r="1156" spans="1:17" x14ac:dyDescent="0.35">
      <c r="A1156" t="s">
        <v>154</v>
      </c>
      <c r="B1156" t="s">
        <v>2827</v>
      </c>
      <c r="C1156" t="s">
        <v>2828</v>
      </c>
      <c r="D1156">
        <v>0</v>
      </c>
      <c r="E1156">
        <v>32</v>
      </c>
      <c r="F1156">
        <v>9</v>
      </c>
      <c r="G1156">
        <v>39</v>
      </c>
      <c r="H1156">
        <v>9</v>
      </c>
      <c r="I1156">
        <v>321</v>
      </c>
      <c r="J1156">
        <v>3591981.9808406602</v>
      </c>
      <c r="K1156">
        <v>3453772.1914436799</v>
      </c>
      <c r="L1156">
        <v>1267122.71181538</v>
      </c>
      <c r="M1156">
        <v>3148115.453125</v>
      </c>
      <c r="N1156">
        <v>394262.33351903799</v>
      </c>
      <c r="O1156">
        <v>486942.04303633701</v>
      </c>
      <c r="P1156">
        <v>260575.409801837</v>
      </c>
      <c r="Q1156">
        <v>513710.66061674099</v>
      </c>
    </row>
    <row r="1157" spans="1:17" x14ac:dyDescent="0.35">
      <c r="A1157" t="s">
        <v>154</v>
      </c>
      <c r="B1157" t="s">
        <v>2829</v>
      </c>
      <c r="C1157" t="s">
        <v>2830</v>
      </c>
      <c r="D1157">
        <v>0</v>
      </c>
      <c r="E1157">
        <v>58</v>
      </c>
      <c r="F1157">
        <v>9</v>
      </c>
      <c r="G1157">
        <v>71</v>
      </c>
      <c r="H1157">
        <v>9</v>
      </c>
      <c r="I1157">
        <v>223</v>
      </c>
      <c r="J1157">
        <v>1007606.38885303</v>
      </c>
      <c r="K1157">
        <v>1097193.1464976999</v>
      </c>
      <c r="L1157">
        <v>232968.74036240499</v>
      </c>
      <c r="M1157">
        <v>1354100.125</v>
      </c>
      <c r="N1157">
        <v>1200812.16211267</v>
      </c>
      <c r="O1157">
        <v>1391362.31512182</v>
      </c>
      <c r="P1157">
        <v>1214439.1645476699</v>
      </c>
      <c r="Q1157">
        <v>1279610.9163150601</v>
      </c>
    </row>
    <row r="1158" spans="1:17" x14ac:dyDescent="0.35">
      <c r="A1158" t="s">
        <v>154</v>
      </c>
      <c r="B1158" t="s">
        <v>2831</v>
      </c>
      <c r="C1158" t="s">
        <v>2832</v>
      </c>
      <c r="D1158">
        <v>0</v>
      </c>
      <c r="E1158">
        <v>47</v>
      </c>
      <c r="F1158">
        <v>8</v>
      </c>
      <c r="G1158">
        <v>61</v>
      </c>
      <c r="H1158">
        <v>8</v>
      </c>
      <c r="I1158">
        <v>252</v>
      </c>
      <c r="J1158">
        <v>5464718.6375486404</v>
      </c>
      <c r="K1158">
        <v>5045254.7408182099</v>
      </c>
      <c r="L1158">
        <v>2205197.5232289801</v>
      </c>
      <c r="M1158">
        <v>4727867.203125</v>
      </c>
      <c r="N1158">
        <v>1929469.7923635601</v>
      </c>
      <c r="O1158">
        <v>2249412.5904855202</v>
      </c>
      <c r="P1158">
        <v>2233885.9089054102</v>
      </c>
      <c r="Q1158">
        <v>2216202.5423731999</v>
      </c>
    </row>
    <row r="1159" spans="1:17" x14ac:dyDescent="0.35">
      <c r="A1159" t="s">
        <v>154</v>
      </c>
      <c r="B1159" t="s">
        <v>2833</v>
      </c>
      <c r="C1159" t="s">
        <v>2834</v>
      </c>
      <c r="D1159">
        <v>0</v>
      </c>
      <c r="E1159">
        <v>52</v>
      </c>
      <c r="F1159">
        <v>8</v>
      </c>
      <c r="G1159">
        <v>34</v>
      </c>
      <c r="H1159">
        <v>8</v>
      </c>
      <c r="I1159">
        <v>172</v>
      </c>
      <c r="J1159">
        <v>5179681.0134535097</v>
      </c>
      <c r="K1159">
        <v>4727756.01411846</v>
      </c>
      <c r="L1159">
        <v>777744.19474972296</v>
      </c>
      <c r="M1159">
        <v>2477088.2265625</v>
      </c>
      <c r="N1159">
        <v>72427.8321802758</v>
      </c>
      <c r="O1159">
        <v>262239.28873900702</v>
      </c>
      <c r="P1159" t="s">
        <v>732</v>
      </c>
      <c r="Q1159" t="s">
        <v>732</v>
      </c>
    </row>
    <row r="1160" spans="1:17" x14ac:dyDescent="0.35">
      <c r="A1160" t="s">
        <v>154</v>
      </c>
      <c r="B1160" t="s">
        <v>2835</v>
      </c>
      <c r="C1160" t="s">
        <v>2836</v>
      </c>
      <c r="D1160">
        <v>0</v>
      </c>
      <c r="E1160">
        <v>61</v>
      </c>
      <c r="F1160">
        <v>14</v>
      </c>
      <c r="G1160">
        <v>67</v>
      </c>
      <c r="H1160">
        <v>14</v>
      </c>
      <c r="I1160">
        <v>291</v>
      </c>
      <c r="J1160">
        <v>1392719.62947234</v>
      </c>
      <c r="K1160">
        <v>1019098.18561686</v>
      </c>
      <c r="L1160">
        <v>407517.218890602</v>
      </c>
      <c r="M1160">
        <v>1367318.54296875</v>
      </c>
      <c r="N1160">
        <v>2625524.3776436402</v>
      </c>
      <c r="O1160">
        <v>1518336.59586992</v>
      </c>
      <c r="P1160">
        <v>3906026.7561650001</v>
      </c>
      <c r="Q1160">
        <v>1916873.3351693701</v>
      </c>
    </row>
    <row r="1161" spans="1:17" x14ac:dyDescent="0.35">
      <c r="A1161" t="s">
        <v>154</v>
      </c>
      <c r="B1161" t="s">
        <v>2837</v>
      </c>
      <c r="C1161" t="s">
        <v>2838</v>
      </c>
      <c r="D1161">
        <v>0</v>
      </c>
      <c r="E1161">
        <v>39</v>
      </c>
      <c r="F1161">
        <v>8</v>
      </c>
      <c r="G1161">
        <v>68</v>
      </c>
      <c r="H1161">
        <v>8</v>
      </c>
      <c r="I1161">
        <v>273</v>
      </c>
      <c r="J1161">
        <v>736950.78637386102</v>
      </c>
      <c r="K1161">
        <v>1158143.69832873</v>
      </c>
      <c r="L1161">
        <v>282260.772500903</v>
      </c>
      <c r="M1161">
        <v>1165152.046875</v>
      </c>
      <c r="N1161">
        <v>2080135.8453878299</v>
      </c>
      <c r="O1161">
        <v>3098894.2308662999</v>
      </c>
      <c r="P1161">
        <v>2828842.29442719</v>
      </c>
      <c r="Q1161">
        <v>2574624.7051693401</v>
      </c>
    </row>
    <row r="1162" spans="1:17" x14ac:dyDescent="0.35">
      <c r="A1162" t="s">
        <v>154</v>
      </c>
      <c r="B1162" t="s">
        <v>2839</v>
      </c>
      <c r="C1162" t="s">
        <v>2840</v>
      </c>
      <c r="D1162">
        <v>0</v>
      </c>
      <c r="E1162">
        <v>41</v>
      </c>
      <c r="F1162">
        <v>18</v>
      </c>
      <c r="G1162">
        <v>71</v>
      </c>
      <c r="H1162">
        <v>18</v>
      </c>
      <c r="I1162">
        <v>481</v>
      </c>
      <c r="J1162">
        <v>1446798.58472345</v>
      </c>
      <c r="K1162">
        <v>1252122.1206867399</v>
      </c>
      <c r="L1162">
        <v>984240.13774649601</v>
      </c>
      <c r="M1162">
        <v>1425635.14453125</v>
      </c>
      <c r="N1162">
        <v>3338380.91092203</v>
      </c>
      <c r="O1162">
        <v>1884756.67417553</v>
      </c>
      <c r="P1162">
        <v>822226.76728565095</v>
      </c>
      <c r="Q1162">
        <v>948948.01423244597</v>
      </c>
    </row>
    <row r="1163" spans="1:17" x14ac:dyDescent="0.35">
      <c r="A1163" t="s">
        <v>154</v>
      </c>
      <c r="B1163" t="s">
        <v>2841</v>
      </c>
      <c r="C1163" t="s">
        <v>2842</v>
      </c>
      <c r="D1163">
        <v>0</v>
      </c>
      <c r="E1163">
        <v>59</v>
      </c>
      <c r="F1163">
        <v>8</v>
      </c>
      <c r="G1163">
        <v>44</v>
      </c>
      <c r="H1163">
        <v>8</v>
      </c>
      <c r="I1163">
        <v>148</v>
      </c>
      <c r="J1163">
        <v>4294536.8142836802</v>
      </c>
      <c r="K1163">
        <v>4150781.5089454399</v>
      </c>
      <c r="L1163">
        <v>1464527.5304620899</v>
      </c>
      <c r="M1163">
        <v>3505039.0625</v>
      </c>
      <c r="N1163" t="s">
        <v>732</v>
      </c>
      <c r="O1163" t="s">
        <v>732</v>
      </c>
      <c r="P1163" t="s">
        <v>732</v>
      </c>
      <c r="Q1163" t="s">
        <v>732</v>
      </c>
    </row>
    <row r="1164" spans="1:17" x14ac:dyDescent="0.35">
      <c r="A1164" t="s">
        <v>154</v>
      </c>
      <c r="B1164" t="s">
        <v>2843</v>
      </c>
      <c r="C1164" t="s">
        <v>2844</v>
      </c>
      <c r="D1164">
        <v>0</v>
      </c>
      <c r="E1164">
        <v>32</v>
      </c>
      <c r="F1164">
        <v>14</v>
      </c>
      <c r="G1164">
        <v>38</v>
      </c>
      <c r="H1164">
        <v>14</v>
      </c>
      <c r="I1164">
        <v>477</v>
      </c>
      <c r="J1164">
        <v>3038570.55999973</v>
      </c>
      <c r="K1164">
        <v>2814041.5781829502</v>
      </c>
      <c r="L1164">
        <v>2499017.1849537399</v>
      </c>
      <c r="M1164">
        <v>2565668.53125</v>
      </c>
      <c r="N1164">
        <v>246614.55477427601</v>
      </c>
      <c r="O1164">
        <v>811173.95219075296</v>
      </c>
      <c r="P1164">
        <v>322884.57254424598</v>
      </c>
      <c r="Q1164">
        <v>282686.74488332</v>
      </c>
    </row>
    <row r="1165" spans="1:17" x14ac:dyDescent="0.35">
      <c r="A1165" t="s">
        <v>154</v>
      </c>
      <c r="B1165" t="s">
        <v>2845</v>
      </c>
      <c r="C1165" t="s">
        <v>2846</v>
      </c>
      <c r="D1165">
        <v>0</v>
      </c>
      <c r="E1165">
        <v>50</v>
      </c>
      <c r="F1165">
        <v>11</v>
      </c>
      <c r="G1165">
        <v>47</v>
      </c>
      <c r="H1165">
        <v>11</v>
      </c>
      <c r="I1165">
        <v>332</v>
      </c>
      <c r="J1165">
        <v>3536830.0423713601</v>
      </c>
      <c r="K1165">
        <v>2686675.10498846</v>
      </c>
      <c r="L1165">
        <v>1453331.9555553801</v>
      </c>
      <c r="M1165">
        <v>1938708.40625</v>
      </c>
      <c r="N1165">
        <v>1268958.8797792599</v>
      </c>
      <c r="O1165">
        <v>1779074.7561477299</v>
      </c>
      <c r="P1165">
        <v>1480255.0522523399</v>
      </c>
      <c r="Q1165">
        <v>1633219.15052388</v>
      </c>
    </row>
    <row r="1166" spans="1:17" x14ac:dyDescent="0.35">
      <c r="A1166" t="s">
        <v>154</v>
      </c>
      <c r="B1166" t="s">
        <v>2847</v>
      </c>
      <c r="C1166" t="s">
        <v>2848</v>
      </c>
      <c r="D1166">
        <v>0</v>
      </c>
      <c r="E1166">
        <v>54</v>
      </c>
      <c r="F1166">
        <v>4</v>
      </c>
      <c r="G1166">
        <v>249</v>
      </c>
      <c r="H1166">
        <v>4</v>
      </c>
      <c r="I1166">
        <v>69</v>
      </c>
      <c r="J1166">
        <v>146190883.69198701</v>
      </c>
      <c r="K1166">
        <v>124974203.70050301</v>
      </c>
      <c r="L1166">
        <v>111008463.013015</v>
      </c>
      <c r="M1166">
        <v>118716888.828125</v>
      </c>
      <c r="N1166">
        <v>158459395.31607199</v>
      </c>
      <c r="O1166">
        <v>131473157.601253</v>
      </c>
      <c r="P1166">
        <v>106713127.159474</v>
      </c>
      <c r="Q1166">
        <v>115139439.35558701</v>
      </c>
    </row>
    <row r="1167" spans="1:17" x14ac:dyDescent="0.35">
      <c r="A1167" t="s">
        <v>154</v>
      </c>
      <c r="B1167" t="s">
        <v>2849</v>
      </c>
      <c r="C1167" t="s">
        <v>2850</v>
      </c>
      <c r="D1167">
        <v>0</v>
      </c>
      <c r="E1167">
        <v>42</v>
      </c>
      <c r="F1167">
        <v>11</v>
      </c>
      <c r="G1167">
        <v>66</v>
      </c>
      <c r="H1167">
        <v>11</v>
      </c>
      <c r="I1167">
        <v>399</v>
      </c>
      <c r="J1167">
        <v>1874796.6339197501</v>
      </c>
      <c r="K1167">
        <v>1684717.95896781</v>
      </c>
      <c r="L1167">
        <v>574164.563530182</v>
      </c>
      <c r="M1167">
        <v>1269987.8183593799</v>
      </c>
      <c r="N1167">
        <v>3729646.8122286801</v>
      </c>
      <c r="O1167">
        <v>4513765.73375226</v>
      </c>
      <c r="P1167">
        <v>3863702.8126540799</v>
      </c>
      <c r="Q1167">
        <v>4576405.6092448002</v>
      </c>
    </row>
    <row r="1168" spans="1:17" x14ac:dyDescent="0.35">
      <c r="A1168" t="s">
        <v>154</v>
      </c>
      <c r="B1168" t="s">
        <v>2851</v>
      </c>
      <c r="C1168" t="s">
        <v>2852</v>
      </c>
      <c r="D1168">
        <v>0</v>
      </c>
      <c r="E1168">
        <v>44</v>
      </c>
      <c r="F1168">
        <v>9</v>
      </c>
      <c r="G1168">
        <v>66</v>
      </c>
      <c r="H1168">
        <v>9</v>
      </c>
      <c r="I1168">
        <v>239</v>
      </c>
      <c r="J1168">
        <v>2645211.45564292</v>
      </c>
      <c r="K1168">
        <v>2706602.4318384398</v>
      </c>
      <c r="L1168">
        <v>1660698.2795718301</v>
      </c>
      <c r="M1168">
        <v>3304007.984375</v>
      </c>
      <c r="N1168">
        <v>2355832.2079847399</v>
      </c>
      <c r="O1168">
        <v>4041396.2157866401</v>
      </c>
      <c r="P1168">
        <v>4633253.4641587697</v>
      </c>
      <c r="Q1168">
        <v>2957598.6367381201</v>
      </c>
    </row>
    <row r="1169" spans="1:17" x14ac:dyDescent="0.35">
      <c r="A1169" t="s">
        <v>154</v>
      </c>
      <c r="B1169" t="s">
        <v>2853</v>
      </c>
      <c r="C1169" t="s">
        <v>2854</v>
      </c>
      <c r="D1169">
        <v>0</v>
      </c>
      <c r="E1169">
        <v>61</v>
      </c>
      <c r="F1169">
        <v>8</v>
      </c>
      <c r="G1169">
        <v>102</v>
      </c>
      <c r="H1169">
        <v>8</v>
      </c>
      <c r="I1169">
        <v>164</v>
      </c>
      <c r="J1169">
        <v>12072952.3908049</v>
      </c>
      <c r="K1169">
        <v>9390217.1584377494</v>
      </c>
      <c r="L1169">
        <v>4675773.3969656397</v>
      </c>
      <c r="M1169">
        <v>6608600.0625</v>
      </c>
      <c r="N1169">
        <v>9182083.4722561892</v>
      </c>
      <c r="O1169">
        <v>9432642.7209192496</v>
      </c>
      <c r="P1169">
        <v>9312980.3726979904</v>
      </c>
      <c r="Q1169">
        <v>10723841.0433052</v>
      </c>
    </row>
    <row r="1170" spans="1:17" x14ac:dyDescent="0.35">
      <c r="A1170" t="s">
        <v>154</v>
      </c>
      <c r="B1170" t="s">
        <v>2855</v>
      </c>
      <c r="C1170" t="s">
        <v>2856</v>
      </c>
      <c r="D1170">
        <v>0</v>
      </c>
      <c r="E1170">
        <v>38</v>
      </c>
      <c r="F1170">
        <v>10</v>
      </c>
      <c r="G1170">
        <v>52</v>
      </c>
      <c r="H1170">
        <v>10</v>
      </c>
      <c r="I1170">
        <v>390</v>
      </c>
      <c r="J1170">
        <v>2354461.346161</v>
      </c>
      <c r="K1170">
        <v>1978139.8014431</v>
      </c>
      <c r="L1170">
        <v>356193.33102251298</v>
      </c>
      <c r="M1170">
        <v>1457164.91796875</v>
      </c>
      <c r="N1170">
        <v>19358.679285698399</v>
      </c>
      <c r="O1170" t="s">
        <v>732</v>
      </c>
      <c r="P1170">
        <v>34454.322632897303</v>
      </c>
      <c r="Q1170">
        <v>218717.256096356</v>
      </c>
    </row>
    <row r="1171" spans="1:17" x14ac:dyDescent="0.35">
      <c r="A1171" t="s">
        <v>154</v>
      </c>
      <c r="B1171" t="s">
        <v>2857</v>
      </c>
      <c r="C1171" t="s">
        <v>2858</v>
      </c>
      <c r="D1171">
        <v>0</v>
      </c>
      <c r="E1171">
        <v>45</v>
      </c>
      <c r="F1171">
        <v>7</v>
      </c>
      <c r="G1171">
        <v>83</v>
      </c>
      <c r="H1171">
        <v>7</v>
      </c>
      <c r="I1171">
        <v>187</v>
      </c>
      <c r="J1171">
        <v>9593918.47873386</v>
      </c>
      <c r="K1171">
        <v>10134395.8235888</v>
      </c>
      <c r="L1171">
        <v>7851031.0625795498</v>
      </c>
      <c r="M1171">
        <v>8714395.9296875</v>
      </c>
      <c r="N1171">
        <v>6620779.2686703298</v>
      </c>
      <c r="O1171">
        <v>8590474.4063773807</v>
      </c>
      <c r="P1171">
        <v>9857698.2461855896</v>
      </c>
      <c r="Q1171">
        <v>6902954.3917663097</v>
      </c>
    </row>
    <row r="1172" spans="1:17" x14ac:dyDescent="0.35">
      <c r="A1172" t="s">
        <v>154</v>
      </c>
      <c r="B1172" t="s">
        <v>2859</v>
      </c>
      <c r="C1172" t="s">
        <v>2860</v>
      </c>
      <c r="D1172">
        <v>0</v>
      </c>
      <c r="E1172">
        <v>55</v>
      </c>
      <c r="F1172">
        <v>4</v>
      </c>
      <c r="G1172">
        <v>124</v>
      </c>
      <c r="H1172">
        <v>4</v>
      </c>
      <c r="I1172">
        <v>80</v>
      </c>
      <c r="J1172">
        <v>35091475.367575303</v>
      </c>
      <c r="K1172">
        <v>27007053.291597798</v>
      </c>
      <c r="L1172">
        <v>21808463.8112185</v>
      </c>
      <c r="M1172">
        <v>29627116.128906298</v>
      </c>
      <c r="N1172">
        <v>41586288.783355899</v>
      </c>
      <c r="O1172">
        <v>34443943.950860798</v>
      </c>
      <c r="P1172">
        <v>23460602.106295899</v>
      </c>
      <c r="Q1172">
        <v>23863449.184445702</v>
      </c>
    </row>
    <row r="1173" spans="1:17" x14ac:dyDescent="0.35">
      <c r="A1173" t="s">
        <v>154</v>
      </c>
      <c r="B1173" t="s">
        <v>2861</v>
      </c>
      <c r="C1173" t="s">
        <v>2862</v>
      </c>
      <c r="D1173">
        <v>0</v>
      </c>
      <c r="E1173">
        <v>36</v>
      </c>
      <c r="F1173">
        <v>14</v>
      </c>
      <c r="G1173">
        <v>59</v>
      </c>
      <c r="H1173">
        <v>14</v>
      </c>
      <c r="I1173">
        <v>491</v>
      </c>
      <c r="J1173">
        <v>2478894.59445026</v>
      </c>
      <c r="K1173">
        <v>2379580.3864577198</v>
      </c>
      <c r="L1173">
        <v>880855.94464054902</v>
      </c>
      <c r="M1173">
        <v>2761746.296875</v>
      </c>
      <c r="N1173">
        <v>2532660.1503225002</v>
      </c>
      <c r="O1173">
        <v>2189787.4139783401</v>
      </c>
      <c r="P1173">
        <v>2516606.9528183499</v>
      </c>
      <c r="Q1173">
        <v>1678151.49083874</v>
      </c>
    </row>
    <row r="1174" spans="1:17" x14ac:dyDescent="0.35">
      <c r="A1174" t="s">
        <v>154</v>
      </c>
      <c r="B1174" t="s">
        <v>2863</v>
      </c>
      <c r="C1174" t="s">
        <v>2864</v>
      </c>
      <c r="D1174">
        <v>0</v>
      </c>
      <c r="E1174">
        <v>40</v>
      </c>
      <c r="F1174">
        <v>13</v>
      </c>
      <c r="G1174">
        <v>26</v>
      </c>
      <c r="H1174">
        <v>13</v>
      </c>
      <c r="I1174">
        <v>448</v>
      </c>
      <c r="J1174">
        <v>434966.778668174</v>
      </c>
      <c r="K1174">
        <v>597560.40774709499</v>
      </c>
      <c r="L1174">
        <v>1960814.05424642</v>
      </c>
      <c r="M1174">
        <v>4532736.8125</v>
      </c>
      <c r="N1174">
        <v>55453.921974773497</v>
      </c>
      <c r="O1174">
        <v>215318.74340833499</v>
      </c>
      <c r="P1174">
        <v>712415.75744742795</v>
      </c>
      <c r="Q1174" t="s">
        <v>732</v>
      </c>
    </row>
    <row r="1175" spans="1:17" x14ac:dyDescent="0.35">
      <c r="A1175" t="s">
        <v>154</v>
      </c>
      <c r="B1175" t="s">
        <v>2865</v>
      </c>
      <c r="C1175" t="s">
        <v>2866</v>
      </c>
      <c r="D1175">
        <v>0</v>
      </c>
      <c r="E1175">
        <v>29</v>
      </c>
      <c r="F1175">
        <v>7</v>
      </c>
      <c r="G1175">
        <v>48</v>
      </c>
      <c r="H1175">
        <v>7</v>
      </c>
      <c r="I1175">
        <v>275</v>
      </c>
      <c r="J1175">
        <v>3665185.0995209399</v>
      </c>
      <c r="K1175">
        <v>3848889.76712499</v>
      </c>
      <c r="L1175">
        <v>2131147.2702589901</v>
      </c>
      <c r="M1175">
        <v>3705099.140625</v>
      </c>
      <c r="N1175">
        <v>2438718.0612048898</v>
      </c>
      <c r="O1175">
        <v>1969470.6421839099</v>
      </c>
      <c r="P1175">
        <v>3228449.7286555702</v>
      </c>
      <c r="Q1175">
        <v>2472038.78688893</v>
      </c>
    </row>
    <row r="1176" spans="1:17" x14ac:dyDescent="0.35">
      <c r="A1176" t="s">
        <v>154</v>
      </c>
      <c r="B1176" t="s">
        <v>2867</v>
      </c>
      <c r="C1176" t="s">
        <v>2868</v>
      </c>
      <c r="D1176">
        <v>0</v>
      </c>
      <c r="E1176">
        <v>34</v>
      </c>
      <c r="F1176">
        <v>11</v>
      </c>
      <c r="G1176">
        <v>77</v>
      </c>
      <c r="H1176">
        <v>11</v>
      </c>
      <c r="I1176">
        <v>326</v>
      </c>
      <c r="J1176">
        <v>2346950.9189778902</v>
      </c>
      <c r="K1176">
        <v>2141702.5971582299</v>
      </c>
      <c r="L1176">
        <v>306851.29213811603</v>
      </c>
      <c r="M1176">
        <v>1569064.859375</v>
      </c>
      <c r="N1176">
        <v>2526721.4315671502</v>
      </c>
      <c r="O1176">
        <v>3098207.1569797499</v>
      </c>
      <c r="P1176">
        <v>3372948.6608091001</v>
      </c>
      <c r="Q1176">
        <v>3876403.4925820902</v>
      </c>
    </row>
    <row r="1177" spans="1:17" x14ac:dyDescent="0.35">
      <c r="A1177" t="s">
        <v>154</v>
      </c>
      <c r="B1177" t="s">
        <v>2869</v>
      </c>
      <c r="C1177" t="s">
        <v>2870</v>
      </c>
      <c r="D1177">
        <v>0</v>
      </c>
      <c r="E1177">
        <v>27</v>
      </c>
      <c r="F1177">
        <v>10</v>
      </c>
      <c r="G1177">
        <v>73</v>
      </c>
      <c r="H1177">
        <v>10</v>
      </c>
      <c r="I1177">
        <v>417</v>
      </c>
      <c r="J1177">
        <v>4413234.94151947</v>
      </c>
      <c r="K1177">
        <v>4453694.09871687</v>
      </c>
      <c r="L1177">
        <v>3426500.1933855498</v>
      </c>
      <c r="M1177">
        <v>4400841.9140625</v>
      </c>
      <c r="N1177">
        <v>1926356.6649050401</v>
      </c>
      <c r="O1177">
        <v>1826629.67343363</v>
      </c>
      <c r="P1177">
        <v>4244036.35754319</v>
      </c>
      <c r="Q1177">
        <v>1792527.4615468399</v>
      </c>
    </row>
    <row r="1178" spans="1:17" x14ac:dyDescent="0.35">
      <c r="A1178" t="s">
        <v>154</v>
      </c>
      <c r="B1178" t="s">
        <v>2871</v>
      </c>
      <c r="C1178" t="s">
        <v>2872</v>
      </c>
      <c r="D1178">
        <v>0</v>
      </c>
      <c r="E1178">
        <v>41</v>
      </c>
      <c r="F1178">
        <v>10</v>
      </c>
      <c r="G1178">
        <v>137</v>
      </c>
      <c r="H1178">
        <v>10</v>
      </c>
      <c r="I1178">
        <v>241</v>
      </c>
      <c r="J1178">
        <v>1549413.17527276</v>
      </c>
      <c r="K1178">
        <v>1732380.0921012</v>
      </c>
      <c r="L1178">
        <v>892923.18475376396</v>
      </c>
      <c r="M1178">
        <v>2498249.30078125</v>
      </c>
      <c r="N1178">
        <v>8523855.8272963502</v>
      </c>
      <c r="O1178">
        <v>8356811.0725496598</v>
      </c>
      <c r="P1178">
        <v>8434015.9814673308</v>
      </c>
      <c r="Q1178">
        <v>10061155.5096456</v>
      </c>
    </row>
    <row r="1179" spans="1:17" x14ac:dyDescent="0.35">
      <c r="A1179" t="s">
        <v>154</v>
      </c>
      <c r="B1179" t="s">
        <v>2873</v>
      </c>
      <c r="C1179" t="s">
        <v>2874</v>
      </c>
      <c r="D1179">
        <v>0</v>
      </c>
      <c r="E1179">
        <v>41</v>
      </c>
      <c r="F1179">
        <v>12</v>
      </c>
      <c r="G1179">
        <v>60</v>
      </c>
      <c r="H1179">
        <v>12</v>
      </c>
      <c r="I1179">
        <v>412</v>
      </c>
      <c r="J1179">
        <v>94355.496532785604</v>
      </c>
      <c r="K1179">
        <v>98753.243023553398</v>
      </c>
      <c r="L1179">
        <v>84194.708189704295</v>
      </c>
      <c r="M1179">
        <v>147575.140625</v>
      </c>
      <c r="N1179">
        <v>7705902.3531391099</v>
      </c>
      <c r="O1179">
        <v>8839126.7614898793</v>
      </c>
      <c r="P1179">
        <v>7014768.9459090997</v>
      </c>
      <c r="Q1179">
        <v>9678013.4366013203</v>
      </c>
    </row>
    <row r="1180" spans="1:17" x14ac:dyDescent="0.35">
      <c r="A1180" t="s">
        <v>154</v>
      </c>
      <c r="B1180" t="s">
        <v>2875</v>
      </c>
      <c r="C1180" t="s">
        <v>2876</v>
      </c>
      <c r="D1180">
        <v>0</v>
      </c>
      <c r="E1180">
        <v>58</v>
      </c>
      <c r="F1180">
        <v>10</v>
      </c>
      <c r="G1180">
        <v>92</v>
      </c>
      <c r="H1180">
        <v>10</v>
      </c>
      <c r="I1180">
        <v>244</v>
      </c>
      <c r="J1180">
        <v>771434.34753095196</v>
      </c>
      <c r="K1180">
        <v>547286.67789774702</v>
      </c>
      <c r="L1180">
        <v>77984.065953519894</v>
      </c>
      <c r="M1180">
        <v>522393.85546875</v>
      </c>
      <c r="N1180">
        <v>22127477.6360594</v>
      </c>
      <c r="O1180">
        <v>25245721.2659165</v>
      </c>
      <c r="P1180">
        <v>33747471.736692101</v>
      </c>
      <c r="Q1180">
        <v>24441509.0361664</v>
      </c>
    </row>
    <row r="1181" spans="1:17" x14ac:dyDescent="0.35">
      <c r="A1181" t="s">
        <v>154</v>
      </c>
      <c r="B1181" t="s">
        <v>2877</v>
      </c>
      <c r="C1181" t="s">
        <v>2878</v>
      </c>
      <c r="D1181">
        <v>0</v>
      </c>
      <c r="E1181">
        <v>25</v>
      </c>
      <c r="F1181">
        <v>7</v>
      </c>
      <c r="G1181">
        <v>60</v>
      </c>
      <c r="H1181">
        <v>7</v>
      </c>
      <c r="I1181">
        <v>314</v>
      </c>
      <c r="J1181">
        <v>4416257.46580006</v>
      </c>
      <c r="K1181">
        <v>4016709.1206295402</v>
      </c>
      <c r="L1181">
        <v>5339105.8990971399</v>
      </c>
      <c r="M1181">
        <v>3832255.015625</v>
      </c>
      <c r="N1181">
        <v>1004587.85150823</v>
      </c>
      <c r="O1181">
        <v>1511127.4411431199</v>
      </c>
      <c r="P1181">
        <v>1147784.6013082201</v>
      </c>
      <c r="Q1181">
        <v>1000271.63780054</v>
      </c>
    </row>
    <row r="1182" spans="1:17" x14ac:dyDescent="0.35">
      <c r="A1182" t="s">
        <v>154</v>
      </c>
      <c r="B1182" t="s">
        <v>2879</v>
      </c>
      <c r="C1182" t="s">
        <v>2880</v>
      </c>
      <c r="D1182">
        <v>0</v>
      </c>
      <c r="E1182">
        <v>38</v>
      </c>
      <c r="F1182">
        <v>14</v>
      </c>
      <c r="G1182">
        <v>48</v>
      </c>
      <c r="H1182">
        <v>14</v>
      </c>
      <c r="I1182">
        <v>328</v>
      </c>
      <c r="J1182">
        <v>1633921.1348049201</v>
      </c>
      <c r="K1182">
        <v>2097005.8263516999</v>
      </c>
      <c r="L1182">
        <v>2216932.6096911998</v>
      </c>
      <c r="M1182">
        <v>3364695.828125</v>
      </c>
      <c r="N1182">
        <v>1541478.6405643499</v>
      </c>
      <c r="O1182">
        <v>1761281.6850360101</v>
      </c>
      <c r="P1182">
        <v>598412.13135041599</v>
      </c>
      <c r="Q1182">
        <v>1379610.9248860001</v>
      </c>
    </row>
    <row r="1183" spans="1:17" x14ac:dyDescent="0.35">
      <c r="A1183" t="s">
        <v>154</v>
      </c>
      <c r="B1183" t="s">
        <v>2881</v>
      </c>
      <c r="C1183" t="s">
        <v>2882</v>
      </c>
      <c r="D1183">
        <v>0</v>
      </c>
      <c r="E1183">
        <v>49</v>
      </c>
      <c r="F1183">
        <v>9</v>
      </c>
      <c r="G1183">
        <v>79</v>
      </c>
      <c r="H1183">
        <v>9</v>
      </c>
      <c r="I1183">
        <v>226</v>
      </c>
      <c r="J1183">
        <v>4732908.9908827897</v>
      </c>
      <c r="K1183">
        <v>4127477.2716950602</v>
      </c>
      <c r="L1183">
        <v>2446100.7268060599</v>
      </c>
      <c r="M1183">
        <v>4766355.40625</v>
      </c>
      <c r="N1183">
        <v>7685304.9081548396</v>
      </c>
      <c r="O1183">
        <v>9024671.9881934002</v>
      </c>
      <c r="P1183">
        <v>7723799.9232080895</v>
      </c>
      <c r="Q1183">
        <v>9854357.5357418694</v>
      </c>
    </row>
    <row r="1184" spans="1:17" x14ac:dyDescent="0.35">
      <c r="A1184" t="s">
        <v>154</v>
      </c>
      <c r="B1184" t="s">
        <v>2883</v>
      </c>
      <c r="C1184" t="s">
        <v>2884</v>
      </c>
      <c r="D1184">
        <v>0</v>
      </c>
      <c r="E1184">
        <v>28</v>
      </c>
      <c r="F1184">
        <v>9</v>
      </c>
      <c r="G1184">
        <v>52</v>
      </c>
      <c r="H1184">
        <v>9</v>
      </c>
      <c r="I1184">
        <v>354</v>
      </c>
      <c r="J1184">
        <v>2542799.0379234198</v>
      </c>
      <c r="K1184">
        <v>4009252.5236662999</v>
      </c>
      <c r="L1184">
        <v>2053209.52858181</v>
      </c>
      <c r="M1184">
        <v>4669496.484375</v>
      </c>
      <c r="N1184">
        <v>423683.18177966401</v>
      </c>
      <c r="O1184">
        <v>989199.37287501805</v>
      </c>
      <c r="P1184">
        <v>978633.31267871696</v>
      </c>
      <c r="Q1184">
        <v>300558.50592270598</v>
      </c>
    </row>
    <row r="1185" spans="1:17" x14ac:dyDescent="0.35">
      <c r="A1185" t="s">
        <v>154</v>
      </c>
      <c r="B1185" t="s">
        <v>2885</v>
      </c>
      <c r="C1185" t="s">
        <v>2886</v>
      </c>
      <c r="D1185">
        <v>0</v>
      </c>
      <c r="E1185">
        <v>31</v>
      </c>
      <c r="F1185">
        <v>9</v>
      </c>
      <c r="G1185">
        <v>81</v>
      </c>
      <c r="H1185">
        <v>9</v>
      </c>
      <c r="I1185">
        <v>369</v>
      </c>
      <c r="J1185">
        <v>5453530.5823681904</v>
      </c>
      <c r="K1185">
        <v>4448301.9617304401</v>
      </c>
      <c r="L1185">
        <v>2941391.9717696598</v>
      </c>
      <c r="M1185">
        <v>4185660.296875</v>
      </c>
      <c r="N1185">
        <v>3122541.6611035001</v>
      </c>
      <c r="O1185">
        <v>3550075.1586097698</v>
      </c>
      <c r="P1185">
        <v>4287458.58120065</v>
      </c>
      <c r="Q1185">
        <v>3657894.3102730298</v>
      </c>
    </row>
    <row r="1186" spans="1:17" x14ac:dyDescent="0.35">
      <c r="A1186" t="s">
        <v>154</v>
      </c>
      <c r="B1186" t="s">
        <v>2887</v>
      </c>
      <c r="C1186" t="s">
        <v>2888</v>
      </c>
      <c r="D1186">
        <v>0</v>
      </c>
      <c r="E1186">
        <v>57</v>
      </c>
      <c r="F1186">
        <v>6</v>
      </c>
      <c r="G1186">
        <v>87</v>
      </c>
      <c r="H1186">
        <v>6</v>
      </c>
      <c r="I1186">
        <v>127</v>
      </c>
      <c r="J1186">
        <v>5968476.0977085102</v>
      </c>
      <c r="K1186">
        <v>4117411.8453677902</v>
      </c>
      <c r="L1186">
        <v>2531470.7040835498</v>
      </c>
      <c r="M1186">
        <v>2520685.0078125</v>
      </c>
      <c r="N1186">
        <v>30423405.175582699</v>
      </c>
      <c r="O1186">
        <v>25470610.2799634</v>
      </c>
      <c r="P1186">
        <v>43998524.264277101</v>
      </c>
      <c r="Q1186">
        <v>29533627.127714898</v>
      </c>
    </row>
    <row r="1187" spans="1:17" x14ac:dyDescent="0.35">
      <c r="A1187" t="s">
        <v>154</v>
      </c>
      <c r="B1187" t="s">
        <v>2889</v>
      </c>
      <c r="C1187" t="s">
        <v>2890</v>
      </c>
      <c r="D1187">
        <v>0</v>
      </c>
      <c r="E1187">
        <v>39</v>
      </c>
      <c r="F1187">
        <v>5</v>
      </c>
      <c r="G1187">
        <v>33</v>
      </c>
      <c r="H1187">
        <v>5</v>
      </c>
      <c r="I1187">
        <v>228</v>
      </c>
      <c r="J1187" t="s">
        <v>732</v>
      </c>
      <c r="K1187">
        <v>153904.96906388999</v>
      </c>
      <c r="L1187">
        <v>238314.988781149</v>
      </c>
      <c r="M1187">
        <v>601054.0703125</v>
      </c>
      <c r="N1187">
        <v>6404285.6931745196</v>
      </c>
      <c r="O1187">
        <v>8424109.0803876594</v>
      </c>
      <c r="P1187">
        <v>8153917.09204615</v>
      </c>
      <c r="Q1187">
        <v>7620211.9577660495</v>
      </c>
    </row>
    <row r="1188" spans="1:17" x14ac:dyDescent="0.35">
      <c r="A1188" t="s">
        <v>154</v>
      </c>
      <c r="B1188" t="s">
        <v>2891</v>
      </c>
      <c r="C1188" t="s">
        <v>2892</v>
      </c>
      <c r="D1188">
        <v>0</v>
      </c>
      <c r="E1188">
        <v>40</v>
      </c>
      <c r="F1188">
        <v>7</v>
      </c>
      <c r="G1188">
        <v>35</v>
      </c>
      <c r="H1188">
        <v>7</v>
      </c>
      <c r="I1188">
        <v>219</v>
      </c>
      <c r="J1188">
        <v>2780844.9370406</v>
      </c>
      <c r="K1188">
        <v>2552246.8244076599</v>
      </c>
      <c r="L1188">
        <v>1092815.15864511</v>
      </c>
      <c r="M1188">
        <v>1603103.44140625</v>
      </c>
      <c r="N1188">
        <v>1496254.93247585</v>
      </c>
      <c r="O1188">
        <v>1278241.2347366801</v>
      </c>
      <c r="P1188">
        <v>1829156.8898290501</v>
      </c>
      <c r="Q1188">
        <v>1260060.0317188599</v>
      </c>
    </row>
    <row r="1189" spans="1:17" x14ac:dyDescent="0.35">
      <c r="A1189" t="s">
        <v>154</v>
      </c>
      <c r="B1189" t="s">
        <v>2893</v>
      </c>
      <c r="C1189" t="s">
        <v>2894</v>
      </c>
      <c r="D1189">
        <v>0</v>
      </c>
      <c r="E1189">
        <v>34</v>
      </c>
      <c r="F1189">
        <v>8</v>
      </c>
      <c r="G1189">
        <v>92</v>
      </c>
      <c r="H1189">
        <v>8</v>
      </c>
      <c r="I1189">
        <v>282</v>
      </c>
      <c r="J1189">
        <v>3551603.7358997101</v>
      </c>
      <c r="K1189">
        <v>3250988.3305331902</v>
      </c>
      <c r="L1189">
        <v>1985171.2175739901</v>
      </c>
      <c r="M1189">
        <v>2883400.3125</v>
      </c>
      <c r="N1189">
        <v>1793816.3544503599</v>
      </c>
      <c r="O1189">
        <v>1916804.9035277199</v>
      </c>
      <c r="P1189">
        <v>1991489.4359692801</v>
      </c>
      <c r="Q1189">
        <v>1507988.41563422</v>
      </c>
    </row>
    <row r="1190" spans="1:17" x14ac:dyDescent="0.35">
      <c r="A1190" t="s">
        <v>154</v>
      </c>
      <c r="B1190" t="s">
        <v>2895</v>
      </c>
      <c r="C1190" t="s">
        <v>2896</v>
      </c>
      <c r="D1190">
        <v>0</v>
      </c>
      <c r="E1190">
        <v>71</v>
      </c>
      <c r="F1190">
        <v>5</v>
      </c>
      <c r="G1190">
        <v>98</v>
      </c>
      <c r="H1190">
        <v>5</v>
      </c>
      <c r="I1190">
        <v>72</v>
      </c>
      <c r="J1190">
        <v>21687039.0689428</v>
      </c>
      <c r="K1190">
        <v>18051764.841397099</v>
      </c>
      <c r="L1190">
        <v>21183298.813317999</v>
      </c>
      <c r="M1190">
        <v>35114510.59375</v>
      </c>
      <c r="N1190">
        <v>20549162.722098399</v>
      </c>
      <c r="O1190">
        <v>23814979.790154099</v>
      </c>
      <c r="P1190">
        <v>27668007.595070899</v>
      </c>
      <c r="Q1190">
        <v>21800390.861861698</v>
      </c>
    </row>
    <row r="1191" spans="1:17" x14ac:dyDescent="0.35">
      <c r="A1191" t="s">
        <v>154</v>
      </c>
      <c r="B1191" t="s">
        <v>2897</v>
      </c>
      <c r="C1191" t="s">
        <v>2898</v>
      </c>
      <c r="D1191">
        <v>0</v>
      </c>
      <c r="E1191">
        <v>50</v>
      </c>
      <c r="F1191">
        <v>6</v>
      </c>
      <c r="G1191">
        <v>92</v>
      </c>
      <c r="H1191">
        <v>6</v>
      </c>
      <c r="I1191">
        <v>111</v>
      </c>
      <c r="J1191">
        <v>10526163.6576658</v>
      </c>
      <c r="K1191">
        <v>9469804.9956844207</v>
      </c>
      <c r="L1191">
        <v>5459460.2811380997</v>
      </c>
      <c r="M1191">
        <v>7030866.9375</v>
      </c>
      <c r="N1191">
        <v>26002454.638637099</v>
      </c>
      <c r="O1191">
        <v>20584204.4294037</v>
      </c>
      <c r="P1191">
        <v>14578126.911327099</v>
      </c>
      <c r="Q1191">
        <v>20480651.162861198</v>
      </c>
    </row>
    <row r="1192" spans="1:17" x14ac:dyDescent="0.35">
      <c r="A1192" t="s">
        <v>154</v>
      </c>
      <c r="B1192" t="s">
        <v>2899</v>
      </c>
      <c r="C1192" t="s">
        <v>2900</v>
      </c>
      <c r="D1192">
        <v>0</v>
      </c>
      <c r="E1192">
        <v>39</v>
      </c>
      <c r="F1192">
        <v>10</v>
      </c>
      <c r="G1192">
        <v>48</v>
      </c>
      <c r="H1192">
        <v>10</v>
      </c>
      <c r="I1192">
        <v>307</v>
      </c>
      <c r="J1192">
        <v>4412802.5567752104</v>
      </c>
      <c r="K1192">
        <v>3975655.42004064</v>
      </c>
      <c r="L1192">
        <v>445082.966774709</v>
      </c>
      <c r="M1192">
        <v>4185596.703125</v>
      </c>
      <c r="N1192">
        <v>48557.7820142895</v>
      </c>
      <c r="O1192">
        <v>20911.086632281302</v>
      </c>
      <c r="P1192" t="s">
        <v>732</v>
      </c>
      <c r="Q1192" t="s">
        <v>732</v>
      </c>
    </row>
    <row r="1193" spans="1:17" x14ac:dyDescent="0.35">
      <c r="A1193" t="s">
        <v>154</v>
      </c>
      <c r="B1193" t="s">
        <v>2901</v>
      </c>
      <c r="C1193" t="s">
        <v>2902</v>
      </c>
      <c r="D1193">
        <v>0</v>
      </c>
      <c r="E1193">
        <v>44</v>
      </c>
      <c r="F1193">
        <v>4</v>
      </c>
      <c r="G1193">
        <v>76</v>
      </c>
      <c r="H1193">
        <v>4</v>
      </c>
      <c r="I1193">
        <v>89</v>
      </c>
      <c r="J1193">
        <v>43708520.548190497</v>
      </c>
      <c r="K1193">
        <v>37948681.982789002</v>
      </c>
      <c r="L1193">
        <v>40771971.695585102</v>
      </c>
      <c r="M1193">
        <v>35009693.3125</v>
      </c>
      <c r="N1193">
        <v>11594719.804938501</v>
      </c>
      <c r="O1193">
        <v>15097183.260685701</v>
      </c>
      <c r="P1193">
        <v>14095331.1614909</v>
      </c>
      <c r="Q1193">
        <v>15121940.2362066</v>
      </c>
    </row>
    <row r="1194" spans="1:17" x14ac:dyDescent="0.35">
      <c r="A1194" t="s">
        <v>154</v>
      </c>
      <c r="B1194" t="s">
        <v>2903</v>
      </c>
      <c r="C1194" t="s">
        <v>2904</v>
      </c>
      <c r="D1194">
        <v>0</v>
      </c>
      <c r="E1194">
        <v>68</v>
      </c>
      <c r="F1194">
        <v>10</v>
      </c>
      <c r="G1194">
        <v>94</v>
      </c>
      <c r="H1194">
        <v>10</v>
      </c>
      <c r="I1194">
        <v>179</v>
      </c>
      <c r="J1194">
        <v>2285179.3685028702</v>
      </c>
      <c r="K1194">
        <v>2556610.7376975901</v>
      </c>
      <c r="L1194">
        <v>445385.62665108597</v>
      </c>
      <c r="M1194">
        <v>2303618.3984375</v>
      </c>
      <c r="N1194">
        <v>4778436.3607552098</v>
      </c>
      <c r="O1194">
        <v>5327305.6535032801</v>
      </c>
      <c r="P1194">
        <v>6864311.7838107497</v>
      </c>
      <c r="Q1194">
        <v>4860763.4417388802</v>
      </c>
    </row>
    <row r="1195" spans="1:17" x14ac:dyDescent="0.35">
      <c r="A1195" t="s">
        <v>154</v>
      </c>
      <c r="B1195" t="s">
        <v>2905</v>
      </c>
      <c r="C1195" t="s">
        <v>2906</v>
      </c>
      <c r="D1195">
        <v>0</v>
      </c>
      <c r="E1195">
        <v>39</v>
      </c>
      <c r="F1195">
        <v>7</v>
      </c>
      <c r="G1195">
        <v>126</v>
      </c>
      <c r="H1195">
        <v>7</v>
      </c>
      <c r="I1195">
        <v>189</v>
      </c>
      <c r="J1195">
        <v>17320729.169771198</v>
      </c>
      <c r="K1195">
        <v>17368671.236047398</v>
      </c>
      <c r="L1195">
        <v>9203234.0995031595</v>
      </c>
      <c r="M1195">
        <v>10598892.921875</v>
      </c>
      <c r="N1195">
        <v>4653058.8727105698</v>
      </c>
      <c r="O1195">
        <v>5482231.2463405002</v>
      </c>
      <c r="P1195">
        <v>5126055.01955528</v>
      </c>
      <c r="Q1195">
        <v>5152317.1108382801</v>
      </c>
    </row>
    <row r="1196" spans="1:17" x14ac:dyDescent="0.35">
      <c r="A1196" t="s">
        <v>154</v>
      </c>
      <c r="B1196" t="s">
        <v>2907</v>
      </c>
      <c r="C1196" t="s">
        <v>2908</v>
      </c>
      <c r="D1196">
        <v>0</v>
      </c>
      <c r="E1196">
        <v>12</v>
      </c>
      <c r="F1196">
        <v>14</v>
      </c>
      <c r="G1196">
        <v>68</v>
      </c>
      <c r="H1196">
        <v>5</v>
      </c>
      <c r="I1196">
        <v>1313</v>
      </c>
      <c r="J1196">
        <v>149704.123463836</v>
      </c>
      <c r="K1196">
        <v>176987.26237387201</v>
      </c>
      <c r="L1196">
        <v>135889.662271015</v>
      </c>
      <c r="M1196">
        <v>190528.90625</v>
      </c>
      <c r="N1196" t="s">
        <v>732</v>
      </c>
      <c r="O1196">
        <v>59457.4080158012</v>
      </c>
      <c r="P1196" t="s">
        <v>732</v>
      </c>
      <c r="Q1196" t="s">
        <v>732</v>
      </c>
    </row>
    <row r="1197" spans="1:17" x14ac:dyDescent="0.35">
      <c r="A1197" t="s">
        <v>154</v>
      </c>
      <c r="B1197" t="s">
        <v>2909</v>
      </c>
      <c r="C1197" t="s">
        <v>2910</v>
      </c>
      <c r="D1197">
        <v>0</v>
      </c>
      <c r="E1197">
        <v>39</v>
      </c>
      <c r="F1197">
        <v>7</v>
      </c>
      <c r="G1197">
        <v>46</v>
      </c>
      <c r="H1197">
        <v>7</v>
      </c>
      <c r="I1197">
        <v>255</v>
      </c>
      <c r="J1197">
        <v>2950648.2980276002</v>
      </c>
      <c r="K1197">
        <v>2289666.3626834899</v>
      </c>
      <c r="L1197">
        <v>10436568.4735165</v>
      </c>
      <c r="M1197">
        <v>1918810.5410156299</v>
      </c>
      <c r="N1197">
        <v>1123483.7740484099</v>
      </c>
      <c r="O1197">
        <v>1581646.2533830099</v>
      </c>
      <c r="P1197">
        <v>1649480.1974548099</v>
      </c>
      <c r="Q1197">
        <v>860370.21124102501</v>
      </c>
    </row>
    <row r="1198" spans="1:17" x14ac:dyDescent="0.35">
      <c r="A1198" t="s">
        <v>154</v>
      </c>
      <c r="B1198" t="s">
        <v>2911</v>
      </c>
      <c r="C1198" t="s">
        <v>2912</v>
      </c>
      <c r="D1198">
        <v>0</v>
      </c>
      <c r="E1198">
        <v>46</v>
      </c>
      <c r="F1198">
        <v>13</v>
      </c>
      <c r="G1198">
        <v>124</v>
      </c>
      <c r="H1198">
        <v>13</v>
      </c>
      <c r="I1198">
        <v>277</v>
      </c>
      <c r="J1198">
        <v>3541388.8373082001</v>
      </c>
      <c r="K1198">
        <v>3210852.0505292299</v>
      </c>
      <c r="L1198">
        <v>1755271.6157275599</v>
      </c>
      <c r="M1198">
        <v>3007801.328125</v>
      </c>
      <c r="N1198">
        <v>6151612.0021729805</v>
      </c>
      <c r="O1198">
        <v>6113018.0824686401</v>
      </c>
      <c r="P1198">
        <v>7300533.8222966604</v>
      </c>
      <c r="Q1198">
        <v>7109813.5914347898</v>
      </c>
    </row>
    <row r="1199" spans="1:17" x14ac:dyDescent="0.35">
      <c r="A1199" t="s">
        <v>154</v>
      </c>
      <c r="B1199" t="s">
        <v>2913</v>
      </c>
      <c r="C1199" t="s">
        <v>2914</v>
      </c>
      <c r="D1199">
        <v>0</v>
      </c>
      <c r="E1199">
        <v>31</v>
      </c>
      <c r="F1199">
        <v>11</v>
      </c>
      <c r="G1199">
        <v>49</v>
      </c>
      <c r="H1199">
        <v>11</v>
      </c>
      <c r="I1199">
        <v>399</v>
      </c>
      <c r="J1199">
        <v>4190595.5530779399</v>
      </c>
      <c r="K1199">
        <v>3617784.2785161799</v>
      </c>
      <c r="L1199">
        <v>3911671.2891294002</v>
      </c>
      <c r="M1199">
        <v>4253134.34375</v>
      </c>
      <c r="N1199">
        <v>330888.93114722997</v>
      </c>
      <c r="O1199">
        <v>296058.81822920602</v>
      </c>
      <c r="P1199">
        <v>67892.302126173294</v>
      </c>
      <c r="Q1199">
        <v>143598.840595805</v>
      </c>
    </row>
    <row r="1200" spans="1:17" x14ac:dyDescent="0.35">
      <c r="A1200" t="s">
        <v>154</v>
      </c>
      <c r="B1200" t="s">
        <v>2915</v>
      </c>
      <c r="C1200" t="s">
        <v>2916</v>
      </c>
      <c r="D1200">
        <v>0</v>
      </c>
      <c r="E1200">
        <v>43</v>
      </c>
      <c r="F1200">
        <v>7</v>
      </c>
      <c r="G1200">
        <v>71</v>
      </c>
      <c r="H1200">
        <v>7</v>
      </c>
      <c r="I1200">
        <v>204</v>
      </c>
      <c r="J1200">
        <v>10167632.4457586</v>
      </c>
      <c r="K1200">
        <v>6821757.0443432303</v>
      </c>
      <c r="L1200">
        <v>4948500.2217742503</v>
      </c>
      <c r="M1200">
        <v>8798735.046875</v>
      </c>
      <c r="N1200">
        <v>7918611.1070387503</v>
      </c>
      <c r="O1200">
        <v>8065864.6553830598</v>
      </c>
      <c r="P1200">
        <v>10159645.7702769</v>
      </c>
      <c r="Q1200">
        <v>7762841.7426477401</v>
      </c>
    </row>
    <row r="1201" spans="1:17" x14ac:dyDescent="0.35">
      <c r="A1201" t="s">
        <v>154</v>
      </c>
      <c r="B1201" t="s">
        <v>2917</v>
      </c>
      <c r="C1201" t="s">
        <v>2918</v>
      </c>
      <c r="D1201">
        <v>0</v>
      </c>
      <c r="E1201">
        <v>59</v>
      </c>
      <c r="F1201">
        <v>10</v>
      </c>
      <c r="G1201">
        <v>120</v>
      </c>
      <c r="H1201">
        <v>10</v>
      </c>
      <c r="I1201">
        <v>190</v>
      </c>
      <c r="J1201">
        <v>3324866.2394380202</v>
      </c>
      <c r="K1201">
        <v>2768652.8381671198</v>
      </c>
      <c r="L1201">
        <v>4142748.89002372</v>
      </c>
      <c r="M1201">
        <v>4030316.0078125</v>
      </c>
      <c r="N1201">
        <v>12501262.9346976</v>
      </c>
      <c r="O1201">
        <v>12068497.318101799</v>
      </c>
      <c r="P1201">
        <v>16792870.349916302</v>
      </c>
      <c r="Q1201">
        <v>18623515.6383163</v>
      </c>
    </row>
    <row r="1202" spans="1:17" x14ac:dyDescent="0.35">
      <c r="A1202" t="s">
        <v>154</v>
      </c>
      <c r="B1202" t="s">
        <v>2919</v>
      </c>
      <c r="C1202" t="s">
        <v>2920</v>
      </c>
      <c r="D1202">
        <v>0</v>
      </c>
      <c r="E1202">
        <v>39</v>
      </c>
      <c r="F1202">
        <v>4</v>
      </c>
      <c r="G1202">
        <v>300</v>
      </c>
      <c r="H1202">
        <v>4</v>
      </c>
      <c r="I1202">
        <v>179</v>
      </c>
      <c r="J1202">
        <v>43553652.113057703</v>
      </c>
      <c r="K1202">
        <v>30840488.4981982</v>
      </c>
      <c r="L1202">
        <v>36380189.483124003</v>
      </c>
      <c r="M1202">
        <v>48784861.0859375</v>
      </c>
      <c r="N1202">
        <v>894615691.95939505</v>
      </c>
      <c r="O1202">
        <v>1182730193.1284101</v>
      </c>
      <c r="P1202">
        <v>1293882818.4735501</v>
      </c>
      <c r="Q1202">
        <v>743292023.87006998</v>
      </c>
    </row>
    <row r="1203" spans="1:17" x14ac:dyDescent="0.35">
      <c r="A1203" t="s">
        <v>154</v>
      </c>
      <c r="B1203" t="s">
        <v>292</v>
      </c>
      <c r="C1203" t="s">
        <v>2921</v>
      </c>
      <c r="D1203">
        <v>0</v>
      </c>
      <c r="E1203">
        <v>25</v>
      </c>
      <c r="F1203">
        <v>5</v>
      </c>
      <c r="G1203">
        <v>25</v>
      </c>
      <c r="H1203">
        <v>5</v>
      </c>
      <c r="I1203">
        <v>272</v>
      </c>
      <c r="J1203">
        <v>3152493.32047304</v>
      </c>
      <c r="K1203">
        <v>2907662.0279375799</v>
      </c>
      <c r="L1203">
        <v>3037797.72348523</v>
      </c>
      <c r="M1203">
        <v>4021649.5</v>
      </c>
      <c r="N1203">
        <v>5897745.1181743098</v>
      </c>
      <c r="O1203">
        <v>4813904.1738281799</v>
      </c>
      <c r="P1203">
        <v>3868498.5113425599</v>
      </c>
      <c r="Q1203">
        <v>5086845.4284806</v>
      </c>
    </row>
    <row r="1204" spans="1:17" x14ac:dyDescent="0.35">
      <c r="A1204" t="s">
        <v>154</v>
      </c>
      <c r="B1204" t="s">
        <v>2922</v>
      </c>
      <c r="C1204" t="s">
        <v>2923</v>
      </c>
      <c r="D1204">
        <v>0</v>
      </c>
      <c r="E1204">
        <v>57</v>
      </c>
      <c r="F1204">
        <v>14</v>
      </c>
      <c r="G1204">
        <v>101</v>
      </c>
      <c r="H1204">
        <v>14</v>
      </c>
      <c r="I1204">
        <v>265</v>
      </c>
      <c r="J1204">
        <v>3573360.2948080101</v>
      </c>
      <c r="K1204">
        <v>3369244.3260950199</v>
      </c>
      <c r="L1204">
        <v>913319.51614682795</v>
      </c>
      <c r="M1204">
        <v>2369690.1015625</v>
      </c>
      <c r="N1204">
        <v>2659040.2927073101</v>
      </c>
      <c r="O1204">
        <v>3385284.2986662001</v>
      </c>
      <c r="P1204">
        <v>4318452.4015424196</v>
      </c>
      <c r="Q1204">
        <v>4391362.8330319896</v>
      </c>
    </row>
    <row r="1205" spans="1:17" x14ac:dyDescent="0.35">
      <c r="A1205" t="s">
        <v>154</v>
      </c>
      <c r="B1205" t="s">
        <v>2924</v>
      </c>
      <c r="C1205" t="s">
        <v>2925</v>
      </c>
      <c r="D1205">
        <v>0</v>
      </c>
      <c r="E1205">
        <v>12</v>
      </c>
      <c r="F1205">
        <v>5</v>
      </c>
      <c r="G1205">
        <v>91</v>
      </c>
      <c r="H1205">
        <v>5</v>
      </c>
      <c r="I1205">
        <v>512</v>
      </c>
      <c r="J1205">
        <v>41987583.650669299</v>
      </c>
      <c r="K1205">
        <v>33759140.6108118</v>
      </c>
      <c r="L1205">
        <v>34442160.5519059</v>
      </c>
      <c r="M1205">
        <v>33005419.09375</v>
      </c>
      <c r="N1205">
        <v>34687246.735211402</v>
      </c>
      <c r="O1205">
        <v>28535865.479641199</v>
      </c>
      <c r="P1205">
        <v>32860285.6612233</v>
      </c>
      <c r="Q1205">
        <v>27892398.298731498</v>
      </c>
    </row>
    <row r="1206" spans="1:17" x14ac:dyDescent="0.35">
      <c r="A1206" t="s">
        <v>154</v>
      </c>
      <c r="B1206" t="s">
        <v>2926</v>
      </c>
      <c r="C1206" t="s">
        <v>2927</v>
      </c>
      <c r="D1206">
        <v>0</v>
      </c>
      <c r="E1206">
        <v>43</v>
      </c>
      <c r="F1206">
        <v>10</v>
      </c>
      <c r="G1206">
        <v>55</v>
      </c>
      <c r="H1206">
        <v>10</v>
      </c>
      <c r="I1206">
        <v>272</v>
      </c>
      <c r="J1206">
        <v>1900293.0967353501</v>
      </c>
      <c r="K1206">
        <v>1442892.4784591601</v>
      </c>
      <c r="L1206">
        <v>478113.51102400298</v>
      </c>
      <c r="M1206">
        <v>1025677.234375</v>
      </c>
      <c r="N1206">
        <v>2885211.6552327699</v>
      </c>
      <c r="O1206">
        <v>4058475.1921532499</v>
      </c>
      <c r="P1206">
        <v>4526610.0954782004</v>
      </c>
      <c r="Q1206">
        <v>3742054.55681423</v>
      </c>
    </row>
    <row r="1207" spans="1:17" x14ac:dyDescent="0.35">
      <c r="A1207" t="s">
        <v>154</v>
      </c>
      <c r="B1207" t="s">
        <v>2928</v>
      </c>
      <c r="C1207" t="s">
        <v>2929</v>
      </c>
      <c r="D1207">
        <v>0</v>
      </c>
      <c r="E1207">
        <v>43</v>
      </c>
      <c r="F1207">
        <v>11</v>
      </c>
      <c r="G1207">
        <v>61</v>
      </c>
      <c r="H1207">
        <v>11</v>
      </c>
      <c r="I1207">
        <v>336</v>
      </c>
      <c r="J1207">
        <v>2619242.4467236302</v>
      </c>
      <c r="K1207">
        <v>2865764.7365868902</v>
      </c>
      <c r="L1207">
        <v>1546074.8917292899</v>
      </c>
      <c r="M1207">
        <v>2098507.46875</v>
      </c>
      <c r="N1207">
        <v>1454387.2790967301</v>
      </c>
      <c r="O1207">
        <v>1640009.9459208399</v>
      </c>
      <c r="P1207">
        <v>1345549.5246232301</v>
      </c>
      <c r="Q1207">
        <v>1998300.66418744</v>
      </c>
    </row>
    <row r="1208" spans="1:17" x14ac:dyDescent="0.35">
      <c r="A1208" t="s">
        <v>154</v>
      </c>
      <c r="B1208" t="s">
        <v>2930</v>
      </c>
      <c r="C1208" t="s">
        <v>2931</v>
      </c>
      <c r="D1208">
        <v>0</v>
      </c>
      <c r="E1208">
        <v>37</v>
      </c>
      <c r="F1208">
        <v>8</v>
      </c>
      <c r="G1208">
        <v>52</v>
      </c>
      <c r="H1208">
        <v>8</v>
      </c>
      <c r="I1208">
        <v>274</v>
      </c>
      <c r="J1208">
        <v>3407885.1222117399</v>
      </c>
      <c r="K1208">
        <v>2420765.8392438502</v>
      </c>
      <c r="L1208">
        <v>2291888.5970894899</v>
      </c>
      <c r="M1208">
        <v>2318697.90625</v>
      </c>
      <c r="N1208">
        <v>1010450.9119786799</v>
      </c>
      <c r="O1208">
        <v>990296.86042202997</v>
      </c>
      <c r="P1208">
        <v>1214336.12883549</v>
      </c>
      <c r="Q1208">
        <v>682433.70356642804</v>
      </c>
    </row>
    <row r="1209" spans="1:17" x14ac:dyDescent="0.35">
      <c r="A1209" t="s">
        <v>154</v>
      </c>
      <c r="B1209" t="s">
        <v>2932</v>
      </c>
      <c r="C1209" t="s">
        <v>2933</v>
      </c>
      <c r="D1209">
        <v>0</v>
      </c>
      <c r="E1209">
        <v>27</v>
      </c>
      <c r="F1209">
        <v>9</v>
      </c>
      <c r="G1209">
        <v>51</v>
      </c>
      <c r="H1209">
        <v>9</v>
      </c>
      <c r="I1209">
        <v>391</v>
      </c>
      <c r="J1209">
        <v>2288876.5408856301</v>
      </c>
      <c r="K1209">
        <v>2187530.7324500699</v>
      </c>
      <c r="L1209">
        <v>1797005.86811897</v>
      </c>
      <c r="M1209">
        <v>2101369.21875</v>
      </c>
      <c r="N1209">
        <v>1314986.9412074599</v>
      </c>
      <c r="O1209">
        <v>1445145.2800972499</v>
      </c>
      <c r="P1209">
        <v>566417.54389564204</v>
      </c>
      <c r="Q1209">
        <v>1035881.35287249</v>
      </c>
    </row>
    <row r="1210" spans="1:17" x14ac:dyDescent="0.35">
      <c r="A1210" t="s">
        <v>154</v>
      </c>
      <c r="B1210" t="s">
        <v>2934</v>
      </c>
      <c r="C1210" t="s">
        <v>2935</v>
      </c>
      <c r="D1210">
        <v>0</v>
      </c>
      <c r="E1210">
        <v>33</v>
      </c>
      <c r="F1210">
        <v>12</v>
      </c>
      <c r="G1210">
        <v>54</v>
      </c>
      <c r="H1210">
        <v>12</v>
      </c>
      <c r="I1210">
        <v>429</v>
      </c>
      <c r="J1210">
        <v>2530782.5446631201</v>
      </c>
      <c r="K1210">
        <v>2472621.3365081898</v>
      </c>
      <c r="L1210">
        <v>639216.85948026902</v>
      </c>
      <c r="M1210">
        <v>1512108.03125</v>
      </c>
      <c r="N1210">
        <v>53680.506804595301</v>
      </c>
      <c r="O1210">
        <v>148066.258759702</v>
      </c>
      <c r="P1210">
        <v>130253.071561324</v>
      </c>
      <c r="Q1210" t="s">
        <v>732</v>
      </c>
    </row>
    <row r="1211" spans="1:17" x14ac:dyDescent="0.35">
      <c r="A1211" t="s">
        <v>154</v>
      </c>
      <c r="B1211" t="s">
        <v>2936</v>
      </c>
      <c r="C1211" t="s">
        <v>2937</v>
      </c>
      <c r="D1211">
        <v>0</v>
      </c>
      <c r="E1211">
        <v>39</v>
      </c>
      <c r="F1211">
        <v>13</v>
      </c>
      <c r="G1211">
        <v>61</v>
      </c>
      <c r="H1211">
        <v>13</v>
      </c>
      <c r="I1211">
        <v>462</v>
      </c>
      <c r="J1211">
        <v>1540147.38603645</v>
      </c>
      <c r="K1211">
        <v>1565324.1649239401</v>
      </c>
      <c r="L1211">
        <v>410636.00696143799</v>
      </c>
      <c r="M1211">
        <v>1686494.59375</v>
      </c>
      <c r="N1211">
        <v>2677553.68428447</v>
      </c>
      <c r="O1211">
        <v>3269407.1645263201</v>
      </c>
      <c r="P1211">
        <v>3355366.9838707498</v>
      </c>
      <c r="Q1211">
        <v>3214534.95536234</v>
      </c>
    </row>
    <row r="1212" spans="1:17" x14ac:dyDescent="0.35">
      <c r="A1212" t="s">
        <v>154</v>
      </c>
      <c r="B1212" t="s">
        <v>2938</v>
      </c>
      <c r="C1212" t="s">
        <v>2939</v>
      </c>
      <c r="D1212">
        <v>0</v>
      </c>
      <c r="E1212">
        <v>36</v>
      </c>
      <c r="F1212">
        <v>8</v>
      </c>
      <c r="G1212">
        <v>45</v>
      </c>
      <c r="H1212">
        <v>8</v>
      </c>
      <c r="I1212">
        <v>277</v>
      </c>
      <c r="J1212">
        <v>10821339.227180701</v>
      </c>
      <c r="K1212">
        <v>5206460.8411052302</v>
      </c>
      <c r="L1212">
        <v>18792381.857322399</v>
      </c>
      <c r="M1212">
        <v>4169119.90625</v>
      </c>
      <c r="N1212">
        <v>10624105.9796979</v>
      </c>
      <c r="O1212">
        <v>4927394.3781121904</v>
      </c>
      <c r="P1212">
        <v>9240599.7318989895</v>
      </c>
      <c r="Q1212">
        <v>15573723.9274859</v>
      </c>
    </row>
    <row r="1213" spans="1:17" x14ac:dyDescent="0.35">
      <c r="A1213" t="s">
        <v>154</v>
      </c>
      <c r="B1213" t="s">
        <v>2940</v>
      </c>
      <c r="C1213" t="s">
        <v>2941</v>
      </c>
      <c r="D1213">
        <v>0</v>
      </c>
      <c r="E1213">
        <v>40</v>
      </c>
      <c r="F1213">
        <v>5</v>
      </c>
      <c r="G1213">
        <v>75</v>
      </c>
      <c r="H1213">
        <v>5</v>
      </c>
      <c r="I1213">
        <v>177</v>
      </c>
      <c r="J1213">
        <v>4427017.7554503102</v>
      </c>
      <c r="K1213">
        <v>4596061.7112786202</v>
      </c>
      <c r="L1213">
        <v>3213852.2555198902</v>
      </c>
      <c r="M1213">
        <v>4593349.03125</v>
      </c>
      <c r="N1213">
        <v>4505510.9062593002</v>
      </c>
      <c r="O1213">
        <v>4485253.5275459196</v>
      </c>
      <c r="P1213">
        <v>4827768.1134220799</v>
      </c>
      <c r="Q1213">
        <v>4576974.9810223598</v>
      </c>
    </row>
    <row r="1214" spans="1:17" x14ac:dyDescent="0.35">
      <c r="A1214" t="s">
        <v>154</v>
      </c>
      <c r="B1214" t="s">
        <v>2942</v>
      </c>
      <c r="C1214" t="s">
        <v>2943</v>
      </c>
      <c r="D1214">
        <v>0</v>
      </c>
      <c r="E1214">
        <v>30</v>
      </c>
      <c r="F1214">
        <v>5</v>
      </c>
      <c r="G1214">
        <v>125</v>
      </c>
      <c r="H1214">
        <v>5</v>
      </c>
      <c r="I1214">
        <v>153</v>
      </c>
      <c r="J1214">
        <v>31322478.420732901</v>
      </c>
      <c r="K1214">
        <v>31945488.230625901</v>
      </c>
      <c r="L1214">
        <v>19190490.910794798</v>
      </c>
      <c r="M1214">
        <v>38163106.755859397</v>
      </c>
      <c r="N1214">
        <v>23869662.985146798</v>
      </c>
      <c r="O1214">
        <v>35187822.657829702</v>
      </c>
      <c r="P1214">
        <v>29725912.497829199</v>
      </c>
      <c r="Q1214">
        <v>31036534.129611898</v>
      </c>
    </row>
    <row r="1215" spans="1:17" x14ac:dyDescent="0.35">
      <c r="A1215" t="s">
        <v>154</v>
      </c>
      <c r="B1215" t="s">
        <v>2944</v>
      </c>
      <c r="C1215" t="s">
        <v>2945</v>
      </c>
      <c r="D1215">
        <v>0</v>
      </c>
      <c r="E1215">
        <v>29</v>
      </c>
      <c r="F1215">
        <v>4</v>
      </c>
      <c r="G1215">
        <v>110</v>
      </c>
      <c r="H1215">
        <v>4</v>
      </c>
      <c r="I1215">
        <v>181</v>
      </c>
      <c r="J1215">
        <v>11819957.956101</v>
      </c>
      <c r="K1215">
        <v>11102310.2528501</v>
      </c>
      <c r="L1215">
        <v>5296249.29291947</v>
      </c>
      <c r="M1215">
        <v>13896282.953125</v>
      </c>
      <c r="N1215">
        <v>18738079.644274399</v>
      </c>
      <c r="O1215">
        <v>23936774.252409998</v>
      </c>
      <c r="P1215">
        <v>21881998.719064899</v>
      </c>
      <c r="Q1215">
        <v>19106143.280211199</v>
      </c>
    </row>
    <row r="1216" spans="1:17" x14ac:dyDescent="0.35">
      <c r="A1216" t="s">
        <v>154</v>
      </c>
      <c r="B1216" t="s">
        <v>2946</v>
      </c>
      <c r="C1216" t="s">
        <v>2947</v>
      </c>
      <c r="D1216">
        <v>0</v>
      </c>
      <c r="E1216">
        <v>56</v>
      </c>
      <c r="F1216">
        <v>12</v>
      </c>
      <c r="G1216">
        <v>86</v>
      </c>
      <c r="H1216">
        <v>12</v>
      </c>
      <c r="I1216">
        <v>249</v>
      </c>
      <c r="J1216">
        <v>2579782.23642516</v>
      </c>
      <c r="K1216">
        <v>3237572.9880305999</v>
      </c>
      <c r="L1216">
        <v>1686895.9377804201</v>
      </c>
      <c r="M1216">
        <v>2559156.203125</v>
      </c>
      <c r="N1216">
        <v>4904244.2282658098</v>
      </c>
      <c r="O1216">
        <v>4663681.7531623403</v>
      </c>
      <c r="P1216">
        <v>10297211.0164159</v>
      </c>
      <c r="Q1216">
        <v>7201139.6905542398</v>
      </c>
    </row>
    <row r="1217" spans="1:17" x14ac:dyDescent="0.35">
      <c r="A1217" t="s">
        <v>154</v>
      </c>
      <c r="B1217" t="s">
        <v>2948</v>
      </c>
      <c r="C1217" t="s">
        <v>2949</v>
      </c>
      <c r="D1217">
        <v>0</v>
      </c>
      <c r="E1217">
        <v>31</v>
      </c>
      <c r="F1217">
        <v>9</v>
      </c>
      <c r="G1217">
        <v>55</v>
      </c>
      <c r="H1217">
        <v>9</v>
      </c>
      <c r="I1217">
        <v>297</v>
      </c>
      <c r="J1217">
        <v>4968498.8645120002</v>
      </c>
      <c r="K1217">
        <v>4128372.95197096</v>
      </c>
      <c r="L1217">
        <v>5548971.4803309198</v>
      </c>
      <c r="M1217">
        <v>7434472.90625</v>
      </c>
      <c r="N1217">
        <v>1790290.93268809</v>
      </c>
      <c r="O1217">
        <v>1854433.2916727599</v>
      </c>
      <c r="P1217">
        <v>1054236.56231484</v>
      </c>
      <c r="Q1217">
        <v>1261259.43403805</v>
      </c>
    </row>
    <row r="1218" spans="1:17" x14ac:dyDescent="0.35">
      <c r="A1218" t="s">
        <v>154</v>
      </c>
      <c r="B1218" t="s">
        <v>2950</v>
      </c>
      <c r="C1218" t="s">
        <v>2951</v>
      </c>
      <c r="D1218">
        <v>0</v>
      </c>
      <c r="E1218">
        <v>51</v>
      </c>
      <c r="F1218">
        <v>7</v>
      </c>
      <c r="G1218">
        <v>83</v>
      </c>
      <c r="H1218">
        <v>7</v>
      </c>
      <c r="I1218">
        <v>152</v>
      </c>
      <c r="J1218">
        <v>1395139.10599829</v>
      </c>
      <c r="K1218">
        <v>1745863.4740228499</v>
      </c>
      <c r="L1218">
        <v>64070198.091129303</v>
      </c>
      <c r="M1218">
        <v>52502760.96875</v>
      </c>
      <c r="N1218">
        <v>1754481.1092892999</v>
      </c>
      <c r="O1218">
        <v>997096.68291325704</v>
      </c>
      <c r="P1218">
        <v>4864351.6618660903</v>
      </c>
      <c r="Q1218">
        <v>857347.03318149003</v>
      </c>
    </row>
    <row r="1219" spans="1:17" x14ac:dyDescent="0.35">
      <c r="A1219" t="s">
        <v>154</v>
      </c>
      <c r="B1219" t="s">
        <v>2952</v>
      </c>
      <c r="C1219" t="s">
        <v>2953</v>
      </c>
      <c r="D1219">
        <v>0</v>
      </c>
      <c r="E1219">
        <v>59</v>
      </c>
      <c r="F1219">
        <v>8</v>
      </c>
      <c r="G1219">
        <v>59</v>
      </c>
      <c r="H1219">
        <v>8</v>
      </c>
      <c r="I1219">
        <v>177</v>
      </c>
      <c r="J1219">
        <v>3834489.7877652799</v>
      </c>
      <c r="K1219">
        <v>4085504.8411430698</v>
      </c>
      <c r="L1219">
        <v>1239196.4785856199</v>
      </c>
      <c r="M1219">
        <v>1331063.5625</v>
      </c>
      <c r="N1219">
        <v>336597.77934120398</v>
      </c>
      <c r="O1219" t="s">
        <v>732</v>
      </c>
      <c r="P1219">
        <v>903643.21362637996</v>
      </c>
      <c r="Q1219">
        <v>854563.80207950901</v>
      </c>
    </row>
    <row r="1220" spans="1:17" x14ac:dyDescent="0.35">
      <c r="A1220" t="s">
        <v>154</v>
      </c>
      <c r="B1220" t="s">
        <v>2954</v>
      </c>
      <c r="C1220" t="s">
        <v>2955</v>
      </c>
      <c r="D1220">
        <v>0</v>
      </c>
      <c r="E1220">
        <v>13</v>
      </c>
      <c r="F1220">
        <v>10</v>
      </c>
      <c r="G1220">
        <v>29</v>
      </c>
      <c r="H1220">
        <v>10</v>
      </c>
      <c r="I1220">
        <v>1054</v>
      </c>
      <c r="J1220">
        <v>636015.42685531499</v>
      </c>
      <c r="K1220">
        <v>1112366.63360972</v>
      </c>
      <c r="L1220">
        <v>219321.93342444001</v>
      </c>
      <c r="M1220">
        <v>979588.4921875</v>
      </c>
      <c r="N1220">
        <v>1458343.08610481</v>
      </c>
      <c r="O1220">
        <v>861907.35990055697</v>
      </c>
      <c r="P1220">
        <v>842604.62231729599</v>
      </c>
      <c r="Q1220">
        <v>620719.63267673005</v>
      </c>
    </row>
    <row r="1221" spans="1:17" x14ac:dyDescent="0.35">
      <c r="A1221" t="s">
        <v>154</v>
      </c>
      <c r="B1221" t="s">
        <v>2956</v>
      </c>
      <c r="C1221" t="s">
        <v>2957</v>
      </c>
      <c r="D1221">
        <v>0</v>
      </c>
      <c r="E1221">
        <v>66</v>
      </c>
      <c r="F1221">
        <v>4</v>
      </c>
      <c r="G1221">
        <v>64</v>
      </c>
      <c r="H1221">
        <v>4</v>
      </c>
      <c r="I1221">
        <v>112</v>
      </c>
      <c r="J1221" t="s">
        <v>732</v>
      </c>
      <c r="K1221">
        <v>62113.530513876998</v>
      </c>
      <c r="L1221">
        <v>192575.48519778199</v>
      </c>
      <c r="M1221" t="s">
        <v>732</v>
      </c>
      <c r="N1221">
        <v>62125114.607028402</v>
      </c>
      <c r="O1221">
        <v>44480567.398932099</v>
      </c>
      <c r="P1221">
        <v>27953405.413211498</v>
      </c>
      <c r="Q1221">
        <v>29469766.108736001</v>
      </c>
    </row>
    <row r="1222" spans="1:17" x14ac:dyDescent="0.35">
      <c r="A1222" t="s">
        <v>154</v>
      </c>
      <c r="B1222" t="s">
        <v>2958</v>
      </c>
      <c r="C1222" t="s">
        <v>2959</v>
      </c>
      <c r="D1222">
        <v>0</v>
      </c>
      <c r="E1222">
        <v>38</v>
      </c>
      <c r="F1222">
        <v>8</v>
      </c>
      <c r="G1222">
        <v>61</v>
      </c>
      <c r="H1222">
        <v>8</v>
      </c>
      <c r="I1222">
        <v>216</v>
      </c>
      <c r="J1222">
        <v>5291504.9153787903</v>
      </c>
      <c r="K1222">
        <v>4293982.1446126699</v>
      </c>
      <c r="L1222">
        <v>6256594.2174104797</v>
      </c>
      <c r="M1222">
        <v>3420293.171875</v>
      </c>
      <c r="N1222">
        <v>16927731.630904</v>
      </c>
      <c r="O1222">
        <v>17514176.639673401</v>
      </c>
      <c r="P1222">
        <v>17271217.204553802</v>
      </c>
      <c r="Q1222">
        <v>17900566.756562099</v>
      </c>
    </row>
    <row r="1223" spans="1:17" x14ac:dyDescent="0.35">
      <c r="A1223" t="s">
        <v>154</v>
      </c>
      <c r="B1223" t="s">
        <v>2960</v>
      </c>
      <c r="C1223" t="s">
        <v>2961</v>
      </c>
      <c r="D1223">
        <v>0</v>
      </c>
      <c r="E1223">
        <v>11</v>
      </c>
      <c r="F1223">
        <v>6</v>
      </c>
      <c r="G1223">
        <v>291</v>
      </c>
      <c r="H1223">
        <v>2</v>
      </c>
      <c r="I1223">
        <v>263</v>
      </c>
      <c r="J1223">
        <v>62564979.789567202</v>
      </c>
      <c r="K1223">
        <v>59671777.2937501</v>
      </c>
      <c r="L1223">
        <v>71532666.3922811</v>
      </c>
      <c r="M1223">
        <v>43186466.53125</v>
      </c>
      <c r="N1223">
        <v>14637159.791467</v>
      </c>
      <c r="O1223">
        <v>10621958.712471399</v>
      </c>
      <c r="P1223">
        <v>14627579.107930301</v>
      </c>
      <c r="Q1223">
        <v>7368581.5078315204</v>
      </c>
    </row>
    <row r="1224" spans="1:17" x14ac:dyDescent="0.35">
      <c r="A1224" t="s">
        <v>154</v>
      </c>
      <c r="B1224" t="s">
        <v>2962</v>
      </c>
      <c r="C1224" t="s">
        <v>2963</v>
      </c>
      <c r="D1224">
        <v>0</v>
      </c>
      <c r="E1224">
        <v>48</v>
      </c>
      <c r="F1224">
        <v>10</v>
      </c>
      <c r="G1224">
        <v>59</v>
      </c>
      <c r="H1224">
        <v>10</v>
      </c>
      <c r="I1224">
        <v>236</v>
      </c>
      <c r="J1224">
        <v>1758799.8412766799</v>
      </c>
      <c r="K1224">
        <v>1870698.7793202901</v>
      </c>
      <c r="L1224">
        <v>848865.39612865204</v>
      </c>
      <c r="M1224">
        <v>1945329.9375</v>
      </c>
      <c r="N1224">
        <v>1302234.3298097299</v>
      </c>
      <c r="O1224">
        <v>1781575.8446096601</v>
      </c>
      <c r="P1224">
        <v>2090012.2757480601</v>
      </c>
      <c r="Q1224">
        <v>1806032.47455182</v>
      </c>
    </row>
    <row r="1225" spans="1:17" x14ac:dyDescent="0.35">
      <c r="A1225" t="s">
        <v>154</v>
      </c>
      <c r="B1225" t="s">
        <v>2964</v>
      </c>
      <c r="C1225" t="s">
        <v>2965</v>
      </c>
      <c r="D1225">
        <v>0</v>
      </c>
      <c r="E1225">
        <v>51</v>
      </c>
      <c r="F1225">
        <v>8</v>
      </c>
      <c r="G1225">
        <v>45</v>
      </c>
      <c r="H1225">
        <v>8</v>
      </c>
      <c r="I1225">
        <v>216</v>
      </c>
      <c r="J1225">
        <v>2730982.8233424202</v>
      </c>
      <c r="K1225">
        <v>2467186.2650408</v>
      </c>
      <c r="L1225">
        <v>1321973.1808607599</v>
      </c>
      <c r="M1225">
        <v>2290115.6875</v>
      </c>
      <c r="N1225">
        <v>1806981.9190551401</v>
      </c>
      <c r="O1225">
        <v>2594134.5318338298</v>
      </c>
      <c r="P1225">
        <v>1805729.1207135301</v>
      </c>
      <c r="Q1225">
        <v>1724068.69072315</v>
      </c>
    </row>
    <row r="1226" spans="1:17" x14ac:dyDescent="0.35">
      <c r="A1226" t="s">
        <v>154</v>
      </c>
      <c r="B1226" t="s">
        <v>2966</v>
      </c>
      <c r="C1226" t="s">
        <v>2967</v>
      </c>
      <c r="D1226">
        <v>0</v>
      </c>
      <c r="E1226">
        <v>41</v>
      </c>
      <c r="F1226">
        <v>10</v>
      </c>
      <c r="G1226">
        <v>83</v>
      </c>
      <c r="H1226">
        <v>10</v>
      </c>
      <c r="I1226">
        <v>252</v>
      </c>
      <c r="J1226">
        <v>1178135.19917804</v>
      </c>
      <c r="K1226">
        <v>581925.95004906401</v>
      </c>
      <c r="L1226">
        <v>247167.50951506599</v>
      </c>
      <c r="M1226">
        <v>919523.7421875</v>
      </c>
      <c r="N1226">
        <v>7250369.3453626595</v>
      </c>
      <c r="O1226">
        <v>7266869.0661475798</v>
      </c>
      <c r="P1226">
        <v>9294365.8067932595</v>
      </c>
      <c r="Q1226">
        <v>7804134.6499007903</v>
      </c>
    </row>
    <row r="1227" spans="1:17" x14ac:dyDescent="0.35">
      <c r="A1227" t="s">
        <v>154</v>
      </c>
      <c r="B1227" t="s">
        <v>2968</v>
      </c>
      <c r="C1227" t="s">
        <v>2969</v>
      </c>
      <c r="D1227">
        <v>0</v>
      </c>
      <c r="E1227">
        <v>41</v>
      </c>
      <c r="F1227">
        <v>11</v>
      </c>
      <c r="G1227">
        <v>66</v>
      </c>
      <c r="H1227">
        <v>11</v>
      </c>
      <c r="I1227">
        <v>328</v>
      </c>
      <c r="J1227">
        <v>2212312.17242538</v>
      </c>
      <c r="K1227">
        <v>2502739.654902</v>
      </c>
      <c r="L1227">
        <v>1569346.3983978999</v>
      </c>
      <c r="M1227">
        <v>2986033.5625</v>
      </c>
      <c r="N1227">
        <v>4779525.4239081498</v>
      </c>
      <c r="O1227">
        <v>3883579.29143104</v>
      </c>
      <c r="P1227">
        <v>4361605.2687643599</v>
      </c>
      <c r="Q1227">
        <v>5070357.8217786597</v>
      </c>
    </row>
    <row r="1228" spans="1:17" x14ac:dyDescent="0.35">
      <c r="A1228" t="s">
        <v>154</v>
      </c>
      <c r="B1228" t="s">
        <v>2970</v>
      </c>
      <c r="C1228" t="s">
        <v>2971</v>
      </c>
      <c r="D1228">
        <v>0</v>
      </c>
      <c r="E1228">
        <v>40</v>
      </c>
      <c r="F1228">
        <v>10</v>
      </c>
      <c r="G1228">
        <v>36</v>
      </c>
      <c r="H1228">
        <v>10</v>
      </c>
      <c r="I1228">
        <v>286</v>
      </c>
      <c r="J1228">
        <v>1928335.63188639</v>
      </c>
      <c r="K1228">
        <v>1920729.72324819</v>
      </c>
      <c r="L1228">
        <v>1007183.5814519899</v>
      </c>
      <c r="M1228">
        <v>1488067.15625</v>
      </c>
      <c r="N1228">
        <v>710402.44785777503</v>
      </c>
      <c r="O1228">
        <v>439383.25402791199</v>
      </c>
      <c r="P1228">
        <v>395520.02277672302</v>
      </c>
      <c r="Q1228">
        <v>169483.97848554401</v>
      </c>
    </row>
    <row r="1229" spans="1:17" x14ac:dyDescent="0.35">
      <c r="A1229" t="s">
        <v>154</v>
      </c>
      <c r="B1229" t="s">
        <v>2972</v>
      </c>
      <c r="C1229" t="s">
        <v>2973</v>
      </c>
      <c r="D1229">
        <v>0</v>
      </c>
      <c r="E1229">
        <v>20</v>
      </c>
      <c r="F1229">
        <v>16</v>
      </c>
      <c r="G1229">
        <v>65</v>
      </c>
      <c r="H1229">
        <v>16</v>
      </c>
      <c r="I1229">
        <v>1085</v>
      </c>
      <c r="J1229">
        <v>1522798.8221809799</v>
      </c>
      <c r="K1229">
        <v>1316712.3153874101</v>
      </c>
      <c r="L1229">
        <v>3935649.2431384302</v>
      </c>
      <c r="M1229">
        <v>1756895.5390625</v>
      </c>
      <c r="N1229">
        <v>3242628.8606193098</v>
      </c>
      <c r="O1229">
        <v>1950298.85400215</v>
      </c>
      <c r="P1229">
        <v>3528834.7196512399</v>
      </c>
      <c r="Q1229">
        <v>3824746.2045752401</v>
      </c>
    </row>
    <row r="1230" spans="1:17" x14ac:dyDescent="0.35">
      <c r="A1230" t="s">
        <v>154</v>
      </c>
      <c r="B1230" t="s">
        <v>2974</v>
      </c>
      <c r="C1230" t="s">
        <v>2975</v>
      </c>
      <c r="D1230">
        <v>0</v>
      </c>
      <c r="E1230">
        <v>62</v>
      </c>
      <c r="F1230">
        <v>11</v>
      </c>
      <c r="G1230">
        <v>113</v>
      </c>
      <c r="H1230">
        <v>11</v>
      </c>
      <c r="I1230">
        <v>157</v>
      </c>
      <c r="J1230">
        <v>4838437.4201088399</v>
      </c>
      <c r="K1230">
        <v>4831544.4173085997</v>
      </c>
      <c r="L1230">
        <v>3411862.84466042</v>
      </c>
      <c r="M1230">
        <v>7366889.921875</v>
      </c>
      <c r="N1230">
        <v>9960384.0520529207</v>
      </c>
      <c r="O1230">
        <v>10086122.826347601</v>
      </c>
      <c r="P1230">
        <v>7721669.2204876002</v>
      </c>
      <c r="Q1230">
        <v>9122283.9429106191</v>
      </c>
    </row>
    <row r="1231" spans="1:17" x14ac:dyDescent="0.35">
      <c r="A1231" t="s">
        <v>154</v>
      </c>
      <c r="B1231" t="s">
        <v>2976</v>
      </c>
      <c r="C1231" t="s">
        <v>2977</v>
      </c>
      <c r="D1231">
        <v>0</v>
      </c>
      <c r="E1231">
        <v>41</v>
      </c>
      <c r="F1231">
        <v>10</v>
      </c>
      <c r="G1231">
        <v>87</v>
      </c>
      <c r="H1231">
        <v>10</v>
      </c>
      <c r="I1231">
        <v>261</v>
      </c>
      <c r="J1231">
        <v>1578756.30503506</v>
      </c>
      <c r="K1231">
        <v>1813754.1797547</v>
      </c>
      <c r="L1231">
        <v>679360.82931566995</v>
      </c>
      <c r="M1231">
        <v>1730785.8125</v>
      </c>
      <c r="N1231">
        <v>4530720.6166949403</v>
      </c>
      <c r="O1231">
        <v>3505420.02493433</v>
      </c>
      <c r="P1231">
        <v>5867678.7289014002</v>
      </c>
      <c r="Q1231">
        <v>4177921.3430435699</v>
      </c>
    </row>
    <row r="1232" spans="1:17" x14ac:dyDescent="0.35">
      <c r="A1232" t="s">
        <v>154</v>
      </c>
      <c r="B1232" t="s">
        <v>2978</v>
      </c>
      <c r="C1232" t="s">
        <v>2979</v>
      </c>
      <c r="D1232">
        <v>0</v>
      </c>
      <c r="E1232">
        <v>25</v>
      </c>
      <c r="F1232">
        <v>11</v>
      </c>
      <c r="G1232">
        <v>56</v>
      </c>
      <c r="H1232">
        <v>11</v>
      </c>
      <c r="I1232">
        <v>431</v>
      </c>
      <c r="J1232">
        <v>2876719.6439998499</v>
      </c>
      <c r="K1232">
        <v>3056049.4453238999</v>
      </c>
      <c r="L1232">
        <v>1613773.63311972</v>
      </c>
      <c r="M1232">
        <v>2543605.53125</v>
      </c>
      <c r="N1232">
        <v>2025597.46957817</v>
      </c>
      <c r="O1232">
        <v>1893301.9016615299</v>
      </c>
      <c r="P1232">
        <v>1937122.6624288501</v>
      </c>
      <c r="Q1232">
        <v>1500199.0891040701</v>
      </c>
    </row>
    <row r="1233" spans="1:17" x14ac:dyDescent="0.35">
      <c r="A1233" t="s">
        <v>154</v>
      </c>
      <c r="B1233" t="s">
        <v>2980</v>
      </c>
      <c r="C1233" t="s">
        <v>2981</v>
      </c>
      <c r="D1233">
        <v>0</v>
      </c>
      <c r="E1233">
        <v>16</v>
      </c>
      <c r="F1233">
        <v>7</v>
      </c>
      <c r="G1233">
        <v>43</v>
      </c>
      <c r="H1233">
        <v>7</v>
      </c>
      <c r="I1233">
        <v>708</v>
      </c>
      <c r="J1233">
        <v>2740939.7846163898</v>
      </c>
      <c r="K1233">
        <v>1988050.6497442599</v>
      </c>
      <c r="L1233">
        <v>1058605.4757384099</v>
      </c>
      <c r="M1233">
        <v>2612695.5546875</v>
      </c>
      <c r="N1233">
        <v>1242102.26361115</v>
      </c>
      <c r="O1233">
        <v>1449181.6301852399</v>
      </c>
      <c r="P1233">
        <v>1636353.07535019</v>
      </c>
      <c r="Q1233">
        <v>2198456.5240445398</v>
      </c>
    </row>
    <row r="1234" spans="1:17" x14ac:dyDescent="0.35">
      <c r="A1234" t="s">
        <v>154</v>
      </c>
      <c r="B1234" t="s">
        <v>2982</v>
      </c>
      <c r="C1234" t="s">
        <v>2983</v>
      </c>
      <c r="D1234">
        <v>0</v>
      </c>
      <c r="E1234">
        <v>34</v>
      </c>
      <c r="F1234">
        <v>11</v>
      </c>
      <c r="G1234">
        <v>58</v>
      </c>
      <c r="H1234">
        <v>11</v>
      </c>
      <c r="I1234">
        <v>306</v>
      </c>
      <c r="J1234">
        <v>3293289.7981008701</v>
      </c>
      <c r="K1234">
        <v>4000838.5232862299</v>
      </c>
      <c r="L1234">
        <v>1890993.07928819</v>
      </c>
      <c r="M1234">
        <v>4258372.71875</v>
      </c>
      <c r="N1234">
        <v>1115373.8214627299</v>
      </c>
      <c r="O1234">
        <v>668170.64606415003</v>
      </c>
      <c r="P1234">
        <v>514942.47746344103</v>
      </c>
      <c r="Q1234">
        <v>365464.40407078102</v>
      </c>
    </row>
    <row r="1235" spans="1:17" x14ac:dyDescent="0.35">
      <c r="A1235" t="s">
        <v>154</v>
      </c>
      <c r="B1235" t="s">
        <v>2984</v>
      </c>
      <c r="C1235" t="s">
        <v>2985</v>
      </c>
      <c r="D1235">
        <v>0</v>
      </c>
      <c r="E1235">
        <v>42</v>
      </c>
      <c r="F1235">
        <v>13</v>
      </c>
      <c r="G1235">
        <v>100</v>
      </c>
      <c r="H1235">
        <v>13</v>
      </c>
      <c r="I1235">
        <v>330</v>
      </c>
      <c r="J1235">
        <v>2906045.0355754299</v>
      </c>
      <c r="K1235">
        <v>2125764.7574086701</v>
      </c>
      <c r="L1235">
        <v>2518607.7698966698</v>
      </c>
      <c r="M1235">
        <v>3568003.9375</v>
      </c>
      <c r="N1235">
        <v>3888050.2340197102</v>
      </c>
      <c r="O1235">
        <v>2383549.7129249</v>
      </c>
      <c r="P1235">
        <v>3521742.4305976098</v>
      </c>
      <c r="Q1235">
        <v>2817215.4116566498</v>
      </c>
    </row>
    <row r="1236" spans="1:17" x14ac:dyDescent="0.35">
      <c r="A1236" t="s">
        <v>154</v>
      </c>
      <c r="B1236" t="s">
        <v>2986</v>
      </c>
      <c r="C1236" t="s">
        <v>2987</v>
      </c>
      <c r="D1236">
        <v>0</v>
      </c>
      <c r="E1236">
        <v>51</v>
      </c>
      <c r="F1236">
        <v>13</v>
      </c>
      <c r="G1236">
        <v>53</v>
      </c>
      <c r="H1236">
        <v>13</v>
      </c>
      <c r="I1236">
        <v>245</v>
      </c>
      <c r="J1236">
        <v>3016356.50158423</v>
      </c>
      <c r="K1236">
        <v>3180997.93222749</v>
      </c>
      <c r="L1236">
        <v>3189591.8994693002</v>
      </c>
      <c r="M1236">
        <v>6020797.140625</v>
      </c>
      <c r="N1236">
        <v>3831711.2979569798</v>
      </c>
      <c r="O1236">
        <v>5477642.6018621698</v>
      </c>
      <c r="P1236">
        <v>5978039.7375672199</v>
      </c>
      <c r="Q1236">
        <v>5104428.7846221803</v>
      </c>
    </row>
    <row r="1237" spans="1:17" x14ac:dyDescent="0.35">
      <c r="A1237" t="s">
        <v>154</v>
      </c>
      <c r="B1237" t="s">
        <v>2988</v>
      </c>
      <c r="C1237" t="s">
        <v>2989</v>
      </c>
      <c r="D1237">
        <v>0</v>
      </c>
      <c r="E1237">
        <v>76</v>
      </c>
      <c r="F1237">
        <v>4</v>
      </c>
      <c r="G1237">
        <v>80</v>
      </c>
      <c r="H1237">
        <v>4</v>
      </c>
      <c r="I1237">
        <v>63</v>
      </c>
      <c r="J1237">
        <v>641873.55914745701</v>
      </c>
      <c r="K1237">
        <v>454402.53673728002</v>
      </c>
      <c r="L1237">
        <v>705413.59552938596</v>
      </c>
      <c r="M1237">
        <v>2065264.0546875</v>
      </c>
      <c r="N1237">
        <v>107967652.487958</v>
      </c>
      <c r="O1237">
        <v>58809093.858576097</v>
      </c>
      <c r="P1237">
        <v>69794076.965414003</v>
      </c>
      <c r="Q1237">
        <v>66251740.476118401</v>
      </c>
    </row>
    <row r="1238" spans="1:17" x14ac:dyDescent="0.35">
      <c r="A1238" t="s">
        <v>154</v>
      </c>
      <c r="B1238" t="s">
        <v>2990</v>
      </c>
      <c r="C1238" t="s">
        <v>2991</v>
      </c>
      <c r="D1238">
        <v>0</v>
      </c>
      <c r="E1238">
        <v>25</v>
      </c>
      <c r="F1238">
        <v>16</v>
      </c>
      <c r="G1238">
        <v>50</v>
      </c>
      <c r="H1238">
        <v>16</v>
      </c>
      <c r="I1238">
        <v>717</v>
      </c>
      <c r="J1238">
        <v>1571979.7915329</v>
      </c>
      <c r="K1238">
        <v>1129393.72932361</v>
      </c>
      <c r="L1238">
        <v>627146.553477276</v>
      </c>
      <c r="M1238">
        <v>927234.6484375</v>
      </c>
      <c r="N1238">
        <v>2085030.2717369699</v>
      </c>
      <c r="O1238">
        <v>1882802.41023476</v>
      </c>
      <c r="P1238">
        <v>1234778.2867983</v>
      </c>
      <c r="Q1238">
        <v>2027741.04069201</v>
      </c>
    </row>
    <row r="1239" spans="1:17" x14ac:dyDescent="0.35">
      <c r="A1239" t="s">
        <v>154</v>
      </c>
      <c r="B1239" t="s">
        <v>2992</v>
      </c>
      <c r="C1239" t="s">
        <v>2993</v>
      </c>
      <c r="D1239">
        <v>0</v>
      </c>
      <c r="E1239">
        <v>49</v>
      </c>
      <c r="F1239">
        <v>4</v>
      </c>
      <c r="G1239">
        <v>168</v>
      </c>
      <c r="H1239">
        <v>4</v>
      </c>
      <c r="I1239">
        <v>71</v>
      </c>
      <c r="J1239">
        <v>26220769.578615699</v>
      </c>
      <c r="K1239">
        <v>28027716.1773629</v>
      </c>
      <c r="L1239">
        <v>15746770.630817501</v>
      </c>
      <c r="M1239">
        <v>25919900.097656298</v>
      </c>
      <c r="N1239">
        <v>199348976.39067999</v>
      </c>
      <c r="O1239">
        <v>136227460.659354</v>
      </c>
      <c r="P1239">
        <v>168059376.856933</v>
      </c>
      <c r="Q1239">
        <v>138197857.07749799</v>
      </c>
    </row>
    <row r="1240" spans="1:17" x14ac:dyDescent="0.35">
      <c r="A1240" t="s">
        <v>154</v>
      </c>
      <c r="B1240" t="s">
        <v>2994</v>
      </c>
      <c r="C1240" t="s">
        <v>2995</v>
      </c>
      <c r="D1240">
        <v>0</v>
      </c>
      <c r="E1240">
        <v>31</v>
      </c>
      <c r="F1240">
        <v>12</v>
      </c>
      <c r="G1240">
        <v>64</v>
      </c>
      <c r="H1240">
        <v>12</v>
      </c>
      <c r="I1240">
        <v>449</v>
      </c>
      <c r="J1240">
        <v>480925.43387774198</v>
      </c>
      <c r="K1240">
        <v>722508.40930270695</v>
      </c>
      <c r="L1240">
        <v>680821.04330505198</v>
      </c>
      <c r="M1240">
        <v>1436851.4277343799</v>
      </c>
      <c r="N1240">
        <v>7226778.13267856</v>
      </c>
      <c r="O1240">
        <v>8394541.7430572994</v>
      </c>
      <c r="P1240">
        <v>8016269.1834009402</v>
      </c>
      <c r="Q1240">
        <v>9597284.6318074707</v>
      </c>
    </row>
    <row r="1241" spans="1:17" x14ac:dyDescent="0.35">
      <c r="A1241" t="s">
        <v>154</v>
      </c>
      <c r="B1241" t="s">
        <v>2996</v>
      </c>
      <c r="C1241" t="s">
        <v>2997</v>
      </c>
      <c r="D1241">
        <v>0</v>
      </c>
      <c r="E1241">
        <v>31</v>
      </c>
      <c r="F1241">
        <v>9</v>
      </c>
      <c r="G1241">
        <v>75</v>
      </c>
      <c r="H1241">
        <v>9</v>
      </c>
      <c r="I1241">
        <v>283</v>
      </c>
      <c r="J1241">
        <v>4514846.5909090396</v>
      </c>
      <c r="K1241">
        <v>6110745.9218691904</v>
      </c>
      <c r="L1241">
        <v>1925349.0999630401</v>
      </c>
      <c r="M1241">
        <v>6152566.421875</v>
      </c>
      <c r="N1241">
        <v>5177794.6814613501</v>
      </c>
      <c r="O1241">
        <v>8604845.1921901405</v>
      </c>
      <c r="P1241">
        <v>10799816.910648299</v>
      </c>
      <c r="Q1241">
        <v>6988964.0759833502</v>
      </c>
    </row>
    <row r="1242" spans="1:17" x14ac:dyDescent="0.35">
      <c r="A1242" t="s">
        <v>154</v>
      </c>
      <c r="B1242" t="s">
        <v>2998</v>
      </c>
      <c r="C1242" t="s">
        <v>2999</v>
      </c>
      <c r="D1242">
        <v>0</v>
      </c>
      <c r="E1242">
        <v>44</v>
      </c>
      <c r="F1242">
        <v>10</v>
      </c>
      <c r="G1242">
        <v>54</v>
      </c>
      <c r="H1242">
        <v>10</v>
      </c>
      <c r="I1242">
        <v>302</v>
      </c>
      <c r="J1242">
        <v>3225715.9885981199</v>
      </c>
      <c r="K1242">
        <v>2634432.23248896</v>
      </c>
      <c r="L1242">
        <v>1384471.0165684</v>
      </c>
      <c r="M1242">
        <v>2519942.65625</v>
      </c>
      <c r="N1242">
        <v>707298.02485892095</v>
      </c>
      <c r="O1242">
        <v>1074521.16810229</v>
      </c>
      <c r="P1242">
        <v>1042536.88606938</v>
      </c>
      <c r="Q1242">
        <v>674863.36816401198</v>
      </c>
    </row>
    <row r="1243" spans="1:17" x14ac:dyDescent="0.35">
      <c r="A1243" t="s">
        <v>154</v>
      </c>
      <c r="B1243" t="s">
        <v>3000</v>
      </c>
      <c r="C1243" t="s">
        <v>3001</v>
      </c>
      <c r="D1243">
        <v>0</v>
      </c>
      <c r="E1243">
        <v>36</v>
      </c>
      <c r="F1243">
        <v>6</v>
      </c>
      <c r="G1243">
        <v>105</v>
      </c>
      <c r="H1243">
        <v>6</v>
      </c>
      <c r="I1243">
        <v>168</v>
      </c>
      <c r="J1243">
        <v>1881787.41090537</v>
      </c>
      <c r="K1243">
        <v>1765506.4757252601</v>
      </c>
      <c r="L1243">
        <v>201260.56837841999</v>
      </c>
      <c r="M1243">
        <v>2130724</v>
      </c>
      <c r="N1243">
        <v>19203281.324251201</v>
      </c>
      <c r="O1243">
        <v>21907544.864828099</v>
      </c>
      <c r="P1243">
        <v>129123117.357375</v>
      </c>
      <c r="Q1243">
        <v>28160041.435595199</v>
      </c>
    </row>
    <row r="1244" spans="1:17" x14ac:dyDescent="0.35">
      <c r="A1244" t="s">
        <v>154</v>
      </c>
      <c r="B1244" t="s">
        <v>3002</v>
      </c>
      <c r="C1244" t="s">
        <v>3003</v>
      </c>
      <c r="D1244">
        <v>0</v>
      </c>
      <c r="E1244">
        <v>31</v>
      </c>
      <c r="F1244">
        <v>8</v>
      </c>
      <c r="G1244">
        <v>43</v>
      </c>
      <c r="H1244">
        <v>8</v>
      </c>
      <c r="I1244">
        <v>294</v>
      </c>
      <c r="J1244">
        <v>3331725.0791735798</v>
      </c>
      <c r="K1244">
        <v>2983571.8885079799</v>
      </c>
      <c r="L1244">
        <v>2209785.4805788998</v>
      </c>
      <c r="M1244">
        <v>1651657.953125</v>
      </c>
      <c r="N1244">
        <v>531469.21693043702</v>
      </c>
      <c r="O1244">
        <v>722657.09822458797</v>
      </c>
      <c r="P1244">
        <v>611267.66870011995</v>
      </c>
      <c r="Q1244">
        <v>996746.04816692602</v>
      </c>
    </row>
    <row r="1245" spans="1:17" x14ac:dyDescent="0.35">
      <c r="A1245" t="s">
        <v>154</v>
      </c>
      <c r="B1245" t="s">
        <v>3004</v>
      </c>
      <c r="C1245" t="s">
        <v>3005</v>
      </c>
      <c r="D1245">
        <v>0</v>
      </c>
      <c r="E1245">
        <v>43</v>
      </c>
      <c r="F1245">
        <v>5</v>
      </c>
      <c r="G1245">
        <v>178</v>
      </c>
      <c r="H1245">
        <v>5</v>
      </c>
      <c r="I1245">
        <v>135</v>
      </c>
      <c r="J1245">
        <v>902104.49607573706</v>
      </c>
      <c r="K1245">
        <v>906204.02511679195</v>
      </c>
      <c r="L1245">
        <v>766770.02726185799</v>
      </c>
      <c r="M1245">
        <v>1429820.6269531299</v>
      </c>
      <c r="N1245">
        <v>158963187.31632599</v>
      </c>
      <c r="O1245">
        <v>167471040.618615</v>
      </c>
      <c r="P1245">
        <v>215915125.43205699</v>
      </c>
      <c r="Q1245">
        <v>176915184.14675301</v>
      </c>
    </row>
    <row r="1246" spans="1:17" x14ac:dyDescent="0.35">
      <c r="A1246" t="s">
        <v>154</v>
      </c>
      <c r="B1246" t="s">
        <v>172</v>
      </c>
      <c r="C1246" t="s">
        <v>3006</v>
      </c>
      <c r="D1246">
        <v>0</v>
      </c>
      <c r="E1246">
        <v>45</v>
      </c>
      <c r="F1246">
        <v>5</v>
      </c>
      <c r="G1246">
        <v>46</v>
      </c>
      <c r="H1246">
        <v>5</v>
      </c>
      <c r="I1246">
        <v>179</v>
      </c>
      <c r="J1246">
        <v>4890350.5457971999</v>
      </c>
      <c r="K1246">
        <v>5434081.9210069403</v>
      </c>
      <c r="L1246">
        <v>1991350.9287668299</v>
      </c>
      <c r="M1246">
        <v>4451146.34375</v>
      </c>
      <c r="N1246">
        <v>1875002.38737744</v>
      </c>
      <c r="O1246">
        <v>1891297.4640353201</v>
      </c>
      <c r="P1246">
        <v>3427807.2340643699</v>
      </c>
      <c r="Q1246">
        <v>3418333.5575034302</v>
      </c>
    </row>
    <row r="1247" spans="1:17" x14ac:dyDescent="0.35">
      <c r="A1247" t="s">
        <v>154</v>
      </c>
      <c r="B1247" t="s">
        <v>150</v>
      </c>
      <c r="C1247" t="s">
        <v>3007</v>
      </c>
      <c r="D1247">
        <v>0</v>
      </c>
      <c r="E1247">
        <v>11</v>
      </c>
      <c r="F1247">
        <v>6</v>
      </c>
      <c r="G1247">
        <v>268</v>
      </c>
      <c r="H1247">
        <v>2</v>
      </c>
      <c r="I1247">
        <v>263</v>
      </c>
      <c r="J1247">
        <v>528340617.67963398</v>
      </c>
      <c r="K1247">
        <v>512787421.05967802</v>
      </c>
      <c r="L1247">
        <v>535284246.49122697</v>
      </c>
      <c r="M1247">
        <v>714067769.96093798</v>
      </c>
      <c r="N1247">
        <v>166236779.45493799</v>
      </c>
      <c r="O1247">
        <v>134815465.835233</v>
      </c>
      <c r="P1247">
        <v>154910422.508001</v>
      </c>
      <c r="Q1247">
        <v>119066579.945612</v>
      </c>
    </row>
    <row r="1248" spans="1:17" x14ac:dyDescent="0.35">
      <c r="A1248" t="s">
        <v>154</v>
      </c>
      <c r="B1248" t="s">
        <v>3008</v>
      </c>
      <c r="C1248" t="s">
        <v>3009</v>
      </c>
      <c r="D1248">
        <v>0</v>
      </c>
      <c r="E1248">
        <v>44</v>
      </c>
      <c r="F1248">
        <v>8</v>
      </c>
      <c r="G1248">
        <v>71</v>
      </c>
      <c r="H1248">
        <v>8</v>
      </c>
      <c r="I1248">
        <v>189</v>
      </c>
      <c r="J1248">
        <v>8210971.7224599496</v>
      </c>
      <c r="K1248">
        <v>7963987.61224881</v>
      </c>
      <c r="L1248">
        <v>2054271.4405410099</v>
      </c>
      <c r="M1248">
        <v>12889514.15625</v>
      </c>
      <c r="N1248">
        <v>4814245.9125008797</v>
      </c>
      <c r="O1248">
        <v>4317862.2135409201</v>
      </c>
      <c r="P1248">
        <v>5650903.5168078002</v>
      </c>
      <c r="Q1248">
        <v>2638953.9223855902</v>
      </c>
    </row>
    <row r="1249" spans="1:17" x14ac:dyDescent="0.35">
      <c r="A1249" t="s">
        <v>154</v>
      </c>
      <c r="B1249" t="s">
        <v>3010</v>
      </c>
      <c r="C1249" t="s">
        <v>3011</v>
      </c>
      <c r="D1249">
        <v>0</v>
      </c>
      <c r="E1249">
        <v>45</v>
      </c>
      <c r="F1249">
        <v>11</v>
      </c>
      <c r="G1249">
        <v>62</v>
      </c>
      <c r="H1249">
        <v>11</v>
      </c>
      <c r="I1249">
        <v>354</v>
      </c>
      <c r="J1249">
        <v>2848473.8330741501</v>
      </c>
      <c r="K1249">
        <v>2489036.7972708498</v>
      </c>
      <c r="L1249">
        <v>1845314.1195864701</v>
      </c>
      <c r="M1249">
        <v>2365130.5878906301</v>
      </c>
      <c r="N1249">
        <v>2372999.8704458601</v>
      </c>
      <c r="O1249">
        <v>2308538.67280111</v>
      </c>
      <c r="P1249">
        <v>2426227.7024560599</v>
      </c>
      <c r="Q1249">
        <v>2725962.9401532598</v>
      </c>
    </row>
    <row r="1250" spans="1:17" x14ac:dyDescent="0.35">
      <c r="A1250" t="s">
        <v>154</v>
      </c>
      <c r="B1250" t="s">
        <v>3012</v>
      </c>
      <c r="C1250" t="s">
        <v>3013</v>
      </c>
      <c r="D1250">
        <v>0</v>
      </c>
      <c r="E1250">
        <v>70</v>
      </c>
      <c r="F1250">
        <v>11</v>
      </c>
      <c r="G1250">
        <v>41</v>
      </c>
      <c r="H1250">
        <v>11</v>
      </c>
      <c r="I1250">
        <v>208</v>
      </c>
      <c r="J1250">
        <v>1613802.4490245499</v>
      </c>
      <c r="K1250">
        <v>1262019.20170153</v>
      </c>
      <c r="L1250">
        <v>938331.37663644506</v>
      </c>
      <c r="M1250">
        <v>2730024.3125</v>
      </c>
      <c r="N1250">
        <v>299265.61183696298</v>
      </c>
      <c r="O1250">
        <v>971065.23216655594</v>
      </c>
      <c r="P1250">
        <v>499565.38202769798</v>
      </c>
      <c r="Q1250">
        <v>318645.64217183099</v>
      </c>
    </row>
    <row r="1251" spans="1:17" x14ac:dyDescent="0.35">
      <c r="A1251" t="s">
        <v>154</v>
      </c>
      <c r="B1251" t="s">
        <v>206</v>
      </c>
      <c r="C1251" t="s">
        <v>3014</v>
      </c>
      <c r="D1251">
        <v>0</v>
      </c>
      <c r="E1251">
        <v>48</v>
      </c>
      <c r="F1251">
        <v>15</v>
      </c>
      <c r="G1251">
        <v>65</v>
      </c>
      <c r="H1251">
        <v>15</v>
      </c>
      <c r="I1251">
        <v>385</v>
      </c>
      <c r="J1251">
        <v>1344808.95916349</v>
      </c>
      <c r="K1251">
        <v>1342227.8868269799</v>
      </c>
      <c r="L1251">
        <v>418042.48228397802</v>
      </c>
      <c r="M1251">
        <v>1139602.6171875</v>
      </c>
      <c r="N1251">
        <v>3601008.19201191</v>
      </c>
      <c r="O1251">
        <v>2573217.41985643</v>
      </c>
      <c r="P1251">
        <v>5065334.1007167399</v>
      </c>
      <c r="Q1251">
        <v>2905922.17379905</v>
      </c>
    </row>
    <row r="1252" spans="1:17" x14ac:dyDescent="0.35">
      <c r="A1252" t="s">
        <v>154</v>
      </c>
      <c r="B1252" t="s">
        <v>3015</v>
      </c>
      <c r="C1252" t="s">
        <v>3016</v>
      </c>
      <c r="D1252">
        <v>0</v>
      </c>
      <c r="E1252">
        <v>47</v>
      </c>
      <c r="F1252">
        <v>4</v>
      </c>
      <c r="G1252">
        <v>105</v>
      </c>
      <c r="H1252">
        <v>4</v>
      </c>
      <c r="I1252">
        <v>118</v>
      </c>
      <c r="J1252">
        <v>21632779.756908901</v>
      </c>
      <c r="K1252">
        <v>21855533.502700701</v>
      </c>
      <c r="L1252">
        <v>15537098.672642199</v>
      </c>
      <c r="M1252">
        <v>56060020.34375</v>
      </c>
      <c r="N1252">
        <v>34031994.084986597</v>
      </c>
      <c r="O1252">
        <v>19726018.123338901</v>
      </c>
      <c r="P1252">
        <v>38755323.073821902</v>
      </c>
      <c r="Q1252">
        <v>23195992.613223299</v>
      </c>
    </row>
    <row r="1253" spans="1:17" x14ac:dyDescent="0.35">
      <c r="A1253" t="s">
        <v>154</v>
      </c>
      <c r="B1253" t="s">
        <v>3017</v>
      </c>
      <c r="C1253" t="s">
        <v>3018</v>
      </c>
      <c r="D1253">
        <v>0</v>
      </c>
      <c r="E1253">
        <v>35</v>
      </c>
      <c r="F1253">
        <v>10</v>
      </c>
      <c r="G1253">
        <v>64</v>
      </c>
      <c r="H1253">
        <v>10</v>
      </c>
      <c r="I1253">
        <v>335</v>
      </c>
      <c r="J1253">
        <v>2546004.9748522998</v>
      </c>
      <c r="K1253">
        <v>2928483.50472171</v>
      </c>
      <c r="L1253">
        <v>974749.52072943398</v>
      </c>
      <c r="M1253">
        <v>2401606.6455078102</v>
      </c>
      <c r="N1253">
        <v>515013.06601908</v>
      </c>
      <c r="O1253">
        <v>689444.48061754496</v>
      </c>
      <c r="P1253">
        <v>929022.07625625306</v>
      </c>
      <c r="Q1253">
        <v>346148.41754877602</v>
      </c>
    </row>
    <row r="1254" spans="1:17" x14ac:dyDescent="0.35">
      <c r="A1254" t="s">
        <v>154</v>
      </c>
      <c r="B1254" t="s">
        <v>3019</v>
      </c>
      <c r="C1254" t="s">
        <v>3020</v>
      </c>
      <c r="D1254">
        <v>0</v>
      </c>
      <c r="E1254">
        <v>36</v>
      </c>
      <c r="F1254">
        <v>13</v>
      </c>
      <c r="G1254">
        <v>28</v>
      </c>
      <c r="H1254">
        <v>13</v>
      </c>
      <c r="I1254">
        <v>460</v>
      </c>
      <c r="J1254">
        <v>355589.48592716502</v>
      </c>
      <c r="K1254">
        <v>435610.54206825001</v>
      </c>
      <c r="L1254">
        <v>102424.735444005</v>
      </c>
      <c r="M1254">
        <v>464475.75</v>
      </c>
      <c r="N1254" t="s">
        <v>732</v>
      </c>
      <c r="O1254" t="s">
        <v>732</v>
      </c>
      <c r="P1254" t="s">
        <v>732</v>
      </c>
      <c r="Q1254" t="s">
        <v>732</v>
      </c>
    </row>
    <row r="1255" spans="1:17" x14ac:dyDescent="0.35">
      <c r="A1255" t="s">
        <v>154</v>
      </c>
      <c r="B1255" t="s">
        <v>3021</v>
      </c>
      <c r="C1255" t="s">
        <v>3022</v>
      </c>
      <c r="D1255">
        <v>0</v>
      </c>
      <c r="E1255">
        <v>37</v>
      </c>
      <c r="F1255">
        <v>8</v>
      </c>
      <c r="G1255">
        <v>53</v>
      </c>
      <c r="H1255">
        <v>8</v>
      </c>
      <c r="I1255">
        <v>244</v>
      </c>
      <c r="J1255">
        <v>2283340.72905281</v>
      </c>
      <c r="K1255">
        <v>2370301.8066690299</v>
      </c>
      <c r="L1255">
        <v>513035.48389603401</v>
      </c>
      <c r="M1255">
        <v>2210086.921875</v>
      </c>
      <c r="N1255">
        <v>2587652.5683191498</v>
      </c>
      <c r="O1255">
        <v>2302598.2324577998</v>
      </c>
      <c r="P1255">
        <v>4292423.6210587099</v>
      </c>
      <c r="Q1255">
        <v>2332751.0406331401</v>
      </c>
    </row>
    <row r="1256" spans="1:17" x14ac:dyDescent="0.35">
      <c r="A1256" t="s">
        <v>154</v>
      </c>
      <c r="B1256" t="s">
        <v>3023</v>
      </c>
      <c r="C1256" t="s">
        <v>3024</v>
      </c>
      <c r="D1256">
        <v>0</v>
      </c>
      <c r="E1256">
        <v>54</v>
      </c>
      <c r="F1256">
        <v>8</v>
      </c>
      <c r="G1256">
        <v>36</v>
      </c>
      <c r="H1256">
        <v>8</v>
      </c>
      <c r="I1256">
        <v>199</v>
      </c>
      <c r="J1256">
        <v>2968699.5996637</v>
      </c>
      <c r="K1256">
        <v>2718472.2024997901</v>
      </c>
      <c r="L1256">
        <v>2542464.6106287702</v>
      </c>
      <c r="M1256">
        <v>3539555.65625</v>
      </c>
      <c r="N1256">
        <v>466098.43005770602</v>
      </c>
      <c r="O1256">
        <v>402881.111712276</v>
      </c>
      <c r="P1256">
        <v>198824.411456103</v>
      </c>
      <c r="Q1256">
        <v>135078.72750251999</v>
      </c>
    </row>
    <row r="1257" spans="1:17" x14ac:dyDescent="0.35">
      <c r="A1257" t="s">
        <v>154</v>
      </c>
      <c r="B1257" t="s">
        <v>3025</v>
      </c>
      <c r="C1257" t="s">
        <v>3026</v>
      </c>
      <c r="D1257">
        <v>0</v>
      </c>
      <c r="E1257">
        <v>39</v>
      </c>
      <c r="F1257">
        <v>5</v>
      </c>
      <c r="G1257">
        <v>84</v>
      </c>
      <c r="H1257">
        <v>5</v>
      </c>
      <c r="I1257">
        <v>137</v>
      </c>
      <c r="J1257">
        <v>21541579.977897901</v>
      </c>
      <c r="K1257">
        <v>19859527.399317201</v>
      </c>
      <c r="L1257">
        <v>11780409.821225399</v>
      </c>
      <c r="M1257">
        <v>17981706.078125</v>
      </c>
      <c r="N1257">
        <v>9027519.7228729092</v>
      </c>
      <c r="O1257">
        <v>8614994.7300963104</v>
      </c>
      <c r="P1257">
        <v>5554901.8390516499</v>
      </c>
      <c r="Q1257">
        <v>7305406.4359707898</v>
      </c>
    </row>
    <row r="1258" spans="1:17" x14ac:dyDescent="0.35">
      <c r="A1258" t="s">
        <v>154</v>
      </c>
      <c r="B1258" t="s">
        <v>3027</v>
      </c>
      <c r="C1258" t="s">
        <v>3028</v>
      </c>
      <c r="D1258">
        <v>0</v>
      </c>
      <c r="E1258">
        <v>16</v>
      </c>
      <c r="F1258">
        <v>2</v>
      </c>
      <c r="G1258">
        <v>159</v>
      </c>
      <c r="H1258">
        <v>2</v>
      </c>
      <c r="I1258">
        <v>79</v>
      </c>
      <c r="J1258">
        <v>102294023.52947</v>
      </c>
      <c r="K1258">
        <v>101141273.79894599</v>
      </c>
      <c r="L1258">
        <v>64265406.975789897</v>
      </c>
      <c r="M1258">
        <v>99003247.828125</v>
      </c>
      <c r="N1258">
        <v>88685552.738029599</v>
      </c>
      <c r="O1258">
        <v>121855602.37207501</v>
      </c>
      <c r="P1258">
        <v>143745561.32176301</v>
      </c>
      <c r="Q1258">
        <v>112823213.89266101</v>
      </c>
    </row>
    <row r="1259" spans="1:17" x14ac:dyDescent="0.35">
      <c r="A1259" t="s">
        <v>154</v>
      </c>
      <c r="B1259" t="s">
        <v>3029</v>
      </c>
      <c r="C1259" t="s">
        <v>3030</v>
      </c>
      <c r="D1259">
        <v>0</v>
      </c>
      <c r="E1259">
        <v>40</v>
      </c>
      <c r="F1259">
        <v>10</v>
      </c>
      <c r="G1259">
        <v>41</v>
      </c>
      <c r="H1259">
        <v>10</v>
      </c>
      <c r="I1259">
        <v>274</v>
      </c>
      <c r="J1259">
        <v>6308257.1456841202</v>
      </c>
      <c r="K1259">
        <v>4047860.7805840801</v>
      </c>
      <c r="L1259">
        <v>1449856.83540181</v>
      </c>
      <c r="M1259">
        <v>2651308.8125</v>
      </c>
      <c r="N1259">
        <v>1556675.9509002899</v>
      </c>
      <c r="O1259">
        <v>1387292.3707359901</v>
      </c>
      <c r="P1259">
        <v>389322.80372583802</v>
      </c>
      <c r="Q1259">
        <v>794355.33965100197</v>
      </c>
    </row>
    <row r="1260" spans="1:17" x14ac:dyDescent="0.35">
      <c r="A1260" t="s">
        <v>154</v>
      </c>
      <c r="B1260" t="s">
        <v>3031</v>
      </c>
      <c r="C1260" t="s">
        <v>3032</v>
      </c>
      <c r="D1260">
        <v>0</v>
      </c>
      <c r="E1260">
        <v>40</v>
      </c>
      <c r="F1260">
        <v>8</v>
      </c>
      <c r="G1260">
        <v>57</v>
      </c>
      <c r="H1260">
        <v>8</v>
      </c>
      <c r="I1260">
        <v>243</v>
      </c>
      <c r="J1260">
        <v>3726863.0514636398</v>
      </c>
      <c r="K1260">
        <v>4493198.8773090504</v>
      </c>
      <c r="L1260">
        <v>3083531.61406651</v>
      </c>
      <c r="M1260">
        <v>2336664.96875</v>
      </c>
      <c r="N1260">
        <v>59504.709318647103</v>
      </c>
      <c r="O1260" t="s">
        <v>732</v>
      </c>
      <c r="P1260">
        <v>365613.69633112999</v>
      </c>
      <c r="Q1260" t="s">
        <v>732</v>
      </c>
    </row>
    <row r="1261" spans="1:17" x14ac:dyDescent="0.35">
      <c r="A1261" t="s">
        <v>154</v>
      </c>
      <c r="B1261" t="s">
        <v>3033</v>
      </c>
      <c r="C1261" t="s">
        <v>3034</v>
      </c>
      <c r="D1261">
        <v>0</v>
      </c>
      <c r="E1261">
        <v>57</v>
      </c>
      <c r="F1261">
        <v>6</v>
      </c>
      <c r="G1261">
        <v>56</v>
      </c>
      <c r="H1261">
        <v>6</v>
      </c>
      <c r="I1261">
        <v>129</v>
      </c>
      <c r="J1261">
        <v>687331.35596215096</v>
      </c>
      <c r="K1261">
        <v>424386.05457864603</v>
      </c>
      <c r="L1261">
        <v>3482194.1520678401</v>
      </c>
      <c r="M1261">
        <v>7305841.0234375</v>
      </c>
      <c r="N1261">
        <v>7541136.98858565</v>
      </c>
      <c r="O1261">
        <v>6038758.42963944</v>
      </c>
      <c r="P1261">
        <v>6231252.5801996198</v>
      </c>
      <c r="Q1261">
        <v>5506018.6115050297</v>
      </c>
    </row>
    <row r="1262" spans="1:17" x14ac:dyDescent="0.35">
      <c r="A1262" t="s">
        <v>154</v>
      </c>
      <c r="B1262" t="s">
        <v>3035</v>
      </c>
      <c r="C1262" t="s">
        <v>3036</v>
      </c>
      <c r="D1262">
        <v>0</v>
      </c>
      <c r="E1262">
        <v>44</v>
      </c>
      <c r="F1262">
        <v>8</v>
      </c>
      <c r="G1262">
        <v>114</v>
      </c>
      <c r="H1262">
        <v>8</v>
      </c>
      <c r="I1262">
        <v>176</v>
      </c>
      <c r="J1262">
        <v>20203665.375318501</v>
      </c>
      <c r="K1262">
        <v>21096749.055124398</v>
      </c>
      <c r="L1262">
        <v>9513272.3861920591</v>
      </c>
      <c r="M1262">
        <v>14617046.03125</v>
      </c>
      <c r="N1262">
        <v>10167785.0738253</v>
      </c>
      <c r="O1262">
        <v>9798081.28619189</v>
      </c>
      <c r="P1262">
        <v>18382135.786471501</v>
      </c>
      <c r="Q1262">
        <v>10352212.553155201</v>
      </c>
    </row>
    <row r="1263" spans="1:17" x14ac:dyDescent="0.35">
      <c r="A1263" t="s">
        <v>154</v>
      </c>
      <c r="B1263" t="s">
        <v>3037</v>
      </c>
      <c r="C1263" t="s">
        <v>3038</v>
      </c>
      <c r="D1263">
        <v>0</v>
      </c>
      <c r="E1263">
        <v>38</v>
      </c>
      <c r="F1263">
        <v>6</v>
      </c>
      <c r="G1263">
        <v>36</v>
      </c>
      <c r="H1263">
        <v>6</v>
      </c>
      <c r="I1263">
        <v>222</v>
      </c>
      <c r="J1263">
        <v>2329817.6924593099</v>
      </c>
      <c r="K1263">
        <v>2016157.2499521901</v>
      </c>
      <c r="L1263">
        <v>570932.12067155505</v>
      </c>
      <c r="M1263">
        <v>2093802.328125</v>
      </c>
      <c r="N1263">
        <v>1583282.7213326599</v>
      </c>
      <c r="O1263">
        <v>988452.28175299405</v>
      </c>
      <c r="P1263">
        <v>1667940.59845163</v>
      </c>
      <c r="Q1263">
        <v>1112643.43119163</v>
      </c>
    </row>
    <row r="1264" spans="1:17" x14ac:dyDescent="0.35">
      <c r="A1264" t="s">
        <v>154</v>
      </c>
      <c r="B1264" t="s">
        <v>3039</v>
      </c>
      <c r="C1264" t="s">
        <v>3040</v>
      </c>
      <c r="D1264">
        <v>0</v>
      </c>
      <c r="E1264">
        <v>52</v>
      </c>
      <c r="F1264">
        <v>8</v>
      </c>
      <c r="G1264">
        <v>139</v>
      </c>
      <c r="H1264">
        <v>8</v>
      </c>
      <c r="I1264">
        <v>216</v>
      </c>
      <c r="J1264">
        <v>3502320.8402757901</v>
      </c>
      <c r="K1264">
        <v>3768431.8312043399</v>
      </c>
      <c r="L1264">
        <v>2978621.0330783501</v>
      </c>
      <c r="M1264">
        <v>5611015.6015625</v>
      </c>
      <c r="N1264">
        <v>31957650.6933765</v>
      </c>
      <c r="O1264">
        <v>26125811.452790398</v>
      </c>
      <c r="P1264">
        <v>23687508.9092484</v>
      </c>
      <c r="Q1264">
        <v>30320023.416912898</v>
      </c>
    </row>
    <row r="1265" spans="1:17" x14ac:dyDescent="0.35">
      <c r="A1265" t="s">
        <v>154</v>
      </c>
      <c r="B1265" t="s">
        <v>3041</v>
      </c>
      <c r="C1265" t="s">
        <v>3042</v>
      </c>
      <c r="D1265">
        <v>0</v>
      </c>
      <c r="E1265">
        <v>43</v>
      </c>
      <c r="F1265">
        <v>7</v>
      </c>
      <c r="G1265">
        <v>80</v>
      </c>
      <c r="H1265">
        <v>7</v>
      </c>
      <c r="I1265">
        <v>222</v>
      </c>
      <c r="J1265">
        <v>2096750.2436228299</v>
      </c>
      <c r="K1265">
        <v>2276789.4650420202</v>
      </c>
      <c r="L1265">
        <v>840842.91934028897</v>
      </c>
      <c r="M1265">
        <v>1771295.84375</v>
      </c>
      <c r="N1265">
        <v>5907999.2028563498</v>
      </c>
      <c r="O1265">
        <v>5505975.3210651902</v>
      </c>
      <c r="P1265">
        <v>8497578.8440819196</v>
      </c>
      <c r="Q1265">
        <v>13348187.2136741</v>
      </c>
    </row>
    <row r="1266" spans="1:17" x14ac:dyDescent="0.35">
      <c r="A1266" t="s">
        <v>154</v>
      </c>
      <c r="B1266" t="s">
        <v>3043</v>
      </c>
      <c r="C1266" t="s">
        <v>3044</v>
      </c>
      <c r="D1266">
        <v>0</v>
      </c>
      <c r="E1266">
        <v>31</v>
      </c>
      <c r="F1266">
        <v>13</v>
      </c>
      <c r="G1266">
        <v>63</v>
      </c>
      <c r="H1266">
        <v>13</v>
      </c>
      <c r="I1266">
        <v>552</v>
      </c>
      <c r="J1266">
        <v>1017621.84162063</v>
      </c>
      <c r="K1266">
        <v>1203475.2000891999</v>
      </c>
      <c r="L1266">
        <v>266334.18523190398</v>
      </c>
      <c r="M1266">
        <v>930388.3125</v>
      </c>
      <c r="N1266">
        <v>3948370.5789524601</v>
      </c>
      <c r="O1266">
        <v>3605534.2288067099</v>
      </c>
      <c r="P1266">
        <v>2658887.5893108598</v>
      </c>
      <c r="Q1266">
        <v>3478618.0083326702</v>
      </c>
    </row>
    <row r="1267" spans="1:17" x14ac:dyDescent="0.35">
      <c r="A1267" t="s">
        <v>154</v>
      </c>
      <c r="B1267" t="s">
        <v>3045</v>
      </c>
      <c r="C1267" t="s">
        <v>3046</v>
      </c>
      <c r="D1267">
        <v>0</v>
      </c>
      <c r="E1267">
        <v>33</v>
      </c>
      <c r="F1267">
        <v>5</v>
      </c>
      <c r="G1267">
        <v>94</v>
      </c>
      <c r="H1267">
        <v>5</v>
      </c>
      <c r="I1267">
        <v>155</v>
      </c>
      <c r="J1267">
        <v>7001741.7248139</v>
      </c>
      <c r="K1267">
        <v>6998905.2068107901</v>
      </c>
      <c r="L1267">
        <v>3251986.6515430901</v>
      </c>
      <c r="M1267">
        <v>6284301.8125</v>
      </c>
      <c r="N1267">
        <v>2251715.4031360601</v>
      </c>
      <c r="O1267">
        <v>3507321.0665311199</v>
      </c>
      <c r="P1267">
        <v>1376380.0335832899</v>
      </c>
      <c r="Q1267">
        <v>2509238.4749692702</v>
      </c>
    </row>
    <row r="1268" spans="1:17" x14ac:dyDescent="0.35">
      <c r="A1268" t="s">
        <v>154</v>
      </c>
      <c r="B1268" t="s">
        <v>3047</v>
      </c>
      <c r="C1268" t="s">
        <v>3048</v>
      </c>
      <c r="D1268">
        <v>0</v>
      </c>
      <c r="E1268">
        <v>55</v>
      </c>
      <c r="F1268">
        <v>7</v>
      </c>
      <c r="G1268">
        <v>57</v>
      </c>
      <c r="H1268">
        <v>7</v>
      </c>
      <c r="I1268">
        <v>179</v>
      </c>
      <c r="J1268">
        <v>563334.08963641897</v>
      </c>
      <c r="K1268">
        <v>770111.05691343301</v>
      </c>
      <c r="L1268">
        <v>341531.64227923303</v>
      </c>
      <c r="M1268">
        <v>1155955.3046875</v>
      </c>
      <c r="N1268">
        <v>2056571.9367326</v>
      </c>
      <c r="O1268">
        <v>2564183.5285771801</v>
      </c>
      <c r="P1268">
        <v>2358666.5019412502</v>
      </c>
      <c r="Q1268">
        <v>2782043.8850222402</v>
      </c>
    </row>
    <row r="1269" spans="1:17" x14ac:dyDescent="0.35">
      <c r="A1269" t="s">
        <v>154</v>
      </c>
      <c r="B1269" t="s">
        <v>3049</v>
      </c>
      <c r="C1269" t="s">
        <v>3050</v>
      </c>
      <c r="D1269">
        <v>0</v>
      </c>
      <c r="E1269">
        <v>64</v>
      </c>
      <c r="F1269">
        <v>6</v>
      </c>
      <c r="G1269">
        <v>86</v>
      </c>
      <c r="H1269">
        <v>6</v>
      </c>
      <c r="I1269">
        <v>107</v>
      </c>
      <c r="J1269">
        <v>7756631.1100721899</v>
      </c>
      <c r="K1269">
        <v>8466760.60456465</v>
      </c>
      <c r="L1269">
        <v>11008571.499707401</v>
      </c>
      <c r="M1269">
        <v>9325913.125</v>
      </c>
      <c r="N1269">
        <v>14137136.6026145</v>
      </c>
      <c r="O1269">
        <v>18259345.025166798</v>
      </c>
      <c r="P1269">
        <v>21577587.2289497</v>
      </c>
      <c r="Q1269">
        <v>17403191.158845101</v>
      </c>
    </row>
    <row r="1270" spans="1:17" x14ac:dyDescent="0.35">
      <c r="A1270" t="s">
        <v>154</v>
      </c>
      <c r="B1270" t="s">
        <v>3051</v>
      </c>
      <c r="C1270" t="s">
        <v>3052</v>
      </c>
      <c r="D1270">
        <v>0</v>
      </c>
      <c r="E1270">
        <v>36</v>
      </c>
      <c r="F1270">
        <v>13</v>
      </c>
      <c r="G1270">
        <v>84</v>
      </c>
      <c r="H1270">
        <v>13</v>
      </c>
      <c r="I1270">
        <v>467</v>
      </c>
      <c r="J1270">
        <v>2320836.5034738001</v>
      </c>
      <c r="K1270">
        <v>2353665.0966986599</v>
      </c>
      <c r="L1270">
        <v>1190526.97090174</v>
      </c>
      <c r="M1270">
        <v>2683197.609375</v>
      </c>
      <c r="N1270">
        <v>3009644.47242952</v>
      </c>
      <c r="O1270">
        <v>1841723.6482949201</v>
      </c>
      <c r="P1270">
        <v>2750551.7915397901</v>
      </c>
      <c r="Q1270">
        <v>1829622.2699643299</v>
      </c>
    </row>
    <row r="1271" spans="1:17" x14ac:dyDescent="0.35">
      <c r="A1271" t="s">
        <v>154</v>
      </c>
      <c r="B1271" t="s">
        <v>3053</v>
      </c>
      <c r="C1271" t="s">
        <v>3054</v>
      </c>
      <c r="D1271">
        <v>0</v>
      </c>
      <c r="E1271">
        <v>40</v>
      </c>
      <c r="F1271">
        <v>7</v>
      </c>
      <c r="G1271">
        <v>75</v>
      </c>
      <c r="H1271">
        <v>7</v>
      </c>
      <c r="I1271">
        <v>191</v>
      </c>
      <c r="J1271">
        <v>3948438.52309616</v>
      </c>
      <c r="K1271">
        <v>5928268.6964252498</v>
      </c>
      <c r="L1271">
        <v>4220881.2838097699</v>
      </c>
      <c r="M1271">
        <v>6053222.75</v>
      </c>
      <c r="N1271">
        <v>5322228.0928302398</v>
      </c>
      <c r="O1271">
        <v>4063562.8422423</v>
      </c>
      <c r="P1271">
        <v>5459839.4978624796</v>
      </c>
      <c r="Q1271">
        <v>8632274.4469497893</v>
      </c>
    </row>
    <row r="1272" spans="1:17" x14ac:dyDescent="0.35">
      <c r="A1272" t="s">
        <v>154</v>
      </c>
      <c r="B1272" t="s">
        <v>3055</v>
      </c>
      <c r="C1272" t="s">
        <v>3056</v>
      </c>
      <c r="D1272">
        <v>0</v>
      </c>
      <c r="E1272">
        <v>33</v>
      </c>
      <c r="F1272">
        <v>9</v>
      </c>
      <c r="G1272">
        <v>62</v>
      </c>
      <c r="H1272">
        <v>9</v>
      </c>
      <c r="I1272">
        <v>301</v>
      </c>
      <c r="J1272">
        <v>1707078.8708454701</v>
      </c>
      <c r="K1272">
        <v>1378514.48600256</v>
      </c>
      <c r="L1272">
        <v>876133.955604341</v>
      </c>
      <c r="M1272">
        <v>2318072.828125</v>
      </c>
      <c r="N1272">
        <v>2072375.52482204</v>
      </c>
      <c r="O1272">
        <v>2132736.8259163098</v>
      </c>
      <c r="P1272">
        <v>2431864.6916580698</v>
      </c>
      <c r="Q1272">
        <v>2406778.4205315602</v>
      </c>
    </row>
    <row r="1273" spans="1:17" x14ac:dyDescent="0.35">
      <c r="A1273" t="s">
        <v>154</v>
      </c>
      <c r="B1273" t="s">
        <v>3057</v>
      </c>
      <c r="C1273" t="s">
        <v>3058</v>
      </c>
      <c r="D1273">
        <v>0</v>
      </c>
      <c r="E1273">
        <v>45</v>
      </c>
      <c r="F1273">
        <v>7</v>
      </c>
      <c r="G1273">
        <v>84</v>
      </c>
      <c r="H1273">
        <v>7</v>
      </c>
      <c r="I1273">
        <v>165</v>
      </c>
      <c r="J1273">
        <v>7795651.1947748195</v>
      </c>
      <c r="K1273">
        <v>8018516.6802457199</v>
      </c>
      <c r="L1273">
        <v>7631501.1376617197</v>
      </c>
      <c r="M1273">
        <v>8322017.703125</v>
      </c>
      <c r="N1273">
        <v>10536323.7234187</v>
      </c>
      <c r="O1273">
        <v>13370342.0423286</v>
      </c>
      <c r="P1273">
        <v>10560054.244611699</v>
      </c>
      <c r="Q1273">
        <v>11997600.058963001</v>
      </c>
    </row>
    <row r="1274" spans="1:17" x14ac:dyDescent="0.35">
      <c r="A1274" t="s">
        <v>154</v>
      </c>
      <c r="B1274" t="s">
        <v>3059</v>
      </c>
      <c r="C1274" t="s">
        <v>3060</v>
      </c>
      <c r="D1274">
        <v>0</v>
      </c>
      <c r="E1274">
        <v>33</v>
      </c>
      <c r="F1274">
        <v>14</v>
      </c>
      <c r="G1274">
        <v>49</v>
      </c>
      <c r="H1274">
        <v>14</v>
      </c>
      <c r="I1274">
        <v>457</v>
      </c>
      <c r="J1274">
        <v>1681161.21969383</v>
      </c>
      <c r="K1274">
        <v>2186585.4559785202</v>
      </c>
      <c r="L1274">
        <v>685095.08926076605</v>
      </c>
      <c r="M1274">
        <v>2805115.6953125</v>
      </c>
      <c r="N1274">
        <v>702765.80460138596</v>
      </c>
      <c r="O1274">
        <v>651771.17360991996</v>
      </c>
      <c r="P1274">
        <v>911108.12062087201</v>
      </c>
      <c r="Q1274">
        <v>782786.68037213397</v>
      </c>
    </row>
    <row r="1275" spans="1:17" x14ac:dyDescent="0.35">
      <c r="A1275" t="s">
        <v>154</v>
      </c>
      <c r="B1275" t="s">
        <v>3061</v>
      </c>
      <c r="C1275" t="s">
        <v>3062</v>
      </c>
      <c r="D1275">
        <v>0</v>
      </c>
      <c r="E1275">
        <v>35</v>
      </c>
      <c r="F1275">
        <v>8</v>
      </c>
      <c r="G1275">
        <v>48</v>
      </c>
      <c r="H1275">
        <v>8</v>
      </c>
      <c r="I1275">
        <v>256</v>
      </c>
      <c r="J1275">
        <v>6760844.2882268503</v>
      </c>
      <c r="K1275">
        <v>6158115.6936309803</v>
      </c>
      <c r="L1275">
        <v>1547286.5432760899</v>
      </c>
      <c r="M1275">
        <v>4041537.9375</v>
      </c>
      <c r="N1275">
        <v>98345.771208786202</v>
      </c>
      <c r="O1275">
        <v>146316.28446798699</v>
      </c>
      <c r="P1275">
        <v>211050.34123192701</v>
      </c>
      <c r="Q1275">
        <v>226382.084740002</v>
      </c>
    </row>
    <row r="1276" spans="1:17" x14ac:dyDescent="0.35">
      <c r="A1276" t="s">
        <v>154</v>
      </c>
      <c r="B1276" t="s">
        <v>3063</v>
      </c>
      <c r="C1276" t="s">
        <v>3064</v>
      </c>
      <c r="D1276">
        <v>0</v>
      </c>
      <c r="E1276">
        <v>54</v>
      </c>
      <c r="F1276">
        <v>6</v>
      </c>
      <c r="G1276">
        <v>70</v>
      </c>
      <c r="H1276">
        <v>6</v>
      </c>
      <c r="I1276">
        <v>125</v>
      </c>
      <c r="J1276">
        <v>3579021.2655863599</v>
      </c>
      <c r="K1276">
        <v>4442183.3659156999</v>
      </c>
      <c r="L1276">
        <v>6402473.5393594503</v>
      </c>
      <c r="M1276">
        <v>9096616.8125</v>
      </c>
      <c r="N1276">
        <v>64034799.538259096</v>
      </c>
      <c r="O1276">
        <v>43091963.093726099</v>
      </c>
      <c r="P1276">
        <v>35955853.612122603</v>
      </c>
      <c r="Q1276">
        <v>29000534.156959798</v>
      </c>
    </row>
    <row r="1277" spans="1:17" x14ac:dyDescent="0.35">
      <c r="A1277" t="s">
        <v>154</v>
      </c>
      <c r="B1277" t="s">
        <v>3065</v>
      </c>
      <c r="C1277" t="s">
        <v>3066</v>
      </c>
      <c r="D1277">
        <v>0</v>
      </c>
      <c r="E1277">
        <v>44</v>
      </c>
      <c r="F1277">
        <v>13</v>
      </c>
      <c r="G1277">
        <v>36</v>
      </c>
      <c r="H1277">
        <v>13</v>
      </c>
      <c r="I1277">
        <v>365</v>
      </c>
      <c r="J1277">
        <v>778279.52694016695</v>
      </c>
      <c r="K1277">
        <v>1266473.10603408</v>
      </c>
      <c r="L1277">
        <v>136140.57622129799</v>
      </c>
      <c r="M1277">
        <v>710980.65625</v>
      </c>
      <c r="N1277">
        <v>261344.211367765</v>
      </c>
      <c r="O1277">
        <v>523498.850826087</v>
      </c>
      <c r="P1277">
        <v>535866.11528315395</v>
      </c>
      <c r="Q1277">
        <v>387789.66424919001</v>
      </c>
    </row>
    <row r="1278" spans="1:17" x14ac:dyDescent="0.35">
      <c r="A1278" t="s">
        <v>154</v>
      </c>
      <c r="B1278" t="s">
        <v>3067</v>
      </c>
      <c r="C1278" t="s">
        <v>3068</v>
      </c>
      <c r="D1278">
        <v>0</v>
      </c>
      <c r="E1278">
        <v>37</v>
      </c>
      <c r="F1278">
        <v>11</v>
      </c>
      <c r="G1278">
        <v>63</v>
      </c>
      <c r="H1278">
        <v>11</v>
      </c>
      <c r="I1278">
        <v>422</v>
      </c>
      <c r="J1278">
        <v>754268.204685278</v>
      </c>
      <c r="K1278">
        <v>660904.68425923295</v>
      </c>
      <c r="L1278" t="s">
        <v>732</v>
      </c>
      <c r="M1278">
        <v>664580.625</v>
      </c>
      <c r="N1278">
        <v>1124053.4971172099</v>
      </c>
      <c r="O1278">
        <v>1199284.8909036401</v>
      </c>
      <c r="P1278">
        <v>730296.34011323797</v>
      </c>
      <c r="Q1278">
        <v>1240739.68960069</v>
      </c>
    </row>
    <row r="1279" spans="1:17" x14ac:dyDescent="0.35">
      <c r="A1279" t="s">
        <v>154</v>
      </c>
      <c r="B1279" t="s">
        <v>3069</v>
      </c>
      <c r="C1279" t="s">
        <v>3070</v>
      </c>
      <c r="D1279">
        <v>0</v>
      </c>
      <c r="E1279">
        <v>35</v>
      </c>
      <c r="F1279">
        <v>10</v>
      </c>
      <c r="G1279">
        <v>59</v>
      </c>
      <c r="H1279">
        <v>10</v>
      </c>
      <c r="I1279">
        <v>396</v>
      </c>
      <c r="J1279">
        <v>352197.55606611603</v>
      </c>
      <c r="K1279">
        <v>409586.21015205199</v>
      </c>
      <c r="L1279">
        <v>104590.94603273401</v>
      </c>
      <c r="M1279">
        <v>420750.046875</v>
      </c>
      <c r="N1279">
        <v>1358502.59271139</v>
      </c>
      <c r="O1279">
        <v>1298489.33963569</v>
      </c>
      <c r="P1279">
        <v>1408627.94615912</v>
      </c>
      <c r="Q1279">
        <v>1576088.9554258899</v>
      </c>
    </row>
    <row r="1280" spans="1:17" x14ac:dyDescent="0.35">
      <c r="A1280" t="s">
        <v>154</v>
      </c>
      <c r="B1280" t="s">
        <v>3071</v>
      </c>
      <c r="C1280" t="s">
        <v>3072</v>
      </c>
      <c r="D1280">
        <v>0</v>
      </c>
      <c r="E1280">
        <v>45</v>
      </c>
      <c r="F1280">
        <v>6</v>
      </c>
      <c r="G1280">
        <v>63</v>
      </c>
      <c r="H1280">
        <v>6</v>
      </c>
      <c r="I1280">
        <v>172</v>
      </c>
      <c r="J1280">
        <v>1166406.51887493</v>
      </c>
      <c r="K1280">
        <v>1227553.6744796301</v>
      </c>
      <c r="L1280">
        <v>406869.15527647198</v>
      </c>
      <c r="M1280">
        <v>1787335.9296875</v>
      </c>
      <c r="N1280">
        <v>5953229.5635564597</v>
      </c>
      <c r="O1280">
        <v>5286591.6085636597</v>
      </c>
      <c r="P1280">
        <v>6967581.2252207398</v>
      </c>
      <c r="Q1280">
        <v>6333387.6175153702</v>
      </c>
    </row>
    <row r="1281" spans="1:17" x14ac:dyDescent="0.35">
      <c r="A1281" t="s">
        <v>154</v>
      </c>
      <c r="B1281" t="s">
        <v>3073</v>
      </c>
      <c r="C1281" t="s">
        <v>3074</v>
      </c>
      <c r="D1281">
        <v>0</v>
      </c>
      <c r="E1281">
        <v>57</v>
      </c>
      <c r="F1281">
        <v>9</v>
      </c>
      <c r="G1281">
        <v>98</v>
      </c>
      <c r="H1281">
        <v>9</v>
      </c>
      <c r="I1281">
        <v>179</v>
      </c>
      <c r="J1281">
        <v>3650113.1656529601</v>
      </c>
      <c r="K1281">
        <v>3372673.4881138401</v>
      </c>
      <c r="L1281">
        <v>1882543.35949068</v>
      </c>
      <c r="M1281">
        <v>5010806.28125</v>
      </c>
      <c r="N1281">
        <v>2876772.9994774298</v>
      </c>
      <c r="O1281">
        <v>2622272.29190691</v>
      </c>
      <c r="P1281">
        <v>3016985.2531532999</v>
      </c>
      <c r="Q1281">
        <v>3559847.2479300401</v>
      </c>
    </row>
    <row r="1282" spans="1:17" x14ac:dyDescent="0.35">
      <c r="A1282" t="s">
        <v>154</v>
      </c>
      <c r="B1282" t="s">
        <v>3075</v>
      </c>
      <c r="C1282" t="s">
        <v>3076</v>
      </c>
      <c r="D1282">
        <v>0</v>
      </c>
      <c r="E1282">
        <v>52</v>
      </c>
      <c r="F1282">
        <v>9</v>
      </c>
      <c r="G1282">
        <v>63</v>
      </c>
      <c r="H1282">
        <v>9</v>
      </c>
      <c r="I1282">
        <v>222</v>
      </c>
      <c r="J1282">
        <v>712709.34833273699</v>
      </c>
      <c r="K1282">
        <v>475963.87104178697</v>
      </c>
      <c r="L1282">
        <v>128351.778915435</v>
      </c>
      <c r="M1282">
        <v>1380570.9765625</v>
      </c>
      <c r="N1282">
        <v>3299275.6345798499</v>
      </c>
      <c r="O1282">
        <v>2819519.0008746102</v>
      </c>
      <c r="P1282">
        <v>4942599.1270963103</v>
      </c>
      <c r="Q1282">
        <v>3228061.4061477198</v>
      </c>
    </row>
    <row r="1283" spans="1:17" x14ac:dyDescent="0.35">
      <c r="A1283" t="s">
        <v>154</v>
      </c>
      <c r="B1283" t="s">
        <v>3077</v>
      </c>
      <c r="C1283" t="s">
        <v>3078</v>
      </c>
      <c r="D1283">
        <v>0</v>
      </c>
      <c r="E1283">
        <v>99</v>
      </c>
      <c r="F1283">
        <v>5</v>
      </c>
      <c r="G1283">
        <v>59</v>
      </c>
      <c r="H1283">
        <v>5</v>
      </c>
      <c r="I1283">
        <v>79</v>
      </c>
      <c r="J1283">
        <v>3152841.011194</v>
      </c>
      <c r="K1283">
        <v>2440494.9588540602</v>
      </c>
      <c r="L1283">
        <v>3742460.63951681</v>
      </c>
      <c r="M1283">
        <v>2743522.65625</v>
      </c>
      <c r="N1283">
        <v>189134461.85284099</v>
      </c>
      <c r="O1283">
        <v>100441675.389073</v>
      </c>
      <c r="P1283">
        <v>50609578.205988899</v>
      </c>
      <c r="Q1283">
        <v>68026428.781742394</v>
      </c>
    </row>
    <row r="1284" spans="1:17" x14ac:dyDescent="0.35">
      <c r="A1284" t="s">
        <v>154</v>
      </c>
      <c r="B1284" t="s">
        <v>3079</v>
      </c>
      <c r="C1284" t="s">
        <v>3080</v>
      </c>
      <c r="D1284">
        <v>0</v>
      </c>
      <c r="E1284">
        <v>83</v>
      </c>
      <c r="F1284">
        <v>10</v>
      </c>
      <c r="G1284">
        <v>34</v>
      </c>
      <c r="H1284">
        <v>10</v>
      </c>
      <c r="I1284">
        <v>150</v>
      </c>
      <c r="J1284">
        <v>339065.48466636002</v>
      </c>
      <c r="K1284">
        <v>448029.35805385897</v>
      </c>
      <c r="L1284">
        <v>1971363.23243053</v>
      </c>
      <c r="M1284">
        <v>2533522.4453125</v>
      </c>
      <c r="N1284">
        <v>5950990.5320422603</v>
      </c>
      <c r="O1284">
        <v>4039477.0446368898</v>
      </c>
      <c r="P1284">
        <v>7152900.1111442903</v>
      </c>
      <c r="Q1284">
        <v>1921895.5076442</v>
      </c>
    </row>
    <row r="1285" spans="1:17" x14ac:dyDescent="0.35">
      <c r="A1285" t="s">
        <v>154</v>
      </c>
      <c r="B1285" t="s">
        <v>3081</v>
      </c>
      <c r="C1285" t="s">
        <v>3082</v>
      </c>
      <c r="D1285">
        <v>0</v>
      </c>
      <c r="E1285">
        <v>35</v>
      </c>
      <c r="F1285">
        <v>13</v>
      </c>
      <c r="G1285">
        <v>83</v>
      </c>
      <c r="H1285">
        <v>13</v>
      </c>
      <c r="I1285">
        <v>460</v>
      </c>
      <c r="J1285">
        <v>481598.46803765499</v>
      </c>
      <c r="K1285">
        <v>431319.21483693703</v>
      </c>
      <c r="L1285">
        <v>211354.396020177</v>
      </c>
      <c r="M1285">
        <v>344564.34375</v>
      </c>
      <c r="N1285">
        <v>6768087.8798203198</v>
      </c>
      <c r="O1285">
        <v>6503032.3345087403</v>
      </c>
      <c r="P1285">
        <v>8360977.1202889103</v>
      </c>
      <c r="Q1285">
        <v>7348130.9890231099</v>
      </c>
    </row>
    <row r="1286" spans="1:17" x14ac:dyDescent="0.35">
      <c r="A1286" t="s">
        <v>154</v>
      </c>
      <c r="B1286" t="s">
        <v>3083</v>
      </c>
      <c r="C1286" t="s">
        <v>3084</v>
      </c>
      <c r="D1286">
        <v>0</v>
      </c>
      <c r="E1286">
        <v>47</v>
      </c>
      <c r="F1286">
        <v>10</v>
      </c>
      <c r="G1286">
        <v>88</v>
      </c>
      <c r="H1286">
        <v>10</v>
      </c>
      <c r="I1286">
        <v>287</v>
      </c>
      <c r="J1286">
        <v>2211507.8372324598</v>
      </c>
      <c r="K1286">
        <v>1941964.0237123</v>
      </c>
      <c r="L1286">
        <v>11357132.3385232</v>
      </c>
      <c r="M1286">
        <v>3601585.359375</v>
      </c>
      <c r="N1286">
        <v>16029759.313255001</v>
      </c>
      <c r="O1286">
        <v>18275359.060077202</v>
      </c>
      <c r="P1286">
        <v>25982131.912666399</v>
      </c>
      <c r="Q1286">
        <v>25114822.513115901</v>
      </c>
    </row>
    <row r="1287" spans="1:17" x14ac:dyDescent="0.35">
      <c r="A1287" t="s">
        <v>154</v>
      </c>
      <c r="B1287" t="s">
        <v>3085</v>
      </c>
      <c r="C1287" t="s">
        <v>3086</v>
      </c>
      <c r="D1287">
        <v>0</v>
      </c>
      <c r="E1287">
        <v>33</v>
      </c>
      <c r="F1287">
        <v>8</v>
      </c>
      <c r="G1287">
        <v>41</v>
      </c>
      <c r="H1287">
        <v>8</v>
      </c>
      <c r="I1287">
        <v>288</v>
      </c>
      <c r="J1287">
        <v>1285856.71790695</v>
      </c>
      <c r="K1287">
        <v>520446.23575773201</v>
      </c>
      <c r="L1287">
        <v>582985.09015218203</v>
      </c>
      <c r="M1287">
        <v>970908.015625</v>
      </c>
      <c r="N1287">
        <v>229593.22664904699</v>
      </c>
      <c r="O1287">
        <v>147744.66957429599</v>
      </c>
      <c r="P1287">
        <v>287325.12934247102</v>
      </c>
      <c r="Q1287">
        <v>219843.91738236201</v>
      </c>
    </row>
    <row r="1288" spans="1:17" x14ac:dyDescent="0.35">
      <c r="A1288" t="s">
        <v>154</v>
      </c>
      <c r="B1288" t="s">
        <v>3087</v>
      </c>
      <c r="C1288" t="s">
        <v>3088</v>
      </c>
      <c r="D1288">
        <v>0</v>
      </c>
      <c r="E1288">
        <v>45</v>
      </c>
      <c r="F1288">
        <v>5</v>
      </c>
      <c r="G1288">
        <v>30</v>
      </c>
      <c r="H1288">
        <v>5</v>
      </c>
      <c r="I1288">
        <v>148</v>
      </c>
      <c r="J1288">
        <v>2093725.9890342399</v>
      </c>
      <c r="K1288">
        <v>254102.04225435</v>
      </c>
      <c r="L1288">
        <v>912435.33224474394</v>
      </c>
      <c r="M1288">
        <v>1524325.16015625</v>
      </c>
      <c r="N1288">
        <v>2113816.3706847802</v>
      </c>
      <c r="O1288">
        <v>2949431.5388610298</v>
      </c>
      <c r="P1288">
        <v>2595332.6775767799</v>
      </c>
      <c r="Q1288">
        <v>3004300.7511327602</v>
      </c>
    </row>
    <row r="1289" spans="1:17" x14ac:dyDescent="0.35">
      <c r="A1289" t="s">
        <v>154</v>
      </c>
      <c r="B1289" t="s">
        <v>3089</v>
      </c>
      <c r="C1289" t="s">
        <v>3090</v>
      </c>
      <c r="D1289">
        <v>0</v>
      </c>
      <c r="E1289">
        <v>66</v>
      </c>
      <c r="F1289">
        <v>6</v>
      </c>
      <c r="G1289">
        <v>53</v>
      </c>
      <c r="H1289">
        <v>6</v>
      </c>
      <c r="I1289">
        <v>144</v>
      </c>
      <c r="J1289">
        <v>2737428.9289661199</v>
      </c>
      <c r="K1289">
        <v>1325879.08952666</v>
      </c>
      <c r="L1289">
        <v>2657434.1676184302</v>
      </c>
      <c r="M1289">
        <v>1067919.8125</v>
      </c>
      <c r="N1289">
        <v>2867325.6263154</v>
      </c>
      <c r="O1289">
        <v>4859952.4632567205</v>
      </c>
      <c r="P1289">
        <v>8168845.6364112897</v>
      </c>
      <c r="Q1289">
        <v>6629370.1186467698</v>
      </c>
    </row>
    <row r="1290" spans="1:17" x14ac:dyDescent="0.35">
      <c r="A1290" t="s">
        <v>154</v>
      </c>
      <c r="B1290" t="s">
        <v>3091</v>
      </c>
      <c r="C1290" t="s">
        <v>3092</v>
      </c>
      <c r="D1290">
        <v>0</v>
      </c>
      <c r="E1290">
        <v>30</v>
      </c>
      <c r="F1290">
        <v>9</v>
      </c>
      <c r="G1290">
        <v>42</v>
      </c>
      <c r="H1290">
        <v>9</v>
      </c>
      <c r="I1290">
        <v>345</v>
      </c>
      <c r="J1290">
        <v>4097242.6739045698</v>
      </c>
      <c r="K1290">
        <v>4408939.0398366703</v>
      </c>
      <c r="L1290">
        <v>1498474.2357162901</v>
      </c>
      <c r="M1290">
        <v>4356447.390625</v>
      </c>
      <c r="N1290">
        <v>392589.02541488601</v>
      </c>
      <c r="O1290">
        <v>547115.40599567106</v>
      </c>
      <c r="P1290">
        <v>340627.92108773702</v>
      </c>
      <c r="Q1290">
        <v>206884.498208081</v>
      </c>
    </row>
    <row r="1291" spans="1:17" x14ac:dyDescent="0.35">
      <c r="A1291" t="s">
        <v>154</v>
      </c>
      <c r="B1291" t="s">
        <v>3093</v>
      </c>
      <c r="C1291" t="s">
        <v>3094</v>
      </c>
      <c r="D1291">
        <v>0</v>
      </c>
      <c r="E1291">
        <v>44</v>
      </c>
      <c r="F1291">
        <v>12</v>
      </c>
      <c r="G1291">
        <v>51</v>
      </c>
      <c r="H1291">
        <v>12</v>
      </c>
      <c r="I1291">
        <v>322</v>
      </c>
      <c r="J1291">
        <v>1176834.18969761</v>
      </c>
      <c r="K1291">
        <v>1455189.7413095599</v>
      </c>
      <c r="L1291">
        <v>1092644.5999224901</v>
      </c>
      <c r="M1291">
        <v>2400174.546875</v>
      </c>
      <c r="N1291">
        <v>262201.28853287798</v>
      </c>
      <c r="O1291">
        <v>277151.52885721502</v>
      </c>
      <c r="P1291">
        <v>78925.274091781001</v>
      </c>
      <c r="Q1291">
        <v>71999.076702320803</v>
      </c>
    </row>
    <row r="1292" spans="1:17" x14ac:dyDescent="0.35">
      <c r="A1292" t="s">
        <v>154</v>
      </c>
      <c r="B1292" t="s">
        <v>3095</v>
      </c>
      <c r="C1292" t="s">
        <v>3096</v>
      </c>
      <c r="D1292">
        <v>0</v>
      </c>
      <c r="E1292">
        <v>79</v>
      </c>
      <c r="F1292">
        <v>7</v>
      </c>
      <c r="G1292">
        <v>61</v>
      </c>
      <c r="H1292">
        <v>7</v>
      </c>
      <c r="I1292">
        <v>109</v>
      </c>
      <c r="J1292">
        <v>9571087.8463109508</v>
      </c>
      <c r="K1292">
        <v>8104220.9210394798</v>
      </c>
      <c r="L1292">
        <v>5858027.7297812896</v>
      </c>
      <c r="M1292">
        <v>7921971.875</v>
      </c>
      <c r="N1292">
        <v>4100380.24566632</v>
      </c>
      <c r="O1292">
        <v>4676337.5172213502</v>
      </c>
      <c r="P1292">
        <v>4809121.3146181703</v>
      </c>
      <c r="Q1292">
        <v>4506824.9038589904</v>
      </c>
    </row>
    <row r="1293" spans="1:17" x14ac:dyDescent="0.35">
      <c r="A1293" t="s">
        <v>154</v>
      </c>
      <c r="B1293" t="s">
        <v>3097</v>
      </c>
      <c r="C1293" t="s">
        <v>3098</v>
      </c>
      <c r="D1293">
        <v>0</v>
      </c>
      <c r="E1293">
        <v>41</v>
      </c>
      <c r="F1293">
        <v>13</v>
      </c>
      <c r="G1293">
        <v>68</v>
      </c>
      <c r="H1293">
        <v>13</v>
      </c>
      <c r="I1293">
        <v>343</v>
      </c>
      <c r="J1293">
        <v>1229284.70756473</v>
      </c>
      <c r="K1293">
        <v>1539330.5633509101</v>
      </c>
      <c r="L1293">
        <v>180012.523449912</v>
      </c>
      <c r="M1293">
        <v>560448.9296875</v>
      </c>
      <c r="N1293">
        <v>11290977.3496223</v>
      </c>
      <c r="O1293">
        <v>8096949.5750726499</v>
      </c>
      <c r="P1293">
        <v>8422328.4832464792</v>
      </c>
      <c r="Q1293">
        <v>11307303.0352771</v>
      </c>
    </row>
    <row r="1294" spans="1:17" x14ac:dyDescent="0.35">
      <c r="A1294" t="s">
        <v>154</v>
      </c>
      <c r="B1294" t="s">
        <v>3099</v>
      </c>
      <c r="C1294" t="s">
        <v>3100</v>
      </c>
      <c r="D1294">
        <v>0</v>
      </c>
      <c r="E1294">
        <v>39</v>
      </c>
      <c r="F1294">
        <v>7</v>
      </c>
      <c r="G1294">
        <v>51</v>
      </c>
      <c r="H1294">
        <v>7</v>
      </c>
      <c r="I1294">
        <v>303</v>
      </c>
      <c r="J1294">
        <v>2996068.2962133801</v>
      </c>
      <c r="K1294">
        <v>3306564.8547435398</v>
      </c>
      <c r="L1294">
        <v>3101327.6882227999</v>
      </c>
      <c r="M1294">
        <v>3233318.375</v>
      </c>
      <c r="N1294">
        <v>5414168.5261350498</v>
      </c>
      <c r="O1294">
        <v>5434106.1118000103</v>
      </c>
      <c r="P1294">
        <v>6795394.5287926001</v>
      </c>
      <c r="Q1294">
        <v>5629002.6886579804</v>
      </c>
    </row>
    <row r="1295" spans="1:17" x14ac:dyDescent="0.35">
      <c r="A1295" t="s">
        <v>154</v>
      </c>
      <c r="B1295" t="s">
        <v>3101</v>
      </c>
      <c r="C1295" t="s">
        <v>3102</v>
      </c>
      <c r="D1295">
        <v>0</v>
      </c>
      <c r="E1295">
        <v>31</v>
      </c>
      <c r="F1295">
        <v>7</v>
      </c>
      <c r="G1295">
        <v>28</v>
      </c>
      <c r="H1295">
        <v>6</v>
      </c>
      <c r="I1295">
        <v>295</v>
      </c>
      <c r="J1295">
        <v>2579060.95095699</v>
      </c>
      <c r="K1295">
        <v>2141408.4164553699</v>
      </c>
      <c r="L1295">
        <v>360588.67735522898</v>
      </c>
      <c r="M1295">
        <v>1586158.875</v>
      </c>
      <c r="N1295">
        <v>313039.44246493198</v>
      </c>
      <c r="O1295" t="s">
        <v>732</v>
      </c>
      <c r="P1295" t="s">
        <v>732</v>
      </c>
      <c r="Q1295" t="s">
        <v>732</v>
      </c>
    </row>
    <row r="1296" spans="1:17" x14ac:dyDescent="0.35">
      <c r="A1296" t="s">
        <v>154</v>
      </c>
      <c r="B1296" t="s">
        <v>3103</v>
      </c>
      <c r="C1296" t="s">
        <v>3104</v>
      </c>
      <c r="D1296">
        <v>0</v>
      </c>
      <c r="E1296">
        <v>53</v>
      </c>
      <c r="F1296">
        <v>12</v>
      </c>
      <c r="G1296">
        <v>61</v>
      </c>
      <c r="H1296">
        <v>12</v>
      </c>
      <c r="I1296">
        <v>240</v>
      </c>
      <c r="J1296">
        <v>2119991.5585789499</v>
      </c>
      <c r="K1296">
        <v>2529171.5749153402</v>
      </c>
      <c r="L1296">
        <v>1136129.20748409</v>
      </c>
      <c r="M1296">
        <v>1909777.5625</v>
      </c>
      <c r="N1296">
        <v>684436.71521904797</v>
      </c>
      <c r="O1296">
        <v>718434.14513611305</v>
      </c>
      <c r="P1296">
        <v>2950434.5325589702</v>
      </c>
      <c r="Q1296">
        <v>540547.58647250105</v>
      </c>
    </row>
    <row r="1297" spans="1:17" x14ac:dyDescent="0.35">
      <c r="A1297" t="s">
        <v>154</v>
      </c>
      <c r="B1297" t="s">
        <v>3105</v>
      </c>
      <c r="C1297" t="s">
        <v>3106</v>
      </c>
      <c r="D1297">
        <v>0</v>
      </c>
      <c r="E1297">
        <v>39</v>
      </c>
      <c r="F1297">
        <v>10</v>
      </c>
      <c r="G1297">
        <v>89</v>
      </c>
      <c r="H1297">
        <v>10</v>
      </c>
      <c r="I1297">
        <v>298</v>
      </c>
      <c r="J1297">
        <v>2476125.3730950202</v>
      </c>
      <c r="K1297">
        <v>2567277.4320203401</v>
      </c>
      <c r="L1297">
        <v>1436815.6118576101</v>
      </c>
      <c r="M1297">
        <v>4579107.890625</v>
      </c>
      <c r="N1297">
        <v>2203997.9482708699</v>
      </c>
      <c r="O1297">
        <v>1776175.08326337</v>
      </c>
      <c r="P1297">
        <v>4345808.5830071196</v>
      </c>
      <c r="Q1297">
        <v>2193752.6760626999</v>
      </c>
    </row>
    <row r="1298" spans="1:17" x14ac:dyDescent="0.35">
      <c r="A1298" t="s">
        <v>154</v>
      </c>
      <c r="B1298" t="s">
        <v>3107</v>
      </c>
      <c r="C1298" t="s">
        <v>3108</v>
      </c>
      <c r="D1298">
        <v>0</v>
      </c>
      <c r="E1298">
        <v>64</v>
      </c>
      <c r="F1298">
        <v>10</v>
      </c>
      <c r="G1298">
        <v>41</v>
      </c>
      <c r="H1298">
        <v>10</v>
      </c>
      <c r="I1298">
        <v>163</v>
      </c>
      <c r="J1298">
        <v>2407169.98854273</v>
      </c>
      <c r="K1298">
        <v>2353785.8721192102</v>
      </c>
      <c r="L1298">
        <v>232664.27752172001</v>
      </c>
      <c r="M1298">
        <v>1941039.59375</v>
      </c>
      <c r="N1298">
        <v>524638.78812663001</v>
      </c>
      <c r="O1298">
        <v>509476.97770861699</v>
      </c>
      <c r="P1298">
        <v>596039.53382498305</v>
      </c>
      <c r="Q1298">
        <v>717367.18269557599</v>
      </c>
    </row>
    <row r="1299" spans="1:17" x14ac:dyDescent="0.35">
      <c r="A1299" t="s">
        <v>154</v>
      </c>
      <c r="B1299" t="s">
        <v>3109</v>
      </c>
      <c r="C1299" t="s">
        <v>3110</v>
      </c>
      <c r="D1299">
        <v>0</v>
      </c>
      <c r="E1299">
        <v>30</v>
      </c>
      <c r="F1299">
        <v>13</v>
      </c>
      <c r="G1299">
        <v>63</v>
      </c>
      <c r="H1299">
        <v>13</v>
      </c>
      <c r="I1299">
        <v>522</v>
      </c>
      <c r="J1299">
        <v>2923609.8069811701</v>
      </c>
      <c r="K1299">
        <v>3016620.0761068501</v>
      </c>
      <c r="L1299">
        <v>668015.44678498199</v>
      </c>
      <c r="M1299">
        <v>2827102.5625</v>
      </c>
      <c r="N1299">
        <v>1938378.5640790199</v>
      </c>
      <c r="O1299">
        <v>1653712.43699311</v>
      </c>
      <c r="P1299">
        <v>1124191.79219778</v>
      </c>
      <c r="Q1299">
        <v>1402697.00720013</v>
      </c>
    </row>
    <row r="1300" spans="1:17" x14ac:dyDescent="0.35">
      <c r="A1300" t="s">
        <v>154</v>
      </c>
      <c r="B1300" t="s">
        <v>3111</v>
      </c>
      <c r="C1300" t="s">
        <v>3112</v>
      </c>
      <c r="D1300">
        <v>0</v>
      </c>
      <c r="E1300">
        <v>44</v>
      </c>
      <c r="F1300">
        <v>10</v>
      </c>
      <c r="G1300">
        <v>73</v>
      </c>
      <c r="H1300">
        <v>10</v>
      </c>
      <c r="I1300">
        <v>284</v>
      </c>
      <c r="J1300">
        <v>2839131.48529778</v>
      </c>
      <c r="K1300">
        <v>2568067.1115244902</v>
      </c>
      <c r="L1300">
        <v>10084503.050538501</v>
      </c>
      <c r="M1300">
        <v>3709902.140625</v>
      </c>
      <c r="N1300">
        <v>5828792.3652306003</v>
      </c>
      <c r="O1300">
        <v>4085951.9543356299</v>
      </c>
      <c r="P1300">
        <v>5204882.4918943997</v>
      </c>
      <c r="Q1300">
        <v>6573244.2879418395</v>
      </c>
    </row>
    <row r="1301" spans="1:17" x14ac:dyDescent="0.35">
      <c r="A1301" t="s">
        <v>154</v>
      </c>
      <c r="B1301" t="s">
        <v>3113</v>
      </c>
      <c r="C1301" t="s">
        <v>3114</v>
      </c>
      <c r="D1301">
        <v>0</v>
      </c>
      <c r="E1301">
        <v>38</v>
      </c>
      <c r="F1301">
        <v>6</v>
      </c>
      <c r="G1301">
        <v>46</v>
      </c>
      <c r="H1301">
        <v>6</v>
      </c>
      <c r="I1301">
        <v>255</v>
      </c>
      <c r="J1301">
        <v>1109618.90810805</v>
      </c>
      <c r="K1301">
        <v>997859.01044495997</v>
      </c>
      <c r="L1301">
        <v>152318.387856605</v>
      </c>
      <c r="M1301">
        <v>1154724.28125</v>
      </c>
      <c r="N1301">
        <v>766827.85342173302</v>
      </c>
      <c r="O1301">
        <v>997108.18366386998</v>
      </c>
      <c r="P1301">
        <v>59320.634786237402</v>
      </c>
      <c r="Q1301" t="s">
        <v>732</v>
      </c>
    </row>
    <row r="1302" spans="1:17" x14ac:dyDescent="0.35">
      <c r="A1302" t="s">
        <v>154</v>
      </c>
      <c r="B1302" t="s">
        <v>3115</v>
      </c>
      <c r="C1302" t="s">
        <v>3116</v>
      </c>
      <c r="D1302">
        <v>0</v>
      </c>
      <c r="E1302">
        <v>32</v>
      </c>
      <c r="F1302">
        <v>9</v>
      </c>
      <c r="G1302">
        <v>54</v>
      </c>
      <c r="H1302">
        <v>9</v>
      </c>
      <c r="I1302">
        <v>343</v>
      </c>
      <c r="J1302">
        <v>2138720.0380072799</v>
      </c>
      <c r="K1302">
        <v>2033909.95537664</v>
      </c>
      <c r="L1302">
        <v>818251.13021578197</v>
      </c>
      <c r="M1302">
        <v>2274874.390625</v>
      </c>
      <c r="N1302">
        <v>2025802.76998147</v>
      </c>
      <c r="O1302">
        <v>2604037.1136348802</v>
      </c>
      <c r="P1302">
        <v>2592678.8454149198</v>
      </c>
      <c r="Q1302">
        <v>2289355.6201035902</v>
      </c>
    </row>
    <row r="1303" spans="1:17" x14ac:dyDescent="0.35">
      <c r="A1303" t="s">
        <v>154</v>
      </c>
      <c r="B1303" t="s">
        <v>3117</v>
      </c>
      <c r="C1303" t="s">
        <v>3118</v>
      </c>
      <c r="D1303">
        <v>0</v>
      </c>
      <c r="E1303">
        <v>22</v>
      </c>
      <c r="F1303">
        <v>16</v>
      </c>
      <c r="G1303">
        <v>52</v>
      </c>
      <c r="H1303">
        <v>16</v>
      </c>
      <c r="I1303">
        <v>785</v>
      </c>
      <c r="J1303">
        <v>2478145.8061917298</v>
      </c>
      <c r="K1303">
        <v>2333000.2879281798</v>
      </c>
      <c r="L1303">
        <v>1091179.8870268799</v>
      </c>
      <c r="M1303">
        <v>3029391.6015625</v>
      </c>
      <c r="N1303">
        <v>484047.15304812201</v>
      </c>
      <c r="O1303">
        <v>145107.99700652601</v>
      </c>
      <c r="P1303">
        <v>638283.40589870897</v>
      </c>
      <c r="Q1303">
        <v>158087.35752324201</v>
      </c>
    </row>
    <row r="1304" spans="1:17" x14ac:dyDescent="0.35">
      <c r="A1304" t="s">
        <v>154</v>
      </c>
      <c r="B1304" t="s">
        <v>3119</v>
      </c>
      <c r="C1304" t="s">
        <v>3120</v>
      </c>
      <c r="D1304">
        <v>0</v>
      </c>
      <c r="E1304">
        <v>55</v>
      </c>
      <c r="F1304">
        <v>7</v>
      </c>
      <c r="G1304">
        <v>65</v>
      </c>
      <c r="H1304">
        <v>7</v>
      </c>
      <c r="I1304">
        <v>148</v>
      </c>
      <c r="J1304">
        <v>1828294.9706194899</v>
      </c>
      <c r="K1304">
        <v>1639823.27811272</v>
      </c>
      <c r="L1304">
        <v>2451232.38845396</v>
      </c>
      <c r="M1304">
        <v>4188263.2578125</v>
      </c>
      <c r="N1304">
        <v>6630768.4742171597</v>
      </c>
      <c r="O1304">
        <v>8641078.7572847698</v>
      </c>
      <c r="P1304">
        <v>6235800.9280320099</v>
      </c>
      <c r="Q1304">
        <v>7443534.7508783303</v>
      </c>
    </row>
    <row r="1305" spans="1:17" x14ac:dyDescent="0.35">
      <c r="A1305" t="s">
        <v>154</v>
      </c>
      <c r="B1305" t="s">
        <v>3121</v>
      </c>
      <c r="C1305" t="s">
        <v>3122</v>
      </c>
      <c r="D1305">
        <v>0</v>
      </c>
      <c r="E1305">
        <v>48</v>
      </c>
      <c r="F1305">
        <v>3</v>
      </c>
      <c r="G1305">
        <v>82</v>
      </c>
      <c r="H1305">
        <v>3</v>
      </c>
      <c r="I1305">
        <v>83</v>
      </c>
      <c r="J1305">
        <v>15729690.5617628</v>
      </c>
      <c r="K1305">
        <v>14553446.049480001</v>
      </c>
      <c r="L1305">
        <v>9303578.6563722994</v>
      </c>
      <c r="M1305">
        <v>13775632.21875</v>
      </c>
      <c r="N1305">
        <v>16532768.374527199</v>
      </c>
      <c r="O1305">
        <v>18831110.0829628</v>
      </c>
      <c r="P1305">
        <v>11516499.300093099</v>
      </c>
      <c r="Q1305">
        <v>16899583.501975998</v>
      </c>
    </row>
    <row r="1306" spans="1:17" x14ac:dyDescent="0.35">
      <c r="A1306" t="s">
        <v>154</v>
      </c>
      <c r="B1306" t="s">
        <v>3123</v>
      </c>
      <c r="C1306" t="s">
        <v>3124</v>
      </c>
      <c r="D1306">
        <v>0</v>
      </c>
      <c r="E1306">
        <v>45</v>
      </c>
      <c r="F1306">
        <v>3</v>
      </c>
      <c r="G1306">
        <v>126</v>
      </c>
      <c r="H1306">
        <v>3</v>
      </c>
      <c r="I1306">
        <v>84</v>
      </c>
      <c r="J1306">
        <v>11868108.967203399</v>
      </c>
      <c r="K1306">
        <v>11275431.7908947</v>
      </c>
      <c r="L1306">
        <v>4915692.5987534504</v>
      </c>
      <c r="M1306">
        <v>10817242.5625</v>
      </c>
      <c r="N1306">
        <v>99060223.571229905</v>
      </c>
      <c r="O1306">
        <v>96646521.907074898</v>
      </c>
      <c r="P1306">
        <v>55240760.976586699</v>
      </c>
      <c r="Q1306">
        <v>101936784.392986</v>
      </c>
    </row>
    <row r="1307" spans="1:17" x14ac:dyDescent="0.35">
      <c r="A1307" t="s">
        <v>154</v>
      </c>
      <c r="B1307" t="s">
        <v>3125</v>
      </c>
      <c r="C1307" t="s">
        <v>3126</v>
      </c>
      <c r="D1307">
        <v>0</v>
      </c>
      <c r="E1307">
        <v>38</v>
      </c>
      <c r="F1307">
        <v>5</v>
      </c>
      <c r="G1307">
        <v>157</v>
      </c>
      <c r="H1307">
        <v>5</v>
      </c>
      <c r="I1307">
        <v>116</v>
      </c>
      <c r="J1307">
        <v>53774825.965047903</v>
      </c>
      <c r="K1307">
        <v>56301780.533542998</v>
      </c>
      <c r="L1307">
        <v>37773182.227503099</v>
      </c>
      <c r="M1307">
        <v>52697904.078125</v>
      </c>
      <c r="N1307">
        <v>38563892.630085103</v>
      </c>
      <c r="O1307">
        <v>36373264.247283399</v>
      </c>
      <c r="P1307">
        <v>42255527.923889101</v>
      </c>
      <c r="Q1307">
        <v>43701905.677131698</v>
      </c>
    </row>
    <row r="1308" spans="1:17" x14ac:dyDescent="0.35">
      <c r="A1308" t="s">
        <v>154</v>
      </c>
      <c r="B1308" t="s">
        <v>3127</v>
      </c>
      <c r="C1308" t="s">
        <v>3128</v>
      </c>
      <c r="D1308">
        <v>0</v>
      </c>
      <c r="E1308">
        <v>56</v>
      </c>
      <c r="F1308">
        <v>8</v>
      </c>
      <c r="G1308">
        <v>27</v>
      </c>
      <c r="H1308">
        <v>8</v>
      </c>
      <c r="I1308">
        <v>194</v>
      </c>
      <c r="J1308">
        <v>2207617.0879067299</v>
      </c>
      <c r="K1308">
        <v>2391547.0028576702</v>
      </c>
      <c r="L1308">
        <v>1122839.0728108</v>
      </c>
      <c r="M1308">
        <v>1920926.78125</v>
      </c>
      <c r="N1308" t="s">
        <v>732</v>
      </c>
      <c r="O1308" t="s">
        <v>732</v>
      </c>
      <c r="P1308" t="s">
        <v>732</v>
      </c>
      <c r="Q1308">
        <v>229737.17211345001</v>
      </c>
    </row>
    <row r="1309" spans="1:17" x14ac:dyDescent="0.35">
      <c r="A1309" t="s">
        <v>154</v>
      </c>
      <c r="B1309" t="s">
        <v>3129</v>
      </c>
      <c r="C1309" t="s">
        <v>3130</v>
      </c>
      <c r="D1309">
        <v>0</v>
      </c>
      <c r="E1309">
        <v>41</v>
      </c>
      <c r="F1309">
        <v>5</v>
      </c>
      <c r="G1309">
        <v>68</v>
      </c>
      <c r="H1309">
        <v>5</v>
      </c>
      <c r="I1309">
        <v>128</v>
      </c>
      <c r="J1309">
        <v>20669170.2992157</v>
      </c>
      <c r="K1309">
        <v>20828236.4561234</v>
      </c>
      <c r="L1309">
        <v>9983679.6535636801</v>
      </c>
      <c r="M1309">
        <v>16365053.625</v>
      </c>
      <c r="N1309">
        <v>7593242.4274593797</v>
      </c>
      <c r="O1309">
        <v>8853439.9844956398</v>
      </c>
      <c r="P1309">
        <v>9730024.0730687305</v>
      </c>
      <c r="Q1309">
        <v>8421057.9088809807</v>
      </c>
    </row>
    <row r="1310" spans="1:17" x14ac:dyDescent="0.35">
      <c r="A1310" t="s">
        <v>154</v>
      </c>
      <c r="B1310" t="s">
        <v>3131</v>
      </c>
      <c r="C1310" t="s">
        <v>3132</v>
      </c>
      <c r="D1310">
        <v>0</v>
      </c>
      <c r="E1310">
        <v>40</v>
      </c>
      <c r="F1310">
        <v>9</v>
      </c>
      <c r="G1310">
        <v>51</v>
      </c>
      <c r="H1310">
        <v>9</v>
      </c>
      <c r="I1310">
        <v>331</v>
      </c>
      <c r="J1310">
        <v>1027273.09996929</v>
      </c>
      <c r="K1310">
        <v>1223413.14863026</v>
      </c>
      <c r="L1310">
        <v>446746.18433970999</v>
      </c>
      <c r="M1310">
        <v>702730.94921875</v>
      </c>
      <c r="N1310">
        <v>1378973.55137736</v>
      </c>
      <c r="O1310">
        <v>1825289.84336887</v>
      </c>
      <c r="P1310">
        <v>2341678.2686556699</v>
      </c>
      <c r="Q1310">
        <v>1911703.71158944</v>
      </c>
    </row>
    <row r="1311" spans="1:17" x14ac:dyDescent="0.35">
      <c r="A1311" t="s">
        <v>154</v>
      </c>
      <c r="B1311" t="s">
        <v>3133</v>
      </c>
      <c r="C1311" t="s">
        <v>3134</v>
      </c>
      <c r="D1311">
        <v>0</v>
      </c>
      <c r="E1311">
        <v>42</v>
      </c>
      <c r="F1311">
        <v>10</v>
      </c>
      <c r="G1311">
        <v>67</v>
      </c>
      <c r="H1311">
        <v>10</v>
      </c>
      <c r="I1311">
        <v>281</v>
      </c>
      <c r="J1311">
        <v>429992.06221000099</v>
      </c>
      <c r="K1311">
        <v>469972.801133684</v>
      </c>
      <c r="L1311" t="s">
        <v>732</v>
      </c>
      <c r="M1311">
        <v>538206.53125</v>
      </c>
      <c r="N1311">
        <v>5756522.92416103</v>
      </c>
      <c r="O1311">
        <v>5036997.1515270099</v>
      </c>
      <c r="P1311">
        <v>3042227.3295456502</v>
      </c>
      <c r="Q1311">
        <v>5936560.10669397</v>
      </c>
    </row>
    <row r="1312" spans="1:17" x14ac:dyDescent="0.35">
      <c r="A1312" t="s">
        <v>154</v>
      </c>
      <c r="B1312" t="s">
        <v>3135</v>
      </c>
      <c r="C1312" t="s">
        <v>3136</v>
      </c>
      <c r="D1312">
        <v>0</v>
      </c>
      <c r="E1312">
        <v>37</v>
      </c>
      <c r="F1312">
        <v>5</v>
      </c>
      <c r="G1312">
        <v>37</v>
      </c>
      <c r="H1312">
        <v>5</v>
      </c>
      <c r="I1312">
        <v>182</v>
      </c>
      <c r="J1312">
        <v>1988466.31408044</v>
      </c>
      <c r="K1312">
        <v>1793810.2719509101</v>
      </c>
      <c r="L1312">
        <v>1257442.8685914699</v>
      </c>
      <c r="M1312">
        <v>1215008.703125</v>
      </c>
      <c r="N1312">
        <v>222745.17796124599</v>
      </c>
      <c r="O1312">
        <v>289176.83697396697</v>
      </c>
      <c r="P1312">
        <v>297408.08953654801</v>
      </c>
      <c r="Q1312" t="s">
        <v>732</v>
      </c>
    </row>
    <row r="1313" spans="1:17" x14ac:dyDescent="0.35">
      <c r="A1313" t="s">
        <v>154</v>
      </c>
      <c r="B1313" t="s">
        <v>3137</v>
      </c>
      <c r="C1313" t="s">
        <v>3138</v>
      </c>
      <c r="D1313">
        <v>0</v>
      </c>
      <c r="E1313">
        <v>75</v>
      </c>
      <c r="F1313">
        <v>6</v>
      </c>
      <c r="G1313">
        <v>319</v>
      </c>
      <c r="H1313">
        <v>6</v>
      </c>
      <c r="I1313">
        <v>69</v>
      </c>
      <c r="J1313">
        <v>376263892.25982201</v>
      </c>
      <c r="K1313">
        <v>341815409.47961903</v>
      </c>
      <c r="L1313">
        <v>228148763.36274201</v>
      </c>
      <c r="M1313">
        <v>359348133.85156298</v>
      </c>
      <c r="N1313">
        <v>511081943.03218502</v>
      </c>
      <c r="O1313">
        <v>421760172.18923497</v>
      </c>
      <c r="P1313">
        <v>561086889.71198797</v>
      </c>
      <c r="Q1313">
        <v>433815480.51651597</v>
      </c>
    </row>
    <row r="1314" spans="1:17" x14ac:dyDescent="0.35">
      <c r="A1314" t="s">
        <v>154</v>
      </c>
      <c r="B1314" t="s">
        <v>3139</v>
      </c>
      <c r="C1314" t="s">
        <v>3140</v>
      </c>
      <c r="D1314">
        <v>0</v>
      </c>
      <c r="E1314">
        <v>27</v>
      </c>
      <c r="F1314">
        <v>7</v>
      </c>
      <c r="G1314">
        <v>30</v>
      </c>
      <c r="H1314">
        <v>7</v>
      </c>
      <c r="I1314">
        <v>268</v>
      </c>
      <c r="J1314">
        <v>4052269.5707652401</v>
      </c>
      <c r="K1314">
        <v>3815134.6040904801</v>
      </c>
      <c r="L1314">
        <v>1067115.64586753</v>
      </c>
      <c r="M1314">
        <v>2408460.796875</v>
      </c>
      <c r="N1314" t="s">
        <v>732</v>
      </c>
      <c r="O1314">
        <v>42577.347391670803</v>
      </c>
      <c r="P1314" t="s">
        <v>732</v>
      </c>
      <c r="Q1314" t="s">
        <v>732</v>
      </c>
    </row>
    <row r="1315" spans="1:17" x14ac:dyDescent="0.35">
      <c r="A1315" t="s">
        <v>154</v>
      </c>
      <c r="B1315" t="s">
        <v>304</v>
      </c>
      <c r="C1315" t="s">
        <v>3141</v>
      </c>
      <c r="D1315">
        <v>0</v>
      </c>
      <c r="E1315">
        <v>53</v>
      </c>
      <c r="F1315">
        <v>6</v>
      </c>
      <c r="G1315">
        <v>71</v>
      </c>
      <c r="H1315">
        <v>6</v>
      </c>
      <c r="I1315">
        <v>133</v>
      </c>
      <c r="J1315">
        <v>7923533.09869509</v>
      </c>
      <c r="K1315">
        <v>10178865.7410105</v>
      </c>
      <c r="L1315">
        <v>3303068.6615438098</v>
      </c>
      <c r="M1315">
        <v>7379005.0625</v>
      </c>
      <c r="N1315">
        <v>4626995.4894436402</v>
      </c>
      <c r="O1315">
        <v>2198891.4908396401</v>
      </c>
      <c r="P1315">
        <v>1954556.46335408</v>
      </c>
      <c r="Q1315">
        <v>1148723.9217767899</v>
      </c>
    </row>
    <row r="1316" spans="1:17" x14ac:dyDescent="0.35">
      <c r="A1316" t="s">
        <v>154</v>
      </c>
      <c r="B1316" t="s">
        <v>3142</v>
      </c>
      <c r="C1316" t="s">
        <v>3143</v>
      </c>
      <c r="D1316">
        <v>0</v>
      </c>
      <c r="E1316">
        <v>30</v>
      </c>
      <c r="F1316">
        <v>8</v>
      </c>
      <c r="G1316">
        <v>24</v>
      </c>
      <c r="H1316">
        <v>8</v>
      </c>
      <c r="I1316">
        <v>317</v>
      </c>
      <c r="J1316">
        <v>2356958.21096534</v>
      </c>
      <c r="K1316">
        <v>2599816.4886184698</v>
      </c>
      <c r="L1316">
        <v>1186645.3163149201</v>
      </c>
      <c r="M1316">
        <v>2118430.71875</v>
      </c>
      <c r="N1316" t="s">
        <v>732</v>
      </c>
      <c r="O1316">
        <v>20156.482744572899</v>
      </c>
      <c r="P1316" t="s">
        <v>732</v>
      </c>
      <c r="Q1316" t="s">
        <v>732</v>
      </c>
    </row>
    <row r="1317" spans="1:17" x14ac:dyDescent="0.35">
      <c r="A1317" t="s">
        <v>154</v>
      </c>
      <c r="B1317" t="s">
        <v>3144</v>
      </c>
      <c r="C1317" t="s">
        <v>3145</v>
      </c>
      <c r="D1317">
        <v>0</v>
      </c>
      <c r="E1317">
        <v>36</v>
      </c>
      <c r="F1317">
        <v>8</v>
      </c>
      <c r="G1317">
        <v>100</v>
      </c>
      <c r="H1317">
        <v>8</v>
      </c>
      <c r="I1317">
        <v>258</v>
      </c>
      <c r="J1317">
        <v>600833.97227406502</v>
      </c>
      <c r="K1317">
        <v>597860.51683568</v>
      </c>
      <c r="L1317">
        <v>393400.38255937002</v>
      </c>
      <c r="M1317">
        <v>980637.6640625</v>
      </c>
      <c r="N1317">
        <v>4630469.2508735601</v>
      </c>
      <c r="O1317">
        <v>5383850.4595174603</v>
      </c>
      <c r="P1317">
        <v>5428709.6686039101</v>
      </c>
      <c r="Q1317">
        <v>6702256.6751284702</v>
      </c>
    </row>
    <row r="1318" spans="1:17" x14ac:dyDescent="0.35">
      <c r="A1318" t="s">
        <v>154</v>
      </c>
      <c r="B1318" t="s">
        <v>3146</v>
      </c>
      <c r="C1318" t="s">
        <v>3147</v>
      </c>
      <c r="D1318">
        <v>0</v>
      </c>
      <c r="E1318">
        <v>29</v>
      </c>
      <c r="F1318">
        <v>9</v>
      </c>
      <c r="G1318">
        <v>99</v>
      </c>
      <c r="H1318">
        <v>9</v>
      </c>
      <c r="I1318">
        <v>378</v>
      </c>
      <c r="J1318">
        <v>2207854.2109344401</v>
      </c>
      <c r="K1318">
        <v>2173163.5057960101</v>
      </c>
      <c r="L1318">
        <v>1303220.66815728</v>
      </c>
      <c r="M1318">
        <v>2394762.9375</v>
      </c>
      <c r="N1318">
        <v>4095847.8231139099</v>
      </c>
      <c r="O1318">
        <v>3128264.2100012801</v>
      </c>
      <c r="P1318">
        <v>4741258.3730060402</v>
      </c>
      <c r="Q1318">
        <v>2500523.3651862801</v>
      </c>
    </row>
    <row r="1319" spans="1:17" x14ac:dyDescent="0.35">
      <c r="A1319" t="s">
        <v>154</v>
      </c>
      <c r="B1319" t="s">
        <v>3148</v>
      </c>
      <c r="C1319" t="s">
        <v>3149</v>
      </c>
      <c r="D1319">
        <v>0</v>
      </c>
      <c r="E1319">
        <v>48</v>
      </c>
      <c r="F1319">
        <v>10</v>
      </c>
      <c r="G1319">
        <v>70</v>
      </c>
      <c r="H1319">
        <v>10</v>
      </c>
      <c r="I1319">
        <v>272</v>
      </c>
      <c r="J1319">
        <v>3361598.99862357</v>
      </c>
      <c r="K1319">
        <v>2856502.1742465999</v>
      </c>
      <c r="L1319">
        <v>2204438.8069327301</v>
      </c>
      <c r="M1319">
        <v>2849585.140625</v>
      </c>
      <c r="N1319">
        <v>2210238.0401576599</v>
      </c>
      <c r="O1319">
        <v>2321889.6122061098</v>
      </c>
      <c r="P1319">
        <v>2187892.1158273998</v>
      </c>
      <c r="Q1319">
        <v>2475963.30789456</v>
      </c>
    </row>
    <row r="1320" spans="1:17" x14ac:dyDescent="0.35">
      <c r="A1320" t="s">
        <v>154</v>
      </c>
      <c r="B1320" t="s">
        <v>3150</v>
      </c>
      <c r="C1320" t="s">
        <v>3151</v>
      </c>
      <c r="D1320">
        <v>0</v>
      </c>
      <c r="E1320">
        <v>44</v>
      </c>
      <c r="F1320">
        <v>5</v>
      </c>
      <c r="G1320">
        <v>51</v>
      </c>
      <c r="H1320">
        <v>5</v>
      </c>
      <c r="I1320">
        <v>158</v>
      </c>
      <c r="J1320">
        <v>3924148.57065902</v>
      </c>
      <c r="K1320">
        <v>3674636.41687844</v>
      </c>
      <c r="L1320">
        <v>1889771.49442861</v>
      </c>
      <c r="M1320">
        <v>3201748.77734375</v>
      </c>
      <c r="N1320">
        <v>1454812.24861963</v>
      </c>
      <c r="O1320">
        <v>1458629.80131117</v>
      </c>
      <c r="P1320">
        <v>1320663.6758091301</v>
      </c>
      <c r="Q1320">
        <v>754134.52759997104</v>
      </c>
    </row>
    <row r="1321" spans="1:17" x14ac:dyDescent="0.35">
      <c r="A1321" t="s">
        <v>154</v>
      </c>
      <c r="B1321" t="s">
        <v>3152</v>
      </c>
      <c r="C1321" t="s">
        <v>3153</v>
      </c>
      <c r="D1321">
        <v>0</v>
      </c>
      <c r="E1321">
        <v>76</v>
      </c>
      <c r="F1321">
        <v>6</v>
      </c>
      <c r="G1321">
        <v>27</v>
      </c>
      <c r="H1321">
        <v>6</v>
      </c>
      <c r="I1321">
        <v>104</v>
      </c>
      <c r="J1321">
        <v>1217931.3826731101</v>
      </c>
      <c r="K1321">
        <v>1504856.1589889301</v>
      </c>
      <c r="L1321">
        <v>939848.23091965297</v>
      </c>
      <c r="M1321">
        <v>1902374.5546875</v>
      </c>
      <c r="N1321" t="s">
        <v>732</v>
      </c>
      <c r="O1321">
        <v>56385.4674696531</v>
      </c>
      <c r="P1321">
        <v>42067.994007051602</v>
      </c>
      <c r="Q1321" t="s">
        <v>732</v>
      </c>
    </row>
    <row r="1322" spans="1:17" x14ac:dyDescent="0.35">
      <c r="A1322" t="s">
        <v>154</v>
      </c>
      <c r="B1322" t="s">
        <v>3154</v>
      </c>
      <c r="C1322" t="s">
        <v>3155</v>
      </c>
      <c r="D1322">
        <v>0</v>
      </c>
      <c r="E1322">
        <v>22</v>
      </c>
      <c r="F1322">
        <v>4</v>
      </c>
      <c r="G1322">
        <v>389</v>
      </c>
      <c r="H1322">
        <v>4</v>
      </c>
      <c r="I1322">
        <v>162</v>
      </c>
      <c r="J1322">
        <v>6616282.28599077</v>
      </c>
      <c r="K1322">
        <v>7012972.2780607501</v>
      </c>
      <c r="L1322">
        <v>19369432.932691399</v>
      </c>
      <c r="M1322">
        <v>10205649.421875</v>
      </c>
      <c r="N1322">
        <v>1335598982.90012</v>
      </c>
      <c r="O1322">
        <v>1612713153.98</v>
      </c>
      <c r="P1322">
        <v>1069854115.19328</v>
      </c>
      <c r="Q1322">
        <v>1240655571.06479</v>
      </c>
    </row>
    <row r="1323" spans="1:17" x14ac:dyDescent="0.35">
      <c r="A1323" t="s">
        <v>154</v>
      </c>
      <c r="B1323" t="s">
        <v>3156</v>
      </c>
      <c r="C1323" t="s">
        <v>3157</v>
      </c>
      <c r="D1323">
        <v>0</v>
      </c>
      <c r="E1323">
        <v>30</v>
      </c>
      <c r="F1323">
        <v>3</v>
      </c>
      <c r="G1323">
        <v>120</v>
      </c>
      <c r="H1323">
        <v>3</v>
      </c>
      <c r="I1323">
        <v>125</v>
      </c>
      <c r="J1323">
        <v>160188084.98014501</v>
      </c>
      <c r="K1323">
        <v>151390244.56357399</v>
      </c>
      <c r="L1323">
        <v>92911020.187695399</v>
      </c>
      <c r="M1323">
        <v>130220422.53906301</v>
      </c>
      <c r="N1323">
        <v>62986204.4124512</v>
      </c>
      <c r="O1323">
        <v>62263764.282108903</v>
      </c>
      <c r="P1323">
        <v>49046909.778766498</v>
      </c>
      <c r="Q1323">
        <v>63457488.4736007</v>
      </c>
    </row>
    <row r="1324" spans="1:17" x14ac:dyDescent="0.35">
      <c r="A1324" t="s">
        <v>154</v>
      </c>
      <c r="B1324" t="s">
        <v>3158</v>
      </c>
      <c r="C1324" t="s">
        <v>3159</v>
      </c>
      <c r="D1324">
        <v>0</v>
      </c>
      <c r="E1324">
        <v>48</v>
      </c>
      <c r="F1324">
        <v>5</v>
      </c>
      <c r="G1324">
        <v>83</v>
      </c>
      <c r="H1324">
        <v>5</v>
      </c>
      <c r="I1324">
        <v>132</v>
      </c>
      <c r="J1324">
        <v>11620906.1567102</v>
      </c>
      <c r="K1324">
        <v>11144483.584660901</v>
      </c>
      <c r="L1324">
        <v>12477653.6922116</v>
      </c>
      <c r="M1324">
        <v>17720263.71875</v>
      </c>
      <c r="N1324">
        <v>4001255.95128401</v>
      </c>
      <c r="O1324">
        <v>4958566.2104062196</v>
      </c>
      <c r="P1324">
        <v>4942218.75815742</v>
      </c>
      <c r="Q1324">
        <v>4726000.3480533697</v>
      </c>
    </row>
    <row r="1325" spans="1:17" x14ac:dyDescent="0.35">
      <c r="A1325" t="s">
        <v>154</v>
      </c>
      <c r="B1325" t="s">
        <v>3160</v>
      </c>
      <c r="C1325" t="s">
        <v>3161</v>
      </c>
      <c r="D1325">
        <v>0</v>
      </c>
      <c r="E1325">
        <v>35</v>
      </c>
      <c r="F1325">
        <v>9</v>
      </c>
      <c r="G1325">
        <v>35</v>
      </c>
      <c r="H1325">
        <v>9</v>
      </c>
      <c r="I1325">
        <v>286</v>
      </c>
      <c r="J1325">
        <v>2331681.7401163499</v>
      </c>
      <c r="K1325">
        <v>2075574.99758518</v>
      </c>
      <c r="L1325">
        <v>1400270.22270813</v>
      </c>
      <c r="M1325">
        <v>2485576.22265625</v>
      </c>
      <c r="N1325">
        <v>868177.42615636997</v>
      </c>
      <c r="O1325">
        <v>806020.70611637901</v>
      </c>
      <c r="P1325">
        <v>1263390.1225415601</v>
      </c>
      <c r="Q1325">
        <v>1794841.1903098801</v>
      </c>
    </row>
    <row r="1326" spans="1:17" x14ac:dyDescent="0.35">
      <c r="A1326" t="s">
        <v>154</v>
      </c>
      <c r="B1326" t="s">
        <v>3162</v>
      </c>
      <c r="C1326" t="s">
        <v>3163</v>
      </c>
      <c r="D1326">
        <v>0</v>
      </c>
      <c r="E1326">
        <v>51</v>
      </c>
      <c r="F1326">
        <v>9</v>
      </c>
      <c r="G1326">
        <v>42</v>
      </c>
      <c r="H1326">
        <v>9</v>
      </c>
      <c r="I1326">
        <v>221</v>
      </c>
      <c r="J1326">
        <v>3617597.0962389498</v>
      </c>
      <c r="K1326">
        <v>3142543.08000948</v>
      </c>
      <c r="L1326">
        <v>2844761.9551069099</v>
      </c>
      <c r="M1326">
        <v>3993271.703125</v>
      </c>
      <c r="N1326">
        <v>2366206.61766103</v>
      </c>
      <c r="O1326">
        <v>2036148.4583888501</v>
      </c>
      <c r="P1326">
        <v>1649506.7411066301</v>
      </c>
      <c r="Q1326">
        <v>2414343.94158271</v>
      </c>
    </row>
    <row r="1327" spans="1:17" x14ac:dyDescent="0.35">
      <c r="A1327" t="s">
        <v>154</v>
      </c>
      <c r="B1327" t="s">
        <v>3164</v>
      </c>
      <c r="C1327" t="s">
        <v>3165</v>
      </c>
      <c r="D1327">
        <v>0</v>
      </c>
      <c r="E1327">
        <v>45</v>
      </c>
      <c r="F1327">
        <v>8</v>
      </c>
      <c r="G1327">
        <v>52</v>
      </c>
      <c r="H1327">
        <v>8</v>
      </c>
      <c r="I1327">
        <v>262</v>
      </c>
      <c r="J1327">
        <v>3725286.1236287002</v>
      </c>
      <c r="K1327">
        <v>3325596.4241250898</v>
      </c>
      <c r="L1327">
        <v>1346510.58959182</v>
      </c>
      <c r="M1327">
        <v>3346100.78125</v>
      </c>
      <c r="N1327">
        <v>559079.98696392402</v>
      </c>
      <c r="O1327">
        <v>1027410.35842818</v>
      </c>
      <c r="P1327">
        <v>1310240.46382836</v>
      </c>
      <c r="Q1327">
        <v>850585.642809193</v>
      </c>
    </row>
    <row r="1328" spans="1:17" x14ac:dyDescent="0.35">
      <c r="A1328" t="s">
        <v>154</v>
      </c>
      <c r="B1328" t="s">
        <v>3166</v>
      </c>
      <c r="C1328" t="s">
        <v>3167</v>
      </c>
      <c r="D1328">
        <v>0</v>
      </c>
      <c r="E1328">
        <v>49</v>
      </c>
      <c r="F1328">
        <v>10</v>
      </c>
      <c r="G1328">
        <v>59</v>
      </c>
      <c r="H1328">
        <v>10</v>
      </c>
      <c r="I1328">
        <v>284</v>
      </c>
      <c r="J1328">
        <v>2601404.1652283198</v>
      </c>
      <c r="K1328">
        <v>2070705.39994063</v>
      </c>
      <c r="L1328">
        <v>1006434.47529568</v>
      </c>
      <c r="M1328">
        <v>1836693.2265625</v>
      </c>
      <c r="N1328">
        <v>3809848.2123994199</v>
      </c>
      <c r="O1328">
        <v>4172473.3930070498</v>
      </c>
      <c r="P1328">
        <v>4207111.4246451398</v>
      </c>
      <c r="Q1328">
        <v>4448176.0541295297</v>
      </c>
    </row>
    <row r="1329" spans="1:17" x14ac:dyDescent="0.35">
      <c r="A1329" t="s">
        <v>154</v>
      </c>
      <c r="B1329" t="s">
        <v>3168</v>
      </c>
      <c r="C1329" t="s">
        <v>3169</v>
      </c>
      <c r="D1329">
        <v>0</v>
      </c>
      <c r="E1329">
        <v>36</v>
      </c>
      <c r="F1329">
        <v>10</v>
      </c>
      <c r="G1329">
        <v>85</v>
      </c>
      <c r="H1329">
        <v>10</v>
      </c>
      <c r="I1329">
        <v>258</v>
      </c>
      <c r="J1329">
        <v>3421744.14052602</v>
      </c>
      <c r="K1329">
        <v>4512509.9762527104</v>
      </c>
      <c r="L1329">
        <v>3675596.9937738199</v>
      </c>
      <c r="M1329">
        <v>7158836.5625</v>
      </c>
      <c r="N1329">
        <v>6848013.7081265096</v>
      </c>
      <c r="O1329">
        <v>12148276.9473751</v>
      </c>
      <c r="P1329">
        <v>7935108.3275159402</v>
      </c>
      <c r="Q1329">
        <v>15269695.748506101</v>
      </c>
    </row>
    <row r="1330" spans="1:17" x14ac:dyDescent="0.35">
      <c r="A1330" t="s">
        <v>154</v>
      </c>
      <c r="B1330" t="s">
        <v>3170</v>
      </c>
      <c r="C1330" t="s">
        <v>3171</v>
      </c>
      <c r="D1330">
        <v>0</v>
      </c>
      <c r="E1330">
        <v>52</v>
      </c>
      <c r="F1330">
        <v>5</v>
      </c>
      <c r="G1330">
        <v>181</v>
      </c>
      <c r="H1330">
        <v>5</v>
      </c>
      <c r="I1330">
        <v>88</v>
      </c>
      <c r="J1330">
        <v>21457045.163176101</v>
      </c>
      <c r="K1330">
        <v>21620053.768582899</v>
      </c>
      <c r="L1330">
        <v>17552924.093489401</v>
      </c>
      <c r="M1330">
        <v>24017999.09375</v>
      </c>
      <c r="N1330">
        <v>21678442.779077601</v>
      </c>
      <c r="O1330">
        <v>22603938.3196804</v>
      </c>
      <c r="P1330">
        <v>36170293.893431902</v>
      </c>
      <c r="Q1330">
        <v>22990430.8245195</v>
      </c>
    </row>
    <row r="1331" spans="1:17" x14ac:dyDescent="0.35">
      <c r="A1331" t="s">
        <v>154</v>
      </c>
      <c r="B1331" t="s">
        <v>3172</v>
      </c>
      <c r="C1331" t="s">
        <v>3173</v>
      </c>
      <c r="D1331">
        <v>0</v>
      </c>
      <c r="E1331">
        <v>51</v>
      </c>
      <c r="F1331">
        <v>5</v>
      </c>
      <c r="G1331">
        <v>80</v>
      </c>
      <c r="H1331">
        <v>5</v>
      </c>
      <c r="I1331">
        <v>136</v>
      </c>
      <c r="J1331">
        <v>3118369.7038555699</v>
      </c>
      <c r="K1331">
        <v>3639814.8854624899</v>
      </c>
      <c r="L1331">
        <v>1071794.0405875</v>
      </c>
      <c r="M1331">
        <v>2512254.9375</v>
      </c>
      <c r="N1331">
        <v>3215445.2954671402</v>
      </c>
      <c r="O1331">
        <v>3766177.2891547401</v>
      </c>
      <c r="P1331">
        <v>3561606.1910456098</v>
      </c>
      <c r="Q1331">
        <v>2462169.3771138699</v>
      </c>
    </row>
    <row r="1332" spans="1:17" x14ac:dyDescent="0.35">
      <c r="A1332" t="s">
        <v>154</v>
      </c>
      <c r="B1332" t="s">
        <v>3174</v>
      </c>
      <c r="C1332" t="s">
        <v>3175</v>
      </c>
      <c r="D1332">
        <v>0</v>
      </c>
      <c r="E1332">
        <v>37</v>
      </c>
      <c r="F1332">
        <v>4</v>
      </c>
      <c r="G1332">
        <v>70</v>
      </c>
      <c r="H1332">
        <v>4</v>
      </c>
      <c r="I1332">
        <v>166</v>
      </c>
      <c r="J1332">
        <v>18976095.043768499</v>
      </c>
      <c r="K1332">
        <v>20129544.4574221</v>
      </c>
      <c r="L1332">
        <v>10028791.793604299</v>
      </c>
      <c r="M1332">
        <v>18534098.671875</v>
      </c>
      <c r="N1332">
        <v>7274107.3663306497</v>
      </c>
      <c r="O1332">
        <v>6682292.6150723305</v>
      </c>
      <c r="P1332">
        <v>6478324.1634699004</v>
      </c>
      <c r="Q1332">
        <v>6148280.8836254301</v>
      </c>
    </row>
    <row r="1333" spans="1:17" x14ac:dyDescent="0.35">
      <c r="A1333" t="s">
        <v>154</v>
      </c>
      <c r="B1333" t="s">
        <v>3176</v>
      </c>
      <c r="C1333" t="s">
        <v>3177</v>
      </c>
      <c r="D1333">
        <v>0</v>
      </c>
      <c r="E1333">
        <v>30</v>
      </c>
      <c r="F1333">
        <v>10</v>
      </c>
      <c r="G1333">
        <v>41</v>
      </c>
      <c r="H1333">
        <v>10</v>
      </c>
      <c r="I1333">
        <v>449</v>
      </c>
      <c r="J1333">
        <v>1235597.7767880401</v>
      </c>
      <c r="K1333">
        <v>1211778.51025177</v>
      </c>
      <c r="L1333">
        <v>1015514.37364157</v>
      </c>
      <c r="M1333">
        <v>1978066.31640625</v>
      </c>
      <c r="N1333">
        <v>2607777.8801743598</v>
      </c>
      <c r="O1333">
        <v>2645665.7708996302</v>
      </c>
      <c r="P1333">
        <v>2947692.7965282798</v>
      </c>
      <c r="Q1333">
        <v>2004278.9647607999</v>
      </c>
    </row>
    <row r="1334" spans="1:17" x14ac:dyDescent="0.35">
      <c r="A1334" t="s">
        <v>154</v>
      </c>
      <c r="B1334" t="s">
        <v>3178</v>
      </c>
      <c r="C1334" t="s">
        <v>3179</v>
      </c>
      <c r="D1334">
        <v>0</v>
      </c>
      <c r="E1334">
        <v>31</v>
      </c>
      <c r="F1334">
        <v>6</v>
      </c>
      <c r="G1334">
        <v>106</v>
      </c>
      <c r="H1334">
        <v>6</v>
      </c>
      <c r="I1334">
        <v>192</v>
      </c>
      <c r="J1334">
        <v>6671225.6363362698</v>
      </c>
      <c r="K1334">
        <v>6503793.0474339603</v>
      </c>
      <c r="L1334">
        <v>3569606.9984653899</v>
      </c>
      <c r="M1334">
        <v>4946656.71875</v>
      </c>
      <c r="N1334">
        <v>7011635.0315586701</v>
      </c>
      <c r="O1334">
        <v>10407225.938950401</v>
      </c>
      <c r="P1334">
        <v>8819907.9543443695</v>
      </c>
      <c r="Q1334">
        <v>9849747.1810182203</v>
      </c>
    </row>
    <row r="1335" spans="1:17" x14ac:dyDescent="0.35">
      <c r="A1335" t="s">
        <v>154</v>
      </c>
      <c r="B1335" t="s">
        <v>3180</v>
      </c>
      <c r="C1335" t="s">
        <v>3181</v>
      </c>
      <c r="D1335">
        <v>0</v>
      </c>
      <c r="E1335">
        <v>46</v>
      </c>
      <c r="F1335">
        <v>6</v>
      </c>
      <c r="G1335">
        <v>23</v>
      </c>
      <c r="H1335">
        <v>6</v>
      </c>
      <c r="I1335">
        <v>196</v>
      </c>
      <c r="J1335">
        <v>1966428.3220933001</v>
      </c>
      <c r="K1335">
        <v>1672707.8330025999</v>
      </c>
      <c r="L1335">
        <v>1777204.82961584</v>
      </c>
      <c r="M1335">
        <v>4208768.625</v>
      </c>
      <c r="N1335">
        <v>695281.66278478201</v>
      </c>
      <c r="O1335">
        <v>451852.71773776598</v>
      </c>
      <c r="P1335">
        <v>1001703.71784712</v>
      </c>
      <c r="Q1335">
        <v>418064.86163326103</v>
      </c>
    </row>
    <row r="1336" spans="1:17" x14ac:dyDescent="0.35">
      <c r="A1336" t="s">
        <v>154</v>
      </c>
      <c r="B1336" t="s">
        <v>3182</v>
      </c>
      <c r="C1336" t="s">
        <v>3183</v>
      </c>
      <c r="D1336">
        <v>0</v>
      </c>
      <c r="E1336">
        <v>67</v>
      </c>
      <c r="F1336">
        <v>4</v>
      </c>
      <c r="G1336">
        <v>47</v>
      </c>
      <c r="H1336">
        <v>4</v>
      </c>
      <c r="I1336">
        <v>72</v>
      </c>
      <c r="J1336">
        <v>7314570.2001363598</v>
      </c>
      <c r="K1336">
        <v>9912439.5864166506</v>
      </c>
      <c r="L1336">
        <v>10099316.749583799</v>
      </c>
      <c r="M1336">
        <v>8685276.15234375</v>
      </c>
      <c r="N1336">
        <v>5001233.5602896502</v>
      </c>
      <c r="O1336">
        <v>7171605.8021139698</v>
      </c>
      <c r="P1336">
        <v>7839367.2965017203</v>
      </c>
      <c r="Q1336">
        <v>6818975.9514170904</v>
      </c>
    </row>
    <row r="1337" spans="1:17" x14ac:dyDescent="0.35">
      <c r="A1337" t="s">
        <v>154</v>
      </c>
      <c r="B1337" t="s">
        <v>3184</v>
      </c>
      <c r="C1337" t="s">
        <v>3185</v>
      </c>
      <c r="D1337">
        <v>0</v>
      </c>
      <c r="E1337">
        <v>37</v>
      </c>
      <c r="F1337">
        <v>9</v>
      </c>
      <c r="G1337">
        <v>84</v>
      </c>
      <c r="H1337">
        <v>9</v>
      </c>
      <c r="I1337">
        <v>313</v>
      </c>
      <c r="J1337">
        <v>1977317.5171600699</v>
      </c>
      <c r="K1337">
        <v>1517497.10224719</v>
      </c>
      <c r="L1337">
        <v>2179817.2201793999</v>
      </c>
      <c r="M1337">
        <v>1954300.7109375</v>
      </c>
      <c r="N1337">
        <v>5753207.4151253197</v>
      </c>
      <c r="O1337">
        <v>5542650.6094696596</v>
      </c>
      <c r="P1337">
        <v>6056491.30871082</v>
      </c>
      <c r="Q1337">
        <v>5971293.0634540198</v>
      </c>
    </row>
    <row r="1338" spans="1:17" x14ac:dyDescent="0.35">
      <c r="A1338" t="s">
        <v>154</v>
      </c>
      <c r="B1338" t="s">
        <v>3186</v>
      </c>
      <c r="C1338" t="s">
        <v>3187</v>
      </c>
      <c r="D1338">
        <v>0</v>
      </c>
      <c r="E1338">
        <v>30</v>
      </c>
      <c r="F1338">
        <v>3</v>
      </c>
      <c r="G1338">
        <v>60</v>
      </c>
      <c r="H1338">
        <v>3</v>
      </c>
      <c r="I1338">
        <v>151</v>
      </c>
      <c r="J1338">
        <v>9678309.1137706097</v>
      </c>
      <c r="K1338">
        <v>8786890.7471604906</v>
      </c>
      <c r="L1338">
        <v>3625309.0874961698</v>
      </c>
      <c r="M1338">
        <v>8075797.234375</v>
      </c>
      <c r="N1338">
        <v>11103061.012281099</v>
      </c>
      <c r="O1338">
        <v>9188771.9911087696</v>
      </c>
      <c r="P1338">
        <v>6125645.3134110598</v>
      </c>
      <c r="Q1338">
        <v>10242885.146226499</v>
      </c>
    </row>
    <row r="1339" spans="1:17" x14ac:dyDescent="0.35">
      <c r="A1339" t="s">
        <v>154</v>
      </c>
      <c r="B1339" t="s">
        <v>3188</v>
      </c>
      <c r="C1339" t="s">
        <v>3189</v>
      </c>
      <c r="D1339">
        <v>0</v>
      </c>
      <c r="E1339">
        <v>67</v>
      </c>
      <c r="F1339">
        <v>6</v>
      </c>
      <c r="G1339">
        <v>82</v>
      </c>
      <c r="H1339">
        <v>6</v>
      </c>
      <c r="I1339">
        <v>101</v>
      </c>
      <c r="J1339">
        <v>6078307.4690184696</v>
      </c>
      <c r="K1339">
        <v>4720053.0031852098</v>
      </c>
      <c r="L1339">
        <v>5136616.4659655197</v>
      </c>
      <c r="M1339">
        <v>10236009.59375</v>
      </c>
      <c r="N1339">
        <v>3373397.0910500302</v>
      </c>
      <c r="O1339">
        <v>2960851.62182217</v>
      </c>
      <c r="P1339">
        <v>3107498.0324091399</v>
      </c>
      <c r="Q1339">
        <v>3119446.5283601298</v>
      </c>
    </row>
    <row r="1340" spans="1:17" x14ac:dyDescent="0.35">
      <c r="A1340" t="s">
        <v>154</v>
      </c>
      <c r="B1340" t="s">
        <v>3190</v>
      </c>
      <c r="C1340" t="s">
        <v>3191</v>
      </c>
      <c r="D1340">
        <v>0</v>
      </c>
      <c r="E1340">
        <v>40</v>
      </c>
      <c r="F1340">
        <v>5</v>
      </c>
      <c r="G1340">
        <v>75</v>
      </c>
      <c r="H1340">
        <v>5</v>
      </c>
      <c r="I1340">
        <v>134</v>
      </c>
      <c r="J1340">
        <v>3240642.5563563402</v>
      </c>
      <c r="K1340">
        <v>3124189.9943035599</v>
      </c>
      <c r="L1340">
        <v>1340479.3848270201</v>
      </c>
      <c r="M1340">
        <v>2457370.75</v>
      </c>
      <c r="N1340">
        <v>18052792.215509199</v>
      </c>
      <c r="O1340">
        <v>21493257.891076401</v>
      </c>
      <c r="P1340">
        <v>42147889.162713103</v>
      </c>
      <c r="Q1340">
        <v>22396493.855733</v>
      </c>
    </row>
    <row r="1341" spans="1:17" x14ac:dyDescent="0.35">
      <c r="A1341" t="s">
        <v>154</v>
      </c>
      <c r="B1341" t="s">
        <v>3192</v>
      </c>
      <c r="C1341" t="s">
        <v>3193</v>
      </c>
      <c r="D1341">
        <v>0</v>
      </c>
      <c r="E1341">
        <v>35</v>
      </c>
      <c r="F1341">
        <v>9</v>
      </c>
      <c r="G1341">
        <v>33</v>
      </c>
      <c r="H1341">
        <v>9</v>
      </c>
      <c r="I1341">
        <v>303</v>
      </c>
      <c r="J1341">
        <v>6302566.4358693901</v>
      </c>
      <c r="K1341">
        <v>5391439.2721686596</v>
      </c>
      <c r="L1341">
        <v>1971515.83379873</v>
      </c>
      <c r="M1341">
        <v>3506059.65234375</v>
      </c>
      <c r="N1341">
        <v>80497.571433862002</v>
      </c>
      <c r="O1341">
        <v>241380.522033018</v>
      </c>
      <c r="P1341">
        <v>139303.009534048</v>
      </c>
      <c r="Q1341">
        <v>126624.37617945101</v>
      </c>
    </row>
    <row r="1342" spans="1:17" x14ac:dyDescent="0.35">
      <c r="A1342" t="s">
        <v>154</v>
      </c>
      <c r="B1342" t="s">
        <v>3194</v>
      </c>
      <c r="C1342" t="s">
        <v>3195</v>
      </c>
      <c r="D1342">
        <v>0</v>
      </c>
      <c r="E1342">
        <v>22</v>
      </c>
      <c r="F1342">
        <v>4</v>
      </c>
      <c r="G1342">
        <v>61</v>
      </c>
      <c r="H1342">
        <v>4</v>
      </c>
      <c r="I1342">
        <v>232</v>
      </c>
      <c r="J1342">
        <v>2710138.7236397001</v>
      </c>
      <c r="K1342">
        <v>3268813.7590329899</v>
      </c>
      <c r="L1342">
        <v>2526773.3357155998</v>
      </c>
      <c r="M1342">
        <v>2648895.453125</v>
      </c>
      <c r="N1342">
        <v>4255043.6744064502</v>
      </c>
      <c r="O1342">
        <v>5742749.7038965402</v>
      </c>
      <c r="P1342">
        <v>6921946.4284633603</v>
      </c>
      <c r="Q1342">
        <v>5991351.15593463</v>
      </c>
    </row>
    <row r="1343" spans="1:17" x14ac:dyDescent="0.35">
      <c r="A1343" t="s">
        <v>154</v>
      </c>
      <c r="B1343" t="s">
        <v>3196</v>
      </c>
      <c r="C1343" t="s">
        <v>3197</v>
      </c>
      <c r="D1343">
        <v>0</v>
      </c>
      <c r="E1343">
        <v>51</v>
      </c>
      <c r="F1343">
        <v>8</v>
      </c>
      <c r="G1343">
        <v>29</v>
      </c>
      <c r="H1343">
        <v>8</v>
      </c>
      <c r="I1343">
        <v>219</v>
      </c>
      <c r="J1343">
        <v>2091186.1903301601</v>
      </c>
      <c r="K1343">
        <v>1881891.6796297301</v>
      </c>
      <c r="L1343">
        <v>5121500.9064713502</v>
      </c>
      <c r="M1343">
        <v>2000592.1953125</v>
      </c>
      <c r="N1343">
        <v>1771644.24612498</v>
      </c>
      <c r="O1343">
        <v>1403985.49618134</v>
      </c>
      <c r="P1343">
        <v>862976.65114506998</v>
      </c>
      <c r="Q1343">
        <v>3961440.3685714002</v>
      </c>
    </row>
    <row r="1344" spans="1:17" x14ac:dyDescent="0.35">
      <c r="A1344" t="s">
        <v>154</v>
      </c>
      <c r="B1344" t="s">
        <v>3198</v>
      </c>
      <c r="C1344" t="s">
        <v>3199</v>
      </c>
      <c r="D1344">
        <v>0</v>
      </c>
      <c r="E1344">
        <v>47</v>
      </c>
      <c r="F1344">
        <v>7</v>
      </c>
      <c r="G1344">
        <v>63</v>
      </c>
      <c r="H1344">
        <v>7</v>
      </c>
      <c r="I1344">
        <v>163</v>
      </c>
      <c r="J1344">
        <v>5487931.4985509403</v>
      </c>
      <c r="K1344">
        <v>4817604.80635163</v>
      </c>
      <c r="L1344">
        <v>3739727.34562593</v>
      </c>
      <c r="M1344">
        <v>3668773.578125</v>
      </c>
      <c r="N1344">
        <v>5600711.8939097198</v>
      </c>
      <c r="O1344">
        <v>5369000.9974054098</v>
      </c>
      <c r="P1344">
        <v>7320159.4529631697</v>
      </c>
      <c r="Q1344">
        <v>5878795.5821582703</v>
      </c>
    </row>
    <row r="1345" spans="1:17" x14ac:dyDescent="0.35">
      <c r="A1345" t="s">
        <v>154</v>
      </c>
      <c r="B1345" t="s">
        <v>3200</v>
      </c>
      <c r="C1345" t="s">
        <v>3201</v>
      </c>
      <c r="D1345">
        <v>0</v>
      </c>
      <c r="E1345">
        <v>46</v>
      </c>
      <c r="F1345">
        <v>7</v>
      </c>
      <c r="G1345">
        <v>44</v>
      </c>
      <c r="H1345">
        <v>7</v>
      </c>
      <c r="I1345">
        <v>179</v>
      </c>
      <c r="J1345">
        <v>2047080.0625690899</v>
      </c>
      <c r="K1345">
        <v>2512744.3731700201</v>
      </c>
      <c r="L1345">
        <v>1012478.30081063</v>
      </c>
      <c r="M1345">
        <v>2092656.53125</v>
      </c>
      <c r="N1345">
        <v>617218.42123160104</v>
      </c>
      <c r="O1345">
        <v>807815.066809532</v>
      </c>
      <c r="P1345">
        <v>406197.94424973999</v>
      </c>
      <c r="Q1345">
        <v>475859.179477625</v>
      </c>
    </row>
    <row r="1346" spans="1:17" x14ac:dyDescent="0.35">
      <c r="A1346" t="s">
        <v>154</v>
      </c>
      <c r="B1346" t="s">
        <v>3202</v>
      </c>
      <c r="C1346" t="s">
        <v>3203</v>
      </c>
      <c r="D1346">
        <v>0</v>
      </c>
      <c r="E1346">
        <v>30</v>
      </c>
      <c r="F1346">
        <v>6</v>
      </c>
      <c r="G1346">
        <v>58</v>
      </c>
      <c r="H1346">
        <v>6</v>
      </c>
      <c r="I1346">
        <v>264</v>
      </c>
      <c r="J1346">
        <v>2783770.8170420299</v>
      </c>
      <c r="K1346">
        <v>2570155.57837576</v>
      </c>
      <c r="L1346">
        <v>1745450.3418600501</v>
      </c>
      <c r="M1346">
        <v>3055272.625</v>
      </c>
      <c r="N1346">
        <v>5223422.3493045699</v>
      </c>
      <c r="O1346">
        <v>6193443.5106303897</v>
      </c>
      <c r="P1346">
        <v>5036122.38806637</v>
      </c>
      <c r="Q1346">
        <v>5527782.4069881402</v>
      </c>
    </row>
    <row r="1347" spans="1:17" x14ac:dyDescent="0.35">
      <c r="A1347" t="s">
        <v>154</v>
      </c>
      <c r="B1347" t="s">
        <v>3204</v>
      </c>
      <c r="C1347" t="s">
        <v>3205</v>
      </c>
      <c r="D1347">
        <v>0</v>
      </c>
      <c r="E1347">
        <v>92</v>
      </c>
      <c r="F1347">
        <v>5</v>
      </c>
      <c r="G1347">
        <v>110</v>
      </c>
      <c r="H1347">
        <v>5</v>
      </c>
      <c r="I1347">
        <v>77</v>
      </c>
      <c r="J1347">
        <v>18676630.799621601</v>
      </c>
      <c r="K1347">
        <v>20544035.665709399</v>
      </c>
      <c r="L1347">
        <v>10104349.8605223</v>
      </c>
      <c r="M1347">
        <v>15506446.875</v>
      </c>
      <c r="N1347">
        <v>12821574.8087181</v>
      </c>
      <c r="O1347">
        <v>12955831.39817</v>
      </c>
      <c r="P1347">
        <v>10313199.541225299</v>
      </c>
      <c r="Q1347">
        <v>10159382.728723999</v>
      </c>
    </row>
    <row r="1348" spans="1:17" x14ac:dyDescent="0.35">
      <c r="A1348" t="s">
        <v>154</v>
      </c>
      <c r="B1348" t="s">
        <v>3206</v>
      </c>
      <c r="C1348" t="s">
        <v>3207</v>
      </c>
      <c r="D1348">
        <v>0</v>
      </c>
      <c r="E1348">
        <v>39</v>
      </c>
      <c r="F1348">
        <v>6</v>
      </c>
      <c r="G1348">
        <v>36</v>
      </c>
      <c r="H1348">
        <v>6</v>
      </c>
      <c r="I1348">
        <v>241</v>
      </c>
      <c r="J1348">
        <v>1895318.66360247</v>
      </c>
      <c r="K1348">
        <v>1697522.2956382199</v>
      </c>
      <c r="L1348">
        <v>401856.540300188</v>
      </c>
      <c r="M1348">
        <v>1314111.296875</v>
      </c>
      <c r="N1348">
        <v>434438.40289661201</v>
      </c>
      <c r="O1348">
        <v>964293.60423050798</v>
      </c>
      <c r="P1348">
        <v>619606.13612258702</v>
      </c>
      <c r="Q1348">
        <v>411660.61983713298</v>
      </c>
    </row>
    <row r="1349" spans="1:17" x14ac:dyDescent="0.35">
      <c r="A1349" t="s">
        <v>154</v>
      </c>
      <c r="B1349" t="s">
        <v>3208</v>
      </c>
      <c r="C1349" t="s">
        <v>3209</v>
      </c>
      <c r="D1349">
        <v>0</v>
      </c>
      <c r="E1349">
        <v>58</v>
      </c>
      <c r="F1349">
        <v>7</v>
      </c>
      <c r="G1349">
        <v>44</v>
      </c>
      <c r="H1349">
        <v>7</v>
      </c>
      <c r="I1349">
        <v>130</v>
      </c>
      <c r="J1349">
        <v>2972837.3125114799</v>
      </c>
      <c r="K1349">
        <v>3125541.5504589998</v>
      </c>
      <c r="L1349">
        <v>2807772.6795466202</v>
      </c>
      <c r="M1349">
        <v>3446157.4453125</v>
      </c>
      <c r="N1349">
        <v>1147612.42353856</v>
      </c>
      <c r="O1349">
        <v>1669949.9725303999</v>
      </c>
      <c r="P1349">
        <v>1291117.0267651801</v>
      </c>
      <c r="Q1349">
        <v>1602544.4753853099</v>
      </c>
    </row>
    <row r="1350" spans="1:17" x14ac:dyDescent="0.35">
      <c r="A1350" t="s">
        <v>154</v>
      </c>
      <c r="B1350" t="s">
        <v>3210</v>
      </c>
      <c r="C1350" t="s">
        <v>3211</v>
      </c>
      <c r="D1350">
        <v>0</v>
      </c>
      <c r="E1350">
        <v>42</v>
      </c>
      <c r="F1350">
        <v>7</v>
      </c>
      <c r="G1350">
        <v>52</v>
      </c>
      <c r="H1350">
        <v>7</v>
      </c>
      <c r="I1350">
        <v>139</v>
      </c>
      <c r="J1350">
        <v>5032548.8562326003</v>
      </c>
      <c r="K1350">
        <v>3514340.29292248</v>
      </c>
      <c r="L1350">
        <v>5475625.0553003699</v>
      </c>
      <c r="M1350">
        <v>6142397.1875</v>
      </c>
      <c r="N1350">
        <v>425748.288826351</v>
      </c>
      <c r="O1350">
        <v>486461.32568598998</v>
      </c>
      <c r="P1350">
        <v>636305.22090650699</v>
      </c>
      <c r="Q1350">
        <v>376611.73029607499</v>
      </c>
    </row>
    <row r="1351" spans="1:17" x14ac:dyDescent="0.35">
      <c r="A1351" t="s">
        <v>154</v>
      </c>
      <c r="B1351" t="s">
        <v>3212</v>
      </c>
      <c r="C1351" t="s">
        <v>3213</v>
      </c>
      <c r="D1351">
        <v>0</v>
      </c>
      <c r="E1351">
        <v>51</v>
      </c>
      <c r="F1351">
        <v>8</v>
      </c>
      <c r="G1351">
        <v>111</v>
      </c>
      <c r="H1351">
        <v>8</v>
      </c>
      <c r="I1351">
        <v>164</v>
      </c>
      <c r="J1351">
        <v>4395981.5648416802</v>
      </c>
      <c r="K1351">
        <v>3962723.88167219</v>
      </c>
      <c r="L1351">
        <v>2875773.0432584998</v>
      </c>
      <c r="M1351">
        <v>5271180.71875</v>
      </c>
      <c r="N1351">
        <v>3932850.1603452498</v>
      </c>
      <c r="O1351">
        <v>4313133.3935145903</v>
      </c>
      <c r="P1351">
        <v>4190680.5044049802</v>
      </c>
      <c r="Q1351">
        <v>4524588.8548729103</v>
      </c>
    </row>
    <row r="1352" spans="1:17" x14ac:dyDescent="0.35">
      <c r="A1352" t="s">
        <v>154</v>
      </c>
      <c r="B1352" t="s">
        <v>3214</v>
      </c>
      <c r="C1352" t="s">
        <v>3215</v>
      </c>
      <c r="D1352">
        <v>0</v>
      </c>
      <c r="E1352">
        <v>33</v>
      </c>
      <c r="F1352">
        <v>4</v>
      </c>
      <c r="G1352">
        <v>114</v>
      </c>
      <c r="H1352">
        <v>4</v>
      </c>
      <c r="I1352">
        <v>116</v>
      </c>
      <c r="J1352">
        <v>13918625.9527009</v>
      </c>
      <c r="K1352">
        <v>11540602.582794899</v>
      </c>
      <c r="L1352">
        <v>12423642.2053924</v>
      </c>
      <c r="M1352">
        <v>14013437.796875</v>
      </c>
      <c r="N1352">
        <v>188535278.38423699</v>
      </c>
      <c r="O1352">
        <v>183152369.34011599</v>
      </c>
      <c r="P1352">
        <v>188702053.124093</v>
      </c>
      <c r="Q1352">
        <v>182737998.01947099</v>
      </c>
    </row>
    <row r="1353" spans="1:17" x14ac:dyDescent="0.35">
      <c r="A1353" t="s">
        <v>154</v>
      </c>
      <c r="B1353" t="s">
        <v>3216</v>
      </c>
      <c r="C1353" t="s">
        <v>3217</v>
      </c>
      <c r="D1353">
        <v>0</v>
      </c>
      <c r="E1353">
        <v>24</v>
      </c>
      <c r="F1353">
        <v>14</v>
      </c>
      <c r="G1353">
        <v>67</v>
      </c>
      <c r="H1353">
        <v>14</v>
      </c>
      <c r="I1353">
        <v>547</v>
      </c>
      <c r="J1353">
        <v>1347342.6410769999</v>
      </c>
      <c r="K1353">
        <v>1585628.29935276</v>
      </c>
      <c r="L1353">
        <v>822942.060640421</v>
      </c>
      <c r="M1353">
        <v>1407951.57421875</v>
      </c>
      <c r="N1353">
        <v>4508569.6279549701</v>
      </c>
      <c r="O1353">
        <v>3802088.50843564</v>
      </c>
      <c r="P1353">
        <v>6190485.8543912703</v>
      </c>
      <c r="Q1353">
        <v>4104495.6823117202</v>
      </c>
    </row>
    <row r="1354" spans="1:17" x14ac:dyDescent="0.35">
      <c r="A1354" t="s">
        <v>154</v>
      </c>
      <c r="B1354" t="s">
        <v>3218</v>
      </c>
      <c r="C1354" t="s">
        <v>3219</v>
      </c>
      <c r="D1354">
        <v>0</v>
      </c>
      <c r="E1354">
        <v>30</v>
      </c>
      <c r="F1354">
        <v>13</v>
      </c>
      <c r="G1354">
        <v>41</v>
      </c>
      <c r="H1354">
        <v>13</v>
      </c>
      <c r="I1354">
        <v>470</v>
      </c>
      <c r="J1354">
        <v>2456380.2618243298</v>
      </c>
      <c r="K1354">
        <v>2494354.5669812001</v>
      </c>
      <c r="L1354">
        <v>1150737.5131756701</v>
      </c>
      <c r="M1354">
        <v>2509922.8203125</v>
      </c>
      <c r="N1354">
        <v>682761.72228754195</v>
      </c>
      <c r="O1354">
        <v>626119.27346956101</v>
      </c>
      <c r="P1354">
        <v>90692.890018915306</v>
      </c>
      <c r="Q1354">
        <v>632801.499738154</v>
      </c>
    </row>
    <row r="1355" spans="1:17" x14ac:dyDescent="0.35">
      <c r="A1355" t="s">
        <v>154</v>
      </c>
      <c r="B1355" t="s">
        <v>3220</v>
      </c>
      <c r="C1355" t="s">
        <v>3221</v>
      </c>
      <c r="D1355">
        <v>0</v>
      </c>
      <c r="E1355">
        <v>38</v>
      </c>
      <c r="F1355">
        <v>4</v>
      </c>
      <c r="G1355">
        <v>37</v>
      </c>
      <c r="H1355">
        <v>4</v>
      </c>
      <c r="I1355">
        <v>165</v>
      </c>
      <c r="J1355">
        <v>7598996.6207560897</v>
      </c>
      <c r="K1355">
        <v>6768986.4914798504</v>
      </c>
      <c r="L1355">
        <v>3802631.4436212699</v>
      </c>
      <c r="M1355">
        <v>5283345.125</v>
      </c>
      <c r="N1355">
        <v>2857095.9383958201</v>
      </c>
      <c r="O1355">
        <v>4049392.02037908</v>
      </c>
      <c r="P1355">
        <v>4581053.0538522201</v>
      </c>
      <c r="Q1355">
        <v>3752576.3575760601</v>
      </c>
    </row>
    <row r="1356" spans="1:17" x14ac:dyDescent="0.35">
      <c r="A1356" t="s">
        <v>154</v>
      </c>
      <c r="B1356" t="s">
        <v>3222</v>
      </c>
      <c r="C1356" t="s">
        <v>3223</v>
      </c>
      <c r="D1356">
        <v>0</v>
      </c>
      <c r="E1356">
        <v>38</v>
      </c>
      <c r="F1356">
        <v>6</v>
      </c>
      <c r="G1356">
        <v>55</v>
      </c>
      <c r="H1356">
        <v>6</v>
      </c>
      <c r="I1356">
        <v>195</v>
      </c>
      <c r="J1356">
        <v>7130361.6101567596</v>
      </c>
      <c r="K1356">
        <v>7167276.2398344204</v>
      </c>
      <c r="L1356">
        <v>3877042.9443031098</v>
      </c>
      <c r="M1356">
        <v>6124719.7431640597</v>
      </c>
      <c r="N1356">
        <v>7819089.5170730501</v>
      </c>
      <c r="O1356">
        <v>5265322.3802159</v>
      </c>
      <c r="P1356">
        <v>4236704.2317337496</v>
      </c>
      <c r="Q1356">
        <v>5819094.0905048</v>
      </c>
    </row>
    <row r="1357" spans="1:17" x14ac:dyDescent="0.35">
      <c r="A1357" t="s">
        <v>154</v>
      </c>
      <c r="B1357" t="s">
        <v>3224</v>
      </c>
      <c r="C1357" t="s">
        <v>3225</v>
      </c>
      <c r="D1357">
        <v>0</v>
      </c>
      <c r="E1357">
        <v>44</v>
      </c>
      <c r="F1357">
        <v>7</v>
      </c>
      <c r="G1357">
        <v>33</v>
      </c>
      <c r="H1357">
        <v>7</v>
      </c>
      <c r="I1357">
        <v>184</v>
      </c>
      <c r="J1357">
        <v>1027690.3521076</v>
      </c>
      <c r="K1357">
        <v>978702.36987899197</v>
      </c>
      <c r="L1357">
        <v>273960.35855900799</v>
      </c>
      <c r="M1357">
        <v>826243.4140625</v>
      </c>
      <c r="N1357">
        <v>359931.54867187497</v>
      </c>
      <c r="O1357">
        <v>371477.911702151</v>
      </c>
      <c r="P1357">
        <v>329740.76060843898</v>
      </c>
      <c r="Q1357">
        <v>322899.24521978199</v>
      </c>
    </row>
    <row r="1358" spans="1:17" x14ac:dyDescent="0.35">
      <c r="A1358" t="s">
        <v>154</v>
      </c>
      <c r="B1358" t="s">
        <v>3226</v>
      </c>
      <c r="C1358" t="s">
        <v>3227</v>
      </c>
      <c r="D1358">
        <v>0</v>
      </c>
      <c r="E1358">
        <v>80</v>
      </c>
      <c r="F1358">
        <v>7</v>
      </c>
      <c r="G1358">
        <v>25</v>
      </c>
      <c r="H1358">
        <v>7</v>
      </c>
      <c r="I1358">
        <v>133</v>
      </c>
      <c r="J1358">
        <v>1869872.11663118</v>
      </c>
      <c r="K1358">
        <v>915100.63700652099</v>
      </c>
      <c r="L1358" t="s">
        <v>732</v>
      </c>
      <c r="M1358">
        <v>4371070.12109375</v>
      </c>
      <c r="N1358">
        <v>467471.65393778298</v>
      </c>
      <c r="O1358">
        <v>560319.19041768799</v>
      </c>
      <c r="P1358" t="s">
        <v>732</v>
      </c>
      <c r="Q1358" t="s">
        <v>732</v>
      </c>
    </row>
    <row r="1359" spans="1:17" x14ac:dyDescent="0.35">
      <c r="A1359" t="s">
        <v>154</v>
      </c>
      <c r="B1359" t="s">
        <v>3228</v>
      </c>
      <c r="C1359" t="s">
        <v>3229</v>
      </c>
      <c r="D1359">
        <v>0</v>
      </c>
      <c r="E1359">
        <v>30</v>
      </c>
      <c r="F1359">
        <v>11</v>
      </c>
      <c r="G1359">
        <v>53</v>
      </c>
      <c r="H1359">
        <v>11</v>
      </c>
      <c r="I1359">
        <v>467</v>
      </c>
      <c r="J1359">
        <v>2561901.17281151</v>
      </c>
      <c r="K1359">
        <v>2587508.8047775398</v>
      </c>
      <c r="L1359">
        <v>614945.098829975</v>
      </c>
      <c r="M1359">
        <v>2209031.8515625</v>
      </c>
      <c r="N1359" t="s">
        <v>732</v>
      </c>
      <c r="O1359" t="s">
        <v>732</v>
      </c>
      <c r="P1359">
        <v>25814.510176524898</v>
      </c>
      <c r="Q1359">
        <v>250447.50094428001</v>
      </c>
    </row>
    <row r="1360" spans="1:17" x14ac:dyDescent="0.35">
      <c r="A1360" t="s">
        <v>154</v>
      </c>
      <c r="B1360" t="s">
        <v>3230</v>
      </c>
      <c r="C1360" t="s">
        <v>3231</v>
      </c>
      <c r="D1360">
        <v>0</v>
      </c>
      <c r="E1360">
        <v>26</v>
      </c>
      <c r="F1360">
        <v>9</v>
      </c>
      <c r="G1360">
        <v>58</v>
      </c>
      <c r="H1360">
        <v>9</v>
      </c>
      <c r="I1360">
        <v>376</v>
      </c>
      <c r="J1360">
        <v>3037316.67358578</v>
      </c>
      <c r="K1360">
        <v>3275912.46058538</v>
      </c>
      <c r="L1360">
        <v>916295.27471893094</v>
      </c>
      <c r="M1360">
        <v>2792159.2109375</v>
      </c>
      <c r="N1360">
        <v>2345094.8119366001</v>
      </c>
      <c r="O1360">
        <v>3348794.80865259</v>
      </c>
      <c r="P1360">
        <v>3761639.6841645702</v>
      </c>
      <c r="Q1360">
        <v>4064416.58950433</v>
      </c>
    </row>
    <row r="1361" spans="1:17" x14ac:dyDescent="0.35">
      <c r="A1361" t="s">
        <v>154</v>
      </c>
      <c r="B1361" t="s">
        <v>3232</v>
      </c>
      <c r="C1361" t="s">
        <v>3233</v>
      </c>
      <c r="D1361">
        <v>0</v>
      </c>
      <c r="E1361">
        <v>44</v>
      </c>
      <c r="F1361">
        <v>12</v>
      </c>
      <c r="G1361">
        <v>66</v>
      </c>
      <c r="H1361">
        <v>12</v>
      </c>
      <c r="I1361">
        <v>308</v>
      </c>
      <c r="J1361">
        <v>1480301.20796497</v>
      </c>
      <c r="K1361">
        <v>980145.33741945995</v>
      </c>
      <c r="L1361">
        <v>2186121.0127366399</v>
      </c>
      <c r="M1361">
        <v>1686970.21875</v>
      </c>
      <c r="N1361">
        <v>4554050.5337531203</v>
      </c>
      <c r="O1361">
        <v>6580750.7015228299</v>
      </c>
      <c r="P1361">
        <v>5781667.6878469801</v>
      </c>
      <c r="Q1361">
        <v>6796249.2032090398</v>
      </c>
    </row>
    <row r="1362" spans="1:17" x14ac:dyDescent="0.35">
      <c r="A1362" t="s">
        <v>154</v>
      </c>
      <c r="B1362" t="s">
        <v>3234</v>
      </c>
      <c r="C1362" t="s">
        <v>3235</v>
      </c>
      <c r="D1362">
        <v>0</v>
      </c>
      <c r="E1362">
        <v>38</v>
      </c>
      <c r="F1362">
        <v>9</v>
      </c>
      <c r="G1362">
        <v>55</v>
      </c>
      <c r="H1362">
        <v>9</v>
      </c>
      <c r="I1362">
        <v>280</v>
      </c>
      <c r="J1362">
        <v>3489678.2487250101</v>
      </c>
      <c r="K1362">
        <v>3397741.5359047898</v>
      </c>
      <c r="L1362">
        <v>2435354.7746282001</v>
      </c>
      <c r="M1362">
        <v>3146224.0546875</v>
      </c>
      <c r="N1362">
        <v>2299955.83072343</v>
      </c>
      <c r="O1362">
        <v>2932986.1888939198</v>
      </c>
      <c r="P1362">
        <v>2163182.5485464502</v>
      </c>
      <c r="Q1362">
        <v>2376300.0410297201</v>
      </c>
    </row>
    <row r="1363" spans="1:17" x14ac:dyDescent="0.35">
      <c r="A1363" t="s">
        <v>154</v>
      </c>
      <c r="B1363" t="s">
        <v>3236</v>
      </c>
      <c r="C1363" t="s">
        <v>3237</v>
      </c>
      <c r="D1363">
        <v>0</v>
      </c>
      <c r="E1363">
        <v>22</v>
      </c>
      <c r="F1363">
        <v>8</v>
      </c>
      <c r="G1363">
        <v>38</v>
      </c>
      <c r="H1363">
        <v>8</v>
      </c>
      <c r="I1363">
        <v>346</v>
      </c>
      <c r="J1363">
        <v>3819162.2438946199</v>
      </c>
      <c r="K1363">
        <v>3728635.0641769301</v>
      </c>
      <c r="L1363">
        <v>311722.46796625899</v>
      </c>
      <c r="M1363">
        <v>3678201.34375</v>
      </c>
      <c r="N1363" t="s">
        <v>732</v>
      </c>
      <c r="O1363" t="s">
        <v>732</v>
      </c>
      <c r="P1363" t="s">
        <v>732</v>
      </c>
      <c r="Q1363" t="s">
        <v>732</v>
      </c>
    </row>
    <row r="1364" spans="1:17" x14ac:dyDescent="0.35">
      <c r="A1364" t="s">
        <v>154</v>
      </c>
      <c r="B1364" t="s">
        <v>3238</v>
      </c>
      <c r="C1364" t="s">
        <v>3239</v>
      </c>
      <c r="D1364">
        <v>0</v>
      </c>
      <c r="E1364">
        <v>27</v>
      </c>
      <c r="F1364">
        <v>12</v>
      </c>
      <c r="G1364">
        <v>62</v>
      </c>
      <c r="H1364">
        <v>12</v>
      </c>
      <c r="I1364">
        <v>596</v>
      </c>
      <c r="J1364">
        <v>64806.2653320178</v>
      </c>
      <c r="K1364">
        <v>66178.328568955898</v>
      </c>
      <c r="L1364" t="s">
        <v>732</v>
      </c>
      <c r="M1364">
        <v>224592.13671875</v>
      </c>
      <c r="N1364">
        <v>3166957.9294104399</v>
      </c>
      <c r="O1364">
        <v>3313958.8578818999</v>
      </c>
      <c r="P1364">
        <v>3372749.9036025801</v>
      </c>
      <c r="Q1364">
        <v>2525281.62529884</v>
      </c>
    </row>
    <row r="1365" spans="1:17" x14ac:dyDescent="0.35">
      <c r="A1365" t="s">
        <v>154</v>
      </c>
      <c r="B1365" t="s">
        <v>3240</v>
      </c>
      <c r="C1365" t="s">
        <v>3241</v>
      </c>
      <c r="D1365">
        <v>0</v>
      </c>
      <c r="E1365">
        <v>33</v>
      </c>
      <c r="F1365">
        <v>10</v>
      </c>
      <c r="G1365">
        <v>37</v>
      </c>
      <c r="H1365">
        <v>10</v>
      </c>
      <c r="I1365">
        <v>338</v>
      </c>
      <c r="J1365">
        <v>2135528.3584115901</v>
      </c>
      <c r="K1365">
        <v>2185508.1339781499</v>
      </c>
      <c r="L1365">
        <v>620632.58375764801</v>
      </c>
      <c r="M1365">
        <v>1441169.08984375</v>
      </c>
      <c r="N1365">
        <v>153178.792400198</v>
      </c>
      <c r="O1365">
        <v>216941.54877758599</v>
      </c>
      <c r="P1365">
        <v>199763.933099444</v>
      </c>
      <c r="Q1365">
        <v>109438.9050359</v>
      </c>
    </row>
    <row r="1366" spans="1:17" x14ac:dyDescent="0.35">
      <c r="A1366" t="s">
        <v>154</v>
      </c>
      <c r="B1366" t="s">
        <v>3242</v>
      </c>
      <c r="C1366" t="s">
        <v>3243</v>
      </c>
      <c r="D1366">
        <v>0</v>
      </c>
      <c r="E1366">
        <v>22</v>
      </c>
      <c r="F1366">
        <v>10</v>
      </c>
      <c r="G1366">
        <v>28</v>
      </c>
      <c r="H1366">
        <v>10</v>
      </c>
      <c r="I1366">
        <v>603</v>
      </c>
      <c r="J1366">
        <v>1703245.8136313099</v>
      </c>
      <c r="K1366">
        <v>1723917.4449935299</v>
      </c>
      <c r="L1366">
        <v>399972.62119388499</v>
      </c>
      <c r="M1366">
        <v>1902386.453125</v>
      </c>
      <c r="N1366" t="s">
        <v>732</v>
      </c>
      <c r="O1366">
        <v>49310.051413735498</v>
      </c>
      <c r="P1366" t="s">
        <v>732</v>
      </c>
      <c r="Q1366" t="s">
        <v>732</v>
      </c>
    </row>
    <row r="1367" spans="1:17" x14ac:dyDescent="0.35">
      <c r="A1367" t="s">
        <v>154</v>
      </c>
      <c r="B1367" t="s">
        <v>3244</v>
      </c>
      <c r="C1367" t="s">
        <v>3245</v>
      </c>
      <c r="D1367">
        <v>0</v>
      </c>
      <c r="E1367">
        <v>43</v>
      </c>
      <c r="F1367">
        <v>8</v>
      </c>
      <c r="G1367">
        <v>41</v>
      </c>
      <c r="H1367">
        <v>8</v>
      </c>
      <c r="I1367">
        <v>275</v>
      </c>
      <c r="J1367">
        <v>1231424.4459041799</v>
      </c>
      <c r="K1367">
        <v>1404209.17497111</v>
      </c>
      <c r="L1367">
        <v>409225.42551781598</v>
      </c>
      <c r="M1367">
        <v>984293.34375</v>
      </c>
      <c r="N1367">
        <v>455306.95769837301</v>
      </c>
      <c r="O1367">
        <v>505073.66657152597</v>
      </c>
      <c r="P1367">
        <v>1456704.4183432399</v>
      </c>
      <c r="Q1367">
        <v>333678.00553695502</v>
      </c>
    </row>
    <row r="1368" spans="1:17" x14ac:dyDescent="0.35">
      <c r="A1368" t="s">
        <v>154</v>
      </c>
      <c r="B1368" t="s">
        <v>3246</v>
      </c>
      <c r="C1368" t="s">
        <v>3247</v>
      </c>
      <c r="D1368">
        <v>0</v>
      </c>
      <c r="E1368">
        <v>42</v>
      </c>
      <c r="F1368">
        <v>7</v>
      </c>
      <c r="G1368">
        <v>60</v>
      </c>
      <c r="H1368">
        <v>7</v>
      </c>
      <c r="I1368">
        <v>198</v>
      </c>
      <c r="J1368">
        <v>2556481.6457714899</v>
      </c>
      <c r="K1368">
        <v>2319904.2522944999</v>
      </c>
      <c r="L1368">
        <v>1593508.16972086</v>
      </c>
      <c r="M1368">
        <v>2490458.4296875</v>
      </c>
      <c r="N1368">
        <v>3080860.23461049</v>
      </c>
      <c r="O1368">
        <v>2441119.6801995002</v>
      </c>
      <c r="P1368">
        <v>2449409.2644874002</v>
      </c>
      <c r="Q1368">
        <v>2033039.3424998501</v>
      </c>
    </row>
    <row r="1369" spans="1:17" x14ac:dyDescent="0.35">
      <c r="A1369" t="s">
        <v>154</v>
      </c>
      <c r="B1369" t="s">
        <v>3248</v>
      </c>
      <c r="C1369" t="s">
        <v>3249</v>
      </c>
      <c r="D1369">
        <v>0</v>
      </c>
      <c r="E1369">
        <v>46</v>
      </c>
      <c r="F1369">
        <v>5</v>
      </c>
      <c r="G1369">
        <v>90</v>
      </c>
      <c r="H1369">
        <v>5</v>
      </c>
      <c r="I1369">
        <v>155</v>
      </c>
      <c r="J1369">
        <v>4084019.1946840901</v>
      </c>
      <c r="K1369">
        <v>4171031.5960647999</v>
      </c>
      <c r="L1369">
        <v>2531345.11741404</v>
      </c>
      <c r="M1369">
        <v>4353131.78125</v>
      </c>
      <c r="N1369">
        <v>36225588.527797699</v>
      </c>
      <c r="O1369">
        <v>46636612.599762999</v>
      </c>
      <c r="P1369">
        <v>86826032.809167996</v>
      </c>
      <c r="Q1369">
        <v>52186021.257804498</v>
      </c>
    </row>
    <row r="1370" spans="1:17" x14ac:dyDescent="0.35">
      <c r="A1370" t="s">
        <v>154</v>
      </c>
      <c r="B1370" t="s">
        <v>3250</v>
      </c>
      <c r="C1370" t="s">
        <v>3251</v>
      </c>
      <c r="D1370">
        <v>0</v>
      </c>
      <c r="E1370">
        <v>56</v>
      </c>
      <c r="F1370">
        <v>11</v>
      </c>
      <c r="G1370">
        <v>54</v>
      </c>
      <c r="H1370">
        <v>11</v>
      </c>
      <c r="I1370">
        <v>211</v>
      </c>
      <c r="J1370">
        <v>2631065.8942758702</v>
      </c>
      <c r="K1370">
        <v>2413259.1288950602</v>
      </c>
      <c r="L1370">
        <v>1412945.52103876</v>
      </c>
      <c r="M1370">
        <v>2353321.734375</v>
      </c>
      <c r="N1370">
        <v>230741.446604567</v>
      </c>
      <c r="O1370">
        <v>165827.654825921</v>
      </c>
      <c r="P1370">
        <v>522105.41756745102</v>
      </c>
      <c r="Q1370">
        <v>276715.13749530498</v>
      </c>
    </row>
    <row r="1371" spans="1:17" x14ac:dyDescent="0.35">
      <c r="A1371" t="s">
        <v>154</v>
      </c>
      <c r="B1371" t="s">
        <v>3252</v>
      </c>
      <c r="C1371" t="s">
        <v>3253</v>
      </c>
      <c r="D1371">
        <v>0</v>
      </c>
      <c r="E1371">
        <v>29</v>
      </c>
      <c r="F1371">
        <v>6</v>
      </c>
      <c r="G1371">
        <v>40</v>
      </c>
      <c r="H1371">
        <v>6</v>
      </c>
      <c r="I1371">
        <v>277</v>
      </c>
      <c r="J1371">
        <v>1555132.58189156</v>
      </c>
      <c r="K1371">
        <v>1327413.66529309</v>
      </c>
      <c r="L1371">
        <v>253537.21232413701</v>
      </c>
      <c r="M1371">
        <v>1526898.03515625</v>
      </c>
      <c r="N1371">
        <v>260656.842266892</v>
      </c>
      <c r="O1371">
        <v>563591.45661862101</v>
      </c>
      <c r="P1371">
        <v>603346.55587669997</v>
      </c>
      <c r="Q1371">
        <v>376257.83939656097</v>
      </c>
    </row>
    <row r="1372" spans="1:17" x14ac:dyDescent="0.35">
      <c r="A1372" t="s">
        <v>154</v>
      </c>
      <c r="B1372" t="s">
        <v>3254</v>
      </c>
      <c r="C1372" t="s">
        <v>3255</v>
      </c>
      <c r="D1372">
        <v>0</v>
      </c>
      <c r="E1372">
        <v>19</v>
      </c>
      <c r="F1372">
        <v>12</v>
      </c>
      <c r="G1372">
        <v>33</v>
      </c>
      <c r="H1372">
        <v>12</v>
      </c>
      <c r="I1372">
        <v>781</v>
      </c>
      <c r="J1372">
        <v>1818004.8238673699</v>
      </c>
      <c r="K1372">
        <v>1863761.2248776599</v>
      </c>
      <c r="L1372">
        <v>369679.223395993</v>
      </c>
      <c r="M1372">
        <v>1232686.859375</v>
      </c>
      <c r="N1372">
        <v>43970.612687660498</v>
      </c>
      <c r="O1372" t="s">
        <v>732</v>
      </c>
      <c r="P1372" t="s">
        <v>732</v>
      </c>
      <c r="Q1372" t="s">
        <v>732</v>
      </c>
    </row>
    <row r="1373" spans="1:17" x14ac:dyDescent="0.35">
      <c r="A1373" t="s">
        <v>154</v>
      </c>
      <c r="B1373" t="s">
        <v>3256</v>
      </c>
      <c r="C1373" t="s">
        <v>3257</v>
      </c>
      <c r="D1373">
        <v>0</v>
      </c>
      <c r="E1373">
        <v>54</v>
      </c>
      <c r="F1373">
        <v>6</v>
      </c>
      <c r="G1373">
        <v>83</v>
      </c>
      <c r="H1373">
        <v>6</v>
      </c>
      <c r="I1373">
        <v>112</v>
      </c>
      <c r="J1373">
        <v>28407435.697533298</v>
      </c>
      <c r="K1373">
        <v>22862027.967293601</v>
      </c>
      <c r="L1373">
        <v>17407134.001264598</v>
      </c>
      <c r="M1373">
        <v>27692252.59375</v>
      </c>
      <c r="N1373">
        <v>5330442.5596203897</v>
      </c>
      <c r="O1373">
        <v>5250249.4728399999</v>
      </c>
      <c r="P1373">
        <v>7601825.5245982399</v>
      </c>
      <c r="Q1373">
        <v>5028432.1829989199</v>
      </c>
    </row>
    <row r="1374" spans="1:17" x14ac:dyDescent="0.35">
      <c r="A1374" t="s">
        <v>154</v>
      </c>
      <c r="B1374" t="s">
        <v>3258</v>
      </c>
      <c r="C1374" t="s">
        <v>3259</v>
      </c>
      <c r="D1374">
        <v>0</v>
      </c>
      <c r="E1374">
        <v>33</v>
      </c>
      <c r="F1374">
        <v>9</v>
      </c>
      <c r="G1374">
        <v>51</v>
      </c>
      <c r="H1374">
        <v>9</v>
      </c>
      <c r="I1374">
        <v>291</v>
      </c>
      <c r="J1374">
        <v>2446117.4306655098</v>
      </c>
      <c r="K1374">
        <v>2464003.3780454402</v>
      </c>
      <c r="L1374">
        <v>1217627.9652559201</v>
      </c>
      <c r="M1374">
        <v>2967718.015625</v>
      </c>
      <c r="N1374">
        <v>658919.13943128602</v>
      </c>
      <c r="O1374">
        <v>661557.54837212001</v>
      </c>
      <c r="P1374">
        <v>575466.01976510801</v>
      </c>
      <c r="Q1374">
        <v>292774.56074449897</v>
      </c>
    </row>
    <row r="1375" spans="1:17" x14ac:dyDescent="0.35">
      <c r="A1375" t="s">
        <v>154</v>
      </c>
      <c r="B1375" t="s">
        <v>3260</v>
      </c>
      <c r="C1375" t="s">
        <v>3261</v>
      </c>
      <c r="D1375">
        <v>0</v>
      </c>
      <c r="E1375">
        <v>59</v>
      </c>
      <c r="F1375">
        <v>5</v>
      </c>
      <c r="G1375">
        <v>27</v>
      </c>
      <c r="H1375">
        <v>5</v>
      </c>
      <c r="I1375">
        <v>129</v>
      </c>
      <c r="J1375">
        <v>2063987.3371712801</v>
      </c>
      <c r="K1375">
        <v>1032908.78471115</v>
      </c>
      <c r="L1375">
        <v>674174.99369304301</v>
      </c>
      <c r="M1375">
        <v>2870031.41796875</v>
      </c>
      <c r="N1375">
        <v>3338126.5511205499</v>
      </c>
      <c r="O1375">
        <v>3184151.2734720102</v>
      </c>
      <c r="P1375">
        <v>9365681.3849511407</v>
      </c>
      <c r="Q1375">
        <v>3654620.4534793701</v>
      </c>
    </row>
    <row r="1376" spans="1:17" x14ac:dyDescent="0.35">
      <c r="A1376" t="s">
        <v>154</v>
      </c>
      <c r="B1376" t="s">
        <v>3262</v>
      </c>
      <c r="C1376" t="s">
        <v>3263</v>
      </c>
      <c r="D1376">
        <v>0</v>
      </c>
      <c r="E1376">
        <v>26</v>
      </c>
      <c r="F1376">
        <v>11</v>
      </c>
      <c r="G1376">
        <v>98</v>
      </c>
      <c r="H1376">
        <v>11</v>
      </c>
      <c r="I1376">
        <v>497</v>
      </c>
      <c r="J1376">
        <v>494302.87003543001</v>
      </c>
      <c r="K1376">
        <v>490535.22753189201</v>
      </c>
      <c r="L1376">
        <v>912552.39735653205</v>
      </c>
      <c r="M1376">
        <v>939117.0859375</v>
      </c>
      <c r="N1376">
        <v>4235330.4892392298</v>
      </c>
      <c r="O1376">
        <v>4951002.4516627397</v>
      </c>
      <c r="P1376">
        <v>5021609.2624015296</v>
      </c>
      <c r="Q1376">
        <v>4244015.2107152203</v>
      </c>
    </row>
    <row r="1377" spans="1:17" x14ac:dyDescent="0.35">
      <c r="A1377" t="s">
        <v>154</v>
      </c>
      <c r="B1377" t="s">
        <v>3264</v>
      </c>
      <c r="C1377" t="s">
        <v>3265</v>
      </c>
      <c r="D1377">
        <v>0</v>
      </c>
      <c r="E1377">
        <v>40</v>
      </c>
      <c r="F1377">
        <v>12</v>
      </c>
      <c r="G1377">
        <v>59</v>
      </c>
      <c r="H1377">
        <v>12</v>
      </c>
      <c r="I1377">
        <v>329</v>
      </c>
      <c r="J1377">
        <v>1614455.3822672199</v>
      </c>
      <c r="K1377">
        <v>1816501.8939050301</v>
      </c>
      <c r="L1377">
        <v>403305.08604885999</v>
      </c>
      <c r="M1377">
        <v>1678825.703125</v>
      </c>
      <c r="N1377">
        <v>2764691.0071486798</v>
      </c>
      <c r="O1377">
        <v>2882665.8873341698</v>
      </c>
      <c r="P1377">
        <v>2214324.3072570502</v>
      </c>
      <c r="Q1377">
        <v>3419061.02968984</v>
      </c>
    </row>
    <row r="1378" spans="1:17" x14ac:dyDescent="0.35">
      <c r="A1378" t="s">
        <v>154</v>
      </c>
      <c r="B1378" t="s">
        <v>3266</v>
      </c>
      <c r="C1378" t="s">
        <v>3267</v>
      </c>
      <c r="D1378">
        <v>0</v>
      </c>
      <c r="E1378">
        <v>48</v>
      </c>
      <c r="F1378">
        <v>6</v>
      </c>
      <c r="G1378">
        <v>129</v>
      </c>
      <c r="H1378">
        <v>6</v>
      </c>
      <c r="I1378">
        <v>105</v>
      </c>
      <c r="J1378">
        <v>48584126.0972635</v>
      </c>
      <c r="K1378">
        <v>48471236.900723703</v>
      </c>
      <c r="L1378">
        <v>33398916.391603202</v>
      </c>
      <c r="M1378">
        <v>45583968.375</v>
      </c>
      <c r="N1378">
        <v>31918292.848987401</v>
      </c>
      <c r="O1378">
        <v>37199539.7424642</v>
      </c>
      <c r="P1378">
        <v>36046891.253134601</v>
      </c>
      <c r="Q1378">
        <v>35264636.888809703</v>
      </c>
    </row>
    <row r="1379" spans="1:17" x14ac:dyDescent="0.35">
      <c r="A1379" t="s">
        <v>154</v>
      </c>
      <c r="B1379" t="s">
        <v>3268</v>
      </c>
      <c r="C1379" t="s">
        <v>3269</v>
      </c>
      <c r="D1379">
        <v>0</v>
      </c>
      <c r="E1379">
        <v>31</v>
      </c>
      <c r="F1379">
        <v>7</v>
      </c>
      <c r="G1379">
        <v>23</v>
      </c>
      <c r="H1379">
        <v>7</v>
      </c>
      <c r="I1379">
        <v>243</v>
      </c>
      <c r="J1379">
        <v>965653.99367682799</v>
      </c>
      <c r="K1379">
        <v>1047450.56295648</v>
      </c>
      <c r="L1379">
        <v>783971.55692849902</v>
      </c>
      <c r="M1379">
        <v>1292566.6875</v>
      </c>
      <c r="N1379">
        <v>99469.744678049101</v>
      </c>
      <c r="O1379" t="s">
        <v>732</v>
      </c>
      <c r="P1379">
        <v>247869.25498684301</v>
      </c>
      <c r="Q1379" t="s">
        <v>732</v>
      </c>
    </row>
    <row r="1380" spans="1:17" x14ac:dyDescent="0.35">
      <c r="A1380" t="s">
        <v>154</v>
      </c>
      <c r="B1380" t="s">
        <v>3270</v>
      </c>
      <c r="C1380" t="s">
        <v>3271</v>
      </c>
      <c r="D1380">
        <v>0</v>
      </c>
      <c r="E1380">
        <v>57</v>
      </c>
      <c r="F1380">
        <v>5</v>
      </c>
      <c r="G1380">
        <v>73</v>
      </c>
      <c r="H1380">
        <v>5</v>
      </c>
      <c r="I1380">
        <v>88</v>
      </c>
      <c r="J1380">
        <v>1399005.70690268</v>
      </c>
      <c r="K1380">
        <v>1860773.95145332</v>
      </c>
      <c r="L1380">
        <v>1140043.6896285899</v>
      </c>
      <c r="M1380">
        <v>2234757.53125</v>
      </c>
      <c r="N1380">
        <v>15272908.2791536</v>
      </c>
      <c r="O1380">
        <v>12155522.390734799</v>
      </c>
      <c r="P1380">
        <v>19354791.636069901</v>
      </c>
      <c r="Q1380">
        <v>13987068.285462299</v>
      </c>
    </row>
    <row r="1381" spans="1:17" x14ac:dyDescent="0.35">
      <c r="A1381" t="s">
        <v>154</v>
      </c>
      <c r="B1381" t="s">
        <v>209</v>
      </c>
      <c r="C1381" t="s">
        <v>3272</v>
      </c>
      <c r="D1381">
        <v>0</v>
      </c>
      <c r="E1381">
        <v>28</v>
      </c>
      <c r="F1381">
        <v>10</v>
      </c>
      <c r="G1381">
        <v>37</v>
      </c>
      <c r="H1381">
        <v>10</v>
      </c>
      <c r="I1381">
        <v>448</v>
      </c>
      <c r="J1381">
        <v>1197329.53620954</v>
      </c>
      <c r="K1381">
        <v>1588917.69659052</v>
      </c>
      <c r="L1381">
        <v>985354.45473430504</v>
      </c>
      <c r="M1381">
        <v>1564916.875</v>
      </c>
      <c r="N1381">
        <v>871621.04564926506</v>
      </c>
      <c r="O1381">
        <v>773758.56501729402</v>
      </c>
      <c r="P1381">
        <v>1750675.9655744601</v>
      </c>
      <c r="Q1381">
        <v>584017.74542400404</v>
      </c>
    </row>
    <row r="1382" spans="1:17" x14ac:dyDescent="0.35">
      <c r="A1382" t="s">
        <v>154</v>
      </c>
      <c r="B1382" t="s">
        <v>3273</v>
      </c>
      <c r="C1382" t="s">
        <v>3274</v>
      </c>
      <c r="D1382">
        <v>0</v>
      </c>
      <c r="E1382">
        <v>44</v>
      </c>
      <c r="F1382">
        <v>4</v>
      </c>
      <c r="G1382">
        <v>66</v>
      </c>
      <c r="H1382">
        <v>4</v>
      </c>
      <c r="I1382">
        <v>108</v>
      </c>
      <c r="J1382">
        <v>4028540.4101399402</v>
      </c>
      <c r="K1382">
        <v>3267401.3828891502</v>
      </c>
      <c r="L1382">
        <v>1894375.9761165001</v>
      </c>
      <c r="M1382">
        <v>3025962.828125</v>
      </c>
      <c r="N1382">
        <v>6042412.9372897204</v>
      </c>
      <c r="O1382">
        <v>6617004.9059619503</v>
      </c>
      <c r="P1382">
        <v>4731938.6677282704</v>
      </c>
      <c r="Q1382">
        <v>9130717.4079903197</v>
      </c>
    </row>
    <row r="1383" spans="1:17" x14ac:dyDescent="0.35">
      <c r="A1383" t="s">
        <v>154</v>
      </c>
      <c r="B1383" t="s">
        <v>3275</v>
      </c>
      <c r="C1383" t="s">
        <v>3276</v>
      </c>
      <c r="D1383">
        <v>0</v>
      </c>
      <c r="E1383">
        <v>66</v>
      </c>
      <c r="F1383">
        <v>10</v>
      </c>
      <c r="G1383">
        <v>64</v>
      </c>
      <c r="H1383">
        <v>10</v>
      </c>
      <c r="I1383">
        <v>180</v>
      </c>
      <c r="J1383">
        <v>1864035.77761893</v>
      </c>
      <c r="K1383">
        <v>1665722.3805998301</v>
      </c>
      <c r="L1383">
        <v>581512.53606274805</v>
      </c>
      <c r="M1383">
        <v>1834497.1875</v>
      </c>
      <c r="N1383">
        <v>2104057.0299194702</v>
      </c>
      <c r="O1383">
        <v>3604986.6661115699</v>
      </c>
      <c r="P1383">
        <v>5172404.6848649196</v>
      </c>
      <c r="Q1383">
        <v>4021037.9856996001</v>
      </c>
    </row>
    <row r="1384" spans="1:17" x14ac:dyDescent="0.35">
      <c r="A1384" t="s">
        <v>154</v>
      </c>
      <c r="B1384" t="s">
        <v>3277</v>
      </c>
      <c r="C1384" t="s">
        <v>3278</v>
      </c>
      <c r="D1384">
        <v>0</v>
      </c>
      <c r="E1384">
        <v>60</v>
      </c>
      <c r="F1384">
        <v>8</v>
      </c>
      <c r="G1384">
        <v>67</v>
      </c>
      <c r="H1384">
        <v>8</v>
      </c>
      <c r="I1384">
        <v>141</v>
      </c>
      <c r="J1384">
        <v>1929236.19142991</v>
      </c>
      <c r="K1384">
        <v>2411646.0058774701</v>
      </c>
      <c r="L1384">
        <v>1420868.97086296</v>
      </c>
      <c r="M1384">
        <v>2008747.5</v>
      </c>
      <c r="N1384">
        <v>5216455.7298081098</v>
      </c>
      <c r="O1384">
        <v>5833590.8997922204</v>
      </c>
      <c r="P1384">
        <v>6231810.23748706</v>
      </c>
      <c r="Q1384">
        <v>6403064.1666349499</v>
      </c>
    </row>
    <row r="1385" spans="1:17" x14ac:dyDescent="0.35">
      <c r="A1385" t="s">
        <v>154</v>
      </c>
      <c r="B1385" t="s">
        <v>3279</v>
      </c>
      <c r="C1385" t="s">
        <v>3280</v>
      </c>
      <c r="D1385">
        <v>0</v>
      </c>
      <c r="E1385">
        <v>23</v>
      </c>
      <c r="F1385">
        <v>8</v>
      </c>
      <c r="G1385">
        <v>43</v>
      </c>
      <c r="H1385">
        <v>8</v>
      </c>
      <c r="I1385">
        <v>424</v>
      </c>
      <c r="J1385">
        <v>2957624.1713442099</v>
      </c>
      <c r="K1385">
        <v>3480792.7468962101</v>
      </c>
      <c r="L1385">
        <v>1992274.6503154601</v>
      </c>
      <c r="M1385">
        <v>2635303.515625</v>
      </c>
      <c r="N1385">
        <v>857112.93084796902</v>
      </c>
      <c r="O1385">
        <v>825665.71918258304</v>
      </c>
      <c r="P1385">
        <v>747946.53232075204</v>
      </c>
      <c r="Q1385">
        <v>920964.86041253805</v>
      </c>
    </row>
    <row r="1386" spans="1:17" x14ac:dyDescent="0.35">
      <c r="A1386" t="s">
        <v>154</v>
      </c>
      <c r="B1386" t="s">
        <v>3281</v>
      </c>
      <c r="C1386" t="s">
        <v>3282</v>
      </c>
      <c r="D1386">
        <v>0</v>
      </c>
      <c r="E1386">
        <v>16</v>
      </c>
      <c r="F1386">
        <v>15</v>
      </c>
      <c r="G1386">
        <v>215</v>
      </c>
      <c r="H1386">
        <v>15</v>
      </c>
      <c r="I1386">
        <v>1023</v>
      </c>
      <c r="J1386">
        <v>444527.91427867202</v>
      </c>
      <c r="K1386">
        <v>401281.87718856399</v>
      </c>
      <c r="L1386">
        <v>120949.83651731101</v>
      </c>
      <c r="M1386">
        <v>537424.59375</v>
      </c>
      <c r="N1386">
        <v>170158.54603778801</v>
      </c>
      <c r="O1386">
        <v>103265.095816596</v>
      </c>
      <c r="P1386">
        <v>133735.764508241</v>
      </c>
      <c r="Q1386">
        <v>117202.01036170201</v>
      </c>
    </row>
    <row r="1387" spans="1:17" x14ac:dyDescent="0.35">
      <c r="A1387" t="s">
        <v>154</v>
      </c>
      <c r="B1387" t="s">
        <v>3283</v>
      </c>
      <c r="C1387" t="s">
        <v>3284</v>
      </c>
      <c r="D1387">
        <v>0</v>
      </c>
      <c r="E1387">
        <v>37</v>
      </c>
      <c r="F1387">
        <v>9</v>
      </c>
      <c r="G1387">
        <v>49</v>
      </c>
      <c r="H1387">
        <v>9</v>
      </c>
      <c r="I1387">
        <v>308</v>
      </c>
      <c r="J1387">
        <v>3513286.7026592898</v>
      </c>
      <c r="K1387">
        <v>3109484.44054307</v>
      </c>
      <c r="L1387">
        <v>779113.41006884503</v>
      </c>
      <c r="M1387">
        <v>1652801.3671875</v>
      </c>
      <c r="N1387">
        <v>78596.824641783402</v>
      </c>
      <c r="O1387">
        <v>378699.91250164999</v>
      </c>
      <c r="P1387">
        <v>277430.39180840499</v>
      </c>
      <c r="Q1387">
        <v>299021.416037185</v>
      </c>
    </row>
    <row r="1388" spans="1:17" x14ac:dyDescent="0.35">
      <c r="A1388" t="s">
        <v>154</v>
      </c>
      <c r="B1388" t="s">
        <v>3285</v>
      </c>
      <c r="C1388" t="s">
        <v>3286</v>
      </c>
      <c r="D1388">
        <v>0</v>
      </c>
      <c r="E1388">
        <v>66</v>
      </c>
      <c r="F1388">
        <v>6</v>
      </c>
      <c r="G1388">
        <v>74</v>
      </c>
      <c r="H1388">
        <v>6</v>
      </c>
      <c r="I1388">
        <v>109</v>
      </c>
      <c r="J1388">
        <v>826069.53103302896</v>
      </c>
      <c r="K1388">
        <v>869143.46283461899</v>
      </c>
      <c r="L1388">
        <v>379749.52745626</v>
      </c>
      <c r="M1388">
        <v>975166.734375</v>
      </c>
      <c r="N1388">
        <v>15221594.183168899</v>
      </c>
      <c r="O1388">
        <v>23692277.1155416</v>
      </c>
      <c r="P1388">
        <v>33968260.1372132</v>
      </c>
      <c r="Q1388">
        <v>23539010.377732899</v>
      </c>
    </row>
    <row r="1389" spans="1:17" x14ac:dyDescent="0.35">
      <c r="A1389" t="s">
        <v>154</v>
      </c>
      <c r="B1389" t="s">
        <v>3287</v>
      </c>
      <c r="C1389" t="s">
        <v>3288</v>
      </c>
      <c r="D1389">
        <v>0</v>
      </c>
      <c r="E1389">
        <v>23</v>
      </c>
      <c r="F1389">
        <v>9</v>
      </c>
      <c r="G1389">
        <v>28</v>
      </c>
      <c r="H1389">
        <v>9</v>
      </c>
      <c r="I1389">
        <v>443</v>
      </c>
      <c r="J1389">
        <v>1119526.5454851901</v>
      </c>
      <c r="K1389">
        <v>1257765.20284424</v>
      </c>
      <c r="L1389">
        <v>707289.53736908105</v>
      </c>
      <c r="M1389">
        <v>1163467.890625</v>
      </c>
      <c r="N1389" t="s">
        <v>732</v>
      </c>
      <c r="O1389" t="s">
        <v>732</v>
      </c>
      <c r="P1389" t="s">
        <v>732</v>
      </c>
      <c r="Q1389" t="s">
        <v>732</v>
      </c>
    </row>
    <row r="1390" spans="1:17" x14ac:dyDescent="0.35">
      <c r="A1390" t="s">
        <v>154</v>
      </c>
      <c r="B1390" t="s">
        <v>3289</v>
      </c>
      <c r="C1390" t="s">
        <v>3290</v>
      </c>
      <c r="D1390">
        <v>0</v>
      </c>
      <c r="E1390">
        <v>41</v>
      </c>
      <c r="F1390">
        <v>9</v>
      </c>
      <c r="G1390">
        <v>48</v>
      </c>
      <c r="H1390">
        <v>9</v>
      </c>
      <c r="I1390">
        <v>371</v>
      </c>
      <c r="J1390">
        <v>2896081.15686398</v>
      </c>
      <c r="K1390">
        <v>2765927.0814297898</v>
      </c>
      <c r="L1390">
        <v>1216807.1062228801</v>
      </c>
      <c r="M1390">
        <v>2202847.484375</v>
      </c>
      <c r="N1390">
        <v>1408296.5351551899</v>
      </c>
      <c r="O1390">
        <v>2277989.6969482098</v>
      </c>
      <c r="P1390">
        <v>1717625.96165855</v>
      </c>
      <c r="Q1390">
        <v>863426.68254980096</v>
      </c>
    </row>
    <row r="1391" spans="1:17" x14ac:dyDescent="0.35">
      <c r="A1391" t="s">
        <v>154</v>
      </c>
      <c r="B1391" t="s">
        <v>3291</v>
      </c>
      <c r="C1391" t="s">
        <v>3292</v>
      </c>
      <c r="D1391">
        <v>0</v>
      </c>
      <c r="E1391">
        <v>37</v>
      </c>
      <c r="F1391">
        <v>9</v>
      </c>
      <c r="G1391">
        <v>57</v>
      </c>
      <c r="H1391">
        <v>9</v>
      </c>
      <c r="I1391">
        <v>329</v>
      </c>
      <c r="J1391">
        <v>1767725.1747056099</v>
      </c>
      <c r="K1391">
        <v>1634532.9966595899</v>
      </c>
      <c r="L1391">
        <v>838893.46418230096</v>
      </c>
      <c r="M1391">
        <v>2205337.8125</v>
      </c>
      <c r="N1391">
        <v>1821418.05733836</v>
      </c>
      <c r="O1391">
        <v>1985758.31080708</v>
      </c>
      <c r="P1391">
        <v>4535468.5312377801</v>
      </c>
      <c r="Q1391">
        <v>2450228.15714934</v>
      </c>
    </row>
    <row r="1392" spans="1:17" x14ac:dyDescent="0.35">
      <c r="A1392" t="s">
        <v>154</v>
      </c>
      <c r="B1392" t="s">
        <v>3293</v>
      </c>
      <c r="C1392" t="s">
        <v>3294</v>
      </c>
      <c r="D1392">
        <v>0</v>
      </c>
      <c r="E1392">
        <v>33</v>
      </c>
      <c r="F1392">
        <v>10</v>
      </c>
      <c r="G1392">
        <v>58</v>
      </c>
      <c r="H1392">
        <v>10</v>
      </c>
      <c r="I1392">
        <v>355</v>
      </c>
      <c r="J1392">
        <v>363677.90934423299</v>
      </c>
      <c r="K1392">
        <v>420804.91785154102</v>
      </c>
      <c r="L1392">
        <v>210749.45897211201</v>
      </c>
      <c r="M1392">
        <v>1104765.5234375</v>
      </c>
      <c r="N1392">
        <v>7243518.6466119401</v>
      </c>
      <c r="O1392">
        <v>8707574.2371348199</v>
      </c>
      <c r="P1392">
        <v>11169981.8346</v>
      </c>
      <c r="Q1392">
        <v>9815516.1538816709</v>
      </c>
    </row>
    <row r="1393" spans="1:17" x14ac:dyDescent="0.35">
      <c r="A1393" t="s">
        <v>154</v>
      </c>
      <c r="B1393" t="s">
        <v>3295</v>
      </c>
      <c r="C1393" t="s">
        <v>3296</v>
      </c>
      <c r="D1393">
        <v>0</v>
      </c>
      <c r="E1393">
        <v>33</v>
      </c>
      <c r="F1393">
        <v>6</v>
      </c>
      <c r="G1393">
        <v>22</v>
      </c>
      <c r="H1393">
        <v>6</v>
      </c>
      <c r="I1393">
        <v>228</v>
      </c>
      <c r="J1393">
        <v>941872.32680458098</v>
      </c>
      <c r="K1393">
        <v>795462.08863187896</v>
      </c>
      <c r="L1393">
        <v>357403.21362319298</v>
      </c>
      <c r="M1393">
        <v>671529.875</v>
      </c>
      <c r="N1393">
        <v>133368.85248209801</v>
      </c>
      <c r="O1393">
        <v>154612.710413917</v>
      </c>
      <c r="P1393">
        <v>699930.58010696701</v>
      </c>
      <c r="Q1393">
        <v>280791.09922902298</v>
      </c>
    </row>
    <row r="1394" spans="1:17" x14ac:dyDescent="0.35">
      <c r="A1394" t="s">
        <v>154</v>
      </c>
      <c r="B1394" t="s">
        <v>3297</v>
      </c>
      <c r="C1394" t="s">
        <v>3298</v>
      </c>
      <c r="D1394">
        <v>0</v>
      </c>
      <c r="E1394">
        <v>58</v>
      </c>
      <c r="F1394">
        <v>8</v>
      </c>
      <c r="G1394">
        <v>89</v>
      </c>
      <c r="H1394">
        <v>8</v>
      </c>
      <c r="I1394">
        <v>155</v>
      </c>
      <c r="J1394">
        <v>2892601.2405880201</v>
      </c>
      <c r="K1394">
        <v>1574378.00640292</v>
      </c>
      <c r="L1394">
        <v>2287971.2319029998</v>
      </c>
      <c r="M1394">
        <v>3202846.53125</v>
      </c>
      <c r="N1394">
        <v>5670046.9957351703</v>
      </c>
      <c r="O1394">
        <v>5316055.0405245498</v>
      </c>
      <c r="P1394">
        <v>7241882.9011319196</v>
      </c>
      <c r="Q1394">
        <v>7133199.8542200197</v>
      </c>
    </row>
    <row r="1395" spans="1:17" x14ac:dyDescent="0.35">
      <c r="A1395" t="s">
        <v>154</v>
      </c>
      <c r="B1395" t="s">
        <v>3299</v>
      </c>
      <c r="C1395" t="s">
        <v>3300</v>
      </c>
      <c r="D1395">
        <v>0</v>
      </c>
      <c r="E1395">
        <v>42</v>
      </c>
      <c r="F1395">
        <v>5</v>
      </c>
      <c r="G1395">
        <v>84</v>
      </c>
      <c r="H1395">
        <v>5</v>
      </c>
      <c r="I1395">
        <v>130</v>
      </c>
      <c r="J1395">
        <v>5731282.7850925103</v>
      </c>
      <c r="K1395">
        <v>5728252.4962128801</v>
      </c>
      <c r="L1395">
        <v>2411615.5985785699</v>
      </c>
      <c r="M1395">
        <v>4339859.890625</v>
      </c>
      <c r="N1395">
        <v>23860560.339798801</v>
      </c>
      <c r="O1395">
        <v>36550786.829388604</v>
      </c>
      <c r="P1395">
        <v>53322701.608806498</v>
      </c>
      <c r="Q1395">
        <v>37784860.744299904</v>
      </c>
    </row>
    <row r="1396" spans="1:17" x14ac:dyDescent="0.35">
      <c r="A1396" t="s">
        <v>154</v>
      </c>
      <c r="B1396" t="s">
        <v>3301</v>
      </c>
      <c r="C1396" t="s">
        <v>3302</v>
      </c>
      <c r="D1396">
        <v>0</v>
      </c>
      <c r="E1396">
        <v>54</v>
      </c>
      <c r="F1396">
        <v>8</v>
      </c>
      <c r="G1396">
        <v>33</v>
      </c>
      <c r="H1396">
        <v>8</v>
      </c>
      <c r="I1396">
        <v>169</v>
      </c>
      <c r="J1396">
        <v>5152146.2882856401</v>
      </c>
      <c r="K1396">
        <v>5689674.8075339701</v>
      </c>
      <c r="L1396" t="s">
        <v>732</v>
      </c>
      <c r="M1396">
        <v>400343.4453125</v>
      </c>
      <c r="N1396">
        <v>126656.269115312</v>
      </c>
      <c r="O1396">
        <v>230925.86729380599</v>
      </c>
      <c r="P1396">
        <v>322320.88546893199</v>
      </c>
      <c r="Q1396">
        <v>144678.69855264001</v>
      </c>
    </row>
    <row r="1397" spans="1:17" x14ac:dyDescent="0.35">
      <c r="A1397" t="s">
        <v>154</v>
      </c>
      <c r="B1397" t="s">
        <v>3303</v>
      </c>
      <c r="C1397" t="s">
        <v>3304</v>
      </c>
      <c r="D1397">
        <v>0</v>
      </c>
      <c r="E1397">
        <v>41</v>
      </c>
      <c r="F1397">
        <v>6</v>
      </c>
      <c r="G1397">
        <v>70</v>
      </c>
      <c r="H1397">
        <v>6</v>
      </c>
      <c r="I1397">
        <v>229</v>
      </c>
      <c r="J1397">
        <v>8586214.2490582801</v>
      </c>
      <c r="K1397">
        <v>7769438.2250690404</v>
      </c>
      <c r="L1397">
        <v>4802946.1818009997</v>
      </c>
      <c r="M1397">
        <v>6412056.30078125</v>
      </c>
      <c r="N1397">
        <v>2751138.1461073901</v>
      </c>
      <c r="O1397">
        <v>3101891.8077656701</v>
      </c>
      <c r="P1397">
        <v>3152617.5543659399</v>
      </c>
      <c r="Q1397">
        <v>3856718.0741872899</v>
      </c>
    </row>
    <row r="1398" spans="1:17" x14ac:dyDescent="0.35">
      <c r="A1398" t="s">
        <v>154</v>
      </c>
      <c r="B1398" t="s">
        <v>3305</v>
      </c>
      <c r="C1398" t="s">
        <v>3306</v>
      </c>
      <c r="D1398">
        <v>0</v>
      </c>
      <c r="E1398">
        <v>58</v>
      </c>
      <c r="F1398">
        <v>9</v>
      </c>
      <c r="G1398">
        <v>63</v>
      </c>
      <c r="H1398">
        <v>9</v>
      </c>
      <c r="I1398">
        <v>196</v>
      </c>
      <c r="J1398">
        <v>1201667.9243106099</v>
      </c>
      <c r="K1398">
        <v>580027.25329485303</v>
      </c>
      <c r="L1398">
        <v>601011.85444213101</v>
      </c>
      <c r="M1398">
        <v>1178330.515625</v>
      </c>
      <c r="N1398">
        <v>567764.01629320602</v>
      </c>
      <c r="O1398">
        <v>1894047.1916390399</v>
      </c>
      <c r="P1398">
        <v>1319466.2095387401</v>
      </c>
      <c r="Q1398">
        <v>1301581.0588106599</v>
      </c>
    </row>
    <row r="1399" spans="1:17" x14ac:dyDescent="0.35">
      <c r="A1399" t="s">
        <v>154</v>
      </c>
      <c r="B1399" t="s">
        <v>3307</v>
      </c>
      <c r="C1399" t="s">
        <v>3308</v>
      </c>
      <c r="D1399">
        <v>0</v>
      </c>
      <c r="E1399">
        <v>31</v>
      </c>
      <c r="F1399">
        <v>13</v>
      </c>
      <c r="G1399">
        <v>50</v>
      </c>
      <c r="H1399">
        <v>13</v>
      </c>
      <c r="I1399">
        <v>490</v>
      </c>
      <c r="J1399">
        <v>531552.07556601299</v>
      </c>
      <c r="K1399">
        <v>397948.68091359298</v>
      </c>
      <c r="L1399">
        <v>510102.80936725298</v>
      </c>
      <c r="M1399">
        <v>566063.515625</v>
      </c>
      <c r="N1399">
        <v>2360859.0161029501</v>
      </c>
      <c r="O1399">
        <v>3261629.8815772799</v>
      </c>
      <c r="P1399">
        <v>3080373.74422279</v>
      </c>
      <c r="Q1399">
        <v>3219354.4199381601</v>
      </c>
    </row>
    <row r="1400" spans="1:17" x14ac:dyDescent="0.35">
      <c r="A1400" t="s">
        <v>154</v>
      </c>
      <c r="B1400" t="s">
        <v>3309</v>
      </c>
      <c r="C1400" t="s">
        <v>3310</v>
      </c>
      <c r="D1400">
        <v>0</v>
      </c>
      <c r="E1400">
        <v>46</v>
      </c>
      <c r="F1400">
        <v>10</v>
      </c>
      <c r="G1400">
        <v>67</v>
      </c>
      <c r="H1400">
        <v>10</v>
      </c>
      <c r="I1400">
        <v>219</v>
      </c>
      <c r="J1400">
        <v>2087642.4993028699</v>
      </c>
      <c r="K1400">
        <v>1488273.0360676199</v>
      </c>
      <c r="L1400">
        <v>1149911.8235590099</v>
      </c>
      <c r="M1400">
        <v>1468679.484375</v>
      </c>
      <c r="N1400">
        <v>2357810.4900691998</v>
      </c>
      <c r="O1400">
        <v>1309827.44099458</v>
      </c>
      <c r="P1400">
        <v>1492521.34348116</v>
      </c>
      <c r="Q1400">
        <v>1622088.2982457201</v>
      </c>
    </row>
    <row r="1401" spans="1:17" x14ac:dyDescent="0.35">
      <c r="A1401" t="s">
        <v>154</v>
      </c>
      <c r="B1401" t="s">
        <v>3311</v>
      </c>
      <c r="C1401" t="s">
        <v>3312</v>
      </c>
      <c r="D1401">
        <v>0</v>
      </c>
      <c r="E1401">
        <v>54</v>
      </c>
      <c r="F1401">
        <v>6</v>
      </c>
      <c r="G1401">
        <v>47</v>
      </c>
      <c r="H1401">
        <v>6</v>
      </c>
      <c r="I1401">
        <v>98</v>
      </c>
      <c r="J1401">
        <v>3821924.7160367798</v>
      </c>
      <c r="K1401">
        <v>4272748.8901072396</v>
      </c>
      <c r="L1401">
        <v>6144401.9058189802</v>
      </c>
      <c r="M1401">
        <v>6131046.828125</v>
      </c>
      <c r="N1401">
        <v>528290.49969216599</v>
      </c>
      <c r="O1401">
        <v>543489.75007425901</v>
      </c>
      <c r="P1401">
        <v>722535.305387481</v>
      </c>
      <c r="Q1401">
        <v>320936.06720677001</v>
      </c>
    </row>
    <row r="1402" spans="1:17" x14ac:dyDescent="0.35">
      <c r="A1402" t="s">
        <v>154</v>
      </c>
      <c r="B1402" t="s">
        <v>302</v>
      </c>
      <c r="C1402" t="s">
        <v>3313</v>
      </c>
      <c r="D1402">
        <v>0</v>
      </c>
      <c r="E1402">
        <v>27</v>
      </c>
      <c r="F1402">
        <v>12</v>
      </c>
      <c r="G1402">
        <v>72</v>
      </c>
      <c r="H1402">
        <v>12</v>
      </c>
      <c r="I1402">
        <v>514</v>
      </c>
      <c r="J1402">
        <v>240470.11881199401</v>
      </c>
      <c r="K1402">
        <v>408504.96098210901</v>
      </c>
      <c r="L1402">
        <v>99433.915316291299</v>
      </c>
      <c r="M1402">
        <v>404769.1484375</v>
      </c>
      <c r="N1402">
        <v>4671572.1602503704</v>
      </c>
      <c r="O1402">
        <v>3930594.6330642598</v>
      </c>
      <c r="P1402">
        <v>5154590.15225113</v>
      </c>
      <c r="Q1402">
        <v>3994481.1375634298</v>
      </c>
    </row>
    <row r="1403" spans="1:17" x14ac:dyDescent="0.35">
      <c r="A1403" t="s">
        <v>154</v>
      </c>
      <c r="B1403" t="s">
        <v>3314</v>
      </c>
      <c r="C1403" t="s">
        <v>3315</v>
      </c>
      <c r="D1403">
        <v>0</v>
      </c>
      <c r="E1403">
        <v>40</v>
      </c>
      <c r="F1403">
        <v>5</v>
      </c>
      <c r="G1403">
        <v>56</v>
      </c>
      <c r="H1403">
        <v>5</v>
      </c>
      <c r="I1403">
        <v>164</v>
      </c>
      <c r="J1403">
        <v>7241497.0063377004</v>
      </c>
      <c r="K1403">
        <v>6880071.0238176798</v>
      </c>
      <c r="L1403">
        <v>3671068.4577051201</v>
      </c>
      <c r="M1403">
        <v>5279202.84375</v>
      </c>
      <c r="N1403">
        <v>8073836.1526028803</v>
      </c>
      <c r="O1403">
        <v>6053809.5756464005</v>
      </c>
      <c r="P1403">
        <v>11928315.792536199</v>
      </c>
      <c r="Q1403">
        <v>5804177.0550787598</v>
      </c>
    </row>
    <row r="1404" spans="1:17" x14ac:dyDescent="0.35">
      <c r="A1404" t="s">
        <v>154</v>
      </c>
      <c r="B1404" t="s">
        <v>3316</v>
      </c>
      <c r="C1404" t="s">
        <v>3317</v>
      </c>
      <c r="D1404">
        <v>0</v>
      </c>
      <c r="E1404">
        <v>63</v>
      </c>
      <c r="F1404">
        <v>11</v>
      </c>
      <c r="G1404">
        <v>74</v>
      </c>
      <c r="H1404">
        <v>11</v>
      </c>
      <c r="I1404">
        <v>201</v>
      </c>
      <c r="J1404">
        <v>2031831.16676247</v>
      </c>
      <c r="K1404">
        <v>2048760.1833626099</v>
      </c>
      <c r="L1404">
        <v>627591.77084993699</v>
      </c>
      <c r="M1404">
        <v>2467053.171875</v>
      </c>
      <c r="N1404">
        <v>6709704.73377195</v>
      </c>
      <c r="O1404">
        <v>7325473.27422255</v>
      </c>
      <c r="P1404">
        <v>11795036.4559485</v>
      </c>
      <c r="Q1404">
        <v>10226148.440660501</v>
      </c>
    </row>
    <row r="1405" spans="1:17" x14ac:dyDescent="0.35">
      <c r="A1405" t="s">
        <v>154</v>
      </c>
      <c r="B1405" t="s">
        <v>3318</v>
      </c>
      <c r="C1405" t="s">
        <v>3319</v>
      </c>
      <c r="D1405">
        <v>0</v>
      </c>
      <c r="E1405">
        <v>46</v>
      </c>
      <c r="F1405">
        <v>7</v>
      </c>
      <c r="G1405">
        <v>49</v>
      </c>
      <c r="H1405">
        <v>7</v>
      </c>
      <c r="I1405">
        <v>213</v>
      </c>
      <c r="J1405">
        <v>3446810.0905680102</v>
      </c>
      <c r="K1405">
        <v>3227444.94312916</v>
      </c>
      <c r="L1405">
        <v>1327159.8839473401</v>
      </c>
      <c r="M1405">
        <v>2878468.203125</v>
      </c>
      <c r="N1405">
        <v>154503.373031564</v>
      </c>
      <c r="O1405" t="s">
        <v>732</v>
      </c>
      <c r="P1405">
        <v>377701.25561577402</v>
      </c>
      <c r="Q1405" t="s">
        <v>732</v>
      </c>
    </row>
    <row r="1406" spans="1:17" x14ac:dyDescent="0.35">
      <c r="A1406" t="s">
        <v>154</v>
      </c>
      <c r="B1406" t="s">
        <v>3320</v>
      </c>
      <c r="C1406" t="s">
        <v>3321</v>
      </c>
      <c r="D1406">
        <v>0</v>
      </c>
      <c r="E1406">
        <v>25</v>
      </c>
      <c r="F1406">
        <v>10</v>
      </c>
      <c r="G1406">
        <v>37</v>
      </c>
      <c r="H1406">
        <v>10</v>
      </c>
      <c r="I1406">
        <v>425</v>
      </c>
      <c r="J1406">
        <v>1289688.8745514499</v>
      </c>
      <c r="K1406">
        <v>1417647.1271635101</v>
      </c>
      <c r="L1406">
        <v>365995.44414197101</v>
      </c>
      <c r="M1406">
        <v>981549.30078125</v>
      </c>
      <c r="N1406">
        <v>1548474.3674040299</v>
      </c>
      <c r="O1406">
        <v>1568976.9475223301</v>
      </c>
      <c r="P1406">
        <v>1246628.7780695099</v>
      </c>
      <c r="Q1406">
        <v>1035971.08330798</v>
      </c>
    </row>
    <row r="1407" spans="1:17" x14ac:dyDescent="0.35">
      <c r="A1407" t="s">
        <v>154</v>
      </c>
      <c r="B1407" t="s">
        <v>3322</v>
      </c>
      <c r="C1407" t="s">
        <v>3323</v>
      </c>
      <c r="D1407">
        <v>0</v>
      </c>
      <c r="E1407">
        <v>35</v>
      </c>
      <c r="F1407">
        <v>8</v>
      </c>
      <c r="G1407">
        <v>76</v>
      </c>
      <c r="H1407">
        <v>8</v>
      </c>
      <c r="I1407">
        <v>215</v>
      </c>
      <c r="J1407">
        <v>3518681.9244371802</v>
      </c>
      <c r="K1407">
        <v>3959602.3086973801</v>
      </c>
      <c r="L1407">
        <v>2752889.2723844401</v>
      </c>
      <c r="M1407">
        <v>4876811.140625</v>
      </c>
      <c r="N1407">
        <v>2345915.3893256201</v>
      </c>
      <c r="O1407">
        <v>3166161.2796875602</v>
      </c>
      <c r="P1407">
        <v>3429829.95583229</v>
      </c>
      <c r="Q1407">
        <v>2740506.3221286801</v>
      </c>
    </row>
    <row r="1408" spans="1:17" x14ac:dyDescent="0.35">
      <c r="A1408" t="s">
        <v>154</v>
      </c>
      <c r="B1408" t="s">
        <v>3324</v>
      </c>
      <c r="C1408" t="s">
        <v>3325</v>
      </c>
      <c r="D1408">
        <v>0</v>
      </c>
      <c r="E1408">
        <v>39</v>
      </c>
      <c r="F1408">
        <v>8</v>
      </c>
      <c r="G1408">
        <v>54</v>
      </c>
      <c r="H1408">
        <v>8</v>
      </c>
      <c r="I1408">
        <v>257</v>
      </c>
      <c r="J1408">
        <v>3825832.3991077901</v>
      </c>
      <c r="K1408">
        <v>3647331.4610156398</v>
      </c>
      <c r="L1408">
        <v>2507337.15085292</v>
      </c>
      <c r="M1408">
        <v>2892957.984375</v>
      </c>
      <c r="N1408">
        <v>3882591.2200017702</v>
      </c>
      <c r="O1408">
        <v>4138043.84392124</v>
      </c>
      <c r="P1408">
        <v>4403879.5044660103</v>
      </c>
      <c r="Q1408">
        <v>5131554.0200165398</v>
      </c>
    </row>
    <row r="1409" spans="1:17" x14ac:dyDescent="0.35">
      <c r="A1409" t="s">
        <v>154</v>
      </c>
      <c r="B1409" t="s">
        <v>3326</v>
      </c>
      <c r="C1409" t="s">
        <v>3327</v>
      </c>
      <c r="D1409">
        <v>0</v>
      </c>
      <c r="E1409">
        <v>37</v>
      </c>
      <c r="F1409">
        <v>7</v>
      </c>
      <c r="G1409">
        <v>32</v>
      </c>
      <c r="H1409">
        <v>7</v>
      </c>
      <c r="I1409">
        <v>233</v>
      </c>
      <c r="J1409">
        <v>1795916.4657510901</v>
      </c>
      <c r="K1409">
        <v>1575080.0337978799</v>
      </c>
      <c r="L1409">
        <v>1014601.00212861</v>
      </c>
      <c r="M1409">
        <v>1886291.546875</v>
      </c>
      <c r="N1409" t="s">
        <v>732</v>
      </c>
      <c r="O1409" t="s">
        <v>732</v>
      </c>
      <c r="P1409" t="s">
        <v>732</v>
      </c>
      <c r="Q1409" t="s">
        <v>732</v>
      </c>
    </row>
    <row r="1410" spans="1:17" x14ac:dyDescent="0.35">
      <c r="A1410" t="s">
        <v>154</v>
      </c>
      <c r="B1410" t="s">
        <v>3328</v>
      </c>
      <c r="C1410" t="s">
        <v>3329</v>
      </c>
      <c r="D1410">
        <v>0</v>
      </c>
      <c r="E1410">
        <v>23</v>
      </c>
      <c r="F1410">
        <v>9</v>
      </c>
      <c r="G1410">
        <v>31</v>
      </c>
      <c r="H1410">
        <v>9</v>
      </c>
      <c r="I1410">
        <v>487</v>
      </c>
      <c r="J1410">
        <v>977179.514571012</v>
      </c>
      <c r="K1410">
        <v>469082.00714444398</v>
      </c>
      <c r="L1410">
        <v>595553.60537030303</v>
      </c>
      <c r="M1410">
        <v>896998.265625</v>
      </c>
      <c r="N1410">
        <v>610087.37067732494</v>
      </c>
      <c r="O1410">
        <v>687782.59262690495</v>
      </c>
      <c r="P1410">
        <v>400644.98711906798</v>
      </c>
      <c r="Q1410">
        <v>282187.20954907098</v>
      </c>
    </row>
    <row r="1411" spans="1:17" x14ac:dyDescent="0.35">
      <c r="A1411" t="s">
        <v>154</v>
      </c>
      <c r="B1411" t="s">
        <v>3330</v>
      </c>
      <c r="C1411" t="s">
        <v>3331</v>
      </c>
      <c r="D1411">
        <v>0</v>
      </c>
      <c r="E1411">
        <v>56</v>
      </c>
      <c r="F1411">
        <v>8</v>
      </c>
      <c r="G1411">
        <v>98</v>
      </c>
      <c r="H1411">
        <v>8</v>
      </c>
      <c r="I1411">
        <v>172</v>
      </c>
      <c r="J1411">
        <v>1770317.4189440701</v>
      </c>
      <c r="K1411">
        <v>1894573.12966411</v>
      </c>
      <c r="L1411">
        <v>1995792.0550847801</v>
      </c>
      <c r="M1411">
        <v>1769807.34375</v>
      </c>
      <c r="N1411">
        <v>1102686.52241177</v>
      </c>
      <c r="O1411">
        <v>1453612.2316143799</v>
      </c>
      <c r="P1411">
        <v>1429478.7823411401</v>
      </c>
      <c r="Q1411">
        <v>1202671.2739999599</v>
      </c>
    </row>
    <row r="1412" spans="1:17" x14ac:dyDescent="0.35">
      <c r="A1412" t="s">
        <v>154</v>
      </c>
      <c r="B1412" t="s">
        <v>3332</v>
      </c>
      <c r="C1412" t="s">
        <v>3333</v>
      </c>
      <c r="D1412">
        <v>0</v>
      </c>
      <c r="E1412">
        <v>48</v>
      </c>
      <c r="F1412">
        <v>6</v>
      </c>
      <c r="G1412">
        <v>37</v>
      </c>
      <c r="H1412">
        <v>6</v>
      </c>
      <c r="I1412">
        <v>219</v>
      </c>
      <c r="J1412">
        <v>2789161.6270404598</v>
      </c>
      <c r="K1412">
        <v>2354341.2414408601</v>
      </c>
      <c r="L1412">
        <v>609816.39676499402</v>
      </c>
      <c r="M1412">
        <v>1693080.2675781299</v>
      </c>
      <c r="N1412">
        <v>3795569.9045811002</v>
      </c>
      <c r="O1412">
        <v>5407878.1111584296</v>
      </c>
      <c r="P1412">
        <v>8765271.3986927904</v>
      </c>
      <c r="Q1412">
        <v>6851258.74358592</v>
      </c>
    </row>
    <row r="1413" spans="1:17" x14ac:dyDescent="0.35">
      <c r="A1413" t="s">
        <v>154</v>
      </c>
      <c r="B1413" t="s">
        <v>3334</v>
      </c>
      <c r="C1413" t="s">
        <v>3335</v>
      </c>
      <c r="D1413">
        <v>0</v>
      </c>
      <c r="E1413">
        <v>35</v>
      </c>
      <c r="F1413">
        <v>4</v>
      </c>
      <c r="G1413">
        <v>87</v>
      </c>
      <c r="H1413">
        <v>4</v>
      </c>
      <c r="I1413">
        <v>125</v>
      </c>
      <c r="J1413">
        <v>4157858.48488069</v>
      </c>
      <c r="K1413">
        <v>5462610.9572937004</v>
      </c>
      <c r="L1413">
        <v>3452499.1428155801</v>
      </c>
      <c r="M1413">
        <v>4976873.40625</v>
      </c>
      <c r="N1413">
        <v>17435183.359380499</v>
      </c>
      <c r="O1413">
        <v>9676301.0485486202</v>
      </c>
      <c r="P1413">
        <v>14469747.1562196</v>
      </c>
      <c r="Q1413">
        <v>11527141.8393442</v>
      </c>
    </row>
    <row r="1414" spans="1:17" x14ac:dyDescent="0.35">
      <c r="A1414" t="s">
        <v>154</v>
      </c>
      <c r="B1414" t="s">
        <v>3336</v>
      </c>
      <c r="C1414" t="s">
        <v>3337</v>
      </c>
      <c r="D1414">
        <v>0</v>
      </c>
      <c r="E1414">
        <v>24</v>
      </c>
      <c r="F1414">
        <v>5</v>
      </c>
      <c r="G1414">
        <v>27</v>
      </c>
      <c r="H1414">
        <v>4</v>
      </c>
      <c r="I1414">
        <v>299</v>
      </c>
      <c r="J1414">
        <v>1173182.17734185</v>
      </c>
      <c r="K1414">
        <v>1111613.5742382</v>
      </c>
      <c r="L1414" t="s">
        <v>732</v>
      </c>
      <c r="M1414">
        <v>606740.21875</v>
      </c>
      <c r="N1414" t="s">
        <v>732</v>
      </c>
      <c r="O1414" t="s">
        <v>732</v>
      </c>
      <c r="P1414" t="s">
        <v>732</v>
      </c>
      <c r="Q1414" t="s">
        <v>732</v>
      </c>
    </row>
    <row r="1415" spans="1:17" x14ac:dyDescent="0.35">
      <c r="A1415" t="s">
        <v>154</v>
      </c>
      <c r="B1415" t="s">
        <v>3338</v>
      </c>
      <c r="C1415" t="s">
        <v>3339</v>
      </c>
      <c r="D1415">
        <v>0</v>
      </c>
      <c r="E1415">
        <v>30</v>
      </c>
      <c r="F1415">
        <v>14</v>
      </c>
      <c r="G1415">
        <v>56</v>
      </c>
      <c r="H1415">
        <v>14</v>
      </c>
      <c r="I1415">
        <v>479</v>
      </c>
      <c r="J1415">
        <v>1119492.76906347</v>
      </c>
      <c r="K1415">
        <v>1171530.18626645</v>
      </c>
      <c r="L1415">
        <v>248064.28014911199</v>
      </c>
      <c r="M1415">
        <v>985624.453125</v>
      </c>
      <c r="N1415">
        <v>4924798.7982953498</v>
      </c>
      <c r="O1415">
        <v>4710011.0432799803</v>
      </c>
      <c r="P1415">
        <v>3824561.1757517201</v>
      </c>
      <c r="Q1415">
        <v>4058822.7050854801</v>
      </c>
    </row>
    <row r="1416" spans="1:17" x14ac:dyDescent="0.35">
      <c r="A1416" t="s">
        <v>154</v>
      </c>
      <c r="B1416" t="s">
        <v>3340</v>
      </c>
      <c r="C1416" t="s">
        <v>3341</v>
      </c>
      <c r="D1416">
        <v>0</v>
      </c>
      <c r="E1416">
        <v>23</v>
      </c>
      <c r="F1416">
        <v>6</v>
      </c>
      <c r="G1416">
        <v>123</v>
      </c>
      <c r="H1416">
        <v>6</v>
      </c>
      <c r="I1416">
        <v>277</v>
      </c>
      <c r="J1416">
        <v>13805611.8012449</v>
      </c>
      <c r="K1416">
        <v>17691231.322055899</v>
      </c>
      <c r="L1416">
        <v>19505149.523145702</v>
      </c>
      <c r="M1416">
        <v>29029814.71875</v>
      </c>
      <c r="N1416">
        <v>12133983.530269399</v>
      </c>
      <c r="O1416">
        <v>8416483.8169881292</v>
      </c>
      <c r="P1416">
        <v>11450691.2391176</v>
      </c>
      <c r="Q1416">
        <v>9152232.0324456599</v>
      </c>
    </row>
    <row r="1417" spans="1:17" x14ac:dyDescent="0.35">
      <c r="A1417" t="s">
        <v>154</v>
      </c>
      <c r="B1417" t="s">
        <v>155</v>
      </c>
      <c r="C1417" t="s">
        <v>3342</v>
      </c>
      <c r="D1417">
        <v>0</v>
      </c>
      <c r="E1417">
        <v>6</v>
      </c>
      <c r="F1417">
        <v>3</v>
      </c>
      <c r="G1417">
        <v>624</v>
      </c>
      <c r="H1417">
        <v>3</v>
      </c>
      <c r="I1417">
        <v>288</v>
      </c>
      <c r="J1417">
        <v>624234747.91793203</v>
      </c>
      <c r="K1417">
        <v>713167477.26948404</v>
      </c>
      <c r="L1417">
        <v>821928593.32013798</v>
      </c>
      <c r="M1417">
        <v>993367704.53125</v>
      </c>
      <c r="N1417">
        <v>267759513.77997699</v>
      </c>
      <c r="O1417">
        <v>192293952.131165</v>
      </c>
      <c r="P1417">
        <v>213196549.95353201</v>
      </c>
      <c r="Q1417">
        <v>161314262.16552201</v>
      </c>
    </row>
    <row r="1418" spans="1:17" x14ac:dyDescent="0.35">
      <c r="A1418" t="s">
        <v>154</v>
      </c>
      <c r="B1418" t="s">
        <v>3343</v>
      </c>
      <c r="C1418" t="s">
        <v>3344</v>
      </c>
      <c r="D1418">
        <v>0</v>
      </c>
      <c r="E1418">
        <v>25</v>
      </c>
      <c r="F1418">
        <v>11</v>
      </c>
      <c r="G1418">
        <v>31</v>
      </c>
      <c r="H1418">
        <v>11</v>
      </c>
      <c r="I1418">
        <v>455</v>
      </c>
      <c r="J1418">
        <v>1800757.4830300701</v>
      </c>
      <c r="K1418">
        <v>1769999.29666798</v>
      </c>
      <c r="L1418">
        <v>245177.768310254</v>
      </c>
      <c r="M1418">
        <v>1635199.546875</v>
      </c>
      <c r="N1418">
        <v>810865.85920349695</v>
      </c>
      <c r="O1418">
        <v>742806.47973546898</v>
      </c>
      <c r="P1418">
        <v>381349.18473855901</v>
      </c>
      <c r="Q1418">
        <v>1087299.0624722301</v>
      </c>
    </row>
    <row r="1419" spans="1:17" x14ac:dyDescent="0.35">
      <c r="A1419" t="s">
        <v>154</v>
      </c>
      <c r="B1419" t="s">
        <v>3345</v>
      </c>
      <c r="C1419" t="s">
        <v>3346</v>
      </c>
      <c r="D1419">
        <v>0</v>
      </c>
      <c r="E1419">
        <v>24</v>
      </c>
      <c r="F1419">
        <v>12</v>
      </c>
      <c r="G1419">
        <v>23</v>
      </c>
      <c r="H1419">
        <v>12</v>
      </c>
      <c r="I1419">
        <v>652</v>
      </c>
      <c r="J1419">
        <v>317043.66245809803</v>
      </c>
      <c r="K1419">
        <v>421692.70712184499</v>
      </c>
      <c r="L1419">
        <v>189693.19161504001</v>
      </c>
      <c r="M1419">
        <v>526235.6015625</v>
      </c>
      <c r="N1419">
        <v>262643.973307357</v>
      </c>
      <c r="O1419">
        <v>180274.45779517299</v>
      </c>
      <c r="P1419">
        <v>536843.481340967</v>
      </c>
      <c r="Q1419">
        <v>277303.993478182</v>
      </c>
    </row>
    <row r="1420" spans="1:17" x14ac:dyDescent="0.35">
      <c r="A1420" t="s">
        <v>154</v>
      </c>
      <c r="B1420" t="s">
        <v>3347</v>
      </c>
      <c r="C1420" t="s">
        <v>3348</v>
      </c>
      <c r="D1420">
        <v>0</v>
      </c>
      <c r="E1420">
        <v>29</v>
      </c>
      <c r="F1420">
        <v>10</v>
      </c>
      <c r="G1420">
        <v>36</v>
      </c>
      <c r="H1420">
        <v>10</v>
      </c>
      <c r="I1420">
        <v>431</v>
      </c>
      <c r="J1420">
        <v>1295885.36047854</v>
      </c>
      <c r="K1420">
        <v>1281667.33477687</v>
      </c>
      <c r="L1420">
        <v>1265690.65638649</v>
      </c>
      <c r="M1420">
        <v>1185199.95703125</v>
      </c>
      <c r="N1420">
        <v>4190236.2094145599</v>
      </c>
      <c r="O1420">
        <v>4432816.1577740302</v>
      </c>
      <c r="P1420">
        <v>2883424.4524345002</v>
      </c>
      <c r="Q1420">
        <v>5238881.2907967595</v>
      </c>
    </row>
    <row r="1421" spans="1:17" x14ac:dyDescent="0.35">
      <c r="A1421" t="s">
        <v>154</v>
      </c>
      <c r="B1421" t="s">
        <v>3349</v>
      </c>
      <c r="C1421" t="s">
        <v>3350</v>
      </c>
      <c r="D1421">
        <v>0</v>
      </c>
      <c r="E1421">
        <v>36</v>
      </c>
      <c r="F1421">
        <v>5</v>
      </c>
      <c r="G1421">
        <v>33</v>
      </c>
      <c r="H1421">
        <v>5</v>
      </c>
      <c r="I1421">
        <v>163</v>
      </c>
      <c r="J1421">
        <v>11425461.7257048</v>
      </c>
      <c r="K1421">
        <v>10619298.7160921</v>
      </c>
      <c r="L1421">
        <v>4858165.3995700898</v>
      </c>
      <c r="M1421">
        <v>7744038.0625</v>
      </c>
      <c r="N1421">
        <v>3127294.0302084899</v>
      </c>
      <c r="O1421">
        <v>2398492.2735393499</v>
      </c>
      <c r="P1421">
        <v>4935662.9684615396</v>
      </c>
      <c r="Q1421">
        <v>3572299.72725659</v>
      </c>
    </row>
    <row r="1422" spans="1:17" x14ac:dyDescent="0.35">
      <c r="A1422" t="s">
        <v>154</v>
      </c>
      <c r="B1422" t="s">
        <v>3351</v>
      </c>
      <c r="C1422" t="s">
        <v>3352</v>
      </c>
      <c r="D1422">
        <v>0</v>
      </c>
      <c r="E1422">
        <v>45</v>
      </c>
      <c r="F1422">
        <v>10</v>
      </c>
      <c r="G1422">
        <v>48</v>
      </c>
      <c r="H1422">
        <v>10</v>
      </c>
      <c r="I1422">
        <v>290</v>
      </c>
      <c r="J1422">
        <v>421887.86870508298</v>
      </c>
      <c r="K1422">
        <v>315550.33918906498</v>
      </c>
      <c r="L1422" t="s">
        <v>732</v>
      </c>
      <c r="M1422">
        <v>650479.28125</v>
      </c>
      <c r="N1422">
        <v>6492478.4288834501</v>
      </c>
      <c r="O1422">
        <v>6567269.8434972903</v>
      </c>
      <c r="P1422">
        <v>9435823.8010664694</v>
      </c>
      <c r="Q1422">
        <v>7620242.8953851797</v>
      </c>
    </row>
    <row r="1423" spans="1:17" x14ac:dyDescent="0.35">
      <c r="A1423" t="s">
        <v>154</v>
      </c>
      <c r="B1423" t="s">
        <v>3353</v>
      </c>
      <c r="C1423" t="s">
        <v>3354</v>
      </c>
      <c r="D1423">
        <v>0</v>
      </c>
      <c r="E1423">
        <v>34</v>
      </c>
      <c r="F1423">
        <v>12</v>
      </c>
      <c r="G1423">
        <v>66</v>
      </c>
      <c r="H1423">
        <v>12</v>
      </c>
      <c r="I1423">
        <v>418</v>
      </c>
      <c r="J1423">
        <v>1709137.04691792</v>
      </c>
      <c r="K1423">
        <v>996384.467303204</v>
      </c>
      <c r="L1423">
        <v>501284.10271865799</v>
      </c>
      <c r="M1423">
        <v>1439010.51953125</v>
      </c>
      <c r="N1423">
        <v>5643307.5429813499</v>
      </c>
      <c r="O1423">
        <v>4891044.0781843103</v>
      </c>
      <c r="P1423">
        <v>5614256.0503914598</v>
      </c>
      <c r="Q1423">
        <v>5652203.4906740896</v>
      </c>
    </row>
    <row r="1424" spans="1:17" x14ac:dyDescent="0.35">
      <c r="A1424" t="s">
        <v>154</v>
      </c>
      <c r="B1424" t="s">
        <v>3355</v>
      </c>
      <c r="C1424" t="s">
        <v>3356</v>
      </c>
      <c r="D1424">
        <v>0</v>
      </c>
      <c r="E1424">
        <v>32</v>
      </c>
      <c r="F1424">
        <v>7</v>
      </c>
      <c r="G1424">
        <v>38</v>
      </c>
      <c r="H1424">
        <v>7</v>
      </c>
      <c r="I1424">
        <v>274</v>
      </c>
      <c r="J1424">
        <v>2476454.75897869</v>
      </c>
      <c r="K1424">
        <v>2367359.4515734701</v>
      </c>
      <c r="L1424">
        <v>1321586.20688934</v>
      </c>
      <c r="M1424">
        <v>1678849</v>
      </c>
      <c r="N1424">
        <v>2426624.6652406799</v>
      </c>
      <c r="O1424">
        <v>1812365.73092278</v>
      </c>
      <c r="P1424">
        <v>2349708.8800578201</v>
      </c>
      <c r="Q1424">
        <v>1441411.52008005</v>
      </c>
    </row>
    <row r="1425" spans="1:17" x14ac:dyDescent="0.35">
      <c r="A1425" t="s">
        <v>154</v>
      </c>
      <c r="B1425" t="s">
        <v>3357</v>
      </c>
      <c r="C1425" t="s">
        <v>3358</v>
      </c>
      <c r="D1425">
        <v>0</v>
      </c>
      <c r="E1425">
        <v>86</v>
      </c>
      <c r="F1425">
        <v>4</v>
      </c>
      <c r="G1425">
        <v>46</v>
      </c>
      <c r="H1425">
        <v>4</v>
      </c>
      <c r="I1425">
        <v>79</v>
      </c>
      <c r="J1425">
        <v>4612010.4076866703</v>
      </c>
      <c r="K1425">
        <v>4043901.5143561801</v>
      </c>
      <c r="L1425">
        <v>4412940.0751559902</v>
      </c>
      <c r="M1425">
        <v>4048622.671875</v>
      </c>
      <c r="N1425">
        <v>3865083.9275575802</v>
      </c>
      <c r="O1425">
        <v>3409544.1503144298</v>
      </c>
      <c r="P1425">
        <v>4672531.2136206897</v>
      </c>
      <c r="Q1425">
        <v>3899805.1365495101</v>
      </c>
    </row>
    <row r="1426" spans="1:17" x14ac:dyDescent="0.35">
      <c r="A1426" t="s">
        <v>154</v>
      </c>
      <c r="B1426" t="s">
        <v>3359</v>
      </c>
      <c r="C1426" t="s">
        <v>3360</v>
      </c>
      <c r="D1426">
        <v>0</v>
      </c>
      <c r="E1426">
        <v>28</v>
      </c>
      <c r="F1426">
        <v>9</v>
      </c>
      <c r="G1426">
        <v>37</v>
      </c>
      <c r="H1426">
        <v>9</v>
      </c>
      <c r="I1426">
        <v>332</v>
      </c>
      <c r="J1426">
        <v>1339057.16745251</v>
      </c>
      <c r="K1426">
        <v>1025907.2415270699</v>
      </c>
      <c r="L1426">
        <v>738030.58058826602</v>
      </c>
      <c r="M1426">
        <v>1529873.71875</v>
      </c>
      <c r="N1426">
        <v>1397188.66782465</v>
      </c>
      <c r="O1426">
        <v>1260109.79205412</v>
      </c>
      <c r="P1426">
        <v>1586713.6629023899</v>
      </c>
      <c r="Q1426">
        <v>1064993.48237211</v>
      </c>
    </row>
    <row r="1427" spans="1:17" x14ac:dyDescent="0.35">
      <c r="A1427" t="s">
        <v>154</v>
      </c>
      <c r="B1427" t="s">
        <v>3361</v>
      </c>
      <c r="C1427" t="s">
        <v>3362</v>
      </c>
      <c r="D1427">
        <v>0</v>
      </c>
      <c r="E1427">
        <v>27</v>
      </c>
      <c r="F1427">
        <v>9</v>
      </c>
      <c r="G1427">
        <v>51</v>
      </c>
      <c r="H1427">
        <v>9</v>
      </c>
      <c r="I1427">
        <v>344</v>
      </c>
      <c r="J1427">
        <v>5254335.8301918702</v>
      </c>
      <c r="K1427">
        <v>5117799.4782863799</v>
      </c>
      <c r="L1427">
        <v>1508943.0799340999</v>
      </c>
      <c r="M1427">
        <v>4793094.046875</v>
      </c>
      <c r="N1427">
        <v>2110387.7845913498</v>
      </c>
      <c r="O1427">
        <v>2110344.4658574602</v>
      </c>
      <c r="P1427">
        <v>2431581.1842839201</v>
      </c>
      <c r="Q1427">
        <v>1974192.72293188</v>
      </c>
    </row>
    <row r="1428" spans="1:17" x14ac:dyDescent="0.35">
      <c r="A1428" t="s">
        <v>154</v>
      </c>
      <c r="B1428" t="s">
        <v>3363</v>
      </c>
      <c r="C1428" t="s">
        <v>3364</v>
      </c>
      <c r="D1428">
        <v>0</v>
      </c>
      <c r="E1428">
        <v>39</v>
      </c>
      <c r="F1428">
        <v>7</v>
      </c>
      <c r="G1428">
        <v>55</v>
      </c>
      <c r="H1428">
        <v>7</v>
      </c>
      <c r="I1428">
        <v>205</v>
      </c>
      <c r="J1428">
        <v>2913100.12866604</v>
      </c>
      <c r="K1428">
        <v>2993602.6553926901</v>
      </c>
      <c r="L1428">
        <v>1972428.68228195</v>
      </c>
      <c r="M1428">
        <v>2421834.25</v>
      </c>
      <c r="N1428">
        <v>1145369.07736358</v>
      </c>
      <c r="O1428">
        <v>1280333.53721178</v>
      </c>
      <c r="P1428">
        <v>1134603.3961891399</v>
      </c>
      <c r="Q1428">
        <v>972779.671518452</v>
      </c>
    </row>
    <row r="1429" spans="1:17" x14ac:dyDescent="0.35">
      <c r="A1429" t="s">
        <v>154</v>
      </c>
      <c r="B1429" t="s">
        <v>3365</v>
      </c>
      <c r="C1429" t="s">
        <v>3366</v>
      </c>
      <c r="D1429">
        <v>0</v>
      </c>
      <c r="E1429">
        <v>44</v>
      </c>
      <c r="F1429">
        <v>6</v>
      </c>
      <c r="G1429">
        <v>43</v>
      </c>
      <c r="H1429">
        <v>6</v>
      </c>
      <c r="I1429">
        <v>209</v>
      </c>
      <c r="J1429">
        <v>1792502.55794277</v>
      </c>
      <c r="K1429">
        <v>1578517.49015323</v>
      </c>
      <c r="L1429">
        <v>529951.69446093903</v>
      </c>
      <c r="M1429">
        <v>1395039.9863281299</v>
      </c>
      <c r="N1429">
        <v>1094860.33463326</v>
      </c>
      <c r="O1429">
        <v>768476.71980836999</v>
      </c>
      <c r="P1429">
        <v>2107711.8130151699</v>
      </c>
      <c r="Q1429">
        <v>1133573.1068142699</v>
      </c>
    </row>
    <row r="1430" spans="1:17" x14ac:dyDescent="0.35">
      <c r="A1430" t="s">
        <v>154</v>
      </c>
      <c r="B1430" t="s">
        <v>3367</v>
      </c>
      <c r="C1430" t="s">
        <v>3368</v>
      </c>
      <c r="D1430">
        <v>0</v>
      </c>
      <c r="E1430">
        <v>46</v>
      </c>
      <c r="F1430">
        <v>9</v>
      </c>
      <c r="G1430">
        <v>98</v>
      </c>
      <c r="H1430">
        <v>9</v>
      </c>
      <c r="I1430">
        <v>209</v>
      </c>
      <c r="J1430">
        <v>13412445.0848768</v>
      </c>
      <c r="K1430">
        <v>9988769.7679907605</v>
      </c>
      <c r="L1430">
        <v>124608128.812739</v>
      </c>
      <c r="M1430">
        <v>10587730.296875</v>
      </c>
      <c r="N1430">
        <v>33617531.295734398</v>
      </c>
      <c r="O1430">
        <v>27801930.596253701</v>
      </c>
      <c r="P1430">
        <v>33787238.428289898</v>
      </c>
      <c r="Q1430">
        <v>46261835.6008339</v>
      </c>
    </row>
    <row r="1431" spans="1:17" x14ac:dyDescent="0.35">
      <c r="A1431" t="s">
        <v>154</v>
      </c>
      <c r="B1431" t="s">
        <v>3369</v>
      </c>
      <c r="C1431" t="s">
        <v>3370</v>
      </c>
      <c r="D1431">
        <v>0</v>
      </c>
      <c r="E1431">
        <v>30</v>
      </c>
      <c r="F1431">
        <v>4</v>
      </c>
      <c r="G1431">
        <v>39</v>
      </c>
      <c r="H1431">
        <v>4</v>
      </c>
      <c r="I1431">
        <v>155</v>
      </c>
      <c r="J1431">
        <v>1731305.6518623701</v>
      </c>
      <c r="K1431">
        <v>1320365.2199324099</v>
      </c>
      <c r="L1431">
        <v>147402.26548899201</v>
      </c>
      <c r="M1431">
        <v>900011.01953125</v>
      </c>
      <c r="N1431">
        <v>3626862.7029259498</v>
      </c>
      <c r="O1431">
        <v>3292843.5830994798</v>
      </c>
      <c r="P1431">
        <v>7367743.3851269903</v>
      </c>
      <c r="Q1431">
        <v>3791950.7819336401</v>
      </c>
    </row>
    <row r="1432" spans="1:17" x14ac:dyDescent="0.35">
      <c r="A1432" t="s">
        <v>154</v>
      </c>
      <c r="B1432" t="s">
        <v>3371</v>
      </c>
      <c r="C1432" t="s">
        <v>3372</v>
      </c>
      <c r="D1432">
        <v>0</v>
      </c>
      <c r="E1432">
        <v>34</v>
      </c>
      <c r="F1432">
        <v>7</v>
      </c>
      <c r="G1432">
        <v>47</v>
      </c>
      <c r="H1432">
        <v>7</v>
      </c>
      <c r="I1432">
        <v>266</v>
      </c>
      <c r="J1432">
        <v>1196859.96502136</v>
      </c>
      <c r="K1432">
        <v>1054544.4476954699</v>
      </c>
      <c r="L1432">
        <v>551967.58957092604</v>
      </c>
      <c r="M1432">
        <v>1579772.96875</v>
      </c>
      <c r="N1432">
        <v>789300.10376972496</v>
      </c>
      <c r="O1432">
        <v>1691070.99030638</v>
      </c>
      <c r="P1432">
        <v>1023269.33374474</v>
      </c>
      <c r="Q1432">
        <v>1697126.55015869</v>
      </c>
    </row>
    <row r="1433" spans="1:17" x14ac:dyDescent="0.35">
      <c r="A1433" t="s">
        <v>154</v>
      </c>
      <c r="B1433" t="s">
        <v>3373</v>
      </c>
      <c r="C1433" t="s">
        <v>3374</v>
      </c>
      <c r="D1433">
        <v>0</v>
      </c>
      <c r="E1433">
        <v>52</v>
      </c>
      <c r="F1433">
        <v>3</v>
      </c>
      <c r="G1433">
        <v>79</v>
      </c>
      <c r="H1433">
        <v>3</v>
      </c>
      <c r="I1433">
        <v>77</v>
      </c>
      <c r="J1433">
        <v>25198912.049251199</v>
      </c>
      <c r="K1433">
        <v>24694910.932692599</v>
      </c>
      <c r="L1433">
        <v>21773360.351278801</v>
      </c>
      <c r="M1433">
        <v>18016598.84375</v>
      </c>
      <c r="N1433">
        <v>169457973.207937</v>
      </c>
      <c r="O1433">
        <v>97189654.761102304</v>
      </c>
      <c r="P1433">
        <v>34429812.155960299</v>
      </c>
      <c r="Q1433">
        <v>88965373.009914994</v>
      </c>
    </row>
    <row r="1434" spans="1:17" x14ac:dyDescent="0.35">
      <c r="A1434" t="s">
        <v>154</v>
      </c>
      <c r="B1434" t="s">
        <v>3375</v>
      </c>
      <c r="C1434" t="s">
        <v>3376</v>
      </c>
      <c r="D1434">
        <v>0</v>
      </c>
      <c r="E1434">
        <v>27</v>
      </c>
      <c r="F1434">
        <v>3</v>
      </c>
      <c r="G1434">
        <v>28</v>
      </c>
      <c r="H1434">
        <v>3</v>
      </c>
      <c r="I1434">
        <v>162</v>
      </c>
      <c r="J1434">
        <v>11283249.198411301</v>
      </c>
      <c r="K1434">
        <v>9957480.6744693406</v>
      </c>
      <c r="L1434">
        <v>1906895.13093442</v>
      </c>
      <c r="M1434">
        <v>3728891.875</v>
      </c>
      <c r="N1434" t="s">
        <v>732</v>
      </c>
      <c r="O1434" t="s">
        <v>732</v>
      </c>
      <c r="P1434">
        <v>1357962.4185398</v>
      </c>
      <c r="Q1434" t="s">
        <v>732</v>
      </c>
    </row>
    <row r="1435" spans="1:17" x14ac:dyDescent="0.35">
      <c r="A1435" t="s">
        <v>154</v>
      </c>
      <c r="B1435" t="s">
        <v>3377</v>
      </c>
      <c r="C1435" t="s">
        <v>3378</v>
      </c>
      <c r="D1435">
        <v>0</v>
      </c>
      <c r="E1435">
        <v>63</v>
      </c>
      <c r="F1435">
        <v>4</v>
      </c>
      <c r="G1435">
        <v>68</v>
      </c>
      <c r="H1435">
        <v>4</v>
      </c>
      <c r="I1435">
        <v>70</v>
      </c>
      <c r="J1435">
        <v>2789886.19098695</v>
      </c>
      <c r="K1435">
        <v>2429906.9545886498</v>
      </c>
      <c r="L1435">
        <v>2283451.2684193202</v>
      </c>
      <c r="M1435">
        <v>2826965.875</v>
      </c>
      <c r="N1435">
        <v>18840373.252073001</v>
      </c>
      <c r="O1435">
        <v>15993223.364677999</v>
      </c>
      <c r="P1435">
        <v>12442573.0876958</v>
      </c>
      <c r="Q1435">
        <v>13534746.273424599</v>
      </c>
    </row>
    <row r="1436" spans="1:17" x14ac:dyDescent="0.35">
      <c r="A1436" t="s">
        <v>154</v>
      </c>
      <c r="B1436" t="s">
        <v>3379</v>
      </c>
      <c r="C1436" t="s">
        <v>3380</v>
      </c>
      <c r="D1436">
        <v>0</v>
      </c>
      <c r="E1436">
        <v>37</v>
      </c>
      <c r="F1436">
        <v>10</v>
      </c>
      <c r="G1436">
        <v>28</v>
      </c>
      <c r="H1436">
        <v>10</v>
      </c>
      <c r="I1436">
        <v>300</v>
      </c>
      <c r="J1436">
        <v>940594.17054417403</v>
      </c>
      <c r="K1436">
        <v>1117533.3298344801</v>
      </c>
      <c r="L1436">
        <v>190744.03065193101</v>
      </c>
      <c r="M1436">
        <v>1045938.70703125</v>
      </c>
      <c r="N1436">
        <v>1794215.25683308</v>
      </c>
      <c r="O1436">
        <v>1732244.64451139</v>
      </c>
      <c r="P1436">
        <v>1977949.48623342</v>
      </c>
      <c r="Q1436">
        <v>1860783.7925082</v>
      </c>
    </row>
    <row r="1437" spans="1:17" x14ac:dyDescent="0.35">
      <c r="A1437" t="s">
        <v>154</v>
      </c>
      <c r="B1437" t="s">
        <v>3381</v>
      </c>
      <c r="C1437" t="s">
        <v>3382</v>
      </c>
      <c r="D1437">
        <v>0</v>
      </c>
      <c r="E1437">
        <v>53</v>
      </c>
      <c r="F1437">
        <v>10</v>
      </c>
      <c r="G1437">
        <v>30</v>
      </c>
      <c r="H1437">
        <v>10</v>
      </c>
      <c r="I1437">
        <v>243</v>
      </c>
      <c r="J1437">
        <v>1537888.5144732001</v>
      </c>
      <c r="K1437">
        <v>1628744.5378246601</v>
      </c>
      <c r="L1437">
        <v>778873.98151147598</v>
      </c>
      <c r="M1437">
        <v>1849947.75</v>
      </c>
      <c r="N1437" t="s">
        <v>732</v>
      </c>
      <c r="O1437" t="s">
        <v>732</v>
      </c>
      <c r="P1437" t="s">
        <v>732</v>
      </c>
      <c r="Q1437" t="s">
        <v>732</v>
      </c>
    </row>
    <row r="1438" spans="1:17" x14ac:dyDescent="0.35">
      <c r="A1438" t="s">
        <v>154</v>
      </c>
      <c r="B1438" t="s">
        <v>3383</v>
      </c>
      <c r="C1438" t="s">
        <v>3384</v>
      </c>
      <c r="D1438">
        <v>0</v>
      </c>
      <c r="E1438">
        <v>36</v>
      </c>
      <c r="F1438">
        <v>8</v>
      </c>
      <c r="G1438">
        <v>24</v>
      </c>
      <c r="H1438">
        <v>8</v>
      </c>
      <c r="I1438">
        <v>255</v>
      </c>
      <c r="J1438">
        <v>3354470.8177276701</v>
      </c>
      <c r="K1438">
        <v>3677595.68485566</v>
      </c>
      <c r="L1438">
        <v>522454.75625470199</v>
      </c>
      <c r="M1438">
        <v>2559441.734375</v>
      </c>
      <c r="N1438" t="s">
        <v>732</v>
      </c>
      <c r="O1438">
        <v>75075.8370357815</v>
      </c>
      <c r="P1438">
        <v>67521.1796023192</v>
      </c>
      <c r="Q1438" t="s">
        <v>732</v>
      </c>
    </row>
    <row r="1439" spans="1:17" x14ac:dyDescent="0.35">
      <c r="A1439" t="s">
        <v>154</v>
      </c>
      <c r="B1439" t="s">
        <v>3385</v>
      </c>
      <c r="C1439" t="s">
        <v>3386</v>
      </c>
      <c r="D1439">
        <v>0</v>
      </c>
      <c r="E1439">
        <v>49</v>
      </c>
      <c r="F1439">
        <v>6</v>
      </c>
      <c r="G1439">
        <v>52</v>
      </c>
      <c r="H1439">
        <v>6</v>
      </c>
      <c r="I1439">
        <v>146</v>
      </c>
      <c r="J1439">
        <v>3293632.2776603</v>
      </c>
      <c r="K1439">
        <v>3484992.1281842799</v>
      </c>
      <c r="L1439">
        <v>1260239.4618377399</v>
      </c>
      <c r="M1439">
        <v>3704832.5</v>
      </c>
      <c r="N1439">
        <v>3332008.0442361198</v>
      </c>
      <c r="O1439">
        <v>3962299.0431216299</v>
      </c>
      <c r="P1439">
        <v>5657561.5204768097</v>
      </c>
      <c r="Q1439">
        <v>4924628.9554868098</v>
      </c>
    </row>
    <row r="1440" spans="1:17" x14ac:dyDescent="0.35">
      <c r="A1440" t="s">
        <v>154</v>
      </c>
      <c r="B1440" t="s">
        <v>3387</v>
      </c>
      <c r="C1440" t="s">
        <v>3388</v>
      </c>
      <c r="D1440">
        <v>0</v>
      </c>
      <c r="E1440">
        <v>64</v>
      </c>
      <c r="F1440">
        <v>7</v>
      </c>
      <c r="G1440">
        <v>63</v>
      </c>
      <c r="H1440">
        <v>7</v>
      </c>
      <c r="I1440">
        <v>137</v>
      </c>
      <c r="J1440">
        <v>5077193.4942954304</v>
      </c>
      <c r="K1440">
        <v>4367239.8244984597</v>
      </c>
      <c r="L1440">
        <v>3743478.6850142102</v>
      </c>
      <c r="M1440">
        <v>6478937.09375</v>
      </c>
      <c r="N1440">
        <v>6218920.2133443896</v>
      </c>
      <c r="O1440">
        <v>9003473.6097842697</v>
      </c>
      <c r="P1440">
        <v>7792694.5692978697</v>
      </c>
      <c r="Q1440">
        <v>8000407.81278452</v>
      </c>
    </row>
    <row r="1441" spans="1:17" x14ac:dyDescent="0.35">
      <c r="A1441" t="s">
        <v>154</v>
      </c>
      <c r="B1441" t="s">
        <v>3389</v>
      </c>
      <c r="C1441" t="s">
        <v>3390</v>
      </c>
      <c r="D1441">
        <v>0</v>
      </c>
      <c r="E1441">
        <v>21</v>
      </c>
      <c r="F1441">
        <v>8</v>
      </c>
      <c r="G1441">
        <v>33</v>
      </c>
      <c r="H1441">
        <v>8</v>
      </c>
      <c r="I1441">
        <v>389</v>
      </c>
      <c r="J1441">
        <v>1595056.7474662701</v>
      </c>
      <c r="K1441">
        <v>1719901.0871760701</v>
      </c>
      <c r="L1441">
        <v>507898.70250986202</v>
      </c>
      <c r="M1441">
        <v>1439798.171875</v>
      </c>
      <c r="N1441" t="s">
        <v>732</v>
      </c>
      <c r="O1441" t="s">
        <v>732</v>
      </c>
      <c r="P1441">
        <v>367922.86448582698</v>
      </c>
      <c r="Q1441">
        <v>353676.71758231602</v>
      </c>
    </row>
    <row r="1442" spans="1:17" x14ac:dyDescent="0.35">
      <c r="A1442" t="s">
        <v>154</v>
      </c>
      <c r="B1442" t="s">
        <v>3391</v>
      </c>
      <c r="C1442" t="s">
        <v>3392</v>
      </c>
      <c r="D1442">
        <v>0</v>
      </c>
      <c r="E1442">
        <v>57</v>
      </c>
      <c r="F1442">
        <v>10</v>
      </c>
      <c r="G1442">
        <v>49</v>
      </c>
      <c r="H1442">
        <v>10</v>
      </c>
      <c r="I1442">
        <v>196</v>
      </c>
      <c r="J1442">
        <v>3385304.9746394502</v>
      </c>
      <c r="K1442">
        <v>2721616.6784959999</v>
      </c>
      <c r="L1442">
        <v>1048226.38852676</v>
      </c>
      <c r="M1442">
        <v>3104096.47265625</v>
      </c>
      <c r="N1442">
        <v>2079666.32475264</v>
      </c>
      <c r="O1442">
        <v>3090978.3483707099</v>
      </c>
      <c r="P1442">
        <v>3847653.1238086498</v>
      </c>
      <c r="Q1442">
        <v>3135498.7197733298</v>
      </c>
    </row>
    <row r="1443" spans="1:17" x14ac:dyDescent="0.35">
      <c r="A1443" t="s">
        <v>154</v>
      </c>
      <c r="B1443" t="s">
        <v>3393</v>
      </c>
      <c r="C1443" t="s">
        <v>3394</v>
      </c>
      <c r="D1443">
        <v>0</v>
      </c>
      <c r="E1443">
        <v>19</v>
      </c>
      <c r="F1443">
        <v>5</v>
      </c>
      <c r="G1443">
        <v>26</v>
      </c>
      <c r="H1443">
        <v>5</v>
      </c>
      <c r="I1443">
        <v>334</v>
      </c>
      <c r="J1443">
        <v>1513335.8385449101</v>
      </c>
      <c r="K1443">
        <v>538682.78391258302</v>
      </c>
      <c r="L1443">
        <v>221356.85079153499</v>
      </c>
      <c r="M1443">
        <v>1443321.78125</v>
      </c>
      <c r="N1443">
        <v>294241.34685437998</v>
      </c>
      <c r="O1443" t="s">
        <v>732</v>
      </c>
      <c r="P1443" t="s">
        <v>732</v>
      </c>
      <c r="Q1443">
        <v>399090.21467745001</v>
      </c>
    </row>
    <row r="1444" spans="1:17" x14ac:dyDescent="0.35">
      <c r="A1444" t="s">
        <v>154</v>
      </c>
      <c r="B1444" t="s">
        <v>3395</v>
      </c>
      <c r="C1444" t="s">
        <v>3396</v>
      </c>
      <c r="D1444">
        <v>0</v>
      </c>
      <c r="E1444">
        <v>54</v>
      </c>
      <c r="F1444">
        <v>8</v>
      </c>
      <c r="G1444">
        <v>44</v>
      </c>
      <c r="H1444">
        <v>8</v>
      </c>
      <c r="I1444">
        <v>190</v>
      </c>
      <c r="J1444">
        <v>676252.84648016805</v>
      </c>
      <c r="K1444">
        <v>869843.08954213501</v>
      </c>
      <c r="L1444">
        <v>1972938.3598809</v>
      </c>
      <c r="M1444">
        <v>1589937.1171875</v>
      </c>
      <c r="N1444">
        <v>2769413.38459284</v>
      </c>
      <c r="O1444">
        <v>3273426.78759191</v>
      </c>
      <c r="P1444">
        <v>1271107.9771013299</v>
      </c>
      <c r="Q1444">
        <v>3903067.9677571501</v>
      </c>
    </row>
    <row r="1445" spans="1:17" x14ac:dyDescent="0.35">
      <c r="A1445" t="s">
        <v>154</v>
      </c>
      <c r="B1445" t="s">
        <v>3397</v>
      </c>
      <c r="C1445" t="s">
        <v>3398</v>
      </c>
      <c r="D1445">
        <v>0</v>
      </c>
      <c r="E1445">
        <v>56</v>
      </c>
      <c r="F1445">
        <v>3</v>
      </c>
      <c r="G1445">
        <v>46</v>
      </c>
      <c r="H1445">
        <v>3</v>
      </c>
      <c r="I1445">
        <v>91</v>
      </c>
      <c r="J1445">
        <v>8082422.3244009996</v>
      </c>
      <c r="K1445">
        <v>8114043.3298677299</v>
      </c>
      <c r="L1445">
        <v>8301771.1998183597</v>
      </c>
      <c r="M1445">
        <v>8651555.125</v>
      </c>
      <c r="N1445">
        <v>1041896.40253026</v>
      </c>
      <c r="O1445">
        <v>2786260.5426633898</v>
      </c>
      <c r="P1445">
        <v>1054954.92510881</v>
      </c>
      <c r="Q1445">
        <v>2159904.44655143</v>
      </c>
    </row>
    <row r="1446" spans="1:17" x14ac:dyDescent="0.35">
      <c r="A1446" t="s">
        <v>154</v>
      </c>
      <c r="B1446" t="s">
        <v>3399</v>
      </c>
      <c r="C1446" t="s">
        <v>3400</v>
      </c>
      <c r="D1446">
        <v>0</v>
      </c>
      <c r="E1446">
        <v>27</v>
      </c>
      <c r="F1446">
        <v>10</v>
      </c>
      <c r="G1446">
        <v>52</v>
      </c>
      <c r="H1446">
        <v>10</v>
      </c>
      <c r="I1446">
        <v>444</v>
      </c>
      <c r="J1446">
        <v>1744368.27315115</v>
      </c>
      <c r="K1446">
        <v>1843734.92949472</v>
      </c>
      <c r="L1446">
        <v>202528.103314212</v>
      </c>
      <c r="M1446">
        <v>2616600.3125</v>
      </c>
      <c r="N1446">
        <v>942634.69790617004</v>
      </c>
      <c r="O1446">
        <v>2244111.7336057299</v>
      </c>
      <c r="P1446">
        <v>4169468.7434066501</v>
      </c>
      <c r="Q1446">
        <v>2288800.2171610501</v>
      </c>
    </row>
    <row r="1447" spans="1:17" x14ac:dyDescent="0.35">
      <c r="A1447" t="s">
        <v>154</v>
      </c>
      <c r="B1447" t="s">
        <v>3401</v>
      </c>
      <c r="C1447" t="s">
        <v>3402</v>
      </c>
      <c r="D1447">
        <v>0</v>
      </c>
      <c r="E1447">
        <v>32</v>
      </c>
      <c r="F1447">
        <v>6</v>
      </c>
      <c r="G1447">
        <v>62</v>
      </c>
      <c r="H1447">
        <v>6</v>
      </c>
      <c r="I1447">
        <v>232</v>
      </c>
      <c r="J1447">
        <v>3947952.0131033198</v>
      </c>
      <c r="K1447">
        <v>3416847.06344205</v>
      </c>
      <c r="L1447">
        <v>2517331.96853961</v>
      </c>
      <c r="M1447">
        <v>3397514.875</v>
      </c>
      <c r="N1447">
        <v>2068386.43163653</v>
      </c>
      <c r="O1447">
        <v>2707007.0542763099</v>
      </c>
      <c r="P1447">
        <v>2903635.3389755301</v>
      </c>
      <c r="Q1447">
        <v>2476535.7930213301</v>
      </c>
    </row>
    <row r="1448" spans="1:17" x14ac:dyDescent="0.35">
      <c r="A1448" t="s">
        <v>154</v>
      </c>
      <c r="B1448" t="s">
        <v>3403</v>
      </c>
      <c r="C1448" t="s">
        <v>3404</v>
      </c>
      <c r="D1448">
        <v>0</v>
      </c>
      <c r="E1448">
        <v>30</v>
      </c>
      <c r="F1448">
        <v>9</v>
      </c>
      <c r="G1448">
        <v>34</v>
      </c>
      <c r="H1448">
        <v>9</v>
      </c>
      <c r="I1448">
        <v>315</v>
      </c>
      <c r="J1448">
        <v>3167746.5521684201</v>
      </c>
      <c r="K1448">
        <v>3712102.4714807798</v>
      </c>
      <c r="L1448">
        <v>1763502.2073252599</v>
      </c>
      <c r="M1448">
        <v>3385435.9765625</v>
      </c>
      <c r="N1448">
        <v>489010.59663025598</v>
      </c>
      <c r="O1448">
        <v>514768.76243018598</v>
      </c>
      <c r="P1448">
        <v>394842.47487282997</v>
      </c>
      <c r="Q1448">
        <v>458709.60978646099</v>
      </c>
    </row>
    <row r="1449" spans="1:17" x14ac:dyDescent="0.35">
      <c r="A1449" t="s">
        <v>154</v>
      </c>
      <c r="B1449" t="s">
        <v>3405</v>
      </c>
      <c r="C1449" t="s">
        <v>3406</v>
      </c>
      <c r="D1449">
        <v>0</v>
      </c>
      <c r="E1449">
        <v>46</v>
      </c>
      <c r="F1449">
        <v>3</v>
      </c>
      <c r="G1449">
        <v>39</v>
      </c>
      <c r="H1449">
        <v>3</v>
      </c>
      <c r="I1449">
        <v>90</v>
      </c>
      <c r="J1449">
        <v>7518572.5827422198</v>
      </c>
      <c r="K1449">
        <v>7399571.9136305898</v>
      </c>
      <c r="L1449">
        <v>9577194.7508030701</v>
      </c>
      <c r="M1449">
        <v>8367967.15625</v>
      </c>
      <c r="N1449">
        <v>3665762.66730511</v>
      </c>
      <c r="O1449">
        <v>4694177.2556921002</v>
      </c>
      <c r="P1449">
        <v>2832977.7739115502</v>
      </c>
      <c r="Q1449">
        <v>3988519.1047551399</v>
      </c>
    </row>
    <row r="1450" spans="1:17" x14ac:dyDescent="0.35">
      <c r="A1450" t="s">
        <v>154</v>
      </c>
      <c r="B1450" t="s">
        <v>3407</v>
      </c>
      <c r="C1450" t="s">
        <v>3408</v>
      </c>
      <c r="D1450">
        <v>0</v>
      </c>
      <c r="E1450">
        <v>23</v>
      </c>
      <c r="F1450">
        <v>8</v>
      </c>
      <c r="G1450">
        <v>30</v>
      </c>
      <c r="H1450">
        <v>8</v>
      </c>
      <c r="I1450">
        <v>397</v>
      </c>
      <c r="J1450">
        <v>1609215.25072768</v>
      </c>
      <c r="K1450">
        <v>2272263.6828922299</v>
      </c>
      <c r="L1450">
        <v>680061.75720403704</v>
      </c>
      <c r="M1450">
        <v>1999918.21875</v>
      </c>
      <c r="N1450">
        <v>656952.01968928205</v>
      </c>
      <c r="O1450">
        <v>341069.95107015001</v>
      </c>
      <c r="P1450">
        <v>556870.09845307702</v>
      </c>
      <c r="Q1450">
        <v>1125962.6071452301</v>
      </c>
    </row>
    <row r="1451" spans="1:17" x14ac:dyDescent="0.35">
      <c r="A1451" t="s">
        <v>154</v>
      </c>
      <c r="B1451" t="s">
        <v>3409</v>
      </c>
      <c r="C1451" t="s">
        <v>3410</v>
      </c>
      <c r="D1451">
        <v>0</v>
      </c>
      <c r="E1451">
        <v>15</v>
      </c>
      <c r="F1451">
        <v>7</v>
      </c>
      <c r="G1451">
        <v>43</v>
      </c>
      <c r="H1451">
        <v>7</v>
      </c>
      <c r="I1451">
        <v>558</v>
      </c>
      <c r="J1451">
        <v>1491216.7750506401</v>
      </c>
      <c r="K1451">
        <v>1734597.06134452</v>
      </c>
      <c r="L1451">
        <v>323391.822772171</v>
      </c>
      <c r="M1451">
        <v>1468871</v>
      </c>
      <c r="N1451">
        <v>554039.28552239004</v>
      </c>
      <c r="O1451">
        <v>727017.115457732</v>
      </c>
      <c r="P1451">
        <v>988105.26177175203</v>
      </c>
      <c r="Q1451">
        <v>304300.63827201398</v>
      </c>
    </row>
    <row r="1452" spans="1:17" x14ac:dyDescent="0.35">
      <c r="A1452" t="s">
        <v>154</v>
      </c>
      <c r="B1452" t="s">
        <v>3411</v>
      </c>
      <c r="C1452" t="s">
        <v>3412</v>
      </c>
      <c r="D1452">
        <v>0</v>
      </c>
      <c r="E1452">
        <v>40</v>
      </c>
      <c r="F1452">
        <v>6</v>
      </c>
      <c r="G1452">
        <v>25</v>
      </c>
      <c r="H1452">
        <v>6</v>
      </c>
      <c r="I1452">
        <v>208</v>
      </c>
      <c r="J1452">
        <v>3441874.6045433301</v>
      </c>
      <c r="K1452">
        <v>3036402.49715378</v>
      </c>
      <c r="L1452">
        <v>1473916.5011140101</v>
      </c>
      <c r="M1452">
        <v>2461809.5644531301</v>
      </c>
      <c r="N1452">
        <v>699809.34007731103</v>
      </c>
      <c r="O1452">
        <v>752409.65817009797</v>
      </c>
      <c r="P1452">
        <v>845261.96352697595</v>
      </c>
      <c r="Q1452">
        <v>479415.37683906301</v>
      </c>
    </row>
    <row r="1453" spans="1:17" x14ac:dyDescent="0.35">
      <c r="A1453" t="s">
        <v>154</v>
      </c>
      <c r="B1453" t="s">
        <v>3413</v>
      </c>
      <c r="C1453" t="s">
        <v>3414</v>
      </c>
      <c r="D1453">
        <v>0</v>
      </c>
      <c r="E1453">
        <v>27</v>
      </c>
      <c r="F1453">
        <v>8</v>
      </c>
      <c r="G1453">
        <v>39</v>
      </c>
      <c r="H1453">
        <v>8</v>
      </c>
      <c r="I1453">
        <v>405</v>
      </c>
      <c r="J1453">
        <v>1440981.86598733</v>
      </c>
      <c r="K1453">
        <v>1034743.68570522</v>
      </c>
      <c r="L1453">
        <v>430459.97372766101</v>
      </c>
      <c r="M1453">
        <v>1283967.515625</v>
      </c>
      <c r="N1453">
        <v>676031.81380930101</v>
      </c>
      <c r="O1453">
        <v>704399.92236795195</v>
      </c>
      <c r="P1453">
        <v>975602.79829909303</v>
      </c>
      <c r="Q1453">
        <v>690697.26431395195</v>
      </c>
    </row>
    <row r="1454" spans="1:17" x14ac:dyDescent="0.35">
      <c r="A1454" t="s">
        <v>154</v>
      </c>
      <c r="B1454" t="s">
        <v>3415</v>
      </c>
      <c r="C1454" t="s">
        <v>3416</v>
      </c>
      <c r="D1454">
        <v>0</v>
      </c>
      <c r="E1454">
        <v>68</v>
      </c>
      <c r="F1454">
        <v>7</v>
      </c>
      <c r="G1454">
        <v>31</v>
      </c>
      <c r="H1454">
        <v>7</v>
      </c>
      <c r="I1454">
        <v>148</v>
      </c>
      <c r="J1454">
        <v>2858965.5050554099</v>
      </c>
      <c r="K1454">
        <v>2621292.8069384298</v>
      </c>
      <c r="L1454">
        <v>8377532.4063847801</v>
      </c>
      <c r="M1454">
        <v>3102514.9375</v>
      </c>
      <c r="N1454">
        <v>4110826.0134163499</v>
      </c>
      <c r="O1454">
        <v>1312631.5018941299</v>
      </c>
      <c r="P1454">
        <v>5588871.9241898498</v>
      </c>
      <c r="Q1454">
        <v>10741611.1127719</v>
      </c>
    </row>
    <row r="1455" spans="1:17" x14ac:dyDescent="0.35">
      <c r="A1455" t="s">
        <v>154</v>
      </c>
      <c r="B1455" t="s">
        <v>3417</v>
      </c>
      <c r="C1455" t="s">
        <v>3418</v>
      </c>
      <c r="D1455">
        <v>0</v>
      </c>
      <c r="E1455">
        <v>30</v>
      </c>
      <c r="F1455">
        <v>7</v>
      </c>
      <c r="G1455">
        <v>26</v>
      </c>
      <c r="H1455">
        <v>7</v>
      </c>
      <c r="I1455">
        <v>274</v>
      </c>
      <c r="J1455">
        <v>2518286.6650172099</v>
      </c>
      <c r="K1455">
        <v>1918546.0702975399</v>
      </c>
      <c r="L1455">
        <v>374412.923195654</v>
      </c>
      <c r="M1455">
        <v>1703485.40625</v>
      </c>
      <c r="N1455">
        <v>167112.51690083</v>
      </c>
      <c r="O1455">
        <v>366083.83267582097</v>
      </c>
      <c r="P1455">
        <v>1268017.4091438099</v>
      </c>
      <c r="Q1455">
        <v>212046.31779677901</v>
      </c>
    </row>
    <row r="1456" spans="1:17" x14ac:dyDescent="0.35">
      <c r="A1456" t="s">
        <v>154</v>
      </c>
      <c r="B1456" t="s">
        <v>3419</v>
      </c>
      <c r="C1456" t="s">
        <v>3420</v>
      </c>
      <c r="D1456">
        <v>0</v>
      </c>
      <c r="E1456">
        <v>41</v>
      </c>
      <c r="F1456">
        <v>7</v>
      </c>
      <c r="G1456">
        <v>41</v>
      </c>
      <c r="H1456">
        <v>7</v>
      </c>
      <c r="I1456">
        <v>184</v>
      </c>
      <c r="J1456">
        <v>3603930.0712816599</v>
      </c>
      <c r="K1456">
        <v>3367112.94020129</v>
      </c>
      <c r="L1456">
        <v>609184.82347064302</v>
      </c>
      <c r="M1456">
        <v>2336353.1015625</v>
      </c>
      <c r="N1456">
        <v>1782552.8761187401</v>
      </c>
      <c r="O1456">
        <v>1797086.4891559</v>
      </c>
      <c r="P1456">
        <v>1502606.53939768</v>
      </c>
      <c r="Q1456">
        <v>1001250.12634422</v>
      </c>
    </row>
    <row r="1457" spans="1:17" x14ac:dyDescent="0.35">
      <c r="A1457" t="s">
        <v>154</v>
      </c>
      <c r="B1457" t="s">
        <v>3421</v>
      </c>
      <c r="C1457" t="s">
        <v>3422</v>
      </c>
      <c r="D1457">
        <v>0</v>
      </c>
      <c r="E1457">
        <v>43</v>
      </c>
      <c r="F1457">
        <v>8</v>
      </c>
      <c r="G1457">
        <v>43</v>
      </c>
      <c r="H1457">
        <v>8</v>
      </c>
      <c r="I1457">
        <v>187</v>
      </c>
      <c r="J1457">
        <v>5199456.0458982596</v>
      </c>
      <c r="K1457">
        <v>5031726.4579360997</v>
      </c>
      <c r="L1457">
        <v>2927606.2430299399</v>
      </c>
      <c r="M1457">
        <v>5578103.484375</v>
      </c>
      <c r="N1457">
        <v>3095953.8601509701</v>
      </c>
      <c r="O1457">
        <v>3692620.3484278698</v>
      </c>
      <c r="P1457">
        <v>3915911.46256025</v>
      </c>
      <c r="Q1457">
        <v>3544849.6365522798</v>
      </c>
    </row>
    <row r="1458" spans="1:17" x14ac:dyDescent="0.35">
      <c r="A1458" t="s">
        <v>154</v>
      </c>
      <c r="B1458" t="s">
        <v>3423</v>
      </c>
      <c r="C1458" t="s">
        <v>3424</v>
      </c>
      <c r="D1458">
        <v>0</v>
      </c>
      <c r="E1458">
        <v>38</v>
      </c>
      <c r="F1458">
        <v>4</v>
      </c>
      <c r="G1458">
        <v>220</v>
      </c>
      <c r="H1458">
        <v>4</v>
      </c>
      <c r="I1458">
        <v>78</v>
      </c>
      <c r="J1458">
        <v>10641994.3609781</v>
      </c>
      <c r="K1458">
        <v>20663831.420515601</v>
      </c>
      <c r="L1458">
        <v>16078264.7370623</v>
      </c>
      <c r="M1458">
        <v>22077308.78125</v>
      </c>
      <c r="N1458">
        <v>604455328.76277995</v>
      </c>
      <c r="O1458">
        <v>303336750.67788398</v>
      </c>
      <c r="P1458">
        <v>277010175.33656001</v>
      </c>
      <c r="Q1458">
        <v>163369992.09189501</v>
      </c>
    </row>
    <row r="1459" spans="1:17" x14ac:dyDescent="0.35">
      <c r="A1459" t="s">
        <v>154</v>
      </c>
      <c r="B1459" t="s">
        <v>3425</v>
      </c>
      <c r="C1459" t="s">
        <v>3426</v>
      </c>
      <c r="D1459">
        <v>0</v>
      </c>
      <c r="E1459">
        <v>44</v>
      </c>
      <c r="F1459">
        <v>4</v>
      </c>
      <c r="G1459">
        <v>56</v>
      </c>
      <c r="H1459">
        <v>4</v>
      </c>
      <c r="I1459">
        <v>95</v>
      </c>
      <c r="J1459">
        <v>3774865.45845292</v>
      </c>
      <c r="K1459">
        <v>3793364.52190727</v>
      </c>
      <c r="L1459">
        <v>2359309.2907672599</v>
      </c>
      <c r="M1459">
        <v>4212462.84375</v>
      </c>
      <c r="N1459">
        <v>7685674.1714478098</v>
      </c>
      <c r="O1459">
        <v>6482662.5563925495</v>
      </c>
      <c r="P1459">
        <v>7754118.7478489904</v>
      </c>
      <c r="Q1459">
        <v>6804422.2191019198</v>
      </c>
    </row>
    <row r="1460" spans="1:17" x14ac:dyDescent="0.35">
      <c r="A1460" t="s">
        <v>154</v>
      </c>
      <c r="B1460" t="s">
        <v>3427</v>
      </c>
      <c r="C1460" t="s">
        <v>3428</v>
      </c>
      <c r="D1460">
        <v>0</v>
      </c>
      <c r="E1460">
        <v>40</v>
      </c>
      <c r="F1460">
        <v>10</v>
      </c>
      <c r="G1460">
        <v>65</v>
      </c>
      <c r="H1460">
        <v>10</v>
      </c>
      <c r="I1460">
        <v>300</v>
      </c>
      <c r="J1460">
        <v>197200.39765446101</v>
      </c>
      <c r="K1460">
        <v>272036.53799886501</v>
      </c>
      <c r="L1460" t="s">
        <v>732</v>
      </c>
      <c r="M1460">
        <v>503649.876953125</v>
      </c>
      <c r="N1460">
        <v>5546141.7057853099</v>
      </c>
      <c r="O1460">
        <v>5415176.7030447004</v>
      </c>
      <c r="P1460">
        <v>25087819.4792873</v>
      </c>
      <c r="Q1460">
        <v>7110049.48433745</v>
      </c>
    </row>
    <row r="1461" spans="1:17" x14ac:dyDescent="0.35">
      <c r="A1461" t="s">
        <v>154</v>
      </c>
      <c r="B1461" t="s">
        <v>3429</v>
      </c>
      <c r="C1461" t="s">
        <v>3430</v>
      </c>
      <c r="D1461">
        <v>0</v>
      </c>
      <c r="E1461">
        <v>24</v>
      </c>
      <c r="F1461">
        <v>13</v>
      </c>
      <c r="G1461">
        <v>37</v>
      </c>
      <c r="H1461">
        <v>13</v>
      </c>
      <c r="I1461">
        <v>577</v>
      </c>
      <c r="J1461">
        <v>937431.80499692599</v>
      </c>
      <c r="K1461">
        <v>1281628.1827295099</v>
      </c>
      <c r="L1461">
        <v>587731.09603370004</v>
      </c>
      <c r="M1461">
        <v>1802267.09375</v>
      </c>
      <c r="N1461">
        <v>110798.003609896</v>
      </c>
      <c r="O1461" t="s">
        <v>732</v>
      </c>
      <c r="P1461" t="s">
        <v>732</v>
      </c>
      <c r="Q1461" t="s">
        <v>732</v>
      </c>
    </row>
    <row r="1462" spans="1:17" x14ac:dyDescent="0.35">
      <c r="A1462" t="s">
        <v>154</v>
      </c>
      <c r="B1462" t="s">
        <v>3431</v>
      </c>
      <c r="C1462" t="s">
        <v>3432</v>
      </c>
      <c r="D1462">
        <v>0</v>
      </c>
      <c r="E1462">
        <v>39</v>
      </c>
      <c r="F1462">
        <v>11</v>
      </c>
      <c r="G1462">
        <v>43</v>
      </c>
      <c r="H1462">
        <v>11</v>
      </c>
      <c r="I1462">
        <v>358</v>
      </c>
      <c r="J1462">
        <v>1813386.7886486501</v>
      </c>
      <c r="K1462">
        <v>2204078.7250544298</v>
      </c>
      <c r="L1462">
        <v>313788.45244947198</v>
      </c>
      <c r="M1462">
        <v>2049026.67578125</v>
      </c>
      <c r="N1462">
        <v>455960.38171848498</v>
      </c>
      <c r="O1462">
        <v>520368.54286331299</v>
      </c>
      <c r="P1462">
        <v>528734.57523469604</v>
      </c>
      <c r="Q1462">
        <v>416327.44782887999</v>
      </c>
    </row>
    <row r="1463" spans="1:17" x14ac:dyDescent="0.35">
      <c r="A1463" t="s">
        <v>154</v>
      </c>
      <c r="B1463" t="s">
        <v>3433</v>
      </c>
      <c r="C1463" t="s">
        <v>3434</v>
      </c>
      <c r="D1463">
        <v>0</v>
      </c>
      <c r="E1463">
        <v>33</v>
      </c>
      <c r="F1463">
        <v>8</v>
      </c>
      <c r="G1463">
        <v>51</v>
      </c>
      <c r="H1463">
        <v>8</v>
      </c>
      <c r="I1463">
        <v>283</v>
      </c>
      <c r="J1463">
        <v>1521448.77718838</v>
      </c>
      <c r="K1463">
        <v>1465147.21775388</v>
      </c>
      <c r="L1463">
        <v>780113.84264605097</v>
      </c>
      <c r="M1463">
        <v>1592347.484375</v>
      </c>
      <c r="N1463">
        <v>1131140.9617947601</v>
      </c>
      <c r="O1463">
        <v>1366703.40661982</v>
      </c>
      <c r="P1463">
        <v>2053250.39512481</v>
      </c>
      <c r="Q1463">
        <v>1961334.86904372</v>
      </c>
    </row>
    <row r="1464" spans="1:17" x14ac:dyDescent="0.35">
      <c r="A1464" t="s">
        <v>154</v>
      </c>
      <c r="B1464" t="s">
        <v>3435</v>
      </c>
      <c r="C1464" t="s">
        <v>3436</v>
      </c>
      <c r="D1464">
        <v>0</v>
      </c>
      <c r="E1464">
        <v>43</v>
      </c>
      <c r="F1464">
        <v>7</v>
      </c>
      <c r="G1464">
        <v>63</v>
      </c>
      <c r="H1464">
        <v>7</v>
      </c>
      <c r="I1464">
        <v>265</v>
      </c>
      <c r="J1464">
        <v>851004.53419861395</v>
      </c>
      <c r="K1464">
        <v>796472.26085700898</v>
      </c>
      <c r="L1464">
        <v>476939.56014125299</v>
      </c>
      <c r="M1464">
        <v>649847.234375</v>
      </c>
      <c r="N1464">
        <v>2072735.48255056</v>
      </c>
      <c r="O1464">
        <v>2394612.29822736</v>
      </c>
      <c r="P1464">
        <v>2233289.0672506299</v>
      </c>
      <c r="Q1464">
        <v>2404931.1941583799</v>
      </c>
    </row>
    <row r="1465" spans="1:17" x14ac:dyDescent="0.35">
      <c r="A1465" t="s">
        <v>154</v>
      </c>
      <c r="B1465" t="s">
        <v>3437</v>
      </c>
      <c r="C1465" t="s">
        <v>3438</v>
      </c>
      <c r="D1465">
        <v>0</v>
      </c>
      <c r="E1465">
        <v>24</v>
      </c>
      <c r="F1465">
        <v>7</v>
      </c>
      <c r="G1465">
        <v>30</v>
      </c>
      <c r="H1465">
        <v>7</v>
      </c>
      <c r="I1465">
        <v>279</v>
      </c>
      <c r="J1465">
        <v>914925.08673808596</v>
      </c>
      <c r="K1465">
        <v>1149127.04048779</v>
      </c>
      <c r="L1465">
        <v>899918.541691344</v>
      </c>
      <c r="M1465">
        <v>1281803.859375</v>
      </c>
      <c r="N1465">
        <v>504880.09239140502</v>
      </c>
      <c r="O1465">
        <v>664279.74946812203</v>
      </c>
      <c r="P1465">
        <v>891185.19068973104</v>
      </c>
      <c r="Q1465">
        <v>786165.06631913397</v>
      </c>
    </row>
    <row r="1466" spans="1:17" x14ac:dyDescent="0.35">
      <c r="A1466" t="s">
        <v>154</v>
      </c>
      <c r="B1466" t="s">
        <v>3439</v>
      </c>
      <c r="C1466" t="s">
        <v>3440</v>
      </c>
      <c r="D1466">
        <v>0</v>
      </c>
      <c r="E1466">
        <v>31</v>
      </c>
      <c r="F1466">
        <v>5</v>
      </c>
      <c r="G1466">
        <v>40</v>
      </c>
      <c r="H1466">
        <v>5</v>
      </c>
      <c r="I1466">
        <v>185</v>
      </c>
      <c r="J1466">
        <v>5745604.21051272</v>
      </c>
      <c r="K1466">
        <v>4597720.1308683604</v>
      </c>
      <c r="L1466">
        <v>2521713.7160990802</v>
      </c>
      <c r="M1466">
        <v>5293207.9375</v>
      </c>
      <c r="N1466">
        <v>1815385.6587143</v>
      </c>
      <c r="O1466">
        <v>4065340.2766060801</v>
      </c>
      <c r="P1466">
        <v>1938379.0274006401</v>
      </c>
      <c r="Q1466">
        <v>3254380.56759725</v>
      </c>
    </row>
    <row r="1467" spans="1:17" x14ac:dyDescent="0.35">
      <c r="A1467" t="s">
        <v>154</v>
      </c>
      <c r="B1467" t="s">
        <v>3441</v>
      </c>
      <c r="C1467" t="s">
        <v>3442</v>
      </c>
      <c r="D1467">
        <v>0</v>
      </c>
      <c r="E1467">
        <v>72</v>
      </c>
      <c r="F1467">
        <v>8</v>
      </c>
      <c r="G1467">
        <v>100</v>
      </c>
      <c r="H1467">
        <v>8</v>
      </c>
      <c r="I1467">
        <v>131</v>
      </c>
      <c r="J1467">
        <v>23274702.331738099</v>
      </c>
      <c r="K1467">
        <v>20028154.3718681</v>
      </c>
      <c r="L1467">
        <v>126431298.125267</v>
      </c>
      <c r="M1467">
        <v>23519467.6796875</v>
      </c>
      <c r="N1467">
        <v>19696650.4854347</v>
      </c>
      <c r="O1467">
        <v>19302919.7107278</v>
      </c>
      <c r="P1467">
        <v>18810749.468976401</v>
      </c>
      <c r="Q1467">
        <v>26438027.189376902</v>
      </c>
    </row>
    <row r="1468" spans="1:17" x14ac:dyDescent="0.35">
      <c r="A1468" t="s">
        <v>154</v>
      </c>
      <c r="B1468" t="s">
        <v>3443</v>
      </c>
      <c r="C1468" t="s">
        <v>3444</v>
      </c>
      <c r="D1468">
        <v>0</v>
      </c>
      <c r="E1468">
        <v>43</v>
      </c>
      <c r="F1468">
        <v>6</v>
      </c>
      <c r="G1468">
        <v>33</v>
      </c>
      <c r="H1468">
        <v>6</v>
      </c>
      <c r="I1468">
        <v>156</v>
      </c>
      <c r="J1468">
        <v>1447652.67891991</v>
      </c>
      <c r="K1468">
        <v>1563338.08623437</v>
      </c>
      <c r="L1468">
        <v>418227.26911644702</v>
      </c>
      <c r="M1468">
        <v>1301089.140625</v>
      </c>
      <c r="N1468">
        <v>140459.58855684099</v>
      </c>
      <c r="O1468">
        <v>166373.32779566801</v>
      </c>
      <c r="P1468">
        <v>219917.00178503001</v>
      </c>
      <c r="Q1468" t="s">
        <v>732</v>
      </c>
    </row>
    <row r="1469" spans="1:17" x14ac:dyDescent="0.35">
      <c r="A1469" t="s">
        <v>154</v>
      </c>
      <c r="B1469" t="s">
        <v>3445</v>
      </c>
      <c r="C1469" t="s">
        <v>3446</v>
      </c>
      <c r="D1469">
        <v>0</v>
      </c>
      <c r="E1469">
        <v>92</v>
      </c>
      <c r="F1469">
        <v>5</v>
      </c>
      <c r="G1469">
        <v>88</v>
      </c>
      <c r="H1469">
        <v>5</v>
      </c>
      <c r="I1469">
        <v>63</v>
      </c>
      <c r="J1469">
        <v>1742546.4409618699</v>
      </c>
      <c r="K1469">
        <v>1680980.8952752701</v>
      </c>
      <c r="L1469">
        <v>1115337.94186209</v>
      </c>
      <c r="M1469">
        <v>1357039.09375</v>
      </c>
      <c r="N1469">
        <v>1427605.73744828</v>
      </c>
      <c r="O1469">
        <v>1525234.9498240501</v>
      </c>
      <c r="P1469">
        <v>3439420.4352305201</v>
      </c>
      <c r="Q1469">
        <v>2502600.4020911399</v>
      </c>
    </row>
    <row r="1470" spans="1:17" x14ac:dyDescent="0.35">
      <c r="A1470" t="s">
        <v>154</v>
      </c>
      <c r="B1470" t="s">
        <v>3447</v>
      </c>
      <c r="C1470" t="s">
        <v>3448</v>
      </c>
      <c r="D1470">
        <v>0</v>
      </c>
      <c r="E1470">
        <v>42</v>
      </c>
      <c r="F1470">
        <v>6</v>
      </c>
      <c r="G1470">
        <v>53</v>
      </c>
      <c r="H1470">
        <v>6</v>
      </c>
      <c r="I1470">
        <v>162</v>
      </c>
      <c r="J1470">
        <v>3276596.15076508</v>
      </c>
      <c r="K1470">
        <v>3331572.3913161899</v>
      </c>
      <c r="L1470">
        <v>1435558.74162579</v>
      </c>
      <c r="M1470">
        <v>3270126.5078125</v>
      </c>
      <c r="N1470">
        <v>3500449.6616139002</v>
      </c>
      <c r="O1470">
        <v>3429270.6910059</v>
      </c>
      <c r="P1470">
        <v>4978709.47970137</v>
      </c>
      <c r="Q1470">
        <v>4004874.3734974898</v>
      </c>
    </row>
    <row r="1471" spans="1:17" x14ac:dyDescent="0.35">
      <c r="A1471" t="s">
        <v>154</v>
      </c>
      <c r="B1471" t="s">
        <v>3449</v>
      </c>
      <c r="C1471" t="s">
        <v>3450</v>
      </c>
      <c r="D1471">
        <v>0</v>
      </c>
      <c r="E1471">
        <v>22</v>
      </c>
      <c r="F1471">
        <v>3</v>
      </c>
      <c r="G1471">
        <v>35</v>
      </c>
      <c r="H1471">
        <v>3</v>
      </c>
      <c r="I1471">
        <v>203</v>
      </c>
      <c r="J1471">
        <v>10319669.9350987</v>
      </c>
      <c r="K1471">
        <v>6909710.7910284996</v>
      </c>
      <c r="L1471">
        <v>4691525.60696969</v>
      </c>
      <c r="M1471">
        <v>7802765.5</v>
      </c>
      <c r="N1471">
        <v>4323502.2036202699</v>
      </c>
      <c r="O1471">
        <v>3275967.7005400802</v>
      </c>
      <c r="P1471">
        <v>3711473.1520290398</v>
      </c>
      <c r="Q1471">
        <v>3971438.3947197502</v>
      </c>
    </row>
    <row r="1472" spans="1:17" x14ac:dyDescent="0.35">
      <c r="A1472" t="s">
        <v>154</v>
      </c>
      <c r="B1472" t="s">
        <v>3451</v>
      </c>
      <c r="C1472" t="s">
        <v>3452</v>
      </c>
      <c r="D1472">
        <v>0</v>
      </c>
      <c r="E1472">
        <v>67</v>
      </c>
      <c r="F1472">
        <v>7</v>
      </c>
      <c r="G1472">
        <v>56</v>
      </c>
      <c r="H1472">
        <v>7</v>
      </c>
      <c r="I1472">
        <v>126</v>
      </c>
      <c r="J1472">
        <v>2678751.5840693102</v>
      </c>
      <c r="K1472">
        <v>2212787.26122296</v>
      </c>
      <c r="L1472">
        <v>1046778.9823876</v>
      </c>
      <c r="M1472">
        <v>3798107.59375</v>
      </c>
      <c r="N1472">
        <v>1814473.19321121</v>
      </c>
      <c r="O1472">
        <v>2931276.0317067001</v>
      </c>
      <c r="P1472">
        <v>3672172.5863532298</v>
      </c>
      <c r="Q1472">
        <v>2924003.9905508501</v>
      </c>
    </row>
    <row r="1473" spans="1:17" x14ac:dyDescent="0.35">
      <c r="A1473" t="s">
        <v>154</v>
      </c>
      <c r="B1473" t="s">
        <v>3453</v>
      </c>
      <c r="C1473" t="s">
        <v>3454</v>
      </c>
      <c r="D1473">
        <v>0</v>
      </c>
      <c r="E1473">
        <v>33</v>
      </c>
      <c r="F1473">
        <v>11</v>
      </c>
      <c r="G1473">
        <v>56</v>
      </c>
      <c r="H1473">
        <v>11</v>
      </c>
      <c r="I1473">
        <v>355</v>
      </c>
      <c r="J1473">
        <v>1690134.03540524</v>
      </c>
      <c r="K1473">
        <v>1513265.33483634</v>
      </c>
      <c r="L1473">
        <v>764852.41313391295</v>
      </c>
      <c r="M1473">
        <v>1254947.234375</v>
      </c>
      <c r="N1473">
        <v>2102604.1480957498</v>
      </c>
      <c r="O1473">
        <v>2717151.0263506798</v>
      </c>
      <c r="P1473">
        <v>2684460.3601465798</v>
      </c>
      <c r="Q1473">
        <v>2439006.0693066102</v>
      </c>
    </row>
    <row r="1474" spans="1:17" x14ac:dyDescent="0.35">
      <c r="A1474" t="s">
        <v>154</v>
      </c>
      <c r="B1474" t="s">
        <v>3455</v>
      </c>
      <c r="C1474" t="s">
        <v>3456</v>
      </c>
      <c r="D1474">
        <v>0</v>
      </c>
      <c r="E1474">
        <v>27</v>
      </c>
      <c r="F1474">
        <v>8</v>
      </c>
      <c r="G1474">
        <v>41</v>
      </c>
      <c r="H1474">
        <v>8</v>
      </c>
      <c r="I1474">
        <v>421</v>
      </c>
      <c r="J1474">
        <v>719355.84082505596</v>
      </c>
      <c r="K1474">
        <v>918331.97388855997</v>
      </c>
      <c r="L1474">
        <v>302792.504812586</v>
      </c>
      <c r="M1474">
        <v>952357.28125</v>
      </c>
      <c r="N1474">
        <v>2110577.5256285002</v>
      </c>
      <c r="O1474">
        <v>2339548.7416490898</v>
      </c>
      <c r="P1474">
        <v>3295822.3807759699</v>
      </c>
      <c r="Q1474">
        <v>2647655.4241521698</v>
      </c>
    </row>
    <row r="1475" spans="1:17" x14ac:dyDescent="0.35">
      <c r="A1475" t="s">
        <v>154</v>
      </c>
      <c r="B1475" t="s">
        <v>3457</v>
      </c>
      <c r="C1475" t="s">
        <v>3458</v>
      </c>
      <c r="D1475">
        <v>0</v>
      </c>
      <c r="E1475">
        <v>20</v>
      </c>
      <c r="F1475">
        <v>4</v>
      </c>
      <c r="G1475">
        <v>21</v>
      </c>
      <c r="H1475">
        <v>4</v>
      </c>
      <c r="I1475">
        <v>276</v>
      </c>
      <c r="J1475">
        <v>2207293.4697163999</v>
      </c>
      <c r="K1475">
        <v>1806687.8990617199</v>
      </c>
      <c r="L1475">
        <v>1293227.0070892</v>
      </c>
      <c r="M1475">
        <v>1585131.5390625</v>
      </c>
      <c r="N1475">
        <v>932282.65626368497</v>
      </c>
      <c r="O1475">
        <v>990463.11196588201</v>
      </c>
      <c r="P1475">
        <v>1010287.8852445401</v>
      </c>
      <c r="Q1475">
        <v>409061.26190235402</v>
      </c>
    </row>
    <row r="1476" spans="1:17" x14ac:dyDescent="0.35">
      <c r="A1476" t="s">
        <v>154</v>
      </c>
      <c r="B1476" t="s">
        <v>3459</v>
      </c>
      <c r="C1476" t="s">
        <v>3460</v>
      </c>
      <c r="D1476">
        <v>0</v>
      </c>
      <c r="E1476">
        <v>37</v>
      </c>
      <c r="F1476">
        <v>6</v>
      </c>
      <c r="G1476">
        <v>18</v>
      </c>
      <c r="H1476">
        <v>6</v>
      </c>
      <c r="I1476">
        <v>252</v>
      </c>
      <c r="J1476">
        <v>302071.01892507903</v>
      </c>
      <c r="K1476">
        <v>239064.33871904601</v>
      </c>
      <c r="L1476" t="s">
        <v>732</v>
      </c>
      <c r="M1476">
        <v>524394.5078125</v>
      </c>
      <c r="N1476">
        <v>37349.850966626</v>
      </c>
      <c r="O1476">
        <v>49724.0120001709</v>
      </c>
      <c r="P1476">
        <v>76040.407405885999</v>
      </c>
      <c r="Q1476" t="s">
        <v>732</v>
      </c>
    </row>
    <row r="1477" spans="1:17" x14ac:dyDescent="0.35">
      <c r="A1477" t="s">
        <v>154</v>
      </c>
      <c r="B1477" t="s">
        <v>3461</v>
      </c>
      <c r="C1477" t="s">
        <v>3462</v>
      </c>
      <c r="D1477">
        <v>0</v>
      </c>
      <c r="E1477">
        <v>27</v>
      </c>
      <c r="F1477">
        <v>8</v>
      </c>
      <c r="G1477">
        <v>35</v>
      </c>
      <c r="H1477">
        <v>8</v>
      </c>
      <c r="I1477">
        <v>382</v>
      </c>
      <c r="J1477">
        <v>2979955.8805851401</v>
      </c>
      <c r="K1477">
        <v>2773265.8131305799</v>
      </c>
      <c r="L1477">
        <v>1835091.56709676</v>
      </c>
      <c r="M1477">
        <v>2733017.9609375</v>
      </c>
      <c r="N1477" t="s">
        <v>732</v>
      </c>
      <c r="O1477" t="s">
        <v>732</v>
      </c>
      <c r="P1477">
        <v>46141.728315565597</v>
      </c>
      <c r="Q1477" t="s">
        <v>732</v>
      </c>
    </row>
    <row r="1478" spans="1:17" x14ac:dyDescent="0.35">
      <c r="A1478" t="s">
        <v>154</v>
      </c>
      <c r="B1478" t="s">
        <v>3463</v>
      </c>
      <c r="C1478" t="s">
        <v>3464</v>
      </c>
      <c r="D1478">
        <v>0</v>
      </c>
      <c r="E1478">
        <v>38</v>
      </c>
      <c r="F1478">
        <v>9</v>
      </c>
      <c r="G1478">
        <v>28</v>
      </c>
      <c r="H1478">
        <v>9</v>
      </c>
      <c r="I1478">
        <v>260</v>
      </c>
      <c r="J1478">
        <v>254393.849127769</v>
      </c>
      <c r="K1478">
        <v>834207.45490794606</v>
      </c>
      <c r="L1478">
        <v>72513.591593047298</v>
      </c>
      <c r="M1478">
        <v>698542.1796875</v>
      </c>
      <c r="N1478">
        <v>83919.337299930601</v>
      </c>
      <c r="O1478">
        <v>114040.151281104</v>
      </c>
      <c r="P1478">
        <v>138838.79360017899</v>
      </c>
      <c r="Q1478">
        <v>343476.797954123</v>
      </c>
    </row>
    <row r="1479" spans="1:17" x14ac:dyDescent="0.35">
      <c r="A1479" t="s">
        <v>154</v>
      </c>
      <c r="B1479" t="s">
        <v>3465</v>
      </c>
      <c r="C1479" t="s">
        <v>3466</v>
      </c>
      <c r="D1479">
        <v>0</v>
      </c>
      <c r="E1479">
        <v>35</v>
      </c>
      <c r="F1479">
        <v>6</v>
      </c>
      <c r="G1479">
        <v>25</v>
      </c>
      <c r="H1479">
        <v>6</v>
      </c>
      <c r="I1479">
        <v>194</v>
      </c>
      <c r="J1479">
        <v>758571.48068827705</v>
      </c>
      <c r="K1479">
        <v>716662.25195199705</v>
      </c>
      <c r="L1479">
        <v>649086.08199290698</v>
      </c>
      <c r="M1479">
        <v>616912.2734375</v>
      </c>
      <c r="N1479">
        <v>225807.69991072599</v>
      </c>
      <c r="O1479">
        <v>216502.36478624199</v>
      </c>
      <c r="P1479">
        <v>306616.70457887597</v>
      </c>
      <c r="Q1479">
        <v>247325.352915389</v>
      </c>
    </row>
    <row r="1480" spans="1:17" x14ac:dyDescent="0.35">
      <c r="A1480" t="s">
        <v>154</v>
      </c>
      <c r="B1480" t="s">
        <v>3467</v>
      </c>
      <c r="C1480" t="s">
        <v>3468</v>
      </c>
      <c r="D1480">
        <v>0</v>
      </c>
      <c r="E1480">
        <v>39</v>
      </c>
      <c r="F1480">
        <v>6</v>
      </c>
      <c r="G1480">
        <v>73</v>
      </c>
      <c r="H1480">
        <v>6</v>
      </c>
      <c r="I1480">
        <v>184</v>
      </c>
      <c r="J1480">
        <v>2601566.7838243102</v>
      </c>
      <c r="K1480">
        <v>2510577.82608234</v>
      </c>
      <c r="L1480">
        <v>958518.42809700698</v>
      </c>
      <c r="M1480">
        <v>3134516.9453125</v>
      </c>
      <c r="N1480">
        <v>4100776.6280328399</v>
      </c>
      <c r="O1480">
        <v>5157795.5734859901</v>
      </c>
      <c r="P1480">
        <v>6885115.6698212903</v>
      </c>
      <c r="Q1480">
        <v>6218253.7163750501</v>
      </c>
    </row>
    <row r="1481" spans="1:17" x14ac:dyDescent="0.35">
      <c r="A1481" t="s">
        <v>154</v>
      </c>
      <c r="B1481" t="s">
        <v>3469</v>
      </c>
      <c r="C1481" t="s">
        <v>3470</v>
      </c>
      <c r="D1481">
        <v>0</v>
      </c>
      <c r="E1481">
        <v>46</v>
      </c>
      <c r="F1481">
        <v>8</v>
      </c>
      <c r="G1481">
        <v>30</v>
      </c>
      <c r="H1481">
        <v>8</v>
      </c>
      <c r="I1481">
        <v>263</v>
      </c>
      <c r="J1481">
        <v>665343.18369110196</v>
      </c>
      <c r="K1481">
        <v>904044.68009144603</v>
      </c>
      <c r="L1481">
        <v>358738.88700254803</v>
      </c>
      <c r="M1481">
        <v>486983.4609375</v>
      </c>
      <c r="N1481">
        <v>1997285.9428576799</v>
      </c>
      <c r="O1481">
        <v>3245472.6999686202</v>
      </c>
      <c r="P1481">
        <v>4520894.6116896002</v>
      </c>
      <c r="Q1481">
        <v>2426777.6892685001</v>
      </c>
    </row>
    <row r="1482" spans="1:17" x14ac:dyDescent="0.35">
      <c r="A1482" t="s">
        <v>154</v>
      </c>
      <c r="B1482" t="s">
        <v>3471</v>
      </c>
      <c r="C1482" t="s">
        <v>3472</v>
      </c>
      <c r="D1482">
        <v>0</v>
      </c>
      <c r="E1482">
        <v>32</v>
      </c>
      <c r="F1482">
        <v>4</v>
      </c>
      <c r="G1482">
        <v>29</v>
      </c>
      <c r="H1482">
        <v>4</v>
      </c>
      <c r="I1482">
        <v>195</v>
      </c>
      <c r="J1482">
        <v>3842655.9510876699</v>
      </c>
      <c r="K1482">
        <v>4951071.10985866</v>
      </c>
      <c r="L1482">
        <v>3633540.0617985702</v>
      </c>
      <c r="M1482">
        <v>8880068.15625</v>
      </c>
      <c r="N1482">
        <v>988968.75345884904</v>
      </c>
      <c r="O1482">
        <v>1130696.1784792801</v>
      </c>
      <c r="P1482">
        <v>1079265.8638170101</v>
      </c>
      <c r="Q1482">
        <v>588901.09551323706</v>
      </c>
    </row>
    <row r="1483" spans="1:17" x14ac:dyDescent="0.35">
      <c r="A1483" t="s">
        <v>154</v>
      </c>
      <c r="B1483" t="s">
        <v>3473</v>
      </c>
      <c r="C1483" t="s">
        <v>3474</v>
      </c>
      <c r="D1483">
        <v>0</v>
      </c>
      <c r="E1483">
        <v>41</v>
      </c>
      <c r="F1483">
        <v>4</v>
      </c>
      <c r="G1483">
        <v>34</v>
      </c>
      <c r="H1483">
        <v>4</v>
      </c>
      <c r="I1483">
        <v>123</v>
      </c>
      <c r="J1483">
        <v>5247359.3092746101</v>
      </c>
      <c r="K1483">
        <v>5386016.28326084</v>
      </c>
      <c r="L1483">
        <v>3251826.83406538</v>
      </c>
      <c r="M1483">
        <v>4209714.34375</v>
      </c>
      <c r="N1483">
        <v>966164.71349932905</v>
      </c>
      <c r="O1483">
        <v>1289443.3423031699</v>
      </c>
      <c r="P1483">
        <v>629299.36991691496</v>
      </c>
      <c r="Q1483">
        <v>1043927.39153951</v>
      </c>
    </row>
    <row r="1484" spans="1:17" x14ac:dyDescent="0.35">
      <c r="A1484" t="s">
        <v>154</v>
      </c>
      <c r="B1484" t="s">
        <v>3475</v>
      </c>
      <c r="C1484" t="s">
        <v>3476</v>
      </c>
      <c r="D1484">
        <v>0</v>
      </c>
      <c r="E1484">
        <v>22</v>
      </c>
      <c r="F1484">
        <v>10</v>
      </c>
      <c r="G1484">
        <v>73</v>
      </c>
      <c r="H1484">
        <v>10</v>
      </c>
      <c r="I1484">
        <v>490</v>
      </c>
      <c r="J1484">
        <v>2105553.350017</v>
      </c>
      <c r="K1484">
        <v>2033918.8170782099</v>
      </c>
      <c r="L1484">
        <v>1272638.7025200799</v>
      </c>
      <c r="M1484">
        <v>2396863.84765625</v>
      </c>
      <c r="N1484">
        <v>2461421.7860236499</v>
      </c>
      <c r="O1484">
        <v>2181955.8789326102</v>
      </c>
      <c r="P1484">
        <v>6379203.4085934497</v>
      </c>
      <c r="Q1484">
        <v>3007649.39016206</v>
      </c>
    </row>
    <row r="1485" spans="1:17" x14ac:dyDescent="0.35">
      <c r="A1485" t="s">
        <v>154</v>
      </c>
      <c r="B1485" t="s">
        <v>3477</v>
      </c>
      <c r="C1485" t="s">
        <v>3478</v>
      </c>
      <c r="D1485">
        <v>0</v>
      </c>
      <c r="E1485">
        <v>26</v>
      </c>
      <c r="F1485">
        <v>4</v>
      </c>
      <c r="G1485">
        <v>16</v>
      </c>
      <c r="H1485">
        <v>4</v>
      </c>
      <c r="I1485">
        <v>217</v>
      </c>
      <c r="J1485">
        <v>652418.05611660704</v>
      </c>
      <c r="K1485">
        <v>685966.79594521504</v>
      </c>
      <c r="L1485">
        <v>83223.0805186832</v>
      </c>
      <c r="M1485">
        <v>609673.828125</v>
      </c>
      <c r="N1485" t="s">
        <v>732</v>
      </c>
      <c r="O1485" t="s">
        <v>732</v>
      </c>
      <c r="P1485" t="s">
        <v>732</v>
      </c>
      <c r="Q1485" t="s">
        <v>732</v>
      </c>
    </row>
    <row r="1486" spans="1:17" x14ac:dyDescent="0.35">
      <c r="A1486" t="s">
        <v>154</v>
      </c>
      <c r="B1486" t="s">
        <v>3479</v>
      </c>
      <c r="C1486" t="s">
        <v>3480</v>
      </c>
      <c r="D1486">
        <v>0</v>
      </c>
      <c r="E1486">
        <v>25</v>
      </c>
      <c r="F1486">
        <v>7</v>
      </c>
      <c r="G1486">
        <v>47</v>
      </c>
      <c r="H1486">
        <v>7</v>
      </c>
      <c r="I1486">
        <v>311</v>
      </c>
      <c r="J1486">
        <v>1571421.91392402</v>
      </c>
      <c r="K1486">
        <v>1503610.76184992</v>
      </c>
      <c r="L1486">
        <v>951595.90411382902</v>
      </c>
      <c r="M1486">
        <v>1535075.34375</v>
      </c>
      <c r="N1486">
        <v>2035081.87426283</v>
      </c>
      <c r="O1486">
        <v>1773764.8418731999</v>
      </c>
      <c r="P1486">
        <v>2316841.55391412</v>
      </c>
      <c r="Q1486">
        <v>2428559.5662355898</v>
      </c>
    </row>
    <row r="1487" spans="1:17" x14ac:dyDescent="0.35">
      <c r="A1487" t="s">
        <v>154</v>
      </c>
      <c r="B1487" t="s">
        <v>3481</v>
      </c>
      <c r="C1487" t="s">
        <v>3482</v>
      </c>
      <c r="D1487">
        <v>0</v>
      </c>
      <c r="E1487">
        <v>27</v>
      </c>
      <c r="F1487">
        <v>6</v>
      </c>
      <c r="G1487">
        <v>45</v>
      </c>
      <c r="H1487">
        <v>6</v>
      </c>
      <c r="I1487">
        <v>265</v>
      </c>
      <c r="J1487">
        <v>957150.68844104395</v>
      </c>
      <c r="K1487">
        <v>1125840.95891868</v>
      </c>
      <c r="L1487">
        <v>1033358.50700212</v>
      </c>
      <c r="M1487">
        <v>2186731.984375</v>
      </c>
      <c r="N1487">
        <v>1900706.2175056101</v>
      </c>
      <c r="O1487">
        <v>2410017.1624422199</v>
      </c>
      <c r="P1487">
        <v>1116782.5117546101</v>
      </c>
      <c r="Q1487">
        <v>1330378.4462307</v>
      </c>
    </row>
    <row r="1488" spans="1:17" x14ac:dyDescent="0.35">
      <c r="A1488" t="s">
        <v>154</v>
      </c>
      <c r="B1488" t="s">
        <v>3483</v>
      </c>
      <c r="C1488" t="s">
        <v>3484</v>
      </c>
      <c r="D1488">
        <v>0</v>
      </c>
      <c r="E1488">
        <v>17</v>
      </c>
      <c r="F1488">
        <v>11</v>
      </c>
      <c r="G1488">
        <v>42</v>
      </c>
      <c r="H1488">
        <v>11</v>
      </c>
      <c r="I1488">
        <v>716</v>
      </c>
      <c r="J1488">
        <v>805292.407404406</v>
      </c>
      <c r="K1488">
        <v>868474.13805177005</v>
      </c>
      <c r="L1488">
        <v>151011.766015345</v>
      </c>
      <c r="M1488">
        <v>700804.8984375</v>
      </c>
      <c r="N1488">
        <v>105384.924979213</v>
      </c>
      <c r="O1488">
        <v>270199.67389843101</v>
      </c>
      <c r="P1488">
        <v>108368.00460931699</v>
      </c>
      <c r="Q1488">
        <v>77102.283883969794</v>
      </c>
    </row>
    <row r="1489" spans="1:17" x14ac:dyDescent="0.35">
      <c r="A1489" t="s">
        <v>154</v>
      </c>
      <c r="B1489" t="s">
        <v>3485</v>
      </c>
      <c r="C1489" t="s">
        <v>3486</v>
      </c>
      <c r="D1489">
        <v>0</v>
      </c>
      <c r="E1489">
        <v>46</v>
      </c>
      <c r="F1489">
        <v>6</v>
      </c>
      <c r="G1489">
        <v>31</v>
      </c>
      <c r="H1489">
        <v>6</v>
      </c>
      <c r="I1489">
        <v>176</v>
      </c>
      <c r="J1489">
        <v>1314803.52618652</v>
      </c>
      <c r="K1489">
        <v>695669.18583963905</v>
      </c>
      <c r="L1489" t="s">
        <v>732</v>
      </c>
      <c r="M1489">
        <v>1065048.46875</v>
      </c>
      <c r="N1489">
        <v>1267278.7456678899</v>
      </c>
      <c r="O1489">
        <v>2220338.42719142</v>
      </c>
      <c r="P1489">
        <v>3249567.91874687</v>
      </c>
      <c r="Q1489">
        <v>1185294.3524982501</v>
      </c>
    </row>
    <row r="1490" spans="1:17" x14ac:dyDescent="0.35">
      <c r="A1490" t="s">
        <v>154</v>
      </c>
      <c r="B1490" t="s">
        <v>3487</v>
      </c>
      <c r="C1490" t="s">
        <v>3488</v>
      </c>
      <c r="D1490">
        <v>0</v>
      </c>
      <c r="E1490">
        <v>14</v>
      </c>
      <c r="F1490">
        <v>9</v>
      </c>
      <c r="G1490">
        <v>20</v>
      </c>
      <c r="H1490">
        <v>9</v>
      </c>
      <c r="I1490">
        <v>847</v>
      </c>
      <c r="J1490">
        <v>1291232.7190997601</v>
      </c>
      <c r="K1490">
        <v>1089828.7560024599</v>
      </c>
      <c r="L1490">
        <v>178778.768581248</v>
      </c>
      <c r="M1490">
        <v>578140.54296875</v>
      </c>
      <c r="N1490">
        <v>62520.712115650698</v>
      </c>
      <c r="O1490" t="s">
        <v>732</v>
      </c>
      <c r="P1490" t="s">
        <v>732</v>
      </c>
      <c r="Q1490" t="s">
        <v>732</v>
      </c>
    </row>
    <row r="1491" spans="1:17" x14ac:dyDescent="0.35">
      <c r="A1491" t="s">
        <v>154</v>
      </c>
      <c r="B1491" t="s">
        <v>3489</v>
      </c>
      <c r="C1491" t="s">
        <v>3490</v>
      </c>
      <c r="D1491">
        <v>0</v>
      </c>
      <c r="E1491">
        <v>25</v>
      </c>
      <c r="F1491">
        <v>5</v>
      </c>
      <c r="G1491">
        <v>57</v>
      </c>
      <c r="H1491">
        <v>5</v>
      </c>
      <c r="I1491">
        <v>247</v>
      </c>
      <c r="J1491">
        <v>3033849.9053739202</v>
      </c>
      <c r="K1491">
        <v>3522308.62227447</v>
      </c>
      <c r="L1491">
        <v>3206301.4920254201</v>
      </c>
      <c r="M1491">
        <v>2470098.0761718801</v>
      </c>
      <c r="N1491">
        <v>6061763.1707642097</v>
      </c>
      <c r="O1491">
        <v>6137727.99141094</v>
      </c>
      <c r="P1491">
        <v>8050141.9627911299</v>
      </c>
      <c r="Q1491">
        <v>7242429.7628038703</v>
      </c>
    </row>
    <row r="1492" spans="1:17" x14ac:dyDescent="0.35">
      <c r="A1492" t="s">
        <v>154</v>
      </c>
      <c r="B1492" t="s">
        <v>3491</v>
      </c>
      <c r="C1492" t="s">
        <v>3492</v>
      </c>
      <c r="D1492">
        <v>0</v>
      </c>
      <c r="E1492">
        <v>31</v>
      </c>
      <c r="F1492">
        <v>9</v>
      </c>
      <c r="G1492">
        <v>26</v>
      </c>
      <c r="H1492">
        <v>9</v>
      </c>
      <c r="I1492">
        <v>347</v>
      </c>
      <c r="J1492">
        <v>997952.97520842403</v>
      </c>
      <c r="K1492">
        <v>1091362.9496659001</v>
      </c>
      <c r="L1492">
        <v>383415.65126734198</v>
      </c>
      <c r="M1492">
        <v>1065553.265625</v>
      </c>
      <c r="N1492">
        <v>57313.300908981801</v>
      </c>
      <c r="O1492">
        <v>130518.545606442</v>
      </c>
      <c r="P1492">
        <v>128048.264265552</v>
      </c>
      <c r="Q1492">
        <v>133881.63442248301</v>
      </c>
    </row>
    <row r="1493" spans="1:17" x14ac:dyDescent="0.35">
      <c r="A1493" t="s">
        <v>154</v>
      </c>
      <c r="B1493" t="s">
        <v>3493</v>
      </c>
      <c r="C1493" t="s">
        <v>3494</v>
      </c>
      <c r="D1493">
        <v>0</v>
      </c>
      <c r="E1493">
        <v>18</v>
      </c>
      <c r="F1493">
        <v>13</v>
      </c>
      <c r="G1493">
        <v>35</v>
      </c>
      <c r="H1493">
        <v>13</v>
      </c>
      <c r="I1493">
        <v>887</v>
      </c>
      <c r="J1493">
        <v>464766.46689296898</v>
      </c>
      <c r="K1493">
        <v>768484.00450517295</v>
      </c>
      <c r="L1493">
        <v>66303.421359311498</v>
      </c>
      <c r="M1493">
        <v>776890.890625</v>
      </c>
      <c r="N1493">
        <v>371007.99960764701</v>
      </c>
      <c r="O1493">
        <v>301846.685392524</v>
      </c>
      <c r="P1493">
        <v>152041.12703673501</v>
      </c>
      <c r="Q1493">
        <v>324176.919406089</v>
      </c>
    </row>
    <row r="1494" spans="1:17" x14ac:dyDescent="0.35">
      <c r="A1494" t="s">
        <v>154</v>
      </c>
      <c r="B1494" t="s">
        <v>3495</v>
      </c>
      <c r="C1494" t="s">
        <v>3496</v>
      </c>
      <c r="D1494">
        <v>0</v>
      </c>
      <c r="E1494">
        <v>53</v>
      </c>
      <c r="F1494">
        <v>4</v>
      </c>
      <c r="G1494">
        <v>73</v>
      </c>
      <c r="H1494">
        <v>4</v>
      </c>
      <c r="I1494">
        <v>79</v>
      </c>
      <c r="J1494">
        <v>6024960.5150026297</v>
      </c>
      <c r="K1494">
        <v>5732394.8187181996</v>
      </c>
      <c r="L1494">
        <v>3018668.5188096301</v>
      </c>
      <c r="M1494">
        <v>4167015.078125</v>
      </c>
      <c r="N1494">
        <v>7267898.8555644602</v>
      </c>
      <c r="O1494">
        <v>4115128.8419208298</v>
      </c>
      <c r="P1494">
        <v>4554447.4310654104</v>
      </c>
      <c r="Q1494">
        <v>4230227.1148870299</v>
      </c>
    </row>
    <row r="1495" spans="1:17" x14ac:dyDescent="0.35">
      <c r="A1495" t="s">
        <v>154</v>
      </c>
      <c r="B1495" t="s">
        <v>3497</v>
      </c>
      <c r="C1495" t="s">
        <v>3498</v>
      </c>
      <c r="D1495">
        <v>0</v>
      </c>
      <c r="E1495">
        <v>35</v>
      </c>
      <c r="F1495">
        <v>2</v>
      </c>
      <c r="G1495">
        <v>79</v>
      </c>
      <c r="H1495">
        <v>2</v>
      </c>
      <c r="I1495">
        <v>96</v>
      </c>
      <c r="J1495">
        <v>13720028.480585899</v>
      </c>
      <c r="K1495">
        <v>11098903.468943501</v>
      </c>
      <c r="L1495">
        <v>8700561.9013674408</v>
      </c>
      <c r="M1495">
        <v>9344658.9375</v>
      </c>
      <c r="N1495">
        <v>22065766.323095702</v>
      </c>
      <c r="O1495">
        <v>27820412.4648882</v>
      </c>
      <c r="P1495">
        <v>17468815.536934</v>
      </c>
      <c r="Q1495">
        <v>22919863.197743401</v>
      </c>
    </row>
    <row r="1496" spans="1:17" x14ac:dyDescent="0.35">
      <c r="A1496" t="s">
        <v>154</v>
      </c>
      <c r="B1496" t="s">
        <v>3499</v>
      </c>
      <c r="C1496" t="s">
        <v>3500</v>
      </c>
      <c r="D1496">
        <v>0</v>
      </c>
      <c r="E1496">
        <v>20</v>
      </c>
      <c r="F1496">
        <v>9</v>
      </c>
      <c r="G1496">
        <v>30</v>
      </c>
      <c r="H1496">
        <v>9</v>
      </c>
      <c r="I1496">
        <v>479</v>
      </c>
      <c r="J1496">
        <v>2419181.0568826799</v>
      </c>
      <c r="K1496">
        <v>2423430.0542426901</v>
      </c>
      <c r="L1496">
        <v>1030911.3656587499</v>
      </c>
      <c r="M1496">
        <v>1776367.5546875</v>
      </c>
      <c r="N1496">
        <v>1036568.0825641101</v>
      </c>
      <c r="O1496">
        <v>1165267.7227119501</v>
      </c>
      <c r="P1496">
        <v>1444801.5504616201</v>
      </c>
      <c r="Q1496">
        <v>1280836.79241163</v>
      </c>
    </row>
    <row r="1497" spans="1:17" x14ac:dyDescent="0.35">
      <c r="A1497" t="s">
        <v>154</v>
      </c>
      <c r="B1497" t="s">
        <v>3501</v>
      </c>
      <c r="C1497" t="s">
        <v>3502</v>
      </c>
      <c r="D1497">
        <v>0</v>
      </c>
      <c r="E1497">
        <v>32</v>
      </c>
      <c r="F1497">
        <v>3</v>
      </c>
      <c r="G1497">
        <v>47</v>
      </c>
      <c r="H1497">
        <v>3</v>
      </c>
      <c r="I1497">
        <v>112</v>
      </c>
      <c r="J1497">
        <v>1510734.4671847001</v>
      </c>
      <c r="K1497">
        <v>1347188.0776158201</v>
      </c>
      <c r="L1497">
        <v>2254582.5100839301</v>
      </c>
      <c r="M1497">
        <v>1464285.5</v>
      </c>
      <c r="N1497">
        <v>1828180.00065571</v>
      </c>
      <c r="O1497">
        <v>2371635.4963013199</v>
      </c>
      <c r="P1497">
        <v>3271398.0753930798</v>
      </c>
      <c r="Q1497">
        <v>2033298.5958306801</v>
      </c>
    </row>
    <row r="1498" spans="1:17" x14ac:dyDescent="0.35">
      <c r="A1498" t="s">
        <v>154</v>
      </c>
      <c r="B1498" t="s">
        <v>3503</v>
      </c>
      <c r="C1498" t="s">
        <v>3504</v>
      </c>
      <c r="D1498">
        <v>0</v>
      </c>
      <c r="E1498">
        <v>35</v>
      </c>
      <c r="F1498">
        <v>5</v>
      </c>
      <c r="G1498">
        <v>49</v>
      </c>
      <c r="H1498">
        <v>5</v>
      </c>
      <c r="I1498">
        <v>162</v>
      </c>
      <c r="J1498">
        <v>592095.12759655295</v>
      </c>
      <c r="K1498">
        <v>1326620.06826843</v>
      </c>
      <c r="L1498" t="s">
        <v>732</v>
      </c>
      <c r="M1498">
        <v>1102913.1875</v>
      </c>
      <c r="N1498" t="s">
        <v>732</v>
      </c>
      <c r="O1498" t="s">
        <v>732</v>
      </c>
      <c r="P1498">
        <v>51120.922813783902</v>
      </c>
      <c r="Q1498" t="s">
        <v>732</v>
      </c>
    </row>
    <row r="1499" spans="1:17" x14ac:dyDescent="0.35">
      <c r="A1499" t="s">
        <v>154</v>
      </c>
      <c r="B1499" t="s">
        <v>3505</v>
      </c>
      <c r="C1499" t="s">
        <v>3506</v>
      </c>
      <c r="D1499">
        <v>0</v>
      </c>
      <c r="E1499">
        <v>53</v>
      </c>
      <c r="F1499">
        <v>8</v>
      </c>
      <c r="G1499">
        <v>58</v>
      </c>
      <c r="H1499">
        <v>8</v>
      </c>
      <c r="I1499">
        <v>162</v>
      </c>
      <c r="J1499">
        <v>2321842.8951307801</v>
      </c>
      <c r="K1499">
        <v>2020150.3728204099</v>
      </c>
      <c r="L1499">
        <v>2650305.33179022</v>
      </c>
      <c r="M1499">
        <v>1923852.5546875</v>
      </c>
      <c r="N1499">
        <v>1793791.07337029</v>
      </c>
      <c r="O1499">
        <v>1864196.4693176299</v>
      </c>
      <c r="P1499">
        <v>1941479.8485886101</v>
      </c>
      <c r="Q1499">
        <v>1894030.6301669299</v>
      </c>
    </row>
    <row r="1500" spans="1:17" x14ac:dyDescent="0.35">
      <c r="A1500" t="s">
        <v>154</v>
      </c>
      <c r="B1500" t="s">
        <v>329</v>
      </c>
      <c r="C1500" t="s">
        <v>3507</v>
      </c>
      <c r="D1500">
        <v>0</v>
      </c>
      <c r="E1500">
        <v>25</v>
      </c>
      <c r="F1500">
        <v>4</v>
      </c>
      <c r="G1500">
        <v>60</v>
      </c>
      <c r="H1500">
        <v>4</v>
      </c>
      <c r="I1500">
        <v>162</v>
      </c>
      <c r="J1500">
        <v>6728056.0545183802</v>
      </c>
      <c r="K1500">
        <v>6637834.8366339803</v>
      </c>
      <c r="L1500">
        <v>4236540.3179791002</v>
      </c>
      <c r="M1500">
        <v>8730252.125</v>
      </c>
      <c r="N1500">
        <v>2512119.9374495302</v>
      </c>
      <c r="O1500">
        <v>3984764.5709854099</v>
      </c>
      <c r="P1500">
        <v>3038285.4547418999</v>
      </c>
      <c r="Q1500">
        <v>2975799.29683324</v>
      </c>
    </row>
    <row r="1501" spans="1:17" x14ac:dyDescent="0.35">
      <c r="A1501" t="s">
        <v>154</v>
      </c>
      <c r="B1501" t="s">
        <v>3508</v>
      </c>
      <c r="C1501" t="s">
        <v>3509</v>
      </c>
      <c r="D1501">
        <v>0</v>
      </c>
      <c r="E1501">
        <v>24</v>
      </c>
      <c r="F1501">
        <v>10</v>
      </c>
      <c r="G1501">
        <v>48</v>
      </c>
      <c r="H1501">
        <v>10</v>
      </c>
      <c r="I1501">
        <v>516</v>
      </c>
      <c r="J1501">
        <v>870448.28855152498</v>
      </c>
      <c r="K1501">
        <v>748288.71925218799</v>
      </c>
      <c r="L1501">
        <v>378415.92068222101</v>
      </c>
      <c r="M1501">
        <v>1061261.9296875</v>
      </c>
      <c r="N1501">
        <v>1094288.0539791901</v>
      </c>
      <c r="O1501">
        <v>922696.05361729302</v>
      </c>
      <c r="P1501">
        <v>826642.16366273805</v>
      </c>
      <c r="Q1501">
        <v>784692.53461601504</v>
      </c>
    </row>
    <row r="1502" spans="1:17" x14ac:dyDescent="0.35">
      <c r="A1502" t="s">
        <v>154</v>
      </c>
      <c r="B1502" t="s">
        <v>3510</v>
      </c>
      <c r="C1502" t="s">
        <v>3511</v>
      </c>
      <c r="D1502">
        <v>0</v>
      </c>
      <c r="E1502">
        <v>51</v>
      </c>
      <c r="F1502">
        <v>10</v>
      </c>
      <c r="G1502">
        <v>39</v>
      </c>
      <c r="H1502">
        <v>10</v>
      </c>
      <c r="I1502">
        <v>240</v>
      </c>
      <c r="J1502">
        <v>607733.10491293506</v>
      </c>
      <c r="K1502">
        <v>760476.35328227596</v>
      </c>
      <c r="L1502">
        <v>528382.63075373799</v>
      </c>
      <c r="M1502">
        <v>1578123.578125</v>
      </c>
      <c r="N1502">
        <v>1022264.74797929</v>
      </c>
      <c r="O1502">
        <v>1045101.17768014</v>
      </c>
      <c r="P1502">
        <v>536983.90247823705</v>
      </c>
      <c r="Q1502">
        <v>1137008.61550288</v>
      </c>
    </row>
    <row r="1503" spans="1:17" x14ac:dyDescent="0.35">
      <c r="A1503" t="s">
        <v>154</v>
      </c>
      <c r="B1503" t="s">
        <v>3512</v>
      </c>
      <c r="C1503" t="s">
        <v>3513</v>
      </c>
      <c r="D1503">
        <v>0</v>
      </c>
      <c r="E1503">
        <v>61</v>
      </c>
      <c r="F1503">
        <v>3</v>
      </c>
      <c r="G1503">
        <v>32</v>
      </c>
      <c r="H1503">
        <v>3</v>
      </c>
      <c r="I1503">
        <v>85</v>
      </c>
      <c r="J1503">
        <v>4557788.3225718196</v>
      </c>
      <c r="K1503">
        <v>3711508.6139674601</v>
      </c>
      <c r="L1503">
        <v>2546452.8357143798</v>
      </c>
      <c r="M1503">
        <v>4821199.6875</v>
      </c>
      <c r="N1503">
        <v>4388989.4718845496</v>
      </c>
      <c r="O1503">
        <v>2330264.4322287501</v>
      </c>
      <c r="P1503">
        <v>3890582.2374106301</v>
      </c>
      <c r="Q1503">
        <v>3767847.5416291999</v>
      </c>
    </row>
    <row r="1504" spans="1:17" x14ac:dyDescent="0.35">
      <c r="A1504" t="s">
        <v>154</v>
      </c>
      <c r="B1504" t="s">
        <v>3514</v>
      </c>
      <c r="C1504" t="s">
        <v>3515</v>
      </c>
      <c r="D1504">
        <v>0</v>
      </c>
      <c r="E1504">
        <v>48</v>
      </c>
      <c r="F1504">
        <v>5</v>
      </c>
      <c r="G1504">
        <v>60</v>
      </c>
      <c r="H1504">
        <v>5</v>
      </c>
      <c r="I1504">
        <v>107</v>
      </c>
      <c r="J1504">
        <v>4309167.7523424197</v>
      </c>
      <c r="K1504">
        <v>3399082.3468611198</v>
      </c>
      <c r="L1504">
        <v>2676848.7594321598</v>
      </c>
      <c r="M1504">
        <v>4087476.28125</v>
      </c>
      <c r="N1504">
        <v>34194759.712638699</v>
      </c>
      <c r="O1504">
        <v>59575270.985583</v>
      </c>
      <c r="P1504">
        <v>46979720.679481201</v>
      </c>
      <c r="Q1504">
        <v>33419812.701657601</v>
      </c>
    </row>
    <row r="1505" spans="1:17" x14ac:dyDescent="0.35">
      <c r="A1505" t="s">
        <v>154</v>
      </c>
      <c r="B1505" t="s">
        <v>3516</v>
      </c>
      <c r="C1505" t="s">
        <v>3517</v>
      </c>
      <c r="D1505">
        <v>0</v>
      </c>
      <c r="E1505">
        <v>40</v>
      </c>
      <c r="F1505">
        <v>9</v>
      </c>
      <c r="G1505">
        <v>60</v>
      </c>
      <c r="H1505">
        <v>9</v>
      </c>
      <c r="I1505">
        <v>279</v>
      </c>
      <c r="J1505">
        <v>226739.17617589</v>
      </c>
      <c r="K1505">
        <v>252293.30952536999</v>
      </c>
      <c r="L1505" t="s">
        <v>732</v>
      </c>
      <c r="M1505" t="s">
        <v>732</v>
      </c>
      <c r="N1505">
        <v>10264874.9753034</v>
      </c>
      <c r="O1505">
        <v>11354664.078513799</v>
      </c>
      <c r="P1505">
        <v>13809198.7086426</v>
      </c>
      <c r="Q1505">
        <v>13263422.0134851</v>
      </c>
    </row>
    <row r="1506" spans="1:17" x14ac:dyDescent="0.35">
      <c r="A1506" t="s">
        <v>154</v>
      </c>
      <c r="B1506" t="s">
        <v>3518</v>
      </c>
      <c r="C1506" t="s">
        <v>3519</v>
      </c>
      <c r="D1506">
        <v>0</v>
      </c>
      <c r="E1506">
        <v>54</v>
      </c>
      <c r="F1506">
        <v>7</v>
      </c>
      <c r="G1506">
        <v>45</v>
      </c>
      <c r="H1506">
        <v>7</v>
      </c>
      <c r="I1506">
        <v>158</v>
      </c>
      <c r="J1506">
        <v>2013953.12359876</v>
      </c>
      <c r="K1506">
        <v>1461858.7429667599</v>
      </c>
      <c r="L1506">
        <v>1909061.8517960601</v>
      </c>
      <c r="M1506">
        <v>2764952.046875</v>
      </c>
      <c r="N1506">
        <v>337819.467017063</v>
      </c>
      <c r="O1506">
        <v>499327.14453284699</v>
      </c>
      <c r="P1506">
        <v>948150.25867735397</v>
      </c>
      <c r="Q1506">
        <v>449910.54782040499</v>
      </c>
    </row>
    <row r="1507" spans="1:17" x14ac:dyDescent="0.35">
      <c r="A1507" t="s">
        <v>154</v>
      </c>
      <c r="B1507" t="s">
        <v>3520</v>
      </c>
      <c r="C1507" t="s">
        <v>3521</v>
      </c>
      <c r="D1507">
        <v>0</v>
      </c>
      <c r="E1507">
        <v>31</v>
      </c>
      <c r="F1507">
        <v>9</v>
      </c>
      <c r="G1507">
        <v>42</v>
      </c>
      <c r="H1507">
        <v>9</v>
      </c>
      <c r="I1507">
        <v>314</v>
      </c>
      <c r="J1507">
        <v>1622116.6801656701</v>
      </c>
      <c r="K1507">
        <v>1545399.2233229</v>
      </c>
      <c r="L1507">
        <v>201611.54259552099</v>
      </c>
      <c r="M1507">
        <v>1374251.125</v>
      </c>
      <c r="N1507">
        <v>749787.20902545005</v>
      </c>
      <c r="O1507">
        <v>835936.34714849596</v>
      </c>
      <c r="P1507">
        <v>1096770.02707349</v>
      </c>
      <c r="Q1507">
        <v>756017.22759774595</v>
      </c>
    </row>
    <row r="1508" spans="1:17" x14ac:dyDescent="0.35">
      <c r="A1508" t="s">
        <v>154</v>
      </c>
      <c r="B1508" t="s">
        <v>3522</v>
      </c>
      <c r="C1508" t="s">
        <v>3523</v>
      </c>
      <c r="D1508">
        <v>0</v>
      </c>
      <c r="E1508">
        <v>29</v>
      </c>
      <c r="F1508">
        <v>8</v>
      </c>
      <c r="G1508">
        <v>68</v>
      </c>
      <c r="H1508">
        <v>8</v>
      </c>
      <c r="I1508">
        <v>360</v>
      </c>
      <c r="J1508">
        <v>1159950.1072939199</v>
      </c>
      <c r="K1508">
        <v>990138.68136931199</v>
      </c>
      <c r="L1508">
        <v>6435450.9982162397</v>
      </c>
      <c r="M1508">
        <v>1602444.0761718799</v>
      </c>
      <c r="N1508">
        <v>2413693.7915952401</v>
      </c>
      <c r="O1508">
        <v>3055833.9146936401</v>
      </c>
      <c r="P1508">
        <v>3519515.6362300501</v>
      </c>
      <c r="Q1508">
        <v>2374334.9712962499</v>
      </c>
    </row>
    <row r="1509" spans="1:17" x14ac:dyDescent="0.35">
      <c r="A1509" t="s">
        <v>154</v>
      </c>
      <c r="B1509" t="s">
        <v>3524</v>
      </c>
      <c r="C1509" t="s">
        <v>3525</v>
      </c>
      <c r="D1509">
        <v>0</v>
      </c>
      <c r="E1509">
        <v>46</v>
      </c>
      <c r="F1509">
        <v>6</v>
      </c>
      <c r="G1509">
        <v>46</v>
      </c>
      <c r="H1509">
        <v>6</v>
      </c>
      <c r="I1509">
        <v>153</v>
      </c>
      <c r="J1509">
        <v>2075133.3134872301</v>
      </c>
      <c r="K1509">
        <v>1600998.6351161499</v>
      </c>
      <c r="L1509">
        <v>1434406.56238751</v>
      </c>
      <c r="M1509">
        <v>2592820.8671875</v>
      </c>
      <c r="N1509">
        <v>3946987.8876720299</v>
      </c>
      <c r="O1509">
        <v>4675564.67120915</v>
      </c>
      <c r="P1509">
        <v>4833579.4371539</v>
      </c>
      <c r="Q1509">
        <v>4510999.1319657601</v>
      </c>
    </row>
    <row r="1510" spans="1:17" x14ac:dyDescent="0.35">
      <c r="A1510" t="s">
        <v>154</v>
      </c>
      <c r="B1510" t="s">
        <v>3526</v>
      </c>
      <c r="C1510" t="s">
        <v>3527</v>
      </c>
      <c r="D1510">
        <v>0</v>
      </c>
      <c r="E1510">
        <v>32</v>
      </c>
      <c r="F1510">
        <v>11</v>
      </c>
      <c r="G1510">
        <v>46</v>
      </c>
      <c r="H1510">
        <v>11</v>
      </c>
      <c r="I1510">
        <v>501</v>
      </c>
      <c r="J1510">
        <v>429236.92948879697</v>
      </c>
      <c r="K1510">
        <v>358606.06065321597</v>
      </c>
      <c r="L1510">
        <v>263950.94706687698</v>
      </c>
      <c r="M1510">
        <v>353985.30078125</v>
      </c>
      <c r="N1510">
        <v>623061.48918811895</v>
      </c>
      <c r="O1510">
        <v>979448.153648632</v>
      </c>
      <c r="P1510">
        <v>842985.22075087705</v>
      </c>
      <c r="Q1510">
        <v>1213184.7656245001</v>
      </c>
    </row>
    <row r="1511" spans="1:17" x14ac:dyDescent="0.35">
      <c r="A1511" t="s">
        <v>154</v>
      </c>
      <c r="B1511" t="s">
        <v>3528</v>
      </c>
      <c r="C1511" t="s">
        <v>3529</v>
      </c>
      <c r="D1511">
        <v>0</v>
      </c>
      <c r="E1511">
        <v>64</v>
      </c>
      <c r="F1511">
        <v>4</v>
      </c>
      <c r="G1511">
        <v>35</v>
      </c>
      <c r="H1511">
        <v>4</v>
      </c>
      <c r="I1511">
        <v>121</v>
      </c>
      <c r="J1511">
        <v>6851336.8772027297</v>
      </c>
      <c r="K1511">
        <v>6762984.5876012295</v>
      </c>
      <c r="L1511">
        <v>3308954.94880008</v>
      </c>
      <c r="M1511">
        <v>5164954.25</v>
      </c>
      <c r="N1511">
        <v>8191650.7020854698</v>
      </c>
      <c r="O1511">
        <v>9899735.57934816</v>
      </c>
      <c r="P1511">
        <v>16718845.290836001</v>
      </c>
      <c r="Q1511">
        <v>10620757.989134301</v>
      </c>
    </row>
    <row r="1512" spans="1:17" x14ac:dyDescent="0.35">
      <c r="A1512" t="s">
        <v>154</v>
      </c>
      <c r="B1512" t="s">
        <v>3530</v>
      </c>
      <c r="C1512" t="s">
        <v>3531</v>
      </c>
      <c r="D1512">
        <v>0</v>
      </c>
      <c r="E1512">
        <v>22</v>
      </c>
      <c r="F1512">
        <v>8</v>
      </c>
      <c r="G1512">
        <v>31</v>
      </c>
      <c r="H1512">
        <v>8</v>
      </c>
      <c r="I1512">
        <v>402</v>
      </c>
      <c r="J1512">
        <v>1572140.1840016299</v>
      </c>
      <c r="K1512">
        <v>1387049.97969363</v>
      </c>
      <c r="L1512">
        <v>586471.27472350898</v>
      </c>
      <c r="M1512">
        <v>1311173.1171875</v>
      </c>
      <c r="N1512">
        <v>49615.102210722798</v>
      </c>
      <c r="O1512">
        <v>70798.6429232316</v>
      </c>
      <c r="P1512">
        <v>78600.435464500595</v>
      </c>
      <c r="Q1512">
        <v>228745.848736113</v>
      </c>
    </row>
    <row r="1513" spans="1:17" x14ac:dyDescent="0.35">
      <c r="A1513" t="s">
        <v>154</v>
      </c>
      <c r="B1513" t="s">
        <v>3532</v>
      </c>
      <c r="C1513" t="s">
        <v>3533</v>
      </c>
      <c r="D1513">
        <v>0</v>
      </c>
      <c r="E1513">
        <v>28</v>
      </c>
      <c r="F1513">
        <v>4</v>
      </c>
      <c r="G1513">
        <v>17</v>
      </c>
      <c r="H1513">
        <v>4</v>
      </c>
      <c r="I1513">
        <v>228</v>
      </c>
      <c r="J1513">
        <v>1181992.6223668901</v>
      </c>
      <c r="K1513">
        <v>706231.27657527896</v>
      </c>
      <c r="L1513">
        <v>554915.92097372096</v>
      </c>
      <c r="M1513">
        <v>702106.28125</v>
      </c>
      <c r="N1513">
        <v>91250.009551254596</v>
      </c>
      <c r="O1513">
        <v>566109.50462775002</v>
      </c>
      <c r="P1513">
        <v>381274.59896472999</v>
      </c>
      <c r="Q1513">
        <v>58206.125286451002</v>
      </c>
    </row>
    <row r="1514" spans="1:17" x14ac:dyDescent="0.35">
      <c r="A1514" t="s">
        <v>154</v>
      </c>
      <c r="B1514" t="s">
        <v>3534</v>
      </c>
      <c r="C1514" t="s">
        <v>3535</v>
      </c>
      <c r="D1514">
        <v>0</v>
      </c>
      <c r="E1514">
        <v>55</v>
      </c>
      <c r="F1514">
        <v>5</v>
      </c>
      <c r="G1514">
        <v>27</v>
      </c>
      <c r="H1514">
        <v>5</v>
      </c>
      <c r="I1514">
        <v>155</v>
      </c>
      <c r="J1514">
        <v>1506555.60133898</v>
      </c>
      <c r="K1514">
        <v>843925.83137375803</v>
      </c>
      <c r="L1514">
        <v>630339.41404047597</v>
      </c>
      <c r="M1514">
        <v>4825490.140625</v>
      </c>
      <c r="N1514">
        <v>1503646.83360731</v>
      </c>
      <c r="O1514">
        <v>1649236.9656585699</v>
      </c>
      <c r="P1514">
        <v>1965941.8392203001</v>
      </c>
      <c r="Q1514">
        <v>1912606.57770555</v>
      </c>
    </row>
    <row r="1515" spans="1:17" x14ac:dyDescent="0.35">
      <c r="A1515" t="s">
        <v>154</v>
      </c>
      <c r="B1515" t="s">
        <v>3536</v>
      </c>
      <c r="C1515" t="s">
        <v>3537</v>
      </c>
      <c r="D1515">
        <v>0</v>
      </c>
      <c r="E1515">
        <v>57</v>
      </c>
      <c r="F1515">
        <v>6</v>
      </c>
      <c r="G1515">
        <v>32</v>
      </c>
      <c r="H1515">
        <v>6</v>
      </c>
      <c r="I1515">
        <v>167</v>
      </c>
      <c r="J1515">
        <v>2209710.7808276499</v>
      </c>
      <c r="K1515">
        <v>1978549.67057929</v>
      </c>
      <c r="L1515">
        <v>1739095.6921020499</v>
      </c>
      <c r="M1515">
        <v>3113175.75</v>
      </c>
      <c r="N1515">
        <v>1247953.0650119099</v>
      </c>
      <c r="O1515">
        <v>1331238.8711779099</v>
      </c>
      <c r="P1515">
        <v>1342729.4790823101</v>
      </c>
      <c r="Q1515">
        <v>1276121.9652347199</v>
      </c>
    </row>
    <row r="1516" spans="1:17" x14ac:dyDescent="0.35">
      <c r="A1516" t="s">
        <v>154</v>
      </c>
      <c r="B1516" t="s">
        <v>3538</v>
      </c>
      <c r="C1516" t="s">
        <v>3539</v>
      </c>
      <c r="D1516">
        <v>0</v>
      </c>
      <c r="E1516">
        <v>34</v>
      </c>
      <c r="F1516">
        <v>7</v>
      </c>
      <c r="G1516">
        <v>64</v>
      </c>
      <c r="H1516">
        <v>7</v>
      </c>
      <c r="I1516">
        <v>235</v>
      </c>
      <c r="J1516">
        <v>2819966.7355212499</v>
      </c>
      <c r="K1516">
        <v>2942444.8511631801</v>
      </c>
      <c r="L1516">
        <v>1844426.32975577</v>
      </c>
      <c r="M1516">
        <v>3543546.3125</v>
      </c>
      <c r="N1516">
        <v>2548947.0382183501</v>
      </c>
      <c r="O1516">
        <v>2917266.70016516</v>
      </c>
      <c r="P1516">
        <v>3457173.9074510001</v>
      </c>
      <c r="Q1516">
        <v>3625382.5374553301</v>
      </c>
    </row>
    <row r="1517" spans="1:17" x14ac:dyDescent="0.35">
      <c r="A1517" t="s">
        <v>154</v>
      </c>
      <c r="B1517" t="s">
        <v>3540</v>
      </c>
      <c r="C1517" t="s">
        <v>3541</v>
      </c>
      <c r="D1517">
        <v>0</v>
      </c>
      <c r="E1517">
        <v>34</v>
      </c>
      <c r="F1517">
        <v>6</v>
      </c>
      <c r="G1517">
        <v>36</v>
      </c>
      <c r="H1517">
        <v>6</v>
      </c>
      <c r="I1517">
        <v>227</v>
      </c>
      <c r="J1517">
        <v>1627460.4176914201</v>
      </c>
      <c r="K1517">
        <v>2143204.3236467498</v>
      </c>
      <c r="L1517">
        <v>1178152.94620607</v>
      </c>
      <c r="M1517">
        <v>1943649.0371093799</v>
      </c>
      <c r="N1517">
        <v>3300237.1190221398</v>
      </c>
      <c r="O1517">
        <v>3497388.73631866</v>
      </c>
      <c r="P1517">
        <v>4031175.6437578802</v>
      </c>
      <c r="Q1517">
        <v>3679644.1266120099</v>
      </c>
    </row>
    <row r="1518" spans="1:17" x14ac:dyDescent="0.35">
      <c r="A1518" t="s">
        <v>154</v>
      </c>
      <c r="B1518" t="s">
        <v>3542</v>
      </c>
      <c r="C1518" t="s">
        <v>3543</v>
      </c>
      <c r="D1518">
        <v>0</v>
      </c>
      <c r="E1518">
        <v>23</v>
      </c>
      <c r="F1518">
        <v>6</v>
      </c>
      <c r="G1518">
        <v>19</v>
      </c>
      <c r="H1518">
        <v>6</v>
      </c>
      <c r="I1518">
        <v>332</v>
      </c>
      <c r="J1518">
        <v>775955.85483627103</v>
      </c>
      <c r="K1518">
        <v>1000023.67789472</v>
      </c>
      <c r="L1518">
        <v>294415.898619582</v>
      </c>
      <c r="M1518">
        <v>1546542.515625</v>
      </c>
      <c r="N1518">
        <v>370184.977340515</v>
      </c>
      <c r="O1518">
        <v>423668.40841348999</v>
      </c>
      <c r="P1518">
        <v>650178.26367538504</v>
      </c>
      <c r="Q1518">
        <v>298212.65914820298</v>
      </c>
    </row>
    <row r="1519" spans="1:17" x14ac:dyDescent="0.35">
      <c r="A1519" t="s">
        <v>154</v>
      </c>
      <c r="B1519" t="s">
        <v>3544</v>
      </c>
      <c r="C1519" t="s">
        <v>3545</v>
      </c>
      <c r="D1519">
        <v>0</v>
      </c>
      <c r="E1519">
        <v>24</v>
      </c>
      <c r="F1519">
        <v>5</v>
      </c>
      <c r="G1519">
        <v>42</v>
      </c>
      <c r="H1519">
        <v>5</v>
      </c>
      <c r="I1519">
        <v>217</v>
      </c>
      <c r="J1519">
        <v>540224.76378900802</v>
      </c>
      <c r="K1519">
        <v>583719.26357169496</v>
      </c>
      <c r="L1519">
        <v>381175.02587816602</v>
      </c>
      <c r="M1519">
        <v>677419.671875</v>
      </c>
      <c r="N1519">
        <v>743366.21927765897</v>
      </c>
      <c r="O1519">
        <v>896946.69974804902</v>
      </c>
      <c r="P1519">
        <v>822925.51938832202</v>
      </c>
      <c r="Q1519">
        <v>781611.958046349</v>
      </c>
    </row>
    <row r="1520" spans="1:17" x14ac:dyDescent="0.35">
      <c r="A1520" t="s">
        <v>154</v>
      </c>
      <c r="B1520" t="s">
        <v>3546</v>
      </c>
      <c r="C1520" t="s">
        <v>3547</v>
      </c>
      <c r="D1520">
        <v>0</v>
      </c>
      <c r="E1520">
        <v>52</v>
      </c>
      <c r="F1520">
        <v>5</v>
      </c>
      <c r="G1520">
        <v>16</v>
      </c>
      <c r="H1520">
        <v>5</v>
      </c>
      <c r="I1520">
        <v>111</v>
      </c>
      <c r="J1520">
        <v>2664014.2371277702</v>
      </c>
      <c r="K1520">
        <v>4123370.7298536799</v>
      </c>
      <c r="L1520" t="s">
        <v>732</v>
      </c>
      <c r="M1520">
        <v>2057933.66796875</v>
      </c>
      <c r="N1520" t="s">
        <v>732</v>
      </c>
      <c r="O1520" t="s">
        <v>732</v>
      </c>
      <c r="P1520" t="s">
        <v>732</v>
      </c>
      <c r="Q1520" t="s">
        <v>732</v>
      </c>
    </row>
    <row r="1521" spans="1:17" x14ac:dyDescent="0.35">
      <c r="A1521" t="s">
        <v>154</v>
      </c>
      <c r="B1521" t="s">
        <v>3548</v>
      </c>
      <c r="C1521" t="s">
        <v>3549</v>
      </c>
      <c r="D1521">
        <v>0</v>
      </c>
      <c r="E1521">
        <v>28</v>
      </c>
      <c r="F1521">
        <v>5</v>
      </c>
      <c r="G1521">
        <v>18</v>
      </c>
      <c r="H1521">
        <v>5</v>
      </c>
      <c r="I1521">
        <v>261</v>
      </c>
      <c r="J1521">
        <v>902794.35267456702</v>
      </c>
      <c r="K1521">
        <v>835682.03278633603</v>
      </c>
      <c r="L1521">
        <v>492520.377976908</v>
      </c>
      <c r="M1521">
        <v>753309.5</v>
      </c>
      <c r="N1521">
        <v>141243.26735986001</v>
      </c>
      <c r="O1521" t="s">
        <v>732</v>
      </c>
      <c r="P1521">
        <v>221647.465768411</v>
      </c>
      <c r="Q1521" t="s">
        <v>732</v>
      </c>
    </row>
    <row r="1522" spans="1:17" x14ac:dyDescent="0.35">
      <c r="A1522" t="s">
        <v>154</v>
      </c>
      <c r="B1522" t="s">
        <v>3550</v>
      </c>
      <c r="C1522" t="s">
        <v>3551</v>
      </c>
      <c r="D1522">
        <v>0</v>
      </c>
      <c r="E1522">
        <v>42</v>
      </c>
      <c r="F1522">
        <v>6</v>
      </c>
      <c r="G1522">
        <v>53</v>
      </c>
      <c r="H1522">
        <v>6</v>
      </c>
      <c r="I1522">
        <v>193</v>
      </c>
      <c r="J1522">
        <v>687452.60906623199</v>
      </c>
      <c r="K1522">
        <v>1061764.6039626</v>
      </c>
      <c r="L1522">
        <v>369262.43247710197</v>
      </c>
      <c r="M1522">
        <v>1389568.734375</v>
      </c>
      <c r="N1522">
        <v>2567822.9075402399</v>
      </c>
      <c r="O1522">
        <v>3022158.5653452799</v>
      </c>
      <c r="P1522">
        <v>3306355.8316409201</v>
      </c>
      <c r="Q1522">
        <v>2792337.7927456</v>
      </c>
    </row>
    <row r="1523" spans="1:17" x14ac:dyDescent="0.35">
      <c r="A1523" t="s">
        <v>154</v>
      </c>
      <c r="B1523" t="s">
        <v>3552</v>
      </c>
      <c r="C1523" t="s">
        <v>3553</v>
      </c>
      <c r="D1523">
        <v>0</v>
      </c>
      <c r="E1523">
        <v>86</v>
      </c>
      <c r="F1523">
        <v>4</v>
      </c>
      <c r="G1523">
        <v>31</v>
      </c>
      <c r="H1523">
        <v>4</v>
      </c>
      <c r="I1523">
        <v>99</v>
      </c>
      <c r="J1523">
        <v>11141110.689849</v>
      </c>
      <c r="K1523">
        <v>10235583.2556137</v>
      </c>
      <c r="L1523">
        <v>11116824.0451314</v>
      </c>
      <c r="M1523">
        <v>9616961.7109375</v>
      </c>
      <c r="N1523">
        <v>371744.00617737701</v>
      </c>
      <c r="O1523">
        <v>446205.19590246002</v>
      </c>
      <c r="P1523">
        <v>217863.50922118701</v>
      </c>
      <c r="Q1523">
        <v>181865.42809007701</v>
      </c>
    </row>
    <row r="1524" spans="1:17" x14ac:dyDescent="0.35">
      <c r="A1524" t="s">
        <v>154</v>
      </c>
      <c r="B1524" t="s">
        <v>3554</v>
      </c>
      <c r="C1524" t="s">
        <v>3555</v>
      </c>
      <c r="D1524">
        <v>0</v>
      </c>
      <c r="E1524">
        <v>18</v>
      </c>
      <c r="F1524">
        <v>1</v>
      </c>
      <c r="G1524">
        <v>48</v>
      </c>
      <c r="H1524">
        <v>1</v>
      </c>
      <c r="I1524">
        <v>88</v>
      </c>
      <c r="J1524">
        <v>3244425.6268948601</v>
      </c>
      <c r="K1524">
        <v>2440290.1593728801</v>
      </c>
      <c r="L1524">
        <v>8927140.8681860194</v>
      </c>
      <c r="M1524">
        <v>4927924.671875</v>
      </c>
      <c r="N1524">
        <v>28778064.165109199</v>
      </c>
      <c r="O1524">
        <v>33600121.063632399</v>
      </c>
      <c r="P1524">
        <v>36027477.423856601</v>
      </c>
      <c r="Q1524">
        <v>12656785.3840013</v>
      </c>
    </row>
    <row r="1525" spans="1:17" x14ac:dyDescent="0.35">
      <c r="A1525" t="s">
        <v>154</v>
      </c>
      <c r="B1525" t="s">
        <v>3556</v>
      </c>
      <c r="C1525" t="s">
        <v>3557</v>
      </c>
      <c r="D1525">
        <v>0</v>
      </c>
      <c r="E1525">
        <v>62</v>
      </c>
      <c r="F1525">
        <v>10</v>
      </c>
      <c r="G1525">
        <v>57</v>
      </c>
      <c r="H1525">
        <v>10</v>
      </c>
      <c r="I1525">
        <v>215</v>
      </c>
      <c r="J1525">
        <v>579553.96649851801</v>
      </c>
      <c r="K1525">
        <v>532018.24012355204</v>
      </c>
      <c r="L1525">
        <v>273789.72329544701</v>
      </c>
      <c r="M1525">
        <v>584090.865234375</v>
      </c>
      <c r="N1525">
        <v>6843732.0156274596</v>
      </c>
      <c r="O1525">
        <v>8972112.1701216493</v>
      </c>
      <c r="P1525">
        <v>6096027.0250089504</v>
      </c>
      <c r="Q1525">
        <v>10748116.7342903</v>
      </c>
    </row>
    <row r="1526" spans="1:17" x14ac:dyDescent="0.35">
      <c r="A1526" t="s">
        <v>154</v>
      </c>
      <c r="B1526" t="s">
        <v>3558</v>
      </c>
      <c r="C1526" t="s">
        <v>3559</v>
      </c>
      <c r="D1526">
        <v>0</v>
      </c>
      <c r="E1526">
        <v>34</v>
      </c>
      <c r="F1526">
        <v>5</v>
      </c>
      <c r="G1526">
        <v>52</v>
      </c>
      <c r="H1526">
        <v>5</v>
      </c>
      <c r="I1526">
        <v>202</v>
      </c>
      <c r="J1526">
        <v>2297495.9639546699</v>
      </c>
      <c r="K1526">
        <v>2827850.0853598798</v>
      </c>
      <c r="L1526">
        <v>1614000.9937225999</v>
      </c>
      <c r="M1526">
        <v>3010885.75</v>
      </c>
      <c r="N1526">
        <v>4687123.8276365902</v>
      </c>
      <c r="O1526">
        <v>5371561.2800388196</v>
      </c>
      <c r="P1526">
        <v>2391051.0600965698</v>
      </c>
      <c r="Q1526">
        <v>5646583.0706232404</v>
      </c>
    </row>
    <row r="1527" spans="1:17" x14ac:dyDescent="0.35">
      <c r="A1527" t="s">
        <v>154</v>
      </c>
      <c r="B1527" t="s">
        <v>3560</v>
      </c>
      <c r="C1527" t="s">
        <v>3561</v>
      </c>
      <c r="D1527">
        <v>0</v>
      </c>
      <c r="E1527">
        <v>31</v>
      </c>
      <c r="F1527">
        <v>8</v>
      </c>
      <c r="G1527">
        <v>38</v>
      </c>
      <c r="H1527">
        <v>8</v>
      </c>
      <c r="I1527">
        <v>295</v>
      </c>
      <c r="J1527">
        <v>90265.847796192495</v>
      </c>
      <c r="K1527">
        <v>87787.118906421601</v>
      </c>
      <c r="L1527" t="s">
        <v>732</v>
      </c>
      <c r="M1527" t="s">
        <v>732</v>
      </c>
      <c r="N1527">
        <v>4512400.6016829098</v>
      </c>
      <c r="O1527">
        <v>5067453.1469853502</v>
      </c>
      <c r="P1527">
        <v>6769181.7638975699</v>
      </c>
      <c r="Q1527">
        <v>6987716.4889151501</v>
      </c>
    </row>
    <row r="1528" spans="1:17" x14ac:dyDescent="0.35">
      <c r="A1528" t="s">
        <v>154</v>
      </c>
      <c r="B1528" t="s">
        <v>3562</v>
      </c>
      <c r="C1528" t="s">
        <v>3563</v>
      </c>
      <c r="D1528">
        <v>0</v>
      </c>
      <c r="E1528">
        <v>61</v>
      </c>
      <c r="F1528">
        <v>5</v>
      </c>
      <c r="G1528">
        <v>70</v>
      </c>
      <c r="H1528">
        <v>5</v>
      </c>
      <c r="I1528">
        <v>101</v>
      </c>
      <c r="J1528">
        <v>18757516.384646799</v>
      </c>
      <c r="K1528">
        <v>16217623.738233401</v>
      </c>
      <c r="L1528">
        <v>4895131.1685579801</v>
      </c>
      <c r="M1528">
        <v>13729216.25</v>
      </c>
      <c r="N1528">
        <v>4710573.7806963501</v>
      </c>
      <c r="O1528">
        <v>6528004.8045541197</v>
      </c>
      <c r="P1528">
        <v>9721700.2562910691</v>
      </c>
      <c r="Q1528">
        <v>6225618.8490754403</v>
      </c>
    </row>
    <row r="1529" spans="1:17" x14ac:dyDescent="0.35">
      <c r="A1529" t="s">
        <v>154</v>
      </c>
      <c r="B1529" t="s">
        <v>3564</v>
      </c>
      <c r="C1529" t="s">
        <v>3565</v>
      </c>
      <c r="D1529">
        <v>0</v>
      </c>
      <c r="E1529">
        <v>14</v>
      </c>
      <c r="F1529">
        <v>2</v>
      </c>
      <c r="G1529">
        <v>9</v>
      </c>
      <c r="H1529">
        <v>2</v>
      </c>
      <c r="I1529">
        <v>223</v>
      </c>
      <c r="J1529">
        <v>616441.90699126304</v>
      </c>
      <c r="K1529">
        <v>558651.72525138804</v>
      </c>
      <c r="L1529">
        <v>320418.19033722399</v>
      </c>
      <c r="M1529">
        <v>610917.921875</v>
      </c>
      <c r="N1529" t="s">
        <v>732</v>
      </c>
      <c r="O1529" t="s">
        <v>732</v>
      </c>
      <c r="P1529" t="s">
        <v>732</v>
      </c>
      <c r="Q1529" t="s">
        <v>732</v>
      </c>
    </row>
    <row r="1530" spans="1:17" x14ac:dyDescent="0.35">
      <c r="A1530" t="s">
        <v>154</v>
      </c>
      <c r="B1530" t="s">
        <v>3566</v>
      </c>
      <c r="C1530" t="s">
        <v>3567</v>
      </c>
      <c r="D1530">
        <v>0</v>
      </c>
      <c r="E1530">
        <v>30</v>
      </c>
      <c r="F1530">
        <v>12</v>
      </c>
      <c r="G1530">
        <v>47</v>
      </c>
      <c r="H1530">
        <v>12</v>
      </c>
      <c r="I1530">
        <v>417</v>
      </c>
      <c r="J1530">
        <v>1721345.4019913201</v>
      </c>
      <c r="K1530">
        <v>1850777.0875244499</v>
      </c>
      <c r="L1530">
        <v>999405.67847291497</v>
      </c>
      <c r="M1530">
        <v>2249826.265625</v>
      </c>
      <c r="N1530">
        <v>602634.76374248997</v>
      </c>
      <c r="O1530">
        <v>688879.75537736504</v>
      </c>
      <c r="P1530">
        <v>354862.07374929299</v>
      </c>
      <c r="Q1530">
        <v>1501128.13518812</v>
      </c>
    </row>
    <row r="1531" spans="1:17" x14ac:dyDescent="0.35">
      <c r="A1531" t="s">
        <v>154</v>
      </c>
      <c r="B1531" t="s">
        <v>3568</v>
      </c>
      <c r="C1531" t="s">
        <v>3569</v>
      </c>
      <c r="D1531">
        <v>0</v>
      </c>
      <c r="E1531">
        <v>35</v>
      </c>
      <c r="F1531">
        <v>3</v>
      </c>
      <c r="G1531">
        <v>86</v>
      </c>
      <c r="H1531">
        <v>3</v>
      </c>
      <c r="I1531">
        <v>92</v>
      </c>
      <c r="J1531">
        <v>29388785.315103699</v>
      </c>
      <c r="K1531">
        <v>25965182.404860899</v>
      </c>
      <c r="L1531">
        <v>27110057.6346379</v>
      </c>
      <c r="M1531">
        <v>39664160.8125</v>
      </c>
      <c r="N1531">
        <v>12090232.049174899</v>
      </c>
      <c r="O1531">
        <v>14168995.3107625</v>
      </c>
      <c r="P1531">
        <v>13015704.358051499</v>
      </c>
      <c r="Q1531">
        <v>14125170.2709199</v>
      </c>
    </row>
    <row r="1532" spans="1:17" x14ac:dyDescent="0.35">
      <c r="A1532" t="s">
        <v>154</v>
      </c>
      <c r="B1532" t="s">
        <v>3570</v>
      </c>
      <c r="C1532" t="s">
        <v>3571</v>
      </c>
      <c r="D1532">
        <v>0</v>
      </c>
      <c r="E1532">
        <v>27</v>
      </c>
      <c r="F1532">
        <v>4</v>
      </c>
      <c r="G1532">
        <v>70</v>
      </c>
      <c r="H1532">
        <v>4</v>
      </c>
      <c r="I1532">
        <v>157</v>
      </c>
      <c r="J1532">
        <v>13390474.2207451</v>
      </c>
      <c r="K1532">
        <v>13838627.328646099</v>
      </c>
      <c r="L1532">
        <v>7075975.0918652797</v>
      </c>
      <c r="M1532">
        <v>13036433.75</v>
      </c>
      <c r="N1532">
        <v>8769515.4808817003</v>
      </c>
      <c r="O1532">
        <v>10620845.811851701</v>
      </c>
      <c r="P1532">
        <v>12018646.204948099</v>
      </c>
      <c r="Q1532">
        <v>9649711.1541783698</v>
      </c>
    </row>
    <row r="1533" spans="1:17" x14ac:dyDescent="0.35">
      <c r="A1533" t="s">
        <v>154</v>
      </c>
      <c r="B1533" t="s">
        <v>3572</v>
      </c>
      <c r="C1533" t="s">
        <v>3573</v>
      </c>
      <c r="D1533">
        <v>0</v>
      </c>
      <c r="E1533">
        <v>18</v>
      </c>
      <c r="F1533">
        <v>8</v>
      </c>
      <c r="G1533">
        <v>27</v>
      </c>
      <c r="H1533">
        <v>8</v>
      </c>
      <c r="I1533">
        <v>493</v>
      </c>
      <c r="J1533">
        <v>893138.29803354002</v>
      </c>
      <c r="K1533">
        <v>898332.81939648802</v>
      </c>
      <c r="L1533">
        <v>464930.06591318501</v>
      </c>
      <c r="M1533">
        <v>620616.44140625</v>
      </c>
      <c r="N1533">
        <v>499762.89892108698</v>
      </c>
      <c r="O1533">
        <v>720308.02931216802</v>
      </c>
      <c r="P1533">
        <v>716560.446331552</v>
      </c>
      <c r="Q1533">
        <v>862918.39220954</v>
      </c>
    </row>
    <row r="1534" spans="1:17" x14ac:dyDescent="0.35">
      <c r="A1534" t="s">
        <v>154</v>
      </c>
      <c r="B1534" t="s">
        <v>3574</v>
      </c>
      <c r="C1534" t="s">
        <v>3575</v>
      </c>
      <c r="D1534">
        <v>0</v>
      </c>
      <c r="E1534">
        <v>98</v>
      </c>
      <c r="F1534">
        <v>6</v>
      </c>
      <c r="G1534">
        <v>50</v>
      </c>
      <c r="H1534">
        <v>6</v>
      </c>
      <c r="I1534">
        <v>82</v>
      </c>
      <c r="J1534">
        <v>3325005.6759542702</v>
      </c>
      <c r="K1534">
        <v>3007770.3779726098</v>
      </c>
      <c r="L1534">
        <v>2689675.8299374999</v>
      </c>
      <c r="M1534">
        <v>3769888.046875</v>
      </c>
      <c r="N1534">
        <v>4773812.9401861997</v>
      </c>
      <c r="O1534">
        <v>5673490.7368797604</v>
      </c>
      <c r="P1534">
        <v>6943687.1562115196</v>
      </c>
      <c r="Q1534">
        <v>4981945.1371181896</v>
      </c>
    </row>
    <row r="1535" spans="1:17" x14ac:dyDescent="0.35">
      <c r="A1535" t="s">
        <v>154</v>
      </c>
      <c r="B1535" t="s">
        <v>3576</v>
      </c>
      <c r="C1535" t="s">
        <v>3577</v>
      </c>
      <c r="D1535">
        <v>0</v>
      </c>
      <c r="E1535">
        <v>33</v>
      </c>
      <c r="F1535">
        <v>9</v>
      </c>
      <c r="G1535">
        <v>50</v>
      </c>
      <c r="H1535">
        <v>9</v>
      </c>
      <c r="I1535">
        <v>240</v>
      </c>
      <c r="J1535">
        <v>1286267.68123576</v>
      </c>
      <c r="K1535">
        <v>1060092.1662107999</v>
      </c>
      <c r="L1535">
        <v>1748731.48176409</v>
      </c>
      <c r="M1535">
        <v>3965586.515625</v>
      </c>
      <c r="N1535">
        <v>2697634.8149380102</v>
      </c>
      <c r="O1535">
        <v>865758.34712033696</v>
      </c>
      <c r="P1535">
        <v>86507.660157726699</v>
      </c>
      <c r="Q1535">
        <v>468740.83124757098</v>
      </c>
    </row>
    <row r="1536" spans="1:17" x14ac:dyDescent="0.35">
      <c r="A1536" t="s">
        <v>154</v>
      </c>
      <c r="B1536" t="s">
        <v>3578</v>
      </c>
      <c r="C1536" t="s">
        <v>3579</v>
      </c>
      <c r="D1536">
        <v>0</v>
      </c>
      <c r="E1536">
        <v>35</v>
      </c>
      <c r="F1536">
        <v>8</v>
      </c>
      <c r="G1536">
        <v>51</v>
      </c>
      <c r="H1536">
        <v>8</v>
      </c>
      <c r="I1536">
        <v>239</v>
      </c>
      <c r="J1536">
        <v>1673783.69736723</v>
      </c>
      <c r="K1536">
        <v>2367281.0702862199</v>
      </c>
      <c r="L1536">
        <v>1621280.8448206999</v>
      </c>
      <c r="M1536">
        <v>2025919.34375</v>
      </c>
      <c r="N1536">
        <v>1855307.53590615</v>
      </c>
      <c r="O1536">
        <v>2040707.1846757601</v>
      </c>
      <c r="P1536">
        <v>2207704.4663338601</v>
      </c>
      <c r="Q1536">
        <v>1974228.2996475101</v>
      </c>
    </row>
    <row r="1537" spans="1:17" x14ac:dyDescent="0.35">
      <c r="A1537" t="s">
        <v>154</v>
      </c>
      <c r="B1537" t="s">
        <v>3580</v>
      </c>
      <c r="C1537" t="s">
        <v>3581</v>
      </c>
      <c r="D1537">
        <v>0</v>
      </c>
      <c r="E1537">
        <v>21</v>
      </c>
      <c r="F1537">
        <v>6</v>
      </c>
      <c r="G1537">
        <v>28</v>
      </c>
      <c r="H1537">
        <v>6</v>
      </c>
      <c r="I1537">
        <v>330</v>
      </c>
      <c r="J1537">
        <v>926842.99291725899</v>
      </c>
      <c r="K1537">
        <v>886539.07565044903</v>
      </c>
      <c r="L1537">
        <v>666700.95823624602</v>
      </c>
      <c r="M1537">
        <v>841970.171875</v>
      </c>
      <c r="N1537">
        <v>74798.814864442</v>
      </c>
      <c r="O1537">
        <v>225191.207710991</v>
      </c>
      <c r="P1537">
        <v>521357.71276706801</v>
      </c>
      <c r="Q1537">
        <v>192034.616281208</v>
      </c>
    </row>
    <row r="1538" spans="1:17" x14ac:dyDescent="0.35">
      <c r="A1538" t="s">
        <v>154</v>
      </c>
      <c r="B1538" t="s">
        <v>3582</v>
      </c>
      <c r="C1538" t="s">
        <v>3583</v>
      </c>
      <c r="D1538">
        <v>0</v>
      </c>
      <c r="E1538">
        <v>22</v>
      </c>
      <c r="F1538">
        <v>13</v>
      </c>
      <c r="G1538">
        <v>27</v>
      </c>
      <c r="H1538">
        <v>13</v>
      </c>
      <c r="I1538">
        <v>654</v>
      </c>
      <c r="J1538">
        <v>1432338.53228782</v>
      </c>
      <c r="K1538">
        <v>3222277.7219952401</v>
      </c>
      <c r="L1538">
        <v>175493.24883466901</v>
      </c>
      <c r="M1538">
        <v>1321101.3515625</v>
      </c>
      <c r="N1538">
        <v>2336509.4634944401</v>
      </c>
      <c r="O1538" t="s">
        <v>732</v>
      </c>
      <c r="P1538" t="s">
        <v>732</v>
      </c>
      <c r="Q1538">
        <v>279551.21306101599</v>
      </c>
    </row>
    <row r="1539" spans="1:17" x14ac:dyDescent="0.35">
      <c r="A1539" t="s">
        <v>154</v>
      </c>
      <c r="B1539" t="s">
        <v>3584</v>
      </c>
      <c r="C1539" t="s">
        <v>3585</v>
      </c>
      <c r="D1539">
        <v>0</v>
      </c>
      <c r="E1539">
        <v>19</v>
      </c>
      <c r="F1539">
        <v>5</v>
      </c>
      <c r="G1539">
        <v>19</v>
      </c>
      <c r="H1539">
        <v>5</v>
      </c>
      <c r="I1539">
        <v>367</v>
      </c>
      <c r="J1539">
        <v>925347.77027680702</v>
      </c>
      <c r="K1539">
        <v>1214260.06844449</v>
      </c>
      <c r="L1539">
        <v>41930.269480340598</v>
      </c>
      <c r="M1539">
        <v>994166.1015625</v>
      </c>
      <c r="N1539">
        <v>24718.148328381802</v>
      </c>
      <c r="O1539">
        <v>70015.6839275034</v>
      </c>
      <c r="P1539">
        <v>61212.435386541998</v>
      </c>
      <c r="Q1539">
        <v>63544.854243043999</v>
      </c>
    </row>
    <row r="1540" spans="1:17" x14ac:dyDescent="0.35">
      <c r="A1540" t="s">
        <v>154</v>
      </c>
      <c r="B1540" t="s">
        <v>3586</v>
      </c>
      <c r="C1540" t="s">
        <v>3587</v>
      </c>
      <c r="D1540">
        <v>0</v>
      </c>
      <c r="E1540">
        <v>26</v>
      </c>
      <c r="F1540">
        <v>5</v>
      </c>
      <c r="G1540">
        <v>55</v>
      </c>
      <c r="H1540">
        <v>5</v>
      </c>
      <c r="I1540">
        <v>204</v>
      </c>
      <c r="J1540">
        <v>4255980.5128383702</v>
      </c>
      <c r="K1540">
        <v>4121999.5513590402</v>
      </c>
      <c r="L1540">
        <v>2364569.86436318</v>
      </c>
      <c r="M1540">
        <v>4280489.5</v>
      </c>
      <c r="N1540">
        <v>4593657.7441500202</v>
      </c>
      <c r="O1540">
        <v>4268009.8699942697</v>
      </c>
      <c r="P1540">
        <v>4613533.2076499704</v>
      </c>
      <c r="Q1540">
        <v>4825142.2526349099</v>
      </c>
    </row>
    <row r="1541" spans="1:17" x14ac:dyDescent="0.35">
      <c r="A1541" t="s">
        <v>154</v>
      </c>
      <c r="B1541" t="s">
        <v>3588</v>
      </c>
      <c r="C1541" t="s">
        <v>3589</v>
      </c>
      <c r="D1541">
        <v>0</v>
      </c>
      <c r="E1541">
        <v>48</v>
      </c>
      <c r="F1541">
        <v>5</v>
      </c>
      <c r="G1541">
        <v>78</v>
      </c>
      <c r="H1541">
        <v>5</v>
      </c>
      <c r="I1541">
        <v>123</v>
      </c>
      <c r="J1541">
        <v>110227075.10814101</v>
      </c>
      <c r="K1541">
        <v>88851821.287963197</v>
      </c>
      <c r="L1541">
        <v>39675380.181421898</v>
      </c>
      <c r="M1541">
        <v>101898282.8125</v>
      </c>
      <c r="N1541">
        <v>28829680.7034983</v>
      </c>
      <c r="O1541">
        <v>22689306.8117937</v>
      </c>
      <c r="P1541">
        <v>27048321.002552301</v>
      </c>
      <c r="Q1541">
        <v>33801303.297582999</v>
      </c>
    </row>
    <row r="1542" spans="1:17" x14ac:dyDescent="0.35">
      <c r="A1542" t="s">
        <v>154</v>
      </c>
      <c r="B1542" t="s">
        <v>3590</v>
      </c>
      <c r="C1542" t="s">
        <v>3591</v>
      </c>
      <c r="D1542">
        <v>0</v>
      </c>
      <c r="E1542">
        <v>25</v>
      </c>
      <c r="F1542">
        <v>9</v>
      </c>
      <c r="G1542">
        <v>80</v>
      </c>
      <c r="H1542">
        <v>9</v>
      </c>
      <c r="I1542">
        <v>365</v>
      </c>
      <c r="J1542">
        <v>1655492.41921303</v>
      </c>
      <c r="K1542">
        <v>1744051.3544719501</v>
      </c>
      <c r="L1542">
        <v>464969.441973307</v>
      </c>
      <c r="M1542">
        <v>1987831.125</v>
      </c>
      <c r="N1542">
        <v>5978498.2053803997</v>
      </c>
      <c r="O1542">
        <v>6369605.0696958201</v>
      </c>
      <c r="P1542">
        <v>7823273.7593646403</v>
      </c>
      <c r="Q1542">
        <v>7227674.9101916002</v>
      </c>
    </row>
    <row r="1543" spans="1:17" x14ac:dyDescent="0.35">
      <c r="A1543" t="s">
        <v>154</v>
      </c>
      <c r="B1543" t="s">
        <v>3592</v>
      </c>
      <c r="C1543" t="s">
        <v>3593</v>
      </c>
      <c r="D1543">
        <v>0</v>
      </c>
      <c r="E1543">
        <v>36</v>
      </c>
      <c r="F1543">
        <v>10</v>
      </c>
      <c r="G1543">
        <v>62</v>
      </c>
      <c r="H1543">
        <v>10</v>
      </c>
      <c r="I1543">
        <v>317</v>
      </c>
      <c r="J1543">
        <v>625496.456988586</v>
      </c>
      <c r="K1543">
        <v>999277.60444648005</v>
      </c>
      <c r="L1543" t="s">
        <v>732</v>
      </c>
      <c r="M1543">
        <v>945805.5625</v>
      </c>
      <c r="N1543">
        <v>5425578.0729292901</v>
      </c>
      <c r="O1543">
        <v>5697332.5458394503</v>
      </c>
      <c r="P1543">
        <v>4868007.0162525102</v>
      </c>
      <c r="Q1543">
        <v>6724836.5186139001</v>
      </c>
    </row>
    <row r="1544" spans="1:17" x14ac:dyDescent="0.35">
      <c r="A1544" t="s">
        <v>154</v>
      </c>
      <c r="B1544" t="s">
        <v>3594</v>
      </c>
      <c r="C1544" t="s">
        <v>3595</v>
      </c>
      <c r="D1544">
        <v>0</v>
      </c>
      <c r="E1544">
        <v>34</v>
      </c>
      <c r="F1544">
        <v>6</v>
      </c>
      <c r="G1544">
        <v>25</v>
      </c>
      <c r="H1544">
        <v>6</v>
      </c>
      <c r="I1544">
        <v>285</v>
      </c>
      <c r="J1544">
        <v>1459238.92249435</v>
      </c>
      <c r="K1544">
        <v>1432551.8453510399</v>
      </c>
      <c r="L1544">
        <v>611769.79803354305</v>
      </c>
      <c r="M1544">
        <v>1573361.7734375</v>
      </c>
      <c r="N1544">
        <v>270287.77780247701</v>
      </c>
      <c r="O1544">
        <v>359053.16841746197</v>
      </c>
      <c r="P1544" t="s">
        <v>732</v>
      </c>
      <c r="Q1544" t="s">
        <v>732</v>
      </c>
    </row>
    <row r="1545" spans="1:17" x14ac:dyDescent="0.35">
      <c r="A1545" t="s">
        <v>154</v>
      </c>
      <c r="B1545" t="s">
        <v>3596</v>
      </c>
      <c r="C1545" t="s">
        <v>3597</v>
      </c>
      <c r="D1545">
        <v>0</v>
      </c>
      <c r="E1545">
        <v>53</v>
      </c>
      <c r="F1545">
        <v>8</v>
      </c>
      <c r="G1545">
        <v>68</v>
      </c>
      <c r="H1545">
        <v>8</v>
      </c>
      <c r="I1545">
        <v>158</v>
      </c>
      <c r="J1545">
        <v>2895674.7128264699</v>
      </c>
      <c r="K1545">
        <v>2688204.60534654</v>
      </c>
      <c r="L1545">
        <v>866641.62066845701</v>
      </c>
      <c r="M1545">
        <v>3750114.9453125</v>
      </c>
      <c r="N1545">
        <v>7763712.5076114098</v>
      </c>
      <c r="O1545">
        <v>9526723.9838668406</v>
      </c>
      <c r="P1545">
        <v>8946408.8025514707</v>
      </c>
      <c r="Q1545">
        <v>9548832.2069201693</v>
      </c>
    </row>
    <row r="1546" spans="1:17" x14ac:dyDescent="0.35">
      <c r="A1546" t="s">
        <v>154</v>
      </c>
      <c r="B1546" t="s">
        <v>3598</v>
      </c>
      <c r="C1546" t="s">
        <v>3599</v>
      </c>
      <c r="D1546">
        <v>0</v>
      </c>
      <c r="E1546">
        <v>43</v>
      </c>
      <c r="F1546">
        <v>7</v>
      </c>
      <c r="G1546">
        <v>48</v>
      </c>
      <c r="H1546">
        <v>7</v>
      </c>
      <c r="I1546">
        <v>149</v>
      </c>
      <c r="J1546">
        <v>2369006.7908143899</v>
      </c>
      <c r="K1546">
        <v>2546286.3381769299</v>
      </c>
      <c r="L1546">
        <v>1982337.2128183199</v>
      </c>
      <c r="M1546">
        <v>3418682.109375</v>
      </c>
      <c r="N1546">
        <v>1302896.5796664399</v>
      </c>
      <c r="O1546">
        <v>1904626.43538266</v>
      </c>
      <c r="P1546">
        <v>1370165.7023719901</v>
      </c>
      <c r="Q1546">
        <v>1495059.2588328</v>
      </c>
    </row>
    <row r="1547" spans="1:17" x14ac:dyDescent="0.35">
      <c r="A1547" t="s">
        <v>154</v>
      </c>
      <c r="B1547" t="s">
        <v>3600</v>
      </c>
      <c r="C1547" t="s">
        <v>3601</v>
      </c>
      <c r="D1547">
        <v>0</v>
      </c>
      <c r="E1547">
        <v>64</v>
      </c>
      <c r="F1547">
        <v>5</v>
      </c>
      <c r="G1547">
        <v>37</v>
      </c>
      <c r="H1547">
        <v>5</v>
      </c>
      <c r="I1547">
        <v>87</v>
      </c>
      <c r="J1547">
        <v>1526958.5939261101</v>
      </c>
      <c r="K1547">
        <v>1879901.5174557299</v>
      </c>
      <c r="L1547">
        <v>1647596.2229913301</v>
      </c>
      <c r="M1547">
        <v>2437708.1875</v>
      </c>
      <c r="N1547">
        <v>4823074.1708543403</v>
      </c>
      <c r="O1547">
        <v>6309595.5998144699</v>
      </c>
      <c r="P1547">
        <v>6023847.9989955099</v>
      </c>
      <c r="Q1547">
        <v>5827521.7515593097</v>
      </c>
    </row>
    <row r="1548" spans="1:17" x14ac:dyDescent="0.35">
      <c r="A1548" t="s">
        <v>154</v>
      </c>
      <c r="B1548" t="s">
        <v>3602</v>
      </c>
      <c r="C1548" t="s">
        <v>3603</v>
      </c>
      <c r="D1548">
        <v>0</v>
      </c>
      <c r="E1548">
        <v>44</v>
      </c>
      <c r="F1548">
        <v>8</v>
      </c>
      <c r="G1548">
        <v>35</v>
      </c>
      <c r="H1548">
        <v>8</v>
      </c>
      <c r="I1548">
        <v>222</v>
      </c>
      <c r="J1548">
        <v>1803244.0165802001</v>
      </c>
      <c r="K1548">
        <v>1943627.7580072</v>
      </c>
      <c r="L1548">
        <v>249870.05095812399</v>
      </c>
      <c r="M1548">
        <v>2282697.078125</v>
      </c>
      <c r="N1548">
        <v>770311.29032674502</v>
      </c>
      <c r="O1548">
        <v>1113046.1581032099</v>
      </c>
      <c r="P1548">
        <v>898152.59021438297</v>
      </c>
      <c r="Q1548">
        <v>1235914.66841817</v>
      </c>
    </row>
    <row r="1549" spans="1:17" x14ac:dyDescent="0.35">
      <c r="A1549" t="s">
        <v>154</v>
      </c>
      <c r="B1549" t="s">
        <v>3604</v>
      </c>
      <c r="C1549" t="s">
        <v>3605</v>
      </c>
      <c r="D1549">
        <v>0</v>
      </c>
      <c r="E1549">
        <v>34</v>
      </c>
      <c r="F1549">
        <v>4</v>
      </c>
      <c r="G1549">
        <v>38</v>
      </c>
      <c r="H1549">
        <v>4</v>
      </c>
      <c r="I1549">
        <v>172</v>
      </c>
      <c r="J1549">
        <v>868120.53858724795</v>
      </c>
      <c r="K1549">
        <v>712158.69738903805</v>
      </c>
      <c r="L1549">
        <v>119908.56509762</v>
      </c>
      <c r="M1549">
        <v>639392.734375</v>
      </c>
      <c r="N1549">
        <v>828065.25884126604</v>
      </c>
      <c r="O1549">
        <v>787166.88268578402</v>
      </c>
      <c r="P1549">
        <v>1519430.85425109</v>
      </c>
      <c r="Q1549">
        <v>1111033.22141339</v>
      </c>
    </row>
    <row r="1550" spans="1:17" x14ac:dyDescent="0.35">
      <c r="A1550" t="s">
        <v>154</v>
      </c>
      <c r="B1550" t="s">
        <v>3606</v>
      </c>
      <c r="C1550" t="s">
        <v>3607</v>
      </c>
      <c r="D1550">
        <v>0</v>
      </c>
      <c r="E1550">
        <v>22</v>
      </c>
      <c r="F1550">
        <v>2</v>
      </c>
      <c r="G1550">
        <v>20</v>
      </c>
      <c r="H1550">
        <v>2</v>
      </c>
      <c r="I1550">
        <v>195</v>
      </c>
      <c r="J1550">
        <v>1234044.9012462201</v>
      </c>
      <c r="K1550">
        <v>1998817.2466295001</v>
      </c>
      <c r="L1550">
        <v>830300.10255855601</v>
      </c>
      <c r="M1550">
        <v>1118571</v>
      </c>
      <c r="N1550">
        <v>1096530.53895597</v>
      </c>
      <c r="O1550">
        <v>946192.82529508695</v>
      </c>
      <c r="P1550">
        <v>1545162.09487089</v>
      </c>
      <c r="Q1550">
        <v>791587.13922169304</v>
      </c>
    </row>
    <row r="1551" spans="1:17" x14ac:dyDescent="0.35">
      <c r="A1551" t="s">
        <v>154</v>
      </c>
      <c r="B1551" t="s">
        <v>3608</v>
      </c>
      <c r="C1551" t="s">
        <v>3609</v>
      </c>
      <c r="D1551">
        <v>0</v>
      </c>
      <c r="E1551">
        <v>20</v>
      </c>
      <c r="F1551">
        <v>3</v>
      </c>
      <c r="G1551">
        <v>16</v>
      </c>
      <c r="H1551">
        <v>3</v>
      </c>
      <c r="I1551">
        <v>232</v>
      </c>
      <c r="J1551">
        <v>483937.18673804402</v>
      </c>
      <c r="K1551">
        <v>379797.66207356</v>
      </c>
      <c r="L1551">
        <v>90997.641210152593</v>
      </c>
      <c r="M1551">
        <v>464220.78125</v>
      </c>
      <c r="N1551">
        <v>69901.365651816406</v>
      </c>
      <c r="O1551">
        <v>54699.252955490403</v>
      </c>
      <c r="P1551">
        <v>40251.265931407797</v>
      </c>
      <c r="Q1551">
        <v>67539.265814778104</v>
      </c>
    </row>
    <row r="1552" spans="1:17" x14ac:dyDescent="0.35">
      <c r="A1552" t="s">
        <v>154</v>
      </c>
      <c r="B1552" t="s">
        <v>3610</v>
      </c>
      <c r="C1552" t="s">
        <v>3611</v>
      </c>
      <c r="D1552">
        <v>0</v>
      </c>
      <c r="E1552">
        <v>27</v>
      </c>
      <c r="F1552">
        <v>7</v>
      </c>
      <c r="G1552">
        <v>26</v>
      </c>
      <c r="H1552">
        <v>7</v>
      </c>
      <c r="I1552">
        <v>312</v>
      </c>
      <c r="J1552">
        <v>1120169.83048996</v>
      </c>
      <c r="K1552">
        <v>1183317.5191734999</v>
      </c>
      <c r="L1552">
        <v>295146.14168705099</v>
      </c>
      <c r="M1552">
        <v>1765832.0390625</v>
      </c>
      <c r="N1552">
        <v>265745.22894638602</v>
      </c>
      <c r="O1552">
        <v>328624.07940070902</v>
      </c>
      <c r="P1552">
        <v>157011.51560165599</v>
      </c>
      <c r="Q1552">
        <v>420852.20606747601</v>
      </c>
    </row>
    <row r="1553" spans="1:17" x14ac:dyDescent="0.35">
      <c r="A1553" t="s">
        <v>154</v>
      </c>
      <c r="B1553" t="s">
        <v>3612</v>
      </c>
      <c r="C1553" t="s">
        <v>3613</v>
      </c>
      <c r="D1553">
        <v>0</v>
      </c>
      <c r="E1553">
        <v>38</v>
      </c>
      <c r="F1553">
        <v>8</v>
      </c>
      <c r="G1553">
        <v>44</v>
      </c>
      <c r="H1553">
        <v>8</v>
      </c>
      <c r="I1553">
        <v>274</v>
      </c>
      <c r="J1553">
        <v>915845.04394500901</v>
      </c>
      <c r="K1553">
        <v>1075754.66023297</v>
      </c>
      <c r="L1553">
        <v>392351.63564143999</v>
      </c>
      <c r="M1553">
        <v>1064614.5234375</v>
      </c>
      <c r="N1553">
        <v>648419.47888042603</v>
      </c>
      <c r="O1553">
        <v>576863.37449902401</v>
      </c>
      <c r="P1553">
        <v>1185157.26353782</v>
      </c>
      <c r="Q1553">
        <v>890550.77878824703</v>
      </c>
    </row>
    <row r="1554" spans="1:17" x14ac:dyDescent="0.35">
      <c r="A1554" t="s">
        <v>154</v>
      </c>
      <c r="B1554" t="s">
        <v>3614</v>
      </c>
      <c r="C1554" t="s">
        <v>3615</v>
      </c>
      <c r="D1554">
        <v>0</v>
      </c>
      <c r="E1554">
        <v>70</v>
      </c>
      <c r="F1554">
        <v>5</v>
      </c>
      <c r="G1554">
        <v>74</v>
      </c>
      <c r="H1554">
        <v>5</v>
      </c>
      <c r="I1554">
        <v>77</v>
      </c>
      <c r="J1554">
        <v>3609457.7071561902</v>
      </c>
      <c r="K1554">
        <v>3621653.8315945501</v>
      </c>
      <c r="L1554">
        <v>2641103.5547580202</v>
      </c>
      <c r="M1554">
        <v>3657339.71875</v>
      </c>
      <c r="N1554">
        <v>21025628.360134698</v>
      </c>
      <c r="O1554">
        <v>18928603.481317099</v>
      </c>
      <c r="P1554">
        <v>15987918.1142419</v>
      </c>
      <c r="Q1554">
        <v>16465727.8980994</v>
      </c>
    </row>
    <row r="1555" spans="1:17" x14ac:dyDescent="0.35">
      <c r="A1555" t="s">
        <v>154</v>
      </c>
      <c r="B1555" t="s">
        <v>3616</v>
      </c>
      <c r="C1555" t="s">
        <v>3617</v>
      </c>
      <c r="D1555">
        <v>0</v>
      </c>
      <c r="E1555">
        <v>19</v>
      </c>
      <c r="F1555">
        <v>8</v>
      </c>
      <c r="G1555">
        <v>64</v>
      </c>
      <c r="H1555">
        <v>8</v>
      </c>
      <c r="I1555">
        <v>443</v>
      </c>
      <c r="J1555">
        <v>3021792.4969065501</v>
      </c>
      <c r="K1555">
        <v>2987967.3851184598</v>
      </c>
      <c r="L1555">
        <v>2860152.7388035902</v>
      </c>
      <c r="M1555">
        <v>3405267.25</v>
      </c>
      <c r="N1555">
        <v>16872283.870253298</v>
      </c>
      <c r="O1555">
        <v>14595504.0428723</v>
      </c>
      <c r="P1555">
        <v>13483619.8351392</v>
      </c>
      <c r="Q1555">
        <v>15638448.7462338</v>
      </c>
    </row>
    <row r="1556" spans="1:17" x14ac:dyDescent="0.35">
      <c r="A1556" t="s">
        <v>154</v>
      </c>
      <c r="B1556" t="s">
        <v>3618</v>
      </c>
      <c r="C1556" t="s">
        <v>3619</v>
      </c>
      <c r="D1556">
        <v>0</v>
      </c>
      <c r="E1556">
        <v>33</v>
      </c>
      <c r="F1556">
        <v>9</v>
      </c>
      <c r="G1556">
        <v>54</v>
      </c>
      <c r="H1556">
        <v>9</v>
      </c>
      <c r="I1556">
        <v>283</v>
      </c>
      <c r="J1556">
        <v>2815209.4105083002</v>
      </c>
      <c r="K1556">
        <v>2775972.3064739499</v>
      </c>
      <c r="L1556">
        <v>1314022.3804081799</v>
      </c>
      <c r="M1556">
        <v>2546341.8701171898</v>
      </c>
      <c r="N1556">
        <v>2260577.0285849199</v>
      </c>
      <c r="O1556">
        <v>3370527.1286014798</v>
      </c>
      <c r="P1556">
        <v>2135059.16633741</v>
      </c>
      <c r="Q1556">
        <v>2112921.4090907299</v>
      </c>
    </row>
    <row r="1557" spans="1:17" x14ac:dyDescent="0.35">
      <c r="A1557" t="s">
        <v>154</v>
      </c>
      <c r="B1557" t="s">
        <v>3620</v>
      </c>
      <c r="C1557" t="s">
        <v>3621</v>
      </c>
      <c r="D1557">
        <v>0</v>
      </c>
      <c r="E1557">
        <v>48</v>
      </c>
      <c r="F1557">
        <v>5</v>
      </c>
      <c r="G1557">
        <v>35</v>
      </c>
      <c r="H1557">
        <v>5</v>
      </c>
      <c r="I1557">
        <v>132</v>
      </c>
      <c r="J1557">
        <v>438116.96122808103</v>
      </c>
      <c r="K1557">
        <v>461712.13598011702</v>
      </c>
      <c r="L1557">
        <v>757040.69606951205</v>
      </c>
      <c r="M1557">
        <v>790950.078125</v>
      </c>
      <c r="N1557">
        <v>780236.13720265799</v>
      </c>
      <c r="O1557">
        <v>1263339.9454294699</v>
      </c>
      <c r="P1557">
        <v>1664221.54078146</v>
      </c>
      <c r="Q1557">
        <v>1079481.5920899599</v>
      </c>
    </row>
    <row r="1558" spans="1:17" x14ac:dyDescent="0.35">
      <c r="A1558" t="s">
        <v>154</v>
      </c>
      <c r="B1558" t="s">
        <v>3622</v>
      </c>
      <c r="C1558" t="s">
        <v>3623</v>
      </c>
      <c r="D1558">
        <v>0</v>
      </c>
      <c r="E1558">
        <v>31</v>
      </c>
      <c r="F1558">
        <v>9</v>
      </c>
      <c r="G1558">
        <v>42</v>
      </c>
      <c r="H1558">
        <v>9</v>
      </c>
      <c r="I1558">
        <v>289</v>
      </c>
      <c r="J1558">
        <v>796857.115415646</v>
      </c>
      <c r="K1558">
        <v>891469.43924863404</v>
      </c>
      <c r="L1558">
        <v>435910.436885225</v>
      </c>
      <c r="M1558">
        <v>877626.2734375</v>
      </c>
      <c r="N1558">
        <v>109774.830789103</v>
      </c>
      <c r="O1558">
        <v>405156.06057532999</v>
      </c>
      <c r="P1558">
        <v>470178.48719777103</v>
      </c>
      <c r="Q1558">
        <v>204506.63135859801</v>
      </c>
    </row>
    <row r="1559" spans="1:17" x14ac:dyDescent="0.35">
      <c r="A1559" t="s">
        <v>154</v>
      </c>
      <c r="B1559" t="s">
        <v>212</v>
      </c>
      <c r="C1559" t="s">
        <v>3624</v>
      </c>
      <c r="D1559">
        <v>0</v>
      </c>
      <c r="E1559">
        <v>27</v>
      </c>
      <c r="F1559">
        <v>10</v>
      </c>
      <c r="G1559">
        <v>33</v>
      </c>
      <c r="H1559">
        <v>10</v>
      </c>
      <c r="I1559">
        <v>515</v>
      </c>
      <c r="J1559">
        <v>436101.253592405</v>
      </c>
      <c r="K1559">
        <v>472420.166898606</v>
      </c>
      <c r="L1559">
        <v>280321.03378971602</v>
      </c>
      <c r="M1559">
        <v>333274.8671875</v>
      </c>
      <c r="N1559">
        <v>318687.57329582301</v>
      </c>
      <c r="O1559">
        <v>230265.666631008</v>
      </c>
      <c r="P1559">
        <v>421686.03738274501</v>
      </c>
      <c r="Q1559">
        <v>623340.15520067001</v>
      </c>
    </row>
    <row r="1560" spans="1:17" x14ac:dyDescent="0.35">
      <c r="A1560" t="s">
        <v>154</v>
      </c>
      <c r="B1560" t="s">
        <v>3625</v>
      </c>
      <c r="C1560" t="s">
        <v>3626</v>
      </c>
      <c r="D1560">
        <v>0</v>
      </c>
      <c r="E1560">
        <v>58</v>
      </c>
      <c r="F1560">
        <v>7</v>
      </c>
      <c r="G1560">
        <v>42</v>
      </c>
      <c r="H1560">
        <v>7</v>
      </c>
      <c r="I1560">
        <v>137</v>
      </c>
      <c r="J1560">
        <v>253631.11468792599</v>
      </c>
      <c r="K1560">
        <v>274200.44124265801</v>
      </c>
      <c r="L1560">
        <v>1013287.3045029</v>
      </c>
      <c r="M1560">
        <v>1571724.4921875</v>
      </c>
      <c r="N1560">
        <v>1574220.5811993601</v>
      </c>
      <c r="O1560">
        <v>2277478.03903548</v>
      </c>
      <c r="P1560">
        <v>1844394.9188864999</v>
      </c>
      <c r="Q1560">
        <v>1150152.06248092</v>
      </c>
    </row>
    <row r="1561" spans="1:17" x14ac:dyDescent="0.35">
      <c r="A1561" t="s">
        <v>154</v>
      </c>
      <c r="B1561" t="s">
        <v>3627</v>
      </c>
      <c r="C1561" t="s">
        <v>3628</v>
      </c>
      <c r="D1561">
        <v>0</v>
      </c>
      <c r="E1561">
        <v>49</v>
      </c>
      <c r="F1561">
        <v>5</v>
      </c>
      <c r="G1561">
        <v>42</v>
      </c>
      <c r="H1561">
        <v>5</v>
      </c>
      <c r="I1561">
        <v>96</v>
      </c>
      <c r="J1561">
        <v>7328334.1425793301</v>
      </c>
      <c r="K1561">
        <v>6721526.5139837498</v>
      </c>
      <c r="L1561">
        <v>5995425.4951549796</v>
      </c>
      <c r="M1561">
        <v>10677507.875</v>
      </c>
      <c r="N1561">
        <v>10921103.3226308</v>
      </c>
      <c r="O1561">
        <v>11822272.7433933</v>
      </c>
      <c r="P1561">
        <v>8588027.5128860101</v>
      </c>
      <c r="Q1561">
        <v>9478398.5572511796</v>
      </c>
    </row>
    <row r="1562" spans="1:17" x14ac:dyDescent="0.35">
      <c r="A1562" t="s">
        <v>154</v>
      </c>
      <c r="B1562" t="s">
        <v>3629</v>
      </c>
      <c r="C1562" t="s">
        <v>3630</v>
      </c>
      <c r="D1562">
        <v>0</v>
      </c>
      <c r="E1562">
        <v>32</v>
      </c>
      <c r="F1562">
        <v>8</v>
      </c>
      <c r="G1562">
        <v>28</v>
      </c>
      <c r="H1562">
        <v>8</v>
      </c>
      <c r="I1562">
        <v>329</v>
      </c>
      <c r="J1562">
        <v>543935.75839827198</v>
      </c>
      <c r="K1562">
        <v>533950.28018781298</v>
      </c>
      <c r="L1562">
        <v>777576.49355543603</v>
      </c>
      <c r="M1562">
        <v>1563639.5</v>
      </c>
      <c r="N1562">
        <v>52968.896997319003</v>
      </c>
      <c r="O1562" t="s">
        <v>732</v>
      </c>
      <c r="P1562" t="s">
        <v>732</v>
      </c>
      <c r="Q1562" t="s">
        <v>732</v>
      </c>
    </row>
    <row r="1563" spans="1:17" x14ac:dyDescent="0.35">
      <c r="A1563" t="s">
        <v>154</v>
      </c>
      <c r="B1563" t="s">
        <v>3631</v>
      </c>
      <c r="C1563" t="s">
        <v>3632</v>
      </c>
      <c r="D1563">
        <v>0</v>
      </c>
      <c r="E1563">
        <v>23</v>
      </c>
      <c r="F1563">
        <v>11</v>
      </c>
      <c r="G1563">
        <v>23</v>
      </c>
      <c r="H1563">
        <v>11</v>
      </c>
      <c r="I1563">
        <v>560</v>
      </c>
      <c r="J1563">
        <v>842012.15133457899</v>
      </c>
      <c r="K1563">
        <v>645349.325738905</v>
      </c>
      <c r="L1563" t="s">
        <v>732</v>
      </c>
      <c r="M1563">
        <v>904698.10546875</v>
      </c>
      <c r="N1563" t="s">
        <v>732</v>
      </c>
      <c r="O1563" t="s">
        <v>732</v>
      </c>
      <c r="P1563" t="s">
        <v>732</v>
      </c>
      <c r="Q1563" t="s">
        <v>732</v>
      </c>
    </row>
    <row r="1564" spans="1:17" x14ac:dyDescent="0.35">
      <c r="A1564" t="s">
        <v>154</v>
      </c>
      <c r="B1564" t="s">
        <v>3633</v>
      </c>
      <c r="C1564" t="s">
        <v>3634</v>
      </c>
      <c r="D1564">
        <v>0</v>
      </c>
      <c r="E1564">
        <v>46</v>
      </c>
      <c r="F1564">
        <v>6</v>
      </c>
      <c r="G1564">
        <v>47</v>
      </c>
      <c r="H1564">
        <v>6</v>
      </c>
      <c r="I1564">
        <v>174</v>
      </c>
      <c r="J1564">
        <v>1634613.7943003401</v>
      </c>
      <c r="K1564">
        <v>1488706.8734820101</v>
      </c>
      <c r="L1564">
        <v>1741080.9599142801</v>
      </c>
      <c r="M1564">
        <v>1383675.78125</v>
      </c>
      <c r="N1564">
        <v>2291266.8263850799</v>
      </c>
      <c r="O1564">
        <v>2554455.1336902701</v>
      </c>
      <c r="P1564">
        <v>2978759.8330787998</v>
      </c>
      <c r="Q1564">
        <v>3196862.1832129299</v>
      </c>
    </row>
    <row r="1565" spans="1:17" x14ac:dyDescent="0.35">
      <c r="A1565" t="s">
        <v>154</v>
      </c>
      <c r="B1565" t="s">
        <v>3635</v>
      </c>
      <c r="C1565" t="s">
        <v>3636</v>
      </c>
      <c r="D1565">
        <v>0</v>
      </c>
      <c r="E1565">
        <v>32</v>
      </c>
      <c r="F1565">
        <v>14</v>
      </c>
      <c r="G1565">
        <v>38</v>
      </c>
      <c r="H1565">
        <v>14</v>
      </c>
      <c r="I1565">
        <v>512</v>
      </c>
      <c r="J1565">
        <v>697899.181733059</v>
      </c>
      <c r="K1565">
        <v>769375.77883944695</v>
      </c>
      <c r="L1565" t="s">
        <v>732</v>
      </c>
      <c r="M1565">
        <v>265711.19140625</v>
      </c>
      <c r="N1565">
        <v>705711.10244811804</v>
      </c>
      <c r="O1565">
        <v>1356092.8790629201</v>
      </c>
      <c r="P1565">
        <v>1900952.93362537</v>
      </c>
      <c r="Q1565">
        <v>1536850.76586897</v>
      </c>
    </row>
    <row r="1566" spans="1:17" x14ac:dyDescent="0.35">
      <c r="A1566" t="s">
        <v>154</v>
      </c>
      <c r="B1566" t="s">
        <v>3637</v>
      </c>
      <c r="C1566" t="s">
        <v>3638</v>
      </c>
      <c r="D1566">
        <v>0</v>
      </c>
      <c r="E1566">
        <v>54</v>
      </c>
      <c r="F1566">
        <v>4</v>
      </c>
      <c r="G1566">
        <v>16</v>
      </c>
      <c r="H1566">
        <v>4</v>
      </c>
      <c r="I1566">
        <v>79</v>
      </c>
      <c r="J1566">
        <v>1950284.8317523301</v>
      </c>
      <c r="K1566">
        <v>2775009.30273963</v>
      </c>
      <c r="L1566">
        <v>1123088.74934926</v>
      </c>
      <c r="M1566">
        <v>1731427.75</v>
      </c>
      <c r="N1566" t="s">
        <v>732</v>
      </c>
      <c r="O1566">
        <v>45475.639890683502</v>
      </c>
      <c r="P1566">
        <v>146532.32912600299</v>
      </c>
      <c r="Q1566" t="s">
        <v>732</v>
      </c>
    </row>
    <row r="1567" spans="1:17" x14ac:dyDescent="0.35">
      <c r="A1567" t="s">
        <v>154</v>
      </c>
      <c r="B1567" t="s">
        <v>3639</v>
      </c>
      <c r="C1567" t="s">
        <v>3640</v>
      </c>
      <c r="D1567">
        <v>0</v>
      </c>
      <c r="E1567">
        <v>47</v>
      </c>
      <c r="F1567">
        <v>8</v>
      </c>
      <c r="G1567">
        <v>61</v>
      </c>
      <c r="H1567">
        <v>8</v>
      </c>
      <c r="I1567">
        <v>167</v>
      </c>
      <c r="J1567">
        <v>73205334.036111906</v>
      </c>
      <c r="K1567">
        <v>82888384.095172301</v>
      </c>
      <c r="L1567">
        <v>98524421.418260396</v>
      </c>
      <c r="M1567">
        <v>101179886.015625</v>
      </c>
      <c r="N1567">
        <v>46965482.767428897</v>
      </c>
      <c r="O1567">
        <v>43890194.444058001</v>
      </c>
      <c r="P1567">
        <v>43106204.585101403</v>
      </c>
      <c r="Q1567">
        <v>35506003.265565999</v>
      </c>
    </row>
    <row r="1568" spans="1:17" x14ac:dyDescent="0.35">
      <c r="A1568" t="s">
        <v>154</v>
      </c>
      <c r="B1568" t="s">
        <v>3641</v>
      </c>
      <c r="C1568" t="s">
        <v>3642</v>
      </c>
      <c r="D1568">
        <v>0</v>
      </c>
      <c r="E1568">
        <v>15</v>
      </c>
      <c r="F1568">
        <v>8</v>
      </c>
      <c r="G1568">
        <v>44</v>
      </c>
      <c r="H1568">
        <v>8</v>
      </c>
      <c r="I1568">
        <v>642</v>
      </c>
      <c r="J1568">
        <v>2984330.69622311</v>
      </c>
      <c r="K1568">
        <v>2461343.1384614999</v>
      </c>
      <c r="L1568">
        <v>1179371.7160600601</v>
      </c>
      <c r="M1568">
        <v>2625743.6875</v>
      </c>
      <c r="N1568">
        <v>2364926.8077763999</v>
      </c>
      <c r="O1568">
        <v>2140681.7334127999</v>
      </c>
      <c r="P1568">
        <v>1793756.70853818</v>
      </c>
      <c r="Q1568">
        <v>1681949.1995641701</v>
      </c>
    </row>
    <row r="1569" spans="1:17" x14ac:dyDescent="0.35">
      <c r="A1569" t="s">
        <v>154</v>
      </c>
      <c r="B1569" t="s">
        <v>3643</v>
      </c>
      <c r="C1569" t="s">
        <v>3644</v>
      </c>
      <c r="D1569">
        <v>0</v>
      </c>
      <c r="E1569">
        <v>45</v>
      </c>
      <c r="F1569">
        <v>6</v>
      </c>
      <c r="G1569">
        <v>33</v>
      </c>
      <c r="H1569">
        <v>6</v>
      </c>
      <c r="I1569">
        <v>157</v>
      </c>
      <c r="J1569">
        <v>1973039.2522027199</v>
      </c>
      <c r="K1569">
        <v>1833882.3924249699</v>
      </c>
      <c r="L1569">
        <v>6496602.4107950702</v>
      </c>
      <c r="M1569">
        <v>1875800.78125</v>
      </c>
      <c r="N1569">
        <v>696488.32284102903</v>
      </c>
      <c r="O1569">
        <v>788584.05862020201</v>
      </c>
      <c r="P1569">
        <v>129731.837301893</v>
      </c>
      <c r="Q1569">
        <v>735244.26065501198</v>
      </c>
    </row>
    <row r="1570" spans="1:17" x14ac:dyDescent="0.35">
      <c r="A1570" t="s">
        <v>154</v>
      </c>
      <c r="B1570" t="s">
        <v>3645</v>
      </c>
      <c r="C1570" t="s">
        <v>3646</v>
      </c>
      <c r="D1570">
        <v>0</v>
      </c>
      <c r="E1570">
        <v>36</v>
      </c>
      <c r="F1570">
        <v>3</v>
      </c>
      <c r="G1570">
        <v>26</v>
      </c>
      <c r="H1570">
        <v>3</v>
      </c>
      <c r="I1570">
        <v>120</v>
      </c>
      <c r="J1570">
        <v>1357535.91081848</v>
      </c>
      <c r="K1570">
        <v>1770715.8748534201</v>
      </c>
      <c r="L1570">
        <v>879275.82502013806</v>
      </c>
      <c r="M1570">
        <v>1486203.5</v>
      </c>
      <c r="N1570" t="s">
        <v>732</v>
      </c>
      <c r="O1570" t="s">
        <v>732</v>
      </c>
      <c r="P1570" t="s">
        <v>732</v>
      </c>
      <c r="Q1570" t="s">
        <v>732</v>
      </c>
    </row>
    <row r="1571" spans="1:17" x14ac:dyDescent="0.35">
      <c r="A1571" t="s">
        <v>154</v>
      </c>
      <c r="B1571" t="s">
        <v>3647</v>
      </c>
      <c r="C1571" t="s">
        <v>3648</v>
      </c>
      <c r="D1571">
        <v>0</v>
      </c>
      <c r="E1571">
        <v>38</v>
      </c>
      <c r="F1571">
        <v>7</v>
      </c>
      <c r="G1571">
        <v>30</v>
      </c>
      <c r="H1571">
        <v>7</v>
      </c>
      <c r="I1571">
        <v>246</v>
      </c>
      <c r="J1571">
        <v>2067751.9612098699</v>
      </c>
      <c r="K1571">
        <v>1649626.0337247699</v>
      </c>
      <c r="L1571">
        <v>765116.97263246099</v>
      </c>
      <c r="M1571">
        <v>1725845.03125</v>
      </c>
      <c r="N1571">
        <v>245737.42729668901</v>
      </c>
      <c r="O1571">
        <v>673465.65660601296</v>
      </c>
      <c r="P1571">
        <v>527230.89642208302</v>
      </c>
      <c r="Q1571">
        <v>415137.179375256</v>
      </c>
    </row>
    <row r="1572" spans="1:17" x14ac:dyDescent="0.35">
      <c r="A1572" t="s">
        <v>154</v>
      </c>
      <c r="B1572" t="s">
        <v>279</v>
      </c>
      <c r="C1572" t="s">
        <v>3649</v>
      </c>
      <c r="D1572">
        <v>0</v>
      </c>
      <c r="E1572">
        <v>6</v>
      </c>
      <c r="F1572">
        <v>3</v>
      </c>
      <c r="G1572">
        <v>28</v>
      </c>
      <c r="H1572">
        <v>3</v>
      </c>
      <c r="I1572">
        <v>558</v>
      </c>
      <c r="J1572">
        <v>3323594.0077117402</v>
      </c>
      <c r="K1572">
        <v>4583593.6947090495</v>
      </c>
      <c r="L1572">
        <v>4522007.3648425201</v>
      </c>
      <c r="M1572">
        <v>8084883.3125</v>
      </c>
      <c r="N1572" t="s">
        <v>732</v>
      </c>
      <c r="O1572">
        <v>107849.61759325099</v>
      </c>
      <c r="P1572">
        <v>582159.82830707799</v>
      </c>
      <c r="Q1572" t="s">
        <v>732</v>
      </c>
    </row>
    <row r="1573" spans="1:17" x14ac:dyDescent="0.35">
      <c r="A1573" t="s">
        <v>154</v>
      </c>
      <c r="B1573" t="s">
        <v>3650</v>
      </c>
      <c r="C1573" t="s">
        <v>3651</v>
      </c>
      <c r="D1573">
        <v>0</v>
      </c>
      <c r="E1573">
        <v>19</v>
      </c>
      <c r="F1573">
        <v>12</v>
      </c>
      <c r="G1573">
        <v>26</v>
      </c>
      <c r="H1573">
        <v>12</v>
      </c>
      <c r="I1573">
        <v>690</v>
      </c>
      <c r="J1573">
        <v>1572453.6935504701</v>
      </c>
      <c r="K1573">
        <v>1844597.2857587</v>
      </c>
      <c r="L1573">
        <v>1704836.9039316</v>
      </c>
      <c r="M1573">
        <v>2802445.4375</v>
      </c>
      <c r="N1573">
        <v>661386.92455012701</v>
      </c>
      <c r="O1573">
        <v>751562.02037021203</v>
      </c>
      <c r="P1573">
        <v>882711.72856892401</v>
      </c>
      <c r="Q1573">
        <v>800672.49014210002</v>
      </c>
    </row>
    <row r="1574" spans="1:17" x14ac:dyDescent="0.35">
      <c r="A1574" t="s">
        <v>154</v>
      </c>
      <c r="B1574" t="s">
        <v>3652</v>
      </c>
      <c r="C1574" t="s">
        <v>3653</v>
      </c>
      <c r="D1574">
        <v>0</v>
      </c>
      <c r="E1574">
        <v>49</v>
      </c>
      <c r="F1574">
        <v>3</v>
      </c>
      <c r="G1574">
        <v>34</v>
      </c>
      <c r="H1574">
        <v>3</v>
      </c>
      <c r="I1574">
        <v>82</v>
      </c>
      <c r="J1574">
        <v>5325909.0796835804</v>
      </c>
      <c r="K1574">
        <v>3047686.02148451</v>
      </c>
      <c r="L1574">
        <v>4463717.4607295999</v>
      </c>
      <c r="M1574">
        <v>2739123.9375</v>
      </c>
      <c r="N1574">
        <v>2146240.33266867</v>
      </c>
      <c r="O1574">
        <v>3289976.4710694002</v>
      </c>
      <c r="P1574">
        <v>1611066.3363301901</v>
      </c>
      <c r="Q1574">
        <v>3169106.3245035</v>
      </c>
    </row>
    <row r="1575" spans="1:17" x14ac:dyDescent="0.35">
      <c r="A1575" t="s">
        <v>154</v>
      </c>
      <c r="B1575" t="s">
        <v>3654</v>
      </c>
      <c r="C1575" t="s">
        <v>3655</v>
      </c>
      <c r="D1575">
        <v>0</v>
      </c>
      <c r="E1575">
        <v>38</v>
      </c>
      <c r="F1575">
        <v>4</v>
      </c>
      <c r="G1575">
        <v>25</v>
      </c>
      <c r="H1575">
        <v>4</v>
      </c>
      <c r="I1575">
        <v>176</v>
      </c>
      <c r="J1575">
        <v>1113805.3124301599</v>
      </c>
      <c r="K1575">
        <v>961477.63814999803</v>
      </c>
      <c r="L1575">
        <v>193900.71499142901</v>
      </c>
      <c r="M1575">
        <v>1146836.3125</v>
      </c>
      <c r="N1575" t="s">
        <v>732</v>
      </c>
      <c r="O1575">
        <v>213569.78041497301</v>
      </c>
      <c r="P1575">
        <v>268294.08424989198</v>
      </c>
      <c r="Q1575" t="s">
        <v>732</v>
      </c>
    </row>
    <row r="1576" spans="1:17" x14ac:dyDescent="0.35">
      <c r="A1576" t="s">
        <v>154</v>
      </c>
      <c r="B1576" t="s">
        <v>3656</v>
      </c>
      <c r="C1576" t="s">
        <v>3657</v>
      </c>
      <c r="D1576">
        <v>0</v>
      </c>
      <c r="E1576">
        <v>61</v>
      </c>
      <c r="F1576">
        <v>8</v>
      </c>
      <c r="G1576">
        <v>66</v>
      </c>
      <c r="H1576">
        <v>8</v>
      </c>
      <c r="I1576">
        <v>122</v>
      </c>
      <c r="J1576">
        <v>1807561.60051019</v>
      </c>
      <c r="K1576">
        <v>1766903.4751186401</v>
      </c>
      <c r="L1576">
        <v>1250843.4664286601</v>
      </c>
      <c r="M1576">
        <v>3034298.78125</v>
      </c>
      <c r="N1576">
        <v>2616601.4626261801</v>
      </c>
      <c r="O1576">
        <v>2243900.9554073801</v>
      </c>
      <c r="P1576">
        <v>2221635.1566879302</v>
      </c>
      <c r="Q1576">
        <v>2060171.21180221</v>
      </c>
    </row>
    <row r="1577" spans="1:17" x14ac:dyDescent="0.35">
      <c r="A1577" t="s">
        <v>154</v>
      </c>
      <c r="B1577" t="s">
        <v>3658</v>
      </c>
      <c r="C1577" t="s">
        <v>3659</v>
      </c>
      <c r="D1577">
        <v>0</v>
      </c>
      <c r="E1577">
        <v>20</v>
      </c>
      <c r="F1577">
        <v>9</v>
      </c>
      <c r="G1577">
        <v>19</v>
      </c>
      <c r="H1577">
        <v>9</v>
      </c>
      <c r="I1577">
        <v>438</v>
      </c>
      <c r="J1577">
        <v>1019354.03171285</v>
      </c>
      <c r="K1577">
        <v>1070922.61675056</v>
      </c>
      <c r="L1577">
        <v>116971.221571645</v>
      </c>
      <c r="M1577">
        <v>824292.09375</v>
      </c>
      <c r="N1577" t="s">
        <v>732</v>
      </c>
      <c r="O1577">
        <v>39182.6956356671</v>
      </c>
      <c r="P1577" t="s">
        <v>732</v>
      </c>
      <c r="Q1577" t="s">
        <v>732</v>
      </c>
    </row>
    <row r="1578" spans="1:17" x14ac:dyDescent="0.35">
      <c r="A1578" t="s">
        <v>154</v>
      </c>
      <c r="B1578" t="s">
        <v>3660</v>
      </c>
      <c r="C1578" t="s">
        <v>3661</v>
      </c>
      <c r="D1578">
        <v>0</v>
      </c>
      <c r="E1578">
        <v>36</v>
      </c>
      <c r="F1578">
        <v>9</v>
      </c>
      <c r="G1578">
        <v>40</v>
      </c>
      <c r="H1578">
        <v>9</v>
      </c>
      <c r="I1578">
        <v>262</v>
      </c>
      <c r="J1578">
        <v>447450.57651435002</v>
      </c>
      <c r="K1578">
        <v>433755.11172284401</v>
      </c>
      <c r="L1578">
        <v>368165.95803230302</v>
      </c>
      <c r="M1578">
        <v>576977.921875</v>
      </c>
      <c r="N1578">
        <v>943877.15837621398</v>
      </c>
      <c r="O1578">
        <v>1080039.0333688201</v>
      </c>
      <c r="P1578">
        <v>1441717.1566515299</v>
      </c>
      <c r="Q1578">
        <v>1155577.55800578</v>
      </c>
    </row>
    <row r="1579" spans="1:17" x14ac:dyDescent="0.35">
      <c r="A1579" t="s">
        <v>154</v>
      </c>
      <c r="B1579" t="s">
        <v>3662</v>
      </c>
      <c r="C1579" t="s">
        <v>3663</v>
      </c>
      <c r="D1579">
        <v>0</v>
      </c>
      <c r="E1579">
        <v>56</v>
      </c>
      <c r="F1579">
        <v>6</v>
      </c>
      <c r="G1579">
        <v>86</v>
      </c>
      <c r="H1579">
        <v>6</v>
      </c>
      <c r="I1579">
        <v>108</v>
      </c>
      <c r="J1579">
        <v>2897898.6341918199</v>
      </c>
      <c r="K1579">
        <v>2742900.0463869702</v>
      </c>
      <c r="L1579">
        <v>1967984.7154447599</v>
      </c>
      <c r="M1579">
        <v>3675596.5625</v>
      </c>
      <c r="N1579">
        <v>7720875.9079988897</v>
      </c>
      <c r="O1579">
        <v>9780005.2545391601</v>
      </c>
      <c r="P1579">
        <v>22775214.885928299</v>
      </c>
      <c r="Q1579">
        <v>10224705.310520099</v>
      </c>
    </row>
    <row r="1580" spans="1:17" x14ac:dyDescent="0.35">
      <c r="A1580" t="s">
        <v>154</v>
      </c>
      <c r="B1580" t="s">
        <v>3664</v>
      </c>
      <c r="C1580" t="s">
        <v>3665</v>
      </c>
      <c r="D1580">
        <v>0</v>
      </c>
      <c r="E1580">
        <v>50</v>
      </c>
      <c r="F1580">
        <v>8</v>
      </c>
      <c r="G1580">
        <v>24</v>
      </c>
      <c r="H1580">
        <v>8</v>
      </c>
      <c r="I1580">
        <v>263</v>
      </c>
      <c r="J1580">
        <v>819130.68226017698</v>
      </c>
      <c r="K1580">
        <v>658953.27659110201</v>
      </c>
      <c r="L1580">
        <v>352287.625572188</v>
      </c>
      <c r="M1580">
        <v>848162.6171875</v>
      </c>
      <c r="N1580">
        <v>1466478.3457799</v>
      </c>
      <c r="O1580">
        <v>1484997.76527572</v>
      </c>
      <c r="P1580">
        <v>1703748.77317916</v>
      </c>
      <c r="Q1580">
        <v>2145663.9666503901</v>
      </c>
    </row>
    <row r="1581" spans="1:17" x14ac:dyDescent="0.35">
      <c r="A1581" t="s">
        <v>154</v>
      </c>
      <c r="B1581" t="s">
        <v>3666</v>
      </c>
      <c r="C1581" t="s">
        <v>3667</v>
      </c>
      <c r="D1581">
        <v>0</v>
      </c>
      <c r="E1581">
        <v>33</v>
      </c>
      <c r="F1581">
        <v>2</v>
      </c>
      <c r="G1581">
        <v>47</v>
      </c>
      <c r="H1581">
        <v>2</v>
      </c>
      <c r="I1581">
        <v>72</v>
      </c>
      <c r="J1581">
        <v>8282125.2862515096</v>
      </c>
      <c r="K1581">
        <v>6428342.5441258503</v>
      </c>
      <c r="L1581">
        <v>5768740.6509583201</v>
      </c>
      <c r="M1581">
        <v>6046460.5</v>
      </c>
      <c r="N1581">
        <v>8715912.1004448291</v>
      </c>
      <c r="O1581">
        <v>7051066.5604212303</v>
      </c>
      <c r="P1581">
        <v>6223376.0855855104</v>
      </c>
      <c r="Q1581">
        <v>6248425.7196346698</v>
      </c>
    </row>
    <row r="1582" spans="1:17" x14ac:dyDescent="0.35">
      <c r="A1582" t="s">
        <v>154</v>
      </c>
      <c r="B1582" t="s">
        <v>3668</v>
      </c>
      <c r="C1582" t="s">
        <v>3669</v>
      </c>
      <c r="D1582">
        <v>0</v>
      </c>
      <c r="E1582">
        <v>26</v>
      </c>
      <c r="F1582">
        <v>4</v>
      </c>
      <c r="G1582">
        <v>41</v>
      </c>
      <c r="H1582">
        <v>4</v>
      </c>
      <c r="I1582">
        <v>215</v>
      </c>
      <c r="J1582">
        <v>2794628.5705910102</v>
      </c>
      <c r="K1582">
        <v>3229761.6142344102</v>
      </c>
      <c r="L1582">
        <v>6507665.84202528</v>
      </c>
      <c r="M1582">
        <v>5556593.59375</v>
      </c>
      <c r="N1582">
        <v>4403703.49975364</v>
      </c>
      <c r="O1582">
        <v>5418023.3971824897</v>
      </c>
      <c r="P1582">
        <v>3985375.3591207801</v>
      </c>
      <c r="Q1582">
        <v>4326478.3468915597</v>
      </c>
    </row>
    <row r="1583" spans="1:17" x14ac:dyDescent="0.35">
      <c r="A1583" t="s">
        <v>154</v>
      </c>
      <c r="B1583" t="s">
        <v>3670</v>
      </c>
      <c r="C1583" t="s">
        <v>3671</v>
      </c>
      <c r="D1583">
        <v>0</v>
      </c>
      <c r="E1583">
        <v>13</v>
      </c>
      <c r="F1583">
        <v>8</v>
      </c>
      <c r="G1583">
        <v>32</v>
      </c>
      <c r="H1583">
        <v>8</v>
      </c>
      <c r="I1583">
        <v>660</v>
      </c>
      <c r="J1583">
        <v>2192975.1001617899</v>
      </c>
      <c r="K1583">
        <v>2054711.17877271</v>
      </c>
      <c r="L1583">
        <v>488430.04728053702</v>
      </c>
      <c r="M1583">
        <v>1546577.21875</v>
      </c>
      <c r="N1583" t="s">
        <v>732</v>
      </c>
      <c r="O1583">
        <v>49690.989787160303</v>
      </c>
      <c r="P1583" t="s">
        <v>732</v>
      </c>
      <c r="Q1583" t="s">
        <v>732</v>
      </c>
    </row>
    <row r="1584" spans="1:17" x14ac:dyDescent="0.35">
      <c r="A1584" t="s">
        <v>154</v>
      </c>
      <c r="B1584" t="s">
        <v>3672</v>
      </c>
      <c r="C1584" t="s">
        <v>3673</v>
      </c>
      <c r="D1584">
        <v>0</v>
      </c>
      <c r="E1584">
        <v>38</v>
      </c>
      <c r="F1584">
        <v>10</v>
      </c>
      <c r="G1584">
        <v>55</v>
      </c>
      <c r="H1584">
        <v>10</v>
      </c>
      <c r="I1584">
        <v>332</v>
      </c>
      <c r="J1584">
        <v>949463.16777540697</v>
      </c>
      <c r="K1584">
        <v>859504.285896788</v>
      </c>
      <c r="L1584">
        <v>666673.18238044495</v>
      </c>
      <c r="M1584">
        <v>1048602.703125</v>
      </c>
      <c r="N1584">
        <v>1179400.04385993</v>
      </c>
      <c r="O1584">
        <v>840311.78852695902</v>
      </c>
      <c r="P1584">
        <v>1119834.8059205001</v>
      </c>
      <c r="Q1584">
        <v>964205.17790503905</v>
      </c>
    </row>
    <row r="1585" spans="1:17" x14ac:dyDescent="0.35">
      <c r="A1585" t="s">
        <v>154</v>
      </c>
      <c r="B1585" t="s">
        <v>3674</v>
      </c>
      <c r="C1585" t="s">
        <v>3675</v>
      </c>
      <c r="D1585">
        <v>0</v>
      </c>
      <c r="E1585">
        <v>32</v>
      </c>
      <c r="F1585">
        <v>7</v>
      </c>
      <c r="G1585">
        <v>30</v>
      </c>
      <c r="H1585">
        <v>7</v>
      </c>
      <c r="I1585">
        <v>248</v>
      </c>
      <c r="J1585">
        <v>1971386.3324783</v>
      </c>
      <c r="K1585">
        <v>2079247.9644667499</v>
      </c>
      <c r="L1585">
        <v>1131805.0952506401</v>
      </c>
      <c r="M1585">
        <v>981563.671875</v>
      </c>
      <c r="N1585">
        <v>815709.22632508294</v>
      </c>
      <c r="O1585">
        <v>670432.87618952198</v>
      </c>
      <c r="P1585">
        <v>1860068.9027173501</v>
      </c>
      <c r="Q1585">
        <v>2163375.48041016</v>
      </c>
    </row>
    <row r="1586" spans="1:17" x14ac:dyDescent="0.35">
      <c r="A1586" t="s">
        <v>154</v>
      </c>
      <c r="B1586" t="s">
        <v>3676</v>
      </c>
      <c r="C1586" t="s">
        <v>3677</v>
      </c>
      <c r="D1586">
        <v>0</v>
      </c>
      <c r="E1586">
        <v>29</v>
      </c>
      <c r="F1586">
        <v>4</v>
      </c>
      <c r="G1586">
        <v>30</v>
      </c>
      <c r="H1586">
        <v>4</v>
      </c>
      <c r="I1586">
        <v>161</v>
      </c>
      <c r="J1586">
        <v>2839259.8114152802</v>
      </c>
      <c r="K1586">
        <v>2960220.3013643501</v>
      </c>
      <c r="L1586">
        <v>2671872.2547693299</v>
      </c>
      <c r="M1586">
        <v>3515544.84375</v>
      </c>
      <c r="N1586">
        <v>848555.31414384895</v>
      </c>
      <c r="O1586">
        <v>1188844.23932484</v>
      </c>
      <c r="P1586">
        <v>1155531.4314232101</v>
      </c>
      <c r="Q1586">
        <v>1388781.87744601</v>
      </c>
    </row>
    <row r="1587" spans="1:17" x14ac:dyDescent="0.35">
      <c r="A1587" t="s">
        <v>154</v>
      </c>
      <c r="B1587" t="s">
        <v>3678</v>
      </c>
      <c r="C1587" t="s">
        <v>3679</v>
      </c>
      <c r="D1587">
        <v>0</v>
      </c>
      <c r="E1587">
        <v>19</v>
      </c>
      <c r="F1587">
        <v>3</v>
      </c>
      <c r="G1587">
        <v>94</v>
      </c>
      <c r="H1587">
        <v>3</v>
      </c>
      <c r="I1587">
        <v>171</v>
      </c>
      <c r="J1587">
        <v>15821944.0679913</v>
      </c>
      <c r="K1587">
        <v>19817306.910594501</v>
      </c>
      <c r="L1587">
        <v>13780471.2277551</v>
      </c>
      <c r="M1587">
        <v>25982429.25</v>
      </c>
      <c r="N1587">
        <v>46130398.592974998</v>
      </c>
      <c r="O1587">
        <v>31665820.329509601</v>
      </c>
      <c r="P1587">
        <v>48917562.696713299</v>
      </c>
      <c r="Q1587">
        <v>41735942.371197</v>
      </c>
    </row>
    <row r="1588" spans="1:17" x14ac:dyDescent="0.35">
      <c r="A1588" t="s">
        <v>154</v>
      </c>
      <c r="B1588" t="s">
        <v>3680</v>
      </c>
      <c r="C1588" t="s">
        <v>3681</v>
      </c>
      <c r="D1588">
        <v>0</v>
      </c>
      <c r="E1588">
        <v>32</v>
      </c>
      <c r="F1588">
        <v>7</v>
      </c>
      <c r="G1588">
        <v>31</v>
      </c>
      <c r="H1588">
        <v>7</v>
      </c>
      <c r="I1588">
        <v>249</v>
      </c>
      <c r="J1588">
        <v>7092842.7649624003</v>
      </c>
      <c r="K1588">
        <v>5243032.1147245504</v>
      </c>
      <c r="L1588">
        <v>3147775.3145426698</v>
      </c>
      <c r="M1588">
        <v>3668246.05078125</v>
      </c>
      <c r="N1588">
        <v>1929552.6639058699</v>
      </c>
      <c r="O1588">
        <v>2913536.3748642001</v>
      </c>
      <c r="P1588">
        <v>4513173.4257553099</v>
      </c>
      <c r="Q1588">
        <v>4348867.4719651705</v>
      </c>
    </row>
    <row r="1589" spans="1:17" x14ac:dyDescent="0.35">
      <c r="A1589" t="s">
        <v>154</v>
      </c>
      <c r="B1589" t="s">
        <v>3682</v>
      </c>
      <c r="C1589" t="s">
        <v>3683</v>
      </c>
      <c r="D1589">
        <v>0</v>
      </c>
      <c r="E1589">
        <v>51</v>
      </c>
      <c r="F1589">
        <v>4</v>
      </c>
      <c r="G1589">
        <v>60</v>
      </c>
      <c r="H1589">
        <v>4</v>
      </c>
      <c r="I1589">
        <v>85</v>
      </c>
      <c r="J1589">
        <v>14184643.297619</v>
      </c>
      <c r="K1589">
        <v>15207426.2248329</v>
      </c>
      <c r="L1589">
        <v>8218527.5893193102</v>
      </c>
      <c r="M1589">
        <v>10658422.34375</v>
      </c>
      <c r="N1589">
        <v>19448844.991806202</v>
      </c>
      <c r="O1589">
        <v>20089423.358855799</v>
      </c>
      <c r="P1589">
        <v>15275043.056488801</v>
      </c>
      <c r="Q1589">
        <v>17197940.210225198</v>
      </c>
    </row>
    <row r="1590" spans="1:17" x14ac:dyDescent="0.35">
      <c r="A1590" t="s">
        <v>154</v>
      </c>
      <c r="B1590" t="s">
        <v>3684</v>
      </c>
      <c r="C1590" t="s">
        <v>3685</v>
      </c>
      <c r="D1590">
        <v>0</v>
      </c>
      <c r="E1590">
        <v>28</v>
      </c>
      <c r="F1590">
        <v>9</v>
      </c>
      <c r="G1590">
        <v>32</v>
      </c>
      <c r="H1590">
        <v>9</v>
      </c>
      <c r="I1590">
        <v>334</v>
      </c>
      <c r="J1590">
        <v>11718552.901439499</v>
      </c>
      <c r="K1590">
        <v>12797290.216622701</v>
      </c>
      <c r="L1590">
        <v>7796637.1049474096</v>
      </c>
      <c r="M1590">
        <v>11943030.2382813</v>
      </c>
      <c r="N1590">
        <v>3436683.7956163799</v>
      </c>
      <c r="O1590">
        <v>4640294.43238605</v>
      </c>
      <c r="P1590">
        <v>5584881.6926342798</v>
      </c>
      <c r="Q1590">
        <v>5983682.0747858603</v>
      </c>
    </row>
    <row r="1591" spans="1:17" x14ac:dyDescent="0.35">
      <c r="A1591" t="s">
        <v>154</v>
      </c>
      <c r="B1591" t="s">
        <v>3686</v>
      </c>
      <c r="C1591" t="s">
        <v>3687</v>
      </c>
      <c r="D1591">
        <v>0</v>
      </c>
      <c r="E1591">
        <v>46</v>
      </c>
      <c r="F1591">
        <v>9</v>
      </c>
      <c r="G1591">
        <v>35</v>
      </c>
      <c r="H1591">
        <v>9</v>
      </c>
      <c r="I1591">
        <v>276</v>
      </c>
      <c r="J1591">
        <v>91686.506557204804</v>
      </c>
      <c r="K1591">
        <v>192085.47712748501</v>
      </c>
      <c r="L1591" t="s">
        <v>732</v>
      </c>
      <c r="M1591">
        <v>328030.994140625</v>
      </c>
      <c r="N1591">
        <v>2566128.7168246801</v>
      </c>
      <c r="O1591">
        <v>2472719.5500577702</v>
      </c>
      <c r="P1591">
        <v>2918920.97337477</v>
      </c>
      <c r="Q1591">
        <v>2715804.84455733</v>
      </c>
    </row>
    <row r="1592" spans="1:17" x14ac:dyDescent="0.35">
      <c r="A1592" t="s">
        <v>154</v>
      </c>
      <c r="B1592" t="s">
        <v>3688</v>
      </c>
      <c r="C1592" t="s">
        <v>3689</v>
      </c>
      <c r="D1592">
        <v>0</v>
      </c>
      <c r="E1592">
        <v>19</v>
      </c>
      <c r="F1592">
        <v>3</v>
      </c>
      <c r="G1592">
        <v>81</v>
      </c>
      <c r="H1592">
        <v>3</v>
      </c>
      <c r="I1592">
        <v>149</v>
      </c>
      <c r="J1592">
        <v>13322120.4572023</v>
      </c>
      <c r="K1592">
        <v>12501274.9060954</v>
      </c>
      <c r="L1592">
        <v>7508513.0329851601</v>
      </c>
      <c r="M1592">
        <v>11221612.625</v>
      </c>
      <c r="N1592">
        <v>7843826.1522634802</v>
      </c>
      <c r="O1592">
        <v>11193256.4618474</v>
      </c>
      <c r="P1592">
        <v>12891135.3813278</v>
      </c>
      <c r="Q1592">
        <v>9920804.6139122099</v>
      </c>
    </row>
    <row r="1593" spans="1:17" x14ac:dyDescent="0.35">
      <c r="A1593" t="s">
        <v>154</v>
      </c>
      <c r="B1593" t="s">
        <v>3690</v>
      </c>
      <c r="C1593" t="s">
        <v>3691</v>
      </c>
      <c r="D1593">
        <v>0</v>
      </c>
      <c r="E1593">
        <v>44</v>
      </c>
      <c r="F1593">
        <v>12</v>
      </c>
      <c r="G1593">
        <v>23</v>
      </c>
      <c r="H1593">
        <v>12</v>
      </c>
      <c r="I1593">
        <v>330</v>
      </c>
      <c r="J1593">
        <v>352009.51914438303</v>
      </c>
      <c r="K1593">
        <v>325777.65946375002</v>
      </c>
      <c r="L1593">
        <v>79497.203748980202</v>
      </c>
      <c r="M1593">
        <v>334899.9609375</v>
      </c>
      <c r="N1593">
        <v>291196.53148669802</v>
      </c>
      <c r="O1593">
        <v>309399.20174628502</v>
      </c>
      <c r="P1593">
        <v>431998.79579076002</v>
      </c>
      <c r="Q1593">
        <v>306407.89631332998</v>
      </c>
    </row>
    <row r="1594" spans="1:17" x14ac:dyDescent="0.35">
      <c r="A1594" t="s">
        <v>154</v>
      </c>
      <c r="B1594" t="s">
        <v>3692</v>
      </c>
      <c r="C1594" t="s">
        <v>3693</v>
      </c>
      <c r="D1594">
        <v>0</v>
      </c>
      <c r="E1594">
        <v>37</v>
      </c>
      <c r="F1594">
        <v>6</v>
      </c>
      <c r="G1594">
        <v>20</v>
      </c>
      <c r="H1594">
        <v>6</v>
      </c>
      <c r="I1594">
        <v>185</v>
      </c>
      <c r="J1594">
        <v>2384283.7206462799</v>
      </c>
      <c r="K1594">
        <v>2243407.8057463798</v>
      </c>
      <c r="L1594">
        <v>511646.45297862199</v>
      </c>
      <c r="M1594">
        <v>1324456.53125</v>
      </c>
      <c r="N1594">
        <v>156443.51964132901</v>
      </c>
      <c r="O1594">
        <v>209252.32629353501</v>
      </c>
      <c r="P1594">
        <v>107918.10063051</v>
      </c>
      <c r="Q1594">
        <v>88213.646802255797</v>
      </c>
    </row>
    <row r="1595" spans="1:17" x14ac:dyDescent="0.35">
      <c r="A1595" t="s">
        <v>154</v>
      </c>
      <c r="B1595" t="s">
        <v>3694</v>
      </c>
      <c r="C1595" t="s">
        <v>3695</v>
      </c>
      <c r="D1595">
        <v>0</v>
      </c>
      <c r="E1595">
        <v>52</v>
      </c>
      <c r="F1595">
        <v>5</v>
      </c>
      <c r="G1595">
        <v>46</v>
      </c>
      <c r="H1595">
        <v>5</v>
      </c>
      <c r="I1595">
        <v>149</v>
      </c>
      <c r="J1595">
        <v>1270738.39964199</v>
      </c>
      <c r="K1595">
        <v>1036073.66944537</v>
      </c>
      <c r="L1595">
        <v>117977.760414761</v>
      </c>
      <c r="M1595">
        <v>735341.63378906297</v>
      </c>
      <c r="N1595">
        <v>3321620.7454860802</v>
      </c>
      <c r="O1595">
        <v>3672342.9601670601</v>
      </c>
      <c r="P1595">
        <v>2714970.10956237</v>
      </c>
      <c r="Q1595">
        <v>3540810.4576992802</v>
      </c>
    </row>
    <row r="1596" spans="1:17" x14ac:dyDescent="0.35">
      <c r="A1596" t="s">
        <v>154</v>
      </c>
      <c r="B1596" t="s">
        <v>3696</v>
      </c>
      <c r="C1596" t="s">
        <v>3697</v>
      </c>
      <c r="D1596">
        <v>0</v>
      </c>
      <c r="E1596">
        <v>33</v>
      </c>
      <c r="F1596">
        <v>8</v>
      </c>
      <c r="G1596">
        <v>26</v>
      </c>
      <c r="H1596">
        <v>8</v>
      </c>
      <c r="I1596">
        <v>276</v>
      </c>
      <c r="J1596">
        <v>1309709.0643195501</v>
      </c>
      <c r="K1596">
        <v>1640763.9307521801</v>
      </c>
      <c r="L1596">
        <v>1021966.2048766901</v>
      </c>
      <c r="M1596">
        <v>1792757.953125</v>
      </c>
      <c r="N1596">
        <v>534849.21179384005</v>
      </c>
      <c r="O1596">
        <v>587475.57771085994</v>
      </c>
      <c r="P1596">
        <v>1147338.9226227601</v>
      </c>
      <c r="Q1596">
        <v>763602.62460014399</v>
      </c>
    </row>
    <row r="1597" spans="1:17" x14ac:dyDescent="0.35">
      <c r="A1597" t="s">
        <v>154</v>
      </c>
      <c r="B1597" t="s">
        <v>3698</v>
      </c>
      <c r="C1597" t="s">
        <v>3699</v>
      </c>
      <c r="D1597">
        <v>0</v>
      </c>
      <c r="E1597">
        <v>60</v>
      </c>
      <c r="F1597">
        <v>7</v>
      </c>
      <c r="G1597">
        <v>34</v>
      </c>
      <c r="H1597">
        <v>7</v>
      </c>
      <c r="I1597">
        <v>145</v>
      </c>
      <c r="J1597">
        <v>631027.15884747601</v>
      </c>
      <c r="K1597">
        <v>646181.24499131006</v>
      </c>
      <c r="L1597" t="s">
        <v>732</v>
      </c>
      <c r="M1597">
        <v>612452.1640625</v>
      </c>
      <c r="N1597">
        <v>1500484.4906945601</v>
      </c>
      <c r="O1597">
        <v>1833497.2160058101</v>
      </c>
      <c r="P1597">
        <v>2134912.21570609</v>
      </c>
      <c r="Q1597">
        <v>2124209.5473585702</v>
      </c>
    </row>
    <row r="1598" spans="1:17" x14ac:dyDescent="0.35">
      <c r="A1598" t="s">
        <v>154</v>
      </c>
      <c r="B1598" t="s">
        <v>3700</v>
      </c>
      <c r="C1598" t="s">
        <v>3701</v>
      </c>
      <c r="D1598">
        <v>0</v>
      </c>
      <c r="E1598">
        <v>26</v>
      </c>
      <c r="F1598">
        <v>3</v>
      </c>
      <c r="G1598">
        <v>26</v>
      </c>
      <c r="H1598">
        <v>3</v>
      </c>
      <c r="I1598">
        <v>160</v>
      </c>
      <c r="J1598">
        <v>1631817.5659739899</v>
      </c>
      <c r="K1598">
        <v>1622011.8754942401</v>
      </c>
      <c r="L1598">
        <v>1614963.02826277</v>
      </c>
      <c r="M1598">
        <v>1911081.25</v>
      </c>
      <c r="N1598">
        <v>180627.46788172601</v>
      </c>
      <c r="O1598">
        <v>104060.784622615</v>
      </c>
      <c r="P1598">
        <v>82055.670482372603</v>
      </c>
      <c r="Q1598" t="s">
        <v>732</v>
      </c>
    </row>
    <row r="1599" spans="1:17" x14ac:dyDescent="0.35">
      <c r="A1599" t="s">
        <v>154</v>
      </c>
      <c r="B1599" t="s">
        <v>3702</v>
      </c>
      <c r="C1599" t="s">
        <v>3703</v>
      </c>
      <c r="D1599">
        <v>0</v>
      </c>
      <c r="E1599">
        <v>42</v>
      </c>
      <c r="F1599">
        <v>6</v>
      </c>
      <c r="G1599">
        <v>36</v>
      </c>
      <c r="H1599">
        <v>6</v>
      </c>
      <c r="I1599">
        <v>188</v>
      </c>
      <c r="J1599">
        <v>2562904.0431399299</v>
      </c>
      <c r="K1599">
        <v>2093302.9319292</v>
      </c>
      <c r="L1599">
        <v>1506157.4660600999</v>
      </c>
      <c r="M1599">
        <v>1899841.21875</v>
      </c>
      <c r="N1599">
        <v>600771.03257844795</v>
      </c>
      <c r="O1599">
        <v>869139.44969293196</v>
      </c>
      <c r="P1599">
        <v>522441.54955433198</v>
      </c>
      <c r="Q1599">
        <v>635972.70878984802</v>
      </c>
    </row>
    <row r="1600" spans="1:17" x14ac:dyDescent="0.35">
      <c r="A1600" t="s">
        <v>154</v>
      </c>
      <c r="B1600" t="s">
        <v>3704</v>
      </c>
      <c r="C1600" t="s">
        <v>3705</v>
      </c>
      <c r="D1600">
        <v>0</v>
      </c>
      <c r="E1600">
        <v>42</v>
      </c>
      <c r="F1600">
        <v>2</v>
      </c>
      <c r="G1600">
        <v>44</v>
      </c>
      <c r="H1600">
        <v>2</v>
      </c>
      <c r="I1600">
        <v>74</v>
      </c>
      <c r="J1600">
        <v>3515341.4383532498</v>
      </c>
      <c r="K1600">
        <v>3221077.84914632</v>
      </c>
      <c r="L1600">
        <v>2847961.2642441001</v>
      </c>
      <c r="M1600">
        <v>2378360.0625</v>
      </c>
      <c r="N1600">
        <v>2210014.1055060402</v>
      </c>
      <c r="O1600">
        <v>3602049.5604246701</v>
      </c>
      <c r="P1600">
        <v>3206434.14030089</v>
      </c>
      <c r="Q1600">
        <v>3215297.6228275602</v>
      </c>
    </row>
    <row r="1601" spans="1:17" x14ac:dyDescent="0.35">
      <c r="A1601" t="s">
        <v>154</v>
      </c>
      <c r="B1601" t="s">
        <v>3706</v>
      </c>
      <c r="C1601" t="s">
        <v>3707</v>
      </c>
      <c r="D1601">
        <v>0</v>
      </c>
      <c r="E1601">
        <v>35</v>
      </c>
      <c r="F1601">
        <v>2</v>
      </c>
      <c r="G1601">
        <v>27</v>
      </c>
      <c r="H1601">
        <v>2</v>
      </c>
      <c r="I1601">
        <v>75</v>
      </c>
      <c r="J1601">
        <v>1818362.57769541</v>
      </c>
      <c r="K1601">
        <v>1976620.8610220901</v>
      </c>
      <c r="L1601">
        <v>4742644.1525112903</v>
      </c>
      <c r="M1601">
        <v>2519058.171875</v>
      </c>
      <c r="N1601">
        <v>5052891.8581216997</v>
      </c>
      <c r="O1601">
        <v>5321345.9025286399</v>
      </c>
      <c r="P1601">
        <v>3974331.8081903299</v>
      </c>
      <c r="Q1601">
        <v>5680758.5316927796</v>
      </c>
    </row>
    <row r="1602" spans="1:17" x14ac:dyDescent="0.35">
      <c r="A1602" t="s">
        <v>154</v>
      </c>
      <c r="B1602" t="s">
        <v>3708</v>
      </c>
      <c r="C1602" t="s">
        <v>3709</v>
      </c>
      <c r="D1602">
        <v>0</v>
      </c>
      <c r="E1602">
        <v>37</v>
      </c>
      <c r="F1602">
        <v>8</v>
      </c>
      <c r="G1602">
        <v>23</v>
      </c>
      <c r="H1602">
        <v>8</v>
      </c>
      <c r="I1602">
        <v>304</v>
      </c>
      <c r="J1602">
        <v>631680.43612800096</v>
      </c>
      <c r="K1602">
        <v>709811.88260379306</v>
      </c>
      <c r="L1602" t="s">
        <v>732</v>
      </c>
      <c r="M1602">
        <v>609723.359375</v>
      </c>
      <c r="N1602" t="s">
        <v>732</v>
      </c>
      <c r="O1602" t="s">
        <v>732</v>
      </c>
      <c r="P1602" t="s">
        <v>732</v>
      </c>
      <c r="Q1602" t="s">
        <v>732</v>
      </c>
    </row>
    <row r="1603" spans="1:17" x14ac:dyDescent="0.35">
      <c r="A1603" t="s">
        <v>154</v>
      </c>
      <c r="B1603" t="s">
        <v>3710</v>
      </c>
      <c r="C1603" t="s">
        <v>3711</v>
      </c>
      <c r="D1603">
        <v>0</v>
      </c>
      <c r="E1603">
        <v>32</v>
      </c>
      <c r="F1603">
        <v>7</v>
      </c>
      <c r="G1603">
        <v>24</v>
      </c>
      <c r="H1603">
        <v>7</v>
      </c>
      <c r="I1603">
        <v>227</v>
      </c>
      <c r="J1603">
        <v>1899247.8389202501</v>
      </c>
      <c r="K1603">
        <v>2007600.9297185801</v>
      </c>
      <c r="L1603">
        <v>480263.77983633999</v>
      </c>
      <c r="M1603">
        <v>1113385.328125</v>
      </c>
      <c r="N1603" t="s">
        <v>732</v>
      </c>
      <c r="O1603" t="s">
        <v>732</v>
      </c>
      <c r="P1603" t="s">
        <v>732</v>
      </c>
      <c r="Q1603" t="s">
        <v>732</v>
      </c>
    </row>
    <row r="1604" spans="1:17" x14ac:dyDescent="0.35">
      <c r="A1604" t="s">
        <v>154</v>
      </c>
      <c r="B1604" t="s">
        <v>3712</v>
      </c>
      <c r="C1604" t="s">
        <v>3713</v>
      </c>
      <c r="D1604">
        <v>0</v>
      </c>
      <c r="E1604">
        <v>37</v>
      </c>
      <c r="F1604">
        <v>7</v>
      </c>
      <c r="G1604">
        <v>33</v>
      </c>
      <c r="H1604">
        <v>7</v>
      </c>
      <c r="I1604">
        <v>345</v>
      </c>
      <c r="J1604">
        <v>888397.24904644897</v>
      </c>
      <c r="K1604">
        <v>907320.31390246504</v>
      </c>
      <c r="L1604" t="s">
        <v>732</v>
      </c>
      <c r="M1604">
        <v>603125.384765625</v>
      </c>
      <c r="N1604">
        <v>778250.86149522895</v>
      </c>
      <c r="O1604">
        <v>886195.77703639294</v>
      </c>
      <c r="P1604">
        <v>1215776.9112972899</v>
      </c>
      <c r="Q1604">
        <v>1425591.04638266</v>
      </c>
    </row>
    <row r="1605" spans="1:17" x14ac:dyDescent="0.35">
      <c r="A1605" t="s">
        <v>154</v>
      </c>
      <c r="B1605" t="s">
        <v>3714</v>
      </c>
      <c r="C1605" t="s">
        <v>3715</v>
      </c>
      <c r="D1605">
        <v>0</v>
      </c>
      <c r="E1605">
        <v>44</v>
      </c>
      <c r="F1605">
        <v>5</v>
      </c>
      <c r="G1605">
        <v>37</v>
      </c>
      <c r="H1605">
        <v>5</v>
      </c>
      <c r="I1605">
        <v>133</v>
      </c>
      <c r="J1605">
        <v>2957370.79758754</v>
      </c>
      <c r="K1605">
        <v>3136242.1477375799</v>
      </c>
      <c r="L1605">
        <v>2050915.3755636101</v>
      </c>
      <c r="M1605">
        <v>2721040.125</v>
      </c>
      <c r="N1605">
        <v>874559.02620121802</v>
      </c>
      <c r="O1605">
        <v>912553.05593258096</v>
      </c>
      <c r="P1605">
        <v>1033010.79103592</v>
      </c>
      <c r="Q1605">
        <v>1068160.2172729501</v>
      </c>
    </row>
    <row r="1606" spans="1:17" x14ac:dyDescent="0.35">
      <c r="A1606" t="s">
        <v>154</v>
      </c>
      <c r="B1606" t="s">
        <v>3716</v>
      </c>
      <c r="C1606" t="s">
        <v>3717</v>
      </c>
      <c r="D1606">
        <v>0</v>
      </c>
      <c r="E1606">
        <v>69</v>
      </c>
      <c r="F1606">
        <v>4</v>
      </c>
      <c r="G1606">
        <v>28</v>
      </c>
      <c r="H1606">
        <v>4</v>
      </c>
      <c r="I1606">
        <v>81</v>
      </c>
      <c r="J1606">
        <v>1404594.0958137601</v>
      </c>
      <c r="K1606">
        <v>1402407.8257068901</v>
      </c>
      <c r="L1606">
        <v>1028744.0494787</v>
      </c>
      <c r="M1606">
        <v>1719777.828125</v>
      </c>
      <c r="N1606">
        <v>4256189.40324503</v>
      </c>
      <c r="O1606">
        <v>4483151.0899420697</v>
      </c>
      <c r="P1606">
        <v>3710526.9232183499</v>
      </c>
      <c r="Q1606">
        <v>3191197.45463592</v>
      </c>
    </row>
    <row r="1607" spans="1:17" x14ac:dyDescent="0.35">
      <c r="A1607" t="s">
        <v>154</v>
      </c>
      <c r="B1607" t="s">
        <v>3718</v>
      </c>
      <c r="C1607" t="s">
        <v>3719</v>
      </c>
      <c r="D1607">
        <v>0</v>
      </c>
      <c r="E1607">
        <v>52</v>
      </c>
      <c r="F1607">
        <v>7</v>
      </c>
      <c r="G1607">
        <v>33</v>
      </c>
      <c r="H1607">
        <v>7</v>
      </c>
      <c r="I1607">
        <v>154</v>
      </c>
      <c r="J1607">
        <v>1792378.1477854999</v>
      </c>
      <c r="K1607">
        <v>1992179.5542593801</v>
      </c>
      <c r="L1607">
        <v>1552571.6184765899</v>
      </c>
      <c r="M1607">
        <v>1771471.11328125</v>
      </c>
      <c r="N1607">
        <v>721879.19701094297</v>
      </c>
      <c r="O1607">
        <v>571700.27564744698</v>
      </c>
      <c r="P1607">
        <v>320268.90682972898</v>
      </c>
      <c r="Q1607">
        <v>324771.898996351</v>
      </c>
    </row>
    <row r="1608" spans="1:17" x14ac:dyDescent="0.35">
      <c r="A1608" t="s">
        <v>154</v>
      </c>
      <c r="B1608" t="s">
        <v>3720</v>
      </c>
      <c r="C1608" t="s">
        <v>3721</v>
      </c>
      <c r="D1608">
        <v>0</v>
      </c>
      <c r="E1608">
        <v>17</v>
      </c>
      <c r="F1608">
        <v>6</v>
      </c>
      <c r="G1608">
        <v>26</v>
      </c>
      <c r="H1608">
        <v>6</v>
      </c>
      <c r="I1608">
        <v>409</v>
      </c>
      <c r="J1608">
        <v>3101734.32034131</v>
      </c>
      <c r="K1608">
        <v>3073270.34058453</v>
      </c>
      <c r="L1608">
        <v>3571522.47795163</v>
      </c>
      <c r="M1608">
        <v>3345670.59375</v>
      </c>
      <c r="N1608">
        <v>1389684.25606113</v>
      </c>
      <c r="O1608">
        <v>1249626.3854383701</v>
      </c>
      <c r="P1608">
        <v>913330.99877261603</v>
      </c>
      <c r="Q1608">
        <v>1201225.6284383601</v>
      </c>
    </row>
    <row r="1609" spans="1:17" x14ac:dyDescent="0.35">
      <c r="A1609" t="s">
        <v>154</v>
      </c>
      <c r="B1609" t="s">
        <v>3722</v>
      </c>
      <c r="C1609" t="s">
        <v>3723</v>
      </c>
      <c r="D1609">
        <v>0</v>
      </c>
      <c r="E1609">
        <v>50</v>
      </c>
      <c r="F1609">
        <v>7</v>
      </c>
      <c r="G1609">
        <v>51</v>
      </c>
      <c r="H1609">
        <v>7</v>
      </c>
      <c r="I1609">
        <v>178</v>
      </c>
      <c r="J1609">
        <v>1360789.68418645</v>
      </c>
      <c r="K1609">
        <v>1462187.09679929</v>
      </c>
      <c r="L1609">
        <v>489217.15176009701</v>
      </c>
      <c r="M1609">
        <v>1628851.9921875</v>
      </c>
      <c r="N1609">
        <v>2109840.9410734102</v>
      </c>
      <c r="O1609">
        <v>2368771.52889239</v>
      </c>
      <c r="P1609">
        <v>2979776.4501314298</v>
      </c>
      <c r="Q1609">
        <v>2477260.33742239</v>
      </c>
    </row>
    <row r="1610" spans="1:17" x14ac:dyDescent="0.35">
      <c r="A1610" t="s">
        <v>154</v>
      </c>
      <c r="B1610" t="s">
        <v>3724</v>
      </c>
      <c r="C1610" t="s">
        <v>3725</v>
      </c>
      <c r="D1610">
        <v>0</v>
      </c>
      <c r="E1610">
        <v>26</v>
      </c>
      <c r="F1610">
        <v>9</v>
      </c>
      <c r="G1610">
        <v>18</v>
      </c>
      <c r="H1610">
        <v>9</v>
      </c>
      <c r="I1610">
        <v>425</v>
      </c>
      <c r="J1610">
        <v>544059.39447039098</v>
      </c>
      <c r="K1610">
        <v>618844.93352590397</v>
      </c>
      <c r="L1610">
        <v>418770.40360967303</v>
      </c>
      <c r="M1610">
        <v>524549.7578125</v>
      </c>
      <c r="N1610" t="s">
        <v>732</v>
      </c>
      <c r="O1610" t="s">
        <v>732</v>
      </c>
      <c r="P1610">
        <v>45463.171745500302</v>
      </c>
      <c r="Q1610" t="s">
        <v>732</v>
      </c>
    </row>
    <row r="1611" spans="1:17" x14ac:dyDescent="0.35">
      <c r="A1611" t="s">
        <v>154</v>
      </c>
      <c r="B1611" t="s">
        <v>3726</v>
      </c>
      <c r="C1611" t="s">
        <v>3727</v>
      </c>
      <c r="D1611">
        <v>0</v>
      </c>
      <c r="E1611">
        <v>25</v>
      </c>
      <c r="F1611">
        <v>6</v>
      </c>
      <c r="G1611">
        <v>40</v>
      </c>
      <c r="H1611">
        <v>6</v>
      </c>
      <c r="I1611">
        <v>267</v>
      </c>
      <c r="J1611">
        <v>1924193.6084467401</v>
      </c>
      <c r="K1611">
        <v>5646023.0845341804</v>
      </c>
      <c r="L1611">
        <v>40239198.140863903</v>
      </c>
      <c r="M1611">
        <v>4912239.7421875</v>
      </c>
      <c r="N1611">
        <v>7842669.8636322003</v>
      </c>
      <c r="O1611">
        <v>6215083.5163867297</v>
      </c>
      <c r="P1611">
        <v>9704559.3812760506</v>
      </c>
      <c r="Q1611">
        <v>308788.6548663</v>
      </c>
    </row>
    <row r="1612" spans="1:17" x14ac:dyDescent="0.35">
      <c r="A1612" t="s">
        <v>154</v>
      </c>
      <c r="B1612" t="s">
        <v>3728</v>
      </c>
      <c r="C1612" t="s">
        <v>3729</v>
      </c>
      <c r="D1612">
        <v>0</v>
      </c>
      <c r="E1612">
        <v>40</v>
      </c>
      <c r="F1612">
        <v>6</v>
      </c>
      <c r="G1612">
        <v>87</v>
      </c>
      <c r="H1612">
        <v>6</v>
      </c>
      <c r="I1612">
        <v>119</v>
      </c>
      <c r="J1612">
        <v>42660979.900299497</v>
      </c>
      <c r="K1612">
        <v>27375548.671557602</v>
      </c>
      <c r="L1612">
        <v>31460615.833606701</v>
      </c>
      <c r="M1612">
        <v>58950560.5</v>
      </c>
      <c r="N1612">
        <v>27878686.331537601</v>
      </c>
      <c r="O1612">
        <v>22777560.2945108</v>
      </c>
      <c r="P1612">
        <v>21765025.579757102</v>
      </c>
      <c r="Q1612">
        <v>30281945.310755</v>
      </c>
    </row>
    <row r="1613" spans="1:17" x14ac:dyDescent="0.35">
      <c r="A1613" t="s">
        <v>154</v>
      </c>
      <c r="B1613" t="s">
        <v>3730</v>
      </c>
      <c r="C1613" t="s">
        <v>3731</v>
      </c>
      <c r="D1613">
        <v>0</v>
      </c>
      <c r="E1613">
        <v>20</v>
      </c>
      <c r="F1613">
        <v>5</v>
      </c>
      <c r="G1613">
        <v>21</v>
      </c>
      <c r="H1613">
        <v>5</v>
      </c>
      <c r="I1613">
        <v>399</v>
      </c>
      <c r="J1613">
        <v>233907.34135291699</v>
      </c>
      <c r="K1613">
        <v>227944.50885131201</v>
      </c>
      <c r="L1613" t="s">
        <v>732</v>
      </c>
      <c r="M1613">
        <v>187580.8984375</v>
      </c>
      <c r="N1613">
        <v>232233.18638469299</v>
      </c>
      <c r="O1613">
        <v>211471.50611237399</v>
      </c>
      <c r="P1613">
        <v>190633.97551090599</v>
      </c>
      <c r="Q1613">
        <v>253138.35732576801</v>
      </c>
    </row>
    <row r="1614" spans="1:17" x14ac:dyDescent="0.35">
      <c r="A1614" t="s">
        <v>154</v>
      </c>
      <c r="B1614" t="s">
        <v>3732</v>
      </c>
      <c r="C1614" t="s">
        <v>3733</v>
      </c>
      <c r="D1614">
        <v>0</v>
      </c>
      <c r="E1614">
        <v>45</v>
      </c>
      <c r="F1614">
        <v>5</v>
      </c>
      <c r="G1614">
        <v>46</v>
      </c>
      <c r="H1614">
        <v>5</v>
      </c>
      <c r="I1614">
        <v>162</v>
      </c>
      <c r="J1614">
        <v>5363266.4497018596</v>
      </c>
      <c r="K1614">
        <v>3119299.8788865502</v>
      </c>
      <c r="L1614">
        <v>1395183.65217703</v>
      </c>
      <c r="M1614">
        <v>2735499.265625</v>
      </c>
      <c r="N1614">
        <v>3136158.8576962901</v>
      </c>
      <c r="O1614">
        <v>2009939.63550728</v>
      </c>
      <c r="P1614">
        <v>2565207.5316470298</v>
      </c>
      <c r="Q1614">
        <v>2836276.6963169398</v>
      </c>
    </row>
    <row r="1615" spans="1:17" x14ac:dyDescent="0.35">
      <c r="A1615" t="s">
        <v>154</v>
      </c>
      <c r="B1615" t="s">
        <v>3734</v>
      </c>
      <c r="C1615" t="s">
        <v>3735</v>
      </c>
      <c r="D1615">
        <v>0</v>
      </c>
      <c r="E1615">
        <v>29</v>
      </c>
      <c r="F1615">
        <v>6</v>
      </c>
      <c r="G1615">
        <v>47</v>
      </c>
      <c r="H1615">
        <v>6</v>
      </c>
      <c r="I1615">
        <v>255</v>
      </c>
      <c r="J1615">
        <v>363672.41232772701</v>
      </c>
      <c r="K1615">
        <v>119128.16299541399</v>
      </c>
      <c r="L1615">
        <v>698236.096673958</v>
      </c>
      <c r="M1615">
        <v>216493.421875</v>
      </c>
      <c r="N1615">
        <v>418819.94352106901</v>
      </c>
      <c r="O1615">
        <v>413535.39822273201</v>
      </c>
      <c r="P1615">
        <v>330695.33173614403</v>
      </c>
      <c r="Q1615">
        <v>685321.02568485006</v>
      </c>
    </row>
    <row r="1616" spans="1:17" x14ac:dyDescent="0.35">
      <c r="A1616" t="s">
        <v>154</v>
      </c>
      <c r="B1616" t="s">
        <v>3736</v>
      </c>
      <c r="C1616" t="s">
        <v>3737</v>
      </c>
      <c r="D1616">
        <v>0</v>
      </c>
      <c r="E1616">
        <v>25</v>
      </c>
      <c r="F1616">
        <v>2</v>
      </c>
      <c r="G1616">
        <v>60</v>
      </c>
      <c r="H1616">
        <v>2</v>
      </c>
      <c r="I1616">
        <v>150</v>
      </c>
      <c r="J1616">
        <v>4378310.53633455</v>
      </c>
      <c r="K1616">
        <v>3805241.5795427398</v>
      </c>
      <c r="L1616">
        <v>2189959.0985208699</v>
      </c>
      <c r="M1616">
        <v>3959692</v>
      </c>
      <c r="N1616">
        <v>16573628.610966699</v>
      </c>
      <c r="O1616">
        <v>25577898.907476801</v>
      </c>
      <c r="P1616">
        <v>8942506.01587536</v>
      </c>
      <c r="Q1616">
        <v>14274174.3187252</v>
      </c>
    </row>
    <row r="1617" spans="1:17" x14ac:dyDescent="0.35">
      <c r="A1617" t="s">
        <v>154</v>
      </c>
      <c r="B1617" t="s">
        <v>3738</v>
      </c>
      <c r="C1617" t="s">
        <v>3739</v>
      </c>
      <c r="D1617">
        <v>0</v>
      </c>
      <c r="E1617">
        <v>35</v>
      </c>
      <c r="F1617">
        <v>6</v>
      </c>
      <c r="G1617">
        <v>22</v>
      </c>
      <c r="H1617">
        <v>6</v>
      </c>
      <c r="I1617">
        <v>259</v>
      </c>
      <c r="J1617">
        <v>639266.65282539197</v>
      </c>
      <c r="K1617">
        <v>429692.06014858402</v>
      </c>
      <c r="L1617">
        <v>154810.86694868701</v>
      </c>
      <c r="M1617">
        <v>636390.09375</v>
      </c>
      <c r="N1617">
        <v>255522.99703807401</v>
      </c>
      <c r="O1617">
        <v>319521.89226479799</v>
      </c>
      <c r="P1617">
        <v>89502.462202565905</v>
      </c>
      <c r="Q1617">
        <v>217743.86024973099</v>
      </c>
    </row>
    <row r="1618" spans="1:17" x14ac:dyDescent="0.35">
      <c r="A1618" t="s">
        <v>154</v>
      </c>
      <c r="B1618" t="s">
        <v>3740</v>
      </c>
      <c r="C1618" t="s">
        <v>3741</v>
      </c>
      <c r="D1618">
        <v>0</v>
      </c>
      <c r="E1618">
        <v>38</v>
      </c>
      <c r="F1618">
        <v>4</v>
      </c>
      <c r="G1618">
        <v>157</v>
      </c>
      <c r="H1618">
        <v>4</v>
      </c>
      <c r="I1618">
        <v>97</v>
      </c>
      <c r="J1618">
        <v>3414279.4197829599</v>
      </c>
      <c r="K1618">
        <v>2225645.6828342001</v>
      </c>
      <c r="L1618">
        <v>2632288.05432426</v>
      </c>
      <c r="M1618">
        <v>4295549.96875</v>
      </c>
      <c r="N1618">
        <v>37497909.9646217</v>
      </c>
      <c r="O1618">
        <v>25024787.388056301</v>
      </c>
      <c r="P1618">
        <v>17752690.324677601</v>
      </c>
      <c r="Q1618">
        <v>18547682.946281701</v>
      </c>
    </row>
    <row r="1619" spans="1:17" x14ac:dyDescent="0.35">
      <c r="A1619" t="s">
        <v>154</v>
      </c>
      <c r="B1619" t="s">
        <v>310</v>
      </c>
      <c r="C1619" t="s">
        <v>3742</v>
      </c>
      <c r="D1619">
        <v>0</v>
      </c>
      <c r="E1619">
        <v>31</v>
      </c>
      <c r="F1619">
        <v>5</v>
      </c>
      <c r="G1619">
        <v>29</v>
      </c>
      <c r="H1619">
        <v>5</v>
      </c>
      <c r="I1619">
        <v>185</v>
      </c>
      <c r="J1619">
        <v>3154240.30419274</v>
      </c>
      <c r="K1619">
        <v>3611401.3986625099</v>
      </c>
      <c r="L1619">
        <v>2606911.53579881</v>
      </c>
      <c r="M1619">
        <v>4168651.59375</v>
      </c>
      <c r="N1619">
        <v>590611.85309411201</v>
      </c>
      <c r="O1619">
        <v>916576.96040725696</v>
      </c>
      <c r="P1619">
        <v>813337.76431414403</v>
      </c>
      <c r="Q1619">
        <v>796744.90733277798</v>
      </c>
    </row>
    <row r="1620" spans="1:17" x14ac:dyDescent="0.35">
      <c r="A1620" t="s">
        <v>154</v>
      </c>
      <c r="B1620" t="s">
        <v>3743</v>
      </c>
      <c r="C1620" t="s">
        <v>3744</v>
      </c>
      <c r="D1620">
        <v>0</v>
      </c>
      <c r="E1620">
        <v>38</v>
      </c>
      <c r="F1620">
        <v>8</v>
      </c>
      <c r="G1620">
        <v>60</v>
      </c>
      <c r="H1620">
        <v>8</v>
      </c>
      <c r="I1620">
        <v>236</v>
      </c>
      <c r="J1620">
        <v>1738793.48385385</v>
      </c>
      <c r="K1620">
        <v>1761500.6315293501</v>
      </c>
      <c r="L1620">
        <v>264796.23966811202</v>
      </c>
      <c r="M1620">
        <v>1183670.9609375</v>
      </c>
      <c r="N1620">
        <v>4929305.9744468201</v>
      </c>
      <c r="O1620">
        <v>5237593.0665696198</v>
      </c>
      <c r="P1620">
        <v>5243273.3406241797</v>
      </c>
      <c r="Q1620">
        <v>5256762.98723449</v>
      </c>
    </row>
    <row r="1621" spans="1:17" x14ac:dyDescent="0.35">
      <c r="A1621" t="s">
        <v>154</v>
      </c>
      <c r="B1621" t="s">
        <v>3745</v>
      </c>
      <c r="C1621" t="s">
        <v>3746</v>
      </c>
      <c r="D1621">
        <v>0</v>
      </c>
      <c r="E1621">
        <v>27</v>
      </c>
      <c r="F1621">
        <v>6</v>
      </c>
      <c r="G1621">
        <v>20</v>
      </c>
      <c r="H1621">
        <v>6</v>
      </c>
      <c r="I1621">
        <v>305</v>
      </c>
      <c r="J1621">
        <v>1138960.5301750801</v>
      </c>
      <c r="K1621">
        <v>1136308.54284914</v>
      </c>
      <c r="L1621" t="s">
        <v>732</v>
      </c>
      <c r="M1621">
        <v>715180.9140625</v>
      </c>
      <c r="N1621" t="s">
        <v>732</v>
      </c>
      <c r="O1621">
        <v>247266.079140894</v>
      </c>
      <c r="P1621" t="s">
        <v>732</v>
      </c>
      <c r="Q1621" t="s">
        <v>732</v>
      </c>
    </row>
    <row r="1622" spans="1:17" x14ac:dyDescent="0.35">
      <c r="A1622" t="s">
        <v>154</v>
      </c>
      <c r="B1622" t="s">
        <v>3747</v>
      </c>
      <c r="C1622" t="s">
        <v>3748</v>
      </c>
      <c r="D1622">
        <v>0</v>
      </c>
      <c r="E1622">
        <v>27</v>
      </c>
      <c r="F1622">
        <v>6</v>
      </c>
      <c r="G1622">
        <v>22</v>
      </c>
      <c r="H1622">
        <v>6</v>
      </c>
      <c r="I1622">
        <v>309</v>
      </c>
      <c r="J1622">
        <v>1481031.2107450899</v>
      </c>
      <c r="K1622">
        <v>1011757.41217385</v>
      </c>
      <c r="L1622">
        <v>1307224.6776851399</v>
      </c>
      <c r="M1622">
        <v>2700637.5625</v>
      </c>
      <c r="N1622">
        <v>628974.48759451194</v>
      </c>
      <c r="O1622">
        <v>811883.51639305102</v>
      </c>
      <c r="P1622">
        <v>489125.49466672097</v>
      </c>
      <c r="Q1622">
        <v>635650.01323704701</v>
      </c>
    </row>
    <row r="1623" spans="1:17" x14ac:dyDescent="0.35">
      <c r="A1623" t="s">
        <v>154</v>
      </c>
      <c r="B1623" t="s">
        <v>3749</v>
      </c>
      <c r="C1623" t="s">
        <v>3750</v>
      </c>
      <c r="D1623">
        <v>0</v>
      </c>
      <c r="E1623">
        <v>43</v>
      </c>
      <c r="F1623">
        <v>7</v>
      </c>
      <c r="G1623">
        <v>35</v>
      </c>
      <c r="H1623">
        <v>7</v>
      </c>
      <c r="I1623">
        <v>181</v>
      </c>
      <c r="J1623">
        <v>1051403.4846166701</v>
      </c>
      <c r="K1623">
        <v>725352.72121065797</v>
      </c>
      <c r="L1623">
        <v>578509.45237592096</v>
      </c>
      <c r="M1623">
        <v>1367323.765625</v>
      </c>
      <c r="N1623">
        <v>1264247.4898369799</v>
      </c>
      <c r="O1623">
        <v>1558667.76472942</v>
      </c>
      <c r="P1623">
        <v>1488171.87130416</v>
      </c>
      <c r="Q1623">
        <v>1848102.9768517299</v>
      </c>
    </row>
    <row r="1624" spans="1:17" x14ac:dyDescent="0.35">
      <c r="A1624" t="s">
        <v>154</v>
      </c>
      <c r="B1624" t="s">
        <v>3751</v>
      </c>
      <c r="C1624" t="s">
        <v>3752</v>
      </c>
      <c r="D1624">
        <v>0</v>
      </c>
      <c r="E1624">
        <v>28</v>
      </c>
      <c r="F1624">
        <v>7</v>
      </c>
      <c r="G1624">
        <v>29</v>
      </c>
      <c r="H1624">
        <v>7</v>
      </c>
      <c r="I1624">
        <v>297</v>
      </c>
      <c r="J1624">
        <v>897523.10594725597</v>
      </c>
      <c r="K1624">
        <v>600853.25549060805</v>
      </c>
      <c r="L1624">
        <v>266328.54671616701</v>
      </c>
      <c r="M1624">
        <v>623598.53125</v>
      </c>
      <c r="N1624">
        <v>801214.37050816603</v>
      </c>
      <c r="O1624">
        <v>898360.539136076</v>
      </c>
      <c r="P1624">
        <v>1033951.48236186</v>
      </c>
      <c r="Q1624">
        <v>972406.09023155598</v>
      </c>
    </row>
    <row r="1625" spans="1:17" x14ac:dyDescent="0.35">
      <c r="A1625" t="s">
        <v>154</v>
      </c>
      <c r="B1625" t="s">
        <v>3753</v>
      </c>
      <c r="C1625" t="s">
        <v>3754</v>
      </c>
      <c r="D1625">
        <v>0</v>
      </c>
      <c r="E1625">
        <v>26</v>
      </c>
      <c r="F1625">
        <v>5</v>
      </c>
      <c r="G1625">
        <v>20</v>
      </c>
      <c r="H1625">
        <v>5</v>
      </c>
      <c r="I1625">
        <v>235</v>
      </c>
      <c r="J1625">
        <v>516077.53140581597</v>
      </c>
      <c r="K1625">
        <v>326230.88378014101</v>
      </c>
      <c r="L1625">
        <v>418706.17725847597</v>
      </c>
      <c r="M1625">
        <v>477038.8828125</v>
      </c>
      <c r="N1625">
        <v>852457.58236713405</v>
      </c>
      <c r="O1625">
        <v>908914.33064084803</v>
      </c>
      <c r="P1625">
        <v>1017150.04294678</v>
      </c>
      <c r="Q1625">
        <v>1188485.70038332</v>
      </c>
    </row>
    <row r="1626" spans="1:17" x14ac:dyDescent="0.35">
      <c r="A1626" t="s">
        <v>154</v>
      </c>
      <c r="B1626" t="s">
        <v>3755</v>
      </c>
      <c r="C1626" t="s">
        <v>3756</v>
      </c>
      <c r="D1626">
        <v>0</v>
      </c>
      <c r="E1626">
        <v>20</v>
      </c>
      <c r="F1626">
        <v>6</v>
      </c>
      <c r="G1626">
        <v>49</v>
      </c>
      <c r="H1626">
        <v>6</v>
      </c>
      <c r="I1626">
        <v>353</v>
      </c>
      <c r="J1626">
        <v>4284195.5424953997</v>
      </c>
      <c r="K1626">
        <v>4339845.7112722797</v>
      </c>
      <c r="L1626">
        <v>2675542.4607637501</v>
      </c>
      <c r="M1626">
        <v>4005111.25</v>
      </c>
      <c r="N1626">
        <v>2823673.8419173602</v>
      </c>
      <c r="O1626">
        <v>2155725.8224765002</v>
      </c>
      <c r="P1626">
        <v>2885151.8515533302</v>
      </c>
      <c r="Q1626">
        <v>4372009.7595107099</v>
      </c>
    </row>
    <row r="1627" spans="1:17" x14ac:dyDescent="0.35">
      <c r="A1627" t="s">
        <v>154</v>
      </c>
      <c r="B1627" t="s">
        <v>3757</v>
      </c>
      <c r="C1627" t="s">
        <v>3758</v>
      </c>
      <c r="D1627">
        <v>0</v>
      </c>
      <c r="E1627">
        <v>24</v>
      </c>
      <c r="F1627">
        <v>7</v>
      </c>
      <c r="G1627">
        <v>30</v>
      </c>
      <c r="H1627">
        <v>7</v>
      </c>
      <c r="I1627">
        <v>366</v>
      </c>
      <c r="J1627">
        <v>1050905.1559118601</v>
      </c>
      <c r="K1627">
        <v>1321401.3905990799</v>
      </c>
      <c r="L1627">
        <v>359994.107351935</v>
      </c>
      <c r="M1627">
        <v>1083109.578125</v>
      </c>
      <c r="N1627" t="s">
        <v>732</v>
      </c>
      <c r="O1627" t="s">
        <v>732</v>
      </c>
      <c r="P1627" t="s">
        <v>732</v>
      </c>
      <c r="Q1627" t="s">
        <v>732</v>
      </c>
    </row>
    <row r="1628" spans="1:17" x14ac:dyDescent="0.35">
      <c r="A1628" t="s">
        <v>154</v>
      </c>
      <c r="B1628" t="s">
        <v>3759</v>
      </c>
      <c r="C1628" t="s">
        <v>3760</v>
      </c>
      <c r="D1628">
        <v>0</v>
      </c>
      <c r="E1628">
        <v>52</v>
      </c>
      <c r="F1628">
        <v>2</v>
      </c>
      <c r="G1628">
        <v>54</v>
      </c>
      <c r="H1628">
        <v>2</v>
      </c>
      <c r="I1628">
        <v>69</v>
      </c>
      <c r="J1628">
        <v>60889371.092838697</v>
      </c>
      <c r="K1628">
        <v>56870084.5738995</v>
      </c>
      <c r="L1628">
        <v>46776746.092211202</v>
      </c>
      <c r="M1628">
        <v>66286902.015625</v>
      </c>
      <c r="N1628">
        <v>18978288.8842641</v>
      </c>
      <c r="O1628">
        <v>19779787.867618401</v>
      </c>
      <c r="P1628">
        <v>23366828.681309</v>
      </c>
      <c r="Q1628">
        <v>18695765.0922115</v>
      </c>
    </row>
    <row r="1629" spans="1:17" x14ac:dyDescent="0.35">
      <c r="A1629" t="s">
        <v>154</v>
      </c>
      <c r="B1629" t="s">
        <v>3761</v>
      </c>
      <c r="C1629" t="s">
        <v>3762</v>
      </c>
      <c r="D1629">
        <v>0</v>
      </c>
      <c r="E1629">
        <v>22</v>
      </c>
      <c r="F1629">
        <v>4</v>
      </c>
      <c r="G1629">
        <v>41</v>
      </c>
      <c r="H1629">
        <v>4</v>
      </c>
      <c r="I1629">
        <v>188</v>
      </c>
      <c r="J1629">
        <v>1887395.9272954301</v>
      </c>
      <c r="K1629">
        <v>2042395.38971693</v>
      </c>
      <c r="L1629">
        <v>766344.43413514399</v>
      </c>
      <c r="M1629">
        <v>919188.0625</v>
      </c>
      <c r="N1629">
        <v>571109.100840281</v>
      </c>
      <c r="O1629">
        <v>553268.89811319101</v>
      </c>
      <c r="P1629">
        <v>694342.28079423495</v>
      </c>
      <c r="Q1629">
        <v>564595.21947351401</v>
      </c>
    </row>
    <row r="1630" spans="1:17" x14ac:dyDescent="0.35">
      <c r="A1630" t="s">
        <v>154</v>
      </c>
      <c r="B1630" t="s">
        <v>3763</v>
      </c>
      <c r="C1630" t="s">
        <v>3764</v>
      </c>
      <c r="D1630">
        <v>0</v>
      </c>
      <c r="E1630">
        <v>12</v>
      </c>
      <c r="F1630">
        <v>6</v>
      </c>
      <c r="G1630">
        <v>27</v>
      </c>
      <c r="H1630">
        <v>6</v>
      </c>
      <c r="I1630">
        <v>495</v>
      </c>
      <c r="J1630">
        <v>1314281.12495108</v>
      </c>
      <c r="K1630">
        <v>1264160.1170121499</v>
      </c>
      <c r="L1630">
        <v>141065.74742864599</v>
      </c>
      <c r="M1630">
        <v>1429321.59375</v>
      </c>
      <c r="N1630">
        <v>914755.72965648805</v>
      </c>
      <c r="O1630">
        <v>1092194.47048569</v>
      </c>
      <c r="P1630">
        <v>1266450.1232871599</v>
      </c>
      <c r="Q1630">
        <v>726969.54545767198</v>
      </c>
    </row>
    <row r="1631" spans="1:17" x14ac:dyDescent="0.35">
      <c r="A1631" t="s">
        <v>154</v>
      </c>
      <c r="B1631" t="s">
        <v>3765</v>
      </c>
      <c r="C1631" t="s">
        <v>3766</v>
      </c>
      <c r="D1631">
        <v>0</v>
      </c>
      <c r="E1631">
        <v>10</v>
      </c>
      <c r="F1631">
        <v>5</v>
      </c>
      <c r="G1631">
        <v>46</v>
      </c>
      <c r="H1631">
        <v>5</v>
      </c>
      <c r="I1631">
        <v>502</v>
      </c>
      <c r="J1631">
        <v>7426176.5942506799</v>
      </c>
      <c r="K1631">
        <v>7642542.2943333397</v>
      </c>
      <c r="L1631">
        <v>5736717.8021707498</v>
      </c>
      <c r="M1631">
        <v>9817727.15625</v>
      </c>
      <c r="N1631">
        <v>1514205.3735277699</v>
      </c>
      <c r="O1631">
        <v>1691307.5750670801</v>
      </c>
      <c r="P1631">
        <v>2307922.5389597798</v>
      </c>
      <c r="Q1631">
        <v>1399126.5162669099</v>
      </c>
    </row>
    <row r="1632" spans="1:17" x14ac:dyDescent="0.35">
      <c r="A1632" t="s">
        <v>154</v>
      </c>
      <c r="B1632" t="s">
        <v>3767</v>
      </c>
      <c r="C1632" t="s">
        <v>3768</v>
      </c>
      <c r="D1632">
        <v>0</v>
      </c>
      <c r="E1632">
        <v>43</v>
      </c>
      <c r="F1632">
        <v>6</v>
      </c>
      <c r="G1632">
        <v>42</v>
      </c>
      <c r="H1632">
        <v>6</v>
      </c>
      <c r="I1632">
        <v>180</v>
      </c>
      <c r="J1632">
        <v>1966632.72105036</v>
      </c>
      <c r="K1632">
        <v>1541432.80906743</v>
      </c>
      <c r="L1632">
        <v>1028920.05961699</v>
      </c>
      <c r="M1632">
        <v>1773947.4375</v>
      </c>
      <c r="N1632">
        <v>372662.83818931202</v>
      </c>
      <c r="O1632">
        <v>422546.10345725901</v>
      </c>
      <c r="P1632">
        <v>464612.45257137099</v>
      </c>
      <c r="Q1632">
        <v>452283.74980062601</v>
      </c>
    </row>
    <row r="1633" spans="1:17" x14ac:dyDescent="0.35">
      <c r="A1633" t="s">
        <v>154</v>
      </c>
      <c r="B1633" t="s">
        <v>3769</v>
      </c>
      <c r="C1633" t="s">
        <v>3770</v>
      </c>
      <c r="D1633">
        <v>0</v>
      </c>
      <c r="E1633">
        <v>22</v>
      </c>
      <c r="F1633">
        <v>10</v>
      </c>
      <c r="G1633">
        <v>33</v>
      </c>
      <c r="H1633">
        <v>10</v>
      </c>
      <c r="I1633">
        <v>569</v>
      </c>
      <c r="J1633">
        <v>369151.29854506499</v>
      </c>
      <c r="K1633">
        <v>392297.09985937597</v>
      </c>
      <c r="L1633" t="s">
        <v>732</v>
      </c>
      <c r="M1633">
        <v>218067.97265625</v>
      </c>
      <c r="N1633">
        <v>2176138.5217065401</v>
      </c>
      <c r="O1633">
        <v>2222891.2247406798</v>
      </c>
      <c r="P1633">
        <v>2932161.3955266001</v>
      </c>
      <c r="Q1633">
        <v>1609109.59073909</v>
      </c>
    </row>
    <row r="1634" spans="1:17" x14ac:dyDescent="0.35">
      <c r="A1634" t="s">
        <v>154</v>
      </c>
      <c r="B1634" t="s">
        <v>3771</v>
      </c>
      <c r="C1634" t="s">
        <v>3772</v>
      </c>
      <c r="D1634">
        <v>0</v>
      </c>
      <c r="E1634">
        <v>19</v>
      </c>
      <c r="F1634">
        <v>7</v>
      </c>
      <c r="G1634">
        <v>21</v>
      </c>
      <c r="H1634">
        <v>7</v>
      </c>
      <c r="I1634">
        <v>553</v>
      </c>
      <c r="J1634">
        <v>1638241.41032514</v>
      </c>
      <c r="K1634">
        <v>1541600.8224520599</v>
      </c>
      <c r="L1634" t="s">
        <v>732</v>
      </c>
      <c r="M1634">
        <v>1299977.75390625</v>
      </c>
      <c r="N1634" t="s">
        <v>732</v>
      </c>
      <c r="O1634">
        <v>91463.513469805097</v>
      </c>
      <c r="P1634">
        <v>225078.603843969</v>
      </c>
      <c r="Q1634">
        <v>14998.439971940201</v>
      </c>
    </row>
    <row r="1635" spans="1:17" x14ac:dyDescent="0.35">
      <c r="A1635" t="s">
        <v>154</v>
      </c>
      <c r="B1635" t="s">
        <v>3773</v>
      </c>
      <c r="C1635" t="s">
        <v>3774</v>
      </c>
      <c r="D1635">
        <v>0</v>
      </c>
      <c r="E1635">
        <v>26</v>
      </c>
      <c r="F1635">
        <v>6</v>
      </c>
      <c r="G1635">
        <v>70</v>
      </c>
      <c r="H1635">
        <v>6</v>
      </c>
      <c r="I1635">
        <v>276</v>
      </c>
      <c r="J1635">
        <v>4709658.8523677401</v>
      </c>
      <c r="K1635">
        <v>4401869.3472341998</v>
      </c>
      <c r="L1635">
        <v>3778449.8822136698</v>
      </c>
      <c r="M1635">
        <v>3984148.96875</v>
      </c>
      <c r="N1635">
        <v>7279929.7828699099</v>
      </c>
      <c r="O1635">
        <v>6211446.0976629397</v>
      </c>
      <c r="P1635">
        <v>7144936.4381606998</v>
      </c>
      <c r="Q1635">
        <v>6945069.6046474101</v>
      </c>
    </row>
    <row r="1636" spans="1:17" x14ac:dyDescent="0.35">
      <c r="A1636" t="s">
        <v>154</v>
      </c>
      <c r="B1636" t="s">
        <v>3775</v>
      </c>
      <c r="C1636" t="s">
        <v>3776</v>
      </c>
      <c r="D1636">
        <v>0</v>
      </c>
      <c r="E1636">
        <v>15</v>
      </c>
      <c r="F1636">
        <v>10</v>
      </c>
      <c r="G1636">
        <v>33</v>
      </c>
      <c r="H1636">
        <v>10</v>
      </c>
      <c r="I1636">
        <v>737</v>
      </c>
      <c r="J1636">
        <v>416907.10881735099</v>
      </c>
      <c r="K1636">
        <v>538722.59209638496</v>
      </c>
      <c r="L1636">
        <v>56832.092658525202</v>
      </c>
      <c r="M1636">
        <v>662832.546875</v>
      </c>
      <c r="N1636">
        <v>291336.49642381602</v>
      </c>
      <c r="O1636">
        <v>567882.01906195504</v>
      </c>
      <c r="P1636">
        <v>207447.89647583201</v>
      </c>
      <c r="Q1636">
        <v>387438.52330299298</v>
      </c>
    </row>
    <row r="1637" spans="1:17" x14ac:dyDescent="0.35">
      <c r="A1637" t="s">
        <v>154</v>
      </c>
      <c r="B1637" t="s">
        <v>3777</v>
      </c>
      <c r="C1637" t="s">
        <v>3778</v>
      </c>
      <c r="D1637">
        <v>0</v>
      </c>
      <c r="E1637">
        <v>29</v>
      </c>
      <c r="F1637">
        <v>9</v>
      </c>
      <c r="G1637">
        <v>26</v>
      </c>
      <c r="H1637">
        <v>9</v>
      </c>
      <c r="I1637">
        <v>442</v>
      </c>
      <c r="J1637">
        <v>315244.59242000303</v>
      </c>
      <c r="K1637">
        <v>293882.029557203</v>
      </c>
      <c r="L1637" t="s">
        <v>732</v>
      </c>
      <c r="M1637">
        <v>113170.6484375</v>
      </c>
      <c r="N1637">
        <v>273797.40322458802</v>
      </c>
      <c r="O1637">
        <v>447494.90026308299</v>
      </c>
      <c r="P1637">
        <v>325768.99874840002</v>
      </c>
      <c r="Q1637">
        <v>316745.80844430201</v>
      </c>
    </row>
    <row r="1638" spans="1:17" x14ac:dyDescent="0.35">
      <c r="A1638" t="s">
        <v>154</v>
      </c>
      <c r="B1638" t="s">
        <v>3779</v>
      </c>
      <c r="C1638" t="s">
        <v>3780</v>
      </c>
      <c r="D1638">
        <v>0</v>
      </c>
      <c r="E1638">
        <v>35</v>
      </c>
      <c r="F1638">
        <v>6</v>
      </c>
      <c r="G1638">
        <v>20</v>
      </c>
      <c r="H1638">
        <v>6</v>
      </c>
      <c r="I1638">
        <v>169</v>
      </c>
      <c r="J1638">
        <v>4765548.2562028496</v>
      </c>
      <c r="K1638">
        <v>4153166.1557859201</v>
      </c>
      <c r="L1638">
        <v>2415820.4685357902</v>
      </c>
      <c r="M1638">
        <v>6210539.59375</v>
      </c>
      <c r="N1638">
        <v>280852.96310973301</v>
      </c>
      <c r="O1638">
        <v>201021.91524666699</v>
      </c>
      <c r="P1638">
        <v>182730.985364839</v>
      </c>
      <c r="Q1638" t="s">
        <v>732</v>
      </c>
    </row>
    <row r="1639" spans="1:17" x14ac:dyDescent="0.35">
      <c r="A1639" t="s">
        <v>154</v>
      </c>
      <c r="B1639" t="s">
        <v>3781</v>
      </c>
      <c r="C1639" t="s">
        <v>3782</v>
      </c>
      <c r="D1639">
        <v>0</v>
      </c>
      <c r="E1639">
        <v>29</v>
      </c>
      <c r="F1639">
        <v>5</v>
      </c>
      <c r="G1639">
        <v>22</v>
      </c>
      <c r="H1639">
        <v>5</v>
      </c>
      <c r="I1639">
        <v>226</v>
      </c>
      <c r="J1639">
        <v>1069365.6804500001</v>
      </c>
      <c r="K1639">
        <v>972655.69819700404</v>
      </c>
      <c r="L1639">
        <v>339307.98346455902</v>
      </c>
      <c r="M1639">
        <v>1031651.7890625</v>
      </c>
      <c r="N1639">
        <v>386311.60723292001</v>
      </c>
      <c r="O1639">
        <v>803322.063842959</v>
      </c>
      <c r="P1639">
        <v>1060449.71644048</v>
      </c>
      <c r="Q1639">
        <v>1063206.615799</v>
      </c>
    </row>
    <row r="1640" spans="1:17" x14ac:dyDescent="0.35">
      <c r="A1640" t="s">
        <v>154</v>
      </c>
      <c r="B1640" t="s">
        <v>3783</v>
      </c>
      <c r="C1640" t="s">
        <v>3784</v>
      </c>
      <c r="D1640">
        <v>0</v>
      </c>
      <c r="E1640">
        <v>21</v>
      </c>
      <c r="F1640">
        <v>7</v>
      </c>
      <c r="G1640">
        <v>41</v>
      </c>
      <c r="H1640">
        <v>7</v>
      </c>
      <c r="I1640">
        <v>374</v>
      </c>
      <c r="J1640">
        <v>1140167.0354941499</v>
      </c>
      <c r="K1640">
        <v>1145672.4435328401</v>
      </c>
      <c r="L1640">
        <v>311990.55685248598</v>
      </c>
      <c r="M1640">
        <v>826033.8984375</v>
      </c>
      <c r="N1640">
        <v>1984543.79299515</v>
      </c>
      <c r="O1640">
        <v>2201316.4588007098</v>
      </c>
      <c r="P1640">
        <v>2376016.01909129</v>
      </c>
      <c r="Q1640">
        <v>1898600.5190826801</v>
      </c>
    </row>
    <row r="1641" spans="1:17" x14ac:dyDescent="0.35">
      <c r="A1641" t="s">
        <v>154</v>
      </c>
      <c r="B1641" t="s">
        <v>3785</v>
      </c>
      <c r="C1641" t="s">
        <v>3786</v>
      </c>
      <c r="D1641">
        <v>0</v>
      </c>
      <c r="E1641">
        <v>17</v>
      </c>
      <c r="F1641">
        <v>2</v>
      </c>
      <c r="G1641">
        <v>37</v>
      </c>
      <c r="H1641">
        <v>2</v>
      </c>
      <c r="I1641">
        <v>167</v>
      </c>
      <c r="J1641">
        <v>7437871.1389160901</v>
      </c>
      <c r="K1641">
        <v>5650039.48866715</v>
      </c>
      <c r="L1641">
        <v>2788140.40530635</v>
      </c>
      <c r="M1641">
        <v>4362308</v>
      </c>
      <c r="N1641">
        <v>7572229.9774199799</v>
      </c>
      <c r="O1641">
        <v>9113274.0366640706</v>
      </c>
      <c r="P1641">
        <v>12552454.996586701</v>
      </c>
      <c r="Q1641">
        <v>11504305.4847495</v>
      </c>
    </row>
    <row r="1642" spans="1:17" x14ac:dyDescent="0.35">
      <c r="A1642" t="s">
        <v>154</v>
      </c>
      <c r="B1642" t="s">
        <v>3787</v>
      </c>
      <c r="C1642" t="s">
        <v>3788</v>
      </c>
      <c r="D1642">
        <v>0</v>
      </c>
      <c r="E1642">
        <v>58</v>
      </c>
      <c r="F1642">
        <v>6</v>
      </c>
      <c r="G1642">
        <v>113</v>
      </c>
      <c r="H1642">
        <v>6</v>
      </c>
      <c r="I1642">
        <v>81</v>
      </c>
      <c r="J1642">
        <v>24777035.885421999</v>
      </c>
      <c r="K1642">
        <v>22220871.2453393</v>
      </c>
      <c r="L1642">
        <v>22552956.4795275</v>
      </c>
      <c r="M1642">
        <v>48774605.25</v>
      </c>
      <c r="N1642">
        <v>46931127.409533799</v>
      </c>
      <c r="O1642">
        <v>23974627.422889698</v>
      </c>
      <c r="P1642">
        <v>20645490.849246699</v>
      </c>
      <c r="Q1642">
        <v>26699728.607520498</v>
      </c>
    </row>
    <row r="1643" spans="1:17" x14ac:dyDescent="0.35">
      <c r="A1643" t="s">
        <v>154</v>
      </c>
      <c r="B1643" t="s">
        <v>3789</v>
      </c>
      <c r="C1643" t="s">
        <v>3790</v>
      </c>
      <c r="D1643">
        <v>0</v>
      </c>
      <c r="E1643">
        <v>32</v>
      </c>
      <c r="F1643">
        <v>7</v>
      </c>
      <c r="G1643">
        <v>25</v>
      </c>
      <c r="H1643">
        <v>7</v>
      </c>
      <c r="I1643">
        <v>272</v>
      </c>
      <c r="J1643">
        <v>471357.503519736</v>
      </c>
      <c r="K1643">
        <v>584823.31734256702</v>
      </c>
      <c r="L1643" t="s">
        <v>732</v>
      </c>
      <c r="M1643">
        <v>908398.75</v>
      </c>
      <c r="N1643" t="s">
        <v>732</v>
      </c>
      <c r="O1643">
        <v>31113.719547429901</v>
      </c>
      <c r="P1643" t="s">
        <v>732</v>
      </c>
      <c r="Q1643" t="s">
        <v>732</v>
      </c>
    </row>
    <row r="1644" spans="1:17" x14ac:dyDescent="0.35">
      <c r="A1644" t="s">
        <v>154</v>
      </c>
      <c r="B1644" t="s">
        <v>3791</v>
      </c>
      <c r="C1644" t="s">
        <v>3792</v>
      </c>
      <c r="D1644">
        <v>0</v>
      </c>
      <c r="E1644">
        <v>32</v>
      </c>
      <c r="F1644">
        <v>4</v>
      </c>
      <c r="G1644">
        <v>38</v>
      </c>
      <c r="H1644">
        <v>4</v>
      </c>
      <c r="I1644">
        <v>179</v>
      </c>
      <c r="J1644">
        <v>676910.13584913197</v>
      </c>
      <c r="K1644">
        <v>402934.91645949101</v>
      </c>
      <c r="L1644">
        <v>618878.01033134398</v>
      </c>
      <c r="M1644">
        <v>1199042.34375</v>
      </c>
      <c r="N1644">
        <v>1306035.88986221</v>
      </c>
      <c r="O1644">
        <v>1422748.09976231</v>
      </c>
      <c r="P1644">
        <v>2816248.5438898099</v>
      </c>
      <c r="Q1644">
        <v>1679689.6915301499</v>
      </c>
    </row>
    <row r="1645" spans="1:17" x14ac:dyDescent="0.35">
      <c r="A1645" t="s">
        <v>154</v>
      </c>
      <c r="B1645" t="s">
        <v>3793</v>
      </c>
      <c r="C1645" t="s">
        <v>3794</v>
      </c>
      <c r="D1645">
        <v>0</v>
      </c>
      <c r="E1645">
        <v>40</v>
      </c>
      <c r="F1645">
        <v>6</v>
      </c>
      <c r="G1645">
        <v>45</v>
      </c>
      <c r="H1645">
        <v>6</v>
      </c>
      <c r="I1645">
        <v>200</v>
      </c>
      <c r="J1645">
        <v>2000116.0427567</v>
      </c>
      <c r="K1645">
        <v>1959740.77074785</v>
      </c>
      <c r="L1645">
        <v>686054.95514104201</v>
      </c>
      <c r="M1645">
        <v>1688100.140625</v>
      </c>
      <c r="N1645">
        <v>2984383.4831318799</v>
      </c>
      <c r="O1645">
        <v>2757657.6296383501</v>
      </c>
      <c r="P1645">
        <v>3839178.86215796</v>
      </c>
      <c r="Q1645">
        <v>2874087.1884611701</v>
      </c>
    </row>
    <row r="1646" spans="1:17" x14ac:dyDescent="0.35">
      <c r="A1646" t="s">
        <v>154</v>
      </c>
      <c r="B1646" t="s">
        <v>3795</v>
      </c>
      <c r="C1646" t="s">
        <v>3796</v>
      </c>
      <c r="D1646">
        <v>0</v>
      </c>
      <c r="E1646">
        <v>19</v>
      </c>
      <c r="F1646">
        <v>2</v>
      </c>
      <c r="G1646">
        <v>38</v>
      </c>
      <c r="H1646">
        <v>2</v>
      </c>
      <c r="I1646">
        <v>62</v>
      </c>
      <c r="J1646">
        <v>5344721.0692402599</v>
      </c>
      <c r="K1646">
        <v>5885207.3109597703</v>
      </c>
      <c r="L1646">
        <v>2649742.6198260598</v>
      </c>
      <c r="M1646">
        <v>4516126.65625</v>
      </c>
      <c r="N1646">
        <v>3734355.56655767</v>
      </c>
      <c r="O1646">
        <v>3298544.8993636002</v>
      </c>
      <c r="P1646">
        <v>3909601.6023340099</v>
      </c>
      <c r="Q1646">
        <v>4125648.2304395</v>
      </c>
    </row>
    <row r="1647" spans="1:17" x14ac:dyDescent="0.35">
      <c r="A1647" t="s">
        <v>154</v>
      </c>
      <c r="B1647" t="s">
        <v>3797</v>
      </c>
      <c r="C1647" t="s">
        <v>3798</v>
      </c>
      <c r="D1647">
        <v>0</v>
      </c>
      <c r="E1647">
        <v>30</v>
      </c>
      <c r="F1647">
        <v>9</v>
      </c>
      <c r="G1647">
        <v>46</v>
      </c>
      <c r="H1647">
        <v>9</v>
      </c>
      <c r="I1647">
        <v>349</v>
      </c>
      <c r="J1647">
        <v>269275.60595621902</v>
      </c>
      <c r="K1647">
        <v>443229.89946497203</v>
      </c>
      <c r="L1647">
        <v>75695.9596693848</v>
      </c>
      <c r="M1647">
        <v>748584.5859375</v>
      </c>
      <c r="N1647">
        <v>3042148.1501555899</v>
      </c>
      <c r="O1647">
        <v>3320806.9274244802</v>
      </c>
      <c r="P1647">
        <v>4251076.4624658301</v>
      </c>
      <c r="Q1647">
        <v>4188546.9977124599</v>
      </c>
    </row>
    <row r="1648" spans="1:17" x14ac:dyDescent="0.35">
      <c r="A1648" t="s">
        <v>154</v>
      </c>
      <c r="B1648" t="s">
        <v>3799</v>
      </c>
      <c r="C1648" t="s">
        <v>3800</v>
      </c>
      <c r="D1648">
        <v>0</v>
      </c>
      <c r="E1648">
        <v>22</v>
      </c>
      <c r="F1648">
        <v>9</v>
      </c>
      <c r="G1648">
        <v>18</v>
      </c>
      <c r="H1648">
        <v>9</v>
      </c>
      <c r="I1648">
        <v>591</v>
      </c>
      <c r="J1648">
        <v>781138.38027370605</v>
      </c>
      <c r="K1648">
        <v>698607.04061114101</v>
      </c>
      <c r="L1648">
        <v>111021.24375074</v>
      </c>
      <c r="M1648">
        <v>515454.1796875</v>
      </c>
      <c r="N1648" t="s">
        <v>732</v>
      </c>
      <c r="O1648" t="s">
        <v>732</v>
      </c>
      <c r="P1648" t="s">
        <v>732</v>
      </c>
      <c r="Q1648" t="s">
        <v>732</v>
      </c>
    </row>
    <row r="1649" spans="1:17" x14ac:dyDescent="0.35">
      <c r="A1649" t="s">
        <v>154</v>
      </c>
      <c r="B1649" t="s">
        <v>3801</v>
      </c>
      <c r="C1649" t="s">
        <v>3802</v>
      </c>
      <c r="D1649">
        <v>0</v>
      </c>
      <c r="E1649">
        <v>19</v>
      </c>
      <c r="F1649">
        <v>10</v>
      </c>
      <c r="G1649">
        <v>46</v>
      </c>
      <c r="H1649">
        <v>10</v>
      </c>
      <c r="I1649">
        <v>551</v>
      </c>
      <c r="J1649">
        <v>1480542.3430811199</v>
      </c>
      <c r="K1649">
        <v>1351906.8507206701</v>
      </c>
      <c r="L1649">
        <v>1184774.2178156599</v>
      </c>
      <c r="M1649">
        <v>1276635.109375</v>
      </c>
      <c r="N1649">
        <v>3161011.99161783</v>
      </c>
      <c r="O1649">
        <v>2839093.6991783199</v>
      </c>
      <c r="P1649">
        <v>4581381.6532311803</v>
      </c>
      <c r="Q1649">
        <v>3616191.46668015</v>
      </c>
    </row>
    <row r="1650" spans="1:17" x14ac:dyDescent="0.35">
      <c r="A1650" t="s">
        <v>154</v>
      </c>
      <c r="B1650" t="s">
        <v>3803</v>
      </c>
      <c r="C1650" t="s">
        <v>3804</v>
      </c>
      <c r="D1650">
        <v>0</v>
      </c>
      <c r="E1650">
        <v>16</v>
      </c>
      <c r="F1650">
        <v>5</v>
      </c>
      <c r="G1650">
        <v>24</v>
      </c>
      <c r="H1650">
        <v>5</v>
      </c>
      <c r="I1650">
        <v>361</v>
      </c>
      <c r="J1650">
        <v>1003971.67451791</v>
      </c>
      <c r="K1650">
        <v>924924.04547793698</v>
      </c>
      <c r="L1650">
        <v>165396.80179193601</v>
      </c>
      <c r="M1650">
        <v>684456.4140625</v>
      </c>
      <c r="N1650" t="s">
        <v>732</v>
      </c>
      <c r="O1650" t="s">
        <v>732</v>
      </c>
      <c r="P1650" t="s">
        <v>732</v>
      </c>
      <c r="Q1650" t="s">
        <v>732</v>
      </c>
    </row>
    <row r="1651" spans="1:17" x14ac:dyDescent="0.35">
      <c r="A1651" t="s">
        <v>154</v>
      </c>
      <c r="B1651" t="s">
        <v>3805</v>
      </c>
      <c r="C1651" t="s">
        <v>3806</v>
      </c>
      <c r="D1651">
        <v>0</v>
      </c>
      <c r="E1651">
        <v>42</v>
      </c>
      <c r="F1651">
        <v>6</v>
      </c>
      <c r="G1651">
        <v>23</v>
      </c>
      <c r="H1651">
        <v>6</v>
      </c>
      <c r="I1651">
        <v>216</v>
      </c>
      <c r="J1651">
        <v>834896.92498149199</v>
      </c>
      <c r="K1651">
        <v>707451.003340967</v>
      </c>
      <c r="L1651">
        <v>501315.33142120001</v>
      </c>
      <c r="M1651">
        <v>1612608.859375</v>
      </c>
      <c r="N1651">
        <v>873064.99181917403</v>
      </c>
      <c r="O1651">
        <v>885858.24144757702</v>
      </c>
      <c r="P1651">
        <v>815005.55403834605</v>
      </c>
      <c r="Q1651">
        <v>867258.03503398004</v>
      </c>
    </row>
    <row r="1652" spans="1:17" x14ac:dyDescent="0.35">
      <c r="A1652" t="s">
        <v>154</v>
      </c>
      <c r="B1652" t="s">
        <v>3807</v>
      </c>
      <c r="C1652" t="s">
        <v>3808</v>
      </c>
      <c r="D1652">
        <v>0</v>
      </c>
      <c r="E1652">
        <v>16</v>
      </c>
      <c r="F1652">
        <v>9</v>
      </c>
      <c r="G1652">
        <v>45</v>
      </c>
      <c r="H1652">
        <v>9</v>
      </c>
      <c r="I1652">
        <v>660</v>
      </c>
      <c r="J1652">
        <v>751029.5032107</v>
      </c>
      <c r="K1652">
        <v>828702.03017564095</v>
      </c>
      <c r="L1652">
        <v>104059.38623018299</v>
      </c>
      <c r="M1652">
        <v>716690.26171875</v>
      </c>
      <c r="N1652">
        <v>1991161.2515298</v>
      </c>
      <c r="O1652">
        <v>1738028.1712117</v>
      </c>
      <c r="P1652">
        <v>2578829.12226763</v>
      </c>
      <c r="Q1652">
        <v>2173635.75983842</v>
      </c>
    </row>
    <row r="1653" spans="1:17" x14ac:dyDescent="0.35">
      <c r="A1653" t="s">
        <v>154</v>
      </c>
      <c r="B1653" t="s">
        <v>3809</v>
      </c>
      <c r="C1653" t="s">
        <v>3810</v>
      </c>
      <c r="D1653">
        <v>0</v>
      </c>
      <c r="E1653">
        <v>39</v>
      </c>
      <c r="F1653">
        <v>8</v>
      </c>
      <c r="G1653">
        <v>60</v>
      </c>
      <c r="H1653">
        <v>8</v>
      </c>
      <c r="I1653">
        <v>241</v>
      </c>
      <c r="J1653">
        <v>532884.21035297494</v>
      </c>
      <c r="K1653">
        <v>762943.33366713999</v>
      </c>
      <c r="L1653">
        <v>290914.49090622098</v>
      </c>
      <c r="M1653">
        <v>902347.6015625</v>
      </c>
      <c r="N1653">
        <v>2464021.0584792001</v>
      </c>
      <c r="O1653">
        <v>3100882.9601502102</v>
      </c>
      <c r="P1653">
        <v>2811910.4131922699</v>
      </c>
      <c r="Q1653">
        <v>2848554.3126326199</v>
      </c>
    </row>
    <row r="1654" spans="1:17" x14ac:dyDescent="0.35">
      <c r="A1654" t="s">
        <v>154</v>
      </c>
      <c r="B1654" t="s">
        <v>3811</v>
      </c>
      <c r="C1654" t="s">
        <v>3812</v>
      </c>
      <c r="D1654">
        <v>0</v>
      </c>
      <c r="E1654">
        <v>14</v>
      </c>
      <c r="F1654">
        <v>4</v>
      </c>
      <c r="G1654">
        <v>34</v>
      </c>
      <c r="H1654">
        <v>4</v>
      </c>
      <c r="I1654">
        <v>206</v>
      </c>
      <c r="J1654">
        <v>1827202.0483842299</v>
      </c>
      <c r="K1654">
        <v>1777525.3823398901</v>
      </c>
      <c r="L1654">
        <v>935592.07853424095</v>
      </c>
      <c r="M1654">
        <v>1657496.14453125</v>
      </c>
      <c r="N1654">
        <v>1585658.9405642699</v>
      </c>
      <c r="O1654">
        <v>1483102.5257264201</v>
      </c>
      <c r="P1654">
        <v>2833232.57224045</v>
      </c>
      <c r="Q1654">
        <v>1722610.8804196101</v>
      </c>
    </row>
    <row r="1655" spans="1:17" x14ac:dyDescent="0.35">
      <c r="A1655" t="s">
        <v>154</v>
      </c>
      <c r="B1655" t="s">
        <v>3813</v>
      </c>
      <c r="C1655" t="s">
        <v>3814</v>
      </c>
      <c r="D1655">
        <v>0</v>
      </c>
      <c r="E1655">
        <v>43</v>
      </c>
      <c r="F1655">
        <v>5</v>
      </c>
      <c r="G1655">
        <v>21</v>
      </c>
      <c r="H1655">
        <v>5</v>
      </c>
      <c r="I1655">
        <v>173</v>
      </c>
      <c r="J1655">
        <v>51506.478010801598</v>
      </c>
      <c r="K1655" t="s">
        <v>732</v>
      </c>
      <c r="L1655" t="s">
        <v>732</v>
      </c>
      <c r="M1655">
        <v>98597.15625</v>
      </c>
      <c r="N1655" t="s">
        <v>732</v>
      </c>
      <c r="O1655" t="s">
        <v>732</v>
      </c>
      <c r="P1655" t="s">
        <v>732</v>
      </c>
      <c r="Q1655" t="s">
        <v>732</v>
      </c>
    </row>
    <row r="1656" spans="1:17" x14ac:dyDescent="0.35">
      <c r="A1656" t="s">
        <v>154</v>
      </c>
      <c r="B1656" t="s">
        <v>3815</v>
      </c>
      <c r="C1656" t="s">
        <v>3816</v>
      </c>
      <c r="D1656">
        <v>0</v>
      </c>
      <c r="E1656">
        <v>48</v>
      </c>
      <c r="F1656">
        <v>3</v>
      </c>
      <c r="G1656">
        <v>35</v>
      </c>
      <c r="H1656">
        <v>3</v>
      </c>
      <c r="I1656">
        <v>85</v>
      </c>
      <c r="J1656">
        <v>1079718.56857505</v>
      </c>
      <c r="K1656">
        <v>1007594.05663598</v>
      </c>
      <c r="L1656">
        <v>410529.97224921302</v>
      </c>
      <c r="M1656">
        <v>1319301.80078125</v>
      </c>
      <c r="N1656">
        <v>11876712.370241901</v>
      </c>
      <c r="O1656">
        <v>14510531.3005934</v>
      </c>
      <c r="P1656">
        <v>11896436.818583099</v>
      </c>
      <c r="Q1656">
        <v>12760980.9759866</v>
      </c>
    </row>
    <row r="1657" spans="1:17" x14ac:dyDescent="0.35">
      <c r="A1657" t="s">
        <v>154</v>
      </c>
      <c r="B1657" t="s">
        <v>3817</v>
      </c>
      <c r="C1657" t="s">
        <v>3818</v>
      </c>
      <c r="D1657">
        <v>0</v>
      </c>
      <c r="E1657">
        <v>19</v>
      </c>
      <c r="F1657">
        <v>8</v>
      </c>
      <c r="G1657">
        <v>37</v>
      </c>
      <c r="H1657">
        <v>8</v>
      </c>
      <c r="I1657">
        <v>421</v>
      </c>
      <c r="J1657">
        <v>1191690.0880342401</v>
      </c>
      <c r="K1657">
        <v>1142629.6378078901</v>
      </c>
      <c r="L1657">
        <v>100380.412046133</v>
      </c>
      <c r="M1657">
        <v>614637.94921875</v>
      </c>
      <c r="N1657">
        <v>684277.30107424106</v>
      </c>
      <c r="O1657">
        <v>618355.55815828405</v>
      </c>
      <c r="P1657">
        <v>4128025.1119093802</v>
      </c>
      <c r="Q1657">
        <v>565127.15889684204</v>
      </c>
    </row>
    <row r="1658" spans="1:17" x14ac:dyDescent="0.35">
      <c r="A1658" t="s">
        <v>154</v>
      </c>
      <c r="B1658" t="s">
        <v>3819</v>
      </c>
      <c r="C1658" t="s">
        <v>3820</v>
      </c>
      <c r="D1658">
        <v>0</v>
      </c>
      <c r="E1658">
        <v>66</v>
      </c>
      <c r="F1658">
        <v>6</v>
      </c>
      <c r="G1658">
        <v>27</v>
      </c>
      <c r="H1658">
        <v>6</v>
      </c>
      <c r="I1658">
        <v>95</v>
      </c>
      <c r="J1658">
        <v>1586173.3461798199</v>
      </c>
      <c r="K1658">
        <v>1584025.6976759699</v>
      </c>
      <c r="L1658">
        <v>333461.94823691802</v>
      </c>
      <c r="M1658">
        <v>1943705.828125</v>
      </c>
      <c r="N1658">
        <v>135270.35499004801</v>
      </c>
      <c r="O1658">
        <v>92789.111540221798</v>
      </c>
      <c r="P1658">
        <v>104260.24401167499</v>
      </c>
      <c r="Q1658" t="s">
        <v>732</v>
      </c>
    </row>
    <row r="1659" spans="1:17" x14ac:dyDescent="0.35">
      <c r="A1659" t="s">
        <v>154</v>
      </c>
      <c r="B1659" t="s">
        <v>3821</v>
      </c>
      <c r="C1659" t="s">
        <v>3822</v>
      </c>
      <c r="D1659">
        <v>0</v>
      </c>
      <c r="E1659">
        <v>22</v>
      </c>
      <c r="F1659">
        <v>5</v>
      </c>
      <c r="G1659">
        <v>65</v>
      </c>
      <c r="H1659">
        <v>2</v>
      </c>
      <c r="I1659">
        <v>285</v>
      </c>
      <c r="J1659">
        <v>177074.47949020099</v>
      </c>
      <c r="K1659">
        <v>107907.77828837599</v>
      </c>
      <c r="L1659">
        <v>148425.53277924901</v>
      </c>
      <c r="M1659">
        <v>170550.24609375</v>
      </c>
      <c r="N1659">
        <v>47393.953563861403</v>
      </c>
      <c r="O1659">
        <v>41690.021667731999</v>
      </c>
      <c r="P1659">
        <v>1259501.2610109099</v>
      </c>
      <c r="Q1659">
        <v>99518.8053997104</v>
      </c>
    </row>
    <row r="1660" spans="1:17" x14ac:dyDescent="0.35">
      <c r="A1660" t="s">
        <v>154</v>
      </c>
      <c r="B1660" t="s">
        <v>3823</v>
      </c>
      <c r="C1660" t="s">
        <v>3824</v>
      </c>
      <c r="D1660">
        <v>0</v>
      </c>
      <c r="E1660">
        <v>27</v>
      </c>
      <c r="F1660">
        <v>7</v>
      </c>
      <c r="G1660">
        <v>37</v>
      </c>
      <c r="H1660">
        <v>7</v>
      </c>
      <c r="I1660">
        <v>301</v>
      </c>
      <c r="J1660">
        <v>626737.21937048703</v>
      </c>
      <c r="K1660">
        <v>496886.50669670798</v>
      </c>
      <c r="L1660">
        <v>207306.205362231</v>
      </c>
      <c r="M1660">
        <v>419802.3203125</v>
      </c>
      <c r="N1660">
        <v>349207.50119584001</v>
      </c>
      <c r="O1660">
        <v>85540.715484621003</v>
      </c>
      <c r="P1660">
        <v>289188.68543919199</v>
      </c>
      <c r="Q1660">
        <v>99134.028426585399</v>
      </c>
    </row>
    <row r="1661" spans="1:17" x14ac:dyDescent="0.35">
      <c r="A1661" t="s">
        <v>154</v>
      </c>
      <c r="B1661" t="s">
        <v>3825</v>
      </c>
      <c r="C1661" t="s">
        <v>3826</v>
      </c>
      <c r="D1661">
        <v>0</v>
      </c>
      <c r="E1661">
        <v>34</v>
      </c>
      <c r="F1661">
        <v>4</v>
      </c>
      <c r="G1661">
        <v>56</v>
      </c>
      <c r="H1661">
        <v>4</v>
      </c>
      <c r="I1661">
        <v>122</v>
      </c>
      <c r="J1661">
        <v>1282546.99285418</v>
      </c>
      <c r="K1661">
        <v>1315740.67766946</v>
      </c>
      <c r="L1661">
        <v>361843.88069551799</v>
      </c>
      <c r="M1661">
        <v>4217692.859375</v>
      </c>
      <c r="N1661">
        <v>8156286.5516455201</v>
      </c>
      <c r="O1661">
        <v>10419844.284970401</v>
      </c>
      <c r="P1661">
        <v>6353249.2027789904</v>
      </c>
      <c r="Q1661">
        <v>9552691.8115020506</v>
      </c>
    </row>
    <row r="1662" spans="1:17" x14ac:dyDescent="0.35">
      <c r="A1662" t="s">
        <v>154</v>
      </c>
      <c r="B1662" t="s">
        <v>3827</v>
      </c>
      <c r="C1662" t="s">
        <v>3828</v>
      </c>
      <c r="D1662">
        <v>0</v>
      </c>
      <c r="E1662">
        <v>44</v>
      </c>
      <c r="F1662">
        <v>5</v>
      </c>
      <c r="G1662">
        <v>33</v>
      </c>
      <c r="H1662">
        <v>5</v>
      </c>
      <c r="I1662">
        <v>177</v>
      </c>
      <c r="J1662">
        <v>3608871.1833370398</v>
      </c>
      <c r="K1662">
        <v>3123704.2294793501</v>
      </c>
      <c r="L1662">
        <v>2474288.1007058201</v>
      </c>
      <c r="M1662">
        <v>2820664.4375</v>
      </c>
      <c r="N1662">
        <v>1744813.91095162</v>
      </c>
      <c r="O1662">
        <v>2560523.2190782698</v>
      </c>
      <c r="P1662">
        <v>2382535.0896369698</v>
      </c>
      <c r="Q1662">
        <v>2271217.27853816</v>
      </c>
    </row>
    <row r="1663" spans="1:17" x14ac:dyDescent="0.35">
      <c r="A1663" t="s">
        <v>154</v>
      </c>
      <c r="B1663" t="s">
        <v>3829</v>
      </c>
      <c r="C1663" t="s">
        <v>3830</v>
      </c>
      <c r="D1663">
        <v>0</v>
      </c>
      <c r="E1663">
        <v>22</v>
      </c>
      <c r="F1663">
        <v>7</v>
      </c>
      <c r="G1663">
        <v>25</v>
      </c>
      <c r="H1663">
        <v>7</v>
      </c>
      <c r="I1663">
        <v>440</v>
      </c>
      <c r="J1663">
        <v>291747.019860545</v>
      </c>
      <c r="K1663">
        <v>251555.902867578</v>
      </c>
      <c r="L1663" t="s">
        <v>732</v>
      </c>
      <c r="M1663">
        <v>239769.609375</v>
      </c>
      <c r="N1663" t="s">
        <v>732</v>
      </c>
      <c r="O1663" t="s">
        <v>732</v>
      </c>
      <c r="P1663" t="s">
        <v>732</v>
      </c>
      <c r="Q1663" t="s">
        <v>732</v>
      </c>
    </row>
    <row r="1664" spans="1:17" x14ac:dyDescent="0.35">
      <c r="A1664" t="s">
        <v>154</v>
      </c>
      <c r="B1664" t="s">
        <v>3831</v>
      </c>
      <c r="C1664" t="s">
        <v>3832</v>
      </c>
      <c r="D1664">
        <v>0</v>
      </c>
      <c r="E1664">
        <v>40</v>
      </c>
      <c r="F1664">
        <v>4</v>
      </c>
      <c r="G1664">
        <v>42</v>
      </c>
      <c r="H1664">
        <v>4</v>
      </c>
      <c r="I1664">
        <v>70</v>
      </c>
      <c r="J1664">
        <v>16427250.0643034</v>
      </c>
      <c r="K1664">
        <v>11692129.1151568</v>
      </c>
      <c r="L1664">
        <v>12539167.993880101</v>
      </c>
      <c r="M1664">
        <v>22733314.65625</v>
      </c>
      <c r="N1664">
        <v>17310726.440193798</v>
      </c>
      <c r="O1664">
        <v>5727148.9356890405</v>
      </c>
      <c r="P1664">
        <v>3433470.4078700598</v>
      </c>
      <c r="Q1664">
        <v>4760858.0862002699</v>
      </c>
    </row>
    <row r="1665" spans="1:17" x14ac:dyDescent="0.35">
      <c r="A1665" t="s">
        <v>154</v>
      </c>
      <c r="B1665" t="s">
        <v>3833</v>
      </c>
      <c r="C1665" t="s">
        <v>3834</v>
      </c>
      <c r="D1665">
        <v>0</v>
      </c>
      <c r="E1665">
        <v>23</v>
      </c>
      <c r="F1665">
        <v>5</v>
      </c>
      <c r="G1665">
        <v>23</v>
      </c>
      <c r="H1665">
        <v>5</v>
      </c>
      <c r="I1665">
        <v>265</v>
      </c>
      <c r="J1665">
        <v>1090439.90099833</v>
      </c>
      <c r="K1665">
        <v>857283.26404604595</v>
      </c>
      <c r="L1665">
        <v>169615.823318062</v>
      </c>
      <c r="M1665">
        <v>1035336.484375</v>
      </c>
      <c r="N1665">
        <v>958918.53403926897</v>
      </c>
      <c r="O1665">
        <v>1063740.7424220699</v>
      </c>
      <c r="P1665">
        <v>616000.33037976106</v>
      </c>
      <c r="Q1665">
        <v>1008517.82770894</v>
      </c>
    </row>
    <row r="1666" spans="1:17" x14ac:dyDescent="0.35">
      <c r="A1666" t="s">
        <v>154</v>
      </c>
      <c r="B1666" t="s">
        <v>3835</v>
      </c>
      <c r="C1666" t="s">
        <v>3836</v>
      </c>
      <c r="D1666">
        <v>0</v>
      </c>
      <c r="E1666">
        <v>14</v>
      </c>
      <c r="F1666">
        <v>2</v>
      </c>
      <c r="G1666">
        <v>89</v>
      </c>
      <c r="H1666">
        <v>2</v>
      </c>
      <c r="I1666">
        <v>143</v>
      </c>
      <c r="J1666">
        <v>37296828.554894999</v>
      </c>
      <c r="K1666">
        <v>42330010.870687097</v>
      </c>
      <c r="L1666">
        <v>45098776.299042098</v>
      </c>
      <c r="M1666">
        <v>61201896.65625</v>
      </c>
      <c r="N1666">
        <v>43332465.190779097</v>
      </c>
      <c r="O1666">
        <v>32584828.539738599</v>
      </c>
      <c r="P1666">
        <v>32124819.797782902</v>
      </c>
      <c r="Q1666">
        <v>32358205.981378999</v>
      </c>
    </row>
    <row r="1667" spans="1:17" x14ac:dyDescent="0.35">
      <c r="A1667" t="s">
        <v>154</v>
      </c>
      <c r="B1667" t="s">
        <v>3837</v>
      </c>
      <c r="C1667" t="s">
        <v>3838</v>
      </c>
      <c r="D1667">
        <v>0</v>
      </c>
      <c r="E1667">
        <v>17</v>
      </c>
      <c r="F1667">
        <v>5</v>
      </c>
      <c r="G1667">
        <v>39</v>
      </c>
      <c r="H1667">
        <v>5</v>
      </c>
      <c r="I1667">
        <v>363</v>
      </c>
      <c r="J1667">
        <v>973302.339562156</v>
      </c>
      <c r="K1667">
        <v>1116169.9709423601</v>
      </c>
      <c r="L1667">
        <v>819873.30482913204</v>
      </c>
      <c r="M1667">
        <v>1108378.71875</v>
      </c>
      <c r="N1667">
        <v>2542729.0947309202</v>
      </c>
      <c r="O1667">
        <v>2250353.7327834899</v>
      </c>
      <c r="P1667">
        <v>2608513.1497934698</v>
      </c>
      <c r="Q1667">
        <v>2682566.6665454102</v>
      </c>
    </row>
    <row r="1668" spans="1:17" x14ac:dyDescent="0.35">
      <c r="A1668" t="s">
        <v>154</v>
      </c>
      <c r="B1668" t="s">
        <v>3839</v>
      </c>
      <c r="C1668" t="s">
        <v>3840</v>
      </c>
      <c r="D1668">
        <v>0</v>
      </c>
      <c r="E1668">
        <v>9</v>
      </c>
      <c r="F1668">
        <v>2</v>
      </c>
      <c r="G1668">
        <v>47</v>
      </c>
      <c r="H1668">
        <v>2</v>
      </c>
      <c r="I1668">
        <v>256</v>
      </c>
      <c r="J1668">
        <v>1406874.1560609699</v>
      </c>
      <c r="K1668">
        <v>7789612.9057079796</v>
      </c>
      <c r="L1668">
        <v>2514314.316561</v>
      </c>
      <c r="M1668">
        <v>5767920.21875</v>
      </c>
      <c r="N1668">
        <v>45116790.719127297</v>
      </c>
      <c r="O1668">
        <v>14963117.8739937</v>
      </c>
      <c r="P1668">
        <v>14092708.1260357</v>
      </c>
      <c r="Q1668">
        <v>14210488.2039936</v>
      </c>
    </row>
    <row r="1669" spans="1:17" x14ac:dyDescent="0.35">
      <c r="A1669" t="s">
        <v>154</v>
      </c>
      <c r="B1669" t="s">
        <v>3841</v>
      </c>
      <c r="C1669" t="s">
        <v>3842</v>
      </c>
      <c r="D1669">
        <v>0</v>
      </c>
      <c r="E1669">
        <v>51</v>
      </c>
      <c r="F1669">
        <v>3</v>
      </c>
      <c r="G1669">
        <v>20</v>
      </c>
      <c r="H1669">
        <v>3</v>
      </c>
      <c r="I1669">
        <v>93</v>
      </c>
      <c r="J1669">
        <v>664663.71905904997</v>
      </c>
      <c r="K1669">
        <v>699755.52639790601</v>
      </c>
      <c r="L1669" t="s">
        <v>732</v>
      </c>
      <c r="M1669">
        <v>468823.78125</v>
      </c>
      <c r="N1669">
        <v>1047735.44192875</v>
      </c>
      <c r="O1669">
        <v>884026.02719271299</v>
      </c>
      <c r="P1669">
        <v>1386471.6405449901</v>
      </c>
      <c r="Q1669">
        <v>455935.55894100602</v>
      </c>
    </row>
    <row r="1670" spans="1:17" x14ac:dyDescent="0.35">
      <c r="A1670" t="s">
        <v>154</v>
      </c>
      <c r="B1670" t="s">
        <v>3843</v>
      </c>
      <c r="C1670" t="s">
        <v>3844</v>
      </c>
      <c r="D1670">
        <v>0</v>
      </c>
      <c r="E1670">
        <v>25</v>
      </c>
      <c r="F1670">
        <v>9</v>
      </c>
      <c r="G1670">
        <v>19</v>
      </c>
      <c r="H1670">
        <v>9</v>
      </c>
      <c r="I1670">
        <v>451</v>
      </c>
      <c r="J1670">
        <v>209060.38152027101</v>
      </c>
      <c r="K1670">
        <v>311566.06065410102</v>
      </c>
      <c r="L1670">
        <v>449786.90065419202</v>
      </c>
      <c r="M1670">
        <v>1958031.046875</v>
      </c>
      <c r="N1670">
        <v>2215573.4115453199</v>
      </c>
      <c r="O1670">
        <v>198532.90146562</v>
      </c>
      <c r="P1670">
        <v>77703.029798064395</v>
      </c>
      <c r="Q1670">
        <v>110785.32547784</v>
      </c>
    </row>
    <row r="1671" spans="1:17" x14ac:dyDescent="0.35">
      <c r="A1671" t="s">
        <v>154</v>
      </c>
      <c r="B1671" t="s">
        <v>3845</v>
      </c>
      <c r="C1671" t="s">
        <v>3846</v>
      </c>
      <c r="D1671">
        <v>0</v>
      </c>
      <c r="E1671">
        <v>36</v>
      </c>
      <c r="F1671">
        <v>4</v>
      </c>
      <c r="G1671">
        <v>47</v>
      </c>
      <c r="H1671">
        <v>4</v>
      </c>
      <c r="I1671">
        <v>112</v>
      </c>
      <c r="J1671">
        <v>1530757.5509182301</v>
      </c>
      <c r="K1671">
        <v>1638805.41751236</v>
      </c>
      <c r="L1671">
        <v>778838.13483903301</v>
      </c>
      <c r="M1671">
        <v>1637728.78125</v>
      </c>
      <c r="N1671">
        <v>4813020.3927820204</v>
      </c>
      <c r="O1671">
        <v>4361853.2785219103</v>
      </c>
      <c r="P1671">
        <v>4156844.34422374</v>
      </c>
      <c r="Q1671">
        <v>4157541.5446840799</v>
      </c>
    </row>
    <row r="1672" spans="1:17" x14ac:dyDescent="0.35">
      <c r="A1672" t="s">
        <v>154</v>
      </c>
      <c r="B1672" t="s">
        <v>3847</v>
      </c>
      <c r="C1672" t="s">
        <v>3848</v>
      </c>
      <c r="D1672">
        <v>0</v>
      </c>
      <c r="E1672">
        <v>21</v>
      </c>
      <c r="F1672">
        <v>3</v>
      </c>
      <c r="G1672">
        <v>50</v>
      </c>
      <c r="H1672">
        <v>3</v>
      </c>
      <c r="I1672">
        <v>155</v>
      </c>
      <c r="J1672">
        <v>6415595.6187437503</v>
      </c>
      <c r="K1672">
        <v>6349867.6377901398</v>
      </c>
      <c r="L1672">
        <v>3372932.83110449</v>
      </c>
      <c r="M1672">
        <v>5525491</v>
      </c>
      <c r="N1672">
        <v>2933342.70486878</v>
      </c>
      <c r="O1672">
        <v>1926027.3982589501</v>
      </c>
      <c r="P1672">
        <v>2380020.1239709398</v>
      </c>
      <c r="Q1672">
        <v>2318354.9113125699</v>
      </c>
    </row>
    <row r="1673" spans="1:17" x14ac:dyDescent="0.35">
      <c r="A1673" t="s">
        <v>154</v>
      </c>
      <c r="B1673" t="s">
        <v>3849</v>
      </c>
      <c r="C1673" t="s">
        <v>3850</v>
      </c>
      <c r="D1673">
        <v>0</v>
      </c>
      <c r="E1673">
        <v>45</v>
      </c>
      <c r="F1673">
        <v>7</v>
      </c>
      <c r="G1673">
        <v>70</v>
      </c>
      <c r="H1673">
        <v>7</v>
      </c>
      <c r="I1673">
        <v>173</v>
      </c>
      <c r="J1673">
        <v>665219.32880079304</v>
      </c>
      <c r="K1673">
        <v>306345.95878271601</v>
      </c>
      <c r="L1673" t="s">
        <v>732</v>
      </c>
      <c r="M1673">
        <v>1174553.875</v>
      </c>
      <c r="N1673">
        <v>1751073.23241167</v>
      </c>
      <c r="O1673">
        <v>1852540.8645663201</v>
      </c>
      <c r="P1673">
        <v>1469429.86181666</v>
      </c>
      <c r="Q1673">
        <v>1133358.6259192401</v>
      </c>
    </row>
    <row r="1674" spans="1:17" x14ac:dyDescent="0.35">
      <c r="A1674" t="s">
        <v>154</v>
      </c>
      <c r="B1674" t="s">
        <v>3851</v>
      </c>
      <c r="C1674" t="s">
        <v>3852</v>
      </c>
      <c r="D1674">
        <v>0</v>
      </c>
      <c r="E1674">
        <v>29</v>
      </c>
      <c r="F1674">
        <v>7</v>
      </c>
      <c r="G1674">
        <v>18</v>
      </c>
      <c r="H1674">
        <v>7</v>
      </c>
      <c r="I1674">
        <v>325</v>
      </c>
      <c r="J1674">
        <v>420631.02508345398</v>
      </c>
      <c r="K1674">
        <v>441268.28308575402</v>
      </c>
      <c r="L1674" t="s">
        <v>732</v>
      </c>
      <c r="M1674">
        <v>451457.5234375</v>
      </c>
      <c r="N1674" t="s">
        <v>732</v>
      </c>
      <c r="O1674" t="s">
        <v>732</v>
      </c>
      <c r="P1674" t="s">
        <v>732</v>
      </c>
      <c r="Q1674" t="s">
        <v>732</v>
      </c>
    </row>
    <row r="1675" spans="1:17" x14ac:dyDescent="0.35">
      <c r="A1675" t="s">
        <v>154</v>
      </c>
      <c r="B1675" t="s">
        <v>349</v>
      </c>
      <c r="C1675" t="s">
        <v>3853</v>
      </c>
      <c r="D1675">
        <v>0</v>
      </c>
      <c r="E1675">
        <v>32</v>
      </c>
      <c r="F1675">
        <v>3</v>
      </c>
      <c r="G1675">
        <v>33</v>
      </c>
      <c r="H1675">
        <v>3</v>
      </c>
      <c r="I1675">
        <v>143</v>
      </c>
      <c r="J1675">
        <v>4424538.0925383903</v>
      </c>
      <c r="K1675">
        <v>4799943.4351196801</v>
      </c>
      <c r="L1675">
        <v>2554973.1007427098</v>
      </c>
      <c r="M1675">
        <v>3951765.9921875</v>
      </c>
      <c r="N1675">
        <v>961905.26187729998</v>
      </c>
      <c r="O1675">
        <v>786835.64925732499</v>
      </c>
      <c r="P1675">
        <v>3922865.6698418302</v>
      </c>
      <c r="Q1675">
        <v>3875348.3146186601</v>
      </c>
    </row>
    <row r="1676" spans="1:17" x14ac:dyDescent="0.35">
      <c r="A1676" t="s">
        <v>154</v>
      </c>
      <c r="B1676" t="s">
        <v>3854</v>
      </c>
      <c r="C1676" t="s">
        <v>3855</v>
      </c>
      <c r="D1676">
        <v>0</v>
      </c>
      <c r="E1676">
        <v>42</v>
      </c>
      <c r="F1676">
        <v>7</v>
      </c>
      <c r="G1676">
        <v>28</v>
      </c>
      <c r="H1676">
        <v>7</v>
      </c>
      <c r="I1676">
        <v>234</v>
      </c>
      <c r="J1676">
        <v>1839932.2228643601</v>
      </c>
      <c r="K1676">
        <v>1865868.6270546899</v>
      </c>
      <c r="L1676">
        <v>366591.78309137898</v>
      </c>
      <c r="M1676">
        <v>1415493.921875</v>
      </c>
      <c r="N1676">
        <v>83902.136455329397</v>
      </c>
      <c r="O1676">
        <v>233039.99757350201</v>
      </c>
      <c r="P1676" t="s">
        <v>732</v>
      </c>
      <c r="Q1676">
        <v>39823.073957730303</v>
      </c>
    </row>
    <row r="1677" spans="1:17" x14ac:dyDescent="0.35">
      <c r="A1677" t="s">
        <v>154</v>
      </c>
      <c r="B1677" t="s">
        <v>3856</v>
      </c>
      <c r="C1677" t="s">
        <v>3857</v>
      </c>
      <c r="D1677">
        <v>0</v>
      </c>
      <c r="E1677">
        <v>38</v>
      </c>
      <c r="F1677">
        <v>6</v>
      </c>
      <c r="G1677">
        <v>26</v>
      </c>
      <c r="H1677">
        <v>6</v>
      </c>
      <c r="I1677">
        <v>218</v>
      </c>
      <c r="J1677">
        <v>1118071.5942456899</v>
      </c>
      <c r="K1677">
        <v>849559.08692315698</v>
      </c>
      <c r="L1677" t="s">
        <v>732</v>
      </c>
      <c r="M1677">
        <v>841231.984375</v>
      </c>
      <c r="N1677">
        <v>826537.828464563</v>
      </c>
      <c r="O1677">
        <v>1252663.0265047799</v>
      </c>
      <c r="P1677">
        <v>802769.19335876696</v>
      </c>
      <c r="Q1677">
        <v>1048430.53158839</v>
      </c>
    </row>
    <row r="1678" spans="1:17" x14ac:dyDescent="0.35">
      <c r="A1678" t="s">
        <v>154</v>
      </c>
      <c r="B1678" t="s">
        <v>3858</v>
      </c>
      <c r="C1678" t="s">
        <v>3859</v>
      </c>
      <c r="D1678">
        <v>0</v>
      </c>
      <c r="E1678">
        <v>39</v>
      </c>
      <c r="F1678">
        <v>2</v>
      </c>
      <c r="G1678">
        <v>23</v>
      </c>
      <c r="H1678">
        <v>2</v>
      </c>
      <c r="I1678">
        <v>88</v>
      </c>
      <c r="J1678">
        <v>782367.50608131895</v>
      </c>
      <c r="K1678">
        <v>1019963.89589594</v>
      </c>
      <c r="L1678">
        <v>1687450.90210078</v>
      </c>
      <c r="M1678">
        <v>566421.25</v>
      </c>
      <c r="N1678">
        <v>20228894.162301499</v>
      </c>
      <c r="O1678">
        <v>10858412.078202199</v>
      </c>
      <c r="P1678">
        <v>7792008.8317649597</v>
      </c>
      <c r="Q1678">
        <v>8342646.3534089597</v>
      </c>
    </row>
    <row r="1679" spans="1:17" x14ac:dyDescent="0.35">
      <c r="A1679" t="s">
        <v>154</v>
      </c>
      <c r="B1679" t="s">
        <v>3860</v>
      </c>
      <c r="C1679" t="s">
        <v>3861</v>
      </c>
      <c r="D1679">
        <v>0</v>
      </c>
      <c r="E1679">
        <v>30</v>
      </c>
      <c r="F1679">
        <v>4</v>
      </c>
      <c r="G1679">
        <v>36</v>
      </c>
      <c r="H1679">
        <v>4</v>
      </c>
      <c r="I1679">
        <v>133</v>
      </c>
      <c r="J1679">
        <v>2925040.00267372</v>
      </c>
      <c r="K1679">
        <v>1240535.8935986599</v>
      </c>
      <c r="L1679">
        <v>2562116.1986989598</v>
      </c>
      <c r="M1679">
        <v>5152574.15625</v>
      </c>
      <c r="N1679">
        <v>1066178.01873842</v>
      </c>
      <c r="O1679">
        <v>4660479.9530495703</v>
      </c>
      <c r="P1679">
        <v>2363692.9390316</v>
      </c>
      <c r="Q1679">
        <v>3306279.15047692</v>
      </c>
    </row>
    <row r="1680" spans="1:17" x14ac:dyDescent="0.35">
      <c r="A1680" t="s">
        <v>154</v>
      </c>
      <c r="B1680" t="s">
        <v>3862</v>
      </c>
      <c r="C1680" t="s">
        <v>3863</v>
      </c>
      <c r="D1680">
        <v>0</v>
      </c>
      <c r="E1680">
        <v>12</v>
      </c>
      <c r="F1680">
        <v>6</v>
      </c>
      <c r="G1680">
        <v>25</v>
      </c>
      <c r="H1680">
        <v>6</v>
      </c>
      <c r="I1680">
        <v>605</v>
      </c>
      <c r="J1680">
        <v>99797.8616146899</v>
      </c>
      <c r="K1680">
        <v>219283.66994237399</v>
      </c>
      <c r="L1680">
        <v>149509.93076500401</v>
      </c>
      <c r="M1680">
        <v>436731.265625</v>
      </c>
      <c r="N1680" t="s">
        <v>732</v>
      </c>
      <c r="O1680" t="s">
        <v>732</v>
      </c>
      <c r="P1680" t="s">
        <v>732</v>
      </c>
      <c r="Q1680" t="s">
        <v>732</v>
      </c>
    </row>
    <row r="1681" spans="1:17" x14ac:dyDescent="0.35">
      <c r="A1681" t="s">
        <v>154</v>
      </c>
      <c r="B1681" t="s">
        <v>3864</v>
      </c>
      <c r="C1681" t="s">
        <v>3865</v>
      </c>
      <c r="D1681">
        <v>0</v>
      </c>
      <c r="E1681">
        <v>23</v>
      </c>
      <c r="F1681">
        <v>3</v>
      </c>
      <c r="G1681">
        <v>93</v>
      </c>
      <c r="H1681">
        <v>3</v>
      </c>
      <c r="I1681">
        <v>133</v>
      </c>
      <c r="J1681">
        <v>44170815.978414699</v>
      </c>
      <c r="K1681">
        <v>47963262.799756601</v>
      </c>
      <c r="L1681">
        <v>34123909.839335203</v>
      </c>
      <c r="M1681">
        <v>37213718</v>
      </c>
      <c r="N1681">
        <v>148259314.75485101</v>
      </c>
      <c r="O1681">
        <v>141156966.071107</v>
      </c>
      <c r="P1681">
        <v>161521908.003371</v>
      </c>
      <c r="Q1681">
        <v>141706684.366808</v>
      </c>
    </row>
    <row r="1682" spans="1:17" x14ac:dyDescent="0.35">
      <c r="A1682" t="s">
        <v>154</v>
      </c>
      <c r="B1682" t="s">
        <v>3866</v>
      </c>
      <c r="C1682" t="s">
        <v>3867</v>
      </c>
      <c r="D1682">
        <v>0</v>
      </c>
      <c r="E1682">
        <v>38</v>
      </c>
      <c r="F1682">
        <v>4</v>
      </c>
      <c r="G1682">
        <v>22</v>
      </c>
      <c r="H1682">
        <v>4</v>
      </c>
      <c r="I1682">
        <v>115</v>
      </c>
      <c r="J1682">
        <v>3288785.8569633402</v>
      </c>
      <c r="K1682">
        <v>3596652.6556857498</v>
      </c>
      <c r="L1682">
        <v>3702849.9218891398</v>
      </c>
      <c r="M1682">
        <v>4355751.5625</v>
      </c>
      <c r="N1682">
        <v>88085.762176712902</v>
      </c>
      <c r="O1682">
        <v>72794.023154710696</v>
      </c>
      <c r="P1682">
        <v>137416.948151725</v>
      </c>
      <c r="Q1682" t="s">
        <v>732</v>
      </c>
    </row>
    <row r="1683" spans="1:17" x14ac:dyDescent="0.35">
      <c r="A1683" t="s">
        <v>154</v>
      </c>
      <c r="B1683" t="s">
        <v>3868</v>
      </c>
      <c r="C1683" t="s">
        <v>3869</v>
      </c>
      <c r="D1683">
        <v>0</v>
      </c>
      <c r="E1683">
        <v>27</v>
      </c>
      <c r="F1683">
        <v>8</v>
      </c>
      <c r="G1683">
        <v>26</v>
      </c>
      <c r="H1683">
        <v>8</v>
      </c>
      <c r="I1683">
        <v>363</v>
      </c>
      <c r="J1683">
        <v>1113701.6457314</v>
      </c>
      <c r="K1683">
        <v>1065204.7967928699</v>
      </c>
      <c r="L1683">
        <v>162694.43043985101</v>
      </c>
      <c r="M1683">
        <v>1125637.2890625</v>
      </c>
      <c r="N1683">
        <v>108816.80847917699</v>
      </c>
      <c r="O1683">
        <v>209476.79761921699</v>
      </c>
      <c r="P1683">
        <v>191460.134181081</v>
      </c>
      <c r="Q1683">
        <v>92888.722076676204</v>
      </c>
    </row>
    <row r="1684" spans="1:17" x14ac:dyDescent="0.35">
      <c r="A1684" t="s">
        <v>154</v>
      </c>
      <c r="B1684" t="s">
        <v>3870</v>
      </c>
      <c r="C1684" t="s">
        <v>3871</v>
      </c>
      <c r="D1684">
        <v>0</v>
      </c>
      <c r="E1684">
        <v>15</v>
      </c>
      <c r="F1684">
        <v>4</v>
      </c>
      <c r="G1684">
        <v>17</v>
      </c>
      <c r="H1684">
        <v>4</v>
      </c>
      <c r="I1684">
        <v>387</v>
      </c>
      <c r="J1684">
        <v>695549.66631548305</v>
      </c>
      <c r="K1684">
        <v>970285.32811354904</v>
      </c>
      <c r="L1684">
        <v>74568.179981106397</v>
      </c>
      <c r="M1684">
        <v>1236513.46875</v>
      </c>
      <c r="N1684">
        <v>130782.83034114901</v>
      </c>
      <c r="O1684">
        <v>145747.68750527999</v>
      </c>
      <c r="P1684">
        <v>171466.61612552599</v>
      </c>
      <c r="Q1684">
        <v>300476.33205997001</v>
      </c>
    </row>
    <row r="1685" spans="1:17" x14ac:dyDescent="0.35">
      <c r="A1685" t="s">
        <v>154</v>
      </c>
      <c r="B1685" t="s">
        <v>3872</v>
      </c>
      <c r="C1685" t="s">
        <v>3873</v>
      </c>
      <c r="D1685">
        <v>0</v>
      </c>
      <c r="E1685">
        <v>24</v>
      </c>
      <c r="F1685">
        <v>3</v>
      </c>
      <c r="G1685">
        <v>82</v>
      </c>
      <c r="H1685">
        <v>3</v>
      </c>
      <c r="I1685">
        <v>130</v>
      </c>
      <c r="J1685">
        <v>23494148.978114098</v>
      </c>
      <c r="K1685">
        <v>18113401.812295102</v>
      </c>
      <c r="L1685">
        <v>18774687.531585801</v>
      </c>
      <c r="M1685">
        <v>24548917.125</v>
      </c>
      <c r="N1685">
        <v>10035726.340780601</v>
      </c>
      <c r="O1685">
        <v>9740339.1324546393</v>
      </c>
      <c r="P1685">
        <v>7930367.5891038598</v>
      </c>
      <c r="Q1685">
        <v>11908347.615362501</v>
      </c>
    </row>
    <row r="1686" spans="1:17" x14ac:dyDescent="0.35">
      <c r="A1686" t="s">
        <v>154</v>
      </c>
      <c r="B1686" t="s">
        <v>3874</v>
      </c>
      <c r="C1686" t="s">
        <v>3875</v>
      </c>
      <c r="D1686">
        <v>0</v>
      </c>
      <c r="E1686">
        <v>48</v>
      </c>
      <c r="F1686">
        <v>6</v>
      </c>
      <c r="G1686">
        <v>43</v>
      </c>
      <c r="H1686">
        <v>6</v>
      </c>
      <c r="I1686">
        <v>159</v>
      </c>
      <c r="J1686">
        <v>760105.63652363804</v>
      </c>
      <c r="K1686">
        <v>833068.15503134497</v>
      </c>
      <c r="L1686">
        <v>703524.70126213902</v>
      </c>
      <c r="M1686">
        <v>1238613.03125</v>
      </c>
      <c r="N1686">
        <v>1230506.1489194401</v>
      </c>
      <c r="O1686">
        <v>1069068.5426521399</v>
      </c>
      <c r="P1686">
        <v>672594.84587872401</v>
      </c>
      <c r="Q1686">
        <v>1149800.15092924</v>
      </c>
    </row>
    <row r="1687" spans="1:17" x14ac:dyDescent="0.35">
      <c r="A1687" t="s">
        <v>154</v>
      </c>
      <c r="B1687" t="s">
        <v>3876</v>
      </c>
      <c r="C1687" t="s">
        <v>3877</v>
      </c>
      <c r="D1687">
        <v>0</v>
      </c>
      <c r="E1687">
        <v>41</v>
      </c>
      <c r="F1687">
        <v>3</v>
      </c>
      <c r="G1687">
        <v>49</v>
      </c>
      <c r="H1687">
        <v>3</v>
      </c>
      <c r="I1687">
        <v>76</v>
      </c>
      <c r="J1687">
        <v>12178068.976369999</v>
      </c>
      <c r="K1687">
        <v>12437370.6904642</v>
      </c>
      <c r="L1687">
        <v>11298576.964925</v>
      </c>
      <c r="M1687">
        <v>24131918.25</v>
      </c>
      <c r="N1687">
        <v>13205698.937841799</v>
      </c>
      <c r="O1687">
        <v>10490164.1851587</v>
      </c>
      <c r="P1687">
        <v>7234892.7298117001</v>
      </c>
      <c r="Q1687">
        <v>10275728.238161899</v>
      </c>
    </row>
    <row r="1688" spans="1:17" x14ac:dyDescent="0.35">
      <c r="A1688" t="s">
        <v>154</v>
      </c>
      <c r="B1688" t="s">
        <v>3878</v>
      </c>
      <c r="C1688" t="s">
        <v>3879</v>
      </c>
      <c r="D1688">
        <v>0</v>
      </c>
      <c r="E1688">
        <v>31</v>
      </c>
      <c r="F1688">
        <v>5</v>
      </c>
      <c r="G1688">
        <v>62</v>
      </c>
      <c r="H1688">
        <v>5</v>
      </c>
      <c r="I1688">
        <v>177</v>
      </c>
      <c r="J1688">
        <v>12670090.597203899</v>
      </c>
      <c r="K1688">
        <v>9819684.7350119501</v>
      </c>
      <c r="L1688">
        <v>6752619.37940655</v>
      </c>
      <c r="M1688">
        <v>10169145.4375</v>
      </c>
      <c r="N1688">
        <v>7435453.19604157</v>
      </c>
      <c r="O1688">
        <v>11681882.460585499</v>
      </c>
      <c r="P1688">
        <v>16985578.194898501</v>
      </c>
      <c r="Q1688">
        <v>10698045.2544141</v>
      </c>
    </row>
    <row r="1689" spans="1:17" x14ac:dyDescent="0.35">
      <c r="A1689" t="s">
        <v>154</v>
      </c>
      <c r="B1689" t="s">
        <v>3880</v>
      </c>
      <c r="C1689" t="s">
        <v>3881</v>
      </c>
      <c r="D1689">
        <v>0</v>
      </c>
      <c r="E1689">
        <v>25</v>
      </c>
      <c r="F1689">
        <v>5</v>
      </c>
      <c r="G1689">
        <v>36</v>
      </c>
      <c r="H1689">
        <v>5</v>
      </c>
      <c r="I1689">
        <v>288</v>
      </c>
      <c r="J1689" t="s">
        <v>732</v>
      </c>
      <c r="K1689">
        <v>843891.99789119</v>
      </c>
      <c r="L1689" t="s">
        <v>732</v>
      </c>
      <c r="M1689" t="s">
        <v>732</v>
      </c>
      <c r="N1689">
        <v>741195.65591035096</v>
      </c>
      <c r="O1689">
        <v>1272033.2432341899</v>
      </c>
      <c r="P1689">
        <v>3753034.2551947101</v>
      </c>
      <c r="Q1689">
        <v>1830995.55592958</v>
      </c>
    </row>
    <row r="1690" spans="1:17" x14ac:dyDescent="0.35">
      <c r="A1690" t="s">
        <v>154</v>
      </c>
      <c r="B1690" t="s">
        <v>3882</v>
      </c>
      <c r="C1690" t="s">
        <v>3883</v>
      </c>
      <c r="D1690">
        <v>0</v>
      </c>
      <c r="E1690">
        <v>34</v>
      </c>
      <c r="F1690">
        <v>4</v>
      </c>
      <c r="G1690">
        <v>57</v>
      </c>
      <c r="H1690">
        <v>4</v>
      </c>
      <c r="I1690">
        <v>143</v>
      </c>
      <c r="J1690">
        <v>8427620.5113891996</v>
      </c>
      <c r="K1690">
        <v>7463150.0526085896</v>
      </c>
      <c r="L1690">
        <v>5592058.4492171304</v>
      </c>
      <c r="M1690">
        <v>4726966.625</v>
      </c>
      <c r="N1690">
        <v>1929528.3249419499</v>
      </c>
      <c r="O1690">
        <v>2560704.98703918</v>
      </c>
      <c r="P1690">
        <v>2796513.5404965002</v>
      </c>
      <c r="Q1690">
        <v>1485955.39276279</v>
      </c>
    </row>
    <row r="1691" spans="1:17" x14ac:dyDescent="0.35">
      <c r="A1691" t="s">
        <v>154</v>
      </c>
      <c r="B1691" t="s">
        <v>3884</v>
      </c>
      <c r="C1691" t="s">
        <v>3885</v>
      </c>
      <c r="D1691">
        <v>0</v>
      </c>
      <c r="E1691">
        <v>17</v>
      </c>
      <c r="F1691">
        <v>7</v>
      </c>
      <c r="G1691">
        <v>24</v>
      </c>
      <c r="H1691">
        <v>7</v>
      </c>
      <c r="I1691">
        <v>440</v>
      </c>
      <c r="J1691">
        <v>634735.14312556596</v>
      </c>
      <c r="K1691">
        <v>1133563.8083301799</v>
      </c>
      <c r="L1691">
        <v>295722.443919905</v>
      </c>
      <c r="M1691">
        <v>971766.796875</v>
      </c>
      <c r="N1691" t="s">
        <v>732</v>
      </c>
      <c r="O1691" t="s">
        <v>732</v>
      </c>
      <c r="P1691" t="s">
        <v>732</v>
      </c>
      <c r="Q1691" t="s">
        <v>732</v>
      </c>
    </row>
    <row r="1692" spans="1:17" x14ac:dyDescent="0.35">
      <c r="A1692" t="s">
        <v>154</v>
      </c>
      <c r="B1692" t="s">
        <v>3886</v>
      </c>
      <c r="C1692" t="s">
        <v>3887</v>
      </c>
      <c r="D1692">
        <v>0</v>
      </c>
      <c r="E1692">
        <v>40</v>
      </c>
      <c r="F1692">
        <v>8</v>
      </c>
      <c r="G1692">
        <v>21</v>
      </c>
      <c r="H1692">
        <v>8</v>
      </c>
      <c r="I1692">
        <v>245</v>
      </c>
      <c r="J1692">
        <v>897925.83260522096</v>
      </c>
      <c r="K1692">
        <v>878085.70708396495</v>
      </c>
      <c r="L1692" t="s">
        <v>732</v>
      </c>
      <c r="M1692">
        <v>596195.3203125</v>
      </c>
      <c r="N1692">
        <v>1176546.44050217</v>
      </c>
      <c r="O1692">
        <v>1233036.27955372</v>
      </c>
      <c r="P1692">
        <v>629727.02956778998</v>
      </c>
      <c r="Q1692">
        <v>1259340.70372409</v>
      </c>
    </row>
    <row r="1693" spans="1:17" x14ac:dyDescent="0.35">
      <c r="A1693" t="s">
        <v>154</v>
      </c>
      <c r="B1693" t="s">
        <v>3888</v>
      </c>
      <c r="C1693" t="s">
        <v>3889</v>
      </c>
      <c r="D1693">
        <v>0</v>
      </c>
      <c r="E1693">
        <v>52</v>
      </c>
      <c r="F1693">
        <v>4</v>
      </c>
      <c r="G1693">
        <v>27</v>
      </c>
      <c r="H1693">
        <v>4</v>
      </c>
      <c r="I1693">
        <v>135</v>
      </c>
      <c r="J1693">
        <v>904717.07902230194</v>
      </c>
      <c r="K1693">
        <v>751286.02770444204</v>
      </c>
      <c r="L1693" t="s">
        <v>732</v>
      </c>
      <c r="M1693">
        <v>587168.875</v>
      </c>
      <c r="N1693">
        <v>1925390.0884116499</v>
      </c>
      <c r="O1693">
        <v>1978687.6375189801</v>
      </c>
      <c r="P1693">
        <v>1905576.8999576899</v>
      </c>
      <c r="Q1693">
        <v>2373740.8164342502</v>
      </c>
    </row>
    <row r="1694" spans="1:17" x14ac:dyDescent="0.35">
      <c r="A1694" t="s">
        <v>154</v>
      </c>
      <c r="B1694" t="s">
        <v>3890</v>
      </c>
      <c r="C1694" t="s">
        <v>3891</v>
      </c>
      <c r="D1694">
        <v>0</v>
      </c>
      <c r="E1694">
        <v>34</v>
      </c>
      <c r="F1694">
        <v>3</v>
      </c>
      <c r="G1694">
        <v>72</v>
      </c>
      <c r="H1694">
        <v>3</v>
      </c>
      <c r="I1694">
        <v>82</v>
      </c>
      <c r="J1694">
        <v>18492224.327166598</v>
      </c>
      <c r="K1694">
        <v>18915475.6952058</v>
      </c>
      <c r="L1694">
        <v>14570345.6728188</v>
      </c>
      <c r="M1694">
        <v>17762353.535156298</v>
      </c>
      <c r="N1694">
        <v>19829833.5445197</v>
      </c>
      <c r="O1694">
        <v>26284361.276873302</v>
      </c>
      <c r="P1694">
        <v>34435037.209599197</v>
      </c>
      <c r="Q1694">
        <v>27807554.187511001</v>
      </c>
    </row>
    <row r="1695" spans="1:17" x14ac:dyDescent="0.35">
      <c r="A1695" t="s">
        <v>154</v>
      </c>
      <c r="B1695" t="s">
        <v>3892</v>
      </c>
      <c r="C1695" t="s">
        <v>3893</v>
      </c>
      <c r="D1695">
        <v>0</v>
      </c>
      <c r="E1695">
        <v>31</v>
      </c>
      <c r="F1695">
        <v>8</v>
      </c>
      <c r="G1695">
        <v>18</v>
      </c>
      <c r="H1695">
        <v>8</v>
      </c>
      <c r="I1695">
        <v>405</v>
      </c>
      <c r="J1695">
        <v>244544.14165307101</v>
      </c>
      <c r="K1695">
        <v>416139.43074490502</v>
      </c>
      <c r="L1695">
        <v>1037718.94216274</v>
      </c>
      <c r="M1695">
        <v>469277.515625</v>
      </c>
      <c r="N1695" t="s">
        <v>732</v>
      </c>
      <c r="O1695">
        <v>18086.5377139046</v>
      </c>
      <c r="P1695" t="s">
        <v>732</v>
      </c>
      <c r="Q1695" t="s">
        <v>732</v>
      </c>
    </row>
    <row r="1696" spans="1:17" x14ac:dyDescent="0.35">
      <c r="A1696" t="s">
        <v>154</v>
      </c>
      <c r="B1696" t="s">
        <v>3894</v>
      </c>
      <c r="C1696" t="s">
        <v>3895</v>
      </c>
      <c r="D1696">
        <v>0</v>
      </c>
      <c r="E1696">
        <v>39</v>
      </c>
      <c r="F1696">
        <v>8</v>
      </c>
      <c r="G1696">
        <v>31</v>
      </c>
      <c r="H1696">
        <v>8</v>
      </c>
      <c r="I1696">
        <v>262</v>
      </c>
      <c r="J1696">
        <v>2274331.2783699301</v>
      </c>
      <c r="K1696">
        <v>2281191.90897951</v>
      </c>
      <c r="L1696">
        <v>1059899.0175838899</v>
      </c>
      <c r="M1696">
        <v>2435243.3046875</v>
      </c>
      <c r="N1696">
        <v>1160092.2027223899</v>
      </c>
      <c r="O1696">
        <v>1205439.8815143399</v>
      </c>
      <c r="P1696">
        <v>872705.52324363799</v>
      </c>
      <c r="Q1696">
        <v>1128912.29933887</v>
      </c>
    </row>
    <row r="1697" spans="1:17" x14ac:dyDescent="0.35">
      <c r="A1697" t="s">
        <v>154</v>
      </c>
      <c r="B1697" t="s">
        <v>286</v>
      </c>
      <c r="C1697" t="s">
        <v>3896</v>
      </c>
      <c r="D1697">
        <v>0</v>
      </c>
      <c r="E1697">
        <v>24</v>
      </c>
      <c r="F1697">
        <v>7</v>
      </c>
      <c r="G1697">
        <v>25</v>
      </c>
      <c r="H1697">
        <v>7</v>
      </c>
      <c r="I1697">
        <v>394</v>
      </c>
      <c r="J1697">
        <v>493634.12117048202</v>
      </c>
      <c r="K1697">
        <v>351060.03808258602</v>
      </c>
      <c r="L1697" t="s">
        <v>732</v>
      </c>
      <c r="M1697">
        <v>791948.88671875</v>
      </c>
      <c r="N1697">
        <v>664954.53057459602</v>
      </c>
      <c r="O1697">
        <v>776403.27999058005</v>
      </c>
      <c r="P1697">
        <v>410216.610937547</v>
      </c>
      <c r="Q1697">
        <v>360582.734365393</v>
      </c>
    </row>
    <row r="1698" spans="1:17" x14ac:dyDescent="0.35">
      <c r="A1698" t="s">
        <v>154</v>
      </c>
      <c r="B1698" t="s">
        <v>3897</v>
      </c>
      <c r="C1698" t="s">
        <v>3898</v>
      </c>
      <c r="D1698">
        <v>0</v>
      </c>
      <c r="E1698">
        <v>28</v>
      </c>
      <c r="F1698">
        <v>6</v>
      </c>
      <c r="G1698">
        <v>64</v>
      </c>
      <c r="H1698">
        <v>6</v>
      </c>
      <c r="I1698">
        <v>247</v>
      </c>
      <c r="J1698">
        <v>1740465.4673225801</v>
      </c>
      <c r="K1698">
        <v>2320610.83404828</v>
      </c>
      <c r="L1698">
        <v>9060192.1501111109</v>
      </c>
      <c r="M1698">
        <v>5754776.6875</v>
      </c>
      <c r="N1698">
        <v>4278178.6254397398</v>
      </c>
      <c r="O1698">
        <v>2980743.5503939199</v>
      </c>
      <c r="P1698">
        <v>10684394.4077277</v>
      </c>
      <c r="Q1698">
        <v>4337583.8903210098</v>
      </c>
    </row>
    <row r="1699" spans="1:17" x14ac:dyDescent="0.35">
      <c r="A1699" t="s">
        <v>154</v>
      </c>
      <c r="B1699" t="s">
        <v>3899</v>
      </c>
      <c r="C1699" t="s">
        <v>3900</v>
      </c>
      <c r="D1699">
        <v>0</v>
      </c>
      <c r="E1699">
        <v>55</v>
      </c>
      <c r="F1699">
        <v>7</v>
      </c>
      <c r="G1699">
        <v>26</v>
      </c>
      <c r="H1699">
        <v>7</v>
      </c>
      <c r="I1699">
        <v>162</v>
      </c>
      <c r="J1699">
        <v>462867.97497603297</v>
      </c>
      <c r="K1699">
        <v>338823.732237313</v>
      </c>
      <c r="L1699">
        <v>399323.85170221899</v>
      </c>
      <c r="M1699">
        <v>334425.234375</v>
      </c>
      <c r="N1699">
        <v>189386.32175200101</v>
      </c>
      <c r="O1699">
        <v>188463.53848088201</v>
      </c>
      <c r="P1699" t="s">
        <v>732</v>
      </c>
      <c r="Q1699">
        <v>183200.76624592501</v>
      </c>
    </row>
    <row r="1700" spans="1:17" x14ac:dyDescent="0.35">
      <c r="A1700" t="s">
        <v>154</v>
      </c>
      <c r="B1700" t="s">
        <v>3901</v>
      </c>
      <c r="C1700" t="s">
        <v>3902</v>
      </c>
      <c r="D1700">
        <v>0</v>
      </c>
      <c r="E1700">
        <v>83</v>
      </c>
      <c r="F1700">
        <v>5</v>
      </c>
      <c r="G1700">
        <v>15</v>
      </c>
      <c r="H1700">
        <v>5</v>
      </c>
      <c r="I1700">
        <v>64</v>
      </c>
      <c r="J1700">
        <v>2328955.1895730798</v>
      </c>
      <c r="K1700">
        <v>2603631.6055300301</v>
      </c>
      <c r="L1700">
        <v>1763101.5835533</v>
      </c>
      <c r="M1700">
        <v>2627186.21875</v>
      </c>
      <c r="N1700">
        <v>830238.94621949701</v>
      </c>
      <c r="O1700">
        <v>404132.53806114901</v>
      </c>
      <c r="P1700">
        <v>739777.52081520297</v>
      </c>
      <c r="Q1700">
        <v>413402.96139291098</v>
      </c>
    </row>
    <row r="1701" spans="1:17" x14ac:dyDescent="0.35">
      <c r="A1701" t="s">
        <v>154</v>
      </c>
      <c r="B1701" t="s">
        <v>3903</v>
      </c>
      <c r="C1701" t="s">
        <v>3904</v>
      </c>
      <c r="D1701">
        <v>0</v>
      </c>
      <c r="E1701">
        <v>33</v>
      </c>
      <c r="F1701">
        <v>4</v>
      </c>
      <c r="G1701">
        <v>33</v>
      </c>
      <c r="H1701">
        <v>4</v>
      </c>
      <c r="I1701">
        <v>165</v>
      </c>
      <c r="J1701">
        <v>921369.38110370201</v>
      </c>
      <c r="K1701">
        <v>1120655.22701789</v>
      </c>
      <c r="L1701">
        <v>1584596.89106051</v>
      </c>
      <c r="M1701">
        <v>1429811.875</v>
      </c>
      <c r="N1701">
        <v>5692084.8149397699</v>
      </c>
      <c r="O1701">
        <v>5348239.73610048</v>
      </c>
      <c r="P1701">
        <v>3684716.9733233801</v>
      </c>
      <c r="Q1701">
        <v>2745440.0734241498</v>
      </c>
    </row>
    <row r="1702" spans="1:17" x14ac:dyDescent="0.35">
      <c r="A1702" t="s">
        <v>154</v>
      </c>
      <c r="B1702" t="s">
        <v>3905</v>
      </c>
      <c r="C1702" t="s">
        <v>3906</v>
      </c>
      <c r="D1702">
        <v>0</v>
      </c>
      <c r="E1702">
        <v>31</v>
      </c>
      <c r="F1702">
        <v>8</v>
      </c>
      <c r="G1702">
        <v>57</v>
      </c>
      <c r="H1702">
        <v>7</v>
      </c>
      <c r="I1702">
        <v>236</v>
      </c>
      <c r="J1702">
        <v>526853.44948127202</v>
      </c>
      <c r="K1702">
        <v>447918.92064187501</v>
      </c>
      <c r="L1702">
        <v>305622.60598043102</v>
      </c>
      <c r="M1702">
        <v>732076.25</v>
      </c>
      <c r="N1702">
        <v>2230116.2517076302</v>
      </c>
      <c r="O1702">
        <v>2048281.5878880401</v>
      </c>
      <c r="P1702">
        <v>1998644.2216087901</v>
      </c>
      <c r="Q1702">
        <v>2257397.3481988502</v>
      </c>
    </row>
    <row r="1703" spans="1:17" x14ac:dyDescent="0.35">
      <c r="A1703" t="s">
        <v>154</v>
      </c>
      <c r="B1703" t="s">
        <v>3907</v>
      </c>
      <c r="C1703" t="s">
        <v>3908</v>
      </c>
      <c r="D1703">
        <v>0</v>
      </c>
      <c r="E1703">
        <v>40</v>
      </c>
      <c r="F1703">
        <v>7</v>
      </c>
      <c r="G1703">
        <v>23</v>
      </c>
      <c r="H1703">
        <v>7</v>
      </c>
      <c r="I1703">
        <v>253</v>
      </c>
      <c r="J1703">
        <v>308201.328160126</v>
      </c>
      <c r="K1703">
        <v>492366.52170535602</v>
      </c>
      <c r="L1703" t="s">
        <v>732</v>
      </c>
      <c r="M1703">
        <v>567734.203125</v>
      </c>
      <c r="N1703">
        <v>206140.74201337399</v>
      </c>
      <c r="O1703">
        <v>51208.206750263802</v>
      </c>
      <c r="P1703" t="s">
        <v>732</v>
      </c>
      <c r="Q1703" t="s">
        <v>732</v>
      </c>
    </row>
    <row r="1704" spans="1:17" x14ac:dyDescent="0.35">
      <c r="A1704" t="s">
        <v>154</v>
      </c>
      <c r="B1704" t="s">
        <v>3909</v>
      </c>
      <c r="C1704" t="s">
        <v>3910</v>
      </c>
      <c r="D1704">
        <v>0</v>
      </c>
      <c r="E1704">
        <v>33</v>
      </c>
      <c r="F1704">
        <v>7</v>
      </c>
      <c r="G1704">
        <v>18</v>
      </c>
      <c r="H1704">
        <v>7</v>
      </c>
      <c r="I1704">
        <v>300</v>
      </c>
      <c r="J1704">
        <v>559116.57012654096</v>
      </c>
      <c r="K1704">
        <v>542538.81286101905</v>
      </c>
      <c r="L1704">
        <v>547442.52335807099</v>
      </c>
      <c r="M1704">
        <v>631221.125</v>
      </c>
      <c r="N1704">
        <v>293454.40821387502</v>
      </c>
      <c r="O1704">
        <v>194360.82517330599</v>
      </c>
      <c r="P1704" t="s">
        <v>732</v>
      </c>
      <c r="Q1704">
        <v>105193.307006694</v>
      </c>
    </row>
    <row r="1705" spans="1:17" x14ac:dyDescent="0.35">
      <c r="A1705" t="s">
        <v>154</v>
      </c>
      <c r="B1705" t="s">
        <v>3911</v>
      </c>
      <c r="C1705" t="s">
        <v>3912</v>
      </c>
      <c r="D1705">
        <v>0</v>
      </c>
      <c r="E1705">
        <v>48</v>
      </c>
      <c r="F1705">
        <v>4</v>
      </c>
      <c r="G1705">
        <v>47</v>
      </c>
      <c r="H1705">
        <v>4</v>
      </c>
      <c r="I1705">
        <v>119</v>
      </c>
      <c r="J1705">
        <v>9606772.5144285299</v>
      </c>
      <c r="K1705">
        <v>8786184.4355805293</v>
      </c>
      <c r="L1705">
        <v>3453460.6330646402</v>
      </c>
      <c r="M1705">
        <v>7099219.2734375</v>
      </c>
      <c r="N1705">
        <v>5972302.57212824</v>
      </c>
      <c r="O1705">
        <v>6534197.7299256697</v>
      </c>
      <c r="P1705">
        <v>7905487.5812997399</v>
      </c>
      <c r="Q1705">
        <v>6015651.6712406203</v>
      </c>
    </row>
    <row r="1706" spans="1:17" x14ac:dyDescent="0.35">
      <c r="A1706" t="s">
        <v>154</v>
      </c>
      <c r="B1706" t="s">
        <v>3913</v>
      </c>
      <c r="C1706" t="s">
        <v>3914</v>
      </c>
      <c r="D1706">
        <v>0</v>
      </c>
      <c r="E1706">
        <v>34</v>
      </c>
      <c r="F1706">
        <v>4</v>
      </c>
      <c r="G1706">
        <v>219</v>
      </c>
      <c r="H1706">
        <v>4</v>
      </c>
      <c r="I1706">
        <v>101</v>
      </c>
      <c r="J1706">
        <v>10035779.586159499</v>
      </c>
      <c r="K1706">
        <v>11174920.5306294</v>
      </c>
      <c r="L1706">
        <v>12650555.770919699</v>
      </c>
      <c r="M1706">
        <v>16052973.1992188</v>
      </c>
      <c r="N1706">
        <v>47851156.394490302</v>
      </c>
      <c r="O1706">
        <v>52070319.920451902</v>
      </c>
      <c r="P1706">
        <v>21542849.987485498</v>
      </c>
      <c r="Q1706">
        <v>37735886.364355899</v>
      </c>
    </row>
    <row r="1707" spans="1:17" x14ac:dyDescent="0.35">
      <c r="A1707" t="s">
        <v>154</v>
      </c>
      <c r="B1707" t="s">
        <v>3915</v>
      </c>
      <c r="C1707" t="s">
        <v>3916</v>
      </c>
      <c r="D1707">
        <v>0</v>
      </c>
      <c r="E1707">
        <v>35</v>
      </c>
      <c r="F1707">
        <v>8</v>
      </c>
      <c r="G1707">
        <v>22</v>
      </c>
      <c r="H1707">
        <v>8</v>
      </c>
      <c r="I1707">
        <v>249</v>
      </c>
      <c r="J1707">
        <v>620063.618719458</v>
      </c>
      <c r="K1707">
        <v>532128.52893993002</v>
      </c>
      <c r="L1707">
        <v>328864.78896539001</v>
      </c>
      <c r="M1707">
        <v>616314.515625</v>
      </c>
      <c r="N1707">
        <v>643744.98463422095</v>
      </c>
      <c r="O1707">
        <v>572638.21427034796</v>
      </c>
      <c r="P1707">
        <v>766987.19583185704</v>
      </c>
      <c r="Q1707">
        <v>609116.64923828596</v>
      </c>
    </row>
    <row r="1708" spans="1:17" x14ac:dyDescent="0.35">
      <c r="A1708" t="s">
        <v>154</v>
      </c>
      <c r="B1708" t="s">
        <v>3917</v>
      </c>
      <c r="C1708" t="s">
        <v>3918</v>
      </c>
      <c r="D1708">
        <v>0</v>
      </c>
      <c r="E1708">
        <v>40</v>
      </c>
      <c r="F1708">
        <v>7</v>
      </c>
      <c r="G1708">
        <v>53</v>
      </c>
      <c r="H1708">
        <v>7</v>
      </c>
      <c r="I1708">
        <v>206</v>
      </c>
      <c r="J1708">
        <v>1837544.01330759</v>
      </c>
      <c r="K1708">
        <v>2177596.9502504999</v>
      </c>
      <c r="L1708">
        <v>1310300.51778543</v>
      </c>
      <c r="M1708">
        <v>3348145.5625</v>
      </c>
      <c r="N1708">
        <v>1660108.2072167001</v>
      </c>
      <c r="O1708">
        <v>2282717.4798400998</v>
      </c>
      <c r="P1708">
        <v>1036657.25435392</v>
      </c>
      <c r="Q1708">
        <v>2245336.8415995501</v>
      </c>
    </row>
    <row r="1709" spans="1:17" x14ac:dyDescent="0.35">
      <c r="A1709" t="s">
        <v>154</v>
      </c>
      <c r="B1709" t="s">
        <v>3919</v>
      </c>
      <c r="C1709" t="s">
        <v>3920</v>
      </c>
      <c r="D1709">
        <v>0</v>
      </c>
      <c r="E1709">
        <v>62</v>
      </c>
      <c r="F1709">
        <v>3</v>
      </c>
      <c r="G1709">
        <v>50</v>
      </c>
      <c r="H1709">
        <v>3</v>
      </c>
      <c r="I1709">
        <v>68</v>
      </c>
      <c r="J1709">
        <v>5434975.2298683599</v>
      </c>
      <c r="K1709">
        <v>4557099.7119076904</v>
      </c>
      <c r="L1709">
        <v>4275314.0179313496</v>
      </c>
      <c r="M1709">
        <v>4089674.875</v>
      </c>
      <c r="N1709">
        <v>23151486.778563399</v>
      </c>
      <c r="O1709">
        <v>20133274.6136849</v>
      </c>
      <c r="P1709">
        <v>34381564.554769002</v>
      </c>
      <c r="Q1709">
        <v>25395763.846907899</v>
      </c>
    </row>
    <row r="1710" spans="1:17" x14ac:dyDescent="0.35">
      <c r="A1710" t="s">
        <v>154</v>
      </c>
      <c r="B1710" t="s">
        <v>3921</v>
      </c>
      <c r="C1710" t="s">
        <v>3922</v>
      </c>
      <c r="D1710">
        <v>0</v>
      </c>
      <c r="E1710">
        <v>31</v>
      </c>
      <c r="F1710">
        <v>5</v>
      </c>
      <c r="G1710">
        <v>74</v>
      </c>
      <c r="H1710">
        <v>5</v>
      </c>
      <c r="I1710">
        <v>140</v>
      </c>
      <c r="J1710">
        <v>8103135.3861584803</v>
      </c>
      <c r="K1710">
        <v>6044618.2373843696</v>
      </c>
      <c r="L1710">
        <v>4017672.3233419401</v>
      </c>
      <c r="M1710">
        <v>5163423.0703125</v>
      </c>
      <c r="N1710">
        <v>9089015.0195845291</v>
      </c>
      <c r="O1710">
        <v>12260741.709892601</v>
      </c>
      <c r="P1710">
        <v>16614220.0762388</v>
      </c>
      <c r="Q1710">
        <v>10111204.9280407</v>
      </c>
    </row>
    <row r="1711" spans="1:17" x14ac:dyDescent="0.35">
      <c r="A1711" t="s">
        <v>154</v>
      </c>
      <c r="B1711" t="s">
        <v>3923</v>
      </c>
      <c r="C1711" t="s">
        <v>3924</v>
      </c>
      <c r="D1711">
        <v>0</v>
      </c>
      <c r="E1711">
        <v>20</v>
      </c>
      <c r="F1711">
        <v>2</v>
      </c>
      <c r="G1711">
        <v>177</v>
      </c>
      <c r="H1711">
        <v>2</v>
      </c>
      <c r="I1711">
        <v>71</v>
      </c>
      <c r="J1711">
        <v>219807559.84763801</v>
      </c>
      <c r="K1711">
        <v>226956304.259469</v>
      </c>
      <c r="L1711">
        <v>509287786.63173002</v>
      </c>
      <c r="M1711">
        <v>737221645.125</v>
      </c>
      <c r="N1711">
        <v>138200969.049106</v>
      </c>
      <c r="O1711">
        <v>121334815.166457</v>
      </c>
      <c r="P1711">
        <v>99403443.324714497</v>
      </c>
      <c r="Q1711">
        <v>129811954.540886</v>
      </c>
    </row>
    <row r="1712" spans="1:17" x14ac:dyDescent="0.35">
      <c r="A1712" t="s">
        <v>154</v>
      </c>
      <c r="B1712" t="s">
        <v>3925</v>
      </c>
      <c r="C1712" t="s">
        <v>3926</v>
      </c>
      <c r="D1712">
        <v>0</v>
      </c>
      <c r="E1712">
        <v>16</v>
      </c>
      <c r="F1712">
        <v>5</v>
      </c>
      <c r="G1712">
        <v>17</v>
      </c>
      <c r="H1712">
        <v>5</v>
      </c>
      <c r="I1712">
        <v>425</v>
      </c>
      <c r="J1712">
        <v>3162922.4433378102</v>
      </c>
      <c r="K1712">
        <v>2680617.6379322102</v>
      </c>
      <c r="L1712">
        <v>2158129.7707372098</v>
      </c>
      <c r="M1712">
        <v>3706660.77734375</v>
      </c>
      <c r="N1712">
        <v>1481536.02641023</v>
      </c>
      <c r="O1712">
        <v>1505703.7816399599</v>
      </c>
      <c r="P1712">
        <v>2067889.8465112001</v>
      </c>
      <c r="Q1712">
        <v>1621703.7686910799</v>
      </c>
    </row>
    <row r="1713" spans="1:17" x14ac:dyDescent="0.35">
      <c r="A1713" t="s">
        <v>154</v>
      </c>
      <c r="B1713" t="s">
        <v>3927</v>
      </c>
      <c r="C1713" t="s">
        <v>3928</v>
      </c>
      <c r="D1713">
        <v>0</v>
      </c>
      <c r="E1713">
        <v>23</v>
      </c>
      <c r="F1713">
        <v>4</v>
      </c>
      <c r="G1713">
        <v>30</v>
      </c>
      <c r="H1713">
        <v>4</v>
      </c>
      <c r="I1713">
        <v>240</v>
      </c>
      <c r="J1713" t="s">
        <v>732</v>
      </c>
      <c r="K1713">
        <v>114771.34755791099</v>
      </c>
      <c r="L1713">
        <v>1818754.46526576</v>
      </c>
      <c r="M1713" t="s">
        <v>732</v>
      </c>
      <c r="N1713">
        <v>255161.97581647499</v>
      </c>
      <c r="O1713">
        <v>1253145.29032961</v>
      </c>
      <c r="P1713">
        <v>370393.26376392</v>
      </c>
      <c r="Q1713">
        <v>430606.09203048702</v>
      </c>
    </row>
    <row r="1714" spans="1:17" x14ac:dyDescent="0.35">
      <c r="A1714" t="s">
        <v>154</v>
      </c>
      <c r="B1714" t="s">
        <v>3929</v>
      </c>
      <c r="C1714" t="s">
        <v>3930</v>
      </c>
      <c r="D1714">
        <v>0</v>
      </c>
      <c r="E1714">
        <v>17</v>
      </c>
      <c r="F1714">
        <v>11</v>
      </c>
      <c r="G1714">
        <v>24</v>
      </c>
      <c r="H1714">
        <v>11</v>
      </c>
      <c r="I1714">
        <v>740</v>
      </c>
      <c r="J1714">
        <v>456471.53222764202</v>
      </c>
      <c r="K1714">
        <v>488948.83049536601</v>
      </c>
      <c r="L1714">
        <v>147108.46735227999</v>
      </c>
      <c r="M1714">
        <v>475254.0859375</v>
      </c>
      <c r="N1714">
        <v>622509.46403133299</v>
      </c>
      <c r="O1714">
        <v>367450.87921523402</v>
      </c>
      <c r="P1714">
        <v>394943.193428953</v>
      </c>
      <c r="Q1714">
        <v>357507.930893599</v>
      </c>
    </row>
    <row r="1715" spans="1:17" x14ac:dyDescent="0.35">
      <c r="A1715" t="s">
        <v>154</v>
      </c>
      <c r="B1715" t="s">
        <v>3931</v>
      </c>
      <c r="C1715" t="s">
        <v>3932</v>
      </c>
      <c r="D1715">
        <v>0</v>
      </c>
      <c r="E1715">
        <v>37</v>
      </c>
      <c r="F1715">
        <v>6</v>
      </c>
      <c r="G1715">
        <v>32</v>
      </c>
      <c r="H1715">
        <v>6</v>
      </c>
      <c r="I1715">
        <v>169</v>
      </c>
      <c r="J1715">
        <v>375168.76589548902</v>
      </c>
      <c r="K1715">
        <v>167162.86197854401</v>
      </c>
      <c r="L1715">
        <v>91657.755769680894</v>
      </c>
      <c r="M1715">
        <v>434634.5625</v>
      </c>
      <c r="N1715">
        <v>1439605.2685884601</v>
      </c>
      <c r="O1715">
        <v>1531538.80798136</v>
      </c>
      <c r="P1715">
        <v>2156616.8461606302</v>
      </c>
      <c r="Q1715">
        <v>1839172.0769175901</v>
      </c>
    </row>
    <row r="1716" spans="1:17" x14ac:dyDescent="0.35">
      <c r="A1716" t="s">
        <v>154</v>
      </c>
      <c r="B1716" t="s">
        <v>3933</v>
      </c>
      <c r="C1716" t="s">
        <v>3934</v>
      </c>
      <c r="D1716">
        <v>0</v>
      </c>
      <c r="E1716">
        <v>25</v>
      </c>
      <c r="F1716">
        <v>4</v>
      </c>
      <c r="G1716">
        <v>20</v>
      </c>
      <c r="H1716">
        <v>4</v>
      </c>
      <c r="I1716">
        <v>207</v>
      </c>
      <c r="J1716">
        <v>796300.16873270494</v>
      </c>
      <c r="K1716">
        <v>1078321.82879265</v>
      </c>
      <c r="L1716">
        <v>1986217.6767683399</v>
      </c>
      <c r="M1716">
        <v>2130852.4375</v>
      </c>
      <c r="N1716" t="s">
        <v>732</v>
      </c>
      <c r="O1716" t="s">
        <v>732</v>
      </c>
      <c r="P1716" t="s">
        <v>732</v>
      </c>
      <c r="Q1716" t="s">
        <v>732</v>
      </c>
    </row>
    <row r="1717" spans="1:17" x14ac:dyDescent="0.35">
      <c r="A1717" t="s">
        <v>154</v>
      </c>
      <c r="B1717" t="s">
        <v>3935</v>
      </c>
      <c r="C1717" t="s">
        <v>3936</v>
      </c>
      <c r="D1717">
        <v>0</v>
      </c>
      <c r="E1717">
        <v>35</v>
      </c>
      <c r="F1717">
        <v>9</v>
      </c>
      <c r="G1717">
        <v>41</v>
      </c>
      <c r="H1717">
        <v>9</v>
      </c>
      <c r="I1717">
        <v>310</v>
      </c>
      <c r="J1717">
        <v>711611.40719238995</v>
      </c>
      <c r="K1717">
        <v>793006.75273901899</v>
      </c>
      <c r="L1717">
        <v>88731.833852505602</v>
      </c>
      <c r="M1717">
        <v>1041566.3125</v>
      </c>
      <c r="N1717">
        <v>1283198.0117492201</v>
      </c>
      <c r="O1717">
        <v>1400895.30059266</v>
      </c>
      <c r="P1717">
        <v>1043009.74136782</v>
      </c>
      <c r="Q1717">
        <v>991878.378223876</v>
      </c>
    </row>
    <row r="1718" spans="1:17" x14ac:dyDescent="0.35">
      <c r="A1718" t="s">
        <v>154</v>
      </c>
      <c r="B1718" t="s">
        <v>3937</v>
      </c>
      <c r="C1718" t="s">
        <v>3938</v>
      </c>
      <c r="D1718">
        <v>0</v>
      </c>
      <c r="E1718">
        <v>12</v>
      </c>
      <c r="F1718">
        <v>10</v>
      </c>
      <c r="G1718">
        <v>19</v>
      </c>
      <c r="H1718">
        <v>10</v>
      </c>
      <c r="I1718">
        <v>961</v>
      </c>
      <c r="J1718">
        <v>387307.56967030797</v>
      </c>
      <c r="K1718">
        <v>275324.29875515198</v>
      </c>
      <c r="L1718" t="s">
        <v>732</v>
      </c>
      <c r="M1718">
        <v>451662.9609375</v>
      </c>
      <c r="N1718" t="s">
        <v>732</v>
      </c>
      <c r="O1718" t="s">
        <v>732</v>
      </c>
      <c r="P1718">
        <v>115198.708583863</v>
      </c>
      <c r="Q1718">
        <v>165186.401957289</v>
      </c>
    </row>
    <row r="1719" spans="1:17" x14ac:dyDescent="0.35">
      <c r="A1719" t="s">
        <v>154</v>
      </c>
      <c r="B1719" t="s">
        <v>3939</v>
      </c>
      <c r="C1719" t="s">
        <v>3940</v>
      </c>
      <c r="D1719">
        <v>0</v>
      </c>
      <c r="E1719">
        <v>19</v>
      </c>
      <c r="F1719">
        <v>5</v>
      </c>
      <c r="G1719">
        <v>49</v>
      </c>
      <c r="H1719">
        <v>5</v>
      </c>
      <c r="I1719">
        <v>379</v>
      </c>
      <c r="J1719">
        <v>2985945.9741594</v>
      </c>
      <c r="K1719">
        <v>2851863.4131210302</v>
      </c>
      <c r="L1719">
        <v>1928465.5577875599</v>
      </c>
      <c r="M1719">
        <v>3338808.3125</v>
      </c>
      <c r="N1719">
        <v>4049028.2800802002</v>
      </c>
      <c r="O1719">
        <v>2965105.7479978302</v>
      </c>
      <c r="P1719">
        <v>4236124.8983028</v>
      </c>
      <c r="Q1719">
        <v>3451428.5420699301</v>
      </c>
    </row>
    <row r="1720" spans="1:17" x14ac:dyDescent="0.35">
      <c r="A1720" t="s">
        <v>154</v>
      </c>
      <c r="B1720" t="s">
        <v>3941</v>
      </c>
      <c r="C1720" t="s">
        <v>3942</v>
      </c>
      <c r="D1720">
        <v>0</v>
      </c>
      <c r="E1720">
        <v>34</v>
      </c>
      <c r="F1720">
        <v>3</v>
      </c>
      <c r="G1720">
        <v>19</v>
      </c>
      <c r="H1720">
        <v>3</v>
      </c>
      <c r="I1720">
        <v>140</v>
      </c>
      <c r="J1720">
        <v>3686955.62231838</v>
      </c>
      <c r="K1720">
        <v>3411527.3561993898</v>
      </c>
      <c r="L1720">
        <v>3469204.91682937</v>
      </c>
      <c r="M1720">
        <v>5193348.734375</v>
      </c>
      <c r="N1720">
        <v>3249902.3325485298</v>
      </c>
      <c r="O1720">
        <v>3539533.36981392</v>
      </c>
      <c r="P1720">
        <v>3519873.1001183898</v>
      </c>
      <c r="Q1720">
        <v>3718318.1968795201</v>
      </c>
    </row>
    <row r="1721" spans="1:17" x14ac:dyDescent="0.35">
      <c r="A1721" t="s">
        <v>154</v>
      </c>
      <c r="B1721" t="s">
        <v>3943</v>
      </c>
      <c r="C1721" t="s">
        <v>3944</v>
      </c>
      <c r="D1721">
        <v>0</v>
      </c>
      <c r="E1721">
        <v>18</v>
      </c>
      <c r="F1721">
        <v>3</v>
      </c>
      <c r="G1721">
        <v>13</v>
      </c>
      <c r="H1721">
        <v>3</v>
      </c>
      <c r="I1721">
        <v>197</v>
      </c>
      <c r="J1721">
        <v>2212793.70398818</v>
      </c>
      <c r="K1721">
        <v>1310873.1796615201</v>
      </c>
      <c r="L1721">
        <v>1478904.26579922</v>
      </c>
      <c r="M1721">
        <v>1925900.578125</v>
      </c>
      <c r="N1721">
        <v>1139376.3169761701</v>
      </c>
      <c r="O1721">
        <v>1110811.70546472</v>
      </c>
      <c r="P1721">
        <v>1604135.3006091199</v>
      </c>
      <c r="Q1721">
        <v>622693.63524825103</v>
      </c>
    </row>
    <row r="1722" spans="1:17" x14ac:dyDescent="0.35">
      <c r="A1722" t="s">
        <v>154</v>
      </c>
      <c r="B1722" t="s">
        <v>3945</v>
      </c>
      <c r="C1722" t="s">
        <v>3946</v>
      </c>
      <c r="D1722">
        <v>0</v>
      </c>
      <c r="E1722">
        <v>28</v>
      </c>
      <c r="F1722">
        <v>7</v>
      </c>
      <c r="G1722">
        <v>27</v>
      </c>
      <c r="H1722">
        <v>7</v>
      </c>
      <c r="I1722">
        <v>261</v>
      </c>
      <c r="J1722">
        <v>269445.52523772302</v>
      </c>
      <c r="K1722">
        <v>278925.11378602998</v>
      </c>
      <c r="L1722">
        <v>140855.60853673299</v>
      </c>
      <c r="M1722">
        <v>275703.65625</v>
      </c>
      <c r="N1722">
        <v>90990.346734006307</v>
      </c>
      <c r="O1722">
        <v>133069.722863809</v>
      </c>
      <c r="P1722" t="s">
        <v>732</v>
      </c>
      <c r="Q1722">
        <v>81430.133094187302</v>
      </c>
    </row>
    <row r="1723" spans="1:17" x14ac:dyDescent="0.35">
      <c r="A1723" t="s">
        <v>154</v>
      </c>
      <c r="B1723" t="s">
        <v>3947</v>
      </c>
      <c r="C1723" t="s">
        <v>3948</v>
      </c>
      <c r="D1723">
        <v>0</v>
      </c>
      <c r="E1723">
        <v>27</v>
      </c>
      <c r="F1723">
        <v>3</v>
      </c>
      <c r="G1723">
        <v>39</v>
      </c>
      <c r="H1723">
        <v>3</v>
      </c>
      <c r="I1723">
        <v>119</v>
      </c>
      <c r="J1723">
        <v>5560916.5579478201</v>
      </c>
      <c r="K1723">
        <v>5380864.5160699002</v>
      </c>
      <c r="L1723">
        <v>2530371.1424876</v>
      </c>
      <c r="M1723">
        <v>7204914.0625</v>
      </c>
      <c r="N1723" t="s">
        <v>732</v>
      </c>
      <c r="O1723" t="s">
        <v>732</v>
      </c>
      <c r="P1723" t="s">
        <v>732</v>
      </c>
      <c r="Q1723" t="s">
        <v>732</v>
      </c>
    </row>
    <row r="1724" spans="1:17" x14ac:dyDescent="0.35">
      <c r="A1724" t="s">
        <v>154</v>
      </c>
      <c r="B1724" t="s">
        <v>3949</v>
      </c>
      <c r="C1724" t="s">
        <v>3950</v>
      </c>
      <c r="D1724">
        <v>0</v>
      </c>
      <c r="E1724">
        <v>29</v>
      </c>
      <c r="F1724">
        <v>5</v>
      </c>
      <c r="G1724">
        <v>11</v>
      </c>
      <c r="H1724">
        <v>5</v>
      </c>
      <c r="I1724">
        <v>245</v>
      </c>
      <c r="J1724">
        <v>1019417.47633962</v>
      </c>
      <c r="K1724">
        <v>979465.07059656095</v>
      </c>
      <c r="L1724" t="s">
        <v>732</v>
      </c>
      <c r="M1724">
        <v>979677.6953125</v>
      </c>
      <c r="N1724" t="s">
        <v>732</v>
      </c>
      <c r="O1724" t="s">
        <v>732</v>
      </c>
      <c r="P1724" t="s">
        <v>732</v>
      </c>
      <c r="Q1724" t="s">
        <v>732</v>
      </c>
    </row>
    <row r="1725" spans="1:17" x14ac:dyDescent="0.35">
      <c r="A1725" t="s">
        <v>154</v>
      </c>
      <c r="B1725" t="s">
        <v>3951</v>
      </c>
      <c r="C1725" t="s">
        <v>3952</v>
      </c>
      <c r="D1725">
        <v>0</v>
      </c>
      <c r="E1725">
        <v>18</v>
      </c>
      <c r="F1725">
        <v>4</v>
      </c>
      <c r="G1725">
        <v>15</v>
      </c>
      <c r="H1725">
        <v>4</v>
      </c>
      <c r="I1725">
        <v>243</v>
      </c>
      <c r="J1725">
        <v>6911752.7161793998</v>
      </c>
      <c r="K1725">
        <v>6003200.7747529102</v>
      </c>
      <c r="L1725">
        <v>3072068.9112875802</v>
      </c>
      <c r="M1725">
        <v>4596336.3125</v>
      </c>
      <c r="N1725">
        <v>107585.468447646</v>
      </c>
      <c r="O1725">
        <v>62417.138735197703</v>
      </c>
      <c r="P1725">
        <v>409175.68225401599</v>
      </c>
      <c r="Q1725">
        <v>391276.49165424099</v>
      </c>
    </row>
    <row r="1726" spans="1:17" x14ac:dyDescent="0.35">
      <c r="A1726" t="s">
        <v>154</v>
      </c>
      <c r="B1726" t="s">
        <v>3953</v>
      </c>
      <c r="C1726" t="s">
        <v>3954</v>
      </c>
      <c r="D1726">
        <v>0</v>
      </c>
      <c r="E1726">
        <v>28</v>
      </c>
      <c r="F1726">
        <v>7</v>
      </c>
      <c r="G1726">
        <v>35</v>
      </c>
      <c r="H1726">
        <v>7</v>
      </c>
      <c r="I1726">
        <v>287</v>
      </c>
      <c r="J1726">
        <v>1610450.36684137</v>
      </c>
      <c r="K1726">
        <v>1666788.0696870701</v>
      </c>
      <c r="L1726">
        <v>682542.10880978301</v>
      </c>
      <c r="M1726">
        <v>1518817.0078125</v>
      </c>
      <c r="N1726" t="s">
        <v>732</v>
      </c>
      <c r="O1726">
        <v>35748.843150437402</v>
      </c>
      <c r="P1726">
        <v>182172.87649107201</v>
      </c>
      <c r="Q1726">
        <v>59214.783421056403</v>
      </c>
    </row>
    <row r="1727" spans="1:17" x14ac:dyDescent="0.35">
      <c r="A1727" t="s">
        <v>154</v>
      </c>
      <c r="B1727" t="s">
        <v>3955</v>
      </c>
      <c r="C1727" t="s">
        <v>3956</v>
      </c>
      <c r="D1727">
        <v>0</v>
      </c>
      <c r="E1727">
        <v>29</v>
      </c>
      <c r="F1727">
        <v>6</v>
      </c>
      <c r="G1727">
        <v>29</v>
      </c>
      <c r="H1727">
        <v>6</v>
      </c>
      <c r="I1727">
        <v>262</v>
      </c>
      <c r="J1727">
        <v>2486409.1703250799</v>
      </c>
      <c r="K1727">
        <v>2146604.0289990199</v>
      </c>
      <c r="L1727">
        <v>544191.75319716299</v>
      </c>
      <c r="M1727">
        <v>1022346.546875</v>
      </c>
      <c r="N1727">
        <v>533137.61215894704</v>
      </c>
      <c r="O1727">
        <v>882106.87818818295</v>
      </c>
      <c r="P1727">
        <v>1362944.3558697</v>
      </c>
      <c r="Q1727">
        <v>224495.302337303</v>
      </c>
    </row>
    <row r="1728" spans="1:17" x14ac:dyDescent="0.35">
      <c r="A1728" t="s">
        <v>154</v>
      </c>
      <c r="B1728" t="s">
        <v>3957</v>
      </c>
      <c r="C1728" t="s">
        <v>3958</v>
      </c>
      <c r="D1728">
        <v>0</v>
      </c>
      <c r="E1728">
        <v>42</v>
      </c>
      <c r="F1728">
        <v>6</v>
      </c>
      <c r="G1728">
        <v>31</v>
      </c>
      <c r="H1728">
        <v>6</v>
      </c>
      <c r="I1728">
        <v>205</v>
      </c>
      <c r="J1728">
        <v>1142449.6001345301</v>
      </c>
      <c r="K1728">
        <v>1084502.5723071699</v>
      </c>
      <c r="L1728">
        <v>98344.601701432301</v>
      </c>
      <c r="M1728">
        <v>868219.5</v>
      </c>
      <c r="N1728">
        <v>572549.57909797202</v>
      </c>
      <c r="O1728">
        <v>538867.03517586202</v>
      </c>
      <c r="P1728">
        <v>515442.18364046002</v>
      </c>
      <c r="Q1728">
        <v>558410.314160084</v>
      </c>
    </row>
    <row r="1729" spans="1:17" x14ac:dyDescent="0.35">
      <c r="A1729" t="s">
        <v>154</v>
      </c>
      <c r="B1729" t="s">
        <v>3959</v>
      </c>
      <c r="C1729" t="s">
        <v>3960</v>
      </c>
      <c r="D1729">
        <v>0</v>
      </c>
      <c r="E1729">
        <v>48</v>
      </c>
      <c r="F1729">
        <v>2</v>
      </c>
      <c r="G1729">
        <v>41</v>
      </c>
      <c r="H1729">
        <v>2</v>
      </c>
      <c r="I1729">
        <v>66</v>
      </c>
      <c r="J1729">
        <v>4636692.8769526901</v>
      </c>
      <c r="K1729">
        <v>4308040.9099472202</v>
      </c>
      <c r="L1729">
        <v>4857955.33721912</v>
      </c>
      <c r="M1729">
        <v>7521149.34375</v>
      </c>
      <c r="N1729">
        <v>8053748.20172197</v>
      </c>
      <c r="O1729">
        <v>7191998.4119513696</v>
      </c>
      <c r="P1729">
        <v>7792957.1260278597</v>
      </c>
      <c r="Q1729">
        <v>7156218.9685988398</v>
      </c>
    </row>
    <row r="1730" spans="1:17" x14ac:dyDescent="0.35">
      <c r="A1730" t="s">
        <v>154</v>
      </c>
      <c r="B1730" t="s">
        <v>3961</v>
      </c>
      <c r="C1730" t="s">
        <v>3962</v>
      </c>
      <c r="D1730">
        <v>0</v>
      </c>
      <c r="E1730">
        <v>28</v>
      </c>
      <c r="F1730">
        <v>8</v>
      </c>
      <c r="G1730">
        <v>33</v>
      </c>
      <c r="H1730">
        <v>8</v>
      </c>
      <c r="I1730">
        <v>366</v>
      </c>
      <c r="J1730">
        <v>235192.24682641</v>
      </c>
      <c r="K1730">
        <v>170775.645710021</v>
      </c>
      <c r="L1730" t="s">
        <v>732</v>
      </c>
      <c r="M1730">
        <v>343712.13671875</v>
      </c>
      <c r="N1730">
        <v>1177358.76426011</v>
      </c>
      <c r="O1730">
        <v>1308463.9450720099</v>
      </c>
      <c r="P1730">
        <v>1557384.52300195</v>
      </c>
      <c r="Q1730">
        <v>1700635.31533565</v>
      </c>
    </row>
    <row r="1731" spans="1:17" x14ac:dyDescent="0.35">
      <c r="A1731" t="s">
        <v>154</v>
      </c>
      <c r="B1731" t="s">
        <v>3963</v>
      </c>
      <c r="C1731" t="s">
        <v>3964</v>
      </c>
      <c r="D1731">
        <v>0</v>
      </c>
      <c r="E1731">
        <v>36</v>
      </c>
      <c r="F1731">
        <v>7</v>
      </c>
      <c r="G1731">
        <v>26</v>
      </c>
      <c r="H1731">
        <v>7</v>
      </c>
      <c r="I1731">
        <v>216</v>
      </c>
      <c r="J1731">
        <v>327846.69881102501</v>
      </c>
      <c r="K1731">
        <v>338183.68271858402</v>
      </c>
      <c r="L1731">
        <v>61566.238946989302</v>
      </c>
      <c r="M1731">
        <v>638797.53125</v>
      </c>
      <c r="N1731">
        <v>89110.940606739197</v>
      </c>
      <c r="O1731">
        <v>97636.869849136405</v>
      </c>
      <c r="P1731">
        <v>180340.93884001</v>
      </c>
      <c r="Q1731">
        <v>144197.78919085299</v>
      </c>
    </row>
    <row r="1732" spans="1:17" x14ac:dyDescent="0.35">
      <c r="A1732" t="s">
        <v>154</v>
      </c>
      <c r="B1732" t="s">
        <v>3965</v>
      </c>
      <c r="C1732" t="s">
        <v>3966</v>
      </c>
      <c r="D1732">
        <v>0</v>
      </c>
      <c r="E1732">
        <v>20</v>
      </c>
      <c r="F1732">
        <v>8</v>
      </c>
      <c r="G1732">
        <v>25</v>
      </c>
      <c r="H1732">
        <v>8</v>
      </c>
      <c r="I1732">
        <v>449</v>
      </c>
      <c r="J1732">
        <v>624969.96777399897</v>
      </c>
      <c r="K1732">
        <v>912902.66098334105</v>
      </c>
      <c r="L1732">
        <v>432450.94809202402</v>
      </c>
      <c r="M1732">
        <v>1055546.5625</v>
      </c>
      <c r="N1732">
        <v>1313268.8334573</v>
      </c>
      <c r="O1732">
        <v>1450646.0271091801</v>
      </c>
      <c r="P1732">
        <v>1489439.5111279199</v>
      </c>
      <c r="Q1732">
        <v>1117915.6509680201</v>
      </c>
    </row>
    <row r="1733" spans="1:17" x14ac:dyDescent="0.35">
      <c r="A1733" t="s">
        <v>154</v>
      </c>
      <c r="B1733" t="s">
        <v>3967</v>
      </c>
      <c r="C1733" t="s">
        <v>3968</v>
      </c>
      <c r="D1733">
        <v>0</v>
      </c>
      <c r="E1733">
        <v>40</v>
      </c>
      <c r="F1733">
        <v>6</v>
      </c>
      <c r="G1733">
        <v>46</v>
      </c>
      <c r="H1733">
        <v>6</v>
      </c>
      <c r="I1733">
        <v>155</v>
      </c>
      <c r="J1733">
        <v>302927.83506804</v>
      </c>
      <c r="K1733">
        <v>499343.39029964298</v>
      </c>
      <c r="L1733">
        <v>405995.29589641502</v>
      </c>
      <c r="M1733">
        <v>1116935.875</v>
      </c>
      <c r="N1733">
        <v>3486835.3202688401</v>
      </c>
      <c r="O1733">
        <v>2847416.7215327602</v>
      </c>
      <c r="P1733">
        <v>4804646.4939228203</v>
      </c>
      <c r="Q1733">
        <v>3719535.7019841699</v>
      </c>
    </row>
    <row r="1734" spans="1:17" x14ac:dyDescent="0.35">
      <c r="A1734" t="s">
        <v>154</v>
      </c>
      <c r="B1734" t="s">
        <v>3969</v>
      </c>
      <c r="C1734" t="s">
        <v>3970</v>
      </c>
      <c r="D1734">
        <v>0</v>
      </c>
      <c r="E1734">
        <v>35</v>
      </c>
      <c r="F1734">
        <v>5</v>
      </c>
      <c r="G1734">
        <v>42</v>
      </c>
      <c r="H1734">
        <v>5</v>
      </c>
      <c r="I1734">
        <v>171</v>
      </c>
      <c r="J1734">
        <v>2069602.6521033801</v>
      </c>
      <c r="K1734">
        <v>1983725.4909602001</v>
      </c>
      <c r="L1734">
        <v>1352757.4782142299</v>
      </c>
      <c r="M1734">
        <v>1903047.6875</v>
      </c>
      <c r="N1734">
        <v>1186604.9898437201</v>
      </c>
      <c r="O1734">
        <v>1159413.5675252001</v>
      </c>
      <c r="P1734">
        <v>1302098.5919205099</v>
      </c>
      <c r="Q1734">
        <v>1396848.0601009501</v>
      </c>
    </row>
    <row r="1735" spans="1:17" x14ac:dyDescent="0.35">
      <c r="A1735" t="s">
        <v>154</v>
      </c>
      <c r="B1735" t="s">
        <v>3971</v>
      </c>
      <c r="C1735" t="s">
        <v>3972</v>
      </c>
      <c r="D1735">
        <v>0</v>
      </c>
      <c r="E1735">
        <v>20</v>
      </c>
      <c r="F1735">
        <v>5</v>
      </c>
      <c r="G1735">
        <v>28</v>
      </c>
      <c r="H1735">
        <v>5</v>
      </c>
      <c r="I1735">
        <v>311</v>
      </c>
      <c r="J1735">
        <v>1009255.69618004</v>
      </c>
      <c r="K1735">
        <v>673307.01385187102</v>
      </c>
      <c r="L1735">
        <v>1461089.8898543001</v>
      </c>
      <c r="M1735">
        <v>609608.27734375</v>
      </c>
      <c r="N1735">
        <v>1996490.65810844</v>
      </c>
      <c r="O1735">
        <v>1180870.14442916</v>
      </c>
      <c r="P1735">
        <v>2402270.4779891199</v>
      </c>
      <c r="Q1735">
        <v>1457635.0797180899</v>
      </c>
    </row>
    <row r="1736" spans="1:17" x14ac:dyDescent="0.35">
      <c r="A1736" t="s">
        <v>154</v>
      </c>
      <c r="B1736" t="s">
        <v>3973</v>
      </c>
      <c r="C1736" t="s">
        <v>3974</v>
      </c>
      <c r="D1736">
        <v>0</v>
      </c>
      <c r="E1736">
        <v>21</v>
      </c>
      <c r="F1736">
        <v>5</v>
      </c>
      <c r="G1736">
        <v>28</v>
      </c>
      <c r="H1736">
        <v>5</v>
      </c>
      <c r="I1736">
        <v>356</v>
      </c>
      <c r="J1736">
        <v>1972834.4282577301</v>
      </c>
      <c r="K1736">
        <v>1770801.6203073</v>
      </c>
      <c r="L1736">
        <v>1476513.33101769</v>
      </c>
      <c r="M1736">
        <v>2067943.328125</v>
      </c>
      <c r="N1736">
        <v>253094.452790943</v>
      </c>
      <c r="O1736">
        <v>650061.13453054195</v>
      </c>
      <c r="P1736">
        <v>685789.65040887997</v>
      </c>
      <c r="Q1736">
        <v>254912.84782031699</v>
      </c>
    </row>
    <row r="1737" spans="1:17" x14ac:dyDescent="0.35">
      <c r="A1737" t="s">
        <v>154</v>
      </c>
      <c r="B1737" t="s">
        <v>3975</v>
      </c>
      <c r="C1737" t="s">
        <v>3976</v>
      </c>
      <c r="D1737">
        <v>0</v>
      </c>
      <c r="E1737">
        <v>17</v>
      </c>
      <c r="F1737">
        <v>5</v>
      </c>
      <c r="G1737">
        <v>11</v>
      </c>
      <c r="H1737">
        <v>5</v>
      </c>
      <c r="I1737">
        <v>554</v>
      </c>
      <c r="J1737">
        <v>416348.806220536</v>
      </c>
      <c r="K1737">
        <v>244390.80802667199</v>
      </c>
      <c r="L1737" t="s">
        <v>732</v>
      </c>
      <c r="M1737">
        <v>468269.5546875</v>
      </c>
      <c r="N1737" t="s">
        <v>732</v>
      </c>
      <c r="O1737" t="s">
        <v>732</v>
      </c>
      <c r="P1737" t="s">
        <v>732</v>
      </c>
      <c r="Q1737" t="s">
        <v>732</v>
      </c>
    </row>
    <row r="1738" spans="1:17" x14ac:dyDescent="0.35">
      <c r="A1738" t="s">
        <v>154</v>
      </c>
      <c r="B1738" t="s">
        <v>266</v>
      </c>
      <c r="C1738" t="s">
        <v>3977</v>
      </c>
      <c r="D1738">
        <v>0</v>
      </c>
      <c r="E1738">
        <v>16</v>
      </c>
      <c r="F1738">
        <v>6</v>
      </c>
      <c r="G1738">
        <v>37</v>
      </c>
      <c r="H1738">
        <v>6</v>
      </c>
      <c r="I1738">
        <v>421</v>
      </c>
      <c r="J1738">
        <v>5362452.1323519498</v>
      </c>
      <c r="K1738">
        <v>5194094.8305943897</v>
      </c>
      <c r="L1738">
        <v>4093713.8398309499</v>
      </c>
      <c r="M1738">
        <v>7369621.1875</v>
      </c>
      <c r="N1738">
        <v>3319076.11287745</v>
      </c>
      <c r="O1738">
        <v>3330681.5619586399</v>
      </c>
      <c r="P1738">
        <v>4777986.0219053999</v>
      </c>
      <c r="Q1738">
        <v>3086139.6865654099</v>
      </c>
    </row>
    <row r="1739" spans="1:17" x14ac:dyDescent="0.35">
      <c r="A1739" t="s">
        <v>154</v>
      </c>
      <c r="B1739" t="s">
        <v>3978</v>
      </c>
      <c r="C1739" t="s">
        <v>3979</v>
      </c>
      <c r="D1739">
        <v>0</v>
      </c>
      <c r="E1739">
        <v>42</v>
      </c>
      <c r="F1739">
        <v>4</v>
      </c>
      <c r="G1739">
        <v>26</v>
      </c>
      <c r="H1739">
        <v>4</v>
      </c>
      <c r="I1739">
        <v>118</v>
      </c>
      <c r="J1739">
        <v>1514725.6705028201</v>
      </c>
      <c r="K1739">
        <v>1347169.0573783</v>
      </c>
      <c r="L1739" t="s">
        <v>732</v>
      </c>
      <c r="M1739">
        <v>1230981.484375</v>
      </c>
      <c r="N1739" t="s">
        <v>732</v>
      </c>
      <c r="O1739" t="s">
        <v>732</v>
      </c>
      <c r="P1739" t="s">
        <v>732</v>
      </c>
      <c r="Q1739" t="s">
        <v>732</v>
      </c>
    </row>
    <row r="1740" spans="1:17" x14ac:dyDescent="0.35">
      <c r="A1740" t="s">
        <v>154</v>
      </c>
      <c r="B1740" t="s">
        <v>3980</v>
      </c>
      <c r="C1740" t="s">
        <v>3981</v>
      </c>
      <c r="D1740">
        <v>0</v>
      </c>
      <c r="E1740">
        <v>18</v>
      </c>
      <c r="F1740">
        <v>4</v>
      </c>
      <c r="G1740">
        <v>27</v>
      </c>
      <c r="H1740">
        <v>4</v>
      </c>
      <c r="I1740">
        <v>221</v>
      </c>
      <c r="J1740">
        <v>2837044.8552715098</v>
      </c>
      <c r="K1740">
        <v>3066869.5983811701</v>
      </c>
      <c r="L1740">
        <v>1738518.2672687699</v>
      </c>
      <c r="M1740">
        <v>3212527.6875</v>
      </c>
      <c r="N1740" t="s">
        <v>732</v>
      </c>
      <c r="O1740">
        <v>188521.82469837001</v>
      </c>
      <c r="P1740">
        <v>128008.965150875</v>
      </c>
      <c r="Q1740">
        <v>204913.05229418899</v>
      </c>
    </row>
    <row r="1741" spans="1:17" x14ac:dyDescent="0.35">
      <c r="A1741" t="s">
        <v>154</v>
      </c>
      <c r="B1741" t="s">
        <v>3982</v>
      </c>
      <c r="C1741" t="s">
        <v>3983</v>
      </c>
      <c r="D1741">
        <v>0</v>
      </c>
      <c r="E1741">
        <v>59</v>
      </c>
      <c r="F1741">
        <v>4</v>
      </c>
      <c r="G1741">
        <v>25</v>
      </c>
      <c r="H1741">
        <v>4</v>
      </c>
      <c r="I1741">
        <v>80</v>
      </c>
      <c r="J1741">
        <v>1922912.45197392</v>
      </c>
      <c r="K1741">
        <v>1607181.67896783</v>
      </c>
      <c r="L1741">
        <v>794123.60671012604</v>
      </c>
      <c r="M1741">
        <v>871240.84375</v>
      </c>
      <c r="N1741">
        <v>2364035.3462616499</v>
      </c>
      <c r="O1741">
        <v>1847242.17791804</v>
      </c>
      <c r="P1741">
        <v>2300685.26108426</v>
      </c>
      <c r="Q1741">
        <v>1025454.59173437</v>
      </c>
    </row>
    <row r="1742" spans="1:17" x14ac:dyDescent="0.35">
      <c r="A1742" t="s">
        <v>154</v>
      </c>
      <c r="B1742" t="s">
        <v>3984</v>
      </c>
      <c r="C1742" t="s">
        <v>3985</v>
      </c>
      <c r="D1742">
        <v>0</v>
      </c>
      <c r="E1742">
        <v>56</v>
      </c>
      <c r="F1742">
        <v>4</v>
      </c>
      <c r="G1742">
        <v>47</v>
      </c>
      <c r="H1742">
        <v>4</v>
      </c>
      <c r="I1742">
        <v>98</v>
      </c>
      <c r="J1742">
        <v>224299.13832911401</v>
      </c>
      <c r="K1742">
        <v>269708.48099656298</v>
      </c>
      <c r="L1742">
        <v>468608.11310143501</v>
      </c>
      <c r="M1742">
        <v>446826.6328125</v>
      </c>
      <c r="N1742">
        <v>6845924.40661225</v>
      </c>
      <c r="O1742">
        <v>6872745.1042893203</v>
      </c>
      <c r="P1742">
        <v>9347258.7358306106</v>
      </c>
      <c r="Q1742">
        <v>8136150.53932417</v>
      </c>
    </row>
    <row r="1743" spans="1:17" x14ac:dyDescent="0.35">
      <c r="A1743" t="s">
        <v>154</v>
      </c>
      <c r="B1743" t="s">
        <v>3986</v>
      </c>
      <c r="C1743" t="s">
        <v>3987</v>
      </c>
      <c r="D1743">
        <v>0</v>
      </c>
      <c r="E1743">
        <v>27</v>
      </c>
      <c r="F1743">
        <v>4</v>
      </c>
      <c r="G1743">
        <v>30</v>
      </c>
      <c r="H1743">
        <v>4</v>
      </c>
      <c r="I1743">
        <v>153</v>
      </c>
      <c r="J1743">
        <v>3484733.5040346901</v>
      </c>
      <c r="K1743">
        <v>3255177.1132879299</v>
      </c>
      <c r="L1743">
        <v>355032.89386752498</v>
      </c>
      <c r="M1743">
        <v>2105262.75</v>
      </c>
      <c r="N1743">
        <v>817862.568618302</v>
      </c>
      <c r="O1743">
        <v>1717811.44608859</v>
      </c>
      <c r="P1743">
        <v>1014494.9300565</v>
      </c>
      <c r="Q1743">
        <v>1240287.4395462</v>
      </c>
    </row>
    <row r="1744" spans="1:17" x14ac:dyDescent="0.35">
      <c r="A1744" t="s">
        <v>154</v>
      </c>
      <c r="B1744" t="s">
        <v>3988</v>
      </c>
      <c r="C1744" t="s">
        <v>3989</v>
      </c>
      <c r="D1744">
        <v>0</v>
      </c>
      <c r="E1744">
        <v>29</v>
      </c>
      <c r="F1744">
        <v>8</v>
      </c>
      <c r="G1744">
        <v>17</v>
      </c>
      <c r="H1744">
        <v>8</v>
      </c>
      <c r="I1744">
        <v>394</v>
      </c>
      <c r="J1744">
        <v>1069351.55466069</v>
      </c>
      <c r="K1744">
        <v>1021974.86917398</v>
      </c>
      <c r="L1744">
        <v>466946.52840976999</v>
      </c>
      <c r="M1744">
        <v>723570.8125</v>
      </c>
      <c r="N1744">
        <v>1731835.4575505599</v>
      </c>
      <c r="O1744">
        <v>1843956.71316633</v>
      </c>
      <c r="P1744">
        <v>1637831.6948233999</v>
      </c>
      <c r="Q1744">
        <v>1649476.8229848801</v>
      </c>
    </row>
    <row r="1745" spans="1:17" x14ac:dyDescent="0.35">
      <c r="A1745" t="s">
        <v>154</v>
      </c>
      <c r="B1745" t="s">
        <v>3990</v>
      </c>
      <c r="C1745" t="s">
        <v>3991</v>
      </c>
      <c r="D1745">
        <v>0</v>
      </c>
      <c r="E1745">
        <v>28</v>
      </c>
      <c r="F1745">
        <v>8</v>
      </c>
      <c r="G1745">
        <v>13</v>
      </c>
      <c r="H1745">
        <v>8</v>
      </c>
      <c r="I1745">
        <v>284</v>
      </c>
      <c r="J1745">
        <v>162818.542686336</v>
      </c>
      <c r="K1745">
        <v>156279.31842187501</v>
      </c>
      <c r="L1745" t="s">
        <v>732</v>
      </c>
      <c r="M1745">
        <v>1562756.140625</v>
      </c>
      <c r="N1745" t="s">
        <v>732</v>
      </c>
      <c r="O1745" t="s">
        <v>732</v>
      </c>
      <c r="P1745">
        <v>335746.96882392099</v>
      </c>
      <c r="Q1745" t="s">
        <v>732</v>
      </c>
    </row>
    <row r="1746" spans="1:17" x14ac:dyDescent="0.35">
      <c r="A1746" t="s">
        <v>154</v>
      </c>
      <c r="B1746" t="s">
        <v>3992</v>
      </c>
      <c r="C1746" t="s">
        <v>3993</v>
      </c>
      <c r="D1746">
        <v>0</v>
      </c>
      <c r="E1746">
        <v>26</v>
      </c>
      <c r="F1746">
        <v>2</v>
      </c>
      <c r="G1746">
        <v>20</v>
      </c>
      <c r="H1746">
        <v>2</v>
      </c>
      <c r="I1746">
        <v>120</v>
      </c>
      <c r="J1746">
        <v>1899276.7988120799</v>
      </c>
      <c r="K1746">
        <v>3358885.1590622598</v>
      </c>
      <c r="L1746">
        <v>1135074.8900868101</v>
      </c>
      <c r="M1746">
        <v>3410069.9404296898</v>
      </c>
      <c r="N1746">
        <v>980319.59832180897</v>
      </c>
      <c r="O1746">
        <v>1257043.6757006701</v>
      </c>
      <c r="P1746">
        <v>648037.68528023304</v>
      </c>
      <c r="Q1746">
        <v>621397.40983048105</v>
      </c>
    </row>
    <row r="1747" spans="1:17" x14ac:dyDescent="0.35">
      <c r="A1747" t="s">
        <v>154</v>
      </c>
      <c r="B1747" t="s">
        <v>3994</v>
      </c>
      <c r="C1747" t="s">
        <v>3995</v>
      </c>
      <c r="D1747">
        <v>0</v>
      </c>
      <c r="E1747">
        <v>14</v>
      </c>
      <c r="F1747">
        <v>8</v>
      </c>
      <c r="G1747">
        <v>42</v>
      </c>
      <c r="H1747">
        <v>7</v>
      </c>
      <c r="I1747">
        <v>603</v>
      </c>
      <c r="J1747" t="s">
        <v>732</v>
      </c>
      <c r="K1747" t="s">
        <v>732</v>
      </c>
      <c r="L1747" t="s">
        <v>732</v>
      </c>
      <c r="M1747">
        <v>108755.34375</v>
      </c>
      <c r="N1747">
        <v>842722.782860621</v>
      </c>
      <c r="O1747">
        <v>760862.52532768098</v>
      </c>
      <c r="P1747">
        <v>498421.14001744997</v>
      </c>
      <c r="Q1747">
        <v>657242.63636827201</v>
      </c>
    </row>
    <row r="1748" spans="1:17" x14ac:dyDescent="0.35">
      <c r="A1748" t="s">
        <v>154</v>
      </c>
      <c r="B1748" t="s">
        <v>3996</v>
      </c>
      <c r="C1748" t="s">
        <v>3997</v>
      </c>
      <c r="D1748">
        <v>0</v>
      </c>
      <c r="E1748">
        <v>38</v>
      </c>
      <c r="F1748">
        <v>6</v>
      </c>
      <c r="G1748">
        <v>48</v>
      </c>
      <c r="H1748">
        <v>6</v>
      </c>
      <c r="I1748">
        <v>194</v>
      </c>
      <c r="J1748">
        <v>787729.153812706</v>
      </c>
      <c r="K1748">
        <v>859305.31445105094</v>
      </c>
      <c r="L1748">
        <v>971653.72895807296</v>
      </c>
      <c r="M1748">
        <v>918959.48046875</v>
      </c>
      <c r="N1748">
        <v>2027565.67159778</v>
      </c>
      <c r="O1748">
        <v>2086419.7009058599</v>
      </c>
      <c r="P1748">
        <v>1642347.87638411</v>
      </c>
      <c r="Q1748">
        <v>2464132.1479173</v>
      </c>
    </row>
    <row r="1749" spans="1:17" x14ac:dyDescent="0.35">
      <c r="A1749" t="s">
        <v>154</v>
      </c>
      <c r="B1749" t="s">
        <v>3998</v>
      </c>
      <c r="C1749" t="s">
        <v>3999</v>
      </c>
      <c r="D1749">
        <v>0</v>
      </c>
      <c r="E1749">
        <v>24</v>
      </c>
      <c r="F1749">
        <v>4</v>
      </c>
      <c r="G1749">
        <v>23</v>
      </c>
      <c r="H1749">
        <v>4</v>
      </c>
      <c r="I1749">
        <v>233</v>
      </c>
      <c r="J1749" t="s">
        <v>732</v>
      </c>
      <c r="K1749" t="s">
        <v>732</v>
      </c>
      <c r="L1749" t="s">
        <v>732</v>
      </c>
      <c r="M1749" t="s">
        <v>732</v>
      </c>
      <c r="N1749" t="s">
        <v>732</v>
      </c>
      <c r="O1749" t="s">
        <v>732</v>
      </c>
      <c r="P1749" t="s">
        <v>732</v>
      </c>
      <c r="Q1749" t="s">
        <v>732</v>
      </c>
    </row>
    <row r="1750" spans="1:17" x14ac:dyDescent="0.35">
      <c r="A1750" t="s">
        <v>154</v>
      </c>
      <c r="B1750" t="s">
        <v>4000</v>
      </c>
      <c r="C1750" t="s">
        <v>4001</v>
      </c>
      <c r="D1750">
        <v>0</v>
      </c>
      <c r="E1750">
        <v>28</v>
      </c>
      <c r="F1750">
        <v>6</v>
      </c>
      <c r="G1750">
        <v>13</v>
      </c>
      <c r="H1750">
        <v>6</v>
      </c>
      <c r="I1750">
        <v>263</v>
      </c>
      <c r="J1750">
        <v>1131942.43127194</v>
      </c>
      <c r="K1750">
        <v>1004323.52139107</v>
      </c>
      <c r="L1750">
        <v>119714.066070624</v>
      </c>
      <c r="M1750">
        <v>928988.65625</v>
      </c>
      <c r="N1750" t="s">
        <v>732</v>
      </c>
      <c r="O1750">
        <v>88298.994833912599</v>
      </c>
      <c r="P1750">
        <v>95030.730146565606</v>
      </c>
      <c r="Q1750" t="s">
        <v>732</v>
      </c>
    </row>
    <row r="1751" spans="1:17" x14ac:dyDescent="0.35">
      <c r="A1751" t="s">
        <v>154</v>
      </c>
      <c r="B1751" t="s">
        <v>4002</v>
      </c>
      <c r="C1751" t="s">
        <v>4003</v>
      </c>
      <c r="D1751">
        <v>0</v>
      </c>
      <c r="E1751">
        <v>25</v>
      </c>
      <c r="F1751">
        <v>9</v>
      </c>
      <c r="G1751">
        <v>18</v>
      </c>
      <c r="H1751">
        <v>9</v>
      </c>
      <c r="I1751">
        <v>418</v>
      </c>
      <c r="J1751">
        <v>491200.948902537</v>
      </c>
      <c r="K1751">
        <v>459336.70592681901</v>
      </c>
      <c r="L1751">
        <v>160278.492285371</v>
      </c>
      <c r="M1751">
        <v>470740.56640625</v>
      </c>
      <c r="N1751">
        <v>259526.79417139399</v>
      </c>
      <c r="O1751">
        <v>260605.761392691</v>
      </c>
      <c r="P1751">
        <v>192019.98277264999</v>
      </c>
      <c r="Q1751">
        <v>231978.08252503799</v>
      </c>
    </row>
    <row r="1752" spans="1:17" x14ac:dyDescent="0.35">
      <c r="A1752" t="s">
        <v>154</v>
      </c>
      <c r="B1752" t="s">
        <v>4004</v>
      </c>
      <c r="C1752" t="s">
        <v>4005</v>
      </c>
      <c r="D1752">
        <v>0</v>
      </c>
      <c r="E1752">
        <v>15</v>
      </c>
      <c r="F1752">
        <v>5</v>
      </c>
      <c r="G1752">
        <v>24</v>
      </c>
      <c r="H1752">
        <v>5</v>
      </c>
      <c r="I1752">
        <v>364</v>
      </c>
      <c r="J1752">
        <v>2931162.8139074198</v>
      </c>
      <c r="K1752">
        <v>4137539.45593639</v>
      </c>
      <c r="L1752">
        <v>1645899.7526412101</v>
      </c>
      <c r="M1752">
        <v>4513073.09375</v>
      </c>
      <c r="N1752">
        <v>1216670.0577074499</v>
      </c>
      <c r="O1752">
        <v>1212696.8846785601</v>
      </c>
      <c r="P1752">
        <v>1389359.3500038099</v>
      </c>
      <c r="Q1752">
        <v>1307380.30056807</v>
      </c>
    </row>
    <row r="1753" spans="1:17" x14ac:dyDescent="0.35">
      <c r="A1753" t="s">
        <v>154</v>
      </c>
      <c r="B1753" t="s">
        <v>4006</v>
      </c>
      <c r="C1753" t="s">
        <v>4007</v>
      </c>
      <c r="D1753">
        <v>0</v>
      </c>
      <c r="E1753">
        <v>20</v>
      </c>
      <c r="F1753">
        <v>6</v>
      </c>
      <c r="G1753">
        <v>28</v>
      </c>
      <c r="H1753">
        <v>6</v>
      </c>
      <c r="I1753">
        <v>325</v>
      </c>
      <c r="J1753">
        <v>685741.35974834894</v>
      </c>
      <c r="K1753">
        <v>1163503.6228755701</v>
      </c>
      <c r="L1753">
        <v>258608.42364043</v>
      </c>
      <c r="M1753">
        <v>695205.828125</v>
      </c>
      <c r="N1753">
        <v>154047.85120202499</v>
      </c>
      <c r="O1753">
        <v>137826.61933748401</v>
      </c>
      <c r="P1753">
        <v>460925.79436910298</v>
      </c>
      <c r="Q1753">
        <v>575512.06507539703</v>
      </c>
    </row>
    <row r="1754" spans="1:17" x14ac:dyDescent="0.35">
      <c r="A1754" t="s">
        <v>154</v>
      </c>
      <c r="B1754" t="s">
        <v>4008</v>
      </c>
      <c r="C1754" t="s">
        <v>4009</v>
      </c>
      <c r="D1754">
        <v>0</v>
      </c>
      <c r="E1754">
        <v>38</v>
      </c>
      <c r="F1754">
        <v>3</v>
      </c>
      <c r="G1754">
        <v>14</v>
      </c>
      <c r="H1754">
        <v>3</v>
      </c>
      <c r="I1754">
        <v>96</v>
      </c>
      <c r="J1754">
        <v>542295.89187457506</v>
      </c>
      <c r="K1754">
        <v>456202.95197197102</v>
      </c>
      <c r="L1754">
        <v>167341.34982536899</v>
      </c>
      <c r="M1754">
        <v>737966.875</v>
      </c>
      <c r="N1754">
        <v>2882176.2725863201</v>
      </c>
      <c r="O1754">
        <v>2710933.7264743</v>
      </c>
      <c r="P1754">
        <v>2822235.7197776199</v>
      </c>
      <c r="Q1754">
        <v>2420007.4743037401</v>
      </c>
    </row>
    <row r="1755" spans="1:17" x14ac:dyDescent="0.35">
      <c r="A1755" t="s">
        <v>154</v>
      </c>
      <c r="B1755" t="s">
        <v>4010</v>
      </c>
      <c r="C1755" t="s">
        <v>4011</v>
      </c>
      <c r="D1755">
        <v>0</v>
      </c>
      <c r="E1755">
        <v>50</v>
      </c>
      <c r="F1755">
        <v>3</v>
      </c>
      <c r="G1755">
        <v>11</v>
      </c>
      <c r="H1755">
        <v>3</v>
      </c>
      <c r="I1755">
        <v>128</v>
      </c>
      <c r="J1755">
        <v>2765363.99276454</v>
      </c>
      <c r="K1755">
        <v>1752956.46911802</v>
      </c>
      <c r="L1755">
        <v>2144234.1547247502</v>
      </c>
      <c r="M1755">
        <v>1695728.25</v>
      </c>
      <c r="N1755">
        <v>6533731.2503255801</v>
      </c>
      <c r="O1755">
        <v>6298146.04894803</v>
      </c>
      <c r="P1755">
        <v>5404726.6444921298</v>
      </c>
      <c r="Q1755">
        <v>4096865.0489638601</v>
      </c>
    </row>
    <row r="1756" spans="1:17" x14ac:dyDescent="0.35">
      <c r="A1756" t="s">
        <v>154</v>
      </c>
      <c r="B1756" t="s">
        <v>4012</v>
      </c>
      <c r="C1756" t="s">
        <v>4013</v>
      </c>
      <c r="D1756">
        <v>0</v>
      </c>
      <c r="E1756">
        <v>31</v>
      </c>
      <c r="F1756">
        <v>6</v>
      </c>
      <c r="G1756">
        <v>11</v>
      </c>
      <c r="H1756">
        <v>6</v>
      </c>
      <c r="I1756">
        <v>226</v>
      </c>
      <c r="J1756">
        <v>92456.923665767798</v>
      </c>
      <c r="K1756">
        <v>330490.17997428402</v>
      </c>
      <c r="L1756">
        <v>187062.819771593</v>
      </c>
      <c r="M1756">
        <v>324166.34375</v>
      </c>
      <c r="N1756">
        <v>258526.382414458</v>
      </c>
      <c r="O1756">
        <v>247107.60795079399</v>
      </c>
      <c r="P1756">
        <v>449787.88410632103</v>
      </c>
      <c r="Q1756">
        <v>340050.35096734401</v>
      </c>
    </row>
    <row r="1757" spans="1:17" x14ac:dyDescent="0.35">
      <c r="A1757" t="s">
        <v>154</v>
      </c>
      <c r="B1757" t="s">
        <v>4014</v>
      </c>
      <c r="C1757" t="s">
        <v>4015</v>
      </c>
      <c r="D1757">
        <v>0</v>
      </c>
      <c r="E1757">
        <v>47</v>
      </c>
      <c r="F1757">
        <v>7</v>
      </c>
      <c r="G1757">
        <v>21</v>
      </c>
      <c r="H1757">
        <v>7</v>
      </c>
      <c r="I1757">
        <v>242</v>
      </c>
      <c r="J1757">
        <v>887956.36454357998</v>
      </c>
      <c r="K1757">
        <v>1070243.1527299001</v>
      </c>
      <c r="L1757">
        <v>111044.231545666</v>
      </c>
      <c r="M1757">
        <v>715614.53125</v>
      </c>
      <c r="N1757">
        <v>737604.89579197299</v>
      </c>
      <c r="O1757">
        <v>703981.65822721203</v>
      </c>
      <c r="P1757">
        <v>944331.25977177499</v>
      </c>
      <c r="Q1757">
        <v>663377.01676622406</v>
      </c>
    </row>
    <row r="1758" spans="1:17" x14ac:dyDescent="0.35">
      <c r="A1758" t="s">
        <v>154</v>
      </c>
      <c r="B1758" t="s">
        <v>4016</v>
      </c>
      <c r="C1758" t="s">
        <v>4017</v>
      </c>
      <c r="D1758">
        <v>0</v>
      </c>
      <c r="E1758">
        <v>48</v>
      </c>
      <c r="F1758">
        <v>8</v>
      </c>
      <c r="G1758">
        <v>30</v>
      </c>
      <c r="H1758">
        <v>8</v>
      </c>
      <c r="I1758">
        <v>184</v>
      </c>
      <c r="J1758">
        <v>847849.25684292102</v>
      </c>
      <c r="K1758">
        <v>1048509.76787184</v>
      </c>
      <c r="L1758">
        <v>2893878.3513072501</v>
      </c>
      <c r="M1758">
        <v>2039266.265625</v>
      </c>
      <c r="N1758">
        <v>2751432.05166787</v>
      </c>
      <c r="O1758">
        <v>2773365.6766704102</v>
      </c>
      <c r="P1758">
        <v>3859643.2514933501</v>
      </c>
      <c r="Q1758">
        <v>2596618.8678757302</v>
      </c>
    </row>
    <row r="1759" spans="1:17" x14ac:dyDescent="0.35">
      <c r="A1759" t="s">
        <v>154</v>
      </c>
      <c r="B1759" t="s">
        <v>4018</v>
      </c>
      <c r="C1759" t="s">
        <v>4019</v>
      </c>
      <c r="D1759">
        <v>0</v>
      </c>
      <c r="E1759">
        <v>36</v>
      </c>
      <c r="F1759">
        <v>6</v>
      </c>
      <c r="G1759">
        <v>35</v>
      </c>
      <c r="H1759">
        <v>6</v>
      </c>
      <c r="I1759">
        <v>162</v>
      </c>
      <c r="J1759">
        <v>518359.60275663203</v>
      </c>
      <c r="K1759">
        <v>545669.89981421805</v>
      </c>
      <c r="L1759">
        <v>417790.64559016901</v>
      </c>
      <c r="M1759">
        <v>615710.828125</v>
      </c>
      <c r="N1759">
        <v>693064.76522031403</v>
      </c>
      <c r="O1759">
        <v>1000550.67278467</v>
      </c>
      <c r="P1759">
        <v>319578.35731141601</v>
      </c>
      <c r="Q1759">
        <v>973866.67368390202</v>
      </c>
    </row>
    <row r="1760" spans="1:17" x14ac:dyDescent="0.35">
      <c r="A1760" t="s">
        <v>154</v>
      </c>
      <c r="B1760" t="s">
        <v>4020</v>
      </c>
      <c r="C1760" t="s">
        <v>4021</v>
      </c>
      <c r="D1760">
        <v>0</v>
      </c>
      <c r="E1760">
        <v>33</v>
      </c>
      <c r="F1760">
        <v>6</v>
      </c>
      <c r="G1760">
        <v>43</v>
      </c>
      <c r="H1760">
        <v>6</v>
      </c>
      <c r="I1760">
        <v>202</v>
      </c>
      <c r="J1760">
        <v>2477802.1022623102</v>
      </c>
      <c r="K1760">
        <v>2420788.9198080399</v>
      </c>
      <c r="L1760">
        <v>662549.97309910005</v>
      </c>
      <c r="M1760">
        <v>1888588.3671875</v>
      </c>
      <c r="N1760">
        <v>4233530.9086713698</v>
      </c>
      <c r="O1760">
        <v>4027791.4257315402</v>
      </c>
      <c r="P1760">
        <v>6022855.1753599597</v>
      </c>
      <c r="Q1760">
        <v>4267167.5599456299</v>
      </c>
    </row>
    <row r="1761" spans="1:17" x14ac:dyDescent="0.35">
      <c r="A1761" t="s">
        <v>154</v>
      </c>
      <c r="B1761" t="s">
        <v>4022</v>
      </c>
      <c r="C1761" t="s">
        <v>4023</v>
      </c>
      <c r="D1761">
        <v>0</v>
      </c>
      <c r="E1761">
        <v>28</v>
      </c>
      <c r="F1761">
        <v>2</v>
      </c>
      <c r="G1761">
        <v>28</v>
      </c>
      <c r="H1761">
        <v>2</v>
      </c>
      <c r="I1761">
        <v>172</v>
      </c>
      <c r="J1761">
        <v>693360.523129115</v>
      </c>
      <c r="K1761">
        <v>603913.59935665398</v>
      </c>
      <c r="L1761">
        <v>269656.699764991</v>
      </c>
      <c r="M1761">
        <v>515899.63671875</v>
      </c>
      <c r="N1761">
        <v>14300739.4767536</v>
      </c>
      <c r="O1761">
        <v>17631882.0831278</v>
      </c>
      <c r="P1761">
        <v>15827234.6392026</v>
      </c>
      <c r="Q1761">
        <v>19221156.4205149</v>
      </c>
    </row>
    <row r="1762" spans="1:17" x14ac:dyDescent="0.35">
      <c r="A1762" t="s">
        <v>154</v>
      </c>
      <c r="B1762" t="s">
        <v>4024</v>
      </c>
      <c r="C1762" t="s">
        <v>4025</v>
      </c>
      <c r="D1762">
        <v>0</v>
      </c>
      <c r="E1762">
        <v>10</v>
      </c>
      <c r="F1762">
        <v>5</v>
      </c>
      <c r="G1762">
        <v>32</v>
      </c>
      <c r="H1762">
        <v>5</v>
      </c>
      <c r="I1762">
        <v>553</v>
      </c>
      <c r="J1762">
        <v>609254.88550451002</v>
      </c>
      <c r="K1762">
        <v>564039.09173993499</v>
      </c>
      <c r="L1762">
        <v>274010.62044136698</v>
      </c>
      <c r="M1762">
        <v>1197659.875</v>
      </c>
      <c r="N1762">
        <v>412648.08858701802</v>
      </c>
      <c r="O1762">
        <v>817193.37899539899</v>
      </c>
      <c r="P1762">
        <v>2573437.7145917001</v>
      </c>
      <c r="Q1762">
        <v>912706.97998095502</v>
      </c>
    </row>
    <row r="1763" spans="1:17" x14ac:dyDescent="0.35">
      <c r="A1763" t="s">
        <v>154</v>
      </c>
      <c r="B1763" t="s">
        <v>4026</v>
      </c>
      <c r="C1763" t="s">
        <v>4027</v>
      </c>
      <c r="D1763">
        <v>0</v>
      </c>
      <c r="E1763">
        <v>42</v>
      </c>
      <c r="F1763">
        <v>4</v>
      </c>
      <c r="G1763">
        <v>28</v>
      </c>
      <c r="H1763">
        <v>4</v>
      </c>
      <c r="I1763">
        <v>108</v>
      </c>
      <c r="J1763">
        <v>2844994.3556994102</v>
      </c>
      <c r="K1763">
        <v>2050665.61130477</v>
      </c>
      <c r="L1763">
        <v>1548554.6820348301</v>
      </c>
      <c r="M1763">
        <v>2078792.84375</v>
      </c>
      <c r="N1763">
        <v>2826128.45330466</v>
      </c>
      <c r="O1763">
        <v>3087470.0731847901</v>
      </c>
      <c r="P1763">
        <v>1657345.67262233</v>
      </c>
      <c r="Q1763">
        <v>2075987.9329859901</v>
      </c>
    </row>
    <row r="1764" spans="1:17" x14ac:dyDescent="0.35">
      <c r="A1764" t="s">
        <v>154</v>
      </c>
      <c r="B1764" t="s">
        <v>4028</v>
      </c>
      <c r="C1764" t="s">
        <v>4029</v>
      </c>
      <c r="D1764">
        <v>0</v>
      </c>
      <c r="E1764">
        <v>39</v>
      </c>
      <c r="F1764">
        <v>5</v>
      </c>
      <c r="G1764">
        <v>11</v>
      </c>
      <c r="H1764">
        <v>5</v>
      </c>
      <c r="I1764">
        <v>200</v>
      </c>
      <c r="J1764">
        <v>251348.22371752901</v>
      </c>
      <c r="K1764">
        <v>902471.334380646</v>
      </c>
      <c r="L1764">
        <v>1520786.85452771</v>
      </c>
      <c r="M1764">
        <v>573424.703125</v>
      </c>
      <c r="N1764" t="s">
        <v>732</v>
      </c>
      <c r="O1764" t="s">
        <v>732</v>
      </c>
      <c r="P1764" t="s">
        <v>732</v>
      </c>
      <c r="Q1764">
        <v>1493877.93868088</v>
      </c>
    </row>
    <row r="1765" spans="1:17" x14ac:dyDescent="0.35">
      <c r="A1765" t="s">
        <v>154</v>
      </c>
      <c r="B1765" t="s">
        <v>4030</v>
      </c>
      <c r="C1765" t="s">
        <v>4031</v>
      </c>
      <c r="D1765">
        <v>0</v>
      </c>
      <c r="E1765">
        <v>21</v>
      </c>
      <c r="F1765">
        <v>5</v>
      </c>
      <c r="G1765">
        <v>15</v>
      </c>
      <c r="H1765">
        <v>5</v>
      </c>
      <c r="I1765">
        <v>319</v>
      </c>
      <c r="J1765">
        <v>554044.25822575297</v>
      </c>
      <c r="K1765">
        <v>505830.41830453801</v>
      </c>
      <c r="L1765">
        <v>231613.31942114799</v>
      </c>
      <c r="M1765">
        <v>472354.78125</v>
      </c>
      <c r="N1765">
        <v>496021.26439173898</v>
      </c>
      <c r="O1765">
        <v>175384.82287635401</v>
      </c>
      <c r="P1765">
        <v>190876.65503962999</v>
      </c>
      <c r="Q1765">
        <v>167296.20119257801</v>
      </c>
    </row>
    <row r="1766" spans="1:17" x14ac:dyDescent="0.35">
      <c r="A1766" t="s">
        <v>154</v>
      </c>
      <c r="B1766" t="s">
        <v>4032</v>
      </c>
      <c r="C1766" t="s">
        <v>4033</v>
      </c>
      <c r="D1766">
        <v>0</v>
      </c>
      <c r="E1766">
        <v>27</v>
      </c>
      <c r="F1766">
        <v>5</v>
      </c>
      <c r="G1766">
        <v>16</v>
      </c>
      <c r="H1766">
        <v>5</v>
      </c>
      <c r="I1766">
        <v>274</v>
      </c>
      <c r="J1766">
        <v>143543.85257968801</v>
      </c>
      <c r="K1766">
        <v>124927.328433206</v>
      </c>
      <c r="L1766">
        <v>321537.61855875503</v>
      </c>
      <c r="M1766">
        <v>936849.015625</v>
      </c>
      <c r="N1766">
        <v>95274.010163171202</v>
      </c>
      <c r="O1766">
        <v>193155.158229475</v>
      </c>
      <c r="P1766">
        <v>552834.59721939603</v>
      </c>
      <c r="Q1766">
        <v>175630.91537136599</v>
      </c>
    </row>
    <row r="1767" spans="1:17" x14ac:dyDescent="0.35">
      <c r="A1767" t="s">
        <v>154</v>
      </c>
      <c r="B1767" t="s">
        <v>4034</v>
      </c>
      <c r="C1767" t="s">
        <v>4035</v>
      </c>
      <c r="D1767">
        <v>0</v>
      </c>
      <c r="E1767">
        <v>13</v>
      </c>
      <c r="F1767">
        <v>5</v>
      </c>
      <c r="G1767">
        <v>20</v>
      </c>
      <c r="H1767">
        <v>5</v>
      </c>
      <c r="I1767">
        <v>388</v>
      </c>
      <c r="J1767">
        <v>2224725.3818000499</v>
      </c>
      <c r="K1767">
        <v>2485142.9825827</v>
      </c>
      <c r="L1767">
        <v>1289660.4375243001</v>
      </c>
      <c r="M1767">
        <v>1354685.0390625</v>
      </c>
      <c r="N1767">
        <v>430894.390234933</v>
      </c>
      <c r="O1767">
        <v>97053.9338568612</v>
      </c>
      <c r="P1767">
        <v>692359.80203043704</v>
      </c>
      <c r="Q1767">
        <v>124878.673855984</v>
      </c>
    </row>
    <row r="1768" spans="1:17" x14ac:dyDescent="0.35">
      <c r="A1768" t="s">
        <v>154</v>
      </c>
      <c r="B1768" t="s">
        <v>4036</v>
      </c>
      <c r="C1768" t="s">
        <v>4037</v>
      </c>
      <c r="D1768">
        <v>0</v>
      </c>
      <c r="E1768">
        <v>23</v>
      </c>
      <c r="F1768">
        <v>7</v>
      </c>
      <c r="G1768">
        <v>16</v>
      </c>
      <c r="H1768">
        <v>7</v>
      </c>
      <c r="I1768">
        <v>429</v>
      </c>
      <c r="J1768">
        <v>1380712.6073716399</v>
      </c>
      <c r="K1768">
        <v>1253428.8357059199</v>
      </c>
      <c r="L1768">
        <v>430821.65517147799</v>
      </c>
      <c r="M1768">
        <v>412476.6171875</v>
      </c>
      <c r="N1768" t="s">
        <v>732</v>
      </c>
      <c r="O1768" t="s">
        <v>732</v>
      </c>
      <c r="P1768" t="s">
        <v>732</v>
      </c>
      <c r="Q1768" t="s">
        <v>732</v>
      </c>
    </row>
    <row r="1769" spans="1:17" x14ac:dyDescent="0.35">
      <c r="A1769" t="s">
        <v>154</v>
      </c>
      <c r="B1769" t="s">
        <v>4038</v>
      </c>
      <c r="C1769" t="s">
        <v>4039</v>
      </c>
      <c r="D1769">
        <v>0</v>
      </c>
      <c r="E1769">
        <v>41</v>
      </c>
      <c r="F1769">
        <v>5</v>
      </c>
      <c r="G1769">
        <v>12</v>
      </c>
      <c r="H1769">
        <v>5</v>
      </c>
      <c r="I1769">
        <v>153</v>
      </c>
      <c r="J1769">
        <v>1809437.0469506599</v>
      </c>
      <c r="K1769">
        <v>1616285.5797975899</v>
      </c>
      <c r="L1769">
        <v>612844.40728383395</v>
      </c>
      <c r="M1769">
        <v>3781252</v>
      </c>
      <c r="N1769">
        <v>1177069.74845587</v>
      </c>
      <c r="O1769">
        <v>1215927.48834004</v>
      </c>
      <c r="P1769">
        <v>1537766.1473288301</v>
      </c>
      <c r="Q1769">
        <v>836486.33576931804</v>
      </c>
    </row>
    <row r="1770" spans="1:17" x14ac:dyDescent="0.35">
      <c r="A1770" t="s">
        <v>154</v>
      </c>
      <c r="B1770" t="s">
        <v>4040</v>
      </c>
      <c r="C1770" t="s">
        <v>4041</v>
      </c>
      <c r="D1770">
        <v>0</v>
      </c>
      <c r="E1770">
        <v>47</v>
      </c>
      <c r="F1770">
        <v>6</v>
      </c>
      <c r="G1770">
        <v>35</v>
      </c>
      <c r="H1770">
        <v>6</v>
      </c>
      <c r="I1770">
        <v>159</v>
      </c>
      <c r="J1770">
        <v>464599.61865520099</v>
      </c>
      <c r="K1770">
        <v>431651.24496334698</v>
      </c>
      <c r="L1770">
        <v>288859.273181564</v>
      </c>
      <c r="M1770">
        <v>441874.234375</v>
      </c>
      <c r="N1770">
        <v>962518.57371275697</v>
      </c>
      <c r="O1770">
        <v>1188996.0817125901</v>
      </c>
      <c r="P1770">
        <v>666010.125045961</v>
      </c>
      <c r="Q1770">
        <v>1060582.6758073</v>
      </c>
    </row>
    <row r="1771" spans="1:17" x14ac:dyDescent="0.35">
      <c r="A1771" t="s">
        <v>154</v>
      </c>
      <c r="B1771" t="s">
        <v>4042</v>
      </c>
      <c r="C1771" t="s">
        <v>4043</v>
      </c>
      <c r="D1771">
        <v>0</v>
      </c>
      <c r="E1771">
        <v>25</v>
      </c>
      <c r="F1771">
        <v>5</v>
      </c>
      <c r="G1771">
        <v>26</v>
      </c>
      <c r="H1771">
        <v>5</v>
      </c>
      <c r="I1771">
        <v>171</v>
      </c>
      <c r="J1771">
        <v>446432.99097884097</v>
      </c>
      <c r="K1771">
        <v>564591.15336200595</v>
      </c>
      <c r="L1771">
        <v>706303.92396785005</v>
      </c>
      <c r="M1771">
        <v>387581.890625</v>
      </c>
      <c r="N1771">
        <v>1688507.20624303</v>
      </c>
      <c r="O1771">
        <v>1285134.97510343</v>
      </c>
      <c r="P1771">
        <v>3998408.58458398</v>
      </c>
      <c r="Q1771">
        <v>2361110.2267292598</v>
      </c>
    </row>
    <row r="1772" spans="1:17" x14ac:dyDescent="0.35">
      <c r="A1772" t="s">
        <v>154</v>
      </c>
      <c r="B1772" t="s">
        <v>4044</v>
      </c>
      <c r="C1772" t="s">
        <v>4045</v>
      </c>
      <c r="D1772">
        <v>0</v>
      </c>
      <c r="E1772">
        <v>33</v>
      </c>
      <c r="F1772">
        <v>2</v>
      </c>
      <c r="G1772">
        <v>40</v>
      </c>
      <c r="H1772">
        <v>2</v>
      </c>
      <c r="I1772">
        <v>105</v>
      </c>
      <c r="J1772">
        <v>2306968.8842133</v>
      </c>
      <c r="K1772">
        <v>1977865.42062223</v>
      </c>
      <c r="L1772">
        <v>865066.01696336502</v>
      </c>
      <c r="M1772">
        <v>1841292.734375</v>
      </c>
      <c r="N1772">
        <v>2422202.2448638198</v>
      </c>
      <c r="O1772">
        <v>1938209.4834565199</v>
      </c>
      <c r="P1772">
        <v>5937546.5805323897</v>
      </c>
      <c r="Q1772">
        <v>2572758.3038639501</v>
      </c>
    </row>
    <row r="1773" spans="1:17" x14ac:dyDescent="0.35">
      <c r="A1773" t="s">
        <v>154</v>
      </c>
      <c r="B1773" t="s">
        <v>4046</v>
      </c>
      <c r="C1773" t="s">
        <v>4047</v>
      </c>
      <c r="D1773">
        <v>0</v>
      </c>
      <c r="E1773">
        <v>34</v>
      </c>
      <c r="F1773">
        <v>7</v>
      </c>
      <c r="G1773">
        <v>38</v>
      </c>
      <c r="H1773">
        <v>7</v>
      </c>
      <c r="I1773">
        <v>262</v>
      </c>
      <c r="J1773">
        <v>572685.52658917801</v>
      </c>
      <c r="K1773">
        <v>497106.97625993402</v>
      </c>
      <c r="L1773">
        <v>825100.09835792403</v>
      </c>
      <c r="M1773">
        <v>580363.6875</v>
      </c>
      <c r="N1773">
        <v>4001245.4088308699</v>
      </c>
      <c r="O1773">
        <v>2681632.33846557</v>
      </c>
      <c r="P1773">
        <v>8471977.0088543296</v>
      </c>
      <c r="Q1773">
        <v>4393602.9805699298</v>
      </c>
    </row>
    <row r="1774" spans="1:17" x14ac:dyDescent="0.35">
      <c r="A1774" t="s">
        <v>154</v>
      </c>
      <c r="B1774" t="s">
        <v>4048</v>
      </c>
      <c r="C1774" t="s">
        <v>4049</v>
      </c>
      <c r="D1774">
        <v>0</v>
      </c>
      <c r="E1774">
        <v>31</v>
      </c>
      <c r="F1774">
        <v>7</v>
      </c>
      <c r="G1774">
        <v>37</v>
      </c>
      <c r="H1774">
        <v>7</v>
      </c>
      <c r="I1774">
        <v>251</v>
      </c>
      <c r="J1774">
        <v>1356685.2873567899</v>
      </c>
      <c r="K1774">
        <v>1393721.5673003299</v>
      </c>
      <c r="L1774">
        <v>268385.49936874298</v>
      </c>
      <c r="M1774">
        <v>1183238.90625</v>
      </c>
      <c r="N1774">
        <v>1228333.8718255099</v>
      </c>
      <c r="O1774">
        <v>930070.89887572604</v>
      </c>
      <c r="P1774">
        <v>1399821.50945417</v>
      </c>
      <c r="Q1774">
        <v>1173779.71292089</v>
      </c>
    </row>
    <row r="1775" spans="1:17" x14ac:dyDescent="0.35">
      <c r="A1775" t="s">
        <v>154</v>
      </c>
      <c r="B1775" t="s">
        <v>4050</v>
      </c>
      <c r="C1775" t="s">
        <v>4051</v>
      </c>
      <c r="D1775">
        <v>0</v>
      </c>
      <c r="E1775">
        <v>21</v>
      </c>
      <c r="F1775">
        <v>4</v>
      </c>
      <c r="G1775">
        <v>20</v>
      </c>
      <c r="H1775">
        <v>4</v>
      </c>
      <c r="I1775">
        <v>227</v>
      </c>
      <c r="J1775">
        <v>1574932.4052989201</v>
      </c>
      <c r="K1775">
        <v>1599399.4685066</v>
      </c>
      <c r="L1775">
        <v>231069.36849125501</v>
      </c>
      <c r="M1775">
        <v>1146765.5625</v>
      </c>
      <c r="N1775">
        <v>1147137.2848855699</v>
      </c>
      <c r="O1775">
        <v>1481373.24245137</v>
      </c>
      <c r="P1775">
        <v>1585049.5747054301</v>
      </c>
      <c r="Q1775">
        <v>1401081.2253515299</v>
      </c>
    </row>
    <row r="1776" spans="1:17" x14ac:dyDescent="0.35">
      <c r="A1776" t="s">
        <v>154</v>
      </c>
      <c r="B1776" t="s">
        <v>4052</v>
      </c>
      <c r="C1776" t="s">
        <v>4053</v>
      </c>
      <c r="D1776">
        <v>0</v>
      </c>
      <c r="E1776">
        <v>36</v>
      </c>
      <c r="F1776">
        <v>4</v>
      </c>
      <c r="G1776">
        <v>23</v>
      </c>
      <c r="H1776">
        <v>4</v>
      </c>
      <c r="I1776">
        <v>143</v>
      </c>
      <c r="J1776">
        <v>186875.51066871401</v>
      </c>
      <c r="K1776">
        <v>230677.69922854999</v>
      </c>
      <c r="L1776">
        <v>76449.437163690702</v>
      </c>
      <c r="M1776" t="s">
        <v>732</v>
      </c>
      <c r="N1776">
        <v>3320040.25605244</v>
      </c>
      <c r="O1776">
        <v>3408351.3497430799</v>
      </c>
      <c r="P1776">
        <v>3612929.5244733002</v>
      </c>
      <c r="Q1776">
        <v>3820096.24227656</v>
      </c>
    </row>
    <row r="1777" spans="1:17" x14ac:dyDescent="0.35">
      <c r="A1777" t="s">
        <v>154</v>
      </c>
      <c r="B1777" t="s">
        <v>4054</v>
      </c>
      <c r="C1777" t="s">
        <v>4055</v>
      </c>
      <c r="D1777">
        <v>0</v>
      </c>
      <c r="E1777">
        <v>50</v>
      </c>
      <c r="F1777">
        <v>2</v>
      </c>
      <c r="G1777">
        <v>56</v>
      </c>
      <c r="H1777">
        <v>2</v>
      </c>
      <c r="I1777">
        <v>90</v>
      </c>
      <c r="J1777">
        <v>2754864.2966064001</v>
      </c>
      <c r="K1777">
        <v>2351488.7461606301</v>
      </c>
      <c r="L1777">
        <v>1064641.1028684899</v>
      </c>
      <c r="M1777">
        <v>2939498.140625</v>
      </c>
      <c r="N1777">
        <v>1819198.77847417</v>
      </c>
      <c r="O1777">
        <v>2009248.45368253</v>
      </c>
      <c r="P1777">
        <v>1876632.1414516701</v>
      </c>
      <c r="Q1777">
        <v>1298211.94074756</v>
      </c>
    </row>
    <row r="1778" spans="1:17" x14ac:dyDescent="0.35">
      <c r="A1778" t="s">
        <v>154</v>
      </c>
      <c r="B1778" t="s">
        <v>4056</v>
      </c>
      <c r="C1778" t="s">
        <v>4057</v>
      </c>
      <c r="D1778">
        <v>0</v>
      </c>
      <c r="E1778">
        <v>24</v>
      </c>
      <c r="F1778">
        <v>6</v>
      </c>
      <c r="G1778">
        <v>30</v>
      </c>
      <c r="H1778">
        <v>6</v>
      </c>
      <c r="I1778">
        <v>345</v>
      </c>
      <c r="J1778">
        <v>1378213.8200028499</v>
      </c>
      <c r="K1778">
        <v>912453.17664465995</v>
      </c>
      <c r="L1778" t="s">
        <v>732</v>
      </c>
      <c r="M1778">
        <v>981650.9375</v>
      </c>
      <c r="N1778">
        <v>796346.80891900603</v>
      </c>
      <c r="O1778">
        <v>628224.79664064699</v>
      </c>
      <c r="P1778">
        <v>507196.97249520698</v>
      </c>
      <c r="Q1778">
        <v>653619.19272573595</v>
      </c>
    </row>
    <row r="1779" spans="1:17" x14ac:dyDescent="0.35">
      <c r="A1779" t="s">
        <v>154</v>
      </c>
      <c r="B1779" t="s">
        <v>4058</v>
      </c>
      <c r="C1779" t="s">
        <v>4059</v>
      </c>
      <c r="D1779">
        <v>0</v>
      </c>
      <c r="E1779">
        <v>26</v>
      </c>
      <c r="F1779">
        <v>5</v>
      </c>
      <c r="G1779">
        <v>71</v>
      </c>
      <c r="H1779">
        <v>5</v>
      </c>
      <c r="I1779">
        <v>184</v>
      </c>
      <c r="J1779">
        <v>3027111.0336598898</v>
      </c>
      <c r="K1779">
        <v>3010248.7905700398</v>
      </c>
      <c r="L1779">
        <v>2172804.91367641</v>
      </c>
      <c r="M1779">
        <v>2782986.890625</v>
      </c>
      <c r="N1779">
        <v>12580262.2640159</v>
      </c>
      <c r="O1779">
        <v>13900140.8242264</v>
      </c>
      <c r="P1779">
        <v>15068149.9893336</v>
      </c>
      <c r="Q1779">
        <v>17310814.768277202</v>
      </c>
    </row>
    <row r="1780" spans="1:17" x14ac:dyDescent="0.35">
      <c r="A1780" t="s">
        <v>154</v>
      </c>
      <c r="B1780" t="s">
        <v>4060</v>
      </c>
      <c r="C1780" t="s">
        <v>4061</v>
      </c>
      <c r="D1780">
        <v>0</v>
      </c>
      <c r="E1780">
        <v>27</v>
      </c>
      <c r="F1780">
        <v>5</v>
      </c>
      <c r="G1780">
        <v>46</v>
      </c>
      <c r="H1780">
        <v>5</v>
      </c>
      <c r="I1780">
        <v>181</v>
      </c>
      <c r="J1780">
        <v>59994964.909086399</v>
      </c>
      <c r="K1780">
        <v>54299023.411447197</v>
      </c>
      <c r="L1780">
        <v>691265361.27210295</v>
      </c>
      <c r="M1780">
        <v>23509560.875</v>
      </c>
      <c r="N1780">
        <v>121947142.459705</v>
      </c>
      <c r="O1780">
        <v>107346038.983659</v>
      </c>
      <c r="P1780">
        <v>142224530.260272</v>
      </c>
      <c r="Q1780">
        <v>195303835.25670001</v>
      </c>
    </row>
    <row r="1781" spans="1:17" x14ac:dyDescent="0.35">
      <c r="A1781" t="s">
        <v>154</v>
      </c>
      <c r="B1781" t="s">
        <v>4062</v>
      </c>
      <c r="C1781" t="s">
        <v>4063</v>
      </c>
      <c r="D1781">
        <v>0</v>
      </c>
      <c r="E1781">
        <v>19</v>
      </c>
      <c r="F1781">
        <v>3</v>
      </c>
      <c r="G1781">
        <v>33</v>
      </c>
      <c r="H1781">
        <v>3</v>
      </c>
      <c r="I1781">
        <v>109</v>
      </c>
      <c r="J1781">
        <v>5701265.8673226601</v>
      </c>
      <c r="K1781">
        <v>5132651.6052083904</v>
      </c>
      <c r="L1781">
        <v>3119546.4044274301</v>
      </c>
      <c r="M1781">
        <v>4614708.875</v>
      </c>
      <c r="N1781">
        <v>17253145.942428298</v>
      </c>
      <c r="O1781">
        <v>15436523.6701199</v>
      </c>
      <c r="P1781">
        <v>10324262.8138928</v>
      </c>
      <c r="Q1781">
        <v>12642087.9427856</v>
      </c>
    </row>
    <row r="1782" spans="1:17" x14ac:dyDescent="0.35">
      <c r="A1782" t="s">
        <v>154</v>
      </c>
      <c r="B1782" t="s">
        <v>4064</v>
      </c>
      <c r="C1782" t="s">
        <v>4065</v>
      </c>
      <c r="D1782">
        <v>0</v>
      </c>
      <c r="E1782">
        <v>16</v>
      </c>
      <c r="F1782">
        <v>6</v>
      </c>
      <c r="G1782">
        <v>43</v>
      </c>
      <c r="H1782">
        <v>6</v>
      </c>
      <c r="I1782">
        <v>447</v>
      </c>
      <c r="J1782">
        <v>39991.1138222187</v>
      </c>
      <c r="K1782">
        <v>56581.2582222813</v>
      </c>
      <c r="L1782" t="s">
        <v>732</v>
      </c>
      <c r="M1782">
        <v>101676.859375</v>
      </c>
      <c r="N1782">
        <v>687695.31581526005</v>
      </c>
      <c r="O1782">
        <v>822970.91910473094</v>
      </c>
      <c r="P1782">
        <v>964602.12586015696</v>
      </c>
      <c r="Q1782">
        <v>811927.90731593105</v>
      </c>
    </row>
    <row r="1783" spans="1:17" x14ac:dyDescent="0.35">
      <c r="A1783" t="s">
        <v>154</v>
      </c>
      <c r="B1783" t="s">
        <v>4066</v>
      </c>
      <c r="C1783" t="s">
        <v>4067</v>
      </c>
      <c r="D1783">
        <v>0</v>
      </c>
      <c r="E1783">
        <v>11</v>
      </c>
      <c r="F1783">
        <v>4</v>
      </c>
      <c r="G1783">
        <v>10</v>
      </c>
      <c r="H1783">
        <v>4</v>
      </c>
      <c r="I1783">
        <v>378</v>
      </c>
      <c r="J1783">
        <v>145890.848425962</v>
      </c>
      <c r="K1783">
        <v>171149.02208124101</v>
      </c>
      <c r="L1783" t="s">
        <v>732</v>
      </c>
      <c r="M1783" t="s">
        <v>732</v>
      </c>
      <c r="N1783" t="s">
        <v>732</v>
      </c>
      <c r="O1783" t="s">
        <v>732</v>
      </c>
      <c r="P1783" t="s">
        <v>732</v>
      </c>
      <c r="Q1783" t="s">
        <v>732</v>
      </c>
    </row>
    <row r="1784" spans="1:17" x14ac:dyDescent="0.35">
      <c r="A1784" t="s">
        <v>154</v>
      </c>
      <c r="B1784" t="s">
        <v>4068</v>
      </c>
      <c r="C1784" t="s">
        <v>4069</v>
      </c>
      <c r="D1784">
        <v>0</v>
      </c>
      <c r="E1784">
        <v>10</v>
      </c>
      <c r="F1784">
        <v>6</v>
      </c>
      <c r="G1784">
        <v>32</v>
      </c>
      <c r="H1784">
        <v>6</v>
      </c>
      <c r="I1784">
        <v>534</v>
      </c>
      <c r="J1784">
        <v>2126621.6232639998</v>
      </c>
      <c r="K1784">
        <v>1790000.8518475001</v>
      </c>
      <c r="L1784">
        <v>645159.93160769297</v>
      </c>
      <c r="M1784">
        <v>2166693.109375</v>
      </c>
      <c r="N1784">
        <v>2274772.2452264898</v>
      </c>
      <c r="O1784">
        <v>2161882.25252647</v>
      </c>
      <c r="P1784">
        <v>2163363.7975291498</v>
      </c>
      <c r="Q1784">
        <v>2353683.0126085398</v>
      </c>
    </row>
    <row r="1785" spans="1:17" x14ac:dyDescent="0.35">
      <c r="A1785" t="s">
        <v>154</v>
      </c>
      <c r="B1785" t="s">
        <v>4070</v>
      </c>
      <c r="C1785" t="s">
        <v>4071</v>
      </c>
      <c r="D1785">
        <v>0</v>
      </c>
      <c r="E1785">
        <v>12</v>
      </c>
      <c r="F1785">
        <v>4</v>
      </c>
      <c r="G1785">
        <v>33</v>
      </c>
      <c r="H1785">
        <v>4</v>
      </c>
      <c r="I1785">
        <v>211</v>
      </c>
      <c r="J1785">
        <v>1918380.8259083501</v>
      </c>
      <c r="K1785">
        <v>1264277.5963119899</v>
      </c>
      <c r="L1785">
        <v>514426.79403247702</v>
      </c>
      <c r="M1785">
        <v>1583565.28125</v>
      </c>
      <c r="N1785">
        <v>158567.89330782101</v>
      </c>
      <c r="O1785">
        <v>413934.33696866699</v>
      </c>
      <c r="P1785">
        <v>764136.087074365</v>
      </c>
      <c r="Q1785">
        <v>466084.14954365999</v>
      </c>
    </row>
    <row r="1786" spans="1:17" x14ac:dyDescent="0.35">
      <c r="A1786" t="s">
        <v>154</v>
      </c>
      <c r="B1786" t="s">
        <v>4072</v>
      </c>
      <c r="C1786" t="s">
        <v>4073</v>
      </c>
      <c r="D1786">
        <v>0</v>
      </c>
      <c r="E1786">
        <v>20</v>
      </c>
      <c r="F1786">
        <v>2</v>
      </c>
      <c r="G1786">
        <v>21</v>
      </c>
      <c r="H1786">
        <v>2</v>
      </c>
      <c r="I1786">
        <v>164</v>
      </c>
      <c r="J1786">
        <v>1448120.5096813201</v>
      </c>
      <c r="K1786">
        <v>1219493.3972545899</v>
      </c>
      <c r="L1786">
        <v>496688.77192508499</v>
      </c>
      <c r="M1786">
        <v>1380318.9375</v>
      </c>
      <c r="N1786">
        <v>415437.20322715997</v>
      </c>
      <c r="O1786">
        <v>616747.28374383599</v>
      </c>
      <c r="P1786">
        <v>781632.73252902599</v>
      </c>
      <c r="Q1786">
        <v>390490.52561547101</v>
      </c>
    </row>
    <row r="1787" spans="1:17" x14ac:dyDescent="0.35">
      <c r="A1787" t="s">
        <v>154</v>
      </c>
      <c r="B1787" t="s">
        <v>338</v>
      </c>
      <c r="C1787" t="s">
        <v>4074</v>
      </c>
      <c r="D1787">
        <v>0</v>
      </c>
      <c r="E1787">
        <v>9</v>
      </c>
      <c r="F1787">
        <v>3</v>
      </c>
      <c r="G1787">
        <v>14</v>
      </c>
      <c r="H1787">
        <v>3</v>
      </c>
      <c r="I1787">
        <v>477</v>
      </c>
      <c r="J1787">
        <v>65603.742535180296</v>
      </c>
      <c r="K1787">
        <v>132826.902405492</v>
      </c>
      <c r="L1787" t="s">
        <v>732</v>
      </c>
      <c r="M1787">
        <v>198064.1875</v>
      </c>
      <c r="N1787" t="s">
        <v>732</v>
      </c>
      <c r="O1787" t="s">
        <v>732</v>
      </c>
      <c r="P1787" t="s">
        <v>732</v>
      </c>
      <c r="Q1787" t="s">
        <v>732</v>
      </c>
    </row>
    <row r="1788" spans="1:17" x14ac:dyDescent="0.35">
      <c r="A1788" t="s">
        <v>154</v>
      </c>
      <c r="B1788" t="s">
        <v>4075</v>
      </c>
      <c r="C1788" t="s">
        <v>4076</v>
      </c>
      <c r="D1788">
        <v>0</v>
      </c>
      <c r="E1788">
        <v>21</v>
      </c>
      <c r="F1788">
        <v>6</v>
      </c>
      <c r="G1788">
        <v>15</v>
      </c>
      <c r="H1788">
        <v>6</v>
      </c>
      <c r="I1788">
        <v>295</v>
      </c>
      <c r="J1788">
        <v>390618.69111199799</v>
      </c>
      <c r="K1788">
        <v>190990.51084631201</v>
      </c>
      <c r="L1788" t="s">
        <v>732</v>
      </c>
      <c r="M1788">
        <v>277444.875</v>
      </c>
      <c r="N1788" t="s">
        <v>732</v>
      </c>
      <c r="O1788" t="s">
        <v>732</v>
      </c>
      <c r="P1788" t="s">
        <v>732</v>
      </c>
      <c r="Q1788" t="s">
        <v>732</v>
      </c>
    </row>
    <row r="1789" spans="1:17" x14ac:dyDescent="0.35">
      <c r="A1789" t="s">
        <v>154</v>
      </c>
      <c r="B1789" t="s">
        <v>4077</v>
      </c>
      <c r="C1789" t="s">
        <v>4078</v>
      </c>
      <c r="D1789">
        <v>0</v>
      </c>
      <c r="E1789">
        <v>28</v>
      </c>
      <c r="F1789">
        <v>9</v>
      </c>
      <c r="G1789">
        <v>20</v>
      </c>
      <c r="H1789">
        <v>9</v>
      </c>
      <c r="I1789">
        <v>385</v>
      </c>
      <c r="J1789">
        <v>810512.65558005497</v>
      </c>
      <c r="K1789">
        <v>815775.74861796305</v>
      </c>
      <c r="L1789">
        <v>340702.49131128401</v>
      </c>
      <c r="M1789">
        <v>928529.3515625</v>
      </c>
      <c r="N1789">
        <v>1728276.3392412399</v>
      </c>
      <c r="O1789">
        <v>1649238.10982824</v>
      </c>
      <c r="P1789">
        <v>1995333.39797455</v>
      </c>
      <c r="Q1789">
        <v>1872351.0703672201</v>
      </c>
    </row>
    <row r="1790" spans="1:17" x14ac:dyDescent="0.35">
      <c r="A1790" t="s">
        <v>154</v>
      </c>
      <c r="B1790" t="s">
        <v>4079</v>
      </c>
      <c r="C1790" t="s">
        <v>4080</v>
      </c>
      <c r="D1790">
        <v>0</v>
      </c>
      <c r="E1790">
        <v>24</v>
      </c>
      <c r="F1790">
        <v>3</v>
      </c>
      <c r="G1790">
        <v>16</v>
      </c>
      <c r="H1790">
        <v>3</v>
      </c>
      <c r="I1790">
        <v>190</v>
      </c>
      <c r="J1790">
        <v>312806.69975039997</v>
      </c>
      <c r="K1790">
        <v>308822.33349755598</v>
      </c>
      <c r="L1790" t="s">
        <v>732</v>
      </c>
      <c r="M1790">
        <v>302896.5625</v>
      </c>
      <c r="N1790" t="s">
        <v>732</v>
      </c>
      <c r="O1790" t="s">
        <v>732</v>
      </c>
      <c r="P1790" t="s">
        <v>732</v>
      </c>
      <c r="Q1790" t="s">
        <v>732</v>
      </c>
    </row>
    <row r="1791" spans="1:17" x14ac:dyDescent="0.35">
      <c r="A1791" t="s">
        <v>154</v>
      </c>
      <c r="B1791" t="s">
        <v>4081</v>
      </c>
      <c r="C1791" t="s">
        <v>4082</v>
      </c>
      <c r="D1791">
        <v>0</v>
      </c>
      <c r="E1791">
        <v>14</v>
      </c>
      <c r="F1791">
        <v>5</v>
      </c>
      <c r="G1791">
        <v>22</v>
      </c>
      <c r="H1791">
        <v>5</v>
      </c>
      <c r="I1791">
        <v>385</v>
      </c>
      <c r="J1791">
        <v>1146096.05729091</v>
      </c>
      <c r="K1791">
        <v>1015040.09366216</v>
      </c>
      <c r="L1791">
        <v>719799.77091549197</v>
      </c>
      <c r="M1791">
        <v>1393583.359375</v>
      </c>
      <c r="N1791">
        <v>691441.44707078405</v>
      </c>
      <c r="O1791">
        <v>554077.75963389</v>
      </c>
      <c r="P1791">
        <v>962287.10188937106</v>
      </c>
      <c r="Q1791">
        <v>847166.64930413</v>
      </c>
    </row>
    <row r="1792" spans="1:17" x14ac:dyDescent="0.35">
      <c r="A1792" t="s">
        <v>154</v>
      </c>
      <c r="B1792" t="s">
        <v>4083</v>
      </c>
      <c r="C1792" t="s">
        <v>4084</v>
      </c>
      <c r="D1792">
        <v>0</v>
      </c>
      <c r="E1792">
        <v>22</v>
      </c>
      <c r="F1792">
        <v>3</v>
      </c>
      <c r="G1792">
        <v>12</v>
      </c>
      <c r="H1792">
        <v>3</v>
      </c>
      <c r="I1792">
        <v>193</v>
      </c>
      <c r="J1792">
        <v>1365225.1972077801</v>
      </c>
      <c r="K1792">
        <v>1369457.5645419401</v>
      </c>
      <c r="L1792">
        <v>522262.83410593902</v>
      </c>
      <c r="M1792">
        <v>892685.625</v>
      </c>
      <c r="N1792">
        <v>408088.28108778899</v>
      </c>
      <c r="O1792">
        <v>260271.25785349999</v>
      </c>
      <c r="P1792">
        <v>287481.09689413698</v>
      </c>
      <c r="Q1792">
        <v>247789.03061093899</v>
      </c>
    </row>
    <row r="1793" spans="1:17" x14ac:dyDescent="0.35">
      <c r="A1793" t="s">
        <v>154</v>
      </c>
      <c r="B1793" t="s">
        <v>4085</v>
      </c>
      <c r="C1793" t="s">
        <v>4086</v>
      </c>
      <c r="D1793">
        <v>0</v>
      </c>
      <c r="E1793">
        <v>29</v>
      </c>
      <c r="F1793">
        <v>6</v>
      </c>
      <c r="G1793">
        <v>31</v>
      </c>
      <c r="H1793">
        <v>6</v>
      </c>
      <c r="I1793">
        <v>192</v>
      </c>
      <c r="J1793">
        <v>857156.39639299398</v>
      </c>
      <c r="K1793">
        <v>869270.89225059596</v>
      </c>
      <c r="L1793">
        <v>862756.30062117998</v>
      </c>
      <c r="M1793">
        <v>1415363.375</v>
      </c>
      <c r="N1793">
        <v>1245657.8619895601</v>
      </c>
      <c r="O1793">
        <v>1344401.5319274799</v>
      </c>
      <c r="P1793">
        <v>1517420.83612465</v>
      </c>
      <c r="Q1793">
        <v>1428316.01043255</v>
      </c>
    </row>
    <row r="1794" spans="1:17" x14ac:dyDescent="0.35">
      <c r="A1794" t="s">
        <v>154</v>
      </c>
      <c r="B1794" t="s">
        <v>4087</v>
      </c>
      <c r="C1794" t="s">
        <v>4088</v>
      </c>
      <c r="D1794">
        <v>0</v>
      </c>
      <c r="E1794">
        <v>22</v>
      </c>
      <c r="F1794">
        <v>7</v>
      </c>
      <c r="G1794">
        <v>24</v>
      </c>
      <c r="H1794">
        <v>7</v>
      </c>
      <c r="I1794">
        <v>431</v>
      </c>
      <c r="J1794">
        <v>473659.88575206499</v>
      </c>
      <c r="K1794">
        <v>469413.27113507001</v>
      </c>
      <c r="L1794" t="s">
        <v>732</v>
      </c>
      <c r="M1794">
        <v>506657.96875</v>
      </c>
      <c r="N1794" t="s">
        <v>732</v>
      </c>
      <c r="O1794">
        <v>67790.185339392803</v>
      </c>
      <c r="P1794">
        <v>81694.8456072923</v>
      </c>
      <c r="Q1794" t="s">
        <v>732</v>
      </c>
    </row>
    <row r="1795" spans="1:17" x14ac:dyDescent="0.35">
      <c r="A1795" t="s">
        <v>154</v>
      </c>
      <c r="B1795" t="s">
        <v>4089</v>
      </c>
      <c r="C1795" t="s">
        <v>4090</v>
      </c>
      <c r="D1795">
        <v>0</v>
      </c>
      <c r="E1795">
        <v>20</v>
      </c>
      <c r="F1795">
        <v>4</v>
      </c>
      <c r="G1795">
        <v>28</v>
      </c>
      <c r="H1795">
        <v>4</v>
      </c>
      <c r="I1795">
        <v>191</v>
      </c>
      <c r="J1795">
        <v>1842493.03823348</v>
      </c>
      <c r="K1795">
        <v>1739906.9188213199</v>
      </c>
      <c r="L1795">
        <v>3364065.2403104198</v>
      </c>
      <c r="M1795">
        <v>1587217.875</v>
      </c>
      <c r="N1795">
        <v>1683193.41104922</v>
      </c>
      <c r="O1795">
        <v>1256977.8305816301</v>
      </c>
      <c r="P1795">
        <v>1741714.6421637901</v>
      </c>
      <c r="Q1795">
        <v>1956231.5742346901</v>
      </c>
    </row>
    <row r="1796" spans="1:17" x14ac:dyDescent="0.35">
      <c r="A1796" t="s">
        <v>154</v>
      </c>
      <c r="B1796" t="s">
        <v>4091</v>
      </c>
      <c r="C1796" t="s">
        <v>4092</v>
      </c>
      <c r="D1796">
        <v>0</v>
      </c>
      <c r="E1796">
        <v>48</v>
      </c>
      <c r="F1796">
        <v>6</v>
      </c>
      <c r="G1796">
        <v>13</v>
      </c>
      <c r="H1796">
        <v>6</v>
      </c>
      <c r="I1796">
        <v>149</v>
      </c>
      <c r="J1796">
        <v>2072382.64993829</v>
      </c>
      <c r="K1796">
        <v>2178805.1212955802</v>
      </c>
      <c r="L1796">
        <v>996490.07257321896</v>
      </c>
      <c r="M1796">
        <v>1782391.75</v>
      </c>
      <c r="N1796">
        <v>342349.28863531398</v>
      </c>
      <c r="O1796" t="s">
        <v>732</v>
      </c>
      <c r="P1796">
        <v>398563.721996365</v>
      </c>
      <c r="Q1796">
        <v>520899.569504618</v>
      </c>
    </row>
    <row r="1797" spans="1:17" x14ac:dyDescent="0.35">
      <c r="A1797" t="s">
        <v>154</v>
      </c>
      <c r="B1797" t="s">
        <v>4093</v>
      </c>
      <c r="C1797" t="s">
        <v>4094</v>
      </c>
      <c r="D1797">
        <v>0</v>
      </c>
      <c r="E1797">
        <v>25</v>
      </c>
      <c r="F1797">
        <v>8</v>
      </c>
      <c r="G1797">
        <v>14</v>
      </c>
      <c r="H1797">
        <v>8</v>
      </c>
      <c r="I1797">
        <v>429</v>
      </c>
      <c r="J1797">
        <v>555377.30370113801</v>
      </c>
      <c r="K1797">
        <v>349715.28837780701</v>
      </c>
      <c r="L1797">
        <v>102190.145974802</v>
      </c>
      <c r="M1797">
        <v>446602.546875</v>
      </c>
      <c r="N1797">
        <v>378433.77068176901</v>
      </c>
      <c r="O1797">
        <v>122369.263570884</v>
      </c>
      <c r="P1797">
        <v>153761.17492247099</v>
      </c>
      <c r="Q1797">
        <v>448563.47790495399</v>
      </c>
    </row>
    <row r="1798" spans="1:17" x14ac:dyDescent="0.35">
      <c r="A1798" t="s">
        <v>154</v>
      </c>
      <c r="B1798" t="s">
        <v>4095</v>
      </c>
      <c r="C1798" t="s">
        <v>4096</v>
      </c>
      <c r="D1798">
        <v>0</v>
      </c>
      <c r="E1798">
        <v>22</v>
      </c>
      <c r="F1798">
        <v>8</v>
      </c>
      <c r="G1798">
        <v>42</v>
      </c>
      <c r="H1798">
        <v>8</v>
      </c>
      <c r="I1798">
        <v>446</v>
      </c>
      <c r="J1798">
        <v>927237.61444826401</v>
      </c>
      <c r="K1798">
        <v>899165.05127860897</v>
      </c>
      <c r="L1798">
        <v>2931576.7446362199</v>
      </c>
      <c r="M1798">
        <v>1078537.90234375</v>
      </c>
      <c r="N1798">
        <v>2119982.78099665</v>
      </c>
      <c r="O1798">
        <v>2179603.8610151401</v>
      </c>
      <c r="P1798">
        <v>2023424.11050419</v>
      </c>
      <c r="Q1798">
        <v>1756492.75368963</v>
      </c>
    </row>
    <row r="1799" spans="1:17" x14ac:dyDescent="0.35">
      <c r="A1799" t="s">
        <v>154</v>
      </c>
      <c r="B1799" t="s">
        <v>4097</v>
      </c>
      <c r="C1799" t="s">
        <v>4098</v>
      </c>
      <c r="D1799">
        <v>0</v>
      </c>
      <c r="E1799">
        <v>12</v>
      </c>
      <c r="F1799">
        <v>4</v>
      </c>
      <c r="G1799">
        <v>14</v>
      </c>
      <c r="H1799">
        <v>4</v>
      </c>
      <c r="I1799">
        <v>494</v>
      </c>
      <c r="J1799">
        <v>92035.3052824154</v>
      </c>
      <c r="K1799">
        <v>93906.517523388597</v>
      </c>
      <c r="L1799">
        <v>86200.259350406093</v>
      </c>
      <c r="M1799">
        <v>123450.515625</v>
      </c>
      <c r="N1799">
        <v>49361.944618810099</v>
      </c>
      <c r="O1799">
        <v>288384.93869133701</v>
      </c>
      <c r="P1799">
        <v>325475.61569958099</v>
      </c>
      <c r="Q1799">
        <v>224094.09265345201</v>
      </c>
    </row>
    <row r="1800" spans="1:17" x14ac:dyDescent="0.35">
      <c r="A1800" t="s">
        <v>154</v>
      </c>
      <c r="B1800" t="s">
        <v>4099</v>
      </c>
      <c r="C1800" t="s">
        <v>4100</v>
      </c>
      <c r="D1800">
        <v>0</v>
      </c>
      <c r="E1800">
        <v>32</v>
      </c>
      <c r="F1800">
        <v>2</v>
      </c>
      <c r="G1800">
        <v>39</v>
      </c>
      <c r="H1800">
        <v>2</v>
      </c>
      <c r="I1800">
        <v>81</v>
      </c>
      <c r="J1800">
        <v>5738036.0659211297</v>
      </c>
      <c r="K1800">
        <v>4221332.0239129299</v>
      </c>
      <c r="L1800">
        <v>668200.28464474296</v>
      </c>
      <c r="M1800">
        <v>7658031.75</v>
      </c>
      <c r="N1800">
        <v>169981.72875350001</v>
      </c>
      <c r="O1800">
        <v>3599699.6370758698</v>
      </c>
      <c r="P1800">
        <v>164098.615114104</v>
      </c>
      <c r="Q1800">
        <v>96697.399688054895</v>
      </c>
    </row>
    <row r="1801" spans="1:17" x14ac:dyDescent="0.35">
      <c r="A1801" t="s">
        <v>154</v>
      </c>
      <c r="B1801" t="s">
        <v>4101</v>
      </c>
      <c r="C1801" t="s">
        <v>4102</v>
      </c>
      <c r="D1801">
        <v>0</v>
      </c>
      <c r="E1801">
        <v>29</v>
      </c>
      <c r="F1801">
        <v>1</v>
      </c>
      <c r="G1801">
        <v>42</v>
      </c>
      <c r="H1801">
        <v>1</v>
      </c>
      <c r="I1801">
        <v>45</v>
      </c>
      <c r="J1801">
        <v>1041251.67649532</v>
      </c>
      <c r="K1801">
        <v>1007920.73539078</v>
      </c>
      <c r="L1801">
        <v>821077.36181400495</v>
      </c>
      <c r="M1801">
        <v>957336.875</v>
      </c>
      <c r="N1801">
        <v>26568489.305364698</v>
      </c>
      <c r="O1801">
        <v>14780163.2836376</v>
      </c>
      <c r="P1801">
        <v>17797199.0428189</v>
      </c>
      <c r="Q1801">
        <v>11193307.217909301</v>
      </c>
    </row>
    <row r="1802" spans="1:17" x14ac:dyDescent="0.35">
      <c r="A1802" t="s">
        <v>154</v>
      </c>
      <c r="B1802" t="s">
        <v>4103</v>
      </c>
      <c r="C1802" t="s">
        <v>4104</v>
      </c>
      <c r="D1802">
        <v>0</v>
      </c>
      <c r="E1802">
        <v>31</v>
      </c>
      <c r="F1802">
        <v>3</v>
      </c>
      <c r="G1802">
        <v>18</v>
      </c>
      <c r="H1802">
        <v>3</v>
      </c>
      <c r="I1802">
        <v>157</v>
      </c>
      <c r="J1802">
        <v>897994.356849637</v>
      </c>
      <c r="K1802">
        <v>798444.93120543496</v>
      </c>
      <c r="L1802">
        <v>1102751.0057916599</v>
      </c>
      <c r="M1802">
        <v>717981.84375</v>
      </c>
      <c r="N1802">
        <v>442508.85885205597</v>
      </c>
      <c r="O1802">
        <v>532538.43342672498</v>
      </c>
      <c r="P1802">
        <v>344009.04412726703</v>
      </c>
      <c r="Q1802">
        <v>293708.39540705102</v>
      </c>
    </row>
    <row r="1803" spans="1:17" x14ac:dyDescent="0.35">
      <c r="A1803" t="s">
        <v>154</v>
      </c>
      <c r="B1803" t="s">
        <v>4105</v>
      </c>
      <c r="C1803" t="s">
        <v>4106</v>
      </c>
      <c r="D1803">
        <v>0</v>
      </c>
      <c r="E1803">
        <v>14</v>
      </c>
      <c r="F1803">
        <v>6</v>
      </c>
      <c r="G1803">
        <v>8</v>
      </c>
      <c r="H1803">
        <v>6</v>
      </c>
      <c r="I1803">
        <v>581</v>
      </c>
      <c r="J1803" t="s">
        <v>732</v>
      </c>
      <c r="K1803" t="s">
        <v>732</v>
      </c>
      <c r="L1803" t="s">
        <v>732</v>
      </c>
      <c r="M1803" t="s">
        <v>732</v>
      </c>
      <c r="N1803" t="s">
        <v>732</v>
      </c>
      <c r="O1803" t="s">
        <v>732</v>
      </c>
      <c r="P1803" t="s">
        <v>732</v>
      </c>
      <c r="Q1803" t="s">
        <v>732</v>
      </c>
    </row>
    <row r="1804" spans="1:17" x14ac:dyDescent="0.35">
      <c r="A1804" t="s">
        <v>154</v>
      </c>
      <c r="B1804" t="s">
        <v>4107</v>
      </c>
      <c r="C1804" t="s">
        <v>4108</v>
      </c>
      <c r="D1804">
        <v>0</v>
      </c>
      <c r="E1804">
        <v>13</v>
      </c>
      <c r="F1804">
        <v>9</v>
      </c>
      <c r="G1804">
        <v>21</v>
      </c>
      <c r="H1804">
        <v>7</v>
      </c>
      <c r="I1804">
        <v>669</v>
      </c>
      <c r="J1804">
        <v>609409.86443650397</v>
      </c>
      <c r="K1804">
        <v>588910.86982343602</v>
      </c>
      <c r="L1804">
        <v>566174.23393561202</v>
      </c>
      <c r="M1804">
        <v>652003.6328125</v>
      </c>
      <c r="N1804" t="s">
        <v>732</v>
      </c>
      <c r="O1804" t="s">
        <v>732</v>
      </c>
      <c r="P1804" t="s">
        <v>732</v>
      </c>
      <c r="Q1804" t="s">
        <v>732</v>
      </c>
    </row>
    <row r="1805" spans="1:17" x14ac:dyDescent="0.35">
      <c r="A1805" t="s">
        <v>154</v>
      </c>
      <c r="B1805" t="s">
        <v>4109</v>
      </c>
      <c r="C1805" t="s">
        <v>4110</v>
      </c>
      <c r="D1805">
        <v>0</v>
      </c>
      <c r="E1805">
        <v>18</v>
      </c>
      <c r="F1805">
        <v>3</v>
      </c>
      <c r="G1805">
        <v>19</v>
      </c>
      <c r="H1805">
        <v>3</v>
      </c>
      <c r="I1805">
        <v>241</v>
      </c>
      <c r="J1805">
        <v>21696.195444024499</v>
      </c>
      <c r="K1805">
        <v>14823.722003585701</v>
      </c>
      <c r="L1805" t="s">
        <v>732</v>
      </c>
      <c r="M1805">
        <v>9160.1552734375</v>
      </c>
      <c r="N1805">
        <v>5448599.5769942198</v>
      </c>
      <c r="O1805">
        <v>5560596.0027822098</v>
      </c>
      <c r="P1805">
        <v>15661463.666679701</v>
      </c>
      <c r="Q1805">
        <v>6782199.6272836896</v>
      </c>
    </row>
    <row r="1806" spans="1:17" x14ac:dyDescent="0.35">
      <c r="A1806" t="s">
        <v>154</v>
      </c>
      <c r="B1806" t="s">
        <v>4111</v>
      </c>
      <c r="C1806" t="s">
        <v>4112</v>
      </c>
      <c r="D1806">
        <v>0</v>
      </c>
      <c r="E1806">
        <v>20</v>
      </c>
      <c r="F1806">
        <v>6</v>
      </c>
      <c r="G1806">
        <v>13</v>
      </c>
      <c r="H1806">
        <v>6</v>
      </c>
      <c r="I1806">
        <v>392</v>
      </c>
      <c r="J1806">
        <v>208887.669460937</v>
      </c>
      <c r="K1806">
        <v>196535.97533998601</v>
      </c>
      <c r="L1806" t="s">
        <v>732</v>
      </c>
      <c r="M1806">
        <v>347766.9375</v>
      </c>
      <c r="N1806" t="s">
        <v>732</v>
      </c>
      <c r="O1806">
        <v>48442.645314656198</v>
      </c>
      <c r="P1806" t="s">
        <v>732</v>
      </c>
      <c r="Q1806" t="s">
        <v>732</v>
      </c>
    </row>
    <row r="1807" spans="1:17" x14ac:dyDescent="0.35">
      <c r="A1807" t="s">
        <v>154</v>
      </c>
      <c r="B1807" t="s">
        <v>4113</v>
      </c>
      <c r="C1807" t="s">
        <v>4114</v>
      </c>
      <c r="D1807">
        <v>0</v>
      </c>
      <c r="E1807">
        <v>18</v>
      </c>
      <c r="F1807">
        <v>5</v>
      </c>
      <c r="G1807">
        <v>27</v>
      </c>
      <c r="H1807">
        <v>5</v>
      </c>
      <c r="I1807">
        <v>285</v>
      </c>
      <c r="J1807">
        <v>1459746.0747581001</v>
      </c>
      <c r="K1807">
        <v>1202680.15570475</v>
      </c>
      <c r="L1807">
        <v>502058.01664330403</v>
      </c>
      <c r="M1807">
        <v>1922641.625</v>
      </c>
      <c r="N1807">
        <v>226383.653661816</v>
      </c>
      <c r="O1807">
        <v>137506.06728652099</v>
      </c>
      <c r="P1807" t="s">
        <v>732</v>
      </c>
      <c r="Q1807" t="s">
        <v>732</v>
      </c>
    </row>
    <row r="1808" spans="1:17" x14ac:dyDescent="0.35">
      <c r="A1808" t="s">
        <v>154</v>
      </c>
      <c r="B1808" t="s">
        <v>4115</v>
      </c>
      <c r="C1808" t="s">
        <v>4116</v>
      </c>
      <c r="D1808">
        <v>0</v>
      </c>
      <c r="E1808">
        <v>26</v>
      </c>
      <c r="F1808">
        <v>4</v>
      </c>
      <c r="G1808">
        <v>39</v>
      </c>
      <c r="H1808">
        <v>4</v>
      </c>
      <c r="I1808">
        <v>236</v>
      </c>
      <c r="J1808">
        <v>1259028.3226796</v>
      </c>
      <c r="K1808">
        <v>1064324.41607491</v>
      </c>
      <c r="L1808">
        <v>701068.99583829998</v>
      </c>
      <c r="M1808">
        <v>508619.3125</v>
      </c>
      <c r="N1808">
        <v>117365.38549211501</v>
      </c>
      <c r="O1808">
        <v>1901088.24938705</v>
      </c>
      <c r="P1808">
        <v>2564177.4410352502</v>
      </c>
      <c r="Q1808">
        <v>1103052.77957094</v>
      </c>
    </row>
    <row r="1809" spans="1:17" x14ac:dyDescent="0.35">
      <c r="A1809" t="s">
        <v>154</v>
      </c>
      <c r="B1809" t="s">
        <v>4117</v>
      </c>
      <c r="C1809" t="s">
        <v>4118</v>
      </c>
      <c r="D1809">
        <v>0</v>
      </c>
      <c r="E1809">
        <v>44</v>
      </c>
      <c r="F1809">
        <v>5</v>
      </c>
      <c r="G1809">
        <v>29</v>
      </c>
      <c r="H1809">
        <v>5</v>
      </c>
      <c r="I1809">
        <v>117</v>
      </c>
      <c r="J1809">
        <v>107880.504689965</v>
      </c>
      <c r="K1809">
        <v>145321.052503524</v>
      </c>
      <c r="L1809" t="s">
        <v>732</v>
      </c>
      <c r="M1809">
        <v>229692.1953125</v>
      </c>
      <c r="N1809">
        <v>8205550.2792104604</v>
      </c>
      <c r="O1809">
        <v>6947728.1676192498</v>
      </c>
      <c r="P1809">
        <v>8019845.2288647797</v>
      </c>
      <c r="Q1809">
        <v>8239004.3808913296</v>
      </c>
    </row>
    <row r="1810" spans="1:17" x14ac:dyDescent="0.35">
      <c r="A1810" t="s">
        <v>154</v>
      </c>
      <c r="B1810" t="s">
        <v>4119</v>
      </c>
      <c r="C1810" t="s">
        <v>4120</v>
      </c>
      <c r="D1810">
        <v>0</v>
      </c>
      <c r="E1810">
        <v>28</v>
      </c>
      <c r="F1810">
        <v>6</v>
      </c>
      <c r="G1810">
        <v>32</v>
      </c>
      <c r="H1810">
        <v>6</v>
      </c>
      <c r="I1810">
        <v>275</v>
      </c>
      <c r="J1810" t="s">
        <v>732</v>
      </c>
      <c r="K1810">
        <v>132788.722983913</v>
      </c>
      <c r="L1810" t="s">
        <v>732</v>
      </c>
      <c r="M1810">
        <v>95805.6015625</v>
      </c>
      <c r="N1810">
        <v>814649.18959741201</v>
      </c>
      <c r="O1810">
        <v>771794.61623389798</v>
      </c>
      <c r="P1810">
        <v>480241.93294025399</v>
      </c>
      <c r="Q1810">
        <v>1104710.12256966</v>
      </c>
    </row>
    <row r="1811" spans="1:17" x14ac:dyDescent="0.35">
      <c r="A1811" t="s">
        <v>154</v>
      </c>
      <c r="B1811" t="s">
        <v>4121</v>
      </c>
      <c r="C1811" t="s">
        <v>4122</v>
      </c>
      <c r="D1811">
        <v>0</v>
      </c>
      <c r="E1811">
        <v>37</v>
      </c>
      <c r="F1811">
        <v>4</v>
      </c>
      <c r="G1811">
        <v>25</v>
      </c>
      <c r="H1811">
        <v>4</v>
      </c>
      <c r="I1811">
        <v>164</v>
      </c>
      <c r="J1811">
        <v>1516238.26326009</v>
      </c>
      <c r="K1811">
        <v>1374216.56845965</v>
      </c>
      <c r="L1811">
        <v>1619835.6753778299</v>
      </c>
      <c r="M1811">
        <v>1621146.5</v>
      </c>
      <c r="N1811">
        <v>311099.40567238699</v>
      </c>
      <c r="O1811">
        <v>83894.048641454996</v>
      </c>
      <c r="P1811">
        <v>341694.75120811001</v>
      </c>
      <c r="Q1811">
        <v>470272.85678607499</v>
      </c>
    </row>
    <row r="1812" spans="1:17" x14ac:dyDescent="0.35">
      <c r="A1812" t="s">
        <v>154</v>
      </c>
      <c r="B1812" t="s">
        <v>4123</v>
      </c>
      <c r="C1812" t="s">
        <v>4124</v>
      </c>
      <c r="D1812">
        <v>0</v>
      </c>
      <c r="E1812">
        <v>37</v>
      </c>
      <c r="F1812">
        <v>6</v>
      </c>
      <c r="G1812">
        <v>14</v>
      </c>
      <c r="H1812">
        <v>6</v>
      </c>
      <c r="I1812">
        <v>245</v>
      </c>
      <c r="J1812">
        <v>349676.25951514998</v>
      </c>
      <c r="K1812">
        <v>253526.546912291</v>
      </c>
      <c r="L1812" t="s">
        <v>732</v>
      </c>
      <c r="M1812">
        <v>291448.390625</v>
      </c>
      <c r="N1812">
        <v>953775.64333941601</v>
      </c>
      <c r="O1812">
        <v>955337.324563551</v>
      </c>
      <c r="P1812">
        <v>1419842.7741578899</v>
      </c>
      <c r="Q1812">
        <v>1443116.65608186</v>
      </c>
    </row>
    <row r="1813" spans="1:17" x14ac:dyDescent="0.35">
      <c r="A1813" t="s">
        <v>154</v>
      </c>
      <c r="B1813" t="s">
        <v>4125</v>
      </c>
      <c r="C1813" t="s">
        <v>4126</v>
      </c>
      <c r="D1813">
        <v>0</v>
      </c>
      <c r="E1813">
        <v>33</v>
      </c>
      <c r="F1813">
        <v>5</v>
      </c>
      <c r="G1813">
        <v>21</v>
      </c>
      <c r="H1813">
        <v>5</v>
      </c>
      <c r="I1813">
        <v>222</v>
      </c>
      <c r="J1813">
        <v>756859.28526631102</v>
      </c>
      <c r="K1813">
        <v>646888.52919704805</v>
      </c>
      <c r="L1813" t="s">
        <v>732</v>
      </c>
      <c r="M1813">
        <v>429548.28125</v>
      </c>
      <c r="N1813" t="s">
        <v>732</v>
      </c>
      <c r="O1813" t="s">
        <v>732</v>
      </c>
      <c r="P1813">
        <v>59849.390549014002</v>
      </c>
      <c r="Q1813" t="s">
        <v>732</v>
      </c>
    </row>
    <row r="1814" spans="1:17" x14ac:dyDescent="0.35">
      <c r="A1814" t="s">
        <v>154</v>
      </c>
      <c r="B1814" t="s">
        <v>4127</v>
      </c>
      <c r="C1814" t="s">
        <v>4128</v>
      </c>
      <c r="D1814">
        <v>0</v>
      </c>
      <c r="E1814">
        <v>29</v>
      </c>
      <c r="F1814">
        <v>6</v>
      </c>
      <c r="G1814">
        <v>40</v>
      </c>
      <c r="H1814">
        <v>6</v>
      </c>
      <c r="I1814">
        <v>253</v>
      </c>
      <c r="J1814">
        <v>1640169.80317861</v>
      </c>
      <c r="K1814">
        <v>690433.88090096705</v>
      </c>
      <c r="L1814">
        <v>234535.227191374</v>
      </c>
      <c r="M1814">
        <v>668530.66015625</v>
      </c>
      <c r="N1814">
        <v>1321713.5233799</v>
      </c>
      <c r="O1814">
        <v>1675235.4163374801</v>
      </c>
      <c r="P1814">
        <v>1999874.87577239</v>
      </c>
      <c r="Q1814">
        <v>1733137.38213256</v>
      </c>
    </row>
    <row r="1815" spans="1:17" x14ac:dyDescent="0.35">
      <c r="A1815" t="s">
        <v>154</v>
      </c>
      <c r="B1815" t="s">
        <v>203</v>
      </c>
      <c r="C1815" t="s">
        <v>4129</v>
      </c>
      <c r="D1815">
        <v>0</v>
      </c>
      <c r="E1815">
        <v>33</v>
      </c>
      <c r="F1815">
        <v>3</v>
      </c>
      <c r="G1815">
        <v>18</v>
      </c>
      <c r="H1815">
        <v>3</v>
      </c>
      <c r="I1815">
        <v>125</v>
      </c>
      <c r="J1815">
        <v>3223038.3217856199</v>
      </c>
      <c r="K1815">
        <v>3092391.6327646701</v>
      </c>
      <c r="L1815">
        <v>2509703.28637067</v>
      </c>
      <c r="M1815">
        <v>5173699</v>
      </c>
      <c r="N1815">
        <v>5573295.0423026504</v>
      </c>
      <c r="O1815">
        <v>5928663.2978705997</v>
      </c>
      <c r="P1815">
        <v>8070280.10691889</v>
      </c>
      <c r="Q1815">
        <v>7331751.4320332902</v>
      </c>
    </row>
    <row r="1816" spans="1:17" x14ac:dyDescent="0.35">
      <c r="A1816" t="s">
        <v>154</v>
      </c>
      <c r="B1816" t="s">
        <v>4130</v>
      </c>
      <c r="C1816" t="s">
        <v>4131</v>
      </c>
      <c r="D1816">
        <v>0</v>
      </c>
      <c r="E1816">
        <v>30</v>
      </c>
      <c r="F1816">
        <v>5</v>
      </c>
      <c r="G1816">
        <v>20</v>
      </c>
      <c r="H1816">
        <v>5</v>
      </c>
      <c r="I1816">
        <v>223</v>
      </c>
      <c r="J1816">
        <v>1119360.22848233</v>
      </c>
      <c r="K1816">
        <v>1139991.93844048</v>
      </c>
      <c r="L1816">
        <v>1016176.39321999</v>
      </c>
      <c r="M1816">
        <v>1419153.34375</v>
      </c>
      <c r="N1816">
        <v>1441660.8619959599</v>
      </c>
      <c r="O1816">
        <v>2175335.9457495301</v>
      </c>
      <c r="P1816">
        <v>1823412.4712020401</v>
      </c>
      <c r="Q1816">
        <v>1746172.00621572</v>
      </c>
    </row>
    <row r="1817" spans="1:17" x14ac:dyDescent="0.35">
      <c r="A1817" t="s">
        <v>154</v>
      </c>
      <c r="B1817" t="s">
        <v>4132</v>
      </c>
      <c r="C1817" t="s">
        <v>4133</v>
      </c>
      <c r="D1817">
        <v>0</v>
      </c>
      <c r="E1817">
        <v>38</v>
      </c>
      <c r="F1817">
        <v>6</v>
      </c>
      <c r="G1817">
        <v>17</v>
      </c>
      <c r="H1817">
        <v>6</v>
      </c>
      <c r="I1817">
        <v>176</v>
      </c>
      <c r="J1817">
        <v>225474.93827020799</v>
      </c>
      <c r="K1817">
        <v>155494.903447755</v>
      </c>
      <c r="L1817">
        <v>118946.283925535</v>
      </c>
      <c r="M1817">
        <v>300567.65625</v>
      </c>
      <c r="N1817" t="s">
        <v>732</v>
      </c>
      <c r="O1817">
        <v>28618.351933846501</v>
      </c>
      <c r="P1817">
        <v>36044.976231003202</v>
      </c>
      <c r="Q1817">
        <v>84709.417630763797</v>
      </c>
    </row>
    <row r="1818" spans="1:17" x14ac:dyDescent="0.35">
      <c r="A1818" t="s">
        <v>154</v>
      </c>
      <c r="B1818" t="s">
        <v>4134</v>
      </c>
      <c r="C1818" t="s">
        <v>4135</v>
      </c>
      <c r="D1818">
        <v>0</v>
      </c>
      <c r="E1818">
        <v>27</v>
      </c>
      <c r="F1818">
        <v>7</v>
      </c>
      <c r="G1818">
        <v>32</v>
      </c>
      <c r="H1818">
        <v>7</v>
      </c>
      <c r="I1818">
        <v>276</v>
      </c>
      <c r="J1818">
        <v>933330.64617054805</v>
      </c>
      <c r="K1818">
        <v>999645.84365533502</v>
      </c>
      <c r="L1818">
        <v>1311841.02321836</v>
      </c>
      <c r="M1818">
        <v>1226708.46875</v>
      </c>
      <c r="N1818">
        <v>632687.581206306</v>
      </c>
      <c r="O1818">
        <v>675646.42923265498</v>
      </c>
      <c r="P1818">
        <v>429165.23967542697</v>
      </c>
      <c r="Q1818">
        <v>812347.17854883696</v>
      </c>
    </row>
    <row r="1819" spans="1:17" x14ac:dyDescent="0.35">
      <c r="A1819" t="s">
        <v>154</v>
      </c>
      <c r="B1819" t="s">
        <v>4136</v>
      </c>
      <c r="C1819" t="s">
        <v>4137</v>
      </c>
      <c r="D1819">
        <v>0</v>
      </c>
      <c r="E1819">
        <v>32</v>
      </c>
      <c r="F1819">
        <v>4</v>
      </c>
      <c r="G1819">
        <v>15</v>
      </c>
      <c r="H1819">
        <v>4</v>
      </c>
      <c r="I1819">
        <v>184</v>
      </c>
      <c r="J1819">
        <v>418473.907773279</v>
      </c>
      <c r="K1819">
        <v>202844.93563420899</v>
      </c>
      <c r="L1819" t="s">
        <v>732</v>
      </c>
      <c r="M1819">
        <v>403251.8515625</v>
      </c>
      <c r="N1819" t="s">
        <v>732</v>
      </c>
      <c r="O1819">
        <v>75654.720452904701</v>
      </c>
      <c r="P1819">
        <v>111290.695351285</v>
      </c>
      <c r="Q1819">
        <v>64302.176438179202</v>
      </c>
    </row>
    <row r="1820" spans="1:17" x14ac:dyDescent="0.35">
      <c r="A1820" t="s">
        <v>154</v>
      </c>
      <c r="B1820" t="s">
        <v>4138</v>
      </c>
      <c r="C1820" t="s">
        <v>4139</v>
      </c>
      <c r="D1820">
        <v>0</v>
      </c>
      <c r="E1820">
        <v>19</v>
      </c>
      <c r="F1820">
        <v>6</v>
      </c>
      <c r="G1820">
        <v>21</v>
      </c>
      <c r="H1820">
        <v>6</v>
      </c>
      <c r="I1820">
        <v>381</v>
      </c>
      <c r="J1820">
        <v>182651.96037772801</v>
      </c>
      <c r="K1820">
        <v>160102.031077644</v>
      </c>
      <c r="L1820">
        <v>225619.840834039</v>
      </c>
      <c r="M1820">
        <v>331728.796875</v>
      </c>
      <c r="N1820">
        <v>2372536.0545262699</v>
      </c>
      <c r="O1820">
        <v>2688670.9602394402</v>
      </c>
      <c r="P1820">
        <v>3117913.0640147198</v>
      </c>
      <c r="Q1820">
        <v>2895857.4786793902</v>
      </c>
    </row>
    <row r="1821" spans="1:17" x14ac:dyDescent="0.35">
      <c r="A1821" t="s">
        <v>154</v>
      </c>
      <c r="B1821" t="s">
        <v>4140</v>
      </c>
      <c r="C1821" t="s">
        <v>4141</v>
      </c>
      <c r="D1821">
        <v>0</v>
      </c>
      <c r="E1821">
        <v>41</v>
      </c>
      <c r="F1821">
        <v>9</v>
      </c>
      <c r="G1821">
        <v>19</v>
      </c>
      <c r="H1821">
        <v>9</v>
      </c>
      <c r="I1821">
        <v>279</v>
      </c>
      <c r="J1821">
        <v>1074773.7328158999</v>
      </c>
      <c r="K1821">
        <v>1027794.83027731</v>
      </c>
      <c r="L1821">
        <v>352013.92368387099</v>
      </c>
      <c r="M1821">
        <v>1220227.2109375</v>
      </c>
      <c r="N1821">
        <v>1202862.9640214599</v>
      </c>
      <c r="O1821">
        <v>1256581.5049715801</v>
      </c>
      <c r="P1821">
        <v>1715807.9195407401</v>
      </c>
      <c r="Q1821">
        <v>1181876.6579402101</v>
      </c>
    </row>
    <row r="1822" spans="1:17" x14ac:dyDescent="0.35">
      <c r="A1822" t="s">
        <v>154</v>
      </c>
      <c r="B1822" t="s">
        <v>4142</v>
      </c>
      <c r="C1822" t="s">
        <v>4143</v>
      </c>
      <c r="D1822">
        <v>0</v>
      </c>
      <c r="E1822">
        <v>38</v>
      </c>
      <c r="F1822">
        <v>3</v>
      </c>
      <c r="G1822">
        <v>26</v>
      </c>
      <c r="H1822">
        <v>3</v>
      </c>
      <c r="I1822">
        <v>104</v>
      </c>
      <c r="J1822">
        <v>657813.288013265</v>
      </c>
      <c r="K1822">
        <v>151065.70458199701</v>
      </c>
      <c r="L1822">
        <v>178292.40195007701</v>
      </c>
      <c r="M1822">
        <v>367000.4375</v>
      </c>
      <c r="N1822">
        <v>1675259.35964102</v>
      </c>
      <c r="O1822">
        <v>1584082.5633872999</v>
      </c>
      <c r="P1822">
        <v>2737993.4016920999</v>
      </c>
      <c r="Q1822">
        <v>1799952.7014742701</v>
      </c>
    </row>
    <row r="1823" spans="1:17" x14ac:dyDescent="0.35">
      <c r="A1823" t="s">
        <v>154</v>
      </c>
      <c r="B1823" t="s">
        <v>4144</v>
      </c>
      <c r="C1823" t="s">
        <v>4145</v>
      </c>
      <c r="D1823">
        <v>0</v>
      </c>
      <c r="E1823">
        <v>20</v>
      </c>
      <c r="F1823">
        <v>8</v>
      </c>
      <c r="G1823">
        <v>14</v>
      </c>
      <c r="H1823">
        <v>8</v>
      </c>
      <c r="I1823">
        <v>482</v>
      </c>
      <c r="J1823">
        <v>487172.80199074501</v>
      </c>
      <c r="K1823">
        <v>439801.45533661201</v>
      </c>
      <c r="L1823" t="s">
        <v>732</v>
      </c>
      <c r="M1823">
        <v>478198.7421875</v>
      </c>
      <c r="N1823">
        <v>379045.05378857901</v>
      </c>
      <c r="O1823">
        <v>181312.68842591299</v>
      </c>
      <c r="P1823">
        <v>257594.29230319301</v>
      </c>
      <c r="Q1823">
        <v>189159.88157796601</v>
      </c>
    </row>
    <row r="1824" spans="1:17" x14ac:dyDescent="0.35">
      <c r="A1824" t="s">
        <v>154</v>
      </c>
      <c r="B1824" t="s">
        <v>4146</v>
      </c>
      <c r="C1824" t="s">
        <v>4147</v>
      </c>
      <c r="D1824">
        <v>0</v>
      </c>
      <c r="E1824">
        <v>10</v>
      </c>
      <c r="F1824">
        <v>3</v>
      </c>
      <c r="G1824">
        <v>57</v>
      </c>
      <c r="H1824">
        <v>1</v>
      </c>
      <c r="I1824">
        <v>273</v>
      </c>
      <c r="J1824">
        <v>945611.82596147002</v>
      </c>
      <c r="K1824">
        <v>985436.52974435</v>
      </c>
      <c r="L1824">
        <v>2532207.4446261702</v>
      </c>
      <c r="M1824">
        <v>1815392</v>
      </c>
      <c r="N1824">
        <v>1282835.10629532</v>
      </c>
      <c r="O1824">
        <v>791387.34812794498</v>
      </c>
      <c r="P1824">
        <v>1787138.09652204</v>
      </c>
      <c r="Q1824">
        <v>1278381.9268692799</v>
      </c>
    </row>
    <row r="1825" spans="1:17" x14ac:dyDescent="0.35">
      <c r="A1825" t="s">
        <v>154</v>
      </c>
      <c r="B1825" t="s">
        <v>4148</v>
      </c>
      <c r="C1825" t="s">
        <v>4149</v>
      </c>
      <c r="D1825">
        <v>0</v>
      </c>
      <c r="E1825">
        <v>14</v>
      </c>
      <c r="F1825">
        <v>6</v>
      </c>
      <c r="G1825">
        <v>41</v>
      </c>
      <c r="H1825">
        <v>6</v>
      </c>
      <c r="I1825">
        <v>426</v>
      </c>
      <c r="J1825">
        <v>1370504.32644933</v>
      </c>
      <c r="K1825">
        <v>1529461.1828727799</v>
      </c>
      <c r="L1825">
        <v>604344.34906302602</v>
      </c>
      <c r="M1825">
        <v>1946730.1640625</v>
      </c>
      <c r="N1825">
        <v>662094.17923764302</v>
      </c>
      <c r="O1825">
        <v>517154.18641113798</v>
      </c>
      <c r="P1825">
        <v>598555.66917361901</v>
      </c>
      <c r="Q1825">
        <v>371500.78613236803</v>
      </c>
    </row>
    <row r="1826" spans="1:17" x14ac:dyDescent="0.35">
      <c r="A1826" t="s">
        <v>154</v>
      </c>
      <c r="B1826" t="s">
        <v>4150</v>
      </c>
      <c r="C1826" t="s">
        <v>4151</v>
      </c>
      <c r="D1826">
        <v>0</v>
      </c>
      <c r="E1826">
        <v>14</v>
      </c>
      <c r="F1826">
        <v>2</v>
      </c>
      <c r="G1826">
        <v>92</v>
      </c>
      <c r="H1826">
        <v>2</v>
      </c>
      <c r="I1826">
        <v>100</v>
      </c>
      <c r="J1826">
        <v>9880608.2864136007</v>
      </c>
      <c r="K1826">
        <v>8660682.44741432</v>
      </c>
      <c r="L1826">
        <v>6992716.9981199102</v>
      </c>
      <c r="M1826">
        <v>13743119.5</v>
      </c>
      <c r="N1826">
        <v>75297222.6535445</v>
      </c>
      <c r="O1826">
        <v>79887183.938726097</v>
      </c>
      <c r="P1826">
        <v>61967144.053896002</v>
      </c>
      <c r="Q1826">
        <v>86947088.262299806</v>
      </c>
    </row>
    <row r="1827" spans="1:17" x14ac:dyDescent="0.35">
      <c r="A1827" t="s">
        <v>154</v>
      </c>
      <c r="B1827" t="s">
        <v>4152</v>
      </c>
      <c r="C1827" t="s">
        <v>4153</v>
      </c>
      <c r="D1827">
        <v>0</v>
      </c>
      <c r="E1827">
        <v>50</v>
      </c>
      <c r="F1827">
        <v>6</v>
      </c>
      <c r="G1827">
        <v>36</v>
      </c>
      <c r="H1827">
        <v>6</v>
      </c>
      <c r="I1827">
        <v>161</v>
      </c>
      <c r="J1827">
        <v>653984.41996584402</v>
      </c>
      <c r="K1827">
        <v>690660.85779382999</v>
      </c>
      <c r="L1827">
        <v>163755.559980575</v>
      </c>
      <c r="M1827">
        <v>845589.703125</v>
      </c>
      <c r="N1827">
        <v>3100449.8118265499</v>
      </c>
      <c r="O1827">
        <v>3203453.7701204699</v>
      </c>
      <c r="P1827">
        <v>3943333.0426081801</v>
      </c>
      <c r="Q1827">
        <v>2772207.0829410502</v>
      </c>
    </row>
    <row r="1828" spans="1:17" x14ac:dyDescent="0.35">
      <c r="A1828" t="s">
        <v>154</v>
      </c>
      <c r="B1828" t="s">
        <v>4154</v>
      </c>
      <c r="C1828" t="s">
        <v>4155</v>
      </c>
      <c r="D1828">
        <v>0</v>
      </c>
      <c r="E1828">
        <v>14</v>
      </c>
      <c r="F1828">
        <v>3</v>
      </c>
      <c r="G1828">
        <v>28</v>
      </c>
      <c r="H1828">
        <v>3</v>
      </c>
      <c r="I1828">
        <v>360</v>
      </c>
      <c r="J1828">
        <v>1602163.94205341</v>
      </c>
      <c r="K1828">
        <v>1511835.06546581</v>
      </c>
      <c r="L1828">
        <v>389706.65298345999</v>
      </c>
      <c r="M1828">
        <v>1076194.4375</v>
      </c>
      <c r="N1828">
        <v>980961.83254516497</v>
      </c>
      <c r="O1828">
        <v>629994.64257591299</v>
      </c>
      <c r="P1828">
        <v>1034877.95982322</v>
      </c>
      <c r="Q1828">
        <v>912648.42427397403</v>
      </c>
    </row>
    <row r="1829" spans="1:17" x14ac:dyDescent="0.35">
      <c r="A1829" t="s">
        <v>154</v>
      </c>
      <c r="B1829" t="s">
        <v>4156</v>
      </c>
      <c r="C1829" t="s">
        <v>4157</v>
      </c>
      <c r="D1829">
        <v>0</v>
      </c>
      <c r="E1829">
        <v>52</v>
      </c>
      <c r="F1829">
        <v>6</v>
      </c>
      <c r="G1829">
        <v>38</v>
      </c>
      <c r="H1829">
        <v>6</v>
      </c>
      <c r="I1829">
        <v>104</v>
      </c>
      <c r="J1829">
        <v>1298122.3350446101</v>
      </c>
      <c r="K1829">
        <v>1254574.0330912301</v>
      </c>
      <c r="L1829">
        <v>1413552.9329104701</v>
      </c>
      <c r="M1829">
        <v>1432693.375</v>
      </c>
      <c r="N1829">
        <v>1612177.97859738</v>
      </c>
      <c r="O1829">
        <v>1704355.66383317</v>
      </c>
      <c r="P1829">
        <v>2080363.69717832</v>
      </c>
      <c r="Q1829">
        <v>1838668.1679462499</v>
      </c>
    </row>
    <row r="1830" spans="1:17" x14ac:dyDescent="0.35">
      <c r="A1830" t="s">
        <v>154</v>
      </c>
      <c r="B1830" t="s">
        <v>4158</v>
      </c>
      <c r="C1830" t="s">
        <v>4159</v>
      </c>
      <c r="D1830">
        <v>0</v>
      </c>
      <c r="E1830">
        <v>33</v>
      </c>
      <c r="F1830">
        <v>6</v>
      </c>
      <c r="G1830">
        <v>25</v>
      </c>
      <c r="H1830">
        <v>6</v>
      </c>
      <c r="I1830">
        <v>251</v>
      </c>
      <c r="J1830">
        <v>56931.853694245598</v>
      </c>
      <c r="K1830">
        <v>32573.152535273799</v>
      </c>
      <c r="L1830" t="s">
        <v>732</v>
      </c>
      <c r="M1830">
        <v>31218.87890625</v>
      </c>
      <c r="N1830">
        <v>2057099.69517364</v>
      </c>
      <c r="O1830">
        <v>1890596.2430444299</v>
      </c>
      <c r="P1830">
        <v>1674741.4736689399</v>
      </c>
      <c r="Q1830">
        <v>276165.80661463999</v>
      </c>
    </row>
    <row r="1831" spans="1:17" x14ac:dyDescent="0.35">
      <c r="A1831" t="s">
        <v>154</v>
      </c>
      <c r="B1831" t="s">
        <v>4160</v>
      </c>
      <c r="C1831" t="s">
        <v>4161</v>
      </c>
      <c r="D1831">
        <v>0</v>
      </c>
      <c r="E1831">
        <v>28</v>
      </c>
      <c r="F1831">
        <v>2</v>
      </c>
      <c r="G1831">
        <v>19</v>
      </c>
      <c r="H1831">
        <v>2</v>
      </c>
      <c r="I1831">
        <v>133</v>
      </c>
      <c r="J1831">
        <v>1053145.42413439</v>
      </c>
      <c r="K1831">
        <v>1075179.41383679</v>
      </c>
      <c r="L1831">
        <v>3420007.2086396399</v>
      </c>
      <c r="M1831">
        <v>1587260.0625</v>
      </c>
      <c r="N1831">
        <v>1333523.3250426301</v>
      </c>
      <c r="O1831">
        <v>1116595.2100198099</v>
      </c>
      <c r="P1831" t="s">
        <v>732</v>
      </c>
      <c r="Q1831">
        <v>1006437.43003638</v>
      </c>
    </row>
    <row r="1832" spans="1:17" x14ac:dyDescent="0.35">
      <c r="A1832" t="s">
        <v>154</v>
      </c>
      <c r="B1832" t="s">
        <v>4162</v>
      </c>
      <c r="C1832" t="s">
        <v>4163</v>
      </c>
      <c r="D1832">
        <v>0</v>
      </c>
      <c r="E1832">
        <v>10</v>
      </c>
      <c r="F1832">
        <v>2</v>
      </c>
      <c r="G1832">
        <v>9</v>
      </c>
      <c r="H1832">
        <v>2</v>
      </c>
      <c r="I1832">
        <v>326</v>
      </c>
      <c r="J1832">
        <v>786873.53168345499</v>
      </c>
      <c r="K1832">
        <v>1221301.2461291801</v>
      </c>
      <c r="L1832">
        <v>1376882.1697052</v>
      </c>
      <c r="M1832">
        <v>1066952.09375</v>
      </c>
      <c r="N1832">
        <v>137535.96516147099</v>
      </c>
      <c r="O1832">
        <v>366039.71939875599</v>
      </c>
      <c r="P1832">
        <v>266730.06869254803</v>
      </c>
      <c r="Q1832">
        <v>356668.97606365301</v>
      </c>
    </row>
    <row r="1833" spans="1:17" x14ac:dyDescent="0.35">
      <c r="A1833" t="s">
        <v>154</v>
      </c>
      <c r="B1833" t="s">
        <v>4164</v>
      </c>
      <c r="C1833" t="s">
        <v>4165</v>
      </c>
      <c r="D1833">
        <v>0</v>
      </c>
      <c r="E1833">
        <v>34</v>
      </c>
      <c r="F1833">
        <v>6</v>
      </c>
      <c r="G1833">
        <v>18</v>
      </c>
      <c r="H1833">
        <v>6</v>
      </c>
      <c r="I1833">
        <v>210</v>
      </c>
      <c r="J1833">
        <v>1197047.2936298801</v>
      </c>
      <c r="K1833">
        <v>880364.09069810202</v>
      </c>
      <c r="L1833">
        <v>144960.728643159</v>
      </c>
      <c r="M1833">
        <v>1138404.875</v>
      </c>
      <c r="N1833">
        <v>80367.764589616098</v>
      </c>
      <c r="O1833">
        <v>118156.932805986</v>
      </c>
      <c r="P1833">
        <v>158243.291328008</v>
      </c>
      <c r="Q1833">
        <v>137805.45440908501</v>
      </c>
    </row>
    <row r="1834" spans="1:17" x14ac:dyDescent="0.35">
      <c r="A1834" t="s">
        <v>154</v>
      </c>
      <c r="B1834" t="s">
        <v>4166</v>
      </c>
      <c r="C1834" t="s">
        <v>4167</v>
      </c>
      <c r="D1834">
        <v>0</v>
      </c>
      <c r="E1834">
        <v>18</v>
      </c>
      <c r="F1834">
        <v>1</v>
      </c>
      <c r="G1834">
        <v>10</v>
      </c>
      <c r="H1834">
        <v>1</v>
      </c>
      <c r="I1834">
        <v>118</v>
      </c>
      <c r="J1834">
        <v>1226708.71911461</v>
      </c>
      <c r="K1834">
        <v>1642419.6177266201</v>
      </c>
      <c r="L1834" t="s">
        <v>732</v>
      </c>
      <c r="M1834">
        <v>1451810.5</v>
      </c>
      <c r="N1834">
        <v>1220007.26431394</v>
      </c>
      <c r="O1834">
        <v>1069297.09607994</v>
      </c>
      <c r="P1834">
        <v>2138161.5643759798</v>
      </c>
      <c r="Q1834">
        <v>1185217.40535091</v>
      </c>
    </row>
    <row r="1835" spans="1:17" x14ac:dyDescent="0.35">
      <c r="A1835" t="s">
        <v>154</v>
      </c>
      <c r="B1835" t="s">
        <v>4168</v>
      </c>
      <c r="C1835" t="s">
        <v>4169</v>
      </c>
      <c r="D1835">
        <v>0</v>
      </c>
      <c r="E1835">
        <v>35</v>
      </c>
      <c r="F1835">
        <v>4</v>
      </c>
      <c r="G1835">
        <v>49</v>
      </c>
      <c r="H1835">
        <v>4</v>
      </c>
      <c r="I1835">
        <v>83</v>
      </c>
      <c r="J1835">
        <v>8110900.4013494896</v>
      </c>
      <c r="K1835">
        <v>8799105.5992739704</v>
      </c>
      <c r="L1835">
        <v>3743208.4955044799</v>
      </c>
      <c r="M1835">
        <v>5698251.75</v>
      </c>
      <c r="N1835" t="s">
        <v>732</v>
      </c>
      <c r="O1835">
        <v>96288.163242265102</v>
      </c>
      <c r="P1835" t="s">
        <v>732</v>
      </c>
      <c r="Q1835" t="s">
        <v>732</v>
      </c>
    </row>
    <row r="1836" spans="1:17" x14ac:dyDescent="0.35">
      <c r="A1836" t="s">
        <v>154</v>
      </c>
      <c r="B1836" t="s">
        <v>4170</v>
      </c>
      <c r="C1836" t="s">
        <v>4171</v>
      </c>
      <c r="D1836">
        <v>0</v>
      </c>
      <c r="E1836">
        <v>14</v>
      </c>
      <c r="F1836">
        <v>8</v>
      </c>
      <c r="G1836">
        <v>33</v>
      </c>
      <c r="H1836">
        <v>8</v>
      </c>
      <c r="I1836">
        <v>603</v>
      </c>
      <c r="J1836" t="s">
        <v>732</v>
      </c>
      <c r="K1836" t="s">
        <v>732</v>
      </c>
      <c r="L1836" t="s">
        <v>732</v>
      </c>
      <c r="M1836" t="s">
        <v>732</v>
      </c>
      <c r="N1836" t="s">
        <v>732</v>
      </c>
      <c r="O1836" t="s">
        <v>732</v>
      </c>
      <c r="P1836" t="s">
        <v>732</v>
      </c>
      <c r="Q1836" t="s">
        <v>732</v>
      </c>
    </row>
    <row r="1837" spans="1:17" x14ac:dyDescent="0.35">
      <c r="A1837" t="s">
        <v>154</v>
      </c>
      <c r="B1837" t="s">
        <v>4172</v>
      </c>
      <c r="C1837" t="s">
        <v>4173</v>
      </c>
      <c r="D1837">
        <v>0</v>
      </c>
      <c r="E1837">
        <v>56</v>
      </c>
      <c r="F1837">
        <v>7</v>
      </c>
      <c r="G1837">
        <v>15</v>
      </c>
      <c r="H1837">
        <v>7</v>
      </c>
      <c r="I1837">
        <v>135</v>
      </c>
      <c r="J1837">
        <v>280698.26965245802</v>
      </c>
      <c r="K1837">
        <v>85880.9036005292</v>
      </c>
      <c r="L1837" t="s">
        <v>732</v>
      </c>
      <c r="M1837">
        <v>1733281.28125</v>
      </c>
      <c r="N1837">
        <v>639767.54363375797</v>
      </c>
      <c r="O1837">
        <v>94895.771499237293</v>
      </c>
      <c r="P1837" t="s">
        <v>732</v>
      </c>
      <c r="Q1837" t="s">
        <v>732</v>
      </c>
    </row>
    <row r="1838" spans="1:17" x14ac:dyDescent="0.35">
      <c r="A1838" t="s">
        <v>154</v>
      </c>
      <c r="B1838" t="s">
        <v>4174</v>
      </c>
      <c r="C1838" t="s">
        <v>4175</v>
      </c>
      <c r="D1838">
        <v>0</v>
      </c>
      <c r="E1838">
        <v>69</v>
      </c>
      <c r="F1838">
        <v>4</v>
      </c>
      <c r="G1838">
        <v>28</v>
      </c>
      <c r="H1838">
        <v>4</v>
      </c>
      <c r="I1838">
        <v>59</v>
      </c>
      <c r="J1838">
        <v>3413695.7798104798</v>
      </c>
      <c r="K1838">
        <v>3353823.9927348699</v>
      </c>
      <c r="L1838">
        <v>2961191.57300408</v>
      </c>
      <c r="M1838">
        <v>2692507.9453125</v>
      </c>
      <c r="N1838">
        <v>12746754.2789433</v>
      </c>
      <c r="O1838">
        <v>10233676.762838</v>
      </c>
      <c r="P1838">
        <v>14402518.789630899</v>
      </c>
      <c r="Q1838">
        <v>12261197.3779111</v>
      </c>
    </row>
    <row r="1839" spans="1:17" x14ac:dyDescent="0.35">
      <c r="A1839" t="s">
        <v>154</v>
      </c>
      <c r="B1839" t="s">
        <v>4176</v>
      </c>
      <c r="C1839" t="s">
        <v>4177</v>
      </c>
      <c r="D1839">
        <v>0</v>
      </c>
      <c r="E1839">
        <v>50</v>
      </c>
      <c r="F1839">
        <v>4</v>
      </c>
      <c r="G1839">
        <v>14</v>
      </c>
      <c r="H1839">
        <v>4</v>
      </c>
      <c r="I1839">
        <v>88</v>
      </c>
      <c r="J1839">
        <v>2656202.6402239399</v>
      </c>
      <c r="K1839">
        <v>2508838.51644838</v>
      </c>
      <c r="L1839">
        <v>1948597.1680956499</v>
      </c>
      <c r="M1839">
        <v>2855080.8046875</v>
      </c>
      <c r="N1839">
        <v>929640.26898948604</v>
      </c>
      <c r="O1839">
        <v>803254.03372893098</v>
      </c>
      <c r="P1839">
        <v>617480.48228525498</v>
      </c>
      <c r="Q1839">
        <v>666416.72805024299</v>
      </c>
    </row>
    <row r="1840" spans="1:17" x14ac:dyDescent="0.35">
      <c r="A1840" t="s">
        <v>154</v>
      </c>
      <c r="B1840" t="s">
        <v>4178</v>
      </c>
      <c r="C1840" t="s">
        <v>4179</v>
      </c>
      <c r="D1840">
        <v>0</v>
      </c>
      <c r="E1840">
        <v>8</v>
      </c>
      <c r="F1840">
        <v>1</v>
      </c>
      <c r="G1840">
        <v>47</v>
      </c>
      <c r="H1840">
        <v>1</v>
      </c>
      <c r="I1840">
        <v>181</v>
      </c>
      <c r="J1840">
        <v>2030792.44060711</v>
      </c>
      <c r="K1840">
        <v>2089785.3613144699</v>
      </c>
      <c r="L1840">
        <v>3933200.5199490101</v>
      </c>
      <c r="M1840">
        <v>1523531.5</v>
      </c>
      <c r="N1840">
        <v>16525223.538466901</v>
      </c>
      <c r="O1840">
        <v>17166511.576520301</v>
      </c>
      <c r="P1840">
        <v>5165227.3051031502</v>
      </c>
      <c r="Q1840">
        <v>27170542.4602772</v>
      </c>
    </row>
    <row r="1841" spans="1:17" x14ac:dyDescent="0.35">
      <c r="A1841" t="s">
        <v>154</v>
      </c>
      <c r="B1841" t="s">
        <v>4180</v>
      </c>
      <c r="C1841" t="s">
        <v>4181</v>
      </c>
      <c r="D1841">
        <v>0</v>
      </c>
      <c r="E1841">
        <v>16</v>
      </c>
      <c r="F1841">
        <v>4</v>
      </c>
      <c r="G1841">
        <v>60</v>
      </c>
      <c r="H1841">
        <v>4</v>
      </c>
      <c r="I1841">
        <v>233</v>
      </c>
      <c r="J1841">
        <v>5830106.0178386401</v>
      </c>
      <c r="K1841">
        <v>5345390.3681925703</v>
      </c>
      <c r="L1841">
        <v>3233177.31144572</v>
      </c>
      <c r="M1841">
        <v>4449407.4375</v>
      </c>
      <c r="N1841">
        <v>2286163.6086010002</v>
      </c>
      <c r="O1841">
        <v>1762048.3672954801</v>
      </c>
      <c r="P1841">
        <v>2768572.7546260701</v>
      </c>
      <c r="Q1841">
        <v>1447683.1764980999</v>
      </c>
    </row>
    <row r="1842" spans="1:17" x14ac:dyDescent="0.35">
      <c r="A1842" t="s">
        <v>154</v>
      </c>
      <c r="B1842" t="s">
        <v>4182</v>
      </c>
      <c r="C1842" t="s">
        <v>4183</v>
      </c>
      <c r="D1842">
        <v>0</v>
      </c>
      <c r="E1842">
        <v>34</v>
      </c>
      <c r="F1842">
        <v>2</v>
      </c>
      <c r="G1842">
        <v>36</v>
      </c>
      <c r="H1842">
        <v>2</v>
      </c>
      <c r="I1842">
        <v>116</v>
      </c>
      <c r="J1842" t="s">
        <v>732</v>
      </c>
      <c r="K1842" t="s">
        <v>732</v>
      </c>
      <c r="L1842" t="s">
        <v>732</v>
      </c>
      <c r="M1842">
        <v>600578.578125</v>
      </c>
      <c r="N1842">
        <v>1597453.74350666</v>
      </c>
      <c r="O1842">
        <v>1823680.2550047401</v>
      </c>
      <c r="P1842">
        <v>2404120.50130226</v>
      </c>
      <c r="Q1842">
        <v>4185963.4951786199</v>
      </c>
    </row>
    <row r="1843" spans="1:17" x14ac:dyDescent="0.35">
      <c r="A1843" t="s">
        <v>154</v>
      </c>
      <c r="B1843" t="s">
        <v>4184</v>
      </c>
      <c r="C1843" t="s">
        <v>4185</v>
      </c>
      <c r="D1843">
        <v>0</v>
      </c>
      <c r="E1843">
        <v>27</v>
      </c>
      <c r="F1843">
        <v>5</v>
      </c>
      <c r="G1843">
        <v>16</v>
      </c>
      <c r="H1843">
        <v>5</v>
      </c>
      <c r="I1843">
        <v>209</v>
      </c>
      <c r="J1843">
        <v>143419.00731571901</v>
      </c>
      <c r="K1843">
        <v>257497.735525269</v>
      </c>
      <c r="L1843" t="s">
        <v>732</v>
      </c>
      <c r="M1843">
        <v>189378.09375</v>
      </c>
      <c r="N1843" t="s">
        <v>732</v>
      </c>
      <c r="O1843">
        <v>311488.95752115099</v>
      </c>
      <c r="P1843" t="s">
        <v>732</v>
      </c>
      <c r="Q1843" t="s">
        <v>732</v>
      </c>
    </row>
    <row r="1844" spans="1:17" x14ac:dyDescent="0.35">
      <c r="A1844" t="s">
        <v>154</v>
      </c>
      <c r="B1844" t="s">
        <v>4186</v>
      </c>
      <c r="C1844" t="s">
        <v>4187</v>
      </c>
      <c r="D1844">
        <v>0</v>
      </c>
      <c r="E1844">
        <v>22</v>
      </c>
      <c r="F1844">
        <v>7</v>
      </c>
      <c r="G1844">
        <v>28</v>
      </c>
      <c r="H1844">
        <v>7</v>
      </c>
      <c r="I1844">
        <v>386</v>
      </c>
      <c r="J1844">
        <v>751889.52700066101</v>
      </c>
      <c r="K1844">
        <v>813934.02766453603</v>
      </c>
      <c r="L1844">
        <v>326287.11980975699</v>
      </c>
      <c r="M1844">
        <v>832508.421875</v>
      </c>
      <c r="N1844">
        <v>124167.978520519</v>
      </c>
      <c r="O1844">
        <v>150516.926247906</v>
      </c>
      <c r="P1844">
        <v>38458.0203445566</v>
      </c>
      <c r="Q1844" t="s">
        <v>732</v>
      </c>
    </row>
    <row r="1845" spans="1:17" x14ac:dyDescent="0.35">
      <c r="A1845" t="s">
        <v>154</v>
      </c>
      <c r="B1845" t="s">
        <v>4188</v>
      </c>
      <c r="C1845" t="s">
        <v>4189</v>
      </c>
      <c r="D1845">
        <v>0</v>
      </c>
      <c r="E1845">
        <v>22</v>
      </c>
      <c r="F1845">
        <v>6</v>
      </c>
      <c r="G1845">
        <v>23</v>
      </c>
      <c r="H1845">
        <v>6</v>
      </c>
      <c r="I1845">
        <v>319</v>
      </c>
      <c r="J1845">
        <v>249553.01904584901</v>
      </c>
      <c r="K1845">
        <v>186637.87152427001</v>
      </c>
      <c r="L1845" t="s">
        <v>732</v>
      </c>
      <c r="M1845">
        <v>359097.984375</v>
      </c>
      <c r="N1845" t="s">
        <v>732</v>
      </c>
      <c r="O1845" t="s">
        <v>732</v>
      </c>
      <c r="P1845" t="s">
        <v>732</v>
      </c>
      <c r="Q1845" t="s">
        <v>732</v>
      </c>
    </row>
    <row r="1846" spans="1:17" x14ac:dyDescent="0.35">
      <c r="A1846" t="s">
        <v>154</v>
      </c>
      <c r="B1846" t="s">
        <v>4190</v>
      </c>
      <c r="C1846" t="s">
        <v>4191</v>
      </c>
      <c r="D1846">
        <v>0</v>
      </c>
      <c r="E1846">
        <v>41</v>
      </c>
      <c r="F1846">
        <v>2</v>
      </c>
      <c r="G1846">
        <v>16</v>
      </c>
      <c r="H1846">
        <v>2</v>
      </c>
      <c r="I1846">
        <v>98</v>
      </c>
      <c r="J1846" t="s">
        <v>732</v>
      </c>
      <c r="K1846" t="s">
        <v>732</v>
      </c>
      <c r="L1846" t="s">
        <v>732</v>
      </c>
      <c r="M1846" t="s">
        <v>732</v>
      </c>
      <c r="N1846" t="s">
        <v>732</v>
      </c>
      <c r="O1846" t="s">
        <v>732</v>
      </c>
      <c r="P1846" t="s">
        <v>732</v>
      </c>
      <c r="Q1846" t="s">
        <v>732</v>
      </c>
    </row>
    <row r="1847" spans="1:17" x14ac:dyDescent="0.35">
      <c r="A1847" t="s">
        <v>154</v>
      </c>
      <c r="B1847" t="s">
        <v>4192</v>
      </c>
      <c r="C1847" t="s">
        <v>4193</v>
      </c>
      <c r="D1847">
        <v>0</v>
      </c>
      <c r="E1847">
        <v>51</v>
      </c>
      <c r="F1847">
        <v>4</v>
      </c>
      <c r="G1847">
        <v>18</v>
      </c>
      <c r="H1847">
        <v>4</v>
      </c>
      <c r="I1847">
        <v>99</v>
      </c>
      <c r="J1847">
        <v>513559.29072044499</v>
      </c>
      <c r="K1847">
        <v>359290.97060633701</v>
      </c>
      <c r="L1847">
        <v>917305.46201340703</v>
      </c>
      <c r="M1847">
        <v>1525034.7578125</v>
      </c>
      <c r="N1847">
        <v>1614804.9567816199</v>
      </c>
      <c r="O1847">
        <v>1473481.7492241</v>
      </c>
      <c r="P1847">
        <v>1559189.23962171</v>
      </c>
      <c r="Q1847">
        <v>1520403.07601517</v>
      </c>
    </row>
    <row r="1848" spans="1:17" x14ac:dyDescent="0.35">
      <c r="A1848" t="s">
        <v>154</v>
      </c>
      <c r="B1848" t="s">
        <v>4194</v>
      </c>
      <c r="C1848" t="s">
        <v>4195</v>
      </c>
      <c r="D1848">
        <v>0</v>
      </c>
      <c r="E1848">
        <v>9</v>
      </c>
      <c r="F1848">
        <v>3</v>
      </c>
      <c r="G1848">
        <v>105</v>
      </c>
      <c r="H1848">
        <v>3</v>
      </c>
      <c r="I1848">
        <v>209</v>
      </c>
      <c r="J1848">
        <v>18063189.8032391</v>
      </c>
      <c r="K1848">
        <v>17530205.4508701</v>
      </c>
      <c r="L1848">
        <v>9125521.6433189996</v>
      </c>
      <c r="M1848">
        <v>12525278</v>
      </c>
      <c r="N1848">
        <v>60550918.4630505</v>
      </c>
      <c r="O1848">
        <v>38588553.158453599</v>
      </c>
      <c r="P1848">
        <v>30073161.4443289</v>
      </c>
      <c r="Q1848">
        <v>38326253.450446099</v>
      </c>
    </row>
    <row r="1849" spans="1:17" x14ac:dyDescent="0.35">
      <c r="A1849" t="s">
        <v>154</v>
      </c>
      <c r="B1849" t="s">
        <v>4196</v>
      </c>
      <c r="C1849" t="s">
        <v>4197</v>
      </c>
      <c r="D1849">
        <v>0</v>
      </c>
      <c r="E1849">
        <v>31</v>
      </c>
      <c r="F1849">
        <v>3</v>
      </c>
      <c r="G1849">
        <v>20</v>
      </c>
      <c r="H1849">
        <v>3</v>
      </c>
      <c r="I1849">
        <v>125</v>
      </c>
      <c r="J1849">
        <v>1413722.06753546</v>
      </c>
      <c r="K1849">
        <v>1556397.9072459801</v>
      </c>
      <c r="L1849" t="s">
        <v>732</v>
      </c>
      <c r="M1849">
        <v>1230139.625</v>
      </c>
      <c r="N1849" t="s">
        <v>732</v>
      </c>
      <c r="O1849">
        <v>208228.44207410299</v>
      </c>
      <c r="P1849">
        <v>205113.424680942</v>
      </c>
      <c r="Q1849" t="s">
        <v>732</v>
      </c>
    </row>
    <row r="1850" spans="1:17" x14ac:dyDescent="0.35">
      <c r="A1850" t="s">
        <v>154</v>
      </c>
      <c r="B1850" t="s">
        <v>4198</v>
      </c>
      <c r="C1850" t="s">
        <v>4199</v>
      </c>
      <c r="D1850">
        <v>0</v>
      </c>
      <c r="E1850">
        <v>16</v>
      </c>
      <c r="F1850">
        <v>5</v>
      </c>
      <c r="G1850">
        <v>16</v>
      </c>
      <c r="H1850">
        <v>5</v>
      </c>
      <c r="I1850">
        <v>403</v>
      </c>
      <c r="J1850">
        <v>1304448.2196777801</v>
      </c>
      <c r="K1850">
        <v>1082901.47588457</v>
      </c>
      <c r="L1850">
        <v>373670.14442351501</v>
      </c>
      <c r="M1850">
        <v>871364.2109375</v>
      </c>
      <c r="N1850">
        <v>473480.15286680602</v>
      </c>
      <c r="O1850">
        <v>536905.19387917896</v>
      </c>
      <c r="P1850">
        <v>275299.78532763</v>
      </c>
      <c r="Q1850">
        <v>334271.655252886</v>
      </c>
    </row>
    <row r="1851" spans="1:17" x14ac:dyDescent="0.35">
      <c r="A1851" t="s">
        <v>154</v>
      </c>
      <c r="B1851" t="s">
        <v>4200</v>
      </c>
      <c r="C1851" t="s">
        <v>4201</v>
      </c>
      <c r="D1851">
        <v>0</v>
      </c>
      <c r="E1851">
        <v>40</v>
      </c>
      <c r="F1851">
        <v>4</v>
      </c>
      <c r="G1851">
        <v>42</v>
      </c>
      <c r="H1851">
        <v>4</v>
      </c>
      <c r="I1851">
        <v>95</v>
      </c>
      <c r="J1851">
        <v>6244661.4255862003</v>
      </c>
      <c r="K1851">
        <v>6997456.4575503897</v>
      </c>
      <c r="L1851">
        <v>3789963.8504117001</v>
      </c>
      <c r="M1851">
        <v>5260782.15625</v>
      </c>
      <c r="N1851">
        <v>5526660.9169755299</v>
      </c>
      <c r="O1851">
        <v>5101955.1921377704</v>
      </c>
      <c r="P1851">
        <v>6380849.5962046999</v>
      </c>
      <c r="Q1851">
        <v>4775960.4896135004</v>
      </c>
    </row>
    <row r="1852" spans="1:17" x14ac:dyDescent="0.35">
      <c r="A1852" t="s">
        <v>154</v>
      </c>
      <c r="B1852" t="s">
        <v>4202</v>
      </c>
      <c r="C1852" t="s">
        <v>4203</v>
      </c>
      <c r="D1852">
        <v>0</v>
      </c>
      <c r="E1852">
        <v>26</v>
      </c>
      <c r="F1852">
        <v>5</v>
      </c>
      <c r="G1852">
        <v>21</v>
      </c>
      <c r="H1852">
        <v>5</v>
      </c>
      <c r="I1852">
        <v>220</v>
      </c>
      <c r="J1852">
        <v>3167242.9920645598</v>
      </c>
      <c r="K1852">
        <v>4049395.3679293799</v>
      </c>
      <c r="L1852">
        <v>1992571.4505578401</v>
      </c>
      <c r="M1852">
        <v>4149926.28125</v>
      </c>
      <c r="N1852">
        <v>932767.12938039098</v>
      </c>
      <c r="O1852">
        <v>1253365.8862419</v>
      </c>
      <c r="P1852">
        <v>1509574.2794628399</v>
      </c>
      <c r="Q1852">
        <v>1236610.08960229</v>
      </c>
    </row>
    <row r="1853" spans="1:17" x14ac:dyDescent="0.35">
      <c r="A1853" t="s">
        <v>154</v>
      </c>
      <c r="B1853" t="s">
        <v>4204</v>
      </c>
      <c r="C1853" t="s">
        <v>4205</v>
      </c>
      <c r="D1853">
        <v>0</v>
      </c>
      <c r="E1853">
        <v>17</v>
      </c>
      <c r="F1853">
        <v>5</v>
      </c>
      <c r="G1853">
        <v>11</v>
      </c>
      <c r="H1853">
        <v>5</v>
      </c>
      <c r="I1853">
        <v>280</v>
      </c>
      <c r="J1853">
        <v>700881.24109140597</v>
      </c>
      <c r="K1853">
        <v>678063.70971316099</v>
      </c>
      <c r="L1853">
        <v>240259.38373270701</v>
      </c>
      <c r="M1853">
        <v>708247.12890625</v>
      </c>
      <c r="N1853" t="s">
        <v>732</v>
      </c>
      <c r="O1853" t="s">
        <v>732</v>
      </c>
      <c r="P1853" t="s">
        <v>732</v>
      </c>
      <c r="Q1853">
        <v>68455.848192887293</v>
      </c>
    </row>
    <row r="1854" spans="1:17" x14ac:dyDescent="0.35">
      <c r="A1854" t="s">
        <v>154</v>
      </c>
      <c r="B1854" t="s">
        <v>4206</v>
      </c>
      <c r="C1854" t="s">
        <v>4207</v>
      </c>
      <c r="D1854">
        <v>0</v>
      </c>
      <c r="E1854">
        <v>24</v>
      </c>
      <c r="F1854">
        <v>7</v>
      </c>
      <c r="G1854">
        <v>24</v>
      </c>
      <c r="H1854">
        <v>7</v>
      </c>
      <c r="I1854">
        <v>252</v>
      </c>
      <c r="J1854">
        <v>607347.55990987504</v>
      </c>
      <c r="K1854">
        <v>498682.49108061398</v>
      </c>
      <c r="L1854">
        <v>492813.84443622403</v>
      </c>
      <c r="M1854">
        <v>624704.109375</v>
      </c>
      <c r="N1854">
        <v>806989.65812038397</v>
      </c>
      <c r="O1854">
        <v>778909.41756253701</v>
      </c>
      <c r="P1854">
        <v>630173.49297702999</v>
      </c>
      <c r="Q1854">
        <v>867319.60615368804</v>
      </c>
    </row>
    <row r="1855" spans="1:17" x14ac:dyDescent="0.35">
      <c r="A1855" t="s">
        <v>154</v>
      </c>
      <c r="B1855" t="s">
        <v>4208</v>
      </c>
      <c r="C1855" t="s">
        <v>4209</v>
      </c>
      <c r="D1855">
        <v>0</v>
      </c>
      <c r="E1855">
        <v>20</v>
      </c>
      <c r="F1855">
        <v>7</v>
      </c>
      <c r="G1855">
        <v>32</v>
      </c>
      <c r="H1855">
        <v>7</v>
      </c>
      <c r="I1855">
        <v>333</v>
      </c>
      <c r="J1855">
        <v>1852752.8995361701</v>
      </c>
      <c r="K1855">
        <v>2092102.8120641999</v>
      </c>
      <c r="L1855">
        <v>976220.33138640004</v>
      </c>
      <c r="M1855">
        <v>2272528.78125</v>
      </c>
      <c r="N1855">
        <v>2043927.31612134</v>
      </c>
      <c r="O1855">
        <v>1826330.4915193899</v>
      </c>
      <c r="P1855">
        <v>1732019.51318752</v>
      </c>
      <c r="Q1855">
        <v>1563312.8630363301</v>
      </c>
    </row>
    <row r="1856" spans="1:17" x14ac:dyDescent="0.35">
      <c r="A1856" t="s">
        <v>154</v>
      </c>
      <c r="B1856" t="s">
        <v>4210</v>
      </c>
      <c r="C1856" t="s">
        <v>4211</v>
      </c>
      <c r="D1856">
        <v>0</v>
      </c>
      <c r="E1856">
        <v>38</v>
      </c>
      <c r="F1856">
        <v>3</v>
      </c>
      <c r="G1856">
        <v>13</v>
      </c>
      <c r="H1856">
        <v>3</v>
      </c>
      <c r="I1856">
        <v>121</v>
      </c>
      <c r="J1856">
        <v>1099156.09989041</v>
      </c>
      <c r="K1856">
        <v>1088733.6256871801</v>
      </c>
      <c r="L1856">
        <v>496504.25723817101</v>
      </c>
      <c r="M1856">
        <v>1020672.28125</v>
      </c>
      <c r="N1856">
        <v>71771.512453461502</v>
      </c>
      <c r="O1856">
        <v>120271.60933442799</v>
      </c>
      <c r="P1856">
        <v>143861.55322321501</v>
      </c>
      <c r="Q1856" t="s">
        <v>732</v>
      </c>
    </row>
    <row r="1857" spans="1:17" x14ac:dyDescent="0.35">
      <c r="A1857" t="s">
        <v>154</v>
      </c>
      <c r="B1857" t="s">
        <v>4212</v>
      </c>
      <c r="C1857" t="s">
        <v>4213</v>
      </c>
      <c r="D1857">
        <v>0</v>
      </c>
      <c r="E1857">
        <v>21</v>
      </c>
      <c r="F1857">
        <v>6</v>
      </c>
      <c r="G1857">
        <v>35</v>
      </c>
      <c r="H1857">
        <v>6</v>
      </c>
      <c r="I1857">
        <v>255</v>
      </c>
      <c r="J1857">
        <v>881279.30833592406</v>
      </c>
      <c r="K1857">
        <v>689325.67417238897</v>
      </c>
      <c r="L1857">
        <v>3222003.4741652999</v>
      </c>
      <c r="M1857">
        <v>493158.4765625</v>
      </c>
      <c r="N1857">
        <v>2170214.4259810499</v>
      </c>
      <c r="O1857">
        <v>2488354.3407040299</v>
      </c>
      <c r="P1857">
        <v>3036119.05449274</v>
      </c>
      <c r="Q1857">
        <v>2815369.93783104</v>
      </c>
    </row>
    <row r="1858" spans="1:17" x14ac:dyDescent="0.35">
      <c r="A1858" t="s">
        <v>154</v>
      </c>
      <c r="B1858" t="s">
        <v>285</v>
      </c>
      <c r="C1858" t="s">
        <v>4214</v>
      </c>
      <c r="D1858">
        <v>0</v>
      </c>
      <c r="E1858">
        <v>7</v>
      </c>
      <c r="F1858">
        <v>3</v>
      </c>
      <c r="G1858">
        <v>10</v>
      </c>
      <c r="H1858">
        <v>3</v>
      </c>
      <c r="I1858">
        <v>667</v>
      </c>
      <c r="J1858">
        <v>182205.217112674</v>
      </c>
      <c r="K1858">
        <v>205432.81494765601</v>
      </c>
      <c r="L1858">
        <v>309503.55468971701</v>
      </c>
      <c r="M1858">
        <v>473390.703125</v>
      </c>
      <c r="N1858">
        <v>213008.92482152701</v>
      </c>
      <c r="O1858">
        <v>203234.29648314699</v>
      </c>
      <c r="P1858" t="s">
        <v>732</v>
      </c>
      <c r="Q1858">
        <v>265771.05524239299</v>
      </c>
    </row>
    <row r="1859" spans="1:17" x14ac:dyDescent="0.35">
      <c r="A1859" t="s">
        <v>154</v>
      </c>
      <c r="B1859" t="s">
        <v>4215</v>
      </c>
      <c r="C1859" t="s">
        <v>4216</v>
      </c>
      <c r="D1859">
        <v>0</v>
      </c>
      <c r="E1859">
        <v>29</v>
      </c>
      <c r="F1859">
        <v>4</v>
      </c>
      <c r="G1859">
        <v>13</v>
      </c>
      <c r="H1859">
        <v>4</v>
      </c>
      <c r="I1859">
        <v>215</v>
      </c>
      <c r="J1859">
        <v>580042.66214357095</v>
      </c>
      <c r="K1859">
        <v>530582.55569757195</v>
      </c>
      <c r="L1859">
        <v>233013.24466534599</v>
      </c>
      <c r="M1859">
        <v>397367.619140625</v>
      </c>
      <c r="N1859">
        <v>43513.440709890703</v>
      </c>
      <c r="O1859">
        <v>53489.374729101801</v>
      </c>
      <c r="P1859">
        <v>57579.999006008198</v>
      </c>
      <c r="Q1859" t="s">
        <v>732</v>
      </c>
    </row>
    <row r="1860" spans="1:17" x14ac:dyDescent="0.35">
      <c r="A1860" t="s">
        <v>154</v>
      </c>
      <c r="B1860" t="s">
        <v>4217</v>
      </c>
      <c r="C1860" t="s">
        <v>4218</v>
      </c>
      <c r="D1860">
        <v>0</v>
      </c>
      <c r="E1860">
        <v>31</v>
      </c>
      <c r="F1860">
        <v>4</v>
      </c>
      <c r="G1860">
        <v>24</v>
      </c>
      <c r="H1860">
        <v>4</v>
      </c>
      <c r="I1860">
        <v>172</v>
      </c>
      <c r="J1860">
        <v>371498.94958106399</v>
      </c>
      <c r="K1860">
        <v>311485.13587324403</v>
      </c>
      <c r="L1860">
        <v>183576.83930943301</v>
      </c>
      <c r="M1860">
        <v>193602.140625</v>
      </c>
      <c r="N1860">
        <v>96491.4091875866</v>
      </c>
      <c r="O1860">
        <v>118025.478783567</v>
      </c>
      <c r="P1860" t="s">
        <v>732</v>
      </c>
      <c r="Q1860">
        <v>135482.44229848299</v>
      </c>
    </row>
    <row r="1861" spans="1:17" x14ac:dyDescent="0.35">
      <c r="A1861" t="s">
        <v>154</v>
      </c>
      <c r="B1861" t="s">
        <v>4219</v>
      </c>
      <c r="C1861" t="s">
        <v>4220</v>
      </c>
      <c r="D1861">
        <v>0</v>
      </c>
      <c r="E1861">
        <v>24</v>
      </c>
      <c r="F1861">
        <v>5</v>
      </c>
      <c r="G1861">
        <v>26</v>
      </c>
      <c r="H1861">
        <v>5</v>
      </c>
      <c r="I1861">
        <v>254</v>
      </c>
      <c r="J1861">
        <v>3635602.9241664801</v>
      </c>
      <c r="K1861">
        <v>2460106.8538997602</v>
      </c>
      <c r="L1861">
        <v>1844201.26538102</v>
      </c>
      <c r="M1861">
        <v>5808510.9375</v>
      </c>
      <c r="N1861" t="s">
        <v>732</v>
      </c>
      <c r="O1861" t="s">
        <v>732</v>
      </c>
      <c r="P1861" t="s">
        <v>732</v>
      </c>
      <c r="Q1861" t="s">
        <v>732</v>
      </c>
    </row>
    <row r="1862" spans="1:17" x14ac:dyDescent="0.35">
      <c r="A1862" t="s">
        <v>154</v>
      </c>
      <c r="B1862" t="s">
        <v>4221</v>
      </c>
      <c r="C1862" t="s">
        <v>4222</v>
      </c>
      <c r="D1862">
        <v>0</v>
      </c>
      <c r="E1862">
        <v>20</v>
      </c>
      <c r="F1862">
        <v>5</v>
      </c>
      <c r="G1862">
        <v>18</v>
      </c>
      <c r="H1862">
        <v>5</v>
      </c>
      <c r="I1862">
        <v>288</v>
      </c>
      <c r="J1862">
        <v>92747.544578918896</v>
      </c>
      <c r="K1862">
        <v>76716.939269095106</v>
      </c>
      <c r="L1862" t="s">
        <v>732</v>
      </c>
      <c r="M1862">
        <v>82120.21875</v>
      </c>
      <c r="N1862">
        <v>211317.16164452099</v>
      </c>
      <c r="O1862">
        <v>202119.24039540399</v>
      </c>
      <c r="P1862">
        <v>190240.46615032101</v>
      </c>
      <c r="Q1862">
        <v>289318.36684002797</v>
      </c>
    </row>
    <row r="1863" spans="1:17" x14ac:dyDescent="0.35">
      <c r="A1863" t="s">
        <v>154</v>
      </c>
      <c r="B1863" t="s">
        <v>4223</v>
      </c>
      <c r="C1863" t="s">
        <v>4224</v>
      </c>
      <c r="D1863">
        <v>0</v>
      </c>
      <c r="E1863">
        <v>18</v>
      </c>
      <c r="F1863">
        <v>6</v>
      </c>
      <c r="G1863">
        <v>50</v>
      </c>
      <c r="H1863">
        <v>6</v>
      </c>
      <c r="I1863">
        <v>354</v>
      </c>
      <c r="J1863">
        <v>296885.422443908</v>
      </c>
      <c r="K1863">
        <v>565195.75993407494</v>
      </c>
      <c r="L1863">
        <v>471732.02091054199</v>
      </c>
      <c r="M1863">
        <v>489648.546875</v>
      </c>
      <c r="N1863">
        <v>3534544.1284729</v>
      </c>
      <c r="O1863">
        <v>3774761.5143721299</v>
      </c>
      <c r="P1863">
        <v>4356212.56925542</v>
      </c>
      <c r="Q1863">
        <v>4278867.77369224</v>
      </c>
    </row>
    <row r="1864" spans="1:17" x14ac:dyDescent="0.35">
      <c r="A1864" t="s">
        <v>154</v>
      </c>
      <c r="B1864" t="s">
        <v>331</v>
      </c>
      <c r="C1864" t="s">
        <v>4225</v>
      </c>
      <c r="D1864">
        <v>0</v>
      </c>
      <c r="E1864">
        <v>9</v>
      </c>
      <c r="F1864">
        <v>2</v>
      </c>
      <c r="G1864">
        <v>37</v>
      </c>
      <c r="H1864">
        <v>2</v>
      </c>
      <c r="I1864">
        <v>202</v>
      </c>
      <c r="J1864">
        <v>6399761.3779535498</v>
      </c>
      <c r="K1864">
        <v>6341725.8645595703</v>
      </c>
      <c r="L1864">
        <v>3645123.69925891</v>
      </c>
      <c r="M1864">
        <v>6413083.625</v>
      </c>
      <c r="N1864">
        <v>3413102.3277656198</v>
      </c>
      <c r="O1864">
        <v>3643741.8630499998</v>
      </c>
      <c r="P1864">
        <v>4380649.51905536</v>
      </c>
      <c r="Q1864">
        <v>3488925.34881768</v>
      </c>
    </row>
    <row r="1865" spans="1:17" x14ac:dyDescent="0.35">
      <c r="A1865" t="s">
        <v>154</v>
      </c>
      <c r="B1865" t="s">
        <v>4226</v>
      </c>
      <c r="C1865" t="s">
        <v>4227</v>
      </c>
      <c r="D1865">
        <v>0</v>
      </c>
      <c r="E1865">
        <v>19</v>
      </c>
      <c r="F1865">
        <v>2</v>
      </c>
      <c r="G1865">
        <v>21</v>
      </c>
      <c r="H1865">
        <v>2</v>
      </c>
      <c r="I1865">
        <v>105</v>
      </c>
      <c r="J1865">
        <v>387174.730585741</v>
      </c>
      <c r="K1865">
        <v>333300.76164466602</v>
      </c>
      <c r="L1865">
        <v>234469.946276148</v>
      </c>
      <c r="M1865">
        <v>185735.734375</v>
      </c>
      <c r="N1865">
        <v>1173600.5877894801</v>
      </c>
      <c r="O1865">
        <v>747831.00856745604</v>
      </c>
      <c r="P1865">
        <v>1172208.5291353399</v>
      </c>
      <c r="Q1865">
        <v>1323566.5618702299</v>
      </c>
    </row>
    <row r="1866" spans="1:17" x14ac:dyDescent="0.35">
      <c r="A1866" t="s">
        <v>154</v>
      </c>
      <c r="B1866" t="s">
        <v>4228</v>
      </c>
      <c r="C1866" t="s">
        <v>4229</v>
      </c>
      <c r="D1866">
        <v>0</v>
      </c>
      <c r="E1866">
        <v>21</v>
      </c>
      <c r="F1866">
        <v>6</v>
      </c>
      <c r="G1866">
        <v>18</v>
      </c>
      <c r="H1866">
        <v>6</v>
      </c>
      <c r="I1866">
        <v>257</v>
      </c>
      <c r="J1866">
        <v>1050818.0738611401</v>
      </c>
      <c r="K1866">
        <v>841962.84096764098</v>
      </c>
      <c r="L1866">
        <v>1393741.98660819</v>
      </c>
      <c r="M1866">
        <v>1044598.1328125</v>
      </c>
      <c r="N1866">
        <v>344591.30544394703</v>
      </c>
      <c r="O1866">
        <v>288759.78343855398</v>
      </c>
      <c r="P1866">
        <v>1001288.0659506</v>
      </c>
      <c r="Q1866">
        <v>461306.64301843703</v>
      </c>
    </row>
    <row r="1867" spans="1:17" x14ac:dyDescent="0.35">
      <c r="A1867" t="s">
        <v>154</v>
      </c>
      <c r="B1867" t="s">
        <v>4230</v>
      </c>
      <c r="C1867" t="s">
        <v>4231</v>
      </c>
      <c r="D1867">
        <v>0</v>
      </c>
      <c r="E1867">
        <v>34</v>
      </c>
      <c r="F1867">
        <v>6</v>
      </c>
      <c r="G1867">
        <v>17</v>
      </c>
      <c r="H1867">
        <v>6</v>
      </c>
      <c r="I1867">
        <v>227</v>
      </c>
      <c r="J1867">
        <v>189797.14585022701</v>
      </c>
      <c r="K1867">
        <v>182806.07330861501</v>
      </c>
      <c r="L1867">
        <v>73188.376498949307</v>
      </c>
      <c r="M1867">
        <v>437337.1953125</v>
      </c>
      <c r="N1867">
        <v>834732.55127448495</v>
      </c>
      <c r="O1867">
        <v>937504.22227688204</v>
      </c>
      <c r="P1867">
        <v>1060046.24256857</v>
      </c>
      <c r="Q1867">
        <v>1192604.4964414199</v>
      </c>
    </row>
    <row r="1868" spans="1:17" x14ac:dyDescent="0.35">
      <c r="A1868" t="s">
        <v>154</v>
      </c>
      <c r="B1868" t="s">
        <v>4232</v>
      </c>
      <c r="C1868" t="s">
        <v>4233</v>
      </c>
      <c r="D1868">
        <v>0</v>
      </c>
      <c r="E1868">
        <v>19</v>
      </c>
      <c r="F1868">
        <v>5</v>
      </c>
      <c r="G1868">
        <v>9</v>
      </c>
      <c r="H1868">
        <v>5</v>
      </c>
      <c r="I1868">
        <v>363</v>
      </c>
      <c r="J1868">
        <v>95889.429755420802</v>
      </c>
      <c r="K1868">
        <v>71085.003711829297</v>
      </c>
      <c r="L1868" t="s">
        <v>732</v>
      </c>
      <c r="M1868">
        <v>140811.09375</v>
      </c>
      <c r="N1868" t="s">
        <v>732</v>
      </c>
      <c r="O1868">
        <v>97762.7580397438</v>
      </c>
      <c r="P1868" t="s">
        <v>732</v>
      </c>
      <c r="Q1868" t="s">
        <v>732</v>
      </c>
    </row>
    <row r="1869" spans="1:17" x14ac:dyDescent="0.35">
      <c r="A1869" t="s">
        <v>154</v>
      </c>
      <c r="B1869" t="s">
        <v>4234</v>
      </c>
      <c r="C1869" t="s">
        <v>4235</v>
      </c>
      <c r="D1869">
        <v>0</v>
      </c>
      <c r="E1869">
        <v>17</v>
      </c>
      <c r="F1869">
        <v>6</v>
      </c>
      <c r="G1869">
        <v>36</v>
      </c>
      <c r="H1869">
        <v>6</v>
      </c>
      <c r="I1869">
        <v>271</v>
      </c>
      <c r="J1869">
        <v>105132.22916844201</v>
      </c>
      <c r="K1869">
        <v>194496.59135407599</v>
      </c>
      <c r="L1869">
        <v>117686.44985852099</v>
      </c>
      <c r="M1869">
        <v>209929.66113281299</v>
      </c>
      <c r="N1869">
        <v>6735050.7909562998</v>
      </c>
      <c r="O1869">
        <v>5913827.13396281</v>
      </c>
      <c r="P1869">
        <v>4442059.6770715602</v>
      </c>
      <c r="Q1869">
        <v>5251684.61983734</v>
      </c>
    </row>
    <row r="1870" spans="1:17" x14ac:dyDescent="0.35">
      <c r="A1870" t="s">
        <v>154</v>
      </c>
      <c r="B1870" t="s">
        <v>4236</v>
      </c>
      <c r="C1870" t="s">
        <v>4237</v>
      </c>
      <c r="D1870">
        <v>0</v>
      </c>
      <c r="E1870">
        <v>13</v>
      </c>
      <c r="F1870">
        <v>7</v>
      </c>
      <c r="G1870">
        <v>10</v>
      </c>
      <c r="H1870">
        <v>7</v>
      </c>
      <c r="I1870">
        <v>642</v>
      </c>
      <c r="J1870">
        <v>188901.18528323699</v>
      </c>
      <c r="K1870">
        <v>202633.466719096</v>
      </c>
      <c r="L1870" t="s">
        <v>732</v>
      </c>
      <c r="M1870">
        <v>470635.1953125</v>
      </c>
      <c r="N1870" t="s">
        <v>732</v>
      </c>
      <c r="O1870" t="s">
        <v>732</v>
      </c>
      <c r="P1870" t="s">
        <v>732</v>
      </c>
      <c r="Q1870" t="s">
        <v>732</v>
      </c>
    </row>
    <row r="1871" spans="1:17" x14ac:dyDescent="0.35">
      <c r="A1871" t="s">
        <v>154</v>
      </c>
      <c r="B1871" t="s">
        <v>4238</v>
      </c>
      <c r="C1871" t="s">
        <v>4239</v>
      </c>
      <c r="D1871">
        <v>0</v>
      </c>
      <c r="E1871">
        <v>42</v>
      </c>
      <c r="F1871">
        <v>5</v>
      </c>
      <c r="G1871">
        <v>16</v>
      </c>
      <c r="H1871">
        <v>5</v>
      </c>
      <c r="I1871">
        <v>145</v>
      </c>
      <c r="J1871">
        <v>351544.70377352199</v>
      </c>
      <c r="K1871">
        <v>463092.91722454003</v>
      </c>
      <c r="L1871" t="s">
        <v>732</v>
      </c>
      <c r="M1871">
        <v>527919.21875</v>
      </c>
      <c r="N1871">
        <v>484816.52093338902</v>
      </c>
      <c r="O1871">
        <v>504292.57515596802</v>
      </c>
      <c r="P1871">
        <v>621911.00310263399</v>
      </c>
      <c r="Q1871">
        <v>592306.52223830204</v>
      </c>
    </row>
    <row r="1872" spans="1:17" x14ac:dyDescent="0.35">
      <c r="A1872" t="s">
        <v>154</v>
      </c>
      <c r="B1872" t="s">
        <v>4240</v>
      </c>
      <c r="C1872" t="s">
        <v>4241</v>
      </c>
      <c r="D1872">
        <v>0</v>
      </c>
      <c r="E1872">
        <v>34</v>
      </c>
      <c r="F1872">
        <v>7</v>
      </c>
      <c r="G1872">
        <v>20</v>
      </c>
      <c r="H1872">
        <v>7</v>
      </c>
      <c r="I1872">
        <v>300</v>
      </c>
      <c r="J1872">
        <v>291106.522574217</v>
      </c>
      <c r="K1872">
        <v>261646.40904537399</v>
      </c>
      <c r="L1872">
        <v>106588.57095412</v>
      </c>
      <c r="M1872">
        <v>272152.1015625</v>
      </c>
      <c r="N1872">
        <v>226279.601845642</v>
      </c>
      <c r="O1872">
        <v>597027.76308692596</v>
      </c>
      <c r="P1872">
        <v>775890.44968322699</v>
      </c>
      <c r="Q1872">
        <v>330903.22789971402</v>
      </c>
    </row>
    <row r="1873" spans="1:17" x14ac:dyDescent="0.35">
      <c r="A1873" t="s">
        <v>154</v>
      </c>
      <c r="B1873" t="s">
        <v>4242</v>
      </c>
      <c r="C1873" t="s">
        <v>4243</v>
      </c>
      <c r="D1873">
        <v>0</v>
      </c>
      <c r="E1873">
        <v>35</v>
      </c>
      <c r="F1873">
        <v>6</v>
      </c>
      <c r="G1873">
        <v>32</v>
      </c>
      <c r="H1873">
        <v>6</v>
      </c>
      <c r="I1873">
        <v>161</v>
      </c>
      <c r="J1873">
        <v>1516639.16854121</v>
      </c>
      <c r="K1873">
        <v>1211037.2806343001</v>
      </c>
      <c r="L1873">
        <v>679256.15533122397</v>
      </c>
      <c r="M1873">
        <v>2402706.953125</v>
      </c>
      <c r="N1873">
        <v>2063256.4184507099</v>
      </c>
      <c r="O1873">
        <v>1835446.2758200199</v>
      </c>
      <c r="P1873">
        <v>4014551.35943637</v>
      </c>
      <c r="Q1873">
        <v>1686891.5074154099</v>
      </c>
    </row>
    <row r="1874" spans="1:17" x14ac:dyDescent="0.35">
      <c r="A1874" t="s">
        <v>154</v>
      </c>
      <c r="B1874" t="s">
        <v>4244</v>
      </c>
      <c r="C1874" t="s">
        <v>4245</v>
      </c>
      <c r="D1874">
        <v>0</v>
      </c>
      <c r="E1874">
        <v>9</v>
      </c>
      <c r="F1874">
        <v>5</v>
      </c>
      <c r="G1874">
        <v>28</v>
      </c>
      <c r="H1874">
        <v>5</v>
      </c>
      <c r="I1874">
        <v>551</v>
      </c>
      <c r="J1874">
        <v>500716.34771670302</v>
      </c>
      <c r="K1874">
        <v>355052.981478189</v>
      </c>
      <c r="L1874">
        <v>503112.495627005</v>
      </c>
      <c r="M1874">
        <v>353710.3125</v>
      </c>
      <c r="N1874">
        <v>261943.98678586501</v>
      </c>
      <c r="O1874">
        <v>73007.754048978604</v>
      </c>
      <c r="P1874">
        <v>142930.23971652301</v>
      </c>
      <c r="Q1874">
        <v>272237.13104036398</v>
      </c>
    </row>
    <row r="1875" spans="1:17" x14ac:dyDescent="0.35">
      <c r="A1875" t="s">
        <v>154</v>
      </c>
      <c r="B1875" t="s">
        <v>4246</v>
      </c>
      <c r="C1875" t="s">
        <v>4247</v>
      </c>
      <c r="D1875">
        <v>0</v>
      </c>
      <c r="E1875">
        <v>57</v>
      </c>
      <c r="F1875">
        <v>4</v>
      </c>
      <c r="G1875">
        <v>19</v>
      </c>
      <c r="H1875">
        <v>4</v>
      </c>
      <c r="I1875">
        <v>91</v>
      </c>
      <c r="J1875">
        <v>470391.05060946202</v>
      </c>
      <c r="K1875">
        <v>530349.61954197905</v>
      </c>
      <c r="L1875">
        <v>424097.44875762798</v>
      </c>
      <c r="M1875">
        <v>578877.5625</v>
      </c>
      <c r="N1875">
        <v>300058.09913701698</v>
      </c>
      <c r="O1875">
        <v>358743.607777066</v>
      </c>
      <c r="P1875">
        <v>431925.49814840901</v>
      </c>
      <c r="Q1875">
        <v>331562.76309510198</v>
      </c>
    </row>
    <row r="1876" spans="1:17" x14ac:dyDescent="0.35">
      <c r="A1876" t="s">
        <v>154</v>
      </c>
      <c r="B1876" t="s">
        <v>4248</v>
      </c>
      <c r="C1876" t="s">
        <v>4249</v>
      </c>
      <c r="D1876">
        <v>0</v>
      </c>
      <c r="E1876">
        <v>55</v>
      </c>
      <c r="F1876">
        <v>4</v>
      </c>
      <c r="G1876">
        <v>20</v>
      </c>
      <c r="H1876">
        <v>4</v>
      </c>
      <c r="I1876">
        <v>91</v>
      </c>
      <c r="J1876">
        <v>697419.09715298004</v>
      </c>
      <c r="K1876">
        <v>518453.51079198602</v>
      </c>
      <c r="L1876">
        <v>594575.44620593998</v>
      </c>
      <c r="M1876">
        <v>1106720.28125</v>
      </c>
      <c r="N1876">
        <v>7656760.1990168197</v>
      </c>
      <c r="O1876">
        <v>7291626.2403698396</v>
      </c>
      <c r="P1876">
        <v>8653797.3592943903</v>
      </c>
      <c r="Q1876">
        <v>6529068.4605574999</v>
      </c>
    </row>
    <row r="1877" spans="1:17" x14ac:dyDescent="0.35">
      <c r="A1877" t="s">
        <v>154</v>
      </c>
      <c r="B1877" t="s">
        <v>4250</v>
      </c>
      <c r="C1877" t="s">
        <v>4251</v>
      </c>
      <c r="D1877">
        <v>0</v>
      </c>
      <c r="E1877">
        <v>23</v>
      </c>
      <c r="F1877">
        <v>5</v>
      </c>
      <c r="G1877">
        <v>34</v>
      </c>
      <c r="H1877">
        <v>5</v>
      </c>
      <c r="I1877">
        <v>286</v>
      </c>
      <c r="J1877">
        <v>369659.52086771</v>
      </c>
      <c r="K1877">
        <v>585441.96909408702</v>
      </c>
      <c r="L1877">
        <v>3451398.9603875801</v>
      </c>
      <c r="M1877">
        <v>587747.90234375</v>
      </c>
      <c r="N1877">
        <v>1485508.2482028101</v>
      </c>
      <c r="O1877">
        <v>1485720.2899676799</v>
      </c>
      <c r="P1877">
        <v>2339118.7217955999</v>
      </c>
      <c r="Q1877">
        <v>2296437.0565891201</v>
      </c>
    </row>
    <row r="1878" spans="1:17" x14ac:dyDescent="0.35">
      <c r="A1878" t="s">
        <v>154</v>
      </c>
      <c r="B1878" t="s">
        <v>4252</v>
      </c>
      <c r="C1878" t="s">
        <v>4253</v>
      </c>
      <c r="D1878">
        <v>0</v>
      </c>
      <c r="E1878">
        <v>51</v>
      </c>
      <c r="F1878">
        <v>3</v>
      </c>
      <c r="G1878">
        <v>37</v>
      </c>
      <c r="H1878">
        <v>3</v>
      </c>
      <c r="I1878">
        <v>61</v>
      </c>
      <c r="J1878">
        <v>1848239.9071676</v>
      </c>
      <c r="K1878">
        <v>1644705.0412987999</v>
      </c>
      <c r="L1878">
        <v>600276.35131133802</v>
      </c>
      <c r="M1878">
        <v>1162990.5</v>
      </c>
      <c r="N1878">
        <v>16860079.9634864</v>
      </c>
      <c r="O1878">
        <v>9988985.4197770208</v>
      </c>
      <c r="P1878">
        <v>5211347.4164996604</v>
      </c>
      <c r="Q1878">
        <v>8889837.9920395203</v>
      </c>
    </row>
    <row r="1879" spans="1:17" x14ac:dyDescent="0.35">
      <c r="A1879" t="s">
        <v>154</v>
      </c>
      <c r="B1879" t="s">
        <v>4254</v>
      </c>
      <c r="C1879" t="s">
        <v>4255</v>
      </c>
      <c r="D1879">
        <v>0</v>
      </c>
      <c r="E1879">
        <v>13</v>
      </c>
      <c r="F1879">
        <v>2</v>
      </c>
      <c r="G1879">
        <v>18</v>
      </c>
      <c r="H1879">
        <v>2</v>
      </c>
      <c r="I1879">
        <v>192</v>
      </c>
      <c r="J1879">
        <v>718050.31331817305</v>
      </c>
      <c r="K1879">
        <v>812943.66304065299</v>
      </c>
      <c r="L1879">
        <v>469951.01534711901</v>
      </c>
      <c r="M1879">
        <v>1199968.8671875</v>
      </c>
      <c r="N1879">
        <v>764842.58060423203</v>
      </c>
      <c r="O1879">
        <v>425345.03035677801</v>
      </c>
      <c r="P1879">
        <v>737283.25408948399</v>
      </c>
      <c r="Q1879">
        <v>433055.64838460798</v>
      </c>
    </row>
    <row r="1880" spans="1:17" x14ac:dyDescent="0.35">
      <c r="A1880" t="s">
        <v>154</v>
      </c>
      <c r="B1880" t="s">
        <v>4256</v>
      </c>
      <c r="C1880" t="s">
        <v>4257</v>
      </c>
      <c r="D1880">
        <v>0</v>
      </c>
      <c r="E1880">
        <v>21</v>
      </c>
      <c r="F1880">
        <v>8</v>
      </c>
      <c r="G1880">
        <v>25</v>
      </c>
      <c r="H1880">
        <v>8</v>
      </c>
      <c r="I1880">
        <v>400</v>
      </c>
      <c r="J1880">
        <v>348691.34998618002</v>
      </c>
      <c r="K1880">
        <v>416915.38541857002</v>
      </c>
      <c r="L1880" t="s">
        <v>732</v>
      </c>
      <c r="M1880">
        <v>464743.640625</v>
      </c>
      <c r="N1880">
        <v>121790.80850297101</v>
      </c>
      <c r="O1880">
        <v>178266.69838604401</v>
      </c>
      <c r="P1880">
        <v>111636.60307159901</v>
      </c>
      <c r="Q1880" t="s">
        <v>732</v>
      </c>
    </row>
    <row r="1881" spans="1:17" x14ac:dyDescent="0.35">
      <c r="A1881" t="s">
        <v>154</v>
      </c>
      <c r="B1881" t="s">
        <v>4258</v>
      </c>
      <c r="C1881" t="s">
        <v>4259</v>
      </c>
      <c r="D1881">
        <v>0</v>
      </c>
      <c r="E1881">
        <v>22</v>
      </c>
      <c r="F1881">
        <v>3</v>
      </c>
      <c r="G1881">
        <v>12</v>
      </c>
      <c r="H1881">
        <v>3</v>
      </c>
      <c r="I1881">
        <v>245</v>
      </c>
      <c r="J1881">
        <v>113796.630126791</v>
      </c>
      <c r="K1881">
        <v>538492.41171384102</v>
      </c>
      <c r="L1881">
        <v>358844.258359981</v>
      </c>
      <c r="M1881">
        <v>1473169.46875</v>
      </c>
      <c r="N1881">
        <v>2061549.7548108699</v>
      </c>
      <c r="O1881">
        <v>715499.06204592006</v>
      </c>
      <c r="P1881" t="s">
        <v>732</v>
      </c>
      <c r="Q1881">
        <v>175647.18313644</v>
      </c>
    </row>
    <row r="1882" spans="1:17" x14ac:dyDescent="0.35">
      <c r="A1882" t="s">
        <v>154</v>
      </c>
      <c r="B1882" t="s">
        <v>4260</v>
      </c>
      <c r="C1882" t="s">
        <v>4261</v>
      </c>
      <c r="D1882">
        <v>0</v>
      </c>
      <c r="E1882">
        <v>15</v>
      </c>
      <c r="F1882">
        <v>1</v>
      </c>
      <c r="G1882">
        <v>11</v>
      </c>
      <c r="H1882">
        <v>1</v>
      </c>
      <c r="I1882">
        <v>95</v>
      </c>
      <c r="J1882">
        <v>2824474.5622627102</v>
      </c>
      <c r="K1882">
        <v>3877721.7145889001</v>
      </c>
      <c r="L1882">
        <v>3111473.4106202498</v>
      </c>
      <c r="M1882">
        <v>7172802.75</v>
      </c>
      <c r="N1882">
        <v>1297079.25517829</v>
      </c>
      <c r="O1882">
        <v>176966.68542578601</v>
      </c>
      <c r="P1882">
        <v>6373752.8505122699</v>
      </c>
      <c r="Q1882">
        <v>1152242.54245654</v>
      </c>
    </row>
    <row r="1883" spans="1:17" x14ac:dyDescent="0.35">
      <c r="A1883" t="s">
        <v>154</v>
      </c>
      <c r="B1883" t="s">
        <v>4262</v>
      </c>
      <c r="C1883" t="s">
        <v>4263</v>
      </c>
      <c r="D1883">
        <v>0</v>
      </c>
      <c r="E1883">
        <v>30</v>
      </c>
      <c r="F1883">
        <v>6</v>
      </c>
      <c r="G1883">
        <v>27</v>
      </c>
      <c r="H1883">
        <v>6</v>
      </c>
      <c r="I1883">
        <v>185</v>
      </c>
      <c r="J1883">
        <v>479803.33925667702</v>
      </c>
      <c r="K1883">
        <v>473875.57015443302</v>
      </c>
      <c r="L1883">
        <v>196536.78488245301</v>
      </c>
      <c r="M1883">
        <v>558519.515625</v>
      </c>
      <c r="N1883">
        <v>760625.32480411394</v>
      </c>
      <c r="O1883">
        <v>841064.59680646099</v>
      </c>
      <c r="P1883">
        <v>736902.11523292703</v>
      </c>
      <c r="Q1883">
        <v>341269.69109239202</v>
      </c>
    </row>
    <row r="1884" spans="1:17" x14ac:dyDescent="0.35">
      <c r="A1884" t="s">
        <v>154</v>
      </c>
      <c r="B1884" t="s">
        <v>4264</v>
      </c>
      <c r="C1884" t="s">
        <v>4265</v>
      </c>
      <c r="D1884">
        <v>0</v>
      </c>
      <c r="E1884">
        <v>10</v>
      </c>
      <c r="F1884">
        <v>3</v>
      </c>
      <c r="G1884">
        <v>14</v>
      </c>
      <c r="H1884">
        <v>3</v>
      </c>
      <c r="I1884">
        <v>368</v>
      </c>
      <c r="J1884">
        <v>459492.66011931602</v>
      </c>
      <c r="K1884" t="s">
        <v>732</v>
      </c>
      <c r="L1884" t="s">
        <v>732</v>
      </c>
      <c r="M1884">
        <v>23169.84375</v>
      </c>
      <c r="N1884">
        <v>392727.83438126399</v>
      </c>
      <c r="O1884">
        <v>470031.13043069799</v>
      </c>
      <c r="P1884">
        <v>579776.90352065302</v>
      </c>
      <c r="Q1884">
        <v>719151.83281146898</v>
      </c>
    </row>
    <row r="1885" spans="1:17" x14ac:dyDescent="0.35">
      <c r="A1885" t="s">
        <v>154</v>
      </c>
      <c r="B1885" t="s">
        <v>4266</v>
      </c>
      <c r="C1885" t="s">
        <v>4267</v>
      </c>
      <c r="D1885">
        <v>0</v>
      </c>
      <c r="E1885">
        <v>18</v>
      </c>
      <c r="F1885">
        <v>3</v>
      </c>
      <c r="G1885">
        <v>21</v>
      </c>
      <c r="H1885">
        <v>3</v>
      </c>
      <c r="I1885">
        <v>202</v>
      </c>
      <c r="J1885">
        <v>364133.74684506201</v>
      </c>
      <c r="K1885">
        <v>426632.57311953802</v>
      </c>
      <c r="L1885" t="s">
        <v>732</v>
      </c>
      <c r="M1885">
        <v>346939.75</v>
      </c>
      <c r="N1885">
        <v>305439.37412273401</v>
      </c>
      <c r="O1885">
        <v>209827.57789467499</v>
      </c>
      <c r="P1885">
        <v>204365.50889350701</v>
      </c>
      <c r="Q1885" t="s">
        <v>732</v>
      </c>
    </row>
    <row r="1886" spans="1:17" x14ac:dyDescent="0.35">
      <c r="A1886" t="s">
        <v>154</v>
      </c>
      <c r="B1886" t="s">
        <v>4268</v>
      </c>
      <c r="C1886" t="s">
        <v>4269</v>
      </c>
      <c r="D1886">
        <v>0</v>
      </c>
      <c r="E1886">
        <v>20</v>
      </c>
      <c r="F1886">
        <v>4</v>
      </c>
      <c r="G1886">
        <v>41</v>
      </c>
      <c r="H1886">
        <v>4</v>
      </c>
      <c r="I1886">
        <v>101</v>
      </c>
      <c r="J1886">
        <v>103252.720045736</v>
      </c>
      <c r="K1886">
        <v>59497.684349565097</v>
      </c>
      <c r="L1886" t="s">
        <v>732</v>
      </c>
      <c r="M1886" t="s">
        <v>732</v>
      </c>
      <c r="N1886">
        <v>12314071.888077401</v>
      </c>
      <c r="O1886">
        <v>8408250.2244114093</v>
      </c>
      <c r="P1886">
        <v>5927388.7014270304</v>
      </c>
      <c r="Q1886">
        <v>9387625.5827624202</v>
      </c>
    </row>
    <row r="1887" spans="1:17" x14ac:dyDescent="0.35">
      <c r="A1887" t="s">
        <v>154</v>
      </c>
      <c r="B1887" t="s">
        <v>4270</v>
      </c>
      <c r="C1887" t="s">
        <v>4271</v>
      </c>
      <c r="D1887">
        <v>0</v>
      </c>
      <c r="E1887">
        <v>31</v>
      </c>
      <c r="F1887">
        <v>6</v>
      </c>
      <c r="G1887">
        <v>28</v>
      </c>
      <c r="H1887">
        <v>6</v>
      </c>
      <c r="I1887">
        <v>264</v>
      </c>
      <c r="J1887">
        <v>315060.74466501299</v>
      </c>
      <c r="K1887">
        <v>366522.41627987102</v>
      </c>
      <c r="L1887">
        <v>160158.203949655</v>
      </c>
      <c r="M1887">
        <v>482774.46875</v>
      </c>
      <c r="N1887">
        <v>1992396.67213804</v>
      </c>
      <c r="O1887">
        <v>2141219.7884270698</v>
      </c>
      <c r="P1887">
        <v>1688712.6513279299</v>
      </c>
      <c r="Q1887">
        <v>2711241.8086180198</v>
      </c>
    </row>
    <row r="1888" spans="1:17" x14ac:dyDescent="0.35">
      <c r="A1888" t="s">
        <v>154</v>
      </c>
      <c r="B1888" t="s">
        <v>4272</v>
      </c>
      <c r="C1888" t="s">
        <v>4273</v>
      </c>
      <c r="D1888">
        <v>0</v>
      </c>
      <c r="E1888">
        <v>18</v>
      </c>
      <c r="F1888">
        <v>4</v>
      </c>
      <c r="G1888">
        <v>23</v>
      </c>
      <c r="H1888">
        <v>4</v>
      </c>
      <c r="I1888">
        <v>262</v>
      </c>
      <c r="J1888">
        <v>1352157.6278452401</v>
      </c>
      <c r="K1888">
        <v>1525081.9816037801</v>
      </c>
      <c r="L1888">
        <v>326274.184391302</v>
      </c>
      <c r="M1888">
        <v>1199309.03125</v>
      </c>
      <c r="N1888">
        <v>1033160.17678721</v>
      </c>
      <c r="O1888">
        <v>762992.05391660798</v>
      </c>
      <c r="P1888">
        <v>677489.76030327904</v>
      </c>
      <c r="Q1888">
        <v>512734.71842158999</v>
      </c>
    </row>
    <row r="1889" spans="1:17" x14ac:dyDescent="0.35">
      <c r="A1889" t="s">
        <v>154</v>
      </c>
      <c r="B1889" t="s">
        <v>4274</v>
      </c>
      <c r="C1889" t="s">
        <v>4275</v>
      </c>
      <c r="D1889">
        <v>0</v>
      </c>
      <c r="E1889">
        <v>57</v>
      </c>
      <c r="F1889">
        <v>4</v>
      </c>
      <c r="G1889">
        <v>11</v>
      </c>
      <c r="H1889">
        <v>4</v>
      </c>
      <c r="I1889">
        <v>129</v>
      </c>
      <c r="J1889">
        <v>123560.85937427499</v>
      </c>
      <c r="K1889">
        <v>100330.97326962699</v>
      </c>
      <c r="L1889" t="s">
        <v>732</v>
      </c>
      <c r="M1889">
        <v>422155.9921875</v>
      </c>
      <c r="N1889">
        <v>127599.980507484</v>
      </c>
      <c r="O1889" t="s">
        <v>732</v>
      </c>
      <c r="P1889" t="s">
        <v>732</v>
      </c>
      <c r="Q1889" t="s">
        <v>732</v>
      </c>
    </row>
    <row r="1890" spans="1:17" x14ac:dyDescent="0.35">
      <c r="A1890" t="s">
        <v>154</v>
      </c>
      <c r="B1890" t="s">
        <v>4276</v>
      </c>
      <c r="C1890" t="s">
        <v>4277</v>
      </c>
      <c r="D1890">
        <v>0</v>
      </c>
      <c r="E1890">
        <v>22</v>
      </c>
      <c r="F1890">
        <v>4</v>
      </c>
      <c r="G1890">
        <v>17</v>
      </c>
      <c r="H1890">
        <v>4</v>
      </c>
      <c r="I1890">
        <v>196</v>
      </c>
      <c r="J1890">
        <v>1917370.95339784</v>
      </c>
      <c r="K1890">
        <v>1705563.7649051801</v>
      </c>
      <c r="L1890">
        <v>594018.51733484794</v>
      </c>
      <c r="M1890">
        <v>1653360.9375</v>
      </c>
      <c r="N1890">
        <v>1254747.9650550401</v>
      </c>
      <c r="O1890">
        <v>47096.319318871603</v>
      </c>
      <c r="P1890" t="s">
        <v>732</v>
      </c>
      <c r="Q1890" t="s">
        <v>732</v>
      </c>
    </row>
    <row r="1891" spans="1:17" x14ac:dyDescent="0.35">
      <c r="A1891" t="s">
        <v>154</v>
      </c>
      <c r="B1891" t="s">
        <v>4278</v>
      </c>
      <c r="C1891" t="s">
        <v>4279</v>
      </c>
      <c r="D1891">
        <v>0</v>
      </c>
      <c r="E1891">
        <v>40</v>
      </c>
      <c r="F1891">
        <v>5</v>
      </c>
      <c r="G1891">
        <v>17</v>
      </c>
      <c r="H1891">
        <v>5</v>
      </c>
      <c r="I1891">
        <v>176</v>
      </c>
      <c r="J1891">
        <v>45640.996969027801</v>
      </c>
      <c r="K1891">
        <v>84455.806128996701</v>
      </c>
      <c r="L1891" t="s">
        <v>732</v>
      </c>
      <c r="M1891">
        <v>249319.3828125</v>
      </c>
      <c r="N1891">
        <v>2231679.0547889601</v>
      </c>
      <c r="O1891">
        <v>2418835.2707035402</v>
      </c>
      <c r="P1891">
        <v>2004420.05509746</v>
      </c>
      <c r="Q1891">
        <v>2755522.1703102598</v>
      </c>
    </row>
    <row r="1892" spans="1:17" x14ac:dyDescent="0.35">
      <c r="A1892" t="s">
        <v>154</v>
      </c>
      <c r="B1892" t="s">
        <v>4280</v>
      </c>
      <c r="C1892" t="s">
        <v>4281</v>
      </c>
      <c r="D1892">
        <v>0</v>
      </c>
      <c r="E1892">
        <v>36</v>
      </c>
      <c r="F1892">
        <v>2</v>
      </c>
      <c r="G1892">
        <v>19</v>
      </c>
      <c r="H1892">
        <v>2</v>
      </c>
      <c r="I1892">
        <v>97</v>
      </c>
      <c r="J1892">
        <v>20424051.427158602</v>
      </c>
      <c r="K1892">
        <v>14427472.9785074</v>
      </c>
      <c r="L1892">
        <v>76378141.219351202</v>
      </c>
      <c r="M1892">
        <v>10915314.3125</v>
      </c>
      <c r="N1892">
        <v>11541969.1378772</v>
      </c>
      <c r="O1892">
        <v>4718890.6709608203</v>
      </c>
      <c r="P1892">
        <v>10960894.4058589</v>
      </c>
      <c r="Q1892">
        <v>19050099.448114201</v>
      </c>
    </row>
    <row r="1893" spans="1:17" x14ac:dyDescent="0.35">
      <c r="A1893" t="s">
        <v>154</v>
      </c>
      <c r="B1893" t="s">
        <v>4282</v>
      </c>
      <c r="C1893" t="s">
        <v>4283</v>
      </c>
      <c r="D1893">
        <v>0</v>
      </c>
      <c r="E1893">
        <v>30</v>
      </c>
      <c r="F1893">
        <v>7</v>
      </c>
      <c r="G1893">
        <v>21</v>
      </c>
      <c r="H1893">
        <v>7</v>
      </c>
      <c r="I1893">
        <v>273</v>
      </c>
      <c r="J1893">
        <v>608091.00546299096</v>
      </c>
      <c r="K1893">
        <v>534652.95599996403</v>
      </c>
      <c r="L1893">
        <v>401139.32620120799</v>
      </c>
      <c r="M1893">
        <v>529159.39453125</v>
      </c>
      <c r="N1893">
        <v>227348.00202161199</v>
      </c>
      <c r="O1893">
        <v>42446.609398012602</v>
      </c>
      <c r="P1893">
        <v>190507.07975416101</v>
      </c>
      <c r="Q1893">
        <v>348589.05137395399</v>
      </c>
    </row>
    <row r="1894" spans="1:17" x14ac:dyDescent="0.35">
      <c r="A1894" t="s">
        <v>154</v>
      </c>
      <c r="B1894" t="s">
        <v>4284</v>
      </c>
      <c r="C1894" t="s">
        <v>4285</v>
      </c>
      <c r="D1894">
        <v>0</v>
      </c>
      <c r="E1894">
        <v>12</v>
      </c>
      <c r="F1894">
        <v>3</v>
      </c>
      <c r="G1894">
        <v>28</v>
      </c>
      <c r="H1894">
        <v>3</v>
      </c>
      <c r="I1894">
        <v>239</v>
      </c>
      <c r="J1894">
        <v>2903347.0604111101</v>
      </c>
      <c r="K1894">
        <v>3061076.0216819998</v>
      </c>
      <c r="L1894">
        <v>568953.11220710399</v>
      </c>
      <c r="M1894">
        <v>2451439.578125</v>
      </c>
      <c r="N1894">
        <v>513941.72389757802</v>
      </c>
      <c r="O1894">
        <v>1107175.1061140499</v>
      </c>
      <c r="P1894">
        <v>3305093.0778331198</v>
      </c>
      <c r="Q1894">
        <v>1306364.95697995</v>
      </c>
    </row>
    <row r="1895" spans="1:17" x14ac:dyDescent="0.35">
      <c r="A1895" t="s">
        <v>154</v>
      </c>
      <c r="B1895" t="s">
        <v>4286</v>
      </c>
      <c r="C1895" t="s">
        <v>4287</v>
      </c>
      <c r="D1895">
        <v>0</v>
      </c>
      <c r="E1895">
        <v>32</v>
      </c>
      <c r="F1895">
        <v>6</v>
      </c>
      <c r="G1895">
        <v>26</v>
      </c>
      <c r="H1895">
        <v>6</v>
      </c>
      <c r="I1895">
        <v>210</v>
      </c>
      <c r="J1895">
        <v>1082991.36015291</v>
      </c>
      <c r="K1895">
        <v>1026016.5615773</v>
      </c>
      <c r="L1895">
        <v>681150.59456417302</v>
      </c>
      <c r="M1895">
        <v>799914.296875</v>
      </c>
      <c r="N1895">
        <v>557519.80360128498</v>
      </c>
      <c r="O1895">
        <v>558923.73894351197</v>
      </c>
      <c r="P1895">
        <v>813508.93403817306</v>
      </c>
      <c r="Q1895">
        <v>443387.813190468</v>
      </c>
    </row>
    <row r="1896" spans="1:17" x14ac:dyDescent="0.35">
      <c r="A1896" t="s">
        <v>154</v>
      </c>
      <c r="B1896" t="s">
        <v>4288</v>
      </c>
      <c r="C1896" t="s">
        <v>4289</v>
      </c>
      <c r="D1896">
        <v>0</v>
      </c>
      <c r="E1896">
        <v>26</v>
      </c>
      <c r="F1896">
        <v>3</v>
      </c>
      <c r="G1896">
        <v>23</v>
      </c>
      <c r="H1896">
        <v>3</v>
      </c>
      <c r="I1896">
        <v>148</v>
      </c>
      <c r="J1896">
        <v>1552419.38811182</v>
      </c>
      <c r="K1896">
        <v>994827.21623332298</v>
      </c>
      <c r="L1896">
        <v>306227.53452394798</v>
      </c>
      <c r="M1896">
        <v>1268596.96875</v>
      </c>
      <c r="N1896">
        <v>1528838.6727353199</v>
      </c>
      <c r="O1896">
        <v>1857448.9095442099</v>
      </c>
      <c r="P1896">
        <v>2000867.4773163099</v>
      </c>
      <c r="Q1896">
        <v>1791414.37219538</v>
      </c>
    </row>
    <row r="1897" spans="1:17" x14ac:dyDescent="0.35">
      <c r="A1897" t="s">
        <v>154</v>
      </c>
      <c r="B1897" t="s">
        <v>4290</v>
      </c>
      <c r="C1897" t="s">
        <v>4291</v>
      </c>
      <c r="D1897">
        <v>0</v>
      </c>
      <c r="E1897">
        <v>10</v>
      </c>
      <c r="F1897">
        <v>1</v>
      </c>
      <c r="G1897">
        <v>62</v>
      </c>
      <c r="H1897">
        <v>1</v>
      </c>
      <c r="I1897">
        <v>123</v>
      </c>
      <c r="J1897">
        <v>1683416.01845609</v>
      </c>
      <c r="K1897">
        <v>1916703.3612798301</v>
      </c>
      <c r="L1897">
        <v>1222400.1396335501</v>
      </c>
      <c r="M1897">
        <v>3662354.67578125</v>
      </c>
      <c r="N1897">
        <v>2017375.0786086</v>
      </c>
      <c r="O1897">
        <v>2281457.0772956298</v>
      </c>
      <c r="P1897">
        <v>609630.87556500302</v>
      </c>
      <c r="Q1897">
        <v>1887286.1879605199</v>
      </c>
    </row>
    <row r="1898" spans="1:17" x14ac:dyDescent="0.35">
      <c r="A1898" t="s">
        <v>154</v>
      </c>
      <c r="B1898" t="s">
        <v>4292</v>
      </c>
      <c r="C1898" t="s">
        <v>4293</v>
      </c>
      <c r="D1898">
        <v>0</v>
      </c>
      <c r="E1898">
        <v>11</v>
      </c>
      <c r="F1898">
        <v>4</v>
      </c>
      <c r="G1898">
        <v>33</v>
      </c>
      <c r="H1898">
        <v>4</v>
      </c>
      <c r="I1898">
        <v>387</v>
      </c>
      <c r="J1898">
        <v>640463.428956485</v>
      </c>
      <c r="K1898">
        <v>614738.43028078496</v>
      </c>
      <c r="L1898" t="s">
        <v>732</v>
      </c>
      <c r="M1898">
        <v>426221.984375</v>
      </c>
      <c r="N1898">
        <v>3498198.5126364301</v>
      </c>
      <c r="O1898">
        <v>2573496.5086749201</v>
      </c>
      <c r="P1898">
        <v>3675424.0671028001</v>
      </c>
      <c r="Q1898">
        <v>3671060.6073786202</v>
      </c>
    </row>
    <row r="1899" spans="1:17" x14ac:dyDescent="0.35">
      <c r="A1899" t="s">
        <v>154</v>
      </c>
      <c r="B1899" t="s">
        <v>4294</v>
      </c>
      <c r="C1899" t="s">
        <v>4295</v>
      </c>
      <c r="D1899">
        <v>0</v>
      </c>
      <c r="E1899">
        <v>16</v>
      </c>
      <c r="F1899">
        <v>7</v>
      </c>
      <c r="G1899">
        <v>14</v>
      </c>
      <c r="H1899">
        <v>7</v>
      </c>
      <c r="I1899">
        <v>512</v>
      </c>
      <c r="J1899">
        <v>288305.27534278401</v>
      </c>
      <c r="K1899">
        <v>292999.17867851898</v>
      </c>
      <c r="L1899">
        <v>167979.76928136099</v>
      </c>
      <c r="M1899">
        <v>447838.96875</v>
      </c>
      <c r="N1899" t="s">
        <v>732</v>
      </c>
      <c r="O1899" t="s">
        <v>732</v>
      </c>
      <c r="P1899" t="s">
        <v>732</v>
      </c>
      <c r="Q1899" t="s">
        <v>732</v>
      </c>
    </row>
    <row r="1900" spans="1:17" x14ac:dyDescent="0.35">
      <c r="A1900" t="s">
        <v>154</v>
      </c>
      <c r="B1900" t="s">
        <v>4296</v>
      </c>
      <c r="C1900" t="s">
        <v>4297</v>
      </c>
      <c r="D1900">
        <v>0</v>
      </c>
      <c r="E1900">
        <v>30</v>
      </c>
      <c r="F1900">
        <v>6</v>
      </c>
      <c r="G1900">
        <v>22</v>
      </c>
      <c r="H1900">
        <v>6</v>
      </c>
      <c r="I1900">
        <v>220</v>
      </c>
      <c r="J1900">
        <v>447095.91396757402</v>
      </c>
      <c r="K1900">
        <v>173361.375211718</v>
      </c>
      <c r="L1900">
        <v>165393.12782693101</v>
      </c>
      <c r="M1900">
        <v>381690.546875</v>
      </c>
      <c r="N1900" t="s">
        <v>732</v>
      </c>
      <c r="O1900">
        <v>62902.292511167099</v>
      </c>
      <c r="P1900" t="s">
        <v>732</v>
      </c>
      <c r="Q1900">
        <v>864162.07212757703</v>
      </c>
    </row>
    <row r="1901" spans="1:17" x14ac:dyDescent="0.35">
      <c r="A1901" t="s">
        <v>154</v>
      </c>
      <c r="B1901" t="s">
        <v>4298</v>
      </c>
      <c r="C1901" t="s">
        <v>4299</v>
      </c>
      <c r="D1901">
        <v>0</v>
      </c>
      <c r="E1901">
        <v>47</v>
      </c>
      <c r="F1901">
        <v>2</v>
      </c>
      <c r="G1901">
        <v>10</v>
      </c>
      <c r="H1901">
        <v>2</v>
      </c>
      <c r="I1901">
        <v>73</v>
      </c>
      <c r="J1901">
        <v>151379.29434204599</v>
      </c>
      <c r="K1901">
        <v>144593.99157354599</v>
      </c>
      <c r="L1901">
        <v>682391.51026277698</v>
      </c>
      <c r="M1901">
        <v>185585.375</v>
      </c>
      <c r="N1901">
        <v>304134.97674047702</v>
      </c>
      <c r="O1901" t="s">
        <v>732</v>
      </c>
      <c r="P1901" t="s">
        <v>732</v>
      </c>
      <c r="Q1901">
        <v>244888.89427706299</v>
      </c>
    </row>
    <row r="1902" spans="1:17" x14ac:dyDescent="0.35">
      <c r="A1902" t="s">
        <v>154</v>
      </c>
      <c r="B1902" t="s">
        <v>4300</v>
      </c>
      <c r="C1902" t="s">
        <v>4301</v>
      </c>
      <c r="D1902">
        <v>0</v>
      </c>
      <c r="E1902">
        <v>20</v>
      </c>
      <c r="F1902">
        <v>6</v>
      </c>
      <c r="G1902">
        <v>38</v>
      </c>
      <c r="H1902">
        <v>6</v>
      </c>
      <c r="I1902">
        <v>375</v>
      </c>
      <c r="J1902">
        <v>506988.78505822603</v>
      </c>
      <c r="K1902">
        <v>631645.970215988</v>
      </c>
      <c r="L1902">
        <v>2013852.87583969</v>
      </c>
      <c r="M1902">
        <v>2230464.453125</v>
      </c>
      <c r="N1902">
        <v>2357888.1366237602</v>
      </c>
      <c r="O1902">
        <v>2507490.6005721102</v>
      </c>
      <c r="P1902">
        <v>2490651.57732129</v>
      </c>
      <c r="Q1902">
        <v>2982030.3663114398</v>
      </c>
    </row>
    <row r="1903" spans="1:17" x14ac:dyDescent="0.35">
      <c r="A1903" t="s">
        <v>154</v>
      </c>
      <c r="B1903" t="s">
        <v>4302</v>
      </c>
      <c r="C1903" t="s">
        <v>4303</v>
      </c>
      <c r="D1903">
        <v>0</v>
      </c>
      <c r="E1903">
        <v>27</v>
      </c>
      <c r="F1903">
        <v>5</v>
      </c>
      <c r="G1903">
        <v>15</v>
      </c>
      <c r="H1903">
        <v>5</v>
      </c>
      <c r="I1903">
        <v>175</v>
      </c>
      <c r="J1903">
        <v>1382012.4835509199</v>
      </c>
      <c r="K1903">
        <v>1426937.9574055099</v>
      </c>
      <c r="L1903">
        <v>400381.95362363302</v>
      </c>
      <c r="M1903">
        <v>1338587.703125</v>
      </c>
      <c r="N1903">
        <v>385331.25734816398</v>
      </c>
      <c r="O1903">
        <v>388016.75324930402</v>
      </c>
      <c r="P1903">
        <v>548538.59730487096</v>
      </c>
      <c r="Q1903">
        <v>441592.14264310303</v>
      </c>
    </row>
    <row r="1904" spans="1:17" x14ac:dyDescent="0.35">
      <c r="A1904" t="s">
        <v>154</v>
      </c>
      <c r="B1904" t="s">
        <v>4304</v>
      </c>
      <c r="C1904" t="s">
        <v>4305</v>
      </c>
      <c r="D1904">
        <v>0</v>
      </c>
      <c r="E1904">
        <v>36</v>
      </c>
      <c r="F1904">
        <v>6</v>
      </c>
      <c r="G1904">
        <v>23</v>
      </c>
      <c r="H1904">
        <v>6</v>
      </c>
      <c r="I1904">
        <v>206</v>
      </c>
      <c r="J1904">
        <v>52656.429578835698</v>
      </c>
      <c r="K1904" t="s">
        <v>732</v>
      </c>
      <c r="L1904">
        <v>55412.555925203997</v>
      </c>
      <c r="M1904" t="s">
        <v>732</v>
      </c>
      <c r="N1904">
        <v>1296197.0645488601</v>
      </c>
      <c r="O1904">
        <v>1056322.5368240301</v>
      </c>
      <c r="P1904">
        <v>1359652.2101419</v>
      </c>
      <c r="Q1904">
        <v>1167984.95562343</v>
      </c>
    </row>
    <row r="1905" spans="1:17" x14ac:dyDescent="0.35">
      <c r="A1905" t="s">
        <v>154</v>
      </c>
      <c r="B1905" t="s">
        <v>4306</v>
      </c>
      <c r="C1905" t="s">
        <v>4307</v>
      </c>
      <c r="D1905">
        <v>0</v>
      </c>
      <c r="E1905">
        <v>31</v>
      </c>
      <c r="F1905">
        <v>7</v>
      </c>
      <c r="G1905">
        <v>23</v>
      </c>
      <c r="H1905">
        <v>7</v>
      </c>
      <c r="I1905">
        <v>230</v>
      </c>
      <c r="J1905">
        <v>484274.28311702498</v>
      </c>
      <c r="K1905">
        <v>499392.79351397802</v>
      </c>
      <c r="L1905">
        <v>423233.44614942401</v>
      </c>
      <c r="M1905">
        <v>416640.765625</v>
      </c>
      <c r="N1905">
        <v>417958.74532027001</v>
      </c>
      <c r="O1905">
        <v>453931.85118905402</v>
      </c>
      <c r="P1905">
        <v>461915.80484395899</v>
      </c>
      <c r="Q1905">
        <v>505987.03915673803</v>
      </c>
    </row>
    <row r="1906" spans="1:17" x14ac:dyDescent="0.35">
      <c r="A1906" t="s">
        <v>154</v>
      </c>
      <c r="B1906" t="s">
        <v>4308</v>
      </c>
      <c r="C1906" t="s">
        <v>4309</v>
      </c>
      <c r="D1906">
        <v>0</v>
      </c>
      <c r="E1906">
        <v>32</v>
      </c>
      <c r="F1906">
        <v>5</v>
      </c>
      <c r="G1906">
        <v>21</v>
      </c>
      <c r="H1906">
        <v>5</v>
      </c>
      <c r="I1906">
        <v>144</v>
      </c>
      <c r="J1906">
        <v>322875.41261257703</v>
      </c>
      <c r="K1906">
        <v>444987.47284973197</v>
      </c>
      <c r="L1906" t="s">
        <v>732</v>
      </c>
      <c r="M1906">
        <v>642647.09375</v>
      </c>
      <c r="N1906" t="s">
        <v>732</v>
      </c>
      <c r="O1906">
        <v>30829.343557808399</v>
      </c>
      <c r="P1906" t="s">
        <v>732</v>
      </c>
      <c r="Q1906" t="s">
        <v>732</v>
      </c>
    </row>
    <row r="1907" spans="1:17" x14ac:dyDescent="0.35">
      <c r="A1907" t="s">
        <v>154</v>
      </c>
      <c r="B1907" t="s">
        <v>4310</v>
      </c>
      <c r="C1907" t="s">
        <v>4311</v>
      </c>
      <c r="D1907">
        <v>0</v>
      </c>
      <c r="E1907">
        <v>20</v>
      </c>
      <c r="F1907">
        <v>7</v>
      </c>
      <c r="G1907">
        <v>18</v>
      </c>
      <c r="H1907">
        <v>7</v>
      </c>
      <c r="I1907">
        <v>376</v>
      </c>
      <c r="J1907">
        <v>341500.45301424997</v>
      </c>
      <c r="K1907">
        <v>391169.71078898298</v>
      </c>
      <c r="L1907">
        <v>133356.773816153</v>
      </c>
      <c r="M1907">
        <v>178245.9765625</v>
      </c>
      <c r="N1907">
        <v>348594.88872267999</v>
      </c>
      <c r="O1907">
        <v>276710.20047045802</v>
      </c>
      <c r="P1907">
        <v>627155.44534114096</v>
      </c>
      <c r="Q1907">
        <v>104252.436381112</v>
      </c>
    </row>
    <row r="1908" spans="1:17" x14ac:dyDescent="0.35">
      <c r="A1908" t="s">
        <v>154</v>
      </c>
      <c r="B1908" t="s">
        <v>4312</v>
      </c>
      <c r="C1908" t="s">
        <v>4313</v>
      </c>
      <c r="D1908">
        <v>0</v>
      </c>
      <c r="E1908">
        <v>10</v>
      </c>
      <c r="F1908">
        <v>3</v>
      </c>
      <c r="G1908">
        <v>16</v>
      </c>
      <c r="H1908">
        <v>3</v>
      </c>
      <c r="I1908">
        <v>448</v>
      </c>
      <c r="J1908">
        <v>439680.94716866</v>
      </c>
      <c r="K1908">
        <v>366123.42357009201</v>
      </c>
      <c r="L1908">
        <v>530969.06809900096</v>
      </c>
      <c r="M1908">
        <v>1331567.1875</v>
      </c>
      <c r="N1908">
        <v>1989467.4422845801</v>
      </c>
      <c r="O1908">
        <v>962023.89640271501</v>
      </c>
      <c r="P1908">
        <v>388048.23094157001</v>
      </c>
      <c r="Q1908">
        <v>154799.68137654499</v>
      </c>
    </row>
    <row r="1909" spans="1:17" x14ac:dyDescent="0.35">
      <c r="A1909" t="s">
        <v>154</v>
      </c>
      <c r="B1909" t="s">
        <v>4314</v>
      </c>
      <c r="C1909" t="s">
        <v>4315</v>
      </c>
      <c r="D1909">
        <v>0</v>
      </c>
      <c r="E1909">
        <v>17</v>
      </c>
      <c r="F1909">
        <v>6</v>
      </c>
      <c r="G1909">
        <v>13</v>
      </c>
      <c r="H1909">
        <v>6</v>
      </c>
      <c r="I1909">
        <v>441</v>
      </c>
      <c r="J1909" t="s">
        <v>732</v>
      </c>
      <c r="K1909" t="s">
        <v>732</v>
      </c>
      <c r="L1909" t="s">
        <v>732</v>
      </c>
      <c r="M1909" t="s">
        <v>732</v>
      </c>
      <c r="N1909" t="s">
        <v>732</v>
      </c>
      <c r="O1909" t="s">
        <v>732</v>
      </c>
      <c r="P1909" t="s">
        <v>732</v>
      </c>
      <c r="Q1909" t="s">
        <v>732</v>
      </c>
    </row>
    <row r="1910" spans="1:17" x14ac:dyDescent="0.35">
      <c r="A1910" t="s">
        <v>154</v>
      </c>
      <c r="B1910" t="s">
        <v>4316</v>
      </c>
      <c r="C1910" t="s">
        <v>4317</v>
      </c>
      <c r="D1910">
        <v>0</v>
      </c>
      <c r="E1910">
        <v>27</v>
      </c>
      <c r="F1910">
        <v>3</v>
      </c>
      <c r="G1910">
        <v>11</v>
      </c>
      <c r="H1910">
        <v>3</v>
      </c>
      <c r="I1910">
        <v>96</v>
      </c>
      <c r="J1910">
        <v>410657.23631118599</v>
      </c>
      <c r="K1910">
        <v>434862.77810376498</v>
      </c>
      <c r="L1910">
        <v>1544646.0595243301</v>
      </c>
      <c r="M1910">
        <v>552692.65625</v>
      </c>
      <c r="N1910">
        <v>17966845.189935401</v>
      </c>
      <c r="O1910">
        <v>10238549.641207401</v>
      </c>
      <c r="P1910">
        <v>7447677.4808550496</v>
      </c>
      <c r="Q1910">
        <v>6665702.0998079404</v>
      </c>
    </row>
    <row r="1911" spans="1:17" x14ac:dyDescent="0.35">
      <c r="A1911" t="s">
        <v>154</v>
      </c>
      <c r="B1911" t="s">
        <v>4318</v>
      </c>
      <c r="C1911" t="s">
        <v>4319</v>
      </c>
      <c r="D1911">
        <v>0</v>
      </c>
      <c r="E1911">
        <v>23</v>
      </c>
      <c r="F1911">
        <v>2</v>
      </c>
      <c r="G1911">
        <v>13</v>
      </c>
      <c r="H1911">
        <v>2</v>
      </c>
      <c r="I1911">
        <v>111</v>
      </c>
      <c r="J1911">
        <v>383291.23135172902</v>
      </c>
      <c r="K1911">
        <v>512797.12064362399</v>
      </c>
      <c r="L1911" t="s">
        <v>732</v>
      </c>
      <c r="M1911">
        <v>309651.3125</v>
      </c>
      <c r="N1911" t="s">
        <v>732</v>
      </c>
      <c r="O1911" t="s">
        <v>732</v>
      </c>
      <c r="P1911" t="s">
        <v>732</v>
      </c>
      <c r="Q1911" t="s">
        <v>732</v>
      </c>
    </row>
    <row r="1912" spans="1:17" x14ac:dyDescent="0.35">
      <c r="A1912" t="s">
        <v>154</v>
      </c>
      <c r="B1912" t="s">
        <v>4320</v>
      </c>
      <c r="C1912" t="s">
        <v>4321</v>
      </c>
      <c r="D1912">
        <v>0</v>
      </c>
      <c r="E1912">
        <v>25</v>
      </c>
      <c r="F1912">
        <v>6</v>
      </c>
      <c r="G1912">
        <v>18</v>
      </c>
      <c r="H1912">
        <v>6</v>
      </c>
      <c r="I1912">
        <v>323</v>
      </c>
      <c r="J1912">
        <v>215175.19387399399</v>
      </c>
      <c r="K1912">
        <v>236718.01024669199</v>
      </c>
      <c r="L1912" t="s">
        <v>732</v>
      </c>
      <c r="M1912">
        <v>356406.5703125</v>
      </c>
      <c r="N1912">
        <v>687295.28058120795</v>
      </c>
      <c r="O1912">
        <v>808459.09777128999</v>
      </c>
      <c r="P1912">
        <v>856055.56512921001</v>
      </c>
      <c r="Q1912">
        <v>1014355.89354954</v>
      </c>
    </row>
    <row r="1913" spans="1:17" x14ac:dyDescent="0.35">
      <c r="A1913" t="s">
        <v>154</v>
      </c>
      <c r="B1913" t="s">
        <v>4322</v>
      </c>
      <c r="C1913" t="s">
        <v>4323</v>
      </c>
      <c r="D1913">
        <v>0</v>
      </c>
      <c r="E1913">
        <v>19</v>
      </c>
      <c r="F1913">
        <v>4</v>
      </c>
      <c r="G1913">
        <v>14</v>
      </c>
      <c r="H1913">
        <v>4</v>
      </c>
      <c r="I1913">
        <v>238</v>
      </c>
      <c r="J1913">
        <v>320022.68112899002</v>
      </c>
      <c r="K1913">
        <v>549762.50454567804</v>
      </c>
      <c r="L1913">
        <v>123395.693673844</v>
      </c>
      <c r="M1913">
        <v>503517.734375</v>
      </c>
      <c r="N1913">
        <v>583065.79459478299</v>
      </c>
      <c r="O1913">
        <v>3474849.8487247098</v>
      </c>
      <c r="P1913">
        <v>2400951.1944573498</v>
      </c>
      <c r="Q1913">
        <v>659095.22347518604</v>
      </c>
    </row>
    <row r="1914" spans="1:17" x14ac:dyDescent="0.35">
      <c r="A1914" t="s">
        <v>154</v>
      </c>
      <c r="B1914" t="s">
        <v>4324</v>
      </c>
      <c r="C1914" t="s">
        <v>4325</v>
      </c>
      <c r="D1914">
        <v>0</v>
      </c>
      <c r="E1914">
        <v>29</v>
      </c>
      <c r="F1914">
        <v>3</v>
      </c>
      <c r="G1914">
        <v>171</v>
      </c>
      <c r="H1914">
        <v>3</v>
      </c>
      <c r="I1914">
        <v>95</v>
      </c>
      <c r="J1914">
        <v>120243362.93149</v>
      </c>
      <c r="K1914">
        <v>111295632.12022801</v>
      </c>
      <c r="L1914">
        <v>77903247.568142503</v>
      </c>
      <c r="M1914">
        <v>117576100.699219</v>
      </c>
      <c r="N1914">
        <v>381837613.46427798</v>
      </c>
      <c r="O1914">
        <v>374338236.51775497</v>
      </c>
      <c r="P1914">
        <v>230758016.11638999</v>
      </c>
      <c r="Q1914">
        <v>247960848.271458</v>
      </c>
    </row>
    <row r="1915" spans="1:17" x14ac:dyDescent="0.35">
      <c r="A1915" t="s">
        <v>154</v>
      </c>
      <c r="B1915" t="s">
        <v>4326</v>
      </c>
      <c r="C1915" t="s">
        <v>4327</v>
      </c>
      <c r="D1915">
        <v>0</v>
      </c>
      <c r="E1915">
        <v>8</v>
      </c>
      <c r="F1915">
        <v>7</v>
      </c>
      <c r="G1915">
        <v>12</v>
      </c>
      <c r="H1915">
        <v>7</v>
      </c>
      <c r="I1915">
        <v>840</v>
      </c>
      <c r="J1915">
        <v>109605.343502863</v>
      </c>
      <c r="K1915">
        <v>109930.54658384</v>
      </c>
      <c r="L1915" t="s">
        <v>732</v>
      </c>
      <c r="M1915">
        <v>80177.181640625</v>
      </c>
      <c r="N1915">
        <v>1022106.43778654</v>
      </c>
      <c r="O1915">
        <v>951166.87779029901</v>
      </c>
      <c r="P1915">
        <v>978931.71499846899</v>
      </c>
      <c r="Q1915">
        <v>3578104.57716623</v>
      </c>
    </row>
    <row r="1916" spans="1:17" x14ac:dyDescent="0.35">
      <c r="A1916" t="s">
        <v>154</v>
      </c>
      <c r="B1916" t="s">
        <v>4328</v>
      </c>
      <c r="C1916" t="s">
        <v>4329</v>
      </c>
      <c r="D1916">
        <v>0</v>
      </c>
      <c r="E1916">
        <v>44</v>
      </c>
      <c r="F1916">
        <v>6</v>
      </c>
      <c r="G1916">
        <v>23</v>
      </c>
      <c r="H1916">
        <v>6</v>
      </c>
      <c r="I1916">
        <v>175</v>
      </c>
      <c r="J1916">
        <v>33552.306354348701</v>
      </c>
      <c r="K1916">
        <v>25362.608666992499</v>
      </c>
      <c r="L1916" t="s">
        <v>732</v>
      </c>
      <c r="M1916">
        <v>44777.828125</v>
      </c>
      <c r="N1916">
        <v>1635784.0455054799</v>
      </c>
      <c r="O1916">
        <v>1551751.67983629</v>
      </c>
      <c r="P1916">
        <v>1855161.13659023</v>
      </c>
      <c r="Q1916">
        <v>1800282.5309265901</v>
      </c>
    </row>
    <row r="1917" spans="1:17" x14ac:dyDescent="0.35">
      <c r="A1917" t="s">
        <v>154</v>
      </c>
      <c r="B1917" t="s">
        <v>4330</v>
      </c>
      <c r="C1917" t="s">
        <v>4331</v>
      </c>
      <c r="D1917">
        <v>0</v>
      </c>
      <c r="E1917">
        <v>18</v>
      </c>
      <c r="F1917">
        <v>5</v>
      </c>
      <c r="G1917">
        <v>19</v>
      </c>
      <c r="H1917">
        <v>5</v>
      </c>
      <c r="I1917">
        <v>327</v>
      </c>
      <c r="J1917">
        <v>869328.01024792495</v>
      </c>
      <c r="K1917">
        <v>775604.83715373406</v>
      </c>
      <c r="L1917" t="s">
        <v>732</v>
      </c>
      <c r="M1917">
        <v>663859.609375</v>
      </c>
      <c r="N1917">
        <v>282150.59806316497</v>
      </c>
      <c r="O1917">
        <v>314126.49744334799</v>
      </c>
      <c r="P1917">
        <v>461448.62768829998</v>
      </c>
      <c r="Q1917">
        <v>174797.03262026401</v>
      </c>
    </row>
    <row r="1918" spans="1:17" x14ac:dyDescent="0.35">
      <c r="A1918" t="s">
        <v>154</v>
      </c>
      <c r="B1918" t="s">
        <v>4332</v>
      </c>
      <c r="C1918" t="s">
        <v>4333</v>
      </c>
      <c r="D1918">
        <v>0</v>
      </c>
      <c r="E1918">
        <v>17</v>
      </c>
      <c r="F1918">
        <v>5</v>
      </c>
      <c r="G1918">
        <v>19</v>
      </c>
      <c r="H1918">
        <v>5</v>
      </c>
      <c r="I1918">
        <v>346</v>
      </c>
      <c r="J1918">
        <v>1529936.8081555599</v>
      </c>
      <c r="K1918">
        <v>1907632.3753416201</v>
      </c>
      <c r="L1918">
        <v>757195.54689083004</v>
      </c>
      <c r="M1918">
        <v>1251294.828125</v>
      </c>
      <c r="N1918" t="s">
        <v>732</v>
      </c>
      <c r="O1918" t="s">
        <v>732</v>
      </c>
      <c r="P1918" t="s">
        <v>732</v>
      </c>
      <c r="Q1918" t="s">
        <v>732</v>
      </c>
    </row>
    <row r="1919" spans="1:17" x14ac:dyDescent="0.35">
      <c r="A1919" t="s">
        <v>154</v>
      </c>
      <c r="B1919" t="s">
        <v>4334</v>
      </c>
      <c r="C1919" t="s">
        <v>4335</v>
      </c>
      <c r="D1919">
        <v>0</v>
      </c>
      <c r="E1919">
        <v>20</v>
      </c>
      <c r="F1919">
        <v>4</v>
      </c>
      <c r="G1919">
        <v>14</v>
      </c>
      <c r="H1919">
        <v>4</v>
      </c>
      <c r="I1919">
        <v>181</v>
      </c>
      <c r="J1919">
        <v>1754809.0629465</v>
      </c>
      <c r="K1919">
        <v>1298761.07079535</v>
      </c>
      <c r="L1919">
        <v>346699.32069055102</v>
      </c>
      <c r="M1919">
        <v>806044.78125</v>
      </c>
      <c r="N1919">
        <v>204931.90295228301</v>
      </c>
      <c r="O1919">
        <v>414470.23651491501</v>
      </c>
      <c r="P1919">
        <v>727806.45599576796</v>
      </c>
      <c r="Q1919">
        <v>832388.77646409895</v>
      </c>
    </row>
    <row r="1920" spans="1:17" x14ac:dyDescent="0.35">
      <c r="A1920" t="s">
        <v>154</v>
      </c>
      <c r="B1920" t="s">
        <v>4336</v>
      </c>
      <c r="C1920" t="s">
        <v>4337</v>
      </c>
      <c r="D1920">
        <v>0</v>
      </c>
      <c r="E1920">
        <v>23</v>
      </c>
      <c r="F1920">
        <v>5</v>
      </c>
      <c r="G1920">
        <v>17</v>
      </c>
      <c r="H1920">
        <v>5</v>
      </c>
      <c r="I1920">
        <v>273</v>
      </c>
      <c r="J1920">
        <v>590419.51149289205</v>
      </c>
      <c r="K1920">
        <v>555508.32995049201</v>
      </c>
      <c r="L1920" t="s">
        <v>732</v>
      </c>
      <c r="M1920">
        <v>623900.375</v>
      </c>
      <c r="N1920">
        <v>328062.14920054702</v>
      </c>
      <c r="O1920">
        <v>552601.89886803494</v>
      </c>
      <c r="P1920">
        <v>442678.22748688998</v>
      </c>
      <c r="Q1920">
        <v>341308.47393916303</v>
      </c>
    </row>
    <row r="1921" spans="1:17" x14ac:dyDescent="0.35">
      <c r="A1921" t="s">
        <v>154</v>
      </c>
      <c r="B1921" t="s">
        <v>4338</v>
      </c>
      <c r="C1921" t="s">
        <v>4339</v>
      </c>
      <c r="D1921">
        <v>0</v>
      </c>
      <c r="E1921">
        <v>71</v>
      </c>
      <c r="F1921">
        <v>6</v>
      </c>
      <c r="G1921">
        <v>8</v>
      </c>
      <c r="H1921">
        <v>6</v>
      </c>
      <c r="I1921">
        <v>93</v>
      </c>
      <c r="J1921" t="s">
        <v>732</v>
      </c>
      <c r="K1921" t="s">
        <v>732</v>
      </c>
      <c r="L1921" t="s">
        <v>732</v>
      </c>
      <c r="M1921">
        <v>221432.484375</v>
      </c>
      <c r="N1921" t="s">
        <v>732</v>
      </c>
      <c r="O1921" t="s">
        <v>732</v>
      </c>
      <c r="P1921">
        <v>169974.51569011001</v>
      </c>
      <c r="Q1921">
        <v>127746.553005503</v>
      </c>
    </row>
    <row r="1922" spans="1:17" x14ac:dyDescent="0.35">
      <c r="A1922" t="s">
        <v>154</v>
      </c>
      <c r="B1922" t="s">
        <v>4340</v>
      </c>
      <c r="C1922" t="s">
        <v>4341</v>
      </c>
      <c r="D1922">
        <v>0</v>
      </c>
      <c r="E1922">
        <v>19</v>
      </c>
      <c r="F1922">
        <v>5</v>
      </c>
      <c r="G1922">
        <v>17</v>
      </c>
      <c r="H1922">
        <v>5</v>
      </c>
      <c r="I1922">
        <v>311</v>
      </c>
      <c r="J1922">
        <v>725558.77240242006</v>
      </c>
      <c r="K1922">
        <v>610605.349650205</v>
      </c>
      <c r="L1922" t="s">
        <v>732</v>
      </c>
      <c r="M1922">
        <v>563350.890625</v>
      </c>
      <c r="N1922">
        <v>565710.16262166703</v>
      </c>
      <c r="O1922">
        <v>673891.75277268502</v>
      </c>
      <c r="P1922">
        <v>119583.360075718</v>
      </c>
      <c r="Q1922">
        <v>732866.09484153194</v>
      </c>
    </row>
    <row r="1923" spans="1:17" x14ac:dyDescent="0.35">
      <c r="A1923" t="s">
        <v>154</v>
      </c>
      <c r="B1923" t="s">
        <v>4342</v>
      </c>
      <c r="C1923" t="s">
        <v>4343</v>
      </c>
      <c r="D1923">
        <v>0</v>
      </c>
      <c r="E1923">
        <v>10</v>
      </c>
      <c r="F1923">
        <v>4</v>
      </c>
      <c r="G1923">
        <v>13</v>
      </c>
      <c r="H1923">
        <v>4</v>
      </c>
      <c r="I1923">
        <v>496</v>
      </c>
      <c r="J1923">
        <v>697859.02037362498</v>
      </c>
      <c r="K1923">
        <v>844603.65119369701</v>
      </c>
      <c r="L1923">
        <v>311014.57485257002</v>
      </c>
      <c r="M1923">
        <v>1130010.234375</v>
      </c>
      <c r="N1923">
        <v>198749.39574786901</v>
      </c>
      <c r="O1923">
        <v>187145.87947162401</v>
      </c>
      <c r="P1923">
        <v>75427.501122899397</v>
      </c>
      <c r="Q1923">
        <v>89980.750824260598</v>
      </c>
    </row>
    <row r="1924" spans="1:17" x14ac:dyDescent="0.35">
      <c r="A1924" t="s">
        <v>154</v>
      </c>
      <c r="B1924" t="s">
        <v>4344</v>
      </c>
      <c r="C1924" t="s">
        <v>4345</v>
      </c>
      <c r="D1924">
        <v>0</v>
      </c>
      <c r="E1924">
        <v>28</v>
      </c>
      <c r="F1924">
        <v>5</v>
      </c>
      <c r="G1924">
        <v>22</v>
      </c>
      <c r="H1924">
        <v>5</v>
      </c>
      <c r="I1924">
        <v>204</v>
      </c>
      <c r="J1924">
        <v>2787688.2343604001</v>
      </c>
      <c r="K1924">
        <v>2552811.61507667</v>
      </c>
      <c r="L1924">
        <v>1145753.0142371301</v>
      </c>
      <c r="M1924">
        <v>3106125.734375</v>
      </c>
      <c r="N1924">
        <v>381126.44268312899</v>
      </c>
      <c r="O1924">
        <v>712679.650818447</v>
      </c>
      <c r="P1924">
        <v>962413.08707041596</v>
      </c>
      <c r="Q1924">
        <v>600717.99800057302</v>
      </c>
    </row>
    <row r="1925" spans="1:17" x14ac:dyDescent="0.35">
      <c r="A1925" t="s">
        <v>154</v>
      </c>
      <c r="B1925" t="s">
        <v>4346</v>
      </c>
      <c r="C1925" t="s">
        <v>4347</v>
      </c>
      <c r="D1925">
        <v>0</v>
      </c>
      <c r="E1925">
        <v>38</v>
      </c>
      <c r="F1925">
        <v>2</v>
      </c>
      <c r="G1925">
        <v>42</v>
      </c>
      <c r="H1925">
        <v>2</v>
      </c>
      <c r="I1925">
        <v>55</v>
      </c>
      <c r="J1925">
        <v>22483507.0775517</v>
      </c>
      <c r="K1925">
        <v>19331622.3974864</v>
      </c>
      <c r="L1925">
        <v>19728679.3541466</v>
      </c>
      <c r="M1925">
        <v>17331188.71875</v>
      </c>
      <c r="N1925">
        <v>4112011.5307677798</v>
      </c>
      <c r="O1925">
        <v>6063011.6524853297</v>
      </c>
      <c r="P1925">
        <v>4408450.5944817504</v>
      </c>
      <c r="Q1925">
        <v>6062994.3108440796</v>
      </c>
    </row>
    <row r="1926" spans="1:17" x14ac:dyDescent="0.35">
      <c r="A1926" t="s">
        <v>154</v>
      </c>
      <c r="B1926" t="s">
        <v>4348</v>
      </c>
      <c r="C1926" t="s">
        <v>4349</v>
      </c>
      <c r="D1926">
        <v>0</v>
      </c>
      <c r="E1926">
        <v>19</v>
      </c>
      <c r="F1926">
        <v>4</v>
      </c>
      <c r="G1926">
        <v>12</v>
      </c>
      <c r="H1926">
        <v>3</v>
      </c>
      <c r="I1926">
        <v>259</v>
      </c>
      <c r="J1926" t="s">
        <v>732</v>
      </c>
      <c r="K1926" t="s">
        <v>732</v>
      </c>
      <c r="L1926">
        <v>140637.866578352</v>
      </c>
      <c r="M1926">
        <v>97870.21875</v>
      </c>
      <c r="N1926">
        <v>44561.527590043697</v>
      </c>
      <c r="O1926">
        <v>30484.773170960001</v>
      </c>
      <c r="P1926">
        <v>56286.455894649</v>
      </c>
      <c r="Q1926">
        <v>169415.01058418801</v>
      </c>
    </row>
    <row r="1927" spans="1:17" x14ac:dyDescent="0.35">
      <c r="A1927" t="s">
        <v>154</v>
      </c>
      <c r="B1927" t="s">
        <v>4350</v>
      </c>
      <c r="C1927" t="s">
        <v>4351</v>
      </c>
      <c r="D1927">
        <v>0</v>
      </c>
      <c r="E1927">
        <v>29</v>
      </c>
      <c r="F1927">
        <v>3</v>
      </c>
      <c r="G1927">
        <v>19</v>
      </c>
      <c r="H1927">
        <v>3</v>
      </c>
      <c r="I1927">
        <v>165</v>
      </c>
      <c r="J1927">
        <v>1123992.9612003199</v>
      </c>
      <c r="K1927">
        <v>1056356.10988068</v>
      </c>
      <c r="L1927">
        <v>912724.895116242</v>
      </c>
      <c r="M1927">
        <v>992440.484375</v>
      </c>
      <c r="N1927">
        <v>596771.48941744806</v>
      </c>
      <c r="O1927">
        <v>746306.59071717504</v>
      </c>
      <c r="P1927">
        <v>795840.24529905501</v>
      </c>
      <c r="Q1927">
        <v>646256.76101041201</v>
      </c>
    </row>
    <row r="1928" spans="1:17" x14ac:dyDescent="0.35">
      <c r="A1928" t="s">
        <v>154</v>
      </c>
      <c r="B1928" t="s">
        <v>275</v>
      </c>
      <c r="C1928" t="s">
        <v>4352</v>
      </c>
      <c r="D1928">
        <v>0</v>
      </c>
      <c r="E1928">
        <v>7</v>
      </c>
      <c r="F1928">
        <v>2</v>
      </c>
      <c r="G1928">
        <v>69</v>
      </c>
      <c r="H1928">
        <v>2</v>
      </c>
      <c r="I1928">
        <v>287</v>
      </c>
      <c r="J1928">
        <v>1370556.8124587501</v>
      </c>
      <c r="K1928">
        <v>708966.94097285997</v>
      </c>
      <c r="L1928">
        <v>777770.29520944599</v>
      </c>
      <c r="M1928">
        <v>698748.25</v>
      </c>
      <c r="N1928" t="s">
        <v>732</v>
      </c>
      <c r="O1928" t="s">
        <v>732</v>
      </c>
      <c r="P1928" t="s">
        <v>732</v>
      </c>
      <c r="Q1928" t="s">
        <v>732</v>
      </c>
    </row>
    <row r="1929" spans="1:17" x14ac:dyDescent="0.35">
      <c r="A1929" t="s">
        <v>154</v>
      </c>
      <c r="B1929" t="s">
        <v>4353</v>
      </c>
      <c r="C1929" t="s">
        <v>4354</v>
      </c>
      <c r="D1929">
        <v>0</v>
      </c>
      <c r="E1929">
        <v>20</v>
      </c>
      <c r="F1929">
        <v>3</v>
      </c>
      <c r="G1929">
        <v>6</v>
      </c>
      <c r="H1929">
        <v>3</v>
      </c>
      <c r="I1929">
        <v>157</v>
      </c>
      <c r="J1929" t="s">
        <v>732</v>
      </c>
      <c r="K1929" t="s">
        <v>732</v>
      </c>
      <c r="L1929" t="s">
        <v>732</v>
      </c>
      <c r="M1929" t="s">
        <v>732</v>
      </c>
      <c r="N1929" t="s">
        <v>732</v>
      </c>
      <c r="O1929" t="s">
        <v>732</v>
      </c>
      <c r="P1929" t="s">
        <v>732</v>
      </c>
      <c r="Q1929" t="s">
        <v>732</v>
      </c>
    </row>
    <row r="1930" spans="1:17" x14ac:dyDescent="0.35">
      <c r="A1930" t="s">
        <v>154</v>
      </c>
      <c r="B1930" t="s">
        <v>4355</v>
      </c>
      <c r="C1930" t="s">
        <v>4356</v>
      </c>
      <c r="D1930">
        <v>0</v>
      </c>
      <c r="E1930">
        <v>27</v>
      </c>
      <c r="F1930">
        <v>3</v>
      </c>
      <c r="G1930">
        <v>20</v>
      </c>
      <c r="H1930">
        <v>3</v>
      </c>
      <c r="I1930">
        <v>200</v>
      </c>
      <c r="J1930">
        <v>944666.75399160502</v>
      </c>
      <c r="K1930">
        <v>917773.23125367495</v>
      </c>
      <c r="L1930">
        <v>126169.21407970499</v>
      </c>
      <c r="M1930">
        <v>633042.875</v>
      </c>
      <c r="N1930">
        <v>481884.23353732697</v>
      </c>
      <c r="O1930">
        <v>393710.55490230699</v>
      </c>
      <c r="P1930">
        <v>549508.74538457196</v>
      </c>
      <c r="Q1930">
        <v>465531.14862220502</v>
      </c>
    </row>
    <row r="1931" spans="1:17" x14ac:dyDescent="0.35">
      <c r="A1931" t="s">
        <v>154</v>
      </c>
      <c r="B1931" t="s">
        <v>4357</v>
      </c>
      <c r="C1931" t="s">
        <v>4358</v>
      </c>
      <c r="D1931">
        <v>0</v>
      </c>
      <c r="E1931">
        <v>25</v>
      </c>
      <c r="F1931">
        <v>6</v>
      </c>
      <c r="G1931">
        <v>12</v>
      </c>
      <c r="H1931">
        <v>6</v>
      </c>
      <c r="I1931">
        <v>327</v>
      </c>
      <c r="J1931">
        <v>890704.89303410798</v>
      </c>
      <c r="K1931">
        <v>757778.26234497305</v>
      </c>
      <c r="L1931">
        <v>318167.44453518698</v>
      </c>
      <c r="M1931">
        <v>676923.4296875</v>
      </c>
      <c r="N1931">
        <v>142269.16827159899</v>
      </c>
      <c r="O1931" t="s">
        <v>732</v>
      </c>
      <c r="P1931">
        <v>243381.23464536201</v>
      </c>
      <c r="Q1931" t="s">
        <v>732</v>
      </c>
    </row>
    <row r="1932" spans="1:17" x14ac:dyDescent="0.35">
      <c r="A1932" t="s">
        <v>154</v>
      </c>
      <c r="B1932" t="s">
        <v>4359</v>
      </c>
      <c r="C1932" t="s">
        <v>4360</v>
      </c>
      <c r="D1932">
        <v>0</v>
      </c>
      <c r="E1932">
        <v>52</v>
      </c>
      <c r="F1932">
        <v>7</v>
      </c>
      <c r="G1932">
        <v>15</v>
      </c>
      <c r="H1932">
        <v>7</v>
      </c>
      <c r="I1932">
        <v>183</v>
      </c>
      <c r="J1932">
        <v>181929.84517121999</v>
      </c>
      <c r="K1932">
        <v>141222.61587699599</v>
      </c>
      <c r="L1932" t="s">
        <v>732</v>
      </c>
      <c r="M1932">
        <v>129263.0234375</v>
      </c>
      <c r="N1932">
        <v>217309.58102056</v>
      </c>
      <c r="O1932">
        <v>189341.92860878899</v>
      </c>
      <c r="P1932">
        <v>222529.58782888501</v>
      </c>
      <c r="Q1932">
        <v>182848.277384466</v>
      </c>
    </row>
    <row r="1933" spans="1:17" x14ac:dyDescent="0.35">
      <c r="A1933" t="s">
        <v>154</v>
      </c>
      <c r="B1933" t="s">
        <v>4361</v>
      </c>
      <c r="C1933" t="s">
        <v>4362</v>
      </c>
      <c r="D1933">
        <v>0</v>
      </c>
      <c r="E1933">
        <v>23</v>
      </c>
      <c r="F1933">
        <v>8</v>
      </c>
      <c r="G1933">
        <v>26</v>
      </c>
      <c r="H1933">
        <v>8</v>
      </c>
      <c r="I1933">
        <v>341</v>
      </c>
      <c r="J1933">
        <v>641314.02206189197</v>
      </c>
      <c r="K1933">
        <v>669165.48835934</v>
      </c>
      <c r="L1933">
        <v>348273.58067696099</v>
      </c>
      <c r="M1933">
        <v>788179.2109375</v>
      </c>
      <c r="N1933">
        <v>132649.06129191499</v>
      </c>
      <c r="O1933">
        <v>108700.52550386899</v>
      </c>
      <c r="P1933">
        <v>132993.96364380099</v>
      </c>
      <c r="Q1933">
        <v>169357.44455112799</v>
      </c>
    </row>
    <row r="1934" spans="1:17" x14ac:dyDescent="0.35">
      <c r="A1934" t="s">
        <v>154</v>
      </c>
      <c r="B1934" t="s">
        <v>4363</v>
      </c>
      <c r="C1934" t="s">
        <v>4364</v>
      </c>
      <c r="D1934">
        <v>0</v>
      </c>
      <c r="E1934">
        <v>67</v>
      </c>
      <c r="F1934">
        <v>3</v>
      </c>
      <c r="G1934">
        <v>13</v>
      </c>
      <c r="H1934">
        <v>3</v>
      </c>
      <c r="I1934">
        <v>70</v>
      </c>
      <c r="J1934">
        <v>1432102.3098297699</v>
      </c>
      <c r="K1934">
        <v>1251728.67040006</v>
      </c>
      <c r="L1934">
        <v>12021317.999963401</v>
      </c>
      <c r="M1934">
        <v>1292317.328125</v>
      </c>
      <c r="N1934" t="s">
        <v>732</v>
      </c>
      <c r="O1934">
        <v>384947.573473842</v>
      </c>
      <c r="P1934">
        <v>694551.25421593699</v>
      </c>
      <c r="Q1934" t="s">
        <v>732</v>
      </c>
    </row>
    <row r="1935" spans="1:17" x14ac:dyDescent="0.35">
      <c r="A1935" t="s">
        <v>154</v>
      </c>
      <c r="B1935" t="s">
        <v>4365</v>
      </c>
      <c r="C1935" t="s">
        <v>4366</v>
      </c>
      <c r="D1935">
        <v>0</v>
      </c>
      <c r="E1935">
        <v>38</v>
      </c>
      <c r="F1935">
        <v>4</v>
      </c>
      <c r="G1935">
        <v>13</v>
      </c>
      <c r="H1935">
        <v>4</v>
      </c>
      <c r="I1935">
        <v>141</v>
      </c>
      <c r="J1935">
        <v>1159914.66127676</v>
      </c>
      <c r="K1935">
        <v>663596.63453137898</v>
      </c>
      <c r="L1935">
        <v>126330.528357976</v>
      </c>
      <c r="M1935">
        <v>600631.265625</v>
      </c>
      <c r="N1935">
        <v>176148.54365512801</v>
      </c>
      <c r="O1935">
        <v>330579.50965637201</v>
      </c>
      <c r="P1935">
        <v>228238.65687078499</v>
      </c>
      <c r="Q1935">
        <v>413771.037618623</v>
      </c>
    </row>
    <row r="1936" spans="1:17" x14ac:dyDescent="0.35">
      <c r="A1936" t="s">
        <v>154</v>
      </c>
      <c r="B1936" t="s">
        <v>4367</v>
      </c>
      <c r="C1936" t="s">
        <v>4368</v>
      </c>
      <c r="D1936">
        <v>0</v>
      </c>
      <c r="E1936">
        <v>28</v>
      </c>
      <c r="F1936">
        <v>6</v>
      </c>
      <c r="G1936">
        <v>11</v>
      </c>
      <c r="H1936">
        <v>6</v>
      </c>
      <c r="I1936">
        <v>246</v>
      </c>
      <c r="J1936">
        <v>194087.151099157</v>
      </c>
      <c r="K1936">
        <v>328985.54525748402</v>
      </c>
      <c r="L1936" t="s">
        <v>732</v>
      </c>
      <c r="M1936">
        <v>309189.828125</v>
      </c>
      <c r="N1936" t="s">
        <v>732</v>
      </c>
      <c r="O1936">
        <v>187763.498568365</v>
      </c>
      <c r="P1936" t="s">
        <v>732</v>
      </c>
      <c r="Q1936" t="s">
        <v>732</v>
      </c>
    </row>
    <row r="1937" spans="1:17" x14ac:dyDescent="0.35">
      <c r="A1937" t="s">
        <v>154</v>
      </c>
      <c r="B1937" t="s">
        <v>4369</v>
      </c>
      <c r="C1937" t="s">
        <v>4370</v>
      </c>
      <c r="D1937">
        <v>0</v>
      </c>
      <c r="E1937">
        <v>23</v>
      </c>
      <c r="F1937">
        <v>7</v>
      </c>
      <c r="G1937">
        <v>30</v>
      </c>
      <c r="H1937">
        <v>7</v>
      </c>
      <c r="I1937">
        <v>295</v>
      </c>
      <c r="J1937">
        <v>2096660.5762288701</v>
      </c>
      <c r="K1937">
        <v>2240046.7506900802</v>
      </c>
      <c r="L1937">
        <v>2453091.1511054402</v>
      </c>
      <c r="M1937">
        <v>1312458.3515625</v>
      </c>
      <c r="N1937">
        <v>53037.2784464039</v>
      </c>
      <c r="O1937">
        <v>137167.592371315</v>
      </c>
      <c r="P1937">
        <v>131487.13112998099</v>
      </c>
      <c r="Q1937" t="s">
        <v>732</v>
      </c>
    </row>
    <row r="1938" spans="1:17" x14ac:dyDescent="0.35">
      <c r="A1938" t="s">
        <v>154</v>
      </c>
      <c r="B1938" t="s">
        <v>4371</v>
      </c>
      <c r="C1938" t="s">
        <v>4372</v>
      </c>
      <c r="D1938">
        <v>0</v>
      </c>
      <c r="E1938">
        <v>29</v>
      </c>
      <c r="F1938">
        <v>6</v>
      </c>
      <c r="G1938">
        <v>14</v>
      </c>
      <c r="H1938">
        <v>6</v>
      </c>
      <c r="I1938">
        <v>294</v>
      </c>
      <c r="J1938">
        <v>453553.53474044002</v>
      </c>
      <c r="K1938">
        <v>442755.99913145701</v>
      </c>
      <c r="L1938" t="s">
        <v>732</v>
      </c>
      <c r="M1938">
        <v>275037.1953125</v>
      </c>
      <c r="N1938" t="s">
        <v>732</v>
      </c>
      <c r="O1938" t="s">
        <v>732</v>
      </c>
      <c r="P1938">
        <v>83376.560476960003</v>
      </c>
      <c r="Q1938" t="s">
        <v>732</v>
      </c>
    </row>
    <row r="1939" spans="1:17" x14ac:dyDescent="0.35">
      <c r="A1939" t="s">
        <v>154</v>
      </c>
      <c r="B1939" t="s">
        <v>4373</v>
      </c>
      <c r="C1939" t="s">
        <v>4374</v>
      </c>
      <c r="D1939">
        <v>0</v>
      </c>
      <c r="E1939">
        <v>39</v>
      </c>
      <c r="F1939">
        <v>4</v>
      </c>
      <c r="G1939">
        <v>12</v>
      </c>
      <c r="H1939">
        <v>4</v>
      </c>
      <c r="I1939">
        <v>196</v>
      </c>
      <c r="J1939">
        <v>255243.420238391</v>
      </c>
      <c r="K1939">
        <v>376059.61417636002</v>
      </c>
      <c r="L1939">
        <v>1052001.77877854</v>
      </c>
      <c r="M1939">
        <v>1012757.1484375</v>
      </c>
      <c r="N1939" t="s">
        <v>732</v>
      </c>
      <c r="O1939">
        <v>184108.44486818701</v>
      </c>
      <c r="P1939">
        <v>288614.23802420002</v>
      </c>
      <c r="Q1939" t="s">
        <v>732</v>
      </c>
    </row>
    <row r="1940" spans="1:17" x14ac:dyDescent="0.35">
      <c r="A1940" t="s">
        <v>154</v>
      </c>
      <c r="B1940" t="s">
        <v>4375</v>
      </c>
      <c r="C1940" t="s">
        <v>4376</v>
      </c>
      <c r="D1940">
        <v>0</v>
      </c>
      <c r="E1940">
        <v>29</v>
      </c>
      <c r="F1940">
        <v>5</v>
      </c>
      <c r="G1940">
        <v>31</v>
      </c>
      <c r="H1940">
        <v>5</v>
      </c>
      <c r="I1940">
        <v>202</v>
      </c>
      <c r="J1940">
        <v>346246.71316286997</v>
      </c>
      <c r="K1940">
        <v>503409.04326190701</v>
      </c>
      <c r="L1940">
        <v>984560.682688626</v>
      </c>
      <c r="M1940">
        <v>859605.921875</v>
      </c>
      <c r="N1940">
        <v>1885875.9336592599</v>
      </c>
      <c r="O1940">
        <v>2573702.7692485098</v>
      </c>
      <c r="P1940">
        <v>1853140.8060089001</v>
      </c>
      <c r="Q1940">
        <v>1741971.63422287</v>
      </c>
    </row>
    <row r="1941" spans="1:17" x14ac:dyDescent="0.35">
      <c r="A1941" t="s">
        <v>154</v>
      </c>
      <c r="B1941" t="s">
        <v>4377</v>
      </c>
      <c r="C1941" t="s">
        <v>4378</v>
      </c>
      <c r="D1941">
        <v>0</v>
      </c>
      <c r="E1941">
        <v>14</v>
      </c>
      <c r="F1941">
        <v>4</v>
      </c>
      <c r="G1941">
        <v>12</v>
      </c>
      <c r="H1941">
        <v>4</v>
      </c>
      <c r="I1941">
        <v>320</v>
      </c>
      <c r="J1941">
        <v>1070785.98884894</v>
      </c>
      <c r="K1941">
        <v>1107242.2697642399</v>
      </c>
      <c r="L1941">
        <v>610044.08904526394</v>
      </c>
      <c r="M1941">
        <v>1004447.703125</v>
      </c>
      <c r="N1941">
        <v>64940.6617203348</v>
      </c>
      <c r="O1941">
        <v>73855.436139303201</v>
      </c>
      <c r="P1941">
        <v>108188.80812347399</v>
      </c>
      <c r="Q1941">
        <v>86496.748113524998</v>
      </c>
    </row>
    <row r="1942" spans="1:17" x14ac:dyDescent="0.35">
      <c r="A1942" t="s">
        <v>154</v>
      </c>
      <c r="B1942" t="s">
        <v>4379</v>
      </c>
      <c r="C1942" t="s">
        <v>4380</v>
      </c>
      <c r="D1942">
        <v>0</v>
      </c>
      <c r="E1942">
        <v>10</v>
      </c>
      <c r="F1942">
        <v>4</v>
      </c>
      <c r="G1942">
        <v>24</v>
      </c>
      <c r="H1942">
        <v>4</v>
      </c>
      <c r="I1942">
        <v>361</v>
      </c>
      <c r="J1942">
        <v>889541.08382391103</v>
      </c>
      <c r="K1942">
        <v>1048179.07510588</v>
      </c>
      <c r="L1942">
        <v>707088.92357162503</v>
      </c>
      <c r="M1942">
        <v>1044379.21875</v>
      </c>
      <c r="N1942">
        <v>434190.14662063401</v>
      </c>
      <c r="O1942">
        <v>363464.04583785101</v>
      </c>
      <c r="P1942">
        <v>493497.18341019202</v>
      </c>
      <c r="Q1942" t="s">
        <v>732</v>
      </c>
    </row>
    <row r="1943" spans="1:17" x14ac:dyDescent="0.35">
      <c r="A1943" t="s">
        <v>154</v>
      </c>
      <c r="B1943" t="s">
        <v>4381</v>
      </c>
      <c r="C1943" t="s">
        <v>4382</v>
      </c>
      <c r="D1943">
        <v>0</v>
      </c>
      <c r="E1943">
        <v>22</v>
      </c>
      <c r="F1943">
        <v>3</v>
      </c>
      <c r="G1943">
        <v>30</v>
      </c>
      <c r="H1943">
        <v>3</v>
      </c>
      <c r="I1943">
        <v>156</v>
      </c>
      <c r="J1943">
        <v>1512761.2143878101</v>
      </c>
      <c r="K1943">
        <v>1729823.0434812</v>
      </c>
      <c r="L1943">
        <v>755693.439494933</v>
      </c>
      <c r="M1943">
        <v>1033096.84375</v>
      </c>
      <c r="N1943">
        <v>464619.78164620302</v>
      </c>
      <c r="O1943">
        <v>617609.55953375204</v>
      </c>
      <c r="P1943">
        <v>767004.77068317903</v>
      </c>
      <c r="Q1943">
        <v>656549.30793212994</v>
      </c>
    </row>
    <row r="1944" spans="1:17" x14ac:dyDescent="0.35">
      <c r="A1944" t="s">
        <v>154</v>
      </c>
      <c r="B1944" t="s">
        <v>4383</v>
      </c>
      <c r="C1944" t="s">
        <v>4384</v>
      </c>
      <c r="D1944">
        <v>0</v>
      </c>
      <c r="E1944">
        <v>38</v>
      </c>
      <c r="F1944">
        <v>5</v>
      </c>
      <c r="G1944">
        <v>11</v>
      </c>
      <c r="H1944">
        <v>5</v>
      </c>
      <c r="I1944">
        <v>178</v>
      </c>
      <c r="J1944">
        <v>535681.93119646097</v>
      </c>
      <c r="K1944">
        <v>787836.301098041</v>
      </c>
      <c r="L1944" t="s">
        <v>732</v>
      </c>
      <c r="M1944">
        <v>1056387.015625</v>
      </c>
      <c r="N1944" t="s">
        <v>732</v>
      </c>
      <c r="O1944" t="s">
        <v>732</v>
      </c>
      <c r="P1944" t="s">
        <v>732</v>
      </c>
      <c r="Q1944" t="s">
        <v>732</v>
      </c>
    </row>
    <row r="1945" spans="1:17" x14ac:dyDescent="0.35">
      <c r="A1945" t="s">
        <v>154</v>
      </c>
      <c r="B1945" t="s">
        <v>4385</v>
      </c>
      <c r="C1945" t="s">
        <v>4386</v>
      </c>
      <c r="D1945">
        <v>0</v>
      </c>
      <c r="E1945">
        <v>35</v>
      </c>
      <c r="F1945">
        <v>4</v>
      </c>
      <c r="G1945">
        <v>48</v>
      </c>
      <c r="H1945">
        <v>4</v>
      </c>
      <c r="I1945">
        <v>113</v>
      </c>
      <c r="J1945">
        <v>931189.799826856</v>
      </c>
      <c r="K1945">
        <v>942380.17723132798</v>
      </c>
      <c r="L1945">
        <v>963685.83436276903</v>
      </c>
      <c r="M1945">
        <v>1068120.03125</v>
      </c>
      <c r="N1945">
        <v>4360287.04209885</v>
      </c>
      <c r="O1945">
        <v>5192461.2865733299</v>
      </c>
      <c r="P1945">
        <v>5126161.0905197896</v>
      </c>
      <c r="Q1945">
        <v>5201299.4958010605</v>
      </c>
    </row>
    <row r="1946" spans="1:17" x14ac:dyDescent="0.35">
      <c r="A1946" t="s">
        <v>154</v>
      </c>
      <c r="B1946" t="s">
        <v>4387</v>
      </c>
      <c r="C1946" t="s">
        <v>4388</v>
      </c>
      <c r="D1946">
        <v>0</v>
      </c>
      <c r="E1946">
        <v>34</v>
      </c>
      <c r="F1946">
        <v>5</v>
      </c>
      <c r="G1946">
        <v>9</v>
      </c>
      <c r="H1946">
        <v>5</v>
      </c>
      <c r="I1946">
        <v>232</v>
      </c>
      <c r="J1946">
        <v>64344.073249751404</v>
      </c>
      <c r="K1946">
        <v>14251.922253536801</v>
      </c>
      <c r="L1946" t="s">
        <v>732</v>
      </c>
      <c r="M1946" t="s">
        <v>732</v>
      </c>
      <c r="N1946" t="s">
        <v>732</v>
      </c>
      <c r="O1946" t="s">
        <v>732</v>
      </c>
      <c r="P1946" t="s">
        <v>732</v>
      </c>
      <c r="Q1946" t="s">
        <v>732</v>
      </c>
    </row>
    <row r="1947" spans="1:17" x14ac:dyDescent="0.35">
      <c r="A1947" t="s">
        <v>154</v>
      </c>
      <c r="B1947" t="s">
        <v>4389</v>
      </c>
      <c r="C1947" t="s">
        <v>4390</v>
      </c>
      <c r="D1947">
        <v>0</v>
      </c>
      <c r="E1947">
        <v>16</v>
      </c>
      <c r="F1947">
        <v>5</v>
      </c>
      <c r="G1947">
        <v>16</v>
      </c>
      <c r="H1947">
        <v>5</v>
      </c>
      <c r="I1947">
        <v>399</v>
      </c>
      <c r="J1947" t="s">
        <v>732</v>
      </c>
      <c r="K1947" t="s">
        <v>732</v>
      </c>
      <c r="L1947">
        <v>87158.330770922999</v>
      </c>
      <c r="M1947" t="s">
        <v>732</v>
      </c>
      <c r="N1947">
        <v>1554683.77404755</v>
      </c>
      <c r="O1947">
        <v>1533514.9144902099</v>
      </c>
      <c r="P1947">
        <v>2040207.2791808301</v>
      </c>
      <c r="Q1947">
        <v>1789345.37639112</v>
      </c>
    </row>
    <row r="1948" spans="1:17" x14ac:dyDescent="0.35">
      <c r="A1948" t="s">
        <v>154</v>
      </c>
      <c r="B1948" t="s">
        <v>4391</v>
      </c>
      <c r="C1948" t="s">
        <v>4392</v>
      </c>
      <c r="D1948">
        <v>0</v>
      </c>
      <c r="E1948">
        <v>31</v>
      </c>
      <c r="F1948">
        <v>6</v>
      </c>
      <c r="G1948">
        <v>18</v>
      </c>
      <c r="H1948">
        <v>6</v>
      </c>
      <c r="I1948">
        <v>244</v>
      </c>
      <c r="J1948">
        <v>861414.78557552199</v>
      </c>
      <c r="K1948">
        <v>906985.81554514996</v>
      </c>
      <c r="L1948">
        <v>660422.76437035296</v>
      </c>
      <c r="M1948">
        <v>974970.25</v>
      </c>
      <c r="N1948">
        <v>962235.76547138102</v>
      </c>
      <c r="O1948">
        <v>1120860.9993443701</v>
      </c>
      <c r="P1948">
        <v>1163285.5979651799</v>
      </c>
      <c r="Q1948">
        <v>955095.84801026003</v>
      </c>
    </row>
    <row r="1949" spans="1:17" x14ac:dyDescent="0.35">
      <c r="A1949" t="s">
        <v>154</v>
      </c>
      <c r="B1949" t="s">
        <v>4393</v>
      </c>
      <c r="C1949" t="s">
        <v>4394</v>
      </c>
      <c r="D1949">
        <v>0</v>
      </c>
      <c r="E1949">
        <v>9</v>
      </c>
      <c r="F1949">
        <v>6</v>
      </c>
      <c r="G1949">
        <v>20</v>
      </c>
      <c r="H1949">
        <v>6</v>
      </c>
      <c r="I1949">
        <v>704</v>
      </c>
      <c r="J1949">
        <v>568385.95911180996</v>
      </c>
      <c r="K1949">
        <v>557197.49532190198</v>
      </c>
      <c r="L1949">
        <v>176880.03455124499</v>
      </c>
      <c r="M1949">
        <v>464674.39453125</v>
      </c>
      <c r="N1949">
        <v>998338.916445276</v>
      </c>
      <c r="O1949">
        <v>906639.47404954198</v>
      </c>
      <c r="P1949">
        <v>870942.22671366297</v>
      </c>
      <c r="Q1949">
        <v>1103657.55280937</v>
      </c>
    </row>
    <row r="1950" spans="1:17" x14ac:dyDescent="0.35">
      <c r="A1950" t="s">
        <v>154</v>
      </c>
      <c r="B1950" t="s">
        <v>4395</v>
      </c>
      <c r="C1950" t="s">
        <v>4396</v>
      </c>
      <c r="D1950">
        <v>0</v>
      </c>
      <c r="E1950">
        <v>43</v>
      </c>
      <c r="F1950">
        <v>3</v>
      </c>
      <c r="G1950">
        <v>12</v>
      </c>
      <c r="H1950">
        <v>3</v>
      </c>
      <c r="I1950">
        <v>87</v>
      </c>
      <c r="J1950">
        <v>641901.99286375998</v>
      </c>
      <c r="K1950">
        <v>472722.14404623298</v>
      </c>
      <c r="L1950">
        <v>105912.799520577</v>
      </c>
      <c r="M1950">
        <v>454796.59375</v>
      </c>
      <c r="N1950">
        <v>859427.854731131</v>
      </c>
      <c r="O1950">
        <v>714604.26231042994</v>
      </c>
      <c r="P1950">
        <v>601967.35202201805</v>
      </c>
      <c r="Q1950">
        <v>501350.41683778202</v>
      </c>
    </row>
    <row r="1951" spans="1:17" x14ac:dyDescent="0.35">
      <c r="A1951" t="s">
        <v>154</v>
      </c>
      <c r="B1951" t="s">
        <v>4397</v>
      </c>
      <c r="C1951" t="s">
        <v>4398</v>
      </c>
      <c r="D1951">
        <v>0</v>
      </c>
      <c r="E1951">
        <v>12</v>
      </c>
      <c r="F1951">
        <v>6</v>
      </c>
      <c r="G1951">
        <v>15</v>
      </c>
      <c r="H1951">
        <v>5</v>
      </c>
      <c r="I1951">
        <v>568</v>
      </c>
      <c r="J1951" t="s">
        <v>732</v>
      </c>
      <c r="K1951" t="s">
        <v>732</v>
      </c>
      <c r="L1951">
        <v>115293.325155721</v>
      </c>
      <c r="M1951">
        <v>175090.859375</v>
      </c>
      <c r="N1951">
        <v>150827.75599113901</v>
      </c>
      <c r="O1951" t="s">
        <v>732</v>
      </c>
      <c r="P1951" t="s">
        <v>732</v>
      </c>
      <c r="Q1951">
        <v>182863.41114817199</v>
      </c>
    </row>
    <row r="1952" spans="1:17" x14ac:dyDescent="0.35">
      <c r="A1952" t="s">
        <v>154</v>
      </c>
      <c r="B1952" t="s">
        <v>4399</v>
      </c>
      <c r="C1952" t="s">
        <v>4400</v>
      </c>
      <c r="D1952">
        <v>0</v>
      </c>
      <c r="E1952">
        <v>30</v>
      </c>
      <c r="F1952">
        <v>2</v>
      </c>
      <c r="G1952">
        <v>42</v>
      </c>
      <c r="H1952">
        <v>2</v>
      </c>
      <c r="I1952">
        <v>63</v>
      </c>
      <c r="J1952">
        <v>1934354.1591769501</v>
      </c>
      <c r="K1952">
        <v>2062238.4686479601</v>
      </c>
      <c r="L1952">
        <v>3381885.63747577</v>
      </c>
      <c r="M1952">
        <v>2572888.5390625</v>
      </c>
      <c r="N1952">
        <v>15802988.4874235</v>
      </c>
      <c r="O1952">
        <v>17512371.154698402</v>
      </c>
      <c r="P1952">
        <v>22203098.959299799</v>
      </c>
      <c r="Q1952">
        <v>16945717.234267</v>
      </c>
    </row>
    <row r="1953" spans="1:17" x14ac:dyDescent="0.35">
      <c r="A1953" t="s">
        <v>154</v>
      </c>
      <c r="B1953" t="s">
        <v>4401</v>
      </c>
      <c r="C1953" t="s">
        <v>4402</v>
      </c>
      <c r="D1953">
        <v>0</v>
      </c>
      <c r="E1953">
        <v>16</v>
      </c>
      <c r="F1953">
        <v>6</v>
      </c>
      <c r="G1953">
        <v>27</v>
      </c>
      <c r="H1953">
        <v>6</v>
      </c>
      <c r="I1953">
        <v>355</v>
      </c>
      <c r="J1953">
        <v>309755.30664681701</v>
      </c>
      <c r="K1953">
        <v>373462.00860509102</v>
      </c>
      <c r="L1953" t="s">
        <v>732</v>
      </c>
      <c r="M1953">
        <v>441401.1796875</v>
      </c>
      <c r="N1953">
        <v>678224.51690619404</v>
      </c>
      <c r="O1953">
        <v>780633.64434581704</v>
      </c>
      <c r="P1953">
        <v>614667.82499270304</v>
      </c>
      <c r="Q1953">
        <v>796808.82377349597</v>
      </c>
    </row>
    <row r="1954" spans="1:17" x14ac:dyDescent="0.35">
      <c r="A1954" t="s">
        <v>154</v>
      </c>
      <c r="B1954" t="s">
        <v>4403</v>
      </c>
      <c r="C1954" t="s">
        <v>4404</v>
      </c>
      <c r="D1954">
        <v>0</v>
      </c>
      <c r="E1954">
        <v>18</v>
      </c>
      <c r="F1954">
        <v>2</v>
      </c>
      <c r="G1954">
        <v>28</v>
      </c>
      <c r="H1954">
        <v>2</v>
      </c>
      <c r="I1954">
        <v>118</v>
      </c>
      <c r="J1954">
        <v>16274370.8787778</v>
      </c>
      <c r="K1954">
        <v>13080661.8165399</v>
      </c>
      <c r="L1954">
        <v>7705908.6071875095</v>
      </c>
      <c r="M1954">
        <v>16622937.375</v>
      </c>
      <c r="N1954">
        <v>6180428.8730618702</v>
      </c>
      <c r="O1954">
        <v>7734862.68875774</v>
      </c>
      <c r="P1954">
        <v>6282688.2771881204</v>
      </c>
      <c r="Q1954">
        <v>9465232.1415909007</v>
      </c>
    </row>
    <row r="1955" spans="1:17" x14ac:dyDescent="0.35">
      <c r="A1955" t="s">
        <v>154</v>
      </c>
      <c r="B1955" t="s">
        <v>4405</v>
      </c>
      <c r="C1955" t="s">
        <v>4406</v>
      </c>
      <c r="D1955">
        <v>0</v>
      </c>
      <c r="E1955">
        <v>19</v>
      </c>
      <c r="F1955">
        <v>3</v>
      </c>
      <c r="G1955">
        <v>52</v>
      </c>
      <c r="H1955">
        <v>3</v>
      </c>
      <c r="I1955">
        <v>100</v>
      </c>
      <c r="J1955">
        <v>2948496.5638978798</v>
      </c>
      <c r="K1955">
        <v>2724353.4158696402</v>
      </c>
      <c r="L1955">
        <v>2400712.5631353799</v>
      </c>
      <c r="M1955">
        <v>1863182.71875</v>
      </c>
      <c r="N1955">
        <v>8811790.9954167698</v>
      </c>
      <c r="O1955">
        <v>4350292.9425045103</v>
      </c>
      <c r="P1955">
        <v>5291483.2010438098</v>
      </c>
      <c r="Q1955">
        <v>7784167.6486573098</v>
      </c>
    </row>
    <row r="1956" spans="1:17" x14ac:dyDescent="0.35">
      <c r="A1956" t="s">
        <v>154</v>
      </c>
      <c r="B1956" t="s">
        <v>4407</v>
      </c>
      <c r="C1956" t="s">
        <v>4408</v>
      </c>
      <c r="D1956">
        <v>0</v>
      </c>
      <c r="E1956">
        <v>18</v>
      </c>
      <c r="F1956">
        <v>4</v>
      </c>
      <c r="G1956">
        <v>18</v>
      </c>
      <c r="H1956">
        <v>4</v>
      </c>
      <c r="I1956">
        <v>260</v>
      </c>
      <c r="J1956">
        <v>377736.39624964201</v>
      </c>
      <c r="K1956">
        <v>245353.41904403199</v>
      </c>
      <c r="L1956" t="s">
        <v>732</v>
      </c>
      <c r="M1956">
        <v>341806.71875</v>
      </c>
      <c r="N1956">
        <v>2515734.44987668</v>
      </c>
      <c r="O1956">
        <v>2864189.1711540399</v>
      </c>
      <c r="P1956">
        <v>1239627.25046373</v>
      </c>
      <c r="Q1956">
        <v>929625.19792947697</v>
      </c>
    </row>
    <row r="1957" spans="1:17" x14ac:dyDescent="0.35">
      <c r="A1957" t="s">
        <v>154</v>
      </c>
      <c r="B1957" t="s">
        <v>4409</v>
      </c>
      <c r="C1957" t="s">
        <v>4410</v>
      </c>
      <c r="D1957">
        <v>0</v>
      </c>
      <c r="E1957">
        <v>16</v>
      </c>
      <c r="F1957">
        <v>5</v>
      </c>
      <c r="G1957">
        <v>21</v>
      </c>
      <c r="H1957">
        <v>5</v>
      </c>
      <c r="I1957">
        <v>344</v>
      </c>
      <c r="J1957">
        <v>1547411.50235755</v>
      </c>
      <c r="K1957">
        <v>1549387.88446332</v>
      </c>
      <c r="L1957">
        <v>103506.029269513</v>
      </c>
      <c r="M1957">
        <v>876976.625</v>
      </c>
      <c r="N1957">
        <v>202319.66050503901</v>
      </c>
      <c r="O1957" t="s">
        <v>732</v>
      </c>
      <c r="P1957">
        <v>39799.4538153104</v>
      </c>
      <c r="Q1957">
        <v>45538.654764254403</v>
      </c>
    </row>
    <row r="1958" spans="1:17" x14ac:dyDescent="0.35">
      <c r="A1958" t="s">
        <v>154</v>
      </c>
      <c r="B1958" t="s">
        <v>4411</v>
      </c>
      <c r="C1958" t="s">
        <v>4412</v>
      </c>
      <c r="D1958">
        <v>0</v>
      </c>
      <c r="E1958">
        <v>22</v>
      </c>
      <c r="F1958">
        <v>4</v>
      </c>
      <c r="G1958">
        <v>24</v>
      </c>
      <c r="H1958">
        <v>4</v>
      </c>
      <c r="I1958">
        <v>203</v>
      </c>
      <c r="J1958">
        <v>107838.602903768</v>
      </c>
      <c r="K1958">
        <v>34090.147704722898</v>
      </c>
      <c r="L1958" t="s">
        <v>732</v>
      </c>
      <c r="M1958">
        <v>241938.9140625</v>
      </c>
      <c r="N1958">
        <v>742556.90104364103</v>
      </c>
      <c r="O1958">
        <v>912339.51696354803</v>
      </c>
      <c r="P1958">
        <v>963887.58304229204</v>
      </c>
      <c r="Q1958">
        <v>1134240.58001923</v>
      </c>
    </row>
    <row r="1959" spans="1:17" x14ac:dyDescent="0.35">
      <c r="A1959" t="s">
        <v>154</v>
      </c>
      <c r="B1959" t="s">
        <v>4413</v>
      </c>
      <c r="C1959" t="s">
        <v>4414</v>
      </c>
      <c r="D1959">
        <v>0</v>
      </c>
      <c r="E1959">
        <v>30</v>
      </c>
      <c r="F1959">
        <v>5</v>
      </c>
      <c r="G1959">
        <v>40</v>
      </c>
      <c r="H1959">
        <v>5</v>
      </c>
      <c r="I1959">
        <v>152</v>
      </c>
      <c r="J1959">
        <v>2603832.5057882499</v>
      </c>
      <c r="K1959">
        <v>2044859.3287164101</v>
      </c>
      <c r="L1959">
        <v>1518412.9798707201</v>
      </c>
      <c r="M1959">
        <v>2101754.10546875</v>
      </c>
      <c r="N1959">
        <v>1297246.3940975601</v>
      </c>
      <c r="O1959">
        <v>1443728.5581398299</v>
      </c>
      <c r="P1959">
        <v>1632330.10748773</v>
      </c>
      <c r="Q1959">
        <v>1325379.9743844499</v>
      </c>
    </row>
    <row r="1960" spans="1:17" x14ac:dyDescent="0.35">
      <c r="A1960" t="s">
        <v>154</v>
      </c>
      <c r="B1960" t="s">
        <v>4415</v>
      </c>
      <c r="C1960" t="s">
        <v>4416</v>
      </c>
      <c r="D1960">
        <v>0</v>
      </c>
      <c r="E1960">
        <v>17</v>
      </c>
      <c r="F1960">
        <v>1</v>
      </c>
      <c r="G1960">
        <v>17</v>
      </c>
      <c r="H1960">
        <v>1</v>
      </c>
      <c r="I1960">
        <v>83</v>
      </c>
      <c r="J1960">
        <v>1514062.8107563399</v>
      </c>
      <c r="K1960">
        <v>919318.41713230405</v>
      </c>
      <c r="L1960" t="s">
        <v>732</v>
      </c>
      <c r="M1960">
        <v>1194899.61328125</v>
      </c>
      <c r="N1960">
        <v>11524869.856865199</v>
      </c>
      <c r="O1960">
        <v>8925967.8811669592</v>
      </c>
      <c r="P1960">
        <v>6331126.7735421397</v>
      </c>
      <c r="Q1960">
        <v>4093766.0500265202</v>
      </c>
    </row>
    <row r="1961" spans="1:17" x14ac:dyDescent="0.35">
      <c r="A1961" t="s">
        <v>154</v>
      </c>
      <c r="B1961" t="s">
        <v>4417</v>
      </c>
      <c r="C1961" t="s">
        <v>4418</v>
      </c>
      <c r="D1961">
        <v>0</v>
      </c>
      <c r="E1961">
        <v>10</v>
      </c>
      <c r="F1961">
        <v>5</v>
      </c>
      <c r="G1961">
        <v>14</v>
      </c>
      <c r="H1961">
        <v>5</v>
      </c>
      <c r="I1961">
        <v>554</v>
      </c>
      <c r="J1961">
        <v>149857.05840626001</v>
      </c>
      <c r="K1961">
        <v>261576.85858269199</v>
      </c>
      <c r="L1961" t="s">
        <v>732</v>
      </c>
      <c r="M1961">
        <v>274012.984375</v>
      </c>
      <c r="N1961" t="s">
        <v>732</v>
      </c>
      <c r="O1961" t="s">
        <v>732</v>
      </c>
      <c r="P1961" t="s">
        <v>732</v>
      </c>
      <c r="Q1961" t="s">
        <v>732</v>
      </c>
    </row>
    <row r="1962" spans="1:17" x14ac:dyDescent="0.35">
      <c r="A1962" t="s">
        <v>154</v>
      </c>
      <c r="B1962" t="s">
        <v>4419</v>
      </c>
      <c r="C1962" t="s">
        <v>4420</v>
      </c>
      <c r="D1962">
        <v>0</v>
      </c>
      <c r="E1962">
        <v>20</v>
      </c>
      <c r="F1962">
        <v>5</v>
      </c>
      <c r="G1962">
        <v>19</v>
      </c>
      <c r="H1962">
        <v>5</v>
      </c>
      <c r="I1962">
        <v>342</v>
      </c>
      <c r="J1962">
        <v>1298437.8177517001</v>
      </c>
      <c r="K1962">
        <v>1233889.6946125799</v>
      </c>
      <c r="L1962">
        <v>20032540.753152799</v>
      </c>
      <c r="M1962">
        <v>1132630.703125</v>
      </c>
      <c r="N1962" t="s">
        <v>732</v>
      </c>
      <c r="O1962" t="s">
        <v>732</v>
      </c>
      <c r="P1962" t="s">
        <v>732</v>
      </c>
      <c r="Q1962" t="s">
        <v>732</v>
      </c>
    </row>
    <row r="1963" spans="1:17" x14ac:dyDescent="0.35">
      <c r="A1963" t="s">
        <v>154</v>
      </c>
      <c r="B1963" t="s">
        <v>4421</v>
      </c>
      <c r="C1963" t="s">
        <v>4422</v>
      </c>
      <c r="D1963">
        <v>0</v>
      </c>
      <c r="E1963">
        <v>16</v>
      </c>
      <c r="F1963">
        <v>6</v>
      </c>
      <c r="G1963">
        <v>12</v>
      </c>
      <c r="H1963">
        <v>6</v>
      </c>
      <c r="I1963">
        <v>453</v>
      </c>
      <c r="J1963">
        <v>671703.25961515401</v>
      </c>
      <c r="K1963">
        <v>291190.80489476799</v>
      </c>
      <c r="L1963" t="s">
        <v>732</v>
      </c>
      <c r="M1963">
        <v>343309.890625</v>
      </c>
      <c r="N1963">
        <v>119849.64752888199</v>
      </c>
      <c r="O1963">
        <v>165091.54773272399</v>
      </c>
      <c r="P1963">
        <v>245638.39634237601</v>
      </c>
      <c r="Q1963">
        <v>128707.69132825499</v>
      </c>
    </row>
    <row r="1964" spans="1:17" x14ac:dyDescent="0.35">
      <c r="A1964" t="s">
        <v>154</v>
      </c>
      <c r="B1964" t="s">
        <v>283</v>
      </c>
      <c r="C1964" t="s">
        <v>4423</v>
      </c>
      <c r="D1964">
        <v>0</v>
      </c>
      <c r="E1964">
        <v>13</v>
      </c>
      <c r="F1964">
        <v>4</v>
      </c>
      <c r="G1964">
        <v>23</v>
      </c>
      <c r="H1964">
        <v>4</v>
      </c>
      <c r="I1964">
        <v>335</v>
      </c>
      <c r="J1964">
        <v>378188.48474979802</v>
      </c>
      <c r="K1964">
        <v>726386.49890913803</v>
      </c>
      <c r="L1964">
        <v>391716.09072288201</v>
      </c>
      <c r="M1964">
        <v>1024774.75390625</v>
      </c>
      <c r="N1964">
        <v>1195714.5739060901</v>
      </c>
      <c r="O1964">
        <v>1276136.59921981</v>
      </c>
      <c r="P1964">
        <v>2122159.9287571399</v>
      </c>
      <c r="Q1964">
        <v>2438653.2402447402</v>
      </c>
    </row>
    <row r="1965" spans="1:17" x14ac:dyDescent="0.35">
      <c r="A1965" t="s">
        <v>154</v>
      </c>
      <c r="B1965" t="s">
        <v>4424</v>
      </c>
      <c r="C1965" t="s">
        <v>4425</v>
      </c>
      <c r="D1965">
        <v>0</v>
      </c>
      <c r="E1965">
        <v>31</v>
      </c>
      <c r="F1965">
        <v>5</v>
      </c>
      <c r="G1965">
        <v>20</v>
      </c>
      <c r="H1965">
        <v>5</v>
      </c>
      <c r="I1965">
        <v>177</v>
      </c>
      <c r="J1965">
        <v>746342.63512537</v>
      </c>
      <c r="K1965">
        <v>690438.00298166298</v>
      </c>
      <c r="L1965">
        <v>886185.898344132</v>
      </c>
      <c r="M1965">
        <v>806714.3203125</v>
      </c>
      <c r="N1965">
        <v>495995.36486732401</v>
      </c>
      <c r="O1965">
        <v>588323.12692986801</v>
      </c>
      <c r="P1965">
        <v>931217.69636142103</v>
      </c>
      <c r="Q1965">
        <v>538311.35639382899</v>
      </c>
    </row>
    <row r="1966" spans="1:17" x14ac:dyDescent="0.35">
      <c r="A1966" t="s">
        <v>154</v>
      </c>
      <c r="B1966" t="s">
        <v>4426</v>
      </c>
      <c r="C1966" t="s">
        <v>4427</v>
      </c>
      <c r="D1966">
        <v>0</v>
      </c>
      <c r="E1966">
        <v>18</v>
      </c>
      <c r="F1966">
        <v>4</v>
      </c>
      <c r="G1966">
        <v>16</v>
      </c>
      <c r="H1966">
        <v>4</v>
      </c>
      <c r="I1966">
        <v>333</v>
      </c>
      <c r="J1966">
        <v>231435.23209552799</v>
      </c>
      <c r="K1966">
        <v>379067.76045875897</v>
      </c>
      <c r="L1966" t="s">
        <v>732</v>
      </c>
      <c r="M1966">
        <v>548163.046875</v>
      </c>
      <c r="N1966" t="s">
        <v>732</v>
      </c>
      <c r="O1966" t="s">
        <v>732</v>
      </c>
      <c r="P1966" t="s">
        <v>732</v>
      </c>
      <c r="Q1966" t="s">
        <v>732</v>
      </c>
    </row>
    <row r="1967" spans="1:17" x14ac:dyDescent="0.35">
      <c r="A1967" t="s">
        <v>154</v>
      </c>
      <c r="B1967" t="s">
        <v>4428</v>
      </c>
      <c r="C1967" t="s">
        <v>4429</v>
      </c>
      <c r="D1967">
        <v>0</v>
      </c>
      <c r="E1967">
        <v>52</v>
      </c>
      <c r="F1967">
        <v>4</v>
      </c>
      <c r="G1967">
        <v>32</v>
      </c>
      <c r="H1967">
        <v>4</v>
      </c>
      <c r="I1967">
        <v>86</v>
      </c>
      <c r="J1967">
        <v>1086873.8070358599</v>
      </c>
      <c r="K1967">
        <v>1231251.7327906</v>
      </c>
      <c r="L1967">
        <v>879098.14799031697</v>
      </c>
      <c r="M1967">
        <v>1515948.8125</v>
      </c>
      <c r="N1967">
        <v>710749.09458323102</v>
      </c>
      <c r="O1967">
        <v>832306.73830542003</v>
      </c>
      <c r="P1967">
        <v>999243.89013081801</v>
      </c>
      <c r="Q1967">
        <v>643958.92373017105</v>
      </c>
    </row>
    <row r="1968" spans="1:17" x14ac:dyDescent="0.35">
      <c r="A1968" t="s">
        <v>154</v>
      </c>
      <c r="B1968" t="s">
        <v>4430</v>
      </c>
      <c r="C1968" t="s">
        <v>4431</v>
      </c>
      <c r="D1968">
        <v>0</v>
      </c>
      <c r="E1968">
        <v>30</v>
      </c>
      <c r="F1968">
        <v>4</v>
      </c>
      <c r="G1968">
        <v>40</v>
      </c>
      <c r="H1968">
        <v>4</v>
      </c>
      <c r="I1968">
        <v>157</v>
      </c>
      <c r="J1968">
        <v>860852.71879989502</v>
      </c>
      <c r="K1968">
        <v>903243.59925174003</v>
      </c>
      <c r="L1968">
        <v>744243.49353893299</v>
      </c>
      <c r="M1968">
        <v>1135531.640625</v>
      </c>
      <c r="N1968">
        <v>1542260.8801837999</v>
      </c>
      <c r="O1968">
        <v>1713057.2956221299</v>
      </c>
      <c r="P1968">
        <v>1721457.0719612499</v>
      </c>
      <c r="Q1968">
        <v>1808470.2888372401</v>
      </c>
    </row>
    <row r="1969" spans="1:17" x14ac:dyDescent="0.35">
      <c r="A1969" t="s">
        <v>154</v>
      </c>
      <c r="B1969" t="s">
        <v>4432</v>
      </c>
      <c r="C1969" t="s">
        <v>4433</v>
      </c>
      <c r="D1969">
        <v>0</v>
      </c>
      <c r="E1969">
        <v>25</v>
      </c>
      <c r="F1969">
        <v>4</v>
      </c>
      <c r="G1969">
        <v>20</v>
      </c>
      <c r="H1969">
        <v>4</v>
      </c>
      <c r="I1969">
        <v>177</v>
      </c>
      <c r="J1969">
        <v>670411.90343200101</v>
      </c>
      <c r="K1969">
        <v>284746.14014616603</v>
      </c>
      <c r="L1969">
        <v>595181.58239536104</v>
      </c>
      <c r="M1969">
        <v>941200.5</v>
      </c>
      <c r="N1969">
        <v>267686.08647815598</v>
      </c>
      <c r="O1969">
        <v>453513.95613530301</v>
      </c>
      <c r="P1969">
        <v>708147.79290019802</v>
      </c>
      <c r="Q1969">
        <v>430356.36431113799</v>
      </c>
    </row>
    <row r="1970" spans="1:17" x14ac:dyDescent="0.35">
      <c r="A1970" t="s">
        <v>154</v>
      </c>
      <c r="B1970" t="s">
        <v>4434</v>
      </c>
      <c r="C1970" t="s">
        <v>4435</v>
      </c>
      <c r="D1970">
        <v>0</v>
      </c>
      <c r="E1970">
        <v>25</v>
      </c>
      <c r="F1970">
        <v>4</v>
      </c>
      <c r="G1970">
        <v>16</v>
      </c>
      <c r="H1970">
        <v>4</v>
      </c>
      <c r="I1970">
        <v>210</v>
      </c>
      <c r="J1970">
        <v>745843.95226395095</v>
      </c>
      <c r="K1970">
        <v>548355.03012700996</v>
      </c>
      <c r="L1970">
        <v>135123.65332431399</v>
      </c>
      <c r="M1970">
        <v>592258.34375</v>
      </c>
      <c r="N1970">
        <v>726645.49556333805</v>
      </c>
      <c r="O1970">
        <v>984549.31970325799</v>
      </c>
      <c r="P1970">
        <v>315320.25363274501</v>
      </c>
      <c r="Q1970">
        <v>1022098.66932355</v>
      </c>
    </row>
    <row r="1971" spans="1:17" x14ac:dyDescent="0.35">
      <c r="A1971" t="s">
        <v>154</v>
      </c>
      <c r="B1971" t="s">
        <v>4436</v>
      </c>
      <c r="C1971" t="s">
        <v>4437</v>
      </c>
      <c r="D1971">
        <v>0</v>
      </c>
      <c r="E1971">
        <v>21</v>
      </c>
      <c r="F1971">
        <v>4</v>
      </c>
      <c r="G1971">
        <v>29</v>
      </c>
      <c r="H1971">
        <v>4</v>
      </c>
      <c r="I1971">
        <v>198</v>
      </c>
      <c r="J1971">
        <v>1157606.8958639801</v>
      </c>
      <c r="K1971">
        <v>1248198.98055932</v>
      </c>
      <c r="L1971">
        <v>1037214.4778521</v>
      </c>
      <c r="M1971">
        <v>2495943.9375</v>
      </c>
      <c r="N1971">
        <v>1327418.0771425799</v>
      </c>
      <c r="O1971">
        <v>1398439.04143655</v>
      </c>
      <c r="P1971">
        <v>2332525.8576029101</v>
      </c>
      <c r="Q1971">
        <v>1877376.6242279499</v>
      </c>
    </row>
    <row r="1972" spans="1:17" x14ac:dyDescent="0.35">
      <c r="A1972" t="s">
        <v>154</v>
      </c>
      <c r="B1972" t="s">
        <v>4438</v>
      </c>
      <c r="C1972" t="s">
        <v>4439</v>
      </c>
      <c r="D1972">
        <v>0</v>
      </c>
      <c r="E1972">
        <v>17</v>
      </c>
      <c r="F1972">
        <v>6</v>
      </c>
      <c r="G1972">
        <v>16</v>
      </c>
      <c r="H1972">
        <v>6</v>
      </c>
      <c r="I1972">
        <v>461</v>
      </c>
      <c r="J1972">
        <v>29220.581456905798</v>
      </c>
      <c r="K1972">
        <v>74555.170398546601</v>
      </c>
      <c r="L1972" t="s">
        <v>732</v>
      </c>
      <c r="M1972">
        <v>111107.3984375</v>
      </c>
      <c r="N1972">
        <v>152850.97065823199</v>
      </c>
      <c r="O1972">
        <v>189165.01045092</v>
      </c>
      <c r="P1972">
        <v>127557.575008883</v>
      </c>
      <c r="Q1972">
        <v>199346.86328146499</v>
      </c>
    </row>
    <row r="1973" spans="1:17" x14ac:dyDescent="0.35">
      <c r="A1973" t="s">
        <v>154</v>
      </c>
      <c r="B1973" t="s">
        <v>4440</v>
      </c>
      <c r="C1973" t="s">
        <v>4441</v>
      </c>
      <c r="D1973">
        <v>0</v>
      </c>
      <c r="E1973">
        <v>29</v>
      </c>
      <c r="F1973">
        <v>5</v>
      </c>
      <c r="G1973">
        <v>20</v>
      </c>
      <c r="H1973">
        <v>5</v>
      </c>
      <c r="I1973">
        <v>210</v>
      </c>
      <c r="J1973">
        <v>469033.86177212</v>
      </c>
      <c r="K1973">
        <v>1598953.0950265799</v>
      </c>
      <c r="L1973">
        <v>2530303.5568396999</v>
      </c>
      <c r="M1973">
        <v>477189.046875</v>
      </c>
      <c r="N1973">
        <v>3200073.8439191799</v>
      </c>
      <c r="O1973">
        <v>434575.42354959401</v>
      </c>
      <c r="P1973">
        <v>1739759.0809060601</v>
      </c>
      <c r="Q1973">
        <v>4543045.3920675199</v>
      </c>
    </row>
    <row r="1974" spans="1:17" x14ac:dyDescent="0.35">
      <c r="A1974" t="s">
        <v>154</v>
      </c>
      <c r="B1974" t="s">
        <v>4442</v>
      </c>
      <c r="C1974" t="s">
        <v>4443</v>
      </c>
      <c r="D1974">
        <v>0</v>
      </c>
      <c r="E1974">
        <v>24</v>
      </c>
      <c r="F1974">
        <v>4</v>
      </c>
      <c r="G1974">
        <v>34</v>
      </c>
      <c r="H1974">
        <v>4</v>
      </c>
      <c r="I1974">
        <v>163</v>
      </c>
      <c r="J1974">
        <v>1277716.4586108101</v>
      </c>
      <c r="K1974">
        <v>877676.463207211</v>
      </c>
      <c r="L1974">
        <v>2942440.1148646302</v>
      </c>
      <c r="M1974">
        <v>1014150.765625</v>
      </c>
      <c r="N1974">
        <v>997358.15619090898</v>
      </c>
      <c r="O1974">
        <v>2426553.44068023</v>
      </c>
      <c r="P1974">
        <v>3773399.4658093099</v>
      </c>
      <c r="Q1974">
        <v>7267000.4281629296</v>
      </c>
    </row>
    <row r="1975" spans="1:17" x14ac:dyDescent="0.35">
      <c r="A1975" t="s">
        <v>154</v>
      </c>
      <c r="B1975" t="s">
        <v>4444</v>
      </c>
      <c r="C1975" t="s">
        <v>4445</v>
      </c>
      <c r="D1975">
        <v>0</v>
      </c>
      <c r="E1975">
        <v>31</v>
      </c>
      <c r="F1975">
        <v>3</v>
      </c>
      <c r="G1975">
        <v>10</v>
      </c>
      <c r="H1975">
        <v>3</v>
      </c>
      <c r="I1975">
        <v>137</v>
      </c>
      <c r="J1975">
        <v>820400.14144614805</v>
      </c>
      <c r="K1975">
        <v>466495.19308780698</v>
      </c>
      <c r="L1975">
        <v>226072.48692992199</v>
      </c>
      <c r="M1975">
        <v>595887.03125</v>
      </c>
      <c r="N1975" t="s">
        <v>732</v>
      </c>
      <c r="O1975">
        <v>392232.56081364898</v>
      </c>
      <c r="P1975" t="s">
        <v>732</v>
      </c>
      <c r="Q1975" t="s">
        <v>732</v>
      </c>
    </row>
    <row r="1976" spans="1:17" x14ac:dyDescent="0.35">
      <c r="A1976" t="s">
        <v>154</v>
      </c>
      <c r="B1976" t="s">
        <v>4446</v>
      </c>
      <c r="C1976" t="s">
        <v>4447</v>
      </c>
      <c r="D1976">
        <v>0</v>
      </c>
      <c r="E1976">
        <v>17</v>
      </c>
      <c r="F1976">
        <v>6</v>
      </c>
      <c r="G1976">
        <v>13</v>
      </c>
      <c r="H1976">
        <v>6</v>
      </c>
      <c r="I1976">
        <v>332</v>
      </c>
      <c r="J1976">
        <v>1005290.20969109</v>
      </c>
      <c r="K1976">
        <v>1118449.5124443399</v>
      </c>
      <c r="L1976">
        <v>1786055.6324309299</v>
      </c>
      <c r="M1976">
        <v>3180903.140625</v>
      </c>
      <c r="N1976">
        <v>471640.07286408998</v>
      </c>
      <c r="O1976">
        <v>567999.93497357494</v>
      </c>
      <c r="P1976">
        <v>586001.25846771395</v>
      </c>
      <c r="Q1976">
        <v>291625.78127727401</v>
      </c>
    </row>
    <row r="1977" spans="1:17" x14ac:dyDescent="0.35">
      <c r="A1977" t="s">
        <v>154</v>
      </c>
      <c r="B1977" t="s">
        <v>4448</v>
      </c>
      <c r="C1977" t="s">
        <v>4449</v>
      </c>
      <c r="D1977">
        <v>0</v>
      </c>
      <c r="E1977">
        <v>8</v>
      </c>
      <c r="F1977">
        <v>1</v>
      </c>
      <c r="G1977">
        <v>16</v>
      </c>
      <c r="H1977">
        <v>1</v>
      </c>
      <c r="I1977">
        <v>214</v>
      </c>
      <c r="J1977" t="s">
        <v>732</v>
      </c>
      <c r="K1977" t="s">
        <v>732</v>
      </c>
      <c r="L1977" t="s">
        <v>732</v>
      </c>
      <c r="M1977" t="s">
        <v>732</v>
      </c>
      <c r="N1977" t="s">
        <v>732</v>
      </c>
      <c r="O1977" t="s">
        <v>732</v>
      </c>
      <c r="P1977" t="s">
        <v>732</v>
      </c>
      <c r="Q1977" t="s">
        <v>732</v>
      </c>
    </row>
    <row r="1978" spans="1:17" x14ac:dyDescent="0.35">
      <c r="A1978" t="s">
        <v>154</v>
      </c>
      <c r="B1978" t="s">
        <v>4450</v>
      </c>
      <c r="C1978" t="s">
        <v>4451</v>
      </c>
      <c r="D1978">
        <v>0</v>
      </c>
      <c r="E1978">
        <v>38</v>
      </c>
      <c r="F1978">
        <v>5</v>
      </c>
      <c r="G1978">
        <v>16</v>
      </c>
      <c r="H1978">
        <v>5</v>
      </c>
      <c r="I1978">
        <v>159</v>
      </c>
      <c r="J1978">
        <v>516968.877818131</v>
      </c>
      <c r="K1978">
        <v>673824.76725736097</v>
      </c>
      <c r="L1978">
        <v>222849.19496561299</v>
      </c>
      <c r="M1978">
        <v>811190.671875</v>
      </c>
      <c r="N1978">
        <v>453864.25997686299</v>
      </c>
      <c r="O1978">
        <v>258051.421059819</v>
      </c>
      <c r="P1978">
        <v>538932.46044643305</v>
      </c>
      <c r="Q1978">
        <v>263946.77693325502</v>
      </c>
    </row>
    <row r="1979" spans="1:17" x14ac:dyDescent="0.35">
      <c r="A1979" t="s">
        <v>154</v>
      </c>
      <c r="B1979" t="s">
        <v>4452</v>
      </c>
      <c r="C1979" t="s">
        <v>4453</v>
      </c>
      <c r="D1979">
        <v>0</v>
      </c>
      <c r="E1979">
        <v>26</v>
      </c>
      <c r="F1979">
        <v>4</v>
      </c>
      <c r="G1979">
        <v>27</v>
      </c>
      <c r="H1979">
        <v>4</v>
      </c>
      <c r="I1979">
        <v>176</v>
      </c>
      <c r="J1979">
        <v>172112.54302622401</v>
      </c>
      <c r="K1979" t="s">
        <v>732</v>
      </c>
      <c r="L1979">
        <v>1233694.5884225401</v>
      </c>
      <c r="M1979">
        <v>62696.82421875</v>
      </c>
      <c r="N1979" t="s">
        <v>732</v>
      </c>
      <c r="O1979">
        <v>274185.15826286498</v>
      </c>
      <c r="P1979">
        <v>281351.33817715</v>
      </c>
      <c r="Q1979">
        <v>854698.315259911</v>
      </c>
    </row>
    <row r="1980" spans="1:17" x14ac:dyDescent="0.35">
      <c r="A1980" t="s">
        <v>154</v>
      </c>
      <c r="B1980" t="s">
        <v>4454</v>
      </c>
      <c r="C1980" t="s">
        <v>4455</v>
      </c>
      <c r="D1980">
        <v>0</v>
      </c>
      <c r="E1980">
        <v>7</v>
      </c>
      <c r="F1980">
        <v>4</v>
      </c>
      <c r="G1980">
        <v>12</v>
      </c>
      <c r="H1980">
        <v>4</v>
      </c>
      <c r="I1980">
        <v>837</v>
      </c>
      <c r="J1980">
        <v>416090.35284622101</v>
      </c>
      <c r="K1980">
        <v>386147.812297736</v>
      </c>
      <c r="L1980" t="s">
        <v>732</v>
      </c>
      <c r="M1980">
        <v>168237.6875</v>
      </c>
      <c r="N1980">
        <v>224943.36902922401</v>
      </c>
      <c r="O1980">
        <v>171990.77273214399</v>
      </c>
      <c r="P1980">
        <v>73409.376651807805</v>
      </c>
      <c r="Q1980" t="s">
        <v>732</v>
      </c>
    </row>
    <row r="1981" spans="1:17" x14ac:dyDescent="0.35">
      <c r="A1981" t="s">
        <v>154</v>
      </c>
      <c r="B1981" t="s">
        <v>345</v>
      </c>
      <c r="C1981" t="s">
        <v>4456</v>
      </c>
      <c r="D1981">
        <v>0</v>
      </c>
      <c r="E1981">
        <v>24</v>
      </c>
      <c r="F1981">
        <v>2</v>
      </c>
      <c r="G1981">
        <v>21</v>
      </c>
      <c r="H1981">
        <v>2</v>
      </c>
      <c r="I1981">
        <v>76</v>
      </c>
      <c r="J1981">
        <v>350423.51478149998</v>
      </c>
      <c r="K1981">
        <v>503802.09214746102</v>
      </c>
      <c r="L1981">
        <v>885254.93092007597</v>
      </c>
      <c r="M1981">
        <v>776146.6875</v>
      </c>
      <c r="N1981">
        <v>166808.93586526799</v>
      </c>
      <c r="O1981">
        <v>124085.23018732401</v>
      </c>
      <c r="P1981">
        <v>119485.66936887499</v>
      </c>
      <c r="Q1981">
        <v>131404.29503485601</v>
      </c>
    </row>
    <row r="1982" spans="1:17" x14ac:dyDescent="0.35">
      <c r="A1982" t="s">
        <v>154</v>
      </c>
      <c r="B1982" t="s">
        <v>4457</v>
      </c>
      <c r="C1982" t="s">
        <v>4458</v>
      </c>
      <c r="D1982">
        <v>0</v>
      </c>
      <c r="E1982">
        <v>21</v>
      </c>
      <c r="F1982">
        <v>5</v>
      </c>
      <c r="G1982">
        <v>18</v>
      </c>
      <c r="H1982">
        <v>5</v>
      </c>
      <c r="I1982">
        <v>309</v>
      </c>
      <c r="J1982">
        <v>177045.32228253901</v>
      </c>
      <c r="K1982">
        <v>174135.43094933301</v>
      </c>
      <c r="L1982">
        <v>206560.90924370001</v>
      </c>
      <c r="M1982">
        <v>433340.1484375</v>
      </c>
      <c r="N1982">
        <v>604021.46046153305</v>
      </c>
      <c r="O1982">
        <v>592732.81589014898</v>
      </c>
      <c r="P1982">
        <v>286056.86766214197</v>
      </c>
      <c r="Q1982">
        <v>476004.57907115598</v>
      </c>
    </row>
    <row r="1983" spans="1:17" x14ac:dyDescent="0.35">
      <c r="A1983" t="s">
        <v>154</v>
      </c>
      <c r="B1983" t="s">
        <v>4459</v>
      </c>
      <c r="C1983" t="s">
        <v>4460</v>
      </c>
      <c r="D1983">
        <v>0</v>
      </c>
      <c r="E1983">
        <v>30</v>
      </c>
      <c r="F1983">
        <v>2</v>
      </c>
      <c r="G1983">
        <v>10</v>
      </c>
      <c r="H1983">
        <v>2</v>
      </c>
      <c r="I1983">
        <v>88</v>
      </c>
      <c r="J1983">
        <v>704990.88449825405</v>
      </c>
      <c r="K1983">
        <v>548996.183498809</v>
      </c>
      <c r="L1983" t="s">
        <v>732</v>
      </c>
      <c r="M1983">
        <v>340939.5859375</v>
      </c>
      <c r="N1983">
        <v>139036.99316648699</v>
      </c>
      <c r="O1983">
        <v>128334.853501708</v>
      </c>
      <c r="P1983">
        <v>550532.54340004898</v>
      </c>
      <c r="Q1983">
        <v>126619.15977316</v>
      </c>
    </row>
    <row r="1984" spans="1:17" x14ac:dyDescent="0.35">
      <c r="A1984" t="s">
        <v>154</v>
      </c>
      <c r="B1984" t="s">
        <v>4461</v>
      </c>
      <c r="C1984" t="s">
        <v>4462</v>
      </c>
      <c r="D1984">
        <v>0</v>
      </c>
      <c r="E1984">
        <v>13</v>
      </c>
      <c r="F1984">
        <v>3</v>
      </c>
      <c r="G1984">
        <v>14</v>
      </c>
      <c r="H1984">
        <v>3</v>
      </c>
      <c r="I1984">
        <v>207</v>
      </c>
      <c r="J1984">
        <v>899371.01418169995</v>
      </c>
      <c r="K1984">
        <v>1057430.0585678101</v>
      </c>
      <c r="L1984">
        <v>973337.01725782396</v>
      </c>
      <c r="M1984">
        <v>720207.921875</v>
      </c>
      <c r="N1984">
        <v>343345.73541261401</v>
      </c>
      <c r="O1984" t="s">
        <v>732</v>
      </c>
      <c r="P1984" t="s">
        <v>732</v>
      </c>
      <c r="Q1984" t="s">
        <v>732</v>
      </c>
    </row>
    <row r="1985" spans="1:17" x14ac:dyDescent="0.35">
      <c r="A1985" t="s">
        <v>154</v>
      </c>
      <c r="B1985" t="s">
        <v>4463</v>
      </c>
      <c r="C1985" t="s">
        <v>4464</v>
      </c>
      <c r="D1985">
        <v>0</v>
      </c>
      <c r="E1985">
        <v>10</v>
      </c>
      <c r="F1985">
        <v>2</v>
      </c>
      <c r="G1985">
        <v>20</v>
      </c>
      <c r="H1985">
        <v>2</v>
      </c>
      <c r="I1985">
        <v>209</v>
      </c>
      <c r="J1985">
        <v>2594211.4064045101</v>
      </c>
      <c r="K1985">
        <v>2643701.4874209398</v>
      </c>
      <c r="L1985">
        <v>2758392.37869797</v>
      </c>
      <c r="M1985">
        <v>2882626.25</v>
      </c>
      <c r="N1985">
        <v>393029.21907242201</v>
      </c>
      <c r="O1985">
        <v>602028.30864629103</v>
      </c>
      <c r="P1985">
        <v>494369.01892647397</v>
      </c>
      <c r="Q1985">
        <v>326955.60419349599</v>
      </c>
    </row>
    <row r="1986" spans="1:17" x14ac:dyDescent="0.35">
      <c r="A1986" t="s">
        <v>154</v>
      </c>
      <c r="B1986" t="s">
        <v>270</v>
      </c>
      <c r="C1986" t="s">
        <v>4465</v>
      </c>
      <c r="D1986">
        <v>0</v>
      </c>
      <c r="E1986">
        <v>6</v>
      </c>
      <c r="F1986">
        <v>3</v>
      </c>
      <c r="G1986">
        <v>33</v>
      </c>
      <c r="H1986">
        <v>3</v>
      </c>
      <c r="I1986">
        <v>378</v>
      </c>
      <c r="J1986">
        <v>489993.84151722799</v>
      </c>
      <c r="K1986">
        <v>588019.59724055801</v>
      </c>
      <c r="L1986">
        <v>718721.03695911996</v>
      </c>
      <c r="M1986">
        <v>1170173.375</v>
      </c>
      <c r="N1986">
        <v>1138821.0348718299</v>
      </c>
      <c r="O1986">
        <v>827440.88735224702</v>
      </c>
      <c r="P1986">
        <v>1125726.1122528601</v>
      </c>
      <c r="Q1986">
        <v>992247.89772405499</v>
      </c>
    </row>
    <row r="1987" spans="1:17" x14ac:dyDescent="0.35">
      <c r="A1987" t="s">
        <v>154</v>
      </c>
      <c r="B1987" t="s">
        <v>4466</v>
      </c>
      <c r="C1987" t="s">
        <v>4467</v>
      </c>
      <c r="D1987">
        <v>0</v>
      </c>
      <c r="E1987">
        <v>21</v>
      </c>
      <c r="F1987">
        <v>1</v>
      </c>
      <c r="G1987">
        <v>32</v>
      </c>
      <c r="H1987">
        <v>1</v>
      </c>
      <c r="I1987">
        <v>47</v>
      </c>
      <c r="J1987">
        <v>1632077.1830057299</v>
      </c>
      <c r="K1987">
        <v>2306336.5394719401</v>
      </c>
      <c r="L1987">
        <v>2412192.75126629</v>
      </c>
      <c r="M1987">
        <v>3071444.15625</v>
      </c>
      <c r="N1987">
        <v>2669018.6668083002</v>
      </c>
      <c r="O1987">
        <v>2296490.9057410099</v>
      </c>
      <c r="P1987">
        <v>1921039.6894505001</v>
      </c>
      <c r="Q1987">
        <v>2726033.2276198501</v>
      </c>
    </row>
    <row r="1988" spans="1:17" x14ac:dyDescent="0.35">
      <c r="A1988" t="s">
        <v>154</v>
      </c>
      <c r="B1988" t="s">
        <v>4468</v>
      </c>
      <c r="C1988" t="s">
        <v>4469</v>
      </c>
      <c r="D1988">
        <v>0</v>
      </c>
      <c r="E1988">
        <v>4</v>
      </c>
      <c r="F1988">
        <v>2</v>
      </c>
      <c r="G1988">
        <v>13</v>
      </c>
      <c r="H1988">
        <v>2</v>
      </c>
      <c r="I1988">
        <v>447</v>
      </c>
      <c r="J1988">
        <v>274773.29535979201</v>
      </c>
      <c r="K1988">
        <v>265925.862136929</v>
      </c>
      <c r="L1988" t="s">
        <v>732</v>
      </c>
      <c r="M1988">
        <v>681940.25</v>
      </c>
      <c r="N1988" t="s">
        <v>732</v>
      </c>
      <c r="O1988" t="s">
        <v>732</v>
      </c>
      <c r="P1988">
        <v>407451.325790576</v>
      </c>
      <c r="Q1988" t="s">
        <v>732</v>
      </c>
    </row>
    <row r="1989" spans="1:17" x14ac:dyDescent="0.35">
      <c r="A1989" t="s">
        <v>154</v>
      </c>
      <c r="B1989" t="s">
        <v>4470</v>
      </c>
      <c r="C1989" t="s">
        <v>4471</v>
      </c>
      <c r="D1989">
        <v>0</v>
      </c>
      <c r="E1989">
        <v>10</v>
      </c>
      <c r="F1989">
        <v>3</v>
      </c>
      <c r="G1989">
        <v>4</v>
      </c>
      <c r="H1989">
        <v>3</v>
      </c>
      <c r="I1989">
        <v>458</v>
      </c>
      <c r="J1989">
        <v>70152.125267724201</v>
      </c>
      <c r="K1989">
        <v>54023.9201303222</v>
      </c>
      <c r="L1989" t="s">
        <v>732</v>
      </c>
      <c r="M1989">
        <v>50949.82421875</v>
      </c>
      <c r="N1989" t="s">
        <v>732</v>
      </c>
      <c r="O1989">
        <v>15108.846298848899</v>
      </c>
      <c r="P1989">
        <v>19913.7538451205</v>
      </c>
      <c r="Q1989" t="s">
        <v>732</v>
      </c>
    </row>
    <row r="1990" spans="1:17" x14ac:dyDescent="0.35">
      <c r="A1990" t="s">
        <v>154</v>
      </c>
      <c r="B1990" t="s">
        <v>277</v>
      </c>
      <c r="C1990" t="s">
        <v>4472</v>
      </c>
      <c r="D1990">
        <v>0</v>
      </c>
      <c r="E1990">
        <v>22</v>
      </c>
      <c r="F1990">
        <v>4</v>
      </c>
      <c r="G1990">
        <v>15</v>
      </c>
      <c r="H1990">
        <v>4</v>
      </c>
      <c r="I1990">
        <v>180</v>
      </c>
      <c r="J1990">
        <v>152236.84915450501</v>
      </c>
      <c r="K1990">
        <v>184732.358670332</v>
      </c>
      <c r="L1990">
        <v>142125.07400506199</v>
      </c>
      <c r="M1990">
        <v>182534.375</v>
      </c>
      <c r="N1990" t="s">
        <v>732</v>
      </c>
      <c r="O1990" t="s">
        <v>732</v>
      </c>
      <c r="P1990" t="s">
        <v>732</v>
      </c>
      <c r="Q1990" t="s">
        <v>732</v>
      </c>
    </row>
    <row r="1991" spans="1:17" x14ac:dyDescent="0.35">
      <c r="A1991" t="s">
        <v>154</v>
      </c>
      <c r="B1991" t="s">
        <v>4473</v>
      </c>
      <c r="C1991" t="s">
        <v>4474</v>
      </c>
      <c r="D1991">
        <v>0</v>
      </c>
      <c r="E1991">
        <v>23</v>
      </c>
      <c r="F1991">
        <v>4</v>
      </c>
      <c r="G1991">
        <v>13</v>
      </c>
      <c r="H1991">
        <v>4</v>
      </c>
      <c r="I1991">
        <v>160</v>
      </c>
      <c r="J1991">
        <v>1063185.0607389901</v>
      </c>
      <c r="K1991">
        <v>1073213.2585372599</v>
      </c>
      <c r="L1991">
        <v>947200.78740392602</v>
      </c>
      <c r="M1991">
        <v>784409.34375</v>
      </c>
      <c r="N1991">
        <v>456078.77624160697</v>
      </c>
      <c r="O1991">
        <v>390482.81535586802</v>
      </c>
      <c r="P1991">
        <v>951610.20944092597</v>
      </c>
      <c r="Q1991" t="s">
        <v>732</v>
      </c>
    </row>
    <row r="1992" spans="1:17" x14ac:dyDescent="0.35">
      <c r="A1992" t="s">
        <v>154</v>
      </c>
      <c r="B1992" t="s">
        <v>4475</v>
      </c>
      <c r="C1992" t="s">
        <v>4476</v>
      </c>
      <c r="D1992">
        <v>0</v>
      </c>
      <c r="E1992">
        <v>29</v>
      </c>
      <c r="F1992">
        <v>2</v>
      </c>
      <c r="G1992">
        <v>16</v>
      </c>
      <c r="H1992">
        <v>2</v>
      </c>
      <c r="I1992">
        <v>65</v>
      </c>
      <c r="J1992">
        <v>2130438.8344996101</v>
      </c>
      <c r="K1992">
        <v>1687456.43703283</v>
      </c>
      <c r="L1992">
        <v>1192550.5687146201</v>
      </c>
      <c r="M1992">
        <v>1892431.1953125</v>
      </c>
      <c r="N1992">
        <v>213660.63800494501</v>
      </c>
      <c r="O1992">
        <v>180686.55080143901</v>
      </c>
      <c r="P1992">
        <v>365538.07412967499</v>
      </c>
      <c r="Q1992">
        <v>383393.75949326198</v>
      </c>
    </row>
    <row r="1993" spans="1:17" x14ac:dyDescent="0.35">
      <c r="A1993" t="s">
        <v>154</v>
      </c>
      <c r="B1993" t="s">
        <v>4477</v>
      </c>
      <c r="C1993" t="s">
        <v>4478</v>
      </c>
      <c r="D1993">
        <v>0</v>
      </c>
      <c r="E1993">
        <v>23</v>
      </c>
      <c r="F1993">
        <v>2</v>
      </c>
      <c r="G1993">
        <v>17</v>
      </c>
      <c r="H1993">
        <v>2</v>
      </c>
      <c r="I1993">
        <v>95</v>
      </c>
      <c r="J1993">
        <v>389070.14386987098</v>
      </c>
      <c r="K1993">
        <v>316474.36648901098</v>
      </c>
      <c r="L1993" t="s">
        <v>732</v>
      </c>
      <c r="M1993">
        <v>1221650.40625</v>
      </c>
      <c r="N1993" t="s">
        <v>732</v>
      </c>
      <c r="O1993" t="s">
        <v>732</v>
      </c>
      <c r="P1993">
        <v>604034.75862674601</v>
      </c>
      <c r="Q1993" t="s">
        <v>732</v>
      </c>
    </row>
    <row r="1994" spans="1:17" x14ac:dyDescent="0.35">
      <c r="A1994" t="s">
        <v>154</v>
      </c>
      <c r="B1994" t="s">
        <v>4479</v>
      </c>
      <c r="C1994" t="s">
        <v>4480</v>
      </c>
      <c r="D1994">
        <v>0</v>
      </c>
      <c r="E1994">
        <v>18</v>
      </c>
      <c r="F1994">
        <v>6</v>
      </c>
      <c r="G1994">
        <v>11</v>
      </c>
      <c r="H1994">
        <v>6</v>
      </c>
      <c r="I1994">
        <v>390</v>
      </c>
      <c r="J1994">
        <v>227474.708858489</v>
      </c>
      <c r="K1994">
        <v>252429.50608207801</v>
      </c>
      <c r="L1994">
        <v>177388.708613453</v>
      </c>
      <c r="M1994">
        <v>354822.5</v>
      </c>
      <c r="N1994">
        <v>76458.072144257894</v>
      </c>
      <c r="O1994">
        <v>54966.088085903997</v>
      </c>
      <c r="P1994">
        <v>63436.647938854403</v>
      </c>
      <c r="Q1994">
        <v>213755.81454930999</v>
      </c>
    </row>
    <row r="1995" spans="1:17" x14ac:dyDescent="0.35">
      <c r="A1995" t="s">
        <v>154</v>
      </c>
      <c r="B1995" t="s">
        <v>4481</v>
      </c>
      <c r="C1995" t="s">
        <v>4482</v>
      </c>
      <c r="D1995">
        <v>0</v>
      </c>
      <c r="E1995">
        <v>17</v>
      </c>
      <c r="F1995">
        <v>6</v>
      </c>
      <c r="G1995">
        <v>11</v>
      </c>
      <c r="H1995">
        <v>6</v>
      </c>
      <c r="I1995">
        <v>416</v>
      </c>
      <c r="J1995" t="s">
        <v>732</v>
      </c>
      <c r="K1995" t="s">
        <v>732</v>
      </c>
      <c r="L1995" t="s">
        <v>732</v>
      </c>
      <c r="M1995">
        <v>141963.9375</v>
      </c>
      <c r="N1995">
        <v>106661.974983704</v>
      </c>
      <c r="O1995">
        <v>138949.27861722501</v>
      </c>
      <c r="P1995">
        <v>131404.557460374</v>
      </c>
      <c r="Q1995">
        <v>196676.49624286799</v>
      </c>
    </row>
    <row r="1996" spans="1:17" x14ac:dyDescent="0.35">
      <c r="A1996" t="s">
        <v>154</v>
      </c>
      <c r="B1996" t="s">
        <v>4483</v>
      </c>
      <c r="C1996" t="s">
        <v>4484</v>
      </c>
      <c r="D1996">
        <v>0</v>
      </c>
      <c r="E1996">
        <v>15</v>
      </c>
      <c r="F1996">
        <v>2</v>
      </c>
      <c r="G1996">
        <v>22</v>
      </c>
      <c r="H1996">
        <v>2</v>
      </c>
      <c r="I1996">
        <v>171</v>
      </c>
      <c r="J1996">
        <v>813820.24051503697</v>
      </c>
      <c r="K1996">
        <v>808077.99449549196</v>
      </c>
      <c r="L1996">
        <v>829175.13787587197</v>
      </c>
      <c r="M1996">
        <v>1368674.9375</v>
      </c>
      <c r="N1996">
        <v>246329.94321854599</v>
      </c>
      <c r="O1996">
        <v>93837.074994892493</v>
      </c>
      <c r="P1996">
        <v>156584.418582921</v>
      </c>
      <c r="Q1996">
        <v>221990.19022527401</v>
      </c>
    </row>
    <row r="1997" spans="1:17" x14ac:dyDescent="0.35">
      <c r="A1997" t="s">
        <v>154</v>
      </c>
      <c r="B1997" t="s">
        <v>4485</v>
      </c>
      <c r="C1997" t="s">
        <v>4486</v>
      </c>
      <c r="D1997">
        <v>0</v>
      </c>
      <c r="E1997">
        <v>34</v>
      </c>
      <c r="F1997">
        <v>5</v>
      </c>
      <c r="G1997">
        <v>12</v>
      </c>
      <c r="H1997">
        <v>5</v>
      </c>
      <c r="I1997">
        <v>171</v>
      </c>
      <c r="J1997">
        <v>374315.486259236</v>
      </c>
      <c r="K1997">
        <v>252592.15072677401</v>
      </c>
      <c r="L1997">
        <v>342480.55430088402</v>
      </c>
      <c r="M1997">
        <v>332623.1953125</v>
      </c>
      <c r="N1997" t="s">
        <v>732</v>
      </c>
      <c r="O1997" t="s">
        <v>732</v>
      </c>
      <c r="P1997" t="s">
        <v>732</v>
      </c>
      <c r="Q1997" t="s">
        <v>732</v>
      </c>
    </row>
    <row r="1998" spans="1:17" x14ac:dyDescent="0.35">
      <c r="A1998" t="s">
        <v>154</v>
      </c>
      <c r="B1998" t="s">
        <v>4487</v>
      </c>
      <c r="C1998" t="s">
        <v>4488</v>
      </c>
      <c r="D1998">
        <v>0</v>
      </c>
      <c r="E1998">
        <v>25</v>
      </c>
      <c r="F1998">
        <v>6</v>
      </c>
      <c r="G1998">
        <v>13</v>
      </c>
      <c r="H1998">
        <v>6</v>
      </c>
      <c r="I1998">
        <v>255</v>
      </c>
      <c r="J1998">
        <v>445095.75886640302</v>
      </c>
      <c r="K1998">
        <v>384804.70872349699</v>
      </c>
      <c r="L1998" t="s">
        <v>732</v>
      </c>
      <c r="M1998">
        <v>830255.53125</v>
      </c>
      <c r="N1998">
        <v>417842.60494008998</v>
      </c>
      <c r="O1998">
        <v>201732.90966105199</v>
      </c>
      <c r="P1998">
        <v>207471.69729596699</v>
      </c>
      <c r="Q1998">
        <v>286609.17571824603</v>
      </c>
    </row>
    <row r="1999" spans="1:17" x14ac:dyDescent="0.35">
      <c r="A1999" t="s">
        <v>154</v>
      </c>
      <c r="B1999" t="s">
        <v>4489</v>
      </c>
      <c r="C1999" t="s">
        <v>4490</v>
      </c>
      <c r="D1999">
        <v>0</v>
      </c>
      <c r="E1999">
        <v>15</v>
      </c>
      <c r="F1999">
        <v>3</v>
      </c>
      <c r="G1999">
        <v>4</v>
      </c>
      <c r="H1999">
        <v>3</v>
      </c>
      <c r="I1999">
        <v>322</v>
      </c>
      <c r="J1999" t="s">
        <v>732</v>
      </c>
      <c r="K1999" t="s">
        <v>732</v>
      </c>
      <c r="L1999" t="s">
        <v>732</v>
      </c>
      <c r="M1999" t="s">
        <v>732</v>
      </c>
      <c r="N1999" t="s">
        <v>732</v>
      </c>
      <c r="O1999" t="s">
        <v>732</v>
      </c>
      <c r="P1999" t="s">
        <v>732</v>
      </c>
      <c r="Q1999" t="s">
        <v>732</v>
      </c>
    </row>
    <row r="2000" spans="1:17" x14ac:dyDescent="0.35">
      <c r="A2000" t="s">
        <v>154</v>
      </c>
      <c r="B2000" t="s">
        <v>4491</v>
      </c>
      <c r="C2000" t="s">
        <v>4492</v>
      </c>
      <c r="D2000">
        <v>0</v>
      </c>
      <c r="E2000">
        <v>42</v>
      </c>
      <c r="F2000">
        <v>5</v>
      </c>
      <c r="G2000">
        <v>16</v>
      </c>
      <c r="H2000">
        <v>5</v>
      </c>
      <c r="I2000">
        <v>153</v>
      </c>
      <c r="J2000">
        <v>327210.53235408402</v>
      </c>
      <c r="K2000">
        <v>295313.48769258201</v>
      </c>
      <c r="L2000">
        <v>317832.67148321198</v>
      </c>
      <c r="M2000">
        <v>340835</v>
      </c>
      <c r="N2000" t="s">
        <v>732</v>
      </c>
      <c r="O2000" t="s">
        <v>732</v>
      </c>
      <c r="P2000" t="s">
        <v>732</v>
      </c>
      <c r="Q2000" t="s">
        <v>732</v>
      </c>
    </row>
    <row r="2001" spans="1:17" x14ac:dyDescent="0.35">
      <c r="A2001" t="s">
        <v>154</v>
      </c>
      <c r="B2001" t="s">
        <v>4493</v>
      </c>
      <c r="C2001" t="s">
        <v>4494</v>
      </c>
      <c r="D2001">
        <v>0</v>
      </c>
      <c r="E2001">
        <v>11</v>
      </c>
      <c r="F2001">
        <v>3</v>
      </c>
      <c r="G2001">
        <v>48</v>
      </c>
      <c r="H2001">
        <v>3</v>
      </c>
      <c r="I2001">
        <v>261</v>
      </c>
      <c r="J2001">
        <v>6121448.7426333902</v>
      </c>
      <c r="K2001">
        <v>6458379.8219500203</v>
      </c>
      <c r="L2001">
        <v>3099931.5134845399</v>
      </c>
      <c r="M2001">
        <v>8217327.84375</v>
      </c>
      <c r="N2001">
        <v>6136629.8931297297</v>
      </c>
      <c r="O2001">
        <v>6464722.4188787304</v>
      </c>
      <c r="P2001">
        <v>13292519.9928133</v>
      </c>
      <c r="Q2001">
        <v>8087343.6153002596</v>
      </c>
    </row>
    <row r="2002" spans="1:17" x14ac:dyDescent="0.35">
      <c r="A2002" t="s">
        <v>154</v>
      </c>
      <c r="B2002" t="s">
        <v>4495</v>
      </c>
      <c r="C2002" t="s">
        <v>4496</v>
      </c>
      <c r="D2002">
        <v>0</v>
      </c>
      <c r="E2002">
        <v>12</v>
      </c>
      <c r="F2002">
        <v>2</v>
      </c>
      <c r="G2002">
        <v>15</v>
      </c>
      <c r="H2002">
        <v>2</v>
      </c>
      <c r="I2002">
        <v>232</v>
      </c>
      <c r="J2002" t="s">
        <v>732</v>
      </c>
      <c r="K2002" t="s">
        <v>732</v>
      </c>
      <c r="L2002" t="s">
        <v>732</v>
      </c>
      <c r="M2002">
        <v>306300.421875</v>
      </c>
      <c r="N2002">
        <v>951611.61987656495</v>
      </c>
      <c r="O2002">
        <v>387969.18531801098</v>
      </c>
      <c r="P2002">
        <v>484735.77948560601</v>
      </c>
      <c r="Q2002">
        <v>841360.74786595302</v>
      </c>
    </row>
    <row r="2003" spans="1:17" x14ac:dyDescent="0.35">
      <c r="A2003" t="s">
        <v>154</v>
      </c>
      <c r="B2003" t="s">
        <v>4497</v>
      </c>
      <c r="C2003" t="s">
        <v>4498</v>
      </c>
      <c r="D2003">
        <v>0</v>
      </c>
      <c r="E2003">
        <v>17</v>
      </c>
      <c r="F2003">
        <v>4</v>
      </c>
      <c r="G2003">
        <v>10</v>
      </c>
      <c r="H2003">
        <v>4</v>
      </c>
      <c r="I2003">
        <v>315</v>
      </c>
      <c r="J2003">
        <v>311989.44796001801</v>
      </c>
      <c r="K2003">
        <v>295511.139146186</v>
      </c>
      <c r="L2003">
        <v>120471.855371082</v>
      </c>
      <c r="M2003">
        <v>235111.0703125</v>
      </c>
      <c r="N2003" t="s">
        <v>732</v>
      </c>
      <c r="O2003">
        <v>12639.594357972501</v>
      </c>
      <c r="P2003">
        <v>22222.039185570899</v>
      </c>
      <c r="Q2003">
        <v>23413.393767950602</v>
      </c>
    </row>
    <row r="2004" spans="1:17" x14ac:dyDescent="0.35">
      <c r="A2004" t="s">
        <v>154</v>
      </c>
      <c r="B2004" t="s">
        <v>4499</v>
      </c>
      <c r="C2004" t="s">
        <v>4500</v>
      </c>
      <c r="D2004">
        <v>0</v>
      </c>
      <c r="E2004">
        <v>10</v>
      </c>
      <c r="F2004">
        <v>2</v>
      </c>
      <c r="G2004">
        <v>21</v>
      </c>
      <c r="H2004">
        <v>2</v>
      </c>
      <c r="I2004">
        <v>209</v>
      </c>
      <c r="J2004">
        <v>524705.72238060902</v>
      </c>
      <c r="K2004">
        <v>517673.77368472301</v>
      </c>
      <c r="L2004">
        <v>296941.31582847901</v>
      </c>
      <c r="M2004">
        <v>380169.21875</v>
      </c>
      <c r="N2004">
        <v>372083.23735054</v>
      </c>
      <c r="O2004">
        <v>366681.75359989703</v>
      </c>
      <c r="P2004">
        <v>428737.77250396798</v>
      </c>
      <c r="Q2004">
        <v>435663.03711089003</v>
      </c>
    </row>
    <row r="2005" spans="1:17" x14ac:dyDescent="0.35">
      <c r="A2005" t="s">
        <v>154</v>
      </c>
      <c r="B2005" t="s">
        <v>4501</v>
      </c>
      <c r="C2005" t="s">
        <v>4502</v>
      </c>
      <c r="D2005">
        <v>0</v>
      </c>
      <c r="E2005">
        <v>24</v>
      </c>
      <c r="F2005">
        <v>5</v>
      </c>
      <c r="G2005">
        <v>16</v>
      </c>
      <c r="H2005">
        <v>5</v>
      </c>
      <c r="I2005">
        <v>221</v>
      </c>
      <c r="J2005">
        <v>673277.47562234604</v>
      </c>
      <c r="K2005">
        <v>372935.16963971301</v>
      </c>
      <c r="L2005">
        <v>100735.655546643</v>
      </c>
      <c r="M2005">
        <v>635437.4765625</v>
      </c>
      <c r="N2005">
        <v>92485.9821355241</v>
      </c>
      <c r="O2005">
        <v>323693.97040254698</v>
      </c>
      <c r="P2005">
        <v>359168.16032554</v>
      </c>
      <c r="Q2005">
        <v>351818.33675932401</v>
      </c>
    </row>
    <row r="2006" spans="1:17" x14ac:dyDescent="0.35">
      <c r="A2006" t="s">
        <v>154</v>
      </c>
      <c r="B2006" t="s">
        <v>4503</v>
      </c>
      <c r="C2006" t="s">
        <v>4504</v>
      </c>
      <c r="D2006">
        <v>0</v>
      </c>
      <c r="E2006">
        <v>32</v>
      </c>
      <c r="F2006">
        <v>5</v>
      </c>
      <c r="G2006">
        <v>13</v>
      </c>
      <c r="H2006">
        <v>5</v>
      </c>
      <c r="I2006">
        <v>161</v>
      </c>
      <c r="J2006">
        <v>381499.68461187999</v>
      </c>
      <c r="K2006">
        <v>448481.99377726601</v>
      </c>
      <c r="L2006">
        <v>179000.83085033001</v>
      </c>
      <c r="M2006">
        <v>514475.625</v>
      </c>
      <c r="N2006">
        <v>503089.32032057497</v>
      </c>
      <c r="O2006">
        <v>659727.03560827998</v>
      </c>
      <c r="P2006">
        <v>695813.80073821195</v>
      </c>
      <c r="Q2006">
        <v>754150.57887387404</v>
      </c>
    </row>
    <row r="2007" spans="1:17" x14ac:dyDescent="0.35">
      <c r="A2007" t="s">
        <v>154</v>
      </c>
      <c r="B2007" t="s">
        <v>4505</v>
      </c>
      <c r="C2007" t="s">
        <v>4506</v>
      </c>
      <c r="D2007">
        <v>0</v>
      </c>
      <c r="E2007">
        <v>21</v>
      </c>
      <c r="F2007">
        <v>2</v>
      </c>
      <c r="G2007">
        <v>26</v>
      </c>
      <c r="H2007">
        <v>2</v>
      </c>
      <c r="I2007">
        <v>84</v>
      </c>
      <c r="J2007">
        <v>633795.125476446</v>
      </c>
      <c r="K2007">
        <v>580158.49602143699</v>
      </c>
      <c r="L2007">
        <v>827717.17759187403</v>
      </c>
      <c r="M2007">
        <v>1422926</v>
      </c>
      <c r="N2007">
        <v>31744999.148468699</v>
      </c>
      <c r="O2007">
        <v>17981955.955613598</v>
      </c>
      <c r="P2007">
        <v>12053142.543616701</v>
      </c>
      <c r="Q2007">
        <v>30448218.1169497</v>
      </c>
    </row>
    <row r="2008" spans="1:17" x14ac:dyDescent="0.35">
      <c r="A2008" t="s">
        <v>154</v>
      </c>
      <c r="B2008" t="s">
        <v>4507</v>
      </c>
      <c r="C2008" t="s">
        <v>4508</v>
      </c>
      <c r="D2008">
        <v>0</v>
      </c>
      <c r="E2008">
        <v>35</v>
      </c>
      <c r="F2008">
        <v>5</v>
      </c>
      <c r="G2008">
        <v>17</v>
      </c>
      <c r="H2008">
        <v>5</v>
      </c>
      <c r="I2008">
        <v>233</v>
      </c>
      <c r="J2008">
        <v>479989.54468280502</v>
      </c>
      <c r="K2008">
        <v>453714.39627709601</v>
      </c>
      <c r="L2008" t="s">
        <v>732</v>
      </c>
      <c r="M2008">
        <v>366914.84375</v>
      </c>
      <c r="N2008">
        <v>1124410.7036353699</v>
      </c>
      <c r="O2008">
        <v>1059271.9552529301</v>
      </c>
      <c r="P2008">
        <v>920509.68147196597</v>
      </c>
      <c r="Q2008">
        <v>529862.34518629103</v>
      </c>
    </row>
    <row r="2009" spans="1:17" x14ac:dyDescent="0.35">
      <c r="A2009" t="s">
        <v>154</v>
      </c>
      <c r="B2009" t="s">
        <v>4509</v>
      </c>
      <c r="C2009" t="s">
        <v>4510</v>
      </c>
      <c r="D2009">
        <v>0</v>
      </c>
      <c r="E2009">
        <v>50</v>
      </c>
      <c r="F2009">
        <v>5</v>
      </c>
      <c r="G2009">
        <v>34</v>
      </c>
      <c r="H2009">
        <v>5</v>
      </c>
      <c r="I2009">
        <v>112</v>
      </c>
      <c r="J2009">
        <v>130317.74248154501</v>
      </c>
      <c r="K2009" t="s">
        <v>732</v>
      </c>
      <c r="L2009">
        <v>72364.991614966697</v>
      </c>
      <c r="M2009">
        <v>188367.59375</v>
      </c>
      <c r="N2009">
        <v>1954190.82194901</v>
      </c>
      <c r="O2009">
        <v>1495038.7030259101</v>
      </c>
      <c r="P2009">
        <v>1211971.5192058401</v>
      </c>
      <c r="Q2009">
        <v>1111974.89614903</v>
      </c>
    </row>
    <row r="2010" spans="1:17" x14ac:dyDescent="0.35">
      <c r="A2010" t="s">
        <v>154</v>
      </c>
      <c r="B2010" t="s">
        <v>4511</v>
      </c>
      <c r="C2010" t="s">
        <v>4512</v>
      </c>
      <c r="D2010">
        <v>0</v>
      </c>
      <c r="E2010">
        <v>17</v>
      </c>
      <c r="F2010">
        <v>2</v>
      </c>
      <c r="G2010">
        <v>49</v>
      </c>
      <c r="H2010">
        <v>2</v>
      </c>
      <c r="I2010">
        <v>120</v>
      </c>
      <c r="J2010">
        <v>1284188.6200421599</v>
      </c>
      <c r="K2010">
        <v>1115053.27303632</v>
      </c>
      <c r="L2010">
        <v>688596.83715607203</v>
      </c>
      <c r="M2010">
        <v>1158730.875</v>
      </c>
      <c r="N2010">
        <v>2266041.4872250399</v>
      </c>
      <c r="O2010">
        <v>2317636.2242044299</v>
      </c>
      <c r="P2010">
        <v>3970979.2313288599</v>
      </c>
      <c r="Q2010">
        <v>1106425.8357115099</v>
      </c>
    </row>
    <row r="2011" spans="1:17" x14ac:dyDescent="0.35">
      <c r="A2011" t="s">
        <v>154</v>
      </c>
      <c r="B2011" t="s">
        <v>4513</v>
      </c>
      <c r="C2011" t="s">
        <v>4514</v>
      </c>
      <c r="D2011">
        <v>0</v>
      </c>
      <c r="E2011">
        <v>29</v>
      </c>
      <c r="F2011">
        <v>6</v>
      </c>
      <c r="G2011">
        <v>14</v>
      </c>
      <c r="H2011">
        <v>6</v>
      </c>
      <c r="I2011">
        <v>251</v>
      </c>
      <c r="J2011">
        <v>709156.47453052597</v>
      </c>
      <c r="K2011">
        <v>783236.028164141</v>
      </c>
      <c r="L2011">
        <v>318891.62385948899</v>
      </c>
      <c r="M2011">
        <v>514747.90625</v>
      </c>
      <c r="N2011">
        <v>76587.939676967595</v>
      </c>
      <c r="O2011">
        <v>96499.107529757297</v>
      </c>
      <c r="P2011">
        <v>127832.80576813</v>
      </c>
      <c r="Q2011">
        <v>107274.766516897</v>
      </c>
    </row>
    <row r="2012" spans="1:17" x14ac:dyDescent="0.35">
      <c r="A2012" t="s">
        <v>154</v>
      </c>
      <c r="B2012" t="s">
        <v>4515</v>
      </c>
      <c r="C2012" t="s">
        <v>4516</v>
      </c>
      <c r="D2012">
        <v>0</v>
      </c>
      <c r="E2012">
        <v>28</v>
      </c>
      <c r="F2012">
        <v>4</v>
      </c>
      <c r="G2012">
        <v>33</v>
      </c>
      <c r="H2012">
        <v>4</v>
      </c>
      <c r="I2012">
        <v>148</v>
      </c>
      <c r="J2012">
        <v>1082475.39444898</v>
      </c>
      <c r="K2012">
        <v>1195159.56614043</v>
      </c>
      <c r="L2012">
        <v>256649.74104718701</v>
      </c>
      <c r="M2012">
        <v>1203552.90625</v>
      </c>
      <c r="N2012">
        <v>559461.26223783998</v>
      </c>
      <c r="O2012">
        <v>930933.26324651996</v>
      </c>
      <c r="P2012">
        <v>822205.23180018505</v>
      </c>
      <c r="Q2012">
        <v>756120.22584923299</v>
      </c>
    </row>
    <row r="2013" spans="1:17" x14ac:dyDescent="0.35">
      <c r="A2013" t="s">
        <v>154</v>
      </c>
      <c r="B2013" t="s">
        <v>4517</v>
      </c>
      <c r="C2013" t="s">
        <v>4518</v>
      </c>
      <c r="D2013">
        <v>0</v>
      </c>
      <c r="E2013">
        <v>26</v>
      </c>
      <c r="F2013">
        <v>6</v>
      </c>
      <c r="G2013">
        <v>14</v>
      </c>
      <c r="H2013">
        <v>6</v>
      </c>
      <c r="I2013">
        <v>255</v>
      </c>
      <c r="J2013">
        <v>192310.23608663</v>
      </c>
      <c r="K2013">
        <v>199729.07490605401</v>
      </c>
      <c r="L2013">
        <v>167243.00322509799</v>
      </c>
      <c r="M2013">
        <v>226784.25</v>
      </c>
      <c r="N2013">
        <v>108223.610534584</v>
      </c>
      <c r="O2013">
        <v>160917.38056261101</v>
      </c>
      <c r="P2013">
        <v>170513.59131082401</v>
      </c>
      <c r="Q2013">
        <v>145138.855689399</v>
      </c>
    </row>
    <row r="2014" spans="1:17" x14ac:dyDescent="0.35">
      <c r="A2014" t="s">
        <v>154</v>
      </c>
      <c r="B2014" t="s">
        <v>4519</v>
      </c>
      <c r="C2014" t="s">
        <v>4520</v>
      </c>
      <c r="D2014">
        <v>0</v>
      </c>
      <c r="E2014">
        <v>36</v>
      </c>
      <c r="F2014">
        <v>4</v>
      </c>
      <c r="G2014">
        <v>30</v>
      </c>
      <c r="H2014">
        <v>4</v>
      </c>
      <c r="I2014">
        <v>80</v>
      </c>
      <c r="J2014">
        <v>4578689.0266193803</v>
      </c>
      <c r="K2014">
        <v>3080451.9005904598</v>
      </c>
      <c r="L2014">
        <v>3727499.2844982701</v>
      </c>
      <c r="M2014">
        <v>6672444.25</v>
      </c>
      <c r="N2014">
        <v>2532493.11255066</v>
      </c>
      <c r="O2014">
        <v>2872984.77987243</v>
      </c>
      <c r="P2014">
        <v>1504381.12558573</v>
      </c>
      <c r="Q2014">
        <v>524501.21970268898</v>
      </c>
    </row>
    <row r="2015" spans="1:17" x14ac:dyDescent="0.35">
      <c r="A2015" t="s">
        <v>154</v>
      </c>
      <c r="B2015" t="s">
        <v>4521</v>
      </c>
      <c r="C2015" t="s">
        <v>4522</v>
      </c>
      <c r="D2015">
        <v>0</v>
      </c>
      <c r="E2015">
        <v>48</v>
      </c>
      <c r="F2015">
        <v>5</v>
      </c>
      <c r="G2015">
        <v>13</v>
      </c>
      <c r="H2015">
        <v>3</v>
      </c>
      <c r="I2015">
        <v>123</v>
      </c>
      <c r="J2015">
        <v>402845.563516656</v>
      </c>
      <c r="K2015">
        <v>332754.36209411302</v>
      </c>
      <c r="L2015">
        <v>301082.21457095898</v>
      </c>
      <c r="M2015">
        <v>1163961.84375</v>
      </c>
      <c r="N2015">
        <v>412796.23779697</v>
      </c>
      <c r="O2015">
        <v>653959.10652417096</v>
      </c>
      <c r="P2015">
        <v>496861.30903664802</v>
      </c>
      <c r="Q2015">
        <v>230030.52795814001</v>
      </c>
    </row>
    <row r="2016" spans="1:17" x14ac:dyDescent="0.35">
      <c r="A2016" t="s">
        <v>154</v>
      </c>
      <c r="B2016" t="s">
        <v>4523</v>
      </c>
      <c r="C2016" t="s">
        <v>4524</v>
      </c>
      <c r="D2016">
        <v>0</v>
      </c>
      <c r="E2016">
        <v>48</v>
      </c>
      <c r="F2016">
        <v>4</v>
      </c>
      <c r="G2016">
        <v>5</v>
      </c>
      <c r="H2016">
        <v>4</v>
      </c>
      <c r="I2016">
        <v>98</v>
      </c>
      <c r="J2016">
        <v>82496.036312818498</v>
      </c>
      <c r="K2016">
        <v>193627.878285869</v>
      </c>
      <c r="L2016" t="s">
        <v>732</v>
      </c>
      <c r="M2016">
        <v>374449.421875</v>
      </c>
      <c r="N2016" t="s">
        <v>732</v>
      </c>
      <c r="O2016">
        <v>61910.190372458797</v>
      </c>
      <c r="P2016" t="s">
        <v>732</v>
      </c>
      <c r="Q2016" t="s">
        <v>732</v>
      </c>
    </row>
    <row r="2017" spans="1:17" x14ac:dyDescent="0.35">
      <c r="A2017" t="s">
        <v>154</v>
      </c>
      <c r="B2017" t="s">
        <v>4525</v>
      </c>
      <c r="C2017" t="s">
        <v>4526</v>
      </c>
      <c r="D2017">
        <v>0</v>
      </c>
      <c r="E2017">
        <v>30</v>
      </c>
      <c r="F2017">
        <v>6</v>
      </c>
      <c r="G2017">
        <v>18</v>
      </c>
      <c r="H2017">
        <v>6</v>
      </c>
      <c r="I2017">
        <v>187</v>
      </c>
      <c r="J2017">
        <v>462599.07904113998</v>
      </c>
      <c r="K2017">
        <v>434541.71124534798</v>
      </c>
      <c r="L2017">
        <v>219912.76993088899</v>
      </c>
      <c r="M2017">
        <v>772529.046875</v>
      </c>
      <c r="N2017">
        <v>489602.79466016003</v>
      </c>
      <c r="O2017">
        <v>779155.08186319401</v>
      </c>
      <c r="P2017">
        <v>705421.78095721395</v>
      </c>
      <c r="Q2017">
        <v>687708.98514650494</v>
      </c>
    </row>
    <row r="2018" spans="1:17" x14ac:dyDescent="0.35">
      <c r="A2018" t="s">
        <v>154</v>
      </c>
      <c r="B2018" t="s">
        <v>4527</v>
      </c>
      <c r="C2018" t="s">
        <v>4528</v>
      </c>
      <c r="D2018">
        <v>0</v>
      </c>
      <c r="E2018">
        <v>26</v>
      </c>
      <c r="F2018">
        <v>3</v>
      </c>
      <c r="G2018">
        <v>30</v>
      </c>
      <c r="H2018">
        <v>3</v>
      </c>
      <c r="I2018">
        <v>125</v>
      </c>
      <c r="J2018" t="s">
        <v>732</v>
      </c>
      <c r="K2018">
        <v>31002.143828088501</v>
      </c>
      <c r="L2018" t="s">
        <v>732</v>
      </c>
      <c r="M2018" t="s">
        <v>732</v>
      </c>
      <c r="N2018">
        <v>1752987.7569299899</v>
      </c>
      <c r="O2018">
        <v>2057176.9977285699</v>
      </c>
      <c r="P2018">
        <v>1966134.52222063</v>
      </c>
      <c r="Q2018">
        <v>1663267.8672166299</v>
      </c>
    </row>
    <row r="2019" spans="1:17" x14ac:dyDescent="0.35">
      <c r="A2019" t="s">
        <v>154</v>
      </c>
      <c r="B2019" t="s">
        <v>4529</v>
      </c>
      <c r="C2019" t="s">
        <v>4530</v>
      </c>
      <c r="D2019">
        <v>0</v>
      </c>
      <c r="E2019">
        <v>6</v>
      </c>
      <c r="F2019">
        <v>2</v>
      </c>
      <c r="G2019">
        <v>20</v>
      </c>
      <c r="H2019">
        <v>2</v>
      </c>
      <c r="I2019">
        <v>277</v>
      </c>
      <c r="J2019">
        <v>1256580.71600016</v>
      </c>
      <c r="K2019">
        <v>1691137.7021105499</v>
      </c>
      <c r="L2019">
        <v>434059.89813226502</v>
      </c>
      <c r="M2019">
        <v>1645256.9375</v>
      </c>
      <c r="N2019">
        <v>181929.62268074899</v>
      </c>
      <c r="O2019">
        <v>262246.10946658597</v>
      </c>
      <c r="P2019">
        <v>464109.98875656002</v>
      </c>
      <c r="Q2019">
        <v>235940.94308599501</v>
      </c>
    </row>
    <row r="2020" spans="1:17" x14ac:dyDescent="0.35">
      <c r="A2020" t="s">
        <v>154</v>
      </c>
      <c r="B2020" t="s">
        <v>4531</v>
      </c>
      <c r="C2020" t="s">
        <v>4532</v>
      </c>
      <c r="D2020">
        <v>0</v>
      </c>
      <c r="E2020">
        <v>54</v>
      </c>
      <c r="F2020">
        <v>4</v>
      </c>
      <c r="G2020">
        <v>9</v>
      </c>
      <c r="H2020">
        <v>4</v>
      </c>
      <c r="I2020">
        <v>125</v>
      </c>
      <c r="J2020" t="s">
        <v>732</v>
      </c>
      <c r="K2020">
        <v>158616.84694667501</v>
      </c>
      <c r="L2020">
        <v>600409.29441540502</v>
      </c>
      <c r="M2020">
        <v>347722.046875</v>
      </c>
      <c r="N2020">
        <v>2113280.5088888598</v>
      </c>
      <c r="O2020">
        <v>2568855.2545370101</v>
      </c>
      <c r="P2020">
        <v>1744573.0799452099</v>
      </c>
      <c r="Q2020">
        <v>1799185.08563945</v>
      </c>
    </row>
    <row r="2021" spans="1:17" x14ac:dyDescent="0.35">
      <c r="A2021" t="s">
        <v>154</v>
      </c>
      <c r="B2021" t="s">
        <v>4533</v>
      </c>
      <c r="C2021" t="s">
        <v>4534</v>
      </c>
      <c r="D2021">
        <v>0</v>
      </c>
      <c r="E2021">
        <v>14</v>
      </c>
      <c r="F2021">
        <v>6</v>
      </c>
      <c r="G2021">
        <v>18</v>
      </c>
      <c r="H2021">
        <v>6</v>
      </c>
      <c r="I2021">
        <v>362</v>
      </c>
      <c r="J2021">
        <v>1606037.49454609</v>
      </c>
      <c r="K2021">
        <v>1725231.0147086999</v>
      </c>
      <c r="L2021">
        <v>848910.283136282</v>
      </c>
      <c r="M2021">
        <v>1572544.75</v>
      </c>
      <c r="N2021">
        <v>614754.97244799603</v>
      </c>
      <c r="O2021">
        <v>565282.85680499603</v>
      </c>
      <c r="P2021">
        <v>713639.21584207902</v>
      </c>
      <c r="Q2021">
        <v>830978.28494488902</v>
      </c>
    </row>
    <row r="2022" spans="1:17" x14ac:dyDescent="0.35">
      <c r="A2022" t="s">
        <v>154</v>
      </c>
      <c r="B2022" t="s">
        <v>4535</v>
      </c>
      <c r="C2022" t="s">
        <v>4536</v>
      </c>
      <c r="D2022">
        <v>0</v>
      </c>
      <c r="E2022">
        <v>28</v>
      </c>
      <c r="F2022">
        <v>5</v>
      </c>
      <c r="G2022">
        <v>20</v>
      </c>
      <c r="H2022">
        <v>5</v>
      </c>
      <c r="I2022">
        <v>305</v>
      </c>
      <c r="J2022">
        <v>187922.4785543</v>
      </c>
      <c r="K2022">
        <v>251275.57050323099</v>
      </c>
      <c r="L2022" t="s">
        <v>732</v>
      </c>
      <c r="M2022">
        <v>341701.0625</v>
      </c>
      <c r="N2022">
        <v>513790.24549189699</v>
      </c>
      <c r="O2022">
        <v>659935.62881164497</v>
      </c>
      <c r="P2022">
        <v>716820.64889021695</v>
      </c>
      <c r="Q2022">
        <v>711369.53193524503</v>
      </c>
    </row>
    <row r="2023" spans="1:17" x14ac:dyDescent="0.35">
      <c r="A2023" t="s">
        <v>154</v>
      </c>
      <c r="B2023" t="s">
        <v>4537</v>
      </c>
      <c r="C2023" t="s">
        <v>4538</v>
      </c>
      <c r="D2023">
        <v>0</v>
      </c>
      <c r="E2023">
        <v>18</v>
      </c>
      <c r="F2023">
        <v>3</v>
      </c>
      <c r="G2023">
        <v>9</v>
      </c>
      <c r="H2023">
        <v>3</v>
      </c>
      <c r="I2023">
        <v>209</v>
      </c>
      <c r="J2023" t="s">
        <v>732</v>
      </c>
      <c r="K2023" t="s">
        <v>732</v>
      </c>
      <c r="L2023" t="s">
        <v>732</v>
      </c>
      <c r="M2023" t="s">
        <v>732</v>
      </c>
      <c r="N2023" t="s">
        <v>732</v>
      </c>
      <c r="O2023" t="s">
        <v>732</v>
      </c>
      <c r="P2023" t="s">
        <v>732</v>
      </c>
      <c r="Q2023" t="s">
        <v>732</v>
      </c>
    </row>
    <row r="2024" spans="1:17" x14ac:dyDescent="0.35">
      <c r="A2024" t="s">
        <v>154</v>
      </c>
      <c r="B2024" t="s">
        <v>4539</v>
      </c>
      <c r="C2024" t="s">
        <v>4540</v>
      </c>
      <c r="D2024">
        <v>0</v>
      </c>
      <c r="E2024">
        <v>31</v>
      </c>
      <c r="F2024">
        <v>4</v>
      </c>
      <c r="G2024">
        <v>26</v>
      </c>
      <c r="H2024">
        <v>4</v>
      </c>
      <c r="I2024">
        <v>165</v>
      </c>
      <c r="J2024">
        <v>458541.567487102</v>
      </c>
      <c r="K2024">
        <v>492937.70005560003</v>
      </c>
      <c r="L2024">
        <v>413012.26289204502</v>
      </c>
      <c r="M2024">
        <v>627180.046875</v>
      </c>
      <c r="N2024">
        <v>2244958.2917764001</v>
      </c>
      <c r="O2024">
        <v>2533857.4222124298</v>
      </c>
      <c r="P2024">
        <v>2460135.6833702801</v>
      </c>
      <c r="Q2024">
        <v>2391773.0463989801</v>
      </c>
    </row>
    <row r="2025" spans="1:17" x14ac:dyDescent="0.35">
      <c r="A2025" t="s">
        <v>154</v>
      </c>
      <c r="B2025" t="s">
        <v>4541</v>
      </c>
      <c r="C2025" t="s">
        <v>4542</v>
      </c>
      <c r="D2025">
        <v>0</v>
      </c>
      <c r="E2025">
        <v>16</v>
      </c>
      <c r="F2025">
        <v>3</v>
      </c>
      <c r="G2025">
        <v>32</v>
      </c>
      <c r="H2025">
        <v>3</v>
      </c>
      <c r="I2025">
        <v>176</v>
      </c>
      <c r="J2025">
        <v>541645.01274022995</v>
      </c>
      <c r="K2025">
        <v>478711.14133511099</v>
      </c>
      <c r="L2025">
        <v>251967.74890315</v>
      </c>
      <c r="M2025">
        <v>664997.796875</v>
      </c>
      <c r="N2025">
        <v>1394547.1937673399</v>
      </c>
      <c r="O2025">
        <v>1128385.2067259799</v>
      </c>
      <c r="P2025">
        <v>1592157.3361429099</v>
      </c>
      <c r="Q2025">
        <v>1399879.1220472599</v>
      </c>
    </row>
    <row r="2026" spans="1:17" x14ac:dyDescent="0.35">
      <c r="A2026" t="s">
        <v>154</v>
      </c>
      <c r="B2026" t="s">
        <v>4543</v>
      </c>
      <c r="C2026" t="s">
        <v>4544</v>
      </c>
      <c r="D2026">
        <v>0</v>
      </c>
      <c r="E2026">
        <v>24</v>
      </c>
      <c r="F2026">
        <v>5</v>
      </c>
      <c r="G2026">
        <v>10</v>
      </c>
      <c r="H2026">
        <v>5</v>
      </c>
      <c r="I2026">
        <v>263</v>
      </c>
      <c r="J2026">
        <v>124856.75888078001</v>
      </c>
      <c r="K2026">
        <v>50378.480102244401</v>
      </c>
      <c r="L2026" t="s">
        <v>732</v>
      </c>
      <c r="M2026">
        <v>115095.3359375</v>
      </c>
      <c r="N2026">
        <v>907198.11433969298</v>
      </c>
      <c r="O2026">
        <v>1056612.0781860801</v>
      </c>
      <c r="P2026">
        <v>796561.54710565601</v>
      </c>
      <c r="Q2026">
        <v>720099.94042759703</v>
      </c>
    </row>
    <row r="2027" spans="1:17" x14ac:dyDescent="0.35">
      <c r="A2027" t="s">
        <v>154</v>
      </c>
      <c r="B2027" t="s">
        <v>4545</v>
      </c>
      <c r="C2027" t="s">
        <v>4546</v>
      </c>
      <c r="D2027">
        <v>0</v>
      </c>
      <c r="E2027">
        <v>10</v>
      </c>
      <c r="F2027">
        <v>5</v>
      </c>
      <c r="G2027">
        <v>10</v>
      </c>
      <c r="H2027">
        <v>5</v>
      </c>
      <c r="I2027">
        <v>458</v>
      </c>
      <c r="J2027">
        <v>234184.01355506299</v>
      </c>
      <c r="K2027">
        <v>185906.48781303799</v>
      </c>
      <c r="L2027">
        <v>287983.03252789198</v>
      </c>
      <c r="M2027">
        <v>192142.0625</v>
      </c>
      <c r="N2027">
        <v>262858.93762604299</v>
      </c>
      <c r="O2027">
        <v>376545.32290609099</v>
      </c>
      <c r="P2027">
        <v>618334.64671050699</v>
      </c>
      <c r="Q2027">
        <v>483150.62270733801</v>
      </c>
    </row>
    <row r="2028" spans="1:17" x14ac:dyDescent="0.35">
      <c r="A2028" t="s">
        <v>154</v>
      </c>
      <c r="B2028" t="s">
        <v>4547</v>
      </c>
      <c r="C2028" t="s">
        <v>4548</v>
      </c>
      <c r="D2028">
        <v>0</v>
      </c>
      <c r="E2028">
        <v>13</v>
      </c>
      <c r="F2028">
        <v>6</v>
      </c>
      <c r="G2028">
        <v>9</v>
      </c>
      <c r="H2028">
        <v>6</v>
      </c>
      <c r="I2028">
        <v>466</v>
      </c>
      <c r="J2028" t="s">
        <v>732</v>
      </c>
      <c r="K2028" t="s">
        <v>732</v>
      </c>
      <c r="L2028" t="s">
        <v>732</v>
      </c>
      <c r="M2028" t="s">
        <v>732</v>
      </c>
      <c r="N2028" t="s">
        <v>732</v>
      </c>
      <c r="O2028" t="s">
        <v>732</v>
      </c>
      <c r="P2028" t="s">
        <v>732</v>
      </c>
      <c r="Q2028" t="s">
        <v>732</v>
      </c>
    </row>
    <row r="2029" spans="1:17" x14ac:dyDescent="0.35">
      <c r="A2029" t="s">
        <v>154</v>
      </c>
      <c r="B2029" t="s">
        <v>4549</v>
      </c>
      <c r="C2029" t="s">
        <v>4550</v>
      </c>
      <c r="D2029">
        <v>0</v>
      </c>
      <c r="E2029">
        <v>24</v>
      </c>
      <c r="F2029">
        <v>5</v>
      </c>
      <c r="G2029">
        <v>19</v>
      </c>
      <c r="H2029">
        <v>5</v>
      </c>
      <c r="I2029">
        <v>225</v>
      </c>
      <c r="J2029">
        <v>42454.887750851703</v>
      </c>
      <c r="K2029" t="s">
        <v>732</v>
      </c>
      <c r="L2029" t="s">
        <v>732</v>
      </c>
      <c r="M2029">
        <v>156919.046875</v>
      </c>
      <c r="N2029">
        <v>373029.30692302098</v>
      </c>
      <c r="O2029">
        <v>591460.15965760197</v>
      </c>
      <c r="P2029">
        <v>730617.21810637496</v>
      </c>
      <c r="Q2029">
        <v>310964.13339897897</v>
      </c>
    </row>
    <row r="2030" spans="1:17" x14ac:dyDescent="0.35">
      <c r="A2030" t="s">
        <v>154</v>
      </c>
      <c r="B2030" t="s">
        <v>4551</v>
      </c>
      <c r="C2030" t="s">
        <v>4552</v>
      </c>
      <c r="D2030">
        <v>0</v>
      </c>
      <c r="E2030">
        <v>37</v>
      </c>
      <c r="F2030">
        <v>4</v>
      </c>
      <c r="G2030">
        <v>27</v>
      </c>
      <c r="H2030">
        <v>4</v>
      </c>
      <c r="I2030">
        <v>176</v>
      </c>
      <c r="J2030">
        <v>208617.468205971</v>
      </c>
      <c r="K2030">
        <v>140218.30256431599</v>
      </c>
      <c r="L2030" t="s">
        <v>732</v>
      </c>
      <c r="M2030">
        <v>174418.328125</v>
      </c>
      <c r="N2030">
        <v>591211.33951952704</v>
      </c>
      <c r="O2030">
        <v>969030.62906063104</v>
      </c>
      <c r="P2030">
        <v>846878.69438446802</v>
      </c>
      <c r="Q2030">
        <v>578495.41649144795</v>
      </c>
    </row>
    <row r="2031" spans="1:17" x14ac:dyDescent="0.35">
      <c r="A2031" t="s">
        <v>154</v>
      </c>
      <c r="B2031" t="s">
        <v>4553</v>
      </c>
      <c r="C2031" t="s">
        <v>4554</v>
      </c>
      <c r="D2031">
        <v>0</v>
      </c>
      <c r="E2031">
        <v>20</v>
      </c>
      <c r="F2031">
        <v>4</v>
      </c>
      <c r="G2031">
        <v>14</v>
      </c>
      <c r="H2031">
        <v>4</v>
      </c>
      <c r="I2031">
        <v>231</v>
      </c>
      <c r="J2031">
        <v>449123.98672827601</v>
      </c>
      <c r="K2031">
        <v>443842.47616497899</v>
      </c>
      <c r="L2031" t="s">
        <v>732</v>
      </c>
      <c r="M2031">
        <v>734563.0625</v>
      </c>
      <c r="N2031" t="s">
        <v>732</v>
      </c>
      <c r="O2031">
        <v>112947.240412771</v>
      </c>
      <c r="P2031">
        <v>409245.678134071</v>
      </c>
      <c r="Q2031">
        <v>188800.135107754</v>
      </c>
    </row>
    <row r="2032" spans="1:17" x14ac:dyDescent="0.35">
      <c r="A2032" t="s">
        <v>154</v>
      </c>
      <c r="B2032" t="s">
        <v>4555</v>
      </c>
      <c r="C2032" t="s">
        <v>4556</v>
      </c>
      <c r="D2032">
        <v>0</v>
      </c>
      <c r="E2032">
        <v>16</v>
      </c>
      <c r="F2032">
        <v>2</v>
      </c>
      <c r="G2032">
        <v>6</v>
      </c>
      <c r="H2032">
        <v>2</v>
      </c>
      <c r="I2032">
        <v>245</v>
      </c>
      <c r="J2032">
        <v>279158.47260825802</v>
      </c>
      <c r="K2032">
        <v>344702.90000532003</v>
      </c>
      <c r="L2032" t="s">
        <v>732</v>
      </c>
      <c r="M2032">
        <v>277901.0390625</v>
      </c>
      <c r="N2032" t="s">
        <v>732</v>
      </c>
      <c r="O2032" t="s">
        <v>732</v>
      </c>
      <c r="P2032" t="s">
        <v>732</v>
      </c>
      <c r="Q2032" t="s">
        <v>732</v>
      </c>
    </row>
    <row r="2033" spans="1:17" x14ac:dyDescent="0.35">
      <c r="A2033" t="s">
        <v>154</v>
      </c>
      <c r="B2033" t="s">
        <v>336</v>
      </c>
      <c r="C2033" t="s">
        <v>4557</v>
      </c>
      <c r="D2033">
        <v>0</v>
      </c>
      <c r="E2033">
        <v>8</v>
      </c>
      <c r="F2033">
        <v>4</v>
      </c>
      <c r="G2033">
        <v>12</v>
      </c>
      <c r="H2033">
        <v>4</v>
      </c>
      <c r="I2033">
        <v>503</v>
      </c>
      <c r="J2033">
        <v>755234.90044579701</v>
      </c>
      <c r="K2033">
        <v>902518.39094229997</v>
      </c>
      <c r="L2033">
        <v>198176.819047909</v>
      </c>
      <c r="M2033">
        <v>1042530.09375</v>
      </c>
      <c r="N2033">
        <v>97307.917559603098</v>
      </c>
      <c r="O2033">
        <v>78981.825598837298</v>
      </c>
      <c r="P2033">
        <v>86800.784099638899</v>
      </c>
      <c r="Q2033">
        <v>44769.776064273297</v>
      </c>
    </row>
    <row r="2034" spans="1:17" x14ac:dyDescent="0.35">
      <c r="A2034" t="s">
        <v>154</v>
      </c>
      <c r="B2034" t="s">
        <v>4558</v>
      </c>
      <c r="C2034" t="s">
        <v>4559</v>
      </c>
      <c r="D2034">
        <v>0</v>
      </c>
      <c r="E2034">
        <v>20</v>
      </c>
      <c r="F2034">
        <v>7</v>
      </c>
      <c r="G2034">
        <v>13</v>
      </c>
      <c r="H2034">
        <v>7</v>
      </c>
      <c r="I2034">
        <v>408</v>
      </c>
      <c r="J2034">
        <v>218549.88136757599</v>
      </c>
      <c r="K2034">
        <v>169303.30255515399</v>
      </c>
      <c r="L2034" t="s">
        <v>732</v>
      </c>
      <c r="M2034">
        <v>120206.7734375</v>
      </c>
      <c r="N2034" t="s">
        <v>732</v>
      </c>
      <c r="O2034" t="s">
        <v>732</v>
      </c>
      <c r="P2034" t="s">
        <v>732</v>
      </c>
      <c r="Q2034" t="s">
        <v>732</v>
      </c>
    </row>
    <row r="2035" spans="1:17" x14ac:dyDescent="0.35">
      <c r="A2035" t="s">
        <v>154</v>
      </c>
      <c r="B2035" t="s">
        <v>4560</v>
      </c>
      <c r="C2035" t="s">
        <v>4561</v>
      </c>
      <c r="D2035">
        <v>0</v>
      </c>
      <c r="E2035">
        <v>22</v>
      </c>
      <c r="F2035">
        <v>2</v>
      </c>
      <c r="G2035">
        <v>4</v>
      </c>
      <c r="H2035">
        <v>2</v>
      </c>
      <c r="I2035">
        <v>153</v>
      </c>
      <c r="J2035" t="s">
        <v>732</v>
      </c>
      <c r="K2035" t="s">
        <v>732</v>
      </c>
      <c r="L2035" t="s">
        <v>732</v>
      </c>
      <c r="M2035" t="s">
        <v>732</v>
      </c>
      <c r="N2035" t="s">
        <v>732</v>
      </c>
      <c r="O2035" t="s">
        <v>732</v>
      </c>
      <c r="P2035" t="s">
        <v>732</v>
      </c>
      <c r="Q2035" t="s">
        <v>732</v>
      </c>
    </row>
    <row r="2036" spans="1:17" x14ac:dyDescent="0.35">
      <c r="A2036" t="s">
        <v>154</v>
      </c>
      <c r="B2036" t="s">
        <v>4562</v>
      </c>
      <c r="C2036" t="s">
        <v>4563</v>
      </c>
      <c r="D2036">
        <v>0</v>
      </c>
      <c r="E2036">
        <v>7</v>
      </c>
      <c r="F2036">
        <v>6</v>
      </c>
      <c r="G2036">
        <v>17</v>
      </c>
      <c r="H2036">
        <v>6</v>
      </c>
      <c r="I2036">
        <v>771</v>
      </c>
      <c r="J2036">
        <v>634324.57948778698</v>
      </c>
      <c r="K2036">
        <v>745905.42328085704</v>
      </c>
      <c r="L2036">
        <v>440782.318590904</v>
      </c>
      <c r="M2036">
        <v>109354.09375</v>
      </c>
      <c r="N2036">
        <v>1031156.2668314599</v>
      </c>
      <c r="O2036">
        <v>1411082.5296622701</v>
      </c>
      <c r="P2036">
        <v>1657060.8771166999</v>
      </c>
      <c r="Q2036">
        <v>1745280.1759947301</v>
      </c>
    </row>
    <row r="2037" spans="1:17" x14ac:dyDescent="0.35">
      <c r="A2037" t="s">
        <v>154</v>
      </c>
      <c r="B2037" t="s">
        <v>4564</v>
      </c>
      <c r="C2037" t="s">
        <v>4565</v>
      </c>
      <c r="D2037">
        <v>0</v>
      </c>
      <c r="E2037">
        <v>18</v>
      </c>
      <c r="F2037">
        <v>3</v>
      </c>
      <c r="G2037">
        <v>21</v>
      </c>
      <c r="H2037">
        <v>3</v>
      </c>
      <c r="I2037">
        <v>151</v>
      </c>
      <c r="J2037">
        <v>282460.87167861097</v>
      </c>
      <c r="K2037" t="s">
        <v>732</v>
      </c>
      <c r="L2037" t="s">
        <v>732</v>
      </c>
      <c r="M2037">
        <v>52223.802734375</v>
      </c>
      <c r="N2037">
        <v>1297063.1178267701</v>
      </c>
      <c r="O2037">
        <v>1875793.8026149301</v>
      </c>
      <c r="P2037">
        <v>1782287.23027161</v>
      </c>
      <c r="Q2037">
        <v>1889499.0163746099</v>
      </c>
    </row>
    <row r="2038" spans="1:17" x14ac:dyDescent="0.35">
      <c r="A2038" t="s">
        <v>154</v>
      </c>
      <c r="B2038" t="s">
        <v>4566</v>
      </c>
      <c r="C2038" t="s">
        <v>4567</v>
      </c>
      <c r="D2038">
        <v>0</v>
      </c>
      <c r="E2038">
        <v>12</v>
      </c>
      <c r="F2038">
        <v>3</v>
      </c>
      <c r="G2038">
        <v>11</v>
      </c>
      <c r="H2038">
        <v>3</v>
      </c>
      <c r="I2038">
        <v>302</v>
      </c>
      <c r="J2038">
        <v>112066.969724633</v>
      </c>
      <c r="K2038">
        <v>88324.093249989906</v>
      </c>
      <c r="L2038" t="s">
        <v>732</v>
      </c>
      <c r="M2038">
        <v>110897.75</v>
      </c>
      <c r="N2038">
        <v>133202.392695635</v>
      </c>
      <c r="O2038">
        <v>178995.51232031401</v>
      </c>
      <c r="P2038">
        <v>244463.960974455</v>
      </c>
      <c r="Q2038">
        <v>167897.63428153199</v>
      </c>
    </row>
    <row r="2039" spans="1:17" x14ac:dyDescent="0.35">
      <c r="A2039" t="s">
        <v>154</v>
      </c>
      <c r="B2039" t="s">
        <v>4568</v>
      </c>
      <c r="C2039" t="s">
        <v>4569</v>
      </c>
      <c r="D2039">
        <v>0</v>
      </c>
      <c r="E2039">
        <v>30</v>
      </c>
      <c r="F2039">
        <v>6</v>
      </c>
      <c r="G2039">
        <v>16</v>
      </c>
      <c r="H2039">
        <v>6</v>
      </c>
      <c r="I2039">
        <v>174</v>
      </c>
      <c r="J2039">
        <v>387888.81149661</v>
      </c>
      <c r="K2039">
        <v>386518.97710318997</v>
      </c>
      <c r="L2039">
        <v>593790.70599089703</v>
      </c>
      <c r="M2039">
        <v>941603.875</v>
      </c>
      <c r="N2039">
        <v>1303766.4823269099</v>
      </c>
      <c r="O2039">
        <v>1405755.9252740501</v>
      </c>
      <c r="P2039">
        <v>1193456.5613990601</v>
      </c>
      <c r="Q2039">
        <v>1814392.38417918</v>
      </c>
    </row>
    <row r="2040" spans="1:17" x14ac:dyDescent="0.35">
      <c r="A2040" t="s">
        <v>154</v>
      </c>
      <c r="B2040" t="s">
        <v>4570</v>
      </c>
      <c r="C2040" t="s">
        <v>4571</v>
      </c>
      <c r="D2040">
        <v>0</v>
      </c>
      <c r="E2040">
        <v>22</v>
      </c>
      <c r="F2040">
        <v>4</v>
      </c>
      <c r="G2040">
        <v>10</v>
      </c>
      <c r="H2040">
        <v>4</v>
      </c>
      <c r="I2040">
        <v>228</v>
      </c>
      <c r="J2040">
        <v>683215.92462444003</v>
      </c>
      <c r="K2040">
        <v>852909.44695548399</v>
      </c>
      <c r="L2040">
        <v>356651.71768871602</v>
      </c>
      <c r="M2040">
        <v>1150934.3203125</v>
      </c>
      <c r="N2040">
        <v>125024.385222604</v>
      </c>
      <c r="O2040">
        <v>136073.88981138699</v>
      </c>
      <c r="P2040">
        <v>170523.91487028901</v>
      </c>
      <c r="Q2040">
        <v>132049.17068529199</v>
      </c>
    </row>
    <row r="2041" spans="1:17" x14ac:dyDescent="0.35">
      <c r="A2041" t="s">
        <v>154</v>
      </c>
      <c r="B2041" t="s">
        <v>4572</v>
      </c>
      <c r="C2041" t="s">
        <v>4573</v>
      </c>
      <c r="D2041">
        <v>0</v>
      </c>
      <c r="E2041">
        <v>37</v>
      </c>
      <c r="F2041">
        <v>5</v>
      </c>
      <c r="G2041">
        <v>7</v>
      </c>
      <c r="H2041">
        <v>5</v>
      </c>
      <c r="I2041">
        <v>144</v>
      </c>
      <c r="J2041" t="s">
        <v>732</v>
      </c>
      <c r="K2041" t="s">
        <v>732</v>
      </c>
      <c r="L2041" t="s">
        <v>732</v>
      </c>
      <c r="M2041">
        <v>143884.640625</v>
      </c>
      <c r="N2041" t="s">
        <v>732</v>
      </c>
      <c r="O2041" t="s">
        <v>732</v>
      </c>
      <c r="P2041" t="s">
        <v>732</v>
      </c>
      <c r="Q2041" t="s">
        <v>732</v>
      </c>
    </row>
    <row r="2042" spans="1:17" x14ac:dyDescent="0.35">
      <c r="A2042" t="s">
        <v>154</v>
      </c>
      <c r="B2042" t="s">
        <v>4574</v>
      </c>
      <c r="C2042" t="s">
        <v>4575</v>
      </c>
      <c r="D2042">
        <v>0</v>
      </c>
      <c r="E2042">
        <v>9</v>
      </c>
      <c r="F2042">
        <v>2</v>
      </c>
      <c r="G2042">
        <v>7</v>
      </c>
      <c r="H2042">
        <v>2</v>
      </c>
      <c r="I2042">
        <v>327</v>
      </c>
      <c r="J2042">
        <v>122828.25101338699</v>
      </c>
      <c r="K2042">
        <v>112017.805372142</v>
      </c>
      <c r="L2042" t="s">
        <v>732</v>
      </c>
      <c r="M2042">
        <v>148579.140625</v>
      </c>
      <c r="N2042" t="s">
        <v>732</v>
      </c>
      <c r="O2042" t="s">
        <v>732</v>
      </c>
      <c r="P2042">
        <v>180539.10380218001</v>
      </c>
      <c r="Q2042" t="s">
        <v>732</v>
      </c>
    </row>
    <row r="2043" spans="1:17" x14ac:dyDescent="0.35">
      <c r="A2043" t="s">
        <v>154</v>
      </c>
      <c r="B2043" t="s">
        <v>4576</v>
      </c>
      <c r="C2043" t="s">
        <v>4577</v>
      </c>
      <c r="D2043">
        <v>0</v>
      </c>
      <c r="E2043">
        <v>15</v>
      </c>
      <c r="F2043">
        <v>5</v>
      </c>
      <c r="G2043">
        <v>24</v>
      </c>
      <c r="H2043">
        <v>5</v>
      </c>
      <c r="I2043">
        <v>345</v>
      </c>
      <c r="J2043">
        <v>319823.78677750903</v>
      </c>
      <c r="K2043">
        <v>320644.80058118002</v>
      </c>
      <c r="L2043">
        <v>144156.59805725701</v>
      </c>
      <c r="M2043">
        <v>477825.890625</v>
      </c>
      <c r="N2043">
        <v>836223.17554284795</v>
      </c>
      <c r="O2043">
        <v>954675.06439534901</v>
      </c>
      <c r="P2043">
        <v>905901.086016624</v>
      </c>
      <c r="Q2043">
        <v>1098155.50188309</v>
      </c>
    </row>
    <row r="2044" spans="1:17" x14ac:dyDescent="0.35">
      <c r="A2044" t="s">
        <v>154</v>
      </c>
      <c r="B2044" t="s">
        <v>4578</v>
      </c>
      <c r="C2044" t="s">
        <v>4579</v>
      </c>
      <c r="D2044">
        <v>0</v>
      </c>
      <c r="E2044">
        <v>31</v>
      </c>
      <c r="F2044">
        <v>5</v>
      </c>
      <c r="G2044">
        <v>25</v>
      </c>
      <c r="H2044">
        <v>5</v>
      </c>
      <c r="I2044">
        <v>154</v>
      </c>
      <c r="J2044">
        <v>1153774.6380318699</v>
      </c>
      <c r="K2044">
        <v>1070745.1048260501</v>
      </c>
      <c r="L2044">
        <v>696313.79653972096</v>
      </c>
      <c r="M2044">
        <v>1155586.09375</v>
      </c>
      <c r="N2044">
        <v>553255.676077615</v>
      </c>
      <c r="O2044">
        <v>727335.17986238096</v>
      </c>
      <c r="P2044">
        <v>271390.55059106299</v>
      </c>
      <c r="Q2044">
        <v>838820.80129373202</v>
      </c>
    </row>
    <row r="2045" spans="1:17" x14ac:dyDescent="0.35">
      <c r="A2045" t="s">
        <v>154</v>
      </c>
      <c r="B2045" t="s">
        <v>4580</v>
      </c>
      <c r="C2045" t="s">
        <v>4581</v>
      </c>
      <c r="D2045">
        <v>0</v>
      </c>
      <c r="E2045">
        <v>27</v>
      </c>
      <c r="F2045">
        <v>5</v>
      </c>
      <c r="G2045">
        <v>25</v>
      </c>
      <c r="H2045">
        <v>5</v>
      </c>
      <c r="I2045">
        <v>226</v>
      </c>
      <c r="J2045">
        <v>71034.410330235201</v>
      </c>
      <c r="K2045">
        <v>62296.534686355903</v>
      </c>
      <c r="L2045" t="s">
        <v>732</v>
      </c>
      <c r="M2045">
        <v>97668.9453125</v>
      </c>
      <c r="N2045">
        <v>153358.63832782299</v>
      </c>
      <c r="O2045">
        <v>193900.13079217501</v>
      </c>
      <c r="P2045">
        <v>163514.81764130999</v>
      </c>
      <c r="Q2045">
        <v>178855.82969691901</v>
      </c>
    </row>
    <row r="2046" spans="1:17" x14ac:dyDescent="0.35">
      <c r="A2046" t="s">
        <v>154</v>
      </c>
      <c r="B2046" t="s">
        <v>4582</v>
      </c>
      <c r="C2046" t="s">
        <v>4583</v>
      </c>
      <c r="D2046">
        <v>0</v>
      </c>
      <c r="E2046">
        <v>23</v>
      </c>
      <c r="F2046">
        <v>4</v>
      </c>
      <c r="G2046">
        <v>9</v>
      </c>
      <c r="H2046">
        <v>4</v>
      </c>
      <c r="I2046">
        <v>194</v>
      </c>
      <c r="J2046" t="s">
        <v>732</v>
      </c>
      <c r="K2046" t="s">
        <v>732</v>
      </c>
      <c r="L2046" t="s">
        <v>732</v>
      </c>
      <c r="M2046" t="s">
        <v>732</v>
      </c>
      <c r="N2046" t="s">
        <v>732</v>
      </c>
      <c r="O2046" t="s">
        <v>732</v>
      </c>
      <c r="P2046" t="s">
        <v>732</v>
      </c>
      <c r="Q2046" t="s">
        <v>732</v>
      </c>
    </row>
    <row r="2047" spans="1:17" x14ac:dyDescent="0.35">
      <c r="A2047" t="s">
        <v>154</v>
      </c>
      <c r="B2047" t="s">
        <v>4584</v>
      </c>
      <c r="C2047" t="s">
        <v>4585</v>
      </c>
      <c r="D2047">
        <v>0</v>
      </c>
      <c r="E2047">
        <v>44</v>
      </c>
      <c r="F2047">
        <v>2</v>
      </c>
      <c r="G2047">
        <v>10</v>
      </c>
      <c r="H2047">
        <v>2</v>
      </c>
      <c r="I2047">
        <v>63</v>
      </c>
      <c r="J2047">
        <v>748354.042287939</v>
      </c>
      <c r="K2047">
        <v>919687.273881339</v>
      </c>
      <c r="L2047">
        <v>861252.44128826703</v>
      </c>
      <c r="M2047">
        <v>938492.625</v>
      </c>
      <c r="N2047">
        <v>439422.578813956</v>
      </c>
      <c r="O2047">
        <v>470978.85724057799</v>
      </c>
      <c r="P2047">
        <v>468380.596194237</v>
      </c>
      <c r="Q2047">
        <v>396227.78904359799</v>
      </c>
    </row>
    <row r="2048" spans="1:17" x14ac:dyDescent="0.35">
      <c r="A2048" t="s">
        <v>154</v>
      </c>
      <c r="B2048" t="s">
        <v>4586</v>
      </c>
      <c r="C2048" t="s">
        <v>4587</v>
      </c>
      <c r="D2048">
        <v>0</v>
      </c>
      <c r="E2048">
        <v>6</v>
      </c>
      <c r="F2048">
        <v>4</v>
      </c>
      <c r="G2048">
        <v>17</v>
      </c>
      <c r="H2048">
        <v>4</v>
      </c>
      <c r="I2048">
        <v>741</v>
      </c>
      <c r="J2048">
        <v>129239.730239511</v>
      </c>
      <c r="K2048">
        <v>112316.856923171</v>
      </c>
      <c r="L2048" t="s">
        <v>732</v>
      </c>
      <c r="M2048">
        <v>117928.078125</v>
      </c>
      <c r="N2048" t="s">
        <v>732</v>
      </c>
      <c r="O2048" t="s">
        <v>732</v>
      </c>
      <c r="P2048" t="s">
        <v>732</v>
      </c>
      <c r="Q2048" t="s">
        <v>732</v>
      </c>
    </row>
    <row r="2049" spans="1:17" x14ac:dyDescent="0.35">
      <c r="A2049" t="s">
        <v>154</v>
      </c>
      <c r="B2049" t="s">
        <v>4588</v>
      </c>
      <c r="C2049" t="s">
        <v>4589</v>
      </c>
      <c r="D2049">
        <v>0</v>
      </c>
      <c r="E2049">
        <v>26</v>
      </c>
      <c r="F2049">
        <v>4</v>
      </c>
      <c r="G2049">
        <v>12</v>
      </c>
      <c r="H2049">
        <v>4</v>
      </c>
      <c r="I2049">
        <v>234</v>
      </c>
      <c r="J2049">
        <v>674860.10031930602</v>
      </c>
      <c r="K2049">
        <v>574139.74873442703</v>
      </c>
      <c r="L2049">
        <v>238692.31859443101</v>
      </c>
      <c r="M2049">
        <v>797639.6328125</v>
      </c>
      <c r="N2049">
        <v>163000.72320118899</v>
      </c>
      <c r="O2049">
        <v>211684.21832654899</v>
      </c>
      <c r="P2049">
        <v>220807.24499626199</v>
      </c>
      <c r="Q2049">
        <v>193277.87352600801</v>
      </c>
    </row>
    <row r="2050" spans="1:17" x14ac:dyDescent="0.35">
      <c r="A2050" t="s">
        <v>154</v>
      </c>
      <c r="B2050" t="s">
        <v>4590</v>
      </c>
      <c r="C2050" t="s">
        <v>4591</v>
      </c>
      <c r="D2050">
        <v>0</v>
      </c>
      <c r="E2050">
        <v>14</v>
      </c>
      <c r="F2050">
        <v>2</v>
      </c>
      <c r="G2050">
        <v>22</v>
      </c>
      <c r="H2050">
        <v>2</v>
      </c>
      <c r="I2050">
        <v>158</v>
      </c>
      <c r="J2050">
        <v>1622353.9448560199</v>
      </c>
      <c r="K2050">
        <v>1176455.4165618999</v>
      </c>
      <c r="L2050">
        <v>191705.725010161</v>
      </c>
      <c r="M2050">
        <v>1394598.9375</v>
      </c>
      <c r="N2050">
        <v>847252.061172624</v>
      </c>
      <c r="O2050">
        <v>1624743.0168959501</v>
      </c>
      <c r="P2050">
        <v>1434564.3106122999</v>
      </c>
      <c r="Q2050">
        <v>501802.49163752102</v>
      </c>
    </row>
    <row r="2051" spans="1:17" x14ac:dyDescent="0.35">
      <c r="A2051" t="s">
        <v>154</v>
      </c>
      <c r="B2051" t="s">
        <v>4592</v>
      </c>
      <c r="C2051" t="s">
        <v>4593</v>
      </c>
      <c r="D2051">
        <v>0</v>
      </c>
      <c r="E2051">
        <v>14</v>
      </c>
      <c r="F2051">
        <v>4</v>
      </c>
      <c r="G2051">
        <v>12</v>
      </c>
      <c r="H2051">
        <v>4</v>
      </c>
      <c r="I2051">
        <v>398</v>
      </c>
      <c r="J2051">
        <v>223099.80215167801</v>
      </c>
      <c r="K2051">
        <v>296055.52397190401</v>
      </c>
      <c r="L2051">
        <v>138892.51208275501</v>
      </c>
      <c r="M2051">
        <v>293508.8125</v>
      </c>
      <c r="N2051">
        <v>331378.40961723699</v>
      </c>
      <c r="O2051">
        <v>278740.105098998</v>
      </c>
      <c r="P2051">
        <v>313765.50114731299</v>
      </c>
      <c r="Q2051">
        <v>404534.48307950399</v>
      </c>
    </row>
    <row r="2052" spans="1:17" x14ac:dyDescent="0.35">
      <c r="A2052" t="s">
        <v>154</v>
      </c>
      <c r="B2052" t="s">
        <v>4594</v>
      </c>
      <c r="C2052" t="s">
        <v>4595</v>
      </c>
      <c r="D2052">
        <v>0</v>
      </c>
      <c r="E2052">
        <v>14</v>
      </c>
      <c r="F2052">
        <v>2</v>
      </c>
      <c r="G2052">
        <v>9</v>
      </c>
      <c r="H2052">
        <v>2</v>
      </c>
      <c r="I2052">
        <v>187</v>
      </c>
      <c r="J2052">
        <v>467681.448989617</v>
      </c>
      <c r="K2052">
        <v>446184.883257195</v>
      </c>
      <c r="L2052">
        <v>122512.198640198</v>
      </c>
      <c r="M2052">
        <v>375028.6953125</v>
      </c>
      <c r="N2052">
        <v>164933.78082039501</v>
      </c>
      <c r="O2052">
        <v>181956.81535028899</v>
      </c>
      <c r="P2052">
        <v>328916.25189402897</v>
      </c>
      <c r="Q2052">
        <v>151739.46528597901</v>
      </c>
    </row>
    <row r="2053" spans="1:17" x14ac:dyDescent="0.35">
      <c r="A2053" t="s">
        <v>154</v>
      </c>
      <c r="B2053" t="s">
        <v>4596</v>
      </c>
      <c r="C2053" t="s">
        <v>4597</v>
      </c>
      <c r="D2053">
        <v>0</v>
      </c>
      <c r="E2053">
        <v>17</v>
      </c>
      <c r="F2053">
        <v>5</v>
      </c>
      <c r="G2053">
        <v>7</v>
      </c>
      <c r="H2053">
        <v>5</v>
      </c>
      <c r="I2053">
        <v>397</v>
      </c>
      <c r="J2053">
        <v>195273.04450360101</v>
      </c>
      <c r="K2053">
        <v>195887.69709836901</v>
      </c>
      <c r="L2053" t="s">
        <v>732</v>
      </c>
      <c r="M2053">
        <v>214154.03125</v>
      </c>
      <c r="N2053" t="s">
        <v>732</v>
      </c>
      <c r="O2053">
        <v>33733.303387555199</v>
      </c>
      <c r="P2053" t="s">
        <v>732</v>
      </c>
      <c r="Q2053" t="s">
        <v>732</v>
      </c>
    </row>
    <row r="2054" spans="1:17" x14ac:dyDescent="0.35">
      <c r="A2054" t="s">
        <v>154</v>
      </c>
      <c r="B2054" t="s">
        <v>4598</v>
      </c>
      <c r="C2054" t="s">
        <v>4599</v>
      </c>
      <c r="D2054">
        <v>0</v>
      </c>
      <c r="E2054">
        <v>44</v>
      </c>
      <c r="F2054">
        <v>3</v>
      </c>
      <c r="G2054">
        <v>8</v>
      </c>
      <c r="H2054">
        <v>3</v>
      </c>
      <c r="I2054">
        <v>116</v>
      </c>
      <c r="J2054">
        <v>261956.65101394101</v>
      </c>
      <c r="K2054">
        <v>231562.57641094699</v>
      </c>
      <c r="L2054" t="s">
        <v>732</v>
      </c>
      <c r="M2054" t="s">
        <v>732</v>
      </c>
      <c r="N2054" t="s">
        <v>732</v>
      </c>
      <c r="O2054" t="s">
        <v>732</v>
      </c>
      <c r="P2054" t="s">
        <v>732</v>
      </c>
      <c r="Q2054" t="s">
        <v>732</v>
      </c>
    </row>
    <row r="2055" spans="1:17" x14ac:dyDescent="0.35">
      <c r="A2055" t="s">
        <v>154</v>
      </c>
      <c r="B2055" t="s">
        <v>4600</v>
      </c>
      <c r="C2055" t="s">
        <v>4601</v>
      </c>
      <c r="D2055">
        <v>0</v>
      </c>
      <c r="E2055">
        <v>12</v>
      </c>
      <c r="F2055">
        <v>4</v>
      </c>
      <c r="G2055">
        <v>8</v>
      </c>
      <c r="H2055">
        <v>4</v>
      </c>
      <c r="I2055">
        <v>454</v>
      </c>
      <c r="J2055">
        <v>601971.38163876894</v>
      </c>
      <c r="K2055">
        <v>483944.51646072301</v>
      </c>
      <c r="L2055" t="s">
        <v>732</v>
      </c>
      <c r="M2055">
        <v>254093.6171875</v>
      </c>
      <c r="N2055" t="s">
        <v>732</v>
      </c>
      <c r="O2055" t="s">
        <v>732</v>
      </c>
      <c r="P2055">
        <v>287482.07409732701</v>
      </c>
      <c r="Q2055" t="s">
        <v>732</v>
      </c>
    </row>
    <row r="2056" spans="1:17" x14ac:dyDescent="0.35">
      <c r="A2056" t="s">
        <v>154</v>
      </c>
      <c r="B2056" t="s">
        <v>4602</v>
      </c>
      <c r="C2056" t="s">
        <v>4603</v>
      </c>
      <c r="D2056">
        <v>0</v>
      </c>
      <c r="E2056">
        <v>25</v>
      </c>
      <c r="F2056">
        <v>2</v>
      </c>
      <c r="G2056">
        <v>21</v>
      </c>
      <c r="H2056">
        <v>2</v>
      </c>
      <c r="I2056">
        <v>158</v>
      </c>
      <c r="J2056">
        <v>305608.73988381599</v>
      </c>
      <c r="K2056">
        <v>621461.43582665594</v>
      </c>
      <c r="L2056">
        <v>203991.702113946</v>
      </c>
      <c r="M2056">
        <v>990928.03125</v>
      </c>
      <c r="N2056">
        <v>4632949.4670127397</v>
      </c>
      <c r="O2056">
        <v>8992137.7967647295</v>
      </c>
      <c r="P2056">
        <v>6984460.6632177597</v>
      </c>
      <c r="Q2056">
        <v>4928129.1228715898</v>
      </c>
    </row>
    <row r="2057" spans="1:17" x14ac:dyDescent="0.35">
      <c r="A2057" t="s">
        <v>154</v>
      </c>
      <c r="B2057" t="s">
        <v>4604</v>
      </c>
      <c r="C2057" t="s">
        <v>4605</v>
      </c>
      <c r="D2057">
        <v>0</v>
      </c>
      <c r="E2057">
        <v>23</v>
      </c>
      <c r="F2057">
        <v>4</v>
      </c>
      <c r="G2057">
        <v>11</v>
      </c>
      <c r="H2057">
        <v>4</v>
      </c>
      <c r="I2057">
        <v>225</v>
      </c>
      <c r="J2057" t="s">
        <v>732</v>
      </c>
      <c r="K2057" t="s">
        <v>732</v>
      </c>
      <c r="L2057" t="s">
        <v>732</v>
      </c>
      <c r="M2057" t="s">
        <v>732</v>
      </c>
      <c r="N2057" t="s">
        <v>732</v>
      </c>
      <c r="O2057" t="s">
        <v>732</v>
      </c>
      <c r="P2057" t="s">
        <v>732</v>
      </c>
      <c r="Q2057" t="s">
        <v>732</v>
      </c>
    </row>
    <row r="2058" spans="1:17" x14ac:dyDescent="0.35">
      <c r="A2058" t="s">
        <v>154</v>
      </c>
      <c r="B2058" t="s">
        <v>4606</v>
      </c>
      <c r="C2058" t="s">
        <v>4607</v>
      </c>
      <c r="D2058">
        <v>0</v>
      </c>
      <c r="E2058">
        <v>6</v>
      </c>
      <c r="F2058">
        <v>4</v>
      </c>
      <c r="G2058">
        <v>18</v>
      </c>
      <c r="H2058">
        <v>4</v>
      </c>
      <c r="I2058">
        <v>912</v>
      </c>
      <c r="J2058" t="s">
        <v>732</v>
      </c>
      <c r="K2058">
        <v>144159.536618977</v>
      </c>
      <c r="L2058" t="s">
        <v>732</v>
      </c>
      <c r="M2058">
        <v>340451.453125</v>
      </c>
      <c r="N2058">
        <v>995186.95414976706</v>
      </c>
      <c r="O2058">
        <v>413580.66305120598</v>
      </c>
      <c r="P2058">
        <v>518945.47188492498</v>
      </c>
      <c r="Q2058">
        <v>296260.00157515099</v>
      </c>
    </row>
    <row r="2059" spans="1:17" x14ac:dyDescent="0.35">
      <c r="A2059" t="s">
        <v>154</v>
      </c>
      <c r="B2059" t="s">
        <v>4608</v>
      </c>
      <c r="C2059" t="s">
        <v>4609</v>
      </c>
      <c r="D2059">
        <v>0</v>
      </c>
      <c r="E2059">
        <v>25</v>
      </c>
      <c r="F2059">
        <v>4</v>
      </c>
      <c r="G2059">
        <v>10</v>
      </c>
      <c r="H2059">
        <v>4</v>
      </c>
      <c r="I2059">
        <v>257</v>
      </c>
      <c r="J2059">
        <v>108186.68825638101</v>
      </c>
      <c r="K2059">
        <v>137526.25966114399</v>
      </c>
      <c r="L2059" t="s">
        <v>732</v>
      </c>
      <c r="M2059">
        <v>147906.71875</v>
      </c>
      <c r="N2059" t="s">
        <v>732</v>
      </c>
      <c r="O2059" t="s">
        <v>732</v>
      </c>
      <c r="P2059" t="s">
        <v>732</v>
      </c>
      <c r="Q2059" t="s">
        <v>732</v>
      </c>
    </row>
    <row r="2060" spans="1:17" x14ac:dyDescent="0.35">
      <c r="A2060" t="s">
        <v>154</v>
      </c>
      <c r="B2060" t="s">
        <v>4610</v>
      </c>
      <c r="C2060" t="s">
        <v>4611</v>
      </c>
      <c r="D2060">
        <v>0</v>
      </c>
      <c r="E2060">
        <v>18</v>
      </c>
      <c r="F2060">
        <v>4</v>
      </c>
      <c r="G2060">
        <v>18</v>
      </c>
      <c r="H2060">
        <v>4</v>
      </c>
      <c r="I2060">
        <v>224</v>
      </c>
      <c r="J2060">
        <v>439901.77899236401</v>
      </c>
      <c r="K2060">
        <v>477925.56847315398</v>
      </c>
      <c r="L2060">
        <v>118820.60370599201</v>
      </c>
      <c r="M2060">
        <v>737527.1875</v>
      </c>
      <c r="N2060">
        <v>72963.786453857596</v>
      </c>
      <c r="O2060">
        <v>72618.972577012697</v>
      </c>
      <c r="P2060">
        <v>96566.567827816107</v>
      </c>
      <c r="Q2060" t="s">
        <v>732</v>
      </c>
    </row>
    <row r="2061" spans="1:17" x14ac:dyDescent="0.35">
      <c r="A2061" t="s">
        <v>154</v>
      </c>
      <c r="B2061" t="s">
        <v>4612</v>
      </c>
      <c r="C2061" t="s">
        <v>4613</v>
      </c>
      <c r="D2061">
        <v>0</v>
      </c>
      <c r="E2061">
        <v>33</v>
      </c>
      <c r="F2061">
        <v>4</v>
      </c>
      <c r="G2061">
        <v>17</v>
      </c>
      <c r="H2061">
        <v>2</v>
      </c>
      <c r="I2061">
        <v>123</v>
      </c>
      <c r="J2061" t="s">
        <v>732</v>
      </c>
      <c r="K2061" t="s">
        <v>732</v>
      </c>
      <c r="L2061" t="s">
        <v>732</v>
      </c>
      <c r="M2061" t="s">
        <v>732</v>
      </c>
      <c r="N2061" t="s">
        <v>732</v>
      </c>
      <c r="O2061" t="s">
        <v>732</v>
      </c>
      <c r="P2061" t="s">
        <v>732</v>
      </c>
      <c r="Q2061" t="s">
        <v>732</v>
      </c>
    </row>
    <row r="2062" spans="1:17" x14ac:dyDescent="0.35">
      <c r="A2062" t="s">
        <v>154</v>
      </c>
      <c r="B2062" t="s">
        <v>4614</v>
      </c>
      <c r="C2062" t="s">
        <v>4615</v>
      </c>
      <c r="D2062">
        <v>0</v>
      </c>
      <c r="E2062">
        <v>30</v>
      </c>
      <c r="F2062">
        <v>4</v>
      </c>
      <c r="G2062">
        <v>24</v>
      </c>
      <c r="H2062">
        <v>4</v>
      </c>
      <c r="I2062">
        <v>158</v>
      </c>
      <c r="J2062">
        <v>2092260.95445015</v>
      </c>
      <c r="K2062">
        <v>1215216.99326767</v>
      </c>
      <c r="L2062">
        <v>931351.574518295</v>
      </c>
      <c r="M2062">
        <v>1700892.59375</v>
      </c>
      <c r="N2062">
        <v>484410.74052476301</v>
      </c>
      <c r="O2062">
        <v>753382.578857927</v>
      </c>
      <c r="P2062">
        <v>827029.98747748602</v>
      </c>
      <c r="Q2062">
        <v>719318.66503084695</v>
      </c>
    </row>
    <row r="2063" spans="1:17" x14ac:dyDescent="0.35">
      <c r="A2063" t="s">
        <v>154</v>
      </c>
      <c r="B2063" t="s">
        <v>4616</v>
      </c>
      <c r="C2063" t="s">
        <v>4617</v>
      </c>
      <c r="D2063">
        <v>0</v>
      </c>
      <c r="E2063">
        <v>18</v>
      </c>
      <c r="F2063">
        <v>4</v>
      </c>
      <c r="G2063">
        <v>12</v>
      </c>
      <c r="H2063">
        <v>4</v>
      </c>
      <c r="I2063">
        <v>176</v>
      </c>
      <c r="J2063">
        <v>2499307.6046100399</v>
      </c>
      <c r="K2063">
        <v>2171689.69212359</v>
      </c>
      <c r="L2063" t="s">
        <v>732</v>
      </c>
      <c r="M2063">
        <v>1600843.1875</v>
      </c>
      <c r="N2063">
        <v>331097.57808582502</v>
      </c>
      <c r="O2063">
        <v>257708.996913818</v>
      </c>
      <c r="P2063">
        <v>41720.202209373398</v>
      </c>
      <c r="Q2063" t="s">
        <v>732</v>
      </c>
    </row>
    <row r="2064" spans="1:17" x14ac:dyDescent="0.35">
      <c r="A2064" t="s">
        <v>154</v>
      </c>
      <c r="B2064" t="s">
        <v>4618</v>
      </c>
      <c r="C2064" t="s">
        <v>4619</v>
      </c>
      <c r="D2064">
        <v>0</v>
      </c>
      <c r="E2064">
        <v>19</v>
      </c>
      <c r="F2064">
        <v>3</v>
      </c>
      <c r="G2064">
        <v>10</v>
      </c>
      <c r="H2064">
        <v>3</v>
      </c>
      <c r="I2064">
        <v>184</v>
      </c>
      <c r="J2064">
        <v>94431.164621937904</v>
      </c>
      <c r="K2064">
        <v>74639.750245339805</v>
      </c>
      <c r="L2064" t="s">
        <v>732</v>
      </c>
      <c r="M2064">
        <v>181975.4375</v>
      </c>
      <c r="N2064" t="s">
        <v>732</v>
      </c>
      <c r="O2064" t="s">
        <v>732</v>
      </c>
      <c r="P2064" t="s">
        <v>732</v>
      </c>
      <c r="Q2064" t="s">
        <v>732</v>
      </c>
    </row>
    <row r="2065" spans="1:17" x14ac:dyDescent="0.35">
      <c r="A2065" t="s">
        <v>154</v>
      </c>
      <c r="B2065" t="s">
        <v>4620</v>
      </c>
      <c r="C2065" t="s">
        <v>4621</v>
      </c>
      <c r="D2065">
        <v>0</v>
      </c>
      <c r="E2065">
        <v>16</v>
      </c>
      <c r="F2065">
        <v>2</v>
      </c>
      <c r="G2065">
        <v>48</v>
      </c>
      <c r="H2065">
        <v>2</v>
      </c>
      <c r="I2065">
        <v>110</v>
      </c>
      <c r="J2065">
        <v>5352164.9959310098</v>
      </c>
      <c r="K2065">
        <v>4667580.2745117601</v>
      </c>
      <c r="L2065">
        <v>2516504.4419404501</v>
      </c>
      <c r="M2065">
        <v>4186528.25</v>
      </c>
      <c r="N2065">
        <v>6249918.84028727</v>
      </c>
      <c r="O2065">
        <v>6971446.6424703002</v>
      </c>
      <c r="P2065">
        <v>6170450.9976795297</v>
      </c>
      <c r="Q2065">
        <v>5613315.4291939698</v>
      </c>
    </row>
    <row r="2066" spans="1:17" x14ac:dyDescent="0.35">
      <c r="A2066" t="s">
        <v>154</v>
      </c>
      <c r="B2066" t="s">
        <v>4622</v>
      </c>
      <c r="C2066" t="s">
        <v>4623</v>
      </c>
      <c r="D2066">
        <v>0</v>
      </c>
      <c r="E2066">
        <v>20</v>
      </c>
      <c r="F2066">
        <v>3</v>
      </c>
      <c r="G2066">
        <v>29</v>
      </c>
      <c r="H2066">
        <v>3</v>
      </c>
      <c r="I2066">
        <v>154</v>
      </c>
      <c r="J2066">
        <v>663277.02391681797</v>
      </c>
      <c r="K2066">
        <v>700614.75636473601</v>
      </c>
      <c r="L2066">
        <v>196679.031962712</v>
      </c>
      <c r="M2066">
        <v>1139017.84375</v>
      </c>
      <c r="N2066">
        <v>626786.30434320902</v>
      </c>
      <c r="O2066">
        <v>455629.01651421498</v>
      </c>
      <c r="P2066">
        <v>950416.06714199402</v>
      </c>
      <c r="Q2066">
        <v>744067.92529619299</v>
      </c>
    </row>
    <row r="2067" spans="1:17" x14ac:dyDescent="0.35">
      <c r="A2067" t="s">
        <v>154</v>
      </c>
      <c r="B2067" t="s">
        <v>4624</v>
      </c>
      <c r="C2067" t="s">
        <v>4625</v>
      </c>
      <c r="D2067">
        <v>0</v>
      </c>
      <c r="E2067">
        <v>22</v>
      </c>
      <c r="F2067">
        <v>4</v>
      </c>
      <c r="G2067">
        <v>7</v>
      </c>
      <c r="H2067">
        <v>4</v>
      </c>
      <c r="I2067">
        <v>249</v>
      </c>
      <c r="J2067">
        <v>363273.65222377999</v>
      </c>
      <c r="K2067">
        <v>1119607.4311573401</v>
      </c>
      <c r="L2067">
        <v>149546.31322401101</v>
      </c>
      <c r="M2067">
        <v>381351.90625</v>
      </c>
      <c r="N2067">
        <v>72240.813454213698</v>
      </c>
      <c r="O2067">
        <v>41094.879968691799</v>
      </c>
      <c r="P2067">
        <v>84393.940044207702</v>
      </c>
      <c r="Q2067">
        <v>82227.928829041906</v>
      </c>
    </row>
    <row r="2068" spans="1:17" x14ac:dyDescent="0.35">
      <c r="A2068" t="s">
        <v>154</v>
      </c>
      <c r="B2068" t="s">
        <v>4626</v>
      </c>
      <c r="C2068" t="s">
        <v>4627</v>
      </c>
      <c r="D2068">
        <v>0</v>
      </c>
      <c r="E2068">
        <v>22</v>
      </c>
      <c r="F2068">
        <v>3</v>
      </c>
      <c r="G2068">
        <v>8</v>
      </c>
      <c r="H2068">
        <v>3</v>
      </c>
      <c r="I2068">
        <v>148</v>
      </c>
      <c r="J2068" t="s">
        <v>732</v>
      </c>
      <c r="K2068">
        <v>52393.135463603801</v>
      </c>
      <c r="L2068" t="s">
        <v>732</v>
      </c>
      <c r="M2068">
        <v>1190610.453125</v>
      </c>
      <c r="N2068">
        <v>1408888.07428178</v>
      </c>
      <c r="O2068" t="s">
        <v>732</v>
      </c>
      <c r="P2068" t="s">
        <v>732</v>
      </c>
      <c r="Q2068" t="s">
        <v>732</v>
      </c>
    </row>
    <row r="2069" spans="1:17" x14ac:dyDescent="0.35">
      <c r="A2069" t="s">
        <v>154</v>
      </c>
      <c r="B2069" t="s">
        <v>4628</v>
      </c>
      <c r="C2069" t="s">
        <v>4629</v>
      </c>
      <c r="D2069">
        <v>0</v>
      </c>
      <c r="E2069">
        <v>18</v>
      </c>
      <c r="F2069">
        <v>3</v>
      </c>
      <c r="G2069">
        <v>31</v>
      </c>
      <c r="H2069">
        <v>3</v>
      </c>
      <c r="I2069">
        <v>156</v>
      </c>
      <c r="J2069">
        <v>1405049.8245379101</v>
      </c>
      <c r="K2069">
        <v>1422061.52050347</v>
      </c>
      <c r="L2069">
        <v>719738.606201799</v>
      </c>
      <c r="M2069">
        <v>1395131.6875</v>
      </c>
      <c r="N2069">
        <v>1911518.4395397201</v>
      </c>
      <c r="O2069">
        <v>1562951.19641211</v>
      </c>
      <c r="P2069">
        <v>2406705.9440468801</v>
      </c>
      <c r="Q2069">
        <v>1493370.9679058399</v>
      </c>
    </row>
    <row r="2070" spans="1:17" x14ac:dyDescent="0.35">
      <c r="A2070" t="s">
        <v>154</v>
      </c>
      <c r="B2070" t="s">
        <v>4630</v>
      </c>
      <c r="C2070" t="s">
        <v>4631</v>
      </c>
      <c r="D2070">
        <v>0</v>
      </c>
      <c r="E2070">
        <v>5</v>
      </c>
      <c r="F2070">
        <v>3</v>
      </c>
      <c r="G2070">
        <v>19</v>
      </c>
      <c r="H2070">
        <v>3</v>
      </c>
      <c r="I2070">
        <v>671</v>
      </c>
      <c r="J2070">
        <v>163946.25827871999</v>
      </c>
      <c r="K2070" t="s">
        <v>732</v>
      </c>
      <c r="L2070" t="s">
        <v>732</v>
      </c>
      <c r="M2070">
        <v>218674.65625</v>
      </c>
      <c r="N2070">
        <v>884594.40121937101</v>
      </c>
      <c r="O2070">
        <v>611788.37857870199</v>
      </c>
      <c r="P2070">
        <v>739963.78166577802</v>
      </c>
      <c r="Q2070">
        <v>581825.13316157204</v>
      </c>
    </row>
    <row r="2071" spans="1:17" x14ac:dyDescent="0.35">
      <c r="A2071" t="s">
        <v>154</v>
      </c>
      <c r="B2071" t="s">
        <v>4632</v>
      </c>
      <c r="C2071" t="s">
        <v>4633</v>
      </c>
      <c r="D2071">
        <v>0</v>
      </c>
      <c r="E2071">
        <v>14</v>
      </c>
      <c r="F2071">
        <v>4</v>
      </c>
      <c r="G2071">
        <v>12</v>
      </c>
      <c r="H2071">
        <v>4</v>
      </c>
      <c r="I2071">
        <v>322</v>
      </c>
      <c r="J2071">
        <v>313857.77585264703</v>
      </c>
      <c r="K2071">
        <v>336836.77355298999</v>
      </c>
      <c r="L2071" t="s">
        <v>732</v>
      </c>
      <c r="M2071">
        <v>168273.3828125</v>
      </c>
      <c r="N2071">
        <v>544751.01439306396</v>
      </c>
      <c r="O2071">
        <v>160711.34144121801</v>
      </c>
      <c r="P2071">
        <v>289813.35517573898</v>
      </c>
      <c r="Q2071">
        <v>559354.08164370502</v>
      </c>
    </row>
    <row r="2072" spans="1:17" x14ac:dyDescent="0.35">
      <c r="A2072" t="s">
        <v>154</v>
      </c>
      <c r="B2072" t="s">
        <v>4634</v>
      </c>
      <c r="C2072" t="s">
        <v>4635</v>
      </c>
      <c r="D2072">
        <v>0</v>
      </c>
      <c r="E2072">
        <v>19</v>
      </c>
      <c r="F2072">
        <v>1</v>
      </c>
      <c r="G2072">
        <v>9</v>
      </c>
      <c r="H2072">
        <v>1</v>
      </c>
      <c r="I2072">
        <v>72</v>
      </c>
      <c r="J2072" t="s">
        <v>732</v>
      </c>
      <c r="K2072" t="s">
        <v>732</v>
      </c>
      <c r="L2072" t="s">
        <v>732</v>
      </c>
      <c r="M2072" t="s">
        <v>732</v>
      </c>
      <c r="N2072">
        <v>1135626.3016589601</v>
      </c>
      <c r="O2072">
        <v>485125.932046854</v>
      </c>
      <c r="P2072">
        <v>10197134.482788499</v>
      </c>
      <c r="Q2072">
        <v>84647.758883677103</v>
      </c>
    </row>
    <row r="2073" spans="1:17" x14ac:dyDescent="0.35">
      <c r="A2073" t="s">
        <v>154</v>
      </c>
      <c r="B2073" t="s">
        <v>307</v>
      </c>
      <c r="C2073" t="s">
        <v>4636</v>
      </c>
      <c r="D2073">
        <v>0</v>
      </c>
      <c r="E2073">
        <v>12</v>
      </c>
      <c r="F2073">
        <v>1</v>
      </c>
      <c r="G2073">
        <v>4</v>
      </c>
      <c r="H2073">
        <v>1</v>
      </c>
      <c r="I2073">
        <v>121</v>
      </c>
      <c r="J2073">
        <v>810932.34128019901</v>
      </c>
      <c r="K2073">
        <v>700575.06396971794</v>
      </c>
      <c r="L2073" t="s">
        <v>732</v>
      </c>
      <c r="M2073">
        <v>603656.0625</v>
      </c>
      <c r="N2073" t="s">
        <v>732</v>
      </c>
      <c r="O2073" t="s">
        <v>732</v>
      </c>
      <c r="P2073" t="s">
        <v>732</v>
      </c>
      <c r="Q2073" t="s">
        <v>732</v>
      </c>
    </row>
    <row r="2074" spans="1:17" x14ac:dyDescent="0.35">
      <c r="A2074" t="s">
        <v>154</v>
      </c>
      <c r="B2074" t="s">
        <v>4637</v>
      </c>
      <c r="C2074" t="s">
        <v>4638</v>
      </c>
      <c r="D2074">
        <v>0</v>
      </c>
      <c r="E2074">
        <v>19</v>
      </c>
      <c r="F2074">
        <v>1</v>
      </c>
      <c r="G2074">
        <v>5</v>
      </c>
      <c r="H2074">
        <v>1</v>
      </c>
      <c r="I2074">
        <v>140</v>
      </c>
      <c r="J2074">
        <v>699912.05611586501</v>
      </c>
      <c r="K2074">
        <v>602457.74838419701</v>
      </c>
      <c r="L2074" t="s">
        <v>732</v>
      </c>
      <c r="M2074">
        <v>542279.0625</v>
      </c>
      <c r="N2074">
        <v>669158.44647238101</v>
      </c>
      <c r="O2074">
        <v>838622.45153685997</v>
      </c>
      <c r="P2074">
        <v>1407495.13076346</v>
      </c>
      <c r="Q2074">
        <v>1491064.1720147999</v>
      </c>
    </row>
    <row r="2075" spans="1:17" x14ac:dyDescent="0.35">
      <c r="A2075" t="s">
        <v>154</v>
      </c>
      <c r="B2075" t="s">
        <v>288</v>
      </c>
      <c r="C2075" t="s">
        <v>4639</v>
      </c>
      <c r="D2075">
        <v>0</v>
      </c>
      <c r="E2075">
        <v>15</v>
      </c>
      <c r="F2075">
        <v>1</v>
      </c>
      <c r="G2075">
        <v>9</v>
      </c>
      <c r="H2075">
        <v>1</v>
      </c>
      <c r="I2075">
        <v>135</v>
      </c>
      <c r="J2075">
        <v>726778.09313135</v>
      </c>
      <c r="K2075">
        <v>881687.12421651802</v>
      </c>
      <c r="L2075">
        <v>1431626.1873154601</v>
      </c>
      <c r="M2075">
        <v>779676.0625</v>
      </c>
      <c r="N2075">
        <v>819609.425360744</v>
      </c>
      <c r="O2075">
        <v>625634.63272450794</v>
      </c>
      <c r="P2075">
        <v>584810.21064555203</v>
      </c>
      <c r="Q2075">
        <v>592489.40573158395</v>
      </c>
    </row>
    <row r="2076" spans="1:17" x14ac:dyDescent="0.35">
      <c r="A2076" t="s">
        <v>154</v>
      </c>
      <c r="B2076" t="s">
        <v>4640</v>
      </c>
      <c r="C2076" t="s">
        <v>4641</v>
      </c>
      <c r="D2076">
        <v>0</v>
      </c>
      <c r="E2076">
        <v>27</v>
      </c>
      <c r="F2076">
        <v>1</v>
      </c>
      <c r="G2076">
        <v>10</v>
      </c>
      <c r="H2076">
        <v>1</v>
      </c>
      <c r="I2076">
        <v>59</v>
      </c>
      <c r="J2076">
        <v>983768.37566432497</v>
      </c>
      <c r="K2076">
        <v>743895.81631046301</v>
      </c>
      <c r="L2076">
        <v>836983.04490248999</v>
      </c>
      <c r="M2076">
        <v>946032.1875</v>
      </c>
      <c r="N2076">
        <v>11781596.808987999</v>
      </c>
      <c r="O2076">
        <v>11301166.321819199</v>
      </c>
      <c r="P2076">
        <v>8178701.2747131502</v>
      </c>
      <c r="Q2076">
        <v>6450310.62230423</v>
      </c>
    </row>
    <row r="2077" spans="1:17" x14ac:dyDescent="0.35">
      <c r="A2077" t="s">
        <v>154</v>
      </c>
      <c r="B2077" t="s">
        <v>4642</v>
      </c>
      <c r="C2077" t="s">
        <v>4643</v>
      </c>
      <c r="D2077">
        <v>0</v>
      </c>
      <c r="E2077">
        <v>13</v>
      </c>
      <c r="F2077">
        <v>1</v>
      </c>
      <c r="G2077">
        <v>63</v>
      </c>
      <c r="H2077">
        <v>1</v>
      </c>
      <c r="I2077">
        <v>102</v>
      </c>
      <c r="J2077">
        <v>80183478.250430793</v>
      </c>
      <c r="K2077">
        <v>89987741.490670696</v>
      </c>
      <c r="L2077">
        <v>93897172.560442805</v>
      </c>
      <c r="M2077">
        <v>122386408</v>
      </c>
      <c r="N2077">
        <v>92297787.8796978</v>
      </c>
      <c r="O2077">
        <v>155317368.81528601</v>
      </c>
      <c r="P2077">
        <v>72025639.344239101</v>
      </c>
      <c r="Q2077">
        <v>79872502.052221298</v>
      </c>
    </row>
    <row r="2078" spans="1:17" x14ac:dyDescent="0.35">
      <c r="A2078" t="s">
        <v>154</v>
      </c>
      <c r="B2078" t="s">
        <v>4644</v>
      </c>
      <c r="C2078" t="s">
        <v>4645</v>
      </c>
      <c r="D2078">
        <v>0</v>
      </c>
      <c r="E2078">
        <v>21</v>
      </c>
      <c r="F2078">
        <v>2</v>
      </c>
      <c r="G2078">
        <v>21</v>
      </c>
      <c r="H2078">
        <v>2</v>
      </c>
      <c r="I2078">
        <v>101</v>
      </c>
      <c r="J2078">
        <v>14644164.4926422</v>
      </c>
      <c r="K2078">
        <v>11496400.4346545</v>
      </c>
      <c r="L2078">
        <v>12736005.9758566</v>
      </c>
      <c r="M2078">
        <v>18947640</v>
      </c>
      <c r="N2078">
        <v>6728625.0039299401</v>
      </c>
      <c r="O2078">
        <v>9226633.5841535609</v>
      </c>
      <c r="P2078">
        <v>8646129.6604286805</v>
      </c>
      <c r="Q2078">
        <v>6947088.6631550798</v>
      </c>
    </row>
    <row r="2079" spans="1:17" x14ac:dyDescent="0.35">
      <c r="A2079" t="s">
        <v>154</v>
      </c>
      <c r="B2079" t="s">
        <v>4646</v>
      </c>
      <c r="C2079" t="s">
        <v>4647</v>
      </c>
      <c r="D2079">
        <v>0</v>
      </c>
      <c r="E2079">
        <v>24</v>
      </c>
      <c r="F2079">
        <v>2</v>
      </c>
      <c r="G2079">
        <v>25</v>
      </c>
      <c r="H2079">
        <v>2</v>
      </c>
      <c r="I2079">
        <v>93</v>
      </c>
      <c r="J2079">
        <v>1605086.0376385101</v>
      </c>
      <c r="K2079">
        <v>1566175.3282721799</v>
      </c>
      <c r="L2079">
        <v>751724.87692573899</v>
      </c>
      <c r="M2079">
        <v>1244051.625</v>
      </c>
      <c r="N2079">
        <v>1287542.86648947</v>
      </c>
      <c r="O2079">
        <v>1222799.5485369801</v>
      </c>
      <c r="P2079">
        <v>1888959.7077623699</v>
      </c>
      <c r="Q2079">
        <v>1209686.5982057699</v>
      </c>
    </row>
    <row r="2080" spans="1:17" x14ac:dyDescent="0.35">
      <c r="A2080" t="s">
        <v>154</v>
      </c>
      <c r="B2080" t="s">
        <v>4648</v>
      </c>
      <c r="C2080" t="s">
        <v>4649</v>
      </c>
      <c r="D2080">
        <v>0</v>
      </c>
      <c r="E2080">
        <v>18</v>
      </c>
      <c r="F2080">
        <v>4</v>
      </c>
      <c r="G2080">
        <v>9</v>
      </c>
      <c r="H2080">
        <v>4</v>
      </c>
      <c r="I2080">
        <v>238</v>
      </c>
      <c r="J2080">
        <v>397538.09162764897</v>
      </c>
      <c r="K2080">
        <v>436376.15294391301</v>
      </c>
      <c r="L2080" t="s">
        <v>732</v>
      </c>
      <c r="M2080">
        <v>471672.4921875</v>
      </c>
      <c r="N2080" t="s">
        <v>732</v>
      </c>
      <c r="O2080" t="s">
        <v>732</v>
      </c>
      <c r="P2080">
        <v>275645.39692576497</v>
      </c>
      <c r="Q2080" t="s">
        <v>732</v>
      </c>
    </row>
    <row r="2081" spans="1:17" x14ac:dyDescent="0.35">
      <c r="A2081" t="s">
        <v>154</v>
      </c>
      <c r="B2081" t="s">
        <v>4650</v>
      </c>
      <c r="C2081" t="s">
        <v>4651</v>
      </c>
      <c r="D2081">
        <v>0</v>
      </c>
      <c r="E2081">
        <v>30</v>
      </c>
      <c r="F2081">
        <v>5</v>
      </c>
      <c r="G2081">
        <v>15</v>
      </c>
      <c r="H2081">
        <v>5</v>
      </c>
      <c r="I2081">
        <v>126</v>
      </c>
      <c r="J2081">
        <v>450377.493688713</v>
      </c>
      <c r="K2081">
        <v>590235.79455865105</v>
      </c>
      <c r="L2081" t="s">
        <v>732</v>
      </c>
      <c r="M2081">
        <v>422883.3984375</v>
      </c>
      <c r="N2081" t="s">
        <v>732</v>
      </c>
      <c r="O2081" t="s">
        <v>732</v>
      </c>
      <c r="P2081" t="s">
        <v>732</v>
      </c>
      <c r="Q2081" t="s">
        <v>732</v>
      </c>
    </row>
    <row r="2082" spans="1:17" x14ac:dyDescent="0.35">
      <c r="A2082" t="s">
        <v>154</v>
      </c>
      <c r="B2082" t="s">
        <v>4652</v>
      </c>
      <c r="C2082" t="s">
        <v>4653</v>
      </c>
      <c r="D2082">
        <v>0</v>
      </c>
      <c r="E2082">
        <v>21</v>
      </c>
      <c r="F2082">
        <v>5</v>
      </c>
      <c r="G2082">
        <v>17</v>
      </c>
      <c r="H2082">
        <v>5</v>
      </c>
      <c r="I2082">
        <v>289</v>
      </c>
      <c r="J2082">
        <v>114161.967965631</v>
      </c>
      <c r="K2082">
        <v>118545.259101018</v>
      </c>
      <c r="L2082" t="s">
        <v>732</v>
      </c>
      <c r="M2082">
        <v>80559.3828125</v>
      </c>
      <c r="N2082">
        <v>150774.16518766401</v>
      </c>
      <c r="O2082">
        <v>146876.46993818801</v>
      </c>
      <c r="P2082">
        <v>170669.27754641999</v>
      </c>
      <c r="Q2082">
        <v>174066.385230026</v>
      </c>
    </row>
    <row r="2083" spans="1:17" x14ac:dyDescent="0.35">
      <c r="A2083" t="s">
        <v>154</v>
      </c>
      <c r="B2083" t="s">
        <v>4654</v>
      </c>
      <c r="C2083" t="s">
        <v>4655</v>
      </c>
      <c r="D2083">
        <v>0</v>
      </c>
      <c r="E2083">
        <v>35</v>
      </c>
      <c r="F2083">
        <v>2</v>
      </c>
      <c r="G2083">
        <v>21</v>
      </c>
      <c r="H2083">
        <v>2</v>
      </c>
      <c r="I2083">
        <v>78</v>
      </c>
      <c r="J2083">
        <v>1859443.1759040901</v>
      </c>
      <c r="K2083">
        <v>1786026.7955323099</v>
      </c>
      <c r="L2083">
        <v>2119397.43690946</v>
      </c>
      <c r="M2083">
        <v>1847328.25</v>
      </c>
      <c r="N2083">
        <v>2127813.00311305</v>
      </c>
      <c r="O2083">
        <v>2397288.7989722402</v>
      </c>
      <c r="P2083">
        <v>2373216.9241945301</v>
      </c>
      <c r="Q2083">
        <v>2859840.5643345499</v>
      </c>
    </row>
    <row r="2084" spans="1:17" x14ac:dyDescent="0.35">
      <c r="A2084" t="s">
        <v>154</v>
      </c>
      <c r="B2084" t="s">
        <v>4656</v>
      </c>
      <c r="C2084" t="s">
        <v>4657</v>
      </c>
      <c r="D2084">
        <v>0</v>
      </c>
      <c r="E2084">
        <v>31</v>
      </c>
      <c r="F2084">
        <v>3</v>
      </c>
      <c r="G2084">
        <v>69</v>
      </c>
      <c r="H2084">
        <v>3</v>
      </c>
      <c r="I2084">
        <v>81</v>
      </c>
      <c r="J2084">
        <v>7030692.2264409699</v>
      </c>
      <c r="K2084">
        <v>6437720.57104115</v>
      </c>
      <c r="L2084">
        <v>13195436.9325941</v>
      </c>
      <c r="M2084">
        <v>25863318</v>
      </c>
      <c r="N2084">
        <v>81143134.483036205</v>
      </c>
      <c r="O2084">
        <v>52454420.055432796</v>
      </c>
      <c r="P2084">
        <v>24713720.986758899</v>
      </c>
      <c r="Q2084">
        <v>26532727.968320701</v>
      </c>
    </row>
    <row r="2085" spans="1:17" x14ac:dyDescent="0.35">
      <c r="A2085" t="s">
        <v>154</v>
      </c>
      <c r="B2085" t="s">
        <v>4658</v>
      </c>
      <c r="C2085" t="s">
        <v>4659</v>
      </c>
      <c r="D2085">
        <v>0</v>
      </c>
      <c r="E2085">
        <v>12</v>
      </c>
      <c r="F2085">
        <v>3</v>
      </c>
      <c r="G2085">
        <v>17</v>
      </c>
      <c r="H2085">
        <v>3</v>
      </c>
      <c r="I2085">
        <v>339</v>
      </c>
      <c r="J2085" t="s">
        <v>732</v>
      </c>
      <c r="K2085" t="s">
        <v>732</v>
      </c>
      <c r="L2085" t="s">
        <v>732</v>
      </c>
      <c r="M2085">
        <v>240580.96875</v>
      </c>
      <c r="N2085">
        <v>556043.65786643303</v>
      </c>
      <c r="O2085">
        <v>613738.69328868098</v>
      </c>
      <c r="P2085">
        <v>499699.78078015201</v>
      </c>
      <c r="Q2085">
        <v>961012.38674549898</v>
      </c>
    </row>
    <row r="2086" spans="1:17" x14ac:dyDescent="0.35">
      <c r="A2086" t="s">
        <v>154</v>
      </c>
      <c r="B2086" t="s">
        <v>4660</v>
      </c>
      <c r="C2086" t="s">
        <v>4661</v>
      </c>
      <c r="D2086">
        <v>0</v>
      </c>
      <c r="E2086">
        <v>13</v>
      </c>
      <c r="F2086">
        <v>2</v>
      </c>
      <c r="G2086">
        <v>8</v>
      </c>
      <c r="H2086">
        <v>2</v>
      </c>
      <c r="I2086">
        <v>240</v>
      </c>
      <c r="J2086" t="s">
        <v>732</v>
      </c>
      <c r="K2086" t="s">
        <v>732</v>
      </c>
      <c r="L2086" t="s">
        <v>732</v>
      </c>
      <c r="M2086" t="s">
        <v>732</v>
      </c>
      <c r="N2086" t="s">
        <v>732</v>
      </c>
      <c r="O2086" t="s">
        <v>732</v>
      </c>
      <c r="P2086" t="s">
        <v>732</v>
      </c>
      <c r="Q2086" t="s">
        <v>732</v>
      </c>
    </row>
    <row r="2087" spans="1:17" x14ac:dyDescent="0.35">
      <c r="A2087" t="s">
        <v>154</v>
      </c>
      <c r="B2087" t="s">
        <v>4662</v>
      </c>
      <c r="C2087" t="s">
        <v>4663</v>
      </c>
      <c r="D2087">
        <v>0</v>
      </c>
      <c r="E2087">
        <v>41</v>
      </c>
      <c r="F2087">
        <v>1</v>
      </c>
      <c r="G2087">
        <v>1</v>
      </c>
      <c r="H2087">
        <v>1</v>
      </c>
      <c r="I2087">
        <v>49</v>
      </c>
      <c r="J2087" t="s">
        <v>732</v>
      </c>
      <c r="K2087" t="s">
        <v>732</v>
      </c>
      <c r="L2087" t="s">
        <v>732</v>
      </c>
      <c r="M2087" t="s">
        <v>732</v>
      </c>
      <c r="N2087" t="s">
        <v>732</v>
      </c>
      <c r="O2087" t="s">
        <v>732</v>
      </c>
      <c r="P2087" t="s">
        <v>732</v>
      </c>
      <c r="Q2087" t="s">
        <v>732</v>
      </c>
    </row>
    <row r="2088" spans="1:17" x14ac:dyDescent="0.35">
      <c r="A2088" t="s">
        <v>154</v>
      </c>
      <c r="B2088" t="s">
        <v>4664</v>
      </c>
      <c r="C2088" t="s">
        <v>4665</v>
      </c>
      <c r="D2088">
        <v>0</v>
      </c>
      <c r="E2088">
        <v>20</v>
      </c>
      <c r="F2088">
        <v>4</v>
      </c>
      <c r="G2088">
        <v>19</v>
      </c>
      <c r="H2088">
        <v>4</v>
      </c>
      <c r="I2088">
        <v>229</v>
      </c>
      <c r="J2088">
        <v>372209.92403253599</v>
      </c>
      <c r="K2088">
        <v>412132.43638041202</v>
      </c>
      <c r="L2088" t="s">
        <v>732</v>
      </c>
      <c r="M2088">
        <v>169102.5625</v>
      </c>
      <c r="N2088">
        <v>1122611.0883883799</v>
      </c>
      <c r="O2088">
        <v>894017.00532791298</v>
      </c>
      <c r="P2088">
        <v>1079639.6699481099</v>
      </c>
      <c r="Q2088">
        <v>1120229.8075588499</v>
      </c>
    </row>
    <row r="2089" spans="1:17" x14ac:dyDescent="0.35">
      <c r="A2089" t="s">
        <v>154</v>
      </c>
      <c r="B2089" t="s">
        <v>4666</v>
      </c>
      <c r="C2089" t="s">
        <v>4667</v>
      </c>
      <c r="D2089">
        <v>0</v>
      </c>
      <c r="E2089">
        <v>22</v>
      </c>
      <c r="F2089">
        <v>6</v>
      </c>
      <c r="G2089">
        <v>16</v>
      </c>
      <c r="H2089">
        <v>6</v>
      </c>
      <c r="I2089">
        <v>338</v>
      </c>
      <c r="J2089" t="s">
        <v>732</v>
      </c>
      <c r="K2089" t="s">
        <v>732</v>
      </c>
      <c r="L2089" t="s">
        <v>732</v>
      </c>
      <c r="M2089" t="s">
        <v>732</v>
      </c>
      <c r="N2089">
        <v>798277.30317309801</v>
      </c>
      <c r="O2089">
        <v>765886.96557879006</v>
      </c>
      <c r="P2089">
        <v>1322708.5697252001</v>
      </c>
      <c r="Q2089">
        <v>973003.97698896006</v>
      </c>
    </row>
    <row r="2090" spans="1:17" x14ac:dyDescent="0.35">
      <c r="A2090" t="s">
        <v>154</v>
      </c>
      <c r="B2090" t="s">
        <v>4668</v>
      </c>
      <c r="C2090" t="s">
        <v>4669</v>
      </c>
      <c r="D2090">
        <v>0</v>
      </c>
      <c r="E2090">
        <v>16</v>
      </c>
      <c r="F2090">
        <v>5</v>
      </c>
      <c r="G2090">
        <v>10</v>
      </c>
      <c r="H2090">
        <v>5</v>
      </c>
      <c r="I2090">
        <v>347</v>
      </c>
      <c r="J2090" t="s">
        <v>732</v>
      </c>
      <c r="K2090" t="s">
        <v>732</v>
      </c>
      <c r="L2090" t="s">
        <v>732</v>
      </c>
      <c r="M2090">
        <v>108152.015625</v>
      </c>
      <c r="N2090" t="s">
        <v>732</v>
      </c>
      <c r="O2090" t="s">
        <v>732</v>
      </c>
      <c r="P2090" t="s">
        <v>732</v>
      </c>
      <c r="Q2090" t="s">
        <v>732</v>
      </c>
    </row>
    <row r="2091" spans="1:17" x14ac:dyDescent="0.35">
      <c r="A2091" t="s">
        <v>154</v>
      </c>
      <c r="B2091" t="s">
        <v>4670</v>
      </c>
      <c r="C2091" t="s">
        <v>4671</v>
      </c>
      <c r="D2091">
        <v>0</v>
      </c>
      <c r="E2091">
        <v>11</v>
      </c>
      <c r="F2091">
        <v>2</v>
      </c>
      <c r="G2091">
        <v>7</v>
      </c>
      <c r="H2091">
        <v>2</v>
      </c>
      <c r="I2091">
        <v>205</v>
      </c>
      <c r="J2091">
        <v>539966.47231485695</v>
      </c>
      <c r="K2091">
        <v>584235.21839141403</v>
      </c>
      <c r="L2091">
        <v>189544.97434164799</v>
      </c>
      <c r="M2091">
        <v>589020.296875</v>
      </c>
      <c r="N2091">
        <v>37938.731360507903</v>
      </c>
      <c r="O2091" t="s">
        <v>732</v>
      </c>
      <c r="P2091" t="s">
        <v>732</v>
      </c>
      <c r="Q2091" t="s">
        <v>732</v>
      </c>
    </row>
    <row r="2092" spans="1:17" x14ac:dyDescent="0.35">
      <c r="A2092" t="s">
        <v>154</v>
      </c>
      <c r="B2092" t="s">
        <v>4672</v>
      </c>
      <c r="C2092" t="s">
        <v>4673</v>
      </c>
      <c r="D2092">
        <v>0</v>
      </c>
      <c r="E2092">
        <v>23</v>
      </c>
      <c r="F2092">
        <v>3</v>
      </c>
      <c r="G2092">
        <v>6</v>
      </c>
      <c r="H2092">
        <v>3</v>
      </c>
      <c r="I2092">
        <v>145</v>
      </c>
      <c r="J2092">
        <v>354436.64545307902</v>
      </c>
      <c r="K2092">
        <v>309006.73871431698</v>
      </c>
      <c r="L2092" t="s">
        <v>732</v>
      </c>
      <c r="M2092">
        <v>198722.599609375</v>
      </c>
      <c r="N2092" t="s">
        <v>732</v>
      </c>
      <c r="O2092" t="s">
        <v>732</v>
      </c>
      <c r="P2092" t="s">
        <v>732</v>
      </c>
      <c r="Q2092" t="s">
        <v>732</v>
      </c>
    </row>
    <row r="2093" spans="1:17" x14ac:dyDescent="0.35">
      <c r="A2093" t="s">
        <v>154</v>
      </c>
      <c r="B2093" t="s">
        <v>4674</v>
      </c>
      <c r="C2093" t="s">
        <v>4675</v>
      </c>
      <c r="D2093">
        <v>0</v>
      </c>
      <c r="E2093">
        <v>3</v>
      </c>
      <c r="F2093">
        <v>2</v>
      </c>
      <c r="G2093">
        <v>7</v>
      </c>
      <c r="H2093">
        <v>2</v>
      </c>
      <c r="I2093">
        <v>486</v>
      </c>
      <c r="J2093">
        <v>3366962.2653565998</v>
      </c>
      <c r="K2093">
        <v>4016777.99179802</v>
      </c>
      <c r="L2093">
        <v>120090.57094269</v>
      </c>
      <c r="M2093">
        <v>885279.03125</v>
      </c>
      <c r="N2093" t="s">
        <v>732</v>
      </c>
      <c r="O2093">
        <v>64106.084493087801</v>
      </c>
      <c r="P2093" t="s">
        <v>732</v>
      </c>
      <c r="Q2093" t="s">
        <v>732</v>
      </c>
    </row>
    <row r="2094" spans="1:17" x14ac:dyDescent="0.35">
      <c r="A2094" t="s">
        <v>154</v>
      </c>
      <c r="B2094" t="s">
        <v>4676</v>
      </c>
      <c r="C2094" t="s">
        <v>4677</v>
      </c>
      <c r="D2094">
        <v>0</v>
      </c>
      <c r="E2094">
        <v>14</v>
      </c>
      <c r="F2094">
        <v>4</v>
      </c>
      <c r="G2094">
        <v>8</v>
      </c>
      <c r="H2094">
        <v>4</v>
      </c>
      <c r="I2094">
        <v>388</v>
      </c>
      <c r="J2094">
        <v>227509.24924660401</v>
      </c>
      <c r="K2094">
        <v>243843.26602678699</v>
      </c>
      <c r="L2094">
        <v>103551.307486379</v>
      </c>
      <c r="M2094">
        <v>271778.453125</v>
      </c>
      <c r="N2094">
        <v>293793.12498005899</v>
      </c>
      <c r="O2094" t="s">
        <v>732</v>
      </c>
      <c r="P2094">
        <v>91702.627783181902</v>
      </c>
      <c r="Q2094" t="s">
        <v>732</v>
      </c>
    </row>
    <row r="2095" spans="1:17" x14ac:dyDescent="0.35">
      <c r="A2095" t="s">
        <v>154</v>
      </c>
      <c r="B2095" t="s">
        <v>4678</v>
      </c>
      <c r="C2095" t="s">
        <v>4679</v>
      </c>
      <c r="D2095">
        <v>0</v>
      </c>
      <c r="E2095">
        <v>29</v>
      </c>
      <c r="F2095">
        <v>5</v>
      </c>
      <c r="G2095">
        <v>13</v>
      </c>
      <c r="H2095">
        <v>5</v>
      </c>
      <c r="I2095">
        <v>157</v>
      </c>
      <c r="J2095">
        <v>184238.359372262</v>
      </c>
      <c r="K2095">
        <v>265650.22307794401</v>
      </c>
      <c r="L2095" t="s">
        <v>732</v>
      </c>
      <c r="M2095">
        <v>217034.03125</v>
      </c>
      <c r="N2095" t="s">
        <v>732</v>
      </c>
      <c r="O2095" t="s">
        <v>732</v>
      </c>
      <c r="P2095" t="s">
        <v>732</v>
      </c>
      <c r="Q2095" t="s">
        <v>732</v>
      </c>
    </row>
    <row r="2096" spans="1:17" x14ac:dyDescent="0.35">
      <c r="A2096" t="s">
        <v>154</v>
      </c>
      <c r="B2096" t="s">
        <v>4680</v>
      </c>
      <c r="C2096" t="s">
        <v>4681</v>
      </c>
      <c r="D2096">
        <v>0</v>
      </c>
      <c r="E2096">
        <v>38</v>
      </c>
      <c r="F2096">
        <v>4</v>
      </c>
      <c r="G2096">
        <v>10</v>
      </c>
      <c r="H2096">
        <v>4</v>
      </c>
      <c r="I2096">
        <v>103</v>
      </c>
      <c r="J2096">
        <v>1347780.5860800201</v>
      </c>
      <c r="K2096">
        <v>1288797.5926324099</v>
      </c>
      <c r="L2096">
        <v>507983.93509615603</v>
      </c>
      <c r="M2096">
        <v>1592504.28125</v>
      </c>
      <c r="N2096">
        <v>1421605.13957927</v>
      </c>
      <c r="O2096">
        <v>1145635.2696760199</v>
      </c>
      <c r="P2096">
        <v>1396730.37886451</v>
      </c>
      <c r="Q2096">
        <v>4421500.8574869996</v>
      </c>
    </row>
    <row r="2097" spans="1:17" x14ac:dyDescent="0.35">
      <c r="A2097" t="s">
        <v>154</v>
      </c>
      <c r="B2097" t="s">
        <v>4682</v>
      </c>
      <c r="C2097" t="s">
        <v>4683</v>
      </c>
      <c r="D2097">
        <v>0</v>
      </c>
      <c r="E2097">
        <v>15</v>
      </c>
      <c r="F2097">
        <v>4</v>
      </c>
      <c r="G2097">
        <v>10</v>
      </c>
      <c r="H2097">
        <v>4</v>
      </c>
      <c r="I2097">
        <v>331</v>
      </c>
      <c r="J2097" t="s">
        <v>732</v>
      </c>
      <c r="K2097" t="s">
        <v>732</v>
      </c>
      <c r="L2097" t="s">
        <v>732</v>
      </c>
      <c r="M2097" t="s">
        <v>732</v>
      </c>
      <c r="N2097" t="s">
        <v>732</v>
      </c>
      <c r="O2097" t="s">
        <v>732</v>
      </c>
      <c r="P2097" t="s">
        <v>732</v>
      </c>
      <c r="Q2097" t="s">
        <v>732</v>
      </c>
    </row>
    <row r="2098" spans="1:17" x14ac:dyDescent="0.35">
      <c r="A2098" t="s">
        <v>154</v>
      </c>
      <c r="B2098" t="s">
        <v>4684</v>
      </c>
      <c r="C2098" t="s">
        <v>4685</v>
      </c>
      <c r="D2098">
        <v>0</v>
      </c>
      <c r="E2098">
        <v>8</v>
      </c>
      <c r="F2098">
        <v>2</v>
      </c>
      <c r="G2098">
        <v>7</v>
      </c>
      <c r="H2098">
        <v>2</v>
      </c>
      <c r="I2098">
        <v>255</v>
      </c>
      <c r="J2098" t="s">
        <v>732</v>
      </c>
      <c r="K2098" t="s">
        <v>732</v>
      </c>
      <c r="L2098" t="s">
        <v>732</v>
      </c>
      <c r="M2098" t="s">
        <v>732</v>
      </c>
      <c r="N2098" t="s">
        <v>732</v>
      </c>
      <c r="O2098" t="s">
        <v>732</v>
      </c>
      <c r="P2098" t="s">
        <v>732</v>
      </c>
      <c r="Q2098" t="s">
        <v>732</v>
      </c>
    </row>
    <row r="2099" spans="1:17" x14ac:dyDescent="0.35">
      <c r="A2099" t="s">
        <v>154</v>
      </c>
      <c r="B2099" t="s">
        <v>4686</v>
      </c>
      <c r="C2099" t="s">
        <v>4687</v>
      </c>
      <c r="D2099">
        <v>0</v>
      </c>
      <c r="E2099">
        <v>14</v>
      </c>
      <c r="F2099">
        <v>3</v>
      </c>
      <c r="G2099">
        <v>32</v>
      </c>
      <c r="H2099">
        <v>3</v>
      </c>
      <c r="I2099">
        <v>216</v>
      </c>
      <c r="J2099">
        <v>2220770.7476814799</v>
      </c>
      <c r="K2099">
        <v>2203551.9478430799</v>
      </c>
      <c r="L2099">
        <v>1724084.3133285099</v>
      </c>
      <c r="M2099">
        <v>2483990.3125</v>
      </c>
      <c r="N2099">
        <v>2245818.0565734799</v>
      </c>
      <c r="O2099">
        <v>1543848.2429540199</v>
      </c>
      <c r="P2099">
        <v>1831909.6379032701</v>
      </c>
      <c r="Q2099">
        <v>1723110.4595675401</v>
      </c>
    </row>
    <row r="2100" spans="1:17" x14ac:dyDescent="0.35">
      <c r="A2100" t="s">
        <v>154</v>
      </c>
      <c r="B2100" t="s">
        <v>4688</v>
      </c>
      <c r="C2100" t="s">
        <v>4689</v>
      </c>
      <c r="D2100">
        <v>0</v>
      </c>
      <c r="E2100">
        <v>9</v>
      </c>
      <c r="F2100">
        <v>4</v>
      </c>
      <c r="G2100">
        <v>10</v>
      </c>
      <c r="H2100">
        <v>4</v>
      </c>
      <c r="I2100">
        <v>509</v>
      </c>
      <c r="J2100">
        <v>95829.263606972003</v>
      </c>
      <c r="K2100">
        <v>101976.038552989</v>
      </c>
      <c r="L2100" t="s">
        <v>732</v>
      </c>
      <c r="M2100">
        <v>93228.6484375</v>
      </c>
      <c r="N2100" t="s">
        <v>732</v>
      </c>
      <c r="O2100" t="s">
        <v>732</v>
      </c>
      <c r="P2100" t="s">
        <v>732</v>
      </c>
      <c r="Q2100" t="s">
        <v>732</v>
      </c>
    </row>
    <row r="2101" spans="1:17" x14ac:dyDescent="0.35">
      <c r="A2101" t="s">
        <v>154</v>
      </c>
      <c r="B2101" t="s">
        <v>4690</v>
      </c>
      <c r="C2101" t="s">
        <v>4691</v>
      </c>
      <c r="D2101">
        <v>0</v>
      </c>
      <c r="E2101">
        <v>12</v>
      </c>
      <c r="F2101">
        <v>4</v>
      </c>
      <c r="G2101">
        <v>5</v>
      </c>
      <c r="H2101">
        <v>4</v>
      </c>
      <c r="I2101">
        <v>418</v>
      </c>
      <c r="J2101">
        <v>79747.867038278506</v>
      </c>
      <c r="K2101">
        <v>66719.442361537906</v>
      </c>
      <c r="L2101" t="s">
        <v>732</v>
      </c>
      <c r="M2101">
        <v>103524.9453125</v>
      </c>
      <c r="N2101">
        <v>138270.27245421399</v>
      </c>
      <c r="O2101" t="s">
        <v>732</v>
      </c>
      <c r="P2101">
        <v>212572.04648218601</v>
      </c>
      <c r="Q2101">
        <v>229730.10006855699</v>
      </c>
    </row>
    <row r="2102" spans="1:17" x14ac:dyDescent="0.35">
      <c r="A2102" t="s">
        <v>154</v>
      </c>
      <c r="B2102" t="s">
        <v>4692</v>
      </c>
      <c r="C2102" t="s">
        <v>4693</v>
      </c>
      <c r="D2102">
        <v>0</v>
      </c>
      <c r="E2102">
        <v>46</v>
      </c>
      <c r="F2102">
        <v>3</v>
      </c>
      <c r="G2102">
        <v>9</v>
      </c>
      <c r="H2102">
        <v>3</v>
      </c>
      <c r="I2102">
        <v>112</v>
      </c>
      <c r="J2102" t="s">
        <v>732</v>
      </c>
      <c r="K2102" t="s">
        <v>732</v>
      </c>
      <c r="L2102" t="s">
        <v>732</v>
      </c>
      <c r="M2102">
        <v>32995.22265625</v>
      </c>
      <c r="N2102">
        <v>2708234.8816623301</v>
      </c>
      <c r="O2102">
        <v>1964965.9871410599</v>
      </c>
      <c r="P2102">
        <v>2018952.48792837</v>
      </c>
      <c r="Q2102">
        <v>2129832.3797395998</v>
      </c>
    </row>
    <row r="2103" spans="1:17" x14ac:dyDescent="0.35">
      <c r="A2103" t="s">
        <v>154</v>
      </c>
      <c r="B2103" t="s">
        <v>4694</v>
      </c>
      <c r="C2103" t="s">
        <v>4695</v>
      </c>
      <c r="D2103">
        <v>0</v>
      </c>
      <c r="E2103">
        <v>18</v>
      </c>
      <c r="F2103">
        <v>4</v>
      </c>
      <c r="G2103">
        <v>17</v>
      </c>
      <c r="H2103">
        <v>4</v>
      </c>
      <c r="I2103">
        <v>287</v>
      </c>
      <c r="J2103">
        <v>155782.968684249</v>
      </c>
      <c r="K2103">
        <v>167900.482845586</v>
      </c>
      <c r="L2103">
        <v>314538.92783811502</v>
      </c>
      <c r="M2103">
        <v>188762.9375</v>
      </c>
      <c r="N2103">
        <v>184421.99963210599</v>
      </c>
      <c r="O2103">
        <v>171750.482338064</v>
      </c>
      <c r="P2103" t="s">
        <v>732</v>
      </c>
      <c r="Q2103">
        <v>201347.46849415899</v>
      </c>
    </row>
    <row r="2104" spans="1:17" x14ac:dyDescent="0.35">
      <c r="A2104" t="s">
        <v>154</v>
      </c>
      <c r="B2104" t="s">
        <v>4696</v>
      </c>
      <c r="C2104" t="s">
        <v>4697</v>
      </c>
      <c r="D2104">
        <v>0</v>
      </c>
      <c r="E2104">
        <v>4</v>
      </c>
      <c r="F2104">
        <v>3</v>
      </c>
      <c r="G2104">
        <v>14</v>
      </c>
      <c r="H2104">
        <v>3</v>
      </c>
      <c r="I2104">
        <v>841</v>
      </c>
      <c r="J2104">
        <v>593864.69638913905</v>
      </c>
      <c r="K2104">
        <v>140325.414908398</v>
      </c>
      <c r="L2104" t="s">
        <v>732</v>
      </c>
      <c r="M2104">
        <v>690846.4609375</v>
      </c>
      <c r="N2104" t="s">
        <v>732</v>
      </c>
      <c r="O2104" t="s">
        <v>732</v>
      </c>
      <c r="P2104" t="s">
        <v>732</v>
      </c>
      <c r="Q2104" t="s">
        <v>732</v>
      </c>
    </row>
    <row r="2105" spans="1:17" x14ac:dyDescent="0.35">
      <c r="A2105" t="s">
        <v>154</v>
      </c>
      <c r="B2105" t="s">
        <v>4698</v>
      </c>
      <c r="C2105" t="s">
        <v>4699</v>
      </c>
      <c r="D2105">
        <v>0</v>
      </c>
      <c r="E2105">
        <v>23</v>
      </c>
      <c r="F2105">
        <v>2</v>
      </c>
      <c r="G2105">
        <v>39</v>
      </c>
      <c r="H2105">
        <v>2</v>
      </c>
      <c r="I2105">
        <v>66</v>
      </c>
      <c r="J2105">
        <v>6557272.9951639399</v>
      </c>
      <c r="K2105">
        <v>5056540.5191706</v>
      </c>
      <c r="L2105">
        <v>6382463.4420420798</v>
      </c>
      <c r="M2105">
        <v>9212332.5</v>
      </c>
      <c r="N2105">
        <v>3721524.9849335798</v>
      </c>
      <c r="O2105">
        <v>4003220.9578541201</v>
      </c>
      <c r="P2105">
        <v>3127699.6651320802</v>
      </c>
      <c r="Q2105">
        <v>3844731.7622047402</v>
      </c>
    </row>
    <row r="2106" spans="1:17" x14ac:dyDescent="0.35">
      <c r="A2106" t="s">
        <v>154</v>
      </c>
      <c r="B2106" t="s">
        <v>4700</v>
      </c>
      <c r="C2106" t="s">
        <v>4701</v>
      </c>
      <c r="D2106">
        <v>0</v>
      </c>
      <c r="E2106">
        <v>16</v>
      </c>
      <c r="F2106">
        <v>3</v>
      </c>
      <c r="G2106">
        <v>4</v>
      </c>
      <c r="H2106">
        <v>3</v>
      </c>
      <c r="I2106">
        <v>269</v>
      </c>
      <c r="J2106" t="s">
        <v>732</v>
      </c>
      <c r="K2106" t="s">
        <v>732</v>
      </c>
      <c r="L2106" t="s">
        <v>732</v>
      </c>
      <c r="M2106" t="s">
        <v>732</v>
      </c>
      <c r="N2106" t="s">
        <v>732</v>
      </c>
      <c r="O2106" t="s">
        <v>732</v>
      </c>
      <c r="P2106" t="s">
        <v>732</v>
      </c>
      <c r="Q2106" t="s">
        <v>732</v>
      </c>
    </row>
    <row r="2107" spans="1:17" x14ac:dyDescent="0.35">
      <c r="A2107" t="s">
        <v>154</v>
      </c>
      <c r="B2107" t="s">
        <v>4702</v>
      </c>
      <c r="C2107" t="s">
        <v>4703</v>
      </c>
      <c r="D2107">
        <v>0</v>
      </c>
      <c r="E2107">
        <v>16</v>
      </c>
      <c r="F2107">
        <v>2</v>
      </c>
      <c r="G2107">
        <v>15</v>
      </c>
      <c r="H2107">
        <v>2</v>
      </c>
      <c r="I2107">
        <v>106</v>
      </c>
      <c r="J2107">
        <v>881291.23835425999</v>
      </c>
      <c r="K2107">
        <v>1027261.78503313</v>
      </c>
      <c r="L2107">
        <v>453243.86359645199</v>
      </c>
      <c r="M2107">
        <v>2946613</v>
      </c>
      <c r="N2107">
        <v>981335.45384782297</v>
      </c>
      <c r="O2107">
        <v>964226.76995832799</v>
      </c>
      <c r="P2107">
        <v>958890.03267050395</v>
      </c>
      <c r="Q2107">
        <v>952165.56785821298</v>
      </c>
    </row>
    <row r="2108" spans="1:17" x14ac:dyDescent="0.35">
      <c r="A2108" t="s">
        <v>154</v>
      </c>
      <c r="B2108" t="s">
        <v>4704</v>
      </c>
      <c r="C2108" t="s">
        <v>4705</v>
      </c>
      <c r="D2108">
        <v>0</v>
      </c>
      <c r="E2108">
        <v>19</v>
      </c>
      <c r="F2108">
        <v>2</v>
      </c>
      <c r="G2108">
        <v>4</v>
      </c>
      <c r="H2108">
        <v>2</v>
      </c>
      <c r="I2108">
        <v>193</v>
      </c>
      <c r="J2108">
        <v>187815.219695646</v>
      </c>
      <c r="K2108">
        <v>223972.49813797101</v>
      </c>
      <c r="L2108" t="s">
        <v>732</v>
      </c>
      <c r="M2108">
        <v>205619.375</v>
      </c>
      <c r="N2108" t="s">
        <v>732</v>
      </c>
      <c r="O2108" t="s">
        <v>732</v>
      </c>
      <c r="P2108" t="s">
        <v>732</v>
      </c>
      <c r="Q2108" t="s">
        <v>732</v>
      </c>
    </row>
    <row r="2109" spans="1:17" x14ac:dyDescent="0.35">
      <c r="A2109" t="s">
        <v>154</v>
      </c>
      <c r="B2109" t="s">
        <v>4706</v>
      </c>
      <c r="C2109" t="s">
        <v>4707</v>
      </c>
      <c r="D2109">
        <v>0</v>
      </c>
      <c r="E2109">
        <v>27</v>
      </c>
      <c r="F2109">
        <v>3</v>
      </c>
      <c r="G2109">
        <v>16</v>
      </c>
      <c r="H2109">
        <v>3</v>
      </c>
      <c r="I2109">
        <v>157</v>
      </c>
      <c r="J2109" t="s">
        <v>732</v>
      </c>
      <c r="K2109" t="s">
        <v>732</v>
      </c>
      <c r="L2109" t="s">
        <v>732</v>
      </c>
      <c r="M2109">
        <v>399821.6796875</v>
      </c>
      <c r="N2109">
        <v>693757.64252175996</v>
      </c>
      <c r="O2109">
        <v>477844.43626997399</v>
      </c>
      <c r="P2109">
        <v>474935.20140139898</v>
      </c>
      <c r="Q2109">
        <v>692488.03803722898</v>
      </c>
    </row>
    <row r="2110" spans="1:17" x14ac:dyDescent="0.35">
      <c r="A2110" t="s">
        <v>154</v>
      </c>
      <c r="B2110" t="s">
        <v>4708</v>
      </c>
      <c r="C2110" t="s">
        <v>4709</v>
      </c>
      <c r="D2110">
        <v>0</v>
      </c>
      <c r="E2110">
        <v>17</v>
      </c>
      <c r="F2110">
        <v>2</v>
      </c>
      <c r="G2110">
        <v>31</v>
      </c>
      <c r="H2110">
        <v>2</v>
      </c>
      <c r="I2110">
        <v>63</v>
      </c>
      <c r="J2110">
        <v>1310959.9252241801</v>
      </c>
      <c r="K2110">
        <v>1196005.0867152901</v>
      </c>
      <c r="L2110">
        <v>682262.92148760497</v>
      </c>
      <c r="M2110">
        <v>1783304.078125</v>
      </c>
      <c r="N2110">
        <v>133139500.67415801</v>
      </c>
      <c r="O2110">
        <v>70530479.611138597</v>
      </c>
      <c r="P2110">
        <v>98786674.4536376</v>
      </c>
      <c r="Q2110">
        <v>66692202.442071304</v>
      </c>
    </row>
    <row r="2111" spans="1:17" x14ac:dyDescent="0.35">
      <c r="A2111" t="s">
        <v>154</v>
      </c>
      <c r="B2111" t="s">
        <v>4710</v>
      </c>
      <c r="C2111" t="s">
        <v>4711</v>
      </c>
      <c r="D2111">
        <v>0</v>
      </c>
      <c r="E2111">
        <v>18</v>
      </c>
      <c r="F2111">
        <v>3</v>
      </c>
      <c r="G2111">
        <v>6</v>
      </c>
      <c r="H2111">
        <v>3</v>
      </c>
      <c r="I2111">
        <v>185</v>
      </c>
      <c r="J2111">
        <v>163120.27399824199</v>
      </c>
      <c r="K2111">
        <v>179186.83242264</v>
      </c>
      <c r="L2111">
        <v>178701.18158416601</v>
      </c>
      <c r="M2111">
        <v>289430.0234375</v>
      </c>
      <c r="N2111" t="s">
        <v>732</v>
      </c>
      <c r="O2111" t="s">
        <v>732</v>
      </c>
      <c r="P2111" t="s">
        <v>732</v>
      </c>
      <c r="Q2111" t="s">
        <v>732</v>
      </c>
    </row>
    <row r="2112" spans="1:17" x14ac:dyDescent="0.35">
      <c r="A2112" t="s">
        <v>154</v>
      </c>
      <c r="B2112" t="s">
        <v>4712</v>
      </c>
      <c r="C2112" t="s">
        <v>4713</v>
      </c>
      <c r="D2112">
        <v>0</v>
      </c>
      <c r="E2112">
        <v>8</v>
      </c>
      <c r="F2112">
        <v>4</v>
      </c>
      <c r="G2112">
        <v>9</v>
      </c>
      <c r="H2112">
        <v>4</v>
      </c>
      <c r="I2112">
        <v>490</v>
      </c>
      <c r="J2112" t="s">
        <v>732</v>
      </c>
      <c r="K2112" t="s">
        <v>732</v>
      </c>
      <c r="L2112" t="s">
        <v>732</v>
      </c>
      <c r="M2112" t="s">
        <v>732</v>
      </c>
      <c r="N2112" t="s">
        <v>732</v>
      </c>
      <c r="O2112" t="s">
        <v>732</v>
      </c>
      <c r="P2112" t="s">
        <v>732</v>
      </c>
      <c r="Q2112" t="s">
        <v>732</v>
      </c>
    </row>
    <row r="2113" spans="1:17" x14ac:dyDescent="0.35">
      <c r="A2113" t="s">
        <v>154</v>
      </c>
      <c r="B2113" t="s">
        <v>4714</v>
      </c>
      <c r="C2113" t="s">
        <v>4715</v>
      </c>
      <c r="D2113">
        <v>0</v>
      </c>
      <c r="E2113">
        <v>8</v>
      </c>
      <c r="F2113">
        <v>4</v>
      </c>
      <c r="G2113">
        <v>10</v>
      </c>
      <c r="H2113">
        <v>4</v>
      </c>
      <c r="I2113">
        <v>530</v>
      </c>
      <c r="J2113">
        <v>347495.90447205998</v>
      </c>
      <c r="K2113">
        <v>292943.05971473502</v>
      </c>
      <c r="L2113" t="s">
        <v>732</v>
      </c>
      <c r="M2113">
        <v>311598.8203125</v>
      </c>
      <c r="N2113">
        <v>105258.799901772</v>
      </c>
      <c r="O2113">
        <v>159018.72326777599</v>
      </c>
      <c r="P2113">
        <v>85489.481060595703</v>
      </c>
      <c r="Q2113" t="s">
        <v>732</v>
      </c>
    </row>
    <row r="2114" spans="1:17" x14ac:dyDescent="0.35">
      <c r="A2114" t="s">
        <v>154</v>
      </c>
      <c r="B2114" t="s">
        <v>4716</v>
      </c>
      <c r="C2114" t="s">
        <v>4717</v>
      </c>
      <c r="D2114">
        <v>0</v>
      </c>
      <c r="E2114">
        <v>15</v>
      </c>
      <c r="F2114">
        <v>3</v>
      </c>
      <c r="G2114">
        <v>10</v>
      </c>
      <c r="H2114">
        <v>3</v>
      </c>
      <c r="I2114">
        <v>331</v>
      </c>
      <c r="J2114">
        <v>17700.537341707099</v>
      </c>
      <c r="K2114" t="s">
        <v>732</v>
      </c>
      <c r="L2114" t="s">
        <v>732</v>
      </c>
      <c r="M2114">
        <v>35031.16015625</v>
      </c>
      <c r="N2114">
        <v>1117627.8199080699</v>
      </c>
      <c r="O2114">
        <v>999230.49291126896</v>
      </c>
      <c r="P2114">
        <v>1013689.61838772</v>
      </c>
      <c r="Q2114">
        <v>527782.25678683305</v>
      </c>
    </row>
    <row r="2115" spans="1:17" x14ac:dyDescent="0.35">
      <c r="A2115" t="s">
        <v>154</v>
      </c>
      <c r="B2115" t="s">
        <v>4718</v>
      </c>
      <c r="C2115" t="s">
        <v>4719</v>
      </c>
      <c r="D2115">
        <v>0</v>
      </c>
      <c r="E2115">
        <v>12</v>
      </c>
      <c r="F2115">
        <v>5</v>
      </c>
      <c r="G2115">
        <v>14</v>
      </c>
      <c r="H2115">
        <v>5</v>
      </c>
      <c r="I2115">
        <v>464</v>
      </c>
      <c r="J2115">
        <v>469996.03444680799</v>
      </c>
      <c r="K2115">
        <v>387847.07445107499</v>
      </c>
      <c r="L2115" t="s">
        <v>732</v>
      </c>
      <c r="M2115">
        <v>203584.9140625</v>
      </c>
      <c r="N2115">
        <v>536382.28330775094</v>
      </c>
      <c r="O2115">
        <v>68872.208141516399</v>
      </c>
      <c r="P2115">
        <v>428973.36730956001</v>
      </c>
      <c r="Q2115">
        <v>117772.20686753</v>
      </c>
    </row>
    <row r="2116" spans="1:17" x14ac:dyDescent="0.35">
      <c r="A2116" t="s">
        <v>154</v>
      </c>
      <c r="B2116" t="s">
        <v>4720</v>
      </c>
      <c r="C2116" t="s">
        <v>4721</v>
      </c>
      <c r="D2116">
        <v>0</v>
      </c>
      <c r="E2116">
        <v>20</v>
      </c>
      <c r="F2116">
        <v>4</v>
      </c>
      <c r="G2116">
        <v>6</v>
      </c>
      <c r="H2116">
        <v>4</v>
      </c>
      <c r="I2116">
        <v>221</v>
      </c>
      <c r="J2116">
        <v>165317.259223803</v>
      </c>
      <c r="K2116">
        <v>113019.038703179</v>
      </c>
      <c r="L2116" t="s">
        <v>732</v>
      </c>
      <c r="M2116">
        <v>315074.90625</v>
      </c>
      <c r="N2116">
        <v>528353.46541833703</v>
      </c>
      <c r="O2116">
        <v>545750.83233909204</v>
      </c>
      <c r="P2116">
        <v>225084.319002023</v>
      </c>
      <c r="Q2116">
        <v>615581.69412592298</v>
      </c>
    </row>
    <row r="2117" spans="1:17" x14ac:dyDescent="0.35">
      <c r="A2117" t="s">
        <v>154</v>
      </c>
      <c r="B2117" t="s">
        <v>4722</v>
      </c>
      <c r="C2117" t="s">
        <v>4723</v>
      </c>
      <c r="D2117">
        <v>0</v>
      </c>
      <c r="E2117">
        <v>23</v>
      </c>
      <c r="F2117">
        <v>4</v>
      </c>
      <c r="G2117">
        <v>10</v>
      </c>
      <c r="H2117">
        <v>4</v>
      </c>
      <c r="I2117">
        <v>244</v>
      </c>
      <c r="J2117" t="s">
        <v>732</v>
      </c>
      <c r="K2117">
        <v>141145.41563534399</v>
      </c>
      <c r="L2117" t="s">
        <v>732</v>
      </c>
      <c r="M2117">
        <v>110298.2265625</v>
      </c>
      <c r="N2117" t="s">
        <v>732</v>
      </c>
      <c r="O2117" t="s">
        <v>732</v>
      </c>
      <c r="P2117" t="s">
        <v>732</v>
      </c>
      <c r="Q2117" t="s">
        <v>732</v>
      </c>
    </row>
    <row r="2118" spans="1:17" x14ac:dyDescent="0.35">
      <c r="A2118" t="s">
        <v>154</v>
      </c>
      <c r="B2118" t="s">
        <v>4724</v>
      </c>
      <c r="C2118" t="s">
        <v>4725</v>
      </c>
      <c r="D2118">
        <v>0</v>
      </c>
      <c r="E2118">
        <v>17</v>
      </c>
      <c r="F2118">
        <v>4</v>
      </c>
      <c r="G2118">
        <v>10</v>
      </c>
      <c r="H2118">
        <v>4</v>
      </c>
      <c r="I2118">
        <v>356</v>
      </c>
      <c r="J2118">
        <v>218041.04938962599</v>
      </c>
      <c r="K2118">
        <v>205920.45555015901</v>
      </c>
      <c r="L2118">
        <v>99970.084584195603</v>
      </c>
      <c r="M2118">
        <v>195051.09375</v>
      </c>
      <c r="N2118">
        <v>219795.212882653</v>
      </c>
      <c r="O2118">
        <v>207734.943241286</v>
      </c>
      <c r="P2118">
        <v>226905.66288213199</v>
      </c>
      <c r="Q2118">
        <v>252071.040393148</v>
      </c>
    </row>
    <row r="2119" spans="1:17" x14ac:dyDescent="0.35">
      <c r="A2119" t="s">
        <v>154</v>
      </c>
      <c r="B2119" t="s">
        <v>4726</v>
      </c>
      <c r="C2119" t="s">
        <v>4727</v>
      </c>
      <c r="D2119">
        <v>0</v>
      </c>
      <c r="E2119">
        <v>7</v>
      </c>
      <c r="F2119">
        <v>5</v>
      </c>
      <c r="G2119">
        <v>8</v>
      </c>
      <c r="H2119">
        <v>3</v>
      </c>
      <c r="I2119">
        <v>668</v>
      </c>
      <c r="J2119">
        <v>186311.20764707201</v>
      </c>
      <c r="K2119">
        <v>427182.955804247</v>
      </c>
      <c r="L2119">
        <v>122455.14162349</v>
      </c>
      <c r="M2119">
        <v>360799.3515625</v>
      </c>
      <c r="N2119" t="s">
        <v>732</v>
      </c>
      <c r="O2119" t="s">
        <v>732</v>
      </c>
      <c r="P2119" t="s">
        <v>732</v>
      </c>
      <c r="Q2119" t="s">
        <v>732</v>
      </c>
    </row>
    <row r="2120" spans="1:17" x14ac:dyDescent="0.35">
      <c r="A2120" t="s">
        <v>154</v>
      </c>
      <c r="B2120" t="s">
        <v>4728</v>
      </c>
      <c r="C2120" t="s">
        <v>4729</v>
      </c>
      <c r="D2120">
        <v>0</v>
      </c>
      <c r="E2120">
        <v>7</v>
      </c>
      <c r="F2120">
        <v>4</v>
      </c>
      <c r="G2120">
        <v>5</v>
      </c>
      <c r="H2120">
        <v>4</v>
      </c>
      <c r="I2120">
        <v>760</v>
      </c>
      <c r="J2120">
        <v>36542.809818124901</v>
      </c>
      <c r="K2120">
        <v>86335.181594850801</v>
      </c>
      <c r="L2120" t="s">
        <v>732</v>
      </c>
      <c r="M2120">
        <v>298027.3828125</v>
      </c>
      <c r="N2120" t="s">
        <v>732</v>
      </c>
      <c r="O2120">
        <v>117401.78451496801</v>
      </c>
      <c r="P2120">
        <v>313780.03334324597</v>
      </c>
      <c r="Q2120" t="s">
        <v>732</v>
      </c>
    </row>
    <row r="2121" spans="1:17" x14ac:dyDescent="0.35">
      <c r="A2121" t="s">
        <v>154</v>
      </c>
      <c r="B2121" t="s">
        <v>4730</v>
      </c>
      <c r="C2121" t="s">
        <v>4731</v>
      </c>
      <c r="D2121">
        <v>0</v>
      </c>
      <c r="E2121">
        <v>11</v>
      </c>
      <c r="F2121">
        <v>5</v>
      </c>
      <c r="G2121">
        <v>25</v>
      </c>
      <c r="H2121">
        <v>5</v>
      </c>
      <c r="I2121">
        <v>465</v>
      </c>
      <c r="J2121">
        <v>1442605.4210695</v>
      </c>
      <c r="K2121">
        <v>1238711.98867941</v>
      </c>
      <c r="L2121">
        <v>816164.76883406995</v>
      </c>
      <c r="M2121">
        <v>1204673.515625</v>
      </c>
      <c r="N2121">
        <v>948101.72280133003</v>
      </c>
      <c r="O2121">
        <v>836034.90075661195</v>
      </c>
      <c r="P2121">
        <v>1516632.48485368</v>
      </c>
      <c r="Q2121">
        <v>901751.94946029398</v>
      </c>
    </row>
    <row r="2122" spans="1:17" x14ac:dyDescent="0.35">
      <c r="A2122" t="s">
        <v>154</v>
      </c>
      <c r="B2122" t="s">
        <v>4732</v>
      </c>
      <c r="C2122" t="s">
        <v>4733</v>
      </c>
      <c r="D2122">
        <v>0</v>
      </c>
      <c r="E2122">
        <v>8</v>
      </c>
      <c r="F2122">
        <v>2</v>
      </c>
      <c r="G2122">
        <v>7</v>
      </c>
      <c r="H2122">
        <v>2</v>
      </c>
      <c r="I2122">
        <v>336</v>
      </c>
      <c r="J2122">
        <v>837801.37344871904</v>
      </c>
      <c r="K2122">
        <v>1071631.67638432</v>
      </c>
      <c r="L2122">
        <v>597320.85057405406</v>
      </c>
      <c r="M2122">
        <v>1035300.5</v>
      </c>
      <c r="N2122">
        <v>554398.06416075502</v>
      </c>
      <c r="O2122">
        <v>976300.28452686605</v>
      </c>
      <c r="P2122">
        <v>444230.70723459899</v>
      </c>
      <c r="Q2122">
        <v>829650.57552551397</v>
      </c>
    </row>
    <row r="2123" spans="1:17" x14ac:dyDescent="0.35">
      <c r="A2123" t="s">
        <v>154</v>
      </c>
      <c r="B2123" t="s">
        <v>4734</v>
      </c>
      <c r="C2123" t="s">
        <v>4735</v>
      </c>
      <c r="D2123">
        <v>0</v>
      </c>
      <c r="E2123">
        <v>38</v>
      </c>
      <c r="F2123">
        <v>3</v>
      </c>
      <c r="G2123">
        <v>13</v>
      </c>
      <c r="H2123">
        <v>3</v>
      </c>
      <c r="I2123">
        <v>112</v>
      </c>
      <c r="J2123">
        <v>69766.838293050794</v>
      </c>
      <c r="K2123">
        <v>44198.983246963202</v>
      </c>
      <c r="L2123" t="s">
        <v>732</v>
      </c>
      <c r="M2123">
        <v>115430.6171875</v>
      </c>
      <c r="N2123">
        <v>558713.603483057</v>
      </c>
      <c r="O2123">
        <v>756761.49643554003</v>
      </c>
      <c r="P2123">
        <v>495590.16756812797</v>
      </c>
      <c r="Q2123">
        <v>807616.82586229802</v>
      </c>
    </row>
    <row r="2124" spans="1:17" x14ac:dyDescent="0.35">
      <c r="A2124" t="s">
        <v>154</v>
      </c>
      <c r="B2124" t="s">
        <v>326</v>
      </c>
      <c r="C2124" t="s">
        <v>4736</v>
      </c>
      <c r="D2124">
        <v>0</v>
      </c>
      <c r="E2124">
        <v>9</v>
      </c>
      <c r="F2124">
        <v>4</v>
      </c>
      <c r="G2124">
        <v>14</v>
      </c>
      <c r="H2124">
        <v>4</v>
      </c>
      <c r="I2124">
        <v>344</v>
      </c>
      <c r="J2124">
        <v>1018075.88051182</v>
      </c>
      <c r="K2124">
        <v>1401671.90307534</v>
      </c>
      <c r="L2124">
        <v>286394.82508174097</v>
      </c>
      <c r="M2124">
        <v>1201970.4375</v>
      </c>
      <c r="N2124">
        <v>321088.63144869899</v>
      </c>
      <c r="O2124">
        <v>152830.212176628</v>
      </c>
      <c r="P2124">
        <v>229863.242369074</v>
      </c>
      <c r="Q2124" t="s">
        <v>732</v>
      </c>
    </row>
    <row r="2125" spans="1:17" x14ac:dyDescent="0.35">
      <c r="A2125" t="s">
        <v>154</v>
      </c>
      <c r="B2125" t="s">
        <v>4737</v>
      </c>
      <c r="C2125" t="s">
        <v>4738</v>
      </c>
      <c r="D2125">
        <v>0</v>
      </c>
      <c r="E2125">
        <v>28</v>
      </c>
      <c r="F2125">
        <v>4</v>
      </c>
      <c r="G2125">
        <v>10</v>
      </c>
      <c r="H2125">
        <v>4</v>
      </c>
      <c r="I2125">
        <v>174</v>
      </c>
      <c r="J2125">
        <v>177980.81684582701</v>
      </c>
      <c r="K2125">
        <v>169649.29487905299</v>
      </c>
      <c r="L2125">
        <v>103848.294828824</v>
      </c>
      <c r="M2125">
        <v>383294.421875</v>
      </c>
      <c r="N2125">
        <v>89553.862355219899</v>
      </c>
      <c r="O2125">
        <v>133090.55413353399</v>
      </c>
      <c r="P2125">
        <v>173861.41541132799</v>
      </c>
      <c r="Q2125" t="s">
        <v>732</v>
      </c>
    </row>
    <row r="2126" spans="1:17" x14ac:dyDescent="0.35">
      <c r="A2126" t="s">
        <v>154</v>
      </c>
      <c r="B2126" t="s">
        <v>4739</v>
      </c>
      <c r="C2126" t="s">
        <v>4740</v>
      </c>
      <c r="D2126">
        <v>0</v>
      </c>
      <c r="E2126">
        <v>11</v>
      </c>
      <c r="F2126">
        <v>1</v>
      </c>
      <c r="G2126">
        <v>4</v>
      </c>
      <c r="H2126">
        <v>1</v>
      </c>
      <c r="I2126">
        <v>137</v>
      </c>
      <c r="J2126">
        <v>241428.15544343001</v>
      </c>
      <c r="K2126">
        <v>334168.80699755403</v>
      </c>
      <c r="L2126">
        <v>176070.21442231501</v>
      </c>
      <c r="M2126">
        <v>431328.21875</v>
      </c>
      <c r="N2126" t="s">
        <v>732</v>
      </c>
      <c r="O2126" t="s">
        <v>732</v>
      </c>
      <c r="P2126" t="s">
        <v>732</v>
      </c>
      <c r="Q2126" t="s">
        <v>732</v>
      </c>
    </row>
    <row r="2127" spans="1:17" x14ac:dyDescent="0.35">
      <c r="A2127" t="s">
        <v>154</v>
      </c>
      <c r="B2127" t="s">
        <v>4741</v>
      </c>
      <c r="C2127" t="s">
        <v>4742</v>
      </c>
      <c r="D2127">
        <v>0</v>
      </c>
      <c r="E2127">
        <v>20</v>
      </c>
      <c r="F2127">
        <v>4</v>
      </c>
      <c r="G2127">
        <v>5</v>
      </c>
      <c r="H2127">
        <v>4</v>
      </c>
      <c r="I2127">
        <v>201</v>
      </c>
      <c r="J2127">
        <v>45119.243334237697</v>
      </c>
      <c r="K2127" t="s">
        <v>732</v>
      </c>
      <c r="L2127" t="s">
        <v>732</v>
      </c>
      <c r="M2127">
        <v>154014.734375</v>
      </c>
      <c r="N2127">
        <v>82294.146477802598</v>
      </c>
      <c r="O2127">
        <v>83095.019598174695</v>
      </c>
      <c r="P2127" t="s">
        <v>732</v>
      </c>
      <c r="Q2127" t="s">
        <v>732</v>
      </c>
    </row>
    <row r="2128" spans="1:17" x14ac:dyDescent="0.35">
      <c r="A2128" t="s">
        <v>154</v>
      </c>
      <c r="B2128" t="s">
        <v>4743</v>
      </c>
      <c r="C2128" t="s">
        <v>4744</v>
      </c>
      <c r="D2128">
        <v>0</v>
      </c>
      <c r="E2128">
        <v>30</v>
      </c>
      <c r="F2128">
        <v>4</v>
      </c>
      <c r="G2128">
        <v>9</v>
      </c>
      <c r="H2128">
        <v>4</v>
      </c>
      <c r="I2128">
        <v>152</v>
      </c>
      <c r="J2128">
        <v>308176.375297349</v>
      </c>
      <c r="K2128">
        <v>284289.27620234399</v>
      </c>
      <c r="L2128" t="s">
        <v>732</v>
      </c>
      <c r="M2128">
        <v>360789.25</v>
      </c>
      <c r="N2128" t="s">
        <v>732</v>
      </c>
      <c r="O2128" t="s">
        <v>732</v>
      </c>
      <c r="P2128" t="s">
        <v>732</v>
      </c>
      <c r="Q2128">
        <v>24861.425886978599</v>
      </c>
    </row>
    <row r="2129" spans="1:17" x14ac:dyDescent="0.35">
      <c r="A2129" t="s">
        <v>154</v>
      </c>
      <c r="B2129" t="s">
        <v>4745</v>
      </c>
      <c r="C2129" t="s">
        <v>4746</v>
      </c>
      <c r="D2129">
        <v>0</v>
      </c>
      <c r="E2129">
        <v>14</v>
      </c>
      <c r="F2129">
        <v>4</v>
      </c>
      <c r="G2129">
        <v>8</v>
      </c>
      <c r="H2129">
        <v>4</v>
      </c>
      <c r="I2129">
        <v>293</v>
      </c>
      <c r="J2129">
        <v>127736.386029113</v>
      </c>
      <c r="K2129">
        <v>42846.929199751401</v>
      </c>
      <c r="L2129" t="s">
        <v>732</v>
      </c>
      <c r="M2129">
        <v>118876.7265625</v>
      </c>
      <c r="N2129" t="s">
        <v>732</v>
      </c>
      <c r="O2129" t="s">
        <v>732</v>
      </c>
      <c r="P2129" t="s">
        <v>732</v>
      </c>
      <c r="Q2129" t="s">
        <v>732</v>
      </c>
    </row>
    <row r="2130" spans="1:17" x14ac:dyDescent="0.35">
      <c r="A2130" t="s">
        <v>154</v>
      </c>
      <c r="B2130" t="s">
        <v>4747</v>
      </c>
      <c r="C2130" t="s">
        <v>4748</v>
      </c>
      <c r="D2130">
        <v>0</v>
      </c>
      <c r="E2130">
        <v>18</v>
      </c>
      <c r="F2130">
        <v>3</v>
      </c>
      <c r="G2130">
        <v>6</v>
      </c>
      <c r="H2130">
        <v>3</v>
      </c>
      <c r="I2130">
        <v>213</v>
      </c>
      <c r="J2130">
        <v>130393.80520234699</v>
      </c>
      <c r="K2130">
        <v>260992.86627373</v>
      </c>
      <c r="L2130">
        <v>287628.86910505802</v>
      </c>
      <c r="M2130">
        <v>341396.5625</v>
      </c>
      <c r="N2130">
        <v>173429.67735681499</v>
      </c>
      <c r="O2130">
        <v>134004.79737166601</v>
      </c>
      <c r="P2130">
        <v>130551.222177224</v>
      </c>
      <c r="Q2130">
        <v>169267.178042268</v>
      </c>
    </row>
    <row r="2131" spans="1:17" x14ac:dyDescent="0.35">
      <c r="A2131" t="s">
        <v>154</v>
      </c>
      <c r="B2131" t="s">
        <v>4749</v>
      </c>
      <c r="C2131" t="s">
        <v>4750</v>
      </c>
      <c r="D2131">
        <v>0</v>
      </c>
      <c r="E2131">
        <v>19</v>
      </c>
      <c r="F2131">
        <v>5</v>
      </c>
      <c r="G2131">
        <v>8</v>
      </c>
      <c r="H2131">
        <v>5</v>
      </c>
      <c r="I2131">
        <v>280</v>
      </c>
      <c r="J2131">
        <v>381157.28600252699</v>
      </c>
      <c r="K2131">
        <v>330773.57109232998</v>
      </c>
      <c r="L2131">
        <v>98733.914423723603</v>
      </c>
      <c r="M2131">
        <v>391280.953125</v>
      </c>
      <c r="N2131">
        <v>429191.75226319698</v>
      </c>
      <c r="O2131">
        <v>372829.22959947801</v>
      </c>
      <c r="P2131">
        <v>458298.47994837101</v>
      </c>
      <c r="Q2131">
        <v>607778.15649681503</v>
      </c>
    </row>
    <row r="2132" spans="1:17" x14ac:dyDescent="0.35">
      <c r="A2132" t="s">
        <v>154</v>
      </c>
      <c r="B2132" t="s">
        <v>4751</v>
      </c>
      <c r="C2132" t="s">
        <v>4752</v>
      </c>
      <c r="D2132">
        <v>0</v>
      </c>
      <c r="E2132">
        <v>17</v>
      </c>
      <c r="F2132">
        <v>2</v>
      </c>
      <c r="G2132">
        <v>25</v>
      </c>
      <c r="H2132">
        <v>2</v>
      </c>
      <c r="I2132">
        <v>132</v>
      </c>
      <c r="J2132">
        <v>4890907.1383235296</v>
      </c>
      <c r="K2132">
        <v>3204868.4615414501</v>
      </c>
      <c r="L2132">
        <v>2285669.6969365901</v>
      </c>
      <c r="M2132">
        <v>3187261.90625</v>
      </c>
      <c r="N2132">
        <v>7020320.0709173903</v>
      </c>
      <c r="O2132">
        <v>12374895.473531</v>
      </c>
      <c r="P2132">
        <v>7300761.0812629098</v>
      </c>
      <c r="Q2132">
        <v>7270024.3768279403</v>
      </c>
    </row>
    <row r="2133" spans="1:17" x14ac:dyDescent="0.35">
      <c r="A2133" t="s">
        <v>154</v>
      </c>
      <c r="B2133" t="s">
        <v>4753</v>
      </c>
      <c r="C2133" t="s">
        <v>4754</v>
      </c>
      <c r="D2133">
        <v>0</v>
      </c>
      <c r="E2133">
        <v>11</v>
      </c>
      <c r="F2133">
        <v>3</v>
      </c>
      <c r="G2133">
        <v>13</v>
      </c>
      <c r="H2133">
        <v>3</v>
      </c>
      <c r="I2133">
        <v>256</v>
      </c>
      <c r="J2133">
        <v>531800.99706817302</v>
      </c>
      <c r="K2133">
        <v>603070.28648794303</v>
      </c>
      <c r="L2133">
        <v>232820.25094345599</v>
      </c>
      <c r="M2133">
        <v>541975.6875</v>
      </c>
      <c r="N2133">
        <v>286814.95155605901</v>
      </c>
      <c r="O2133">
        <v>317742.70842868101</v>
      </c>
      <c r="P2133">
        <v>260529.240652607</v>
      </c>
      <c r="Q2133">
        <v>289265.15124857798</v>
      </c>
    </row>
    <row r="2134" spans="1:17" x14ac:dyDescent="0.35">
      <c r="A2134" t="s">
        <v>154</v>
      </c>
      <c r="B2134" t="s">
        <v>4755</v>
      </c>
      <c r="C2134" t="s">
        <v>4756</v>
      </c>
      <c r="D2134">
        <v>0</v>
      </c>
      <c r="E2134">
        <v>13</v>
      </c>
      <c r="F2134">
        <v>3</v>
      </c>
      <c r="G2134">
        <v>9</v>
      </c>
      <c r="H2134">
        <v>3</v>
      </c>
      <c r="I2134">
        <v>267</v>
      </c>
      <c r="J2134">
        <v>674812.79511513596</v>
      </c>
      <c r="K2134">
        <v>932260.20666773198</v>
      </c>
      <c r="L2134">
        <v>536506.62633900798</v>
      </c>
      <c r="M2134">
        <v>1262847.921875</v>
      </c>
      <c r="N2134" t="s">
        <v>732</v>
      </c>
      <c r="O2134" t="s">
        <v>732</v>
      </c>
      <c r="P2134" t="s">
        <v>732</v>
      </c>
      <c r="Q2134" t="s">
        <v>732</v>
      </c>
    </row>
    <row r="2135" spans="1:17" x14ac:dyDescent="0.35">
      <c r="A2135" t="s">
        <v>154</v>
      </c>
      <c r="B2135" t="s">
        <v>4757</v>
      </c>
      <c r="C2135" t="s">
        <v>4758</v>
      </c>
      <c r="D2135">
        <v>0</v>
      </c>
      <c r="E2135">
        <v>23</v>
      </c>
      <c r="F2135">
        <v>4</v>
      </c>
      <c r="G2135">
        <v>13</v>
      </c>
      <c r="H2135">
        <v>4</v>
      </c>
      <c r="I2135">
        <v>254</v>
      </c>
      <c r="J2135">
        <v>114881.260038029</v>
      </c>
      <c r="K2135">
        <v>123068.123373455</v>
      </c>
      <c r="L2135">
        <v>94282.157419994706</v>
      </c>
      <c r="M2135">
        <v>146314.5625</v>
      </c>
      <c r="N2135">
        <v>201393.70771335001</v>
      </c>
      <c r="O2135">
        <v>176311.30503908001</v>
      </c>
      <c r="P2135">
        <v>149094.792789539</v>
      </c>
      <c r="Q2135">
        <v>181374.59106177301</v>
      </c>
    </row>
    <row r="2136" spans="1:17" x14ac:dyDescent="0.35">
      <c r="A2136" t="s">
        <v>154</v>
      </c>
      <c r="B2136" t="s">
        <v>4759</v>
      </c>
      <c r="C2136" t="s">
        <v>4760</v>
      </c>
      <c r="D2136">
        <v>0</v>
      </c>
      <c r="E2136">
        <v>19</v>
      </c>
      <c r="F2136">
        <v>1</v>
      </c>
      <c r="G2136">
        <v>4</v>
      </c>
      <c r="H2136">
        <v>1</v>
      </c>
      <c r="I2136">
        <v>68</v>
      </c>
      <c r="J2136">
        <v>860106.43999390898</v>
      </c>
      <c r="K2136">
        <v>549567.763250169</v>
      </c>
      <c r="L2136">
        <v>615654.05501224205</v>
      </c>
      <c r="M2136">
        <v>1254596.15625</v>
      </c>
      <c r="N2136">
        <v>96569.604828248397</v>
      </c>
      <c r="O2136">
        <v>45248.433630404397</v>
      </c>
      <c r="P2136" t="s">
        <v>732</v>
      </c>
      <c r="Q2136" t="s">
        <v>732</v>
      </c>
    </row>
    <row r="2137" spans="1:17" x14ac:dyDescent="0.35">
      <c r="A2137" t="s">
        <v>154</v>
      </c>
      <c r="B2137" t="s">
        <v>4761</v>
      </c>
      <c r="C2137" t="s">
        <v>4762</v>
      </c>
      <c r="D2137">
        <v>0</v>
      </c>
      <c r="E2137">
        <v>30</v>
      </c>
      <c r="F2137">
        <v>3</v>
      </c>
      <c r="G2137">
        <v>19</v>
      </c>
      <c r="H2137">
        <v>3</v>
      </c>
      <c r="I2137">
        <v>106</v>
      </c>
      <c r="J2137" t="s">
        <v>732</v>
      </c>
      <c r="K2137" t="s">
        <v>732</v>
      </c>
      <c r="L2137" t="s">
        <v>732</v>
      </c>
      <c r="M2137" t="s">
        <v>732</v>
      </c>
      <c r="N2137">
        <v>797589.00351577997</v>
      </c>
      <c r="O2137">
        <v>843681.60072852497</v>
      </c>
      <c r="P2137">
        <v>120860.38697254501</v>
      </c>
      <c r="Q2137">
        <v>96064.245488118599</v>
      </c>
    </row>
    <row r="2138" spans="1:17" x14ac:dyDescent="0.35">
      <c r="A2138" t="s">
        <v>154</v>
      </c>
      <c r="B2138" t="s">
        <v>4763</v>
      </c>
      <c r="C2138" t="s">
        <v>4764</v>
      </c>
      <c r="D2138">
        <v>0</v>
      </c>
      <c r="E2138">
        <v>10</v>
      </c>
      <c r="F2138">
        <v>3</v>
      </c>
      <c r="G2138">
        <v>11</v>
      </c>
      <c r="H2138">
        <v>3</v>
      </c>
      <c r="I2138">
        <v>358</v>
      </c>
      <c r="J2138">
        <v>152653.802789382</v>
      </c>
      <c r="K2138" t="s">
        <v>732</v>
      </c>
      <c r="L2138">
        <v>151761.969258431</v>
      </c>
      <c r="M2138" t="s">
        <v>732</v>
      </c>
      <c r="N2138" t="s">
        <v>732</v>
      </c>
      <c r="O2138">
        <v>292451.09624464699</v>
      </c>
      <c r="P2138">
        <v>447384.971072816</v>
      </c>
      <c r="Q2138">
        <v>363565.49816255301</v>
      </c>
    </row>
    <row r="2139" spans="1:17" x14ac:dyDescent="0.35">
      <c r="A2139" t="s">
        <v>154</v>
      </c>
      <c r="B2139" t="s">
        <v>4765</v>
      </c>
      <c r="C2139" t="s">
        <v>4766</v>
      </c>
      <c r="D2139">
        <v>0</v>
      </c>
      <c r="E2139">
        <v>19</v>
      </c>
      <c r="F2139">
        <v>3</v>
      </c>
      <c r="G2139">
        <v>5</v>
      </c>
      <c r="H2139">
        <v>3</v>
      </c>
      <c r="I2139">
        <v>264</v>
      </c>
      <c r="J2139" t="s">
        <v>732</v>
      </c>
      <c r="K2139">
        <v>61559.643288650899</v>
      </c>
      <c r="L2139">
        <v>206962.102820417</v>
      </c>
      <c r="M2139">
        <v>482396.21875</v>
      </c>
      <c r="N2139">
        <v>142968.36873298799</v>
      </c>
      <c r="O2139">
        <v>75384.681647416306</v>
      </c>
      <c r="P2139">
        <v>161549.36590280401</v>
      </c>
      <c r="Q2139">
        <v>195091.636549738</v>
      </c>
    </row>
    <row r="2140" spans="1:17" x14ac:dyDescent="0.35">
      <c r="A2140" t="s">
        <v>154</v>
      </c>
      <c r="B2140" t="s">
        <v>4767</v>
      </c>
      <c r="C2140" t="s">
        <v>4768</v>
      </c>
      <c r="D2140">
        <v>0</v>
      </c>
      <c r="E2140">
        <v>8</v>
      </c>
      <c r="F2140">
        <v>4</v>
      </c>
      <c r="G2140">
        <v>19</v>
      </c>
      <c r="H2140">
        <v>4</v>
      </c>
      <c r="I2140">
        <v>518</v>
      </c>
      <c r="J2140">
        <v>2279558.5084901499</v>
      </c>
      <c r="K2140">
        <v>2151166.0684765801</v>
      </c>
      <c r="L2140">
        <v>4848550.2759611998</v>
      </c>
      <c r="M2140">
        <v>940312.921875</v>
      </c>
      <c r="N2140">
        <v>1096452.35776495</v>
      </c>
      <c r="O2140">
        <v>680135.935099995</v>
      </c>
      <c r="P2140">
        <v>592100.16680594196</v>
      </c>
      <c r="Q2140">
        <v>609578.88365936896</v>
      </c>
    </row>
    <row r="2141" spans="1:17" x14ac:dyDescent="0.35">
      <c r="A2141" t="s">
        <v>154</v>
      </c>
      <c r="B2141" t="s">
        <v>4769</v>
      </c>
      <c r="C2141" t="s">
        <v>4770</v>
      </c>
      <c r="D2141">
        <v>0</v>
      </c>
      <c r="E2141">
        <v>20</v>
      </c>
      <c r="F2141">
        <v>4</v>
      </c>
      <c r="G2141">
        <v>17</v>
      </c>
      <c r="H2141">
        <v>4</v>
      </c>
      <c r="I2141">
        <v>253</v>
      </c>
      <c r="J2141">
        <v>493277.07565566798</v>
      </c>
      <c r="K2141">
        <v>739445.15792347805</v>
      </c>
      <c r="L2141">
        <v>509591.70300413901</v>
      </c>
      <c r="M2141">
        <v>638615.9375</v>
      </c>
      <c r="N2141">
        <v>535156.00642805803</v>
      </c>
      <c r="O2141">
        <v>426480.25335766497</v>
      </c>
      <c r="P2141">
        <v>583015.81388372998</v>
      </c>
      <c r="Q2141">
        <v>412404.937098403</v>
      </c>
    </row>
    <row r="2142" spans="1:17" x14ac:dyDescent="0.35">
      <c r="A2142" t="s">
        <v>154</v>
      </c>
      <c r="B2142" t="s">
        <v>4771</v>
      </c>
      <c r="C2142" t="s">
        <v>4772</v>
      </c>
      <c r="D2142">
        <v>0</v>
      </c>
      <c r="E2142">
        <v>12</v>
      </c>
      <c r="F2142">
        <v>1</v>
      </c>
      <c r="G2142">
        <v>4</v>
      </c>
      <c r="H2142">
        <v>1</v>
      </c>
      <c r="I2142">
        <v>102</v>
      </c>
      <c r="J2142" t="s">
        <v>732</v>
      </c>
      <c r="K2142" t="s">
        <v>732</v>
      </c>
      <c r="L2142" t="s">
        <v>732</v>
      </c>
      <c r="M2142" t="s">
        <v>732</v>
      </c>
      <c r="N2142" t="s">
        <v>732</v>
      </c>
      <c r="O2142" t="s">
        <v>732</v>
      </c>
      <c r="P2142" t="s">
        <v>732</v>
      </c>
      <c r="Q2142" t="s">
        <v>732</v>
      </c>
    </row>
    <row r="2143" spans="1:17" x14ac:dyDescent="0.35">
      <c r="A2143" t="s">
        <v>154</v>
      </c>
      <c r="B2143" t="s">
        <v>4773</v>
      </c>
      <c r="C2143" t="s">
        <v>4774</v>
      </c>
      <c r="D2143">
        <v>0</v>
      </c>
      <c r="E2143">
        <v>29</v>
      </c>
      <c r="F2143">
        <v>3</v>
      </c>
      <c r="G2143">
        <v>29</v>
      </c>
      <c r="H2143">
        <v>3</v>
      </c>
      <c r="I2143">
        <v>96</v>
      </c>
      <c r="J2143">
        <v>33397.249001962002</v>
      </c>
      <c r="K2143">
        <v>33100.134306817497</v>
      </c>
      <c r="L2143" t="s">
        <v>732</v>
      </c>
      <c r="M2143">
        <v>1174387.734375</v>
      </c>
      <c r="N2143">
        <v>1731910.2257379801</v>
      </c>
      <c r="O2143">
        <v>1062293.24230054</v>
      </c>
      <c r="P2143">
        <v>1478408.54539007</v>
      </c>
      <c r="Q2143">
        <v>1390377.5513885401</v>
      </c>
    </row>
    <row r="2144" spans="1:17" x14ac:dyDescent="0.35">
      <c r="A2144" t="s">
        <v>154</v>
      </c>
      <c r="B2144" t="s">
        <v>4775</v>
      </c>
      <c r="C2144" t="s">
        <v>4776</v>
      </c>
      <c r="D2144">
        <v>0</v>
      </c>
      <c r="E2144">
        <v>13</v>
      </c>
      <c r="F2144">
        <v>1</v>
      </c>
      <c r="G2144">
        <v>15</v>
      </c>
      <c r="H2144">
        <v>1</v>
      </c>
      <c r="I2144">
        <v>62</v>
      </c>
      <c r="J2144">
        <v>9432924.6040193606</v>
      </c>
      <c r="K2144">
        <v>6557502.0606691502</v>
      </c>
      <c r="L2144">
        <v>5074497.8820991404</v>
      </c>
      <c r="M2144">
        <v>9310850</v>
      </c>
      <c r="N2144">
        <v>2982412.09063303</v>
      </c>
      <c r="O2144">
        <v>2851852.6156693501</v>
      </c>
      <c r="P2144">
        <v>1862791.9830507601</v>
      </c>
      <c r="Q2144">
        <v>2274218.3822301701</v>
      </c>
    </row>
    <row r="2145" spans="1:17" x14ac:dyDescent="0.35">
      <c r="A2145" t="s">
        <v>154</v>
      </c>
      <c r="B2145" t="s">
        <v>4777</v>
      </c>
      <c r="C2145" t="s">
        <v>4778</v>
      </c>
      <c r="D2145">
        <v>0</v>
      </c>
      <c r="E2145">
        <v>16</v>
      </c>
      <c r="F2145">
        <v>3</v>
      </c>
      <c r="G2145">
        <v>10</v>
      </c>
      <c r="H2145">
        <v>3</v>
      </c>
      <c r="I2145">
        <v>218</v>
      </c>
      <c r="J2145">
        <v>110015.45179643101</v>
      </c>
      <c r="K2145">
        <v>114668.040805183</v>
      </c>
      <c r="L2145" t="s">
        <v>732</v>
      </c>
      <c r="M2145">
        <v>125150.6328125</v>
      </c>
      <c r="N2145" t="s">
        <v>732</v>
      </c>
      <c r="O2145" t="s">
        <v>732</v>
      </c>
      <c r="P2145" t="s">
        <v>732</v>
      </c>
      <c r="Q2145" t="s">
        <v>732</v>
      </c>
    </row>
    <row r="2146" spans="1:17" x14ac:dyDescent="0.35">
      <c r="A2146" t="s">
        <v>154</v>
      </c>
      <c r="B2146" t="s">
        <v>4779</v>
      </c>
      <c r="C2146" t="s">
        <v>4780</v>
      </c>
      <c r="D2146">
        <v>0</v>
      </c>
      <c r="E2146">
        <v>17</v>
      </c>
      <c r="F2146">
        <v>1</v>
      </c>
      <c r="G2146">
        <v>14</v>
      </c>
      <c r="H2146">
        <v>1</v>
      </c>
      <c r="I2146">
        <v>65</v>
      </c>
      <c r="J2146">
        <v>206236.58463161901</v>
      </c>
      <c r="K2146">
        <v>256241.11845312599</v>
      </c>
      <c r="L2146" t="s">
        <v>732</v>
      </c>
      <c r="M2146">
        <v>155034.46875</v>
      </c>
      <c r="N2146">
        <v>1483889.76779082</v>
      </c>
      <c r="O2146">
        <v>1071457.8789551901</v>
      </c>
      <c r="P2146">
        <v>2011668.11922335</v>
      </c>
      <c r="Q2146">
        <v>996930.70482598199</v>
      </c>
    </row>
    <row r="2147" spans="1:17" x14ac:dyDescent="0.35">
      <c r="A2147" t="s">
        <v>154</v>
      </c>
      <c r="B2147" t="s">
        <v>4781</v>
      </c>
      <c r="C2147" t="s">
        <v>4782</v>
      </c>
      <c r="D2147">
        <v>0</v>
      </c>
      <c r="E2147">
        <v>22</v>
      </c>
      <c r="F2147">
        <v>3</v>
      </c>
      <c r="G2147">
        <v>4</v>
      </c>
      <c r="H2147">
        <v>3</v>
      </c>
      <c r="I2147">
        <v>225</v>
      </c>
      <c r="J2147" t="s">
        <v>732</v>
      </c>
      <c r="K2147" t="s">
        <v>732</v>
      </c>
      <c r="L2147" t="s">
        <v>732</v>
      </c>
      <c r="M2147">
        <v>66129.7421875</v>
      </c>
      <c r="N2147" t="s">
        <v>732</v>
      </c>
      <c r="O2147" t="s">
        <v>732</v>
      </c>
      <c r="P2147" t="s">
        <v>732</v>
      </c>
      <c r="Q2147" t="s">
        <v>732</v>
      </c>
    </row>
    <row r="2148" spans="1:17" x14ac:dyDescent="0.35">
      <c r="A2148" t="s">
        <v>154</v>
      </c>
      <c r="B2148" t="s">
        <v>4783</v>
      </c>
      <c r="C2148" t="s">
        <v>4784</v>
      </c>
      <c r="D2148">
        <v>0</v>
      </c>
      <c r="E2148">
        <v>33</v>
      </c>
      <c r="F2148">
        <v>4</v>
      </c>
      <c r="G2148">
        <v>19</v>
      </c>
      <c r="H2148">
        <v>4</v>
      </c>
      <c r="I2148">
        <v>101</v>
      </c>
      <c r="J2148">
        <v>916949.29413237202</v>
      </c>
      <c r="K2148">
        <v>547345.46772280603</v>
      </c>
      <c r="L2148">
        <v>360129.19360225397</v>
      </c>
      <c r="M2148">
        <v>1430294.78125</v>
      </c>
      <c r="N2148">
        <v>867005.70531571901</v>
      </c>
      <c r="O2148">
        <v>882498.59759259096</v>
      </c>
      <c r="P2148">
        <v>1337484.6814971899</v>
      </c>
      <c r="Q2148">
        <v>1294967.8102533801</v>
      </c>
    </row>
    <row r="2149" spans="1:17" x14ac:dyDescent="0.35">
      <c r="A2149" t="s">
        <v>154</v>
      </c>
      <c r="B2149" t="s">
        <v>4785</v>
      </c>
      <c r="C2149" t="s">
        <v>4786</v>
      </c>
      <c r="D2149">
        <v>0</v>
      </c>
      <c r="E2149">
        <v>9</v>
      </c>
      <c r="F2149">
        <v>3</v>
      </c>
      <c r="G2149">
        <v>44</v>
      </c>
      <c r="H2149">
        <v>3</v>
      </c>
      <c r="I2149">
        <v>290</v>
      </c>
      <c r="J2149">
        <v>4761413.0730451299</v>
      </c>
      <c r="K2149">
        <v>4892677.7455941699</v>
      </c>
      <c r="L2149">
        <v>5226779.2411510497</v>
      </c>
      <c r="M2149">
        <v>5922812.90625</v>
      </c>
      <c r="N2149">
        <v>21687674.9278275</v>
      </c>
      <c r="O2149">
        <v>13455175.240198299</v>
      </c>
      <c r="P2149">
        <v>15441816.9356074</v>
      </c>
      <c r="Q2149">
        <v>15427118.560609801</v>
      </c>
    </row>
    <row r="2150" spans="1:17" x14ac:dyDescent="0.35">
      <c r="A2150" t="s">
        <v>154</v>
      </c>
      <c r="B2150" t="s">
        <v>4787</v>
      </c>
      <c r="C2150" t="s">
        <v>4788</v>
      </c>
      <c r="D2150">
        <v>0</v>
      </c>
      <c r="E2150">
        <v>3</v>
      </c>
      <c r="F2150">
        <v>1</v>
      </c>
      <c r="G2150">
        <v>3</v>
      </c>
      <c r="H2150">
        <v>1</v>
      </c>
      <c r="I2150">
        <v>591</v>
      </c>
      <c r="J2150" t="s">
        <v>732</v>
      </c>
      <c r="K2150" t="s">
        <v>732</v>
      </c>
      <c r="L2150" t="s">
        <v>732</v>
      </c>
      <c r="M2150" t="s">
        <v>732</v>
      </c>
      <c r="N2150" t="s">
        <v>732</v>
      </c>
      <c r="O2150" t="s">
        <v>732</v>
      </c>
      <c r="P2150" t="s">
        <v>732</v>
      </c>
      <c r="Q2150" t="s">
        <v>732</v>
      </c>
    </row>
    <row r="2151" spans="1:17" x14ac:dyDescent="0.35">
      <c r="A2151" t="s">
        <v>154</v>
      </c>
      <c r="B2151" t="s">
        <v>4789</v>
      </c>
      <c r="C2151" t="s">
        <v>4790</v>
      </c>
      <c r="D2151">
        <v>0</v>
      </c>
      <c r="E2151">
        <v>8</v>
      </c>
      <c r="F2151">
        <v>3</v>
      </c>
      <c r="G2151">
        <v>18</v>
      </c>
      <c r="H2151">
        <v>3</v>
      </c>
      <c r="I2151">
        <v>429</v>
      </c>
      <c r="J2151">
        <v>1313843.3671451299</v>
      </c>
      <c r="K2151">
        <v>762047.00497404498</v>
      </c>
      <c r="L2151">
        <v>583928.16805347695</v>
      </c>
      <c r="M2151">
        <v>1290978.25</v>
      </c>
      <c r="N2151">
        <v>549831.62716933596</v>
      </c>
      <c r="O2151">
        <v>398370.35197060701</v>
      </c>
      <c r="P2151">
        <v>702376.282795334</v>
      </c>
      <c r="Q2151">
        <v>414464.47945490101</v>
      </c>
    </row>
    <row r="2152" spans="1:17" x14ac:dyDescent="0.35">
      <c r="A2152" t="s">
        <v>154</v>
      </c>
      <c r="B2152" t="s">
        <v>4791</v>
      </c>
      <c r="C2152" t="s">
        <v>4792</v>
      </c>
      <c r="D2152">
        <v>0</v>
      </c>
      <c r="E2152">
        <v>17</v>
      </c>
      <c r="F2152">
        <v>4</v>
      </c>
      <c r="G2152">
        <v>8</v>
      </c>
      <c r="H2152">
        <v>4</v>
      </c>
      <c r="I2152">
        <v>231</v>
      </c>
      <c r="J2152">
        <v>149491.20451064801</v>
      </c>
      <c r="K2152">
        <v>109719.976961612</v>
      </c>
      <c r="L2152" t="s">
        <v>732</v>
      </c>
      <c r="M2152">
        <v>112756.4140625</v>
      </c>
      <c r="N2152" t="s">
        <v>732</v>
      </c>
      <c r="O2152" t="s">
        <v>732</v>
      </c>
      <c r="P2152" t="s">
        <v>732</v>
      </c>
      <c r="Q2152" t="s">
        <v>732</v>
      </c>
    </row>
    <row r="2153" spans="1:17" x14ac:dyDescent="0.35">
      <c r="A2153" t="s">
        <v>154</v>
      </c>
      <c r="B2153" t="s">
        <v>4793</v>
      </c>
      <c r="C2153" t="s">
        <v>4794</v>
      </c>
      <c r="D2153">
        <v>0</v>
      </c>
      <c r="E2153">
        <v>15</v>
      </c>
      <c r="F2153">
        <v>2</v>
      </c>
      <c r="G2153">
        <v>14</v>
      </c>
      <c r="H2153">
        <v>2</v>
      </c>
      <c r="I2153">
        <v>158</v>
      </c>
      <c r="J2153">
        <v>765067.49203753204</v>
      </c>
      <c r="K2153">
        <v>596028.020388679</v>
      </c>
      <c r="L2153" t="s">
        <v>732</v>
      </c>
      <c r="M2153">
        <v>535105.546875</v>
      </c>
      <c r="N2153">
        <v>312838.25731745898</v>
      </c>
      <c r="O2153">
        <v>451770.30061286001</v>
      </c>
      <c r="P2153">
        <v>437650.16172455897</v>
      </c>
      <c r="Q2153">
        <v>401097.27338883601</v>
      </c>
    </row>
    <row r="2154" spans="1:17" x14ac:dyDescent="0.35">
      <c r="A2154" t="s">
        <v>154</v>
      </c>
      <c r="B2154" t="s">
        <v>4795</v>
      </c>
      <c r="C2154" t="s">
        <v>4796</v>
      </c>
      <c r="D2154">
        <v>0</v>
      </c>
      <c r="E2154">
        <v>11</v>
      </c>
      <c r="F2154">
        <v>3</v>
      </c>
      <c r="G2154">
        <v>17</v>
      </c>
      <c r="H2154">
        <v>3</v>
      </c>
      <c r="I2154">
        <v>222</v>
      </c>
      <c r="J2154">
        <v>2297238.3807937298</v>
      </c>
      <c r="K2154">
        <v>2192684.9543632101</v>
      </c>
      <c r="L2154">
        <v>1087965.0315748099</v>
      </c>
      <c r="M2154">
        <v>1630287.5</v>
      </c>
      <c r="N2154" t="s">
        <v>732</v>
      </c>
      <c r="O2154">
        <v>129633.89576318199</v>
      </c>
      <c r="P2154">
        <v>144844.77324635501</v>
      </c>
      <c r="Q2154" t="s">
        <v>732</v>
      </c>
    </row>
    <row r="2155" spans="1:17" x14ac:dyDescent="0.35">
      <c r="A2155" t="s">
        <v>154</v>
      </c>
      <c r="B2155" t="s">
        <v>4797</v>
      </c>
      <c r="C2155" t="s">
        <v>4798</v>
      </c>
      <c r="D2155">
        <v>0</v>
      </c>
      <c r="E2155">
        <v>8</v>
      </c>
      <c r="F2155">
        <v>3</v>
      </c>
      <c r="G2155">
        <v>7</v>
      </c>
      <c r="H2155">
        <v>3</v>
      </c>
      <c r="I2155">
        <v>436</v>
      </c>
      <c r="J2155" t="s">
        <v>732</v>
      </c>
      <c r="K2155">
        <v>46843.182224752498</v>
      </c>
      <c r="L2155" t="s">
        <v>732</v>
      </c>
      <c r="M2155">
        <v>108133.3515625</v>
      </c>
      <c r="N2155" t="s">
        <v>732</v>
      </c>
      <c r="O2155" t="s">
        <v>732</v>
      </c>
      <c r="P2155" t="s">
        <v>732</v>
      </c>
      <c r="Q2155" t="s">
        <v>732</v>
      </c>
    </row>
    <row r="2156" spans="1:17" x14ac:dyDescent="0.35">
      <c r="A2156" t="s">
        <v>154</v>
      </c>
      <c r="B2156" t="s">
        <v>4799</v>
      </c>
      <c r="C2156" t="s">
        <v>4800</v>
      </c>
      <c r="D2156">
        <v>0</v>
      </c>
      <c r="E2156">
        <v>9</v>
      </c>
      <c r="F2156">
        <v>5</v>
      </c>
      <c r="G2156">
        <v>6</v>
      </c>
      <c r="H2156">
        <v>5</v>
      </c>
      <c r="I2156">
        <v>776</v>
      </c>
      <c r="J2156" t="s">
        <v>732</v>
      </c>
      <c r="K2156" t="s">
        <v>732</v>
      </c>
      <c r="L2156" t="s">
        <v>732</v>
      </c>
      <c r="M2156" t="s">
        <v>732</v>
      </c>
      <c r="N2156" t="s">
        <v>732</v>
      </c>
      <c r="O2156" t="s">
        <v>732</v>
      </c>
      <c r="P2156" t="s">
        <v>732</v>
      </c>
      <c r="Q2156" t="s">
        <v>732</v>
      </c>
    </row>
    <row r="2157" spans="1:17" x14ac:dyDescent="0.35">
      <c r="A2157" t="s">
        <v>154</v>
      </c>
      <c r="B2157" t="s">
        <v>4801</v>
      </c>
      <c r="C2157" t="s">
        <v>4802</v>
      </c>
      <c r="D2157">
        <v>0</v>
      </c>
      <c r="E2157">
        <v>24</v>
      </c>
      <c r="F2157">
        <v>2</v>
      </c>
      <c r="G2157">
        <v>6</v>
      </c>
      <c r="H2157">
        <v>2</v>
      </c>
      <c r="I2157">
        <v>143</v>
      </c>
      <c r="J2157">
        <v>596912.67441113701</v>
      </c>
      <c r="K2157">
        <v>790466.32366909098</v>
      </c>
      <c r="L2157">
        <v>856618.00658012705</v>
      </c>
      <c r="M2157">
        <v>2723988.2890625</v>
      </c>
      <c r="N2157">
        <v>1043020.6534325</v>
      </c>
      <c r="O2157">
        <v>617700.797837722</v>
      </c>
      <c r="P2157">
        <v>816651.13459912397</v>
      </c>
      <c r="Q2157">
        <v>809574.31840481702</v>
      </c>
    </row>
    <row r="2158" spans="1:17" x14ac:dyDescent="0.35">
      <c r="A2158" t="s">
        <v>154</v>
      </c>
      <c r="B2158" t="s">
        <v>4803</v>
      </c>
      <c r="C2158" t="s">
        <v>4804</v>
      </c>
      <c r="D2158">
        <v>0</v>
      </c>
      <c r="E2158">
        <v>11</v>
      </c>
      <c r="F2158">
        <v>2</v>
      </c>
      <c r="G2158">
        <v>12</v>
      </c>
      <c r="H2158">
        <v>2</v>
      </c>
      <c r="I2158">
        <v>211</v>
      </c>
      <c r="J2158">
        <v>819651.22164373705</v>
      </c>
      <c r="K2158">
        <v>784080.24804499</v>
      </c>
      <c r="L2158">
        <v>1403720.2629478101</v>
      </c>
      <c r="M2158">
        <v>766251.94140625</v>
      </c>
      <c r="N2158">
        <v>404513.60774721298</v>
      </c>
      <c r="O2158">
        <v>363846.72630187002</v>
      </c>
      <c r="P2158">
        <v>845846.33103496395</v>
      </c>
      <c r="Q2158">
        <v>419222.96052990801</v>
      </c>
    </row>
    <row r="2159" spans="1:17" x14ac:dyDescent="0.35">
      <c r="A2159" t="s">
        <v>154</v>
      </c>
      <c r="B2159" t="s">
        <v>4805</v>
      </c>
      <c r="C2159" t="s">
        <v>4806</v>
      </c>
      <c r="D2159">
        <v>0</v>
      </c>
      <c r="E2159">
        <v>7</v>
      </c>
      <c r="F2159">
        <v>4</v>
      </c>
      <c r="G2159">
        <v>6</v>
      </c>
      <c r="H2159">
        <v>4</v>
      </c>
      <c r="I2159">
        <v>606</v>
      </c>
      <c r="J2159">
        <v>196492.75986418099</v>
      </c>
      <c r="K2159">
        <v>220977.38581297899</v>
      </c>
      <c r="L2159" t="s">
        <v>732</v>
      </c>
      <c r="M2159">
        <v>452814.859375</v>
      </c>
      <c r="N2159" t="s">
        <v>732</v>
      </c>
      <c r="O2159" t="s">
        <v>732</v>
      </c>
      <c r="P2159" t="s">
        <v>732</v>
      </c>
      <c r="Q2159" t="s">
        <v>732</v>
      </c>
    </row>
    <row r="2160" spans="1:17" x14ac:dyDescent="0.35">
      <c r="A2160" t="s">
        <v>154</v>
      </c>
      <c r="B2160" t="s">
        <v>4807</v>
      </c>
      <c r="C2160" t="s">
        <v>4808</v>
      </c>
      <c r="D2160">
        <v>0</v>
      </c>
      <c r="E2160">
        <v>14</v>
      </c>
      <c r="F2160">
        <v>3</v>
      </c>
      <c r="G2160">
        <v>14</v>
      </c>
      <c r="H2160">
        <v>3</v>
      </c>
      <c r="I2160">
        <v>210</v>
      </c>
      <c r="J2160">
        <v>55036.9893528596</v>
      </c>
      <c r="K2160" t="s">
        <v>732</v>
      </c>
      <c r="L2160" t="s">
        <v>732</v>
      </c>
      <c r="M2160">
        <v>94912.375</v>
      </c>
      <c r="N2160" t="s">
        <v>732</v>
      </c>
      <c r="O2160">
        <v>506314.50750552001</v>
      </c>
      <c r="P2160">
        <v>608578.04276987805</v>
      </c>
      <c r="Q2160">
        <v>60039.279733565898</v>
      </c>
    </row>
    <row r="2161" spans="1:17" x14ac:dyDescent="0.35">
      <c r="A2161" t="s">
        <v>154</v>
      </c>
      <c r="B2161" t="s">
        <v>4809</v>
      </c>
      <c r="C2161" t="s">
        <v>4810</v>
      </c>
      <c r="D2161">
        <v>0</v>
      </c>
      <c r="E2161">
        <v>25</v>
      </c>
      <c r="F2161">
        <v>4</v>
      </c>
      <c r="G2161">
        <v>13</v>
      </c>
      <c r="H2161">
        <v>4</v>
      </c>
      <c r="I2161">
        <v>203</v>
      </c>
      <c r="J2161">
        <v>155909.857937789</v>
      </c>
      <c r="K2161">
        <v>122662.32228320101</v>
      </c>
      <c r="L2161" t="s">
        <v>732</v>
      </c>
      <c r="M2161">
        <v>159722.796875</v>
      </c>
      <c r="N2161" t="s">
        <v>732</v>
      </c>
      <c r="O2161" t="s">
        <v>732</v>
      </c>
      <c r="P2161" t="s">
        <v>732</v>
      </c>
      <c r="Q2161" t="s">
        <v>732</v>
      </c>
    </row>
    <row r="2162" spans="1:17" x14ac:dyDescent="0.35">
      <c r="A2162" t="s">
        <v>154</v>
      </c>
      <c r="B2162" t="s">
        <v>4811</v>
      </c>
      <c r="C2162" t="s">
        <v>4812</v>
      </c>
      <c r="D2162">
        <v>0</v>
      </c>
      <c r="E2162">
        <v>17</v>
      </c>
      <c r="F2162">
        <v>4</v>
      </c>
      <c r="G2162">
        <v>10</v>
      </c>
      <c r="H2162">
        <v>4</v>
      </c>
      <c r="I2162">
        <v>235</v>
      </c>
      <c r="J2162">
        <v>685060.16480829404</v>
      </c>
      <c r="K2162">
        <v>156135.501033393</v>
      </c>
      <c r="L2162">
        <v>365063.86864268797</v>
      </c>
      <c r="M2162">
        <v>444241.640625</v>
      </c>
      <c r="N2162">
        <v>170416.79857073401</v>
      </c>
      <c r="O2162">
        <v>136621.40267978099</v>
      </c>
      <c r="P2162">
        <v>240247.95846657999</v>
      </c>
      <c r="Q2162">
        <v>238606.88751925799</v>
      </c>
    </row>
    <row r="2163" spans="1:17" x14ac:dyDescent="0.35">
      <c r="A2163" t="s">
        <v>154</v>
      </c>
      <c r="B2163" t="s">
        <v>4813</v>
      </c>
      <c r="C2163" t="s">
        <v>4814</v>
      </c>
      <c r="D2163">
        <v>0</v>
      </c>
      <c r="E2163">
        <v>12</v>
      </c>
      <c r="F2163">
        <v>3</v>
      </c>
      <c r="G2163">
        <v>13</v>
      </c>
      <c r="H2163">
        <v>3</v>
      </c>
      <c r="I2163">
        <v>246</v>
      </c>
      <c r="J2163">
        <v>212938.320495525</v>
      </c>
      <c r="K2163">
        <v>280245.075042054</v>
      </c>
      <c r="L2163" t="s">
        <v>732</v>
      </c>
      <c r="M2163">
        <v>235198.734375</v>
      </c>
      <c r="N2163">
        <v>267823.94754852803</v>
      </c>
      <c r="O2163">
        <v>223990.73013024201</v>
      </c>
      <c r="P2163">
        <v>389691.16120884602</v>
      </c>
      <c r="Q2163">
        <v>228285.38232625299</v>
      </c>
    </row>
    <row r="2164" spans="1:17" x14ac:dyDescent="0.35">
      <c r="A2164" t="s">
        <v>154</v>
      </c>
      <c r="B2164" t="s">
        <v>4815</v>
      </c>
      <c r="C2164" t="s">
        <v>4816</v>
      </c>
      <c r="D2164">
        <v>0</v>
      </c>
      <c r="E2164">
        <v>11</v>
      </c>
      <c r="F2164">
        <v>3</v>
      </c>
      <c r="G2164">
        <v>10</v>
      </c>
      <c r="H2164">
        <v>3</v>
      </c>
      <c r="I2164">
        <v>276</v>
      </c>
      <c r="J2164">
        <v>178138.204042761</v>
      </c>
      <c r="K2164" t="s">
        <v>732</v>
      </c>
      <c r="L2164" t="s">
        <v>732</v>
      </c>
      <c r="M2164">
        <v>108975.6640625</v>
      </c>
      <c r="N2164" t="s">
        <v>732</v>
      </c>
      <c r="O2164" t="s">
        <v>732</v>
      </c>
      <c r="P2164" t="s">
        <v>732</v>
      </c>
      <c r="Q2164" t="s">
        <v>732</v>
      </c>
    </row>
    <row r="2165" spans="1:17" x14ac:dyDescent="0.35">
      <c r="A2165" t="s">
        <v>154</v>
      </c>
      <c r="B2165" t="s">
        <v>4817</v>
      </c>
      <c r="C2165" t="s">
        <v>4818</v>
      </c>
      <c r="D2165">
        <v>0</v>
      </c>
      <c r="E2165">
        <v>29</v>
      </c>
      <c r="F2165">
        <v>4</v>
      </c>
      <c r="G2165">
        <v>10</v>
      </c>
      <c r="H2165">
        <v>4</v>
      </c>
      <c r="I2165">
        <v>140</v>
      </c>
      <c r="J2165">
        <v>99571.869223258007</v>
      </c>
      <c r="K2165">
        <v>94456.792138566394</v>
      </c>
      <c r="L2165">
        <v>85283.5370452918</v>
      </c>
      <c r="M2165">
        <v>695970.84375</v>
      </c>
      <c r="N2165">
        <v>83643.944610846898</v>
      </c>
      <c r="O2165">
        <v>86433.780511256904</v>
      </c>
      <c r="P2165">
        <v>122099.15488384799</v>
      </c>
      <c r="Q2165">
        <v>121348.867799101</v>
      </c>
    </row>
    <row r="2166" spans="1:17" x14ac:dyDescent="0.35">
      <c r="A2166" t="s">
        <v>154</v>
      </c>
      <c r="B2166" t="s">
        <v>4819</v>
      </c>
      <c r="C2166" t="s">
        <v>4820</v>
      </c>
      <c r="D2166">
        <v>0</v>
      </c>
      <c r="E2166">
        <v>3</v>
      </c>
      <c r="F2166">
        <v>1</v>
      </c>
      <c r="G2166">
        <v>9</v>
      </c>
      <c r="H2166">
        <v>1</v>
      </c>
      <c r="I2166">
        <v>314</v>
      </c>
      <c r="J2166" t="s">
        <v>732</v>
      </c>
      <c r="K2166" t="s">
        <v>732</v>
      </c>
      <c r="L2166" t="s">
        <v>732</v>
      </c>
      <c r="M2166" t="s">
        <v>732</v>
      </c>
      <c r="N2166" t="s">
        <v>732</v>
      </c>
      <c r="O2166" t="s">
        <v>732</v>
      </c>
      <c r="P2166" t="s">
        <v>732</v>
      </c>
      <c r="Q2166" t="s">
        <v>732</v>
      </c>
    </row>
    <row r="2167" spans="1:17" x14ac:dyDescent="0.35">
      <c r="A2167" t="s">
        <v>154</v>
      </c>
      <c r="B2167" t="s">
        <v>4821</v>
      </c>
      <c r="C2167" t="s">
        <v>4822</v>
      </c>
      <c r="D2167">
        <v>0</v>
      </c>
      <c r="E2167">
        <v>26</v>
      </c>
      <c r="F2167">
        <v>3</v>
      </c>
      <c r="G2167">
        <v>3</v>
      </c>
      <c r="H2167">
        <v>3</v>
      </c>
      <c r="I2167">
        <v>154</v>
      </c>
      <c r="J2167">
        <v>89771.647545564105</v>
      </c>
      <c r="K2167">
        <v>75127.004885230606</v>
      </c>
      <c r="L2167" t="s">
        <v>732</v>
      </c>
      <c r="M2167">
        <v>145779.21875</v>
      </c>
      <c r="N2167">
        <v>65060.564785271497</v>
      </c>
      <c r="O2167">
        <v>103517.835514855</v>
      </c>
      <c r="P2167">
        <v>97915.981791293307</v>
      </c>
      <c r="Q2167">
        <v>73449.840733734396</v>
      </c>
    </row>
    <row r="2168" spans="1:17" x14ac:dyDescent="0.35">
      <c r="A2168" t="s">
        <v>154</v>
      </c>
      <c r="B2168" t="s">
        <v>4823</v>
      </c>
      <c r="C2168" t="s">
        <v>4824</v>
      </c>
      <c r="D2168">
        <v>0</v>
      </c>
      <c r="E2168">
        <v>14</v>
      </c>
      <c r="F2168">
        <v>2</v>
      </c>
      <c r="G2168">
        <v>25</v>
      </c>
      <c r="H2168">
        <v>2</v>
      </c>
      <c r="I2168">
        <v>58</v>
      </c>
      <c r="J2168" t="s">
        <v>732</v>
      </c>
      <c r="K2168" t="s">
        <v>732</v>
      </c>
      <c r="L2168" t="s">
        <v>732</v>
      </c>
      <c r="M2168">
        <v>5887674.5</v>
      </c>
      <c r="N2168" t="s">
        <v>732</v>
      </c>
      <c r="O2168" t="s">
        <v>732</v>
      </c>
      <c r="P2168" t="s">
        <v>732</v>
      </c>
      <c r="Q2168" t="s">
        <v>732</v>
      </c>
    </row>
    <row r="2169" spans="1:17" x14ac:dyDescent="0.35">
      <c r="A2169" t="s">
        <v>154</v>
      </c>
      <c r="B2169" t="s">
        <v>4825</v>
      </c>
      <c r="C2169" t="s">
        <v>4826</v>
      </c>
      <c r="D2169">
        <v>0</v>
      </c>
      <c r="E2169">
        <v>14</v>
      </c>
      <c r="F2169">
        <v>3</v>
      </c>
      <c r="G2169">
        <v>7</v>
      </c>
      <c r="H2169">
        <v>3</v>
      </c>
      <c r="I2169">
        <v>241</v>
      </c>
      <c r="J2169">
        <v>284654.13320040097</v>
      </c>
      <c r="K2169">
        <v>334918.238320523</v>
      </c>
      <c r="L2169">
        <v>141560.49954475899</v>
      </c>
      <c r="M2169">
        <v>421042.03125</v>
      </c>
      <c r="N2169">
        <v>43309.146001129397</v>
      </c>
      <c r="O2169">
        <v>48153.019062599502</v>
      </c>
      <c r="P2169">
        <v>84224.521142561993</v>
      </c>
      <c r="Q2169" t="s">
        <v>732</v>
      </c>
    </row>
    <row r="2170" spans="1:17" x14ac:dyDescent="0.35">
      <c r="A2170" t="s">
        <v>154</v>
      </c>
      <c r="B2170" t="s">
        <v>4827</v>
      </c>
      <c r="C2170" t="s">
        <v>4828</v>
      </c>
      <c r="D2170">
        <v>0</v>
      </c>
      <c r="E2170">
        <v>13</v>
      </c>
      <c r="F2170">
        <v>4</v>
      </c>
      <c r="G2170">
        <v>14</v>
      </c>
      <c r="H2170">
        <v>4</v>
      </c>
      <c r="I2170">
        <v>327</v>
      </c>
      <c r="J2170">
        <v>158058.29335166901</v>
      </c>
      <c r="K2170">
        <v>179368.50116448099</v>
      </c>
      <c r="L2170">
        <v>119287.792580019</v>
      </c>
      <c r="M2170">
        <v>252736.3671875</v>
      </c>
      <c r="N2170">
        <v>619092.05906487897</v>
      </c>
      <c r="O2170">
        <v>895109.42900142004</v>
      </c>
      <c r="P2170">
        <v>849129.78557681304</v>
      </c>
      <c r="Q2170">
        <v>696681.37922159606</v>
      </c>
    </row>
    <row r="2171" spans="1:17" x14ac:dyDescent="0.35">
      <c r="A2171" t="s">
        <v>154</v>
      </c>
      <c r="B2171" t="s">
        <v>4829</v>
      </c>
      <c r="C2171" t="s">
        <v>4830</v>
      </c>
      <c r="D2171">
        <v>0</v>
      </c>
      <c r="E2171">
        <v>6</v>
      </c>
      <c r="F2171">
        <v>3</v>
      </c>
      <c r="G2171">
        <v>13</v>
      </c>
      <c r="H2171">
        <v>3</v>
      </c>
      <c r="I2171">
        <v>575</v>
      </c>
      <c r="J2171">
        <v>1169323.9142958999</v>
      </c>
      <c r="K2171">
        <v>1038981.64781598</v>
      </c>
      <c r="L2171" t="s">
        <v>732</v>
      </c>
      <c r="M2171">
        <v>907853.96875</v>
      </c>
      <c r="N2171">
        <v>1041015.89961812</v>
      </c>
      <c r="O2171">
        <v>835947.44190342096</v>
      </c>
      <c r="P2171">
        <v>1343543.84468671</v>
      </c>
      <c r="Q2171">
        <v>975367.69974865799</v>
      </c>
    </row>
    <row r="2172" spans="1:17" x14ac:dyDescent="0.35">
      <c r="A2172" t="s">
        <v>154</v>
      </c>
      <c r="B2172" t="s">
        <v>4831</v>
      </c>
      <c r="C2172" t="s">
        <v>4832</v>
      </c>
      <c r="D2172">
        <v>0</v>
      </c>
      <c r="E2172">
        <v>14</v>
      </c>
      <c r="F2172">
        <v>3</v>
      </c>
      <c r="G2172">
        <v>38</v>
      </c>
      <c r="H2172">
        <v>3</v>
      </c>
      <c r="I2172">
        <v>176</v>
      </c>
      <c r="J2172">
        <v>1386015.70795622</v>
      </c>
      <c r="K2172">
        <v>1349952.2800889299</v>
      </c>
      <c r="L2172">
        <v>2532664.2749599698</v>
      </c>
      <c r="M2172">
        <v>3001810.6875</v>
      </c>
      <c r="N2172">
        <v>9190950.0452598091</v>
      </c>
      <c r="O2172">
        <v>16746219.169897201</v>
      </c>
      <c r="P2172">
        <v>8244577.7991364999</v>
      </c>
      <c r="Q2172">
        <v>12256302.6156445</v>
      </c>
    </row>
    <row r="2173" spans="1:17" x14ac:dyDescent="0.35">
      <c r="A2173" t="s">
        <v>154</v>
      </c>
      <c r="B2173" t="s">
        <v>4833</v>
      </c>
      <c r="C2173" t="s">
        <v>4834</v>
      </c>
      <c r="D2173">
        <v>0</v>
      </c>
      <c r="E2173">
        <v>9</v>
      </c>
      <c r="F2173">
        <v>4</v>
      </c>
      <c r="G2173">
        <v>13</v>
      </c>
      <c r="H2173">
        <v>4</v>
      </c>
      <c r="I2173">
        <v>442</v>
      </c>
      <c r="J2173">
        <v>605028.299585448</v>
      </c>
      <c r="K2173">
        <v>714455.20580743498</v>
      </c>
      <c r="L2173">
        <v>365004.54516377102</v>
      </c>
      <c r="M2173">
        <v>1119409.46875</v>
      </c>
      <c r="N2173">
        <v>180096.715476471</v>
      </c>
      <c r="O2173">
        <v>198658.763820138</v>
      </c>
      <c r="P2173">
        <v>188323.77463011001</v>
      </c>
      <c r="Q2173">
        <v>183284.49678326599</v>
      </c>
    </row>
    <row r="2174" spans="1:17" x14ac:dyDescent="0.35">
      <c r="A2174" t="s">
        <v>154</v>
      </c>
      <c r="B2174" t="s">
        <v>4835</v>
      </c>
      <c r="C2174" t="s">
        <v>4836</v>
      </c>
      <c r="D2174">
        <v>0</v>
      </c>
      <c r="E2174">
        <v>21</v>
      </c>
      <c r="F2174">
        <v>1</v>
      </c>
      <c r="G2174">
        <v>8</v>
      </c>
      <c r="H2174">
        <v>1</v>
      </c>
      <c r="I2174">
        <v>77</v>
      </c>
      <c r="J2174">
        <v>1197073.9464443801</v>
      </c>
      <c r="K2174">
        <v>1510663.2212217699</v>
      </c>
      <c r="L2174">
        <v>780612.58339546702</v>
      </c>
      <c r="M2174">
        <v>1164312.25</v>
      </c>
      <c r="N2174">
        <v>477442.780102244</v>
      </c>
      <c r="O2174">
        <v>480698.12829709501</v>
      </c>
      <c r="P2174">
        <v>616946.21864994999</v>
      </c>
      <c r="Q2174">
        <v>476822.00849332497</v>
      </c>
    </row>
    <row r="2175" spans="1:17" x14ac:dyDescent="0.35">
      <c r="A2175" t="s">
        <v>154</v>
      </c>
      <c r="B2175" t="s">
        <v>4837</v>
      </c>
      <c r="C2175" t="s">
        <v>4838</v>
      </c>
      <c r="D2175">
        <v>0</v>
      </c>
      <c r="E2175">
        <v>22</v>
      </c>
      <c r="F2175">
        <v>1</v>
      </c>
      <c r="G2175">
        <v>5</v>
      </c>
      <c r="H2175">
        <v>1</v>
      </c>
      <c r="I2175">
        <v>88</v>
      </c>
      <c r="J2175" t="s">
        <v>732</v>
      </c>
      <c r="K2175" t="s">
        <v>732</v>
      </c>
      <c r="L2175" t="s">
        <v>732</v>
      </c>
      <c r="M2175" t="s">
        <v>732</v>
      </c>
      <c r="N2175" t="s">
        <v>732</v>
      </c>
      <c r="O2175" t="s">
        <v>732</v>
      </c>
      <c r="P2175" t="s">
        <v>732</v>
      </c>
      <c r="Q2175" t="s">
        <v>732</v>
      </c>
    </row>
    <row r="2176" spans="1:17" x14ac:dyDescent="0.35">
      <c r="A2176" t="s">
        <v>154</v>
      </c>
      <c r="B2176" t="s">
        <v>4839</v>
      </c>
      <c r="C2176" t="s">
        <v>4840</v>
      </c>
      <c r="D2176">
        <v>0</v>
      </c>
      <c r="E2176">
        <v>23</v>
      </c>
      <c r="F2176">
        <v>2</v>
      </c>
      <c r="G2176">
        <v>31</v>
      </c>
      <c r="H2176">
        <v>2</v>
      </c>
      <c r="I2176">
        <v>71</v>
      </c>
      <c r="J2176">
        <v>457284.66568260198</v>
      </c>
      <c r="K2176">
        <v>320072.58785113599</v>
      </c>
      <c r="L2176" t="s">
        <v>732</v>
      </c>
      <c r="M2176">
        <v>290216.1875</v>
      </c>
      <c r="N2176">
        <v>1797920.13149292</v>
      </c>
      <c r="O2176">
        <v>995365.53205804096</v>
      </c>
      <c r="P2176">
        <v>1616135.41501431</v>
      </c>
      <c r="Q2176">
        <v>1434911.84691428</v>
      </c>
    </row>
    <row r="2177" spans="1:17" x14ac:dyDescent="0.35">
      <c r="A2177" t="s">
        <v>154</v>
      </c>
      <c r="B2177" t="s">
        <v>4841</v>
      </c>
      <c r="C2177" t="s">
        <v>4842</v>
      </c>
      <c r="D2177">
        <v>0</v>
      </c>
      <c r="E2177">
        <v>47</v>
      </c>
      <c r="F2177">
        <v>1</v>
      </c>
      <c r="G2177">
        <v>2</v>
      </c>
      <c r="H2177">
        <v>1</v>
      </c>
      <c r="I2177">
        <v>45</v>
      </c>
      <c r="J2177">
        <v>449124.41171620699</v>
      </c>
      <c r="K2177">
        <v>496756.65343552799</v>
      </c>
      <c r="L2177" t="s">
        <v>732</v>
      </c>
      <c r="M2177">
        <v>2468353.1875</v>
      </c>
      <c r="N2177" t="s">
        <v>732</v>
      </c>
      <c r="O2177" t="s">
        <v>732</v>
      </c>
      <c r="P2177" t="s">
        <v>732</v>
      </c>
      <c r="Q2177" t="s">
        <v>732</v>
      </c>
    </row>
    <row r="2178" spans="1:17" x14ac:dyDescent="0.35">
      <c r="A2178" t="s">
        <v>154</v>
      </c>
      <c r="B2178" t="s">
        <v>4843</v>
      </c>
      <c r="C2178" t="s">
        <v>4844</v>
      </c>
      <c r="D2178">
        <v>0</v>
      </c>
      <c r="E2178">
        <v>17</v>
      </c>
      <c r="F2178">
        <v>2</v>
      </c>
      <c r="G2178">
        <v>8</v>
      </c>
      <c r="H2178">
        <v>2</v>
      </c>
      <c r="I2178">
        <v>154</v>
      </c>
      <c r="J2178">
        <v>145173.06404884101</v>
      </c>
      <c r="K2178">
        <v>119889.00337319401</v>
      </c>
      <c r="L2178" t="s">
        <v>732</v>
      </c>
      <c r="M2178">
        <v>400862.84375</v>
      </c>
      <c r="N2178">
        <v>286309.16811877402</v>
      </c>
      <c r="O2178">
        <v>201201.394868248</v>
      </c>
      <c r="P2178">
        <v>108591.571302151</v>
      </c>
      <c r="Q2178">
        <v>217190.209854766</v>
      </c>
    </row>
    <row r="2179" spans="1:17" x14ac:dyDescent="0.35">
      <c r="A2179" t="s">
        <v>154</v>
      </c>
      <c r="B2179" t="s">
        <v>4845</v>
      </c>
      <c r="C2179" t="s">
        <v>4846</v>
      </c>
      <c r="D2179">
        <v>0</v>
      </c>
      <c r="E2179">
        <v>15</v>
      </c>
      <c r="F2179">
        <v>3</v>
      </c>
      <c r="G2179">
        <v>8</v>
      </c>
      <c r="H2179">
        <v>3</v>
      </c>
      <c r="I2179">
        <v>202</v>
      </c>
      <c r="J2179" t="s">
        <v>732</v>
      </c>
      <c r="K2179" t="s">
        <v>732</v>
      </c>
      <c r="L2179" t="s">
        <v>732</v>
      </c>
      <c r="M2179" t="s">
        <v>732</v>
      </c>
      <c r="N2179" t="s">
        <v>732</v>
      </c>
      <c r="O2179" t="s">
        <v>732</v>
      </c>
      <c r="P2179" t="s">
        <v>732</v>
      </c>
      <c r="Q2179" t="s">
        <v>732</v>
      </c>
    </row>
    <row r="2180" spans="1:17" x14ac:dyDescent="0.35">
      <c r="A2180" t="s">
        <v>154</v>
      </c>
      <c r="B2180" t="s">
        <v>4847</v>
      </c>
      <c r="C2180" t="s">
        <v>4848</v>
      </c>
      <c r="D2180">
        <v>0</v>
      </c>
      <c r="E2180">
        <v>22</v>
      </c>
      <c r="F2180">
        <v>4</v>
      </c>
      <c r="G2180">
        <v>9</v>
      </c>
      <c r="H2180">
        <v>4</v>
      </c>
      <c r="I2180">
        <v>199</v>
      </c>
      <c r="J2180">
        <v>181905.883946947</v>
      </c>
      <c r="K2180">
        <v>134638.42564415699</v>
      </c>
      <c r="L2180">
        <v>133777.493836507</v>
      </c>
      <c r="M2180">
        <v>241030.828125</v>
      </c>
      <c r="N2180">
        <v>662791.75267021696</v>
      </c>
      <c r="O2180">
        <v>654567.24377613503</v>
      </c>
      <c r="P2180">
        <v>236358.38624269699</v>
      </c>
      <c r="Q2180">
        <v>794686.83917805704</v>
      </c>
    </row>
    <row r="2181" spans="1:17" x14ac:dyDescent="0.35">
      <c r="A2181" t="s">
        <v>154</v>
      </c>
      <c r="B2181" t="s">
        <v>4849</v>
      </c>
      <c r="C2181" t="s">
        <v>4850</v>
      </c>
      <c r="D2181">
        <v>0</v>
      </c>
      <c r="E2181">
        <v>25</v>
      </c>
      <c r="F2181">
        <v>3</v>
      </c>
      <c r="G2181">
        <v>22</v>
      </c>
      <c r="H2181">
        <v>3</v>
      </c>
      <c r="I2181">
        <v>134</v>
      </c>
      <c r="J2181">
        <v>247831.52954259299</v>
      </c>
      <c r="K2181">
        <v>354627.82050331699</v>
      </c>
      <c r="L2181">
        <v>389910.14982289902</v>
      </c>
      <c r="M2181">
        <v>578310.8359375</v>
      </c>
      <c r="N2181">
        <v>2029538.24318678</v>
      </c>
      <c r="O2181">
        <v>1989510.9511074601</v>
      </c>
      <c r="P2181">
        <v>2296530.4300155099</v>
      </c>
      <c r="Q2181">
        <v>2358224.37881262</v>
      </c>
    </row>
    <row r="2182" spans="1:17" x14ac:dyDescent="0.35">
      <c r="A2182" t="s">
        <v>154</v>
      </c>
      <c r="B2182" t="s">
        <v>4851</v>
      </c>
      <c r="C2182" t="s">
        <v>4852</v>
      </c>
      <c r="D2182">
        <v>0</v>
      </c>
      <c r="E2182">
        <v>16</v>
      </c>
      <c r="F2182">
        <v>1</v>
      </c>
      <c r="G2182">
        <v>12</v>
      </c>
      <c r="H2182">
        <v>1</v>
      </c>
      <c r="I2182">
        <v>86</v>
      </c>
      <c r="J2182">
        <v>542297.10612580494</v>
      </c>
      <c r="K2182">
        <v>639936.69413777604</v>
      </c>
      <c r="L2182">
        <v>370758.21248882398</v>
      </c>
      <c r="M2182">
        <v>698693.5</v>
      </c>
      <c r="N2182">
        <v>796591.92095457297</v>
      </c>
      <c r="O2182">
        <v>577472.205634529</v>
      </c>
      <c r="P2182">
        <v>613628.880327772</v>
      </c>
      <c r="Q2182">
        <v>462494.37543263898</v>
      </c>
    </row>
    <row r="2183" spans="1:17" x14ac:dyDescent="0.35">
      <c r="A2183" t="s">
        <v>154</v>
      </c>
      <c r="B2183" t="s">
        <v>4853</v>
      </c>
      <c r="C2183" t="s">
        <v>4854</v>
      </c>
      <c r="D2183">
        <v>0</v>
      </c>
      <c r="E2183">
        <v>28</v>
      </c>
      <c r="F2183">
        <v>3</v>
      </c>
      <c r="G2183">
        <v>12</v>
      </c>
      <c r="H2183">
        <v>3</v>
      </c>
      <c r="I2183">
        <v>134</v>
      </c>
      <c r="J2183">
        <v>241992.35727747</v>
      </c>
      <c r="K2183">
        <v>291557.45393766201</v>
      </c>
      <c r="L2183" t="s">
        <v>732</v>
      </c>
      <c r="M2183">
        <v>154955.359375</v>
      </c>
      <c r="N2183">
        <v>439282.98378747399</v>
      </c>
      <c r="O2183">
        <v>847285.60231622297</v>
      </c>
      <c r="P2183">
        <v>379603.58150877699</v>
      </c>
      <c r="Q2183">
        <v>611987.054118125</v>
      </c>
    </row>
    <row r="2184" spans="1:17" x14ac:dyDescent="0.35">
      <c r="A2184" t="s">
        <v>154</v>
      </c>
      <c r="B2184" t="s">
        <v>4855</v>
      </c>
      <c r="C2184" t="s">
        <v>4856</v>
      </c>
      <c r="D2184">
        <v>0</v>
      </c>
      <c r="E2184">
        <v>9</v>
      </c>
      <c r="F2184">
        <v>3</v>
      </c>
      <c r="G2184">
        <v>7</v>
      </c>
      <c r="H2184">
        <v>3</v>
      </c>
      <c r="I2184">
        <v>431</v>
      </c>
      <c r="J2184" t="s">
        <v>732</v>
      </c>
      <c r="K2184" t="s">
        <v>732</v>
      </c>
      <c r="L2184" t="s">
        <v>732</v>
      </c>
      <c r="M2184" t="s">
        <v>732</v>
      </c>
      <c r="N2184" t="s">
        <v>732</v>
      </c>
      <c r="O2184" t="s">
        <v>732</v>
      </c>
      <c r="P2184" t="s">
        <v>732</v>
      </c>
      <c r="Q2184" t="s">
        <v>732</v>
      </c>
    </row>
    <row r="2185" spans="1:17" x14ac:dyDescent="0.35">
      <c r="A2185" t="s">
        <v>154</v>
      </c>
      <c r="B2185" t="s">
        <v>4857</v>
      </c>
      <c r="C2185" t="s">
        <v>4858</v>
      </c>
      <c r="D2185">
        <v>0</v>
      </c>
      <c r="E2185">
        <v>19</v>
      </c>
      <c r="F2185">
        <v>3</v>
      </c>
      <c r="G2185">
        <v>8</v>
      </c>
      <c r="H2185">
        <v>3</v>
      </c>
      <c r="I2185">
        <v>164</v>
      </c>
      <c r="J2185">
        <v>117123.90110983999</v>
      </c>
      <c r="K2185">
        <v>118460.447676658</v>
      </c>
      <c r="L2185">
        <v>78461.196644886906</v>
      </c>
      <c r="M2185">
        <v>225057.046875</v>
      </c>
      <c r="N2185">
        <v>271236.44252926699</v>
      </c>
      <c r="O2185">
        <v>337796.35615605302</v>
      </c>
      <c r="P2185">
        <v>470876.34353085101</v>
      </c>
      <c r="Q2185">
        <v>389352.93667992298</v>
      </c>
    </row>
    <row r="2186" spans="1:17" x14ac:dyDescent="0.35">
      <c r="A2186" t="s">
        <v>154</v>
      </c>
      <c r="B2186" t="s">
        <v>4859</v>
      </c>
      <c r="C2186" t="s">
        <v>4860</v>
      </c>
      <c r="D2186">
        <v>0</v>
      </c>
      <c r="E2186">
        <v>12</v>
      </c>
      <c r="F2186">
        <v>4</v>
      </c>
      <c r="G2186">
        <v>6</v>
      </c>
      <c r="H2186">
        <v>4</v>
      </c>
      <c r="I2186">
        <v>422</v>
      </c>
      <c r="J2186" t="s">
        <v>732</v>
      </c>
      <c r="K2186" t="s">
        <v>732</v>
      </c>
      <c r="L2186" t="s">
        <v>732</v>
      </c>
      <c r="M2186" t="s">
        <v>732</v>
      </c>
      <c r="N2186" t="s">
        <v>732</v>
      </c>
      <c r="O2186" t="s">
        <v>732</v>
      </c>
      <c r="P2186" t="s">
        <v>732</v>
      </c>
      <c r="Q2186" t="s">
        <v>732</v>
      </c>
    </row>
    <row r="2187" spans="1:17" x14ac:dyDescent="0.35">
      <c r="A2187" t="s">
        <v>154</v>
      </c>
      <c r="B2187" t="s">
        <v>4861</v>
      </c>
      <c r="C2187" t="s">
        <v>4862</v>
      </c>
      <c r="D2187">
        <v>0</v>
      </c>
      <c r="E2187">
        <v>14</v>
      </c>
      <c r="F2187">
        <v>1</v>
      </c>
      <c r="G2187">
        <v>48</v>
      </c>
      <c r="H2187">
        <v>1</v>
      </c>
      <c r="I2187">
        <v>64</v>
      </c>
      <c r="J2187" t="s">
        <v>732</v>
      </c>
      <c r="K2187" t="s">
        <v>732</v>
      </c>
      <c r="L2187">
        <v>27781685.158827402</v>
      </c>
      <c r="M2187">
        <v>141730.0859375</v>
      </c>
      <c r="N2187">
        <v>527386.01038717898</v>
      </c>
      <c r="O2187">
        <v>201459.51216395301</v>
      </c>
      <c r="P2187">
        <v>217043.032395321</v>
      </c>
      <c r="Q2187" t="s">
        <v>732</v>
      </c>
    </row>
    <row r="2188" spans="1:17" x14ac:dyDescent="0.35">
      <c r="A2188" t="s">
        <v>154</v>
      </c>
      <c r="B2188" t="s">
        <v>4863</v>
      </c>
      <c r="C2188" t="s">
        <v>4864</v>
      </c>
      <c r="D2188">
        <v>0</v>
      </c>
      <c r="E2188">
        <v>28</v>
      </c>
      <c r="F2188">
        <v>3</v>
      </c>
      <c r="G2188">
        <v>14</v>
      </c>
      <c r="H2188">
        <v>3</v>
      </c>
      <c r="I2188">
        <v>141</v>
      </c>
      <c r="J2188">
        <v>117940.495180806</v>
      </c>
      <c r="K2188">
        <v>164556.27119766799</v>
      </c>
      <c r="L2188" t="s">
        <v>732</v>
      </c>
      <c r="M2188">
        <v>190800.859375</v>
      </c>
      <c r="N2188">
        <v>381973.445563249</v>
      </c>
      <c r="O2188">
        <v>286043.037448266</v>
      </c>
      <c r="P2188">
        <v>543726.515656829</v>
      </c>
      <c r="Q2188">
        <v>417562.84953693498</v>
      </c>
    </row>
    <row r="2189" spans="1:17" x14ac:dyDescent="0.35">
      <c r="A2189" t="s">
        <v>154</v>
      </c>
      <c r="B2189" t="s">
        <v>4865</v>
      </c>
      <c r="C2189" t="s">
        <v>4866</v>
      </c>
      <c r="D2189">
        <v>0</v>
      </c>
      <c r="E2189">
        <v>30</v>
      </c>
      <c r="F2189">
        <v>4</v>
      </c>
      <c r="G2189">
        <v>6</v>
      </c>
      <c r="H2189">
        <v>4</v>
      </c>
      <c r="I2189">
        <v>122</v>
      </c>
      <c r="J2189" t="s">
        <v>732</v>
      </c>
      <c r="K2189" t="s">
        <v>732</v>
      </c>
      <c r="L2189" t="s">
        <v>732</v>
      </c>
      <c r="M2189" t="s">
        <v>732</v>
      </c>
      <c r="N2189" t="s">
        <v>732</v>
      </c>
      <c r="O2189" t="s">
        <v>732</v>
      </c>
      <c r="P2189" t="s">
        <v>732</v>
      </c>
      <c r="Q2189" t="s">
        <v>732</v>
      </c>
    </row>
    <row r="2190" spans="1:17" x14ac:dyDescent="0.35">
      <c r="A2190" t="s">
        <v>154</v>
      </c>
      <c r="B2190" t="s">
        <v>4867</v>
      </c>
      <c r="C2190" t="s">
        <v>4868</v>
      </c>
      <c r="D2190">
        <v>0</v>
      </c>
      <c r="E2190">
        <v>27</v>
      </c>
      <c r="F2190">
        <v>2</v>
      </c>
      <c r="G2190">
        <v>13</v>
      </c>
      <c r="H2190">
        <v>2</v>
      </c>
      <c r="I2190">
        <v>96</v>
      </c>
      <c r="J2190">
        <v>651210.584455929</v>
      </c>
      <c r="K2190">
        <v>639920.82335517101</v>
      </c>
      <c r="L2190">
        <v>327778.26484248001</v>
      </c>
      <c r="M2190">
        <v>546372.734375</v>
      </c>
      <c r="N2190">
        <v>4697334.63277415</v>
      </c>
      <c r="O2190">
        <v>6622435.3861926803</v>
      </c>
      <c r="P2190">
        <v>5843814.2573039699</v>
      </c>
      <c r="Q2190">
        <v>8923000.6867967807</v>
      </c>
    </row>
    <row r="2191" spans="1:17" x14ac:dyDescent="0.35">
      <c r="A2191" t="s">
        <v>154</v>
      </c>
      <c r="B2191" t="s">
        <v>4869</v>
      </c>
      <c r="C2191" t="s">
        <v>4870</v>
      </c>
      <c r="D2191">
        <v>0</v>
      </c>
      <c r="E2191">
        <v>21</v>
      </c>
      <c r="F2191">
        <v>3</v>
      </c>
      <c r="G2191">
        <v>11</v>
      </c>
      <c r="H2191">
        <v>3</v>
      </c>
      <c r="I2191">
        <v>132</v>
      </c>
      <c r="J2191">
        <v>1224843.7708879099</v>
      </c>
      <c r="K2191">
        <v>1577513.11894616</v>
      </c>
      <c r="L2191">
        <v>1135466.94977831</v>
      </c>
      <c r="M2191">
        <v>1431146.0625</v>
      </c>
      <c r="N2191">
        <v>322764.75289663899</v>
      </c>
      <c r="O2191">
        <v>210418.32376766301</v>
      </c>
      <c r="P2191">
        <v>242331.91089805699</v>
      </c>
      <c r="Q2191">
        <v>182466.995197374</v>
      </c>
    </row>
    <row r="2192" spans="1:17" x14ac:dyDescent="0.35">
      <c r="A2192" t="s">
        <v>154</v>
      </c>
      <c r="B2192" t="s">
        <v>300</v>
      </c>
      <c r="C2192" t="s">
        <v>4871</v>
      </c>
      <c r="D2192">
        <v>0</v>
      </c>
      <c r="E2192">
        <v>15</v>
      </c>
      <c r="F2192">
        <v>2</v>
      </c>
      <c r="G2192">
        <v>11</v>
      </c>
      <c r="H2192">
        <v>2</v>
      </c>
      <c r="I2192">
        <v>175</v>
      </c>
      <c r="J2192">
        <v>113486.338343714</v>
      </c>
      <c r="K2192">
        <v>123540.379506244</v>
      </c>
      <c r="L2192" t="s">
        <v>732</v>
      </c>
      <c r="M2192" t="s">
        <v>732</v>
      </c>
      <c r="N2192">
        <v>493576.94114401599</v>
      </c>
      <c r="O2192">
        <v>501602.15244981903</v>
      </c>
      <c r="P2192">
        <v>642307.06964828598</v>
      </c>
      <c r="Q2192">
        <v>488268.61829773098</v>
      </c>
    </row>
    <row r="2193" spans="1:17" x14ac:dyDescent="0.35">
      <c r="A2193" t="s">
        <v>154</v>
      </c>
      <c r="B2193" t="s">
        <v>4872</v>
      </c>
      <c r="C2193" t="s">
        <v>4873</v>
      </c>
      <c r="D2193">
        <v>0</v>
      </c>
      <c r="E2193">
        <v>5</v>
      </c>
      <c r="F2193">
        <v>4</v>
      </c>
      <c r="G2193">
        <v>11</v>
      </c>
      <c r="H2193">
        <v>4</v>
      </c>
      <c r="I2193">
        <v>731</v>
      </c>
      <c r="J2193" t="s">
        <v>732</v>
      </c>
      <c r="K2193" t="s">
        <v>732</v>
      </c>
      <c r="L2193" t="s">
        <v>732</v>
      </c>
      <c r="M2193" t="s">
        <v>732</v>
      </c>
      <c r="N2193" t="s">
        <v>732</v>
      </c>
      <c r="O2193" t="s">
        <v>732</v>
      </c>
      <c r="P2193" t="s">
        <v>732</v>
      </c>
      <c r="Q2193" t="s">
        <v>732</v>
      </c>
    </row>
    <row r="2194" spans="1:17" x14ac:dyDescent="0.35">
      <c r="A2194" t="s">
        <v>154</v>
      </c>
      <c r="B2194" t="s">
        <v>4874</v>
      </c>
      <c r="C2194" t="s">
        <v>4875</v>
      </c>
      <c r="D2194">
        <v>0</v>
      </c>
      <c r="E2194">
        <v>19</v>
      </c>
      <c r="F2194">
        <v>2</v>
      </c>
      <c r="G2194">
        <v>4</v>
      </c>
      <c r="H2194">
        <v>2</v>
      </c>
      <c r="I2194">
        <v>145</v>
      </c>
      <c r="J2194">
        <v>193936.705371755</v>
      </c>
      <c r="K2194">
        <v>164206.388370639</v>
      </c>
      <c r="L2194" t="s">
        <v>732</v>
      </c>
      <c r="M2194">
        <v>207915.28125</v>
      </c>
      <c r="N2194" t="s">
        <v>732</v>
      </c>
      <c r="O2194" t="s">
        <v>732</v>
      </c>
      <c r="P2194" t="s">
        <v>732</v>
      </c>
      <c r="Q2194" t="s">
        <v>732</v>
      </c>
    </row>
    <row r="2195" spans="1:17" x14ac:dyDescent="0.35">
      <c r="A2195" t="s">
        <v>154</v>
      </c>
      <c r="B2195" t="s">
        <v>4876</v>
      </c>
      <c r="C2195" t="s">
        <v>4877</v>
      </c>
      <c r="D2195">
        <v>0</v>
      </c>
      <c r="E2195">
        <v>4</v>
      </c>
      <c r="F2195">
        <v>1</v>
      </c>
      <c r="G2195">
        <v>2</v>
      </c>
      <c r="H2195">
        <v>1</v>
      </c>
      <c r="I2195">
        <v>411</v>
      </c>
      <c r="J2195" t="s">
        <v>732</v>
      </c>
      <c r="K2195" t="s">
        <v>732</v>
      </c>
      <c r="L2195" t="s">
        <v>732</v>
      </c>
      <c r="M2195">
        <v>232037.09375</v>
      </c>
      <c r="N2195">
        <v>364088.49747852201</v>
      </c>
      <c r="O2195">
        <v>580386.81177850801</v>
      </c>
      <c r="P2195">
        <v>648374.55387103499</v>
      </c>
      <c r="Q2195">
        <v>769390.89747160603</v>
      </c>
    </row>
    <row r="2196" spans="1:17" x14ac:dyDescent="0.35">
      <c r="A2196" t="s">
        <v>154</v>
      </c>
      <c r="B2196" t="s">
        <v>4878</v>
      </c>
      <c r="C2196" t="s">
        <v>4879</v>
      </c>
      <c r="D2196">
        <v>0</v>
      </c>
      <c r="E2196">
        <v>20</v>
      </c>
      <c r="F2196">
        <v>3</v>
      </c>
      <c r="G2196">
        <v>7</v>
      </c>
      <c r="H2196">
        <v>3</v>
      </c>
      <c r="I2196">
        <v>215</v>
      </c>
      <c r="J2196" t="s">
        <v>732</v>
      </c>
      <c r="K2196" t="s">
        <v>732</v>
      </c>
      <c r="L2196" t="s">
        <v>732</v>
      </c>
      <c r="M2196" t="s">
        <v>732</v>
      </c>
      <c r="N2196">
        <v>216114.602048634</v>
      </c>
      <c r="O2196">
        <v>184322.32339725099</v>
      </c>
      <c r="P2196">
        <v>265766.13177555101</v>
      </c>
      <c r="Q2196">
        <v>156935.026569915</v>
      </c>
    </row>
    <row r="2197" spans="1:17" x14ac:dyDescent="0.35">
      <c r="A2197" t="s">
        <v>154</v>
      </c>
      <c r="B2197" t="s">
        <v>4880</v>
      </c>
      <c r="C2197" t="s">
        <v>4881</v>
      </c>
      <c r="D2197">
        <v>0</v>
      </c>
      <c r="E2197">
        <v>7</v>
      </c>
      <c r="F2197">
        <v>3</v>
      </c>
      <c r="G2197">
        <v>6</v>
      </c>
      <c r="H2197">
        <v>3</v>
      </c>
      <c r="I2197">
        <v>597</v>
      </c>
      <c r="J2197">
        <v>186960.548729859</v>
      </c>
      <c r="K2197">
        <v>187833.745800537</v>
      </c>
      <c r="L2197" t="s">
        <v>732</v>
      </c>
      <c r="M2197">
        <v>387596.2578125</v>
      </c>
      <c r="N2197">
        <v>35904.9222215888</v>
      </c>
      <c r="O2197">
        <v>87111.9704739554</v>
      </c>
      <c r="P2197">
        <v>50915.436230739098</v>
      </c>
      <c r="Q2197" t="s">
        <v>732</v>
      </c>
    </row>
    <row r="2198" spans="1:17" x14ac:dyDescent="0.35">
      <c r="A2198" t="s">
        <v>154</v>
      </c>
      <c r="B2198" t="s">
        <v>4882</v>
      </c>
      <c r="C2198" t="s">
        <v>4883</v>
      </c>
      <c r="D2198">
        <v>0</v>
      </c>
      <c r="E2198">
        <v>30</v>
      </c>
      <c r="F2198">
        <v>2</v>
      </c>
      <c r="G2198">
        <v>5</v>
      </c>
      <c r="H2198">
        <v>2</v>
      </c>
      <c r="I2198">
        <v>139</v>
      </c>
      <c r="J2198">
        <v>990626.53744294099</v>
      </c>
      <c r="K2198">
        <v>919683.61495577695</v>
      </c>
      <c r="L2198">
        <v>450193.92835126398</v>
      </c>
      <c r="M2198">
        <v>625112.0078125</v>
      </c>
      <c r="N2198">
        <v>1315236.8736410099</v>
      </c>
      <c r="O2198">
        <v>1198952.58712291</v>
      </c>
      <c r="P2198">
        <v>1488976.7906110501</v>
      </c>
      <c r="Q2198">
        <v>1182435.14330464</v>
      </c>
    </row>
    <row r="2199" spans="1:17" x14ac:dyDescent="0.35">
      <c r="A2199" t="s">
        <v>154</v>
      </c>
      <c r="B2199" t="s">
        <v>4884</v>
      </c>
      <c r="C2199" t="s">
        <v>4885</v>
      </c>
      <c r="D2199">
        <v>0</v>
      </c>
      <c r="E2199">
        <v>20</v>
      </c>
      <c r="F2199">
        <v>3</v>
      </c>
      <c r="G2199">
        <v>7</v>
      </c>
      <c r="H2199">
        <v>3</v>
      </c>
      <c r="I2199">
        <v>209</v>
      </c>
      <c r="J2199">
        <v>130196.367952342</v>
      </c>
      <c r="K2199">
        <v>84344.239776372604</v>
      </c>
      <c r="L2199" t="s">
        <v>732</v>
      </c>
      <c r="M2199">
        <v>142829.125</v>
      </c>
      <c r="N2199" t="s">
        <v>732</v>
      </c>
      <c r="O2199" t="s">
        <v>732</v>
      </c>
      <c r="P2199" t="s">
        <v>732</v>
      </c>
      <c r="Q2199" t="s">
        <v>732</v>
      </c>
    </row>
    <row r="2200" spans="1:17" x14ac:dyDescent="0.35">
      <c r="A2200" t="s">
        <v>154</v>
      </c>
      <c r="B2200" t="s">
        <v>4886</v>
      </c>
      <c r="C2200" t="s">
        <v>4887</v>
      </c>
      <c r="D2200">
        <v>0</v>
      </c>
      <c r="E2200">
        <v>25</v>
      </c>
      <c r="F2200">
        <v>3</v>
      </c>
      <c r="G2200">
        <v>7</v>
      </c>
      <c r="H2200">
        <v>3</v>
      </c>
      <c r="I2200">
        <v>153</v>
      </c>
      <c r="J2200">
        <v>337793.92583763698</v>
      </c>
      <c r="K2200">
        <v>333769.35113264102</v>
      </c>
      <c r="L2200" t="s">
        <v>732</v>
      </c>
      <c r="M2200">
        <v>263713.8125</v>
      </c>
      <c r="N2200" t="s">
        <v>732</v>
      </c>
      <c r="O2200" t="s">
        <v>732</v>
      </c>
      <c r="P2200">
        <v>140962.37458225799</v>
      </c>
      <c r="Q2200" t="s">
        <v>732</v>
      </c>
    </row>
    <row r="2201" spans="1:17" x14ac:dyDescent="0.35">
      <c r="A2201" t="s">
        <v>154</v>
      </c>
      <c r="B2201" t="s">
        <v>4888</v>
      </c>
      <c r="C2201" t="s">
        <v>4889</v>
      </c>
      <c r="D2201">
        <v>0</v>
      </c>
      <c r="E2201">
        <v>13</v>
      </c>
      <c r="F2201">
        <v>3</v>
      </c>
      <c r="G2201">
        <v>6</v>
      </c>
      <c r="H2201">
        <v>3</v>
      </c>
      <c r="I2201">
        <v>232</v>
      </c>
      <c r="J2201" t="s">
        <v>732</v>
      </c>
      <c r="K2201">
        <v>64195.216002062101</v>
      </c>
      <c r="L2201" t="s">
        <v>732</v>
      </c>
      <c r="M2201">
        <v>121619.796875</v>
      </c>
      <c r="N2201" t="s">
        <v>732</v>
      </c>
      <c r="O2201" t="s">
        <v>732</v>
      </c>
      <c r="P2201" t="s">
        <v>732</v>
      </c>
      <c r="Q2201" t="s">
        <v>732</v>
      </c>
    </row>
    <row r="2202" spans="1:17" x14ac:dyDescent="0.35">
      <c r="A2202" t="s">
        <v>154</v>
      </c>
      <c r="B2202" t="s">
        <v>4890</v>
      </c>
      <c r="C2202" t="s">
        <v>4891</v>
      </c>
      <c r="D2202">
        <v>0</v>
      </c>
      <c r="E2202">
        <v>41</v>
      </c>
      <c r="F2202">
        <v>3</v>
      </c>
      <c r="G2202">
        <v>27</v>
      </c>
      <c r="H2202">
        <v>3</v>
      </c>
      <c r="I2202">
        <v>69</v>
      </c>
      <c r="J2202">
        <v>1837319.29587995</v>
      </c>
      <c r="K2202">
        <v>1575174.3707795001</v>
      </c>
      <c r="L2202">
        <v>1654893.36383678</v>
      </c>
      <c r="M2202">
        <v>2213797.03125</v>
      </c>
      <c r="N2202">
        <v>6088570.2015674599</v>
      </c>
      <c r="O2202">
        <v>4156649.12048179</v>
      </c>
      <c r="P2202">
        <v>4381689.5001479201</v>
      </c>
      <c r="Q2202">
        <v>4052258.91960603</v>
      </c>
    </row>
    <row r="2203" spans="1:17" x14ac:dyDescent="0.35">
      <c r="A2203" t="s">
        <v>154</v>
      </c>
      <c r="B2203" t="s">
        <v>4892</v>
      </c>
      <c r="C2203" t="s">
        <v>4893</v>
      </c>
      <c r="D2203">
        <v>0</v>
      </c>
      <c r="E2203">
        <v>11</v>
      </c>
      <c r="F2203">
        <v>3</v>
      </c>
      <c r="G2203">
        <v>9</v>
      </c>
      <c r="H2203">
        <v>3</v>
      </c>
      <c r="I2203">
        <v>273</v>
      </c>
      <c r="J2203">
        <v>223430.30109897599</v>
      </c>
      <c r="K2203">
        <v>285559.66442048299</v>
      </c>
      <c r="L2203" t="s">
        <v>732</v>
      </c>
      <c r="M2203">
        <v>253139.796875</v>
      </c>
      <c r="N2203">
        <v>565169.81565927598</v>
      </c>
      <c r="O2203">
        <v>387242.704013518</v>
      </c>
      <c r="P2203">
        <v>448010.78087975102</v>
      </c>
      <c r="Q2203">
        <v>569197.69804220297</v>
      </c>
    </row>
    <row r="2204" spans="1:17" x14ac:dyDescent="0.35">
      <c r="A2204" t="s">
        <v>154</v>
      </c>
      <c r="B2204" t="s">
        <v>4894</v>
      </c>
      <c r="C2204" t="s">
        <v>4895</v>
      </c>
      <c r="D2204">
        <v>0</v>
      </c>
      <c r="E2204">
        <v>19</v>
      </c>
      <c r="F2204">
        <v>2</v>
      </c>
      <c r="G2204">
        <v>8</v>
      </c>
      <c r="H2204">
        <v>2</v>
      </c>
      <c r="I2204">
        <v>124</v>
      </c>
      <c r="J2204">
        <v>355716.24363682198</v>
      </c>
      <c r="K2204">
        <v>245109.97216160799</v>
      </c>
      <c r="L2204" t="s">
        <v>732</v>
      </c>
      <c r="M2204">
        <v>229484.5078125</v>
      </c>
      <c r="N2204" t="s">
        <v>732</v>
      </c>
      <c r="O2204" t="s">
        <v>732</v>
      </c>
      <c r="P2204">
        <v>91130.993528889798</v>
      </c>
      <c r="Q2204" t="s">
        <v>732</v>
      </c>
    </row>
    <row r="2205" spans="1:17" x14ac:dyDescent="0.35">
      <c r="A2205" t="s">
        <v>154</v>
      </c>
      <c r="B2205" t="s">
        <v>4896</v>
      </c>
      <c r="C2205" t="s">
        <v>4897</v>
      </c>
      <c r="D2205">
        <v>0</v>
      </c>
      <c r="E2205">
        <v>16</v>
      </c>
      <c r="F2205">
        <v>2</v>
      </c>
      <c r="G2205">
        <v>4</v>
      </c>
      <c r="H2205">
        <v>2</v>
      </c>
      <c r="I2205">
        <v>122</v>
      </c>
      <c r="J2205">
        <v>114621.116830752</v>
      </c>
      <c r="K2205">
        <v>116938.326923721</v>
      </c>
      <c r="L2205">
        <v>181252.188979867</v>
      </c>
      <c r="M2205">
        <v>401708.0625</v>
      </c>
      <c r="N2205" t="s">
        <v>732</v>
      </c>
      <c r="O2205" t="s">
        <v>732</v>
      </c>
      <c r="P2205" t="s">
        <v>732</v>
      </c>
      <c r="Q2205" t="s">
        <v>732</v>
      </c>
    </row>
    <row r="2206" spans="1:17" x14ac:dyDescent="0.35">
      <c r="A2206" t="s">
        <v>154</v>
      </c>
      <c r="B2206" t="s">
        <v>4898</v>
      </c>
      <c r="C2206" t="s">
        <v>4899</v>
      </c>
      <c r="D2206">
        <v>0</v>
      </c>
      <c r="E2206">
        <v>10</v>
      </c>
      <c r="F2206">
        <v>2</v>
      </c>
      <c r="G2206">
        <v>2</v>
      </c>
      <c r="H2206">
        <v>2</v>
      </c>
      <c r="I2206">
        <v>207</v>
      </c>
      <c r="J2206" t="s">
        <v>732</v>
      </c>
      <c r="K2206" t="s">
        <v>732</v>
      </c>
      <c r="L2206" t="s">
        <v>732</v>
      </c>
      <c r="M2206" t="s">
        <v>732</v>
      </c>
      <c r="N2206" t="s">
        <v>732</v>
      </c>
      <c r="O2206" t="s">
        <v>732</v>
      </c>
      <c r="P2206" t="s">
        <v>732</v>
      </c>
      <c r="Q2206" t="s">
        <v>732</v>
      </c>
    </row>
    <row r="2207" spans="1:17" x14ac:dyDescent="0.35">
      <c r="A2207" t="s">
        <v>154</v>
      </c>
      <c r="B2207" t="s">
        <v>4900</v>
      </c>
      <c r="C2207" t="s">
        <v>4901</v>
      </c>
      <c r="D2207">
        <v>0</v>
      </c>
      <c r="E2207">
        <v>13</v>
      </c>
      <c r="F2207">
        <v>3</v>
      </c>
      <c r="G2207">
        <v>7</v>
      </c>
      <c r="H2207">
        <v>3</v>
      </c>
      <c r="I2207">
        <v>243</v>
      </c>
      <c r="J2207">
        <v>238285.94393690999</v>
      </c>
      <c r="K2207">
        <v>188813.403821563</v>
      </c>
      <c r="L2207">
        <v>627916.67862550996</v>
      </c>
      <c r="M2207">
        <v>553936.265625</v>
      </c>
      <c r="N2207" t="s">
        <v>732</v>
      </c>
      <c r="O2207" t="s">
        <v>732</v>
      </c>
      <c r="P2207" t="s">
        <v>732</v>
      </c>
      <c r="Q2207" t="s">
        <v>732</v>
      </c>
    </row>
    <row r="2208" spans="1:17" x14ac:dyDescent="0.35">
      <c r="A2208" t="s">
        <v>154</v>
      </c>
      <c r="B2208" t="s">
        <v>4902</v>
      </c>
      <c r="C2208" t="s">
        <v>4903</v>
      </c>
      <c r="D2208">
        <v>0</v>
      </c>
      <c r="E2208">
        <v>13</v>
      </c>
      <c r="F2208">
        <v>3</v>
      </c>
      <c r="G2208">
        <v>13</v>
      </c>
      <c r="H2208">
        <v>3</v>
      </c>
      <c r="I2208">
        <v>227</v>
      </c>
      <c r="J2208">
        <v>204133.19793837401</v>
      </c>
      <c r="K2208">
        <v>262968.894496881</v>
      </c>
      <c r="L2208">
        <v>286178.775528536</v>
      </c>
      <c r="M2208">
        <v>333779.1875</v>
      </c>
      <c r="N2208">
        <v>553754.88204139401</v>
      </c>
      <c r="O2208">
        <v>726998.20344035502</v>
      </c>
      <c r="P2208">
        <v>771092.91503722698</v>
      </c>
      <c r="Q2208">
        <v>817624.63534971897</v>
      </c>
    </row>
    <row r="2209" spans="1:17" x14ac:dyDescent="0.35">
      <c r="A2209" t="s">
        <v>154</v>
      </c>
      <c r="B2209" t="s">
        <v>4904</v>
      </c>
      <c r="C2209" t="s">
        <v>4905</v>
      </c>
      <c r="D2209">
        <v>0</v>
      </c>
      <c r="E2209">
        <v>10</v>
      </c>
      <c r="F2209">
        <v>4</v>
      </c>
      <c r="G2209">
        <v>7</v>
      </c>
      <c r="H2209">
        <v>4</v>
      </c>
      <c r="I2209">
        <v>492</v>
      </c>
      <c r="J2209">
        <v>31384.200070541701</v>
      </c>
      <c r="K2209">
        <v>38704.809324797803</v>
      </c>
      <c r="L2209" t="s">
        <v>732</v>
      </c>
      <c r="M2209">
        <v>33787.74609375</v>
      </c>
      <c r="N2209" t="s">
        <v>732</v>
      </c>
      <c r="O2209" t="s">
        <v>732</v>
      </c>
      <c r="P2209" t="s">
        <v>732</v>
      </c>
      <c r="Q2209" t="s">
        <v>732</v>
      </c>
    </row>
    <row r="2210" spans="1:17" x14ac:dyDescent="0.35">
      <c r="A2210" t="s">
        <v>154</v>
      </c>
      <c r="B2210" t="s">
        <v>4906</v>
      </c>
      <c r="C2210" t="s">
        <v>4907</v>
      </c>
      <c r="D2210">
        <v>0</v>
      </c>
      <c r="E2210">
        <v>3</v>
      </c>
      <c r="F2210">
        <v>4</v>
      </c>
      <c r="G2210">
        <v>8</v>
      </c>
      <c r="H2210">
        <v>4</v>
      </c>
      <c r="I2210">
        <v>1160</v>
      </c>
      <c r="J2210">
        <v>167472.77271047901</v>
      </c>
      <c r="K2210">
        <v>163405.06823411401</v>
      </c>
      <c r="L2210">
        <v>162177.983220202</v>
      </c>
      <c r="M2210">
        <v>254158.265625</v>
      </c>
      <c r="N2210">
        <v>228761.234048977</v>
      </c>
      <c r="O2210">
        <v>190881.57498828499</v>
      </c>
      <c r="P2210">
        <v>332473.58243615698</v>
      </c>
      <c r="Q2210">
        <v>330668.15457076603</v>
      </c>
    </row>
    <row r="2211" spans="1:17" x14ac:dyDescent="0.35">
      <c r="A2211" t="s">
        <v>154</v>
      </c>
      <c r="B2211" t="s">
        <v>4908</v>
      </c>
      <c r="C2211" t="s">
        <v>4909</v>
      </c>
      <c r="D2211">
        <v>0</v>
      </c>
      <c r="E2211">
        <v>3</v>
      </c>
      <c r="F2211">
        <v>1</v>
      </c>
      <c r="G2211">
        <v>2</v>
      </c>
      <c r="H2211">
        <v>1</v>
      </c>
      <c r="I2211">
        <v>400</v>
      </c>
      <c r="J2211">
        <v>130996.367256497</v>
      </c>
      <c r="K2211">
        <v>117252.816979229</v>
      </c>
      <c r="L2211" t="s">
        <v>732</v>
      </c>
      <c r="M2211">
        <v>110356.484375</v>
      </c>
      <c r="N2211">
        <v>174543.72103742699</v>
      </c>
      <c r="O2211">
        <v>145518.58413787099</v>
      </c>
      <c r="P2211">
        <v>244418.07684282301</v>
      </c>
      <c r="Q2211">
        <v>111197.60713868101</v>
      </c>
    </row>
    <row r="2212" spans="1:17" x14ac:dyDescent="0.35">
      <c r="A2212" t="s">
        <v>154</v>
      </c>
      <c r="B2212" t="s">
        <v>4910</v>
      </c>
      <c r="C2212" t="s">
        <v>4911</v>
      </c>
      <c r="D2212">
        <v>0</v>
      </c>
      <c r="E2212">
        <v>8</v>
      </c>
      <c r="F2212">
        <v>2</v>
      </c>
      <c r="G2212">
        <v>3</v>
      </c>
      <c r="H2212">
        <v>2</v>
      </c>
      <c r="I2212">
        <v>231</v>
      </c>
      <c r="J2212">
        <v>126354.547891801</v>
      </c>
      <c r="K2212">
        <v>181467.03778030601</v>
      </c>
      <c r="L2212" t="s">
        <v>732</v>
      </c>
      <c r="M2212">
        <v>131478</v>
      </c>
      <c r="N2212" t="s">
        <v>732</v>
      </c>
      <c r="O2212" t="s">
        <v>732</v>
      </c>
      <c r="P2212" t="s">
        <v>732</v>
      </c>
      <c r="Q2212" t="s">
        <v>732</v>
      </c>
    </row>
    <row r="2213" spans="1:17" x14ac:dyDescent="0.35">
      <c r="A2213" t="s">
        <v>154</v>
      </c>
      <c r="B2213" t="s">
        <v>4912</v>
      </c>
      <c r="C2213" t="s">
        <v>4913</v>
      </c>
      <c r="D2213">
        <v>0</v>
      </c>
      <c r="E2213">
        <v>13</v>
      </c>
      <c r="F2213">
        <v>2</v>
      </c>
      <c r="G2213">
        <v>13</v>
      </c>
      <c r="H2213">
        <v>2</v>
      </c>
      <c r="I2213">
        <v>150</v>
      </c>
      <c r="J2213">
        <v>3405820.8951206598</v>
      </c>
      <c r="K2213">
        <v>2684510.8891149499</v>
      </c>
      <c r="L2213">
        <v>199607.011980654</v>
      </c>
      <c r="M2213">
        <v>389926.15625</v>
      </c>
      <c r="N2213">
        <v>501697.40439364401</v>
      </c>
      <c r="O2213">
        <v>623950.29686312506</v>
      </c>
      <c r="P2213">
        <v>417880.33436300198</v>
      </c>
      <c r="Q2213">
        <v>502724.62031322799</v>
      </c>
    </row>
    <row r="2214" spans="1:17" x14ac:dyDescent="0.35">
      <c r="A2214" t="s">
        <v>154</v>
      </c>
      <c r="B2214" t="s">
        <v>4914</v>
      </c>
      <c r="C2214" t="s">
        <v>4915</v>
      </c>
      <c r="D2214">
        <v>0</v>
      </c>
      <c r="E2214">
        <v>11</v>
      </c>
      <c r="F2214">
        <v>2</v>
      </c>
      <c r="G2214">
        <v>11</v>
      </c>
      <c r="H2214">
        <v>2</v>
      </c>
      <c r="I2214">
        <v>189</v>
      </c>
      <c r="J2214">
        <v>302696.05474574497</v>
      </c>
      <c r="K2214">
        <v>308784.07688345498</v>
      </c>
      <c r="L2214" t="s">
        <v>732</v>
      </c>
      <c r="M2214">
        <v>526550.1875</v>
      </c>
      <c r="N2214" t="s">
        <v>732</v>
      </c>
      <c r="O2214">
        <v>334306.742008348</v>
      </c>
      <c r="P2214">
        <v>387351.26297502703</v>
      </c>
      <c r="Q2214">
        <v>395103.43699674099</v>
      </c>
    </row>
    <row r="2215" spans="1:17" x14ac:dyDescent="0.35">
      <c r="A2215" t="s">
        <v>154</v>
      </c>
      <c r="B2215" t="s">
        <v>4916</v>
      </c>
      <c r="C2215" t="s">
        <v>4917</v>
      </c>
      <c r="D2215">
        <v>0</v>
      </c>
      <c r="E2215">
        <v>8</v>
      </c>
      <c r="F2215">
        <v>3</v>
      </c>
      <c r="G2215">
        <v>8</v>
      </c>
      <c r="H2215">
        <v>3</v>
      </c>
      <c r="I2215">
        <v>328</v>
      </c>
      <c r="J2215" t="s">
        <v>732</v>
      </c>
      <c r="K2215" t="s">
        <v>732</v>
      </c>
      <c r="L2215" t="s">
        <v>732</v>
      </c>
      <c r="M2215">
        <v>331673.09375</v>
      </c>
      <c r="N2215" t="s">
        <v>732</v>
      </c>
      <c r="O2215" t="s">
        <v>732</v>
      </c>
      <c r="P2215" t="s">
        <v>732</v>
      </c>
      <c r="Q2215" t="s">
        <v>732</v>
      </c>
    </row>
    <row r="2216" spans="1:17" x14ac:dyDescent="0.35">
      <c r="A2216" t="s">
        <v>154</v>
      </c>
      <c r="B2216" t="s">
        <v>4918</v>
      </c>
      <c r="C2216" t="s">
        <v>4919</v>
      </c>
      <c r="D2216">
        <v>0</v>
      </c>
      <c r="E2216">
        <v>12</v>
      </c>
      <c r="F2216">
        <v>2</v>
      </c>
      <c r="G2216">
        <v>6</v>
      </c>
      <c r="H2216">
        <v>2</v>
      </c>
      <c r="I2216">
        <v>180</v>
      </c>
      <c r="J2216">
        <v>241646.63971475599</v>
      </c>
      <c r="K2216">
        <v>304852.44557858101</v>
      </c>
      <c r="L2216">
        <v>155433.7230807</v>
      </c>
      <c r="M2216">
        <v>200661.921875</v>
      </c>
      <c r="N2216">
        <v>149830.31507900299</v>
      </c>
      <c r="O2216">
        <v>122311.64170997799</v>
      </c>
      <c r="P2216" t="s">
        <v>732</v>
      </c>
      <c r="Q2216" t="s">
        <v>732</v>
      </c>
    </row>
    <row r="2217" spans="1:17" x14ac:dyDescent="0.35">
      <c r="A2217" t="s">
        <v>154</v>
      </c>
      <c r="B2217" t="s">
        <v>4920</v>
      </c>
      <c r="C2217" t="s">
        <v>4921</v>
      </c>
      <c r="D2217">
        <v>0</v>
      </c>
      <c r="E2217">
        <v>25</v>
      </c>
      <c r="F2217">
        <v>3</v>
      </c>
      <c r="G2217">
        <v>7</v>
      </c>
      <c r="H2217">
        <v>3</v>
      </c>
      <c r="I2217">
        <v>129</v>
      </c>
      <c r="J2217" t="s">
        <v>732</v>
      </c>
      <c r="K2217" t="s">
        <v>732</v>
      </c>
      <c r="L2217" t="s">
        <v>732</v>
      </c>
      <c r="M2217" t="s">
        <v>732</v>
      </c>
      <c r="N2217" t="s">
        <v>732</v>
      </c>
      <c r="O2217" t="s">
        <v>732</v>
      </c>
      <c r="P2217" t="s">
        <v>732</v>
      </c>
      <c r="Q2217" t="s">
        <v>732</v>
      </c>
    </row>
    <row r="2218" spans="1:17" x14ac:dyDescent="0.35">
      <c r="A2218" t="s">
        <v>154</v>
      </c>
      <c r="B2218" t="s">
        <v>4922</v>
      </c>
      <c r="C2218" t="s">
        <v>4923</v>
      </c>
      <c r="D2218">
        <v>0</v>
      </c>
      <c r="E2218">
        <v>12</v>
      </c>
      <c r="F2218">
        <v>1</v>
      </c>
      <c r="G2218">
        <v>2</v>
      </c>
      <c r="H2218">
        <v>1</v>
      </c>
      <c r="I2218">
        <v>105</v>
      </c>
      <c r="J2218">
        <v>1249728.2510835601</v>
      </c>
      <c r="K2218">
        <v>857720.57512394397</v>
      </c>
      <c r="L2218">
        <v>700092.19740171696</v>
      </c>
      <c r="M2218">
        <v>721356.5</v>
      </c>
      <c r="N2218" t="s">
        <v>732</v>
      </c>
      <c r="O2218">
        <v>194884.07241753</v>
      </c>
      <c r="P2218" t="s">
        <v>732</v>
      </c>
      <c r="Q2218" t="s">
        <v>732</v>
      </c>
    </row>
    <row r="2219" spans="1:17" x14ac:dyDescent="0.35">
      <c r="A2219" t="s">
        <v>154</v>
      </c>
      <c r="B2219" t="s">
        <v>4924</v>
      </c>
      <c r="C2219" t="s">
        <v>4925</v>
      </c>
      <c r="D2219">
        <v>0</v>
      </c>
      <c r="E2219">
        <v>10</v>
      </c>
      <c r="F2219">
        <v>2</v>
      </c>
      <c r="G2219">
        <v>5</v>
      </c>
      <c r="H2219">
        <v>2</v>
      </c>
      <c r="I2219">
        <v>259</v>
      </c>
      <c r="J2219" t="s">
        <v>732</v>
      </c>
      <c r="K2219" t="s">
        <v>732</v>
      </c>
      <c r="L2219" t="s">
        <v>732</v>
      </c>
      <c r="M2219" t="s">
        <v>732</v>
      </c>
      <c r="N2219" t="s">
        <v>732</v>
      </c>
      <c r="O2219" t="s">
        <v>732</v>
      </c>
      <c r="P2219" t="s">
        <v>732</v>
      </c>
      <c r="Q2219" t="s">
        <v>732</v>
      </c>
    </row>
    <row r="2220" spans="1:17" x14ac:dyDescent="0.35">
      <c r="A2220" t="s">
        <v>154</v>
      </c>
      <c r="B2220" t="s">
        <v>4926</v>
      </c>
      <c r="C2220" t="s">
        <v>4927</v>
      </c>
      <c r="D2220">
        <v>0</v>
      </c>
      <c r="E2220">
        <v>35</v>
      </c>
      <c r="F2220">
        <v>3</v>
      </c>
      <c r="G2220">
        <v>14</v>
      </c>
      <c r="H2220">
        <v>3</v>
      </c>
      <c r="I2220">
        <v>83</v>
      </c>
      <c r="J2220" t="s">
        <v>732</v>
      </c>
      <c r="K2220" t="s">
        <v>732</v>
      </c>
      <c r="L2220" t="s">
        <v>732</v>
      </c>
      <c r="M2220">
        <v>534014.5625</v>
      </c>
      <c r="N2220">
        <v>405650.47751503601</v>
      </c>
      <c r="O2220">
        <v>271577.48485991301</v>
      </c>
      <c r="P2220">
        <v>626595.24140295701</v>
      </c>
      <c r="Q2220" t="s">
        <v>732</v>
      </c>
    </row>
    <row r="2221" spans="1:17" x14ac:dyDescent="0.35">
      <c r="A2221" t="s">
        <v>154</v>
      </c>
      <c r="B2221" t="s">
        <v>4928</v>
      </c>
      <c r="C2221" t="s">
        <v>4929</v>
      </c>
      <c r="D2221">
        <v>0</v>
      </c>
      <c r="E2221">
        <v>11</v>
      </c>
      <c r="F2221">
        <v>3</v>
      </c>
      <c r="G2221">
        <v>10</v>
      </c>
      <c r="H2221">
        <v>3</v>
      </c>
      <c r="I2221">
        <v>290</v>
      </c>
      <c r="J2221">
        <v>184187.58343332499</v>
      </c>
      <c r="K2221">
        <v>227031.869378234</v>
      </c>
      <c r="L2221" t="s">
        <v>732</v>
      </c>
      <c r="M2221">
        <v>234196.734375</v>
      </c>
      <c r="N2221" t="s">
        <v>732</v>
      </c>
      <c r="O2221">
        <v>82670.052837692405</v>
      </c>
      <c r="P2221">
        <v>107511.310190198</v>
      </c>
      <c r="Q2221" t="s">
        <v>732</v>
      </c>
    </row>
    <row r="2222" spans="1:17" x14ac:dyDescent="0.35">
      <c r="A2222" t="s">
        <v>154</v>
      </c>
      <c r="B2222" t="s">
        <v>4930</v>
      </c>
      <c r="C2222" t="s">
        <v>4931</v>
      </c>
      <c r="D2222">
        <v>0</v>
      </c>
      <c r="E2222">
        <v>36</v>
      </c>
      <c r="F2222">
        <v>2</v>
      </c>
      <c r="G2222">
        <v>3</v>
      </c>
      <c r="H2222">
        <v>2</v>
      </c>
      <c r="I2222">
        <v>78</v>
      </c>
      <c r="J2222">
        <v>146197.81113691701</v>
      </c>
      <c r="K2222" t="s">
        <v>732</v>
      </c>
      <c r="L2222" t="s">
        <v>732</v>
      </c>
      <c r="M2222">
        <v>235003.8828125</v>
      </c>
      <c r="N2222" t="s">
        <v>732</v>
      </c>
      <c r="O2222" t="s">
        <v>732</v>
      </c>
      <c r="P2222" t="s">
        <v>732</v>
      </c>
      <c r="Q2222">
        <v>206174.953552383</v>
      </c>
    </row>
    <row r="2223" spans="1:17" x14ac:dyDescent="0.35">
      <c r="A2223" t="s">
        <v>154</v>
      </c>
      <c r="B2223" t="s">
        <v>4932</v>
      </c>
      <c r="C2223" t="s">
        <v>4933</v>
      </c>
      <c r="D2223">
        <v>0</v>
      </c>
      <c r="E2223">
        <v>28</v>
      </c>
      <c r="F2223">
        <v>3</v>
      </c>
      <c r="G2223">
        <v>11</v>
      </c>
      <c r="H2223">
        <v>3</v>
      </c>
      <c r="I2223">
        <v>114</v>
      </c>
      <c r="J2223">
        <v>424211.47756672802</v>
      </c>
      <c r="K2223">
        <v>380673.14106635499</v>
      </c>
      <c r="L2223">
        <v>283159.72880394501</v>
      </c>
      <c r="M2223" t="s">
        <v>732</v>
      </c>
      <c r="N2223">
        <v>735459.07886826701</v>
      </c>
      <c r="O2223">
        <v>658016.06642968603</v>
      </c>
      <c r="P2223">
        <v>690228.64032057696</v>
      </c>
      <c r="Q2223" t="s">
        <v>732</v>
      </c>
    </row>
    <row r="2224" spans="1:17" x14ac:dyDescent="0.35">
      <c r="A2224" t="s">
        <v>154</v>
      </c>
      <c r="B2224" t="s">
        <v>4934</v>
      </c>
      <c r="C2224" t="s">
        <v>4935</v>
      </c>
      <c r="D2224">
        <v>0</v>
      </c>
      <c r="E2224">
        <v>14</v>
      </c>
      <c r="F2224">
        <v>3</v>
      </c>
      <c r="G2224">
        <v>10</v>
      </c>
      <c r="H2224">
        <v>3</v>
      </c>
      <c r="I2224">
        <v>212</v>
      </c>
      <c r="J2224" t="s">
        <v>732</v>
      </c>
      <c r="K2224" t="s">
        <v>732</v>
      </c>
      <c r="L2224" t="s">
        <v>732</v>
      </c>
      <c r="M2224" t="s">
        <v>732</v>
      </c>
      <c r="N2224" t="s">
        <v>732</v>
      </c>
      <c r="O2224" t="s">
        <v>732</v>
      </c>
      <c r="P2224" t="s">
        <v>732</v>
      </c>
      <c r="Q2224" t="s">
        <v>732</v>
      </c>
    </row>
    <row r="2225" spans="1:17" x14ac:dyDescent="0.35">
      <c r="A2225" t="s">
        <v>154</v>
      </c>
      <c r="B2225" t="s">
        <v>4936</v>
      </c>
      <c r="C2225" t="s">
        <v>4937</v>
      </c>
      <c r="D2225">
        <v>0</v>
      </c>
      <c r="E2225">
        <v>6</v>
      </c>
      <c r="F2225">
        <v>3</v>
      </c>
      <c r="G2225">
        <v>14</v>
      </c>
      <c r="H2225">
        <v>3</v>
      </c>
      <c r="I2225">
        <v>445</v>
      </c>
      <c r="J2225">
        <v>123231.331827961</v>
      </c>
      <c r="K2225">
        <v>209642.678980267</v>
      </c>
      <c r="L2225">
        <v>71322.788947201901</v>
      </c>
      <c r="M2225">
        <v>315958.34375</v>
      </c>
      <c r="N2225">
        <v>83159.384796335595</v>
      </c>
      <c r="O2225">
        <v>63727.799855122197</v>
      </c>
      <c r="P2225">
        <v>81972.563792843401</v>
      </c>
      <c r="Q2225">
        <v>71599.501011348795</v>
      </c>
    </row>
    <row r="2226" spans="1:17" x14ac:dyDescent="0.35">
      <c r="A2226" t="s">
        <v>154</v>
      </c>
      <c r="B2226" t="s">
        <v>4938</v>
      </c>
      <c r="C2226" t="s">
        <v>4939</v>
      </c>
      <c r="D2226">
        <v>0</v>
      </c>
      <c r="E2226">
        <v>15</v>
      </c>
      <c r="F2226">
        <v>1</v>
      </c>
      <c r="G2226">
        <v>4</v>
      </c>
      <c r="H2226">
        <v>1</v>
      </c>
      <c r="I2226">
        <v>110</v>
      </c>
      <c r="J2226">
        <v>193292.423669093</v>
      </c>
      <c r="K2226">
        <v>171147.78700088299</v>
      </c>
      <c r="L2226">
        <v>246194.16392522299</v>
      </c>
      <c r="M2226">
        <v>301094.40625</v>
      </c>
      <c r="N2226">
        <v>1730286.41052103</v>
      </c>
      <c r="O2226">
        <v>2235889.5384352598</v>
      </c>
      <c r="P2226">
        <v>1153282.17618837</v>
      </c>
      <c r="Q2226">
        <v>1974379.34862968</v>
      </c>
    </row>
    <row r="2227" spans="1:17" x14ac:dyDescent="0.35">
      <c r="A2227" t="s">
        <v>154</v>
      </c>
      <c r="B2227" t="s">
        <v>4940</v>
      </c>
      <c r="C2227" t="s">
        <v>4941</v>
      </c>
      <c r="D2227">
        <v>0</v>
      </c>
      <c r="E2227">
        <v>20</v>
      </c>
      <c r="F2227">
        <v>3</v>
      </c>
      <c r="G2227">
        <v>9</v>
      </c>
      <c r="H2227">
        <v>3</v>
      </c>
      <c r="I2227">
        <v>148</v>
      </c>
      <c r="J2227" t="s">
        <v>732</v>
      </c>
      <c r="K2227" t="s">
        <v>732</v>
      </c>
      <c r="L2227" t="s">
        <v>732</v>
      </c>
      <c r="M2227">
        <v>370075.890625</v>
      </c>
      <c r="N2227">
        <v>280766.63521491998</v>
      </c>
      <c r="O2227">
        <v>329275.18576006801</v>
      </c>
      <c r="P2227" t="s">
        <v>732</v>
      </c>
      <c r="Q2227">
        <v>353098.11915726401</v>
      </c>
    </row>
    <row r="2228" spans="1:17" x14ac:dyDescent="0.35">
      <c r="A2228" t="s">
        <v>154</v>
      </c>
      <c r="B2228" t="s">
        <v>4942</v>
      </c>
      <c r="C2228" t="s">
        <v>4943</v>
      </c>
      <c r="D2228">
        <v>0</v>
      </c>
      <c r="E2228">
        <v>7</v>
      </c>
      <c r="F2228">
        <v>2</v>
      </c>
      <c r="G2228">
        <v>2</v>
      </c>
      <c r="H2228">
        <v>2</v>
      </c>
      <c r="I2228">
        <v>442</v>
      </c>
      <c r="J2228" t="s">
        <v>732</v>
      </c>
      <c r="K2228" t="s">
        <v>732</v>
      </c>
      <c r="L2228" t="s">
        <v>732</v>
      </c>
      <c r="M2228" t="s">
        <v>732</v>
      </c>
      <c r="N2228" t="s">
        <v>732</v>
      </c>
      <c r="O2228" t="s">
        <v>732</v>
      </c>
      <c r="P2228" t="s">
        <v>732</v>
      </c>
      <c r="Q2228" t="s">
        <v>732</v>
      </c>
    </row>
    <row r="2229" spans="1:17" x14ac:dyDescent="0.35">
      <c r="A2229" t="s">
        <v>154</v>
      </c>
      <c r="B2229" t="s">
        <v>4944</v>
      </c>
      <c r="C2229" t="s">
        <v>4945</v>
      </c>
      <c r="D2229">
        <v>0</v>
      </c>
      <c r="E2229">
        <v>13</v>
      </c>
      <c r="F2229">
        <v>2</v>
      </c>
      <c r="G2229">
        <v>6</v>
      </c>
      <c r="H2229">
        <v>2</v>
      </c>
      <c r="I2229">
        <v>213</v>
      </c>
      <c r="J2229" t="s">
        <v>732</v>
      </c>
      <c r="K2229" t="s">
        <v>732</v>
      </c>
      <c r="L2229" t="s">
        <v>732</v>
      </c>
      <c r="M2229" t="s">
        <v>732</v>
      </c>
      <c r="N2229" t="s">
        <v>732</v>
      </c>
      <c r="O2229" t="s">
        <v>732</v>
      </c>
      <c r="P2229" t="s">
        <v>732</v>
      </c>
      <c r="Q2229" t="s">
        <v>732</v>
      </c>
    </row>
    <row r="2230" spans="1:17" x14ac:dyDescent="0.35">
      <c r="A2230" t="s">
        <v>154</v>
      </c>
      <c r="B2230" t="s">
        <v>4946</v>
      </c>
      <c r="C2230" t="s">
        <v>4947</v>
      </c>
      <c r="D2230">
        <v>0</v>
      </c>
      <c r="E2230">
        <v>16</v>
      </c>
      <c r="F2230">
        <v>3</v>
      </c>
      <c r="G2230">
        <v>4</v>
      </c>
      <c r="H2230">
        <v>3</v>
      </c>
      <c r="I2230">
        <v>188</v>
      </c>
      <c r="J2230">
        <v>174824.957661419</v>
      </c>
      <c r="K2230">
        <v>175993.73285657199</v>
      </c>
      <c r="L2230">
        <v>296987.580572985</v>
      </c>
      <c r="M2230">
        <v>143742.96875</v>
      </c>
      <c r="N2230">
        <v>181300.138814648</v>
      </c>
      <c r="O2230">
        <v>209571.23959826201</v>
      </c>
      <c r="P2230">
        <v>247441.48429015101</v>
      </c>
      <c r="Q2230">
        <v>320650.63906254899</v>
      </c>
    </row>
    <row r="2231" spans="1:17" x14ac:dyDescent="0.35">
      <c r="A2231" t="s">
        <v>154</v>
      </c>
      <c r="B2231" t="s">
        <v>4948</v>
      </c>
      <c r="C2231" t="s">
        <v>4949</v>
      </c>
      <c r="D2231">
        <v>0</v>
      </c>
      <c r="E2231">
        <v>26</v>
      </c>
      <c r="F2231">
        <v>3</v>
      </c>
      <c r="G2231">
        <v>5</v>
      </c>
      <c r="H2231">
        <v>3</v>
      </c>
      <c r="I2231">
        <v>151</v>
      </c>
      <c r="J2231" t="s">
        <v>732</v>
      </c>
      <c r="K2231">
        <v>118285.622051927</v>
      </c>
      <c r="L2231" t="s">
        <v>732</v>
      </c>
      <c r="M2231">
        <v>135599.59375</v>
      </c>
      <c r="N2231" t="s">
        <v>732</v>
      </c>
      <c r="O2231" t="s">
        <v>732</v>
      </c>
      <c r="P2231" t="s">
        <v>732</v>
      </c>
      <c r="Q2231" t="s">
        <v>732</v>
      </c>
    </row>
    <row r="2232" spans="1:17" x14ac:dyDescent="0.35">
      <c r="A2232" t="s">
        <v>154</v>
      </c>
      <c r="B2232" t="s">
        <v>4950</v>
      </c>
      <c r="C2232" t="s">
        <v>4951</v>
      </c>
      <c r="D2232">
        <v>0</v>
      </c>
      <c r="E2232">
        <v>11</v>
      </c>
      <c r="F2232">
        <v>1</v>
      </c>
      <c r="G2232">
        <v>9</v>
      </c>
      <c r="H2232">
        <v>1</v>
      </c>
      <c r="I2232">
        <v>72</v>
      </c>
      <c r="J2232">
        <v>276641.522064819</v>
      </c>
      <c r="K2232">
        <v>252892.67665497999</v>
      </c>
      <c r="L2232">
        <v>225038.24877194199</v>
      </c>
      <c r="M2232">
        <v>220512.46875</v>
      </c>
      <c r="N2232" t="s">
        <v>732</v>
      </c>
      <c r="O2232" t="s">
        <v>732</v>
      </c>
      <c r="P2232" t="s">
        <v>732</v>
      </c>
      <c r="Q2232" t="s">
        <v>732</v>
      </c>
    </row>
    <row r="2233" spans="1:17" x14ac:dyDescent="0.35">
      <c r="A2233" t="s">
        <v>154</v>
      </c>
      <c r="B2233" t="s">
        <v>4952</v>
      </c>
      <c r="C2233" t="s">
        <v>4953</v>
      </c>
      <c r="D2233">
        <v>0</v>
      </c>
      <c r="E2233">
        <v>13</v>
      </c>
      <c r="F2233">
        <v>3</v>
      </c>
      <c r="G2233">
        <v>4</v>
      </c>
      <c r="H2233">
        <v>3</v>
      </c>
      <c r="I2233">
        <v>294</v>
      </c>
      <c r="J2233">
        <v>311963.54393377702</v>
      </c>
      <c r="K2233">
        <v>115232.75042205</v>
      </c>
      <c r="L2233">
        <v>118805.916350521</v>
      </c>
      <c r="M2233">
        <v>324274.96875</v>
      </c>
      <c r="N2233">
        <v>191270.74479227699</v>
      </c>
      <c r="O2233">
        <v>201378.733785285</v>
      </c>
      <c r="P2233">
        <v>291288.073239249</v>
      </c>
      <c r="Q2233">
        <v>210506.17899394399</v>
      </c>
    </row>
    <row r="2234" spans="1:17" x14ac:dyDescent="0.35">
      <c r="A2234" t="s">
        <v>154</v>
      </c>
      <c r="B2234" t="s">
        <v>4954</v>
      </c>
      <c r="C2234" t="s">
        <v>4955</v>
      </c>
      <c r="D2234">
        <v>0</v>
      </c>
      <c r="E2234">
        <v>9</v>
      </c>
      <c r="F2234">
        <v>3</v>
      </c>
      <c r="G2234">
        <v>29</v>
      </c>
      <c r="H2234">
        <v>3</v>
      </c>
      <c r="I2234">
        <v>407</v>
      </c>
      <c r="J2234">
        <v>1449019.5817670899</v>
      </c>
      <c r="K2234">
        <v>1112023.3739011099</v>
      </c>
      <c r="L2234">
        <v>1346010.1479326801</v>
      </c>
      <c r="M2234">
        <v>1379138.75</v>
      </c>
      <c r="N2234">
        <v>2075354.95848471</v>
      </c>
      <c r="O2234">
        <v>2607299.4735409999</v>
      </c>
      <c r="P2234">
        <v>2628193.5482569798</v>
      </c>
      <c r="Q2234">
        <v>2935065.3903997899</v>
      </c>
    </row>
    <row r="2235" spans="1:17" x14ac:dyDescent="0.35">
      <c r="A2235" t="s">
        <v>154</v>
      </c>
      <c r="B2235" t="s">
        <v>4956</v>
      </c>
      <c r="C2235" t="s">
        <v>4957</v>
      </c>
      <c r="D2235">
        <v>0</v>
      </c>
      <c r="E2235">
        <v>12</v>
      </c>
      <c r="F2235">
        <v>1</v>
      </c>
      <c r="G2235">
        <v>1</v>
      </c>
      <c r="H2235">
        <v>1</v>
      </c>
      <c r="I2235">
        <v>234</v>
      </c>
      <c r="J2235" t="s">
        <v>732</v>
      </c>
      <c r="K2235" t="s">
        <v>732</v>
      </c>
      <c r="L2235" t="s">
        <v>732</v>
      </c>
      <c r="M2235" t="s">
        <v>732</v>
      </c>
      <c r="N2235" t="s">
        <v>732</v>
      </c>
      <c r="O2235" t="s">
        <v>732</v>
      </c>
      <c r="P2235" t="s">
        <v>732</v>
      </c>
      <c r="Q2235" t="s">
        <v>732</v>
      </c>
    </row>
    <row r="2236" spans="1:17" x14ac:dyDescent="0.35">
      <c r="A2236" t="s">
        <v>154</v>
      </c>
      <c r="B2236" t="s">
        <v>4958</v>
      </c>
      <c r="C2236" t="s">
        <v>4959</v>
      </c>
      <c r="D2236">
        <v>0</v>
      </c>
      <c r="E2236">
        <v>27</v>
      </c>
      <c r="F2236">
        <v>3</v>
      </c>
      <c r="G2236">
        <v>3</v>
      </c>
      <c r="H2236">
        <v>3</v>
      </c>
      <c r="I2236">
        <v>148</v>
      </c>
      <c r="J2236" t="s">
        <v>732</v>
      </c>
      <c r="K2236" t="s">
        <v>732</v>
      </c>
      <c r="L2236" t="s">
        <v>732</v>
      </c>
      <c r="M2236">
        <v>120485.8984375</v>
      </c>
      <c r="N2236">
        <v>149186.78616841999</v>
      </c>
      <c r="O2236" t="s">
        <v>732</v>
      </c>
      <c r="P2236" t="s">
        <v>732</v>
      </c>
      <c r="Q2236" t="s">
        <v>732</v>
      </c>
    </row>
    <row r="2237" spans="1:17" x14ac:dyDescent="0.35">
      <c r="A2237" t="s">
        <v>154</v>
      </c>
      <c r="B2237" t="s">
        <v>4960</v>
      </c>
      <c r="C2237" t="s">
        <v>4961</v>
      </c>
      <c r="D2237">
        <v>0</v>
      </c>
      <c r="E2237">
        <v>11</v>
      </c>
      <c r="F2237">
        <v>1</v>
      </c>
      <c r="G2237">
        <v>20</v>
      </c>
      <c r="H2237">
        <v>1</v>
      </c>
      <c r="I2237">
        <v>98</v>
      </c>
      <c r="J2237">
        <v>8274970.5942037599</v>
      </c>
      <c r="K2237">
        <v>9783956.8244364802</v>
      </c>
      <c r="L2237">
        <v>27557794.2757193</v>
      </c>
      <c r="M2237">
        <v>22193702</v>
      </c>
      <c r="N2237">
        <v>105667678.12702399</v>
      </c>
      <c r="O2237">
        <v>74593251.248981893</v>
      </c>
      <c r="P2237">
        <v>89807062.655646399</v>
      </c>
      <c r="Q2237">
        <v>42621178.312375702</v>
      </c>
    </row>
    <row r="2238" spans="1:17" x14ac:dyDescent="0.35">
      <c r="A2238" t="s">
        <v>154</v>
      </c>
      <c r="B2238" t="s">
        <v>4962</v>
      </c>
      <c r="C2238" t="s">
        <v>4963</v>
      </c>
      <c r="D2238">
        <v>0</v>
      </c>
      <c r="E2238">
        <v>5</v>
      </c>
      <c r="F2238">
        <v>2</v>
      </c>
      <c r="G2238">
        <v>3</v>
      </c>
      <c r="H2238">
        <v>2</v>
      </c>
      <c r="I2238">
        <v>952</v>
      </c>
      <c r="J2238" t="s">
        <v>732</v>
      </c>
      <c r="K2238" t="s">
        <v>732</v>
      </c>
      <c r="L2238" t="s">
        <v>732</v>
      </c>
      <c r="M2238" t="s">
        <v>732</v>
      </c>
      <c r="N2238" t="s">
        <v>732</v>
      </c>
      <c r="O2238" t="s">
        <v>732</v>
      </c>
      <c r="P2238" t="s">
        <v>732</v>
      </c>
      <c r="Q2238" t="s">
        <v>732</v>
      </c>
    </row>
    <row r="2239" spans="1:17" x14ac:dyDescent="0.35">
      <c r="A2239" t="s">
        <v>154</v>
      </c>
      <c r="B2239" t="s">
        <v>4964</v>
      </c>
      <c r="C2239" t="s">
        <v>4965</v>
      </c>
      <c r="D2239">
        <v>0</v>
      </c>
      <c r="E2239">
        <v>21</v>
      </c>
      <c r="F2239">
        <v>2</v>
      </c>
      <c r="G2239">
        <v>3</v>
      </c>
      <c r="H2239">
        <v>2</v>
      </c>
      <c r="I2239">
        <v>123</v>
      </c>
      <c r="J2239" t="s">
        <v>732</v>
      </c>
      <c r="K2239" t="s">
        <v>732</v>
      </c>
      <c r="L2239" t="s">
        <v>732</v>
      </c>
      <c r="M2239" t="s">
        <v>732</v>
      </c>
      <c r="N2239" t="s">
        <v>732</v>
      </c>
      <c r="O2239" t="s">
        <v>732</v>
      </c>
      <c r="P2239" t="s">
        <v>732</v>
      </c>
      <c r="Q2239" t="s">
        <v>732</v>
      </c>
    </row>
    <row r="2240" spans="1:17" x14ac:dyDescent="0.35">
      <c r="A2240" t="s">
        <v>154</v>
      </c>
      <c r="B2240" t="s">
        <v>4966</v>
      </c>
      <c r="C2240" t="s">
        <v>4967</v>
      </c>
      <c r="D2240">
        <v>0</v>
      </c>
      <c r="E2240">
        <v>8</v>
      </c>
      <c r="F2240">
        <v>2</v>
      </c>
      <c r="G2240">
        <v>5</v>
      </c>
      <c r="H2240">
        <v>2</v>
      </c>
      <c r="I2240">
        <v>291</v>
      </c>
      <c r="J2240">
        <v>217588.74080643401</v>
      </c>
      <c r="K2240">
        <v>215548.80237709699</v>
      </c>
      <c r="L2240" t="s">
        <v>732</v>
      </c>
      <c r="M2240">
        <v>153624.796875</v>
      </c>
      <c r="N2240">
        <v>90235.330225468206</v>
      </c>
      <c r="O2240">
        <v>140033.611903907</v>
      </c>
      <c r="P2240">
        <v>233645.22600228101</v>
      </c>
      <c r="Q2240">
        <v>154236.381660852</v>
      </c>
    </row>
    <row r="2241" spans="1:17" x14ac:dyDescent="0.35">
      <c r="A2241" t="s">
        <v>154</v>
      </c>
      <c r="B2241" t="s">
        <v>4968</v>
      </c>
      <c r="C2241" t="s">
        <v>4969</v>
      </c>
      <c r="D2241">
        <v>0</v>
      </c>
      <c r="E2241">
        <v>19</v>
      </c>
      <c r="F2241">
        <v>2</v>
      </c>
      <c r="G2241">
        <v>11</v>
      </c>
      <c r="H2241">
        <v>2</v>
      </c>
      <c r="I2241">
        <v>122</v>
      </c>
      <c r="J2241">
        <v>153079.752002122</v>
      </c>
      <c r="K2241">
        <v>134269.306440546</v>
      </c>
      <c r="L2241">
        <v>289827.499033136</v>
      </c>
      <c r="M2241">
        <v>316374.9375</v>
      </c>
      <c r="N2241">
        <v>337993.22097889101</v>
      </c>
      <c r="O2241">
        <v>189834.43090673201</v>
      </c>
      <c r="P2241">
        <v>148845.91690422001</v>
      </c>
      <c r="Q2241">
        <v>204510.38387221401</v>
      </c>
    </row>
    <row r="2242" spans="1:17" x14ac:dyDescent="0.35">
      <c r="A2242" t="s">
        <v>154</v>
      </c>
      <c r="B2242" t="s">
        <v>4970</v>
      </c>
      <c r="C2242" t="s">
        <v>4971</v>
      </c>
      <c r="D2242">
        <v>0</v>
      </c>
      <c r="E2242">
        <v>12</v>
      </c>
      <c r="F2242">
        <v>2</v>
      </c>
      <c r="G2242">
        <v>14</v>
      </c>
      <c r="H2242">
        <v>2</v>
      </c>
      <c r="I2242">
        <v>166</v>
      </c>
      <c r="J2242">
        <v>349264.23877589498</v>
      </c>
      <c r="K2242">
        <v>400614.58642868098</v>
      </c>
      <c r="L2242">
        <v>139150.09785143301</v>
      </c>
      <c r="M2242">
        <v>471424.140625</v>
      </c>
      <c r="N2242">
        <v>422651.07330505602</v>
      </c>
      <c r="O2242">
        <v>444495.55174616101</v>
      </c>
      <c r="P2242">
        <v>464879.15871339099</v>
      </c>
      <c r="Q2242">
        <v>677725.44328835094</v>
      </c>
    </row>
    <row r="2243" spans="1:17" x14ac:dyDescent="0.35">
      <c r="A2243" t="s">
        <v>154</v>
      </c>
      <c r="B2243" t="s">
        <v>4972</v>
      </c>
      <c r="C2243" t="s">
        <v>4973</v>
      </c>
      <c r="D2243">
        <v>0</v>
      </c>
      <c r="E2243">
        <v>24</v>
      </c>
      <c r="F2243">
        <v>2</v>
      </c>
      <c r="G2243">
        <v>4</v>
      </c>
      <c r="H2243">
        <v>2</v>
      </c>
      <c r="I2243">
        <v>139</v>
      </c>
      <c r="J2243">
        <v>30422.965910867199</v>
      </c>
      <c r="K2243">
        <v>113950.111750606</v>
      </c>
      <c r="L2243" t="s">
        <v>732</v>
      </c>
      <c r="M2243">
        <v>180499</v>
      </c>
      <c r="N2243">
        <v>122569.796954716</v>
      </c>
      <c r="O2243">
        <v>74368.363711282902</v>
      </c>
      <c r="P2243">
        <v>146891.64377796999</v>
      </c>
      <c r="Q2243" t="s">
        <v>732</v>
      </c>
    </row>
    <row r="2244" spans="1:17" x14ac:dyDescent="0.35">
      <c r="A2244" t="s">
        <v>154</v>
      </c>
      <c r="B2244" t="s">
        <v>4974</v>
      </c>
      <c r="C2244" t="s">
        <v>4975</v>
      </c>
      <c r="D2244">
        <v>0</v>
      </c>
      <c r="E2244">
        <v>7</v>
      </c>
      <c r="F2244">
        <v>1</v>
      </c>
      <c r="G2244">
        <v>8</v>
      </c>
      <c r="H2244">
        <v>1</v>
      </c>
      <c r="I2244">
        <v>166</v>
      </c>
      <c r="J2244" t="s">
        <v>732</v>
      </c>
      <c r="K2244">
        <v>183640.64026453899</v>
      </c>
      <c r="L2244">
        <v>111386.91382786</v>
      </c>
      <c r="M2244">
        <v>209399.671875</v>
      </c>
      <c r="N2244">
        <v>126915.784546291</v>
      </c>
      <c r="O2244" t="s">
        <v>732</v>
      </c>
      <c r="P2244" t="s">
        <v>732</v>
      </c>
      <c r="Q2244" t="s">
        <v>732</v>
      </c>
    </row>
    <row r="2245" spans="1:17" x14ac:dyDescent="0.35">
      <c r="A2245" t="s">
        <v>154</v>
      </c>
      <c r="B2245" t="s">
        <v>4976</v>
      </c>
      <c r="C2245" t="s">
        <v>4977</v>
      </c>
      <c r="D2245">
        <v>0</v>
      </c>
      <c r="E2245">
        <v>7</v>
      </c>
      <c r="F2245">
        <v>1</v>
      </c>
      <c r="G2245">
        <v>13</v>
      </c>
      <c r="H2245">
        <v>1</v>
      </c>
      <c r="I2245">
        <v>211</v>
      </c>
      <c r="J2245">
        <v>491866.13596387597</v>
      </c>
      <c r="K2245">
        <v>470145.44221002999</v>
      </c>
      <c r="L2245">
        <v>402351.52203911397</v>
      </c>
      <c r="M2245">
        <v>557477.4375</v>
      </c>
      <c r="N2245">
        <v>656256.88824489503</v>
      </c>
      <c r="O2245">
        <v>739534.64167544502</v>
      </c>
      <c r="P2245">
        <v>962124.53081311402</v>
      </c>
      <c r="Q2245">
        <v>710862.98383344803</v>
      </c>
    </row>
    <row r="2246" spans="1:17" x14ac:dyDescent="0.35">
      <c r="A2246" t="s">
        <v>154</v>
      </c>
      <c r="B2246" t="s">
        <v>4978</v>
      </c>
      <c r="C2246" t="s">
        <v>4979</v>
      </c>
      <c r="D2246">
        <v>0</v>
      </c>
      <c r="E2246">
        <v>9</v>
      </c>
      <c r="F2246">
        <v>1</v>
      </c>
      <c r="G2246">
        <v>2</v>
      </c>
      <c r="H2246">
        <v>1</v>
      </c>
      <c r="I2246">
        <v>160</v>
      </c>
      <c r="J2246">
        <v>215642.64012252001</v>
      </c>
      <c r="K2246">
        <v>134203.322272399</v>
      </c>
      <c r="L2246" t="s">
        <v>732</v>
      </c>
      <c r="M2246">
        <v>71968.75</v>
      </c>
      <c r="N2246">
        <v>174137.362643431</v>
      </c>
      <c r="O2246">
        <v>151416.80092951001</v>
      </c>
      <c r="P2246">
        <v>174744.61461622801</v>
      </c>
      <c r="Q2246" t="s">
        <v>732</v>
      </c>
    </row>
    <row r="2247" spans="1:17" x14ac:dyDescent="0.35">
      <c r="A2247" t="s">
        <v>154</v>
      </c>
      <c r="B2247" t="s">
        <v>4980</v>
      </c>
      <c r="C2247" t="s">
        <v>4981</v>
      </c>
      <c r="D2247">
        <v>0</v>
      </c>
      <c r="E2247">
        <v>11</v>
      </c>
      <c r="F2247">
        <v>3</v>
      </c>
      <c r="G2247">
        <v>9</v>
      </c>
      <c r="H2247">
        <v>3</v>
      </c>
      <c r="I2247">
        <v>310</v>
      </c>
      <c r="J2247">
        <v>185543.193744068</v>
      </c>
      <c r="K2247">
        <v>159878.20363969399</v>
      </c>
      <c r="L2247">
        <v>76149.099029087796</v>
      </c>
      <c r="M2247">
        <v>145827.15625</v>
      </c>
      <c r="N2247" t="s">
        <v>732</v>
      </c>
      <c r="O2247" t="s">
        <v>732</v>
      </c>
      <c r="P2247" t="s">
        <v>732</v>
      </c>
      <c r="Q2247" t="s">
        <v>732</v>
      </c>
    </row>
    <row r="2248" spans="1:17" x14ac:dyDescent="0.35">
      <c r="A2248" t="s">
        <v>154</v>
      </c>
      <c r="B2248" t="s">
        <v>4982</v>
      </c>
      <c r="C2248" t="s">
        <v>4983</v>
      </c>
      <c r="D2248">
        <v>0</v>
      </c>
      <c r="E2248">
        <v>9</v>
      </c>
      <c r="F2248">
        <v>1</v>
      </c>
      <c r="G2248">
        <v>17</v>
      </c>
      <c r="H2248">
        <v>1</v>
      </c>
      <c r="I2248">
        <v>93</v>
      </c>
      <c r="J2248">
        <v>620948.57007529505</v>
      </c>
      <c r="K2248">
        <v>670973.090217866</v>
      </c>
      <c r="L2248">
        <v>700153.49818818702</v>
      </c>
      <c r="M2248">
        <v>654026.75</v>
      </c>
      <c r="N2248">
        <v>1724767.3438231801</v>
      </c>
      <c r="O2248">
        <v>2566770.5331086898</v>
      </c>
      <c r="P2248">
        <v>1769113.4948344801</v>
      </c>
      <c r="Q2248">
        <v>1684617.5047821</v>
      </c>
    </row>
    <row r="2249" spans="1:17" x14ac:dyDescent="0.35">
      <c r="A2249" t="s">
        <v>154</v>
      </c>
      <c r="B2249" t="s">
        <v>4984</v>
      </c>
      <c r="C2249" t="s">
        <v>4985</v>
      </c>
      <c r="D2249">
        <v>0</v>
      </c>
      <c r="E2249">
        <v>10</v>
      </c>
      <c r="F2249">
        <v>1</v>
      </c>
      <c r="G2249">
        <v>4</v>
      </c>
      <c r="H2249">
        <v>1</v>
      </c>
      <c r="I2249">
        <v>128</v>
      </c>
      <c r="J2249">
        <v>30885.094750881999</v>
      </c>
      <c r="K2249">
        <v>287306.27646706201</v>
      </c>
      <c r="L2249" t="s">
        <v>732</v>
      </c>
      <c r="M2249" t="s">
        <v>732</v>
      </c>
      <c r="N2249">
        <v>545441.23296180903</v>
      </c>
      <c r="O2249">
        <v>673305.19972790603</v>
      </c>
      <c r="P2249">
        <v>465696.78166175698</v>
      </c>
      <c r="Q2249">
        <v>427150.19193546101</v>
      </c>
    </row>
    <row r="2250" spans="1:17" x14ac:dyDescent="0.35">
      <c r="A2250" t="s">
        <v>154</v>
      </c>
      <c r="B2250" t="s">
        <v>4986</v>
      </c>
      <c r="C2250" t="s">
        <v>4987</v>
      </c>
      <c r="D2250">
        <v>0</v>
      </c>
      <c r="E2250">
        <v>16</v>
      </c>
      <c r="F2250">
        <v>2</v>
      </c>
      <c r="G2250">
        <v>6</v>
      </c>
      <c r="H2250">
        <v>2</v>
      </c>
      <c r="I2250">
        <v>156</v>
      </c>
      <c r="J2250" t="s">
        <v>732</v>
      </c>
      <c r="K2250" t="s">
        <v>732</v>
      </c>
      <c r="L2250" t="s">
        <v>732</v>
      </c>
      <c r="M2250" t="s">
        <v>732</v>
      </c>
      <c r="N2250" t="s">
        <v>732</v>
      </c>
      <c r="O2250" t="s">
        <v>732</v>
      </c>
      <c r="P2250" t="s">
        <v>732</v>
      </c>
      <c r="Q2250" t="s">
        <v>732</v>
      </c>
    </row>
    <row r="2251" spans="1:17" x14ac:dyDescent="0.35">
      <c r="A2251" t="s">
        <v>154</v>
      </c>
      <c r="B2251" t="s">
        <v>4988</v>
      </c>
      <c r="C2251" t="s">
        <v>4989</v>
      </c>
      <c r="D2251">
        <v>0</v>
      </c>
      <c r="E2251">
        <v>8</v>
      </c>
      <c r="F2251">
        <v>3</v>
      </c>
      <c r="G2251">
        <v>4</v>
      </c>
      <c r="H2251">
        <v>3</v>
      </c>
      <c r="I2251">
        <v>416</v>
      </c>
      <c r="J2251">
        <v>213640.400556737</v>
      </c>
      <c r="K2251">
        <v>201459.85476628901</v>
      </c>
      <c r="L2251" t="s">
        <v>732</v>
      </c>
      <c r="M2251">
        <v>96858.5625</v>
      </c>
      <c r="N2251" t="s">
        <v>732</v>
      </c>
      <c r="O2251" t="s">
        <v>732</v>
      </c>
      <c r="P2251" t="s">
        <v>732</v>
      </c>
      <c r="Q2251" t="s">
        <v>732</v>
      </c>
    </row>
    <row r="2252" spans="1:17" x14ac:dyDescent="0.35">
      <c r="A2252" t="s">
        <v>154</v>
      </c>
      <c r="B2252" t="s">
        <v>4990</v>
      </c>
      <c r="C2252" t="s">
        <v>4991</v>
      </c>
      <c r="D2252">
        <v>0</v>
      </c>
      <c r="E2252">
        <v>11</v>
      </c>
      <c r="F2252">
        <v>1</v>
      </c>
      <c r="G2252">
        <v>49</v>
      </c>
      <c r="H2252">
        <v>1</v>
      </c>
      <c r="I2252">
        <v>106</v>
      </c>
      <c r="J2252" t="s">
        <v>732</v>
      </c>
      <c r="K2252">
        <v>135399.250583432</v>
      </c>
      <c r="L2252" t="s">
        <v>732</v>
      </c>
      <c r="M2252">
        <v>566632.9375</v>
      </c>
      <c r="N2252">
        <v>495577.32538900699</v>
      </c>
      <c r="O2252">
        <v>99563.046269958504</v>
      </c>
      <c r="P2252" t="s">
        <v>732</v>
      </c>
      <c r="Q2252">
        <v>161187.428607326</v>
      </c>
    </row>
    <row r="2253" spans="1:17" x14ac:dyDescent="0.35">
      <c r="A2253" t="s">
        <v>154</v>
      </c>
      <c r="B2253" t="s">
        <v>4992</v>
      </c>
      <c r="C2253" t="s">
        <v>4993</v>
      </c>
      <c r="D2253">
        <v>0</v>
      </c>
      <c r="E2253">
        <v>71</v>
      </c>
      <c r="F2253">
        <v>1</v>
      </c>
      <c r="G2253">
        <v>2</v>
      </c>
      <c r="H2253">
        <v>1</v>
      </c>
      <c r="I2253">
        <v>38</v>
      </c>
      <c r="J2253" t="s">
        <v>732</v>
      </c>
      <c r="K2253" t="s">
        <v>732</v>
      </c>
      <c r="L2253" t="s">
        <v>732</v>
      </c>
      <c r="M2253">
        <v>374158.46875</v>
      </c>
      <c r="N2253" t="s">
        <v>732</v>
      </c>
      <c r="O2253" t="s">
        <v>732</v>
      </c>
      <c r="P2253" t="s">
        <v>732</v>
      </c>
      <c r="Q2253" t="s">
        <v>732</v>
      </c>
    </row>
    <row r="2254" spans="1:17" x14ac:dyDescent="0.35">
      <c r="A2254" t="s">
        <v>154</v>
      </c>
      <c r="B2254" t="s">
        <v>4994</v>
      </c>
      <c r="C2254" t="s">
        <v>4995</v>
      </c>
      <c r="D2254">
        <v>0</v>
      </c>
      <c r="E2254">
        <v>9</v>
      </c>
      <c r="F2254">
        <v>2</v>
      </c>
      <c r="G2254">
        <v>11</v>
      </c>
      <c r="H2254">
        <v>2</v>
      </c>
      <c r="I2254">
        <v>235</v>
      </c>
      <c r="J2254">
        <v>321219.13345975499</v>
      </c>
      <c r="K2254">
        <v>257480.38264623299</v>
      </c>
      <c r="L2254">
        <v>190219.16392914599</v>
      </c>
      <c r="M2254">
        <v>329414.8125</v>
      </c>
      <c r="N2254">
        <v>95488.425395755301</v>
      </c>
      <c r="O2254">
        <v>150107.250761426</v>
      </c>
      <c r="P2254" t="s">
        <v>732</v>
      </c>
      <c r="Q2254">
        <v>142048.75350824601</v>
      </c>
    </row>
    <row r="2255" spans="1:17" x14ac:dyDescent="0.35">
      <c r="A2255" t="s">
        <v>154</v>
      </c>
      <c r="B2255" t="s">
        <v>4996</v>
      </c>
      <c r="C2255" t="s">
        <v>4997</v>
      </c>
      <c r="D2255">
        <v>0</v>
      </c>
      <c r="E2255">
        <v>18</v>
      </c>
      <c r="F2255">
        <v>2</v>
      </c>
      <c r="G2255">
        <v>6</v>
      </c>
      <c r="H2255">
        <v>2</v>
      </c>
      <c r="I2255">
        <v>72</v>
      </c>
      <c r="J2255">
        <v>397856.09390603798</v>
      </c>
      <c r="K2255">
        <v>405399.55019167397</v>
      </c>
      <c r="L2255">
        <v>195638.619502432</v>
      </c>
      <c r="M2255">
        <v>345858.2109375</v>
      </c>
      <c r="N2255">
        <v>71070.780330842201</v>
      </c>
      <c r="O2255">
        <v>63022.2162560133</v>
      </c>
      <c r="P2255">
        <v>84231.554044312696</v>
      </c>
      <c r="Q2255">
        <v>69027.647764285502</v>
      </c>
    </row>
    <row r="2256" spans="1:17" x14ac:dyDescent="0.35">
      <c r="A2256" t="s">
        <v>154</v>
      </c>
      <c r="B2256" t="s">
        <v>4998</v>
      </c>
      <c r="C2256" t="s">
        <v>4999</v>
      </c>
      <c r="D2256">
        <v>0</v>
      </c>
      <c r="E2256">
        <v>16</v>
      </c>
      <c r="F2256">
        <v>2</v>
      </c>
      <c r="G2256">
        <v>13</v>
      </c>
      <c r="H2256">
        <v>2</v>
      </c>
      <c r="I2256">
        <v>135</v>
      </c>
      <c r="J2256">
        <v>563527.37819472095</v>
      </c>
      <c r="K2256">
        <v>474051.48805335502</v>
      </c>
      <c r="L2256">
        <v>106193.75578887</v>
      </c>
      <c r="M2256">
        <v>527371.69921875</v>
      </c>
      <c r="N2256">
        <v>1297286.4513736099</v>
      </c>
      <c r="O2256">
        <v>857326.14145246404</v>
      </c>
      <c r="P2256">
        <v>984129.87334040296</v>
      </c>
      <c r="Q2256">
        <v>601896.91613141797</v>
      </c>
    </row>
    <row r="2257" spans="1:17" x14ac:dyDescent="0.35">
      <c r="A2257" t="s">
        <v>154</v>
      </c>
      <c r="B2257" t="s">
        <v>5000</v>
      </c>
      <c r="C2257" t="s">
        <v>5001</v>
      </c>
      <c r="D2257">
        <v>0</v>
      </c>
      <c r="E2257">
        <v>5</v>
      </c>
      <c r="F2257">
        <v>3</v>
      </c>
      <c r="G2257">
        <v>11</v>
      </c>
      <c r="H2257">
        <v>3</v>
      </c>
      <c r="I2257">
        <v>619</v>
      </c>
      <c r="J2257">
        <v>259951.86152057501</v>
      </c>
      <c r="K2257">
        <v>263959.05842020502</v>
      </c>
      <c r="L2257" t="s">
        <v>732</v>
      </c>
      <c r="M2257">
        <v>257346.03125</v>
      </c>
      <c r="N2257">
        <v>1036105.7289475</v>
      </c>
      <c r="O2257">
        <v>1259368.74657699</v>
      </c>
      <c r="P2257">
        <v>1528561.4855175901</v>
      </c>
      <c r="Q2257">
        <v>1555897.71056652</v>
      </c>
    </row>
    <row r="2258" spans="1:17" x14ac:dyDescent="0.35">
      <c r="A2258" t="s">
        <v>154</v>
      </c>
      <c r="B2258" t="s">
        <v>5002</v>
      </c>
      <c r="C2258" t="s">
        <v>5003</v>
      </c>
      <c r="D2258">
        <v>0</v>
      </c>
      <c r="E2258">
        <v>10</v>
      </c>
      <c r="F2258">
        <v>1</v>
      </c>
      <c r="G2258">
        <v>5</v>
      </c>
      <c r="H2258">
        <v>1</v>
      </c>
      <c r="I2258">
        <v>79</v>
      </c>
      <c r="J2258">
        <v>1020234.36385463</v>
      </c>
      <c r="K2258">
        <v>926899.89615828602</v>
      </c>
      <c r="L2258">
        <v>606356.62732168904</v>
      </c>
      <c r="M2258">
        <v>761911.5625</v>
      </c>
      <c r="N2258" t="s">
        <v>732</v>
      </c>
      <c r="O2258" t="s">
        <v>732</v>
      </c>
      <c r="P2258" t="s">
        <v>732</v>
      </c>
      <c r="Q2258" t="s">
        <v>732</v>
      </c>
    </row>
    <row r="2259" spans="1:17" x14ac:dyDescent="0.35">
      <c r="A2259" t="s">
        <v>154</v>
      </c>
      <c r="B2259" t="s">
        <v>5004</v>
      </c>
      <c r="C2259" t="s">
        <v>5005</v>
      </c>
      <c r="D2259">
        <v>0</v>
      </c>
      <c r="E2259">
        <v>45</v>
      </c>
      <c r="F2259">
        <v>3</v>
      </c>
      <c r="G2259">
        <v>5</v>
      </c>
      <c r="H2259">
        <v>3</v>
      </c>
      <c r="I2259">
        <v>100</v>
      </c>
      <c r="J2259">
        <v>171141.081329626</v>
      </c>
      <c r="K2259">
        <v>187963.85379704199</v>
      </c>
      <c r="L2259">
        <v>76511.894568774194</v>
      </c>
      <c r="M2259">
        <v>280123.53125</v>
      </c>
      <c r="N2259">
        <v>223851.722281686</v>
      </c>
      <c r="O2259">
        <v>187631.69022243601</v>
      </c>
      <c r="P2259" t="s">
        <v>732</v>
      </c>
      <c r="Q2259" t="s">
        <v>732</v>
      </c>
    </row>
    <row r="2260" spans="1:17" x14ac:dyDescent="0.35">
      <c r="A2260" t="s">
        <v>154</v>
      </c>
      <c r="B2260" t="s">
        <v>5006</v>
      </c>
      <c r="C2260" t="s">
        <v>5007</v>
      </c>
      <c r="D2260">
        <v>0</v>
      </c>
      <c r="E2260">
        <v>26</v>
      </c>
      <c r="F2260">
        <v>2</v>
      </c>
      <c r="G2260">
        <v>5</v>
      </c>
      <c r="H2260">
        <v>2</v>
      </c>
      <c r="I2260">
        <v>93</v>
      </c>
      <c r="J2260" t="s">
        <v>732</v>
      </c>
      <c r="K2260" t="s">
        <v>732</v>
      </c>
      <c r="L2260" t="s">
        <v>732</v>
      </c>
      <c r="M2260" t="s">
        <v>732</v>
      </c>
      <c r="N2260">
        <v>910533.73726626695</v>
      </c>
      <c r="O2260">
        <v>1332208.8613150299</v>
      </c>
      <c r="P2260">
        <v>752621.64265490801</v>
      </c>
      <c r="Q2260">
        <v>1046792.1264125101</v>
      </c>
    </row>
    <row r="2261" spans="1:17" x14ac:dyDescent="0.35">
      <c r="A2261" t="s">
        <v>154</v>
      </c>
      <c r="B2261" t="s">
        <v>5008</v>
      </c>
      <c r="C2261" t="s">
        <v>5009</v>
      </c>
      <c r="D2261">
        <v>0</v>
      </c>
      <c r="E2261">
        <v>9</v>
      </c>
      <c r="F2261">
        <v>3</v>
      </c>
      <c r="G2261">
        <v>4</v>
      </c>
      <c r="H2261">
        <v>3</v>
      </c>
      <c r="I2261">
        <v>314</v>
      </c>
      <c r="J2261">
        <v>56088.930609108502</v>
      </c>
      <c r="K2261">
        <v>58803.136910022396</v>
      </c>
      <c r="L2261" t="s">
        <v>732</v>
      </c>
      <c r="M2261">
        <v>93178.5703125</v>
      </c>
      <c r="N2261" t="s">
        <v>732</v>
      </c>
      <c r="O2261" t="s">
        <v>732</v>
      </c>
      <c r="P2261" t="s">
        <v>732</v>
      </c>
      <c r="Q2261" t="s">
        <v>732</v>
      </c>
    </row>
    <row r="2262" spans="1:17" x14ac:dyDescent="0.35">
      <c r="A2262" t="s">
        <v>154</v>
      </c>
      <c r="B2262" t="s">
        <v>5010</v>
      </c>
      <c r="C2262" t="s">
        <v>5011</v>
      </c>
      <c r="D2262">
        <v>0</v>
      </c>
      <c r="E2262">
        <v>5</v>
      </c>
      <c r="F2262">
        <v>2</v>
      </c>
      <c r="G2262">
        <v>22</v>
      </c>
      <c r="H2262">
        <v>2</v>
      </c>
      <c r="I2262">
        <v>170</v>
      </c>
      <c r="J2262">
        <v>77308.952373890701</v>
      </c>
      <c r="K2262">
        <v>69074.292888364595</v>
      </c>
      <c r="L2262" t="s">
        <v>732</v>
      </c>
      <c r="M2262">
        <v>116261.953125</v>
      </c>
      <c r="N2262">
        <v>1833169.84082968</v>
      </c>
      <c r="O2262">
        <v>836790.65804116405</v>
      </c>
      <c r="P2262">
        <v>684316.67946622497</v>
      </c>
      <c r="Q2262">
        <v>1056806.88423558</v>
      </c>
    </row>
    <row r="2263" spans="1:17" x14ac:dyDescent="0.35">
      <c r="A2263" t="s">
        <v>154</v>
      </c>
      <c r="B2263" t="s">
        <v>5012</v>
      </c>
      <c r="C2263" t="s">
        <v>5013</v>
      </c>
      <c r="D2263">
        <v>0</v>
      </c>
      <c r="E2263">
        <v>5</v>
      </c>
      <c r="F2263">
        <v>2</v>
      </c>
      <c r="G2263">
        <v>2</v>
      </c>
      <c r="H2263">
        <v>2</v>
      </c>
      <c r="I2263">
        <v>547</v>
      </c>
      <c r="J2263">
        <v>78702.280363466794</v>
      </c>
      <c r="K2263">
        <v>83291.3183323376</v>
      </c>
      <c r="L2263" t="s">
        <v>732</v>
      </c>
      <c r="M2263">
        <v>105564.2109375</v>
      </c>
      <c r="N2263" t="s">
        <v>732</v>
      </c>
      <c r="O2263" t="s">
        <v>732</v>
      </c>
      <c r="P2263" t="s">
        <v>732</v>
      </c>
      <c r="Q2263" t="s">
        <v>732</v>
      </c>
    </row>
    <row r="2264" spans="1:17" x14ac:dyDescent="0.35">
      <c r="A2264" t="s">
        <v>154</v>
      </c>
      <c r="B2264" t="s">
        <v>5014</v>
      </c>
      <c r="C2264" t="s">
        <v>5015</v>
      </c>
      <c r="D2264">
        <v>0</v>
      </c>
      <c r="E2264">
        <v>10</v>
      </c>
      <c r="F2264">
        <v>2</v>
      </c>
      <c r="G2264">
        <v>3</v>
      </c>
      <c r="H2264">
        <v>2</v>
      </c>
      <c r="I2264">
        <v>328</v>
      </c>
      <c r="J2264" t="s">
        <v>732</v>
      </c>
      <c r="K2264" t="s">
        <v>732</v>
      </c>
      <c r="L2264" t="s">
        <v>732</v>
      </c>
      <c r="M2264" t="s">
        <v>732</v>
      </c>
      <c r="N2264" t="s">
        <v>732</v>
      </c>
      <c r="O2264" t="s">
        <v>732</v>
      </c>
      <c r="P2264" t="s">
        <v>732</v>
      </c>
      <c r="Q2264" t="s">
        <v>732</v>
      </c>
    </row>
    <row r="2265" spans="1:17" x14ac:dyDescent="0.35">
      <c r="A2265" t="s">
        <v>154</v>
      </c>
      <c r="B2265" t="s">
        <v>5016</v>
      </c>
      <c r="C2265" t="s">
        <v>5017</v>
      </c>
      <c r="D2265">
        <v>0</v>
      </c>
      <c r="E2265">
        <v>16</v>
      </c>
      <c r="F2265">
        <v>1</v>
      </c>
      <c r="G2265">
        <v>4</v>
      </c>
      <c r="H2265">
        <v>1</v>
      </c>
      <c r="I2265">
        <v>96</v>
      </c>
      <c r="J2265" t="s">
        <v>732</v>
      </c>
      <c r="K2265" t="s">
        <v>732</v>
      </c>
      <c r="L2265" t="s">
        <v>732</v>
      </c>
      <c r="M2265" t="s">
        <v>732</v>
      </c>
      <c r="N2265" t="s">
        <v>732</v>
      </c>
      <c r="O2265" t="s">
        <v>732</v>
      </c>
      <c r="P2265" t="s">
        <v>732</v>
      </c>
      <c r="Q2265" t="s">
        <v>732</v>
      </c>
    </row>
    <row r="2266" spans="1:17" x14ac:dyDescent="0.35">
      <c r="A2266" t="s">
        <v>154</v>
      </c>
      <c r="B2266" t="s">
        <v>5018</v>
      </c>
      <c r="C2266" t="s">
        <v>5019</v>
      </c>
      <c r="D2266">
        <v>0</v>
      </c>
      <c r="E2266">
        <v>5</v>
      </c>
      <c r="F2266">
        <v>2</v>
      </c>
      <c r="G2266">
        <v>6</v>
      </c>
      <c r="H2266">
        <v>2</v>
      </c>
      <c r="I2266">
        <v>485</v>
      </c>
      <c r="J2266">
        <v>160275.60716657399</v>
      </c>
      <c r="K2266">
        <v>146305.318918137</v>
      </c>
      <c r="L2266" t="s">
        <v>732</v>
      </c>
      <c r="M2266">
        <v>194850.875</v>
      </c>
      <c r="N2266" t="s">
        <v>732</v>
      </c>
      <c r="O2266" t="s">
        <v>732</v>
      </c>
      <c r="P2266" t="s">
        <v>732</v>
      </c>
      <c r="Q2266" t="s">
        <v>732</v>
      </c>
    </row>
    <row r="2267" spans="1:17" x14ac:dyDescent="0.35">
      <c r="A2267" t="s">
        <v>154</v>
      </c>
      <c r="B2267" t="s">
        <v>5020</v>
      </c>
      <c r="C2267" t="s">
        <v>5021</v>
      </c>
      <c r="D2267">
        <v>0</v>
      </c>
      <c r="E2267">
        <v>5</v>
      </c>
      <c r="F2267">
        <v>2</v>
      </c>
      <c r="G2267">
        <v>12</v>
      </c>
      <c r="H2267">
        <v>2</v>
      </c>
      <c r="I2267">
        <v>528</v>
      </c>
      <c r="J2267">
        <v>427385.71241974999</v>
      </c>
      <c r="K2267">
        <v>395155.90176868899</v>
      </c>
      <c r="L2267" t="s">
        <v>732</v>
      </c>
      <c r="M2267">
        <v>361645.765625</v>
      </c>
      <c r="N2267">
        <v>187673.83779949299</v>
      </c>
      <c r="O2267">
        <v>139506.880478495</v>
      </c>
      <c r="P2267">
        <v>163672.01410001901</v>
      </c>
      <c r="Q2267">
        <v>134006.00344519701</v>
      </c>
    </row>
    <row r="2268" spans="1:17" x14ac:dyDescent="0.35">
      <c r="A2268" t="s">
        <v>154</v>
      </c>
      <c r="B2268" t="s">
        <v>5022</v>
      </c>
      <c r="C2268" t="s">
        <v>5023</v>
      </c>
      <c r="D2268">
        <v>0</v>
      </c>
      <c r="E2268">
        <v>6</v>
      </c>
      <c r="F2268">
        <v>1</v>
      </c>
      <c r="G2268">
        <v>9</v>
      </c>
      <c r="H2268">
        <v>1</v>
      </c>
      <c r="I2268">
        <v>165</v>
      </c>
      <c r="J2268">
        <v>196310.62723905401</v>
      </c>
      <c r="K2268">
        <v>182602.01487565201</v>
      </c>
      <c r="L2268" t="s">
        <v>732</v>
      </c>
      <c r="M2268">
        <v>84006.890625</v>
      </c>
      <c r="N2268" t="s">
        <v>732</v>
      </c>
      <c r="O2268" t="s">
        <v>732</v>
      </c>
      <c r="P2268" t="s">
        <v>732</v>
      </c>
      <c r="Q2268" t="s">
        <v>732</v>
      </c>
    </row>
    <row r="2269" spans="1:17" x14ac:dyDescent="0.35">
      <c r="A2269" t="s">
        <v>154</v>
      </c>
      <c r="B2269" t="s">
        <v>5024</v>
      </c>
      <c r="C2269" t="s">
        <v>5025</v>
      </c>
      <c r="D2269">
        <v>0</v>
      </c>
      <c r="E2269">
        <v>4</v>
      </c>
      <c r="F2269">
        <v>3</v>
      </c>
      <c r="G2269">
        <v>11</v>
      </c>
      <c r="H2269">
        <v>3</v>
      </c>
      <c r="I2269">
        <v>854</v>
      </c>
      <c r="J2269">
        <v>204443.09508980199</v>
      </c>
      <c r="K2269">
        <v>231787.59261374199</v>
      </c>
      <c r="L2269">
        <v>130098.919366243</v>
      </c>
      <c r="M2269">
        <v>212682.96875</v>
      </c>
      <c r="N2269" t="s">
        <v>732</v>
      </c>
      <c r="O2269" t="s">
        <v>732</v>
      </c>
      <c r="P2269" t="s">
        <v>732</v>
      </c>
      <c r="Q2269" t="s">
        <v>732</v>
      </c>
    </row>
    <row r="2270" spans="1:17" x14ac:dyDescent="0.35">
      <c r="A2270" t="s">
        <v>154</v>
      </c>
      <c r="B2270" t="s">
        <v>5026</v>
      </c>
      <c r="C2270" t="s">
        <v>5027</v>
      </c>
      <c r="D2270">
        <v>0</v>
      </c>
      <c r="E2270">
        <v>11</v>
      </c>
      <c r="F2270">
        <v>2</v>
      </c>
      <c r="G2270">
        <v>7</v>
      </c>
      <c r="H2270">
        <v>2</v>
      </c>
      <c r="I2270">
        <v>185</v>
      </c>
      <c r="J2270" t="s">
        <v>732</v>
      </c>
      <c r="K2270" t="s">
        <v>732</v>
      </c>
      <c r="L2270" t="s">
        <v>732</v>
      </c>
      <c r="M2270" t="s">
        <v>732</v>
      </c>
      <c r="N2270" t="s">
        <v>732</v>
      </c>
      <c r="O2270" t="s">
        <v>732</v>
      </c>
      <c r="P2270" t="s">
        <v>732</v>
      </c>
      <c r="Q2270" t="s">
        <v>732</v>
      </c>
    </row>
    <row r="2271" spans="1:17" x14ac:dyDescent="0.35">
      <c r="A2271" t="s">
        <v>154</v>
      </c>
      <c r="B2271" t="s">
        <v>5028</v>
      </c>
      <c r="C2271" t="s">
        <v>5029</v>
      </c>
      <c r="D2271">
        <v>1E-3</v>
      </c>
      <c r="E2271">
        <v>7</v>
      </c>
      <c r="F2271">
        <v>3</v>
      </c>
      <c r="G2271">
        <v>6</v>
      </c>
      <c r="H2271">
        <v>3</v>
      </c>
      <c r="I2271">
        <v>485</v>
      </c>
      <c r="J2271">
        <v>777919.23836269195</v>
      </c>
      <c r="K2271">
        <v>837450.97662964498</v>
      </c>
      <c r="L2271">
        <v>474371.23748455598</v>
      </c>
      <c r="M2271">
        <v>608713.21875</v>
      </c>
      <c r="N2271">
        <v>51178.569975224404</v>
      </c>
      <c r="O2271" t="s">
        <v>732</v>
      </c>
      <c r="P2271" t="s">
        <v>732</v>
      </c>
      <c r="Q2271" t="s">
        <v>732</v>
      </c>
    </row>
    <row r="2272" spans="1:17" x14ac:dyDescent="0.35">
      <c r="A2272" t="s">
        <v>154</v>
      </c>
      <c r="B2272" t="s">
        <v>5030</v>
      </c>
      <c r="C2272" t="s">
        <v>5031</v>
      </c>
      <c r="D2272">
        <v>1E-3</v>
      </c>
      <c r="E2272">
        <v>16</v>
      </c>
      <c r="F2272">
        <v>2</v>
      </c>
      <c r="G2272">
        <v>14</v>
      </c>
      <c r="H2272">
        <v>2</v>
      </c>
      <c r="I2272">
        <v>108</v>
      </c>
      <c r="J2272" t="s">
        <v>732</v>
      </c>
      <c r="K2272">
        <v>261143.29134212999</v>
      </c>
      <c r="L2272">
        <v>247011.638147914</v>
      </c>
      <c r="M2272">
        <v>601380.9375</v>
      </c>
      <c r="N2272">
        <v>1427890.1062501599</v>
      </c>
      <c r="O2272">
        <v>1141413.2688319799</v>
      </c>
      <c r="P2272">
        <v>2299591.9779994902</v>
      </c>
      <c r="Q2272">
        <v>1259506.6184332699</v>
      </c>
    </row>
    <row r="2273" spans="1:17" x14ac:dyDescent="0.35">
      <c r="A2273" t="s">
        <v>154</v>
      </c>
      <c r="B2273" t="s">
        <v>5032</v>
      </c>
      <c r="C2273" t="s">
        <v>5033</v>
      </c>
      <c r="D2273">
        <v>1E-3</v>
      </c>
      <c r="E2273">
        <v>13</v>
      </c>
      <c r="F2273">
        <v>2</v>
      </c>
      <c r="G2273">
        <v>3</v>
      </c>
      <c r="H2273">
        <v>2</v>
      </c>
      <c r="I2273">
        <v>156</v>
      </c>
      <c r="J2273" t="s">
        <v>732</v>
      </c>
      <c r="K2273" t="s">
        <v>732</v>
      </c>
      <c r="L2273" t="s">
        <v>732</v>
      </c>
      <c r="M2273" t="s">
        <v>732</v>
      </c>
      <c r="N2273" t="s">
        <v>732</v>
      </c>
      <c r="O2273" t="s">
        <v>732</v>
      </c>
      <c r="P2273" t="s">
        <v>732</v>
      </c>
      <c r="Q2273" t="s">
        <v>732</v>
      </c>
    </row>
    <row r="2274" spans="1:17" x14ac:dyDescent="0.35">
      <c r="A2274" t="s">
        <v>154</v>
      </c>
      <c r="B2274" t="s">
        <v>5034</v>
      </c>
      <c r="C2274" t="s">
        <v>5035</v>
      </c>
      <c r="D2274">
        <v>1E-3</v>
      </c>
      <c r="E2274">
        <v>15</v>
      </c>
      <c r="F2274">
        <v>3</v>
      </c>
      <c r="G2274">
        <v>8</v>
      </c>
      <c r="H2274">
        <v>3</v>
      </c>
      <c r="I2274">
        <v>202</v>
      </c>
      <c r="J2274">
        <v>247162.27473963299</v>
      </c>
      <c r="K2274">
        <v>255870.19294449099</v>
      </c>
      <c r="L2274">
        <v>180376.96887203099</v>
      </c>
      <c r="M2274">
        <v>200116.125</v>
      </c>
      <c r="N2274">
        <v>248880.685132532</v>
      </c>
      <c r="O2274">
        <v>253438.60138362701</v>
      </c>
      <c r="P2274">
        <v>257097.53994490899</v>
      </c>
      <c r="Q2274">
        <v>254861.590958502</v>
      </c>
    </row>
    <row r="2275" spans="1:17" x14ac:dyDescent="0.35">
      <c r="A2275" t="s">
        <v>154</v>
      </c>
      <c r="B2275" t="s">
        <v>5036</v>
      </c>
      <c r="C2275" t="s">
        <v>5037</v>
      </c>
      <c r="D2275">
        <v>1E-3</v>
      </c>
      <c r="E2275">
        <v>10</v>
      </c>
      <c r="F2275">
        <v>3</v>
      </c>
      <c r="G2275">
        <v>5</v>
      </c>
      <c r="H2275">
        <v>3</v>
      </c>
      <c r="I2275">
        <v>339</v>
      </c>
      <c r="J2275">
        <v>213046.42933004</v>
      </c>
      <c r="K2275">
        <v>162854.160640252</v>
      </c>
      <c r="L2275" t="s">
        <v>732</v>
      </c>
      <c r="M2275" t="s">
        <v>732</v>
      </c>
      <c r="N2275">
        <v>392631.05651096802</v>
      </c>
      <c r="O2275" t="s">
        <v>732</v>
      </c>
      <c r="P2275">
        <v>463960.70616308402</v>
      </c>
      <c r="Q2275" t="s">
        <v>732</v>
      </c>
    </row>
    <row r="2276" spans="1:17" x14ac:dyDescent="0.35">
      <c r="A2276" t="s">
        <v>154</v>
      </c>
      <c r="B2276" t="s">
        <v>5038</v>
      </c>
      <c r="C2276" t="s">
        <v>5039</v>
      </c>
      <c r="D2276">
        <v>1E-3</v>
      </c>
      <c r="E2276">
        <v>7</v>
      </c>
      <c r="F2276">
        <v>2</v>
      </c>
      <c r="G2276">
        <v>24</v>
      </c>
      <c r="H2276">
        <v>2</v>
      </c>
      <c r="I2276">
        <v>279</v>
      </c>
      <c r="J2276">
        <v>705170.310355013</v>
      </c>
      <c r="K2276">
        <v>671840.85767767404</v>
      </c>
      <c r="L2276">
        <v>1586993.1666985799</v>
      </c>
      <c r="M2276">
        <v>858132.546875</v>
      </c>
      <c r="N2276">
        <v>1219244.0461929999</v>
      </c>
      <c r="O2276">
        <v>1593493.9863670501</v>
      </c>
      <c r="P2276">
        <v>1377693.8388547499</v>
      </c>
      <c r="Q2276">
        <v>1464436.3353930099</v>
      </c>
    </row>
    <row r="2277" spans="1:17" x14ac:dyDescent="0.35">
      <c r="A2277" t="s">
        <v>154</v>
      </c>
      <c r="B2277" t="s">
        <v>5040</v>
      </c>
      <c r="C2277" t="s">
        <v>5041</v>
      </c>
      <c r="D2277">
        <v>1E-3</v>
      </c>
      <c r="E2277">
        <v>29</v>
      </c>
      <c r="F2277">
        <v>3</v>
      </c>
      <c r="G2277">
        <v>5</v>
      </c>
      <c r="H2277">
        <v>3</v>
      </c>
      <c r="I2277">
        <v>155</v>
      </c>
      <c r="J2277">
        <v>205667.080567208</v>
      </c>
      <c r="K2277">
        <v>183784.002217139</v>
      </c>
      <c r="L2277" t="s">
        <v>732</v>
      </c>
      <c r="M2277">
        <v>192844.65625</v>
      </c>
      <c r="N2277" t="s">
        <v>732</v>
      </c>
      <c r="O2277" t="s">
        <v>732</v>
      </c>
      <c r="P2277" t="s">
        <v>732</v>
      </c>
      <c r="Q2277" t="s">
        <v>732</v>
      </c>
    </row>
    <row r="2278" spans="1:17" x14ac:dyDescent="0.35">
      <c r="A2278" t="s">
        <v>154</v>
      </c>
      <c r="B2278" t="s">
        <v>5042</v>
      </c>
      <c r="C2278" t="s">
        <v>5043</v>
      </c>
      <c r="D2278">
        <v>1E-3</v>
      </c>
      <c r="E2278">
        <v>11</v>
      </c>
      <c r="F2278">
        <v>3</v>
      </c>
      <c r="G2278">
        <v>7</v>
      </c>
      <c r="H2278">
        <v>3</v>
      </c>
      <c r="I2278">
        <v>198</v>
      </c>
      <c r="J2278">
        <v>194989.42071316301</v>
      </c>
      <c r="K2278">
        <v>305125.54500357801</v>
      </c>
      <c r="L2278">
        <v>170349.06849119501</v>
      </c>
      <c r="M2278">
        <v>518478.703125</v>
      </c>
      <c r="N2278" t="s">
        <v>732</v>
      </c>
      <c r="O2278" t="s">
        <v>732</v>
      </c>
      <c r="P2278">
        <v>83759.712964334904</v>
      </c>
      <c r="Q2278" t="s">
        <v>732</v>
      </c>
    </row>
    <row r="2279" spans="1:17" x14ac:dyDescent="0.35">
      <c r="A2279" t="s">
        <v>154</v>
      </c>
      <c r="B2279" t="s">
        <v>5044</v>
      </c>
      <c r="C2279" t="s">
        <v>5045</v>
      </c>
      <c r="D2279">
        <v>1E-3</v>
      </c>
      <c r="E2279">
        <v>10</v>
      </c>
      <c r="F2279">
        <v>2</v>
      </c>
      <c r="G2279">
        <v>3</v>
      </c>
      <c r="H2279">
        <v>2</v>
      </c>
      <c r="I2279">
        <v>230</v>
      </c>
      <c r="J2279">
        <v>267508.956425966</v>
      </c>
      <c r="K2279">
        <v>262392.08881175402</v>
      </c>
      <c r="L2279">
        <v>181184.62884560999</v>
      </c>
      <c r="M2279">
        <v>418056.0625</v>
      </c>
      <c r="N2279" t="s">
        <v>732</v>
      </c>
      <c r="O2279" t="s">
        <v>732</v>
      </c>
      <c r="P2279" t="s">
        <v>732</v>
      </c>
      <c r="Q2279">
        <v>109094.044910914</v>
      </c>
    </row>
    <row r="2280" spans="1:17" x14ac:dyDescent="0.35">
      <c r="A2280" t="s">
        <v>154</v>
      </c>
      <c r="B2280" t="s">
        <v>5046</v>
      </c>
      <c r="C2280" t="s">
        <v>5047</v>
      </c>
      <c r="D2280">
        <v>1E-3</v>
      </c>
      <c r="E2280">
        <v>16</v>
      </c>
      <c r="F2280">
        <v>2</v>
      </c>
      <c r="G2280">
        <v>5</v>
      </c>
      <c r="H2280">
        <v>2</v>
      </c>
      <c r="I2280">
        <v>158</v>
      </c>
      <c r="J2280" t="s">
        <v>732</v>
      </c>
      <c r="K2280" t="s">
        <v>732</v>
      </c>
      <c r="L2280" t="s">
        <v>732</v>
      </c>
      <c r="M2280">
        <v>545749.625</v>
      </c>
      <c r="N2280" t="s">
        <v>732</v>
      </c>
      <c r="O2280" t="s">
        <v>732</v>
      </c>
      <c r="P2280">
        <v>209922.419255268</v>
      </c>
      <c r="Q2280" t="s">
        <v>732</v>
      </c>
    </row>
    <row r="2281" spans="1:17" x14ac:dyDescent="0.35">
      <c r="A2281" t="s">
        <v>154</v>
      </c>
      <c r="B2281" t="s">
        <v>5048</v>
      </c>
      <c r="C2281" t="s">
        <v>5049</v>
      </c>
      <c r="D2281">
        <v>1E-3</v>
      </c>
      <c r="E2281">
        <v>17</v>
      </c>
      <c r="F2281">
        <v>2</v>
      </c>
      <c r="G2281">
        <v>9</v>
      </c>
      <c r="H2281">
        <v>2</v>
      </c>
      <c r="I2281">
        <v>135</v>
      </c>
      <c r="J2281">
        <v>127362.47760034099</v>
      </c>
      <c r="K2281">
        <v>109664.07413689001</v>
      </c>
      <c r="L2281">
        <v>499404.41037302098</v>
      </c>
      <c r="M2281">
        <v>100739.59375</v>
      </c>
      <c r="N2281">
        <v>190212.754132815</v>
      </c>
      <c r="O2281">
        <v>356996.61570823198</v>
      </c>
      <c r="P2281">
        <v>378542.48690485902</v>
      </c>
      <c r="Q2281">
        <v>344307.57766511902</v>
      </c>
    </row>
    <row r="2282" spans="1:17" x14ac:dyDescent="0.35">
      <c r="A2282" t="s">
        <v>154</v>
      </c>
      <c r="B2282" t="s">
        <v>5050</v>
      </c>
      <c r="C2282" t="s">
        <v>5051</v>
      </c>
      <c r="D2282">
        <v>1E-3</v>
      </c>
      <c r="E2282">
        <v>5</v>
      </c>
      <c r="F2282">
        <v>2</v>
      </c>
      <c r="G2282">
        <v>2</v>
      </c>
      <c r="H2282">
        <v>2</v>
      </c>
      <c r="I2282">
        <v>608</v>
      </c>
      <c r="J2282" t="s">
        <v>732</v>
      </c>
      <c r="K2282" t="s">
        <v>732</v>
      </c>
      <c r="L2282" t="s">
        <v>732</v>
      </c>
      <c r="M2282" t="s">
        <v>732</v>
      </c>
      <c r="N2282" t="s">
        <v>732</v>
      </c>
      <c r="O2282" t="s">
        <v>732</v>
      </c>
      <c r="P2282" t="s">
        <v>732</v>
      </c>
      <c r="Q2282" t="s">
        <v>732</v>
      </c>
    </row>
    <row r="2283" spans="1:17" x14ac:dyDescent="0.35">
      <c r="A2283" t="s">
        <v>154</v>
      </c>
      <c r="B2283" t="s">
        <v>5052</v>
      </c>
      <c r="C2283" t="s">
        <v>5053</v>
      </c>
      <c r="D2283">
        <v>1E-3</v>
      </c>
      <c r="E2283">
        <v>5</v>
      </c>
      <c r="F2283">
        <v>1</v>
      </c>
      <c r="G2283">
        <v>3</v>
      </c>
      <c r="H2283">
        <v>1</v>
      </c>
      <c r="I2283">
        <v>263</v>
      </c>
      <c r="J2283" t="s">
        <v>732</v>
      </c>
      <c r="K2283">
        <v>184050.45536595801</v>
      </c>
      <c r="L2283" t="s">
        <v>732</v>
      </c>
      <c r="M2283">
        <v>195937.53125</v>
      </c>
      <c r="N2283" t="s">
        <v>732</v>
      </c>
      <c r="O2283" t="s">
        <v>732</v>
      </c>
      <c r="P2283" t="s">
        <v>732</v>
      </c>
      <c r="Q2283" t="s">
        <v>732</v>
      </c>
    </row>
    <row r="2284" spans="1:17" x14ac:dyDescent="0.35">
      <c r="A2284" t="s">
        <v>154</v>
      </c>
      <c r="B2284" t="s">
        <v>5054</v>
      </c>
      <c r="C2284" t="s">
        <v>5055</v>
      </c>
      <c r="D2284">
        <v>1E-3</v>
      </c>
      <c r="E2284">
        <v>9</v>
      </c>
      <c r="F2284">
        <v>3</v>
      </c>
      <c r="G2284">
        <v>4</v>
      </c>
      <c r="H2284">
        <v>3</v>
      </c>
      <c r="I2284">
        <v>297</v>
      </c>
      <c r="J2284">
        <v>139505.951183016</v>
      </c>
      <c r="K2284">
        <v>149636.11450566101</v>
      </c>
      <c r="L2284" t="s">
        <v>732</v>
      </c>
      <c r="M2284">
        <v>159912.1875</v>
      </c>
      <c r="N2284" t="s">
        <v>732</v>
      </c>
      <c r="O2284">
        <v>124896.099541249</v>
      </c>
      <c r="P2284" t="s">
        <v>732</v>
      </c>
      <c r="Q2284">
        <v>182176.92795664899</v>
      </c>
    </row>
    <row r="2285" spans="1:17" x14ac:dyDescent="0.35">
      <c r="A2285" t="s">
        <v>154</v>
      </c>
      <c r="B2285" t="s">
        <v>5056</v>
      </c>
      <c r="C2285" t="s">
        <v>5057</v>
      </c>
      <c r="D2285">
        <v>1E-3</v>
      </c>
      <c r="E2285">
        <v>7</v>
      </c>
      <c r="F2285">
        <v>2</v>
      </c>
      <c r="G2285">
        <v>2</v>
      </c>
      <c r="H2285">
        <v>2</v>
      </c>
      <c r="I2285">
        <v>290</v>
      </c>
      <c r="J2285" t="s">
        <v>732</v>
      </c>
      <c r="K2285" t="s">
        <v>732</v>
      </c>
      <c r="L2285" t="s">
        <v>732</v>
      </c>
      <c r="M2285" t="s">
        <v>732</v>
      </c>
      <c r="N2285" t="s">
        <v>732</v>
      </c>
      <c r="O2285" t="s">
        <v>732</v>
      </c>
      <c r="P2285" t="s">
        <v>732</v>
      </c>
      <c r="Q2285" t="s">
        <v>732</v>
      </c>
    </row>
    <row r="2286" spans="1:17" x14ac:dyDescent="0.35">
      <c r="A2286" t="s">
        <v>154</v>
      </c>
      <c r="B2286" t="s">
        <v>5058</v>
      </c>
      <c r="C2286" t="s">
        <v>5059</v>
      </c>
      <c r="D2286">
        <v>1E-3</v>
      </c>
      <c r="E2286">
        <v>18</v>
      </c>
      <c r="F2286">
        <v>3</v>
      </c>
      <c r="G2286">
        <v>16</v>
      </c>
      <c r="H2286">
        <v>3</v>
      </c>
      <c r="I2286">
        <v>367</v>
      </c>
      <c r="J2286">
        <v>503005.55532318598</v>
      </c>
      <c r="K2286">
        <v>381385.31155876198</v>
      </c>
      <c r="L2286">
        <v>8824706.6416657604</v>
      </c>
      <c r="M2286">
        <v>177130.546875</v>
      </c>
      <c r="N2286" t="s">
        <v>732</v>
      </c>
      <c r="O2286">
        <v>634184.04565698002</v>
      </c>
      <c r="P2286">
        <v>870519.60854288505</v>
      </c>
      <c r="Q2286">
        <v>851494.24594131496</v>
      </c>
    </row>
    <row r="2287" spans="1:17" x14ac:dyDescent="0.35">
      <c r="A2287" t="s">
        <v>154</v>
      </c>
      <c r="B2287" t="s">
        <v>5060</v>
      </c>
      <c r="C2287" t="s">
        <v>5061</v>
      </c>
      <c r="D2287">
        <v>1E-3</v>
      </c>
      <c r="E2287">
        <v>10</v>
      </c>
      <c r="F2287">
        <v>3</v>
      </c>
      <c r="G2287">
        <v>4</v>
      </c>
      <c r="H2287">
        <v>3</v>
      </c>
      <c r="I2287">
        <v>325</v>
      </c>
      <c r="J2287" t="s">
        <v>732</v>
      </c>
      <c r="K2287" t="s">
        <v>732</v>
      </c>
      <c r="L2287" t="s">
        <v>732</v>
      </c>
      <c r="M2287" t="s">
        <v>732</v>
      </c>
      <c r="N2287" t="s">
        <v>732</v>
      </c>
      <c r="O2287" t="s">
        <v>732</v>
      </c>
      <c r="P2287" t="s">
        <v>732</v>
      </c>
      <c r="Q2287" t="s">
        <v>732</v>
      </c>
    </row>
    <row r="2288" spans="1:17" x14ac:dyDescent="0.35">
      <c r="A2288" t="s">
        <v>154</v>
      </c>
      <c r="B2288" t="s">
        <v>5062</v>
      </c>
      <c r="C2288" t="s">
        <v>5063</v>
      </c>
      <c r="D2288">
        <v>1E-3</v>
      </c>
      <c r="E2288">
        <v>18</v>
      </c>
      <c r="F2288">
        <v>1</v>
      </c>
      <c r="G2288">
        <v>2</v>
      </c>
      <c r="H2288">
        <v>1</v>
      </c>
      <c r="I2288">
        <v>72</v>
      </c>
      <c r="J2288" t="s">
        <v>732</v>
      </c>
      <c r="K2288">
        <v>17027.113082212101</v>
      </c>
      <c r="L2288" t="s">
        <v>732</v>
      </c>
      <c r="M2288" t="s">
        <v>732</v>
      </c>
      <c r="N2288" t="s">
        <v>732</v>
      </c>
      <c r="O2288">
        <v>834405.88365331595</v>
      </c>
      <c r="P2288">
        <v>1154855.29565196</v>
      </c>
      <c r="Q2288">
        <v>517725.06669440598</v>
      </c>
    </row>
    <row r="2289" spans="1:17" x14ac:dyDescent="0.35">
      <c r="A2289" t="s">
        <v>154</v>
      </c>
      <c r="B2289" t="s">
        <v>5064</v>
      </c>
      <c r="C2289" t="s">
        <v>5065</v>
      </c>
      <c r="D2289">
        <v>1E-3</v>
      </c>
      <c r="E2289">
        <v>4</v>
      </c>
      <c r="F2289">
        <v>3</v>
      </c>
      <c r="G2289">
        <v>7</v>
      </c>
      <c r="H2289">
        <v>3</v>
      </c>
      <c r="I2289">
        <v>577</v>
      </c>
      <c r="J2289">
        <v>234324.36075973499</v>
      </c>
      <c r="K2289">
        <v>254862.35965279001</v>
      </c>
      <c r="L2289">
        <v>87780.4129890115</v>
      </c>
      <c r="M2289">
        <v>224223.4453125</v>
      </c>
      <c r="N2289">
        <v>129586.019155601</v>
      </c>
      <c r="O2289">
        <v>94320.770877250703</v>
      </c>
      <c r="P2289" t="s">
        <v>732</v>
      </c>
      <c r="Q2289" t="s">
        <v>732</v>
      </c>
    </row>
    <row r="2290" spans="1:17" x14ac:dyDescent="0.35">
      <c r="A2290" t="s">
        <v>154</v>
      </c>
      <c r="B2290" t="s">
        <v>5066</v>
      </c>
      <c r="C2290" t="s">
        <v>5067</v>
      </c>
      <c r="D2290">
        <v>1E-3</v>
      </c>
      <c r="E2290">
        <v>4</v>
      </c>
      <c r="F2290">
        <v>2</v>
      </c>
      <c r="G2290">
        <v>7</v>
      </c>
      <c r="H2290">
        <v>2</v>
      </c>
      <c r="I2290">
        <v>558</v>
      </c>
      <c r="J2290" t="s">
        <v>732</v>
      </c>
      <c r="K2290" t="s">
        <v>732</v>
      </c>
      <c r="L2290" t="s">
        <v>732</v>
      </c>
      <c r="M2290" t="s">
        <v>732</v>
      </c>
      <c r="N2290" t="s">
        <v>732</v>
      </c>
      <c r="O2290" t="s">
        <v>732</v>
      </c>
      <c r="P2290" t="s">
        <v>732</v>
      </c>
      <c r="Q2290" t="s">
        <v>732</v>
      </c>
    </row>
    <row r="2291" spans="1:17" x14ac:dyDescent="0.35">
      <c r="A2291" t="s">
        <v>154</v>
      </c>
      <c r="B2291" t="s">
        <v>5068</v>
      </c>
      <c r="C2291" t="s">
        <v>5069</v>
      </c>
      <c r="D2291">
        <v>1E-3</v>
      </c>
      <c r="E2291">
        <v>9</v>
      </c>
      <c r="F2291">
        <v>2</v>
      </c>
      <c r="G2291">
        <v>5</v>
      </c>
      <c r="H2291">
        <v>2</v>
      </c>
      <c r="I2291">
        <v>198</v>
      </c>
      <c r="J2291" t="s">
        <v>732</v>
      </c>
      <c r="K2291" t="s">
        <v>732</v>
      </c>
      <c r="L2291" t="s">
        <v>732</v>
      </c>
      <c r="M2291" t="s">
        <v>732</v>
      </c>
      <c r="N2291" t="s">
        <v>732</v>
      </c>
      <c r="O2291" t="s">
        <v>732</v>
      </c>
      <c r="P2291" t="s">
        <v>732</v>
      </c>
      <c r="Q2291" t="s">
        <v>732</v>
      </c>
    </row>
    <row r="2292" spans="1:17" x14ac:dyDescent="0.35">
      <c r="A2292" t="s">
        <v>154</v>
      </c>
      <c r="B2292" t="s">
        <v>5070</v>
      </c>
      <c r="C2292" t="s">
        <v>5071</v>
      </c>
      <c r="D2292">
        <v>1E-3</v>
      </c>
      <c r="E2292">
        <v>11</v>
      </c>
      <c r="F2292">
        <v>2</v>
      </c>
      <c r="G2292">
        <v>10</v>
      </c>
      <c r="H2292">
        <v>2</v>
      </c>
      <c r="I2292">
        <v>177</v>
      </c>
      <c r="J2292">
        <v>558081.64356565301</v>
      </c>
      <c r="K2292">
        <v>561500.19880120305</v>
      </c>
      <c r="L2292">
        <v>373548.69096463802</v>
      </c>
      <c r="M2292">
        <v>519454.25</v>
      </c>
      <c r="N2292">
        <v>1260521.26439759</v>
      </c>
      <c r="O2292">
        <v>938507.60740487999</v>
      </c>
      <c r="P2292">
        <v>1707913.92410585</v>
      </c>
      <c r="Q2292">
        <v>945440.03254733805</v>
      </c>
    </row>
    <row r="2293" spans="1:17" x14ac:dyDescent="0.35">
      <c r="A2293" t="s">
        <v>154</v>
      </c>
      <c r="B2293" t="s">
        <v>5072</v>
      </c>
      <c r="C2293" t="s">
        <v>5073</v>
      </c>
      <c r="D2293">
        <v>1E-3</v>
      </c>
      <c r="E2293">
        <v>10</v>
      </c>
      <c r="F2293">
        <v>2</v>
      </c>
      <c r="G2293">
        <v>6</v>
      </c>
      <c r="H2293">
        <v>2</v>
      </c>
      <c r="I2293">
        <v>172</v>
      </c>
      <c r="J2293">
        <v>75489.093342860695</v>
      </c>
      <c r="K2293">
        <v>89430.015079904493</v>
      </c>
      <c r="L2293" t="s">
        <v>732</v>
      </c>
      <c r="M2293">
        <v>83558.8203125</v>
      </c>
      <c r="N2293" t="s">
        <v>732</v>
      </c>
      <c r="O2293">
        <v>140147.94028998201</v>
      </c>
      <c r="P2293">
        <v>245006.91579571299</v>
      </c>
      <c r="Q2293">
        <v>98456.2151909729</v>
      </c>
    </row>
    <row r="2294" spans="1:17" x14ac:dyDescent="0.35">
      <c r="A2294" t="s">
        <v>154</v>
      </c>
      <c r="B2294" t="s">
        <v>5074</v>
      </c>
      <c r="C2294" t="s">
        <v>5075</v>
      </c>
      <c r="D2294">
        <v>1E-3</v>
      </c>
      <c r="E2294">
        <v>18</v>
      </c>
      <c r="F2294">
        <v>3</v>
      </c>
      <c r="G2294">
        <v>6</v>
      </c>
      <c r="H2294">
        <v>3</v>
      </c>
      <c r="I2294">
        <v>142</v>
      </c>
      <c r="J2294">
        <v>444815.19600094098</v>
      </c>
      <c r="K2294">
        <v>389860.24771600502</v>
      </c>
      <c r="L2294">
        <v>82417.155473022503</v>
      </c>
      <c r="M2294">
        <v>384953.578125</v>
      </c>
      <c r="N2294" t="s">
        <v>732</v>
      </c>
      <c r="O2294">
        <v>34797.395943696298</v>
      </c>
      <c r="P2294">
        <v>64030.572790168801</v>
      </c>
      <c r="Q2294" t="s">
        <v>732</v>
      </c>
    </row>
    <row r="2295" spans="1:17" x14ac:dyDescent="0.35">
      <c r="A2295" t="s">
        <v>154</v>
      </c>
      <c r="B2295" t="s">
        <v>5076</v>
      </c>
      <c r="C2295" t="s">
        <v>5077</v>
      </c>
      <c r="D2295">
        <v>1E-3</v>
      </c>
      <c r="E2295">
        <v>20</v>
      </c>
      <c r="F2295">
        <v>3</v>
      </c>
      <c r="G2295">
        <v>4</v>
      </c>
      <c r="H2295">
        <v>3</v>
      </c>
      <c r="I2295">
        <v>167</v>
      </c>
      <c r="J2295" t="s">
        <v>732</v>
      </c>
      <c r="K2295" t="s">
        <v>732</v>
      </c>
      <c r="L2295" t="s">
        <v>732</v>
      </c>
      <c r="M2295" t="s">
        <v>732</v>
      </c>
      <c r="N2295">
        <v>202412.88087538499</v>
      </c>
      <c r="O2295">
        <v>207663.251784316</v>
      </c>
      <c r="P2295" t="s">
        <v>732</v>
      </c>
      <c r="Q2295">
        <v>309551.96149592497</v>
      </c>
    </row>
    <row r="2296" spans="1:17" x14ac:dyDescent="0.35">
      <c r="A2296" t="s">
        <v>154</v>
      </c>
      <c r="B2296" t="s">
        <v>5078</v>
      </c>
      <c r="C2296" t="s">
        <v>5079</v>
      </c>
      <c r="D2296">
        <v>1E-3</v>
      </c>
      <c r="E2296">
        <v>8</v>
      </c>
      <c r="F2296">
        <v>2</v>
      </c>
      <c r="G2296">
        <v>4</v>
      </c>
      <c r="H2296">
        <v>2</v>
      </c>
      <c r="I2296">
        <v>262</v>
      </c>
      <c r="J2296">
        <v>100059.11788559399</v>
      </c>
      <c r="K2296">
        <v>123966.790999979</v>
      </c>
      <c r="L2296" t="s">
        <v>732</v>
      </c>
      <c r="M2296">
        <v>204638.484375</v>
      </c>
      <c r="N2296">
        <v>123484.643757527</v>
      </c>
      <c r="O2296" t="s">
        <v>732</v>
      </c>
      <c r="P2296">
        <v>179929.78800061301</v>
      </c>
      <c r="Q2296" t="s">
        <v>732</v>
      </c>
    </row>
    <row r="2297" spans="1:17" x14ac:dyDescent="0.35">
      <c r="A2297" t="s">
        <v>154</v>
      </c>
      <c r="B2297" t="s">
        <v>5080</v>
      </c>
      <c r="C2297" t="s">
        <v>5081</v>
      </c>
      <c r="D2297">
        <v>1E-3</v>
      </c>
      <c r="E2297">
        <v>25</v>
      </c>
      <c r="F2297">
        <v>2</v>
      </c>
      <c r="G2297">
        <v>2</v>
      </c>
      <c r="H2297">
        <v>2</v>
      </c>
      <c r="I2297">
        <v>104</v>
      </c>
      <c r="J2297" t="s">
        <v>732</v>
      </c>
      <c r="K2297" t="s">
        <v>732</v>
      </c>
      <c r="L2297" t="s">
        <v>732</v>
      </c>
      <c r="M2297">
        <v>157445.046875</v>
      </c>
      <c r="N2297" t="s">
        <v>732</v>
      </c>
      <c r="O2297" t="s">
        <v>732</v>
      </c>
      <c r="P2297" t="s">
        <v>732</v>
      </c>
      <c r="Q2297" t="s">
        <v>732</v>
      </c>
    </row>
    <row r="2298" spans="1:17" x14ac:dyDescent="0.35">
      <c r="A2298" t="s">
        <v>154</v>
      </c>
      <c r="B2298" t="s">
        <v>5082</v>
      </c>
      <c r="C2298" t="s">
        <v>5083</v>
      </c>
      <c r="D2298">
        <v>1E-3</v>
      </c>
      <c r="E2298">
        <v>19</v>
      </c>
      <c r="F2298">
        <v>1</v>
      </c>
      <c r="G2298">
        <v>2</v>
      </c>
      <c r="H2298">
        <v>1</v>
      </c>
      <c r="I2298">
        <v>62</v>
      </c>
      <c r="J2298">
        <v>55864.572397457101</v>
      </c>
      <c r="K2298">
        <v>75595.108060314</v>
      </c>
      <c r="L2298" t="s">
        <v>732</v>
      </c>
      <c r="M2298">
        <v>444504.125</v>
      </c>
      <c r="N2298" t="s">
        <v>732</v>
      </c>
      <c r="O2298" t="s">
        <v>732</v>
      </c>
      <c r="P2298" t="s">
        <v>732</v>
      </c>
      <c r="Q2298" t="s">
        <v>732</v>
      </c>
    </row>
    <row r="2299" spans="1:17" x14ac:dyDescent="0.35">
      <c r="A2299" t="s">
        <v>154</v>
      </c>
      <c r="B2299" t="s">
        <v>5084</v>
      </c>
      <c r="C2299" t="s">
        <v>5085</v>
      </c>
      <c r="D2299">
        <v>1E-3</v>
      </c>
      <c r="E2299">
        <v>13</v>
      </c>
      <c r="F2299">
        <v>2</v>
      </c>
      <c r="G2299">
        <v>3</v>
      </c>
      <c r="H2299">
        <v>2</v>
      </c>
      <c r="I2299">
        <v>288</v>
      </c>
      <c r="J2299" t="s">
        <v>732</v>
      </c>
      <c r="K2299">
        <v>86589.739375967998</v>
      </c>
      <c r="L2299" t="s">
        <v>732</v>
      </c>
      <c r="M2299">
        <v>107482.890625</v>
      </c>
      <c r="N2299" t="s">
        <v>732</v>
      </c>
      <c r="O2299">
        <v>50862.730254854599</v>
      </c>
      <c r="P2299" t="s">
        <v>732</v>
      </c>
      <c r="Q2299" t="s">
        <v>732</v>
      </c>
    </row>
    <row r="2300" spans="1:17" x14ac:dyDescent="0.35">
      <c r="A2300" t="s">
        <v>154</v>
      </c>
      <c r="B2300" t="s">
        <v>5086</v>
      </c>
      <c r="C2300" t="s">
        <v>5087</v>
      </c>
      <c r="D2300">
        <v>1E-3</v>
      </c>
      <c r="E2300">
        <v>34</v>
      </c>
      <c r="F2300">
        <v>2</v>
      </c>
      <c r="G2300">
        <v>3</v>
      </c>
      <c r="H2300">
        <v>2</v>
      </c>
      <c r="I2300">
        <v>106</v>
      </c>
      <c r="J2300">
        <v>93696.906903129595</v>
      </c>
      <c r="K2300">
        <v>126729.67348095799</v>
      </c>
      <c r="L2300">
        <v>160027.625110105</v>
      </c>
      <c r="M2300">
        <v>138423.03125</v>
      </c>
      <c r="N2300" t="s">
        <v>732</v>
      </c>
      <c r="O2300">
        <v>188835.681511331</v>
      </c>
      <c r="P2300" t="s">
        <v>732</v>
      </c>
      <c r="Q2300">
        <v>119662.74178384501</v>
      </c>
    </row>
    <row r="2301" spans="1:17" x14ac:dyDescent="0.35">
      <c r="A2301" t="s">
        <v>154</v>
      </c>
      <c r="B2301" t="s">
        <v>5088</v>
      </c>
      <c r="C2301" t="s">
        <v>5089</v>
      </c>
      <c r="D2301">
        <v>1E-3</v>
      </c>
      <c r="E2301">
        <v>8</v>
      </c>
      <c r="F2301">
        <v>2</v>
      </c>
      <c r="G2301">
        <v>2</v>
      </c>
      <c r="H2301">
        <v>2</v>
      </c>
      <c r="I2301">
        <v>266</v>
      </c>
      <c r="J2301" t="s">
        <v>732</v>
      </c>
      <c r="K2301" t="s">
        <v>732</v>
      </c>
      <c r="L2301" t="s">
        <v>732</v>
      </c>
      <c r="M2301" t="s">
        <v>732</v>
      </c>
      <c r="N2301" t="s">
        <v>732</v>
      </c>
      <c r="O2301" t="s">
        <v>732</v>
      </c>
      <c r="P2301" t="s">
        <v>732</v>
      </c>
      <c r="Q2301" t="s">
        <v>732</v>
      </c>
    </row>
    <row r="2302" spans="1:17" x14ac:dyDescent="0.35">
      <c r="A2302" t="s">
        <v>154</v>
      </c>
      <c r="B2302" t="s">
        <v>5090</v>
      </c>
      <c r="C2302" t="s">
        <v>5091</v>
      </c>
      <c r="D2302">
        <v>1E-3</v>
      </c>
      <c r="E2302">
        <v>21</v>
      </c>
      <c r="F2302">
        <v>2</v>
      </c>
      <c r="G2302">
        <v>8</v>
      </c>
      <c r="H2302">
        <v>2</v>
      </c>
      <c r="I2302">
        <v>85</v>
      </c>
      <c r="J2302">
        <v>390223.91779958998</v>
      </c>
      <c r="K2302">
        <v>333305.76372011798</v>
      </c>
      <c r="L2302">
        <v>342692.283543389</v>
      </c>
      <c r="M2302">
        <v>430878.125</v>
      </c>
      <c r="N2302">
        <v>206324.70897668399</v>
      </c>
      <c r="O2302">
        <v>168228.255663908</v>
      </c>
      <c r="P2302">
        <v>275927.65318370902</v>
      </c>
      <c r="Q2302">
        <v>217788.83886761099</v>
      </c>
    </row>
    <row r="2303" spans="1:17" x14ac:dyDescent="0.35">
      <c r="A2303" t="s">
        <v>154</v>
      </c>
      <c r="B2303" t="s">
        <v>5092</v>
      </c>
      <c r="C2303" t="s">
        <v>5093</v>
      </c>
      <c r="D2303">
        <v>1E-3</v>
      </c>
      <c r="E2303">
        <v>12</v>
      </c>
      <c r="F2303">
        <v>2</v>
      </c>
      <c r="G2303">
        <v>2</v>
      </c>
      <c r="H2303">
        <v>2</v>
      </c>
      <c r="I2303">
        <v>234</v>
      </c>
      <c r="J2303" t="s">
        <v>732</v>
      </c>
      <c r="K2303" t="s">
        <v>732</v>
      </c>
      <c r="L2303" t="s">
        <v>732</v>
      </c>
      <c r="M2303" t="s">
        <v>732</v>
      </c>
      <c r="N2303">
        <v>190103.699853267</v>
      </c>
      <c r="O2303">
        <v>274136.79310367297</v>
      </c>
      <c r="P2303">
        <v>201786.55122460099</v>
      </c>
      <c r="Q2303">
        <v>237184.11785796899</v>
      </c>
    </row>
    <row r="2304" spans="1:17" x14ac:dyDescent="0.35">
      <c r="A2304" t="s">
        <v>154</v>
      </c>
      <c r="B2304" t="s">
        <v>5094</v>
      </c>
      <c r="C2304" t="s">
        <v>5095</v>
      </c>
      <c r="D2304">
        <v>1E-3</v>
      </c>
      <c r="E2304">
        <v>7</v>
      </c>
      <c r="F2304">
        <v>3</v>
      </c>
      <c r="G2304">
        <v>5</v>
      </c>
      <c r="H2304">
        <v>3</v>
      </c>
      <c r="I2304">
        <v>417</v>
      </c>
      <c r="J2304">
        <v>347617.724226714</v>
      </c>
      <c r="K2304">
        <v>389604.55520480801</v>
      </c>
      <c r="L2304">
        <v>220985.37210770501</v>
      </c>
      <c r="M2304">
        <v>316053.8125</v>
      </c>
      <c r="N2304">
        <v>81116.928996286297</v>
      </c>
      <c r="O2304">
        <v>68264.403067843494</v>
      </c>
      <c r="P2304">
        <v>230381.50800366001</v>
      </c>
      <c r="Q2304" t="s">
        <v>732</v>
      </c>
    </row>
    <row r="2305" spans="1:17" x14ac:dyDescent="0.35">
      <c r="A2305" t="s">
        <v>154</v>
      </c>
      <c r="B2305" t="s">
        <v>5096</v>
      </c>
      <c r="C2305" t="s">
        <v>5097</v>
      </c>
      <c r="D2305">
        <v>1E-3</v>
      </c>
      <c r="E2305">
        <v>14</v>
      </c>
      <c r="F2305">
        <v>2</v>
      </c>
      <c r="G2305">
        <v>2</v>
      </c>
      <c r="H2305">
        <v>2</v>
      </c>
      <c r="I2305">
        <v>201</v>
      </c>
      <c r="J2305">
        <v>44346.9238987477</v>
      </c>
      <c r="K2305">
        <v>91182.956913320304</v>
      </c>
      <c r="L2305" t="s">
        <v>732</v>
      </c>
      <c r="M2305">
        <v>119558.953125</v>
      </c>
      <c r="N2305" t="s">
        <v>732</v>
      </c>
      <c r="O2305" t="s">
        <v>732</v>
      </c>
      <c r="P2305" t="s">
        <v>732</v>
      </c>
      <c r="Q2305" t="s">
        <v>732</v>
      </c>
    </row>
    <row r="2306" spans="1:17" x14ac:dyDescent="0.35">
      <c r="A2306" t="s">
        <v>154</v>
      </c>
      <c r="B2306" t="s">
        <v>5098</v>
      </c>
      <c r="C2306" t="s">
        <v>5099</v>
      </c>
      <c r="D2306">
        <v>1E-3</v>
      </c>
      <c r="E2306">
        <v>10</v>
      </c>
      <c r="F2306">
        <v>1</v>
      </c>
      <c r="G2306">
        <v>1</v>
      </c>
      <c r="H2306">
        <v>1</v>
      </c>
      <c r="I2306">
        <v>164</v>
      </c>
      <c r="J2306" t="s">
        <v>732</v>
      </c>
      <c r="K2306" t="s">
        <v>732</v>
      </c>
      <c r="L2306" t="s">
        <v>732</v>
      </c>
      <c r="M2306" t="s">
        <v>732</v>
      </c>
      <c r="N2306" t="s">
        <v>732</v>
      </c>
      <c r="O2306" t="s">
        <v>732</v>
      </c>
      <c r="P2306" t="s">
        <v>732</v>
      </c>
      <c r="Q2306" t="s">
        <v>732</v>
      </c>
    </row>
    <row r="2307" spans="1:17" x14ac:dyDescent="0.35">
      <c r="A2307" t="s">
        <v>154</v>
      </c>
      <c r="B2307" t="s">
        <v>5100</v>
      </c>
      <c r="C2307" t="s">
        <v>5101</v>
      </c>
      <c r="D2307">
        <v>1E-3</v>
      </c>
      <c r="E2307">
        <v>21</v>
      </c>
      <c r="F2307">
        <v>2</v>
      </c>
      <c r="G2307">
        <v>6</v>
      </c>
      <c r="H2307">
        <v>2</v>
      </c>
      <c r="I2307">
        <v>130</v>
      </c>
      <c r="J2307">
        <v>193309.46366135401</v>
      </c>
      <c r="K2307">
        <v>564810.97064841702</v>
      </c>
      <c r="L2307">
        <v>313783.859993216</v>
      </c>
      <c r="M2307">
        <v>1299306.25</v>
      </c>
      <c r="N2307">
        <v>101896.404692875</v>
      </c>
      <c r="O2307">
        <v>77612.549774003797</v>
      </c>
      <c r="P2307">
        <v>126584.44349822801</v>
      </c>
      <c r="Q2307">
        <v>86046.724825350393</v>
      </c>
    </row>
    <row r="2308" spans="1:17" x14ac:dyDescent="0.35">
      <c r="A2308" t="s">
        <v>154</v>
      </c>
      <c r="B2308" t="s">
        <v>5102</v>
      </c>
      <c r="C2308" t="s">
        <v>5103</v>
      </c>
      <c r="D2308">
        <v>1E-3</v>
      </c>
      <c r="E2308">
        <v>12</v>
      </c>
      <c r="F2308">
        <v>1</v>
      </c>
      <c r="G2308">
        <v>1</v>
      </c>
      <c r="H2308">
        <v>1</v>
      </c>
      <c r="I2308">
        <v>179</v>
      </c>
      <c r="J2308">
        <v>70331.763618449098</v>
      </c>
      <c r="K2308">
        <v>25619.538188360399</v>
      </c>
      <c r="L2308" t="s">
        <v>732</v>
      </c>
      <c r="M2308">
        <v>13325.8271484375</v>
      </c>
      <c r="N2308" t="s">
        <v>732</v>
      </c>
      <c r="O2308" t="s">
        <v>732</v>
      </c>
      <c r="P2308" t="s">
        <v>732</v>
      </c>
      <c r="Q2308" t="s">
        <v>732</v>
      </c>
    </row>
    <row r="2309" spans="1:17" x14ac:dyDescent="0.35">
      <c r="A2309" t="s">
        <v>154</v>
      </c>
      <c r="B2309" t="s">
        <v>5104</v>
      </c>
      <c r="C2309" t="s">
        <v>5105</v>
      </c>
      <c r="D2309">
        <v>1E-3</v>
      </c>
      <c r="E2309">
        <v>7</v>
      </c>
      <c r="F2309">
        <v>2</v>
      </c>
      <c r="G2309">
        <v>2</v>
      </c>
      <c r="H2309">
        <v>2</v>
      </c>
      <c r="I2309">
        <v>308</v>
      </c>
      <c r="J2309" t="s">
        <v>732</v>
      </c>
      <c r="K2309" t="s">
        <v>732</v>
      </c>
      <c r="L2309" t="s">
        <v>732</v>
      </c>
      <c r="M2309" t="s">
        <v>732</v>
      </c>
      <c r="N2309" t="s">
        <v>732</v>
      </c>
      <c r="O2309" t="s">
        <v>732</v>
      </c>
      <c r="P2309" t="s">
        <v>732</v>
      </c>
      <c r="Q2309" t="s">
        <v>732</v>
      </c>
    </row>
    <row r="2310" spans="1:17" x14ac:dyDescent="0.35">
      <c r="A2310" t="s">
        <v>154</v>
      </c>
      <c r="B2310" t="s">
        <v>5106</v>
      </c>
      <c r="C2310" t="s">
        <v>5107</v>
      </c>
      <c r="D2310">
        <v>1E-3</v>
      </c>
      <c r="E2310">
        <v>7</v>
      </c>
      <c r="F2310">
        <v>2</v>
      </c>
      <c r="G2310">
        <v>5</v>
      </c>
      <c r="H2310">
        <v>2</v>
      </c>
      <c r="I2310">
        <v>343</v>
      </c>
      <c r="J2310" t="s">
        <v>732</v>
      </c>
      <c r="K2310" t="s">
        <v>732</v>
      </c>
      <c r="L2310" t="s">
        <v>732</v>
      </c>
      <c r="M2310" t="s">
        <v>732</v>
      </c>
      <c r="N2310">
        <v>359427.99336819001</v>
      </c>
      <c r="O2310">
        <v>420368.20232740103</v>
      </c>
      <c r="P2310">
        <v>389850.44532891602</v>
      </c>
      <c r="Q2310">
        <v>415398.63885420799</v>
      </c>
    </row>
    <row r="2311" spans="1:17" x14ac:dyDescent="0.35">
      <c r="A2311" t="s">
        <v>154</v>
      </c>
      <c r="B2311" t="s">
        <v>5108</v>
      </c>
      <c r="C2311" t="s">
        <v>5109</v>
      </c>
      <c r="D2311">
        <v>1E-3</v>
      </c>
      <c r="E2311">
        <v>27</v>
      </c>
      <c r="F2311">
        <v>2</v>
      </c>
      <c r="G2311">
        <v>2</v>
      </c>
      <c r="H2311">
        <v>2</v>
      </c>
      <c r="I2311">
        <v>79</v>
      </c>
      <c r="J2311" t="s">
        <v>732</v>
      </c>
      <c r="K2311" t="s">
        <v>732</v>
      </c>
      <c r="L2311" t="s">
        <v>732</v>
      </c>
      <c r="M2311" t="s">
        <v>732</v>
      </c>
      <c r="N2311">
        <v>443845.83148974797</v>
      </c>
      <c r="O2311">
        <v>557574.578359643</v>
      </c>
      <c r="P2311">
        <v>353043.19878785202</v>
      </c>
      <c r="Q2311">
        <v>535559.403111386</v>
      </c>
    </row>
    <row r="2312" spans="1:17" x14ac:dyDescent="0.35">
      <c r="A2312" t="s">
        <v>154</v>
      </c>
      <c r="B2312" t="s">
        <v>5110</v>
      </c>
      <c r="C2312" t="s">
        <v>5111</v>
      </c>
      <c r="D2312">
        <v>1E-3</v>
      </c>
      <c r="E2312">
        <v>3</v>
      </c>
      <c r="F2312">
        <v>2</v>
      </c>
      <c r="G2312">
        <v>6</v>
      </c>
      <c r="H2312">
        <v>2</v>
      </c>
      <c r="I2312">
        <v>440</v>
      </c>
      <c r="J2312">
        <v>133658.96723497901</v>
      </c>
      <c r="K2312">
        <v>113759.399904765</v>
      </c>
      <c r="L2312" t="s">
        <v>732</v>
      </c>
      <c r="M2312">
        <v>119107.1328125</v>
      </c>
      <c r="N2312" t="s">
        <v>732</v>
      </c>
      <c r="O2312" t="s">
        <v>732</v>
      </c>
      <c r="P2312" t="s">
        <v>732</v>
      </c>
      <c r="Q2312" t="s">
        <v>732</v>
      </c>
    </row>
    <row r="2313" spans="1:17" x14ac:dyDescent="0.35">
      <c r="A2313" t="s">
        <v>154</v>
      </c>
      <c r="B2313" t="s">
        <v>5112</v>
      </c>
      <c r="C2313" t="s">
        <v>5113</v>
      </c>
      <c r="D2313">
        <v>1E-3</v>
      </c>
      <c r="E2313">
        <v>8</v>
      </c>
      <c r="F2313">
        <v>2</v>
      </c>
      <c r="G2313">
        <v>3</v>
      </c>
      <c r="H2313">
        <v>2</v>
      </c>
      <c r="I2313">
        <v>275</v>
      </c>
      <c r="J2313" t="s">
        <v>732</v>
      </c>
      <c r="K2313" t="s">
        <v>732</v>
      </c>
      <c r="L2313" t="s">
        <v>732</v>
      </c>
      <c r="M2313">
        <v>158758.84375</v>
      </c>
      <c r="N2313">
        <v>208362.84722602199</v>
      </c>
      <c r="O2313" t="s">
        <v>732</v>
      </c>
      <c r="P2313" t="s">
        <v>732</v>
      </c>
      <c r="Q2313" t="s">
        <v>732</v>
      </c>
    </row>
    <row r="2314" spans="1:17" x14ac:dyDescent="0.35">
      <c r="A2314" t="s">
        <v>154</v>
      </c>
      <c r="B2314" t="s">
        <v>5114</v>
      </c>
      <c r="C2314" t="s">
        <v>5115</v>
      </c>
      <c r="D2314">
        <v>1E-3</v>
      </c>
      <c r="E2314">
        <v>5</v>
      </c>
      <c r="F2314">
        <v>2</v>
      </c>
      <c r="G2314">
        <v>3</v>
      </c>
      <c r="H2314">
        <v>2</v>
      </c>
      <c r="I2314">
        <v>417</v>
      </c>
      <c r="J2314" t="s">
        <v>732</v>
      </c>
      <c r="K2314" t="s">
        <v>732</v>
      </c>
      <c r="L2314" t="s">
        <v>732</v>
      </c>
      <c r="M2314">
        <v>123542.8203125</v>
      </c>
      <c r="N2314" t="s">
        <v>732</v>
      </c>
      <c r="O2314" t="s">
        <v>732</v>
      </c>
      <c r="P2314" t="s">
        <v>732</v>
      </c>
      <c r="Q2314" t="s">
        <v>732</v>
      </c>
    </row>
    <row r="2315" spans="1:17" x14ac:dyDescent="0.35">
      <c r="A2315" t="s">
        <v>154</v>
      </c>
      <c r="B2315" t="s">
        <v>5116</v>
      </c>
      <c r="C2315" t="s">
        <v>5117</v>
      </c>
      <c r="D2315">
        <v>1E-3</v>
      </c>
      <c r="E2315">
        <v>4</v>
      </c>
      <c r="F2315">
        <v>1</v>
      </c>
      <c r="G2315">
        <v>4</v>
      </c>
      <c r="H2315">
        <v>1</v>
      </c>
      <c r="I2315">
        <v>310</v>
      </c>
      <c r="J2315">
        <v>239858.654778514</v>
      </c>
      <c r="K2315">
        <v>235063.22642476001</v>
      </c>
      <c r="L2315" t="s">
        <v>732</v>
      </c>
      <c r="M2315">
        <v>211588.859375</v>
      </c>
      <c r="N2315">
        <v>452640.68806869898</v>
      </c>
      <c r="O2315">
        <v>321540.52497665799</v>
      </c>
      <c r="P2315">
        <v>561957.57372756395</v>
      </c>
      <c r="Q2315">
        <v>360669.21743332699</v>
      </c>
    </row>
    <row r="2316" spans="1:17" x14ac:dyDescent="0.35">
      <c r="A2316" t="s">
        <v>154</v>
      </c>
      <c r="B2316" t="s">
        <v>5118</v>
      </c>
      <c r="C2316" t="s">
        <v>5119</v>
      </c>
      <c r="D2316">
        <v>1E-3</v>
      </c>
      <c r="E2316">
        <v>19</v>
      </c>
      <c r="F2316">
        <v>2</v>
      </c>
      <c r="G2316">
        <v>7</v>
      </c>
      <c r="H2316">
        <v>2</v>
      </c>
      <c r="I2316">
        <v>116</v>
      </c>
      <c r="J2316">
        <v>196162.104076099</v>
      </c>
      <c r="K2316">
        <v>221180.043201661</v>
      </c>
      <c r="L2316">
        <v>320646.72456780699</v>
      </c>
      <c r="M2316">
        <v>701108.125</v>
      </c>
      <c r="N2316">
        <v>271892.68711798399</v>
      </c>
      <c r="O2316">
        <v>260238.837252283</v>
      </c>
      <c r="P2316">
        <v>384224.30160171102</v>
      </c>
      <c r="Q2316">
        <v>277906.045113336</v>
      </c>
    </row>
    <row r="2317" spans="1:17" x14ac:dyDescent="0.35">
      <c r="A2317" t="s">
        <v>154</v>
      </c>
      <c r="B2317" t="s">
        <v>5120</v>
      </c>
      <c r="C2317" t="s">
        <v>5121</v>
      </c>
      <c r="D2317">
        <v>1E-3</v>
      </c>
      <c r="E2317">
        <v>7</v>
      </c>
      <c r="F2317">
        <v>1</v>
      </c>
      <c r="G2317">
        <v>1</v>
      </c>
      <c r="H2317">
        <v>1</v>
      </c>
      <c r="I2317">
        <v>398</v>
      </c>
      <c r="J2317" t="s">
        <v>732</v>
      </c>
      <c r="K2317" t="s">
        <v>732</v>
      </c>
      <c r="L2317" t="s">
        <v>732</v>
      </c>
      <c r="M2317" t="s">
        <v>732</v>
      </c>
      <c r="N2317" t="s">
        <v>732</v>
      </c>
      <c r="O2317" t="s">
        <v>732</v>
      </c>
      <c r="P2317" t="s">
        <v>732</v>
      </c>
      <c r="Q2317" t="s">
        <v>732</v>
      </c>
    </row>
    <row r="2318" spans="1:17" x14ac:dyDescent="0.35">
      <c r="A2318" t="s">
        <v>154</v>
      </c>
      <c r="B2318" t="s">
        <v>5122</v>
      </c>
      <c r="C2318" t="s">
        <v>5123</v>
      </c>
      <c r="D2318">
        <v>1E-3</v>
      </c>
      <c r="E2318">
        <v>29</v>
      </c>
      <c r="F2318">
        <v>2</v>
      </c>
      <c r="G2318">
        <v>6</v>
      </c>
      <c r="H2318">
        <v>2</v>
      </c>
      <c r="I2318">
        <v>107</v>
      </c>
      <c r="J2318" t="s">
        <v>732</v>
      </c>
      <c r="K2318" t="s">
        <v>732</v>
      </c>
      <c r="L2318" t="s">
        <v>732</v>
      </c>
      <c r="M2318" t="s">
        <v>732</v>
      </c>
      <c r="N2318" t="s">
        <v>732</v>
      </c>
      <c r="O2318" t="s">
        <v>732</v>
      </c>
      <c r="P2318" t="s">
        <v>732</v>
      </c>
      <c r="Q2318" t="s">
        <v>732</v>
      </c>
    </row>
    <row r="2319" spans="1:17" x14ac:dyDescent="0.35">
      <c r="A2319" t="s">
        <v>154</v>
      </c>
      <c r="B2319" t="s">
        <v>347</v>
      </c>
      <c r="C2319" t="s">
        <v>5124</v>
      </c>
      <c r="D2319">
        <v>1E-3</v>
      </c>
      <c r="E2319">
        <v>5</v>
      </c>
      <c r="F2319">
        <v>1</v>
      </c>
      <c r="G2319">
        <v>6</v>
      </c>
      <c r="H2319">
        <v>1</v>
      </c>
      <c r="I2319">
        <v>252</v>
      </c>
      <c r="J2319">
        <v>431818.82223552198</v>
      </c>
      <c r="K2319">
        <v>580557.179961127</v>
      </c>
      <c r="L2319" t="s">
        <v>732</v>
      </c>
      <c r="M2319">
        <v>696019</v>
      </c>
      <c r="N2319" t="s">
        <v>732</v>
      </c>
      <c r="O2319" t="s">
        <v>732</v>
      </c>
      <c r="P2319" t="s">
        <v>732</v>
      </c>
      <c r="Q2319" t="s">
        <v>732</v>
      </c>
    </row>
    <row r="2320" spans="1:17" x14ac:dyDescent="0.35">
      <c r="A2320" t="s">
        <v>154</v>
      </c>
      <c r="B2320" t="s">
        <v>5125</v>
      </c>
      <c r="C2320" t="s">
        <v>5126</v>
      </c>
      <c r="D2320">
        <v>1E-3</v>
      </c>
      <c r="E2320">
        <v>11</v>
      </c>
      <c r="F2320">
        <v>2</v>
      </c>
      <c r="G2320">
        <v>8</v>
      </c>
      <c r="H2320">
        <v>2</v>
      </c>
      <c r="I2320">
        <v>142</v>
      </c>
      <c r="J2320">
        <v>236515.26461038599</v>
      </c>
      <c r="K2320">
        <v>111801.095084758</v>
      </c>
      <c r="L2320" t="s">
        <v>732</v>
      </c>
      <c r="M2320">
        <v>340941.9375</v>
      </c>
      <c r="N2320" t="s">
        <v>732</v>
      </c>
      <c r="O2320">
        <v>219418.67242124499</v>
      </c>
      <c r="P2320" t="s">
        <v>732</v>
      </c>
      <c r="Q2320">
        <v>207417.28297788199</v>
      </c>
    </row>
    <row r="2321" spans="1:17" x14ac:dyDescent="0.35">
      <c r="A2321" t="s">
        <v>154</v>
      </c>
      <c r="B2321" t="s">
        <v>5127</v>
      </c>
      <c r="C2321" t="s">
        <v>5128</v>
      </c>
      <c r="D2321">
        <v>1E-3</v>
      </c>
      <c r="E2321">
        <v>2</v>
      </c>
      <c r="F2321">
        <v>2</v>
      </c>
      <c r="G2321">
        <v>2</v>
      </c>
      <c r="H2321">
        <v>1</v>
      </c>
      <c r="I2321">
        <v>1088</v>
      </c>
      <c r="J2321" t="s">
        <v>732</v>
      </c>
      <c r="K2321" t="s">
        <v>732</v>
      </c>
      <c r="L2321" t="s">
        <v>732</v>
      </c>
      <c r="M2321" t="s">
        <v>732</v>
      </c>
      <c r="N2321" t="s">
        <v>732</v>
      </c>
      <c r="O2321" t="s">
        <v>732</v>
      </c>
      <c r="P2321" t="s">
        <v>732</v>
      </c>
      <c r="Q2321" t="s">
        <v>732</v>
      </c>
    </row>
    <row r="2322" spans="1:17" x14ac:dyDescent="0.35">
      <c r="A2322" t="s">
        <v>154</v>
      </c>
      <c r="B2322" t="s">
        <v>5129</v>
      </c>
      <c r="C2322" t="s">
        <v>5130</v>
      </c>
      <c r="D2322">
        <v>1E-3</v>
      </c>
      <c r="E2322">
        <v>3</v>
      </c>
      <c r="F2322">
        <v>2</v>
      </c>
      <c r="G2322">
        <v>4</v>
      </c>
      <c r="H2322">
        <v>2</v>
      </c>
      <c r="I2322">
        <v>680</v>
      </c>
      <c r="J2322" t="s">
        <v>732</v>
      </c>
      <c r="K2322" t="s">
        <v>732</v>
      </c>
      <c r="L2322" t="s">
        <v>732</v>
      </c>
      <c r="M2322" t="s">
        <v>732</v>
      </c>
      <c r="N2322" t="s">
        <v>732</v>
      </c>
      <c r="O2322" t="s">
        <v>732</v>
      </c>
      <c r="P2322" t="s">
        <v>732</v>
      </c>
      <c r="Q2322" t="s">
        <v>732</v>
      </c>
    </row>
    <row r="2323" spans="1:17" x14ac:dyDescent="0.35">
      <c r="A2323" t="s">
        <v>154</v>
      </c>
      <c r="B2323" t="s">
        <v>5131</v>
      </c>
      <c r="C2323" t="s">
        <v>5132</v>
      </c>
      <c r="D2323">
        <v>1E-3</v>
      </c>
      <c r="E2323">
        <v>23</v>
      </c>
      <c r="F2323">
        <v>2</v>
      </c>
      <c r="G2323">
        <v>6</v>
      </c>
      <c r="H2323">
        <v>2</v>
      </c>
      <c r="I2323">
        <v>74</v>
      </c>
      <c r="J2323">
        <v>179159.85479020001</v>
      </c>
      <c r="K2323">
        <v>159248.482480462</v>
      </c>
      <c r="L2323" t="s">
        <v>732</v>
      </c>
      <c r="M2323">
        <v>111947</v>
      </c>
      <c r="N2323">
        <v>290273.66224695602</v>
      </c>
      <c r="O2323">
        <v>81680.235347453199</v>
      </c>
      <c r="P2323">
        <v>221957.37243481699</v>
      </c>
      <c r="Q2323">
        <v>307362.59660104499</v>
      </c>
    </row>
    <row r="2324" spans="1:17" x14ac:dyDescent="0.35">
      <c r="A2324" t="s">
        <v>154</v>
      </c>
      <c r="B2324" t="s">
        <v>5133</v>
      </c>
      <c r="C2324" t="s">
        <v>5134</v>
      </c>
      <c r="D2324">
        <v>1E-3</v>
      </c>
      <c r="E2324">
        <v>3</v>
      </c>
      <c r="F2324">
        <v>3</v>
      </c>
      <c r="G2324">
        <v>4</v>
      </c>
      <c r="H2324">
        <v>3</v>
      </c>
      <c r="I2324">
        <v>1121</v>
      </c>
      <c r="J2324">
        <v>626090.19548379804</v>
      </c>
      <c r="K2324">
        <v>903819.64073089499</v>
      </c>
      <c r="L2324">
        <v>15971762.2066266</v>
      </c>
      <c r="M2324">
        <v>293016.875</v>
      </c>
      <c r="N2324">
        <v>2014965.5674196901</v>
      </c>
      <c r="O2324">
        <v>2942492.5853379802</v>
      </c>
      <c r="P2324">
        <v>4433098.7386197299</v>
      </c>
      <c r="Q2324">
        <v>6277224.5709473798</v>
      </c>
    </row>
    <row r="2325" spans="1:17" x14ac:dyDescent="0.35">
      <c r="A2325" t="s">
        <v>154</v>
      </c>
      <c r="B2325" t="s">
        <v>5135</v>
      </c>
      <c r="C2325" t="s">
        <v>5136</v>
      </c>
      <c r="D2325">
        <v>1E-3</v>
      </c>
      <c r="E2325">
        <v>16</v>
      </c>
      <c r="F2325">
        <v>2</v>
      </c>
      <c r="G2325">
        <v>4</v>
      </c>
      <c r="H2325">
        <v>2</v>
      </c>
      <c r="I2325">
        <v>131</v>
      </c>
      <c r="J2325" t="s">
        <v>732</v>
      </c>
      <c r="K2325">
        <v>66427.677784624204</v>
      </c>
      <c r="L2325" t="s">
        <v>732</v>
      </c>
      <c r="M2325">
        <v>87962.9921875</v>
      </c>
      <c r="N2325" t="s">
        <v>732</v>
      </c>
      <c r="O2325" t="s">
        <v>732</v>
      </c>
      <c r="P2325">
        <v>37304.265409309497</v>
      </c>
      <c r="Q2325" t="s">
        <v>732</v>
      </c>
    </row>
    <row r="2326" spans="1:17" x14ac:dyDescent="0.35">
      <c r="A2326" t="s">
        <v>154</v>
      </c>
      <c r="B2326" t="s">
        <v>5137</v>
      </c>
      <c r="C2326" t="s">
        <v>5138</v>
      </c>
      <c r="D2326">
        <v>1E-3</v>
      </c>
      <c r="E2326">
        <v>12</v>
      </c>
      <c r="F2326">
        <v>2</v>
      </c>
      <c r="G2326">
        <v>3</v>
      </c>
      <c r="H2326">
        <v>2</v>
      </c>
      <c r="I2326">
        <v>182</v>
      </c>
      <c r="J2326">
        <v>119214.90244054</v>
      </c>
      <c r="K2326">
        <v>127048.177547631</v>
      </c>
      <c r="L2326" t="s">
        <v>732</v>
      </c>
      <c r="M2326">
        <v>125090.4375</v>
      </c>
      <c r="N2326" t="s">
        <v>732</v>
      </c>
      <c r="O2326" t="s">
        <v>732</v>
      </c>
      <c r="P2326" t="s">
        <v>732</v>
      </c>
      <c r="Q2326" t="s">
        <v>732</v>
      </c>
    </row>
    <row r="2327" spans="1:17" x14ac:dyDescent="0.35">
      <c r="A2327" t="s">
        <v>154</v>
      </c>
      <c r="B2327" t="s">
        <v>5139</v>
      </c>
      <c r="C2327" t="s">
        <v>5140</v>
      </c>
      <c r="D2327">
        <v>1E-3</v>
      </c>
      <c r="E2327">
        <v>6</v>
      </c>
      <c r="F2327">
        <v>2</v>
      </c>
      <c r="G2327">
        <v>5</v>
      </c>
      <c r="H2327">
        <v>2</v>
      </c>
      <c r="I2327">
        <v>342</v>
      </c>
      <c r="J2327" t="s">
        <v>732</v>
      </c>
      <c r="K2327" t="s">
        <v>732</v>
      </c>
      <c r="L2327" t="s">
        <v>732</v>
      </c>
      <c r="M2327" t="s">
        <v>732</v>
      </c>
      <c r="N2327" t="s">
        <v>732</v>
      </c>
      <c r="O2327" t="s">
        <v>732</v>
      </c>
      <c r="P2327" t="s">
        <v>732</v>
      </c>
      <c r="Q2327" t="s">
        <v>732</v>
      </c>
    </row>
    <row r="2328" spans="1:17" x14ac:dyDescent="0.35">
      <c r="A2328" t="s">
        <v>154</v>
      </c>
      <c r="B2328" t="s">
        <v>5141</v>
      </c>
      <c r="C2328" t="s">
        <v>5142</v>
      </c>
      <c r="D2328">
        <v>1E-3</v>
      </c>
      <c r="E2328">
        <v>5</v>
      </c>
      <c r="F2328">
        <v>1</v>
      </c>
      <c r="G2328">
        <v>2</v>
      </c>
      <c r="H2328">
        <v>1</v>
      </c>
      <c r="I2328">
        <v>292</v>
      </c>
      <c r="J2328" t="s">
        <v>732</v>
      </c>
      <c r="K2328" t="s">
        <v>732</v>
      </c>
      <c r="L2328" t="s">
        <v>732</v>
      </c>
      <c r="M2328" t="s">
        <v>732</v>
      </c>
      <c r="N2328" t="s">
        <v>732</v>
      </c>
      <c r="O2328" t="s">
        <v>732</v>
      </c>
      <c r="P2328" t="s">
        <v>732</v>
      </c>
      <c r="Q2328" t="s">
        <v>732</v>
      </c>
    </row>
    <row r="2329" spans="1:17" x14ac:dyDescent="0.35">
      <c r="A2329" t="s">
        <v>154</v>
      </c>
      <c r="B2329" t="s">
        <v>5143</v>
      </c>
      <c r="C2329" t="s">
        <v>5144</v>
      </c>
      <c r="D2329">
        <v>1E-3</v>
      </c>
      <c r="E2329">
        <v>6</v>
      </c>
      <c r="F2329">
        <v>1</v>
      </c>
      <c r="G2329">
        <v>3</v>
      </c>
      <c r="H2329">
        <v>1</v>
      </c>
      <c r="I2329">
        <v>181</v>
      </c>
      <c r="J2329" t="s">
        <v>732</v>
      </c>
      <c r="K2329">
        <v>184244.270351199</v>
      </c>
      <c r="L2329" t="s">
        <v>732</v>
      </c>
      <c r="M2329">
        <v>105175.4609375</v>
      </c>
      <c r="N2329">
        <v>100217.86582112699</v>
      </c>
      <c r="O2329">
        <v>76242.594829108406</v>
      </c>
      <c r="P2329" t="s">
        <v>732</v>
      </c>
      <c r="Q2329" t="s">
        <v>732</v>
      </c>
    </row>
    <row r="2330" spans="1:17" x14ac:dyDescent="0.35">
      <c r="A2330" t="s">
        <v>154</v>
      </c>
      <c r="B2330" t="s">
        <v>5145</v>
      </c>
      <c r="C2330" t="s">
        <v>5146</v>
      </c>
      <c r="D2330">
        <v>1E-3</v>
      </c>
      <c r="E2330">
        <v>6</v>
      </c>
      <c r="F2330">
        <v>2</v>
      </c>
      <c r="G2330">
        <v>17</v>
      </c>
      <c r="H2330">
        <v>2</v>
      </c>
      <c r="I2330">
        <v>268</v>
      </c>
      <c r="J2330">
        <v>343479.40425331698</v>
      </c>
      <c r="K2330">
        <v>414439.983329512</v>
      </c>
      <c r="L2330">
        <v>708351.37278734101</v>
      </c>
      <c r="M2330">
        <v>496286.0625</v>
      </c>
      <c r="N2330">
        <v>1182384.7169599801</v>
      </c>
      <c r="O2330">
        <v>1332052.7227547099</v>
      </c>
      <c r="P2330">
        <v>1777580.7531956399</v>
      </c>
      <c r="Q2330">
        <v>1378331.90020716</v>
      </c>
    </row>
    <row r="2331" spans="1:17" x14ac:dyDescent="0.35">
      <c r="A2331" t="s">
        <v>154</v>
      </c>
      <c r="B2331" t="s">
        <v>5147</v>
      </c>
      <c r="C2331" t="s">
        <v>5148</v>
      </c>
      <c r="D2331">
        <v>1E-3</v>
      </c>
      <c r="E2331">
        <v>6</v>
      </c>
      <c r="F2331">
        <v>1</v>
      </c>
      <c r="G2331">
        <v>4</v>
      </c>
      <c r="H2331">
        <v>1</v>
      </c>
      <c r="I2331">
        <v>193</v>
      </c>
      <c r="J2331">
        <v>1672097.93214704</v>
      </c>
      <c r="K2331">
        <v>2628062.28238279</v>
      </c>
      <c r="L2331">
        <v>1697558.93233874</v>
      </c>
      <c r="M2331">
        <v>2052432.25</v>
      </c>
      <c r="N2331">
        <v>2536241.78694181</v>
      </c>
      <c r="O2331">
        <v>1503236.5089280701</v>
      </c>
      <c r="P2331">
        <v>1593380.37996651</v>
      </c>
      <c r="Q2331">
        <v>2188122.5242182901</v>
      </c>
    </row>
    <row r="2332" spans="1:17" x14ac:dyDescent="0.35">
      <c r="A2332" t="s">
        <v>154</v>
      </c>
      <c r="B2332" t="s">
        <v>5149</v>
      </c>
      <c r="C2332" t="s">
        <v>5150</v>
      </c>
      <c r="D2332">
        <v>1E-3</v>
      </c>
      <c r="E2332">
        <v>18</v>
      </c>
      <c r="F2332">
        <v>1</v>
      </c>
      <c r="G2332">
        <v>6</v>
      </c>
      <c r="H2332">
        <v>1</v>
      </c>
      <c r="I2332">
        <v>128</v>
      </c>
      <c r="J2332" t="s">
        <v>732</v>
      </c>
      <c r="K2332" t="s">
        <v>732</v>
      </c>
      <c r="L2332" t="s">
        <v>732</v>
      </c>
      <c r="M2332" t="s">
        <v>732</v>
      </c>
      <c r="N2332" t="s">
        <v>732</v>
      </c>
      <c r="O2332" t="s">
        <v>732</v>
      </c>
      <c r="P2332" t="s">
        <v>732</v>
      </c>
      <c r="Q2332" t="s">
        <v>732</v>
      </c>
    </row>
    <row r="2333" spans="1:17" x14ac:dyDescent="0.35">
      <c r="A2333" t="s">
        <v>154</v>
      </c>
      <c r="B2333" t="s">
        <v>5151</v>
      </c>
      <c r="C2333" t="s">
        <v>5152</v>
      </c>
      <c r="D2333">
        <v>1E-3</v>
      </c>
      <c r="E2333">
        <v>4</v>
      </c>
      <c r="F2333">
        <v>2</v>
      </c>
      <c r="G2333">
        <v>2</v>
      </c>
      <c r="H2333">
        <v>2</v>
      </c>
      <c r="I2333">
        <v>776</v>
      </c>
      <c r="J2333" t="s">
        <v>732</v>
      </c>
      <c r="K2333" t="s">
        <v>732</v>
      </c>
      <c r="L2333" t="s">
        <v>732</v>
      </c>
      <c r="M2333" t="s">
        <v>732</v>
      </c>
      <c r="N2333" t="s">
        <v>732</v>
      </c>
      <c r="O2333" t="s">
        <v>732</v>
      </c>
      <c r="P2333" t="s">
        <v>732</v>
      </c>
      <c r="Q2333" t="s">
        <v>732</v>
      </c>
    </row>
    <row r="2334" spans="1:17" x14ac:dyDescent="0.35">
      <c r="A2334" t="s">
        <v>154</v>
      </c>
      <c r="B2334" t="s">
        <v>5153</v>
      </c>
      <c r="C2334" t="s">
        <v>5154</v>
      </c>
      <c r="D2334">
        <v>1E-3</v>
      </c>
      <c r="E2334">
        <v>23</v>
      </c>
      <c r="F2334">
        <v>2</v>
      </c>
      <c r="G2334">
        <v>4</v>
      </c>
      <c r="H2334">
        <v>2</v>
      </c>
      <c r="I2334">
        <v>69</v>
      </c>
      <c r="J2334">
        <v>413837.90669572703</v>
      </c>
      <c r="K2334">
        <v>419587.365985171</v>
      </c>
      <c r="L2334">
        <v>509773.97249021602</v>
      </c>
      <c r="M2334">
        <v>232155.953125</v>
      </c>
      <c r="N2334">
        <v>364386.78416809801</v>
      </c>
      <c r="O2334">
        <v>314043.54145143699</v>
      </c>
      <c r="P2334">
        <v>264397.69196207402</v>
      </c>
      <c r="Q2334">
        <v>520710.33560367802</v>
      </c>
    </row>
    <row r="2335" spans="1:17" x14ac:dyDescent="0.35">
      <c r="A2335" t="s">
        <v>154</v>
      </c>
      <c r="B2335" t="s">
        <v>5155</v>
      </c>
      <c r="C2335" t="s">
        <v>5156</v>
      </c>
      <c r="D2335">
        <v>1E-3</v>
      </c>
      <c r="E2335">
        <v>18</v>
      </c>
      <c r="F2335">
        <v>1</v>
      </c>
      <c r="G2335">
        <v>4</v>
      </c>
      <c r="H2335">
        <v>1</v>
      </c>
      <c r="I2335">
        <v>109</v>
      </c>
      <c r="J2335">
        <v>126828.56121573001</v>
      </c>
      <c r="K2335">
        <v>46530.899875384901</v>
      </c>
      <c r="L2335" t="s">
        <v>732</v>
      </c>
      <c r="M2335">
        <v>45111.11328125</v>
      </c>
      <c r="N2335">
        <v>91792.151158218694</v>
      </c>
      <c r="O2335">
        <v>201094.25629674099</v>
      </c>
      <c r="P2335">
        <v>168330.88953571301</v>
      </c>
      <c r="Q2335">
        <v>298749.87683244102</v>
      </c>
    </row>
    <row r="2336" spans="1:17" x14ac:dyDescent="0.35">
      <c r="A2336" t="s">
        <v>154</v>
      </c>
      <c r="B2336" t="s">
        <v>5157</v>
      </c>
      <c r="C2336" t="s">
        <v>5158</v>
      </c>
      <c r="D2336">
        <v>1E-3</v>
      </c>
      <c r="E2336">
        <v>7</v>
      </c>
      <c r="F2336">
        <v>1</v>
      </c>
      <c r="G2336">
        <v>12</v>
      </c>
      <c r="H2336">
        <v>1</v>
      </c>
      <c r="I2336">
        <v>218</v>
      </c>
      <c r="J2336">
        <v>160068.09163135901</v>
      </c>
      <c r="K2336" t="s">
        <v>732</v>
      </c>
      <c r="L2336" t="s">
        <v>732</v>
      </c>
      <c r="M2336">
        <v>153249.03125</v>
      </c>
      <c r="N2336">
        <v>350514.16428074701</v>
      </c>
      <c r="O2336">
        <v>707169.96451962099</v>
      </c>
      <c r="P2336">
        <v>352343.61014002498</v>
      </c>
      <c r="Q2336">
        <v>321692.37395522598</v>
      </c>
    </row>
    <row r="2337" spans="1:17" x14ac:dyDescent="0.35">
      <c r="A2337" t="s">
        <v>154</v>
      </c>
      <c r="B2337" t="s">
        <v>5159</v>
      </c>
      <c r="C2337" t="s">
        <v>5160</v>
      </c>
      <c r="D2337">
        <v>1E-3</v>
      </c>
      <c r="E2337">
        <v>5</v>
      </c>
      <c r="F2337">
        <v>2</v>
      </c>
      <c r="G2337">
        <v>5</v>
      </c>
      <c r="H2337">
        <v>2</v>
      </c>
      <c r="I2337">
        <v>405</v>
      </c>
      <c r="J2337" t="s">
        <v>732</v>
      </c>
      <c r="K2337" t="s">
        <v>732</v>
      </c>
      <c r="L2337" t="s">
        <v>732</v>
      </c>
      <c r="M2337" t="s">
        <v>732</v>
      </c>
      <c r="N2337" t="s">
        <v>732</v>
      </c>
      <c r="O2337" t="s">
        <v>732</v>
      </c>
      <c r="P2337" t="s">
        <v>732</v>
      </c>
      <c r="Q2337" t="s">
        <v>732</v>
      </c>
    </row>
    <row r="2338" spans="1:17" x14ac:dyDescent="0.35">
      <c r="A2338" t="s">
        <v>154</v>
      </c>
      <c r="B2338" t="s">
        <v>5161</v>
      </c>
      <c r="C2338" t="s">
        <v>5162</v>
      </c>
      <c r="D2338">
        <v>1E-3</v>
      </c>
      <c r="E2338">
        <v>19</v>
      </c>
      <c r="F2338">
        <v>1</v>
      </c>
      <c r="G2338">
        <v>2</v>
      </c>
      <c r="H2338">
        <v>1</v>
      </c>
      <c r="I2338">
        <v>108</v>
      </c>
      <c r="J2338">
        <v>91222.384321420701</v>
      </c>
      <c r="K2338" t="s">
        <v>732</v>
      </c>
      <c r="L2338" t="s">
        <v>732</v>
      </c>
      <c r="M2338">
        <v>191428.109375</v>
      </c>
      <c r="N2338" t="s">
        <v>732</v>
      </c>
      <c r="O2338" t="s">
        <v>732</v>
      </c>
      <c r="P2338" t="s">
        <v>732</v>
      </c>
      <c r="Q2338" t="s">
        <v>732</v>
      </c>
    </row>
    <row r="2339" spans="1:17" x14ac:dyDescent="0.35">
      <c r="A2339" t="s">
        <v>154</v>
      </c>
      <c r="B2339" t="s">
        <v>5163</v>
      </c>
      <c r="C2339" t="s">
        <v>5164</v>
      </c>
      <c r="D2339">
        <v>1E-3</v>
      </c>
      <c r="E2339">
        <v>6</v>
      </c>
      <c r="F2339">
        <v>1</v>
      </c>
      <c r="G2339">
        <v>3</v>
      </c>
      <c r="H2339">
        <v>1</v>
      </c>
      <c r="I2339">
        <v>281</v>
      </c>
      <c r="J2339" t="s">
        <v>732</v>
      </c>
      <c r="K2339" t="s">
        <v>732</v>
      </c>
      <c r="L2339" t="s">
        <v>732</v>
      </c>
      <c r="M2339" t="s">
        <v>732</v>
      </c>
      <c r="N2339" t="s">
        <v>732</v>
      </c>
      <c r="O2339" t="s">
        <v>732</v>
      </c>
      <c r="P2339" t="s">
        <v>732</v>
      </c>
      <c r="Q2339" t="s">
        <v>732</v>
      </c>
    </row>
    <row r="2340" spans="1:17" x14ac:dyDescent="0.35">
      <c r="A2340" t="s">
        <v>154</v>
      </c>
      <c r="B2340" t="s">
        <v>5165</v>
      </c>
      <c r="C2340" t="s">
        <v>5166</v>
      </c>
      <c r="D2340">
        <v>1E-3</v>
      </c>
      <c r="E2340">
        <v>6</v>
      </c>
      <c r="F2340">
        <v>1</v>
      </c>
      <c r="G2340">
        <v>21</v>
      </c>
      <c r="H2340">
        <v>1</v>
      </c>
      <c r="I2340">
        <v>154</v>
      </c>
      <c r="J2340" t="s">
        <v>732</v>
      </c>
      <c r="K2340">
        <v>223373.20627106901</v>
      </c>
      <c r="L2340" t="s">
        <v>732</v>
      </c>
      <c r="M2340">
        <v>294857.0625</v>
      </c>
      <c r="N2340">
        <v>441042.09381975298</v>
      </c>
      <c r="O2340">
        <v>624440.68060174596</v>
      </c>
      <c r="P2340">
        <v>715607.37709852296</v>
      </c>
      <c r="Q2340">
        <v>584956.58515622804</v>
      </c>
    </row>
    <row r="2341" spans="1:17" x14ac:dyDescent="0.35">
      <c r="A2341" t="s">
        <v>154</v>
      </c>
      <c r="B2341" t="s">
        <v>5167</v>
      </c>
      <c r="C2341" t="s">
        <v>5168</v>
      </c>
      <c r="D2341">
        <v>2E-3</v>
      </c>
      <c r="E2341">
        <v>6</v>
      </c>
      <c r="F2341">
        <v>2</v>
      </c>
      <c r="G2341">
        <v>7</v>
      </c>
      <c r="H2341">
        <v>2</v>
      </c>
      <c r="I2341">
        <v>488</v>
      </c>
      <c r="J2341" t="s">
        <v>732</v>
      </c>
      <c r="K2341" t="s">
        <v>732</v>
      </c>
      <c r="L2341" t="s">
        <v>732</v>
      </c>
      <c r="M2341" t="s">
        <v>732</v>
      </c>
      <c r="N2341" t="s">
        <v>732</v>
      </c>
      <c r="O2341" t="s">
        <v>732</v>
      </c>
      <c r="P2341" t="s">
        <v>732</v>
      </c>
      <c r="Q2341" t="s">
        <v>732</v>
      </c>
    </row>
    <row r="2342" spans="1:17" x14ac:dyDescent="0.35">
      <c r="A2342" t="s">
        <v>154</v>
      </c>
      <c r="B2342" t="s">
        <v>5169</v>
      </c>
      <c r="C2342" t="s">
        <v>5170</v>
      </c>
      <c r="D2342">
        <v>2E-3</v>
      </c>
      <c r="E2342">
        <v>5</v>
      </c>
      <c r="F2342">
        <v>2</v>
      </c>
      <c r="G2342">
        <v>11</v>
      </c>
      <c r="H2342">
        <v>2</v>
      </c>
      <c r="I2342">
        <v>370</v>
      </c>
      <c r="J2342">
        <v>1382758.7218818699</v>
      </c>
      <c r="K2342">
        <v>800847.47899185296</v>
      </c>
      <c r="L2342">
        <v>120761.792442719</v>
      </c>
      <c r="M2342">
        <v>554208.6484375</v>
      </c>
      <c r="N2342">
        <v>997000.11737381702</v>
      </c>
      <c r="O2342">
        <v>507623.784549231</v>
      </c>
      <c r="P2342">
        <v>1181288.8048252999</v>
      </c>
      <c r="Q2342">
        <v>833929.81215892395</v>
      </c>
    </row>
    <row r="2343" spans="1:17" x14ac:dyDescent="0.35">
      <c r="A2343" t="s">
        <v>154</v>
      </c>
      <c r="B2343" t="s">
        <v>5171</v>
      </c>
      <c r="C2343" t="s">
        <v>5172</v>
      </c>
      <c r="D2343">
        <v>2E-3</v>
      </c>
      <c r="E2343">
        <v>7</v>
      </c>
      <c r="F2343">
        <v>1</v>
      </c>
      <c r="G2343">
        <v>10</v>
      </c>
      <c r="H2343">
        <v>1</v>
      </c>
      <c r="I2343">
        <v>112</v>
      </c>
      <c r="J2343">
        <v>6605959.93628415</v>
      </c>
      <c r="K2343">
        <v>8166036.6312230602</v>
      </c>
      <c r="L2343" t="s">
        <v>732</v>
      </c>
      <c r="M2343">
        <v>7925284.5</v>
      </c>
      <c r="N2343">
        <v>26796871.0226602</v>
      </c>
      <c r="O2343">
        <v>27335242.478618201</v>
      </c>
      <c r="P2343">
        <v>18748295.8652381</v>
      </c>
      <c r="Q2343">
        <v>17919821.151346199</v>
      </c>
    </row>
    <row r="2344" spans="1:17" x14ac:dyDescent="0.35">
      <c r="A2344" t="s">
        <v>154</v>
      </c>
      <c r="B2344" t="s">
        <v>5173</v>
      </c>
      <c r="C2344" t="s">
        <v>5174</v>
      </c>
      <c r="D2344">
        <v>2E-3</v>
      </c>
      <c r="E2344">
        <v>15</v>
      </c>
      <c r="F2344">
        <v>2</v>
      </c>
      <c r="G2344">
        <v>4</v>
      </c>
      <c r="H2344">
        <v>2</v>
      </c>
      <c r="I2344">
        <v>200</v>
      </c>
      <c r="J2344" t="s">
        <v>732</v>
      </c>
      <c r="K2344" t="s">
        <v>732</v>
      </c>
      <c r="L2344" t="s">
        <v>732</v>
      </c>
      <c r="M2344" t="s">
        <v>732</v>
      </c>
      <c r="N2344" t="s">
        <v>732</v>
      </c>
      <c r="O2344" t="s">
        <v>732</v>
      </c>
      <c r="P2344" t="s">
        <v>732</v>
      </c>
      <c r="Q2344" t="s">
        <v>732</v>
      </c>
    </row>
    <row r="2345" spans="1:17" x14ac:dyDescent="0.35">
      <c r="A2345" t="s">
        <v>154</v>
      </c>
      <c r="B2345" t="s">
        <v>5175</v>
      </c>
      <c r="C2345" t="s">
        <v>5176</v>
      </c>
      <c r="D2345">
        <v>2E-3</v>
      </c>
      <c r="E2345">
        <v>3</v>
      </c>
      <c r="F2345">
        <v>2</v>
      </c>
      <c r="G2345">
        <v>7</v>
      </c>
      <c r="H2345">
        <v>2</v>
      </c>
      <c r="I2345">
        <v>836</v>
      </c>
      <c r="J2345" t="s">
        <v>732</v>
      </c>
      <c r="K2345" t="s">
        <v>732</v>
      </c>
      <c r="L2345" t="s">
        <v>732</v>
      </c>
      <c r="M2345" t="s">
        <v>732</v>
      </c>
      <c r="N2345" t="s">
        <v>732</v>
      </c>
      <c r="O2345" t="s">
        <v>732</v>
      </c>
      <c r="P2345" t="s">
        <v>732</v>
      </c>
      <c r="Q2345" t="s">
        <v>732</v>
      </c>
    </row>
    <row r="2346" spans="1:17" x14ac:dyDescent="0.35">
      <c r="A2346" t="s">
        <v>154</v>
      </c>
      <c r="B2346" t="s">
        <v>5177</v>
      </c>
      <c r="C2346" t="s">
        <v>5178</v>
      </c>
      <c r="D2346">
        <v>3.0000000000000001E-3</v>
      </c>
      <c r="E2346">
        <v>10</v>
      </c>
      <c r="F2346">
        <v>2</v>
      </c>
      <c r="G2346">
        <v>9</v>
      </c>
      <c r="H2346">
        <v>2</v>
      </c>
      <c r="I2346">
        <v>242</v>
      </c>
      <c r="J2346" t="s">
        <v>732</v>
      </c>
      <c r="K2346" t="s">
        <v>732</v>
      </c>
      <c r="L2346" t="s">
        <v>732</v>
      </c>
      <c r="M2346" t="s">
        <v>732</v>
      </c>
      <c r="N2346" t="s">
        <v>732</v>
      </c>
      <c r="O2346" t="s">
        <v>732</v>
      </c>
      <c r="P2346" t="s">
        <v>732</v>
      </c>
      <c r="Q2346" t="s">
        <v>732</v>
      </c>
    </row>
    <row r="2347" spans="1:17" x14ac:dyDescent="0.35">
      <c r="A2347" t="s">
        <v>154</v>
      </c>
      <c r="B2347" t="s">
        <v>5179</v>
      </c>
      <c r="C2347" t="s">
        <v>5180</v>
      </c>
      <c r="D2347">
        <v>3.0000000000000001E-3</v>
      </c>
      <c r="E2347">
        <v>10</v>
      </c>
      <c r="F2347">
        <v>2</v>
      </c>
      <c r="G2347">
        <v>2</v>
      </c>
      <c r="H2347">
        <v>2</v>
      </c>
      <c r="I2347">
        <v>191</v>
      </c>
      <c r="J2347" t="s">
        <v>732</v>
      </c>
      <c r="K2347" t="s">
        <v>732</v>
      </c>
      <c r="L2347" t="s">
        <v>732</v>
      </c>
      <c r="M2347" t="s">
        <v>732</v>
      </c>
      <c r="N2347" t="s">
        <v>732</v>
      </c>
      <c r="O2347" t="s">
        <v>732</v>
      </c>
      <c r="P2347" t="s">
        <v>732</v>
      </c>
      <c r="Q2347" t="s">
        <v>732</v>
      </c>
    </row>
    <row r="2348" spans="1:17" x14ac:dyDescent="0.35">
      <c r="A2348" t="s">
        <v>154</v>
      </c>
      <c r="B2348" t="s">
        <v>5181</v>
      </c>
      <c r="C2348" t="s">
        <v>5182</v>
      </c>
      <c r="D2348">
        <v>3.0000000000000001E-3</v>
      </c>
      <c r="E2348">
        <v>6</v>
      </c>
      <c r="F2348">
        <v>2</v>
      </c>
      <c r="G2348">
        <v>2</v>
      </c>
      <c r="H2348">
        <v>2</v>
      </c>
      <c r="I2348">
        <v>394</v>
      </c>
      <c r="J2348" t="s">
        <v>732</v>
      </c>
      <c r="K2348" t="s">
        <v>732</v>
      </c>
      <c r="L2348" t="s">
        <v>732</v>
      </c>
      <c r="M2348" t="s">
        <v>732</v>
      </c>
      <c r="N2348">
        <v>313098.628166785</v>
      </c>
      <c r="O2348" t="s">
        <v>732</v>
      </c>
      <c r="P2348" t="s">
        <v>732</v>
      </c>
      <c r="Q2348" t="s">
        <v>732</v>
      </c>
    </row>
    <row r="2349" spans="1:17" x14ac:dyDescent="0.35">
      <c r="A2349" t="s">
        <v>154</v>
      </c>
      <c r="B2349" t="s">
        <v>5183</v>
      </c>
      <c r="C2349" t="s">
        <v>5184</v>
      </c>
      <c r="D2349">
        <v>3.0000000000000001E-3</v>
      </c>
      <c r="E2349">
        <v>3</v>
      </c>
      <c r="F2349">
        <v>1</v>
      </c>
      <c r="G2349">
        <v>4</v>
      </c>
      <c r="H2349">
        <v>1</v>
      </c>
      <c r="I2349">
        <v>416</v>
      </c>
      <c r="J2349" t="s">
        <v>732</v>
      </c>
      <c r="K2349" t="s">
        <v>732</v>
      </c>
      <c r="L2349" t="s">
        <v>732</v>
      </c>
      <c r="M2349" t="s">
        <v>732</v>
      </c>
      <c r="N2349" t="s">
        <v>732</v>
      </c>
      <c r="O2349" t="s">
        <v>732</v>
      </c>
      <c r="P2349" t="s">
        <v>732</v>
      </c>
      <c r="Q2349" t="s">
        <v>732</v>
      </c>
    </row>
    <row r="2350" spans="1:17" x14ac:dyDescent="0.35">
      <c r="A2350" t="s">
        <v>154</v>
      </c>
      <c r="B2350" t="s">
        <v>5185</v>
      </c>
      <c r="C2350" t="s">
        <v>5186</v>
      </c>
      <c r="D2350">
        <v>3.0000000000000001E-3</v>
      </c>
      <c r="E2350">
        <v>5</v>
      </c>
      <c r="F2350">
        <v>2</v>
      </c>
      <c r="G2350">
        <v>3</v>
      </c>
      <c r="H2350">
        <v>2</v>
      </c>
      <c r="I2350">
        <v>478</v>
      </c>
      <c r="J2350" t="s">
        <v>732</v>
      </c>
      <c r="K2350" t="s">
        <v>732</v>
      </c>
      <c r="L2350" t="s">
        <v>732</v>
      </c>
      <c r="M2350" t="s">
        <v>732</v>
      </c>
      <c r="N2350" t="s">
        <v>732</v>
      </c>
      <c r="O2350" t="s">
        <v>732</v>
      </c>
      <c r="P2350" t="s">
        <v>732</v>
      </c>
      <c r="Q2350" t="s">
        <v>732</v>
      </c>
    </row>
    <row r="2351" spans="1:17" x14ac:dyDescent="0.35">
      <c r="A2351" t="s">
        <v>154</v>
      </c>
      <c r="B2351" t="s">
        <v>5187</v>
      </c>
      <c r="C2351" t="s">
        <v>5188</v>
      </c>
      <c r="D2351">
        <v>3.0000000000000001E-3</v>
      </c>
      <c r="E2351">
        <v>9</v>
      </c>
      <c r="F2351">
        <v>1</v>
      </c>
      <c r="G2351">
        <v>8</v>
      </c>
      <c r="H2351">
        <v>1</v>
      </c>
      <c r="I2351">
        <v>121</v>
      </c>
      <c r="J2351">
        <v>226709.325833151</v>
      </c>
      <c r="K2351">
        <v>229952.01618509699</v>
      </c>
      <c r="L2351">
        <v>180522.75384451699</v>
      </c>
      <c r="M2351">
        <v>291764.21875</v>
      </c>
      <c r="N2351">
        <v>400553.016465238</v>
      </c>
      <c r="O2351">
        <v>406661.02015949</v>
      </c>
      <c r="P2351">
        <v>631528.34078249102</v>
      </c>
      <c r="Q2351">
        <v>459069.81501177099</v>
      </c>
    </row>
    <row r="2352" spans="1:17" x14ac:dyDescent="0.35">
      <c r="A2352" t="s">
        <v>154</v>
      </c>
      <c r="B2352" t="s">
        <v>5189</v>
      </c>
      <c r="C2352" t="s">
        <v>5190</v>
      </c>
      <c r="D2352">
        <v>3.0000000000000001E-3</v>
      </c>
      <c r="E2352">
        <v>25</v>
      </c>
      <c r="F2352">
        <v>2</v>
      </c>
      <c r="G2352">
        <v>3</v>
      </c>
      <c r="H2352">
        <v>2</v>
      </c>
      <c r="I2352">
        <v>81</v>
      </c>
      <c r="J2352" t="s">
        <v>732</v>
      </c>
      <c r="K2352" t="s">
        <v>732</v>
      </c>
      <c r="L2352" t="s">
        <v>732</v>
      </c>
      <c r="M2352">
        <v>343842.4375</v>
      </c>
      <c r="N2352">
        <v>146593.34269532299</v>
      </c>
      <c r="O2352">
        <v>183681.366930121</v>
      </c>
      <c r="P2352" t="s">
        <v>732</v>
      </c>
      <c r="Q2352" t="s">
        <v>732</v>
      </c>
    </row>
    <row r="2353" spans="1:17" x14ac:dyDescent="0.35">
      <c r="A2353" t="s">
        <v>154</v>
      </c>
      <c r="B2353" t="s">
        <v>5191</v>
      </c>
      <c r="C2353" t="s">
        <v>5192</v>
      </c>
      <c r="D2353">
        <v>4.0000000000000001E-3</v>
      </c>
      <c r="E2353">
        <v>16</v>
      </c>
      <c r="F2353">
        <v>1</v>
      </c>
      <c r="G2353">
        <v>1</v>
      </c>
      <c r="H2353">
        <v>1</v>
      </c>
      <c r="I2353">
        <v>88</v>
      </c>
      <c r="J2353" t="s">
        <v>732</v>
      </c>
      <c r="K2353" t="s">
        <v>732</v>
      </c>
      <c r="L2353" t="s">
        <v>732</v>
      </c>
      <c r="M2353" t="s">
        <v>732</v>
      </c>
      <c r="N2353" t="s">
        <v>732</v>
      </c>
      <c r="O2353" t="s">
        <v>732</v>
      </c>
      <c r="P2353" t="s">
        <v>732</v>
      </c>
      <c r="Q2353" t="s">
        <v>732</v>
      </c>
    </row>
    <row r="2354" spans="1:17" x14ac:dyDescent="0.35">
      <c r="A2354" t="s">
        <v>154</v>
      </c>
      <c r="B2354" t="s">
        <v>5193</v>
      </c>
      <c r="C2354" t="s">
        <v>5194</v>
      </c>
      <c r="D2354">
        <v>4.0000000000000001E-3</v>
      </c>
      <c r="E2354">
        <v>17</v>
      </c>
      <c r="F2354">
        <v>2</v>
      </c>
      <c r="G2354">
        <v>3</v>
      </c>
      <c r="H2354">
        <v>2</v>
      </c>
      <c r="I2354">
        <v>127</v>
      </c>
      <c r="J2354" t="s">
        <v>732</v>
      </c>
      <c r="K2354" t="s">
        <v>732</v>
      </c>
      <c r="L2354" t="s">
        <v>732</v>
      </c>
      <c r="M2354" t="s">
        <v>732</v>
      </c>
      <c r="N2354" t="s">
        <v>732</v>
      </c>
      <c r="O2354" t="s">
        <v>732</v>
      </c>
      <c r="P2354" t="s">
        <v>732</v>
      </c>
      <c r="Q2354" t="s">
        <v>732</v>
      </c>
    </row>
    <row r="2355" spans="1:17" x14ac:dyDescent="0.35">
      <c r="A2355" t="s">
        <v>154</v>
      </c>
      <c r="B2355" t="s">
        <v>5195</v>
      </c>
      <c r="C2355" t="s">
        <v>5196</v>
      </c>
      <c r="D2355">
        <v>4.0000000000000001E-3</v>
      </c>
      <c r="E2355">
        <v>8</v>
      </c>
      <c r="F2355">
        <v>1</v>
      </c>
      <c r="G2355">
        <v>9</v>
      </c>
      <c r="H2355">
        <v>1</v>
      </c>
      <c r="I2355">
        <v>131</v>
      </c>
      <c r="J2355" t="s">
        <v>732</v>
      </c>
      <c r="K2355" t="s">
        <v>732</v>
      </c>
      <c r="L2355" t="s">
        <v>732</v>
      </c>
      <c r="M2355" t="s">
        <v>732</v>
      </c>
      <c r="N2355" t="s">
        <v>732</v>
      </c>
      <c r="O2355" t="s">
        <v>732</v>
      </c>
      <c r="P2355" t="s">
        <v>732</v>
      </c>
      <c r="Q2355" t="s">
        <v>732</v>
      </c>
    </row>
    <row r="2356" spans="1:17" x14ac:dyDescent="0.35">
      <c r="A2356" t="s">
        <v>154</v>
      </c>
      <c r="B2356" t="s">
        <v>5197</v>
      </c>
      <c r="C2356" t="s">
        <v>5198</v>
      </c>
      <c r="D2356">
        <v>5.0000000000000001E-3</v>
      </c>
      <c r="E2356">
        <v>7</v>
      </c>
      <c r="F2356">
        <v>1</v>
      </c>
      <c r="G2356">
        <v>1</v>
      </c>
      <c r="H2356">
        <v>1</v>
      </c>
      <c r="I2356">
        <v>195</v>
      </c>
      <c r="J2356" t="s">
        <v>732</v>
      </c>
      <c r="K2356" t="s">
        <v>732</v>
      </c>
      <c r="L2356" t="s">
        <v>732</v>
      </c>
      <c r="M2356" t="s">
        <v>732</v>
      </c>
      <c r="N2356" t="s">
        <v>732</v>
      </c>
      <c r="O2356" t="s">
        <v>732</v>
      </c>
      <c r="P2356" t="s">
        <v>732</v>
      </c>
      <c r="Q2356" t="s">
        <v>732</v>
      </c>
    </row>
    <row r="2357" spans="1:17" x14ac:dyDescent="0.35">
      <c r="A2357" t="s">
        <v>154</v>
      </c>
      <c r="B2357" t="s">
        <v>5199</v>
      </c>
      <c r="C2357" t="s">
        <v>5200</v>
      </c>
      <c r="D2357">
        <v>5.0000000000000001E-3</v>
      </c>
      <c r="E2357">
        <v>4</v>
      </c>
      <c r="F2357">
        <v>1</v>
      </c>
      <c r="G2357">
        <v>2</v>
      </c>
      <c r="H2357">
        <v>1</v>
      </c>
      <c r="I2357">
        <v>272</v>
      </c>
      <c r="J2357">
        <v>79551.203873432401</v>
      </c>
      <c r="K2357">
        <v>82905.278527817194</v>
      </c>
      <c r="L2357">
        <v>72235.229212084902</v>
      </c>
      <c r="M2357">
        <v>90193.109375</v>
      </c>
      <c r="N2357" t="s">
        <v>732</v>
      </c>
      <c r="O2357" t="s">
        <v>732</v>
      </c>
      <c r="P2357" t="s">
        <v>732</v>
      </c>
      <c r="Q2357" t="s">
        <v>732</v>
      </c>
    </row>
    <row r="2358" spans="1:17" x14ac:dyDescent="0.35">
      <c r="A2358" t="s">
        <v>154</v>
      </c>
      <c r="B2358" t="s">
        <v>5201</v>
      </c>
      <c r="C2358" t="s">
        <v>5202</v>
      </c>
      <c r="D2358">
        <v>5.0000000000000001E-3</v>
      </c>
      <c r="E2358">
        <v>8</v>
      </c>
      <c r="F2358">
        <v>2</v>
      </c>
      <c r="G2358">
        <v>6</v>
      </c>
      <c r="H2358">
        <v>2</v>
      </c>
      <c r="I2358">
        <v>306</v>
      </c>
      <c r="J2358">
        <v>228100.53394245499</v>
      </c>
      <c r="K2358">
        <v>232503.923783106</v>
      </c>
      <c r="L2358" t="s">
        <v>732</v>
      </c>
      <c r="M2358">
        <v>256474.390625</v>
      </c>
      <c r="N2358" t="s">
        <v>732</v>
      </c>
      <c r="O2358" t="s">
        <v>732</v>
      </c>
      <c r="P2358" t="s">
        <v>732</v>
      </c>
      <c r="Q2358" t="s">
        <v>732</v>
      </c>
    </row>
    <row r="2359" spans="1:17" x14ac:dyDescent="0.35">
      <c r="A2359" t="s">
        <v>154</v>
      </c>
      <c r="B2359" t="s">
        <v>5203</v>
      </c>
      <c r="C2359" t="s">
        <v>5204</v>
      </c>
      <c r="D2359">
        <v>5.0000000000000001E-3</v>
      </c>
      <c r="E2359">
        <v>10</v>
      </c>
      <c r="F2359">
        <v>2</v>
      </c>
      <c r="G2359">
        <v>7</v>
      </c>
      <c r="H2359">
        <v>2</v>
      </c>
      <c r="I2359">
        <v>198</v>
      </c>
      <c r="J2359">
        <v>154014.907586941</v>
      </c>
      <c r="K2359">
        <v>152103.85137724501</v>
      </c>
      <c r="L2359" t="s">
        <v>732</v>
      </c>
      <c r="M2359">
        <v>193954.796875</v>
      </c>
      <c r="N2359" t="s">
        <v>732</v>
      </c>
      <c r="O2359">
        <v>142135.68042076501</v>
      </c>
      <c r="P2359" t="s">
        <v>732</v>
      </c>
      <c r="Q2359" t="s">
        <v>732</v>
      </c>
    </row>
    <row r="2360" spans="1:17" x14ac:dyDescent="0.35">
      <c r="A2360" t="s">
        <v>154</v>
      </c>
      <c r="B2360" t="s">
        <v>5205</v>
      </c>
      <c r="C2360" t="s">
        <v>5206</v>
      </c>
      <c r="D2360">
        <v>6.0000000000000001E-3</v>
      </c>
      <c r="E2360">
        <v>16</v>
      </c>
      <c r="F2360">
        <v>1</v>
      </c>
      <c r="G2360">
        <v>2</v>
      </c>
      <c r="H2360">
        <v>1</v>
      </c>
      <c r="I2360">
        <v>70</v>
      </c>
      <c r="J2360" t="s">
        <v>732</v>
      </c>
      <c r="K2360" t="s">
        <v>732</v>
      </c>
      <c r="L2360" t="s">
        <v>732</v>
      </c>
      <c r="M2360" t="s">
        <v>732</v>
      </c>
      <c r="N2360" t="s">
        <v>732</v>
      </c>
      <c r="O2360" t="s">
        <v>732</v>
      </c>
      <c r="P2360" t="s">
        <v>732</v>
      </c>
      <c r="Q2360" t="s">
        <v>732</v>
      </c>
    </row>
    <row r="2361" spans="1:17" x14ac:dyDescent="0.35">
      <c r="A2361" t="s">
        <v>154</v>
      </c>
      <c r="B2361" t="s">
        <v>5207</v>
      </c>
      <c r="C2361" t="s">
        <v>5208</v>
      </c>
      <c r="D2361">
        <v>6.0000000000000001E-3</v>
      </c>
      <c r="E2361">
        <v>3</v>
      </c>
      <c r="F2361">
        <v>2</v>
      </c>
      <c r="G2361">
        <v>5</v>
      </c>
      <c r="H2361">
        <v>2</v>
      </c>
      <c r="I2361">
        <v>595</v>
      </c>
      <c r="J2361" t="s">
        <v>732</v>
      </c>
      <c r="K2361" t="s">
        <v>732</v>
      </c>
      <c r="L2361" t="s">
        <v>732</v>
      </c>
      <c r="M2361" t="s">
        <v>732</v>
      </c>
      <c r="N2361" t="s">
        <v>732</v>
      </c>
      <c r="O2361" t="s">
        <v>732</v>
      </c>
      <c r="P2361" t="s">
        <v>732</v>
      </c>
      <c r="Q2361" t="s">
        <v>732</v>
      </c>
    </row>
    <row r="2362" spans="1:17" x14ac:dyDescent="0.35">
      <c r="A2362" t="s">
        <v>154</v>
      </c>
      <c r="B2362" t="s">
        <v>5209</v>
      </c>
      <c r="C2362" t="s">
        <v>5210</v>
      </c>
      <c r="D2362">
        <v>6.0000000000000001E-3</v>
      </c>
      <c r="E2362">
        <v>3</v>
      </c>
      <c r="F2362">
        <v>2</v>
      </c>
      <c r="G2362">
        <v>5</v>
      </c>
      <c r="H2362">
        <v>2</v>
      </c>
      <c r="I2362">
        <v>644</v>
      </c>
      <c r="J2362" t="s">
        <v>732</v>
      </c>
      <c r="K2362" t="s">
        <v>732</v>
      </c>
      <c r="L2362" t="s">
        <v>732</v>
      </c>
      <c r="M2362" t="s">
        <v>732</v>
      </c>
      <c r="N2362" t="s">
        <v>732</v>
      </c>
      <c r="O2362" t="s">
        <v>732</v>
      </c>
      <c r="P2362" t="s">
        <v>732</v>
      </c>
      <c r="Q2362" t="s">
        <v>732</v>
      </c>
    </row>
    <row r="2363" spans="1:17" x14ac:dyDescent="0.35">
      <c r="A2363" t="s">
        <v>154</v>
      </c>
      <c r="B2363" t="s">
        <v>5211</v>
      </c>
      <c r="C2363" t="s">
        <v>5212</v>
      </c>
      <c r="D2363">
        <v>7.0000000000000001E-3</v>
      </c>
      <c r="E2363">
        <v>5</v>
      </c>
      <c r="F2363">
        <v>2</v>
      </c>
      <c r="G2363">
        <v>10</v>
      </c>
      <c r="H2363">
        <v>2</v>
      </c>
      <c r="I2363">
        <v>338</v>
      </c>
      <c r="J2363">
        <v>383887.23138985602</v>
      </c>
      <c r="K2363">
        <v>431592.37022651301</v>
      </c>
      <c r="L2363">
        <v>340012.29616327799</v>
      </c>
      <c r="M2363">
        <v>582257.2421875</v>
      </c>
      <c r="N2363" t="s">
        <v>732</v>
      </c>
      <c r="O2363">
        <v>27153.560086826801</v>
      </c>
      <c r="P2363">
        <v>171323.663143627</v>
      </c>
      <c r="Q2363">
        <v>138737.25302372701</v>
      </c>
    </row>
    <row r="2364" spans="1:17" x14ac:dyDescent="0.35">
      <c r="A2364" t="s">
        <v>154</v>
      </c>
      <c r="B2364" t="s">
        <v>5213</v>
      </c>
      <c r="C2364" t="s">
        <v>5214</v>
      </c>
      <c r="D2364">
        <v>7.0000000000000001E-3</v>
      </c>
      <c r="E2364">
        <v>6</v>
      </c>
      <c r="F2364">
        <v>1</v>
      </c>
      <c r="G2364">
        <v>1</v>
      </c>
      <c r="H2364">
        <v>1</v>
      </c>
      <c r="I2364">
        <v>249</v>
      </c>
      <c r="J2364" t="s">
        <v>732</v>
      </c>
      <c r="K2364" t="s">
        <v>732</v>
      </c>
      <c r="L2364" t="s">
        <v>732</v>
      </c>
      <c r="M2364" t="s">
        <v>732</v>
      </c>
      <c r="N2364" t="s">
        <v>732</v>
      </c>
      <c r="O2364" t="s">
        <v>732</v>
      </c>
      <c r="P2364" t="s">
        <v>732</v>
      </c>
      <c r="Q2364" t="s">
        <v>732</v>
      </c>
    </row>
    <row r="2365" spans="1:17" x14ac:dyDescent="0.35">
      <c r="A2365" t="s">
        <v>154</v>
      </c>
      <c r="B2365" t="s">
        <v>5215</v>
      </c>
      <c r="C2365" t="s">
        <v>5216</v>
      </c>
      <c r="D2365">
        <v>7.0000000000000001E-3</v>
      </c>
      <c r="E2365">
        <v>8</v>
      </c>
      <c r="F2365">
        <v>2</v>
      </c>
      <c r="G2365">
        <v>4</v>
      </c>
      <c r="H2365">
        <v>2</v>
      </c>
      <c r="I2365">
        <v>339</v>
      </c>
      <c r="J2365" t="s">
        <v>732</v>
      </c>
      <c r="K2365" t="s">
        <v>732</v>
      </c>
      <c r="L2365" t="s">
        <v>732</v>
      </c>
      <c r="M2365" t="s">
        <v>732</v>
      </c>
      <c r="N2365" t="s">
        <v>732</v>
      </c>
      <c r="O2365" t="s">
        <v>732</v>
      </c>
      <c r="P2365" t="s">
        <v>732</v>
      </c>
      <c r="Q2365" t="s">
        <v>732</v>
      </c>
    </row>
    <row r="2366" spans="1:17" x14ac:dyDescent="0.35">
      <c r="A2366" t="s">
        <v>154</v>
      </c>
      <c r="B2366" t="s">
        <v>5217</v>
      </c>
      <c r="C2366" t="s">
        <v>5218</v>
      </c>
      <c r="D2366">
        <v>7.0000000000000001E-3</v>
      </c>
      <c r="E2366">
        <v>10</v>
      </c>
      <c r="F2366">
        <v>1</v>
      </c>
      <c r="G2366">
        <v>4</v>
      </c>
      <c r="H2366">
        <v>1</v>
      </c>
      <c r="I2366">
        <v>96</v>
      </c>
      <c r="J2366">
        <v>138753.46957699599</v>
      </c>
      <c r="K2366">
        <v>120984.612282116</v>
      </c>
      <c r="L2366" t="s">
        <v>732</v>
      </c>
      <c r="M2366">
        <v>210069.140625</v>
      </c>
      <c r="N2366" t="s">
        <v>732</v>
      </c>
      <c r="O2366" t="s">
        <v>732</v>
      </c>
      <c r="P2366" t="s">
        <v>732</v>
      </c>
      <c r="Q2366" t="s">
        <v>732</v>
      </c>
    </row>
    <row r="2367" spans="1:17" x14ac:dyDescent="0.35">
      <c r="A2367" t="s">
        <v>154</v>
      </c>
      <c r="B2367" t="s">
        <v>5219</v>
      </c>
      <c r="C2367" t="s">
        <v>5220</v>
      </c>
      <c r="D2367">
        <v>7.0000000000000001E-3</v>
      </c>
      <c r="E2367">
        <v>14</v>
      </c>
      <c r="F2367">
        <v>1</v>
      </c>
      <c r="G2367">
        <v>1</v>
      </c>
      <c r="H2367">
        <v>1</v>
      </c>
      <c r="I2367">
        <v>147</v>
      </c>
      <c r="J2367" t="s">
        <v>732</v>
      </c>
      <c r="K2367" t="s">
        <v>732</v>
      </c>
      <c r="L2367" t="s">
        <v>732</v>
      </c>
      <c r="M2367">
        <v>170707.21875</v>
      </c>
      <c r="N2367" t="s">
        <v>732</v>
      </c>
      <c r="O2367" t="s">
        <v>732</v>
      </c>
      <c r="P2367" t="s">
        <v>732</v>
      </c>
      <c r="Q2367">
        <v>122532.105444246</v>
      </c>
    </row>
    <row r="2368" spans="1:17" x14ac:dyDescent="0.35">
      <c r="A2368" t="s">
        <v>154</v>
      </c>
      <c r="B2368" t="s">
        <v>5221</v>
      </c>
      <c r="C2368" t="s">
        <v>5222</v>
      </c>
      <c r="D2368">
        <v>7.0000000000000001E-3</v>
      </c>
      <c r="E2368">
        <v>9</v>
      </c>
      <c r="F2368">
        <v>1</v>
      </c>
      <c r="G2368">
        <v>18</v>
      </c>
      <c r="H2368">
        <v>1</v>
      </c>
      <c r="I2368">
        <v>98</v>
      </c>
      <c r="J2368">
        <v>355488.35903722298</v>
      </c>
      <c r="K2368">
        <v>330609.24365064601</v>
      </c>
      <c r="L2368">
        <v>310624.69232552103</v>
      </c>
      <c r="M2368">
        <v>333080.53125</v>
      </c>
      <c r="N2368">
        <v>704231.52348017006</v>
      </c>
      <c r="O2368">
        <v>656928.60328532802</v>
      </c>
      <c r="P2368">
        <v>728511.019496202</v>
      </c>
      <c r="Q2368">
        <v>610046.96334204602</v>
      </c>
    </row>
    <row r="2369" spans="1:17" x14ac:dyDescent="0.35">
      <c r="A2369" t="s">
        <v>154</v>
      </c>
      <c r="B2369" t="s">
        <v>5223</v>
      </c>
      <c r="C2369" t="s">
        <v>5224</v>
      </c>
      <c r="D2369">
        <v>7.0000000000000001E-3</v>
      </c>
      <c r="E2369">
        <v>5</v>
      </c>
      <c r="F2369">
        <v>2</v>
      </c>
      <c r="G2369">
        <v>4</v>
      </c>
      <c r="H2369">
        <v>2</v>
      </c>
      <c r="I2369">
        <v>360</v>
      </c>
      <c r="J2369">
        <v>76194.826276523105</v>
      </c>
      <c r="K2369">
        <v>70371.652173830196</v>
      </c>
      <c r="L2369" t="s">
        <v>732</v>
      </c>
      <c r="M2369">
        <v>108696.2109375</v>
      </c>
      <c r="N2369" t="s">
        <v>732</v>
      </c>
      <c r="O2369" t="s">
        <v>732</v>
      </c>
      <c r="P2369" t="s">
        <v>732</v>
      </c>
      <c r="Q2369" t="s">
        <v>732</v>
      </c>
    </row>
    <row r="2370" spans="1:17" x14ac:dyDescent="0.35">
      <c r="A2370" t="s">
        <v>154</v>
      </c>
      <c r="B2370" t="s">
        <v>5225</v>
      </c>
      <c r="C2370" t="s">
        <v>5226</v>
      </c>
      <c r="D2370">
        <v>7.0000000000000001E-3</v>
      </c>
      <c r="E2370">
        <v>3</v>
      </c>
      <c r="F2370">
        <v>1</v>
      </c>
      <c r="G2370">
        <v>21</v>
      </c>
      <c r="H2370">
        <v>1</v>
      </c>
      <c r="I2370">
        <v>280</v>
      </c>
      <c r="J2370">
        <v>441847.930270079</v>
      </c>
      <c r="K2370">
        <v>403531.87711221603</v>
      </c>
      <c r="L2370">
        <v>278500.86903216102</v>
      </c>
      <c r="M2370">
        <v>410210.75</v>
      </c>
      <c r="N2370">
        <v>730152.08656225796</v>
      </c>
      <c r="O2370">
        <v>496912.739841428</v>
      </c>
      <c r="P2370">
        <v>807462.70028329303</v>
      </c>
      <c r="Q2370">
        <v>593952.59738707601</v>
      </c>
    </row>
    <row r="2371" spans="1:17" x14ac:dyDescent="0.35">
      <c r="A2371" t="s">
        <v>154</v>
      </c>
      <c r="B2371" t="s">
        <v>5227</v>
      </c>
      <c r="C2371" t="s">
        <v>5228</v>
      </c>
      <c r="D2371">
        <v>7.0000000000000001E-3</v>
      </c>
      <c r="E2371">
        <v>8</v>
      </c>
      <c r="F2371">
        <v>2</v>
      </c>
      <c r="G2371">
        <v>2</v>
      </c>
      <c r="H2371">
        <v>2</v>
      </c>
      <c r="I2371">
        <v>309</v>
      </c>
      <c r="J2371" t="s">
        <v>732</v>
      </c>
      <c r="K2371" t="s">
        <v>732</v>
      </c>
      <c r="L2371" t="s">
        <v>732</v>
      </c>
      <c r="M2371" t="s">
        <v>732</v>
      </c>
      <c r="N2371" t="s">
        <v>732</v>
      </c>
      <c r="O2371" t="s">
        <v>732</v>
      </c>
      <c r="P2371" t="s">
        <v>732</v>
      </c>
      <c r="Q2371" t="s">
        <v>732</v>
      </c>
    </row>
    <row r="2372" spans="1:17" x14ac:dyDescent="0.35">
      <c r="A2372" t="s">
        <v>154</v>
      </c>
      <c r="B2372" t="s">
        <v>5229</v>
      </c>
      <c r="C2372" t="s">
        <v>5230</v>
      </c>
      <c r="D2372">
        <v>8.0000000000000002E-3</v>
      </c>
      <c r="E2372">
        <v>3</v>
      </c>
      <c r="F2372">
        <v>1</v>
      </c>
      <c r="G2372">
        <v>1</v>
      </c>
      <c r="H2372">
        <v>1</v>
      </c>
      <c r="I2372">
        <v>349</v>
      </c>
      <c r="J2372" t="s">
        <v>732</v>
      </c>
      <c r="K2372" t="s">
        <v>732</v>
      </c>
      <c r="L2372" t="s">
        <v>732</v>
      </c>
      <c r="M2372" t="s">
        <v>732</v>
      </c>
      <c r="N2372" t="s">
        <v>732</v>
      </c>
      <c r="O2372" t="s">
        <v>732</v>
      </c>
      <c r="P2372" t="s">
        <v>732</v>
      </c>
      <c r="Q2372" t="s">
        <v>732</v>
      </c>
    </row>
    <row r="2373" spans="1:17" x14ac:dyDescent="0.35">
      <c r="A2373" t="s">
        <v>154</v>
      </c>
      <c r="B2373" t="s">
        <v>5231</v>
      </c>
      <c r="C2373" t="s">
        <v>5232</v>
      </c>
      <c r="D2373">
        <v>8.0000000000000002E-3</v>
      </c>
      <c r="E2373">
        <v>3</v>
      </c>
      <c r="F2373">
        <v>1</v>
      </c>
      <c r="G2373">
        <v>1</v>
      </c>
      <c r="H2373">
        <v>1</v>
      </c>
      <c r="I2373">
        <v>385</v>
      </c>
      <c r="J2373" t="s">
        <v>732</v>
      </c>
      <c r="K2373" t="s">
        <v>732</v>
      </c>
      <c r="L2373" t="s">
        <v>732</v>
      </c>
      <c r="M2373">
        <v>105926.9453125</v>
      </c>
      <c r="N2373">
        <v>66972.447910460105</v>
      </c>
      <c r="O2373" t="s">
        <v>732</v>
      </c>
      <c r="P2373" t="s">
        <v>732</v>
      </c>
      <c r="Q2373" t="s">
        <v>732</v>
      </c>
    </row>
    <row r="2374" spans="1:17" x14ac:dyDescent="0.35">
      <c r="A2374" t="s">
        <v>154</v>
      </c>
      <c r="B2374" t="s">
        <v>5233</v>
      </c>
      <c r="C2374" t="s">
        <v>5234</v>
      </c>
      <c r="D2374">
        <v>8.9999999999999993E-3</v>
      </c>
      <c r="E2374">
        <v>2</v>
      </c>
      <c r="F2374">
        <v>1</v>
      </c>
      <c r="G2374">
        <v>2</v>
      </c>
      <c r="H2374">
        <v>1</v>
      </c>
      <c r="I2374">
        <v>443</v>
      </c>
      <c r="J2374" t="s">
        <v>732</v>
      </c>
      <c r="K2374" t="s">
        <v>732</v>
      </c>
      <c r="L2374" t="s">
        <v>732</v>
      </c>
      <c r="M2374" t="s">
        <v>732</v>
      </c>
      <c r="N2374" t="s">
        <v>732</v>
      </c>
      <c r="O2374" t="s">
        <v>732</v>
      </c>
      <c r="P2374" t="s">
        <v>732</v>
      </c>
      <c r="Q2374" t="s">
        <v>732</v>
      </c>
    </row>
    <row r="2375" spans="1:17" x14ac:dyDescent="0.35">
      <c r="A2375" t="s">
        <v>154</v>
      </c>
      <c r="B2375" t="s">
        <v>5235</v>
      </c>
      <c r="C2375" t="s">
        <v>5236</v>
      </c>
      <c r="D2375">
        <v>8.9999999999999993E-3</v>
      </c>
      <c r="E2375">
        <v>20</v>
      </c>
      <c r="F2375">
        <v>1</v>
      </c>
      <c r="G2375">
        <v>2</v>
      </c>
      <c r="H2375">
        <v>1</v>
      </c>
      <c r="I2375">
        <v>61</v>
      </c>
      <c r="J2375">
        <v>116155.707772804</v>
      </c>
      <c r="K2375">
        <v>105060.56683630199</v>
      </c>
      <c r="L2375">
        <v>91008.7991779453</v>
      </c>
      <c r="M2375">
        <v>121939.5234375</v>
      </c>
      <c r="N2375">
        <v>111616.049422996</v>
      </c>
      <c r="O2375" t="s">
        <v>732</v>
      </c>
      <c r="P2375" t="s">
        <v>732</v>
      </c>
      <c r="Q2375" t="s">
        <v>732</v>
      </c>
    </row>
    <row r="2376" spans="1:17" x14ac:dyDescent="0.35">
      <c r="A2376" t="s">
        <v>154</v>
      </c>
      <c r="B2376" t="s">
        <v>5237</v>
      </c>
      <c r="C2376" t="s">
        <v>5238</v>
      </c>
      <c r="D2376">
        <v>8.9999999999999993E-3</v>
      </c>
      <c r="E2376">
        <v>7</v>
      </c>
      <c r="F2376">
        <v>2</v>
      </c>
      <c r="G2376">
        <v>3</v>
      </c>
      <c r="H2376">
        <v>2</v>
      </c>
      <c r="I2376">
        <v>556</v>
      </c>
      <c r="J2376" t="s">
        <v>732</v>
      </c>
      <c r="K2376" t="s">
        <v>732</v>
      </c>
      <c r="L2376" t="s">
        <v>732</v>
      </c>
      <c r="M2376" t="s">
        <v>732</v>
      </c>
      <c r="N2376" t="s">
        <v>732</v>
      </c>
      <c r="O2376" t="s">
        <v>732</v>
      </c>
      <c r="P2376" t="s">
        <v>732</v>
      </c>
      <c r="Q2376" t="s">
        <v>732</v>
      </c>
    </row>
    <row r="2377" spans="1:17" x14ac:dyDescent="0.35">
      <c r="A2377" t="s">
        <v>154</v>
      </c>
      <c r="B2377" t="s">
        <v>5239</v>
      </c>
      <c r="C2377" t="s">
        <v>5240</v>
      </c>
      <c r="D2377">
        <v>8.9999999999999993E-3</v>
      </c>
      <c r="E2377">
        <v>4</v>
      </c>
      <c r="F2377">
        <v>1</v>
      </c>
      <c r="G2377">
        <v>1</v>
      </c>
      <c r="H2377">
        <v>1</v>
      </c>
      <c r="I2377">
        <v>257</v>
      </c>
      <c r="J2377" t="s">
        <v>732</v>
      </c>
      <c r="K2377" t="s">
        <v>732</v>
      </c>
      <c r="L2377" t="s">
        <v>732</v>
      </c>
      <c r="M2377" t="s">
        <v>732</v>
      </c>
      <c r="N2377" t="s">
        <v>732</v>
      </c>
      <c r="O2377" t="s">
        <v>732</v>
      </c>
      <c r="P2377" t="s">
        <v>732</v>
      </c>
      <c r="Q2377" t="s">
        <v>732</v>
      </c>
    </row>
    <row r="2378" spans="1:17" x14ac:dyDescent="0.35">
      <c r="A2378" t="s">
        <v>154</v>
      </c>
      <c r="B2378" t="s">
        <v>5241</v>
      </c>
      <c r="C2378" t="s">
        <v>5242</v>
      </c>
      <c r="D2378">
        <v>0.01</v>
      </c>
      <c r="E2378">
        <v>14</v>
      </c>
      <c r="F2378">
        <v>1</v>
      </c>
      <c r="G2378">
        <v>3</v>
      </c>
      <c r="H2378">
        <v>1</v>
      </c>
      <c r="I2378">
        <v>96</v>
      </c>
      <c r="J2378" t="s">
        <v>732</v>
      </c>
      <c r="K2378" t="s">
        <v>732</v>
      </c>
      <c r="L2378" t="s">
        <v>732</v>
      </c>
      <c r="M2378" t="s">
        <v>732</v>
      </c>
      <c r="N2378">
        <v>317182.32599760703</v>
      </c>
      <c r="O2378">
        <v>356352.160296435</v>
      </c>
      <c r="P2378">
        <v>414221.24143406999</v>
      </c>
      <c r="Q2378">
        <v>274381.238971574</v>
      </c>
    </row>
    <row r="2379" spans="1:17" x14ac:dyDescent="0.35">
      <c r="A2379" t="s">
        <v>154</v>
      </c>
      <c r="B2379" t="s">
        <v>5243</v>
      </c>
      <c r="C2379" t="s">
        <v>5244</v>
      </c>
      <c r="D2379">
        <v>0.01</v>
      </c>
      <c r="E2379">
        <v>4</v>
      </c>
      <c r="F2379">
        <v>1</v>
      </c>
      <c r="G2379">
        <v>3</v>
      </c>
      <c r="H2379">
        <v>1</v>
      </c>
      <c r="I2379">
        <v>280</v>
      </c>
      <c r="J2379">
        <v>182406.31735388999</v>
      </c>
      <c r="K2379">
        <v>182534.718434624</v>
      </c>
      <c r="L2379">
        <v>159557.187498504</v>
      </c>
      <c r="M2379">
        <v>183268.609375</v>
      </c>
      <c r="N2379">
        <v>40579.511835379402</v>
      </c>
      <c r="O2379" t="s">
        <v>732</v>
      </c>
      <c r="P2379">
        <v>46296.156031900697</v>
      </c>
      <c r="Q2379" t="s">
        <v>732</v>
      </c>
    </row>
    <row r="2380" spans="1:17" x14ac:dyDescent="0.35">
      <c r="A2380" t="s">
        <v>154</v>
      </c>
      <c r="B2380" t="s">
        <v>5245</v>
      </c>
      <c r="C2380" t="s">
        <v>5246</v>
      </c>
      <c r="D2380">
        <v>0.01</v>
      </c>
      <c r="E2380">
        <v>10</v>
      </c>
      <c r="F2380">
        <v>1</v>
      </c>
      <c r="G2380">
        <v>5</v>
      </c>
      <c r="H2380">
        <v>1</v>
      </c>
      <c r="I2380">
        <v>162</v>
      </c>
      <c r="J2380" t="s">
        <v>732</v>
      </c>
      <c r="K2380" t="s">
        <v>732</v>
      </c>
      <c r="L2380" t="s">
        <v>732</v>
      </c>
      <c r="M2380" t="s">
        <v>732</v>
      </c>
      <c r="N2380" t="s">
        <v>732</v>
      </c>
      <c r="O2380" t="s">
        <v>732</v>
      </c>
      <c r="P2380" t="s">
        <v>732</v>
      </c>
      <c r="Q2380" t="s">
        <v>732</v>
      </c>
    </row>
    <row r="2381" spans="1:17" x14ac:dyDescent="0.35">
      <c r="A2381" t="s">
        <v>542</v>
      </c>
      <c r="B2381" t="s">
        <v>5247</v>
      </c>
      <c r="C2381" t="s">
        <v>5248</v>
      </c>
      <c r="D2381">
        <v>0.01</v>
      </c>
      <c r="E2381">
        <v>13</v>
      </c>
      <c r="F2381">
        <v>2</v>
      </c>
      <c r="G2381">
        <v>2</v>
      </c>
      <c r="H2381">
        <v>2</v>
      </c>
      <c r="I2381">
        <v>107</v>
      </c>
      <c r="J2381" t="s">
        <v>732</v>
      </c>
      <c r="K2381" t="s">
        <v>732</v>
      </c>
      <c r="L2381" t="s">
        <v>732</v>
      </c>
      <c r="M2381" t="s">
        <v>732</v>
      </c>
      <c r="N2381" t="s">
        <v>732</v>
      </c>
      <c r="O2381" t="s">
        <v>732</v>
      </c>
      <c r="P2381" t="s">
        <v>732</v>
      </c>
      <c r="Q2381" t="s">
        <v>732</v>
      </c>
    </row>
    <row r="2382" spans="1:17" x14ac:dyDescent="0.35">
      <c r="A2382" t="s">
        <v>542</v>
      </c>
      <c r="B2382" t="s">
        <v>5249</v>
      </c>
      <c r="C2382" t="s">
        <v>5250</v>
      </c>
      <c r="D2382">
        <v>1.0999999999999999E-2</v>
      </c>
      <c r="E2382">
        <v>8</v>
      </c>
      <c r="F2382">
        <v>2</v>
      </c>
      <c r="G2382">
        <v>2</v>
      </c>
      <c r="H2382">
        <v>2</v>
      </c>
      <c r="I2382">
        <v>305</v>
      </c>
      <c r="J2382" t="s">
        <v>732</v>
      </c>
      <c r="K2382" t="s">
        <v>732</v>
      </c>
      <c r="L2382" t="s">
        <v>732</v>
      </c>
      <c r="M2382" t="s">
        <v>732</v>
      </c>
      <c r="N2382" t="s">
        <v>732</v>
      </c>
      <c r="O2382" t="s">
        <v>732</v>
      </c>
      <c r="P2382" t="s">
        <v>732</v>
      </c>
      <c r="Q2382" t="s">
        <v>732</v>
      </c>
    </row>
    <row r="2383" spans="1:17" x14ac:dyDescent="0.35">
      <c r="A2383" t="s">
        <v>542</v>
      </c>
      <c r="B2383" t="s">
        <v>5251</v>
      </c>
      <c r="C2383" t="s">
        <v>5252</v>
      </c>
      <c r="D2383">
        <v>1.0999999999999999E-2</v>
      </c>
      <c r="E2383">
        <v>9</v>
      </c>
      <c r="F2383">
        <v>2</v>
      </c>
      <c r="G2383">
        <v>2</v>
      </c>
      <c r="H2383">
        <v>2</v>
      </c>
      <c r="I2383">
        <v>236</v>
      </c>
      <c r="J2383" t="s">
        <v>732</v>
      </c>
      <c r="K2383" t="s">
        <v>732</v>
      </c>
      <c r="L2383" t="s">
        <v>732</v>
      </c>
      <c r="M2383" t="s">
        <v>732</v>
      </c>
      <c r="N2383" t="s">
        <v>732</v>
      </c>
      <c r="O2383" t="s">
        <v>732</v>
      </c>
      <c r="P2383" t="s">
        <v>732</v>
      </c>
      <c r="Q2383" t="s">
        <v>732</v>
      </c>
    </row>
    <row r="2384" spans="1:17" x14ac:dyDescent="0.35">
      <c r="A2384" t="s">
        <v>542</v>
      </c>
      <c r="B2384" t="s">
        <v>5253</v>
      </c>
      <c r="C2384" t="s">
        <v>5254</v>
      </c>
      <c r="D2384">
        <v>1.0999999999999999E-2</v>
      </c>
      <c r="E2384">
        <v>11</v>
      </c>
      <c r="F2384">
        <v>1</v>
      </c>
      <c r="G2384">
        <v>4</v>
      </c>
      <c r="H2384">
        <v>1</v>
      </c>
      <c r="I2384">
        <v>75</v>
      </c>
      <c r="J2384">
        <v>308812.56199180998</v>
      </c>
      <c r="K2384">
        <v>269858.32712104497</v>
      </c>
      <c r="L2384">
        <v>379019.871202646</v>
      </c>
      <c r="M2384">
        <v>507022.25</v>
      </c>
      <c r="N2384" t="s">
        <v>732</v>
      </c>
      <c r="O2384" t="s">
        <v>732</v>
      </c>
      <c r="P2384" t="s">
        <v>732</v>
      </c>
      <c r="Q2384" t="s">
        <v>732</v>
      </c>
    </row>
    <row r="2385" spans="1:17" x14ac:dyDescent="0.35">
      <c r="A2385" t="s">
        <v>542</v>
      </c>
      <c r="B2385" t="s">
        <v>5255</v>
      </c>
      <c r="C2385" t="s">
        <v>5256</v>
      </c>
      <c r="D2385">
        <v>1.0999999999999999E-2</v>
      </c>
      <c r="E2385">
        <v>5</v>
      </c>
      <c r="F2385">
        <v>2</v>
      </c>
      <c r="G2385">
        <v>3</v>
      </c>
      <c r="H2385">
        <v>2</v>
      </c>
      <c r="I2385">
        <v>391</v>
      </c>
      <c r="J2385">
        <v>51426.347548378901</v>
      </c>
      <c r="K2385">
        <v>48660.352096430797</v>
      </c>
      <c r="L2385" t="s">
        <v>732</v>
      </c>
      <c r="M2385">
        <v>98308.109375</v>
      </c>
      <c r="N2385" t="s">
        <v>732</v>
      </c>
      <c r="O2385" t="s">
        <v>732</v>
      </c>
      <c r="P2385" t="s">
        <v>732</v>
      </c>
      <c r="Q2385" t="s">
        <v>732</v>
      </c>
    </row>
    <row r="2386" spans="1:17" x14ac:dyDescent="0.35">
      <c r="A2386" t="s">
        <v>542</v>
      </c>
      <c r="B2386" t="s">
        <v>5257</v>
      </c>
      <c r="C2386" t="s">
        <v>5258</v>
      </c>
      <c r="D2386">
        <v>1.2E-2</v>
      </c>
      <c r="E2386">
        <v>7</v>
      </c>
      <c r="F2386">
        <v>1</v>
      </c>
      <c r="G2386">
        <v>10</v>
      </c>
      <c r="H2386">
        <v>1</v>
      </c>
      <c r="I2386">
        <v>197</v>
      </c>
      <c r="J2386">
        <v>203853.57611761501</v>
      </c>
      <c r="K2386">
        <v>256963.43976222799</v>
      </c>
      <c r="L2386">
        <v>147294.240712389</v>
      </c>
      <c r="M2386">
        <v>204330.9375</v>
      </c>
      <c r="N2386">
        <v>788234.99233050901</v>
      </c>
      <c r="O2386">
        <v>692288.55423770205</v>
      </c>
      <c r="P2386">
        <v>470482.50103281502</v>
      </c>
      <c r="Q2386">
        <v>834408.185481288</v>
      </c>
    </row>
    <row r="2387" spans="1:17" x14ac:dyDescent="0.35">
      <c r="A2387" t="s">
        <v>542</v>
      </c>
      <c r="B2387" t="s">
        <v>5259</v>
      </c>
      <c r="C2387" t="s">
        <v>5260</v>
      </c>
      <c r="D2387">
        <v>1.2999999999999999E-2</v>
      </c>
      <c r="E2387">
        <v>4</v>
      </c>
      <c r="F2387">
        <v>1</v>
      </c>
      <c r="G2387">
        <v>2</v>
      </c>
      <c r="H2387">
        <v>1</v>
      </c>
      <c r="I2387">
        <v>217</v>
      </c>
      <c r="J2387" t="s">
        <v>732</v>
      </c>
      <c r="K2387" t="s">
        <v>732</v>
      </c>
      <c r="L2387" t="s">
        <v>732</v>
      </c>
      <c r="M2387" t="s">
        <v>732</v>
      </c>
      <c r="N2387" t="s">
        <v>732</v>
      </c>
      <c r="O2387" t="s">
        <v>732</v>
      </c>
      <c r="P2387" t="s">
        <v>732</v>
      </c>
      <c r="Q2387" t="s">
        <v>732</v>
      </c>
    </row>
    <row r="2388" spans="1:17" x14ac:dyDescent="0.35">
      <c r="A2388" t="s">
        <v>542</v>
      </c>
      <c r="B2388" t="s">
        <v>5261</v>
      </c>
      <c r="C2388" t="s">
        <v>5262</v>
      </c>
      <c r="D2388">
        <v>1.2999999999999999E-2</v>
      </c>
      <c r="E2388">
        <v>2</v>
      </c>
      <c r="F2388">
        <v>1</v>
      </c>
      <c r="G2388">
        <v>1</v>
      </c>
      <c r="H2388">
        <v>1</v>
      </c>
      <c r="I2388">
        <v>662</v>
      </c>
      <c r="J2388" t="s">
        <v>732</v>
      </c>
      <c r="K2388" t="s">
        <v>732</v>
      </c>
      <c r="L2388" t="s">
        <v>732</v>
      </c>
      <c r="M2388">
        <v>153008.5</v>
      </c>
      <c r="N2388" t="s">
        <v>732</v>
      </c>
      <c r="O2388" t="s">
        <v>732</v>
      </c>
      <c r="P2388" t="s">
        <v>732</v>
      </c>
      <c r="Q2388" t="s">
        <v>732</v>
      </c>
    </row>
    <row r="2389" spans="1:17" x14ac:dyDescent="0.35">
      <c r="A2389" t="s">
        <v>542</v>
      </c>
      <c r="B2389" t="s">
        <v>5263</v>
      </c>
      <c r="C2389" t="s">
        <v>5264</v>
      </c>
      <c r="D2389">
        <v>1.2999999999999999E-2</v>
      </c>
      <c r="E2389">
        <v>10</v>
      </c>
      <c r="F2389">
        <v>2</v>
      </c>
      <c r="G2389">
        <v>2</v>
      </c>
      <c r="H2389">
        <v>2</v>
      </c>
      <c r="I2389">
        <v>359</v>
      </c>
      <c r="J2389" t="s">
        <v>732</v>
      </c>
      <c r="K2389" t="s">
        <v>732</v>
      </c>
      <c r="L2389" t="s">
        <v>732</v>
      </c>
      <c r="M2389" t="s">
        <v>732</v>
      </c>
      <c r="N2389" t="s">
        <v>732</v>
      </c>
      <c r="O2389" t="s">
        <v>732</v>
      </c>
      <c r="P2389" t="s">
        <v>732</v>
      </c>
      <c r="Q2389" t="s">
        <v>732</v>
      </c>
    </row>
    <row r="2390" spans="1:17" x14ac:dyDescent="0.35">
      <c r="A2390" t="s">
        <v>542</v>
      </c>
      <c r="B2390" t="s">
        <v>5265</v>
      </c>
      <c r="C2390" t="s">
        <v>5266</v>
      </c>
      <c r="D2390">
        <v>1.2999999999999999E-2</v>
      </c>
      <c r="E2390">
        <v>4</v>
      </c>
      <c r="F2390">
        <v>1</v>
      </c>
      <c r="G2390">
        <v>4</v>
      </c>
      <c r="H2390">
        <v>1</v>
      </c>
      <c r="I2390">
        <v>401</v>
      </c>
      <c r="J2390" t="s">
        <v>732</v>
      </c>
      <c r="K2390" t="s">
        <v>732</v>
      </c>
      <c r="L2390" t="s">
        <v>732</v>
      </c>
      <c r="M2390" t="s">
        <v>732</v>
      </c>
      <c r="N2390" t="s">
        <v>732</v>
      </c>
      <c r="O2390" t="s">
        <v>732</v>
      </c>
      <c r="P2390" t="s">
        <v>732</v>
      </c>
      <c r="Q2390" t="s">
        <v>732</v>
      </c>
    </row>
    <row r="2391" spans="1:17" x14ac:dyDescent="0.35">
      <c r="A2391" t="s">
        <v>542</v>
      </c>
      <c r="B2391" t="s">
        <v>5267</v>
      </c>
      <c r="C2391" t="s">
        <v>5268</v>
      </c>
      <c r="D2391">
        <v>1.2999999999999999E-2</v>
      </c>
      <c r="E2391">
        <v>4</v>
      </c>
      <c r="F2391">
        <v>1</v>
      </c>
      <c r="G2391">
        <v>3</v>
      </c>
      <c r="H2391">
        <v>1</v>
      </c>
      <c r="I2391">
        <v>246</v>
      </c>
      <c r="J2391">
        <v>99701.5512546268</v>
      </c>
      <c r="K2391">
        <v>84319.885535555499</v>
      </c>
      <c r="L2391" t="s">
        <v>732</v>
      </c>
      <c r="M2391">
        <v>58802</v>
      </c>
      <c r="N2391">
        <v>92486.924251676697</v>
      </c>
      <c r="O2391">
        <v>112648.080643758</v>
      </c>
      <c r="P2391">
        <v>126002.829926505</v>
      </c>
      <c r="Q2391">
        <v>94548.796987787704</v>
      </c>
    </row>
    <row r="2392" spans="1:17" x14ac:dyDescent="0.35">
      <c r="A2392" t="s">
        <v>542</v>
      </c>
      <c r="B2392" t="s">
        <v>5269</v>
      </c>
      <c r="C2392" t="s">
        <v>5270</v>
      </c>
      <c r="D2392">
        <v>1.2999999999999999E-2</v>
      </c>
      <c r="E2392">
        <v>2</v>
      </c>
      <c r="F2392">
        <v>1</v>
      </c>
      <c r="G2392">
        <v>2</v>
      </c>
      <c r="H2392">
        <v>1</v>
      </c>
      <c r="I2392">
        <v>747</v>
      </c>
      <c r="J2392" t="s">
        <v>732</v>
      </c>
      <c r="K2392" t="s">
        <v>732</v>
      </c>
      <c r="L2392" t="s">
        <v>732</v>
      </c>
      <c r="M2392" t="s">
        <v>732</v>
      </c>
      <c r="N2392" t="s">
        <v>732</v>
      </c>
      <c r="O2392" t="s">
        <v>732</v>
      </c>
      <c r="P2392" t="s">
        <v>732</v>
      </c>
      <c r="Q2392" t="s">
        <v>732</v>
      </c>
    </row>
    <row r="2393" spans="1:17" x14ac:dyDescent="0.35">
      <c r="A2393" t="s">
        <v>542</v>
      </c>
      <c r="B2393" t="s">
        <v>5271</v>
      </c>
      <c r="C2393" t="s">
        <v>5272</v>
      </c>
      <c r="D2393">
        <v>1.2999999999999999E-2</v>
      </c>
      <c r="E2393">
        <v>4</v>
      </c>
      <c r="F2393">
        <v>1</v>
      </c>
      <c r="G2393">
        <v>8</v>
      </c>
      <c r="H2393">
        <v>1</v>
      </c>
      <c r="I2393">
        <v>212</v>
      </c>
      <c r="J2393">
        <v>459340.554915232</v>
      </c>
      <c r="K2393">
        <v>484762.03158844798</v>
      </c>
      <c r="L2393">
        <v>320533.51201654499</v>
      </c>
      <c r="M2393">
        <v>687106.6875</v>
      </c>
      <c r="N2393">
        <v>741829.05562733102</v>
      </c>
      <c r="O2393">
        <v>561304.01047007996</v>
      </c>
      <c r="P2393">
        <v>619232.75566711801</v>
      </c>
      <c r="Q2393">
        <v>621922.26689981297</v>
      </c>
    </row>
    <row r="2394" spans="1:17" x14ac:dyDescent="0.35">
      <c r="A2394" t="s">
        <v>542</v>
      </c>
      <c r="B2394" t="s">
        <v>5273</v>
      </c>
      <c r="C2394" t="s">
        <v>5274</v>
      </c>
      <c r="D2394">
        <v>1.2999999999999999E-2</v>
      </c>
      <c r="E2394">
        <v>10</v>
      </c>
      <c r="F2394">
        <v>1</v>
      </c>
      <c r="G2394">
        <v>1</v>
      </c>
      <c r="H2394">
        <v>1</v>
      </c>
      <c r="I2394">
        <v>161</v>
      </c>
      <c r="J2394" t="s">
        <v>732</v>
      </c>
      <c r="K2394" t="s">
        <v>732</v>
      </c>
      <c r="L2394" t="s">
        <v>732</v>
      </c>
      <c r="M2394" t="s">
        <v>732</v>
      </c>
      <c r="N2394" t="s">
        <v>732</v>
      </c>
      <c r="O2394" t="s">
        <v>732</v>
      </c>
      <c r="P2394" t="s">
        <v>732</v>
      </c>
      <c r="Q2394" t="s">
        <v>732</v>
      </c>
    </row>
    <row r="2395" spans="1:17" x14ac:dyDescent="0.35">
      <c r="A2395" t="s">
        <v>542</v>
      </c>
      <c r="B2395" t="s">
        <v>5275</v>
      </c>
      <c r="C2395" t="s">
        <v>5276</v>
      </c>
      <c r="D2395">
        <v>1.2999999999999999E-2</v>
      </c>
      <c r="E2395">
        <v>9</v>
      </c>
      <c r="F2395">
        <v>1</v>
      </c>
      <c r="G2395">
        <v>2</v>
      </c>
      <c r="H2395">
        <v>1</v>
      </c>
      <c r="I2395">
        <v>136</v>
      </c>
      <c r="J2395">
        <v>97994.617587990899</v>
      </c>
      <c r="K2395">
        <v>108240.574550572</v>
      </c>
      <c r="L2395" t="s">
        <v>732</v>
      </c>
      <c r="M2395">
        <v>175167.484375</v>
      </c>
      <c r="N2395">
        <v>82234.446368970093</v>
      </c>
      <c r="O2395">
        <v>61383.665635761201</v>
      </c>
      <c r="P2395">
        <v>90171.542862903894</v>
      </c>
      <c r="Q2395" t="s">
        <v>732</v>
      </c>
    </row>
    <row r="2396" spans="1:17" x14ac:dyDescent="0.35">
      <c r="A2396" t="s">
        <v>542</v>
      </c>
      <c r="B2396" t="s">
        <v>5277</v>
      </c>
      <c r="C2396" t="s">
        <v>5278</v>
      </c>
      <c r="D2396">
        <v>1.2999999999999999E-2</v>
      </c>
      <c r="E2396">
        <v>7</v>
      </c>
      <c r="F2396">
        <v>1</v>
      </c>
      <c r="G2396">
        <v>1</v>
      </c>
      <c r="H2396">
        <v>1</v>
      </c>
      <c r="I2396">
        <v>196</v>
      </c>
      <c r="J2396" t="s">
        <v>732</v>
      </c>
      <c r="K2396" t="s">
        <v>732</v>
      </c>
      <c r="L2396" t="s">
        <v>732</v>
      </c>
      <c r="M2396" t="s">
        <v>732</v>
      </c>
      <c r="N2396" t="s">
        <v>732</v>
      </c>
      <c r="O2396" t="s">
        <v>732</v>
      </c>
      <c r="P2396" t="s">
        <v>732</v>
      </c>
      <c r="Q2396" t="s">
        <v>732</v>
      </c>
    </row>
    <row r="2397" spans="1:17" x14ac:dyDescent="0.35">
      <c r="A2397" t="s">
        <v>542</v>
      </c>
      <c r="B2397" t="s">
        <v>5279</v>
      </c>
      <c r="C2397" t="s">
        <v>5280</v>
      </c>
      <c r="D2397">
        <v>1.4E-2</v>
      </c>
      <c r="E2397">
        <v>4</v>
      </c>
      <c r="F2397">
        <v>1</v>
      </c>
      <c r="G2397">
        <v>8</v>
      </c>
      <c r="H2397">
        <v>1</v>
      </c>
      <c r="I2397">
        <v>249</v>
      </c>
      <c r="J2397" t="s">
        <v>732</v>
      </c>
      <c r="K2397" t="s">
        <v>732</v>
      </c>
      <c r="L2397" t="s">
        <v>732</v>
      </c>
      <c r="M2397" t="s">
        <v>732</v>
      </c>
      <c r="N2397" t="s">
        <v>732</v>
      </c>
      <c r="O2397" t="s">
        <v>732</v>
      </c>
      <c r="P2397" t="s">
        <v>732</v>
      </c>
      <c r="Q2397" t="s">
        <v>732</v>
      </c>
    </row>
    <row r="2398" spans="1:17" x14ac:dyDescent="0.35">
      <c r="A2398" t="s">
        <v>542</v>
      </c>
      <c r="B2398" t="s">
        <v>5281</v>
      </c>
      <c r="C2398" t="s">
        <v>5282</v>
      </c>
      <c r="D2398">
        <v>1.4E-2</v>
      </c>
      <c r="E2398">
        <v>17</v>
      </c>
      <c r="F2398">
        <v>1</v>
      </c>
      <c r="G2398">
        <v>1</v>
      </c>
      <c r="H2398">
        <v>1</v>
      </c>
      <c r="I2398">
        <v>54</v>
      </c>
      <c r="J2398" t="s">
        <v>732</v>
      </c>
      <c r="K2398" t="s">
        <v>732</v>
      </c>
      <c r="L2398" t="s">
        <v>732</v>
      </c>
      <c r="M2398" t="s">
        <v>732</v>
      </c>
      <c r="N2398" t="s">
        <v>732</v>
      </c>
      <c r="O2398" t="s">
        <v>732</v>
      </c>
      <c r="P2398" t="s">
        <v>732</v>
      </c>
      <c r="Q2398" t="s">
        <v>732</v>
      </c>
    </row>
    <row r="2399" spans="1:17" x14ac:dyDescent="0.35">
      <c r="A2399" t="s">
        <v>542</v>
      </c>
      <c r="B2399" t="s">
        <v>5283</v>
      </c>
      <c r="C2399" t="s">
        <v>5284</v>
      </c>
      <c r="D2399">
        <v>1.4E-2</v>
      </c>
      <c r="E2399">
        <v>3</v>
      </c>
      <c r="F2399">
        <v>1</v>
      </c>
      <c r="G2399">
        <v>2</v>
      </c>
      <c r="H2399">
        <v>1</v>
      </c>
      <c r="I2399">
        <v>324</v>
      </c>
      <c r="J2399">
        <v>132877.45490580201</v>
      </c>
      <c r="K2399">
        <v>153846.17923883101</v>
      </c>
      <c r="L2399" t="s">
        <v>732</v>
      </c>
      <c r="M2399">
        <v>157917.53125</v>
      </c>
      <c r="N2399" t="s">
        <v>732</v>
      </c>
      <c r="O2399" t="s">
        <v>732</v>
      </c>
      <c r="P2399" t="s">
        <v>732</v>
      </c>
      <c r="Q2399" t="s">
        <v>732</v>
      </c>
    </row>
    <row r="2400" spans="1:17" x14ac:dyDescent="0.35">
      <c r="A2400" t="s">
        <v>542</v>
      </c>
      <c r="B2400" t="s">
        <v>5285</v>
      </c>
      <c r="C2400" t="s">
        <v>5286</v>
      </c>
      <c r="D2400">
        <v>1.4E-2</v>
      </c>
      <c r="E2400">
        <v>3</v>
      </c>
      <c r="F2400">
        <v>1</v>
      </c>
      <c r="G2400">
        <v>1</v>
      </c>
      <c r="H2400">
        <v>1</v>
      </c>
      <c r="I2400">
        <v>318</v>
      </c>
      <c r="J2400">
        <v>96880.278996658104</v>
      </c>
      <c r="K2400">
        <v>104319.60353304099</v>
      </c>
      <c r="L2400" t="s">
        <v>732</v>
      </c>
      <c r="M2400">
        <v>105375.296875</v>
      </c>
      <c r="N2400">
        <v>309034.07321140601</v>
      </c>
      <c r="O2400">
        <v>209596.64754666499</v>
      </c>
      <c r="P2400">
        <v>303123.69177402102</v>
      </c>
      <c r="Q2400">
        <v>190886.01722329101</v>
      </c>
    </row>
    <row r="2401" spans="1:17" x14ac:dyDescent="0.35">
      <c r="A2401" t="s">
        <v>542</v>
      </c>
      <c r="B2401" t="s">
        <v>5287</v>
      </c>
      <c r="C2401" t="s">
        <v>5288</v>
      </c>
      <c r="D2401">
        <v>1.4E-2</v>
      </c>
      <c r="E2401">
        <v>3</v>
      </c>
      <c r="F2401">
        <v>1</v>
      </c>
      <c r="G2401">
        <v>1</v>
      </c>
      <c r="H2401">
        <v>1</v>
      </c>
      <c r="I2401">
        <v>554</v>
      </c>
      <c r="J2401" t="s">
        <v>732</v>
      </c>
      <c r="K2401" t="s">
        <v>732</v>
      </c>
      <c r="L2401" t="s">
        <v>732</v>
      </c>
      <c r="M2401" t="s">
        <v>732</v>
      </c>
      <c r="N2401" t="s">
        <v>732</v>
      </c>
      <c r="O2401" t="s">
        <v>732</v>
      </c>
      <c r="P2401" t="s">
        <v>732</v>
      </c>
      <c r="Q2401" t="s">
        <v>732</v>
      </c>
    </row>
    <row r="2402" spans="1:17" x14ac:dyDescent="0.35">
      <c r="A2402" t="s">
        <v>542</v>
      </c>
      <c r="B2402" t="s">
        <v>5289</v>
      </c>
      <c r="C2402" t="s">
        <v>5290</v>
      </c>
      <c r="D2402">
        <v>1.4E-2</v>
      </c>
      <c r="E2402">
        <v>2</v>
      </c>
      <c r="F2402">
        <v>1</v>
      </c>
      <c r="G2402">
        <v>1</v>
      </c>
      <c r="H2402">
        <v>1</v>
      </c>
      <c r="I2402">
        <v>786</v>
      </c>
      <c r="J2402">
        <v>97167.297631160007</v>
      </c>
      <c r="K2402">
        <v>107045.21746420499</v>
      </c>
      <c r="L2402" t="s">
        <v>732</v>
      </c>
      <c r="M2402">
        <v>116922.3828125</v>
      </c>
      <c r="N2402" t="s">
        <v>732</v>
      </c>
      <c r="O2402" t="s">
        <v>732</v>
      </c>
      <c r="P2402" t="s">
        <v>732</v>
      </c>
      <c r="Q2402" t="s">
        <v>732</v>
      </c>
    </row>
    <row r="2403" spans="1:17" x14ac:dyDescent="0.35">
      <c r="A2403" t="s">
        <v>542</v>
      </c>
      <c r="B2403" t="s">
        <v>5291</v>
      </c>
      <c r="C2403" t="s">
        <v>5292</v>
      </c>
      <c r="D2403">
        <v>1.4E-2</v>
      </c>
      <c r="E2403">
        <v>4</v>
      </c>
      <c r="F2403">
        <v>1</v>
      </c>
      <c r="G2403">
        <v>1</v>
      </c>
      <c r="H2403">
        <v>1</v>
      </c>
      <c r="I2403">
        <v>305</v>
      </c>
      <c r="J2403" t="s">
        <v>732</v>
      </c>
      <c r="K2403" t="s">
        <v>732</v>
      </c>
      <c r="L2403" t="s">
        <v>732</v>
      </c>
      <c r="M2403" t="s">
        <v>732</v>
      </c>
      <c r="N2403" t="s">
        <v>732</v>
      </c>
      <c r="O2403" t="s">
        <v>732</v>
      </c>
      <c r="P2403" t="s">
        <v>732</v>
      </c>
      <c r="Q2403" t="s">
        <v>732</v>
      </c>
    </row>
    <row r="2404" spans="1:17" x14ac:dyDescent="0.35">
      <c r="A2404" t="s">
        <v>542</v>
      </c>
      <c r="B2404" t="s">
        <v>5293</v>
      </c>
      <c r="C2404" t="s">
        <v>5294</v>
      </c>
      <c r="D2404">
        <v>1.4999999999999999E-2</v>
      </c>
      <c r="E2404">
        <v>4</v>
      </c>
      <c r="F2404">
        <v>1</v>
      </c>
      <c r="G2404">
        <v>9</v>
      </c>
      <c r="H2404">
        <v>1</v>
      </c>
      <c r="I2404">
        <v>252</v>
      </c>
      <c r="J2404">
        <v>111840.643414113</v>
      </c>
      <c r="K2404">
        <v>132009.46447028901</v>
      </c>
      <c r="L2404">
        <v>65239.434290250298</v>
      </c>
      <c r="M2404">
        <v>154096.453125</v>
      </c>
      <c r="N2404">
        <v>389544.79959228198</v>
      </c>
      <c r="O2404">
        <v>251191.65884138801</v>
      </c>
      <c r="P2404">
        <v>346898.87085965899</v>
      </c>
      <c r="Q2404">
        <v>209763.22253431601</v>
      </c>
    </row>
    <row r="2405" spans="1:17" x14ac:dyDescent="0.35">
      <c r="A2405" t="s">
        <v>542</v>
      </c>
      <c r="B2405" t="s">
        <v>5295</v>
      </c>
      <c r="C2405" t="s">
        <v>5296</v>
      </c>
      <c r="D2405">
        <v>1.4999999999999999E-2</v>
      </c>
      <c r="E2405">
        <v>4</v>
      </c>
      <c r="F2405">
        <v>1</v>
      </c>
      <c r="G2405">
        <v>3</v>
      </c>
      <c r="H2405">
        <v>1</v>
      </c>
      <c r="I2405">
        <v>365</v>
      </c>
      <c r="J2405" t="s">
        <v>732</v>
      </c>
      <c r="K2405" t="s">
        <v>732</v>
      </c>
      <c r="L2405" t="s">
        <v>732</v>
      </c>
      <c r="M2405" t="s">
        <v>732</v>
      </c>
      <c r="N2405" t="s">
        <v>732</v>
      </c>
      <c r="O2405" t="s">
        <v>732</v>
      </c>
      <c r="P2405" t="s">
        <v>732</v>
      </c>
      <c r="Q2405" t="s">
        <v>732</v>
      </c>
    </row>
    <row r="2406" spans="1:17" x14ac:dyDescent="0.35">
      <c r="A2406" t="s">
        <v>542</v>
      </c>
      <c r="B2406" t="s">
        <v>5297</v>
      </c>
      <c r="C2406" t="s">
        <v>5298</v>
      </c>
      <c r="D2406">
        <v>1.4999999999999999E-2</v>
      </c>
      <c r="E2406">
        <v>7</v>
      </c>
      <c r="F2406">
        <v>1</v>
      </c>
      <c r="G2406">
        <v>1</v>
      </c>
      <c r="H2406">
        <v>1</v>
      </c>
      <c r="I2406">
        <v>166</v>
      </c>
      <c r="J2406">
        <v>172805.536440731</v>
      </c>
      <c r="K2406">
        <v>132272.24325504201</v>
      </c>
      <c r="L2406" t="s">
        <v>732</v>
      </c>
      <c r="M2406">
        <v>100100.875</v>
      </c>
      <c r="N2406" t="s">
        <v>732</v>
      </c>
      <c r="O2406" t="s">
        <v>732</v>
      </c>
      <c r="P2406" t="s">
        <v>732</v>
      </c>
      <c r="Q2406" t="s">
        <v>732</v>
      </c>
    </row>
    <row r="2407" spans="1:17" x14ac:dyDescent="0.35">
      <c r="A2407" t="s">
        <v>542</v>
      </c>
      <c r="B2407" t="s">
        <v>5299</v>
      </c>
      <c r="C2407" t="s">
        <v>5300</v>
      </c>
      <c r="D2407">
        <v>1.4999999999999999E-2</v>
      </c>
      <c r="E2407">
        <v>13</v>
      </c>
      <c r="F2407">
        <v>1</v>
      </c>
      <c r="G2407">
        <v>2</v>
      </c>
      <c r="H2407">
        <v>1</v>
      </c>
      <c r="I2407">
        <v>106</v>
      </c>
      <c r="J2407">
        <v>219510.576703267</v>
      </c>
      <c r="K2407">
        <v>224788.392222725</v>
      </c>
      <c r="L2407">
        <v>145368.062503981</v>
      </c>
      <c r="M2407">
        <v>164257.078125</v>
      </c>
      <c r="N2407">
        <v>63276.173672923404</v>
      </c>
      <c r="O2407">
        <v>92262.837782677496</v>
      </c>
      <c r="P2407" t="s">
        <v>732</v>
      </c>
      <c r="Q2407" t="s">
        <v>732</v>
      </c>
    </row>
    <row r="2408" spans="1:17" x14ac:dyDescent="0.35">
      <c r="A2408" t="s">
        <v>542</v>
      </c>
      <c r="B2408" t="s">
        <v>5301</v>
      </c>
      <c r="C2408" t="s">
        <v>5302</v>
      </c>
      <c r="D2408">
        <v>1.4999999999999999E-2</v>
      </c>
      <c r="E2408">
        <v>5</v>
      </c>
      <c r="F2408">
        <v>1</v>
      </c>
      <c r="G2408">
        <v>1</v>
      </c>
      <c r="H2408">
        <v>1</v>
      </c>
      <c r="I2408">
        <v>246</v>
      </c>
      <c r="J2408" t="s">
        <v>732</v>
      </c>
      <c r="K2408" t="s">
        <v>732</v>
      </c>
      <c r="L2408" t="s">
        <v>732</v>
      </c>
      <c r="M2408" t="s">
        <v>732</v>
      </c>
      <c r="N2408" t="s">
        <v>732</v>
      </c>
      <c r="O2408" t="s">
        <v>732</v>
      </c>
      <c r="P2408" t="s">
        <v>732</v>
      </c>
      <c r="Q2408" t="s">
        <v>732</v>
      </c>
    </row>
    <row r="2409" spans="1:17" x14ac:dyDescent="0.35">
      <c r="A2409" t="s">
        <v>542</v>
      </c>
      <c r="B2409" t="s">
        <v>5303</v>
      </c>
      <c r="C2409" t="s">
        <v>5304</v>
      </c>
      <c r="D2409">
        <v>1.4999999999999999E-2</v>
      </c>
      <c r="E2409">
        <v>9</v>
      </c>
      <c r="F2409">
        <v>1</v>
      </c>
      <c r="G2409">
        <v>2</v>
      </c>
      <c r="H2409">
        <v>1</v>
      </c>
      <c r="I2409">
        <v>150</v>
      </c>
      <c r="J2409" t="s">
        <v>732</v>
      </c>
      <c r="K2409" t="s">
        <v>732</v>
      </c>
      <c r="L2409" t="s">
        <v>732</v>
      </c>
      <c r="M2409" t="s">
        <v>732</v>
      </c>
      <c r="N2409" t="s">
        <v>732</v>
      </c>
      <c r="O2409" t="s">
        <v>732</v>
      </c>
      <c r="P2409" t="s">
        <v>732</v>
      </c>
      <c r="Q2409" t="s">
        <v>732</v>
      </c>
    </row>
    <row r="2410" spans="1:17" x14ac:dyDescent="0.35">
      <c r="A2410" t="s">
        <v>542</v>
      </c>
      <c r="B2410" t="s">
        <v>5305</v>
      </c>
      <c r="C2410" t="s">
        <v>5306</v>
      </c>
      <c r="D2410">
        <v>1.4999999999999999E-2</v>
      </c>
      <c r="E2410">
        <v>3</v>
      </c>
      <c r="F2410">
        <v>1</v>
      </c>
      <c r="G2410">
        <v>2</v>
      </c>
      <c r="H2410">
        <v>1</v>
      </c>
      <c r="I2410">
        <v>331</v>
      </c>
      <c r="J2410" t="s">
        <v>732</v>
      </c>
      <c r="K2410">
        <v>278943.794376451</v>
      </c>
      <c r="L2410" t="s">
        <v>732</v>
      </c>
      <c r="M2410">
        <v>223526.8125</v>
      </c>
      <c r="N2410" t="s">
        <v>732</v>
      </c>
      <c r="O2410" t="s">
        <v>732</v>
      </c>
      <c r="P2410" t="s">
        <v>732</v>
      </c>
      <c r="Q2410" t="s">
        <v>732</v>
      </c>
    </row>
    <row r="2411" spans="1:17" x14ac:dyDescent="0.35">
      <c r="A2411" t="s">
        <v>542</v>
      </c>
      <c r="B2411" t="s">
        <v>5307</v>
      </c>
      <c r="C2411" t="s">
        <v>5308</v>
      </c>
      <c r="D2411">
        <v>1.6E-2</v>
      </c>
      <c r="E2411">
        <v>9</v>
      </c>
      <c r="F2411">
        <v>1</v>
      </c>
      <c r="G2411">
        <v>3</v>
      </c>
      <c r="H2411">
        <v>1</v>
      </c>
      <c r="I2411">
        <v>98</v>
      </c>
      <c r="J2411">
        <v>198035.69372405901</v>
      </c>
      <c r="K2411">
        <v>90520.475247582406</v>
      </c>
      <c r="L2411" t="s">
        <v>732</v>
      </c>
      <c r="M2411">
        <v>83256.5859375</v>
      </c>
      <c r="N2411" t="s">
        <v>732</v>
      </c>
      <c r="O2411">
        <v>157340.86857394001</v>
      </c>
      <c r="P2411">
        <v>156867.911150962</v>
      </c>
      <c r="Q2411" t="s">
        <v>732</v>
      </c>
    </row>
    <row r="2412" spans="1:17" x14ac:dyDescent="0.35">
      <c r="A2412" t="s">
        <v>542</v>
      </c>
      <c r="B2412" t="s">
        <v>5309</v>
      </c>
      <c r="C2412" t="s">
        <v>5310</v>
      </c>
      <c r="D2412">
        <v>1.6E-2</v>
      </c>
      <c r="E2412">
        <v>3</v>
      </c>
      <c r="F2412">
        <v>1</v>
      </c>
      <c r="G2412">
        <v>4</v>
      </c>
      <c r="H2412">
        <v>1</v>
      </c>
      <c r="I2412">
        <v>397</v>
      </c>
      <c r="J2412">
        <v>116998.276701332</v>
      </c>
      <c r="K2412">
        <v>78002.765991714201</v>
      </c>
      <c r="L2412">
        <v>464592.027114539</v>
      </c>
      <c r="M2412" t="s">
        <v>732</v>
      </c>
      <c r="N2412">
        <v>204649.66113656899</v>
      </c>
      <c r="O2412">
        <v>206311.56664543401</v>
      </c>
      <c r="P2412">
        <v>269641.39389513398</v>
      </c>
      <c r="Q2412">
        <v>546576.49443416402</v>
      </c>
    </row>
    <row r="2413" spans="1:17" x14ac:dyDescent="0.35">
      <c r="A2413" t="s">
        <v>542</v>
      </c>
      <c r="B2413" t="s">
        <v>5311</v>
      </c>
      <c r="C2413" t="s">
        <v>5312</v>
      </c>
      <c r="D2413">
        <v>1.6E-2</v>
      </c>
      <c r="E2413">
        <v>5</v>
      </c>
      <c r="F2413">
        <v>1</v>
      </c>
      <c r="G2413">
        <v>4</v>
      </c>
      <c r="H2413">
        <v>1</v>
      </c>
      <c r="I2413">
        <v>173</v>
      </c>
      <c r="J2413" t="s">
        <v>732</v>
      </c>
      <c r="K2413">
        <v>221998.48463965501</v>
      </c>
      <c r="L2413">
        <v>220092.98982074799</v>
      </c>
      <c r="M2413" t="s">
        <v>732</v>
      </c>
      <c r="N2413">
        <v>188674.71194472499</v>
      </c>
      <c r="O2413">
        <v>157247.15000539599</v>
      </c>
      <c r="P2413">
        <v>191160.887913118</v>
      </c>
      <c r="Q2413">
        <v>185237.04095618101</v>
      </c>
    </row>
    <row r="2414" spans="1:17" x14ac:dyDescent="0.35">
      <c r="A2414" t="s">
        <v>542</v>
      </c>
      <c r="B2414" t="s">
        <v>5313</v>
      </c>
      <c r="C2414" t="s">
        <v>5314</v>
      </c>
      <c r="D2414">
        <v>1.7000000000000001E-2</v>
      </c>
      <c r="E2414">
        <v>6</v>
      </c>
      <c r="F2414">
        <v>1</v>
      </c>
      <c r="G2414">
        <v>3</v>
      </c>
      <c r="H2414">
        <v>1</v>
      </c>
      <c r="I2414">
        <v>138</v>
      </c>
      <c r="J2414" t="s">
        <v>732</v>
      </c>
      <c r="K2414" t="s">
        <v>732</v>
      </c>
      <c r="L2414" t="s">
        <v>732</v>
      </c>
      <c r="M2414" t="s">
        <v>732</v>
      </c>
      <c r="N2414" t="s">
        <v>732</v>
      </c>
      <c r="O2414" t="s">
        <v>732</v>
      </c>
      <c r="P2414" t="s">
        <v>732</v>
      </c>
      <c r="Q2414" t="s">
        <v>732</v>
      </c>
    </row>
    <row r="2415" spans="1:17" x14ac:dyDescent="0.35">
      <c r="A2415" t="s">
        <v>542</v>
      </c>
      <c r="B2415" t="s">
        <v>5315</v>
      </c>
      <c r="C2415" t="s">
        <v>5316</v>
      </c>
      <c r="D2415">
        <v>1.7000000000000001E-2</v>
      </c>
      <c r="E2415">
        <v>12</v>
      </c>
      <c r="F2415">
        <v>1</v>
      </c>
      <c r="G2415">
        <v>2</v>
      </c>
      <c r="H2415">
        <v>1</v>
      </c>
      <c r="I2415">
        <v>83</v>
      </c>
      <c r="J2415" t="s">
        <v>732</v>
      </c>
      <c r="K2415" t="s">
        <v>732</v>
      </c>
      <c r="L2415" t="s">
        <v>732</v>
      </c>
      <c r="M2415" t="s">
        <v>732</v>
      </c>
      <c r="N2415" t="s">
        <v>732</v>
      </c>
      <c r="O2415" t="s">
        <v>732</v>
      </c>
      <c r="P2415" t="s">
        <v>732</v>
      </c>
      <c r="Q2415" t="s">
        <v>732</v>
      </c>
    </row>
    <row r="2416" spans="1:17" x14ac:dyDescent="0.35">
      <c r="A2416" t="s">
        <v>542</v>
      </c>
      <c r="B2416" t="s">
        <v>5317</v>
      </c>
      <c r="C2416" t="s">
        <v>5318</v>
      </c>
      <c r="D2416">
        <v>1.7000000000000001E-2</v>
      </c>
      <c r="E2416">
        <v>26</v>
      </c>
      <c r="F2416">
        <v>1</v>
      </c>
      <c r="G2416">
        <v>4</v>
      </c>
      <c r="H2416">
        <v>1</v>
      </c>
      <c r="I2416">
        <v>46</v>
      </c>
      <c r="J2416" t="s">
        <v>732</v>
      </c>
      <c r="K2416" t="s">
        <v>732</v>
      </c>
      <c r="L2416" t="s">
        <v>732</v>
      </c>
      <c r="M2416">
        <v>150701.9375</v>
      </c>
      <c r="N2416">
        <v>717059.79316278303</v>
      </c>
      <c r="O2416">
        <v>752755.63293294399</v>
      </c>
      <c r="P2416">
        <v>974448.06986218295</v>
      </c>
      <c r="Q2416">
        <v>771569.58213542402</v>
      </c>
    </row>
    <row r="2417" spans="1:17" x14ac:dyDescent="0.35">
      <c r="A2417" t="s">
        <v>542</v>
      </c>
      <c r="B2417" t="s">
        <v>5319</v>
      </c>
      <c r="C2417" t="s">
        <v>5320</v>
      </c>
      <c r="D2417">
        <v>1.7000000000000001E-2</v>
      </c>
      <c r="E2417">
        <v>6</v>
      </c>
      <c r="F2417">
        <v>1</v>
      </c>
      <c r="G2417">
        <v>4</v>
      </c>
      <c r="H2417">
        <v>1</v>
      </c>
      <c r="I2417">
        <v>249</v>
      </c>
      <c r="J2417" t="s">
        <v>732</v>
      </c>
      <c r="K2417" t="s">
        <v>732</v>
      </c>
      <c r="L2417" t="s">
        <v>732</v>
      </c>
      <c r="M2417">
        <v>96571.53125</v>
      </c>
      <c r="N2417">
        <v>186597.825556205</v>
      </c>
      <c r="O2417">
        <v>133254.88642503801</v>
      </c>
      <c r="P2417">
        <v>227070.58812971201</v>
      </c>
      <c r="Q2417" t="s">
        <v>732</v>
      </c>
    </row>
    <row r="2418" spans="1:17" x14ac:dyDescent="0.35">
      <c r="A2418" t="s">
        <v>542</v>
      </c>
      <c r="B2418" t="s">
        <v>5321</v>
      </c>
      <c r="C2418" t="s">
        <v>5322</v>
      </c>
      <c r="D2418">
        <v>1.7000000000000001E-2</v>
      </c>
      <c r="E2418">
        <v>6</v>
      </c>
      <c r="F2418">
        <v>1</v>
      </c>
      <c r="G2418">
        <v>6</v>
      </c>
      <c r="H2418">
        <v>1</v>
      </c>
      <c r="I2418">
        <v>143</v>
      </c>
      <c r="J2418" t="s">
        <v>732</v>
      </c>
      <c r="K2418" t="s">
        <v>732</v>
      </c>
      <c r="L2418" t="s">
        <v>732</v>
      </c>
      <c r="M2418" t="s">
        <v>732</v>
      </c>
      <c r="N2418" t="s">
        <v>732</v>
      </c>
      <c r="O2418" t="s">
        <v>732</v>
      </c>
      <c r="P2418" t="s">
        <v>732</v>
      </c>
      <c r="Q2418" t="s">
        <v>732</v>
      </c>
    </row>
    <row r="2419" spans="1:17" x14ac:dyDescent="0.35">
      <c r="A2419" t="s">
        <v>542</v>
      </c>
      <c r="B2419" t="s">
        <v>5323</v>
      </c>
      <c r="C2419" t="s">
        <v>5324</v>
      </c>
      <c r="D2419">
        <v>1.7999999999999999E-2</v>
      </c>
      <c r="E2419">
        <v>9</v>
      </c>
      <c r="F2419">
        <v>1</v>
      </c>
      <c r="G2419">
        <v>3</v>
      </c>
      <c r="H2419">
        <v>1</v>
      </c>
      <c r="I2419">
        <v>115</v>
      </c>
      <c r="J2419" t="s">
        <v>732</v>
      </c>
      <c r="K2419" t="s">
        <v>732</v>
      </c>
      <c r="L2419" t="s">
        <v>732</v>
      </c>
      <c r="M2419" t="s">
        <v>732</v>
      </c>
      <c r="N2419">
        <v>315364.746965333</v>
      </c>
      <c r="O2419">
        <v>255525.41922605099</v>
      </c>
      <c r="P2419">
        <v>355352.18186618597</v>
      </c>
      <c r="Q2419">
        <v>185272.524889883</v>
      </c>
    </row>
    <row r="2420" spans="1:17" x14ac:dyDescent="0.35">
      <c r="A2420" t="s">
        <v>542</v>
      </c>
      <c r="B2420" t="s">
        <v>5325</v>
      </c>
      <c r="C2420" t="s">
        <v>5326</v>
      </c>
      <c r="D2420">
        <v>1.9E-2</v>
      </c>
      <c r="E2420">
        <v>6</v>
      </c>
      <c r="F2420">
        <v>1</v>
      </c>
      <c r="G2420">
        <v>9</v>
      </c>
      <c r="H2420">
        <v>1</v>
      </c>
      <c r="I2420">
        <v>131</v>
      </c>
      <c r="J2420">
        <v>204719.903895211</v>
      </c>
      <c r="K2420">
        <v>198468.79890834901</v>
      </c>
      <c r="L2420">
        <v>153845.702734619</v>
      </c>
      <c r="M2420">
        <v>157513.0625</v>
      </c>
      <c r="N2420">
        <v>370650.55033563299</v>
      </c>
      <c r="O2420">
        <v>288614.747014897</v>
      </c>
      <c r="P2420">
        <v>461564.01169533702</v>
      </c>
      <c r="Q2420">
        <v>358051.77733128599</v>
      </c>
    </row>
    <row r="2421" spans="1:17" x14ac:dyDescent="0.35">
      <c r="A2421" t="s">
        <v>542</v>
      </c>
      <c r="B2421" t="s">
        <v>5327</v>
      </c>
      <c r="C2421" t="s">
        <v>5328</v>
      </c>
      <c r="D2421">
        <v>1.9E-2</v>
      </c>
      <c r="E2421">
        <v>8</v>
      </c>
      <c r="F2421">
        <v>1</v>
      </c>
      <c r="G2421">
        <v>6</v>
      </c>
      <c r="H2421">
        <v>1</v>
      </c>
      <c r="I2421">
        <v>104</v>
      </c>
      <c r="J2421" t="s">
        <v>732</v>
      </c>
      <c r="K2421" t="s">
        <v>732</v>
      </c>
      <c r="L2421" t="s">
        <v>732</v>
      </c>
      <c r="M2421" t="s">
        <v>732</v>
      </c>
      <c r="N2421" t="s">
        <v>732</v>
      </c>
      <c r="O2421" t="s">
        <v>732</v>
      </c>
      <c r="P2421" t="s">
        <v>732</v>
      </c>
      <c r="Q2421" t="s">
        <v>732</v>
      </c>
    </row>
    <row r="2422" spans="1:17" x14ac:dyDescent="0.35">
      <c r="A2422" t="s">
        <v>542</v>
      </c>
      <c r="B2422" t="s">
        <v>5329</v>
      </c>
      <c r="C2422" t="s">
        <v>5330</v>
      </c>
      <c r="D2422">
        <v>1.9E-2</v>
      </c>
      <c r="E2422">
        <v>3</v>
      </c>
      <c r="F2422">
        <v>1</v>
      </c>
      <c r="G2422">
        <v>3</v>
      </c>
      <c r="H2422">
        <v>1</v>
      </c>
      <c r="I2422">
        <v>360</v>
      </c>
      <c r="J2422" t="s">
        <v>732</v>
      </c>
      <c r="K2422" t="s">
        <v>732</v>
      </c>
      <c r="L2422" t="s">
        <v>732</v>
      </c>
      <c r="M2422" t="s">
        <v>732</v>
      </c>
      <c r="N2422" t="s">
        <v>732</v>
      </c>
      <c r="O2422" t="s">
        <v>732</v>
      </c>
      <c r="P2422" t="s">
        <v>732</v>
      </c>
      <c r="Q2422" t="s">
        <v>732</v>
      </c>
    </row>
    <row r="2423" spans="1:17" x14ac:dyDescent="0.35">
      <c r="A2423" t="s">
        <v>542</v>
      </c>
      <c r="B2423" t="s">
        <v>5331</v>
      </c>
      <c r="C2423" t="s">
        <v>5332</v>
      </c>
      <c r="D2423">
        <v>1.9E-2</v>
      </c>
      <c r="E2423">
        <v>6</v>
      </c>
      <c r="F2423">
        <v>1</v>
      </c>
      <c r="G2423">
        <v>1</v>
      </c>
      <c r="H2423">
        <v>1</v>
      </c>
      <c r="I2423">
        <v>220</v>
      </c>
      <c r="J2423" t="s">
        <v>732</v>
      </c>
      <c r="K2423" t="s">
        <v>732</v>
      </c>
      <c r="L2423" t="s">
        <v>732</v>
      </c>
      <c r="M2423" t="s">
        <v>732</v>
      </c>
      <c r="N2423" t="s">
        <v>732</v>
      </c>
      <c r="O2423" t="s">
        <v>732</v>
      </c>
      <c r="P2423" t="s">
        <v>732</v>
      </c>
      <c r="Q2423" t="s">
        <v>732</v>
      </c>
    </row>
    <row r="2424" spans="1:17" x14ac:dyDescent="0.35">
      <c r="A2424" t="s">
        <v>542</v>
      </c>
      <c r="B2424" t="s">
        <v>5333</v>
      </c>
      <c r="C2424" t="s">
        <v>5334</v>
      </c>
      <c r="D2424">
        <v>1.9E-2</v>
      </c>
      <c r="E2424">
        <v>6</v>
      </c>
      <c r="F2424">
        <v>1</v>
      </c>
      <c r="G2424">
        <v>1</v>
      </c>
      <c r="H2424">
        <v>1</v>
      </c>
      <c r="I2424">
        <v>186</v>
      </c>
      <c r="J2424">
        <v>380860.38133926102</v>
      </c>
      <c r="K2424">
        <v>354494.30831657501</v>
      </c>
      <c r="L2424">
        <v>158242.180172302</v>
      </c>
      <c r="M2424">
        <v>317010.28125</v>
      </c>
      <c r="N2424">
        <v>179100.81200541899</v>
      </c>
      <c r="O2424">
        <v>180071.59282189599</v>
      </c>
      <c r="P2424">
        <v>210654.625761109</v>
      </c>
      <c r="Q2424">
        <v>197343.84573858901</v>
      </c>
    </row>
    <row r="2425" spans="1:17" x14ac:dyDescent="0.35">
      <c r="A2425" t="s">
        <v>542</v>
      </c>
      <c r="B2425" t="s">
        <v>5335</v>
      </c>
      <c r="C2425" t="s">
        <v>5336</v>
      </c>
      <c r="D2425">
        <v>1.9E-2</v>
      </c>
      <c r="E2425">
        <v>4</v>
      </c>
      <c r="F2425">
        <v>1</v>
      </c>
      <c r="G2425">
        <v>1</v>
      </c>
      <c r="H2425">
        <v>1</v>
      </c>
      <c r="I2425">
        <v>156</v>
      </c>
      <c r="J2425" t="s">
        <v>732</v>
      </c>
      <c r="K2425" t="s">
        <v>732</v>
      </c>
      <c r="L2425" t="s">
        <v>732</v>
      </c>
      <c r="M2425" t="s">
        <v>732</v>
      </c>
      <c r="N2425" t="s">
        <v>732</v>
      </c>
      <c r="O2425" t="s">
        <v>732</v>
      </c>
      <c r="P2425" t="s">
        <v>732</v>
      </c>
      <c r="Q2425" t="s">
        <v>732</v>
      </c>
    </row>
    <row r="2426" spans="1:17" x14ac:dyDescent="0.35">
      <c r="A2426" t="s">
        <v>542</v>
      </c>
      <c r="B2426" t="s">
        <v>5337</v>
      </c>
      <c r="C2426" t="s">
        <v>5338</v>
      </c>
      <c r="D2426">
        <v>1.9E-2</v>
      </c>
      <c r="E2426">
        <v>3</v>
      </c>
      <c r="F2426">
        <v>1</v>
      </c>
      <c r="G2426">
        <v>4</v>
      </c>
      <c r="H2426">
        <v>1</v>
      </c>
      <c r="I2426">
        <v>288</v>
      </c>
      <c r="J2426" t="s">
        <v>732</v>
      </c>
      <c r="K2426" t="s">
        <v>732</v>
      </c>
      <c r="L2426" t="s">
        <v>732</v>
      </c>
      <c r="M2426" t="s">
        <v>732</v>
      </c>
      <c r="N2426" t="s">
        <v>732</v>
      </c>
      <c r="O2426" t="s">
        <v>732</v>
      </c>
      <c r="P2426" t="s">
        <v>732</v>
      </c>
      <c r="Q2426" t="s">
        <v>732</v>
      </c>
    </row>
    <row r="2427" spans="1:17" x14ac:dyDescent="0.35">
      <c r="A2427" t="s">
        <v>542</v>
      </c>
      <c r="B2427" t="s">
        <v>5339</v>
      </c>
      <c r="C2427" t="s">
        <v>5340</v>
      </c>
      <c r="D2427">
        <v>0.02</v>
      </c>
      <c r="E2427">
        <v>5</v>
      </c>
      <c r="F2427">
        <v>1</v>
      </c>
      <c r="G2427">
        <v>3</v>
      </c>
      <c r="H2427">
        <v>1</v>
      </c>
      <c r="I2427">
        <v>220</v>
      </c>
      <c r="J2427" t="s">
        <v>732</v>
      </c>
      <c r="K2427" t="s">
        <v>732</v>
      </c>
      <c r="L2427" t="s">
        <v>732</v>
      </c>
      <c r="M2427" t="s">
        <v>732</v>
      </c>
      <c r="N2427" t="s">
        <v>732</v>
      </c>
      <c r="O2427" t="s">
        <v>732</v>
      </c>
      <c r="P2427" t="s">
        <v>732</v>
      </c>
      <c r="Q2427" t="s">
        <v>732</v>
      </c>
    </row>
    <row r="2428" spans="1:17" x14ac:dyDescent="0.35">
      <c r="A2428" t="s">
        <v>542</v>
      </c>
      <c r="B2428" t="s">
        <v>5341</v>
      </c>
      <c r="C2428" t="s">
        <v>5342</v>
      </c>
      <c r="D2428">
        <v>2.1999999999999999E-2</v>
      </c>
      <c r="E2428">
        <v>7</v>
      </c>
      <c r="F2428">
        <v>1</v>
      </c>
      <c r="G2428">
        <v>1</v>
      </c>
      <c r="H2428">
        <v>1</v>
      </c>
      <c r="I2428">
        <v>113</v>
      </c>
      <c r="J2428" t="s">
        <v>732</v>
      </c>
      <c r="K2428" t="s">
        <v>732</v>
      </c>
      <c r="L2428" t="s">
        <v>732</v>
      </c>
      <c r="M2428" t="s">
        <v>732</v>
      </c>
      <c r="N2428" t="s">
        <v>732</v>
      </c>
      <c r="O2428" t="s">
        <v>732</v>
      </c>
      <c r="P2428" t="s">
        <v>732</v>
      </c>
      <c r="Q2428" t="s">
        <v>732</v>
      </c>
    </row>
    <row r="2429" spans="1:17" x14ac:dyDescent="0.35">
      <c r="A2429" t="s">
        <v>542</v>
      </c>
      <c r="B2429" t="s">
        <v>5343</v>
      </c>
      <c r="C2429" t="s">
        <v>5344</v>
      </c>
      <c r="D2429">
        <v>2.1999999999999999E-2</v>
      </c>
      <c r="E2429">
        <v>6</v>
      </c>
      <c r="F2429">
        <v>1</v>
      </c>
      <c r="G2429">
        <v>2</v>
      </c>
      <c r="H2429">
        <v>1</v>
      </c>
      <c r="I2429">
        <v>177</v>
      </c>
      <c r="J2429">
        <v>56116.858387399603</v>
      </c>
      <c r="K2429">
        <v>84056.998681271507</v>
      </c>
      <c r="L2429" t="s">
        <v>732</v>
      </c>
      <c r="M2429">
        <v>102460.0234375</v>
      </c>
      <c r="N2429" t="s">
        <v>732</v>
      </c>
      <c r="O2429" t="s">
        <v>732</v>
      </c>
      <c r="P2429" t="s">
        <v>732</v>
      </c>
      <c r="Q2429" t="s">
        <v>732</v>
      </c>
    </row>
    <row r="2430" spans="1:17" x14ac:dyDescent="0.35">
      <c r="A2430" t="s">
        <v>542</v>
      </c>
      <c r="B2430" t="s">
        <v>5345</v>
      </c>
      <c r="C2430" t="s">
        <v>5346</v>
      </c>
      <c r="D2430">
        <v>2.5000000000000001E-2</v>
      </c>
      <c r="E2430">
        <v>21</v>
      </c>
      <c r="F2430">
        <v>1</v>
      </c>
      <c r="G2430">
        <v>2</v>
      </c>
      <c r="H2430">
        <v>1</v>
      </c>
      <c r="I2430">
        <v>72</v>
      </c>
      <c r="J2430" t="s">
        <v>732</v>
      </c>
      <c r="K2430" t="s">
        <v>732</v>
      </c>
      <c r="L2430" t="s">
        <v>732</v>
      </c>
      <c r="M2430" t="s">
        <v>732</v>
      </c>
      <c r="N2430" t="s">
        <v>732</v>
      </c>
      <c r="O2430" t="s">
        <v>732</v>
      </c>
      <c r="P2430" t="s">
        <v>732</v>
      </c>
      <c r="Q2430" t="s">
        <v>732</v>
      </c>
    </row>
    <row r="2431" spans="1:17" x14ac:dyDescent="0.35">
      <c r="A2431" t="s">
        <v>542</v>
      </c>
      <c r="B2431" t="s">
        <v>5347</v>
      </c>
      <c r="C2431" t="s">
        <v>5348</v>
      </c>
      <c r="D2431">
        <v>2.5000000000000001E-2</v>
      </c>
      <c r="E2431">
        <v>15</v>
      </c>
      <c r="F2431">
        <v>1</v>
      </c>
      <c r="G2431">
        <v>1</v>
      </c>
      <c r="H2431">
        <v>1</v>
      </c>
      <c r="I2431">
        <v>78</v>
      </c>
      <c r="J2431" t="s">
        <v>732</v>
      </c>
      <c r="K2431" t="s">
        <v>732</v>
      </c>
      <c r="L2431" t="s">
        <v>732</v>
      </c>
      <c r="M2431" t="s">
        <v>732</v>
      </c>
      <c r="N2431" t="s">
        <v>732</v>
      </c>
      <c r="O2431" t="s">
        <v>732</v>
      </c>
      <c r="P2431" t="s">
        <v>732</v>
      </c>
      <c r="Q2431" t="s">
        <v>732</v>
      </c>
    </row>
    <row r="2432" spans="1:17" x14ac:dyDescent="0.35">
      <c r="A2432" t="s">
        <v>542</v>
      </c>
      <c r="B2432" t="s">
        <v>5349</v>
      </c>
      <c r="C2432" t="s">
        <v>5350</v>
      </c>
      <c r="D2432">
        <v>2.5000000000000001E-2</v>
      </c>
      <c r="E2432">
        <v>4</v>
      </c>
      <c r="F2432">
        <v>1</v>
      </c>
      <c r="G2432">
        <v>2</v>
      </c>
      <c r="H2432">
        <v>1</v>
      </c>
      <c r="I2432">
        <v>192</v>
      </c>
      <c r="J2432">
        <v>269836.29152107198</v>
      </c>
      <c r="K2432">
        <v>272889.430459606</v>
      </c>
      <c r="L2432">
        <v>326185.39690368401</v>
      </c>
      <c r="M2432">
        <v>325506.125</v>
      </c>
      <c r="N2432">
        <v>177173.45043202999</v>
      </c>
      <c r="O2432">
        <v>225863.654680123</v>
      </c>
      <c r="P2432">
        <v>158276.04614252999</v>
      </c>
      <c r="Q2432">
        <v>243921.57049230699</v>
      </c>
    </row>
    <row r="2433" spans="1:17" x14ac:dyDescent="0.35">
      <c r="A2433" t="s">
        <v>542</v>
      </c>
      <c r="B2433" t="s">
        <v>5351</v>
      </c>
      <c r="C2433" t="s">
        <v>5352</v>
      </c>
      <c r="D2433">
        <v>2.5999999999999999E-2</v>
      </c>
      <c r="E2433">
        <v>5</v>
      </c>
      <c r="F2433">
        <v>1</v>
      </c>
      <c r="G2433">
        <v>2</v>
      </c>
      <c r="H2433">
        <v>1</v>
      </c>
      <c r="I2433">
        <v>164</v>
      </c>
      <c r="J2433" t="s">
        <v>732</v>
      </c>
      <c r="K2433" t="s">
        <v>732</v>
      </c>
      <c r="L2433" t="s">
        <v>732</v>
      </c>
      <c r="M2433" t="s">
        <v>732</v>
      </c>
      <c r="N2433" t="s">
        <v>732</v>
      </c>
      <c r="O2433" t="s">
        <v>732</v>
      </c>
      <c r="P2433" t="s">
        <v>732</v>
      </c>
      <c r="Q2433" t="s">
        <v>732</v>
      </c>
    </row>
    <row r="2434" spans="1:17" x14ac:dyDescent="0.35">
      <c r="A2434" t="s">
        <v>542</v>
      </c>
      <c r="B2434" t="s">
        <v>5353</v>
      </c>
      <c r="C2434" t="s">
        <v>5354</v>
      </c>
      <c r="D2434">
        <v>2.7E-2</v>
      </c>
      <c r="E2434">
        <v>3</v>
      </c>
      <c r="F2434">
        <v>1</v>
      </c>
      <c r="G2434">
        <v>1</v>
      </c>
      <c r="H2434">
        <v>1</v>
      </c>
      <c r="I2434">
        <v>423</v>
      </c>
      <c r="J2434" t="s">
        <v>732</v>
      </c>
      <c r="K2434" t="s">
        <v>732</v>
      </c>
      <c r="L2434" t="s">
        <v>732</v>
      </c>
      <c r="M2434" t="s">
        <v>732</v>
      </c>
      <c r="N2434" t="s">
        <v>732</v>
      </c>
      <c r="O2434" t="s">
        <v>732</v>
      </c>
      <c r="P2434" t="s">
        <v>732</v>
      </c>
      <c r="Q2434" t="s">
        <v>732</v>
      </c>
    </row>
    <row r="2435" spans="1:17" x14ac:dyDescent="0.35">
      <c r="A2435" t="s">
        <v>542</v>
      </c>
      <c r="B2435" t="s">
        <v>5355</v>
      </c>
      <c r="C2435" t="s">
        <v>5356</v>
      </c>
      <c r="D2435">
        <v>2.7E-2</v>
      </c>
      <c r="E2435">
        <v>4</v>
      </c>
      <c r="F2435">
        <v>1</v>
      </c>
      <c r="G2435">
        <v>2</v>
      </c>
      <c r="H2435">
        <v>1</v>
      </c>
      <c r="I2435">
        <v>364</v>
      </c>
      <c r="J2435" t="s">
        <v>732</v>
      </c>
      <c r="K2435" t="s">
        <v>732</v>
      </c>
      <c r="L2435" t="s">
        <v>732</v>
      </c>
      <c r="M2435" t="s">
        <v>732</v>
      </c>
      <c r="N2435" t="s">
        <v>732</v>
      </c>
      <c r="O2435" t="s">
        <v>732</v>
      </c>
      <c r="P2435" t="s">
        <v>732</v>
      </c>
      <c r="Q2435" t="s">
        <v>732</v>
      </c>
    </row>
    <row r="2436" spans="1:17" x14ac:dyDescent="0.35">
      <c r="A2436" t="s">
        <v>542</v>
      </c>
      <c r="B2436" t="s">
        <v>5357</v>
      </c>
      <c r="C2436" t="s">
        <v>5358</v>
      </c>
      <c r="D2436">
        <v>2.9000000000000001E-2</v>
      </c>
      <c r="E2436">
        <v>3</v>
      </c>
      <c r="F2436">
        <v>1</v>
      </c>
      <c r="G2436">
        <v>13</v>
      </c>
      <c r="H2436">
        <v>1</v>
      </c>
      <c r="I2436">
        <v>259</v>
      </c>
      <c r="J2436">
        <v>228300.39969491999</v>
      </c>
      <c r="K2436">
        <v>256137.128546575</v>
      </c>
      <c r="L2436">
        <v>104453.53804064001</v>
      </c>
      <c r="M2436">
        <v>229205.2578125</v>
      </c>
      <c r="N2436">
        <v>1134740.25008727</v>
      </c>
      <c r="O2436">
        <v>1107743.82487546</v>
      </c>
      <c r="P2436">
        <v>1622124.9006551199</v>
      </c>
      <c r="Q2436">
        <v>1068018.9413207599</v>
      </c>
    </row>
    <row r="2437" spans="1:17" x14ac:dyDescent="0.35">
      <c r="A2437" t="s">
        <v>542</v>
      </c>
      <c r="B2437" t="s">
        <v>5359</v>
      </c>
      <c r="C2437" t="s">
        <v>5360</v>
      </c>
      <c r="D2437">
        <v>0.03</v>
      </c>
      <c r="E2437">
        <v>5</v>
      </c>
      <c r="F2437">
        <v>1</v>
      </c>
      <c r="G2437">
        <v>1</v>
      </c>
      <c r="H2437">
        <v>1</v>
      </c>
      <c r="I2437">
        <v>145</v>
      </c>
      <c r="J2437">
        <v>212009.11474173301</v>
      </c>
      <c r="K2437">
        <v>192663.21105269299</v>
      </c>
      <c r="L2437" t="s">
        <v>732</v>
      </c>
      <c r="M2437">
        <v>165772</v>
      </c>
      <c r="N2437">
        <v>476029.30532102397</v>
      </c>
      <c r="O2437">
        <v>405177.231405086</v>
      </c>
      <c r="P2437">
        <v>995277.18548236694</v>
      </c>
      <c r="Q2437">
        <v>503840.68384099897</v>
      </c>
    </row>
    <row r="2438" spans="1:17" x14ac:dyDescent="0.35">
      <c r="A2438" t="s">
        <v>542</v>
      </c>
      <c r="B2438" t="s">
        <v>5361</v>
      </c>
      <c r="C2438" t="s">
        <v>5362</v>
      </c>
      <c r="D2438">
        <v>0.03</v>
      </c>
      <c r="E2438">
        <v>8</v>
      </c>
      <c r="F2438">
        <v>1</v>
      </c>
      <c r="G2438">
        <v>1</v>
      </c>
      <c r="H2438">
        <v>1</v>
      </c>
      <c r="I2438">
        <v>169</v>
      </c>
      <c r="J2438" t="s">
        <v>732</v>
      </c>
      <c r="K2438" t="s">
        <v>732</v>
      </c>
      <c r="L2438" t="s">
        <v>732</v>
      </c>
      <c r="M2438" t="s">
        <v>732</v>
      </c>
      <c r="N2438" t="s">
        <v>732</v>
      </c>
      <c r="O2438" t="s">
        <v>732</v>
      </c>
      <c r="P2438" t="s">
        <v>732</v>
      </c>
      <c r="Q2438" t="s">
        <v>732</v>
      </c>
    </row>
    <row r="2439" spans="1:17" x14ac:dyDescent="0.35">
      <c r="A2439" t="s">
        <v>542</v>
      </c>
      <c r="B2439" t="s">
        <v>5363</v>
      </c>
      <c r="C2439" t="s">
        <v>5364</v>
      </c>
      <c r="D2439">
        <v>0.03</v>
      </c>
      <c r="E2439">
        <v>6</v>
      </c>
      <c r="F2439">
        <v>1</v>
      </c>
      <c r="G2439">
        <v>1</v>
      </c>
      <c r="H2439">
        <v>1</v>
      </c>
      <c r="I2439">
        <v>214</v>
      </c>
      <c r="J2439" t="s">
        <v>732</v>
      </c>
      <c r="K2439" t="s">
        <v>732</v>
      </c>
      <c r="L2439" t="s">
        <v>732</v>
      </c>
      <c r="M2439" t="s">
        <v>732</v>
      </c>
      <c r="N2439" t="s">
        <v>732</v>
      </c>
      <c r="O2439" t="s">
        <v>732</v>
      </c>
      <c r="P2439" t="s">
        <v>732</v>
      </c>
      <c r="Q2439" t="s">
        <v>732</v>
      </c>
    </row>
    <row r="2440" spans="1:17" x14ac:dyDescent="0.35">
      <c r="A2440" t="s">
        <v>542</v>
      </c>
      <c r="B2440" t="s">
        <v>5365</v>
      </c>
      <c r="C2440" t="s">
        <v>5366</v>
      </c>
      <c r="D2440">
        <v>0.03</v>
      </c>
      <c r="E2440">
        <v>4</v>
      </c>
      <c r="F2440">
        <v>1</v>
      </c>
      <c r="G2440">
        <v>3</v>
      </c>
      <c r="H2440">
        <v>1</v>
      </c>
      <c r="I2440">
        <v>224</v>
      </c>
      <c r="J2440">
        <v>157251.81804095401</v>
      </c>
      <c r="K2440">
        <v>162698.50963808599</v>
      </c>
      <c r="L2440" t="s">
        <v>732</v>
      </c>
      <c r="M2440">
        <v>138082.25</v>
      </c>
      <c r="N2440">
        <v>118392.118702786</v>
      </c>
      <c r="O2440" t="s">
        <v>732</v>
      </c>
      <c r="P2440">
        <v>82387.460577804406</v>
      </c>
      <c r="Q2440" t="s">
        <v>732</v>
      </c>
    </row>
    <row r="2441" spans="1:17" x14ac:dyDescent="0.35">
      <c r="A2441" t="s">
        <v>542</v>
      </c>
      <c r="B2441" t="s">
        <v>5367</v>
      </c>
      <c r="C2441" t="s">
        <v>5368</v>
      </c>
      <c r="D2441">
        <v>3.1E-2</v>
      </c>
      <c r="E2441">
        <v>3</v>
      </c>
      <c r="F2441">
        <v>1</v>
      </c>
      <c r="G2441">
        <v>1</v>
      </c>
      <c r="H2441">
        <v>1</v>
      </c>
      <c r="I2441">
        <v>652</v>
      </c>
      <c r="J2441" t="s">
        <v>732</v>
      </c>
      <c r="K2441" t="s">
        <v>732</v>
      </c>
      <c r="L2441" t="s">
        <v>732</v>
      </c>
      <c r="M2441" t="s">
        <v>732</v>
      </c>
      <c r="N2441" t="s">
        <v>732</v>
      </c>
      <c r="O2441" t="s">
        <v>732</v>
      </c>
      <c r="P2441" t="s">
        <v>732</v>
      </c>
      <c r="Q2441" t="s">
        <v>732</v>
      </c>
    </row>
    <row r="2442" spans="1:17" x14ac:dyDescent="0.35">
      <c r="A2442" t="s">
        <v>542</v>
      </c>
      <c r="B2442" t="s">
        <v>5369</v>
      </c>
      <c r="C2442" t="s">
        <v>5370</v>
      </c>
      <c r="D2442">
        <v>3.1E-2</v>
      </c>
      <c r="E2442">
        <v>5</v>
      </c>
      <c r="F2442">
        <v>1</v>
      </c>
      <c r="G2442">
        <v>4</v>
      </c>
      <c r="H2442">
        <v>1</v>
      </c>
      <c r="I2442">
        <v>212</v>
      </c>
      <c r="J2442" t="s">
        <v>732</v>
      </c>
      <c r="K2442" t="s">
        <v>732</v>
      </c>
      <c r="L2442" t="s">
        <v>732</v>
      </c>
      <c r="M2442" t="s">
        <v>732</v>
      </c>
      <c r="N2442" t="s">
        <v>732</v>
      </c>
      <c r="O2442" t="s">
        <v>732</v>
      </c>
      <c r="P2442" t="s">
        <v>732</v>
      </c>
      <c r="Q2442" t="s">
        <v>732</v>
      </c>
    </row>
    <row r="2443" spans="1:17" x14ac:dyDescent="0.35">
      <c r="A2443" t="s">
        <v>542</v>
      </c>
      <c r="B2443" t="s">
        <v>5371</v>
      </c>
      <c r="C2443" t="s">
        <v>5372</v>
      </c>
      <c r="D2443">
        <v>3.1E-2</v>
      </c>
      <c r="E2443">
        <v>6</v>
      </c>
      <c r="F2443">
        <v>1</v>
      </c>
      <c r="G2443">
        <v>1</v>
      </c>
      <c r="H2443">
        <v>1</v>
      </c>
      <c r="I2443">
        <v>148</v>
      </c>
      <c r="J2443" t="s">
        <v>732</v>
      </c>
      <c r="K2443" t="s">
        <v>732</v>
      </c>
      <c r="L2443" t="s">
        <v>732</v>
      </c>
      <c r="M2443" t="s">
        <v>732</v>
      </c>
      <c r="N2443" t="s">
        <v>732</v>
      </c>
      <c r="O2443" t="s">
        <v>732</v>
      </c>
      <c r="P2443" t="s">
        <v>732</v>
      </c>
      <c r="Q2443" t="s">
        <v>732</v>
      </c>
    </row>
    <row r="2444" spans="1:17" x14ac:dyDescent="0.35">
      <c r="A2444" t="s">
        <v>542</v>
      </c>
      <c r="B2444" t="s">
        <v>5373</v>
      </c>
      <c r="C2444" t="s">
        <v>5374</v>
      </c>
      <c r="D2444">
        <v>3.1E-2</v>
      </c>
      <c r="E2444">
        <v>13</v>
      </c>
      <c r="F2444">
        <v>1</v>
      </c>
      <c r="G2444">
        <v>1</v>
      </c>
      <c r="H2444">
        <v>1</v>
      </c>
      <c r="I2444">
        <v>91</v>
      </c>
      <c r="J2444" t="s">
        <v>732</v>
      </c>
      <c r="K2444" t="s">
        <v>732</v>
      </c>
      <c r="L2444" t="s">
        <v>732</v>
      </c>
      <c r="M2444" t="s">
        <v>732</v>
      </c>
      <c r="N2444" t="s">
        <v>732</v>
      </c>
      <c r="O2444" t="s">
        <v>732</v>
      </c>
      <c r="P2444" t="s">
        <v>732</v>
      </c>
      <c r="Q2444" t="s">
        <v>732</v>
      </c>
    </row>
    <row r="2445" spans="1:17" x14ac:dyDescent="0.35">
      <c r="A2445" t="s">
        <v>542</v>
      </c>
      <c r="B2445" t="s">
        <v>5375</v>
      </c>
      <c r="C2445" t="s">
        <v>5376</v>
      </c>
      <c r="D2445">
        <v>3.4000000000000002E-2</v>
      </c>
      <c r="E2445">
        <v>6</v>
      </c>
      <c r="F2445">
        <v>1</v>
      </c>
      <c r="G2445">
        <v>2</v>
      </c>
      <c r="H2445">
        <v>1</v>
      </c>
      <c r="I2445">
        <v>140</v>
      </c>
      <c r="J2445" t="s">
        <v>732</v>
      </c>
      <c r="K2445" t="s">
        <v>732</v>
      </c>
      <c r="L2445" t="s">
        <v>732</v>
      </c>
      <c r="M2445" t="s">
        <v>732</v>
      </c>
      <c r="N2445" t="s">
        <v>732</v>
      </c>
      <c r="O2445" t="s">
        <v>732</v>
      </c>
      <c r="P2445" t="s">
        <v>732</v>
      </c>
      <c r="Q2445" t="s">
        <v>732</v>
      </c>
    </row>
    <row r="2446" spans="1:17" x14ac:dyDescent="0.35">
      <c r="A2446" t="s">
        <v>542</v>
      </c>
      <c r="B2446" t="s">
        <v>5377</v>
      </c>
      <c r="C2446" t="s">
        <v>5378</v>
      </c>
      <c r="D2446">
        <v>3.5000000000000003E-2</v>
      </c>
      <c r="E2446">
        <v>4</v>
      </c>
      <c r="F2446">
        <v>1</v>
      </c>
      <c r="G2446">
        <v>1</v>
      </c>
      <c r="H2446">
        <v>1</v>
      </c>
      <c r="I2446">
        <v>309</v>
      </c>
      <c r="J2446" t="s">
        <v>732</v>
      </c>
      <c r="K2446" t="s">
        <v>732</v>
      </c>
      <c r="L2446" t="s">
        <v>732</v>
      </c>
      <c r="M2446" t="s">
        <v>732</v>
      </c>
      <c r="N2446" t="s">
        <v>732</v>
      </c>
      <c r="O2446" t="s">
        <v>732</v>
      </c>
      <c r="P2446" t="s">
        <v>732</v>
      </c>
      <c r="Q2446" t="s">
        <v>732</v>
      </c>
    </row>
    <row r="2447" spans="1:17" x14ac:dyDescent="0.35">
      <c r="A2447" t="s">
        <v>542</v>
      </c>
      <c r="B2447" t="s">
        <v>5379</v>
      </c>
      <c r="C2447" t="s">
        <v>5380</v>
      </c>
      <c r="D2447">
        <v>3.5999999999999997E-2</v>
      </c>
      <c r="E2447">
        <v>2</v>
      </c>
      <c r="F2447">
        <v>1</v>
      </c>
      <c r="G2447">
        <v>1</v>
      </c>
      <c r="H2447">
        <v>1</v>
      </c>
      <c r="I2447">
        <v>376</v>
      </c>
      <c r="J2447" t="s">
        <v>732</v>
      </c>
      <c r="K2447" t="s">
        <v>732</v>
      </c>
      <c r="L2447" t="s">
        <v>732</v>
      </c>
      <c r="M2447" t="s">
        <v>732</v>
      </c>
      <c r="N2447" t="s">
        <v>732</v>
      </c>
      <c r="O2447" t="s">
        <v>732</v>
      </c>
      <c r="P2447" t="s">
        <v>732</v>
      </c>
      <c r="Q2447" t="s">
        <v>732</v>
      </c>
    </row>
    <row r="2448" spans="1:17" x14ac:dyDescent="0.35">
      <c r="A2448" t="s">
        <v>542</v>
      </c>
      <c r="B2448" t="s">
        <v>5381</v>
      </c>
      <c r="C2448" t="s">
        <v>5382</v>
      </c>
      <c r="D2448">
        <v>3.5999999999999997E-2</v>
      </c>
      <c r="E2448">
        <v>2</v>
      </c>
      <c r="F2448">
        <v>1</v>
      </c>
      <c r="G2448">
        <v>2</v>
      </c>
      <c r="H2448">
        <v>1</v>
      </c>
      <c r="I2448">
        <v>435</v>
      </c>
      <c r="J2448" t="s">
        <v>732</v>
      </c>
      <c r="K2448" t="s">
        <v>732</v>
      </c>
      <c r="L2448" t="s">
        <v>732</v>
      </c>
      <c r="M2448" t="s">
        <v>732</v>
      </c>
      <c r="N2448" t="s">
        <v>732</v>
      </c>
      <c r="O2448" t="s">
        <v>732</v>
      </c>
      <c r="P2448" t="s">
        <v>732</v>
      </c>
      <c r="Q2448" t="s">
        <v>732</v>
      </c>
    </row>
    <row r="2449" spans="1:17" x14ac:dyDescent="0.35">
      <c r="A2449" t="s">
        <v>542</v>
      </c>
      <c r="B2449" t="s">
        <v>5383</v>
      </c>
      <c r="C2449" t="s">
        <v>5384</v>
      </c>
      <c r="D2449">
        <v>3.5999999999999997E-2</v>
      </c>
      <c r="E2449">
        <v>2</v>
      </c>
      <c r="F2449">
        <v>1</v>
      </c>
      <c r="G2449">
        <v>13</v>
      </c>
      <c r="H2449">
        <v>1</v>
      </c>
      <c r="I2449">
        <v>365</v>
      </c>
      <c r="J2449">
        <v>6622024.3991075698</v>
      </c>
      <c r="K2449">
        <v>6836494.3628266798</v>
      </c>
      <c r="L2449">
        <v>6438335.7070907997</v>
      </c>
      <c r="M2449">
        <v>8745865.6875</v>
      </c>
      <c r="N2449">
        <v>36628732.1209286</v>
      </c>
      <c r="O2449">
        <v>32766434.427178599</v>
      </c>
      <c r="P2449">
        <v>38945352.908266298</v>
      </c>
      <c r="Q2449">
        <v>43619434.685418598</v>
      </c>
    </row>
    <row r="2450" spans="1:17" x14ac:dyDescent="0.35">
      <c r="A2450" t="s">
        <v>542</v>
      </c>
      <c r="B2450" t="s">
        <v>5385</v>
      </c>
      <c r="C2450" t="s">
        <v>5386</v>
      </c>
      <c r="D2450">
        <v>3.5999999999999997E-2</v>
      </c>
      <c r="E2450">
        <v>9</v>
      </c>
      <c r="F2450">
        <v>1</v>
      </c>
      <c r="G2450">
        <v>2</v>
      </c>
      <c r="H2450">
        <v>1</v>
      </c>
      <c r="I2450">
        <v>129</v>
      </c>
      <c r="J2450" t="s">
        <v>732</v>
      </c>
      <c r="K2450" t="s">
        <v>732</v>
      </c>
      <c r="L2450" t="s">
        <v>732</v>
      </c>
      <c r="M2450" t="s">
        <v>732</v>
      </c>
      <c r="N2450" t="s">
        <v>732</v>
      </c>
      <c r="O2450" t="s">
        <v>732</v>
      </c>
      <c r="P2450" t="s">
        <v>732</v>
      </c>
      <c r="Q2450" t="s">
        <v>732</v>
      </c>
    </row>
    <row r="2451" spans="1:17" x14ac:dyDescent="0.35">
      <c r="A2451" t="s">
        <v>542</v>
      </c>
      <c r="B2451" t="s">
        <v>5387</v>
      </c>
      <c r="C2451" t="s">
        <v>5388</v>
      </c>
      <c r="D2451">
        <v>3.6999999999999998E-2</v>
      </c>
      <c r="E2451">
        <v>3</v>
      </c>
      <c r="F2451">
        <v>1</v>
      </c>
      <c r="G2451">
        <v>2</v>
      </c>
      <c r="H2451">
        <v>1</v>
      </c>
      <c r="I2451">
        <v>354</v>
      </c>
      <c r="J2451">
        <v>376942.31642023299</v>
      </c>
      <c r="K2451">
        <v>472971.67659414199</v>
      </c>
      <c r="L2451" t="s">
        <v>732</v>
      </c>
      <c r="M2451">
        <v>684635.3125</v>
      </c>
      <c r="N2451">
        <v>1307834.49941465</v>
      </c>
      <c r="O2451">
        <v>1470569.8890873301</v>
      </c>
      <c r="P2451">
        <v>2424793.6197585599</v>
      </c>
      <c r="Q2451">
        <v>2296627.5688188798</v>
      </c>
    </row>
    <row r="2452" spans="1:17" x14ac:dyDescent="0.35">
      <c r="A2452" t="s">
        <v>542</v>
      </c>
      <c r="B2452" t="s">
        <v>5389</v>
      </c>
      <c r="C2452" t="s">
        <v>5390</v>
      </c>
      <c r="D2452">
        <v>3.9E-2</v>
      </c>
      <c r="E2452">
        <v>3</v>
      </c>
      <c r="F2452">
        <v>1</v>
      </c>
      <c r="G2452">
        <v>1</v>
      </c>
      <c r="H2452">
        <v>1</v>
      </c>
      <c r="I2452">
        <v>383</v>
      </c>
      <c r="J2452" t="s">
        <v>732</v>
      </c>
      <c r="K2452" t="s">
        <v>732</v>
      </c>
      <c r="L2452" t="s">
        <v>732</v>
      </c>
      <c r="M2452" t="s">
        <v>732</v>
      </c>
      <c r="N2452" t="s">
        <v>732</v>
      </c>
      <c r="O2452" t="s">
        <v>732</v>
      </c>
      <c r="P2452" t="s">
        <v>732</v>
      </c>
      <c r="Q2452" t="s">
        <v>732</v>
      </c>
    </row>
    <row r="2453" spans="1:17" x14ac:dyDescent="0.35">
      <c r="A2453" t="s">
        <v>542</v>
      </c>
      <c r="B2453" t="s">
        <v>5391</v>
      </c>
      <c r="C2453" t="s">
        <v>5392</v>
      </c>
      <c r="D2453">
        <v>3.9E-2</v>
      </c>
      <c r="E2453">
        <v>1</v>
      </c>
      <c r="F2453">
        <v>1</v>
      </c>
      <c r="G2453">
        <v>1</v>
      </c>
      <c r="H2453">
        <v>1</v>
      </c>
      <c r="I2453">
        <v>548</v>
      </c>
      <c r="J2453" t="s">
        <v>732</v>
      </c>
      <c r="K2453" t="s">
        <v>732</v>
      </c>
      <c r="L2453" t="s">
        <v>732</v>
      </c>
      <c r="M2453" t="s">
        <v>732</v>
      </c>
      <c r="N2453" t="s">
        <v>732</v>
      </c>
      <c r="O2453" t="s">
        <v>732</v>
      </c>
      <c r="P2453" t="s">
        <v>732</v>
      </c>
      <c r="Q2453" t="s">
        <v>732</v>
      </c>
    </row>
    <row r="2454" spans="1:17" x14ac:dyDescent="0.35">
      <c r="A2454" t="s">
        <v>542</v>
      </c>
      <c r="B2454" t="s">
        <v>5393</v>
      </c>
      <c r="C2454" t="s">
        <v>5394</v>
      </c>
      <c r="D2454">
        <v>0.04</v>
      </c>
      <c r="E2454">
        <v>9</v>
      </c>
      <c r="F2454">
        <v>1</v>
      </c>
      <c r="G2454">
        <v>2</v>
      </c>
      <c r="H2454">
        <v>1</v>
      </c>
      <c r="I2454">
        <v>87</v>
      </c>
      <c r="J2454">
        <v>79017.287488821297</v>
      </c>
      <c r="K2454">
        <v>63044.287071962397</v>
      </c>
      <c r="L2454" t="s">
        <v>732</v>
      </c>
      <c r="M2454">
        <v>103577.625</v>
      </c>
      <c r="N2454">
        <v>734268.63708149199</v>
      </c>
      <c r="O2454">
        <v>542445.96837518702</v>
      </c>
      <c r="P2454">
        <v>245095.559969989</v>
      </c>
      <c r="Q2454">
        <v>367608.60478392203</v>
      </c>
    </row>
    <row r="2455" spans="1:17" x14ac:dyDescent="0.35">
      <c r="A2455" t="s">
        <v>542</v>
      </c>
      <c r="B2455" t="s">
        <v>5395</v>
      </c>
      <c r="C2455" t="s">
        <v>5396</v>
      </c>
      <c r="D2455">
        <v>4.3999999999999997E-2</v>
      </c>
      <c r="E2455">
        <v>5</v>
      </c>
      <c r="F2455">
        <v>1</v>
      </c>
      <c r="G2455">
        <v>2</v>
      </c>
      <c r="H2455">
        <v>1</v>
      </c>
      <c r="I2455">
        <v>168</v>
      </c>
      <c r="J2455" t="s">
        <v>732</v>
      </c>
      <c r="K2455" t="s">
        <v>732</v>
      </c>
      <c r="L2455" t="s">
        <v>732</v>
      </c>
      <c r="M2455" t="s">
        <v>732</v>
      </c>
      <c r="N2455" t="s">
        <v>732</v>
      </c>
      <c r="O2455" t="s">
        <v>732</v>
      </c>
      <c r="P2455" t="s">
        <v>732</v>
      </c>
      <c r="Q2455" t="s">
        <v>732</v>
      </c>
    </row>
    <row r="2456" spans="1:17" x14ac:dyDescent="0.35">
      <c r="A2456" t="s">
        <v>542</v>
      </c>
      <c r="B2456" t="s">
        <v>5397</v>
      </c>
      <c r="C2456" t="s">
        <v>5398</v>
      </c>
      <c r="D2456">
        <v>4.3999999999999997E-2</v>
      </c>
      <c r="E2456">
        <v>7</v>
      </c>
      <c r="F2456">
        <v>1</v>
      </c>
      <c r="G2456">
        <v>12</v>
      </c>
      <c r="H2456">
        <v>1</v>
      </c>
      <c r="I2456">
        <v>172</v>
      </c>
      <c r="J2456" t="s">
        <v>732</v>
      </c>
      <c r="K2456" t="s">
        <v>732</v>
      </c>
      <c r="L2456" t="s">
        <v>732</v>
      </c>
      <c r="M2456" t="s">
        <v>732</v>
      </c>
      <c r="N2456" t="s">
        <v>732</v>
      </c>
      <c r="O2456" t="s">
        <v>732</v>
      </c>
      <c r="P2456" t="s">
        <v>732</v>
      </c>
      <c r="Q2456" t="s">
        <v>732</v>
      </c>
    </row>
    <row r="2457" spans="1:17" x14ac:dyDescent="0.35">
      <c r="A2457" t="s">
        <v>542</v>
      </c>
      <c r="B2457" t="s">
        <v>5399</v>
      </c>
      <c r="C2457" t="s">
        <v>5400</v>
      </c>
      <c r="D2457">
        <v>4.4999999999999998E-2</v>
      </c>
      <c r="E2457">
        <v>13</v>
      </c>
      <c r="F2457">
        <v>1</v>
      </c>
      <c r="G2457">
        <v>2</v>
      </c>
      <c r="H2457">
        <v>1</v>
      </c>
      <c r="I2457">
        <v>80</v>
      </c>
      <c r="J2457" t="s">
        <v>732</v>
      </c>
      <c r="K2457" t="s">
        <v>732</v>
      </c>
      <c r="L2457" t="s">
        <v>732</v>
      </c>
      <c r="M2457" t="s">
        <v>732</v>
      </c>
      <c r="N2457" t="s">
        <v>732</v>
      </c>
      <c r="O2457" t="s">
        <v>732</v>
      </c>
      <c r="P2457" t="s">
        <v>732</v>
      </c>
      <c r="Q2457" t="s">
        <v>732</v>
      </c>
    </row>
    <row r="2458" spans="1:17" x14ac:dyDescent="0.35">
      <c r="A2458" t="s">
        <v>542</v>
      </c>
      <c r="B2458" t="s">
        <v>5401</v>
      </c>
      <c r="C2458" t="s">
        <v>5402</v>
      </c>
      <c r="D2458">
        <v>4.4999999999999998E-2</v>
      </c>
      <c r="E2458">
        <v>2</v>
      </c>
      <c r="F2458">
        <v>1</v>
      </c>
      <c r="G2458">
        <v>1</v>
      </c>
      <c r="H2458">
        <v>1</v>
      </c>
      <c r="I2458">
        <v>466</v>
      </c>
      <c r="J2458" t="s">
        <v>732</v>
      </c>
      <c r="K2458" t="s">
        <v>732</v>
      </c>
      <c r="L2458" t="s">
        <v>732</v>
      </c>
      <c r="M2458" t="s">
        <v>732</v>
      </c>
      <c r="N2458" t="s">
        <v>732</v>
      </c>
      <c r="O2458" t="s">
        <v>732</v>
      </c>
      <c r="P2458" t="s">
        <v>732</v>
      </c>
      <c r="Q2458" t="s">
        <v>732</v>
      </c>
    </row>
    <row r="2459" spans="1:17" x14ac:dyDescent="0.35">
      <c r="A2459" t="s">
        <v>542</v>
      </c>
      <c r="B2459" t="s">
        <v>5403</v>
      </c>
      <c r="C2459" t="s">
        <v>5404</v>
      </c>
      <c r="D2459">
        <v>4.7E-2</v>
      </c>
      <c r="E2459">
        <v>9</v>
      </c>
      <c r="F2459">
        <v>1</v>
      </c>
      <c r="G2459">
        <v>1</v>
      </c>
      <c r="H2459">
        <v>1</v>
      </c>
      <c r="I2459">
        <v>116</v>
      </c>
      <c r="J2459" t="s">
        <v>732</v>
      </c>
      <c r="K2459" t="s">
        <v>732</v>
      </c>
      <c r="L2459" t="s">
        <v>732</v>
      </c>
      <c r="M2459" t="s">
        <v>732</v>
      </c>
      <c r="N2459" t="s">
        <v>732</v>
      </c>
      <c r="O2459" t="s">
        <v>732</v>
      </c>
      <c r="P2459" t="s">
        <v>732</v>
      </c>
      <c r="Q2459" t="s">
        <v>732</v>
      </c>
    </row>
    <row r="2460" spans="1:17" x14ac:dyDescent="0.35">
      <c r="A2460" t="s">
        <v>542</v>
      </c>
      <c r="B2460" t="s">
        <v>5405</v>
      </c>
      <c r="C2460" t="s">
        <v>5406</v>
      </c>
      <c r="D2460">
        <v>4.9000000000000002E-2</v>
      </c>
      <c r="E2460">
        <v>49</v>
      </c>
      <c r="F2460">
        <v>1</v>
      </c>
      <c r="G2460">
        <v>5</v>
      </c>
      <c r="H2460">
        <v>1</v>
      </c>
      <c r="I2460">
        <v>45</v>
      </c>
      <c r="J2460" t="s">
        <v>732</v>
      </c>
      <c r="K2460" t="s">
        <v>732</v>
      </c>
      <c r="L2460" t="s">
        <v>732</v>
      </c>
      <c r="M2460" t="s">
        <v>732</v>
      </c>
      <c r="N2460" t="s">
        <v>732</v>
      </c>
      <c r="O2460" t="s">
        <v>732</v>
      </c>
      <c r="P2460" t="s">
        <v>732</v>
      </c>
      <c r="Q2460" t="s">
        <v>732</v>
      </c>
    </row>
    <row r="2461" spans="1:17" x14ac:dyDescent="0.35">
      <c r="A2461" t="s">
        <v>5407</v>
      </c>
      <c r="B2461" t="s">
        <v>5408</v>
      </c>
      <c r="C2461" t="s">
        <v>5409</v>
      </c>
      <c r="D2461">
        <v>0.05</v>
      </c>
      <c r="E2461">
        <v>3</v>
      </c>
      <c r="F2461">
        <v>1</v>
      </c>
      <c r="G2461">
        <v>2</v>
      </c>
      <c r="H2461">
        <v>1</v>
      </c>
      <c r="I2461">
        <v>262</v>
      </c>
      <c r="J2461" t="s">
        <v>732</v>
      </c>
      <c r="K2461" t="s">
        <v>732</v>
      </c>
      <c r="L2461" t="s">
        <v>732</v>
      </c>
      <c r="M2461" t="s">
        <v>732</v>
      </c>
      <c r="N2461" t="s">
        <v>732</v>
      </c>
      <c r="O2461" t="s">
        <v>732</v>
      </c>
      <c r="P2461" t="s">
        <v>732</v>
      </c>
      <c r="Q2461" t="s">
        <v>732</v>
      </c>
    </row>
    <row r="2462" spans="1:17" x14ac:dyDescent="0.35">
      <c r="A2462" t="s">
        <v>5407</v>
      </c>
      <c r="B2462" t="s">
        <v>5410</v>
      </c>
      <c r="C2462" t="s">
        <v>5411</v>
      </c>
      <c r="D2462">
        <v>5.0999999999999997E-2</v>
      </c>
      <c r="E2462">
        <v>3</v>
      </c>
      <c r="F2462">
        <v>1</v>
      </c>
      <c r="G2462">
        <v>1</v>
      </c>
      <c r="H2462">
        <v>1</v>
      </c>
      <c r="I2462">
        <v>256</v>
      </c>
      <c r="J2462" t="s">
        <v>732</v>
      </c>
      <c r="K2462" t="s">
        <v>732</v>
      </c>
      <c r="L2462" t="s">
        <v>732</v>
      </c>
      <c r="M2462" t="s">
        <v>732</v>
      </c>
      <c r="N2462" t="s">
        <v>732</v>
      </c>
      <c r="O2462" t="s">
        <v>732</v>
      </c>
      <c r="P2462" t="s">
        <v>732</v>
      </c>
      <c r="Q2462" t="s">
        <v>732</v>
      </c>
    </row>
    <row r="2463" spans="1:17" x14ac:dyDescent="0.35">
      <c r="A2463" t="s">
        <v>5407</v>
      </c>
      <c r="B2463" t="s">
        <v>5412</v>
      </c>
      <c r="C2463" t="s">
        <v>5413</v>
      </c>
      <c r="D2463">
        <v>5.1999999999999998E-2</v>
      </c>
      <c r="E2463">
        <v>9</v>
      </c>
      <c r="F2463">
        <v>1</v>
      </c>
      <c r="G2463">
        <v>1</v>
      </c>
      <c r="H2463">
        <v>1</v>
      </c>
      <c r="I2463">
        <v>129</v>
      </c>
      <c r="J2463" t="s">
        <v>732</v>
      </c>
      <c r="K2463" t="s">
        <v>732</v>
      </c>
      <c r="L2463" t="s">
        <v>732</v>
      </c>
      <c r="M2463" t="s">
        <v>732</v>
      </c>
      <c r="N2463" t="s">
        <v>732</v>
      </c>
      <c r="O2463" t="s">
        <v>732</v>
      </c>
      <c r="P2463" t="s">
        <v>732</v>
      </c>
      <c r="Q2463" t="s">
        <v>732</v>
      </c>
    </row>
    <row r="2464" spans="1:17" x14ac:dyDescent="0.35">
      <c r="A2464" t="s">
        <v>5407</v>
      </c>
      <c r="B2464" t="s">
        <v>5414</v>
      </c>
      <c r="C2464" t="s">
        <v>5415</v>
      </c>
      <c r="D2464">
        <v>5.2999999999999999E-2</v>
      </c>
      <c r="E2464">
        <v>2</v>
      </c>
      <c r="F2464">
        <v>1</v>
      </c>
      <c r="G2464">
        <v>2</v>
      </c>
      <c r="H2464">
        <v>1</v>
      </c>
      <c r="I2464">
        <v>501</v>
      </c>
      <c r="J2464" t="s">
        <v>732</v>
      </c>
      <c r="K2464" t="s">
        <v>732</v>
      </c>
      <c r="L2464" t="s">
        <v>732</v>
      </c>
      <c r="M2464" t="s">
        <v>732</v>
      </c>
      <c r="N2464" t="s">
        <v>732</v>
      </c>
      <c r="O2464" t="s">
        <v>732</v>
      </c>
      <c r="P2464" t="s">
        <v>732</v>
      </c>
      <c r="Q2464" t="s">
        <v>732</v>
      </c>
    </row>
    <row r="2465" spans="1:17" x14ac:dyDescent="0.35">
      <c r="A2465" t="s">
        <v>5407</v>
      </c>
      <c r="B2465" t="s">
        <v>5416</v>
      </c>
      <c r="C2465" t="s">
        <v>5417</v>
      </c>
      <c r="D2465">
        <v>5.3999999999999999E-2</v>
      </c>
      <c r="E2465">
        <v>5</v>
      </c>
      <c r="F2465">
        <v>1</v>
      </c>
      <c r="G2465">
        <v>4</v>
      </c>
      <c r="H2465">
        <v>1</v>
      </c>
      <c r="I2465">
        <v>152</v>
      </c>
      <c r="J2465">
        <v>241408.72742374899</v>
      </c>
      <c r="K2465">
        <v>180269.42667228499</v>
      </c>
      <c r="L2465" t="s">
        <v>732</v>
      </c>
      <c r="M2465">
        <v>216694.65625</v>
      </c>
      <c r="N2465">
        <v>261256.669703675</v>
      </c>
      <c r="O2465">
        <v>273456.22622075799</v>
      </c>
      <c r="P2465">
        <v>233101.279171723</v>
      </c>
      <c r="Q2465">
        <v>255739.88532679999</v>
      </c>
    </row>
    <row r="2466" spans="1:17" x14ac:dyDescent="0.35">
      <c r="A2466" t="s">
        <v>5407</v>
      </c>
      <c r="B2466" t="s">
        <v>5418</v>
      </c>
      <c r="C2466" t="s">
        <v>5419</v>
      </c>
      <c r="D2466">
        <v>5.3999999999999999E-2</v>
      </c>
      <c r="E2466">
        <v>7</v>
      </c>
      <c r="F2466">
        <v>1</v>
      </c>
      <c r="G2466">
        <v>2</v>
      </c>
      <c r="H2466">
        <v>1</v>
      </c>
      <c r="I2466">
        <v>153</v>
      </c>
      <c r="J2466" t="s">
        <v>732</v>
      </c>
      <c r="K2466" t="s">
        <v>732</v>
      </c>
      <c r="L2466" t="s">
        <v>732</v>
      </c>
      <c r="M2466" t="s">
        <v>732</v>
      </c>
      <c r="N2466" t="s">
        <v>732</v>
      </c>
      <c r="O2466" t="s">
        <v>732</v>
      </c>
      <c r="P2466" t="s">
        <v>732</v>
      </c>
      <c r="Q2466" t="s">
        <v>732</v>
      </c>
    </row>
    <row r="2467" spans="1:17" x14ac:dyDescent="0.35">
      <c r="A2467" t="s">
        <v>5407</v>
      </c>
      <c r="B2467" t="s">
        <v>5420</v>
      </c>
      <c r="C2467" t="s">
        <v>5421</v>
      </c>
      <c r="D2467">
        <v>5.3999999999999999E-2</v>
      </c>
      <c r="E2467">
        <v>2</v>
      </c>
      <c r="F2467">
        <v>1</v>
      </c>
      <c r="G2467">
        <v>2</v>
      </c>
      <c r="H2467">
        <v>1</v>
      </c>
      <c r="I2467">
        <v>460</v>
      </c>
      <c r="J2467" t="s">
        <v>732</v>
      </c>
      <c r="K2467" t="s">
        <v>732</v>
      </c>
      <c r="L2467" t="s">
        <v>732</v>
      </c>
      <c r="M2467" t="s">
        <v>732</v>
      </c>
      <c r="N2467" t="s">
        <v>732</v>
      </c>
      <c r="O2467" t="s">
        <v>732</v>
      </c>
      <c r="P2467" t="s">
        <v>732</v>
      </c>
      <c r="Q2467" t="s">
        <v>732</v>
      </c>
    </row>
    <row r="2468" spans="1:17" x14ac:dyDescent="0.35">
      <c r="A2468" t="s">
        <v>5407</v>
      </c>
      <c r="B2468" t="s">
        <v>5422</v>
      </c>
      <c r="C2468" t="s">
        <v>5423</v>
      </c>
      <c r="D2468">
        <v>5.5E-2</v>
      </c>
      <c r="E2468">
        <v>6</v>
      </c>
      <c r="F2468">
        <v>1</v>
      </c>
      <c r="G2468">
        <v>8</v>
      </c>
      <c r="H2468">
        <v>1</v>
      </c>
      <c r="I2468">
        <v>145</v>
      </c>
      <c r="J2468">
        <v>1820542.8973228401</v>
      </c>
      <c r="K2468">
        <v>1122156.22017744</v>
      </c>
      <c r="L2468" t="s">
        <v>732</v>
      </c>
      <c r="M2468" t="s">
        <v>732</v>
      </c>
      <c r="N2468" t="s">
        <v>732</v>
      </c>
      <c r="O2468" t="s">
        <v>732</v>
      </c>
      <c r="P2468" t="s">
        <v>732</v>
      </c>
      <c r="Q2468" t="s">
        <v>732</v>
      </c>
    </row>
    <row r="2469" spans="1:17" x14ac:dyDescent="0.35">
      <c r="A2469" t="s">
        <v>5407</v>
      </c>
      <c r="B2469" t="s">
        <v>5424</v>
      </c>
      <c r="C2469" t="s">
        <v>5425</v>
      </c>
      <c r="D2469">
        <v>5.6000000000000001E-2</v>
      </c>
      <c r="E2469">
        <v>2</v>
      </c>
      <c r="F2469">
        <v>1</v>
      </c>
      <c r="G2469">
        <v>2</v>
      </c>
      <c r="H2469">
        <v>1</v>
      </c>
      <c r="I2469">
        <v>585</v>
      </c>
      <c r="J2469" t="s">
        <v>732</v>
      </c>
      <c r="K2469" t="s">
        <v>732</v>
      </c>
      <c r="L2469" t="s">
        <v>732</v>
      </c>
      <c r="M2469" t="s">
        <v>732</v>
      </c>
      <c r="N2469" t="s">
        <v>732</v>
      </c>
      <c r="O2469" t="s">
        <v>732</v>
      </c>
      <c r="P2469" t="s">
        <v>732</v>
      </c>
      <c r="Q2469" t="s">
        <v>732</v>
      </c>
    </row>
    <row r="2470" spans="1:17" x14ac:dyDescent="0.35">
      <c r="A2470" t="s">
        <v>5407</v>
      </c>
      <c r="B2470" t="s">
        <v>5426</v>
      </c>
      <c r="C2470" t="s">
        <v>5427</v>
      </c>
      <c r="D2470">
        <v>5.6000000000000001E-2</v>
      </c>
      <c r="E2470">
        <v>4</v>
      </c>
      <c r="F2470">
        <v>1</v>
      </c>
      <c r="G2470">
        <v>1</v>
      </c>
      <c r="H2470">
        <v>1</v>
      </c>
      <c r="I2470">
        <v>312</v>
      </c>
      <c r="J2470" t="s">
        <v>732</v>
      </c>
      <c r="K2470" t="s">
        <v>732</v>
      </c>
      <c r="L2470" t="s">
        <v>732</v>
      </c>
      <c r="M2470" t="s">
        <v>732</v>
      </c>
      <c r="N2470" t="s">
        <v>732</v>
      </c>
      <c r="O2470" t="s">
        <v>732</v>
      </c>
      <c r="P2470" t="s">
        <v>732</v>
      </c>
      <c r="Q2470" t="s">
        <v>732</v>
      </c>
    </row>
    <row r="2471" spans="1:17" x14ac:dyDescent="0.35">
      <c r="A2471" t="s">
        <v>5407</v>
      </c>
      <c r="B2471" t="s">
        <v>5428</v>
      </c>
      <c r="C2471" t="s">
        <v>5429</v>
      </c>
      <c r="D2471">
        <v>0.06</v>
      </c>
      <c r="E2471">
        <v>2</v>
      </c>
      <c r="F2471">
        <v>1</v>
      </c>
      <c r="G2471">
        <v>4</v>
      </c>
      <c r="H2471">
        <v>1</v>
      </c>
      <c r="I2471">
        <v>567</v>
      </c>
      <c r="J2471" t="s">
        <v>732</v>
      </c>
      <c r="K2471" t="s">
        <v>732</v>
      </c>
      <c r="L2471" t="s">
        <v>732</v>
      </c>
      <c r="M2471" t="s">
        <v>732</v>
      </c>
      <c r="N2471" t="s">
        <v>732</v>
      </c>
      <c r="O2471" t="s">
        <v>732</v>
      </c>
      <c r="P2471" t="s">
        <v>732</v>
      </c>
      <c r="Q2471" t="s">
        <v>732</v>
      </c>
    </row>
    <row r="2472" spans="1:17" x14ac:dyDescent="0.35">
      <c r="A2472" t="s">
        <v>5407</v>
      </c>
      <c r="B2472" t="s">
        <v>5430</v>
      </c>
      <c r="C2472" t="s">
        <v>5431</v>
      </c>
      <c r="D2472">
        <v>0.06</v>
      </c>
      <c r="E2472">
        <v>4</v>
      </c>
      <c r="F2472">
        <v>1</v>
      </c>
      <c r="G2472">
        <v>1</v>
      </c>
      <c r="H2472">
        <v>1</v>
      </c>
      <c r="I2472">
        <v>249</v>
      </c>
      <c r="J2472" t="s">
        <v>732</v>
      </c>
      <c r="K2472">
        <v>28788.744738933001</v>
      </c>
      <c r="L2472">
        <v>69472.947567229101</v>
      </c>
      <c r="M2472">
        <v>68524.578125</v>
      </c>
      <c r="N2472" t="s">
        <v>732</v>
      </c>
      <c r="O2472" t="s">
        <v>732</v>
      </c>
      <c r="P2472" t="s">
        <v>732</v>
      </c>
      <c r="Q2472">
        <v>35155.096500960499</v>
      </c>
    </row>
    <row r="2473" spans="1:17" x14ac:dyDescent="0.35">
      <c r="A2473" t="s">
        <v>5407</v>
      </c>
      <c r="B2473" t="s">
        <v>5432</v>
      </c>
      <c r="C2473" t="s">
        <v>5433</v>
      </c>
      <c r="D2473">
        <v>0.06</v>
      </c>
      <c r="E2473">
        <v>6</v>
      </c>
      <c r="F2473">
        <v>1</v>
      </c>
      <c r="G2473">
        <v>2</v>
      </c>
      <c r="H2473">
        <v>1</v>
      </c>
      <c r="I2473">
        <v>171</v>
      </c>
      <c r="J2473" t="s">
        <v>732</v>
      </c>
      <c r="K2473" t="s">
        <v>732</v>
      </c>
      <c r="L2473" t="s">
        <v>732</v>
      </c>
      <c r="M2473" t="s">
        <v>732</v>
      </c>
      <c r="N2473" t="s">
        <v>732</v>
      </c>
      <c r="O2473" t="s">
        <v>732</v>
      </c>
      <c r="P2473" t="s">
        <v>732</v>
      </c>
      <c r="Q2473" t="s">
        <v>732</v>
      </c>
    </row>
    <row r="2474" spans="1:17" x14ac:dyDescent="0.35">
      <c r="A2474" t="s">
        <v>5407</v>
      </c>
      <c r="B2474" t="s">
        <v>5434</v>
      </c>
      <c r="C2474" t="s">
        <v>5435</v>
      </c>
      <c r="D2474">
        <v>6.0999999999999999E-2</v>
      </c>
      <c r="E2474">
        <v>4</v>
      </c>
      <c r="F2474">
        <v>1</v>
      </c>
      <c r="G2474">
        <v>1</v>
      </c>
      <c r="H2474">
        <v>1</v>
      </c>
      <c r="I2474">
        <v>258</v>
      </c>
      <c r="J2474" t="s">
        <v>732</v>
      </c>
      <c r="K2474" t="s">
        <v>732</v>
      </c>
      <c r="L2474" t="s">
        <v>732</v>
      </c>
      <c r="M2474" t="s">
        <v>732</v>
      </c>
      <c r="N2474" t="s">
        <v>732</v>
      </c>
      <c r="O2474" t="s">
        <v>732</v>
      </c>
      <c r="P2474" t="s">
        <v>732</v>
      </c>
      <c r="Q2474" t="s">
        <v>732</v>
      </c>
    </row>
    <row r="2475" spans="1:17" x14ac:dyDescent="0.35">
      <c r="A2475" t="s">
        <v>5407</v>
      </c>
      <c r="B2475" t="s">
        <v>5436</v>
      </c>
      <c r="C2475" t="s">
        <v>5437</v>
      </c>
      <c r="D2475">
        <v>6.3E-2</v>
      </c>
      <c r="E2475">
        <v>4</v>
      </c>
      <c r="F2475">
        <v>1</v>
      </c>
      <c r="G2475">
        <v>1</v>
      </c>
      <c r="H2475">
        <v>1</v>
      </c>
      <c r="I2475">
        <v>250</v>
      </c>
      <c r="J2475" t="s">
        <v>732</v>
      </c>
      <c r="K2475" t="s">
        <v>732</v>
      </c>
      <c r="L2475" t="s">
        <v>732</v>
      </c>
      <c r="M2475" t="s">
        <v>732</v>
      </c>
      <c r="N2475" t="s">
        <v>732</v>
      </c>
      <c r="O2475" t="s">
        <v>732</v>
      </c>
      <c r="P2475" t="s">
        <v>732</v>
      </c>
      <c r="Q2475" t="s">
        <v>732</v>
      </c>
    </row>
    <row r="2476" spans="1:17" x14ac:dyDescent="0.35">
      <c r="A2476" t="s">
        <v>5407</v>
      </c>
      <c r="B2476" t="s">
        <v>5438</v>
      </c>
      <c r="C2476" t="s">
        <v>5439</v>
      </c>
      <c r="D2476">
        <v>6.3E-2</v>
      </c>
      <c r="E2476">
        <v>4</v>
      </c>
      <c r="F2476">
        <v>1</v>
      </c>
      <c r="G2476">
        <v>1</v>
      </c>
      <c r="H2476">
        <v>1</v>
      </c>
      <c r="I2476">
        <v>276</v>
      </c>
      <c r="J2476" t="s">
        <v>732</v>
      </c>
      <c r="K2476" t="s">
        <v>732</v>
      </c>
      <c r="L2476" t="s">
        <v>732</v>
      </c>
      <c r="M2476" t="s">
        <v>732</v>
      </c>
      <c r="N2476" t="s">
        <v>732</v>
      </c>
      <c r="O2476" t="s">
        <v>732</v>
      </c>
      <c r="P2476" t="s">
        <v>732</v>
      </c>
      <c r="Q2476" t="s">
        <v>732</v>
      </c>
    </row>
    <row r="2477" spans="1:17" x14ac:dyDescent="0.35">
      <c r="A2477" t="s">
        <v>5407</v>
      </c>
      <c r="B2477" t="s">
        <v>5440</v>
      </c>
      <c r="C2477" t="s">
        <v>5441</v>
      </c>
      <c r="D2477">
        <v>6.5000000000000002E-2</v>
      </c>
      <c r="E2477">
        <v>7</v>
      </c>
      <c r="F2477">
        <v>1</v>
      </c>
      <c r="G2477">
        <v>2</v>
      </c>
      <c r="H2477">
        <v>1</v>
      </c>
      <c r="I2477">
        <v>147</v>
      </c>
      <c r="J2477">
        <v>100688.079785237</v>
      </c>
      <c r="K2477">
        <v>119336.82210271301</v>
      </c>
      <c r="L2477" t="s">
        <v>732</v>
      </c>
      <c r="M2477">
        <v>199469.3125</v>
      </c>
      <c r="N2477" t="s">
        <v>732</v>
      </c>
      <c r="O2477" t="s">
        <v>732</v>
      </c>
      <c r="P2477" t="s">
        <v>732</v>
      </c>
      <c r="Q2477" t="s">
        <v>732</v>
      </c>
    </row>
    <row r="2478" spans="1:17" x14ac:dyDescent="0.35">
      <c r="A2478" t="s">
        <v>5407</v>
      </c>
      <c r="B2478" t="s">
        <v>5442</v>
      </c>
      <c r="C2478" t="s">
        <v>5443</v>
      </c>
      <c r="D2478">
        <v>6.6000000000000003E-2</v>
      </c>
      <c r="E2478">
        <v>1</v>
      </c>
      <c r="F2478">
        <v>1</v>
      </c>
      <c r="G2478">
        <v>4</v>
      </c>
      <c r="H2478">
        <v>1</v>
      </c>
      <c r="I2478">
        <v>1615</v>
      </c>
      <c r="J2478" t="s">
        <v>732</v>
      </c>
      <c r="K2478" t="s">
        <v>732</v>
      </c>
      <c r="L2478" t="s">
        <v>732</v>
      </c>
      <c r="M2478" t="s">
        <v>732</v>
      </c>
      <c r="N2478" t="s">
        <v>732</v>
      </c>
      <c r="O2478" t="s">
        <v>732</v>
      </c>
      <c r="P2478" t="s">
        <v>732</v>
      </c>
      <c r="Q2478" t="s">
        <v>732</v>
      </c>
    </row>
    <row r="2479" spans="1:17" x14ac:dyDescent="0.35">
      <c r="A2479" t="s">
        <v>5407</v>
      </c>
      <c r="B2479" t="s">
        <v>5444</v>
      </c>
      <c r="C2479" t="s">
        <v>5445</v>
      </c>
      <c r="D2479">
        <v>6.6000000000000003E-2</v>
      </c>
      <c r="E2479">
        <v>3</v>
      </c>
      <c r="F2479">
        <v>1</v>
      </c>
      <c r="G2479">
        <v>1</v>
      </c>
      <c r="H2479">
        <v>1</v>
      </c>
      <c r="I2479">
        <v>314</v>
      </c>
      <c r="J2479" t="s">
        <v>732</v>
      </c>
      <c r="K2479" t="s">
        <v>732</v>
      </c>
      <c r="L2479" t="s">
        <v>732</v>
      </c>
      <c r="M2479" t="s">
        <v>732</v>
      </c>
      <c r="N2479" t="s">
        <v>732</v>
      </c>
      <c r="O2479" t="s">
        <v>732</v>
      </c>
      <c r="P2479" t="s">
        <v>732</v>
      </c>
      <c r="Q2479" t="s">
        <v>732</v>
      </c>
    </row>
    <row r="2480" spans="1:17" x14ac:dyDescent="0.35">
      <c r="A2480" t="s">
        <v>5407</v>
      </c>
      <c r="B2480" t="s">
        <v>5446</v>
      </c>
      <c r="C2480" t="s">
        <v>5447</v>
      </c>
      <c r="D2480">
        <v>6.6000000000000003E-2</v>
      </c>
      <c r="E2480">
        <v>2</v>
      </c>
      <c r="F2480">
        <v>1</v>
      </c>
      <c r="G2480">
        <v>10</v>
      </c>
      <c r="H2480">
        <v>1</v>
      </c>
      <c r="I2480">
        <v>401</v>
      </c>
      <c r="J2480" t="s">
        <v>732</v>
      </c>
      <c r="K2480" t="s">
        <v>732</v>
      </c>
      <c r="L2480" t="s">
        <v>732</v>
      </c>
      <c r="M2480" t="s">
        <v>732</v>
      </c>
      <c r="N2480" t="s">
        <v>732</v>
      </c>
      <c r="O2480" t="s">
        <v>732</v>
      </c>
      <c r="P2480" t="s">
        <v>732</v>
      </c>
      <c r="Q2480" t="s">
        <v>732</v>
      </c>
    </row>
    <row r="2481" spans="1:17" x14ac:dyDescent="0.35">
      <c r="A2481" t="s">
        <v>5407</v>
      </c>
      <c r="B2481" t="s">
        <v>5448</v>
      </c>
      <c r="C2481" t="s">
        <v>5449</v>
      </c>
      <c r="D2481">
        <v>6.8000000000000005E-2</v>
      </c>
      <c r="E2481">
        <v>3</v>
      </c>
      <c r="F2481">
        <v>1</v>
      </c>
      <c r="G2481">
        <v>3</v>
      </c>
      <c r="H2481">
        <v>1</v>
      </c>
      <c r="I2481">
        <v>253</v>
      </c>
      <c r="J2481">
        <v>221258.75443668399</v>
      </c>
      <c r="K2481">
        <v>120203.725006269</v>
      </c>
      <c r="L2481" t="s">
        <v>732</v>
      </c>
      <c r="M2481">
        <v>119409.8203125</v>
      </c>
      <c r="N2481" t="s">
        <v>732</v>
      </c>
      <c r="O2481" t="s">
        <v>732</v>
      </c>
      <c r="P2481" t="s">
        <v>732</v>
      </c>
      <c r="Q2481" t="s">
        <v>732</v>
      </c>
    </row>
    <row r="2482" spans="1:17" x14ac:dyDescent="0.35">
      <c r="A2482" t="s">
        <v>5407</v>
      </c>
      <c r="B2482" t="s">
        <v>5450</v>
      </c>
      <c r="C2482" t="s">
        <v>5451</v>
      </c>
      <c r="D2482">
        <v>6.8000000000000005E-2</v>
      </c>
      <c r="E2482">
        <v>6</v>
      </c>
      <c r="F2482">
        <v>1</v>
      </c>
      <c r="G2482">
        <v>3</v>
      </c>
      <c r="H2482">
        <v>1</v>
      </c>
      <c r="I2482">
        <v>139</v>
      </c>
      <c r="J2482">
        <v>67556.976945070594</v>
      </c>
      <c r="K2482">
        <v>75626.455943660403</v>
      </c>
      <c r="L2482" t="s">
        <v>732</v>
      </c>
      <c r="M2482">
        <v>72691.8515625</v>
      </c>
      <c r="N2482">
        <v>70153.216996793606</v>
      </c>
      <c r="O2482">
        <v>113999.19738867501</v>
      </c>
      <c r="P2482">
        <v>146515.31690682101</v>
      </c>
      <c r="Q2482">
        <v>163423.906104478</v>
      </c>
    </row>
    <row r="2483" spans="1:17" x14ac:dyDescent="0.35">
      <c r="A2483" t="s">
        <v>5407</v>
      </c>
      <c r="B2483" t="s">
        <v>5452</v>
      </c>
      <c r="C2483" t="s">
        <v>5453</v>
      </c>
      <c r="D2483">
        <v>6.8000000000000005E-2</v>
      </c>
      <c r="E2483">
        <v>4</v>
      </c>
      <c r="F2483">
        <v>1</v>
      </c>
      <c r="G2483">
        <v>2</v>
      </c>
      <c r="H2483">
        <v>1</v>
      </c>
      <c r="I2483">
        <v>188</v>
      </c>
      <c r="J2483">
        <v>23687.893791316499</v>
      </c>
      <c r="K2483">
        <v>91682.940600154703</v>
      </c>
      <c r="L2483" t="s">
        <v>732</v>
      </c>
      <c r="M2483">
        <v>306084.5546875</v>
      </c>
      <c r="N2483">
        <v>1646419.41557617</v>
      </c>
      <c r="O2483">
        <v>894212.14900135598</v>
      </c>
      <c r="P2483">
        <v>538746.09595309501</v>
      </c>
      <c r="Q2483" t="s">
        <v>732</v>
      </c>
    </row>
    <row r="2484" spans="1:17" x14ac:dyDescent="0.35">
      <c r="A2484" t="s">
        <v>5407</v>
      </c>
      <c r="B2484" t="s">
        <v>5454</v>
      </c>
      <c r="C2484" t="s">
        <v>5455</v>
      </c>
      <c r="D2484">
        <v>6.8000000000000005E-2</v>
      </c>
      <c r="E2484">
        <v>2</v>
      </c>
      <c r="F2484">
        <v>1</v>
      </c>
      <c r="G2484">
        <v>1</v>
      </c>
      <c r="H2484">
        <v>1</v>
      </c>
      <c r="I2484">
        <v>509</v>
      </c>
      <c r="J2484" t="s">
        <v>732</v>
      </c>
      <c r="K2484" t="s">
        <v>732</v>
      </c>
      <c r="L2484" t="s">
        <v>732</v>
      </c>
      <c r="M2484" t="s">
        <v>732</v>
      </c>
      <c r="N2484" t="s">
        <v>732</v>
      </c>
      <c r="O2484" t="s">
        <v>732</v>
      </c>
      <c r="P2484" t="s">
        <v>732</v>
      </c>
      <c r="Q2484" t="s">
        <v>732</v>
      </c>
    </row>
    <row r="2485" spans="1:17" x14ac:dyDescent="0.35">
      <c r="A2485" t="s">
        <v>5407</v>
      </c>
      <c r="B2485" t="s">
        <v>5456</v>
      </c>
      <c r="C2485" t="s">
        <v>5457</v>
      </c>
      <c r="D2485">
        <v>6.8000000000000005E-2</v>
      </c>
      <c r="E2485">
        <v>3</v>
      </c>
      <c r="F2485">
        <v>1</v>
      </c>
      <c r="G2485">
        <v>10</v>
      </c>
      <c r="H2485">
        <v>1</v>
      </c>
      <c r="I2485">
        <v>413</v>
      </c>
      <c r="J2485" t="s">
        <v>732</v>
      </c>
      <c r="K2485" t="s">
        <v>732</v>
      </c>
      <c r="L2485" t="s">
        <v>732</v>
      </c>
      <c r="M2485" t="s">
        <v>732</v>
      </c>
      <c r="N2485" t="s">
        <v>732</v>
      </c>
      <c r="O2485" t="s">
        <v>732</v>
      </c>
      <c r="P2485" t="s">
        <v>732</v>
      </c>
      <c r="Q2485" t="s">
        <v>732</v>
      </c>
    </row>
    <row r="2486" spans="1:17" x14ac:dyDescent="0.35">
      <c r="A2486" t="s">
        <v>5407</v>
      </c>
      <c r="B2486" t="s">
        <v>5458</v>
      </c>
      <c r="C2486" t="s">
        <v>5459</v>
      </c>
      <c r="D2486">
        <v>6.8000000000000005E-2</v>
      </c>
      <c r="E2486">
        <v>2</v>
      </c>
      <c r="F2486">
        <v>1</v>
      </c>
      <c r="G2486">
        <v>1</v>
      </c>
      <c r="H2486">
        <v>1</v>
      </c>
      <c r="I2486">
        <v>389</v>
      </c>
      <c r="J2486">
        <v>45274.799035566699</v>
      </c>
      <c r="K2486">
        <v>42765.259511052602</v>
      </c>
      <c r="L2486">
        <v>190770.360734466</v>
      </c>
      <c r="M2486" t="s">
        <v>732</v>
      </c>
      <c r="N2486">
        <v>78609.472406635105</v>
      </c>
      <c r="O2486">
        <v>85566.964951361893</v>
      </c>
      <c r="P2486">
        <v>63615.5575563362</v>
      </c>
      <c r="Q2486">
        <v>117682.373341011</v>
      </c>
    </row>
    <row r="2487" spans="1:17" x14ac:dyDescent="0.35">
      <c r="A2487" t="s">
        <v>5407</v>
      </c>
      <c r="B2487" t="s">
        <v>5460</v>
      </c>
      <c r="C2487" t="s">
        <v>5461</v>
      </c>
      <c r="D2487">
        <v>6.8000000000000005E-2</v>
      </c>
      <c r="E2487">
        <v>11</v>
      </c>
      <c r="F2487">
        <v>1</v>
      </c>
      <c r="G2487">
        <v>7</v>
      </c>
      <c r="H2487">
        <v>1</v>
      </c>
      <c r="I2487">
        <v>63</v>
      </c>
      <c r="J2487">
        <v>660054.38091475796</v>
      </c>
      <c r="K2487">
        <v>549847.89491395699</v>
      </c>
      <c r="L2487" t="s">
        <v>732</v>
      </c>
      <c r="M2487">
        <v>2533516.75</v>
      </c>
      <c r="N2487">
        <v>29466.2230020715</v>
      </c>
      <c r="O2487" t="s">
        <v>732</v>
      </c>
      <c r="P2487" t="s">
        <v>732</v>
      </c>
      <c r="Q2487" t="s">
        <v>732</v>
      </c>
    </row>
    <row r="2488" spans="1:17" x14ac:dyDescent="0.35">
      <c r="A2488" t="s">
        <v>5407</v>
      </c>
      <c r="B2488" t="s">
        <v>5462</v>
      </c>
      <c r="C2488" t="s">
        <v>5463</v>
      </c>
      <c r="D2488">
        <v>6.9000000000000006E-2</v>
      </c>
      <c r="E2488">
        <v>4</v>
      </c>
      <c r="F2488">
        <v>1</v>
      </c>
      <c r="G2488">
        <v>2</v>
      </c>
      <c r="H2488">
        <v>1</v>
      </c>
      <c r="I2488">
        <v>208</v>
      </c>
      <c r="J2488" t="s">
        <v>732</v>
      </c>
      <c r="K2488" t="s">
        <v>732</v>
      </c>
      <c r="L2488" t="s">
        <v>732</v>
      </c>
      <c r="M2488" t="s">
        <v>732</v>
      </c>
      <c r="N2488" t="s">
        <v>732</v>
      </c>
      <c r="O2488" t="s">
        <v>732</v>
      </c>
      <c r="P2488" t="s">
        <v>732</v>
      </c>
      <c r="Q2488" t="s">
        <v>732</v>
      </c>
    </row>
    <row r="2489" spans="1:17" x14ac:dyDescent="0.35">
      <c r="A2489" t="s">
        <v>5407</v>
      </c>
      <c r="B2489" t="s">
        <v>5464</v>
      </c>
      <c r="C2489" t="s">
        <v>5465</v>
      </c>
      <c r="D2489">
        <v>6.9000000000000006E-2</v>
      </c>
      <c r="E2489">
        <v>2</v>
      </c>
      <c r="F2489">
        <v>1</v>
      </c>
      <c r="G2489">
        <v>1</v>
      </c>
      <c r="H2489">
        <v>1</v>
      </c>
      <c r="I2489">
        <v>387</v>
      </c>
      <c r="J2489" t="s">
        <v>732</v>
      </c>
      <c r="K2489" t="s">
        <v>732</v>
      </c>
      <c r="L2489" t="s">
        <v>732</v>
      </c>
      <c r="M2489" t="s">
        <v>732</v>
      </c>
      <c r="N2489" t="s">
        <v>732</v>
      </c>
      <c r="O2489" t="s">
        <v>732</v>
      </c>
      <c r="P2489" t="s">
        <v>732</v>
      </c>
      <c r="Q2489" t="s">
        <v>732</v>
      </c>
    </row>
    <row r="2490" spans="1:17" x14ac:dyDescent="0.35">
      <c r="A2490" t="s">
        <v>5407</v>
      </c>
      <c r="B2490" t="s">
        <v>5466</v>
      </c>
      <c r="C2490" t="s">
        <v>5467</v>
      </c>
      <c r="D2490">
        <v>7.1999999999999995E-2</v>
      </c>
      <c r="E2490">
        <v>2</v>
      </c>
      <c r="F2490">
        <v>1</v>
      </c>
      <c r="G2490">
        <v>2</v>
      </c>
      <c r="H2490">
        <v>1</v>
      </c>
      <c r="I2490">
        <v>1553</v>
      </c>
      <c r="J2490" t="s">
        <v>732</v>
      </c>
      <c r="K2490" t="s">
        <v>732</v>
      </c>
      <c r="L2490" t="s">
        <v>732</v>
      </c>
      <c r="M2490" t="s">
        <v>732</v>
      </c>
      <c r="N2490" t="s">
        <v>732</v>
      </c>
      <c r="O2490" t="s">
        <v>732</v>
      </c>
      <c r="P2490" t="s">
        <v>732</v>
      </c>
      <c r="Q2490" t="s">
        <v>732</v>
      </c>
    </row>
    <row r="2491" spans="1:17" x14ac:dyDescent="0.35">
      <c r="A2491" t="s">
        <v>5407</v>
      </c>
      <c r="B2491" t="s">
        <v>5468</v>
      </c>
      <c r="C2491" t="s">
        <v>5469</v>
      </c>
      <c r="D2491">
        <v>0.08</v>
      </c>
      <c r="E2491">
        <v>5</v>
      </c>
      <c r="F2491">
        <v>1</v>
      </c>
      <c r="G2491">
        <v>1</v>
      </c>
      <c r="H2491">
        <v>1</v>
      </c>
      <c r="I2491">
        <v>153</v>
      </c>
      <c r="J2491" t="s">
        <v>732</v>
      </c>
      <c r="K2491" t="s">
        <v>732</v>
      </c>
      <c r="L2491" t="s">
        <v>732</v>
      </c>
      <c r="M2491" t="s">
        <v>732</v>
      </c>
      <c r="N2491" t="s">
        <v>732</v>
      </c>
      <c r="O2491" t="s">
        <v>732</v>
      </c>
      <c r="P2491" t="s">
        <v>732</v>
      </c>
      <c r="Q2491" t="s">
        <v>732</v>
      </c>
    </row>
    <row r="2492" spans="1:17" x14ac:dyDescent="0.35">
      <c r="A2492" t="s">
        <v>5407</v>
      </c>
      <c r="B2492" t="s">
        <v>5470</v>
      </c>
      <c r="C2492" t="s">
        <v>5471</v>
      </c>
      <c r="D2492">
        <v>0.08</v>
      </c>
      <c r="E2492">
        <v>7</v>
      </c>
      <c r="F2492">
        <v>1</v>
      </c>
      <c r="G2492">
        <v>2</v>
      </c>
      <c r="H2492">
        <v>1</v>
      </c>
      <c r="I2492">
        <v>188</v>
      </c>
      <c r="J2492" t="s">
        <v>732</v>
      </c>
      <c r="K2492" t="s">
        <v>732</v>
      </c>
      <c r="L2492" t="s">
        <v>732</v>
      </c>
      <c r="M2492" t="s">
        <v>732</v>
      </c>
      <c r="N2492" t="s">
        <v>732</v>
      </c>
      <c r="O2492" t="s">
        <v>732</v>
      </c>
      <c r="P2492" t="s">
        <v>732</v>
      </c>
      <c r="Q2492" t="s">
        <v>732</v>
      </c>
    </row>
    <row r="2493" spans="1:17" x14ac:dyDescent="0.35">
      <c r="A2493" t="s">
        <v>5407</v>
      </c>
      <c r="B2493" t="s">
        <v>5472</v>
      </c>
      <c r="C2493" t="s">
        <v>5473</v>
      </c>
      <c r="D2493">
        <v>0.08</v>
      </c>
      <c r="E2493">
        <v>17</v>
      </c>
      <c r="F2493">
        <v>1</v>
      </c>
      <c r="G2493">
        <v>1</v>
      </c>
      <c r="H2493">
        <v>1</v>
      </c>
      <c r="I2493">
        <v>66</v>
      </c>
      <c r="J2493" t="s">
        <v>732</v>
      </c>
      <c r="K2493" t="s">
        <v>732</v>
      </c>
      <c r="L2493" t="s">
        <v>732</v>
      </c>
      <c r="M2493" t="s">
        <v>732</v>
      </c>
      <c r="N2493" t="s">
        <v>732</v>
      </c>
      <c r="O2493" t="s">
        <v>732</v>
      </c>
      <c r="P2493" t="s">
        <v>732</v>
      </c>
      <c r="Q2493" t="s">
        <v>732</v>
      </c>
    </row>
    <row r="2494" spans="1:17" x14ac:dyDescent="0.35">
      <c r="A2494" t="s">
        <v>5407</v>
      </c>
      <c r="B2494" t="s">
        <v>5474</v>
      </c>
      <c r="C2494" t="s">
        <v>5475</v>
      </c>
      <c r="D2494">
        <v>0.08</v>
      </c>
      <c r="E2494">
        <v>4</v>
      </c>
      <c r="F2494">
        <v>1</v>
      </c>
      <c r="G2494">
        <v>1</v>
      </c>
      <c r="H2494">
        <v>1</v>
      </c>
      <c r="I2494">
        <v>522</v>
      </c>
      <c r="J2494" t="s">
        <v>732</v>
      </c>
      <c r="K2494" t="s">
        <v>732</v>
      </c>
      <c r="L2494" t="s">
        <v>732</v>
      </c>
      <c r="M2494" t="s">
        <v>732</v>
      </c>
      <c r="N2494" t="s">
        <v>732</v>
      </c>
      <c r="O2494" t="s">
        <v>732</v>
      </c>
      <c r="P2494" t="s">
        <v>732</v>
      </c>
      <c r="Q2494" t="s">
        <v>732</v>
      </c>
    </row>
    <row r="2495" spans="1:17" x14ac:dyDescent="0.35">
      <c r="A2495" t="s">
        <v>5407</v>
      </c>
      <c r="B2495" t="s">
        <v>5476</v>
      </c>
      <c r="C2495" t="s">
        <v>5477</v>
      </c>
      <c r="D2495">
        <v>8.1000000000000003E-2</v>
      </c>
      <c r="E2495">
        <v>6</v>
      </c>
      <c r="F2495">
        <v>1</v>
      </c>
      <c r="G2495">
        <v>1</v>
      </c>
      <c r="H2495">
        <v>1</v>
      </c>
      <c r="I2495">
        <v>150</v>
      </c>
      <c r="J2495" t="s">
        <v>732</v>
      </c>
      <c r="K2495" t="s">
        <v>732</v>
      </c>
      <c r="L2495" t="s">
        <v>732</v>
      </c>
      <c r="M2495" t="s">
        <v>732</v>
      </c>
      <c r="N2495" t="s">
        <v>732</v>
      </c>
      <c r="O2495" t="s">
        <v>732</v>
      </c>
      <c r="P2495" t="s">
        <v>732</v>
      </c>
      <c r="Q2495" t="s">
        <v>732</v>
      </c>
    </row>
    <row r="2496" spans="1:17" x14ac:dyDescent="0.35">
      <c r="A2496" t="s">
        <v>5407</v>
      </c>
      <c r="B2496" t="s">
        <v>5478</v>
      </c>
      <c r="C2496" t="s">
        <v>5479</v>
      </c>
      <c r="D2496">
        <v>8.2000000000000003E-2</v>
      </c>
      <c r="E2496">
        <v>3</v>
      </c>
      <c r="F2496">
        <v>1</v>
      </c>
      <c r="G2496">
        <v>1</v>
      </c>
      <c r="H2496">
        <v>1</v>
      </c>
      <c r="I2496">
        <v>305</v>
      </c>
      <c r="J2496" t="s">
        <v>732</v>
      </c>
      <c r="K2496" t="s">
        <v>732</v>
      </c>
      <c r="L2496" t="s">
        <v>732</v>
      </c>
      <c r="M2496" t="s">
        <v>732</v>
      </c>
      <c r="N2496" t="s">
        <v>732</v>
      </c>
      <c r="O2496" t="s">
        <v>732</v>
      </c>
      <c r="P2496" t="s">
        <v>732</v>
      </c>
      <c r="Q2496" t="s">
        <v>732</v>
      </c>
    </row>
    <row r="2497" spans="1:17" x14ac:dyDescent="0.35">
      <c r="A2497" t="s">
        <v>5407</v>
      </c>
      <c r="B2497" t="s">
        <v>5480</v>
      </c>
      <c r="C2497" t="s">
        <v>5481</v>
      </c>
      <c r="D2497">
        <v>8.3000000000000004E-2</v>
      </c>
      <c r="E2497">
        <v>2</v>
      </c>
      <c r="F2497">
        <v>1</v>
      </c>
      <c r="G2497">
        <v>1</v>
      </c>
      <c r="H2497">
        <v>1</v>
      </c>
      <c r="I2497">
        <v>397</v>
      </c>
      <c r="J2497" t="s">
        <v>732</v>
      </c>
      <c r="K2497" t="s">
        <v>732</v>
      </c>
      <c r="L2497" t="s">
        <v>732</v>
      </c>
      <c r="M2497" t="s">
        <v>732</v>
      </c>
      <c r="N2497" t="s">
        <v>732</v>
      </c>
      <c r="O2497" t="s">
        <v>732</v>
      </c>
      <c r="P2497" t="s">
        <v>732</v>
      </c>
      <c r="Q2497" t="s">
        <v>732</v>
      </c>
    </row>
    <row r="2498" spans="1:17" x14ac:dyDescent="0.35">
      <c r="A2498" t="s">
        <v>5407</v>
      </c>
      <c r="B2498" t="s">
        <v>5482</v>
      </c>
      <c r="C2498" t="s">
        <v>5483</v>
      </c>
      <c r="D2498">
        <v>8.3000000000000004E-2</v>
      </c>
      <c r="E2498">
        <v>13</v>
      </c>
      <c r="F2498">
        <v>1</v>
      </c>
      <c r="G2498">
        <v>5</v>
      </c>
      <c r="H2498">
        <v>1</v>
      </c>
      <c r="I2498">
        <v>71</v>
      </c>
      <c r="J2498" t="s">
        <v>732</v>
      </c>
      <c r="K2498">
        <v>108215.255403225</v>
      </c>
      <c r="L2498" t="s">
        <v>732</v>
      </c>
      <c r="M2498">
        <v>134455.328125</v>
      </c>
      <c r="N2498" t="s">
        <v>732</v>
      </c>
      <c r="O2498" t="s">
        <v>732</v>
      </c>
      <c r="P2498" t="s">
        <v>732</v>
      </c>
      <c r="Q2498" t="s">
        <v>732</v>
      </c>
    </row>
    <row r="2499" spans="1:17" x14ac:dyDescent="0.35">
      <c r="A2499" t="s">
        <v>5407</v>
      </c>
      <c r="B2499" t="s">
        <v>5484</v>
      </c>
      <c r="C2499" t="s">
        <v>5485</v>
      </c>
      <c r="D2499">
        <v>8.5000000000000006E-2</v>
      </c>
      <c r="E2499">
        <v>1</v>
      </c>
      <c r="F2499">
        <v>1</v>
      </c>
      <c r="G2499">
        <v>7</v>
      </c>
      <c r="H2499">
        <v>1</v>
      </c>
      <c r="I2499">
        <v>617</v>
      </c>
      <c r="J2499" t="s">
        <v>732</v>
      </c>
      <c r="K2499" t="s">
        <v>732</v>
      </c>
      <c r="L2499" t="s">
        <v>732</v>
      </c>
      <c r="M2499" t="s">
        <v>732</v>
      </c>
      <c r="N2499" t="s">
        <v>732</v>
      </c>
      <c r="O2499" t="s">
        <v>732</v>
      </c>
      <c r="P2499" t="s">
        <v>732</v>
      </c>
      <c r="Q2499" t="s">
        <v>732</v>
      </c>
    </row>
    <row r="2500" spans="1:17" x14ac:dyDescent="0.35">
      <c r="A2500" t="s">
        <v>5407</v>
      </c>
      <c r="B2500" t="s">
        <v>5486</v>
      </c>
      <c r="C2500" t="s">
        <v>5487</v>
      </c>
      <c r="D2500">
        <v>8.5000000000000006E-2</v>
      </c>
      <c r="E2500">
        <v>2</v>
      </c>
      <c r="F2500">
        <v>1</v>
      </c>
      <c r="G2500">
        <v>1</v>
      </c>
      <c r="H2500">
        <v>1</v>
      </c>
      <c r="I2500">
        <v>359</v>
      </c>
      <c r="J2500" t="s">
        <v>732</v>
      </c>
      <c r="K2500" t="s">
        <v>732</v>
      </c>
      <c r="L2500" t="s">
        <v>732</v>
      </c>
      <c r="M2500" t="s">
        <v>732</v>
      </c>
      <c r="N2500" t="s">
        <v>732</v>
      </c>
      <c r="O2500" t="s">
        <v>732</v>
      </c>
      <c r="P2500" t="s">
        <v>732</v>
      </c>
      <c r="Q2500" t="s">
        <v>732</v>
      </c>
    </row>
    <row r="2501" spans="1:17" x14ac:dyDescent="0.35">
      <c r="A2501" t="s">
        <v>5407</v>
      </c>
      <c r="B2501" t="s">
        <v>5488</v>
      </c>
      <c r="C2501" t="s">
        <v>5489</v>
      </c>
      <c r="D2501">
        <v>8.5999999999999993E-2</v>
      </c>
      <c r="E2501">
        <v>10</v>
      </c>
      <c r="F2501">
        <v>1</v>
      </c>
      <c r="G2501">
        <v>1</v>
      </c>
      <c r="H2501">
        <v>1</v>
      </c>
      <c r="I2501">
        <v>71</v>
      </c>
      <c r="J2501" t="s">
        <v>732</v>
      </c>
      <c r="K2501" t="s">
        <v>732</v>
      </c>
      <c r="L2501" t="s">
        <v>732</v>
      </c>
      <c r="M2501">
        <v>56684.65234375</v>
      </c>
      <c r="N2501">
        <v>238030.79001203299</v>
      </c>
      <c r="O2501">
        <v>194886.09501423701</v>
      </c>
      <c r="P2501">
        <v>283885.64062146598</v>
      </c>
      <c r="Q2501">
        <v>276516.83158342401</v>
      </c>
    </row>
    <row r="2502" spans="1:17" x14ac:dyDescent="0.35">
      <c r="A2502" t="s">
        <v>5407</v>
      </c>
      <c r="B2502" t="s">
        <v>5490</v>
      </c>
      <c r="C2502" t="s">
        <v>5491</v>
      </c>
      <c r="D2502">
        <v>8.6999999999999994E-2</v>
      </c>
      <c r="E2502">
        <v>8</v>
      </c>
      <c r="F2502">
        <v>1</v>
      </c>
      <c r="G2502">
        <v>2</v>
      </c>
      <c r="H2502">
        <v>1</v>
      </c>
      <c r="I2502">
        <v>247</v>
      </c>
      <c r="J2502" t="s">
        <v>732</v>
      </c>
      <c r="K2502" t="s">
        <v>732</v>
      </c>
      <c r="L2502" t="s">
        <v>732</v>
      </c>
      <c r="M2502" t="s">
        <v>732</v>
      </c>
      <c r="N2502" t="s">
        <v>732</v>
      </c>
      <c r="O2502" t="s">
        <v>732</v>
      </c>
      <c r="P2502" t="s">
        <v>732</v>
      </c>
      <c r="Q2502" t="s">
        <v>732</v>
      </c>
    </row>
    <row r="2503" spans="1:17" x14ac:dyDescent="0.35">
      <c r="A2503" t="s">
        <v>5407</v>
      </c>
      <c r="B2503" t="s">
        <v>5492</v>
      </c>
      <c r="C2503" t="s">
        <v>5493</v>
      </c>
      <c r="D2503">
        <v>8.7999999999999995E-2</v>
      </c>
      <c r="E2503">
        <v>5</v>
      </c>
      <c r="F2503">
        <v>1</v>
      </c>
      <c r="G2503">
        <v>2</v>
      </c>
      <c r="H2503">
        <v>1</v>
      </c>
      <c r="I2503">
        <v>150</v>
      </c>
      <c r="J2503">
        <v>269771.85525579797</v>
      </c>
      <c r="K2503">
        <v>313993.89285123098</v>
      </c>
      <c r="L2503">
        <v>215898.98867666899</v>
      </c>
      <c r="M2503">
        <v>303352.21875</v>
      </c>
      <c r="N2503">
        <v>94541.257651072607</v>
      </c>
      <c r="O2503">
        <v>91761.750521342503</v>
      </c>
      <c r="P2503" t="s">
        <v>732</v>
      </c>
      <c r="Q2503" t="s">
        <v>732</v>
      </c>
    </row>
    <row r="2504" spans="1:17" x14ac:dyDescent="0.35">
      <c r="A2504" t="s">
        <v>5407</v>
      </c>
      <c r="B2504" t="s">
        <v>5494</v>
      </c>
      <c r="C2504" t="s">
        <v>5495</v>
      </c>
      <c r="D2504">
        <v>9.1999999999999998E-2</v>
      </c>
      <c r="E2504">
        <v>5</v>
      </c>
      <c r="F2504">
        <v>1</v>
      </c>
      <c r="G2504">
        <v>1</v>
      </c>
      <c r="H2504">
        <v>1</v>
      </c>
      <c r="I2504">
        <v>173</v>
      </c>
      <c r="J2504" t="s">
        <v>732</v>
      </c>
      <c r="K2504" t="s">
        <v>732</v>
      </c>
      <c r="L2504" t="s">
        <v>732</v>
      </c>
      <c r="M2504" t="s">
        <v>732</v>
      </c>
      <c r="N2504" t="s">
        <v>732</v>
      </c>
      <c r="O2504" t="s">
        <v>732</v>
      </c>
      <c r="P2504" t="s">
        <v>732</v>
      </c>
      <c r="Q2504" t="s">
        <v>732</v>
      </c>
    </row>
    <row r="2505" spans="1:17" x14ac:dyDescent="0.35">
      <c r="A2505" t="s">
        <v>5407</v>
      </c>
      <c r="B2505" t="s">
        <v>5496</v>
      </c>
      <c r="C2505" t="s">
        <v>5497</v>
      </c>
      <c r="D2505">
        <v>9.2999999999999999E-2</v>
      </c>
      <c r="E2505">
        <v>3</v>
      </c>
      <c r="F2505">
        <v>1</v>
      </c>
      <c r="G2505">
        <v>1</v>
      </c>
      <c r="H2505">
        <v>1</v>
      </c>
      <c r="I2505">
        <v>352</v>
      </c>
      <c r="J2505" t="s">
        <v>732</v>
      </c>
      <c r="K2505" t="s">
        <v>732</v>
      </c>
      <c r="L2505" t="s">
        <v>732</v>
      </c>
      <c r="M2505" t="s">
        <v>732</v>
      </c>
      <c r="N2505" t="s">
        <v>732</v>
      </c>
      <c r="O2505" t="s">
        <v>732</v>
      </c>
      <c r="P2505" t="s">
        <v>732</v>
      </c>
      <c r="Q2505" t="s">
        <v>732</v>
      </c>
    </row>
    <row r="2506" spans="1:17" x14ac:dyDescent="0.35">
      <c r="A2506" t="s">
        <v>5407</v>
      </c>
      <c r="B2506" t="s">
        <v>5498</v>
      </c>
      <c r="C2506" t="s">
        <v>5499</v>
      </c>
      <c r="D2506">
        <v>0.1</v>
      </c>
      <c r="E2506">
        <v>1</v>
      </c>
      <c r="F2506">
        <v>1</v>
      </c>
      <c r="G2506">
        <v>4</v>
      </c>
      <c r="H2506">
        <v>1</v>
      </c>
      <c r="I2506">
        <v>893</v>
      </c>
      <c r="J2506" t="s">
        <v>732</v>
      </c>
      <c r="K2506" t="s">
        <v>732</v>
      </c>
      <c r="L2506" t="s">
        <v>732</v>
      </c>
      <c r="M2506" t="s">
        <v>732</v>
      </c>
      <c r="N2506" t="s">
        <v>732</v>
      </c>
      <c r="O2506" t="s">
        <v>732</v>
      </c>
      <c r="P2506" t="s">
        <v>732</v>
      </c>
      <c r="Q2506" t="s">
        <v>732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A7AB81-745A-4D18-B83C-3E825A89FE40}">
  <dimension ref="A1:Q2149"/>
  <sheetViews>
    <sheetView zoomScaleNormal="100" workbookViewId="0">
      <selection activeCell="J3" sqref="J3"/>
    </sheetView>
  </sheetViews>
  <sheetFormatPr defaultColWidth="8.90625" defaultRowHeight="14.5" x14ac:dyDescent="0.35"/>
  <sheetData>
    <row r="1" spans="1:17" x14ac:dyDescent="0.35">
      <c r="A1" s="2" t="s">
        <v>25875</v>
      </c>
    </row>
    <row r="2" spans="1:17" x14ac:dyDescent="0.35">
      <c r="A2" s="13" t="s">
        <v>25874</v>
      </c>
    </row>
    <row r="3" spans="1:17" x14ac:dyDescent="0.35">
      <c r="A3" s="52" t="s">
        <v>141</v>
      </c>
      <c r="B3" s="52" t="s">
        <v>138</v>
      </c>
      <c r="C3" s="52" t="s">
        <v>575</v>
      </c>
      <c r="D3" s="52" t="s">
        <v>576</v>
      </c>
      <c r="E3" s="52" t="s">
        <v>577</v>
      </c>
      <c r="F3" s="52" t="s">
        <v>578</v>
      </c>
      <c r="G3" s="52" t="s">
        <v>579</v>
      </c>
      <c r="H3" s="52" t="s">
        <v>580</v>
      </c>
      <c r="I3" s="52" t="s">
        <v>581</v>
      </c>
      <c r="J3" s="52" t="s">
        <v>5500</v>
      </c>
      <c r="K3" s="52" t="s">
        <v>5501</v>
      </c>
      <c r="L3" s="52" t="s">
        <v>5502</v>
      </c>
      <c r="M3" s="52" t="s">
        <v>5503</v>
      </c>
      <c r="N3" s="52" t="s">
        <v>5504</v>
      </c>
      <c r="O3" s="52" t="s">
        <v>5505</v>
      </c>
      <c r="P3" s="52" t="s">
        <v>5506</v>
      </c>
      <c r="Q3" s="52" t="s">
        <v>5507</v>
      </c>
    </row>
    <row r="4" spans="1:17" x14ac:dyDescent="0.35">
      <c r="A4" t="s">
        <v>154</v>
      </c>
      <c r="B4" t="s">
        <v>367</v>
      </c>
      <c r="C4" t="s">
        <v>5508</v>
      </c>
      <c r="D4">
        <v>0</v>
      </c>
      <c r="E4">
        <v>66</v>
      </c>
      <c r="F4">
        <v>37</v>
      </c>
      <c r="G4">
        <v>1392</v>
      </c>
      <c r="H4">
        <v>37</v>
      </c>
      <c r="I4">
        <v>624</v>
      </c>
      <c r="J4">
        <v>544946228.09062004</v>
      </c>
      <c r="K4">
        <v>621427401.72857499</v>
      </c>
      <c r="L4">
        <v>713091004.20703101</v>
      </c>
      <c r="M4">
        <v>523464860.36211997</v>
      </c>
      <c r="N4">
        <v>58750336.021650098</v>
      </c>
      <c r="O4">
        <v>49509371.725802802</v>
      </c>
      <c r="P4">
        <v>93975289.9242322</v>
      </c>
      <c r="Q4">
        <v>53367874.691178501</v>
      </c>
    </row>
    <row r="5" spans="1:17" x14ac:dyDescent="0.35">
      <c r="A5" t="s">
        <v>154</v>
      </c>
      <c r="B5" t="s">
        <v>5509</v>
      </c>
      <c r="C5" t="s">
        <v>5510</v>
      </c>
      <c r="D5">
        <v>0</v>
      </c>
      <c r="E5">
        <v>53</v>
      </c>
      <c r="F5">
        <v>66</v>
      </c>
      <c r="G5">
        <v>485</v>
      </c>
      <c r="H5">
        <v>66</v>
      </c>
      <c r="I5">
        <v>1378</v>
      </c>
      <c r="J5">
        <v>28490015.605358001</v>
      </c>
      <c r="K5">
        <v>36565488.146901198</v>
      </c>
      <c r="L5">
        <v>34405953.171875</v>
      </c>
      <c r="M5">
        <v>23863503.636136498</v>
      </c>
      <c r="N5">
        <v>8594799.6332026403</v>
      </c>
      <c r="O5">
        <v>13595701.7084806</v>
      </c>
      <c r="P5">
        <v>7473831.3205886101</v>
      </c>
      <c r="Q5">
        <v>4140836.6925733802</v>
      </c>
    </row>
    <row r="6" spans="1:17" x14ac:dyDescent="0.35">
      <c r="A6" t="s">
        <v>154</v>
      </c>
      <c r="B6" t="s">
        <v>5511</v>
      </c>
      <c r="C6" t="s">
        <v>5512</v>
      </c>
      <c r="D6">
        <v>0</v>
      </c>
      <c r="E6">
        <v>57</v>
      </c>
      <c r="F6">
        <v>69</v>
      </c>
      <c r="G6">
        <v>447</v>
      </c>
      <c r="H6">
        <v>69</v>
      </c>
      <c r="I6">
        <v>1393</v>
      </c>
      <c r="J6">
        <v>26269182.128410298</v>
      </c>
      <c r="K6">
        <v>27830820.722065002</v>
      </c>
      <c r="L6">
        <v>30233464.728515599</v>
      </c>
      <c r="M6">
        <v>23368726.128648099</v>
      </c>
      <c r="N6">
        <v>7879873.7036987497</v>
      </c>
      <c r="O6">
        <v>10574839.486878701</v>
      </c>
      <c r="P6">
        <v>7087029.9317546198</v>
      </c>
      <c r="Q6">
        <v>6861256.9825207004</v>
      </c>
    </row>
    <row r="7" spans="1:17" x14ac:dyDescent="0.35">
      <c r="A7" t="s">
        <v>154</v>
      </c>
      <c r="B7" t="s">
        <v>5513</v>
      </c>
      <c r="C7" t="s">
        <v>5514</v>
      </c>
      <c r="D7">
        <v>0</v>
      </c>
      <c r="E7">
        <v>54</v>
      </c>
      <c r="F7">
        <v>88</v>
      </c>
      <c r="G7">
        <v>294</v>
      </c>
      <c r="H7">
        <v>87</v>
      </c>
      <c r="I7">
        <v>2017</v>
      </c>
      <c r="J7">
        <v>8963081.9625311792</v>
      </c>
      <c r="K7">
        <v>9442837.7181119304</v>
      </c>
      <c r="L7">
        <v>10326837.2929688</v>
      </c>
      <c r="M7">
        <v>8165253.3973745396</v>
      </c>
      <c r="N7">
        <v>777990.97638669598</v>
      </c>
      <c r="O7">
        <v>548740.69491318904</v>
      </c>
      <c r="P7">
        <v>195640.79467335</v>
      </c>
      <c r="Q7">
        <v>148062.33449592601</v>
      </c>
    </row>
    <row r="8" spans="1:17" x14ac:dyDescent="0.35">
      <c r="A8" t="s">
        <v>154</v>
      </c>
      <c r="B8" t="s">
        <v>5515</v>
      </c>
      <c r="C8" t="s">
        <v>5516</v>
      </c>
      <c r="D8">
        <v>0</v>
      </c>
      <c r="E8">
        <v>67</v>
      </c>
      <c r="F8">
        <v>32</v>
      </c>
      <c r="G8">
        <v>800</v>
      </c>
      <c r="H8">
        <v>9</v>
      </c>
      <c r="I8">
        <v>545</v>
      </c>
      <c r="J8">
        <v>37472210.874157503</v>
      </c>
      <c r="K8">
        <v>29763737.560990799</v>
      </c>
      <c r="L8">
        <v>47999727.25</v>
      </c>
      <c r="M8">
        <v>34340604.481243402</v>
      </c>
      <c r="N8">
        <v>109728644.260022</v>
      </c>
      <c r="O8">
        <v>77322367.366933197</v>
      </c>
      <c r="P8">
        <v>145785595.372688</v>
      </c>
      <c r="Q8">
        <v>44919350.253613703</v>
      </c>
    </row>
    <row r="9" spans="1:17" x14ac:dyDescent="0.35">
      <c r="A9" t="s">
        <v>154</v>
      </c>
      <c r="B9" t="s">
        <v>365</v>
      </c>
      <c r="C9" t="s">
        <v>5517</v>
      </c>
      <c r="D9">
        <v>0</v>
      </c>
      <c r="E9">
        <v>75</v>
      </c>
      <c r="F9">
        <v>29</v>
      </c>
      <c r="G9">
        <v>2236</v>
      </c>
      <c r="H9">
        <v>29</v>
      </c>
      <c r="I9">
        <v>420</v>
      </c>
      <c r="J9">
        <v>2868645096.1283998</v>
      </c>
      <c r="K9">
        <v>2940216852.2554202</v>
      </c>
      <c r="L9">
        <v>3136205286.9355502</v>
      </c>
      <c r="M9">
        <v>3236175241.8966198</v>
      </c>
      <c r="N9">
        <v>485880909.42668599</v>
      </c>
      <c r="O9">
        <v>182045124.27258</v>
      </c>
      <c r="P9">
        <v>378183419.45222902</v>
      </c>
      <c r="Q9">
        <v>281675129.66535997</v>
      </c>
    </row>
    <row r="10" spans="1:17" x14ac:dyDescent="0.35">
      <c r="A10" t="s">
        <v>154</v>
      </c>
      <c r="B10" t="s">
        <v>458</v>
      </c>
      <c r="C10" t="s">
        <v>5518</v>
      </c>
      <c r="D10">
        <v>0</v>
      </c>
      <c r="E10">
        <v>72</v>
      </c>
      <c r="F10">
        <v>24</v>
      </c>
      <c r="G10">
        <v>373</v>
      </c>
      <c r="H10">
        <v>24</v>
      </c>
      <c r="I10">
        <v>475</v>
      </c>
      <c r="J10">
        <v>61837401.233286999</v>
      </c>
      <c r="K10">
        <v>60337174.991026901</v>
      </c>
      <c r="L10">
        <v>67031977.441406302</v>
      </c>
      <c r="M10">
        <v>44290831.442602597</v>
      </c>
      <c r="N10">
        <v>7234737.9419218497</v>
      </c>
      <c r="O10">
        <v>13196175.2879814</v>
      </c>
      <c r="P10">
        <v>5700209.9353050804</v>
      </c>
      <c r="Q10">
        <v>1538367.25494724</v>
      </c>
    </row>
    <row r="11" spans="1:17" x14ac:dyDescent="0.35">
      <c r="A11" t="s">
        <v>154</v>
      </c>
      <c r="B11" t="s">
        <v>5519</v>
      </c>
      <c r="C11" t="s">
        <v>5520</v>
      </c>
      <c r="D11">
        <v>0</v>
      </c>
      <c r="E11">
        <v>73</v>
      </c>
      <c r="F11">
        <v>23</v>
      </c>
      <c r="G11">
        <v>406</v>
      </c>
      <c r="H11">
        <v>1</v>
      </c>
      <c r="I11">
        <v>396</v>
      </c>
      <c r="J11">
        <v>87747982.742907897</v>
      </c>
      <c r="K11">
        <v>87800390.858662993</v>
      </c>
      <c r="L11">
        <v>108828825.400391</v>
      </c>
      <c r="M11">
        <v>74205968.558038294</v>
      </c>
      <c r="N11">
        <v>27344994.839195698</v>
      </c>
      <c r="O11">
        <v>34812346.310015902</v>
      </c>
      <c r="P11">
        <v>24217284.4405756</v>
      </c>
      <c r="Q11">
        <v>15665369.0043249</v>
      </c>
    </row>
    <row r="12" spans="1:17" x14ac:dyDescent="0.35">
      <c r="A12" t="s">
        <v>154</v>
      </c>
      <c r="B12" t="s">
        <v>5521</v>
      </c>
      <c r="C12" t="s">
        <v>5522</v>
      </c>
      <c r="D12">
        <v>0</v>
      </c>
      <c r="E12">
        <v>61</v>
      </c>
      <c r="F12">
        <v>37</v>
      </c>
      <c r="G12">
        <v>374</v>
      </c>
      <c r="H12">
        <v>14</v>
      </c>
      <c r="I12">
        <v>638</v>
      </c>
      <c r="J12">
        <v>45907845.4054555</v>
      </c>
      <c r="K12">
        <v>46205485.185527697</v>
      </c>
      <c r="L12">
        <v>52074608.981933601</v>
      </c>
      <c r="M12">
        <v>41743410.271600798</v>
      </c>
      <c r="N12">
        <v>6403370.7478791699</v>
      </c>
      <c r="O12">
        <v>9229179.8060576096</v>
      </c>
      <c r="P12">
        <v>5133185.4668286499</v>
      </c>
      <c r="Q12">
        <v>2403033.17194374</v>
      </c>
    </row>
    <row r="13" spans="1:17" x14ac:dyDescent="0.35">
      <c r="A13" t="s">
        <v>154</v>
      </c>
      <c r="B13" t="s">
        <v>5523</v>
      </c>
      <c r="C13" t="s">
        <v>5524</v>
      </c>
      <c r="D13">
        <v>0</v>
      </c>
      <c r="E13">
        <v>73</v>
      </c>
      <c r="F13">
        <v>23</v>
      </c>
      <c r="G13">
        <v>376</v>
      </c>
      <c r="H13">
        <v>1</v>
      </c>
      <c r="I13">
        <v>396</v>
      </c>
      <c r="J13">
        <v>655183.38714955398</v>
      </c>
      <c r="K13">
        <v>636837.986153192</v>
      </c>
      <c r="L13">
        <v>878244.69921875</v>
      </c>
      <c r="M13">
        <v>476813.31549872499</v>
      </c>
      <c r="N13">
        <v>242366.27527523201</v>
      </c>
      <c r="O13">
        <v>224513.301325095</v>
      </c>
      <c r="P13">
        <v>184977.62201194701</v>
      </c>
      <c r="Q13">
        <v>104637.231754284</v>
      </c>
    </row>
    <row r="14" spans="1:17" x14ac:dyDescent="0.35">
      <c r="A14" t="s">
        <v>154</v>
      </c>
      <c r="B14" t="s">
        <v>5525</v>
      </c>
      <c r="C14" t="s">
        <v>5526</v>
      </c>
      <c r="D14">
        <v>0</v>
      </c>
      <c r="E14">
        <v>61</v>
      </c>
      <c r="F14">
        <v>26</v>
      </c>
      <c r="G14">
        <v>641</v>
      </c>
      <c r="H14">
        <v>26</v>
      </c>
      <c r="I14">
        <v>427</v>
      </c>
      <c r="J14">
        <v>197131653.47227499</v>
      </c>
      <c r="K14">
        <v>208010139.24671999</v>
      </c>
      <c r="L14">
        <v>220702092.55273399</v>
      </c>
      <c r="M14">
        <v>139788791.74879</v>
      </c>
      <c r="N14">
        <v>13020588.011880999</v>
      </c>
      <c r="O14">
        <v>43695324.404170603</v>
      </c>
      <c r="P14">
        <v>20311833.7395765</v>
      </c>
      <c r="Q14">
        <v>6302261.6974662496</v>
      </c>
    </row>
    <row r="15" spans="1:17" x14ac:dyDescent="0.35">
      <c r="A15" t="s">
        <v>154</v>
      </c>
      <c r="B15" t="s">
        <v>5527</v>
      </c>
      <c r="C15" t="s">
        <v>5528</v>
      </c>
      <c r="D15">
        <v>0</v>
      </c>
      <c r="E15">
        <v>67</v>
      </c>
      <c r="F15">
        <v>31</v>
      </c>
      <c r="G15">
        <v>575</v>
      </c>
      <c r="H15">
        <v>11</v>
      </c>
      <c r="I15">
        <v>544</v>
      </c>
      <c r="J15">
        <v>2401237.5934780198</v>
      </c>
      <c r="K15">
        <v>1894061.5887505801</v>
      </c>
      <c r="L15">
        <v>3121405.7607421898</v>
      </c>
      <c r="M15">
        <v>2074180.47295029</v>
      </c>
      <c r="N15">
        <v>12708225.697743</v>
      </c>
      <c r="O15">
        <v>7311784.7368233697</v>
      </c>
      <c r="P15">
        <v>22501868.582833599</v>
      </c>
      <c r="Q15">
        <v>7881351.3748184396</v>
      </c>
    </row>
    <row r="16" spans="1:17" x14ac:dyDescent="0.35">
      <c r="A16" t="s">
        <v>154</v>
      </c>
      <c r="B16" t="s">
        <v>5529</v>
      </c>
      <c r="C16" t="s">
        <v>5530</v>
      </c>
      <c r="D16">
        <v>0</v>
      </c>
      <c r="E16">
        <v>41</v>
      </c>
      <c r="F16">
        <v>50</v>
      </c>
      <c r="G16">
        <v>228</v>
      </c>
      <c r="H16">
        <v>50</v>
      </c>
      <c r="I16">
        <v>1564</v>
      </c>
      <c r="J16">
        <v>9077731.44146684</v>
      </c>
      <c r="K16">
        <v>10413004.362598499</v>
      </c>
      <c r="L16">
        <v>13187874.576171899</v>
      </c>
      <c r="M16">
        <v>9584979.8611476999</v>
      </c>
      <c r="N16">
        <v>1385282.3794881799</v>
      </c>
      <c r="O16">
        <v>1320775.3480432199</v>
      </c>
      <c r="P16">
        <v>1869152.54866113</v>
      </c>
      <c r="Q16">
        <v>1502205.83125771</v>
      </c>
    </row>
    <row r="17" spans="1:17" x14ac:dyDescent="0.35">
      <c r="A17" t="s">
        <v>154</v>
      </c>
      <c r="B17" t="s">
        <v>5531</v>
      </c>
      <c r="C17" t="s">
        <v>5532</v>
      </c>
      <c r="D17">
        <v>0</v>
      </c>
      <c r="E17">
        <v>52</v>
      </c>
      <c r="F17">
        <v>40</v>
      </c>
      <c r="G17">
        <v>261</v>
      </c>
      <c r="H17">
        <v>40</v>
      </c>
      <c r="I17">
        <v>904</v>
      </c>
      <c r="J17">
        <v>31259262.018349301</v>
      </c>
      <c r="K17">
        <v>35017510.983184397</v>
      </c>
      <c r="L17">
        <v>35997545.6796875</v>
      </c>
      <c r="M17">
        <v>26210687.495449301</v>
      </c>
      <c r="N17">
        <v>337958.99754192901</v>
      </c>
      <c r="O17">
        <v>630464.99511831405</v>
      </c>
      <c r="P17">
        <v>382486.912294054</v>
      </c>
      <c r="Q17">
        <v>342184.27291586198</v>
      </c>
    </row>
    <row r="18" spans="1:17" x14ac:dyDescent="0.35">
      <c r="A18" t="s">
        <v>154</v>
      </c>
      <c r="B18" t="s">
        <v>5533</v>
      </c>
      <c r="C18" t="s">
        <v>5534</v>
      </c>
      <c r="D18">
        <v>0</v>
      </c>
      <c r="E18">
        <v>64</v>
      </c>
      <c r="F18">
        <v>33</v>
      </c>
      <c r="G18">
        <v>599</v>
      </c>
      <c r="H18">
        <v>12</v>
      </c>
      <c r="I18">
        <v>543</v>
      </c>
      <c r="J18">
        <v>69982639.618028507</v>
      </c>
      <c r="K18">
        <v>65154673.647396602</v>
      </c>
      <c r="L18">
        <v>92918335.794921905</v>
      </c>
      <c r="M18">
        <v>62384066.128501102</v>
      </c>
      <c r="N18">
        <v>312612574.73699898</v>
      </c>
      <c r="O18">
        <v>156598794.704478</v>
      </c>
      <c r="P18">
        <v>302005158.21526802</v>
      </c>
      <c r="Q18">
        <v>119815910.57143299</v>
      </c>
    </row>
    <row r="19" spans="1:17" x14ac:dyDescent="0.35">
      <c r="A19" t="s">
        <v>154</v>
      </c>
      <c r="B19" t="s">
        <v>5535</v>
      </c>
      <c r="C19" t="s">
        <v>5536</v>
      </c>
      <c r="D19">
        <v>0</v>
      </c>
      <c r="E19">
        <v>67</v>
      </c>
      <c r="F19">
        <v>37</v>
      </c>
      <c r="G19">
        <v>234</v>
      </c>
      <c r="H19">
        <v>37</v>
      </c>
      <c r="I19">
        <v>691</v>
      </c>
      <c r="J19">
        <v>21075617.222347502</v>
      </c>
      <c r="K19">
        <v>21268515.671660699</v>
      </c>
      <c r="L19">
        <v>25360770.355468798</v>
      </c>
      <c r="M19">
        <v>18718390.407287799</v>
      </c>
      <c r="N19">
        <v>2042923.3599342699</v>
      </c>
      <c r="O19">
        <v>3572291.69402928</v>
      </c>
      <c r="P19">
        <v>2239739.1161110401</v>
      </c>
      <c r="Q19">
        <v>1281573.5718761799</v>
      </c>
    </row>
    <row r="20" spans="1:17" x14ac:dyDescent="0.35">
      <c r="A20" t="s">
        <v>154</v>
      </c>
      <c r="B20" t="s">
        <v>5537</v>
      </c>
      <c r="C20" t="s">
        <v>5538</v>
      </c>
      <c r="D20">
        <v>0</v>
      </c>
      <c r="E20">
        <v>65</v>
      </c>
      <c r="F20">
        <v>36</v>
      </c>
      <c r="G20">
        <v>298</v>
      </c>
      <c r="H20">
        <v>36</v>
      </c>
      <c r="I20">
        <v>716</v>
      </c>
      <c r="J20">
        <v>24265854.262146201</v>
      </c>
      <c r="K20">
        <v>26692116.717512999</v>
      </c>
      <c r="L20">
        <v>29758814.9453125</v>
      </c>
      <c r="M20">
        <v>24696280.969885599</v>
      </c>
      <c r="N20">
        <v>6515840.5717559597</v>
      </c>
      <c r="O20">
        <v>6161945.3449548697</v>
      </c>
      <c r="P20">
        <v>6434969.4955755696</v>
      </c>
      <c r="Q20">
        <v>2400070.1866501798</v>
      </c>
    </row>
    <row r="21" spans="1:17" x14ac:dyDescent="0.35">
      <c r="A21" t="s">
        <v>154</v>
      </c>
      <c r="B21" t="s">
        <v>5539</v>
      </c>
      <c r="C21" t="s">
        <v>5540</v>
      </c>
      <c r="D21">
        <v>0</v>
      </c>
      <c r="E21">
        <v>56</v>
      </c>
      <c r="F21">
        <v>38</v>
      </c>
      <c r="G21">
        <v>202</v>
      </c>
      <c r="H21">
        <v>38</v>
      </c>
      <c r="I21">
        <v>941</v>
      </c>
      <c r="J21">
        <v>6733901.3551531304</v>
      </c>
      <c r="K21">
        <v>6974669.8089853097</v>
      </c>
      <c r="L21">
        <v>8114902.7714843797</v>
      </c>
      <c r="M21">
        <v>6549697.18119903</v>
      </c>
      <c r="N21">
        <v>6006274.7491646297</v>
      </c>
      <c r="O21">
        <v>10893381.8138148</v>
      </c>
      <c r="P21">
        <v>3897959.70305285</v>
      </c>
      <c r="Q21">
        <v>2295830.41331376</v>
      </c>
    </row>
    <row r="22" spans="1:17" x14ac:dyDescent="0.35">
      <c r="A22" t="s">
        <v>154</v>
      </c>
      <c r="B22" t="s">
        <v>407</v>
      </c>
      <c r="C22" t="s">
        <v>5541</v>
      </c>
      <c r="D22">
        <v>0</v>
      </c>
      <c r="E22">
        <v>69</v>
      </c>
      <c r="F22">
        <v>23</v>
      </c>
      <c r="G22">
        <v>311</v>
      </c>
      <c r="H22">
        <v>23</v>
      </c>
      <c r="I22">
        <v>427</v>
      </c>
      <c r="J22">
        <v>26692268.5718369</v>
      </c>
      <c r="K22">
        <v>26818373.739059199</v>
      </c>
      <c r="L22">
        <v>40043560.549804702</v>
      </c>
      <c r="M22">
        <v>27356877.517832398</v>
      </c>
      <c r="N22">
        <v>108205853.80240101</v>
      </c>
      <c r="O22">
        <v>62699749.245297</v>
      </c>
      <c r="P22">
        <v>172243875.86721101</v>
      </c>
      <c r="Q22">
        <v>53402533.768592201</v>
      </c>
    </row>
    <row r="23" spans="1:17" x14ac:dyDescent="0.35">
      <c r="A23" t="s">
        <v>154</v>
      </c>
      <c r="B23" t="s">
        <v>460</v>
      </c>
      <c r="C23" t="s">
        <v>5542</v>
      </c>
      <c r="D23">
        <v>0</v>
      </c>
      <c r="E23">
        <v>59</v>
      </c>
      <c r="F23">
        <v>29</v>
      </c>
      <c r="G23">
        <v>374</v>
      </c>
      <c r="H23">
        <v>29</v>
      </c>
      <c r="I23">
        <v>509</v>
      </c>
      <c r="J23">
        <v>67063686.284740597</v>
      </c>
      <c r="K23">
        <v>71075010.9920578</v>
      </c>
      <c r="L23">
        <v>76107002.7734375</v>
      </c>
      <c r="M23">
        <v>56349384.740452603</v>
      </c>
      <c r="N23">
        <v>6836207.0887443097</v>
      </c>
      <c r="O23">
        <v>15427657.7577329</v>
      </c>
      <c r="P23">
        <v>6188745.4754769299</v>
      </c>
      <c r="Q23">
        <v>3570632.7773702801</v>
      </c>
    </row>
    <row r="24" spans="1:17" x14ac:dyDescent="0.35">
      <c r="A24" t="s">
        <v>154</v>
      </c>
      <c r="B24" t="s">
        <v>5543</v>
      </c>
      <c r="C24" t="s">
        <v>5544</v>
      </c>
      <c r="D24">
        <v>0</v>
      </c>
      <c r="E24">
        <v>60</v>
      </c>
      <c r="F24">
        <v>33</v>
      </c>
      <c r="G24">
        <v>255</v>
      </c>
      <c r="H24">
        <v>33</v>
      </c>
      <c r="I24">
        <v>581</v>
      </c>
      <c r="J24">
        <v>25221851.913742799</v>
      </c>
      <c r="K24">
        <v>26082386.020406201</v>
      </c>
      <c r="L24">
        <v>28284372.246093798</v>
      </c>
      <c r="M24">
        <v>23326517.430985201</v>
      </c>
      <c r="N24">
        <v>4371736.4880959503</v>
      </c>
      <c r="O24">
        <v>4193716.0908468799</v>
      </c>
      <c r="P24">
        <v>4798417.01892009</v>
      </c>
      <c r="Q24">
        <v>2009305.1621473299</v>
      </c>
    </row>
    <row r="25" spans="1:17" x14ac:dyDescent="0.35">
      <c r="A25" t="s">
        <v>154</v>
      </c>
      <c r="B25" t="s">
        <v>5545</v>
      </c>
      <c r="C25" t="s">
        <v>5546</v>
      </c>
      <c r="D25">
        <v>0</v>
      </c>
      <c r="E25">
        <v>47</v>
      </c>
      <c r="F25">
        <v>32</v>
      </c>
      <c r="G25">
        <v>373</v>
      </c>
      <c r="H25">
        <v>32</v>
      </c>
      <c r="I25">
        <v>721</v>
      </c>
      <c r="J25">
        <v>8289965.29936535</v>
      </c>
      <c r="K25">
        <v>9712565.78985711</v>
      </c>
      <c r="L25">
        <v>10541717.494140601</v>
      </c>
      <c r="M25">
        <v>8764115.4882185198</v>
      </c>
      <c r="N25">
        <v>82368142.420952395</v>
      </c>
      <c r="O25">
        <v>56788311.244766504</v>
      </c>
      <c r="P25">
        <v>118537565.293357</v>
      </c>
      <c r="Q25">
        <v>88308254.649790093</v>
      </c>
    </row>
    <row r="26" spans="1:17" x14ac:dyDescent="0.35">
      <c r="A26" t="s">
        <v>154</v>
      </c>
      <c r="B26" t="s">
        <v>5547</v>
      </c>
      <c r="C26" t="s">
        <v>5548</v>
      </c>
      <c r="D26">
        <v>0</v>
      </c>
      <c r="E26">
        <v>64</v>
      </c>
      <c r="F26">
        <v>35</v>
      </c>
      <c r="G26">
        <v>254</v>
      </c>
      <c r="H26">
        <v>35</v>
      </c>
      <c r="I26">
        <v>699</v>
      </c>
      <c r="J26">
        <v>29303246.207038902</v>
      </c>
      <c r="K26">
        <v>21351755.3931261</v>
      </c>
      <c r="L26">
        <v>27754119.6875</v>
      </c>
      <c r="M26">
        <v>47840025.677247003</v>
      </c>
      <c r="N26">
        <v>222051929.19934899</v>
      </c>
      <c r="O26">
        <v>31598883.550232399</v>
      </c>
      <c r="P26">
        <v>36129895.790495202</v>
      </c>
      <c r="Q26">
        <v>32785673.228671599</v>
      </c>
    </row>
    <row r="27" spans="1:17" x14ac:dyDescent="0.35">
      <c r="A27" t="s">
        <v>154</v>
      </c>
      <c r="B27" t="s">
        <v>5549</v>
      </c>
      <c r="C27" t="s">
        <v>5550</v>
      </c>
      <c r="D27">
        <v>0</v>
      </c>
      <c r="E27">
        <v>55</v>
      </c>
      <c r="F27">
        <v>33</v>
      </c>
      <c r="G27">
        <v>170</v>
      </c>
      <c r="H27">
        <v>33</v>
      </c>
      <c r="I27">
        <v>903</v>
      </c>
      <c r="J27">
        <v>6316085.9349722601</v>
      </c>
      <c r="K27">
        <v>7216739.2529581496</v>
      </c>
      <c r="L27">
        <v>8122093.4453125</v>
      </c>
      <c r="M27">
        <v>5263271.8379431497</v>
      </c>
      <c r="N27">
        <v>4062709.4075091798</v>
      </c>
      <c r="O27">
        <v>6628220.4024319798</v>
      </c>
      <c r="P27">
        <v>2746176.9100084198</v>
      </c>
      <c r="Q27">
        <v>3415399.48951161</v>
      </c>
    </row>
    <row r="28" spans="1:17" x14ac:dyDescent="0.35">
      <c r="A28" t="s">
        <v>154</v>
      </c>
      <c r="B28" t="s">
        <v>5551</v>
      </c>
      <c r="C28" t="s">
        <v>5552</v>
      </c>
      <c r="D28">
        <v>0</v>
      </c>
      <c r="E28">
        <v>62</v>
      </c>
      <c r="F28">
        <v>31</v>
      </c>
      <c r="G28">
        <v>249</v>
      </c>
      <c r="H28">
        <v>31</v>
      </c>
      <c r="I28">
        <v>632</v>
      </c>
      <c r="J28">
        <v>26393159.687590498</v>
      </c>
      <c r="K28">
        <v>22266284.3704281</v>
      </c>
      <c r="L28">
        <v>27692410.722656298</v>
      </c>
      <c r="M28">
        <v>21139863.572027501</v>
      </c>
      <c r="N28">
        <v>11678765.4491421</v>
      </c>
      <c r="O28">
        <v>18304588.235374201</v>
      </c>
      <c r="P28">
        <v>9045438.3745660707</v>
      </c>
      <c r="Q28">
        <v>4098076.9441799298</v>
      </c>
    </row>
    <row r="29" spans="1:17" x14ac:dyDescent="0.35">
      <c r="A29" t="s">
        <v>154</v>
      </c>
      <c r="B29" t="s">
        <v>404</v>
      </c>
      <c r="C29" t="s">
        <v>5553</v>
      </c>
      <c r="D29">
        <v>0</v>
      </c>
      <c r="E29">
        <v>62</v>
      </c>
      <c r="F29">
        <v>20</v>
      </c>
      <c r="G29">
        <v>297</v>
      </c>
      <c r="H29">
        <v>20</v>
      </c>
      <c r="I29">
        <v>397</v>
      </c>
      <c r="J29">
        <v>58912351.854671396</v>
      </c>
      <c r="K29">
        <v>65852902.638348199</v>
      </c>
      <c r="L29">
        <v>74595060.478515595</v>
      </c>
      <c r="M29">
        <v>61903980.030687504</v>
      </c>
      <c r="N29">
        <v>4076170.3504394898</v>
      </c>
      <c r="O29">
        <v>10395803.8364834</v>
      </c>
      <c r="P29">
        <v>6476151.3682366703</v>
      </c>
      <c r="Q29">
        <v>1506668.57342256</v>
      </c>
    </row>
    <row r="30" spans="1:17" x14ac:dyDescent="0.35">
      <c r="A30" t="s">
        <v>154</v>
      </c>
      <c r="B30" t="s">
        <v>5554</v>
      </c>
      <c r="C30" t="s">
        <v>5555</v>
      </c>
      <c r="D30">
        <v>0</v>
      </c>
      <c r="E30">
        <v>86</v>
      </c>
      <c r="F30">
        <v>28</v>
      </c>
      <c r="G30">
        <v>272</v>
      </c>
      <c r="H30">
        <v>28</v>
      </c>
      <c r="I30">
        <v>375</v>
      </c>
      <c r="J30">
        <v>28437471.245583698</v>
      </c>
      <c r="K30">
        <v>32004799.537456699</v>
      </c>
      <c r="L30">
        <v>36201738.896484397</v>
      </c>
      <c r="M30">
        <v>26177881.800191499</v>
      </c>
      <c r="N30">
        <v>9758666.1470599696</v>
      </c>
      <c r="O30">
        <v>12185227.062108099</v>
      </c>
      <c r="P30">
        <v>6075489.2418050095</v>
      </c>
      <c r="Q30">
        <v>2308581.7288486199</v>
      </c>
    </row>
    <row r="31" spans="1:17" x14ac:dyDescent="0.35">
      <c r="A31" t="s">
        <v>154</v>
      </c>
      <c r="B31" t="s">
        <v>5556</v>
      </c>
      <c r="C31" t="s">
        <v>5557</v>
      </c>
      <c r="D31">
        <v>0</v>
      </c>
      <c r="E31">
        <v>56</v>
      </c>
      <c r="F31">
        <v>22</v>
      </c>
      <c r="G31">
        <v>571</v>
      </c>
      <c r="H31">
        <v>22</v>
      </c>
      <c r="I31">
        <v>500</v>
      </c>
      <c r="J31">
        <v>81795734.176685706</v>
      </c>
      <c r="K31">
        <v>88738437.089846298</v>
      </c>
      <c r="L31">
        <v>148531371.99218801</v>
      </c>
      <c r="M31">
        <v>110936378.372869</v>
      </c>
      <c r="N31">
        <v>64881446.755074397</v>
      </c>
      <c r="O31">
        <v>38161349.229364298</v>
      </c>
      <c r="P31">
        <v>83285288.239167199</v>
      </c>
      <c r="Q31">
        <v>55485786.5863536</v>
      </c>
    </row>
    <row r="32" spans="1:17" x14ac:dyDescent="0.35">
      <c r="A32" t="s">
        <v>154</v>
      </c>
      <c r="B32" t="s">
        <v>5558</v>
      </c>
      <c r="C32" t="s">
        <v>5559</v>
      </c>
      <c r="D32">
        <v>0</v>
      </c>
      <c r="E32">
        <v>47</v>
      </c>
      <c r="F32">
        <v>31</v>
      </c>
      <c r="G32">
        <v>322</v>
      </c>
      <c r="H32">
        <v>8</v>
      </c>
      <c r="I32">
        <v>637</v>
      </c>
      <c r="J32">
        <v>2161752.9106729599</v>
      </c>
      <c r="K32">
        <v>1859725.7379930599</v>
      </c>
      <c r="L32">
        <v>2000608.875</v>
      </c>
      <c r="M32">
        <v>1995044.86094238</v>
      </c>
      <c r="N32">
        <v>941420.027544913</v>
      </c>
      <c r="O32">
        <v>1528727.19337479</v>
      </c>
      <c r="P32">
        <v>690367.05869930505</v>
      </c>
      <c r="Q32">
        <v>273464.30816373398</v>
      </c>
    </row>
    <row r="33" spans="1:17" x14ac:dyDescent="0.35">
      <c r="A33" t="s">
        <v>154</v>
      </c>
      <c r="B33" t="s">
        <v>5560</v>
      </c>
      <c r="C33" t="s">
        <v>5561</v>
      </c>
      <c r="D33">
        <v>0</v>
      </c>
      <c r="E33">
        <v>61</v>
      </c>
      <c r="F33">
        <v>37</v>
      </c>
      <c r="G33">
        <v>256</v>
      </c>
      <c r="H33">
        <v>37</v>
      </c>
      <c r="I33">
        <v>635</v>
      </c>
      <c r="J33">
        <v>15300305.8444904</v>
      </c>
      <c r="K33">
        <v>20159539.655402601</v>
      </c>
      <c r="L33">
        <v>20948362.78125</v>
      </c>
      <c r="M33">
        <v>13848270.954246599</v>
      </c>
      <c r="N33">
        <v>4821617.10909486</v>
      </c>
      <c r="O33">
        <v>6050930.08817962</v>
      </c>
      <c r="P33">
        <v>2495189.4597678701</v>
      </c>
      <c r="Q33">
        <v>1420953.47644227</v>
      </c>
    </row>
    <row r="34" spans="1:17" x14ac:dyDescent="0.35">
      <c r="A34" t="s">
        <v>154</v>
      </c>
      <c r="B34" t="s">
        <v>5562</v>
      </c>
      <c r="C34" t="s">
        <v>5563</v>
      </c>
      <c r="D34">
        <v>0</v>
      </c>
      <c r="E34">
        <v>58</v>
      </c>
      <c r="F34">
        <v>42</v>
      </c>
      <c r="G34">
        <v>221</v>
      </c>
      <c r="H34">
        <v>42</v>
      </c>
      <c r="I34">
        <v>874</v>
      </c>
      <c r="J34">
        <v>12693316.7519769</v>
      </c>
      <c r="K34">
        <v>11509203.717178499</v>
      </c>
      <c r="L34">
        <v>13533524.0859375</v>
      </c>
      <c r="M34">
        <v>16121507.004044499</v>
      </c>
      <c r="N34">
        <v>15742649.8069035</v>
      </c>
      <c r="O34">
        <v>25262922.297093902</v>
      </c>
      <c r="P34">
        <v>30806706.6026248</v>
      </c>
      <c r="Q34">
        <v>25445308.3422192</v>
      </c>
    </row>
    <row r="35" spans="1:17" x14ac:dyDescent="0.35">
      <c r="A35" t="s">
        <v>154</v>
      </c>
      <c r="B35" t="s">
        <v>5564</v>
      </c>
      <c r="C35" t="s">
        <v>5565</v>
      </c>
      <c r="D35">
        <v>0</v>
      </c>
      <c r="E35">
        <v>50</v>
      </c>
      <c r="F35">
        <v>32</v>
      </c>
      <c r="G35">
        <v>237</v>
      </c>
      <c r="H35">
        <v>32</v>
      </c>
      <c r="I35">
        <v>769</v>
      </c>
      <c r="J35">
        <v>10819811.7226131</v>
      </c>
      <c r="K35">
        <v>15200765.201020099</v>
      </c>
      <c r="L35">
        <v>22111924.183593798</v>
      </c>
      <c r="M35">
        <v>18562770.343683001</v>
      </c>
      <c r="N35">
        <v>5044391.65373886</v>
      </c>
      <c r="O35">
        <v>9298255.6059485599</v>
      </c>
      <c r="P35">
        <v>4918484.1479325304</v>
      </c>
      <c r="Q35">
        <v>1639604.5245254701</v>
      </c>
    </row>
    <row r="36" spans="1:17" x14ac:dyDescent="0.35">
      <c r="A36" t="s">
        <v>154</v>
      </c>
      <c r="B36" t="s">
        <v>5566</v>
      </c>
      <c r="C36" t="s">
        <v>5567</v>
      </c>
      <c r="D36">
        <v>0</v>
      </c>
      <c r="E36">
        <v>72</v>
      </c>
      <c r="F36">
        <v>18</v>
      </c>
      <c r="G36">
        <v>231</v>
      </c>
      <c r="H36">
        <v>18</v>
      </c>
      <c r="I36">
        <v>390</v>
      </c>
      <c r="J36">
        <v>19608930.2581034</v>
      </c>
      <c r="K36">
        <v>17947622.448553901</v>
      </c>
      <c r="L36">
        <v>20739506.03125</v>
      </c>
      <c r="M36">
        <v>15558001.884473201</v>
      </c>
      <c r="N36">
        <v>7238348.2132579396</v>
      </c>
      <c r="O36">
        <v>10777421.4723428</v>
      </c>
      <c r="P36">
        <v>12605076.464649601</v>
      </c>
      <c r="Q36">
        <v>4300719.6598786302</v>
      </c>
    </row>
    <row r="37" spans="1:17" x14ac:dyDescent="0.35">
      <c r="A37" t="s">
        <v>154</v>
      </c>
      <c r="B37" t="s">
        <v>5568</v>
      </c>
      <c r="C37" t="s">
        <v>5569</v>
      </c>
      <c r="D37">
        <v>0</v>
      </c>
      <c r="E37">
        <v>73</v>
      </c>
      <c r="F37">
        <v>24</v>
      </c>
      <c r="G37">
        <v>268</v>
      </c>
      <c r="H37">
        <v>24</v>
      </c>
      <c r="I37">
        <v>408</v>
      </c>
      <c r="J37">
        <v>39763943.139720999</v>
      </c>
      <c r="K37">
        <v>40999778.252252199</v>
      </c>
      <c r="L37">
        <v>49597253.03125</v>
      </c>
      <c r="M37">
        <v>35580402.622793801</v>
      </c>
      <c r="N37">
        <v>3573767.0934059802</v>
      </c>
      <c r="O37">
        <v>8596405.8390602395</v>
      </c>
      <c r="P37">
        <v>4648788.7446128204</v>
      </c>
      <c r="Q37">
        <v>2255143.5032623899</v>
      </c>
    </row>
    <row r="38" spans="1:17" x14ac:dyDescent="0.35">
      <c r="A38" t="s">
        <v>154</v>
      </c>
      <c r="B38" t="s">
        <v>5570</v>
      </c>
      <c r="C38" t="s">
        <v>5571</v>
      </c>
      <c r="D38">
        <v>0</v>
      </c>
      <c r="E38">
        <v>82</v>
      </c>
      <c r="F38">
        <v>24</v>
      </c>
      <c r="G38">
        <v>219</v>
      </c>
      <c r="H38">
        <v>24</v>
      </c>
      <c r="I38">
        <v>347</v>
      </c>
      <c r="J38">
        <v>17476905.1307083</v>
      </c>
      <c r="K38">
        <v>18482800.059808701</v>
      </c>
      <c r="L38">
        <v>21557435.1875</v>
      </c>
      <c r="M38">
        <v>17934937.732313201</v>
      </c>
      <c r="N38">
        <v>1405111.3293103401</v>
      </c>
      <c r="O38">
        <v>2761226.6281750002</v>
      </c>
      <c r="P38">
        <v>1998839.6444638099</v>
      </c>
      <c r="Q38">
        <v>1234430.25299817</v>
      </c>
    </row>
    <row r="39" spans="1:17" x14ac:dyDescent="0.35">
      <c r="A39" t="s">
        <v>154</v>
      </c>
      <c r="B39" t="s">
        <v>415</v>
      </c>
      <c r="C39" t="s">
        <v>5572</v>
      </c>
      <c r="D39">
        <v>0</v>
      </c>
      <c r="E39">
        <v>80</v>
      </c>
      <c r="F39">
        <v>22</v>
      </c>
      <c r="G39">
        <v>328</v>
      </c>
      <c r="H39">
        <v>22</v>
      </c>
      <c r="I39">
        <v>323</v>
      </c>
      <c r="J39">
        <v>42977505.946697198</v>
      </c>
      <c r="K39">
        <v>44211104.328466699</v>
      </c>
      <c r="L39">
        <v>58615316.3125</v>
      </c>
      <c r="M39">
        <v>44021366.1131685</v>
      </c>
      <c r="N39">
        <v>21799630.4224393</v>
      </c>
      <c r="O39">
        <v>20905427.345760498</v>
      </c>
      <c r="P39">
        <v>30248809.787180498</v>
      </c>
      <c r="Q39">
        <v>11186748.575807599</v>
      </c>
    </row>
    <row r="40" spans="1:17" x14ac:dyDescent="0.35">
      <c r="A40" t="s">
        <v>154</v>
      </c>
      <c r="B40" t="s">
        <v>5573</v>
      </c>
      <c r="C40" t="s">
        <v>5574</v>
      </c>
      <c r="D40">
        <v>0</v>
      </c>
      <c r="E40">
        <v>64</v>
      </c>
      <c r="F40">
        <v>35</v>
      </c>
      <c r="G40">
        <v>173</v>
      </c>
      <c r="H40">
        <v>35</v>
      </c>
      <c r="I40">
        <v>669</v>
      </c>
      <c r="J40">
        <v>7343205.5820934596</v>
      </c>
      <c r="K40">
        <v>8233338.9629677897</v>
      </c>
      <c r="L40">
        <v>9296033.8046875</v>
      </c>
      <c r="M40">
        <v>7024774.4459858397</v>
      </c>
      <c r="N40">
        <v>1891344.2637605399</v>
      </c>
      <c r="O40">
        <v>1947873.88558653</v>
      </c>
      <c r="P40">
        <v>684290.78284024796</v>
      </c>
      <c r="Q40">
        <v>975440.58373109403</v>
      </c>
    </row>
    <row r="41" spans="1:17" x14ac:dyDescent="0.35">
      <c r="A41" t="s">
        <v>154</v>
      </c>
      <c r="B41" t="s">
        <v>5575</v>
      </c>
      <c r="C41" t="s">
        <v>5576</v>
      </c>
      <c r="D41">
        <v>0</v>
      </c>
      <c r="E41">
        <v>45</v>
      </c>
      <c r="F41">
        <v>38</v>
      </c>
      <c r="G41">
        <v>179</v>
      </c>
      <c r="H41">
        <v>38</v>
      </c>
      <c r="I41">
        <v>940</v>
      </c>
      <c r="J41">
        <v>7643262.3617132399</v>
      </c>
      <c r="K41">
        <v>8078014.9027733197</v>
      </c>
      <c r="L41">
        <v>7751164.9394531297</v>
      </c>
      <c r="M41">
        <v>8024082.4204234099</v>
      </c>
      <c r="N41">
        <v>2403968.2202420598</v>
      </c>
      <c r="O41">
        <v>5004628.0270066801</v>
      </c>
      <c r="P41">
        <v>877850.04783198598</v>
      </c>
      <c r="Q41">
        <v>578727.05123148905</v>
      </c>
    </row>
    <row r="42" spans="1:17" x14ac:dyDescent="0.35">
      <c r="A42" t="s">
        <v>154</v>
      </c>
      <c r="B42" t="s">
        <v>5577</v>
      </c>
      <c r="C42" t="s">
        <v>5578</v>
      </c>
      <c r="D42">
        <v>0</v>
      </c>
      <c r="E42">
        <v>52</v>
      </c>
      <c r="F42">
        <v>27</v>
      </c>
      <c r="G42">
        <v>148</v>
      </c>
      <c r="H42">
        <v>27</v>
      </c>
      <c r="I42">
        <v>755</v>
      </c>
      <c r="J42">
        <v>5385900.3265882498</v>
      </c>
      <c r="K42">
        <v>4822128.3543282701</v>
      </c>
      <c r="L42">
        <v>6552128.796875</v>
      </c>
      <c r="M42">
        <v>5429228.8308221996</v>
      </c>
      <c r="N42">
        <v>55459.281417354003</v>
      </c>
      <c r="O42">
        <v>342297.93832370301</v>
      </c>
      <c r="P42">
        <v>44955.5669688567</v>
      </c>
      <c r="Q42">
        <v>452514.15085139399</v>
      </c>
    </row>
    <row r="43" spans="1:17" x14ac:dyDescent="0.35">
      <c r="A43" t="s">
        <v>154</v>
      </c>
      <c r="B43" t="s">
        <v>5579</v>
      </c>
      <c r="C43" t="s">
        <v>5580</v>
      </c>
      <c r="D43">
        <v>0</v>
      </c>
      <c r="E43">
        <v>68</v>
      </c>
      <c r="F43">
        <v>25</v>
      </c>
      <c r="G43">
        <v>132</v>
      </c>
      <c r="H43">
        <v>25</v>
      </c>
      <c r="I43">
        <v>530</v>
      </c>
      <c r="J43">
        <v>8938232.2185172401</v>
      </c>
      <c r="K43">
        <v>8875076.98657782</v>
      </c>
      <c r="L43">
        <v>10153605.0625</v>
      </c>
      <c r="M43">
        <v>9184636.2375790607</v>
      </c>
      <c r="N43" t="s">
        <v>732</v>
      </c>
      <c r="O43">
        <v>639699.27404967404</v>
      </c>
      <c r="P43">
        <v>41417.092704373899</v>
      </c>
      <c r="Q43" t="s">
        <v>732</v>
      </c>
    </row>
    <row r="44" spans="1:17" x14ac:dyDescent="0.35">
      <c r="A44" t="s">
        <v>154</v>
      </c>
      <c r="B44" t="s">
        <v>5581</v>
      </c>
      <c r="C44" t="s">
        <v>5582</v>
      </c>
      <c r="D44">
        <v>0</v>
      </c>
      <c r="E44">
        <v>38</v>
      </c>
      <c r="F44">
        <v>25</v>
      </c>
      <c r="G44">
        <v>150</v>
      </c>
      <c r="H44">
        <v>25</v>
      </c>
      <c r="I44">
        <v>914</v>
      </c>
      <c r="J44">
        <v>8612468.1575139798</v>
      </c>
      <c r="K44">
        <v>9228888.48654107</v>
      </c>
      <c r="L44">
        <v>8828440.046875</v>
      </c>
      <c r="M44">
        <v>8684745.7465945594</v>
      </c>
      <c r="N44">
        <v>256528.738221062</v>
      </c>
      <c r="O44">
        <v>306368.34198452398</v>
      </c>
      <c r="P44">
        <v>125527.25821711301</v>
      </c>
      <c r="Q44">
        <v>25279.908290480002</v>
      </c>
    </row>
    <row r="45" spans="1:17" x14ac:dyDescent="0.35">
      <c r="A45" t="s">
        <v>154</v>
      </c>
      <c r="B45" t="s">
        <v>5583</v>
      </c>
      <c r="C45" t="s">
        <v>5584</v>
      </c>
      <c r="D45">
        <v>0</v>
      </c>
      <c r="E45">
        <v>41</v>
      </c>
      <c r="F45">
        <v>37</v>
      </c>
      <c r="G45">
        <v>226</v>
      </c>
      <c r="H45">
        <v>37</v>
      </c>
      <c r="I45">
        <v>1070</v>
      </c>
      <c r="J45">
        <v>7959783.8608722799</v>
      </c>
      <c r="K45">
        <v>7463638.774371</v>
      </c>
      <c r="L45">
        <v>7746317.55078125</v>
      </c>
      <c r="M45">
        <v>5693367.8790130001</v>
      </c>
      <c r="N45">
        <v>7983549.52012116</v>
      </c>
      <c r="O45">
        <v>6533151.1490653697</v>
      </c>
      <c r="P45">
        <v>3604513.91247848</v>
      </c>
      <c r="Q45">
        <v>1377598.1334478599</v>
      </c>
    </row>
    <row r="46" spans="1:17" x14ac:dyDescent="0.35">
      <c r="A46" t="s">
        <v>154</v>
      </c>
      <c r="B46" t="s">
        <v>442</v>
      </c>
      <c r="C46" t="s">
        <v>5585</v>
      </c>
      <c r="D46">
        <v>0</v>
      </c>
      <c r="E46">
        <v>51</v>
      </c>
      <c r="F46">
        <v>27</v>
      </c>
      <c r="G46">
        <v>130</v>
      </c>
      <c r="H46">
        <v>27</v>
      </c>
      <c r="I46">
        <v>686</v>
      </c>
      <c r="J46">
        <v>7295045.3894990999</v>
      </c>
      <c r="K46">
        <v>7168706.653074</v>
      </c>
      <c r="L46">
        <v>7807838.5390625</v>
      </c>
      <c r="M46">
        <v>6621466.2121240301</v>
      </c>
      <c r="N46">
        <v>525849.18016559596</v>
      </c>
      <c r="O46">
        <v>65560.319235581104</v>
      </c>
      <c r="P46">
        <v>540982.35683812003</v>
      </c>
      <c r="Q46">
        <v>242733.70459035601</v>
      </c>
    </row>
    <row r="47" spans="1:17" x14ac:dyDescent="0.35">
      <c r="A47" t="s">
        <v>154</v>
      </c>
      <c r="B47" t="s">
        <v>5586</v>
      </c>
      <c r="C47" t="s">
        <v>5587</v>
      </c>
      <c r="D47">
        <v>0</v>
      </c>
      <c r="E47">
        <v>52</v>
      </c>
      <c r="F47">
        <v>21</v>
      </c>
      <c r="G47">
        <v>132</v>
      </c>
      <c r="H47">
        <v>21</v>
      </c>
      <c r="I47">
        <v>593</v>
      </c>
      <c r="J47">
        <v>7481319.25006596</v>
      </c>
      <c r="K47">
        <v>7999509.3477525702</v>
      </c>
      <c r="L47">
        <v>9630908.07421875</v>
      </c>
      <c r="M47">
        <v>7257933.9726476399</v>
      </c>
      <c r="N47">
        <v>292865.70507276099</v>
      </c>
      <c r="O47">
        <v>113163.87678585001</v>
      </c>
      <c r="P47">
        <v>269912.73628284503</v>
      </c>
      <c r="Q47" t="s">
        <v>732</v>
      </c>
    </row>
    <row r="48" spans="1:17" x14ac:dyDescent="0.35">
      <c r="A48" t="s">
        <v>154</v>
      </c>
      <c r="B48" t="s">
        <v>391</v>
      </c>
      <c r="C48" t="s">
        <v>5588</v>
      </c>
      <c r="D48">
        <v>0</v>
      </c>
      <c r="E48">
        <v>51</v>
      </c>
      <c r="F48">
        <v>25</v>
      </c>
      <c r="G48">
        <v>165</v>
      </c>
      <c r="H48">
        <v>25</v>
      </c>
      <c r="I48">
        <v>577</v>
      </c>
      <c r="J48">
        <v>14394658.605038701</v>
      </c>
      <c r="K48">
        <v>16119705.4220929</v>
      </c>
      <c r="L48">
        <v>18103901.3359375</v>
      </c>
      <c r="M48">
        <v>14186298.4034799</v>
      </c>
      <c r="N48">
        <v>3551285.84511093</v>
      </c>
      <c r="O48">
        <v>3231537.48483621</v>
      </c>
      <c r="P48">
        <v>4093726.6186901601</v>
      </c>
      <c r="Q48">
        <v>1001370.38520903</v>
      </c>
    </row>
    <row r="49" spans="1:17" x14ac:dyDescent="0.35">
      <c r="A49" t="s">
        <v>154</v>
      </c>
      <c r="B49" t="s">
        <v>5589</v>
      </c>
      <c r="C49" t="s">
        <v>5590</v>
      </c>
      <c r="D49">
        <v>0</v>
      </c>
      <c r="E49">
        <v>46</v>
      </c>
      <c r="F49">
        <v>18</v>
      </c>
      <c r="G49">
        <v>189</v>
      </c>
      <c r="H49">
        <v>18</v>
      </c>
      <c r="I49">
        <v>516</v>
      </c>
      <c r="J49">
        <v>11413902.926770801</v>
      </c>
      <c r="K49">
        <v>11153064.1225641</v>
      </c>
      <c r="L49">
        <v>15715482.0546875</v>
      </c>
      <c r="M49">
        <v>8060495.1516420003</v>
      </c>
      <c r="N49">
        <v>21221590.055445001</v>
      </c>
      <c r="O49">
        <v>15175198.139399501</v>
      </c>
      <c r="P49">
        <v>37926282.584977701</v>
      </c>
      <c r="Q49">
        <v>16384477.699118501</v>
      </c>
    </row>
    <row r="50" spans="1:17" x14ac:dyDescent="0.35">
      <c r="A50" t="s">
        <v>154</v>
      </c>
      <c r="B50" t="s">
        <v>5591</v>
      </c>
      <c r="C50" t="s">
        <v>5592</v>
      </c>
      <c r="D50">
        <v>0</v>
      </c>
      <c r="E50">
        <v>63</v>
      </c>
      <c r="F50">
        <v>24</v>
      </c>
      <c r="G50">
        <v>152</v>
      </c>
      <c r="H50">
        <v>24</v>
      </c>
      <c r="I50">
        <v>469</v>
      </c>
      <c r="J50">
        <v>14718048.9657261</v>
      </c>
      <c r="K50">
        <v>14814502.552191701</v>
      </c>
      <c r="L50">
        <v>17475860.7109375</v>
      </c>
      <c r="M50">
        <v>9858638.0039639194</v>
      </c>
      <c r="N50">
        <v>304635.59492030699</v>
      </c>
      <c r="O50">
        <v>1124574.1922760601</v>
      </c>
      <c r="P50">
        <v>349142.38823812502</v>
      </c>
      <c r="Q50">
        <v>151743.310795075</v>
      </c>
    </row>
    <row r="51" spans="1:17" x14ac:dyDescent="0.35">
      <c r="A51" t="s">
        <v>154</v>
      </c>
      <c r="B51" t="s">
        <v>408</v>
      </c>
      <c r="C51" t="s">
        <v>5593</v>
      </c>
      <c r="D51">
        <v>0</v>
      </c>
      <c r="E51">
        <v>47</v>
      </c>
      <c r="F51">
        <v>40</v>
      </c>
      <c r="G51">
        <v>182</v>
      </c>
      <c r="H51">
        <v>40</v>
      </c>
      <c r="I51">
        <v>917</v>
      </c>
      <c r="J51">
        <v>6097990.3832642203</v>
      </c>
      <c r="K51">
        <v>39878363.644504301</v>
      </c>
      <c r="L51">
        <v>7661295.640625</v>
      </c>
      <c r="M51">
        <v>5540494.5216601202</v>
      </c>
      <c r="N51">
        <v>1239921.4430132599</v>
      </c>
      <c r="O51">
        <v>1886825.8172102401</v>
      </c>
      <c r="P51">
        <v>650590.30971358903</v>
      </c>
      <c r="Q51">
        <v>344853.96960484103</v>
      </c>
    </row>
    <row r="52" spans="1:17" x14ac:dyDescent="0.35">
      <c r="A52" t="s">
        <v>154</v>
      </c>
      <c r="B52" t="s">
        <v>412</v>
      </c>
      <c r="C52" t="s">
        <v>5594</v>
      </c>
      <c r="D52">
        <v>0</v>
      </c>
      <c r="E52">
        <v>59</v>
      </c>
      <c r="F52">
        <v>22</v>
      </c>
      <c r="G52">
        <v>193</v>
      </c>
      <c r="H52">
        <v>22</v>
      </c>
      <c r="I52">
        <v>390</v>
      </c>
      <c r="J52">
        <v>14036829.280811099</v>
      </c>
      <c r="K52">
        <v>13875487.4729563</v>
      </c>
      <c r="L52">
        <v>19009091.463867199</v>
      </c>
      <c r="M52">
        <v>14324137.994339701</v>
      </c>
      <c r="N52">
        <v>11426345.4486835</v>
      </c>
      <c r="O52">
        <v>9920515.5130526107</v>
      </c>
      <c r="P52">
        <v>23271654.516361602</v>
      </c>
      <c r="Q52">
        <v>8251323.8671367401</v>
      </c>
    </row>
    <row r="53" spans="1:17" x14ac:dyDescent="0.35">
      <c r="A53" t="s">
        <v>154</v>
      </c>
      <c r="B53" t="s">
        <v>5595</v>
      </c>
      <c r="C53" t="s">
        <v>5596</v>
      </c>
      <c r="D53">
        <v>0</v>
      </c>
      <c r="E53">
        <v>59</v>
      </c>
      <c r="F53">
        <v>21</v>
      </c>
      <c r="G53">
        <v>156</v>
      </c>
      <c r="H53">
        <v>21</v>
      </c>
      <c r="I53">
        <v>466</v>
      </c>
      <c r="J53">
        <v>13803106.7183572</v>
      </c>
      <c r="K53">
        <v>13338484.228008401</v>
      </c>
      <c r="L53">
        <v>16595947.53125</v>
      </c>
      <c r="M53">
        <v>12554957.685104899</v>
      </c>
      <c r="N53">
        <v>98382.794736608805</v>
      </c>
      <c r="O53">
        <v>83322.6417938214</v>
      </c>
      <c r="P53">
        <v>257824.57072377301</v>
      </c>
      <c r="Q53">
        <v>164955.76855992901</v>
      </c>
    </row>
    <row r="54" spans="1:17" x14ac:dyDescent="0.35">
      <c r="A54" t="s">
        <v>154</v>
      </c>
      <c r="B54" t="s">
        <v>384</v>
      </c>
      <c r="C54" t="s">
        <v>5597</v>
      </c>
      <c r="D54">
        <v>0</v>
      </c>
      <c r="E54">
        <v>52</v>
      </c>
      <c r="F54">
        <v>22</v>
      </c>
      <c r="G54">
        <v>181</v>
      </c>
      <c r="H54">
        <v>22</v>
      </c>
      <c r="I54">
        <v>516</v>
      </c>
      <c r="J54">
        <v>6962125.3889185796</v>
      </c>
      <c r="K54">
        <v>7659029.1796989897</v>
      </c>
      <c r="L54">
        <v>10659102.671875</v>
      </c>
      <c r="M54">
        <v>9762958.8082855009</v>
      </c>
      <c r="N54">
        <v>3815088.6190641001</v>
      </c>
      <c r="O54">
        <v>2961579.5400559301</v>
      </c>
      <c r="P54">
        <v>7048425.7632489298</v>
      </c>
      <c r="Q54">
        <v>3969172.8440062599</v>
      </c>
    </row>
    <row r="55" spans="1:17" x14ac:dyDescent="0.35">
      <c r="A55" t="s">
        <v>154</v>
      </c>
      <c r="B55" t="s">
        <v>5598</v>
      </c>
      <c r="C55" t="s">
        <v>5599</v>
      </c>
      <c r="D55">
        <v>0</v>
      </c>
      <c r="E55">
        <v>37</v>
      </c>
      <c r="F55">
        <v>39</v>
      </c>
      <c r="G55">
        <v>161</v>
      </c>
      <c r="H55">
        <v>39</v>
      </c>
      <c r="I55">
        <v>1240</v>
      </c>
      <c r="J55">
        <v>2908359.3543244498</v>
      </c>
      <c r="K55">
        <v>3338000.86446448</v>
      </c>
      <c r="L55">
        <v>3723480.99609375</v>
      </c>
      <c r="M55">
        <v>2560464.8350188499</v>
      </c>
      <c r="N55">
        <v>143036.98913405501</v>
      </c>
      <c r="O55">
        <v>80300.905816539802</v>
      </c>
      <c r="P55">
        <v>61314.331069209897</v>
      </c>
      <c r="Q55">
        <v>20651.565634196701</v>
      </c>
    </row>
    <row r="56" spans="1:17" x14ac:dyDescent="0.35">
      <c r="A56" t="s">
        <v>154</v>
      </c>
      <c r="B56" t="s">
        <v>5600</v>
      </c>
      <c r="C56" t="s">
        <v>5601</v>
      </c>
      <c r="D56">
        <v>0</v>
      </c>
      <c r="E56">
        <v>38</v>
      </c>
      <c r="F56">
        <v>38</v>
      </c>
      <c r="G56">
        <v>119</v>
      </c>
      <c r="H56">
        <v>38</v>
      </c>
      <c r="I56">
        <v>1112</v>
      </c>
      <c r="J56">
        <v>4408954.9405205697</v>
      </c>
      <c r="K56">
        <v>5058720.4429691499</v>
      </c>
      <c r="L56">
        <v>5452326.984375</v>
      </c>
      <c r="M56">
        <v>3419841.7954010102</v>
      </c>
      <c r="N56">
        <v>925684.67314466694</v>
      </c>
      <c r="O56">
        <v>1454703.7985932601</v>
      </c>
      <c r="P56">
        <v>622929.95587886102</v>
      </c>
      <c r="Q56">
        <v>706989.44889386103</v>
      </c>
    </row>
    <row r="57" spans="1:17" x14ac:dyDescent="0.35">
      <c r="A57" t="s">
        <v>154</v>
      </c>
      <c r="B57" t="s">
        <v>403</v>
      </c>
      <c r="C57" t="s">
        <v>5602</v>
      </c>
      <c r="D57">
        <v>0</v>
      </c>
      <c r="E57">
        <v>58</v>
      </c>
      <c r="F57">
        <v>20</v>
      </c>
      <c r="G57">
        <v>212</v>
      </c>
      <c r="H57">
        <v>20</v>
      </c>
      <c r="I57">
        <v>424</v>
      </c>
      <c r="J57">
        <v>22448818.045952398</v>
      </c>
      <c r="K57">
        <v>20593042.700127799</v>
      </c>
      <c r="L57">
        <v>26263909.84375</v>
      </c>
      <c r="M57">
        <v>19639590.349024698</v>
      </c>
      <c r="N57">
        <v>3789347.62449907</v>
      </c>
      <c r="O57">
        <v>7630297.1904493598</v>
      </c>
      <c r="P57">
        <v>4646589.4670837699</v>
      </c>
      <c r="Q57">
        <v>1796838.24815966</v>
      </c>
    </row>
    <row r="58" spans="1:17" x14ac:dyDescent="0.35">
      <c r="A58" t="s">
        <v>154</v>
      </c>
      <c r="B58" t="s">
        <v>5603</v>
      </c>
      <c r="C58" t="s">
        <v>5604</v>
      </c>
      <c r="D58">
        <v>0</v>
      </c>
      <c r="E58">
        <v>59</v>
      </c>
      <c r="F58">
        <v>24</v>
      </c>
      <c r="G58">
        <v>144</v>
      </c>
      <c r="H58">
        <v>24</v>
      </c>
      <c r="I58">
        <v>558</v>
      </c>
      <c r="J58">
        <v>3801388.5822385899</v>
      </c>
      <c r="K58">
        <v>4282907.6654038699</v>
      </c>
      <c r="L58">
        <v>5793823.0859375</v>
      </c>
      <c r="M58">
        <v>4506699.0975377904</v>
      </c>
      <c r="N58">
        <v>1376889.0290914699</v>
      </c>
      <c r="O58">
        <v>1227621.2308834</v>
      </c>
      <c r="P58">
        <v>167106.775041866</v>
      </c>
      <c r="Q58">
        <v>469530.890585838</v>
      </c>
    </row>
    <row r="59" spans="1:17" x14ac:dyDescent="0.35">
      <c r="A59" t="s">
        <v>154</v>
      </c>
      <c r="B59" t="s">
        <v>5605</v>
      </c>
      <c r="C59" t="s">
        <v>5606</v>
      </c>
      <c r="D59">
        <v>0</v>
      </c>
      <c r="E59">
        <v>35</v>
      </c>
      <c r="F59">
        <v>30</v>
      </c>
      <c r="G59">
        <v>161</v>
      </c>
      <c r="H59">
        <v>30</v>
      </c>
      <c r="I59">
        <v>1002</v>
      </c>
      <c r="J59">
        <v>6314864.7016543997</v>
      </c>
      <c r="K59">
        <v>7495784.8921590699</v>
      </c>
      <c r="L59">
        <v>7822889.12109375</v>
      </c>
      <c r="M59">
        <v>5542539.7310341699</v>
      </c>
      <c r="N59">
        <v>1150335.4987004299</v>
      </c>
      <c r="O59">
        <v>1803346.2675510701</v>
      </c>
      <c r="P59">
        <v>547962.07683356898</v>
      </c>
      <c r="Q59">
        <v>543584.57460589695</v>
      </c>
    </row>
    <row r="60" spans="1:17" x14ac:dyDescent="0.35">
      <c r="A60" t="s">
        <v>154</v>
      </c>
      <c r="B60" t="s">
        <v>5607</v>
      </c>
      <c r="C60" t="s">
        <v>5608</v>
      </c>
      <c r="D60">
        <v>0</v>
      </c>
      <c r="E60">
        <v>55</v>
      </c>
      <c r="F60">
        <v>24</v>
      </c>
      <c r="G60">
        <v>104</v>
      </c>
      <c r="H60">
        <v>24</v>
      </c>
      <c r="I60">
        <v>595</v>
      </c>
      <c r="J60">
        <v>4815477.45892403</v>
      </c>
      <c r="K60">
        <v>5487613.9170618504</v>
      </c>
      <c r="L60">
        <v>6646338.25</v>
      </c>
      <c r="M60">
        <v>4983227.1792943701</v>
      </c>
      <c r="N60">
        <v>85681.575111362195</v>
      </c>
      <c r="O60">
        <v>107626.199584633</v>
      </c>
      <c r="P60">
        <v>72508.611069635605</v>
      </c>
      <c r="Q60">
        <v>286475.53775613703</v>
      </c>
    </row>
    <row r="61" spans="1:17" x14ac:dyDescent="0.35">
      <c r="A61" t="s">
        <v>154</v>
      </c>
      <c r="B61" t="s">
        <v>5609</v>
      </c>
      <c r="C61" t="s">
        <v>5610</v>
      </c>
      <c r="D61">
        <v>0</v>
      </c>
      <c r="E61">
        <v>79</v>
      </c>
      <c r="F61">
        <v>22</v>
      </c>
      <c r="G61">
        <v>225</v>
      </c>
      <c r="H61">
        <v>22</v>
      </c>
      <c r="I61">
        <v>335</v>
      </c>
      <c r="J61">
        <v>21601474.353223398</v>
      </c>
      <c r="K61">
        <v>21632301.940741502</v>
      </c>
      <c r="L61">
        <v>23368721.4921875</v>
      </c>
      <c r="M61">
        <v>17647553.733914901</v>
      </c>
      <c r="N61">
        <v>22764616.818412598</v>
      </c>
      <c r="O61">
        <v>19749429.6341298</v>
      </c>
      <c r="P61">
        <v>48019237.432189897</v>
      </c>
      <c r="Q61">
        <v>22484654.239283402</v>
      </c>
    </row>
    <row r="62" spans="1:17" x14ac:dyDescent="0.35">
      <c r="A62" t="s">
        <v>154</v>
      </c>
      <c r="B62" t="s">
        <v>5611</v>
      </c>
      <c r="C62" t="s">
        <v>5612</v>
      </c>
      <c r="D62">
        <v>0</v>
      </c>
      <c r="E62">
        <v>50</v>
      </c>
      <c r="F62">
        <v>26</v>
      </c>
      <c r="G62">
        <v>133</v>
      </c>
      <c r="H62">
        <v>26</v>
      </c>
      <c r="I62">
        <v>616</v>
      </c>
      <c r="J62">
        <v>6895975.8873325</v>
      </c>
      <c r="K62">
        <v>9123571.3503293395</v>
      </c>
      <c r="L62">
        <v>9826741.21875</v>
      </c>
      <c r="M62">
        <v>5912025.2933869604</v>
      </c>
      <c r="N62">
        <v>506721.09462626697</v>
      </c>
      <c r="O62">
        <v>1160990.7504748399</v>
      </c>
      <c r="P62">
        <v>555781.66184414504</v>
      </c>
      <c r="Q62">
        <v>540007.50832979998</v>
      </c>
    </row>
    <row r="63" spans="1:17" x14ac:dyDescent="0.35">
      <c r="A63" t="s">
        <v>154</v>
      </c>
      <c r="B63" t="s">
        <v>5613</v>
      </c>
      <c r="C63" t="s">
        <v>5614</v>
      </c>
      <c r="D63">
        <v>0</v>
      </c>
      <c r="E63">
        <v>49</v>
      </c>
      <c r="F63">
        <v>33</v>
      </c>
      <c r="G63">
        <v>169</v>
      </c>
      <c r="H63">
        <v>33</v>
      </c>
      <c r="I63">
        <v>801</v>
      </c>
      <c r="J63">
        <v>6157103.6258060103</v>
      </c>
      <c r="K63">
        <v>8014845.2799022999</v>
      </c>
      <c r="L63">
        <v>8153359.546875</v>
      </c>
      <c r="M63">
        <v>6576966.1523629101</v>
      </c>
      <c r="N63">
        <v>630983.17953048402</v>
      </c>
      <c r="O63">
        <v>24413.124745892699</v>
      </c>
      <c r="P63">
        <v>25297.5495788997</v>
      </c>
      <c r="Q63" t="s">
        <v>732</v>
      </c>
    </row>
    <row r="64" spans="1:17" x14ac:dyDescent="0.35">
      <c r="A64" t="s">
        <v>154</v>
      </c>
      <c r="B64" t="s">
        <v>414</v>
      </c>
      <c r="C64" t="s">
        <v>5615</v>
      </c>
      <c r="D64">
        <v>0</v>
      </c>
      <c r="E64">
        <v>64</v>
      </c>
      <c r="F64">
        <v>21</v>
      </c>
      <c r="G64">
        <v>222</v>
      </c>
      <c r="H64">
        <v>21</v>
      </c>
      <c r="I64">
        <v>398</v>
      </c>
      <c r="J64">
        <v>9802722.72102925</v>
      </c>
      <c r="K64">
        <v>9815890.8496263996</v>
      </c>
      <c r="L64">
        <v>13018484.7539063</v>
      </c>
      <c r="M64">
        <v>7079004.38566266</v>
      </c>
      <c r="N64">
        <v>13366070.360334801</v>
      </c>
      <c r="O64">
        <v>12059732.3547593</v>
      </c>
      <c r="P64">
        <v>21446721.159303099</v>
      </c>
      <c r="Q64">
        <v>7794135.0544874202</v>
      </c>
    </row>
    <row r="65" spans="1:17" x14ac:dyDescent="0.35">
      <c r="A65" t="s">
        <v>154</v>
      </c>
      <c r="B65" t="s">
        <v>5616</v>
      </c>
      <c r="C65" t="s">
        <v>5617</v>
      </c>
      <c r="D65">
        <v>0</v>
      </c>
      <c r="E65">
        <v>34</v>
      </c>
      <c r="F65">
        <v>25</v>
      </c>
      <c r="G65">
        <v>124</v>
      </c>
      <c r="H65">
        <v>25</v>
      </c>
      <c r="I65">
        <v>864</v>
      </c>
      <c r="J65">
        <v>6218514.1213259203</v>
      </c>
      <c r="K65">
        <v>6670083.4781068601</v>
      </c>
      <c r="L65">
        <v>6059360.390625</v>
      </c>
      <c r="M65">
        <v>4692299.9037967697</v>
      </c>
      <c r="N65">
        <v>2755295.1676495499</v>
      </c>
      <c r="O65">
        <v>3024611.6805149</v>
      </c>
      <c r="P65">
        <v>1157595.20499421</v>
      </c>
      <c r="Q65">
        <v>210104.95461049699</v>
      </c>
    </row>
    <row r="66" spans="1:17" x14ac:dyDescent="0.35">
      <c r="A66" t="s">
        <v>154</v>
      </c>
      <c r="B66" t="s">
        <v>5618</v>
      </c>
      <c r="C66" t="s">
        <v>5619</v>
      </c>
      <c r="D66">
        <v>0</v>
      </c>
      <c r="E66">
        <v>66</v>
      </c>
      <c r="F66">
        <v>29</v>
      </c>
      <c r="G66">
        <v>189</v>
      </c>
      <c r="H66">
        <v>29</v>
      </c>
      <c r="I66">
        <v>480</v>
      </c>
      <c r="J66">
        <v>6684320.4425217304</v>
      </c>
      <c r="K66">
        <v>7641459.12715765</v>
      </c>
      <c r="L66">
        <v>7707320.49609375</v>
      </c>
      <c r="M66">
        <v>6294539.5115808696</v>
      </c>
      <c r="N66">
        <v>3954340.9031996899</v>
      </c>
      <c r="O66">
        <v>4593196.5958366897</v>
      </c>
      <c r="P66">
        <v>6258107.78962122</v>
      </c>
      <c r="Q66">
        <v>5674873.9120335001</v>
      </c>
    </row>
    <row r="67" spans="1:17" x14ac:dyDescent="0.35">
      <c r="A67" t="s">
        <v>154</v>
      </c>
      <c r="B67" t="s">
        <v>5620</v>
      </c>
      <c r="C67" t="s">
        <v>5621</v>
      </c>
      <c r="D67">
        <v>0</v>
      </c>
      <c r="E67">
        <v>65</v>
      </c>
      <c r="F67">
        <v>19</v>
      </c>
      <c r="G67">
        <v>144</v>
      </c>
      <c r="H67">
        <v>19</v>
      </c>
      <c r="I67">
        <v>432</v>
      </c>
      <c r="J67">
        <v>7022365.2861750498</v>
      </c>
      <c r="K67">
        <v>6220782.1233409401</v>
      </c>
      <c r="L67">
        <v>8145411.3046875</v>
      </c>
      <c r="M67">
        <v>5826240.9736293899</v>
      </c>
      <c r="N67">
        <v>6714573.5819718502</v>
      </c>
      <c r="O67">
        <v>5269990.5711150104</v>
      </c>
      <c r="P67">
        <v>11751085.6529938</v>
      </c>
      <c r="Q67">
        <v>8371426.1759085702</v>
      </c>
    </row>
    <row r="68" spans="1:17" x14ac:dyDescent="0.35">
      <c r="A68" t="s">
        <v>154</v>
      </c>
      <c r="B68" t="s">
        <v>5622</v>
      </c>
      <c r="C68" t="s">
        <v>5623</v>
      </c>
      <c r="D68">
        <v>0</v>
      </c>
      <c r="E68">
        <v>52</v>
      </c>
      <c r="F68">
        <v>26</v>
      </c>
      <c r="G68">
        <v>120</v>
      </c>
      <c r="H68">
        <v>25</v>
      </c>
      <c r="I68">
        <v>633</v>
      </c>
      <c r="J68">
        <v>3963732.1340255998</v>
      </c>
      <c r="K68">
        <v>4998441.7973806402</v>
      </c>
      <c r="L68">
        <v>5412637.66796875</v>
      </c>
      <c r="M68">
        <v>3593276.1852020002</v>
      </c>
      <c r="N68" t="s">
        <v>732</v>
      </c>
      <c r="O68" t="s">
        <v>732</v>
      </c>
      <c r="P68" t="s">
        <v>732</v>
      </c>
      <c r="Q68">
        <v>528986.09467668401</v>
      </c>
    </row>
    <row r="69" spans="1:17" x14ac:dyDescent="0.35">
      <c r="A69" t="s">
        <v>154</v>
      </c>
      <c r="B69" t="s">
        <v>5624</v>
      </c>
      <c r="C69" t="s">
        <v>5625</v>
      </c>
      <c r="D69">
        <v>0</v>
      </c>
      <c r="E69">
        <v>57</v>
      </c>
      <c r="F69">
        <v>25</v>
      </c>
      <c r="G69">
        <v>140</v>
      </c>
      <c r="H69">
        <v>25</v>
      </c>
      <c r="I69">
        <v>557</v>
      </c>
      <c r="J69">
        <v>8154270.9744847696</v>
      </c>
      <c r="K69">
        <v>10021189.5553014</v>
      </c>
      <c r="L69">
        <v>10977830.6171875</v>
      </c>
      <c r="M69">
        <v>7652650.8763185199</v>
      </c>
      <c r="N69">
        <v>1281376.30796642</v>
      </c>
      <c r="O69">
        <v>1217431.69440049</v>
      </c>
      <c r="P69">
        <v>1274419.52715398</v>
      </c>
      <c r="Q69">
        <v>674213.97206154501</v>
      </c>
    </row>
    <row r="70" spans="1:17" x14ac:dyDescent="0.35">
      <c r="A70" t="s">
        <v>154</v>
      </c>
      <c r="B70" t="s">
        <v>5626</v>
      </c>
      <c r="C70" t="s">
        <v>5627</v>
      </c>
      <c r="D70">
        <v>0</v>
      </c>
      <c r="E70">
        <v>42</v>
      </c>
      <c r="F70">
        <v>29</v>
      </c>
      <c r="G70">
        <v>123</v>
      </c>
      <c r="H70">
        <v>29</v>
      </c>
      <c r="I70">
        <v>815</v>
      </c>
      <c r="J70">
        <v>4706658.88965635</v>
      </c>
      <c r="K70">
        <v>5102780.6784466896</v>
      </c>
      <c r="L70">
        <v>5941508.1796875</v>
      </c>
      <c r="M70">
        <v>4889760.7872467795</v>
      </c>
      <c r="N70">
        <v>412596.20719633898</v>
      </c>
      <c r="O70">
        <v>762720.77357682702</v>
      </c>
      <c r="P70">
        <v>1162240.54630926</v>
      </c>
      <c r="Q70">
        <v>473489.05699297698</v>
      </c>
    </row>
    <row r="71" spans="1:17" x14ac:dyDescent="0.35">
      <c r="A71" t="s">
        <v>154</v>
      </c>
      <c r="B71" t="s">
        <v>5628</v>
      </c>
      <c r="C71" t="s">
        <v>5629</v>
      </c>
      <c r="D71">
        <v>0</v>
      </c>
      <c r="E71">
        <v>53</v>
      </c>
      <c r="F71">
        <v>31</v>
      </c>
      <c r="G71">
        <v>159</v>
      </c>
      <c r="H71">
        <v>31</v>
      </c>
      <c r="I71">
        <v>653</v>
      </c>
      <c r="J71">
        <v>8785081.25340789</v>
      </c>
      <c r="K71">
        <v>10771796.9868224</v>
      </c>
      <c r="L71">
        <v>11815135.2890625</v>
      </c>
      <c r="M71">
        <v>9117842.0619751792</v>
      </c>
      <c r="N71">
        <v>401129.52884659701</v>
      </c>
      <c r="O71">
        <v>1724113.6123551901</v>
      </c>
      <c r="P71">
        <v>40748.549938882898</v>
      </c>
      <c r="Q71">
        <v>166405.115200395</v>
      </c>
    </row>
    <row r="72" spans="1:17" x14ac:dyDescent="0.35">
      <c r="A72" t="s">
        <v>154</v>
      </c>
      <c r="B72" t="s">
        <v>387</v>
      </c>
      <c r="C72" t="s">
        <v>5630</v>
      </c>
      <c r="D72">
        <v>0</v>
      </c>
      <c r="E72">
        <v>47</v>
      </c>
      <c r="F72">
        <v>27</v>
      </c>
      <c r="G72">
        <v>152</v>
      </c>
      <c r="H72">
        <v>4</v>
      </c>
      <c r="I72">
        <v>716</v>
      </c>
      <c r="J72">
        <v>5914031.8973587304</v>
      </c>
      <c r="K72">
        <v>6994794.4806313198</v>
      </c>
      <c r="L72">
        <v>7465241.05859375</v>
      </c>
      <c r="M72">
        <v>7427124.9463962996</v>
      </c>
      <c r="N72">
        <v>4973040.5011903597</v>
      </c>
      <c r="O72">
        <v>5316647.7083126297</v>
      </c>
      <c r="P72">
        <v>4987386.5318050496</v>
      </c>
      <c r="Q72">
        <v>4841507.2867126996</v>
      </c>
    </row>
    <row r="73" spans="1:17" x14ac:dyDescent="0.35">
      <c r="A73" t="s">
        <v>154</v>
      </c>
      <c r="B73" t="s">
        <v>5631</v>
      </c>
      <c r="C73" t="s">
        <v>5632</v>
      </c>
      <c r="D73">
        <v>0</v>
      </c>
      <c r="E73">
        <v>36</v>
      </c>
      <c r="F73">
        <v>19</v>
      </c>
      <c r="G73">
        <v>134</v>
      </c>
      <c r="H73">
        <v>19</v>
      </c>
      <c r="I73">
        <v>807</v>
      </c>
      <c r="J73">
        <v>4579739.5618950399</v>
      </c>
      <c r="K73">
        <v>8433025.0917020198</v>
      </c>
      <c r="L73">
        <v>11048322.546875</v>
      </c>
      <c r="M73">
        <v>10137890.270564601</v>
      </c>
      <c r="N73">
        <v>2615877.7081309301</v>
      </c>
      <c r="O73">
        <v>1963441.15026398</v>
      </c>
      <c r="P73">
        <v>1241833.1230734501</v>
      </c>
      <c r="Q73">
        <v>469971.93185010197</v>
      </c>
    </row>
    <row r="74" spans="1:17" x14ac:dyDescent="0.35">
      <c r="A74" t="s">
        <v>154</v>
      </c>
      <c r="B74" t="s">
        <v>5633</v>
      </c>
      <c r="C74" t="s">
        <v>5634</v>
      </c>
      <c r="D74">
        <v>0</v>
      </c>
      <c r="E74">
        <v>54</v>
      </c>
      <c r="F74">
        <v>21</v>
      </c>
      <c r="G74">
        <v>155</v>
      </c>
      <c r="H74">
        <v>21</v>
      </c>
      <c r="I74">
        <v>550</v>
      </c>
      <c r="J74">
        <v>8463156.7764281705</v>
      </c>
      <c r="K74">
        <v>8495992.4745448399</v>
      </c>
      <c r="L74">
        <v>8925763.34375</v>
      </c>
      <c r="M74">
        <v>7594306.57892102</v>
      </c>
      <c r="N74">
        <v>11510037.6675664</v>
      </c>
      <c r="O74">
        <v>8693609.9321316592</v>
      </c>
      <c r="P74">
        <v>16091723.011620101</v>
      </c>
      <c r="Q74">
        <v>7515968.1473639896</v>
      </c>
    </row>
    <row r="75" spans="1:17" x14ac:dyDescent="0.35">
      <c r="A75" t="s">
        <v>154</v>
      </c>
      <c r="B75" t="s">
        <v>5635</v>
      </c>
      <c r="C75" t="s">
        <v>5636</v>
      </c>
      <c r="D75">
        <v>0</v>
      </c>
      <c r="E75">
        <v>38</v>
      </c>
      <c r="F75">
        <v>32</v>
      </c>
      <c r="G75">
        <v>115</v>
      </c>
      <c r="H75">
        <v>32</v>
      </c>
      <c r="I75">
        <v>909</v>
      </c>
      <c r="J75">
        <v>17142781.5566356</v>
      </c>
      <c r="K75">
        <v>9507810.3081453908</v>
      </c>
      <c r="L75">
        <v>16597365.609375</v>
      </c>
      <c r="M75">
        <v>22980112.472952399</v>
      </c>
      <c r="N75">
        <v>107720685.904956</v>
      </c>
      <c r="O75">
        <v>18520106.772333901</v>
      </c>
      <c r="P75">
        <v>22507632.170989599</v>
      </c>
      <c r="Q75">
        <v>20016161.030544601</v>
      </c>
    </row>
    <row r="76" spans="1:17" x14ac:dyDescent="0.35">
      <c r="A76" t="s">
        <v>154</v>
      </c>
      <c r="B76" t="s">
        <v>5637</v>
      </c>
      <c r="C76" t="s">
        <v>5638</v>
      </c>
      <c r="D76">
        <v>0</v>
      </c>
      <c r="E76">
        <v>55</v>
      </c>
      <c r="F76">
        <v>25</v>
      </c>
      <c r="G76">
        <v>144</v>
      </c>
      <c r="H76">
        <v>25</v>
      </c>
      <c r="I76">
        <v>531</v>
      </c>
      <c r="J76">
        <v>7448075.2827533502</v>
      </c>
      <c r="K76">
        <v>7877660.8895989703</v>
      </c>
      <c r="L76">
        <v>7852276.16015625</v>
      </c>
      <c r="M76">
        <v>6782343.16671638</v>
      </c>
      <c r="N76">
        <v>2210195.9654700598</v>
      </c>
      <c r="O76">
        <v>2907833.8330286299</v>
      </c>
      <c r="P76">
        <v>1935786.6449094701</v>
      </c>
      <c r="Q76">
        <v>1686675.1337017401</v>
      </c>
    </row>
    <row r="77" spans="1:17" x14ac:dyDescent="0.35">
      <c r="A77" t="s">
        <v>154</v>
      </c>
      <c r="B77" t="s">
        <v>5639</v>
      </c>
      <c r="C77" t="s">
        <v>5640</v>
      </c>
      <c r="D77">
        <v>0</v>
      </c>
      <c r="E77">
        <v>43</v>
      </c>
      <c r="F77">
        <v>32</v>
      </c>
      <c r="G77">
        <v>178</v>
      </c>
      <c r="H77">
        <v>32</v>
      </c>
      <c r="I77">
        <v>735</v>
      </c>
      <c r="J77">
        <v>6377935.6743377596</v>
      </c>
      <c r="K77">
        <v>7854603.7112940103</v>
      </c>
      <c r="L77">
        <v>9255595.7890625</v>
      </c>
      <c r="M77">
        <v>5979711.1729764799</v>
      </c>
      <c r="N77">
        <v>2516361.4110587598</v>
      </c>
      <c r="O77">
        <v>2403534.3823941899</v>
      </c>
      <c r="P77">
        <v>3013798.1290446599</v>
      </c>
      <c r="Q77">
        <v>2704079.2245459501</v>
      </c>
    </row>
    <row r="78" spans="1:17" x14ac:dyDescent="0.35">
      <c r="A78" t="s">
        <v>154</v>
      </c>
      <c r="B78" t="s">
        <v>5641</v>
      </c>
      <c r="C78" t="s">
        <v>5642</v>
      </c>
      <c r="D78">
        <v>0</v>
      </c>
      <c r="E78">
        <v>44</v>
      </c>
      <c r="F78">
        <v>25</v>
      </c>
      <c r="G78">
        <v>88</v>
      </c>
      <c r="H78">
        <v>25</v>
      </c>
      <c r="I78">
        <v>813</v>
      </c>
      <c r="J78">
        <v>3133329.0671054898</v>
      </c>
      <c r="K78">
        <v>3556686.0276306202</v>
      </c>
      <c r="L78">
        <v>4535080.81640625</v>
      </c>
      <c r="M78">
        <v>2872717.1458037999</v>
      </c>
      <c r="N78">
        <v>1325553.5541388199</v>
      </c>
      <c r="O78">
        <v>1806182.3744087899</v>
      </c>
      <c r="P78">
        <v>1588076.64595473</v>
      </c>
      <c r="Q78">
        <v>1244509.3212866799</v>
      </c>
    </row>
    <row r="79" spans="1:17" x14ac:dyDescent="0.35">
      <c r="A79" t="s">
        <v>154</v>
      </c>
      <c r="B79" t="s">
        <v>5643</v>
      </c>
      <c r="C79" t="s">
        <v>5644</v>
      </c>
      <c r="D79">
        <v>0</v>
      </c>
      <c r="E79">
        <v>41</v>
      </c>
      <c r="F79">
        <v>32</v>
      </c>
      <c r="G79">
        <v>181</v>
      </c>
      <c r="H79">
        <v>32</v>
      </c>
      <c r="I79">
        <v>917</v>
      </c>
      <c r="J79">
        <v>18158607.1789563</v>
      </c>
      <c r="K79">
        <v>18851822.273793001</v>
      </c>
      <c r="L79">
        <v>13999200.4257813</v>
      </c>
      <c r="M79">
        <v>9003076.9987956099</v>
      </c>
      <c r="N79">
        <v>9777765.7985219695</v>
      </c>
      <c r="O79">
        <v>16524535.152563799</v>
      </c>
      <c r="P79">
        <v>9317863.6202141494</v>
      </c>
      <c r="Q79">
        <v>4376752.3311983896</v>
      </c>
    </row>
    <row r="80" spans="1:17" x14ac:dyDescent="0.35">
      <c r="A80" t="s">
        <v>154</v>
      </c>
      <c r="B80" t="s">
        <v>5645</v>
      </c>
      <c r="C80" t="s">
        <v>5646</v>
      </c>
      <c r="D80">
        <v>0</v>
      </c>
      <c r="E80">
        <v>40</v>
      </c>
      <c r="F80">
        <v>28</v>
      </c>
      <c r="G80">
        <v>157</v>
      </c>
      <c r="H80">
        <v>28</v>
      </c>
      <c r="I80">
        <v>872</v>
      </c>
      <c r="J80">
        <v>6437438.1318987701</v>
      </c>
      <c r="K80">
        <v>6873058.7244916596</v>
      </c>
      <c r="L80">
        <v>8680701.81640625</v>
      </c>
      <c r="M80">
        <v>5248669.3649501</v>
      </c>
      <c r="N80">
        <v>1689792.10397611</v>
      </c>
      <c r="O80">
        <v>1580445.5553828699</v>
      </c>
      <c r="P80">
        <v>962787.244626823</v>
      </c>
      <c r="Q80">
        <v>2605688.32358234</v>
      </c>
    </row>
    <row r="81" spans="1:17" x14ac:dyDescent="0.35">
      <c r="A81" t="s">
        <v>154</v>
      </c>
      <c r="B81" t="s">
        <v>5647</v>
      </c>
      <c r="C81" t="s">
        <v>5648</v>
      </c>
      <c r="D81">
        <v>0</v>
      </c>
      <c r="E81">
        <v>82</v>
      </c>
      <c r="F81">
        <v>14</v>
      </c>
      <c r="G81">
        <v>166</v>
      </c>
      <c r="H81">
        <v>14</v>
      </c>
      <c r="I81">
        <v>219</v>
      </c>
      <c r="J81">
        <v>17456655.079765301</v>
      </c>
      <c r="K81">
        <v>16887757.102203999</v>
      </c>
      <c r="L81">
        <v>21162866.4296875</v>
      </c>
      <c r="M81">
        <v>14228793.6351202</v>
      </c>
      <c r="N81">
        <v>5770981.0506550996</v>
      </c>
      <c r="O81">
        <v>5615139.2524151597</v>
      </c>
      <c r="P81">
        <v>5029782.9206367396</v>
      </c>
      <c r="Q81">
        <v>5696244.3779391004</v>
      </c>
    </row>
    <row r="82" spans="1:17" x14ac:dyDescent="0.35">
      <c r="A82" t="s">
        <v>154</v>
      </c>
      <c r="B82" t="s">
        <v>398</v>
      </c>
      <c r="C82" t="s">
        <v>5649</v>
      </c>
      <c r="D82">
        <v>0</v>
      </c>
      <c r="E82">
        <v>74</v>
      </c>
      <c r="F82">
        <v>22</v>
      </c>
      <c r="G82">
        <v>101</v>
      </c>
      <c r="H82">
        <v>22</v>
      </c>
      <c r="I82">
        <v>385</v>
      </c>
      <c r="J82">
        <v>5043775.8019395396</v>
      </c>
      <c r="K82">
        <v>4354742.6575695202</v>
      </c>
      <c r="L82">
        <v>6210415.203125</v>
      </c>
      <c r="M82">
        <v>2872634.0875462801</v>
      </c>
      <c r="N82">
        <v>938412.57968781504</v>
      </c>
      <c r="O82">
        <v>2993018.08908867</v>
      </c>
      <c r="P82" t="s">
        <v>732</v>
      </c>
      <c r="Q82">
        <v>2048625.0863457101</v>
      </c>
    </row>
    <row r="83" spans="1:17" x14ac:dyDescent="0.35">
      <c r="A83" t="s">
        <v>154</v>
      </c>
      <c r="B83" t="s">
        <v>5650</v>
      </c>
      <c r="C83" t="s">
        <v>5651</v>
      </c>
      <c r="D83">
        <v>0</v>
      </c>
      <c r="E83">
        <v>53</v>
      </c>
      <c r="F83">
        <v>26</v>
      </c>
      <c r="G83">
        <v>139</v>
      </c>
      <c r="H83">
        <v>26</v>
      </c>
      <c r="I83">
        <v>657</v>
      </c>
      <c r="J83">
        <v>6472509.2284028102</v>
      </c>
      <c r="K83">
        <v>7288884.0380098699</v>
      </c>
      <c r="L83">
        <v>8653077.6582031306</v>
      </c>
      <c r="M83">
        <v>6060915.0702055898</v>
      </c>
      <c r="N83">
        <v>1140223.96734912</v>
      </c>
      <c r="O83">
        <v>1757220.7547722701</v>
      </c>
      <c r="P83">
        <v>1051161.08074351</v>
      </c>
      <c r="Q83">
        <v>1038099.55738575</v>
      </c>
    </row>
    <row r="84" spans="1:17" x14ac:dyDescent="0.35">
      <c r="A84" t="s">
        <v>154</v>
      </c>
      <c r="B84" t="s">
        <v>5652</v>
      </c>
      <c r="C84" t="s">
        <v>5653</v>
      </c>
      <c r="D84">
        <v>0</v>
      </c>
      <c r="E84">
        <v>58</v>
      </c>
      <c r="F84">
        <v>23</v>
      </c>
      <c r="G84">
        <v>121</v>
      </c>
      <c r="H84">
        <v>23</v>
      </c>
      <c r="I84">
        <v>421</v>
      </c>
      <c r="J84">
        <v>7430450.6170610702</v>
      </c>
      <c r="K84">
        <v>8235015.6063015303</v>
      </c>
      <c r="L84">
        <v>9017027.609375</v>
      </c>
      <c r="M84">
        <v>6451347.2712876098</v>
      </c>
      <c r="N84">
        <v>1664311.8845716401</v>
      </c>
      <c r="O84">
        <v>2653959.2882751999</v>
      </c>
      <c r="P84">
        <v>1074831.33145723</v>
      </c>
      <c r="Q84">
        <v>557882.30242423003</v>
      </c>
    </row>
    <row r="85" spans="1:17" x14ac:dyDescent="0.35">
      <c r="A85" t="s">
        <v>154</v>
      </c>
      <c r="B85" t="s">
        <v>5654</v>
      </c>
      <c r="C85" t="s">
        <v>5655</v>
      </c>
      <c r="D85">
        <v>0</v>
      </c>
      <c r="E85">
        <v>50</v>
      </c>
      <c r="F85">
        <v>19</v>
      </c>
      <c r="G85">
        <v>172</v>
      </c>
      <c r="H85">
        <v>19</v>
      </c>
      <c r="I85">
        <v>339</v>
      </c>
      <c r="J85">
        <v>14056614.3184253</v>
      </c>
      <c r="K85">
        <v>12938662.988457801</v>
      </c>
      <c r="L85">
        <v>15223817.783203101</v>
      </c>
      <c r="M85">
        <v>11108249.7870571</v>
      </c>
      <c r="N85">
        <v>3556245.6125725498</v>
      </c>
      <c r="O85">
        <v>5608229.1997277299</v>
      </c>
      <c r="P85">
        <v>5334436.1985879196</v>
      </c>
      <c r="Q85">
        <v>1831686.08502866</v>
      </c>
    </row>
    <row r="86" spans="1:17" x14ac:dyDescent="0.35">
      <c r="A86" t="s">
        <v>154</v>
      </c>
      <c r="B86" t="s">
        <v>389</v>
      </c>
      <c r="C86" t="s">
        <v>5656</v>
      </c>
      <c r="D86">
        <v>0</v>
      </c>
      <c r="E86">
        <v>41</v>
      </c>
      <c r="F86">
        <v>24</v>
      </c>
      <c r="G86">
        <v>129</v>
      </c>
      <c r="H86">
        <v>2</v>
      </c>
      <c r="I86">
        <v>718</v>
      </c>
      <c r="J86">
        <v>73670.0697702076</v>
      </c>
      <c r="K86">
        <v>57484.575519716498</v>
      </c>
      <c r="L86">
        <v>67279.5546875</v>
      </c>
      <c r="M86">
        <v>67496.6280585145</v>
      </c>
      <c r="N86">
        <v>50851.333830907199</v>
      </c>
      <c r="O86">
        <v>18486.5628504669</v>
      </c>
      <c r="P86">
        <v>27999.628373685799</v>
      </c>
      <c r="Q86" t="s">
        <v>732</v>
      </c>
    </row>
    <row r="87" spans="1:17" x14ac:dyDescent="0.35">
      <c r="A87" t="s">
        <v>154</v>
      </c>
      <c r="B87" t="s">
        <v>5657</v>
      </c>
      <c r="C87" t="s">
        <v>5658</v>
      </c>
      <c r="D87">
        <v>0</v>
      </c>
      <c r="E87">
        <v>39</v>
      </c>
      <c r="F87">
        <v>35</v>
      </c>
      <c r="G87">
        <v>100</v>
      </c>
      <c r="H87">
        <v>35</v>
      </c>
      <c r="I87">
        <v>1040</v>
      </c>
      <c r="J87">
        <v>2823324.3700387399</v>
      </c>
      <c r="K87">
        <v>3418313.8280148702</v>
      </c>
      <c r="L87">
        <v>3693036.84375</v>
      </c>
      <c r="M87">
        <v>2728517.5260421298</v>
      </c>
      <c r="N87">
        <v>194123.07789841399</v>
      </c>
      <c r="O87">
        <v>801719.27936189901</v>
      </c>
      <c r="P87">
        <v>396395.25157702499</v>
      </c>
      <c r="Q87">
        <v>18812.645330813899</v>
      </c>
    </row>
    <row r="88" spans="1:17" x14ac:dyDescent="0.35">
      <c r="A88" t="s">
        <v>154</v>
      </c>
      <c r="B88" t="s">
        <v>381</v>
      </c>
      <c r="C88" t="s">
        <v>5659</v>
      </c>
      <c r="D88">
        <v>0</v>
      </c>
      <c r="E88">
        <v>44</v>
      </c>
      <c r="F88">
        <v>25</v>
      </c>
      <c r="G88">
        <v>126</v>
      </c>
      <c r="H88">
        <v>8</v>
      </c>
      <c r="I88">
        <v>718</v>
      </c>
      <c r="J88">
        <v>845417.56630483898</v>
      </c>
      <c r="K88">
        <v>601512.07992721605</v>
      </c>
      <c r="L88">
        <v>851126.9765625</v>
      </c>
      <c r="M88">
        <v>1321102.49711326</v>
      </c>
      <c r="N88">
        <v>259074.70893672601</v>
      </c>
      <c r="O88">
        <v>515656.89271907799</v>
      </c>
      <c r="P88">
        <v>223007.94443368301</v>
      </c>
      <c r="Q88">
        <v>312874.68549392698</v>
      </c>
    </row>
    <row r="89" spans="1:17" x14ac:dyDescent="0.35">
      <c r="A89" t="s">
        <v>154</v>
      </c>
      <c r="B89" t="s">
        <v>369</v>
      </c>
      <c r="C89" t="s">
        <v>5660</v>
      </c>
      <c r="D89">
        <v>0</v>
      </c>
      <c r="E89">
        <v>43</v>
      </c>
      <c r="F89">
        <v>6</v>
      </c>
      <c r="G89">
        <v>401</v>
      </c>
      <c r="H89">
        <v>6</v>
      </c>
      <c r="I89">
        <v>169</v>
      </c>
      <c r="J89">
        <v>140111273.02038699</v>
      </c>
      <c r="K89">
        <v>134698836.46280399</v>
      </c>
      <c r="L89">
        <v>163117100.19335899</v>
      </c>
      <c r="M89">
        <v>110524986.95672099</v>
      </c>
      <c r="N89">
        <v>9793181.8768501207</v>
      </c>
      <c r="O89">
        <v>22893445.6878401</v>
      </c>
      <c r="P89">
        <v>4368729.1267340798</v>
      </c>
      <c r="Q89">
        <v>604386.86874545005</v>
      </c>
    </row>
    <row r="90" spans="1:17" x14ac:dyDescent="0.35">
      <c r="A90" t="s">
        <v>154</v>
      </c>
      <c r="B90" t="s">
        <v>5661</v>
      </c>
      <c r="C90" t="s">
        <v>5662</v>
      </c>
      <c r="D90">
        <v>0</v>
      </c>
      <c r="E90">
        <v>71</v>
      </c>
      <c r="F90">
        <v>13</v>
      </c>
      <c r="G90">
        <v>145</v>
      </c>
      <c r="H90">
        <v>13</v>
      </c>
      <c r="I90">
        <v>327</v>
      </c>
      <c r="J90">
        <v>11274570.2804699</v>
      </c>
      <c r="K90">
        <v>9847209.9921379406</v>
      </c>
      <c r="L90">
        <v>9763194.4511718806</v>
      </c>
      <c r="M90">
        <v>8951262.4294881895</v>
      </c>
      <c r="N90">
        <v>7381693.0417144997</v>
      </c>
      <c r="O90">
        <v>8709146.4748417009</v>
      </c>
      <c r="P90">
        <v>9373442.7655990906</v>
      </c>
      <c r="Q90">
        <v>4224715.0896069901</v>
      </c>
    </row>
    <row r="91" spans="1:17" x14ac:dyDescent="0.35">
      <c r="A91" t="s">
        <v>154</v>
      </c>
      <c r="B91" t="s">
        <v>5663</v>
      </c>
      <c r="C91" t="s">
        <v>5664</v>
      </c>
      <c r="D91">
        <v>0</v>
      </c>
      <c r="E91">
        <v>54</v>
      </c>
      <c r="F91">
        <v>23</v>
      </c>
      <c r="G91">
        <v>115</v>
      </c>
      <c r="H91">
        <v>23</v>
      </c>
      <c r="I91">
        <v>583</v>
      </c>
      <c r="J91">
        <v>3671147.1886258102</v>
      </c>
      <c r="K91">
        <v>6055590.5270852204</v>
      </c>
      <c r="L91">
        <v>4432235.9453125</v>
      </c>
      <c r="M91">
        <v>3342116.8099290901</v>
      </c>
      <c r="N91" t="s">
        <v>732</v>
      </c>
      <c r="O91">
        <v>73722.480645643096</v>
      </c>
      <c r="P91">
        <v>47449.143211891402</v>
      </c>
      <c r="Q91">
        <v>188528.64986280899</v>
      </c>
    </row>
    <row r="92" spans="1:17" x14ac:dyDescent="0.35">
      <c r="A92" t="s">
        <v>154</v>
      </c>
      <c r="B92" t="s">
        <v>5665</v>
      </c>
      <c r="C92" t="s">
        <v>5666</v>
      </c>
      <c r="D92">
        <v>0</v>
      </c>
      <c r="E92">
        <v>44</v>
      </c>
      <c r="F92">
        <v>30</v>
      </c>
      <c r="G92">
        <v>107</v>
      </c>
      <c r="H92">
        <v>30</v>
      </c>
      <c r="I92">
        <v>890</v>
      </c>
      <c r="J92">
        <v>2757167.3426647899</v>
      </c>
      <c r="K92">
        <v>4026041.6836297899</v>
      </c>
      <c r="L92">
        <v>3750967.1777343801</v>
      </c>
      <c r="M92">
        <v>2540703.1114561101</v>
      </c>
      <c r="N92">
        <v>607819.35733612999</v>
      </c>
      <c r="O92">
        <v>572935.82492467901</v>
      </c>
      <c r="P92">
        <v>369291.87649769598</v>
      </c>
      <c r="Q92">
        <v>356930.73130374501</v>
      </c>
    </row>
    <row r="93" spans="1:17" x14ac:dyDescent="0.35">
      <c r="A93" t="s">
        <v>154</v>
      </c>
      <c r="B93" t="s">
        <v>5667</v>
      </c>
      <c r="C93" t="s">
        <v>5668</v>
      </c>
      <c r="D93">
        <v>0</v>
      </c>
      <c r="E93">
        <v>66</v>
      </c>
      <c r="F93">
        <v>20</v>
      </c>
      <c r="G93">
        <v>115</v>
      </c>
      <c r="H93">
        <v>20</v>
      </c>
      <c r="I93">
        <v>369</v>
      </c>
      <c r="J93">
        <v>5674665.87043986</v>
      </c>
      <c r="K93">
        <v>4938123.9637851398</v>
      </c>
      <c r="L93">
        <v>6198788.84375</v>
      </c>
      <c r="M93">
        <v>4146626.9853278901</v>
      </c>
      <c r="N93">
        <v>2893976.9012249899</v>
      </c>
      <c r="O93">
        <v>2250330.4525700901</v>
      </c>
      <c r="P93">
        <v>4222936.7989837304</v>
      </c>
      <c r="Q93">
        <v>1542689.51615096</v>
      </c>
    </row>
    <row r="94" spans="1:17" x14ac:dyDescent="0.35">
      <c r="A94" t="s">
        <v>154</v>
      </c>
      <c r="B94" t="s">
        <v>5669</v>
      </c>
      <c r="C94" t="s">
        <v>5670</v>
      </c>
      <c r="D94">
        <v>0</v>
      </c>
      <c r="E94">
        <v>63</v>
      </c>
      <c r="F94">
        <v>20</v>
      </c>
      <c r="G94">
        <v>139</v>
      </c>
      <c r="H94">
        <v>20</v>
      </c>
      <c r="I94">
        <v>372</v>
      </c>
      <c r="J94">
        <v>5353455.6910863798</v>
      </c>
      <c r="K94">
        <v>5863807.2610198297</v>
      </c>
      <c r="L94">
        <v>7038471.20703125</v>
      </c>
      <c r="M94">
        <v>5801507.1239082199</v>
      </c>
      <c r="N94">
        <v>5062839.8321420504</v>
      </c>
      <c r="O94">
        <v>4387025.3895536195</v>
      </c>
      <c r="P94">
        <v>8227936.6359735699</v>
      </c>
      <c r="Q94">
        <v>2458106.0353047098</v>
      </c>
    </row>
    <row r="95" spans="1:17" x14ac:dyDescent="0.35">
      <c r="A95" t="s">
        <v>154</v>
      </c>
      <c r="B95" t="s">
        <v>5671</v>
      </c>
      <c r="C95" t="s">
        <v>5672</v>
      </c>
      <c r="D95">
        <v>0</v>
      </c>
      <c r="E95">
        <v>42</v>
      </c>
      <c r="F95">
        <v>33</v>
      </c>
      <c r="G95">
        <v>181</v>
      </c>
      <c r="H95">
        <v>33</v>
      </c>
      <c r="I95">
        <v>807</v>
      </c>
      <c r="J95">
        <v>2961951.6747906301</v>
      </c>
      <c r="K95">
        <v>4055573.78310826</v>
      </c>
      <c r="L95">
        <v>4611923.1953125</v>
      </c>
      <c r="M95">
        <v>3251578.97216349</v>
      </c>
      <c r="N95">
        <v>6633115.3339108303</v>
      </c>
      <c r="O95">
        <v>8400904.1300545707</v>
      </c>
      <c r="P95">
        <v>7033255.7299443297</v>
      </c>
      <c r="Q95">
        <v>5355184.6580305798</v>
      </c>
    </row>
    <row r="96" spans="1:17" x14ac:dyDescent="0.35">
      <c r="A96" t="s">
        <v>154</v>
      </c>
      <c r="B96" t="s">
        <v>410</v>
      </c>
      <c r="C96" t="s">
        <v>5673</v>
      </c>
      <c r="D96">
        <v>0</v>
      </c>
      <c r="E96">
        <v>56</v>
      </c>
      <c r="F96">
        <v>13</v>
      </c>
      <c r="G96">
        <v>85</v>
      </c>
      <c r="H96">
        <v>13</v>
      </c>
      <c r="I96">
        <v>320</v>
      </c>
      <c r="J96">
        <v>7380764.64619401</v>
      </c>
      <c r="K96">
        <v>7296819.2627326101</v>
      </c>
      <c r="L96">
        <v>9114066.48828125</v>
      </c>
      <c r="M96">
        <v>6596983.2974483604</v>
      </c>
      <c r="N96">
        <v>1298368.2513389401</v>
      </c>
      <c r="O96">
        <v>2301434.8059987398</v>
      </c>
      <c r="P96">
        <v>937976.21693562798</v>
      </c>
      <c r="Q96">
        <v>447256.17257590703</v>
      </c>
    </row>
    <row r="97" spans="1:17" x14ac:dyDescent="0.35">
      <c r="A97" t="s">
        <v>154</v>
      </c>
      <c r="B97" t="s">
        <v>5674</v>
      </c>
      <c r="C97" t="s">
        <v>5675</v>
      </c>
      <c r="D97">
        <v>0</v>
      </c>
      <c r="E97">
        <v>24</v>
      </c>
      <c r="F97">
        <v>20</v>
      </c>
      <c r="G97">
        <v>118</v>
      </c>
      <c r="H97">
        <v>20</v>
      </c>
      <c r="I97">
        <v>1054</v>
      </c>
      <c r="J97">
        <v>4605242.3866391601</v>
      </c>
      <c r="K97">
        <v>4872808.8913273197</v>
      </c>
      <c r="L97">
        <v>5394917.6503906297</v>
      </c>
      <c r="M97">
        <v>4972740.6859877901</v>
      </c>
      <c r="N97">
        <v>375877.13315830001</v>
      </c>
      <c r="O97">
        <v>1240312.7808785499</v>
      </c>
      <c r="P97">
        <v>175260.60992480299</v>
      </c>
      <c r="Q97">
        <v>39184.642683819598</v>
      </c>
    </row>
    <row r="98" spans="1:17" x14ac:dyDescent="0.35">
      <c r="A98" t="s">
        <v>154</v>
      </c>
      <c r="B98" t="s">
        <v>5676</v>
      </c>
      <c r="C98" t="s">
        <v>5677</v>
      </c>
      <c r="D98">
        <v>0</v>
      </c>
      <c r="E98">
        <v>83</v>
      </c>
      <c r="F98">
        <v>19</v>
      </c>
      <c r="G98">
        <v>87</v>
      </c>
      <c r="H98">
        <v>19</v>
      </c>
      <c r="I98">
        <v>327</v>
      </c>
      <c r="J98">
        <v>4799136.8468517903</v>
      </c>
      <c r="K98">
        <v>5345059.2786751203</v>
      </c>
      <c r="L98">
        <v>7810140.4296875</v>
      </c>
      <c r="M98">
        <v>5497001.4253034797</v>
      </c>
      <c r="N98">
        <v>1204077.1111256101</v>
      </c>
      <c r="O98">
        <v>1797532.5842347301</v>
      </c>
      <c r="P98">
        <v>2463259.3231931301</v>
      </c>
      <c r="Q98">
        <v>2222013.7684570998</v>
      </c>
    </row>
    <row r="99" spans="1:17" x14ac:dyDescent="0.35">
      <c r="A99" t="s">
        <v>154</v>
      </c>
      <c r="B99" t="s">
        <v>5678</v>
      </c>
      <c r="C99" t="s">
        <v>5679</v>
      </c>
      <c r="D99">
        <v>0</v>
      </c>
      <c r="E99">
        <v>40</v>
      </c>
      <c r="F99">
        <v>28</v>
      </c>
      <c r="G99">
        <v>113</v>
      </c>
      <c r="H99">
        <v>28</v>
      </c>
      <c r="I99">
        <v>878</v>
      </c>
      <c r="J99">
        <v>3107662.01013515</v>
      </c>
      <c r="K99">
        <v>3109725.9795749299</v>
      </c>
      <c r="L99">
        <v>3675539.2265625</v>
      </c>
      <c r="M99">
        <v>2306569.4734083698</v>
      </c>
      <c r="N99">
        <v>1651813.2284892499</v>
      </c>
      <c r="O99">
        <v>2108834.2241678098</v>
      </c>
      <c r="P99">
        <v>1708709.89802623</v>
      </c>
      <c r="Q99">
        <v>1168544.56447512</v>
      </c>
    </row>
    <row r="100" spans="1:17" x14ac:dyDescent="0.35">
      <c r="A100" t="s">
        <v>154</v>
      </c>
      <c r="B100" t="s">
        <v>385</v>
      </c>
      <c r="C100" t="s">
        <v>5680</v>
      </c>
      <c r="D100">
        <v>0</v>
      </c>
      <c r="E100">
        <v>33</v>
      </c>
      <c r="F100">
        <v>26</v>
      </c>
      <c r="G100">
        <v>117</v>
      </c>
      <c r="H100">
        <v>24</v>
      </c>
      <c r="I100">
        <v>959</v>
      </c>
      <c r="J100">
        <v>3069399.9386872002</v>
      </c>
      <c r="K100">
        <v>3464370.8073079302</v>
      </c>
      <c r="L100">
        <v>4249077.84375</v>
      </c>
      <c r="M100">
        <v>3055652.8411188102</v>
      </c>
      <c r="N100">
        <v>222475.157084704</v>
      </c>
      <c r="O100">
        <v>86932.142374275805</v>
      </c>
      <c r="P100">
        <v>214774.66771557301</v>
      </c>
      <c r="Q100">
        <v>318633.73478693201</v>
      </c>
    </row>
    <row r="101" spans="1:17" x14ac:dyDescent="0.35">
      <c r="A101" t="s">
        <v>154</v>
      </c>
      <c r="B101" t="s">
        <v>373</v>
      </c>
      <c r="C101" t="s">
        <v>5681</v>
      </c>
      <c r="D101">
        <v>0</v>
      </c>
      <c r="E101">
        <v>56</v>
      </c>
      <c r="F101">
        <v>14</v>
      </c>
      <c r="G101">
        <v>162</v>
      </c>
      <c r="H101">
        <v>14</v>
      </c>
      <c r="I101">
        <v>326</v>
      </c>
      <c r="J101">
        <v>16049606.0794253</v>
      </c>
      <c r="K101">
        <v>19550689.140985101</v>
      </c>
      <c r="L101">
        <v>22892562.484375</v>
      </c>
      <c r="M101">
        <v>16546378.0372556</v>
      </c>
      <c r="N101">
        <v>1395787.25226974</v>
      </c>
      <c r="O101">
        <v>3047330.8122641402</v>
      </c>
      <c r="P101">
        <v>586943.180578931</v>
      </c>
      <c r="Q101">
        <v>172394.30222002001</v>
      </c>
    </row>
    <row r="102" spans="1:17" x14ac:dyDescent="0.35">
      <c r="A102" t="s">
        <v>154</v>
      </c>
      <c r="B102" t="s">
        <v>5682</v>
      </c>
      <c r="C102" t="s">
        <v>5683</v>
      </c>
      <c r="D102">
        <v>0</v>
      </c>
      <c r="E102">
        <v>60</v>
      </c>
      <c r="F102">
        <v>16</v>
      </c>
      <c r="G102">
        <v>137</v>
      </c>
      <c r="H102">
        <v>16</v>
      </c>
      <c r="I102">
        <v>301</v>
      </c>
      <c r="J102">
        <v>17897320.411958601</v>
      </c>
      <c r="K102">
        <v>17722823.516451001</v>
      </c>
      <c r="L102">
        <v>18895595.574218798</v>
      </c>
      <c r="M102">
        <v>20899243.767468099</v>
      </c>
      <c r="N102">
        <v>1811711.9866601799</v>
      </c>
      <c r="O102">
        <v>2730322.7561514</v>
      </c>
      <c r="P102">
        <v>1470138.4284252699</v>
      </c>
      <c r="Q102">
        <v>432811.84780023299</v>
      </c>
    </row>
    <row r="103" spans="1:17" x14ac:dyDescent="0.35">
      <c r="A103" t="s">
        <v>154</v>
      </c>
      <c r="B103" t="s">
        <v>5684</v>
      </c>
      <c r="C103" t="s">
        <v>5685</v>
      </c>
      <c r="D103">
        <v>0</v>
      </c>
      <c r="E103">
        <v>41</v>
      </c>
      <c r="F103">
        <v>20</v>
      </c>
      <c r="G103">
        <v>58</v>
      </c>
      <c r="H103">
        <v>20</v>
      </c>
      <c r="I103">
        <v>724</v>
      </c>
      <c r="J103">
        <v>2314840.8510618298</v>
      </c>
      <c r="K103">
        <v>2890413.3716511498</v>
      </c>
      <c r="L103">
        <v>2535698.0703125</v>
      </c>
      <c r="M103">
        <v>1423452.5400415999</v>
      </c>
      <c r="N103">
        <v>24305.047798649401</v>
      </c>
      <c r="O103" t="s">
        <v>732</v>
      </c>
      <c r="P103">
        <v>22472.783514939601</v>
      </c>
      <c r="Q103">
        <v>65905.674161337898</v>
      </c>
    </row>
    <row r="104" spans="1:17" x14ac:dyDescent="0.35">
      <c r="A104" t="s">
        <v>154</v>
      </c>
      <c r="B104" t="s">
        <v>5686</v>
      </c>
      <c r="C104" t="s">
        <v>5687</v>
      </c>
      <c r="D104">
        <v>0</v>
      </c>
      <c r="E104">
        <v>39</v>
      </c>
      <c r="F104">
        <v>27</v>
      </c>
      <c r="G104">
        <v>74</v>
      </c>
      <c r="H104">
        <v>27</v>
      </c>
      <c r="I104">
        <v>878</v>
      </c>
      <c r="J104">
        <v>1523339.8075538301</v>
      </c>
      <c r="K104">
        <v>1856616.0741145101</v>
      </c>
      <c r="L104">
        <v>2210607.921875</v>
      </c>
      <c r="M104">
        <v>1590375.9420029901</v>
      </c>
      <c r="N104">
        <v>331775.05955044599</v>
      </c>
      <c r="O104">
        <v>665278.95627723401</v>
      </c>
      <c r="P104">
        <v>128886.8361864</v>
      </c>
      <c r="Q104">
        <v>209734.581145309</v>
      </c>
    </row>
    <row r="105" spans="1:17" x14ac:dyDescent="0.35">
      <c r="A105" t="s">
        <v>154</v>
      </c>
      <c r="B105" t="s">
        <v>5688</v>
      </c>
      <c r="C105" t="s">
        <v>5689</v>
      </c>
      <c r="D105">
        <v>0</v>
      </c>
      <c r="E105">
        <v>53</v>
      </c>
      <c r="F105">
        <v>20</v>
      </c>
      <c r="G105">
        <v>99</v>
      </c>
      <c r="H105">
        <v>20</v>
      </c>
      <c r="I105">
        <v>462</v>
      </c>
      <c r="J105">
        <v>5441955.7062797602</v>
      </c>
      <c r="K105">
        <v>6020882.5836148001</v>
      </c>
      <c r="L105">
        <v>6951475.6796875</v>
      </c>
      <c r="M105">
        <v>4587361.5540357102</v>
      </c>
      <c r="N105">
        <v>220463.06060751199</v>
      </c>
      <c r="O105">
        <v>343664.84905785898</v>
      </c>
      <c r="P105">
        <v>428224.15868663997</v>
      </c>
      <c r="Q105">
        <v>98529.7989038831</v>
      </c>
    </row>
    <row r="106" spans="1:17" x14ac:dyDescent="0.35">
      <c r="A106" t="s">
        <v>154</v>
      </c>
      <c r="B106" t="s">
        <v>5690</v>
      </c>
      <c r="C106" t="s">
        <v>5691</v>
      </c>
      <c r="D106">
        <v>0</v>
      </c>
      <c r="E106">
        <v>41</v>
      </c>
      <c r="F106">
        <v>25</v>
      </c>
      <c r="G106">
        <v>86</v>
      </c>
      <c r="H106">
        <v>25</v>
      </c>
      <c r="I106">
        <v>823</v>
      </c>
      <c r="J106">
        <v>3200850.4921613601</v>
      </c>
      <c r="K106">
        <v>3504881.7821501698</v>
      </c>
      <c r="L106">
        <v>3801848.97265625</v>
      </c>
      <c r="M106">
        <v>2642234.2680095299</v>
      </c>
      <c r="N106" t="s">
        <v>732</v>
      </c>
      <c r="O106">
        <v>136721.18715470901</v>
      </c>
      <c r="P106">
        <v>26023.993520698299</v>
      </c>
      <c r="Q106">
        <v>26617.7600042903</v>
      </c>
    </row>
    <row r="107" spans="1:17" x14ac:dyDescent="0.35">
      <c r="A107" t="s">
        <v>154</v>
      </c>
      <c r="B107" t="s">
        <v>5692</v>
      </c>
      <c r="C107" t="s">
        <v>5693</v>
      </c>
      <c r="D107">
        <v>0</v>
      </c>
      <c r="E107">
        <v>46</v>
      </c>
      <c r="F107">
        <v>19</v>
      </c>
      <c r="G107">
        <v>113</v>
      </c>
      <c r="H107">
        <v>19</v>
      </c>
      <c r="I107">
        <v>550</v>
      </c>
      <c r="J107">
        <v>5778357.4304394498</v>
      </c>
      <c r="K107">
        <v>5791895.80332598</v>
      </c>
      <c r="L107">
        <v>6532630.0390625</v>
      </c>
      <c r="M107">
        <v>4996229.87480745</v>
      </c>
      <c r="N107">
        <v>301547.77422282199</v>
      </c>
      <c r="O107">
        <v>1333816.7280379599</v>
      </c>
      <c r="P107">
        <v>156350.39071217299</v>
      </c>
      <c r="Q107">
        <v>347175.85330375697</v>
      </c>
    </row>
    <row r="108" spans="1:17" x14ac:dyDescent="0.35">
      <c r="A108" t="s">
        <v>154</v>
      </c>
      <c r="B108" t="s">
        <v>5694</v>
      </c>
      <c r="C108" t="s">
        <v>5695</v>
      </c>
      <c r="D108">
        <v>0</v>
      </c>
      <c r="E108">
        <v>54</v>
      </c>
      <c r="F108">
        <v>16</v>
      </c>
      <c r="G108">
        <v>138</v>
      </c>
      <c r="H108">
        <v>16</v>
      </c>
      <c r="I108">
        <v>451</v>
      </c>
      <c r="J108">
        <v>8907166.6809290703</v>
      </c>
      <c r="K108">
        <v>8771756.5538462792</v>
      </c>
      <c r="L108">
        <v>8070321.0546875</v>
      </c>
      <c r="M108">
        <v>7491471.9343272997</v>
      </c>
      <c r="N108">
        <v>6828907.0446198396</v>
      </c>
      <c r="O108">
        <v>6259197.9460192705</v>
      </c>
      <c r="P108">
        <v>3478360.01691256</v>
      </c>
      <c r="Q108">
        <v>1783891.6383525999</v>
      </c>
    </row>
    <row r="109" spans="1:17" x14ac:dyDescent="0.35">
      <c r="A109" t="s">
        <v>154</v>
      </c>
      <c r="B109" t="s">
        <v>5696</v>
      </c>
      <c r="C109" t="s">
        <v>5697</v>
      </c>
      <c r="D109">
        <v>0</v>
      </c>
      <c r="E109">
        <v>64</v>
      </c>
      <c r="F109">
        <v>21</v>
      </c>
      <c r="G109">
        <v>150</v>
      </c>
      <c r="H109">
        <v>21</v>
      </c>
      <c r="I109">
        <v>379</v>
      </c>
      <c r="J109">
        <v>6442764.7492594002</v>
      </c>
      <c r="K109">
        <v>6072222.8345901202</v>
      </c>
      <c r="L109">
        <v>6648257.0234375</v>
      </c>
      <c r="M109">
        <v>5291019.1714183604</v>
      </c>
      <c r="N109">
        <v>8365447.4839005098</v>
      </c>
      <c r="O109">
        <v>7905652.8090178696</v>
      </c>
      <c r="P109">
        <v>5436767.4160719998</v>
      </c>
      <c r="Q109">
        <v>2076555.5154069001</v>
      </c>
    </row>
    <row r="110" spans="1:17" x14ac:dyDescent="0.35">
      <c r="A110" t="s">
        <v>154</v>
      </c>
      <c r="B110" t="s">
        <v>5698</v>
      </c>
      <c r="C110" t="s">
        <v>5699</v>
      </c>
      <c r="D110">
        <v>0</v>
      </c>
      <c r="E110">
        <v>54</v>
      </c>
      <c r="F110">
        <v>25</v>
      </c>
      <c r="G110">
        <v>126</v>
      </c>
      <c r="H110">
        <v>25</v>
      </c>
      <c r="I110">
        <v>597</v>
      </c>
      <c r="J110">
        <v>4903311.2876182701</v>
      </c>
      <c r="K110">
        <v>5080583.3762368402</v>
      </c>
      <c r="L110">
        <v>6575808.54296875</v>
      </c>
      <c r="M110">
        <v>4017790.0338837402</v>
      </c>
      <c r="N110">
        <v>4067825.4015312199</v>
      </c>
      <c r="O110">
        <v>3523782.1067764899</v>
      </c>
      <c r="P110">
        <v>6075246.2859899504</v>
      </c>
      <c r="Q110">
        <v>2582890.2278001299</v>
      </c>
    </row>
    <row r="111" spans="1:17" x14ac:dyDescent="0.35">
      <c r="A111" t="s">
        <v>154</v>
      </c>
      <c r="B111" t="s">
        <v>5700</v>
      </c>
      <c r="C111" t="s">
        <v>5701</v>
      </c>
      <c r="D111">
        <v>0</v>
      </c>
      <c r="E111">
        <v>60</v>
      </c>
      <c r="F111">
        <v>14</v>
      </c>
      <c r="G111">
        <v>143</v>
      </c>
      <c r="H111">
        <v>14</v>
      </c>
      <c r="I111">
        <v>335</v>
      </c>
      <c r="J111">
        <v>10601042.249728</v>
      </c>
      <c r="K111">
        <v>8801225.2141851</v>
      </c>
      <c r="L111">
        <v>11150544.9648438</v>
      </c>
      <c r="M111">
        <v>7575574.9123605499</v>
      </c>
      <c r="N111">
        <v>5149038.2122790003</v>
      </c>
      <c r="O111">
        <v>5101886.0062400596</v>
      </c>
      <c r="P111">
        <v>3532613.2008222798</v>
      </c>
      <c r="Q111">
        <v>2324109.3922466598</v>
      </c>
    </row>
    <row r="112" spans="1:17" x14ac:dyDescent="0.35">
      <c r="A112" t="s">
        <v>154</v>
      </c>
      <c r="B112" t="s">
        <v>5702</v>
      </c>
      <c r="C112" t="s">
        <v>5703</v>
      </c>
      <c r="D112">
        <v>0</v>
      </c>
      <c r="E112">
        <v>43</v>
      </c>
      <c r="F112">
        <v>11</v>
      </c>
      <c r="G112">
        <v>82</v>
      </c>
      <c r="H112">
        <v>11</v>
      </c>
      <c r="I112">
        <v>407</v>
      </c>
      <c r="J112">
        <v>3223811.3828748902</v>
      </c>
      <c r="K112">
        <v>3113540.60501868</v>
      </c>
      <c r="L112">
        <v>3841084.9140625</v>
      </c>
      <c r="M112">
        <v>2846231.8954946902</v>
      </c>
      <c r="N112">
        <v>959420.48429016501</v>
      </c>
      <c r="O112">
        <v>959993.563144924</v>
      </c>
      <c r="P112">
        <v>2379344.8496028599</v>
      </c>
      <c r="Q112">
        <v>1211734.2098602499</v>
      </c>
    </row>
    <row r="113" spans="1:17" x14ac:dyDescent="0.35">
      <c r="A113" t="s">
        <v>154</v>
      </c>
      <c r="B113" t="s">
        <v>5704</v>
      </c>
      <c r="C113" t="s">
        <v>5705</v>
      </c>
      <c r="D113">
        <v>0</v>
      </c>
      <c r="E113">
        <v>41</v>
      </c>
      <c r="F113">
        <v>27</v>
      </c>
      <c r="G113">
        <v>125</v>
      </c>
      <c r="H113">
        <v>27</v>
      </c>
      <c r="I113">
        <v>804</v>
      </c>
      <c r="J113">
        <v>3734172.4048255002</v>
      </c>
      <c r="K113">
        <v>3709341.9254268799</v>
      </c>
      <c r="L113">
        <v>3761976.6328125</v>
      </c>
      <c r="M113">
        <v>2988543.5441130698</v>
      </c>
      <c r="N113">
        <v>489799.80031469901</v>
      </c>
      <c r="O113">
        <v>1274539.31517987</v>
      </c>
      <c r="P113">
        <v>480494.12334096298</v>
      </c>
      <c r="Q113">
        <v>391544.35513861303</v>
      </c>
    </row>
    <row r="114" spans="1:17" x14ac:dyDescent="0.35">
      <c r="A114" t="s">
        <v>154</v>
      </c>
      <c r="B114" t="s">
        <v>5706</v>
      </c>
      <c r="C114" t="s">
        <v>5707</v>
      </c>
      <c r="D114">
        <v>0</v>
      </c>
      <c r="E114">
        <v>46</v>
      </c>
      <c r="F114">
        <v>26</v>
      </c>
      <c r="G114">
        <v>113</v>
      </c>
      <c r="H114">
        <v>26</v>
      </c>
      <c r="I114">
        <v>650</v>
      </c>
      <c r="J114">
        <v>3187810.2469368898</v>
      </c>
      <c r="K114">
        <v>9113264.0798590295</v>
      </c>
      <c r="L114">
        <v>4144195.1875</v>
      </c>
      <c r="M114">
        <v>3121651.2609260902</v>
      </c>
      <c r="N114">
        <v>2007111.40791652</v>
      </c>
      <c r="O114">
        <v>881663.40849651699</v>
      </c>
      <c r="P114">
        <v>531576.16025391105</v>
      </c>
      <c r="Q114">
        <v>477420.45529440499</v>
      </c>
    </row>
    <row r="115" spans="1:17" x14ac:dyDescent="0.35">
      <c r="A115" t="s">
        <v>154</v>
      </c>
      <c r="B115" t="s">
        <v>5708</v>
      </c>
      <c r="C115" t="s">
        <v>5709</v>
      </c>
      <c r="D115">
        <v>0</v>
      </c>
      <c r="E115">
        <v>71</v>
      </c>
      <c r="F115">
        <v>17</v>
      </c>
      <c r="G115">
        <v>119</v>
      </c>
      <c r="H115">
        <v>17</v>
      </c>
      <c r="I115">
        <v>344</v>
      </c>
      <c r="J115">
        <v>5164292.3776946701</v>
      </c>
      <c r="K115">
        <v>5684914.5725475997</v>
      </c>
      <c r="L115">
        <v>6076922.8515625</v>
      </c>
      <c r="M115">
        <v>4407695.4104169998</v>
      </c>
      <c r="N115">
        <v>589552.14011621103</v>
      </c>
      <c r="O115">
        <v>1117039.2659057099</v>
      </c>
      <c r="P115">
        <v>366271.72603010503</v>
      </c>
      <c r="Q115">
        <v>133203.88223846399</v>
      </c>
    </row>
    <row r="116" spans="1:17" x14ac:dyDescent="0.35">
      <c r="A116" t="s">
        <v>154</v>
      </c>
      <c r="B116" t="s">
        <v>5710</v>
      </c>
      <c r="C116" t="s">
        <v>5711</v>
      </c>
      <c r="D116">
        <v>0</v>
      </c>
      <c r="E116">
        <v>90</v>
      </c>
      <c r="F116">
        <v>9</v>
      </c>
      <c r="G116">
        <v>190</v>
      </c>
      <c r="H116">
        <v>9</v>
      </c>
      <c r="I116">
        <v>114</v>
      </c>
      <c r="J116">
        <v>35934109.1107108</v>
      </c>
      <c r="K116">
        <v>41214061.698466599</v>
      </c>
      <c r="L116">
        <v>38965585.9921875</v>
      </c>
      <c r="M116">
        <v>28935332.267150801</v>
      </c>
      <c r="N116">
        <v>20673809.834051501</v>
      </c>
      <c r="O116">
        <v>30712628.834082302</v>
      </c>
      <c r="P116">
        <v>6860347.9801040404</v>
      </c>
      <c r="Q116">
        <v>4373432.8287280099</v>
      </c>
    </row>
    <row r="117" spans="1:17" x14ac:dyDescent="0.35">
      <c r="A117" t="s">
        <v>154</v>
      </c>
      <c r="B117" t="s">
        <v>5712</v>
      </c>
      <c r="C117" t="s">
        <v>5713</v>
      </c>
      <c r="D117">
        <v>0</v>
      </c>
      <c r="E117">
        <v>63</v>
      </c>
      <c r="F117">
        <v>13</v>
      </c>
      <c r="G117">
        <v>80</v>
      </c>
      <c r="H117">
        <v>13</v>
      </c>
      <c r="I117">
        <v>291</v>
      </c>
      <c r="J117">
        <v>6809990.0257212603</v>
      </c>
      <c r="K117">
        <v>5356981.4704718301</v>
      </c>
      <c r="L117">
        <v>6185648.61328125</v>
      </c>
      <c r="M117">
        <v>5005175.6973456098</v>
      </c>
      <c r="N117">
        <v>281342.08317662799</v>
      </c>
      <c r="O117">
        <v>751687.575833168</v>
      </c>
      <c r="P117">
        <v>52141.641664281502</v>
      </c>
      <c r="Q117" t="s">
        <v>732</v>
      </c>
    </row>
    <row r="118" spans="1:17" x14ac:dyDescent="0.35">
      <c r="A118" t="s">
        <v>154</v>
      </c>
      <c r="B118" t="s">
        <v>411</v>
      </c>
      <c r="C118" t="s">
        <v>5714</v>
      </c>
      <c r="D118">
        <v>0</v>
      </c>
      <c r="E118">
        <v>77</v>
      </c>
      <c r="F118">
        <v>15</v>
      </c>
      <c r="G118">
        <v>122</v>
      </c>
      <c r="H118">
        <v>15</v>
      </c>
      <c r="I118">
        <v>295</v>
      </c>
      <c r="J118">
        <v>7479970.1479841499</v>
      </c>
      <c r="K118">
        <v>7493131.5705987001</v>
      </c>
      <c r="L118">
        <v>8810955.76953125</v>
      </c>
      <c r="M118">
        <v>6907745.6895363797</v>
      </c>
      <c r="N118">
        <v>7879812.5329557797</v>
      </c>
      <c r="O118">
        <v>6812001.9348963602</v>
      </c>
      <c r="P118">
        <v>9563540.8232225906</v>
      </c>
      <c r="Q118">
        <v>5237596.4400963997</v>
      </c>
    </row>
    <row r="119" spans="1:17" x14ac:dyDescent="0.35">
      <c r="A119" t="s">
        <v>154</v>
      </c>
      <c r="B119" t="s">
        <v>5715</v>
      </c>
      <c r="C119" t="s">
        <v>5716</v>
      </c>
      <c r="D119">
        <v>0</v>
      </c>
      <c r="E119">
        <v>74</v>
      </c>
      <c r="F119">
        <v>10</v>
      </c>
      <c r="G119">
        <v>174</v>
      </c>
      <c r="H119">
        <v>10</v>
      </c>
      <c r="I119">
        <v>160</v>
      </c>
      <c r="J119">
        <v>13446744.882521</v>
      </c>
      <c r="K119">
        <v>10786623.5235398</v>
      </c>
      <c r="L119">
        <v>13019502.278320299</v>
      </c>
      <c r="M119">
        <v>14993594.8764799</v>
      </c>
      <c r="N119">
        <v>55864868.048968598</v>
      </c>
      <c r="O119">
        <v>36694836.9924374</v>
      </c>
      <c r="P119">
        <v>77767514.784593001</v>
      </c>
      <c r="Q119">
        <v>20202211.611791998</v>
      </c>
    </row>
    <row r="120" spans="1:17" x14ac:dyDescent="0.35">
      <c r="A120" t="s">
        <v>154</v>
      </c>
      <c r="B120" t="s">
        <v>5717</v>
      </c>
      <c r="C120" t="s">
        <v>5718</v>
      </c>
      <c r="D120">
        <v>0</v>
      </c>
      <c r="E120">
        <v>49</v>
      </c>
      <c r="F120">
        <v>23</v>
      </c>
      <c r="G120">
        <v>104</v>
      </c>
      <c r="H120">
        <v>23</v>
      </c>
      <c r="I120">
        <v>597</v>
      </c>
      <c r="J120">
        <v>3229965.6848659702</v>
      </c>
      <c r="K120">
        <v>4401078.6599796303</v>
      </c>
      <c r="L120">
        <v>4882765.125</v>
      </c>
      <c r="M120">
        <v>2756193.30664053</v>
      </c>
      <c r="N120">
        <v>575884.59317248303</v>
      </c>
      <c r="O120">
        <v>475661.457875169</v>
      </c>
      <c r="P120">
        <v>1129823.8623530201</v>
      </c>
      <c r="Q120">
        <v>1052142.4916848601</v>
      </c>
    </row>
    <row r="121" spans="1:17" x14ac:dyDescent="0.35">
      <c r="A121" t="s">
        <v>154</v>
      </c>
      <c r="B121" t="s">
        <v>5719</v>
      </c>
      <c r="C121" t="s">
        <v>5720</v>
      </c>
      <c r="D121">
        <v>0</v>
      </c>
      <c r="E121">
        <v>20</v>
      </c>
      <c r="F121">
        <v>32</v>
      </c>
      <c r="G121">
        <v>105</v>
      </c>
      <c r="H121">
        <v>32</v>
      </c>
      <c r="I121">
        <v>1823</v>
      </c>
      <c r="J121">
        <v>2829077.6314113298</v>
      </c>
      <c r="K121">
        <v>2935596.7032174501</v>
      </c>
      <c r="L121">
        <v>2794849.95703125</v>
      </c>
      <c r="M121">
        <v>2319874.9876425001</v>
      </c>
      <c r="N121">
        <v>1913703.26437099</v>
      </c>
      <c r="O121">
        <v>1889562.7914476499</v>
      </c>
      <c r="P121">
        <v>1022474.27364413</v>
      </c>
      <c r="Q121">
        <v>551479.16759082896</v>
      </c>
    </row>
    <row r="122" spans="1:17" x14ac:dyDescent="0.35">
      <c r="A122" t="s">
        <v>154</v>
      </c>
      <c r="B122" t="s">
        <v>405</v>
      </c>
      <c r="C122" t="s">
        <v>5721</v>
      </c>
      <c r="D122">
        <v>0</v>
      </c>
      <c r="E122">
        <v>64</v>
      </c>
      <c r="F122">
        <v>16</v>
      </c>
      <c r="G122">
        <v>124</v>
      </c>
      <c r="H122">
        <v>16</v>
      </c>
      <c r="I122">
        <v>313</v>
      </c>
      <c r="J122">
        <v>10573514.268108999</v>
      </c>
      <c r="K122">
        <v>11586380.6874882</v>
      </c>
      <c r="L122">
        <v>12490244.2265625</v>
      </c>
      <c r="M122">
        <v>11109631.287732201</v>
      </c>
      <c r="N122">
        <v>3019114.5865179701</v>
      </c>
      <c r="O122">
        <v>4975022.9341337699</v>
      </c>
      <c r="P122">
        <v>3627151.4400486499</v>
      </c>
      <c r="Q122">
        <v>1689899.70712167</v>
      </c>
    </row>
    <row r="123" spans="1:17" x14ac:dyDescent="0.35">
      <c r="A123" t="s">
        <v>154</v>
      </c>
      <c r="B123" t="s">
        <v>5722</v>
      </c>
      <c r="C123" t="s">
        <v>5723</v>
      </c>
      <c r="D123">
        <v>0</v>
      </c>
      <c r="E123">
        <v>66</v>
      </c>
      <c r="F123">
        <v>16</v>
      </c>
      <c r="G123">
        <v>121</v>
      </c>
      <c r="H123">
        <v>16</v>
      </c>
      <c r="I123">
        <v>293</v>
      </c>
      <c r="J123">
        <v>7299017.6039556004</v>
      </c>
      <c r="K123">
        <v>8352464.8085983302</v>
      </c>
      <c r="L123">
        <v>8837592.5859375</v>
      </c>
      <c r="M123">
        <v>5527976.3834357904</v>
      </c>
      <c r="N123">
        <v>7901068.5534835001</v>
      </c>
      <c r="O123">
        <v>7736682.3059853297</v>
      </c>
      <c r="P123">
        <v>11791724.9046831</v>
      </c>
      <c r="Q123">
        <v>4693746.8770256201</v>
      </c>
    </row>
    <row r="124" spans="1:17" x14ac:dyDescent="0.35">
      <c r="A124" t="s">
        <v>154</v>
      </c>
      <c r="B124" t="s">
        <v>5724</v>
      </c>
      <c r="C124" t="s">
        <v>5725</v>
      </c>
      <c r="D124">
        <v>0</v>
      </c>
      <c r="E124">
        <v>81</v>
      </c>
      <c r="F124">
        <v>12</v>
      </c>
      <c r="G124">
        <v>260</v>
      </c>
      <c r="H124">
        <v>12</v>
      </c>
      <c r="I124">
        <v>160</v>
      </c>
      <c r="J124">
        <v>17040104.370760601</v>
      </c>
      <c r="K124">
        <v>14930147.044584</v>
      </c>
      <c r="L124">
        <v>23011208.7578125</v>
      </c>
      <c r="M124">
        <v>16643488.503477899</v>
      </c>
      <c r="N124">
        <v>145844579.43619099</v>
      </c>
      <c r="O124">
        <v>74328088.548023</v>
      </c>
      <c r="P124">
        <v>220302241.12309301</v>
      </c>
      <c r="Q124">
        <v>73339043.667487904</v>
      </c>
    </row>
    <row r="125" spans="1:17" x14ac:dyDescent="0.35">
      <c r="A125" t="s">
        <v>154</v>
      </c>
      <c r="B125" t="s">
        <v>5726</v>
      </c>
      <c r="C125" t="s">
        <v>5727</v>
      </c>
      <c r="D125">
        <v>0</v>
      </c>
      <c r="E125">
        <v>44</v>
      </c>
      <c r="F125">
        <v>27</v>
      </c>
      <c r="G125">
        <v>122</v>
      </c>
      <c r="H125">
        <v>27</v>
      </c>
      <c r="I125">
        <v>744</v>
      </c>
      <c r="J125">
        <v>2646712.2208417198</v>
      </c>
      <c r="K125">
        <v>2977925.6717304899</v>
      </c>
      <c r="L125">
        <v>3270906.2578125</v>
      </c>
      <c r="M125">
        <v>2812390.59763521</v>
      </c>
      <c r="N125">
        <v>308111.92321105802</v>
      </c>
      <c r="O125">
        <v>902506.09451220999</v>
      </c>
      <c r="P125">
        <v>267664.90423810802</v>
      </c>
      <c r="Q125">
        <v>79135.654413168493</v>
      </c>
    </row>
    <row r="126" spans="1:17" x14ac:dyDescent="0.35">
      <c r="A126" t="s">
        <v>154</v>
      </c>
      <c r="B126" t="s">
        <v>5728</v>
      </c>
      <c r="C126" t="s">
        <v>5729</v>
      </c>
      <c r="D126">
        <v>0</v>
      </c>
      <c r="E126">
        <v>57</v>
      </c>
      <c r="F126">
        <v>19</v>
      </c>
      <c r="G126">
        <v>191</v>
      </c>
      <c r="H126">
        <v>19</v>
      </c>
      <c r="I126">
        <v>393</v>
      </c>
      <c r="J126">
        <v>11922992.673800999</v>
      </c>
      <c r="K126">
        <v>13512760.207136201</v>
      </c>
      <c r="L126">
        <v>14466884.265625</v>
      </c>
      <c r="M126">
        <v>10631556.8742285</v>
      </c>
      <c r="N126">
        <v>7094655.6956914999</v>
      </c>
      <c r="O126">
        <v>4559821.1961325798</v>
      </c>
      <c r="P126">
        <v>4295850.4267023001</v>
      </c>
      <c r="Q126">
        <v>1467880.33785594</v>
      </c>
    </row>
    <row r="127" spans="1:17" x14ac:dyDescent="0.35">
      <c r="A127" t="s">
        <v>154</v>
      </c>
      <c r="B127" t="s">
        <v>5730</v>
      </c>
      <c r="C127" t="s">
        <v>5731</v>
      </c>
      <c r="D127">
        <v>0</v>
      </c>
      <c r="E127">
        <v>64</v>
      </c>
      <c r="F127">
        <v>17</v>
      </c>
      <c r="G127">
        <v>63</v>
      </c>
      <c r="H127">
        <v>17</v>
      </c>
      <c r="I127">
        <v>420</v>
      </c>
      <c r="J127">
        <v>2639465.3643042701</v>
      </c>
      <c r="K127">
        <v>2687099.8783709998</v>
      </c>
      <c r="L127">
        <v>2829575.8457031301</v>
      </c>
      <c r="M127">
        <v>2088185.8643153501</v>
      </c>
      <c r="N127">
        <v>765260.005082199</v>
      </c>
      <c r="O127">
        <v>1009746.4076102</v>
      </c>
      <c r="P127">
        <v>966431.49899787805</v>
      </c>
      <c r="Q127">
        <v>523813.21469789598</v>
      </c>
    </row>
    <row r="128" spans="1:17" x14ac:dyDescent="0.35">
      <c r="A128" t="s">
        <v>154</v>
      </c>
      <c r="B128" t="s">
        <v>5732</v>
      </c>
      <c r="C128" t="s">
        <v>5733</v>
      </c>
      <c r="D128">
        <v>0</v>
      </c>
      <c r="E128">
        <v>63</v>
      </c>
      <c r="F128">
        <v>19</v>
      </c>
      <c r="G128">
        <v>128</v>
      </c>
      <c r="H128">
        <v>19</v>
      </c>
      <c r="I128">
        <v>415</v>
      </c>
      <c r="J128">
        <v>4988729.7095506797</v>
      </c>
      <c r="K128">
        <v>4100539.95313789</v>
      </c>
      <c r="L128">
        <v>4836739.13671875</v>
      </c>
      <c r="M128">
        <v>3641992.8338639201</v>
      </c>
      <c r="N128">
        <v>3911572.0603906801</v>
      </c>
      <c r="O128">
        <v>3029483.22325888</v>
      </c>
      <c r="P128">
        <v>3265812.7543427902</v>
      </c>
      <c r="Q128">
        <v>1448379.11608649</v>
      </c>
    </row>
    <row r="129" spans="1:17" x14ac:dyDescent="0.35">
      <c r="A129" t="s">
        <v>154</v>
      </c>
      <c r="B129" t="s">
        <v>5734</v>
      </c>
      <c r="C129" t="s">
        <v>5735</v>
      </c>
      <c r="D129">
        <v>0</v>
      </c>
      <c r="E129">
        <v>72</v>
      </c>
      <c r="F129">
        <v>21</v>
      </c>
      <c r="G129">
        <v>109</v>
      </c>
      <c r="H129">
        <v>21</v>
      </c>
      <c r="I129">
        <v>353</v>
      </c>
      <c r="J129">
        <v>8154068.8954859003</v>
      </c>
      <c r="K129">
        <v>8383431.2884981995</v>
      </c>
      <c r="L129">
        <v>10023778.78125</v>
      </c>
      <c r="M129">
        <v>7661279.0583415003</v>
      </c>
      <c r="N129">
        <v>181281.79797820299</v>
      </c>
      <c r="O129" t="s">
        <v>732</v>
      </c>
      <c r="P129">
        <v>227907.417403809</v>
      </c>
      <c r="Q129">
        <v>160907.310479393</v>
      </c>
    </row>
    <row r="130" spans="1:17" x14ac:dyDescent="0.35">
      <c r="A130" t="s">
        <v>154</v>
      </c>
      <c r="B130" t="s">
        <v>5736</v>
      </c>
      <c r="C130" t="s">
        <v>5737</v>
      </c>
      <c r="D130">
        <v>0</v>
      </c>
      <c r="E130">
        <v>36</v>
      </c>
      <c r="F130">
        <v>31</v>
      </c>
      <c r="G130">
        <v>82</v>
      </c>
      <c r="H130">
        <v>31</v>
      </c>
      <c r="I130">
        <v>973</v>
      </c>
      <c r="J130">
        <v>1794688.6187414101</v>
      </c>
      <c r="K130">
        <v>2269222.6224680999</v>
      </c>
      <c r="L130">
        <v>2325781.7734375</v>
      </c>
      <c r="M130">
        <v>1832165.0204463899</v>
      </c>
      <c r="N130">
        <v>214622.95096818701</v>
      </c>
      <c r="O130">
        <v>452450.363914438</v>
      </c>
      <c r="P130">
        <v>218583.67410867201</v>
      </c>
      <c r="Q130">
        <v>157548.75692400601</v>
      </c>
    </row>
    <row r="131" spans="1:17" x14ac:dyDescent="0.35">
      <c r="A131" t="s">
        <v>154</v>
      </c>
      <c r="B131" t="s">
        <v>5738</v>
      </c>
      <c r="C131" t="s">
        <v>5739</v>
      </c>
      <c r="D131">
        <v>0</v>
      </c>
      <c r="E131">
        <v>49</v>
      </c>
      <c r="F131">
        <v>20</v>
      </c>
      <c r="G131">
        <v>103</v>
      </c>
      <c r="H131">
        <v>9</v>
      </c>
      <c r="I131">
        <v>511</v>
      </c>
      <c r="J131">
        <v>4569272.4168278901</v>
      </c>
      <c r="K131">
        <v>4692237.4489595704</v>
      </c>
      <c r="L131">
        <v>5538718.84375</v>
      </c>
      <c r="M131">
        <v>5067408.89330146</v>
      </c>
      <c r="N131">
        <v>1322701.5692817499</v>
      </c>
      <c r="O131">
        <v>3153587.50004433</v>
      </c>
      <c r="P131">
        <v>479145.75999479898</v>
      </c>
      <c r="Q131">
        <v>429078.72771675</v>
      </c>
    </row>
    <row r="132" spans="1:17" x14ac:dyDescent="0.35">
      <c r="A132" t="s">
        <v>154</v>
      </c>
      <c r="B132" t="s">
        <v>5740</v>
      </c>
      <c r="C132" t="s">
        <v>5741</v>
      </c>
      <c r="D132">
        <v>0</v>
      </c>
      <c r="E132">
        <v>64</v>
      </c>
      <c r="F132">
        <v>17</v>
      </c>
      <c r="G132">
        <v>218</v>
      </c>
      <c r="H132">
        <v>17</v>
      </c>
      <c r="I132">
        <v>300</v>
      </c>
      <c r="J132">
        <v>27645928.2605487</v>
      </c>
      <c r="K132">
        <v>28338604.290219501</v>
      </c>
      <c r="L132">
        <v>32330108.519531298</v>
      </c>
      <c r="M132">
        <v>20524776.600108899</v>
      </c>
      <c r="N132">
        <v>16149170.392979801</v>
      </c>
      <c r="O132">
        <v>28528383.139486399</v>
      </c>
      <c r="P132">
        <v>7230698.2822652999</v>
      </c>
      <c r="Q132">
        <v>4833910.4084780803</v>
      </c>
    </row>
    <row r="133" spans="1:17" x14ac:dyDescent="0.35">
      <c r="A133" t="s">
        <v>154</v>
      </c>
      <c r="B133" t="s">
        <v>5742</v>
      </c>
      <c r="C133" t="s">
        <v>5743</v>
      </c>
      <c r="D133">
        <v>0</v>
      </c>
      <c r="E133">
        <v>41</v>
      </c>
      <c r="F133">
        <v>22</v>
      </c>
      <c r="G133">
        <v>81</v>
      </c>
      <c r="H133">
        <v>22</v>
      </c>
      <c r="I133">
        <v>644</v>
      </c>
      <c r="J133">
        <v>1399467.12774323</v>
      </c>
      <c r="K133">
        <v>2342624.960767</v>
      </c>
      <c r="L133">
        <v>2671154.0078125</v>
      </c>
      <c r="M133">
        <v>1668809.31530369</v>
      </c>
      <c r="N133">
        <v>327203.540194289</v>
      </c>
      <c r="O133">
        <v>1094942.95417454</v>
      </c>
      <c r="P133">
        <v>322877.55807362997</v>
      </c>
      <c r="Q133">
        <v>153860.18236754899</v>
      </c>
    </row>
    <row r="134" spans="1:17" x14ac:dyDescent="0.35">
      <c r="A134" t="s">
        <v>154</v>
      </c>
      <c r="B134" t="s">
        <v>5744</v>
      </c>
      <c r="C134" t="s">
        <v>5745</v>
      </c>
      <c r="D134">
        <v>0</v>
      </c>
      <c r="E134">
        <v>73</v>
      </c>
      <c r="F134">
        <v>18</v>
      </c>
      <c r="G134">
        <v>164</v>
      </c>
      <c r="H134">
        <v>18</v>
      </c>
      <c r="I134">
        <v>308</v>
      </c>
      <c r="J134">
        <v>19540132.1563733</v>
      </c>
      <c r="K134">
        <v>19935967.496534001</v>
      </c>
      <c r="L134">
        <v>19662195.453125</v>
      </c>
      <c r="M134">
        <v>14199337.727462601</v>
      </c>
      <c r="N134">
        <v>4790929.3521410301</v>
      </c>
      <c r="O134">
        <v>8282234.9059042204</v>
      </c>
      <c r="P134">
        <v>3321441.3600696302</v>
      </c>
      <c r="Q134">
        <v>1925971.30000828</v>
      </c>
    </row>
    <row r="135" spans="1:17" x14ac:dyDescent="0.35">
      <c r="A135" t="s">
        <v>154</v>
      </c>
      <c r="B135" t="s">
        <v>5746</v>
      </c>
      <c r="C135" t="s">
        <v>5747</v>
      </c>
      <c r="D135">
        <v>0</v>
      </c>
      <c r="E135">
        <v>52</v>
      </c>
      <c r="F135">
        <v>17</v>
      </c>
      <c r="G135">
        <v>126</v>
      </c>
      <c r="H135">
        <v>17</v>
      </c>
      <c r="I135">
        <v>406</v>
      </c>
      <c r="J135">
        <v>6608214.1766474796</v>
      </c>
      <c r="K135">
        <v>5702663.8406904796</v>
      </c>
      <c r="L135">
        <v>5943282.74609375</v>
      </c>
      <c r="M135">
        <v>5662121.6051286701</v>
      </c>
      <c r="N135">
        <v>7426970.47935241</v>
      </c>
      <c r="O135">
        <v>4793845.3327718396</v>
      </c>
      <c r="P135">
        <v>3390412.2616884699</v>
      </c>
      <c r="Q135">
        <v>1023156.55069152</v>
      </c>
    </row>
    <row r="136" spans="1:17" x14ac:dyDescent="0.35">
      <c r="A136" t="s">
        <v>154</v>
      </c>
      <c r="B136" t="s">
        <v>5748</v>
      </c>
      <c r="C136" t="s">
        <v>5749</v>
      </c>
      <c r="D136">
        <v>0</v>
      </c>
      <c r="E136">
        <v>62</v>
      </c>
      <c r="F136">
        <v>15</v>
      </c>
      <c r="G136">
        <v>113</v>
      </c>
      <c r="H136">
        <v>15</v>
      </c>
      <c r="I136">
        <v>331</v>
      </c>
      <c r="J136">
        <v>4641162.46752284</v>
      </c>
      <c r="K136">
        <v>6218467.0653222296</v>
      </c>
      <c r="L136">
        <v>4672742.51953125</v>
      </c>
      <c r="M136">
        <v>5981247.8439314002</v>
      </c>
      <c r="N136">
        <v>4231744.3367321203</v>
      </c>
      <c r="O136">
        <v>8104364.4004698303</v>
      </c>
      <c r="P136">
        <v>1800545.4434201401</v>
      </c>
      <c r="Q136">
        <v>1738728.6943454801</v>
      </c>
    </row>
    <row r="137" spans="1:17" x14ac:dyDescent="0.35">
      <c r="A137" t="s">
        <v>154</v>
      </c>
      <c r="B137" t="s">
        <v>5750</v>
      </c>
      <c r="C137" t="s">
        <v>5751</v>
      </c>
      <c r="D137">
        <v>0</v>
      </c>
      <c r="E137">
        <v>43</v>
      </c>
      <c r="F137">
        <v>20</v>
      </c>
      <c r="G137">
        <v>134</v>
      </c>
      <c r="H137">
        <v>20</v>
      </c>
      <c r="I137">
        <v>517</v>
      </c>
      <c r="J137">
        <v>5389015.7434139904</v>
      </c>
      <c r="K137">
        <v>6277382.6407791497</v>
      </c>
      <c r="L137">
        <v>6391403.5390625</v>
      </c>
      <c r="M137">
        <v>5360979.5662583904</v>
      </c>
      <c r="N137">
        <v>4750448.0538654001</v>
      </c>
      <c r="O137">
        <v>5556752.0095287301</v>
      </c>
      <c r="P137">
        <v>7432307.0870466502</v>
      </c>
      <c r="Q137">
        <v>4575373.0449311901</v>
      </c>
    </row>
    <row r="138" spans="1:17" x14ac:dyDescent="0.35">
      <c r="A138" t="s">
        <v>154</v>
      </c>
      <c r="B138" t="s">
        <v>5752</v>
      </c>
      <c r="C138" t="s">
        <v>5753</v>
      </c>
      <c r="D138">
        <v>0</v>
      </c>
      <c r="E138">
        <v>61</v>
      </c>
      <c r="F138">
        <v>18</v>
      </c>
      <c r="G138">
        <v>99</v>
      </c>
      <c r="H138">
        <v>18</v>
      </c>
      <c r="I138">
        <v>396</v>
      </c>
      <c r="J138">
        <v>5974757.5838713702</v>
      </c>
      <c r="K138">
        <v>6417549.0912861396</v>
      </c>
      <c r="L138">
        <v>6380711.8574218797</v>
      </c>
      <c r="M138">
        <v>4719343.0452534696</v>
      </c>
      <c r="N138">
        <v>2792213.9377148999</v>
      </c>
      <c r="O138">
        <v>3130148.2002699901</v>
      </c>
      <c r="P138">
        <v>801686.23918210203</v>
      </c>
      <c r="Q138">
        <v>456236.05260994099</v>
      </c>
    </row>
    <row r="139" spans="1:17" x14ac:dyDescent="0.35">
      <c r="A139" t="s">
        <v>154</v>
      </c>
      <c r="B139" t="s">
        <v>377</v>
      </c>
      <c r="C139" t="s">
        <v>5754</v>
      </c>
      <c r="D139">
        <v>0</v>
      </c>
      <c r="E139">
        <v>46</v>
      </c>
      <c r="F139">
        <v>20</v>
      </c>
      <c r="G139">
        <v>117</v>
      </c>
      <c r="H139">
        <v>4</v>
      </c>
      <c r="I139">
        <v>545</v>
      </c>
      <c r="J139">
        <v>3948120.2272376702</v>
      </c>
      <c r="K139">
        <v>3991557.3156526298</v>
      </c>
      <c r="L139">
        <v>5062700.0078125</v>
      </c>
      <c r="M139">
        <v>3368136.3304739599</v>
      </c>
      <c r="N139">
        <v>2623427.73193437</v>
      </c>
      <c r="O139">
        <v>2709999.47989986</v>
      </c>
      <c r="P139">
        <v>1766374.38361765</v>
      </c>
      <c r="Q139">
        <v>1477283.7051039599</v>
      </c>
    </row>
    <row r="140" spans="1:17" x14ac:dyDescent="0.35">
      <c r="A140" t="s">
        <v>154</v>
      </c>
      <c r="B140" t="s">
        <v>5755</v>
      </c>
      <c r="C140" t="s">
        <v>5756</v>
      </c>
      <c r="D140">
        <v>0</v>
      </c>
      <c r="E140">
        <v>55</v>
      </c>
      <c r="F140">
        <v>16</v>
      </c>
      <c r="G140">
        <v>91</v>
      </c>
      <c r="H140">
        <v>16</v>
      </c>
      <c r="I140">
        <v>414</v>
      </c>
      <c r="J140">
        <v>3187067.6054342398</v>
      </c>
      <c r="K140">
        <v>4297394.9634891804</v>
      </c>
      <c r="L140">
        <v>6081534.8359375</v>
      </c>
      <c r="M140">
        <v>3348751.0834405101</v>
      </c>
      <c r="N140">
        <v>370603.67825547903</v>
      </c>
      <c r="O140">
        <v>426162.65532905102</v>
      </c>
      <c r="P140">
        <v>210610.85947227801</v>
      </c>
      <c r="Q140">
        <v>175354.46381226901</v>
      </c>
    </row>
    <row r="141" spans="1:17" x14ac:dyDescent="0.35">
      <c r="A141" t="s">
        <v>154</v>
      </c>
      <c r="B141" t="s">
        <v>5757</v>
      </c>
      <c r="C141" t="s">
        <v>5758</v>
      </c>
      <c r="D141">
        <v>0</v>
      </c>
      <c r="E141">
        <v>50</v>
      </c>
      <c r="F141">
        <v>20</v>
      </c>
      <c r="G141">
        <v>87</v>
      </c>
      <c r="H141">
        <v>20</v>
      </c>
      <c r="I141">
        <v>467</v>
      </c>
      <c r="J141">
        <v>5210887.5539215496</v>
      </c>
      <c r="K141">
        <v>6247058.6667184103</v>
      </c>
      <c r="L141">
        <v>5978735.3046875</v>
      </c>
      <c r="M141">
        <v>4844166.2311802404</v>
      </c>
      <c r="N141">
        <v>809994.36192451697</v>
      </c>
      <c r="O141">
        <v>770760.71187497198</v>
      </c>
      <c r="P141">
        <v>279885.92112160299</v>
      </c>
      <c r="Q141">
        <v>44769.922660748503</v>
      </c>
    </row>
    <row r="142" spans="1:17" x14ac:dyDescent="0.35">
      <c r="A142" t="s">
        <v>154</v>
      </c>
      <c r="B142" t="s">
        <v>5759</v>
      </c>
      <c r="C142" t="s">
        <v>5760</v>
      </c>
      <c r="D142">
        <v>0</v>
      </c>
      <c r="E142">
        <v>66</v>
      </c>
      <c r="F142">
        <v>17</v>
      </c>
      <c r="G142">
        <v>66</v>
      </c>
      <c r="H142">
        <v>17</v>
      </c>
      <c r="I142">
        <v>334</v>
      </c>
      <c r="J142">
        <v>3704317.6151734502</v>
      </c>
      <c r="K142">
        <v>4169477.3466256498</v>
      </c>
      <c r="L142">
        <v>4631877.6015625</v>
      </c>
      <c r="M142">
        <v>3501237.2591419402</v>
      </c>
      <c r="N142">
        <v>541641.79896539496</v>
      </c>
      <c r="O142">
        <v>549262.61773341498</v>
      </c>
      <c r="P142">
        <v>722737.885701466</v>
      </c>
      <c r="Q142">
        <v>254168.19685254499</v>
      </c>
    </row>
    <row r="143" spans="1:17" x14ac:dyDescent="0.35">
      <c r="A143" t="s">
        <v>154</v>
      </c>
      <c r="B143" t="s">
        <v>5761</v>
      </c>
      <c r="C143" t="s">
        <v>5762</v>
      </c>
      <c r="D143">
        <v>0</v>
      </c>
      <c r="E143">
        <v>51</v>
      </c>
      <c r="F143">
        <v>26</v>
      </c>
      <c r="G143">
        <v>167</v>
      </c>
      <c r="H143">
        <v>26</v>
      </c>
      <c r="I143">
        <v>448</v>
      </c>
      <c r="J143">
        <v>11275019.866604401</v>
      </c>
      <c r="K143">
        <v>13245184.7617842</v>
      </c>
      <c r="L143">
        <v>12919846.609375</v>
      </c>
      <c r="M143">
        <v>9954225.1063031293</v>
      </c>
      <c r="N143">
        <v>3841040.4071432701</v>
      </c>
      <c r="O143">
        <v>3973472.1705418001</v>
      </c>
      <c r="P143">
        <v>4626935.86649286</v>
      </c>
      <c r="Q143">
        <v>2063267.74761004</v>
      </c>
    </row>
    <row r="144" spans="1:17" x14ac:dyDescent="0.35">
      <c r="A144" t="s">
        <v>154</v>
      </c>
      <c r="B144" t="s">
        <v>5763</v>
      </c>
      <c r="C144" t="s">
        <v>5764</v>
      </c>
      <c r="D144">
        <v>0</v>
      </c>
      <c r="E144">
        <v>52</v>
      </c>
      <c r="F144">
        <v>17</v>
      </c>
      <c r="G144">
        <v>172</v>
      </c>
      <c r="H144">
        <v>17</v>
      </c>
      <c r="I144">
        <v>382</v>
      </c>
      <c r="J144">
        <v>12765320.651533701</v>
      </c>
      <c r="K144">
        <v>12565911.7879628</v>
      </c>
      <c r="L144">
        <v>14025657.796875</v>
      </c>
      <c r="M144">
        <v>13083122.2483186</v>
      </c>
      <c r="N144">
        <v>14514368.5782148</v>
      </c>
      <c r="O144">
        <v>17995016.466749799</v>
      </c>
      <c r="P144">
        <v>8467645.7723096609</v>
      </c>
      <c r="Q144">
        <v>6744103.5016887505</v>
      </c>
    </row>
    <row r="145" spans="1:17" x14ac:dyDescent="0.35">
      <c r="A145" t="s">
        <v>154</v>
      </c>
      <c r="B145" t="s">
        <v>416</v>
      </c>
      <c r="C145" t="s">
        <v>5765</v>
      </c>
      <c r="D145">
        <v>0</v>
      </c>
      <c r="E145">
        <v>66</v>
      </c>
      <c r="F145">
        <v>18</v>
      </c>
      <c r="G145">
        <v>76</v>
      </c>
      <c r="H145">
        <v>18</v>
      </c>
      <c r="I145">
        <v>347</v>
      </c>
      <c r="J145">
        <v>4519972.3315168098</v>
      </c>
      <c r="K145">
        <v>4985676.7791657597</v>
      </c>
      <c r="L145">
        <v>5554995.7734375</v>
      </c>
      <c r="M145">
        <v>4097696.8850798798</v>
      </c>
      <c r="N145">
        <v>1080960.9436456901</v>
      </c>
      <c r="O145">
        <v>1584535.3079918199</v>
      </c>
      <c r="P145">
        <v>686452.13357715402</v>
      </c>
      <c r="Q145">
        <v>227887.18083206401</v>
      </c>
    </row>
    <row r="146" spans="1:17" x14ac:dyDescent="0.35">
      <c r="A146" t="s">
        <v>154</v>
      </c>
      <c r="B146" t="s">
        <v>5766</v>
      </c>
      <c r="C146" t="s">
        <v>5767</v>
      </c>
      <c r="D146">
        <v>0</v>
      </c>
      <c r="E146">
        <v>67</v>
      </c>
      <c r="F146">
        <v>18</v>
      </c>
      <c r="G146">
        <v>184</v>
      </c>
      <c r="H146">
        <v>18</v>
      </c>
      <c r="I146">
        <v>204</v>
      </c>
      <c r="J146">
        <v>18302917.632155299</v>
      </c>
      <c r="K146">
        <v>20833794.528356601</v>
      </c>
      <c r="L146">
        <v>18382986.849609401</v>
      </c>
      <c r="M146">
        <v>20117326.151097398</v>
      </c>
      <c r="N146">
        <v>23314659.038817301</v>
      </c>
      <c r="O146">
        <v>23395532.3840135</v>
      </c>
      <c r="P146">
        <v>11996657.978535101</v>
      </c>
      <c r="Q146">
        <v>9565868.8401694503</v>
      </c>
    </row>
    <row r="147" spans="1:17" x14ac:dyDescent="0.35">
      <c r="A147" t="s">
        <v>154</v>
      </c>
      <c r="B147" t="s">
        <v>5768</v>
      </c>
      <c r="C147" t="s">
        <v>5769</v>
      </c>
      <c r="D147">
        <v>0</v>
      </c>
      <c r="E147">
        <v>42</v>
      </c>
      <c r="F147">
        <v>22</v>
      </c>
      <c r="G147">
        <v>72</v>
      </c>
      <c r="H147">
        <v>22</v>
      </c>
      <c r="I147">
        <v>701</v>
      </c>
      <c r="J147">
        <v>1642332.45246674</v>
      </c>
      <c r="K147">
        <v>1648888.07054262</v>
      </c>
      <c r="L147">
        <v>1970961.80078125</v>
      </c>
      <c r="M147">
        <v>1405252.0232720301</v>
      </c>
      <c r="N147">
        <v>149734.41754510699</v>
      </c>
      <c r="O147">
        <v>320957.68724086101</v>
      </c>
      <c r="P147">
        <v>103955.58137673</v>
      </c>
      <c r="Q147" t="s">
        <v>732</v>
      </c>
    </row>
    <row r="148" spans="1:17" x14ac:dyDescent="0.35">
      <c r="A148" t="s">
        <v>154</v>
      </c>
      <c r="B148" t="s">
        <v>5770</v>
      </c>
      <c r="C148" t="s">
        <v>5771</v>
      </c>
      <c r="D148">
        <v>0</v>
      </c>
      <c r="E148">
        <v>48</v>
      </c>
      <c r="F148">
        <v>16</v>
      </c>
      <c r="G148">
        <v>58</v>
      </c>
      <c r="H148">
        <v>16</v>
      </c>
      <c r="I148">
        <v>496</v>
      </c>
      <c r="J148">
        <v>2020589.51569895</v>
      </c>
      <c r="K148">
        <v>2498559.1727497298</v>
      </c>
      <c r="L148">
        <v>2755771.20703125</v>
      </c>
      <c r="M148">
        <v>2081432.7797755499</v>
      </c>
      <c r="N148">
        <v>945210.91641825798</v>
      </c>
      <c r="O148">
        <v>961649.14044440899</v>
      </c>
      <c r="P148">
        <v>103285.232535581</v>
      </c>
      <c r="Q148">
        <v>124664.91964344399</v>
      </c>
    </row>
    <row r="149" spans="1:17" x14ac:dyDescent="0.35">
      <c r="A149" t="s">
        <v>154</v>
      </c>
      <c r="B149" t="s">
        <v>5772</v>
      </c>
      <c r="C149" t="s">
        <v>5773</v>
      </c>
      <c r="D149">
        <v>0</v>
      </c>
      <c r="E149">
        <v>63</v>
      </c>
      <c r="F149">
        <v>12</v>
      </c>
      <c r="G149">
        <v>174</v>
      </c>
      <c r="H149">
        <v>12</v>
      </c>
      <c r="I149">
        <v>221</v>
      </c>
      <c r="J149">
        <v>26575004.376689199</v>
      </c>
      <c r="K149">
        <v>27872585.371240899</v>
      </c>
      <c r="L149">
        <v>32813061.801269501</v>
      </c>
      <c r="M149">
        <v>24403651.850660998</v>
      </c>
      <c r="N149">
        <v>6992662.7207901999</v>
      </c>
      <c r="O149">
        <v>6861367.4452917101</v>
      </c>
      <c r="P149">
        <v>3704779.7091692602</v>
      </c>
      <c r="Q149">
        <v>2057215.97785184</v>
      </c>
    </row>
    <row r="150" spans="1:17" x14ac:dyDescent="0.35">
      <c r="A150" t="s">
        <v>154</v>
      </c>
      <c r="B150" t="s">
        <v>5774</v>
      </c>
      <c r="C150" t="s">
        <v>5775</v>
      </c>
      <c r="D150">
        <v>0</v>
      </c>
      <c r="E150">
        <v>50</v>
      </c>
      <c r="F150">
        <v>18</v>
      </c>
      <c r="G150">
        <v>95</v>
      </c>
      <c r="H150">
        <v>18</v>
      </c>
      <c r="I150">
        <v>472</v>
      </c>
      <c r="J150">
        <v>4030682.5152523099</v>
      </c>
      <c r="K150">
        <v>3900985.9846895202</v>
      </c>
      <c r="L150">
        <v>4431726.1640625</v>
      </c>
      <c r="M150">
        <v>3035406.7851089099</v>
      </c>
      <c r="N150">
        <v>356366.80981208198</v>
      </c>
      <c r="O150">
        <v>416758.856740385</v>
      </c>
      <c r="P150">
        <v>421818.77712395898</v>
      </c>
      <c r="Q150">
        <v>93681.331370681699</v>
      </c>
    </row>
    <row r="151" spans="1:17" x14ac:dyDescent="0.35">
      <c r="A151" t="s">
        <v>154</v>
      </c>
      <c r="B151" t="s">
        <v>5776</v>
      </c>
      <c r="C151" t="s">
        <v>5777</v>
      </c>
      <c r="D151">
        <v>0</v>
      </c>
      <c r="E151">
        <v>45</v>
      </c>
      <c r="F151">
        <v>16</v>
      </c>
      <c r="G151">
        <v>97</v>
      </c>
      <c r="H151">
        <v>16</v>
      </c>
      <c r="I151">
        <v>505</v>
      </c>
      <c r="J151">
        <v>6014798.3015978504</v>
      </c>
      <c r="K151">
        <v>6909688.84969249</v>
      </c>
      <c r="L151">
        <v>7080205.65234375</v>
      </c>
      <c r="M151">
        <v>7522881.81892634</v>
      </c>
      <c r="N151">
        <v>5825732.7000671905</v>
      </c>
      <c r="O151">
        <v>3217592.7456188099</v>
      </c>
      <c r="P151">
        <v>4160687.4656533101</v>
      </c>
      <c r="Q151">
        <v>1448771.99661199</v>
      </c>
    </row>
    <row r="152" spans="1:17" x14ac:dyDescent="0.35">
      <c r="A152" t="s">
        <v>154</v>
      </c>
      <c r="B152" t="s">
        <v>5778</v>
      </c>
      <c r="C152" t="s">
        <v>5779</v>
      </c>
      <c r="D152">
        <v>0</v>
      </c>
      <c r="E152">
        <v>48</v>
      </c>
      <c r="F152">
        <v>18</v>
      </c>
      <c r="G152">
        <v>91</v>
      </c>
      <c r="H152">
        <v>18</v>
      </c>
      <c r="I152">
        <v>400</v>
      </c>
      <c r="J152">
        <v>5722062.0994241303</v>
      </c>
      <c r="K152">
        <v>6476329.4883506401</v>
      </c>
      <c r="L152">
        <v>7257060</v>
      </c>
      <c r="M152">
        <v>3618929.1192889898</v>
      </c>
      <c r="N152">
        <v>933989.03675791004</v>
      </c>
      <c r="O152">
        <v>2475284.1168829901</v>
      </c>
      <c r="P152">
        <v>1081128.9268707701</v>
      </c>
      <c r="Q152">
        <v>445255.61540309002</v>
      </c>
    </row>
    <row r="153" spans="1:17" x14ac:dyDescent="0.35">
      <c r="A153" t="s">
        <v>154</v>
      </c>
      <c r="B153" t="s">
        <v>413</v>
      </c>
      <c r="C153" t="s">
        <v>5780</v>
      </c>
      <c r="D153">
        <v>0</v>
      </c>
      <c r="E153">
        <v>61</v>
      </c>
      <c r="F153">
        <v>16</v>
      </c>
      <c r="G153">
        <v>137</v>
      </c>
      <c r="H153">
        <v>16</v>
      </c>
      <c r="I153">
        <v>294</v>
      </c>
      <c r="J153">
        <v>7127304.11471962</v>
      </c>
      <c r="K153">
        <v>7332653.3476086697</v>
      </c>
      <c r="L153">
        <v>9125754.875</v>
      </c>
      <c r="M153">
        <v>6097911.13813092</v>
      </c>
      <c r="N153">
        <v>7181139.3782846201</v>
      </c>
      <c r="O153">
        <v>10824684.5852134</v>
      </c>
      <c r="P153">
        <v>10169503.3603341</v>
      </c>
      <c r="Q153">
        <v>5256089.1240138104</v>
      </c>
    </row>
    <row r="154" spans="1:17" x14ac:dyDescent="0.35">
      <c r="A154" t="s">
        <v>154</v>
      </c>
      <c r="B154" t="s">
        <v>5781</v>
      </c>
      <c r="C154" t="s">
        <v>5782</v>
      </c>
      <c r="D154">
        <v>0</v>
      </c>
      <c r="E154">
        <v>53</v>
      </c>
      <c r="F154">
        <v>15</v>
      </c>
      <c r="G154">
        <v>97</v>
      </c>
      <c r="H154">
        <v>15</v>
      </c>
      <c r="I154">
        <v>409</v>
      </c>
      <c r="J154">
        <v>7068164.0154446103</v>
      </c>
      <c r="K154">
        <v>7835401.9464075901</v>
      </c>
      <c r="L154">
        <v>9873945.1484375</v>
      </c>
      <c r="M154">
        <v>6724735.7491624001</v>
      </c>
      <c r="N154">
        <v>1171982.3376654999</v>
      </c>
      <c r="O154">
        <v>3411921.4778301599</v>
      </c>
      <c r="P154">
        <v>1430763.1683853499</v>
      </c>
      <c r="Q154">
        <v>9809733.18826993</v>
      </c>
    </row>
    <row r="155" spans="1:17" x14ac:dyDescent="0.35">
      <c r="A155" t="s">
        <v>154</v>
      </c>
      <c r="B155" t="s">
        <v>5783</v>
      </c>
      <c r="C155" t="s">
        <v>5784</v>
      </c>
      <c r="D155">
        <v>0</v>
      </c>
      <c r="E155">
        <v>41</v>
      </c>
      <c r="F155">
        <v>18</v>
      </c>
      <c r="G155">
        <v>130</v>
      </c>
      <c r="H155">
        <v>18</v>
      </c>
      <c r="I155">
        <v>530</v>
      </c>
      <c r="J155">
        <v>7020903.0641104402</v>
      </c>
      <c r="K155">
        <v>6626864.6931648003</v>
      </c>
      <c r="L155">
        <v>5644177.03125</v>
      </c>
      <c r="M155">
        <v>5422061.0851429701</v>
      </c>
      <c r="N155">
        <v>1674758.3287651199</v>
      </c>
      <c r="O155">
        <v>866286.40763799904</v>
      </c>
      <c r="P155">
        <v>964567.65441236401</v>
      </c>
      <c r="Q155">
        <v>255911.213285128</v>
      </c>
    </row>
    <row r="156" spans="1:17" x14ac:dyDescent="0.35">
      <c r="A156" t="s">
        <v>154</v>
      </c>
      <c r="B156" t="s">
        <v>5785</v>
      </c>
      <c r="C156" t="s">
        <v>5786</v>
      </c>
      <c r="D156">
        <v>0</v>
      </c>
      <c r="E156">
        <v>56</v>
      </c>
      <c r="F156">
        <v>15</v>
      </c>
      <c r="G156">
        <v>93</v>
      </c>
      <c r="H156">
        <v>15</v>
      </c>
      <c r="I156">
        <v>360</v>
      </c>
      <c r="J156">
        <v>3865835.79608976</v>
      </c>
      <c r="K156">
        <v>3129097.9800114902</v>
      </c>
      <c r="L156">
        <v>4382983.140625</v>
      </c>
      <c r="M156">
        <v>3547643.1383265802</v>
      </c>
      <c r="N156">
        <v>2098573.1194253899</v>
      </c>
      <c r="O156">
        <v>3123042.7002276802</v>
      </c>
      <c r="P156">
        <v>1710119.35723921</v>
      </c>
      <c r="Q156">
        <v>16644570.506908299</v>
      </c>
    </row>
    <row r="157" spans="1:17" x14ac:dyDescent="0.35">
      <c r="A157" t="s">
        <v>154</v>
      </c>
      <c r="B157" t="s">
        <v>438</v>
      </c>
      <c r="C157" t="s">
        <v>5787</v>
      </c>
      <c r="D157">
        <v>0</v>
      </c>
      <c r="E157">
        <v>54</v>
      </c>
      <c r="F157">
        <v>17</v>
      </c>
      <c r="G157">
        <v>64</v>
      </c>
      <c r="H157">
        <v>17</v>
      </c>
      <c r="I157">
        <v>406</v>
      </c>
      <c r="J157">
        <v>3880972.2105551199</v>
      </c>
      <c r="K157">
        <v>3877015.9264740399</v>
      </c>
      <c r="L157">
        <v>4962680.65625</v>
      </c>
      <c r="M157">
        <v>3847248.4234055602</v>
      </c>
      <c r="N157">
        <v>193572.59556390301</v>
      </c>
      <c r="O157">
        <v>102691.933479795</v>
      </c>
      <c r="P157">
        <v>271042.63219224103</v>
      </c>
      <c r="Q157">
        <v>139902.794321194</v>
      </c>
    </row>
    <row r="158" spans="1:17" x14ac:dyDescent="0.35">
      <c r="A158" t="s">
        <v>154</v>
      </c>
      <c r="B158" t="s">
        <v>5788</v>
      </c>
      <c r="C158" t="s">
        <v>5789</v>
      </c>
      <c r="D158">
        <v>0</v>
      </c>
      <c r="E158">
        <v>27</v>
      </c>
      <c r="F158">
        <v>20</v>
      </c>
      <c r="G158">
        <v>98</v>
      </c>
      <c r="H158">
        <v>20</v>
      </c>
      <c r="I158">
        <v>811</v>
      </c>
      <c r="J158">
        <v>2508137.9140921701</v>
      </c>
      <c r="K158">
        <v>3766911.5278071398</v>
      </c>
      <c r="L158">
        <v>3853914.1484375</v>
      </c>
      <c r="M158">
        <v>4153274.3943215399</v>
      </c>
      <c r="N158">
        <v>240964.13293172501</v>
      </c>
      <c r="O158">
        <v>353886.74471554899</v>
      </c>
      <c r="P158">
        <v>261412.01855811101</v>
      </c>
      <c r="Q158">
        <v>140624.62755148101</v>
      </c>
    </row>
    <row r="159" spans="1:17" x14ac:dyDescent="0.35">
      <c r="A159" t="s">
        <v>154</v>
      </c>
      <c r="B159" t="s">
        <v>5790</v>
      </c>
      <c r="C159" t="s">
        <v>5791</v>
      </c>
      <c r="D159">
        <v>0</v>
      </c>
      <c r="E159">
        <v>52</v>
      </c>
      <c r="F159">
        <v>16</v>
      </c>
      <c r="G159">
        <v>122</v>
      </c>
      <c r="H159">
        <v>16</v>
      </c>
      <c r="I159">
        <v>339</v>
      </c>
      <c r="J159">
        <v>12540490.290715201</v>
      </c>
      <c r="K159">
        <v>12325556.573762299</v>
      </c>
      <c r="L159">
        <v>13860777.9375</v>
      </c>
      <c r="M159">
        <v>10192319.108511999</v>
      </c>
      <c r="N159">
        <v>3606952.16097586</v>
      </c>
      <c r="O159">
        <v>3342441.7234952999</v>
      </c>
      <c r="P159">
        <v>4412858.3551348997</v>
      </c>
      <c r="Q159">
        <v>2257816.67677018</v>
      </c>
    </row>
    <row r="160" spans="1:17" x14ac:dyDescent="0.35">
      <c r="A160" t="s">
        <v>154</v>
      </c>
      <c r="B160" t="s">
        <v>5792</v>
      </c>
      <c r="C160" t="s">
        <v>5793</v>
      </c>
      <c r="D160">
        <v>0</v>
      </c>
      <c r="E160">
        <v>68</v>
      </c>
      <c r="F160">
        <v>18</v>
      </c>
      <c r="G160">
        <v>71</v>
      </c>
      <c r="H160">
        <v>18</v>
      </c>
      <c r="I160">
        <v>343</v>
      </c>
      <c r="J160">
        <v>3132103.2164890198</v>
      </c>
      <c r="K160">
        <v>3589386.6370224399</v>
      </c>
      <c r="L160">
        <v>4173686.48046875</v>
      </c>
      <c r="M160">
        <v>3303958.2902869298</v>
      </c>
      <c r="N160">
        <v>208781.75779195401</v>
      </c>
      <c r="O160">
        <v>78686.337413316694</v>
      </c>
      <c r="P160">
        <v>200248.13749496901</v>
      </c>
      <c r="Q160">
        <v>139114.2314204</v>
      </c>
    </row>
    <row r="161" spans="1:17" x14ac:dyDescent="0.35">
      <c r="A161" t="s">
        <v>154</v>
      </c>
      <c r="B161" t="s">
        <v>5794</v>
      </c>
      <c r="C161" t="s">
        <v>5795</v>
      </c>
      <c r="D161">
        <v>0</v>
      </c>
      <c r="E161">
        <v>60</v>
      </c>
      <c r="F161">
        <v>14</v>
      </c>
      <c r="G161">
        <v>93</v>
      </c>
      <c r="H161">
        <v>14</v>
      </c>
      <c r="I161">
        <v>295</v>
      </c>
      <c r="J161">
        <v>3953309.3809498898</v>
      </c>
      <c r="K161">
        <v>4288330.6951382896</v>
      </c>
      <c r="L161">
        <v>5082749.3417968797</v>
      </c>
      <c r="M161">
        <v>3790281.3842773899</v>
      </c>
      <c r="N161" t="s">
        <v>732</v>
      </c>
      <c r="O161" t="s">
        <v>732</v>
      </c>
      <c r="P161" t="s">
        <v>732</v>
      </c>
      <c r="Q161" t="s">
        <v>732</v>
      </c>
    </row>
    <row r="162" spans="1:17" x14ac:dyDescent="0.35">
      <c r="A162" t="s">
        <v>154</v>
      </c>
      <c r="B162" t="s">
        <v>5796</v>
      </c>
      <c r="C162" t="s">
        <v>5797</v>
      </c>
      <c r="D162">
        <v>0</v>
      </c>
      <c r="E162">
        <v>49</v>
      </c>
      <c r="F162">
        <v>22</v>
      </c>
      <c r="G162">
        <v>153</v>
      </c>
      <c r="H162">
        <v>22</v>
      </c>
      <c r="I162">
        <v>472</v>
      </c>
      <c r="J162">
        <v>9650448.0946635809</v>
      </c>
      <c r="K162">
        <v>12122879.283767</v>
      </c>
      <c r="L162">
        <v>12898102.796875</v>
      </c>
      <c r="M162">
        <v>8605400.6354789902</v>
      </c>
      <c r="N162">
        <v>3597016.6745659299</v>
      </c>
      <c r="O162">
        <v>5339454.3791359002</v>
      </c>
      <c r="P162">
        <v>3359599.95130711</v>
      </c>
      <c r="Q162">
        <v>2291269.4643712402</v>
      </c>
    </row>
    <row r="163" spans="1:17" x14ac:dyDescent="0.35">
      <c r="A163" t="s">
        <v>154</v>
      </c>
      <c r="B163" t="s">
        <v>5798</v>
      </c>
      <c r="C163" t="s">
        <v>5799</v>
      </c>
      <c r="D163">
        <v>0</v>
      </c>
      <c r="E163">
        <v>51</v>
      </c>
      <c r="F163">
        <v>15</v>
      </c>
      <c r="G163">
        <v>72</v>
      </c>
      <c r="H163">
        <v>15</v>
      </c>
      <c r="I163">
        <v>465</v>
      </c>
      <c r="J163">
        <v>3330892.2048575799</v>
      </c>
      <c r="K163">
        <v>2550585.2778716101</v>
      </c>
      <c r="L163">
        <v>3316528.984375</v>
      </c>
      <c r="M163">
        <v>2313825.7785679102</v>
      </c>
      <c r="N163">
        <v>2694782.3665286698</v>
      </c>
      <c r="O163">
        <v>1184803.23048961</v>
      </c>
      <c r="P163">
        <v>2236046.7246850999</v>
      </c>
      <c r="Q163">
        <v>3713926.9814274102</v>
      </c>
    </row>
    <row r="164" spans="1:17" x14ac:dyDescent="0.35">
      <c r="A164" t="s">
        <v>154</v>
      </c>
      <c r="B164" t="s">
        <v>5800</v>
      </c>
      <c r="C164" t="s">
        <v>5801</v>
      </c>
      <c r="D164">
        <v>0</v>
      </c>
      <c r="E164">
        <v>63</v>
      </c>
      <c r="F164">
        <v>9</v>
      </c>
      <c r="G164">
        <v>98</v>
      </c>
      <c r="H164">
        <v>9</v>
      </c>
      <c r="I164">
        <v>190</v>
      </c>
      <c r="J164">
        <v>12286790.9782119</v>
      </c>
      <c r="K164">
        <v>13374493.614359099</v>
      </c>
      <c r="L164">
        <v>9314225.6328125</v>
      </c>
      <c r="M164">
        <v>7688495.6266232701</v>
      </c>
      <c r="N164">
        <v>6438608.4174463097</v>
      </c>
      <c r="O164">
        <v>5833900.62920631</v>
      </c>
      <c r="P164">
        <v>1043086.13639255</v>
      </c>
      <c r="Q164">
        <v>325632.22142668598</v>
      </c>
    </row>
    <row r="165" spans="1:17" x14ac:dyDescent="0.35">
      <c r="A165" t="s">
        <v>154</v>
      </c>
      <c r="B165" t="s">
        <v>5802</v>
      </c>
      <c r="C165" t="s">
        <v>5803</v>
      </c>
      <c r="D165">
        <v>0</v>
      </c>
      <c r="E165">
        <v>39</v>
      </c>
      <c r="F165">
        <v>18</v>
      </c>
      <c r="G165">
        <v>80</v>
      </c>
      <c r="H165">
        <v>18</v>
      </c>
      <c r="I165">
        <v>620</v>
      </c>
      <c r="J165">
        <v>2851546.8194302199</v>
      </c>
      <c r="K165">
        <v>2475499.1178319901</v>
      </c>
      <c r="L165">
        <v>3306958.5390625</v>
      </c>
      <c r="M165">
        <v>2473641.2589837899</v>
      </c>
      <c r="N165">
        <v>497008.367975428</v>
      </c>
      <c r="O165">
        <v>1145268.5435826699</v>
      </c>
      <c r="P165">
        <v>771414.24736461905</v>
      </c>
      <c r="Q165">
        <v>924319.72950595804</v>
      </c>
    </row>
    <row r="166" spans="1:17" x14ac:dyDescent="0.35">
      <c r="A166" t="s">
        <v>154</v>
      </c>
      <c r="B166" t="s">
        <v>5804</v>
      </c>
      <c r="C166" t="s">
        <v>5805</v>
      </c>
      <c r="D166">
        <v>0</v>
      </c>
      <c r="E166">
        <v>29</v>
      </c>
      <c r="F166">
        <v>25</v>
      </c>
      <c r="G166">
        <v>94</v>
      </c>
      <c r="H166">
        <v>25</v>
      </c>
      <c r="I166">
        <v>904</v>
      </c>
      <c r="J166">
        <v>3389909.0258373502</v>
      </c>
      <c r="K166">
        <v>3792587.0070086</v>
      </c>
      <c r="L166">
        <v>3600522.01953125</v>
      </c>
      <c r="M166">
        <v>2739933.02632881</v>
      </c>
      <c r="N166">
        <v>1088494.1691204901</v>
      </c>
      <c r="O166">
        <v>1368264.59875132</v>
      </c>
      <c r="P166">
        <v>849346.74423358694</v>
      </c>
      <c r="Q166">
        <v>1358585.37072993</v>
      </c>
    </row>
    <row r="167" spans="1:17" x14ac:dyDescent="0.35">
      <c r="A167" t="s">
        <v>154</v>
      </c>
      <c r="B167" t="s">
        <v>5806</v>
      </c>
      <c r="C167" t="s">
        <v>5807</v>
      </c>
      <c r="D167">
        <v>0</v>
      </c>
      <c r="E167">
        <v>36</v>
      </c>
      <c r="F167">
        <v>23</v>
      </c>
      <c r="G167">
        <v>84</v>
      </c>
      <c r="H167">
        <v>23</v>
      </c>
      <c r="I167">
        <v>671</v>
      </c>
      <c r="J167">
        <v>2163439.7450223798</v>
      </c>
      <c r="K167">
        <v>3718843.8185854298</v>
      </c>
      <c r="L167">
        <v>3953101.50390625</v>
      </c>
      <c r="M167">
        <v>2769414.01565718</v>
      </c>
      <c r="N167">
        <v>1040451.41379842</v>
      </c>
      <c r="O167">
        <v>2108071.45583507</v>
      </c>
      <c r="P167">
        <v>454143.85233392601</v>
      </c>
      <c r="Q167">
        <v>331472.36897519598</v>
      </c>
    </row>
    <row r="168" spans="1:17" x14ac:dyDescent="0.35">
      <c r="A168" t="s">
        <v>154</v>
      </c>
      <c r="B168" t="s">
        <v>5808</v>
      </c>
      <c r="C168" t="s">
        <v>5809</v>
      </c>
      <c r="D168">
        <v>0</v>
      </c>
      <c r="E168">
        <v>47</v>
      </c>
      <c r="F168">
        <v>10</v>
      </c>
      <c r="G168">
        <v>99</v>
      </c>
      <c r="H168">
        <v>10</v>
      </c>
      <c r="I168">
        <v>278</v>
      </c>
      <c r="J168">
        <v>13127108.799540799</v>
      </c>
      <c r="K168">
        <v>12511256.462596299</v>
      </c>
      <c r="L168">
        <v>14882139.6328125</v>
      </c>
      <c r="M168">
        <v>11565436.278028701</v>
      </c>
      <c r="N168">
        <v>4750325.0233341604</v>
      </c>
      <c r="O168">
        <v>6627099.2745927097</v>
      </c>
      <c r="P168">
        <v>3975123.3462643102</v>
      </c>
      <c r="Q168">
        <v>2144063.0051536802</v>
      </c>
    </row>
    <row r="169" spans="1:17" x14ac:dyDescent="0.35">
      <c r="A169" t="s">
        <v>154</v>
      </c>
      <c r="B169" t="s">
        <v>5810</v>
      </c>
      <c r="C169" t="s">
        <v>5811</v>
      </c>
      <c r="D169">
        <v>0</v>
      </c>
      <c r="E169">
        <v>44</v>
      </c>
      <c r="F169">
        <v>20</v>
      </c>
      <c r="G169">
        <v>93</v>
      </c>
      <c r="H169">
        <v>19</v>
      </c>
      <c r="I169">
        <v>585</v>
      </c>
      <c r="J169">
        <v>2957056.5614872901</v>
      </c>
      <c r="K169">
        <v>3065482.5839573601</v>
      </c>
      <c r="L169">
        <v>3653803.78125</v>
      </c>
      <c r="M169">
        <v>2634746.5668342998</v>
      </c>
      <c r="N169">
        <v>1387787.8841329501</v>
      </c>
      <c r="O169">
        <v>3077845.3752648602</v>
      </c>
      <c r="P169">
        <v>906629.59177783201</v>
      </c>
      <c r="Q169">
        <v>440818.39823555201</v>
      </c>
    </row>
    <row r="170" spans="1:17" x14ac:dyDescent="0.35">
      <c r="A170" t="s">
        <v>154</v>
      </c>
      <c r="B170" t="s">
        <v>5812</v>
      </c>
      <c r="C170" t="s">
        <v>5813</v>
      </c>
      <c r="D170">
        <v>0</v>
      </c>
      <c r="E170">
        <v>64</v>
      </c>
      <c r="F170">
        <v>18</v>
      </c>
      <c r="G170">
        <v>151</v>
      </c>
      <c r="H170">
        <v>18</v>
      </c>
      <c r="I170">
        <v>329</v>
      </c>
      <c r="J170">
        <v>1706631.5345888999</v>
      </c>
      <c r="K170">
        <v>1884710.5586628399</v>
      </c>
      <c r="L170">
        <v>3158557.515625</v>
      </c>
      <c r="M170">
        <v>2540510.8275221102</v>
      </c>
      <c r="N170">
        <v>23487259.055186</v>
      </c>
      <c r="O170">
        <v>9792382.6206166409</v>
      </c>
      <c r="P170">
        <v>39045425.621813297</v>
      </c>
      <c r="Q170">
        <v>14930617.7010953</v>
      </c>
    </row>
    <row r="171" spans="1:17" x14ac:dyDescent="0.35">
      <c r="A171" t="s">
        <v>154</v>
      </c>
      <c r="B171" t="s">
        <v>374</v>
      </c>
      <c r="C171" t="s">
        <v>5814</v>
      </c>
      <c r="D171">
        <v>0</v>
      </c>
      <c r="E171">
        <v>61</v>
      </c>
      <c r="F171">
        <v>15</v>
      </c>
      <c r="G171">
        <v>87</v>
      </c>
      <c r="H171">
        <v>15</v>
      </c>
      <c r="I171">
        <v>269</v>
      </c>
      <c r="J171">
        <v>3607970.0691792802</v>
      </c>
      <c r="K171">
        <v>3897045.9586478099</v>
      </c>
      <c r="L171">
        <v>4603333.515625</v>
      </c>
      <c r="M171">
        <v>3517391.8565114001</v>
      </c>
      <c r="N171">
        <v>1185403.3992491099</v>
      </c>
      <c r="O171">
        <v>940295.949126355</v>
      </c>
      <c r="P171">
        <v>1326352.61368557</v>
      </c>
      <c r="Q171">
        <v>1014012.96275003</v>
      </c>
    </row>
    <row r="172" spans="1:17" x14ac:dyDescent="0.35">
      <c r="A172" t="s">
        <v>154</v>
      </c>
      <c r="B172" t="s">
        <v>5815</v>
      </c>
      <c r="C172" t="s">
        <v>5816</v>
      </c>
      <c r="D172">
        <v>0</v>
      </c>
      <c r="E172">
        <v>90</v>
      </c>
      <c r="F172">
        <v>11</v>
      </c>
      <c r="G172">
        <v>126</v>
      </c>
      <c r="H172">
        <v>11</v>
      </c>
      <c r="I172">
        <v>197</v>
      </c>
      <c r="J172">
        <v>10319330.789558601</v>
      </c>
      <c r="K172">
        <v>11723406.3646986</v>
      </c>
      <c r="L172">
        <v>12634057.517089801</v>
      </c>
      <c r="M172">
        <v>10174234.1262963</v>
      </c>
      <c r="N172">
        <v>12653827.326948401</v>
      </c>
      <c r="O172">
        <v>7583069.77556895</v>
      </c>
      <c r="P172">
        <v>18381890.7476626</v>
      </c>
      <c r="Q172">
        <v>4382681.8077396704</v>
      </c>
    </row>
    <row r="173" spans="1:17" x14ac:dyDescent="0.35">
      <c r="A173" t="s">
        <v>154</v>
      </c>
      <c r="B173" t="s">
        <v>5817</v>
      </c>
      <c r="C173" t="s">
        <v>5818</v>
      </c>
      <c r="D173">
        <v>0</v>
      </c>
      <c r="E173">
        <v>60</v>
      </c>
      <c r="F173">
        <v>9</v>
      </c>
      <c r="G173">
        <v>144</v>
      </c>
      <c r="H173">
        <v>9</v>
      </c>
      <c r="I173">
        <v>173</v>
      </c>
      <c r="J173">
        <v>4181342.7084014402</v>
      </c>
      <c r="K173">
        <v>3623644.9530455698</v>
      </c>
      <c r="L173">
        <v>5455013.8300781297</v>
      </c>
      <c r="M173">
        <v>3698221.94290169</v>
      </c>
      <c r="N173">
        <v>50095960.475929096</v>
      </c>
      <c r="O173">
        <v>48882101.6535777</v>
      </c>
      <c r="P173">
        <v>57984330.675965197</v>
      </c>
      <c r="Q173">
        <v>25591358.9564532</v>
      </c>
    </row>
    <row r="174" spans="1:17" x14ac:dyDescent="0.35">
      <c r="A174" t="s">
        <v>154</v>
      </c>
      <c r="B174" t="s">
        <v>5819</v>
      </c>
      <c r="C174" t="s">
        <v>5820</v>
      </c>
      <c r="D174">
        <v>0</v>
      </c>
      <c r="E174">
        <v>48</v>
      </c>
      <c r="F174">
        <v>8</v>
      </c>
      <c r="G174">
        <v>154</v>
      </c>
      <c r="H174">
        <v>8</v>
      </c>
      <c r="I174">
        <v>192</v>
      </c>
      <c r="J174">
        <v>31306180.8270908</v>
      </c>
      <c r="K174">
        <v>29878272.0726767</v>
      </c>
      <c r="L174">
        <v>27998095.9375</v>
      </c>
      <c r="M174">
        <v>26593436.661268499</v>
      </c>
      <c r="N174">
        <v>3545411.9249121901</v>
      </c>
      <c r="O174">
        <v>4516315.6731135398</v>
      </c>
      <c r="P174">
        <v>2704787.5418002601</v>
      </c>
      <c r="Q174">
        <v>364044.32443997299</v>
      </c>
    </row>
    <row r="175" spans="1:17" x14ac:dyDescent="0.35">
      <c r="A175" t="s">
        <v>154</v>
      </c>
      <c r="B175" t="s">
        <v>5821</v>
      </c>
      <c r="C175" t="s">
        <v>5822</v>
      </c>
      <c r="D175">
        <v>0</v>
      </c>
      <c r="E175">
        <v>47</v>
      </c>
      <c r="F175">
        <v>22</v>
      </c>
      <c r="G175">
        <v>79</v>
      </c>
      <c r="H175">
        <v>22</v>
      </c>
      <c r="I175">
        <v>604</v>
      </c>
      <c r="J175">
        <v>1698700.72760108</v>
      </c>
      <c r="K175">
        <v>2631208.1793231498</v>
      </c>
      <c r="L175">
        <v>2599177.4833984398</v>
      </c>
      <c r="M175">
        <v>1599103.12088945</v>
      </c>
      <c r="N175">
        <v>29030.695896603898</v>
      </c>
      <c r="O175">
        <v>124455.771899353</v>
      </c>
      <c r="P175">
        <v>34038.638685769103</v>
      </c>
      <c r="Q175">
        <v>197206.891585637</v>
      </c>
    </row>
    <row r="176" spans="1:17" x14ac:dyDescent="0.35">
      <c r="A176" t="s">
        <v>154</v>
      </c>
      <c r="B176" t="s">
        <v>5823</v>
      </c>
      <c r="C176" t="s">
        <v>5824</v>
      </c>
      <c r="D176">
        <v>0</v>
      </c>
      <c r="E176">
        <v>47</v>
      </c>
      <c r="F176">
        <v>13</v>
      </c>
      <c r="G176">
        <v>45</v>
      </c>
      <c r="H176">
        <v>13</v>
      </c>
      <c r="I176">
        <v>472</v>
      </c>
      <c r="J176">
        <v>1110101.4590024899</v>
      </c>
      <c r="K176">
        <v>1113164.6308150899</v>
      </c>
      <c r="L176">
        <v>1189717.5859375</v>
      </c>
      <c r="M176">
        <v>950647.35570758698</v>
      </c>
      <c r="N176">
        <v>234030.35233459601</v>
      </c>
      <c r="O176" t="s">
        <v>732</v>
      </c>
      <c r="P176" t="s">
        <v>732</v>
      </c>
      <c r="Q176" t="s">
        <v>732</v>
      </c>
    </row>
    <row r="177" spans="1:17" x14ac:dyDescent="0.35">
      <c r="A177" t="s">
        <v>154</v>
      </c>
      <c r="B177" t="s">
        <v>5825</v>
      </c>
      <c r="C177" t="s">
        <v>5826</v>
      </c>
      <c r="D177">
        <v>0</v>
      </c>
      <c r="E177">
        <v>69</v>
      </c>
      <c r="F177">
        <v>11</v>
      </c>
      <c r="G177">
        <v>66</v>
      </c>
      <c r="H177">
        <v>11</v>
      </c>
      <c r="I177">
        <v>234</v>
      </c>
      <c r="J177">
        <v>3541409.44851316</v>
      </c>
      <c r="K177">
        <v>3153111.0881810598</v>
      </c>
      <c r="L177">
        <v>4092920.33984375</v>
      </c>
      <c r="M177">
        <v>3147639.47227989</v>
      </c>
      <c r="N177">
        <v>375173.81732938602</v>
      </c>
      <c r="O177">
        <v>551525.89664301195</v>
      </c>
      <c r="P177">
        <v>272038.55744051398</v>
      </c>
      <c r="Q177">
        <v>135699.22569033</v>
      </c>
    </row>
    <row r="178" spans="1:17" x14ac:dyDescent="0.35">
      <c r="A178" t="s">
        <v>154</v>
      </c>
      <c r="B178" t="s">
        <v>5827</v>
      </c>
      <c r="C178" t="s">
        <v>5828</v>
      </c>
      <c r="D178">
        <v>0</v>
      </c>
      <c r="E178">
        <v>43</v>
      </c>
      <c r="F178">
        <v>19</v>
      </c>
      <c r="G178">
        <v>85</v>
      </c>
      <c r="H178">
        <v>19</v>
      </c>
      <c r="I178">
        <v>552</v>
      </c>
      <c r="J178">
        <v>2018100.55156317</v>
      </c>
      <c r="K178">
        <v>2347764.37491976</v>
      </c>
      <c r="L178">
        <v>2702061.1503906301</v>
      </c>
      <c r="M178">
        <v>2433579.7452301602</v>
      </c>
      <c r="N178">
        <v>298832.350081968</v>
      </c>
      <c r="O178">
        <v>702358.41244332097</v>
      </c>
      <c r="P178">
        <v>14673.2884072631</v>
      </c>
      <c r="Q178" t="s">
        <v>732</v>
      </c>
    </row>
    <row r="179" spans="1:17" x14ac:dyDescent="0.35">
      <c r="A179" t="s">
        <v>154</v>
      </c>
      <c r="B179" t="s">
        <v>5829</v>
      </c>
      <c r="C179" t="s">
        <v>5830</v>
      </c>
      <c r="D179">
        <v>0</v>
      </c>
      <c r="E179">
        <v>30</v>
      </c>
      <c r="F179">
        <v>18</v>
      </c>
      <c r="G179">
        <v>68</v>
      </c>
      <c r="H179">
        <v>18</v>
      </c>
      <c r="I179">
        <v>853</v>
      </c>
      <c r="J179">
        <v>2575863.2183056702</v>
      </c>
      <c r="K179">
        <v>2678870.9321474899</v>
      </c>
      <c r="L179">
        <v>2952212.20703125</v>
      </c>
      <c r="M179">
        <v>2414987.66831506</v>
      </c>
      <c r="N179">
        <v>549459.81581057096</v>
      </c>
      <c r="O179">
        <v>686144.33707837202</v>
      </c>
      <c r="P179">
        <v>133962.012354573</v>
      </c>
      <c r="Q179">
        <v>66010.874637739398</v>
      </c>
    </row>
    <row r="180" spans="1:17" x14ac:dyDescent="0.35">
      <c r="A180" t="s">
        <v>154</v>
      </c>
      <c r="B180" t="s">
        <v>5831</v>
      </c>
      <c r="C180" t="s">
        <v>5832</v>
      </c>
      <c r="D180">
        <v>0</v>
      </c>
      <c r="E180">
        <v>50</v>
      </c>
      <c r="F180">
        <v>15</v>
      </c>
      <c r="G180">
        <v>70</v>
      </c>
      <c r="H180">
        <v>15</v>
      </c>
      <c r="I180">
        <v>441</v>
      </c>
      <c r="J180">
        <v>1825396.0869952701</v>
      </c>
      <c r="K180">
        <v>1659311.7654009501</v>
      </c>
      <c r="L180">
        <v>1897981.26171875</v>
      </c>
      <c r="M180">
        <v>1737664.1662764801</v>
      </c>
      <c r="N180">
        <v>1778472.8036102899</v>
      </c>
      <c r="O180">
        <v>1554323.60831967</v>
      </c>
      <c r="P180">
        <v>611305.17659341497</v>
      </c>
      <c r="Q180">
        <v>512343.63497269701</v>
      </c>
    </row>
    <row r="181" spans="1:17" x14ac:dyDescent="0.35">
      <c r="A181" t="s">
        <v>154</v>
      </c>
      <c r="B181" t="s">
        <v>5833</v>
      </c>
      <c r="C181" t="s">
        <v>5834</v>
      </c>
      <c r="D181">
        <v>0</v>
      </c>
      <c r="E181">
        <v>53</v>
      </c>
      <c r="F181">
        <v>14</v>
      </c>
      <c r="G181">
        <v>54</v>
      </c>
      <c r="H181">
        <v>14</v>
      </c>
      <c r="I181">
        <v>406</v>
      </c>
      <c r="J181">
        <v>1387448.86675374</v>
      </c>
      <c r="K181">
        <v>1491984.4509352499</v>
      </c>
      <c r="L181">
        <v>1651777.7890625</v>
      </c>
      <c r="M181">
        <v>1902968.6096995601</v>
      </c>
      <c r="N181">
        <v>416342.68508285901</v>
      </c>
      <c r="O181">
        <v>551467.44376013102</v>
      </c>
      <c r="P181">
        <v>723878.16395668394</v>
      </c>
      <c r="Q181">
        <v>404131.40433841699</v>
      </c>
    </row>
    <row r="182" spans="1:17" x14ac:dyDescent="0.35">
      <c r="A182" t="s">
        <v>154</v>
      </c>
      <c r="B182" t="s">
        <v>5835</v>
      </c>
      <c r="C182" t="s">
        <v>5836</v>
      </c>
      <c r="D182">
        <v>0</v>
      </c>
      <c r="E182">
        <v>64</v>
      </c>
      <c r="F182">
        <v>20</v>
      </c>
      <c r="G182">
        <v>109</v>
      </c>
      <c r="H182">
        <v>20</v>
      </c>
      <c r="I182">
        <v>343</v>
      </c>
      <c r="J182">
        <v>5549970.4899727497</v>
      </c>
      <c r="K182">
        <v>6047162.0733915698</v>
      </c>
      <c r="L182">
        <v>6319596.5703125</v>
      </c>
      <c r="M182">
        <v>5224425.9864431201</v>
      </c>
      <c r="N182">
        <v>713033.117641113</v>
      </c>
      <c r="O182">
        <v>1845428.5664854399</v>
      </c>
      <c r="P182">
        <v>426374.901328874</v>
      </c>
      <c r="Q182">
        <v>146945.38702973101</v>
      </c>
    </row>
    <row r="183" spans="1:17" x14ac:dyDescent="0.35">
      <c r="A183" t="s">
        <v>154</v>
      </c>
      <c r="B183" t="s">
        <v>5837</v>
      </c>
      <c r="C183" t="s">
        <v>5838</v>
      </c>
      <c r="D183">
        <v>0</v>
      </c>
      <c r="E183">
        <v>50</v>
      </c>
      <c r="F183">
        <v>16</v>
      </c>
      <c r="G183">
        <v>127</v>
      </c>
      <c r="H183">
        <v>16</v>
      </c>
      <c r="I183">
        <v>308</v>
      </c>
      <c r="J183">
        <v>5546145.6240675999</v>
      </c>
      <c r="K183">
        <v>5441682.8928173799</v>
      </c>
      <c r="L183">
        <v>5859889.9609375</v>
      </c>
      <c r="M183">
        <v>5242632.1464406997</v>
      </c>
      <c r="N183">
        <v>7500464.7258862304</v>
      </c>
      <c r="O183">
        <v>7363547.0057565104</v>
      </c>
      <c r="P183">
        <v>3593036.6785004502</v>
      </c>
      <c r="Q183">
        <v>1972022.1123394801</v>
      </c>
    </row>
    <row r="184" spans="1:17" x14ac:dyDescent="0.35">
      <c r="A184" t="s">
        <v>154</v>
      </c>
      <c r="B184" t="s">
        <v>5839</v>
      </c>
      <c r="C184" t="s">
        <v>5840</v>
      </c>
      <c r="D184">
        <v>0</v>
      </c>
      <c r="E184">
        <v>33</v>
      </c>
      <c r="F184">
        <v>20</v>
      </c>
      <c r="G184">
        <v>60</v>
      </c>
      <c r="H184">
        <v>20</v>
      </c>
      <c r="I184">
        <v>642</v>
      </c>
      <c r="J184">
        <v>2582050.68461248</v>
      </c>
      <c r="K184">
        <v>3051299.1606699098</v>
      </c>
      <c r="L184">
        <v>3030793.71484375</v>
      </c>
      <c r="M184">
        <v>2265618.6209434299</v>
      </c>
      <c r="N184">
        <v>69810.410405572606</v>
      </c>
      <c r="O184">
        <v>147099.13558037201</v>
      </c>
      <c r="P184">
        <v>91351.059822651805</v>
      </c>
      <c r="Q184">
        <v>141204.26569069899</v>
      </c>
    </row>
    <row r="185" spans="1:17" x14ac:dyDescent="0.35">
      <c r="A185" t="s">
        <v>154</v>
      </c>
      <c r="B185" t="s">
        <v>400</v>
      </c>
      <c r="C185" t="s">
        <v>5841</v>
      </c>
      <c r="D185">
        <v>0</v>
      </c>
      <c r="E185">
        <v>47</v>
      </c>
      <c r="F185">
        <v>16</v>
      </c>
      <c r="G185">
        <v>70</v>
      </c>
      <c r="H185">
        <v>16</v>
      </c>
      <c r="I185">
        <v>446</v>
      </c>
      <c r="J185">
        <v>2777578.80486139</v>
      </c>
      <c r="K185">
        <v>3789195.64123538</v>
      </c>
      <c r="L185">
        <v>4179428.671875</v>
      </c>
      <c r="M185">
        <v>2464063.6641274299</v>
      </c>
      <c r="N185">
        <v>1150259.2092863501</v>
      </c>
      <c r="O185">
        <v>271576.043769688</v>
      </c>
      <c r="P185">
        <v>285183.99267912802</v>
      </c>
      <c r="Q185">
        <v>42008.8550763323</v>
      </c>
    </row>
    <row r="186" spans="1:17" x14ac:dyDescent="0.35">
      <c r="A186" t="s">
        <v>154</v>
      </c>
      <c r="B186" t="s">
        <v>5842</v>
      </c>
      <c r="C186" t="s">
        <v>5843</v>
      </c>
      <c r="D186">
        <v>0</v>
      </c>
      <c r="E186">
        <v>47</v>
      </c>
      <c r="F186">
        <v>18</v>
      </c>
      <c r="G186">
        <v>80</v>
      </c>
      <c r="H186">
        <v>18</v>
      </c>
      <c r="I186">
        <v>489</v>
      </c>
      <c r="J186">
        <v>3533004.2632825598</v>
      </c>
      <c r="K186">
        <v>3610188.0342271701</v>
      </c>
      <c r="L186">
        <v>4452220.09765625</v>
      </c>
      <c r="M186">
        <v>3100462.5210589902</v>
      </c>
      <c r="N186">
        <v>557682.05679405399</v>
      </c>
      <c r="O186">
        <v>1337328.99867922</v>
      </c>
      <c r="P186">
        <v>180205.77812277601</v>
      </c>
      <c r="Q186">
        <v>158838.520737435</v>
      </c>
    </row>
    <row r="187" spans="1:17" x14ac:dyDescent="0.35">
      <c r="A187" t="s">
        <v>154</v>
      </c>
      <c r="B187" t="s">
        <v>5844</v>
      </c>
      <c r="C187" t="s">
        <v>5845</v>
      </c>
      <c r="D187">
        <v>0</v>
      </c>
      <c r="E187">
        <v>40</v>
      </c>
      <c r="F187">
        <v>18</v>
      </c>
      <c r="G187">
        <v>77</v>
      </c>
      <c r="H187">
        <v>18</v>
      </c>
      <c r="I187">
        <v>579</v>
      </c>
      <c r="J187">
        <v>2234932.6422407702</v>
      </c>
      <c r="K187">
        <v>2249431.3267470198</v>
      </c>
      <c r="L187">
        <v>2858479.88671875</v>
      </c>
      <c r="M187">
        <v>2211800.3432855201</v>
      </c>
      <c r="N187" t="s">
        <v>732</v>
      </c>
      <c r="O187">
        <v>24271.2329630366</v>
      </c>
      <c r="P187">
        <v>47432.068746294899</v>
      </c>
      <c r="Q187">
        <v>43215.4932992666</v>
      </c>
    </row>
    <row r="188" spans="1:17" x14ac:dyDescent="0.35">
      <c r="A188" t="s">
        <v>154</v>
      </c>
      <c r="B188" t="s">
        <v>5846</v>
      </c>
      <c r="C188" t="s">
        <v>5847</v>
      </c>
      <c r="D188">
        <v>0</v>
      </c>
      <c r="E188">
        <v>39</v>
      </c>
      <c r="F188">
        <v>22</v>
      </c>
      <c r="G188">
        <v>100</v>
      </c>
      <c r="H188">
        <v>22</v>
      </c>
      <c r="I188">
        <v>610</v>
      </c>
      <c r="J188">
        <v>3318286.1466807299</v>
      </c>
      <c r="K188">
        <v>4019284.6386413299</v>
      </c>
      <c r="L188">
        <v>3596783.265625</v>
      </c>
      <c r="M188">
        <v>3460396.6914757001</v>
      </c>
      <c r="N188" t="s">
        <v>732</v>
      </c>
      <c r="O188" t="s">
        <v>732</v>
      </c>
      <c r="P188" t="s">
        <v>732</v>
      </c>
      <c r="Q188" t="s">
        <v>732</v>
      </c>
    </row>
    <row r="189" spans="1:17" x14ac:dyDescent="0.35">
      <c r="A189" t="s">
        <v>154</v>
      </c>
      <c r="B189" t="s">
        <v>5848</v>
      </c>
      <c r="C189" t="s">
        <v>5849</v>
      </c>
      <c r="D189">
        <v>0</v>
      </c>
      <c r="E189">
        <v>51</v>
      </c>
      <c r="F189">
        <v>20</v>
      </c>
      <c r="G189">
        <v>65</v>
      </c>
      <c r="H189">
        <v>20</v>
      </c>
      <c r="I189">
        <v>490</v>
      </c>
      <c r="J189">
        <v>2800532.5664863298</v>
      </c>
      <c r="K189">
        <v>4043266.14696655</v>
      </c>
      <c r="L189">
        <v>4274056.59765625</v>
      </c>
      <c r="M189">
        <v>3331715.2327815602</v>
      </c>
      <c r="N189">
        <v>1429566.3838519701</v>
      </c>
      <c r="O189">
        <v>1124135.6926134301</v>
      </c>
      <c r="P189">
        <v>803049.89481863205</v>
      </c>
      <c r="Q189">
        <v>1445445.06584053</v>
      </c>
    </row>
    <row r="190" spans="1:17" x14ac:dyDescent="0.35">
      <c r="A190" t="s">
        <v>154</v>
      </c>
      <c r="B190" t="s">
        <v>5850</v>
      </c>
      <c r="C190" t="s">
        <v>5851</v>
      </c>
      <c r="D190">
        <v>0</v>
      </c>
      <c r="E190">
        <v>45</v>
      </c>
      <c r="F190">
        <v>16</v>
      </c>
      <c r="G190">
        <v>51</v>
      </c>
      <c r="H190">
        <v>16</v>
      </c>
      <c r="I190">
        <v>412</v>
      </c>
      <c r="J190">
        <v>2737612.7688095798</v>
      </c>
      <c r="K190">
        <v>3808323.4426640999</v>
      </c>
      <c r="L190">
        <v>3930424.4609375</v>
      </c>
      <c r="M190">
        <v>3043814.4818500802</v>
      </c>
      <c r="N190">
        <v>355431.28264383902</v>
      </c>
      <c r="O190">
        <v>915397.22781442699</v>
      </c>
      <c r="P190">
        <v>390254.086056581</v>
      </c>
      <c r="Q190">
        <v>461934.93739868299</v>
      </c>
    </row>
    <row r="191" spans="1:17" x14ac:dyDescent="0.35">
      <c r="A191" t="s">
        <v>154</v>
      </c>
      <c r="B191" t="s">
        <v>5852</v>
      </c>
      <c r="C191" t="s">
        <v>5853</v>
      </c>
      <c r="D191">
        <v>0</v>
      </c>
      <c r="E191">
        <v>57</v>
      </c>
      <c r="F191">
        <v>19</v>
      </c>
      <c r="G191">
        <v>64</v>
      </c>
      <c r="H191">
        <v>19</v>
      </c>
      <c r="I191">
        <v>439</v>
      </c>
      <c r="J191">
        <v>2033788.4891866201</v>
      </c>
      <c r="K191">
        <v>2143655.6534633599</v>
      </c>
      <c r="L191">
        <v>2426455.6640625</v>
      </c>
      <c r="M191">
        <v>1546487.3285847299</v>
      </c>
      <c r="N191">
        <v>19712.546749665002</v>
      </c>
      <c r="O191">
        <v>167848.370543297</v>
      </c>
      <c r="P191" t="s">
        <v>732</v>
      </c>
      <c r="Q191" t="s">
        <v>732</v>
      </c>
    </row>
    <row r="192" spans="1:17" x14ac:dyDescent="0.35">
      <c r="A192" t="s">
        <v>154</v>
      </c>
      <c r="B192" t="s">
        <v>5854</v>
      </c>
      <c r="C192" t="s">
        <v>5855</v>
      </c>
      <c r="D192">
        <v>0</v>
      </c>
      <c r="E192">
        <v>53</v>
      </c>
      <c r="F192">
        <v>19</v>
      </c>
      <c r="G192">
        <v>53</v>
      </c>
      <c r="H192">
        <v>19</v>
      </c>
      <c r="I192">
        <v>495</v>
      </c>
      <c r="J192">
        <v>2000159.22146545</v>
      </c>
      <c r="K192">
        <v>2603797.3644115198</v>
      </c>
      <c r="L192">
        <v>2482223.9453125</v>
      </c>
      <c r="M192">
        <v>1839678.5221938</v>
      </c>
      <c r="N192">
        <v>1171068.84416766</v>
      </c>
      <c r="O192">
        <v>1354688.7120513599</v>
      </c>
      <c r="P192">
        <v>1312128.45574345</v>
      </c>
      <c r="Q192">
        <v>591269.57189988904</v>
      </c>
    </row>
    <row r="193" spans="1:17" x14ac:dyDescent="0.35">
      <c r="A193" t="s">
        <v>154</v>
      </c>
      <c r="B193" t="s">
        <v>5856</v>
      </c>
      <c r="C193" t="s">
        <v>5857</v>
      </c>
      <c r="D193">
        <v>0</v>
      </c>
      <c r="E193">
        <v>44</v>
      </c>
      <c r="F193">
        <v>18</v>
      </c>
      <c r="G193">
        <v>71</v>
      </c>
      <c r="H193">
        <v>18</v>
      </c>
      <c r="I193">
        <v>610</v>
      </c>
      <c r="J193">
        <v>2870128.51543919</v>
      </c>
      <c r="K193">
        <v>3387063.7075638599</v>
      </c>
      <c r="L193">
        <v>3557825.203125</v>
      </c>
      <c r="M193">
        <v>1898594.74262903</v>
      </c>
      <c r="N193">
        <v>1247597.2421327799</v>
      </c>
      <c r="O193">
        <v>1891958.2304878801</v>
      </c>
      <c r="P193">
        <v>913168.46838312305</v>
      </c>
      <c r="Q193">
        <v>440318.84104242502</v>
      </c>
    </row>
    <row r="194" spans="1:17" x14ac:dyDescent="0.35">
      <c r="A194" t="s">
        <v>154</v>
      </c>
      <c r="B194" t="s">
        <v>5858</v>
      </c>
      <c r="C194" t="s">
        <v>5859</v>
      </c>
      <c r="D194">
        <v>0</v>
      </c>
      <c r="E194">
        <v>50</v>
      </c>
      <c r="F194">
        <v>20</v>
      </c>
      <c r="G194">
        <v>94</v>
      </c>
      <c r="H194">
        <v>20</v>
      </c>
      <c r="I194">
        <v>433</v>
      </c>
      <c r="J194">
        <v>2542673.7284729201</v>
      </c>
      <c r="K194">
        <v>2526893.2286279099</v>
      </c>
      <c r="L194">
        <v>3122365.1015625</v>
      </c>
      <c r="M194">
        <v>2450023.2803110802</v>
      </c>
      <c r="N194">
        <v>1947733.20669448</v>
      </c>
      <c r="O194">
        <v>1455392.6478717001</v>
      </c>
      <c r="P194">
        <v>3912971.0486706202</v>
      </c>
      <c r="Q194">
        <v>1661975.69026612</v>
      </c>
    </row>
    <row r="195" spans="1:17" x14ac:dyDescent="0.35">
      <c r="A195" t="s">
        <v>154</v>
      </c>
      <c r="B195" t="s">
        <v>5860</v>
      </c>
      <c r="C195" t="s">
        <v>5861</v>
      </c>
      <c r="D195">
        <v>0</v>
      </c>
      <c r="E195">
        <v>26</v>
      </c>
      <c r="F195">
        <v>17</v>
      </c>
      <c r="G195">
        <v>140</v>
      </c>
      <c r="H195">
        <v>17</v>
      </c>
      <c r="I195">
        <v>727</v>
      </c>
      <c r="J195">
        <v>12073690.5220806</v>
      </c>
      <c r="K195">
        <v>13432645.47185</v>
      </c>
      <c r="L195">
        <v>12549960.84375</v>
      </c>
      <c r="M195">
        <v>8555369.2848026007</v>
      </c>
      <c r="N195">
        <v>3778290.5686859102</v>
      </c>
      <c r="O195">
        <v>3549993.7481884598</v>
      </c>
      <c r="P195">
        <v>2339247.9910345301</v>
      </c>
      <c r="Q195">
        <v>746381.44060224097</v>
      </c>
    </row>
    <row r="196" spans="1:17" x14ac:dyDescent="0.35">
      <c r="A196" t="s">
        <v>154</v>
      </c>
      <c r="B196" t="s">
        <v>5862</v>
      </c>
      <c r="C196" t="s">
        <v>5863</v>
      </c>
      <c r="D196">
        <v>0</v>
      </c>
      <c r="E196">
        <v>41</v>
      </c>
      <c r="F196">
        <v>22</v>
      </c>
      <c r="G196">
        <v>62</v>
      </c>
      <c r="H196">
        <v>22</v>
      </c>
      <c r="I196">
        <v>606</v>
      </c>
      <c r="J196">
        <v>2250892.6197523898</v>
      </c>
      <c r="K196">
        <v>2465923.4148741201</v>
      </c>
      <c r="L196">
        <v>2611852.4765625</v>
      </c>
      <c r="M196">
        <v>1351344.8385168901</v>
      </c>
      <c r="N196">
        <v>14388.8660539474</v>
      </c>
      <c r="O196">
        <v>179630.53770928</v>
      </c>
      <c r="P196" t="s">
        <v>732</v>
      </c>
      <c r="Q196">
        <v>63967.750713964102</v>
      </c>
    </row>
    <row r="197" spans="1:17" x14ac:dyDescent="0.35">
      <c r="A197" t="s">
        <v>154</v>
      </c>
      <c r="B197" t="s">
        <v>5864</v>
      </c>
      <c r="C197" t="s">
        <v>5865</v>
      </c>
      <c r="D197">
        <v>0</v>
      </c>
      <c r="E197">
        <v>58</v>
      </c>
      <c r="F197">
        <v>17</v>
      </c>
      <c r="G197">
        <v>110</v>
      </c>
      <c r="H197">
        <v>17</v>
      </c>
      <c r="I197">
        <v>249</v>
      </c>
      <c r="J197">
        <v>7557032.8436962999</v>
      </c>
      <c r="K197">
        <v>15185867.5851407</v>
      </c>
      <c r="L197">
        <v>17780095.6640625</v>
      </c>
      <c r="M197">
        <v>13523921.458982799</v>
      </c>
      <c r="N197">
        <v>2139109.10826209</v>
      </c>
      <c r="O197">
        <v>1758229.93569504</v>
      </c>
      <c r="P197">
        <v>2826670.7017957801</v>
      </c>
      <c r="Q197">
        <v>2574994.56651892</v>
      </c>
    </row>
    <row r="198" spans="1:17" x14ac:dyDescent="0.35">
      <c r="A198" t="s">
        <v>154</v>
      </c>
      <c r="B198" t="s">
        <v>5866</v>
      </c>
      <c r="C198" t="s">
        <v>5867</v>
      </c>
      <c r="D198">
        <v>0</v>
      </c>
      <c r="E198">
        <v>51</v>
      </c>
      <c r="F198">
        <v>21</v>
      </c>
      <c r="G198">
        <v>62</v>
      </c>
      <c r="H198">
        <v>21</v>
      </c>
      <c r="I198">
        <v>549</v>
      </c>
      <c r="J198">
        <v>2141709.5010899398</v>
      </c>
      <c r="K198">
        <v>2474785.7127392101</v>
      </c>
      <c r="L198">
        <v>2700352.03125</v>
      </c>
      <c r="M198">
        <v>2020645.32410309</v>
      </c>
      <c r="N198">
        <v>325940.53591206903</v>
      </c>
      <c r="O198">
        <v>343635.04444178601</v>
      </c>
      <c r="P198">
        <v>192251.870165489</v>
      </c>
      <c r="Q198">
        <v>89546.658138242798</v>
      </c>
    </row>
    <row r="199" spans="1:17" x14ac:dyDescent="0.35">
      <c r="A199" t="s">
        <v>154</v>
      </c>
      <c r="B199" t="s">
        <v>5868</v>
      </c>
      <c r="C199" t="s">
        <v>5869</v>
      </c>
      <c r="D199">
        <v>0</v>
      </c>
      <c r="E199">
        <v>49</v>
      </c>
      <c r="F199">
        <v>20</v>
      </c>
      <c r="G199">
        <v>92</v>
      </c>
      <c r="H199">
        <v>20</v>
      </c>
      <c r="I199">
        <v>519</v>
      </c>
      <c r="J199">
        <v>1765872.9295250401</v>
      </c>
      <c r="K199">
        <v>1883611.1944695001</v>
      </c>
      <c r="L199">
        <v>2039075.1171875</v>
      </c>
      <c r="M199">
        <v>1478012.0242643601</v>
      </c>
      <c r="N199">
        <v>521808.98312563199</v>
      </c>
      <c r="O199">
        <v>907032.90277833701</v>
      </c>
      <c r="P199">
        <v>543922.22576884297</v>
      </c>
      <c r="Q199">
        <v>395903.89138477598</v>
      </c>
    </row>
    <row r="200" spans="1:17" x14ac:dyDescent="0.35">
      <c r="A200" t="s">
        <v>154</v>
      </c>
      <c r="B200" t="s">
        <v>5870</v>
      </c>
      <c r="C200" t="s">
        <v>5871</v>
      </c>
      <c r="D200">
        <v>0</v>
      </c>
      <c r="E200">
        <v>39</v>
      </c>
      <c r="F200">
        <v>9</v>
      </c>
      <c r="G200">
        <v>87</v>
      </c>
      <c r="H200">
        <v>9</v>
      </c>
      <c r="I200">
        <v>306</v>
      </c>
      <c r="J200">
        <v>8359045.69256193</v>
      </c>
      <c r="K200">
        <v>8550968.15713064</v>
      </c>
      <c r="L200">
        <v>7864190.52734375</v>
      </c>
      <c r="M200">
        <v>6154748.1803617198</v>
      </c>
      <c r="N200">
        <v>2085205.90331419</v>
      </c>
      <c r="O200">
        <v>2501898.2207907201</v>
      </c>
      <c r="P200">
        <v>1658441.48744212</v>
      </c>
      <c r="Q200">
        <v>675629.89438207797</v>
      </c>
    </row>
    <row r="201" spans="1:17" x14ac:dyDescent="0.35">
      <c r="A201" t="s">
        <v>154</v>
      </c>
      <c r="B201" t="s">
        <v>5872</v>
      </c>
      <c r="C201" t="s">
        <v>5873</v>
      </c>
      <c r="D201">
        <v>0</v>
      </c>
      <c r="E201">
        <v>52</v>
      </c>
      <c r="F201">
        <v>20</v>
      </c>
      <c r="G201">
        <v>108</v>
      </c>
      <c r="H201">
        <v>20</v>
      </c>
      <c r="I201">
        <v>455</v>
      </c>
      <c r="J201">
        <v>4330073.2910718201</v>
      </c>
      <c r="K201">
        <v>5097911.2772681499</v>
      </c>
      <c r="L201">
        <v>5313680.8984375</v>
      </c>
      <c r="M201">
        <v>3911077.8970045801</v>
      </c>
      <c r="N201">
        <v>931146.08663495397</v>
      </c>
      <c r="O201">
        <v>1786094.3866101101</v>
      </c>
      <c r="P201">
        <v>714286.3582438</v>
      </c>
      <c r="Q201">
        <v>439830.02022693399</v>
      </c>
    </row>
    <row r="202" spans="1:17" x14ac:dyDescent="0.35">
      <c r="A202" t="s">
        <v>154</v>
      </c>
      <c r="B202" t="s">
        <v>378</v>
      </c>
      <c r="C202" t="s">
        <v>5874</v>
      </c>
      <c r="D202">
        <v>0</v>
      </c>
      <c r="E202">
        <v>46</v>
      </c>
      <c r="F202">
        <v>13</v>
      </c>
      <c r="G202">
        <v>76</v>
      </c>
      <c r="H202">
        <v>13</v>
      </c>
      <c r="I202">
        <v>366</v>
      </c>
      <c r="J202">
        <v>3333943.1660346501</v>
      </c>
      <c r="K202">
        <v>3809120.1920582298</v>
      </c>
      <c r="L202">
        <v>4200356.0078125</v>
      </c>
      <c r="M202">
        <v>3054640.2685084101</v>
      </c>
      <c r="N202">
        <v>1924237.3716094899</v>
      </c>
      <c r="O202">
        <v>1748450.3550801</v>
      </c>
      <c r="P202">
        <v>1731483.4700179701</v>
      </c>
      <c r="Q202">
        <v>351544.02454021201</v>
      </c>
    </row>
    <row r="203" spans="1:17" x14ac:dyDescent="0.35">
      <c r="A203" t="s">
        <v>154</v>
      </c>
      <c r="B203" t="s">
        <v>5875</v>
      </c>
      <c r="C203" t="s">
        <v>5876</v>
      </c>
      <c r="D203">
        <v>0</v>
      </c>
      <c r="E203">
        <v>60</v>
      </c>
      <c r="F203">
        <v>15</v>
      </c>
      <c r="G203">
        <v>125</v>
      </c>
      <c r="H203">
        <v>15</v>
      </c>
      <c r="I203">
        <v>240</v>
      </c>
      <c r="J203">
        <v>8288537.90251524</v>
      </c>
      <c r="K203">
        <v>9865188.3469877094</v>
      </c>
      <c r="L203">
        <v>12267358.3671875</v>
      </c>
      <c r="M203">
        <v>9846253.0636711307</v>
      </c>
      <c r="N203">
        <v>1873008.0026221201</v>
      </c>
      <c r="O203">
        <v>1574799.0475405499</v>
      </c>
      <c r="P203">
        <v>2579261.5773929702</v>
      </c>
      <c r="Q203">
        <v>1351841.6411902099</v>
      </c>
    </row>
    <row r="204" spans="1:17" x14ac:dyDescent="0.35">
      <c r="A204" t="s">
        <v>154</v>
      </c>
      <c r="B204" t="s">
        <v>5877</v>
      </c>
      <c r="C204" t="s">
        <v>5878</v>
      </c>
      <c r="D204">
        <v>0</v>
      </c>
      <c r="E204">
        <v>33</v>
      </c>
      <c r="F204">
        <v>23</v>
      </c>
      <c r="G204">
        <v>82</v>
      </c>
      <c r="H204">
        <v>23</v>
      </c>
      <c r="I204">
        <v>812</v>
      </c>
      <c r="J204">
        <v>2430476.5946878698</v>
      </c>
      <c r="K204">
        <v>2872455.2023896002</v>
      </c>
      <c r="L204">
        <v>3282964.8125</v>
      </c>
      <c r="M204">
        <v>2307913.6074825102</v>
      </c>
      <c r="N204">
        <v>1182020.1902604201</v>
      </c>
      <c r="O204">
        <v>1780359.8359376399</v>
      </c>
      <c r="P204">
        <v>482958.06305356702</v>
      </c>
      <c r="Q204">
        <v>228709.87579907899</v>
      </c>
    </row>
    <row r="205" spans="1:17" x14ac:dyDescent="0.35">
      <c r="A205" t="s">
        <v>154</v>
      </c>
      <c r="B205" t="s">
        <v>5879</v>
      </c>
      <c r="C205" t="s">
        <v>5880</v>
      </c>
      <c r="D205">
        <v>0</v>
      </c>
      <c r="E205">
        <v>69</v>
      </c>
      <c r="F205">
        <v>17</v>
      </c>
      <c r="G205">
        <v>60</v>
      </c>
      <c r="H205">
        <v>17</v>
      </c>
      <c r="I205">
        <v>279</v>
      </c>
      <c r="J205">
        <v>4330811.1415203102</v>
      </c>
      <c r="K205">
        <v>4160776.18901553</v>
      </c>
      <c r="L205">
        <v>5181076.890625</v>
      </c>
      <c r="M205">
        <v>3643292.5720790601</v>
      </c>
      <c r="N205">
        <v>977965.25702801405</v>
      </c>
      <c r="O205">
        <v>2393807.89509778</v>
      </c>
      <c r="P205">
        <v>744873.46525117301</v>
      </c>
      <c r="Q205">
        <v>429131.90944804001</v>
      </c>
    </row>
    <row r="206" spans="1:17" x14ac:dyDescent="0.35">
      <c r="A206" t="s">
        <v>154</v>
      </c>
      <c r="B206" t="s">
        <v>5881</v>
      </c>
      <c r="C206" t="s">
        <v>5882</v>
      </c>
      <c r="D206">
        <v>0</v>
      </c>
      <c r="E206">
        <v>53</v>
      </c>
      <c r="F206">
        <v>9</v>
      </c>
      <c r="G206">
        <v>74</v>
      </c>
      <c r="H206">
        <v>9</v>
      </c>
      <c r="I206">
        <v>282</v>
      </c>
      <c r="J206">
        <v>8730172.0676275399</v>
      </c>
      <c r="K206">
        <v>9863300.8062569406</v>
      </c>
      <c r="L206">
        <v>12712474.7070313</v>
      </c>
      <c r="M206">
        <v>8467146.5787369292</v>
      </c>
      <c r="N206">
        <v>1778600.1788089401</v>
      </c>
      <c r="O206">
        <v>3729236.1503976402</v>
      </c>
      <c r="P206">
        <v>1252795.1482770101</v>
      </c>
      <c r="Q206">
        <v>401835.69389841799</v>
      </c>
    </row>
    <row r="207" spans="1:17" x14ac:dyDescent="0.35">
      <c r="A207" t="s">
        <v>154</v>
      </c>
      <c r="B207" t="s">
        <v>5883</v>
      </c>
      <c r="C207" t="s">
        <v>5884</v>
      </c>
      <c r="D207">
        <v>0</v>
      </c>
      <c r="E207">
        <v>50</v>
      </c>
      <c r="F207">
        <v>20</v>
      </c>
      <c r="G207">
        <v>83</v>
      </c>
      <c r="H207">
        <v>20</v>
      </c>
      <c r="I207">
        <v>470</v>
      </c>
      <c r="J207">
        <v>2924830.3469506302</v>
      </c>
      <c r="K207">
        <v>2646710.86474015</v>
      </c>
      <c r="L207">
        <v>3248452.8671875</v>
      </c>
      <c r="M207">
        <v>2111952.7265787702</v>
      </c>
      <c r="N207">
        <v>91070.628323828001</v>
      </c>
      <c r="O207">
        <v>135386.094629962</v>
      </c>
      <c r="P207">
        <v>217493.45290936899</v>
      </c>
      <c r="Q207">
        <v>76853.477344709303</v>
      </c>
    </row>
    <row r="208" spans="1:17" x14ac:dyDescent="0.35">
      <c r="A208" t="s">
        <v>154</v>
      </c>
      <c r="B208" t="s">
        <v>5885</v>
      </c>
      <c r="C208" t="s">
        <v>5886</v>
      </c>
      <c r="D208">
        <v>0</v>
      </c>
      <c r="E208">
        <v>55</v>
      </c>
      <c r="F208">
        <v>12</v>
      </c>
      <c r="G208">
        <v>93</v>
      </c>
      <c r="H208">
        <v>12</v>
      </c>
      <c r="I208">
        <v>316</v>
      </c>
      <c r="J208">
        <v>10118942.800278399</v>
      </c>
      <c r="K208">
        <v>10150152.4690989</v>
      </c>
      <c r="L208">
        <v>9412620.21875</v>
      </c>
      <c r="M208">
        <v>7397077.8266595202</v>
      </c>
      <c r="N208">
        <v>4348608.7653888902</v>
      </c>
      <c r="O208">
        <v>4996409.4692408303</v>
      </c>
      <c r="P208">
        <v>3137598.4889406399</v>
      </c>
      <c r="Q208">
        <v>1472533.28531796</v>
      </c>
    </row>
    <row r="209" spans="1:17" x14ac:dyDescent="0.35">
      <c r="A209" t="s">
        <v>154</v>
      </c>
      <c r="B209" t="s">
        <v>5887</v>
      </c>
      <c r="C209" t="s">
        <v>5888</v>
      </c>
      <c r="D209">
        <v>0</v>
      </c>
      <c r="E209">
        <v>17</v>
      </c>
      <c r="F209">
        <v>26</v>
      </c>
      <c r="G209">
        <v>56</v>
      </c>
      <c r="H209">
        <v>26</v>
      </c>
      <c r="I209">
        <v>1949</v>
      </c>
      <c r="J209">
        <v>1188123.3850833999</v>
      </c>
      <c r="K209">
        <v>1315269.8494082999</v>
      </c>
      <c r="L209">
        <v>1377746.03125</v>
      </c>
      <c r="M209">
        <v>1197969.11405476</v>
      </c>
      <c r="N209">
        <v>1701934.6546896501</v>
      </c>
      <c r="O209">
        <v>1782862.5964973101</v>
      </c>
      <c r="P209">
        <v>767484.30958710704</v>
      </c>
      <c r="Q209">
        <v>689685.184498869</v>
      </c>
    </row>
    <row r="210" spans="1:17" x14ac:dyDescent="0.35">
      <c r="A210" t="s">
        <v>154</v>
      </c>
      <c r="B210" t="s">
        <v>5889</v>
      </c>
      <c r="C210" t="s">
        <v>5890</v>
      </c>
      <c r="D210">
        <v>0</v>
      </c>
      <c r="E210">
        <v>43</v>
      </c>
      <c r="F210">
        <v>14</v>
      </c>
      <c r="G210">
        <v>85</v>
      </c>
      <c r="H210">
        <v>14</v>
      </c>
      <c r="I210">
        <v>357</v>
      </c>
      <c r="J210">
        <v>6676777.8744556997</v>
      </c>
      <c r="K210">
        <v>8481530.6146031301</v>
      </c>
      <c r="L210">
        <v>9453078.328125</v>
      </c>
      <c r="M210">
        <v>8143945.3346686102</v>
      </c>
      <c r="N210">
        <v>3881269.2255398701</v>
      </c>
      <c r="O210">
        <v>5452496.9308409803</v>
      </c>
      <c r="P210">
        <v>3091273.6154774502</v>
      </c>
      <c r="Q210">
        <v>3400295.65445399</v>
      </c>
    </row>
    <row r="211" spans="1:17" x14ac:dyDescent="0.35">
      <c r="A211" t="s">
        <v>154</v>
      </c>
      <c r="B211" t="s">
        <v>366</v>
      </c>
      <c r="C211" t="s">
        <v>5891</v>
      </c>
      <c r="D211">
        <v>0</v>
      </c>
      <c r="E211">
        <v>42</v>
      </c>
      <c r="F211">
        <v>19</v>
      </c>
      <c r="G211">
        <v>89</v>
      </c>
      <c r="H211">
        <v>19</v>
      </c>
      <c r="I211">
        <v>602</v>
      </c>
      <c r="J211">
        <v>2533660.57507814</v>
      </c>
      <c r="K211">
        <v>3932427.4431071999</v>
      </c>
      <c r="L211">
        <v>4218447.04296875</v>
      </c>
      <c r="M211">
        <v>4032664.2072262899</v>
      </c>
      <c r="N211">
        <v>2857958.0278472598</v>
      </c>
      <c r="O211">
        <v>1314958.2014035899</v>
      </c>
      <c r="P211">
        <v>1902556.4557198901</v>
      </c>
      <c r="Q211">
        <v>1957361.1127982901</v>
      </c>
    </row>
    <row r="212" spans="1:17" x14ac:dyDescent="0.35">
      <c r="A212" t="s">
        <v>154</v>
      </c>
      <c r="B212" t="s">
        <v>418</v>
      </c>
      <c r="C212" t="s">
        <v>5892</v>
      </c>
      <c r="D212">
        <v>0</v>
      </c>
      <c r="E212">
        <v>42</v>
      </c>
      <c r="F212">
        <v>15</v>
      </c>
      <c r="G212">
        <v>72</v>
      </c>
      <c r="H212">
        <v>15</v>
      </c>
      <c r="I212">
        <v>452</v>
      </c>
      <c r="J212">
        <v>3069802.2237021802</v>
      </c>
      <c r="K212">
        <v>3234456.3632524</v>
      </c>
      <c r="L212">
        <v>3347893.015625</v>
      </c>
      <c r="M212">
        <v>3109164.16859149</v>
      </c>
      <c r="N212">
        <v>621787.40167550696</v>
      </c>
      <c r="O212">
        <v>1306644.35215781</v>
      </c>
      <c r="P212">
        <v>414094.41699437198</v>
      </c>
      <c r="Q212">
        <v>411920.59289947501</v>
      </c>
    </row>
    <row r="213" spans="1:17" x14ac:dyDescent="0.35">
      <c r="A213" t="s">
        <v>154</v>
      </c>
      <c r="B213" t="s">
        <v>5893</v>
      </c>
      <c r="C213" t="s">
        <v>5894</v>
      </c>
      <c r="D213">
        <v>0</v>
      </c>
      <c r="E213">
        <v>51</v>
      </c>
      <c r="F213">
        <v>20</v>
      </c>
      <c r="G213">
        <v>86</v>
      </c>
      <c r="H213">
        <v>20</v>
      </c>
      <c r="I213">
        <v>461</v>
      </c>
      <c r="J213">
        <v>3323413.9186846502</v>
      </c>
      <c r="K213">
        <v>3413386.8158307001</v>
      </c>
      <c r="L213">
        <v>3898842.0703125</v>
      </c>
      <c r="M213">
        <v>2742035.9075700701</v>
      </c>
      <c r="N213">
        <v>1719616.2237178599</v>
      </c>
      <c r="O213">
        <v>1544895.4634269399</v>
      </c>
      <c r="P213">
        <v>1377392.4042024</v>
      </c>
      <c r="Q213">
        <v>622745.17373725795</v>
      </c>
    </row>
    <row r="214" spans="1:17" x14ac:dyDescent="0.35">
      <c r="A214" t="s">
        <v>154</v>
      </c>
      <c r="B214" t="s">
        <v>5895</v>
      </c>
      <c r="C214" t="s">
        <v>5896</v>
      </c>
      <c r="D214">
        <v>0</v>
      </c>
      <c r="E214">
        <v>52</v>
      </c>
      <c r="F214">
        <v>20</v>
      </c>
      <c r="G214">
        <v>82</v>
      </c>
      <c r="H214">
        <v>20</v>
      </c>
      <c r="I214">
        <v>489</v>
      </c>
      <c r="J214">
        <v>2244152.1993593201</v>
      </c>
      <c r="K214">
        <v>2351768.2857104</v>
      </c>
      <c r="L214">
        <v>2702707.0146484398</v>
      </c>
      <c r="M214">
        <v>2093877.73502156</v>
      </c>
      <c r="N214">
        <v>418522.47379944398</v>
      </c>
      <c r="O214">
        <v>1060849.5445823199</v>
      </c>
      <c r="P214">
        <v>102064.86633695901</v>
      </c>
      <c r="Q214">
        <v>114143.543916783</v>
      </c>
    </row>
    <row r="215" spans="1:17" x14ac:dyDescent="0.35">
      <c r="A215" t="s">
        <v>154</v>
      </c>
      <c r="B215" t="s">
        <v>5897</v>
      </c>
      <c r="C215" t="s">
        <v>5898</v>
      </c>
      <c r="D215">
        <v>0</v>
      </c>
      <c r="E215">
        <v>62</v>
      </c>
      <c r="F215">
        <v>12</v>
      </c>
      <c r="G215">
        <v>96</v>
      </c>
      <c r="H215">
        <v>12</v>
      </c>
      <c r="I215">
        <v>255</v>
      </c>
      <c r="J215">
        <v>5671938.6018252904</v>
      </c>
      <c r="K215">
        <v>4108673.1023294199</v>
      </c>
      <c r="L215">
        <v>4432465.90625</v>
      </c>
      <c r="M215">
        <v>5498925.0279215202</v>
      </c>
      <c r="N215">
        <v>20534338.607958701</v>
      </c>
      <c r="O215">
        <v>18996563.538038399</v>
      </c>
      <c r="P215">
        <v>13193943.081547299</v>
      </c>
      <c r="Q215">
        <v>4540385.9969168603</v>
      </c>
    </row>
    <row r="216" spans="1:17" x14ac:dyDescent="0.35">
      <c r="A216" t="s">
        <v>154</v>
      </c>
      <c r="B216" t="s">
        <v>5899</v>
      </c>
      <c r="C216" t="s">
        <v>5900</v>
      </c>
      <c r="D216">
        <v>0</v>
      </c>
      <c r="E216">
        <v>40</v>
      </c>
      <c r="F216">
        <v>16</v>
      </c>
      <c r="G216">
        <v>81</v>
      </c>
      <c r="H216">
        <v>16</v>
      </c>
      <c r="I216">
        <v>548</v>
      </c>
      <c r="J216">
        <v>1491984.4610158</v>
      </c>
      <c r="K216">
        <v>1545480.18698971</v>
      </c>
      <c r="L216">
        <v>1348765.2333984401</v>
      </c>
      <c r="M216">
        <v>1110389.3040490099</v>
      </c>
      <c r="N216">
        <v>6713996.6862336099</v>
      </c>
      <c r="O216">
        <v>9612304.5700174198</v>
      </c>
      <c r="P216">
        <v>3681579.9495296599</v>
      </c>
      <c r="Q216">
        <v>2759990.9724185099</v>
      </c>
    </row>
    <row r="217" spans="1:17" x14ac:dyDescent="0.35">
      <c r="A217" t="s">
        <v>154</v>
      </c>
      <c r="B217" t="s">
        <v>5901</v>
      </c>
      <c r="C217" t="s">
        <v>5902</v>
      </c>
      <c r="D217">
        <v>0</v>
      </c>
      <c r="E217">
        <v>59</v>
      </c>
      <c r="F217">
        <v>7</v>
      </c>
      <c r="G217">
        <v>219</v>
      </c>
      <c r="H217">
        <v>7</v>
      </c>
      <c r="I217">
        <v>123</v>
      </c>
      <c r="J217">
        <v>111170560.69117101</v>
      </c>
      <c r="K217">
        <v>116882593.245013</v>
      </c>
      <c r="L217">
        <v>95900785.160156295</v>
      </c>
      <c r="M217">
        <v>67485931.293946996</v>
      </c>
      <c r="N217">
        <v>24714949.751000401</v>
      </c>
      <c r="O217">
        <v>36787869.9190422</v>
      </c>
      <c r="P217">
        <v>22130532.435827799</v>
      </c>
      <c r="Q217">
        <v>8202316.1636566902</v>
      </c>
    </row>
    <row r="218" spans="1:17" x14ac:dyDescent="0.35">
      <c r="A218" t="s">
        <v>154</v>
      </c>
      <c r="B218" t="s">
        <v>5903</v>
      </c>
      <c r="C218" t="s">
        <v>5904</v>
      </c>
      <c r="D218">
        <v>0</v>
      </c>
      <c r="E218">
        <v>36</v>
      </c>
      <c r="F218">
        <v>17</v>
      </c>
      <c r="G218">
        <v>107</v>
      </c>
      <c r="H218">
        <v>17</v>
      </c>
      <c r="I218">
        <v>574</v>
      </c>
      <c r="J218">
        <v>2527430.5718760602</v>
      </c>
      <c r="K218">
        <v>3003338.3182854401</v>
      </c>
      <c r="L218">
        <v>3207466.9453125</v>
      </c>
      <c r="M218">
        <v>2582807.9175134101</v>
      </c>
      <c r="N218">
        <v>3200526.7771171802</v>
      </c>
      <c r="O218">
        <v>1886204.2064930701</v>
      </c>
      <c r="P218">
        <v>4114215.1743516498</v>
      </c>
      <c r="Q218">
        <v>2262873.2387073901</v>
      </c>
    </row>
    <row r="219" spans="1:17" x14ac:dyDescent="0.35">
      <c r="A219" t="s">
        <v>154</v>
      </c>
      <c r="B219" t="s">
        <v>5905</v>
      </c>
      <c r="C219" t="s">
        <v>5906</v>
      </c>
      <c r="D219">
        <v>0</v>
      </c>
      <c r="E219">
        <v>52</v>
      </c>
      <c r="F219">
        <v>18</v>
      </c>
      <c r="G219">
        <v>84</v>
      </c>
      <c r="H219">
        <v>18</v>
      </c>
      <c r="I219">
        <v>434</v>
      </c>
      <c r="J219">
        <v>2202991.693457</v>
      </c>
      <c r="K219">
        <v>2947979.9392785402</v>
      </c>
      <c r="L219">
        <v>3142464.4921875</v>
      </c>
      <c r="M219">
        <v>2394774.1344574201</v>
      </c>
      <c r="N219">
        <v>831623.87218889501</v>
      </c>
      <c r="O219">
        <v>990554.87528560101</v>
      </c>
      <c r="P219">
        <v>2417591.9871451301</v>
      </c>
      <c r="Q219">
        <v>1122217.92047178</v>
      </c>
    </row>
    <row r="220" spans="1:17" x14ac:dyDescent="0.35">
      <c r="A220" t="s">
        <v>154</v>
      </c>
      <c r="B220" t="s">
        <v>5907</v>
      </c>
      <c r="C220" t="s">
        <v>5908</v>
      </c>
      <c r="D220">
        <v>0</v>
      </c>
      <c r="E220">
        <v>51</v>
      </c>
      <c r="F220">
        <v>12</v>
      </c>
      <c r="G220">
        <v>55</v>
      </c>
      <c r="H220">
        <v>12</v>
      </c>
      <c r="I220">
        <v>349</v>
      </c>
      <c r="J220">
        <v>2456336.4487881502</v>
      </c>
      <c r="K220">
        <v>2838929.0300977998</v>
      </c>
      <c r="L220">
        <v>2977466.9609375</v>
      </c>
      <c r="M220">
        <v>1425984.1631267201</v>
      </c>
      <c r="N220" t="s">
        <v>732</v>
      </c>
      <c r="O220">
        <v>24421.979118294599</v>
      </c>
      <c r="P220" t="s">
        <v>732</v>
      </c>
      <c r="Q220" t="s">
        <v>732</v>
      </c>
    </row>
    <row r="221" spans="1:17" x14ac:dyDescent="0.35">
      <c r="A221" t="s">
        <v>154</v>
      </c>
      <c r="B221" t="s">
        <v>409</v>
      </c>
      <c r="C221" t="s">
        <v>5909</v>
      </c>
      <c r="D221">
        <v>0</v>
      </c>
      <c r="E221">
        <v>29</v>
      </c>
      <c r="F221">
        <v>25</v>
      </c>
      <c r="G221">
        <v>63</v>
      </c>
      <c r="H221">
        <v>25</v>
      </c>
      <c r="I221">
        <v>936</v>
      </c>
      <c r="J221">
        <v>916269.77565314504</v>
      </c>
      <c r="K221">
        <v>1151323.28676373</v>
      </c>
      <c r="L221">
        <v>1203952.671875</v>
      </c>
      <c r="M221">
        <v>989576.93998989905</v>
      </c>
      <c r="N221">
        <v>124503.42784726201</v>
      </c>
      <c r="O221">
        <v>342611.16443077999</v>
      </c>
      <c r="P221">
        <v>104334.580019998</v>
      </c>
      <c r="Q221">
        <v>136194.463567353</v>
      </c>
    </row>
    <row r="222" spans="1:17" x14ac:dyDescent="0.35">
      <c r="A222" t="s">
        <v>154</v>
      </c>
      <c r="B222" t="s">
        <v>5910</v>
      </c>
      <c r="C222" t="s">
        <v>5911</v>
      </c>
      <c r="D222">
        <v>0</v>
      </c>
      <c r="E222">
        <v>48</v>
      </c>
      <c r="F222">
        <v>20</v>
      </c>
      <c r="G222">
        <v>55</v>
      </c>
      <c r="H222">
        <v>3</v>
      </c>
      <c r="I222">
        <v>594</v>
      </c>
      <c r="J222">
        <v>1373843.2196454799</v>
      </c>
      <c r="K222">
        <v>1431187.9843136501</v>
      </c>
      <c r="L222">
        <v>1945284.3125</v>
      </c>
      <c r="M222">
        <v>1448248.16942662</v>
      </c>
      <c r="N222">
        <v>771965.75375925796</v>
      </c>
      <c r="O222">
        <v>1357786.8522320699</v>
      </c>
      <c r="P222">
        <v>747362.82944215403</v>
      </c>
      <c r="Q222">
        <v>143343.90289974399</v>
      </c>
    </row>
    <row r="223" spans="1:17" x14ac:dyDescent="0.35">
      <c r="A223" t="s">
        <v>154</v>
      </c>
      <c r="B223" t="s">
        <v>5912</v>
      </c>
      <c r="C223" t="s">
        <v>5913</v>
      </c>
      <c r="D223">
        <v>0</v>
      </c>
      <c r="E223">
        <v>69</v>
      </c>
      <c r="F223">
        <v>8</v>
      </c>
      <c r="G223">
        <v>107</v>
      </c>
      <c r="H223">
        <v>8</v>
      </c>
      <c r="I223">
        <v>160</v>
      </c>
      <c r="J223">
        <v>26096654.780887298</v>
      </c>
      <c r="K223">
        <v>25111932.149046101</v>
      </c>
      <c r="L223">
        <v>31073904.7734375</v>
      </c>
      <c r="M223">
        <v>25456078.247813899</v>
      </c>
      <c r="N223">
        <v>147187.272997794</v>
      </c>
      <c r="O223">
        <v>160866.92473776799</v>
      </c>
      <c r="P223">
        <v>65661.109833954295</v>
      </c>
      <c r="Q223" t="s">
        <v>732</v>
      </c>
    </row>
    <row r="224" spans="1:17" x14ac:dyDescent="0.35">
      <c r="A224" t="s">
        <v>154</v>
      </c>
      <c r="B224" t="s">
        <v>5914</v>
      </c>
      <c r="C224" t="s">
        <v>5915</v>
      </c>
      <c r="D224">
        <v>0</v>
      </c>
      <c r="E224">
        <v>62</v>
      </c>
      <c r="F224">
        <v>9</v>
      </c>
      <c r="G224">
        <v>117</v>
      </c>
      <c r="H224">
        <v>7</v>
      </c>
      <c r="I224">
        <v>130</v>
      </c>
      <c r="J224">
        <v>14436207.372859901</v>
      </c>
      <c r="K224">
        <v>12488156.9840621</v>
      </c>
      <c r="L224">
        <v>8883881.3046875</v>
      </c>
      <c r="M224">
        <v>8088939.9644309403</v>
      </c>
      <c r="N224">
        <v>14120816.030097101</v>
      </c>
      <c r="O224">
        <v>15600242.5105353</v>
      </c>
      <c r="P224">
        <v>8613545.9591054507</v>
      </c>
      <c r="Q224">
        <v>3628073.8884888198</v>
      </c>
    </row>
    <row r="225" spans="1:17" x14ac:dyDescent="0.35">
      <c r="A225" t="s">
        <v>154</v>
      </c>
      <c r="B225" t="s">
        <v>5916</v>
      </c>
      <c r="C225" t="s">
        <v>5917</v>
      </c>
      <c r="D225">
        <v>0</v>
      </c>
      <c r="E225">
        <v>69</v>
      </c>
      <c r="F225">
        <v>9</v>
      </c>
      <c r="G225">
        <v>55</v>
      </c>
      <c r="H225">
        <v>9</v>
      </c>
      <c r="I225">
        <v>203</v>
      </c>
      <c r="J225">
        <v>2374025.60679447</v>
      </c>
      <c r="K225">
        <v>1795865.4463464599</v>
      </c>
      <c r="L225">
        <v>2331971.88671875</v>
      </c>
      <c r="M225">
        <v>1680571.5649554201</v>
      </c>
      <c r="N225">
        <v>1350538.44069507</v>
      </c>
      <c r="O225">
        <v>1851185.5013891601</v>
      </c>
      <c r="P225">
        <v>992037.59353907499</v>
      </c>
      <c r="Q225">
        <v>552461.37133252504</v>
      </c>
    </row>
    <row r="226" spans="1:17" x14ac:dyDescent="0.35">
      <c r="A226" t="s">
        <v>154</v>
      </c>
      <c r="B226" t="s">
        <v>401</v>
      </c>
      <c r="C226" t="s">
        <v>5918</v>
      </c>
      <c r="D226">
        <v>0</v>
      </c>
      <c r="E226">
        <v>43</v>
      </c>
      <c r="F226">
        <v>15</v>
      </c>
      <c r="G226">
        <v>65</v>
      </c>
      <c r="H226">
        <v>14</v>
      </c>
      <c r="I226">
        <v>474</v>
      </c>
      <c r="J226">
        <v>1652708.5521734401</v>
      </c>
      <c r="K226">
        <v>1536248.1589092</v>
      </c>
      <c r="L226">
        <v>1919649.9921875</v>
      </c>
      <c r="M226">
        <v>1120693.0011449</v>
      </c>
      <c r="N226">
        <v>579005.73525980604</v>
      </c>
      <c r="O226">
        <v>790243.97551978601</v>
      </c>
      <c r="P226">
        <v>1005421.57018374</v>
      </c>
      <c r="Q226">
        <v>323230.004275285</v>
      </c>
    </row>
    <row r="227" spans="1:17" x14ac:dyDescent="0.35">
      <c r="A227" t="s">
        <v>154</v>
      </c>
      <c r="B227" t="s">
        <v>5919</v>
      </c>
      <c r="C227" t="s">
        <v>5920</v>
      </c>
      <c r="D227">
        <v>0</v>
      </c>
      <c r="E227">
        <v>18</v>
      </c>
      <c r="F227">
        <v>27</v>
      </c>
      <c r="G227">
        <v>52</v>
      </c>
      <c r="H227">
        <v>27</v>
      </c>
      <c r="I227">
        <v>1742</v>
      </c>
      <c r="J227">
        <v>926902.66053155996</v>
      </c>
      <c r="K227">
        <v>1131271.8615030199</v>
      </c>
      <c r="L227">
        <v>1018907.98828125</v>
      </c>
      <c r="M227">
        <v>885547.54193100997</v>
      </c>
      <c r="N227">
        <v>1543498.9588838799</v>
      </c>
      <c r="O227">
        <v>1238303.54102586</v>
      </c>
      <c r="P227">
        <v>676562.06327263697</v>
      </c>
      <c r="Q227">
        <v>762069.70170877897</v>
      </c>
    </row>
    <row r="228" spans="1:17" x14ac:dyDescent="0.35">
      <c r="A228" t="s">
        <v>154</v>
      </c>
      <c r="B228" t="s">
        <v>5921</v>
      </c>
      <c r="C228" t="s">
        <v>5922</v>
      </c>
      <c r="D228">
        <v>0</v>
      </c>
      <c r="E228">
        <v>45</v>
      </c>
      <c r="F228">
        <v>19</v>
      </c>
      <c r="G228">
        <v>51</v>
      </c>
      <c r="H228">
        <v>19</v>
      </c>
      <c r="I228">
        <v>489</v>
      </c>
      <c r="J228">
        <v>1896859.17363585</v>
      </c>
      <c r="K228">
        <v>3044858.67753893</v>
      </c>
      <c r="L228">
        <v>3468651.953125</v>
      </c>
      <c r="M228">
        <v>1944355.15634693</v>
      </c>
      <c r="N228">
        <v>100155.02454596</v>
      </c>
      <c r="O228">
        <v>37819.081055585099</v>
      </c>
      <c r="P228">
        <v>287322.963055473</v>
      </c>
      <c r="Q228" t="s">
        <v>732</v>
      </c>
    </row>
    <row r="229" spans="1:17" x14ac:dyDescent="0.35">
      <c r="A229" t="s">
        <v>154</v>
      </c>
      <c r="B229" t="s">
        <v>5923</v>
      </c>
      <c r="C229" t="s">
        <v>5924</v>
      </c>
      <c r="D229">
        <v>0</v>
      </c>
      <c r="E229">
        <v>74</v>
      </c>
      <c r="F229">
        <v>9</v>
      </c>
      <c r="G229">
        <v>94</v>
      </c>
      <c r="H229">
        <v>9</v>
      </c>
      <c r="I229">
        <v>151</v>
      </c>
      <c r="J229">
        <v>16232908.5205351</v>
      </c>
      <c r="K229">
        <v>11259196.5508941</v>
      </c>
      <c r="L229">
        <v>9694710.23046875</v>
      </c>
      <c r="M229">
        <v>7663888.9189029802</v>
      </c>
      <c r="N229">
        <v>3913962.8758097598</v>
      </c>
      <c r="O229">
        <v>8220780.0315668099</v>
      </c>
      <c r="P229">
        <v>3397150.7004921702</v>
      </c>
      <c r="Q229">
        <v>1694161.4202056499</v>
      </c>
    </row>
    <row r="230" spans="1:17" x14ac:dyDescent="0.35">
      <c r="A230" t="s">
        <v>154</v>
      </c>
      <c r="B230" t="s">
        <v>399</v>
      </c>
      <c r="C230" t="s">
        <v>5925</v>
      </c>
      <c r="D230">
        <v>0</v>
      </c>
      <c r="E230">
        <v>51</v>
      </c>
      <c r="F230">
        <v>18</v>
      </c>
      <c r="G230">
        <v>45</v>
      </c>
      <c r="H230">
        <v>18</v>
      </c>
      <c r="I230">
        <v>512</v>
      </c>
      <c r="J230">
        <v>2828971.4412092599</v>
      </c>
      <c r="K230">
        <v>2630908.0640334799</v>
      </c>
      <c r="L230">
        <v>3390106.8515625</v>
      </c>
      <c r="M230">
        <v>1543164.28529968</v>
      </c>
      <c r="N230">
        <v>158792.00411861899</v>
      </c>
      <c r="O230">
        <v>170053.86776779199</v>
      </c>
      <c r="P230">
        <v>193979.125399677</v>
      </c>
      <c r="Q230">
        <v>154062.978993178</v>
      </c>
    </row>
    <row r="231" spans="1:17" x14ac:dyDescent="0.35">
      <c r="A231" t="s">
        <v>154</v>
      </c>
      <c r="B231" t="s">
        <v>5926</v>
      </c>
      <c r="C231" t="s">
        <v>5927</v>
      </c>
      <c r="D231">
        <v>0</v>
      </c>
      <c r="E231">
        <v>67</v>
      </c>
      <c r="F231">
        <v>13</v>
      </c>
      <c r="G231">
        <v>62</v>
      </c>
      <c r="H231">
        <v>13</v>
      </c>
      <c r="I231">
        <v>209</v>
      </c>
      <c r="J231">
        <v>4494582.8669470102</v>
      </c>
      <c r="K231">
        <v>3935437.0036778701</v>
      </c>
      <c r="L231">
        <v>4313645.078125</v>
      </c>
      <c r="M231">
        <v>3904549.7783069098</v>
      </c>
      <c r="N231">
        <v>843710.21091879101</v>
      </c>
      <c r="O231">
        <v>1945715.1933158699</v>
      </c>
      <c r="P231">
        <v>166049.47747849301</v>
      </c>
      <c r="Q231">
        <v>102735.96058117801</v>
      </c>
    </row>
    <row r="232" spans="1:17" x14ac:dyDescent="0.35">
      <c r="A232" t="s">
        <v>154</v>
      </c>
      <c r="B232" t="s">
        <v>5928</v>
      </c>
      <c r="C232" t="s">
        <v>5929</v>
      </c>
      <c r="D232">
        <v>0</v>
      </c>
      <c r="E232">
        <v>50</v>
      </c>
      <c r="F232">
        <v>9</v>
      </c>
      <c r="G232">
        <v>61</v>
      </c>
      <c r="H232">
        <v>9</v>
      </c>
      <c r="I232">
        <v>278</v>
      </c>
      <c r="J232">
        <v>4708822.8082359396</v>
      </c>
      <c r="K232">
        <v>5343635.8361688899</v>
      </c>
      <c r="L232">
        <v>5466673.8125</v>
      </c>
      <c r="M232">
        <v>4350544.2467377102</v>
      </c>
      <c r="N232">
        <v>29337.563016498199</v>
      </c>
      <c r="O232">
        <v>139994.71174431601</v>
      </c>
      <c r="P232">
        <v>190439.47523414899</v>
      </c>
      <c r="Q232">
        <v>22523.949104650201</v>
      </c>
    </row>
    <row r="233" spans="1:17" x14ac:dyDescent="0.35">
      <c r="A233" t="s">
        <v>154</v>
      </c>
      <c r="B233" t="s">
        <v>392</v>
      </c>
      <c r="C233" t="s">
        <v>5930</v>
      </c>
      <c r="D233">
        <v>0</v>
      </c>
      <c r="E233">
        <v>61</v>
      </c>
      <c r="F233">
        <v>10</v>
      </c>
      <c r="G233">
        <v>66</v>
      </c>
      <c r="H233">
        <v>10</v>
      </c>
      <c r="I233">
        <v>210</v>
      </c>
      <c r="J233">
        <v>5015609.4704848696</v>
      </c>
      <c r="K233">
        <v>4305805.3111045798</v>
      </c>
      <c r="L233">
        <v>4720780.2578125</v>
      </c>
      <c r="M233">
        <v>3828868.3928166199</v>
      </c>
      <c r="N233">
        <v>1072709.4997646001</v>
      </c>
      <c r="O233">
        <v>1677472.8901650801</v>
      </c>
      <c r="P233">
        <v>354417.59425640502</v>
      </c>
      <c r="Q233">
        <v>114510.684571744</v>
      </c>
    </row>
    <row r="234" spans="1:17" x14ac:dyDescent="0.35">
      <c r="A234" t="s">
        <v>154</v>
      </c>
      <c r="B234" t="s">
        <v>5931</v>
      </c>
      <c r="C234" t="s">
        <v>5932</v>
      </c>
      <c r="D234">
        <v>0</v>
      </c>
      <c r="E234">
        <v>68</v>
      </c>
      <c r="F234">
        <v>11</v>
      </c>
      <c r="G234">
        <v>116</v>
      </c>
      <c r="H234">
        <v>11</v>
      </c>
      <c r="I234">
        <v>200</v>
      </c>
      <c r="J234">
        <v>9427059.8360374495</v>
      </c>
      <c r="K234">
        <v>8770126.2743655294</v>
      </c>
      <c r="L234">
        <v>8018396.234375</v>
      </c>
      <c r="M234">
        <v>7871190.1704602903</v>
      </c>
      <c r="N234">
        <v>3922758.3560327501</v>
      </c>
      <c r="O234">
        <v>4358683.8758728402</v>
      </c>
      <c r="P234">
        <v>2750459.5240914202</v>
      </c>
      <c r="Q234">
        <v>1537479.54929556</v>
      </c>
    </row>
    <row r="235" spans="1:17" x14ac:dyDescent="0.35">
      <c r="A235" t="s">
        <v>154</v>
      </c>
      <c r="B235" t="s">
        <v>5933</v>
      </c>
      <c r="C235" t="s">
        <v>5934</v>
      </c>
      <c r="D235">
        <v>0</v>
      </c>
      <c r="E235">
        <v>43</v>
      </c>
      <c r="F235">
        <v>19</v>
      </c>
      <c r="G235">
        <v>94</v>
      </c>
      <c r="H235">
        <v>3</v>
      </c>
      <c r="I235">
        <v>545</v>
      </c>
      <c r="J235" t="s">
        <v>732</v>
      </c>
      <c r="K235" t="s">
        <v>732</v>
      </c>
      <c r="L235">
        <v>20121.94140625</v>
      </c>
      <c r="M235">
        <v>70697.395979669498</v>
      </c>
      <c r="N235">
        <v>14719.4806910561</v>
      </c>
      <c r="O235">
        <v>72694.715129372606</v>
      </c>
      <c r="P235" t="s">
        <v>732</v>
      </c>
      <c r="Q235" t="s">
        <v>732</v>
      </c>
    </row>
    <row r="236" spans="1:17" x14ac:dyDescent="0.35">
      <c r="A236" t="s">
        <v>154</v>
      </c>
      <c r="B236" t="s">
        <v>5935</v>
      </c>
      <c r="C236" t="s">
        <v>5936</v>
      </c>
      <c r="D236">
        <v>0</v>
      </c>
      <c r="E236">
        <v>34</v>
      </c>
      <c r="F236">
        <v>19</v>
      </c>
      <c r="G236">
        <v>86</v>
      </c>
      <c r="H236">
        <v>19</v>
      </c>
      <c r="I236">
        <v>636</v>
      </c>
      <c r="J236">
        <v>2524945.5964525701</v>
      </c>
      <c r="K236">
        <v>3586194.56359764</v>
      </c>
      <c r="L236">
        <v>3586831.3125</v>
      </c>
      <c r="M236">
        <v>2909566.3241282799</v>
      </c>
      <c r="N236">
        <v>1855021.10236128</v>
      </c>
      <c r="O236">
        <v>2292875.2504232698</v>
      </c>
      <c r="P236">
        <v>1044059.65658315</v>
      </c>
      <c r="Q236">
        <v>1703648.97041469</v>
      </c>
    </row>
    <row r="237" spans="1:17" x14ac:dyDescent="0.35">
      <c r="A237" t="s">
        <v>154</v>
      </c>
      <c r="B237" t="s">
        <v>5937</v>
      </c>
      <c r="C237" t="s">
        <v>5938</v>
      </c>
      <c r="D237">
        <v>0</v>
      </c>
      <c r="E237">
        <v>37</v>
      </c>
      <c r="F237">
        <v>4</v>
      </c>
      <c r="G237">
        <v>403</v>
      </c>
      <c r="H237">
        <v>4</v>
      </c>
      <c r="I237">
        <v>112</v>
      </c>
      <c r="J237">
        <v>83552570.534143195</v>
      </c>
      <c r="K237">
        <v>79911707.932984099</v>
      </c>
      <c r="L237">
        <v>70453136.355468795</v>
      </c>
      <c r="M237">
        <v>50980320.026023403</v>
      </c>
      <c r="N237">
        <v>205916205.07859501</v>
      </c>
      <c r="O237">
        <v>190598363.58858001</v>
      </c>
      <c r="P237">
        <v>248226957.62440199</v>
      </c>
      <c r="Q237">
        <v>106443045.172262</v>
      </c>
    </row>
    <row r="238" spans="1:17" x14ac:dyDescent="0.35">
      <c r="A238" t="s">
        <v>154</v>
      </c>
      <c r="B238" t="s">
        <v>5939</v>
      </c>
      <c r="C238" t="s">
        <v>5940</v>
      </c>
      <c r="D238">
        <v>0</v>
      </c>
      <c r="E238">
        <v>60</v>
      </c>
      <c r="F238">
        <v>12</v>
      </c>
      <c r="G238">
        <v>64</v>
      </c>
      <c r="H238">
        <v>12</v>
      </c>
      <c r="I238">
        <v>245</v>
      </c>
      <c r="J238">
        <v>4144781.1034490298</v>
      </c>
      <c r="K238">
        <v>3690274.8702748399</v>
      </c>
      <c r="L238">
        <v>3537029.859375</v>
      </c>
      <c r="M238">
        <v>2345741.0301363198</v>
      </c>
      <c r="N238">
        <v>105614.898642389</v>
      </c>
      <c r="O238">
        <v>109705.95169777999</v>
      </c>
      <c r="P238">
        <v>158333.36140312301</v>
      </c>
      <c r="Q238">
        <v>54720.2381817489</v>
      </c>
    </row>
    <row r="239" spans="1:17" x14ac:dyDescent="0.35">
      <c r="A239" t="s">
        <v>154</v>
      </c>
      <c r="B239" t="s">
        <v>5941</v>
      </c>
      <c r="C239" t="s">
        <v>5942</v>
      </c>
      <c r="D239">
        <v>0</v>
      </c>
      <c r="E239">
        <v>46</v>
      </c>
      <c r="F239">
        <v>7</v>
      </c>
      <c r="G239">
        <v>107</v>
      </c>
      <c r="H239">
        <v>7</v>
      </c>
      <c r="I239">
        <v>192</v>
      </c>
      <c r="J239">
        <v>12092024.5039804</v>
      </c>
      <c r="K239">
        <v>12429368.350908799</v>
      </c>
      <c r="L239">
        <v>12460349.2148438</v>
      </c>
      <c r="M239">
        <v>9458602.0494818799</v>
      </c>
      <c r="N239">
        <v>5132483.5005946402</v>
      </c>
      <c r="O239">
        <v>7460598.2431939403</v>
      </c>
      <c r="P239">
        <v>3472410.3017853298</v>
      </c>
      <c r="Q239">
        <v>1794472.25596401</v>
      </c>
    </row>
    <row r="240" spans="1:17" x14ac:dyDescent="0.35">
      <c r="A240" t="s">
        <v>154</v>
      </c>
      <c r="B240" t="s">
        <v>5943</v>
      </c>
      <c r="C240" t="s">
        <v>5944</v>
      </c>
      <c r="D240">
        <v>0</v>
      </c>
      <c r="E240">
        <v>45</v>
      </c>
      <c r="F240">
        <v>19</v>
      </c>
      <c r="G240">
        <v>58</v>
      </c>
      <c r="H240">
        <v>2</v>
      </c>
      <c r="I240">
        <v>594</v>
      </c>
      <c r="J240">
        <v>109283.893056892</v>
      </c>
      <c r="K240">
        <v>109030.562251219</v>
      </c>
      <c r="L240">
        <v>132698.451171875</v>
      </c>
      <c r="M240">
        <v>98814.232936508299</v>
      </c>
      <c r="N240" t="s">
        <v>732</v>
      </c>
      <c r="O240" t="s">
        <v>732</v>
      </c>
      <c r="P240" t="s">
        <v>732</v>
      </c>
      <c r="Q240" t="s">
        <v>732</v>
      </c>
    </row>
    <row r="241" spans="1:17" x14ac:dyDescent="0.35">
      <c r="A241" t="s">
        <v>154</v>
      </c>
      <c r="B241" t="s">
        <v>5945</v>
      </c>
      <c r="C241" t="s">
        <v>5946</v>
      </c>
      <c r="D241">
        <v>0</v>
      </c>
      <c r="E241">
        <v>44</v>
      </c>
      <c r="F241">
        <v>18</v>
      </c>
      <c r="G241">
        <v>70</v>
      </c>
      <c r="H241">
        <v>18</v>
      </c>
      <c r="I241">
        <v>459</v>
      </c>
      <c r="J241">
        <v>2170085.3383162399</v>
      </c>
      <c r="K241">
        <v>2256404.7176023098</v>
      </c>
      <c r="L241">
        <v>2399078.4765625</v>
      </c>
      <c r="M241">
        <v>1715736.88983838</v>
      </c>
      <c r="N241">
        <v>939783.46251753997</v>
      </c>
      <c r="O241">
        <v>792308.71727493498</v>
      </c>
      <c r="P241">
        <v>1283035.9850902201</v>
      </c>
      <c r="Q241">
        <v>575642.90292991896</v>
      </c>
    </row>
    <row r="242" spans="1:17" x14ac:dyDescent="0.35">
      <c r="A242" t="s">
        <v>154</v>
      </c>
      <c r="B242" t="s">
        <v>5947</v>
      </c>
      <c r="C242" t="s">
        <v>5948</v>
      </c>
      <c r="D242">
        <v>0</v>
      </c>
      <c r="E242">
        <v>41</v>
      </c>
      <c r="F242">
        <v>15</v>
      </c>
      <c r="G242">
        <v>87</v>
      </c>
      <c r="H242">
        <v>15</v>
      </c>
      <c r="I242">
        <v>360</v>
      </c>
      <c r="J242">
        <v>4959551.53109283</v>
      </c>
      <c r="K242">
        <v>5513691.3499199701</v>
      </c>
      <c r="L242">
        <v>6757942.4794921903</v>
      </c>
      <c r="M242">
        <v>4599483.2728736196</v>
      </c>
      <c r="N242">
        <v>2878192.5711318702</v>
      </c>
      <c r="O242">
        <v>2862485.1908915499</v>
      </c>
      <c r="P242">
        <v>2521186.7788178199</v>
      </c>
      <c r="Q242">
        <v>1165619.31796171</v>
      </c>
    </row>
    <row r="243" spans="1:17" x14ac:dyDescent="0.35">
      <c r="A243" t="s">
        <v>154</v>
      </c>
      <c r="B243" t="s">
        <v>5949</v>
      </c>
      <c r="C243" t="s">
        <v>5950</v>
      </c>
      <c r="D243">
        <v>0</v>
      </c>
      <c r="E243">
        <v>55</v>
      </c>
      <c r="F243">
        <v>7</v>
      </c>
      <c r="G243">
        <v>179</v>
      </c>
      <c r="H243">
        <v>7</v>
      </c>
      <c r="I243">
        <v>112</v>
      </c>
      <c r="J243">
        <v>21480670.761383601</v>
      </c>
      <c r="K243">
        <v>21912352.617422398</v>
      </c>
      <c r="L243">
        <v>24287291.5859375</v>
      </c>
      <c r="M243">
        <v>17247556.959558699</v>
      </c>
      <c r="N243">
        <v>21835384.527963199</v>
      </c>
      <c r="O243">
        <v>25825463.8258483</v>
      </c>
      <c r="P243">
        <v>21697141.963861901</v>
      </c>
      <c r="Q243">
        <v>8546481.7109974697</v>
      </c>
    </row>
    <row r="244" spans="1:17" x14ac:dyDescent="0.35">
      <c r="A244" t="s">
        <v>154</v>
      </c>
      <c r="B244" t="s">
        <v>5951</v>
      </c>
      <c r="C244" t="s">
        <v>5952</v>
      </c>
      <c r="D244">
        <v>0</v>
      </c>
      <c r="E244">
        <v>50</v>
      </c>
      <c r="F244">
        <v>21</v>
      </c>
      <c r="G244">
        <v>54</v>
      </c>
      <c r="H244">
        <v>21</v>
      </c>
      <c r="I244">
        <v>516</v>
      </c>
      <c r="J244">
        <v>733809.55331571004</v>
      </c>
      <c r="K244">
        <v>828935.07895704405</v>
      </c>
      <c r="L244">
        <v>1115173.98046875</v>
      </c>
      <c r="M244">
        <v>836688.39103764098</v>
      </c>
      <c r="N244">
        <v>50594.097259928501</v>
      </c>
      <c r="O244">
        <v>502828.33680293499</v>
      </c>
      <c r="P244">
        <v>155050.722097541</v>
      </c>
      <c r="Q244">
        <v>89517.420811352597</v>
      </c>
    </row>
    <row r="245" spans="1:17" x14ac:dyDescent="0.35">
      <c r="A245" t="s">
        <v>154</v>
      </c>
      <c r="B245" t="s">
        <v>5953</v>
      </c>
      <c r="C245" t="s">
        <v>5954</v>
      </c>
      <c r="D245">
        <v>0</v>
      </c>
      <c r="E245">
        <v>81</v>
      </c>
      <c r="F245">
        <v>13</v>
      </c>
      <c r="G245">
        <v>112</v>
      </c>
      <c r="H245">
        <v>13</v>
      </c>
      <c r="I245">
        <v>171</v>
      </c>
      <c r="J245">
        <v>12657275.496390199</v>
      </c>
      <c r="K245">
        <v>14360609.2975061</v>
      </c>
      <c r="L245">
        <v>15203553.1132813</v>
      </c>
      <c r="M245">
        <v>11033477.109197499</v>
      </c>
      <c r="N245">
        <v>2317383.7827429501</v>
      </c>
      <c r="O245">
        <v>2647488.35206541</v>
      </c>
      <c r="P245">
        <v>2141204.5692126099</v>
      </c>
      <c r="Q245">
        <v>1092061.0964036901</v>
      </c>
    </row>
    <row r="246" spans="1:17" x14ac:dyDescent="0.35">
      <c r="A246" t="s">
        <v>154</v>
      </c>
      <c r="B246" t="s">
        <v>5955</v>
      </c>
      <c r="C246" t="s">
        <v>5956</v>
      </c>
      <c r="D246">
        <v>0</v>
      </c>
      <c r="E246">
        <v>40</v>
      </c>
      <c r="F246">
        <v>19</v>
      </c>
      <c r="G246">
        <v>59</v>
      </c>
      <c r="H246">
        <v>19</v>
      </c>
      <c r="I246">
        <v>621</v>
      </c>
      <c r="J246">
        <v>1841672.9818799901</v>
      </c>
      <c r="K246">
        <v>2092323.08284571</v>
      </c>
      <c r="L246">
        <v>2314329.75390625</v>
      </c>
      <c r="M246">
        <v>1562398.2879057401</v>
      </c>
      <c r="N246">
        <v>157364.97549216801</v>
      </c>
      <c r="O246">
        <v>539623.28740058199</v>
      </c>
      <c r="P246" t="s">
        <v>732</v>
      </c>
      <c r="Q246">
        <v>48599.818247679701</v>
      </c>
    </row>
    <row r="247" spans="1:17" x14ac:dyDescent="0.35">
      <c r="A247" t="s">
        <v>154</v>
      </c>
      <c r="B247" t="s">
        <v>5957</v>
      </c>
      <c r="C247" t="s">
        <v>5958</v>
      </c>
      <c r="D247">
        <v>0</v>
      </c>
      <c r="E247">
        <v>50</v>
      </c>
      <c r="F247">
        <v>7</v>
      </c>
      <c r="G247">
        <v>163</v>
      </c>
      <c r="H247">
        <v>3</v>
      </c>
      <c r="I247">
        <v>117</v>
      </c>
      <c r="J247">
        <v>26974435.435119402</v>
      </c>
      <c r="K247">
        <v>23992029.416438799</v>
      </c>
      <c r="L247">
        <v>21264226.962890599</v>
      </c>
      <c r="M247">
        <v>20815330.663717799</v>
      </c>
      <c r="N247">
        <v>21422634.0657878</v>
      </c>
      <c r="O247">
        <v>28780808.533888701</v>
      </c>
      <c r="P247">
        <v>17600217.741994798</v>
      </c>
      <c r="Q247">
        <v>9803031.0518747792</v>
      </c>
    </row>
    <row r="248" spans="1:17" x14ac:dyDescent="0.35">
      <c r="A248" t="s">
        <v>154</v>
      </c>
      <c r="B248" t="s">
        <v>5959</v>
      </c>
      <c r="C248" t="s">
        <v>5960</v>
      </c>
      <c r="D248">
        <v>0</v>
      </c>
      <c r="E248">
        <v>30</v>
      </c>
      <c r="F248">
        <v>14</v>
      </c>
      <c r="G248">
        <v>82</v>
      </c>
      <c r="H248">
        <v>14</v>
      </c>
      <c r="I248">
        <v>496</v>
      </c>
      <c r="J248">
        <v>5780890.3675091304</v>
      </c>
      <c r="K248">
        <v>5584512.6578009101</v>
      </c>
      <c r="L248">
        <v>5889149.4921875</v>
      </c>
      <c r="M248">
        <v>5042188.69643417</v>
      </c>
      <c r="N248">
        <v>275659.59659796098</v>
      </c>
      <c r="O248">
        <v>106376.35848008801</v>
      </c>
      <c r="P248">
        <v>272717.66658512101</v>
      </c>
      <c r="Q248">
        <v>176816.932287412</v>
      </c>
    </row>
    <row r="249" spans="1:17" x14ac:dyDescent="0.35">
      <c r="A249" t="s">
        <v>154</v>
      </c>
      <c r="B249" t="s">
        <v>5961</v>
      </c>
      <c r="C249" t="s">
        <v>5962</v>
      </c>
      <c r="D249">
        <v>0</v>
      </c>
      <c r="E249">
        <v>54</v>
      </c>
      <c r="F249">
        <v>18</v>
      </c>
      <c r="G249">
        <v>93</v>
      </c>
      <c r="H249">
        <v>18</v>
      </c>
      <c r="I249">
        <v>430</v>
      </c>
      <c r="J249">
        <v>2638190.73947882</v>
      </c>
      <c r="K249">
        <v>3163262.2904031798</v>
      </c>
      <c r="L249">
        <v>3176564.21875</v>
      </c>
      <c r="M249">
        <v>1949746.9522869999</v>
      </c>
      <c r="N249">
        <v>2280326.2208922701</v>
      </c>
      <c r="O249">
        <v>1981945.54207378</v>
      </c>
      <c r="P249">
        <v>6825305.2462071003</v>
      </c>
      <c r="Q249">
        <v>5672520.3921969496</v>
      </c>
    </row>
    <row r="250" spans="1:17" x14ac:dyDescent="0.35">
      <c r="A250" t="s">
        <v>154</v>
      </c>
      <c r="B250" t="s">
        <v>5963</v>
      </c>
      <c r="C250" t="s">
        <v>5964</v>
      </c>
      <c r="D250">
        <v>0</v>
      </c>
      <c r="E250">
        <v>53</v>
      </c>
      <c r="F250">
        <v>13</v>
      </c>
      <c r="G250">
        <v>84</v>
      </c>
      <c r="H250">
        <v>13</v>
      </c>
      <c r="I250">
        <v>318</v>
      </c>
      <c r="J250">
        <v>5727939.3277261397</v>
      </c>
      <c r="K250">
        <v>5693797.8370976401</v>
      </c>
      <c r="L250">
        <v>6648585.20703125</v>
      </c>
      <c r="M250">
        <v>4805386.2656614697</v>
      </c>
      <c r="N250">
        <v>5195448.2335253898</v>
      </c>
      <c r="O250">
        <v>5938066.4543318702</v>
      </c>
      <c r="P250">
        <v>3162180.4963595299</v>
      </c>
      <c r="Q250">
        <v>1054099.3191205401</v>
      </c>
    </row>
    <row r="251" spans="1:17" x14ac:dyDescent="0.35">
      <c r="A251" t="s">
        <v>154</v>
      </c>
      <c r="B251" t="s">
        <v>5965</v>
      </c>
      <c r="C251" t="s">
        <v>5966</v>
      </c>
      <c r="D251">
        <v>0</v>
      </c>
      <c r="E251">
        <v>60</v>
      </c>
      <c r="F251">
        <v>15</v>
      </c>
      <c r="G251">
        <v>80</v>
      </c>
      <c r="H251">
        <v>15</v>
      </c>
      <c r="I251">
        <v>328</v>
      </c>
      <c r="J251">
        <v>3614859.8401455302</v>
      </c>
      <c r="K251">
        <v>4423879.1321254503</v>
      </c>
      <c r="L251">
        <v>5413005.63671875</v>
      </c>
      <c r="M251">
        <v>3515245.2790826601</v>
      </c>
      <c r="N251">
        <v>488176.940801894</v>
      </c>
      <c r="O251">
        <v>606250.47192750894</v>
      </c>
      <c r="P251">
        <v>189246.60807103501</v>
      </c>
      <c r="Q251">
        <v>32830.330204493897</v>
      </c>
    </row>
    <row r="252" spans="1:17" x14ac:dyDescent="0.35">
      <c r="A252" t="s">
        <v>154</v>
      </c>
      <c r="B252" t="s">
        <v>5967</v>
      </c>
      <c r="C252" t="s">
        <v>5968</v>
      </c>
      <c r="D252">
        <v>0</v>
      </c>
      <c r="E252">
        <v>57</v>
      </c>
      <c r="F252">
        <v>14</v>
      </c>
      <c r="G252">
        <v>107</v>
      </c>
      <c r="H252">
        <v>14</v>
      </c>
      <c r="I252">
        <v>328</v>
      </c>
      <c r="J252">
        <v>3982262.92476469</v>
      </c>
      <c r="K252">
        <v>3942144.89847486</v>
      </c>
      <c r="L252">
        <v>4039807.9296875</v>
      </c>
      <c r="M252">
        <v>2523735.19254102</v>
      </c>
      <c r="N252">
        <v>2909844.75307805</v>
      </c>
      <c r="O252">
        <v>4090895.3110071602</v>
      </c>
      <c r="P252">
        <v>1321199.97463765</v>
      </c>
      <c r="Q252">
        <v>462153.18790121499</v>
      </c>
    </row>
    <row r="253" spans="1:17" x14ac:dyDescent="0.35">
      <c r="A253" t="s">
        <v>154</v>
      </c>
      <c r="B253" t="s">
        <v>5969</v>
      </c>
      <c r="C253" t="s">
        <v>5970</v>
      </c>
      <c r="D253">
        <v>0</v>
      </c>
      <c r="E253">
        <v>51</v>
      </c>
      <c r="F253">
        <v>11</v>
      </c>
      <c r="G253">
        <v>97</v>
      </c>
      <c r="H253">
        <v>11</v>
      </c>
      <c r="I253">
        <v>267</v>
      </c>
      <c r="J253">
        <v>8568231.8714964204</v>
      </c>
      <c r="K253">
        <v>9208745.1543661896</v>
      </c>
      <c r="L253">
        <v>11555462.9453125</v>
      </c>
      <c r="M253">
        <v>13744736.512399901</v>
      </c>
      <c r="N253">
        <v>7026655.2653107299</v>
      </c>
      <c r="O253">
        <v>27718534.853594899</v>
      </c>
      <c r="P253">
        <v>5919726.0495491102</v>
      </c>
      <c r="Q253">
        <v>5885056.3521157103</v>
      </c>
    </row>
    <row r="254" spans="1:17" x14ac:dyDescent="0.35">
      <c r="A254" t="s">
        <v>154</v>
      </c>
      <c r="B254" t="s">
        <v>5971</v>
      </c>
      <c r="C254" t="s">
        <v>5972</v>
      </c>
      <c r="D254">
        <v>0</v>
      </c>
      <c r="E254">
        <v>64</v>
      </c>
      <c r="F254">
        <v>13</v>
      </c>
      <c r="G254">
        <v>177</v>
      </c>
      <c r="H254">
        <v>13</v>
      </c>
      <c r="I254">
        <v>241</v>
      </c>
      <c r="J254">
        <v>15844701.8955661</v>
      </c>
      <c r="K254">
        <v>17686453.8959723</v>
      </c>
      <c r="L254">
        <v>19352738.921875</v>
      </c>
      <c r="M254">
        <v>14175341.251644799</v>
      </c>
      <c r="N254">
        <v>6326531.34326238</v>
      </c>
      <c r="O254">
        <v>11458915.630996199</v>
      </c>
      <c r="P254">
        <v>6383247.7429997399</v>
      </c>
      <c r="Q254">
        <v>4843105.6958897701</v>
      </c>
    </row>
    <row r="255" spans="1:17" x14ac:dyDescent="0.35">
      <c r="A255" t="s">
        <v>154</v>
      </c>
      <c r="B255" t="s">
        <v>5973</v>
      </c>
      <c r="C255" t="s">
        <v>5974</v>
      </c>
      <c r="D255">
        <v>0</v>
      </c>
      <c r="E255">
        <v>32</v>
      </c>
      <c r="F255">
        <v>17</v>
      </c>
      <c r="G255">
        <v>44</v>
      </c>
      <c r="H255">
        <v>17</v>
      </c>
      <c r="I255">
        <v>720</v>
      </c>
      <c r="J255">
        <v>813568.46266816196</v>
      </c>
      <c r="K255">
        <v>1195126.3013265899</v>
      </c>
      <c r="L255">
        <v>1280277.55078125</v>
      </c>
      <c r="M255">
        <v>1209316.3098338901</v>
      </c>
      <c r="N255">
        <v>446828.69728303299</v>
      </c>
      <c r="O255">
        <v>466684.21477714798</v>
      </c>
      <c r="P255" t="s">
        <v>732</v>
      </c>
      <c r="Q255" t="s">
        <v>732</v>
      </c>
    </row>
    <row r="256" spans="1:17" x14ac:dyDescent="0.35">
      <c r="A256" t="s">
        <v>154</v>
      </c>
      <c r="B256" t="s">
        <v>428</v>
      </c>
      <c r="C256" t="s">
        <v>5975</v>
      </c>
      <c r="D256">
        <v>0</v>
      </c>
      <c r="E256">
        <v>49</v>
      </c>
      <c r="F256">
        <v>9</v>
      </c>
      <c r="G256">
        <v>50</v>
      </c>
      <c r="H256">
        <v>9</v>
      </c>
      <c r="I256">
        <v>275</v>
      </c>
      <c r="J256">
        <v>8257284.5096097803</v>
      </c>
      <c r="K256">
        <v>6023678.4847791996</v>
      </c>
      <c r="L256">
        <v>6657906.6953125</v>
      </c>
      <c r="M256">
        <v>5325187.0102655999</v>
      </c>
      <c r="N256">
        <v>76362.323141260596</v>
      </c>
      <c r="O256">
        <v>173549.71195254099</v>
      </c>
      <c r="P256">
        <v>71364.395617283793</v>
      </c>
      <c r="Q256" t="s">
        <v>732</v>
      </c>
    </row>
    <row r="257" spans="1:17" x14ac:dyDescent="0.35">
      <c r="A257" t="s">
        <v>154</v>
      </c>
      <c r="B257" t="s">
        <v>5976</v>
      </c>
      <c r="C257" t="s">
        <v>5977</v>
      </c>
      <c r="D257">
        <v>0</v>
      </c>
      <c r="E257">
        <v>37</v>
      </c>
      <c r="F257">
        <v>14</v>
      </c>
      <c r="G257">
        <v>63</v>
      </c>
      <c r="H257">
        <v>3</v>
      </c>
      <c r="I257">
        <v>512</v>
      </c>
      <c r="J257">
        <v>124105.259299079</v>
      </c>
      <c r="K257">
        <v>136667.76204335599</v>
      </c>
      <c r="L257">
        <v>118707.015625</v>
      </c>
      <c r="M257">
        <v>122646.577353873</v>
      </c>
      <c r="N257" t="s">
        <v>732</v>
      </c>
      <c r="O257">
        <v>339120.67122363101</v>
      </c>
      <c r="P257">
        <v>141882.49939441399</v>
      </c>
      <c r="Q257" t="s">
        <v>732</v>
      </c>
    </row>
    <row r="258" spans="1:17" x14ac:dyDescent="0.35">
      <c r="A258" t="s">
        <v>154</v>
      </c>
      <c r="B258" t="s">
        <v>5978</v>
      </c>
      <c r="C258" t="s">
        <v>5979</v>
      </c>
      <c r="D258">
        <v>0</v>
      </c>
      <c r="E258">
        <v>57</v>
      </c>
      <c r="F258">
        <v>19</v>
      </c>
      <c r="G258">
        <v>50</v>
      </c>
      <c r="H258">
        <v>19</v>
      </c>
      <c r="I258">
        <v>427</v>
      </c>
      <c r="J258">
        <v>1058716.1510510701</v>
      </c>
      <c r="K258">
        <v>1089404.7810949299</v>
      </c>
      <c r="L258">
        <v>1243660.9941406299</v>
      </c>
      <c r="M258">
        <v>1067261.8859085799</v>
      </c>
      <c r="N258">
        <v>884880.09777554497</v>
      </c>
      <c r="O258">
        <v>914560.96690274496</v>
      </c>
      <c r="P258">
        <v>151554.28151537199</v>
      </c>
      <c r="Q258">
        <v>270730.30246650602</v>
      </c>
    </row>
    <row r="259" spans="1:17" x14ac:dyDescent="0.35">
      <c r="A259" t="s">
        <v>154</v>
      </c>
      <c r="B259" t="s">
        <v>5980</v>
      </c>
      <c r="C259" t="s">
        <v>5981</v>
      </c>
      <c r="D259">
        <v>0</v>
      </c>
      <c r="E259">
        <v>33</v>
      </c>
      <c r="F259">
        <v>10</v>
      </c>
      <c r="G259">
        <v>82</v>
      </c>
      <c r="H259">
        <v>10</v>
      </c>
      <c r="I259">
        <v>442</v>
      </c>
      <c r="J259">
        <v>5273822.3252395801</v>
      </c>
      <c r="K259">
        <v>4730636.9375172099</v>
      </c>
      <c r="L259">
        <v>4308844.8203125</v>
      </c>
      <c r="M259">
        <v>3564874.76092258</v>
      </c>
      <c r="N259">
        <v>521801.81214513001</v>
      </c>
      <c r="O259">
        <v>399794.21982618503</v>
      </c>
      <c r="P259">
        <v>641559.34665859398</v>
      </c>
      <c r="Q259">
        <v>251537.02195632801</v>
      </c>
    </row>
    <row r="260" spans="1:17" x14ac:dyDescent="0.35">
      <c r="A260" t="s">
        <v>154</v>
      </c>
      <c r="B260" t="s">
        <v>5982</v>
      </c>
      <c r="C260" t="s">
        <v>5983</v>
      </c>
      <c r="D260">
        <v>0</v>
      </c>
      <c r="E260">
        <v>46</v>
      </c>
      <c r="F260">
        <v>14</v>
      </c>
      <c r="G260">
        <v>73</v>
      </c>
      <c r="H260">
        <v>14</v>
      </c>
      <c r="I260">
        <v>354</v>
      </c>
      <c r="J260">
        <v>2260608.3461056598</v>
      </c>
      <c r="K260">
        <v>2516092.2256354098</v>
      </c>
      <c r="L260">
        <v>2601335.09765625</v>
      </c>
      <c r="M260">
        <v>2055300.7733511699</v>
      </c>
      <c r="N260">
        <v>51509.601788237502</v>
      </c>
      <c r="O260">
        <v>213414.11439258</v>
      </c>
      <c r="P260">
        <v>80223.465202419</v>
      </c>
      <c r="Q260">
        <v>19896.1575513186</v>
      </c>
    </row>
    <row r="261" spans="1:17" x14ac:dyDescent="0.35">
      <c r="A261" t="s">
        <v>154</v>
      </c>
      <c r="B261" t="s">
        <v>5984</v>
      </c>
      <c r="C261" t="s">
        <v>5985</v>
      </c>
      <c r="D261">
        <v>0</v>
      </c>
      <c r="E261">
        <v>62</v>
      </c>
      <c r="F261">
        <v>17</v>
      </c>
      <c r="G261">
        <v>98</v>
      </c>
      <c r="H261">
        <v>17</v>
      </c>
      <c r="I261">
        <v>271</v>
      </c>
      <c r="J261">
        <v>3705145.3879593001</v>
      </c>
      <c r="K261">
        <v>3111682.0276106801</v>
      </c>
      <c r="L261">
        <v>2816668.28125</v>
      </c>
      <c r="M261">
        <v>2689203.0011281301</v>
      </c>
      <c r="N261">
        <v>43714.777542102202</v>
      </c>
      <c r="O261">
        <v>146921.74187151401</v>
      </c>
      <c r="P261" t="s">
        <v>732</v>
      </c>
      <c r="Q261" t="s">
        <v>732</v>
      </c>
    </row>
    <row r="262" spans="1:17" x14ac:dyDescent="0.35">
      <c r="A262" t="s">
        <v>154</v>
      </c>
      <c r="B262" t="s">
        <v>5986</v>
      </c>
      <c r="C262" t="s">
        <v>5987</v>
      </c>
      <c r="D262">
        <v>0</v>
      </c>
      <c r="E262">
        <v>37</v>
      </c>
      <c r="F262">
        <v>16</v>
      </c>
      <c r="G262">
        <v>110</v>
      </c>
      <c r="H262">
        <v>16</v>
      </c>
      <c r="I262">
        <v>505</v>
      </c>
      <c r="J262">
        <v>1744066.04916784</v>
      </c>
      <c r="K262">
        <v>1396967.4093478201</v>
      </c>
      <c r="L262">
        <v>2148750.5292968801</v>
      </c>
      <c r="M262">
        <v>1309484.2429665499</v>
      </c>
      <c r="N262">
        <v>5990339.21921062</v>
      </c>
      <c r="O262">
        <v>6982439.4644664703</v>
      </c>
      <c r="P262">
        <v>6156081.3631389197</v>
      </c>
      <c r="Q262">
        <v>2951680.1452692701</v>
      </c>
    </row>
    <row r="263" spans="1:17" x14ac:dyDescent="0.35">
      <c r="A263" t="s">
        <v>154</v>
      </c>
      <c r="B263" t="s">
        <v>5988</v>
      </c>
      <c r="C263" t="s">
        <v>5989</v>
      </c>
      <c r="D263">
        <v>0</v>
      </c>
      <c r="E263">
        <v>41</v>
      </c>
      <c r="F263">
        <v>17</v>
      </c>
      <c r="G263">
        <v>88</v>
      </c>
      <c r="H263">
        <v>17</v>
      </c>
      <c r="I263">
        <v>448</v>
      </c>
      <c r="J263">
        <v>6019706.2855890999</v>
      </c>
      <c r="K263">
        <v>6902705.6823232397</v>
      </c>
      <c r="L263">
        <v>7701793.53515625</v>
      </c>
      <c r="M263">
        <v>6073141.2605037801</v>
      </c>
      <c r="N263">
        <v>120892.90929644099</v>
      </c>
      <c r="O263">
        <v>196888.96461748399</v>
      </c>
      <c r="P263">
        <v>154914.94376739801</v>
      </c>
      <c r="Q263">
        <v>75638.380157575899</v>
      </c>
    </row>
    <row r="264" spans="1:17" x14ac:dyDescent="0.35">
      <c r="A264" t="s">
        <v>154</v>
      </c>
      <c r="B264" t="s">
        <v>5990</v>
      </c>
      <c r="C264" t="s">
        <v>5991</v>
      </c>
      <c r="D264">
        <v>0</v>
      </c>
      <c r="E264">
        <v>47</v>
      </c>
      <c r="F264">
        <v>17</v>
      </c>
      <c r="G264">
        <v>68</v>
      </c>
      <c r="H264">
        <v>17</v>
      </c>
      <c r="I264">
        <v>405</v>
      </c>
      <c r="J264">
        <v>2725850.5238679098</v>
      </c>
      <c r="K264">
        <v>2285329.2441921998</v>
      </c>
      <c r="L264">
        <v>2709855.77734375</v>
      </c>
      <c r="M264">
        <v>2026235.69954161</v>
      </c>
      <c r="N264">
        <v>533051.01166322303</v>
      </c>
      <c r="O264">
        <v>935183.75192509894</v>
      </c>
      <c r="P264">
        <v>688280.863654193</v>
      </c>
      <c r="Q264">
        <v>311779.668450845</v>
      </c>
    </row>
    <row r="265" spans="1:17" x14ac:dyDescent="0.35">
      <c r="A265" t="s">
        <v>154</v>
      </c>
      <c r="B265" t="s">
        <v>5992</v>
      </c>
      <c r="C265" t="s">
        <v>5993</v>
      </c>
      <c r="D265">
        <v>0</v>
      </c>
      <c r="E265">
        <v>54</v>
      </c>
      <c r="F265">
        <v>16</v>
      </c>
      <c r="G265">
        <v>53</v>
      </c>
      <c r="H265">
        <v>16</v>
      </c>
      <c r="I265">
        <v>431</v>
      </c>
      <c r="J265">
        <v>1463948.15749347</v>
      </c>
      <c r="K265">
        <v>1858063.1902540301</v>
      </c>
      <c r="L265">
        <v>2429673.25390625</v>
      </c>
      <c r="M265">
        <v>1593867.91232291</v>
      </c>
      <c r="N265" t="s">
        <v>732</v>
      </c>
      <c r="O265">
        <v>95458.892979422497</v>
      </c>
      <c r="P265" t="s">
        <v>732</v>
      </c>
      <c r="Q265" t="s">
        <v>732</v>
      </c>
    </row>
    <row r="266" spans="1:17" x14ac:dyDescent="0.35">
      <c r="A266" t="s">
        <v>154</v>
      </c>
      <c r="B266" t="s">
        <v>5994</v>
      </c>
      <c r="C266" t="s">
        <v>5995</v>
      </c>
      <c r="D266">
        <v>0</v>
      </c>
      <c r="E266">
        <v>54</v>
      </c>
      <c r="F266">
        <v>12</v>
      </c>
      <c r="G266">
        <v>96</v>
      </c>
      <c r="H266">
        <v>12</v>
      </c>
      <c r="I266">
        <v>272</v>
      </c>
      <c r="J266">
        <v>5790512.2198635703</v>
      </c>
      <c r="K266">
        <v>6403201.9475635402</v>
      </c>
      <c r="L266">
        <v>7348249.4921875</v>
      </c>
      <c r="M266">
        <v>6120099.9408366596</v>
      </c>
      <c r="N266">
        <v>5959642.1627749903</v>
      </c>
      <c r="O266">
        <v>8656567.2337040491</v>
      </c>
      <c r="P266">
        <v>4259639.4845102699</v>
      </c>
      <c r="Q266">
        <v>2679006.1724069798</v>
      </c>
    </row>
    <row r="267" spans="1:17" x14ac:dyDescent="0.35">
      <c r="A267" t="s">
        <v>154</v>
      </c>
      <c r="B267" t="s">
        <v>5996</v>
      </c>
      <c r="C267" t="s">
        <v>5997</v>
      </c>
      <c r="D267">
        <v>0</v>
      </c>
      <c r="E267">
        <v>69</v>
      </c>
      <c r="F267">
        <v>14</v>
      </c>
      <c r="G267">
        <v>141</v>
      </c>
      <c r="H267">
        <v>14</v>
      </c>
      <c r="I267">
        <v>197</v>
      </c>
      <c r="J267">
        <v>16935249.382469799</v>
      </c>
      <c r="K267">
        <v>18889838.2259304</v>
      </c>
      <c r="L267">
        <v>15057910.78125</v>
      </c>
      <c r="M267">
        <v>10686206.645661701</v>
      </c>
      <c r="N267">
        <v>6805579.3804240404</v>
      </c>
      <c r="O267">
        <v>6197187.0537318299</v>
      </c>
      <c r="P267">
        <v>5562353.8708686</v>
      </c>
      <c r="Q267">
        <v>2863317.6498569502</v>
      </c>
    </row>
    <row r="268" spans="1:17" x14ac:dyDescent="0.35">
      <c r="A268" t="s">
        <v>154</v>
      </c>
      <c r="B268" t="s">
        <v>5998</v>
      </c>
      <c r="C268" t="s">
        <v>5999</v>
      </c>
      <c r="D268">
        <v>0</v>
      </c>
      <c r="E268">
        <v>47</v>
      </c>
      <c r="F268">
        <v>13</v>
      </c>
      <c r="G268">
        <v>59</v>
      </c>
      <c r="H268">
        <v>13</v>
      </c>
      <c r="I268">
        <v>395</v>
      </c>
      <c r="J268">
        <v>2487870.7993305898</v>
      </c>
      <c r="K268">
        <v>2649493.6383575802</v>
      </c>
      <c r="L268">
        <v>3548150.0546875</v>
      </c>
      <c r="M268">
        <v>2363457.3076496599</v>
      </c>
      <c r="N268">
        <v>163495.26964026899</v>
      </c>
      <c r="O268">
        <v>54773.791684513802</v>
      </c>
      <c r="P268">
        <v>100820.783743865</v>
      </c>
      <c r="Q268" t="s">
        <v>732</v>
      </c>
    </row>
    <row r="269" spans="1:17" x14ac:dyDescent="0.35">
      <c r="A269" t="s">
        <v>154</v>
      </c>
      <c r="B269" t="s">
        <v>6000</v>
      </c>
      <c r="C269" t="s">
        <v>6001</v>
      </c>
      <c r="D269">
        <v>0</v>
      </c>
      <c r="E269">
        <v>28</v>
      </c>
      <c r="F269">
        <v>22</v>
      </c>
      <c r="G269">
        <v>50</v>
      </c>
      <c r="H269">
        <v>22</v>
      </c>
      <c r="I269">
        <v>995</v>
      </c>
      <c r="J269">
        <v>1311858.56547239</v>
      </c>
      <c r="K269">
        <v>1365899.55333657</v>
      </c>
      <c r="L269">
        <v>1515285.6875</v>
      </c>
      <c r="M269">
        <v>813837.03046684398</v>
      </c>
      <c r="N269">
        <v>290628.23642547999</v>
      </c>
      <c r="O269">
        <v>31243.881641176798</v>
      </c>
      <c r="P269">
        <v>192121.36426971201</v>
      </c>
      <c r="Q269" t="s">
        <v>732</v>
      </c>
    </row>
    <row r="270" spans="1:17" x14ac:dyDescent="0.35">
      <c r="A270" t="s">
        <v>154</v>
      </c>
      <c r="B270" t="s">
        <v>6002</v>
      </c>
      <c r="C270" t="s">
        <v>6003</v>
      </c>
      <c r="D270">
        <v>0</v>
      </c>
      <c r="E270">
        <v>50</v>
      </c>
      <c r="F270">
        <v>17</v>
      </c>
      <c r="G270">
        <v>87</v>
      </c>
      <c r="H270">
        <v>17</v>
      </c>
      <c r="I270">
        <v>425</v>
      </c>
      <c r="J270">
        <v>2796286.7164012101</v>
      </c>
      <c r="K270">
        <v>3513761.97609373</v>
      </c>
      <c r="L270">
        <v>3197244.7265625</v>
      </c>
      <c r="M270">
        <v>3081162.0126780798</v>
      </c>
      <c r="N270">
        <v>482204.83427575201</v>
      </c>
      <c r="O270">
        <v>262867.27262749901</v>
      </c>
      <c r="P270">
        <v>748583.47208905697</v>
      </c>
      <c r="Q270">
        <v>571450.51256288204</v>
      </c>
    </row>
    <row r="271" spans="1:17" x14ac:dyDescent="0.35">
      <c r="A271" t="s">
        <v>154</v>
      </c>
      <c r="B271" t="s">
        <v>6004</v>
      </c>
      <c r="C271" t="s">
        <v>6005</v>
      </c>
      <c r="D271">
        <v>0</v>
      </c>
      <c r="E271">
        <v>74</v>
      </c>
      <c r="F271">
        <v>11</v>
      </c>
      <c r="G271">
        <v>200</v>
      </c>
      <c r="H271">
        <v>7</v>
      </c>
      <c r="I271">
        <v>145</v>
      </c>
      <c r="J271">
        <v>34418678.687105797</v>
      </c>
      <c r="K271">
        <v>37579947.5702454</v>
      </c>
      <c r="L271">
        <v>36825589.402343802</v>
      </c>
      <c r="M271">
        <v>29654092.709936701</v>
      </c>
      <c r="N271">
        <v>11306427.550780499</v>
      </c>
      <c r="O271">
        <v>27178463.2232517</v>
      </c>
      <c r="P271">
        <v>9419471.0443138592</v>
      </c>
      <c r="Q271">
        <v>4215262.63657274</v>
      </c>
    </row>
    <row r="272" spans="1:17" x14ac:dyDescent="0.35">
      <c r="A272" t="s">
        <v>154</v>
      </c>
      <c r="B272" t="s">
        <v>6006</v>
      </c>
      <c r="C272" t="s">
        <v>6007</v>
      </c>
      <c r="D272">
        <v>0</v>
      </c>
      <c r="E272">
        <v>42</v>
      </c>
      <c r="F272">
        <v>17</v>
      </c>
      <c r="G272">
        <v>58</v>
      </c>
      <c r="H272">
        <v>17</v>
      </c>
      <c r="I272">
        <v>499</v>
      </c>
      <c r="J272">
        <v>2185899.1490698699</v>
      </c>
      <c r="K272">
        <v>2410374.1742415102</v>
      </c>
      <c r="L272">
        <v>2675245.78515625</v>
      </c>
      <c r="M272">
        <v>1872525.8101868499</v>
      </c>
      <c r="N272">
        <v>688958.98242780496</v>
      </c>
      <c r="O272">
        <v>592419.25815784396</v>
      </c>
      <c r="P272">
        <v>1131690.58933012</v>
      </c>
      <c r="Q272">
        <v>459068.10119847901</v>
      </c>
    </row>
    <row r="273" spans="1:17" x14ac:dyDescent="0.35">
      <c r="A273" t="s">
        <v>154</v>
      </c>
      <c r="B273" t="s">
        <v>6008</v>
      </c>
      <c r="C273" t="s">
        <v>6009</v>
      </c>
      <c r="D273">
        <v>0</v>
      </c>
      <c r="E273">
        <v>37</v>
      </c>
      <c r="F273">
        <v>16</v>
      </c>
      <c r="G273">
        <v>66</v>
      </c>
      <c r="H273">
        <v>16</v>
      </c>
      <c r="I273">
        <v>615</v>
      </c>
      <c r="J273">
        <v>2670199.3456130498</v>
      </c>
      <c r="K273">
        <v>2960684.8130453699</v>
      </c>
      <c r="L273">
        <v>3282812.61328125</v>
      </c>
      <c r="M273">
        <v>2599115.4411845002</v>
      </c>
      <c r="N273">
        <v>1339063.8392008599</v>
      </c>
      <c r="O273">
        <v>1945720.9693376999</v>
      </c>
      <c r="P273">
        <v>1688927.7434078101</v>
      </c>
      <c r="Q273">
        <v>869557.15765607601</v>
      </c>
    </row>
    <row r="274" spans="1:17" x14ac:dyDescent="0.35">
      <c r="A274" t="s">
        <v>154</v>
      </c>
      <c r="B274" t="s">
        <v>6010</v>
      </c>
      <c r="C274" t="s">
        <v>6011</v>
      </c>
      <c r="D274">
        <v>0</v>
      </c>
      <c r="E274">
        <v>42</v>
      </c>
      <c r="F274">
        <v>14</v>
      </c>
      <c r="G274">
        <v>70</v>
      </c>
      <c r="H274">
        <v>14</v>
      </c>
      <c r="I274">
        <v>462</v>
      </c>
      <c r="J274">
        <v>2617132.4645284899</v>
      </c>
      <c r="K274">
        <v>1272679.20068655</v>
      </c>
      <c r="L274">
        <v>1519002.1796875</v>
      </c>
      <c r="M274">
        <v>1757971.88805021</v>
      </c>
      <c r="N274">
        <v>3972827.3613137002</v>
      </c>
      <c r="O274">
        <v>11845706.6546825</v>
      </c>
      <c r="P274">
        <v>13860196.7979092</v>
      </c>
      <c r="Q274">
        <v>84983570.039248601</v>
      </c>
    </row>
    <row r="275" spans="1:17" x14ac:dyDescent="0.35">
      <c r="A275" t="s">
        <v>154</v>
      </c>
      <c r="B275" t="s">
        <v>6012</v>
      </c>
      <c r="C275" t="s">
        <v>6013</v>
      </c>
      <c r="D275">
        <v>0</v>
      </c>
      <c r="E275">
        <v>46</v>
      </c>
      <c r="F275">
        <v>16</v>
      </c>
      <c r="G275">
        <v>57</v>
      </c>
      <c r="H275">
        <v>16</v>
      </c>
      <c r="I275">
        <v>450</v>
      </c>
      <c r="J275">
        <v>1523471.5602656701</v>
      </c>
      <c r="K275">
        <v>1461656.2679156</v>
      </c>
      <c r="L275">
        <v>1722471.7265625</v>
      </c>
      <c r="M275">
        <v>1588912.25876922</v>
      </c>
      <c r="N275">
        <v>413197.05120418401</v>
      </c>
      <c r="O275">
        <v>898444.15153062297</v>
      </c>
      <c r="P275">
        <v>369072.70638835197</v>
      </c>
      <c r="Q275">
        <v>262200.39611042402</v>
      </c>
    </row>
    <row r="276" spans="1:17" x14ac:dyDescent="0.35">
      <c r="A276" t="s">
        <v>154</v>
      </c>
      <c r="B276" t="s">
        <v>6014</v>
      </c>
      <c r="C276" t="s">
        <v>6015</v>
      </c>
      <c r="D276">
        <v>0</v>
      </c>
      <c r="E276">
        <v>39</v>
      </c>
      <c r="F276">
        <v>11</v>
      </c>
      <c r="G276">
        <v>159</v>
      </c>
      <c r="H276">
        <v>11</v>
      </c>
      <c r="I276">
        <v>259</v>
      </c>
      <c r="J276">
        <v>27575603.5066576</v>
      </c>
      <c r="K276">
        <v>32783115.005279601</v>
      </c>
      <c r="L276">
        <v>30121246.566406298</v>
      </c>
      <c r="M276">
        <v>22900436.232305601</v>
      </c>
      <c r="N276">
        <v>3115862.58354954</v>
      </c>
      <c r="O276">
        <v>4185229.8489597002</v>
      </c>
      <c r="P276">
        <v>740901.25478706998</v>
      </c>
      <c r="Q276">
        <v>759783.15190940001</v>
      </c>
    </row>
    <row r="277" spans="1:17" x14ac:dyDescent="0.35">
      <c r="A277" t="s">
        <v>154</v>
      </c>
      <c r="B277" t="s">
        <v>6016</v>
      </c>
      <c r="C277" t="s">
        <v>6017</v>
      </c>
      <c r="D277">
        <v>0</v>
      </c>
      <c r="E277">
        <v>33</v>
      </c>
      <c r="F277">
        <v>18</v>
      </c>
      <c r="G277">
        <v>82</v>
      </c>
      <c r="H277">
        <v>18</v>
      </c>
      <c r="I277">
        <v>675</v>
      </c>
      <c r="J277">
        <v>3028680.8613511599</v>
      </c>
      <c r="K277">
        <v>3290075.9845416602</v>
      </c>
      <c r="L277">
        <v>3373102.9609375</v>
      </c>
      <c r="M277">
        <v>2268581.4946311601</v>
      </c>
      <c r="N277">
        <v>44053.360032729201</v>
      </c>
      <c r="O277">
        <v>305460.03393047402</v>
      </c>
      <c r="P277">
        <v>24989.936733285202</v>
      </c>
      <c r="Q277">
        <v>33576.945480584698</v>
      </c>
    </row>
    <row r="278" spans="1:17" x14ac:dyDescent="0.35">
      <c r="A278" t="s">
        <v>154</v>
      </c>
      <c r="B278" t="s">
        <v>6018</v>
      </c>
      <c r="C278" t="s">
        <v>6019</v>
      </c>
      <c r="D278">
        <v>0</v>
      </c>
      <c r="E278">
        <v>60</v>
      </c>
      <c r="F278">
        <v>9</v>
      </c>
      <c r="G278">
        <v>80</v>
      </c>
      <c r="H278">
        <v>9</v>
      </c>
      <c r="I278">
        <v>239</v>
      </c>
      <c r="J278">
        <v>2552791.1419176101</v>
      </c>
      <c r="K278">
        <v>2269230.6895326702</v>
      </c>
      <c r="L278">
        <v>2918221.11328125</v>
      </c>
      <c r="M278">
        <v>2184694.55090382</v>
      </c>
      <c r="N278">
        <v>20822543.571950201</v>
      </c>
      <c r="O278">
        <v>22630704.598963901</v>
      </c>
      <c r="P278">
        <v>13982336.2692788</v>
      </c>
      <c r="Q278">
        <v>8313865.2942091003</v>
      </c>
    </row>
    <row r="279" spans="1:17" x14ac:dyDescent="0.35">
      <c r="A279" t="s">
        <v>154</v>
      </c>
      <c r="B279" t="s">
        <v>6020</v>
      </c>
      <c r="C279" t="s">
        <v>6021</v>
      </c>
      <c r="D279">
        <v>0</v>
      </c>
      <c r="E279">
        <v>33</v>
      </c>
      <c r="F279">
        <v>19</v>
      </c>
      <c r="G279">
        <v>95</v>
      </c>
      <c r="H279">
        <v>19</v>
      </c>
      <c r="I279">
        <v>593</v>
      </c>
      <c r="J279">
        <v>4404864.4010800198</v>
      </c>
      <c r="K279">
        <v>5039951.0573776802</v>
      </c>
      <c r="L279">
        <v>5677834.1015625</v>
      </c>
      <c r="M279">
        <v>3854441.91640501</v>
      </c>
      <c r="N279">
        <v>2392999.0089400499</v>
      </c>
      <c r="O279">
        <v>4675679.69013952</v>
      </c>
      <c r="P279">
        <v>2338680.0945637301</v>
      </c>
      <c r="Q279">
        <v>886008.55621188995</v>
      </c>
    </row>
    <row r="280" spans="1:17" x14ac:dyDescent="0.35">
      <c r="A280" t="s">
        <v>154</v>
      </c>
      <c r="B280" t="s">
        <v>6022</v>
      </c>
      <c r="C280" t="s">
        <v>6023</v>
      </c>
      <c r="D280">
        <v>0</v>
      </c>
      <c r="E280">
        <v>63</v>
      </c>
      <c r="F280">
        <v>15</v>
      </c>
      <c r="G280">
        <v>113</v>
      </c>
      <c r="H280">
        <v>15</v>
      </c>
      <c r="I280">
        <v>248</v>
      </c>
      <c r="J280">
        <v>7427215.2373495698</v>
      </c>
      <c r="K280">
        <v>7788711.7307167398</v>
      </c>
      <c r="L280">
        <v>8679320.515625</v>
      </c>
      <c r="M280">
        <v>6895686.6571247801</v>
      </c>
      <c r="N280">
        <v>2926087.8006247501</v>
      </c>
      <c r="O280">
        <v>4270310.8908299804</v>
      </c>
      <c r="P280">
        <v>2217002.9913095199</v>
      </c>
      <c r="Q280">
        <v>948184.62838363799</v>
      </c>
    </row>
    <row r="281" spans="1:17" x14ac:dyDescent="0.35">
      <c r="A281" t="s">
        <v>154</v>
      </c>
      <c r="B281" t="s">
        <v>6024</v>
      </c>
      <c r="C281" t="s">
        <v>6025</v>
      </c>
      <c r="D281">
        <v>0</v>
      </c>
      <c r="E281">
        <v>27</v>
      </c>
      <c r="F281">
        <v>17</v>
      </c>
      <c r="G281">
        <v>48</v>
      </c>
      <c r="H281">
        <v>17</v>
      </c>
      <c r="I281">
        <v>810</v>
      </c>
      <c r="J281">
        <v>2842297.2434827099</v>
      </c>
      <c r="K281">
        <v>4866257.4921408603</v>
      </c>
      <c r="L281">
        <v>2342981.3984375</v>
      </c>
      <c r="M281">
        <v>3275626.5609827698</v>
      </c>
      <c r="N281">
        <v>104957.56343851201</v>
      </c>
      <c r="O281" t="s">
        <v>732</v>
      </c>
      <c r="P281">
        <v>53755.361899768599</v>
      </c>
      <c r="Q281" t="s">
        <v>732</v>
      </c>
    </row>
    <row r="282" spans="1:17" x14ac:dyDescent="0.35">
      <c r="A282" t="s">
        <v>154</v>
      </c>
      <c r="B282" t="s">
        <v>6026</v>
      </c>
      <c r="C282" t="s">
        <v>6027</v>
      </c>
      <c r="D282">
        <v>0</v>
      </c>
      <c r="E282">
        <v>44</v>
      </c>
      <c r="F282">
        <v>17</v>
      </c>
      <c r="G282">
        <v>70</v>
      </c>
      <c r="H282">
        <v>17</v>
      </c>
      <c r="I282">
        <v>447</v>
      </c>
      <c r="J282">
        <v>1420694.1219017</v>
      </c>
      <c r="K282">
        <v>1784906.74632703</v>
      </c>
      <c r="L282">
        <v>1986823.81640625</v>
      </c>
      <c r="M282">
        <v>1371061.7061829099</v>
      </c>
      <c r="N282">
        <v>698126.265716739</v>
      </c>
      <c r="O282">
        <v>897878.17724168801</v>
      </c>
      <c r="P282">
        <v>843215.96344900795</v>
      </c>
      <c r="Q282">
        <v>538865.72297504102</v>
      </c>
    </row>
    <row r="283" spans="1:17" x14ac:dyDescent="0.35">
      <c r="A283" t="s">
        <v>154</v>
      </c>
      <c r="B283" t="s">
        <v>6028</v>
      </c>
      <c r="C283" t="s">
        <v>6029</v>
      </c>
      <c r="D283">
        <v>0</v>
      </c>
      <c r="E283">
        <v>35</v>
      </c>
      <c r="F283">
        <v>15</v>
      </c>
      <c r="G283">
        <v>54</v>
      </c>
      <c r="H283">
        <v>15</v>
      </c>
      <c r="I283">
        <v>542</v>
      </c>
      <c r="J283">
        <v>1438948.43687527</v>
      </c>
      <c r="K283">
        <v>1441681.13275645</v>
      </c>
      <c r="L283">
        <v>1704451.765625</v>
      </c>
      <c r="M283">
        <v>1178255.9592333799</v>
      </c>
      <c r="N283">
        <v>1833649.02591368</v>
      </c>
      <c r="O283">
        <v>967517.96501961804</v>
      </c>
      <c r="P283">
        <v>1972908.5877564801</v>
      </c>
      <c r="Q283">
        <v>1606090.9605777201</v>
      </c>
    </row>
    <row r="284" spans="1:17" x14ac:dyDescent="0.35">
      <c r="A284" t="s">
        <v>154</v>
      </c>
      <c r="B284" t="s">
        <v>402</v>
      </c>
      <c r="C284" t="s">
        <v>6030</v>
      </c>
      <c r="D284">
        <v>0</v>
      </c>
      <c r="E284">
        <v>36</v>
      </c>
      <c r="F284">
        <v>12</v>
      </c>
      <c r="G284">
        <v>68</v>
      </c>
      <c r="H284">
        <v>11</v>
      </c>
      <c r="I284">
        <v>479</v>
      </c>
      <c r="J284">
        <v>1240995.82091539</v>
      </c>
      <c r="K284">
        <v>1103338.6260510101</v>
      </c>
      <c r="L284">
        <v>1343991.8515625</v>
      </c>
      <c r="M284">
        <v>590093.406496307</v>
      </c>
      <c r="N284">
        <v>579202.633903404</v>
      </c>
      <c r="O284">
        <v>481479.35299334401</v>
      </c>
      <c r="P284">
        <v>987864.11836942902</v>
      </c>
      <c r="Q284">
        <v>298447.10626247799</v>
      </c>
    </row>
    <row r="285" spans="1:17" x14ac:dyDescent="0.35">
      <c r="A285" t="s">
        <v>154</v>
      </c>
      <c r="B285" t="s">
        <v>6031</v>
      </c>
      <c r="C285" t="s">
        <v>6032</v>
      </c>
      <c r="D285">
        <v>0</v>
      </c>
      <c r="E285">
        <v>44</v>
      </c>
      <c r="F285">
        <v>17</v>
      </c>
      <c r="G285">
        <v>77</v>
      </c>
      <c r="H285">
        <v>17</v>
      </c>
      <c r="I285">
        <v>431</v>
      </c>
      <c r="J285">
        <v>4924674.4090404399</v>
      </c>
      <c r="K285">
        <v>5180597.97456735</v>
      </c>
      <c r="L285">
        <v>5433733.34375</v>
      </c>
      <c r="M285">
        <v>4789042.3161739698</v>
      </c>
      <c r="N285">
        <v>3225343.7698050002</v>
      </c>
      <c r="O285">
        <v>2472966.0244422201</v>
      </c>
      <c r="P285">
        <v>1383427.4024293399</v>
      </c>
      <c r="Q285">
        <v>493502.716209593</v>
      </c>
    </row>
    <row r="286" spans="1:17" x14ac:dyDescent="0.35">
      <c r="A286" t="s">
        <v>154</v>
      </c>
      <c r="B286" t="s">
        <v>6033</v>
      </c>
      <c r="C286" t="s">
        <v>6034</v>
      </c>
      <c r="D286">
        <v>0</v>
      </c>
      <c r="E286">
        <v>46</v>
      </c>
      <c r="F286">
        <v>17</v>
      </c>
      <c r="G286">
        <v>61</v>
      </c>
      <c r="H286">
        <v>17</v>
      </c>
      <c r="I286">
        <v>488</v>
      </c>
      <c r="J286">
        <v>1803589.395725</v>
      </c>
      <c r="K286">
        <v>2044027.51746458</v>
      </c>
      <c r="L286">
        <v>2432093.984375</v>
      </c>
      <c r="M286">
        <v>1716559.44024365</v>
      </c>
      <c r="N286">
        <v>1061379.7047375301</v>
      </c>
      <c r="O286">
        <v>1178691.30924175</v>
      </c>
      <c r="P286">
        <v>1508000.03613404</v>
      </c>
      <c r="Q286">
        <v>839774.03333932604</v>
      </c>
    </row>
    <row r="287" spans="1:17" x14ac:dyDescent="0.35">
      <c r="A287" t="s">
        <v>154</v>
      </c>
      <c r="B287" t="s">
        <v>6035</v>
      </c>
      <c r="C287" t="s">
        <v>6036</v>
      </c>
      <c r="D287">
        <v>0</v>
      </c>
      <c r="E287">
        <v>45</v>
      </c>
      <c r="F287">
        <v>14</v>
      </c>
      <c r="G287">
        <v>52</v>
      </c>
      <c r="H287">
        <v>14</v>
      </c>
      <c r="I287">
        <v>452</v>
      </c>
      <c r="J287">
        <v>1131315.7690047801</v>
      </c>
      <c r="K287">
        <v>1590902.91958117</v>
      </c>
      <c r="L287">
        <v>1338472.52734375</v>
      </c>
      <c r="M287">
        <v>948288.96862803097</v>
      </c>
      <c r="N287">
        <v>262923.44255058799</v>
      </c>
      <c r="O287">
        <v>542879.33508768899</v>
      </c>
      <c r="P287">
        <v>193433.179081735</v>
      </c>
      <c r="Q287">
        <v>117652.13482912999</v>
      </c>
    </row>
    <row r="288" spans="1:17" x14ac:dyDescent="0.35">
      <c r="A288" t="s">
        <v>154</v>
      </c>
      <c r="B288" t="s">
        <v>6037</v>
      </c>
      <c r="C288" t="s">
        <v>6038</v>
      </c>
      <c r="D288">
        <v>0</v>
      </c>
      <c r="E288">
        <v>52</v>
      </c>
      <c r="F288">
        <v>12</v>
      </c>
      <c r="G288">
        <v>62</v>
      </c>
      <c r="H288">
        <v>12</v>
      </c>
      <c r="I288">
        <v>319</v>
      </c>
      <c r="J288">
        <v>1182192.9977996401</v>
      </c>
      <c r="K288">
        <v>1398212.04728866</v>
      </c>
      <c r="L288">
        <v>1606620.44921875</v>
      </c>
      <c r="M288">
        <v>1235678.57771148</v>
      </c>
      <c r="N288">
        <v>2521886.9794017398</v>
      </c>
      <c r="O288">
        <v>2630177.2196736401</v>
      </c>
      <c r="P288">
        <v>1552994.9910078601</v>
      </c>
      <c r="Q288">
        <v>750894.07948731002</v>
      </c>
    </row>
    <row r="289" spans="1:17" x14ac:dyDescent="0.35">
      <c r="A289" t="s">
        <v>154</v>
      </c>
      <c r="B289" t="s">
        <v>6039</v>
      </c>
      <c r="C289" t="s">
        <v>6040</v>
      </c>
      <c r="D289">
        <v>0</v>
      </c>
      <c r="E289">
        <v>41</v>
      </c>
      <c r="F289">
        <v>15</v>
      </c>
      <c r="G289">
        <v>108</v>
      </c>
      <c r="H289">
        <v>15</v>
      </c>
      <c r="I289">
        <v>443</v>
      </c>
      <c r="J289">
        <v>2387451.58170596</v>
      </c>
      <c r="K289">
        <v>2430020.5880439398</v>
      </c>
      <c r="L289">
        <v>2561908.54296875</v>
      </c>
      <c r="M289">
        <v>2086481.18344256</v>
      </c>
      <c r="N289">
        <v>4316091.6676395601</v>
      </c>
      <c r="O289">
        <v>4846270.5934109902</v>
      </c>
      <c r="P289">
        <v>3547147.1417688499</v>
      </c>
      <c r="Q289">
        <v>2814377.2927457099</v>
      </c>
    </row>
    <row r="290" spans="1:17" x14ac:dyDescent="0.35">
      <c r="A290" t="s">
        <v>154</v>
      </c>
      <c r="B290" t="s">
        <v>6041</v>
      </c>
      <c r="C290" t="s">
        <v>6042</v>
      </c>
      <c r="D290">
        <v>0</v>
      </c>
      <c r="E290">
        <v>62</v>
      </c>
      <c r="F290">
        <v>5</v>
      </c>
      <c r="G290">
        <v>153</v>
      </c>
      <c r="H290">
        <v>5</v>
      </c>
      <c r="I290">
        <v>125</v>
      </c>
      <c r="J290">
        <v>67007639.153328001</v>
      </c>
      <c r="K290">
        <v>57509070.016519003</v>
      </c>
      <c r="L290">
        <v>47042415.09375</v>
      </c>
      <c r="M290">
        <v>39482280.808210403</v>
      </c>
      <c r="N290">
        <v>12881111.9431848</v>
      </c>
      <c r="O290">
        <v>7950400.2339737099</v>
      </c>
      <c r="P290">
        <v>12963554.264371701</v>
      </c>
      <c r="Q290">
        <v>4717470.03241021</v>
      </c>
    </row>
    <row r="291" spans="1:17" x14ac:dyDescent="0.35">
      <c r="A291" t="s">
        <v>154</v>
      </c>
      <c r="B291" t="s">
        <v>6043</v>
      </c>
      <c r="C291" t="s">
        <v>6044</v>
      </c>
      <c r="D291">
        <v>0</v>
      </c>
      <c r="E291">
        <v>44</v>
      </c>
      <c r="F291">
        <v>15</v>
      </c>
      <c r="G291">
        <v>56</v>
      </c>
      <c r="H291">
        <v>15</v>
      </c>
      <c r="I291">
        <v>401</v>
      </c>
      <c r="J291">
        <v>1185305.1592637701</v>
      </c>
      <c r="K291">
        <v>1929688.6276127</v>
      </c>
      <c r="L291">
        <v>2154875.953125</v>
      </c>
      <c r="M291">
        <v>1200300.9402425699</v>
      </c>
      <c r="N291">
        <v>2217885.6287774402</v>
      </c>
      <c r="O291">
        <v>1266370.43034302</v>
      </c>
      <c r="P291">
        <v>2917641.1090655602</v>
      </c>
      <c r="Q291">
        <v>1211343.0143293401</v>
      </c>
    </row>
    <row r="292" spans="1:17" x14ac:dyDescent="0.35">
      <c r="A292" t="s">
        <v>154</v>
      </c>
      <c r="B292" t="s">
        <v>6045</v>
      </c>
      <c r="C292" t="s">
        <v>6046</v>
      </c>
      <c r="D292">
        <v>0</v>
      </c>
      <c r="E292">
        <v>54</v>
      </c>
      <c r="F292">
        <v>14</v>
      </c>
      <c r="G292">
        <v>90</v>
      </c>
      <c r="H292">
        <v>14</v>
      </c>
      <c r="I292">
        <v>369</v>
      </c>
      <c r="J292">
        <v>2925086.0844784998</v>
      </c>
      <c r="K292">
        <v>2631345.46283527</v>
      </c>
      <c r="L292">
        <v>3160126.0859375</v>
      </c>
      <c r="M292">
        <v>2454020.61464193</v>
      </c>
      <c r="N292">
        <v>1576362.2054725699</v>
      </c>
      <c r="O292">
        <v>2018367.5671713001</v>
      </c>
      <c r="P292">
        <v>1476014.95725595</v>
      </c>
      <c r="Q292">
        <v>469096.81752687099</v>
      </c>
    </row>
    <row r="293" spans="1:17" x14ac:dyDescent="0.35">
      <c r="A293" t="s">
        <v>154</v>
      </c>
      <c r="B293" t="s">
        <v>6047</v>
      </c>
      <c r="C293" t="s">
        <v>6048</v>
      </c>
      <c r="D293">
        <v>0</v>
      </c>
      <c r="E293">
        <v>54</v>
      </c>
      <c r="F293">
        <v>16</v>
      </c>
      <c r="G293">
        <v>47</v>
      </c>
      <c r="H293">
        <v>16</v>
      </c>
      <c r="I293">
        <v>437</v>
      </c>
      <c r="J293">
        <v>1713730.65801306</v>
      </c>
      <c r="K293">
        <v>1488544.37737862</v>
      </c>
      <c r="L293">
        <v>1961413.734375</v>
      </c>
      <c r="M293">
        <v>1164212.6021828901</v>
      </c>
      <c r="N293">
        <v>18930.196283509998</v>
      </c>
      <c r="O293" t="s">
        <v>732</v>
      </c>
      <c r="P293" t="s">
        <v>732</v>
      </c>
      <c r="Q293" t="s">
        <v>732</v>
      </c>
    </row>
    <row r="294" spans="1:17" x14ac:dyDescent="0.35">
      <c r="A294" t="s">
        <v>154</v>
      </c>
      <c r="B294" t="s">
        <v>6049</v>
      </c>
      <c r="C294" t="s">
        <v>6050</v>
      </c>
      <c r="D294">
        <v>0</v>
      </c>
      <c r="E294">
        <v>37</v>
      </c>
      <c r="F294">
        <v>18</v>
      </c>
      <c r="G294">
        <v>54</v>
      </c>
      <c r="H294">
        <v>18</v>
      </c>
      <c r="I294">
        <v>584</v>
      </c>
      <c r="J294">
        <v>1985365.59798209</v>
      </c>
      <c r="K294">
        <v>1787856.22903495</v>
      </c>
      <c r="L294">
        <v>1835788.484375</v>
      </c>
      <c r="M294">
        <v>1417560.31477177</v>
      </c>
      <c r="N294">
        <v>123061.017555299</v>
      </c>
      <c r="O294">
        <v>102468.936962373</v>
      </c>
      <c r="P294">
        <v>23498.4114181603</v>
      </c>
      <c r="Q294" t="s">
        <v>732</v>
      </c>
    </row>
    <row r="295" spans="1:17" x14ac:dyDescent="0.35">
      <c r="A295" t="s">
        <v>154</v>
      </c>
      <c r="B295" t="s">
        <v>6051</v>
      </c>
      <c r="C295" t="s">
        <v>6052</v>
      </c>
      <c r="D295">
        <v>0</v>
      </c>
      <c r="E295">
        <v>57</v>
      </c>
      <c r="F295">
        <v>14</v>
      </c>
      <c r="G295">
        <v>77</v>
      </c>
      <c r="H295">
        <v>14</v>
      </c>
      <c r="I295">
        <v>294</v>
      </c>
      <c r="J295">
        <v>2860527.06275457</v>
      </c>
      <c r="K295">
        <v>2998050.0757548199</v>
      </c>
      <c r="L295">
        <v>3619482.7265625</v>
      </c>
      <c r="M295">
        <v>2756305.2925433498</v>
      </c>
      <c r="N295">
        <v>1276336.80411085</v>
      </c>
      <c r="O295">
        <v>1439609.3877419301</v>
      </c>
      <c r="P295">
        <v>945680.01313716499</v>
      </c>
      <c r="Q295">
        <v>845915.15636975702</v>
      </c>
    </row>
    <row r="296" spans="1:17" x14ac:dyDescent="0.35">
      <c r="A296" t="s">
        <v>154</v>
      </c>
      <c r="B296" t="s">
        <v>6053</v>
      </c>
      <c r="C296" t="s">
        <v>6054</v>
      </c>
      <c r="D296">
        <v>0</v>
      </c>
      <c r="E296">
        <v>59</v>
      </c>
      <c r="F296">
        <v>12</v>
      </c>
      <c r="G296">
        <v>33</v>
      </c>
      <c r="H296">
        <v>12</v>
      </c>
      <c r="I296">
        <v>309</v>
      </c>
      <c r="J296">
        <v>1027190.2889789901</v>
      </c>
      <c r="K296">
        <v>869789.149896772</v>
      </c>
      <c r="L296">
        <v>1057123.9980468799</v>
      </c>
      <c r="M296">
        <v>893829.35400911805</v>
      </c>
      <c r="N296">
        <v>633269.33370015502</v>
      </c>
      <c r="O296">
        <v>910027.70569251606</v>
      </c>
      <c r="P296">
        <v>79111.375111709407</v>
      </c>
      <c r="Q296">
        <v>38317.107194327597</v>
      </c>
    </row>
    <row r="297" spans="1:17" x14ac:dyDescent="0.35">
      <c r="A297" t="s">
        <v>154</v>
      </c>
      <c r="B297" t="s">
        <v>6055</v>
      </c>
      <c r="C297" t="s">
        <v>6056</v>
      </c>
      <c r="D297">
        <v>0</v>
      </c>
      <c r="E297">
        <v>27</v>
      </c>
      <c r="F297">
        <v>19</v>
      </c>
      <c r="G297">
        <v>50</v>
      </c>
      <c r="H297">
        <v>19</v>
      </c>
      <c r="I297">
        <v>762</v>
      </c>
      <c r="J297">
        <v>2073252.9491393899</v>
      </c>
      <c r="K297">
        <v>1665076.83803276</v>
      </c>
      <c r="L297">
        <v>1681509.15625</v>
      </c>
      <c r="M297">
        <v>1297262.41341178</v>
      </c>
      <c r="N297">
        <v>67671.284129036503</v>
      </c>
      <c r="O297">
        <v>170111.59363900599</v>
      </c>
      <c r="P297">
        <v>37246.879146437102</v>
      </c>
      <c r="Q297">
        <v>44354.5302190449</v>
      </c>
    </row>
    <row r="298" spans="1:17" x14ac:dyDescent="0.35">
      <c r="A298" t="s">
        <v>154</v>
      </c>
      <c r="B298" t="s">
        <v>6057</v>
      </c>
      <c r="C298" t="s">
        <v>6058</v>
      </c>
      <c r="D298">
        <v>0</v>
      </c>
      <c r="E298">
        <v>40</v>
      </c>
      <c r="F298">
        <v>17</v>
      </c>
      <c r="G298">
        <v>72</v>
      </c>
      <c r="H298">
        <v>17</v>
      </c>
      <c r="I298">
        <v>556</v>
      </c>
      <c r="J298">
        <v>1860645.9958615501</v>
      </c>
      <c r="K298">
        <v>1867944.0433742499</v>
      </c>
      <c r="L298">
        <v>2355228.1953125</v>
      </c>
      <c r="M298">
        <v>1416658.8945231701</v>
      </c>
      <c r="N298">
        <v>1301616.5389431401</v>
      </c>
      <c r="O298">
        <v>1648790.5310895201</v>
      </c>
      <c r="P298">
        <v>1170325.5288398799</v>
      </c>
      <c r="Q298">
        <v>588063.20443375595</v>
      </c>
    </row>
    <row r="299" spans="1:17" x14ac:dyDescent="0.35">
      <c r="A299" t="s">
        <v>154</v>
      </c>
      <c r="B299" t="s">
        <v>6059</v>
      </c>
      <c r="C299" t="s">
        <v>6060</v>
      </c>
      <c r="D299">
        <v>0</v>
      </c>
      <c r="E299">
        <v>64</v>
      </c>
      <c r="F299">
        <v>10</v>
      </c>
      <c r="G299">
        <v>28</v>
      </c>
      <c r="H299">
        <v>10</v>
      </c>
      <c r="I299">
        <v>294</v>
      </c>
      <c r="J299">
        <v>1516562.4155540001</v>
      </c>
      <c r="K299">
        <v>1145171.59558085</v>
      </c>
      <c r="L299">
        <v>1590398.42578125</v>
      </c>
      <c r="M299">
        <v>1398691.23154155</v>
      </c>
      <c r="N299">
        <v>758615.90755120001</v>
      </c>
      <c r="O299">
        <v>633123.01417139801</v>
      </c>
      <c r="P299">
        <v>335696.40432366298</v>
      </c>
      <c r="Q299">
        <v>257241.296785404</v>
      </c>
    </row>
    <row r="300" spans="1:17" x14ac:dyDescent="0.35">
      <c r="A300" t="s">
        <v>154</v>
      </c>
      <c r="B300" t="s">
        <v>6061</v>
      </c>
      <c r="C300" t="s">
        <v>6062</v>
      </c>
      <c r="D300">
        <v>0</v>
      </c>
      <c r="E300">
        <v>60</v>
      </c>
      <c r="F300">
        <v>13</v>
      </c>
      <c r="G300">
        <v>69</v>
      </c>
      <c r="H300">
        <v>13</v>
      </c>
      <c r="I300">
        <v>287</v>
      </c>
      <c r="J300">
        <v>3743989.8752825698</v>
      </c>
      <c r="K300">
        <v>3817135.3405829398</v>
      </c>
      <c r="L300">
        <v>4125574.75</v>
      </c>
      <c r="M300">
        <v>3132954.9557749</v>
      </c>
      <c r="N300">
        <v>736675.89295444498</v>
      </c>
      <c r="O300">
        <v>947844.68299386895</v>
      </c>
      <c r="P300">
        <v>428417.20961184002</v>
      </c>
      <c r="Q300">
        <v>299286.87454644102</v>
      </c>
    </row>
    <row r="301" spans="1:17" x14ac:dyDescent="0.35">
      <c r="A301" t="s">
        <v>154</v>
      </c>
      <c r="B301" t="s">
        <v>6063</v>
      </c>
      <c r="C301" t="s">
        <v>6064</v>
      </c>
      <c r="D301">
        <v>0</v>
      </c>
      <c r="E301">
        <v>34</v>
      </c>
      <c r="F301">
        <v>15</v>
      </c>
      <c r="G301">
        <v>74</v>
      </c>
      <c r="H301">
        <v>15</v>
      </c>
      <c r="I301">
        <v>470</v>
      </c>
      <c r="J301">
        <v>2829164.1872346299</v>
      </c>
      <c r="K301">
        <v>2986683.3282437599</v>
      </c>
      <c r="L301">
        <v>3066802.2265625</v>
      </c>
      <c r="M301">
        <v>2673331.48375508</v>
      </c>
      <c r="N301">
        <v>152169.40199616499</v>
      </c>
      <c r="O301">
        <v>133567.599454307</v>
      </c>
      <c r="P301">
        <v>232496.22624037601</v>
      </c>
      <c r="Q301">
        <v>15104.483319225999</v>
      </c>
    </row>
    <row r="302" spans="1:17" x14ac:dyDescent="0.35">
      <c r="A302" t="s">
        <v>154</v>
      </c>
      <c r="B302" t="s">
        <v>6065</v>
      </c>
      <c r="C302" t="s">
        <v>6066</v>
      </c>
      <c r="D302">
        <v>0</v>
      </c>
      <c r="E302">
        <v>50</v>
      </c>
      <c r="F302">
        <v>16</v>
      </c>
      <c r="G302">
        <v>58</v>
      </c>
      <c r="H302">
        <v>16</v>
      </c>
      <c r="I302">
        <v>468</v>
      </c>
      <c r="J302">
        <v>1832691.2859080301</v>
      </c>
      <c r="K302">
        <v>1969764.56038844</v>
      </c>
      <c r="L302">
        <v>1998954.98828125</v>
      </c>
      <c r="M302">
        <v>1919860.05289045</v>
      </c>
      <c r="N302">
        <v>971078.73477035901</v>
      </c>
      <c r="O302">
        <v>1429647.31288747</v>
      </c>
      <c r="P302">
        <v>509077.23763780401</v>
      </c>
      <c r="Q302">
        <v>218661.19689788399</v>
      </c>
    </row>
    <row r="303" spans="1:17" x14ac:dyDescent="0.35">
      <c r="A303" t="s">
        <v>154</v>
      </c>
      <c r="B303" t="s">
        <v>6067</v>
      </c>
      <c r="C303" t="s">
        <v>6068</v>
      </c>
      <c r="D303">
        <v>0</v>
      </c>
      <c r="E303">
        <v>64</v>
      </c>
      <c r="F303">
        <v>14</v>
      </c>
      <c r="G303">
        <v>126</v>
      </c>
      <c r="H303">
        <v>14</v>
      </c>
      <c r="I303">
        <v>225</v>
      </c>
      <c r="J303">
        <v>4762034.9898559004</v>
      </c>
      <c r="K303">
        <v>5385665.0018309401</v>
      </c>
      <c r="L303">
        <v>6590994.0546875</v>
      </c>
      <c r="M303">
        <v>5288295.0972472699</v>
      </c>
      <c r="N303">
        <v>26890172.779691201</v>
      </c>
      <c r="O303">
        <v>22929947.3979959</v>
      </c>
      <c r="P303">
        <v>43422314.585226104</v>
      </c>
      <c r="Q303">
        <v>23063742.545828599</v>
      </c>
    </row>
    <row r="304" spans="1:17" x14ac:dyDescent="0.35">
      <c r="A304" t="s">
        <v>154</v>
      </c>
      <c r="B304" t="s">
        <v>6069</v>
      </c>
      <c r="C304" t="s">
        <v>6070</v>
      </c>
      <c r="D304">
        <v>0</v>
      </c>
      <c r="E304">
        <v>48</v>
      </c>
      <c r="F304">
        <v>12</v>
      </c>
      <c r="G304">
        <v>55</v>
      </c>
      <c r="H304">
        <v>12</v>
      </c>
      <c r="I304">
        <v>297</v>
      </c>
      <c r="J304">
        <v>1652451.27639778</v>
      </c>
      <c r="K304">
        <v>1340493.02494582</v>
      </c>
      <c r="L304">
        <v>1466987.3984375</v>
      </c>
      <c r="M304">
        <v>1226201.17936679</v>
      </c>
      <c r="N304">
        <v>458379.23928543099</v>
      </c>
      <c r="O304">
        <v>619152.44671964599</v>
      </c>
      <c r="P304">
        <v>267121.75586357602</v>
      </c>
      <c r="Q304">
        <v>37772.0939943872</v>
      </c>
    </row>
    <row r="305" spans="1:17" x14ac:dyDescent="0.35">
      <c r="A305" t="s">
        <v>154</v>
      </c>
      <c r="B305" t="s">
        <v>6071</v>
      </c>
      <c r="C305" t="s">
        <v>6072</v>
      </c>
      <c r="D305">
        <v>0</v>
      </c>
      <c r="E305">
        <v>36</v>
      </c>
      <c r="F305">
        <v>12</v>
      </c>
      <c r="G305">
        <v>67</v>
      </c>
      <c r="H305">
        <v>11</v>
      </c>
      <c r="I305">
        <v>422</v>
      </c>
      <c r="J305">
        <v>3011066.1431649402</v>
      </c>
      <c r="K305">
        <v>3181054.4394759401</v>
      </c>
      <c r="L305">
        <v>3714055.8125</v>
      </c>
      <c r="M305">
        <v>2983563.9774731598</v>
      </c>
      <c r="N305">
        <v>23104.720340629301</v>
      </c>
      <c r="O305">
        <v>1045938.90167206</v>
      </c>
      <c r="P305">
        <v>297437.933198552</v>
      </c>
      <c r="Q305" t="s">
        <v>732</v>
      </c>
    </row>
    <row r="306" spans="1:17" x14ac:dyDescent="0.35">
      <c r="A306" t="s">
        <v>154</v>
      </c>
      <c r="B306" t="s">
        <v>6073</v>
      </c>
      <c r="C306" t="s">
        <v>6074</v>
      </c>
      <c r="D306">
        <v>0</v>
      </c>
      <c r="E306">
        <v>62</v>
      </c>
      <c r="F306">
        <v>11</v>
      </c>
      <c r="G306">
        <v>69</v>
      </c>
      <c r="H306">
        <v>11</v>
      </c>
      <c r="I306">
        <v>177</v>
      </c>
      <c r="J306">
        <v>5353339.37578985</v>
      </c>
      <c r="K306">
        <v>6635662.2342696805</v>
      </c>
      <c r="L306">
        <v>5786530.015625</v>
      </c>
      <c r="M306">
        <v>3166915.5261797099</v>
      </c>
      <c r="N306">
        <v>77659.639425539601</v>
      </c>
      <c r="O306" t="s">
        <v>732</v>
      </c>
      <c r="P306" t="s">
        <v>732</v>
      </c>
      <c r="Q306">
        <v>34601.747536537703</v>
      </c>
    </row>
    <row r="307" spans="1:17" x14ac:dyDescent="0.35">
      <c r="A307" t="s">
        <v>154</v>
      </c>
      <c r="B307" t="s">
        <v>6075</v>
      </c>
      <c r="C307" t="s">
        <v>6076</v>
      </c>
      <c r="D307">
        <v>0</v>
      </c>
      <c r="E307">
        <v>30</v>
      </c>
      <c r="F307">
        <v>11</v>
      </c>
      <c r="G307">
        <v>75</v>
      </c>
      <c r="H307">
        <v>11</v>
      </c>
      <c r="I307">
        <v>545</v>
      </c>
      <c r="J307">
        <v>2181587.0572310998</v>
      </c>
      <c r="K307">
        <v>3732898.5914003402</v>
      </c>
      <c r="L307">
        <v>4230458.515625</v>
      </c>
      <c r="M307">
        <v>4383333.7889024904</v>
      </c>
      <c r="N307">
        <v>1605703.06293219</v>
      </c>
      <c r="O307">
        <v>2695128.796871</v>
      </c>
      <c r="P307">
        <v>1589478.3693959301</v>
      </c>
      <c r="Q307">
        <v>39247.587186363096</v>
      </c>
    </row>
    <row r="308" spans="1:17" x14ac:dyDescent="0.35">
      <c r="A308" t="s">
        <v>154</v>
      </c>
      <c r="B308" t="s">
        <v>6077</v>
      </c>
      <c r="C308" t="s">
        <v>6078</v>
      </c>
      <c r="D308">
        <v>0</v>
      </c>
      <c r="E308">
        <v>32</v>
      </c>
      <c r="F308">
        <v>16</v>
      </c>
      <c r="G308">
        <v>53</v>
      </c>
      <c r="H308">
        <v>16</v>
      </c>
      <c r="I308">
        <v>593</v>
      </c>
      <c r="J308">
        <v>1131764.4774181601</v>
      </c>
      <c r="K308">
        <v>1175314.8405050701</v>
      </c>
      <c r="L308">
        <v>1501832.9375</v>
      </c>
      <c r="M308">
        <v>995073.51802665903</v>
      </c>
      <c r="N308">
        <v>259228.74300054199</v>
      </c>
      <c r="O308">
        <v>427541.17964524002</v>
      </c>
      <c r="P308">
        <v>128104.69309437201</v>
      </c>
      <c r="Q308">
        <v>407508.83881662099</v>
      </c>
    </row>
    <row r="309" spans="1:17" x14ac:dyDescent="0.35">
      <c r="A309" t="s">
        <v>154</v>
      </c>
      <c r="B309" t="s">
        <v>6079</v>
      </c>
      <c r="C309" t="s">
        <v>6080</v>
      </c>
      <c r="D309">
        <v>0</v>
      </c>
      <c r="E309">
        <v>84</v>
      </c>
      <c r="F309">
        <v>9</v>
      </c>
      <c r="G309">
        <v>63</v>
      </c>
      <c r="H309">
        <v>9</v>
      </c>
      <c r="I309">
        <v>141</v>
      </c>
      <c r="J309">
        <v>3520787.5146683999</v>
      </c>
      <c r="K309">
        <v>2579967.5655586398</v>
      </c>
      <c r="L309">
        <v>2699984.25</v>
      </c>
      <c r="M309">
        <v>2563786.4848777498</v>
      </c>
      <c r="N309">
        <v>1223318.4560777601</v>
      </c>
      <c r="O309">
        <v>1789842.34069482</v>
      </c>
      <c r="P309">
        <v>812137.59350574098</v>
      </c>
      <c r="Q309">
        <v>359688.46289022599</v>
      </c>
    </row>
    <row r="310" spans="1:17" x14ac:dyDescent="0.35">
      <c r="A310" t="s">
        <v>154</v>
      </c>
      <c r="B310" t="s">
        <v>6081</v>
      </c>
      <c r="C310" t="s">
        <v>6082</v>
      </c>
      <c r="D310">
        <v>0</v>
      </c>
      <c r="E310">
        <v>78</v>
      </c>
      <c r="F310">
        <v>9</v>
      </c>
      <c r="G310">
        <v>70</v>
      </c>
      <c r="H310">
        <v>9</v>
      </c>
      <c r="I310">
        <v>162</v>
      </c>
      <c r="J310">
        <v>5618015.0150982002</v>
      </c>
      <c r="K310">
        <v>4475055.4705926599</v>
      </c>
      <c r="L310">
        <v>5468614.5996093797</v>
      </c>
      <c r="M310">
        <v>4166989.1868099901</v>
      </c>
      <c r="N310">
        <v>817564.45483023894</v>
      </c>
      <c r="O310">
        <v>977439.27283799904</v>
      </c>
      <c r="P310">
        <v>581403.11241018202</v>
      </c>
      <c r="Q310">
        <v>86924.158293427899</v>
      </c>
    </row>
    <row r="311" spans="1:17" x14ac:dyDescent="0.35">
      <c r="A311" t="s">
        <v>154</v>
      </c>
      <c r="B311" t="s">
        <v>6083</v>
      </c>
      <c r="C311" t="s">
        <v>6084</v>
      </c>
      <c r="D311">
        <v>0</v>
      </c>
      <c r="E311">
        <v>60</v>
      </c>
      <c r="F311">
        <v>12</v>
      </c>
      <c r="G311">
        <v>73</v>
      </c>
      <c r="H311">
        <v>12</v>
      </c>
      <c r="I311">
        <v>291</v>
      </c>
      <c r="J311">
        <v>1682876.7572574001</v>
      </c>
      <c r="K311">
        <v>1593161.95567792</v>
      </c>
      <c r="L311">
        <v>2090998.46875</v>
      </c>
      <c r="M311">
        <v>1497846.4456209401</v>
      </c>
      <c r="N311">
        <v>1196272.77524886</v>
      </c>
      <c r="O311">
        <v>1568495.0635492301</v>
      </c>
      <c r="P311">
        <v>578810.21554951998</v>
      </c>
      <c r="Q311">
        <v>422858.975651994</v>
      </c>
    </row>
    <row r="312" spans="1:17" x14ac:dyDescent="0.35">
      <c r="A312" t="s">
        <v>154</v>
      </c>
      <c r="B312" t="s">
        <v>6085</v>
      </c>
      <c r="C312" t="s">
        <v>6086</v>
      </c>
      <c r="D312">
        <v>0</v>
      </c>
      <c r="E312">
        <v>37</v>
      </c>
      <c r="F312">
        <v>15</v>
      </c>
      <c r="G312">
        <v>84</v>
      </c>
      <c r="H312">
        <v>14</v>
      </c>
      <c r="I312">
        <v>417</v>
      </c>
      <c r="J312">
        <v>2591781.65354486</v>
      </c>
      <c r="K312">
        <v>3640119.30998722</v>
      </c>
      <c r="L312">
        <v>4008158.7265625</v>
      </c>
      <c r="M312">
        <v>2593347.7811126201</v>
      </c>
      <c r="N312">
        <v>1255058.17483165</v>
      </c>
      <c r="O312">
        <v>2183485.5280490699</v>
      </c>
      <c r="P312">
        <v>1544865.68433726</v>
      </c>
      <c r="Q312">
        <v>1003557.19255483</v>
      </c>
    </row>
    <row r="313" spans="1:17" x14ac:dyDescent="0.35">
      <c r="A313" t="s">
        <v>154</v>
      </c>
      <c r="B313" t="s">
        <v>6087</v>
      </c>
      <c r="C313" t="s">
        <v>6088</v>
      </c>
      <c r="D313">
        <v>0</v>
      </c>
      <c r="E313">
        <v>24</v>
      </c>
      <c r="F313">
        <v>16</v>
      </c>
      <c r="G313">
        <v>66</v>
      </c>
      <c r="H313">
        <v>16</v>
      </c>
      <c r="I313">
        <v>860</v>
      </c>
      <c r="J313">
        <v>2355215.00316094</v>
      </c>
      <c r="K313">
        <v>2333300.7197360601</v>
      </c>
      <c r="L313">
        <v>2627434.328125</v>
      </c>
      <c r="M313">
        <v>1957059.1882706599</v>
      </c>
      <c r="N313">
        <v>1388538.4639995501</v>
      </c>
      <c r="O313">
        <v>873628.12064012396</v>
      </c>
      <c r="P313">
        <v>539345.65713801596</v>
      </c>
      <c r="Q313">
        <v>92136.727907051099</v>
      </c>
    </row>
    <row r="314" spans="1:17" x14ac:dyDescent="0.35">
      <c r="A314" t="s">
        <v>154</v>
      </c>
      <c r="B314" t="s">
        <v>6089</v>
      </c>
      <c r="C314" t="s">
        <v>6090</v>
      </c>
      <c r="D314">
        <v>0</v>
      </c>
      <c r="E314">
        <v>43</v>
      </c>
      <c r="F314">
        <v>18</v>
      </c>
      <c r="G314">
        <v>63</v>
      </c>
      <c r="H314">
        <v>18</v>
      </c>
      <c r="I314">
        <v>530</v>
      </c>
      <c r="J314">
        <v>1775315.23872177</v>
      </c>
      <c r="K314">
        <v>2008577.16716401</v>
      </c>
      <c r="L314">
        <v>2091953.6894531299</v>
      </c>
      <c r="M314">
        <v>1453753.28256838</v>
      </c>
      <c r="N314">
        <v>731749.32064535399</v>
      </c>
      <c r="O314">
        <v>1185853.07397631</v>
      </c>
      <c r="P314">
        <v>427973.30617024802</v>
      </c>
      <c r="Q314">
        <v>350804.97717210301</v>
      </c>
    </row>
    <row r="315" spans="1:17" x14ac:dyDescent="0.35">
      <c r="A315" t="s">
        <v>154</v>
      </c>
      <c r="B315" t="s">
        <v>6091</v>
      </c>
      <c r="C315" t="s">
        <v>6092</v>
      </c>
      <c r="D315">
        <v>0</v>
      </c>
      <c r="E315">
        <v>57</v>
      </c>
      <c r="F315">
        <v>15</v>
      </c>
      <c r="G315">
        <v>80</v>
      </c>
      <c r="H315">
        <v>15</v>
      </c>
      <c r="I315">
        <v>316</v>
      </c>
      <c r="J315">
        <v>5059266.4043465396</v>
      </c>
      <c r="K315">
        <v>5488484.4672919102</v>
      </c>
      <c r="L315">
        <v>4418714.875</v>
      </c>
      <c r="M315">
        <v>4077527.3965058699</v>
      </c>
      <c r="N315">
        <v>231913.792730441</v>
      </c>
      <c r="O315">
        <v>688098.24676364998</v>
      </c>
      <c r="P315">
        <v>150953.64544193199</v>
      </c>
      <c r="Q315">
        <v>41238.863535227501</v>
      </c>
    </row>
    <row r="316" spans="1:17" x14ac:dyDescent="0.35">
      <c r="A316" t="s">
        <v>154</v>
      </c>
      <c r="B316" t="s">
        <v>6093</v>
      </c>
      <c r="C316" t="s">
        <v>6094</v>
      </c>
      <c r="D316">
        <v>0</v>
      </c>
      <c r="E316">
        <v>63</v>
      </c>
      <c r="F316">
        <v>9</v>
      </c>
      <c r="G316">
        <v>71</v>
      </c>
      <c r="H316">
        <v>9</v>
      </c>
      <c r="I316">
        <v>156</v>
      </c>
      <c r="J316">
        <v>2777318.8614267702</v>
      </c>
      <c r="K316">
        <v>5615147.9526881399</v>
      </c>
      <c r="L316">
        <v>6727478.8671875</v>
      </c>
      <c r="M316">
        <v>4264987.1826563301</v>
      </c>
      <c r="N316">
        <v>1132489.467004</v>
      </c>
      <c r="O316">
        <v>765570.03963193996</v>
      </c>
      <c r="P316">
        <v>1625993.8078178</v>
      </c>
      <c r="Q316">
        <v>1102792.1932582399</v>
      </c>
    </row>
    <row r="317" spans="1:17" x14ac:dyDescent="0.35">
      <c r="A317" t="s">
        <v>154</v>
      </c>
      <c r="B317" t="s">
        <v>6095</v>
      </c>
      <c r="C317" t="s">
        <v>6096</v>
      </c>
      <c r="D317">
        <v>0</v>
      </c>
      <c r="E317">
        <v>40</v>
      </c>
      <c r="F317">
        <v>9</v>
      </c>
      <c r="G317">
        <v>109</v>
      </c>
      <c r="H317">
        <v>9</v>
      </c>
      <c r="I317">
        <v>279</v>
      </c>
      <c r="J317">
        <v>6978571.1799610602</v>
      </c>
      <c r="K317">
        <v>9530998.9840844907</v>
      </c>
      <c r="L317">
        <v>10885384.1953125</v>
      </c>
      <c r="M317">
        <v>8260496.6725497199</v>
      </c>
      <c r="N317">
        <v>2574753.4323920901</v>
      </c>
      <c r="O317">
        <v>2743066.6180706602</v>
      </c>
      <c r="P317">
        <v>3777867.1726657799</v>
      </c>
      <c r="Q317">
        <v>4882347.5786167802</v>
      </c>
    </row>
    <row r="318" spans="1:17" x14ac:dyDescent="0.35">
      <c r="A318" t="s">
        <v>154</v>
      </c>
      <c r="B318" t="s">
        <v>6097</v>
      </c>
      <c r="C318" t="s">
        <v>6098</v>
      </c>
      <c r="D318">
        <v>0</v>
      </c>
      <c r="E318">
        <v>40</v>
      </c>
      <c r="F318">
        <v>12</v>
      </c>
      <c r="G318">
        <v>63</v>
      </c>
      <c r="H318">
        <v>12</v>
      </c>
      <c r="I318">
        <v>406</v>
      </c>
      <c r="J318">
        <v>1927261.92445692</v>
      </c>
      <c r="K318">
        <v>2254869.70119069</v>
      </c>
      <c r="L318">
        <v>2508789.21484375</v>
      </c>
      <c r="M318">
        <v>1996165.8782005999</v>
      </c>
      <c r="N318" t="s">
        <v>732</v>
      </c>
      <c r="O318">
        <v>51959.569595297697</v>
      </c>
      <c r="P318" t="s">
        <v>732</v>
      </c>
      <c r="Q318" t="s">
        <v>732</v>
      </c>
    </row>
    <row r="319" spans="1:17" x14ac:dyDescent="0.35">
      <c r="A319" t="s">
        <v>154</v>
      </c>
      <c r="B319" t="s">
        <v>6099</v>
      </c>
      <c r="C319" t="s">
        <v>6100</v>
      </c>
      <c r="D319">
        <v>0</v>
      </c>
      <c r="E319">
        <v>48</v>
      </c>
      <c r="F319">
        <v>11</v>
      </c>
      <c r="G319">
        <v>71</v>
      </c>
      <c r="H319">
        <v>11</v>
      </c>
      <c r="I319">
        <v>249</v>
      </c>
      <c r="J319">
        <v>8917118.78639617</v>
      </c>
      <c r="K319">
        <v>12255651.9264281</v>
      </c>
      <c r="L319">
        <v>14657197.2890625</v>
      </c>
      <c r="M319">
        <v>11390300.6273138</v>
      </c>
      <c r="N319">
        <v>1833592.04379477</v>
      </c>
      <c r="O319">
        <v>1974878.2530777201</v>
      </c>
      <c r="P319">
        <v>2271627.88423204</v>
      </c>
      <c r="Q319">
        <v>2732874.5559891001</v>
      </c>
    </row>
    <row r="320" spans="1:17" x14ac:dyDescent="0.35">
      <c r="A320" t="s">
        <v>154</v>
      </c>
      <c r="B320" t="s">
        <v>6101</v>
      </c>
      <c r="C320" t="s">
        <v>6102</v>
      </c>
      <c r="D320">
        <v>0</v>
      </c>
      <c r="E320">
        <v>57</v>
      </c>
      <c r="F320">
        <v>11</v>
      </c>
      <c r="G320">
        <v>91</v>
      </c>
      <c r="H320">
        <v>10</v>
      </c>
      <c r="I320">
        <v>209</v>
      </c>
      <c r="J320">
        <v>8999644.2573953997</v>
      </c>
      <c r="K320">
        <v>9025715.8595741</v>
      </c>
      <c r="L320">
        <v>10751164.8320313</v>
      </c>
      <c r="M320">
        <v>7925377.3806205299</v>
      </c>
      <c r="N320">
        <v>123622.07226448601</v>
      </c>
      <c r="O320">
        <v>151716.72871278101</v>
      </c>
      <c r="P320" t="s">
        <v>732</v>
      </c>
      <c r="Q320" t="s">
        <v>732</v>
      </c>
    </row>
    <row r="321" spans="1:17" x14ac:dyDescent="0.35">
      <c r="A321" t="s">
        <v>154</v>
      </c>
      <c r="B321" t="s">
        <v>6103</v>
      </c>
      <c r="C321" t="s">
        <v>6104</v>
      </c>
      <c r="D321">
        <v>0</v>
      </c>
      <c r="E321">
        <v>60</v>
      </c>
      <c r="F321">
        <v>11</v>
      </c>
      <c r="G321">
        <v>127</v>
      </c>
      <c r="H321">
        <v>11</v>
      </c>
      <c r="I321">
        <v>177</v>
      </c>
      <c r="J321">
        <v>8286433.5182134798</v>
      </c>
      <c r="K321">
        <v>8837520.48834062</v>
      </c>
      <c r="L321">
        <v>9992900.01953125</v>
      </c>
      <c r="M321">
        <v>7845361.49900507</v>
      </c>
      <c r="N321">
        <v>2759396.5301725902</v>
      </c>
      <c r="O321">
        <v>1891711.4114582499</v>
      </c>
      <c r="P321">
        <v>4813890.3088190099</v>
      </c>
      <c r="Q321">
        <v>1581763.9325099599</v>
      </c>
    </row>
    <row r="322" spans="1:17" x14ac:dyDescent="0.35">
      <c r="A322" t="s">
        <v>154</v>
      </c>
      <c r="B322" t="s">
        <v>6105</v>
      </c>
      <c r="C322" t="s">
        <v>6106</v>
      </c>
      <c r="D322">
        <v>0</v>
      </c>
      <c r="E322">
        <v>47</v>
      </c>
      <c r="F322">
        <v>15</v>
      </c>
      <c r="G322">
        <v>57</v>
      </c>
      <c r="H322">
        <v>15</v>
      </c>
      <c r="I322">
        <v>419</v>
      </c>
      <c r="J322">
        <v>1270576.5712126601</v>
      </c>
      <c r="K322">
        <v>1424794.4386936</v>
      </c>
      <c r="L322">
        <v>1266251</v>
      </c>
      <c r="M322">
        <v>1016330.7251156101</v>
      </c>
      <c r="N322">
        <v>545925.07471141103</v>
      </c>
      <c r="O322">
        <v>649406.40108265099</v>
      </c>
      <c r="P322">
        <v>173208.66259931799</v>
      </c>
      <c r="Q322">
        <v>19343.144268991298</v>
      </c>
    </row>
    <row r="323" spans="1:17" x14ac:dyDescent="0.35">
      <c r="A323" t="s">
        <v>154</v>
      </c>
      <c r="B323" t="s">
        <v>6107</v>
      </c>
      <c r="C323" t="s">
        <v>6108</v>
      </c>
      <c r="D323">
        <v>0</v>
      </c>
      <c r="E323">
        <v>69</v>
      </c>
      <c r="F323">
        <v>15</v>
      </c>
      <c r="G323">
        <v>69</v>
      </c>
      <c r="H323">
        <v>15</v>
      </c>
      <c r="I323">
        <v>286</v>
      </c>
      <c r="J323">
        <v>3060462.0623354102</v>
      </c>
      <c r="K323">
        <v>3609022.51754341</v>
      </c>
      <c r="L323">
        <v>4076218.27734375</v>
      </c>
      <c r="M323">
        <v>2742940.4689444001</v>
      </c>
      <c r="N323">
        <v>715992.50590248103</v>
      </c>
      <c r="O323">
        <v>1178563.38094872</v>
      </c>
      <c r="P323">
        <v>593625.87721162802</v>
      </c>
      <c r="Q323">
        <v>282018.75619895599</v>
      </c>
    </row>
    <row r="324" spans="1:17" x14ac:dyDescent="0.35">
      <c r="A324" t="s">
        <v>154</v>
      </c>
      <c r="B324" t="s">
        <v>6109</v>
      </c>
      <c r="C324" t="s">
        <v>6110</v>
      </c>
      <c r="D324">
        <v>0</v>
      </c>
      <c r="E324">
        <v>33</v>
      </c>
      <c r="F324">
        <v>18</v>
      </c>
      <c r="G324">
        <v>45</v>
      </c>
      <c r="H324">
        <v>18</v>
      </c>
      <c r="I324">
        <v>703</v>
      </c>
      <c r="J324">
        <v>1716043.29346906</v>
      </c>
      <c r="K324">
        <v>2015763.1520608501</v>
      </c>
      <c r="L324">
        <v>2213168.17578125</v>
      </c>
      <c r="M324">
        <v>1710936.5041931099</v>
      </c>
      <c r="N324">
        <v>173566.62509116501</v>
      </c>
      <c r="O324">
        <v>297793.30521082401</v>
      </c>
      <c r="P324">
        <v>35011.478510862296</v>
      </c>
      <c r="Q324" t="s">
        <v>732</v>
      </c>
    </row>
    <row r="325" spans="1:17" x14ac:dyDescent="0.35">
      <c r="A325" t="s">
        <v>154</v>
      </c>
      <c r="B325" t="s">
        <v>6111</v>
      </c>
      <c r="C325" t="s">
        <v>6112</v>
      </c>
      <c r="D325">
        <v>0</v>
      </c>
      <c r="E325">
        <v>46</v>
      </c>
      <c r="F325">
        <v>13</v>
      </c>
      <c r="G325">
        <v>39</v>
      </c>
      <c r="H325">
        <v>13</v>
      </c>
      <c r="I325">
        <v>391</v>
      </c>
      <c r="J325">
        <v>1065206.19223124</v>
      </c>
      <c r="K325">
        <v>945197.05776396696</v>
      </c>
      <c r="L325">
        <v>1083853.65625</v>
      </c>
      <c r="M325">
        <v>785416.22543426196</v>
      </c>
      <c r="N325">
        <v>334620.53792618599</v>
      </c>
      <c r="O325">
        <v>451390.25782801502</v>
      </c>
      <c r="P325">
        <v>262204.93914969999</v>
      </c>
      <c r="Q325">
        <v>99525.710829237694</v>
      </c>
    </row>
    <row r="326" spans="1:17" x14ac:dyDescent="0.35">
      <c r="A326" t="s">
        <v>154</v>
      </c>
      <c r="B326" t="s">
        <v>6113</v>
      </c>
      <c r="C326" t="s">
        <v>6114</v>
      </c>
      <c r="D326">
        <v>0</v>
      </c>
      <c r="E326">
        <v>59</v>
      </c>
      <c r="F326">
        <v>10</v>
      </c>
      <c r="G326">
        <v>218</v>
      </c>
      <c r="H326">
        <v>10</v>
      </c>
      <c r="I326">
        <v>194</v>
      </c>
      <c r="J326">
        <v>29400190.4548737</v>
      </c>
      <c r="K326">
        <v>33681419.773787796</v>
      </c>
      <c r="L326">
        <v>35335261.71875</v>
      </c>
      <c r="M326">
        <v>29255008.8767417</v>
      </c>
      <c r="N326">
        <v>22984777.405659899</v>
      </c>
      <c r="O326">
        <v>20388597.322401099</v>
      </c>
      <c r="P326">
        <v>25468000.7885998</v>
      </c>
      <c r="Q326">
        <v>7118909.8962916303</v>
      </c>
    </row>
    <row r="327" spans="1:17" x14ac:dyDescent="0.35">
      <c r="A327" t="s">
        <v>154</v>
      </c>
      <c r="B327" t="s">
        <v>6115</v>
      </c>
      <c r="C327" t="s">
        <v>6116</v>
      </c>
      <c r="D327">
        <v>0</v>
      </c>
      <c r="E327">
        <v>34</v>
      </c>
      <c r="F327">
        <v>9</v>
      </c>
      <c r="G327">
        <v>42</v>
      </c>
      <c r="H327">
        <v>9</v>
      </c>
      <c r="I327">
        <v>374</v>
      </c>
      <c r="J327">
        <v>8064876.3519387897</v>
      </c>
      <c r="K327">
        <v>9063817.4685713891</v>
      </c>
      <c r="L327">
        <v>11111972.53125</v>
      </c>
      <c r="M327">
        <v>6860724.6482058195</v>
      </c>
      <c r="N327">
        <v>718626.51223855198</v>
      </c>
      <c r="O327">
        <v>1275335.99832062</v>
      </c>
      <c r="P327">
        <v>730415.40258599201</v>
      </c>
      <c r="Q327">
        <v>453700.638335703</v>
      </c>
    </row>
    <row r="328" spans="1:17" x14ac:dyDescent="0.35">
      <c r="A328" t="s">
        <v>154</v>
      </c>
      <c r="B328" t="s">
        <v>6117</v>
      </c>
      <c r="C328" t="s">
        <v>6118</v>
      </c>
      <c r="D328">
        <v>0</v>
      </c>
      <c r="E328">
        <v>29</v>
      </c>
      <c r="F328">
        <v>14</v>
      </c>
      <c r="G328">
        <v>75</v>
      </c>
      <c r="H328">
        <v>14</v>
      </c>
      <c r="I328">
        <v>591</v>
      </c>
      <c r="J328">
        <v>2107167.8301245798</v>
      </c>
      <c r="K328">
        <v>2138588.0259413598</v>
      </c>
      <c r="L328">
        <v>2649490.3359375</v>
      </c>
      <c r="M328">
        <v>2320045.9796698499</v>
      </c>
      <c r="N328">
        <v>393976.14442310802</v>
      </c>
      <c r="O328">
        <v>502531.56434375001</v>
      </c>
      <c r="P328">
        <v>620694.07404800702</v>
      </c>
      <c r="Q328">
        <v>216516.099238069</v>
      </c>
    </row>
    <row r="329" spans="1:17" x14ac:dyDescent="0.35">
      <c r="A329" t="s">
        <v>154</v>
      </c>
      <c r="B329" t="s">
        <v>6119</v>
      </c>
      <c r="C329" t="s">
        <v>6120</v>
      </c>
      <c r="D329">
        <v>0</v>
      </c>
      <c r="E329">
        <v>43</v>
      </c>
      <c r="F329">
        <v>5</v>
      </c>
      <c r="G329">
        <v>121</v>
      </c>
      <c r="H329">
        <v>1</v>
      </c>
      <c r="I329">
        <v>117</v>
      </c>
      <c r="J329">
        <v>1786539.3396838</v>
      </c>
      <c r="K329">
        <v>1686456.1213284801</v>
      </c>
      <c r="L329">
        <v>1358983.125</v>
      </c>
      <c r="M329">
        <v>1255944.56474474</v>
      </c>
      <c r="N329">
        <v>985895.09733661998</v>
      </c>
      <c r="O329">
        <v>1870168.19961257</v>
      </c>
      <c r="P329">
        <v>1346605.93177681</v>
      </c>
      <c r="Q329">
        <v>554706.97867688397</v>
      </c>
    </row>
    <row r="330" spans="1:17" x14ac:dyDescent="0.35">
      <c r="A330" t="s">
        <v>154</v>
      </c>
      <c r="B330" t="s">
        <v>370</v>
      </c>
      <c r="C330" t="s">
        <v>6121</v>
      </c>
      <c r="D330">
        <v>0</v>
      </c>
      <c r="E330">
        <v>41</v>
      </c>
      <c r="F330">
        <v>5</v>
      </c>
      <c r="G330">
        <v>61</v>
      </c>
      <c r="H330">
        <v>5</v>
      </c>
      <c r="I330">
        <v>189</v>
      </c>
      <c r="J330">
        <v>15956534.299812799</v>
      </c>
      <c r="K330">
        <v>17370104.097274199</v>
      </c>
      <c r="L330">
        <v>17360585.9140625</v>
      </c>
      <c r="M330">
        <v>12724721.266770599</v>
      </c>
      <c r="N330">
        <v>216873.73414503501</v>
      </c>
      <c r="O330">
        <v>331700.57262506301</v>
      </c>
      <c r="P330">
        <v>71452.138867700996</v>
      </c>
      <c r="Q330" t="s">
        <v>732</v>
      </c>
    </row>
    <row r="331" spans="1:17" x14ac:dyDescent="0.35">
      <c r="A331" t="s">
        <v>154</v>
      </c>
      <c r="B331" t="s">
        <v>6122</v>
      </c>
      <c r="C331" t="s">
        <v>6123</v>
      </c>
      <c r="D331">
        <v>0</v>
      </c>
      <c r="E331">
        <v>49</v>
      </c>
      <c r="F331">
        <v>15</v>
      </c>
      <c r="G331">
        <v>68</v>
      </c>
      <c r="H331">
        <v>15</v>
      </c>
      <c r="I331">
        <v>338</v>
      </c>
      <c r="J331">
        <v>2831696.9403278301</v>
      </c>
      <c r="K331">
        <v>2755993.2423325502</v>
      </c>
      <c r="L331">
        <v>3682594.40625</v>
      </c>
      <c r="M331">
        <v>2550706.0533442101</v>
      </c>
      <c r="N331">
        <v>1022249.37886263</v>
      </c>
      <c r="O331">
        <v>1406403.8039380701</v>
      </c>
      <c r="P331">
        <v>417095.76897884399</v>
      </c>
      <c r="Q331">
        <v>280760.07737939601</v>
      </c>
    </row>
    <row r="332" spans="1:17" x14ac:dyDescent="0.35">
      <c r="A332" t="s">
        <v>154</v>
      </c>
      <c r="B332" t="s">
        <v>6124</v>
      </c>
      <c r="C332" t="s">
        <v>6125</v>
      </c>
      <c r="D332">
        <v>0</v>
      </c>
      <c r="E332">
        <v>25</v>
      </c>
      <c r="F332">
        <v>18</v>
      </c>
      <c r="G332">
        <v>69</v>
      </c>
      <c r="H332">
        <v>18</v>
      </c>
      <c r="I332">
        <v>843</v>
      </c>
      <c r="J332">
        <v>1518282.0590423199</v>
      </c>
      <c r="K332">
        <v>1735183.5525294901</v>
      </c>
      <c r="L332">
        <v>2226561</v>
      </c>
      <c r="M332">
        <v>1465120.3339306</v>
      </c>
      <c r="N332">
        <v>872961.51002045604</v>
      </c>
      <c r="O332">
        <v>958773.73202293704</v>
      </c>
      <c r="P332">
        <v>201312.28970102599</v>
      </c>
      <c r="Q332">
        <v>130128.405346377</v>
      </c>
    </row>
    <row r="333" spans="1:17" x14ac:dyDescent="0.35">
      <c r="A333" t="s">
        <v>154</v>
      </c>
      <c r="B333" t="s">
        <v>6126</v>
      </c>
      <c r="C333" t="s">
        <v>6127</v>
      </c>
      <c r="D333">
        <v>0</v>
      </c>
      <c r="E333">
        <v>64</v>
      </c>
      <c r="F333">
        <v>7</v>
      </c>
      <c r="G333">
        <v>168</v>
      </c>
      <c r="H333">
        <v>7</v>
      </c>
      <c r="I333">
        <v>107</v>
      </c>
      <c r="J333">
        <v>96268882.7414148</v>
      </c>
      <c r="K333">
        <v>101989862.759426</v>
      </c>
      <c r="L333">
        <v>93476454.359375</v>
      </c>
      <c r="M333">
        <v>79314896.051001698</v>
      </c>
      <c r="N333">
        <v>11834779.727500999</v>
      </c>
      <c r="O333">
        <v>14963542.9467286</v>
      </c>
      <c r="P333">
        <v>6290439.3004197096</v>
      </c>
      <c r="Q333">
        <v>3748587.3966394402</v>
      </c>
    </row>
    <row r="334" spans="1:17" x14ac:dyDescent="0.35">
      <c r="A334" t="s">
        <v>154</v>
      </c>
      <c r="B334" t="s">
        <v>6128</v>
      </c>
      <c r="C334" t="s">
        <v>6129</v>
      </c>
      <c r="D334">
        <v>0</v>
      </c>
      <c r="E334">
        <v>47</v>
      </c>
      <c r="F334">
        <v>15</v>
      </c>
      <c r="G334">
        <v>48</v>
      </c>
      <c r="H334">
        <v>15</v>
      </c>
      <c r="I334">
        <v>453</v>
      </c>
      <c r="J334">
        <v>2135128.1206979901</v>
      </c>
      <c r="K334">
        <v>2121300.4551109402</v>
      </c>
      <c r="L334">
        <v>2003940.84375</v>
      </c>
      <c r="M334">
        <v>1282922.6116034</v>
      </c>
      <c r="N334">
        <v>815309.64608585194</v>
      </c>
      <c r="O334">
        <v>1133899.95732511</v>
      </c>
      <c r="P334">
        <v>239292.63792166399</v>
      </c>
      <c r="Q334">
        <v>94483.590315404799</v>
      </c>
    </row>
    <row r="335" spans="1:17" x14ac:dyDescent="0.35">
      <c r="A335" t="s">
        <v>154</v>
      </c>
      <c r="B335" t="s">
        <v>6130</v>
      </c>
      <c r="C335" t="s">
        <v>6131</v>
      </c>
      <c r="D335">
        <v>0</v>
      </c>
      <c r="E335">
        <v>34</v>
      </c>
      <c r="F335">
        <v>14</v>
      </c>
      <c r="G335">
        <v>37</v>
      </c>
      <c r="H335">
        <v>14</v>
      </c>
      <c r="I335">
        <v>534</v>
      </c>
      <c r="J335">
        <v>779598.667258973</v>
      </c>
      <c r="K335">
        <v>920723.94956671505</v>
      </c>
      <c r="L335">
        <v>858577.7109375</v>
      </c>
      <c r="M335">
        <v>499922.67883281701</v>
      </c>
      <c r="N335">
        <v>44929.064742605202</v>
      </c>
      <c r="O335">
        <v>188176.05609197301</v>
      </c>
      <c r="P335">
        <v>18465.438625338302</v>
      </c>
      <c r="Q335">
        <v>19609.735178298099</v>
      </c>
    </row>
    <row r="336" spans="1:17" x14ac:dyDescent="0.35">
      <c r="A336" t="s">
        <v>154</v>
      </c>
      <c r="B336" t="s">
        <v>6132</v>
      </c>
      <c r="C336" t="s">
        <v>6133</v>
      </c>
      <c r="D336">
        <v>0</v>
      </c>
      <c r="E336">
        <v>47</v>
      </c>
      <c r="F336">
        <v>12</v>
      </c>
      <c r="G336">
        <v>104</v>
      </c>
      <c r="H336">
        <v>12</v>
      </c>
      <c r="I336">
        <v>287</v>
      </c>
      <c r="J336">
        <v>3633312.0882591102</v>
      </c>
      <c r="K336">
        <v>3661729.2216955</v>
      </c>
      <c r="L336">
        <v>3792960.74609375</v>
      </c>
      <c r="M336">
        <v>3015450.6534508499</v>
      </c>
      <c r="N336">
        <v>9428795.7069439907</v>
      </c>
      <c r="O336">
        <v>6103347.6922982698</v>
      </c>
      <c r="P336">
        <v>13346040.419818901</v>
      </c>
      <c r="Q336">
        <v>5512036.9865382696</v>
      </c>
    </row>
    <row r="337" spans="1:17" x14ac:dyDescent="0.35">
      <c r="A337" t="s">
        <v>154</v>
      </c>
      <c r="B337" t="s">
        <v>6134</v>
      </c>
      <c r="C337" t="s">
        <v>6135</v>
      </c>
      <c r="D337">
        <v>0</v>
      </c>
      <c r="E337">
        <v>43</v>
      </c>
      <c r="F337">
        <v>16</v>
      </c>
      <c r="G337">
        <v>58</v>
      </c>
      <c r="H337">
        <v>16</v>
      </c>
      <c r="I337">
        <v>421</v>
      </c>
      <c r="J337">
        <v>2472593.3822248201</v>
      </c>
      <c r="K337">
        <v>2678267.8512053401</v>
      </c>
      <c r="L337">
        <v>2598724.3046875</v>
      </c>
      <c r="M337">
        <v>2059998.73477797</v>
      </c>
      <c r="N337">
        <v>416447.62861291697</v>
      </c>
      <c r="O337">
        <v>234250.52993265001</v>
      </c>
      <c r="P337">
        <v>87420.116633811602</v>
      </c>
      <c r="Q337" t="s">
        <v>732</v>
      </c>
    </row>
    <row r="338" spans="1:17" x14ac:dyDescent="0.35">
      <c r="A338" t="s">
        <v>154</v>
      </c>
      <c r="B338" t="s">
        <v>6136</v>
      </c>
      <c r="C338" t="s">
        <v>6137</v>
      </c>
      <c r="D338">
        <v>0</v>
      </c>
      <c r="E338">
        <v>77</v>
      </c>
      <c r="F338">
        <v>12</v>
      </c>
      <c r="G338">
        <v>103</v>
      </c>
      <c r="H338">
        <v>12</v>
      </c>
      <c r="I338">
        <v>161</v>
      </c>
      <c r="J338">
        <v>6344459.64113768</v>
      </c>
      <c r="K338">
        <v>4592522.6867726902</v>
      </c>
      <c r="L338">
        <v>6937936.07421875</v>
      </c>
      <c r="M338">
        <v>5723819.3230930697</v>
      </c>
      <c r="N338">
        <v>2286242.2044145302</v>
      </c>
      <c r="O338">
        <v>6940276.7148218099</v>
      </c>
      <c r="P338">
        <v>1481428.1954147101</v>
      </c>
      <c r="Q338">
        <v>749420.86249480001</v>
      </c>
    </row>
    <row r="339" spans="1:17" x14ac:dyDescent="0.35">
      <c r="A339" t="s">
        <v>154</v>
      </c>
      <c r="B339" t="s">
        <v>6138</v>
      </c>
      <c r="C339" t="s">
        <v>6139</v>
      </c>
      <c r="D339">
        <v>0</v>
      </c>
      <c r="E339">
        <v>43</v>
      </c>
      <c r="F339">
        <v>14</v>
      </c>
      <c r="G339">
        <v>65</v>
      </c>
      <c r="H339">
        <v>14</v>
      </c>
      <c r="I339">
        <v>412</v>
      </c>
      <c r="J339">
        <v>5573022.1398611004</v>
      </c>
      <c r="K339">
        <v>5558036.2240878399</v>
      </c>
      <c r="L339">
        <v>5261340.828125</v>
      </c>
      <c r="M339">
        <v>6040099.55849854</v>
      </c>
      <c r="N339">
        <v>277959.00919172901</v>
      </c>
      <c r="O339">
        <v>806413.519273479</v>
      </c>
      <c r="P339">
        <v>185440.36934747201</v>
      </c>
      <c r="Q339">
        <v>67487.568449059807</v>
      </c>
    </row>
    <row r="340" spans="1:17" x14ac:dyDescent="0.35">
      <c r="A340" t="s">
        <v>154</v>
      </c>
      <c r="B340" t="s">
        <v>6140</v>
      </c>
      <c r="C340" t="s">
        <v>6141</v>
      </c>
      <c r="D340">
        <v>0</v>
      </c>
      <c r="E340">
        <v>52</v>
      </c>
      <c r="F340">
        <v>10</v>
      </c>
      <c r="G340">
        <v>51</v>
      </c>
      <c r="H340">
        <v>10</v>
      </c>
      <c r="I340">
        <v>288</v>
      </c>
      <c r="J340">
        <v>1476266.7779728801</v>
      </c>
      <c r="K340">
        <v>1137703.0828755801</v>
      </c>
      <c r="L340">
        <v>1407746.85546875</v>
      </c>
      <c r="M340">
        <v>875617.85106539202</v>
      </c>
      <c r="N340">
        <v>892168.77615891502</v>
      </c>
      <c r="O340">
        <v>717962.02985077701</v>
      </c>
      <c r="P340">
        <v>949288.47422759596</v>
      </c>
      <c r="Q340">
        <v>249750.81600461301</v>
      </c>
    </row>
    <row r="341" spans="1:17" x14ac:dyDescent="0.35">
      <c r="A341" t="s">
        <v>154</v>
      </c>
      <c r="B341" t="s">
        <v>6142</v>
      </c>
      <c r="C341" t="s">
        <v>6143</v>
      </c>
      <c r="D341">
        <v>0</v>
      </c>
      <c r="E341">
        <v>39</v>
      </c>
      <c r="F341">
        <v>11</v>
      </c>
      <c r="G341">
        <v>77</v>
      </c>
      <c r="H341">
        <v>11</v>
      </c>
      <c r="I341">
        <v>402</v>
      </c>
      <c r="J341">
        <v>4042771.7873301702</v>
      </c>
      <c r="K341">
        <v>3711165.3560430999</v>
      </c>
      <c r="L341">
        <v>4526760.390625</v>
      </c>
      <c r="M341">
        <v>2687778.7687176401</v>
      </c>
      <c r="N341">
        <v>2495304.9717174699</v>
      </c>
      <c r="O341">
        <v>1781319.2451837601</v>
      </c>
      <c r="P341">
        <v>3725442.6200446701</v>
      </c>
      <c r="Q341">
        <v>1193788.08999335</v>
      </c>
    </row>
    <row r="342" spans="1:17" x14ac:dyDescent="0.35">
      <c r="A342" t="s">
        <v>154</v>
      </c>
      <c r="B342" t="s">
        <v>6144</v>
      </c>
      <c r="C342" t="s">
        <v>6145</v>
      </c>
      <c r="D342">
        <v>0</v>
      </c>
      <c r="E342">
        <v>41</v>
      </c>
      <c r="F342">
        <v>14</v>
      </c>
      <c r="G342">
        <v>58</v>
      </c>
      <c r="H342">
        <v>14</v>
      </c>
      <c r="I342">
        <v>390</v>
      </c>
      <c r="J342">
        <v>2456444.2206768999</v>
      </c>
      <c r="K342">
        <v>2414673.1795345098</v>
      </c>
      <c r="L342">
        <v>2674047.328125</v>
      </c>
      <c r="M342">
        <v>2236198.0844176901</v>
      </c>
      <c r="N342">
        <v>149558.611051983</v>
      </c>
      <c r="O342">
        <v>199279.90563080501</v>
      </c>
      <c r="P342">
        <v>139324.45254415899</v>
      </c>
      <c r="Q342">
        <v>26228.565100964501</v>
      </c>
    </row>
    <row r="343" spans="1:17" x14ac:dyDescent="0.35">
      <c r="A343" t="s">
        <v>154</v>
      </c>
      <c r="B343" t="s">
        <v>6146</v>
      </c>
      <c r="C343" t="s">
        <v>6147</v>
      </c>
      <c r="D343">
        <v>0</v>
      </c>
      <c r="E343">
        <v>46</v>
      </c>
      <c r="F343">
        <v>19</v>
      </c>
      <c r="G343">
        <v>77</v>
      </c>
      <c r="H343">
        <v>19</v>
      </c>
      <c r="I343">
        <v>483</v>
      </c>
      <c r="J343">
        <v>2103329.2273089299</v>
      </c>
      <c r="K343">
        <v>2438534.3733538999</v>
      </c>
      <c r="L343">
        <v>2329607.46875</v>
      </c>
      <c r="M343">
        <v>1985769.48868101</v>
      </c>
      <c r="N343">
        <v>811729.62261177204</v>
      </c>
      <c r="O343">
        <v>1075685.6001027599</v>
      </c>
      <c r="P343">
        <v>829890.95871981594</v>
      </c>
      <c r="Q343">
        <v>805182.88621544396</v>
      </c>
    </row>
    <row r="344" spans="1:17" x14ac:dyDescent="0.35">
      <c r="A344" t="s">
        <v>154</v>
      </c>
      <c r="B344" t="s">
        <v>6148</v>
      </c>
      <c r="C344" t="s">
        <v>6149</v>
      </c>
      <c r="D344">
        <v>0</v>
      </c>
      <c r="E344">
        <v>34</v>
      </c>
      <c r="F344">
        <v>11</v>
      </c>
      <c r="G344">
        <v>45</v>
      </c>
      <c r="H344">
        <v>11</v>
      </c>
      <c r="I344">
        <v>441</v>
      </c>
      <c r="J344">
        <v>1889969.16375569</v>
      </c>
      <c r="K344">
        <v>1993192.61942589</v>
      </c>
      <c r="L344">
        <v>2048171.5</v>
      </c>
      <c r="M344">
        <v>1480917.87990056</v>
      </c>
      <c r="N344">
        <v>325102.11328761798</v>
      </c>
      <c r="O344">
        <v>450540.447021731</v>
      </c>
      <c r="P344">
        <v>642060.04628004995</v>
      </c>
      <c r="Q344">
        <v>219837.91311312901</v>
      </c>
    </row>
    <row r="345" spans="1:17" x14ac:dyDescent="0.35">
      <c r="A345" t="s">
        <v>154</v>
      </c>
      <c r="B345" t="s">
        <v>461</v>
      </c>
      <c r="C345" t="s">
        <v>6150</v>
      </c>
      <c r="D345">
        <v>0</v>
      </c>
      <c r="E345">
        <v>68</v>
      </c>
      <c r="F345">
        <v>11</v>
      </c>
      <c r="G345">
        <v>80</v>
      </c>
      <c r="H345">
        <v>11</v>
      </c>
      <c r="I345">
        <v>187</v>
      </c>
      <c r="J345">
        <v>3797018.4177129199</v>
      </c>
      <c r="K345">
        <v>6201905.3254249999</v>
      </c>
      <c r="L345">
        <v>8008370.84375</v>
      </c>
      <c r="M345">
        <v>5160608.42353136</v>
      </c>
      <c r="N345">
        <v>92548.621757425106</v>
      </c>
      <c r="O345">
        <v>772907.39199519099</v>
      </c>
      <c r="P345">
        <v>65499.676784646697</v>
      </c>
      <c r="Q345">
        <v>80448.095243136195</v>
      </c>
    </row>
    <row r="346" spans="1:17" x14ac:dyDescent="0.35">
      <c r="A346" t="s">
        <v>154</v>
      </c>
      <c r="B346" t="s">
        <v>6151</v>
      </c>
      <c r="C346" t="s">
        <v>6152</v>
      </c>
      <c r="D346">
        <v>0</v>
      </c>
      <c r="E346">
        <v>41</v>
      </c>
      <c r="F346">
        <v>15</v>
      </c>
      <c r="G346">
        <v>52</v>
      </c>
      <c r="H346">
        <v>15</v>
      </c>
      <c r="I346">
        <v>412</v>
      </c>
      <c r="J346">
        <v>1406764.58803355</v>
      </c>
      <c r="K346">
        <v>1627363.8950843599</v>
      </c>
      <c r="L346">
        <v>1826854.1328125</v>
      </c>
      <c r="M346">
        <v>1671270.96901806</v>
      </c>
      <c r="N346" t="s">
        <v>732</v>
      </c>
      <c r="O346">
        <v>41971.219279819699</v>
      </c>
      <c r="P346" t="s">
        <v>732</v>
      </c>
      <c r="Q346" t="s">
        <v>732</v>
      </c>
    </row>
    <row r="347" spans="1:17" x14ac:dyDescent="0.35">
      <c r="A347" t="s">
        <v>154</v>
      </c>
      <c r="B347" t="s">
        <v>6153</v>
      </c>
      <c r="C347" t="s">
        <v>6154</v>
      </c>
      <c r="D347">
        <v>0</v>
      </c>
      <c r="E347">
        <v>81</v>
      </c>
      <c r="F347">
        <v>8</v>
      </c>
      <c r="G347">
        <v>105</v>
      </c>
      <c r="H347">
        <v>8</v>
      </c>
      <c r="I347">
        <v>118</v>
      </c>
      <c r="J347">
        <v>21102701.079633798</v>
      </c>
      <c r="K347">
        <v>19825791.810626101</v>
      </c>
      <c r="L347">
        <v>15230490.1367188</v>
      </c>
      <c r="M347">
        <v>8541693.0703970697</v>
      </c>
      <c r="N347">
        <v>3122373.4305871101</v>
      </c>
      <c r="O347">
        <v>4297202.7260744097</v>
      </c>
      <c r="P347">
        <v>2912632.1259287698</v>
      </c>
      <c r="Q347">
        <v>1403530.9188715499</v>
      </c>
    </row>
    <row r="348" spans="1:17" x14ac:dyDescent="0.35">
      <c r="A348" t="s">
        <v>154</v>
      </c>
      <c r="B348" t="s">
        <v>6155</v>
      </c>
      <c r="C348" t="s">
        <v>6156</v>
      </c>
      <c r="D348">
        <v>0</v>
      </c>
      <c r="E348">
        <v>50</v>
      </c>
      <c r="F348">
        <v>11</v>
      </c>
      <c r="G348">
        <v>124</v>
      </c>
      <c r="H348">
        <v>11</v>
      </c>
      <c r="I348">
        <v>211</v>
      </c>
      <c r="J348">
        <v>8992977.4148181099</v>
      </c>
      <c r="K348">
        <v>8994388.0673766602</v>
      </c>
      <c r="L348">
        <v>9657498.59765625</v>
      </c>
      <c r="M348">
        <v>7895593.5503828004</v>
      </c>
      <c r="N348">
        <v>11587189.1913011</v>
      </c>
      <c r="O348">
        <v>8839311.9001262002</v>
      </c>
      <c r="P348">
        <v>9980649.5287062991</v>
      </c>
      <c r="Q348">
        <v>5323442.0100440104</v>
      </c>
    </row>
    <row r="349" spans="1:17" x14ac:dyDescent="0.35">
      <c r="A349" t="s">
        <v>154</v>
      </c>
      <c r="B349" t="s">
        <v>6157</v>
      </c>
      <c r="C349" t="s">
        <v>6158</v>
      </c>
      <c r="D349">
        <v>0</v>
      </c>
      <c r="E349">
        <v>44</v>
      </c>
      <c r="F349">
        <v>15</v>
      </c>
      <c r="G349">
        <v>53</v>
      </c>
      <c r="H349">
        <v>15</v>
      </c>
      <c r="I349">
        <v>420</v>
      </c>
      <c r="J349">
        <v>4965281.4779182402</v>
      </c>
      <c r="K349">
        <v>3968790.1528005502</v>
      </c>
      <c r="L349">
        <v>5031691.7109375</v>
      </c>
      <c r="M349">
        <v>6461943.0878992695</v>
      </c>
      <c r="N349">
        <v>37483807.473990001</v>
      </c>
      <c r="O349">
        <v>3337343.0103568798</v>
      </c>
      <c r="P349">
        <v>4049113.69622058</v>
      </c>
      <c r="Q349">
        <v>4196638.5346100004</v>
      </c>
    </row>
    <row r="350" spans="1:17" x14ac:dyDescent="0.35">
      <c r="A350" t="s">
        <v>154</v>
      </c>
      <c r="B350" t="s">
        <v>6159</v>
      </c>
      <c r="C350" t="s">
        <v>6160</v>
      </c>
      <c r="D350">
        <v>0</v>
      </c>
      <c r="E350">
        <v>56</v>
      </c>
      <c r="F350">
        <v>9</v>
      </c>
      <c r="G350">
        <v>77</v>
      </c>
      <c r="H350">
        <v>9</v>
      </c>
      <c r="I350">
        <v>203</v>
      </c>
      <c r="J350">
        <v>7169610.7621509004</v>
      </c>
      <c r="K350">
        <v>5642398.1587466802</v>
      </c>
      <c r="L350">
        <v>5456425.0625</v>
      </c>
      <c r="M350">
        <v>4636030.9652551496</v>
      </c>
      <c r="N350">
        <v>1125727.5392175899</v>
      </c>
      <c r="O350">
        <v>923763.89274042798</v>
      </c>
      <c r="P350">
        <v>508951.543694817</v>
      </c>
      <c r="Q350" t="s">
        <v>732</v>
      </c>
    </row>
    <row r="351" spans="1:17" x14ac:dyDescent="0.35">
      <c r="A351" t="s">
        <v>154</v>
      </c>
      <c r="B351" t="s">
        <v>6161</v>
      </c>
      <c r="C351" t="s">
        <v>6162</v>
      </c>
      <c r="D351">
        <v>0</v>
      </c>
      <c r="E351">
        <v>39</v>
      </c>
      <c r="F351">
        <v>16</v>
      </c>
      <c r="G351">
        <v>76</v>
      </c>
      <c r="H351">
        <v>16</v>
      </c>
      <c r="I351">
        <v>528</v>
      </c>
      <c r="J351">
        <v>1671951.0610352</v>
      </c>
      <c r="K351">
        <v>1583539.3901175901</v>
      </c>
      <c r="L351">
        <v>1732153.625</v>
      </c>
      <c r="M351">
        <v>1380071.97246188</v>
      </c>
      <c r="N351">
        <v>1657200.6055507699</v>
      </c>
      <c r="O351">
        <v>1587682.82485858</v>
      </c>
      <c r="P351">
        <v>1467465.3535962601</v>
      </c>
      <c r="Q351">
        <v>432545.40013974602</v>
      </c>
    </row>
    <row r="352" spans="1:17" x14ac:dyDescent="0.35">
      <c r="A352" t="s">
        <v>154</v>
      </c>
      <c r="B352" t="s">
        <v>6163</v>
      </c>
      <c r="C352" t="s">
        <v>6164</v>
      </c>
      <c r="D352">
        <v>0</v>
      </c>
      <c r="E352">
        <v>53</v>
      </c>
      <c r="F352">
        <v>9</v>
      </c>
      <c r="G352">
        <v>77</v>
      </c>
      <c r="H352">
        <v>9</v>
      </c>
      <c r="I352">
        <v>174</v>
      </c>
      <c r="J352">
        <v>2773541.62498806</v>
      </c>
      <c r="K352">
        <v>3416943.3553911699</v>
      </c>
      <c r="L352">
        <v>3805591.65625</v>
      </c>
      <c r="M352">
        <v>2604336.82643107</v>
      </c>
      <c r="N352">
        <v>1166236.1994300699</v>
      </c>
      <c r="O352">
        <v>1958545.34636788</v>
      </c>
      <c r="P352">
        <v>1187868.1432686399</v>
      </c>
      <c r="Q352">
        <v>582008.18608368002</v>
      </c>
    </row>
    <row r="353" spans="1:17" x14ac:dyDescent="0.35">
      <c r="A353" t="s">
        <v>154</v>
      </c>
      <c r="B353" t="s">
        <v>6165</v>
      </c>
      <c r="C353" t="s">
        <v>6166</v>
      </c>
      <c r="D353">
        <v>0</v>
      </c>
      <c r="E353">
        <v>48</v>
      </c>
      <c r="F353">
        <v>14</v>
      </c>
      <c r="G353">
        <v>64</v>
      </c>
      <c r="H353">
        <v>14</v>
      </c>
      <c r="I353">
        <v>352</v>
      </c>
      <c r="J353">
        <v>2494391.7511145999</v>
      </c>
      <c r="K353">
        <v>2756780.5724684498</v>
      </c>
      <c r="L353">
        <v>3217312.78125</v>
      </c>
      <c r="M353">
        <v>2339023.71611804</v>
      </c>
      <c r="N353">
        <v>252552.49177481799</v>
      </c>
      <c r="O353">
        <v>1019722.30427307</v>
      </c>
      <c r="P353">
        <v>381890.757550821</v>
      </c>
      <c r="Q353">
        <v>264602.70309582999</v>
      </c>
    </row>
    <row r="354" spans="1:17" x14ac:dyDescent="0.35">
      <c r="A354" t="s">
        <v>154</v>
      </c>
      <c r="B354" t="s">
        <v>441</v>
      </c>
      <c r="C354" t="s">
        <v>6167</v>
      </c>
      <c r="D354">
        <v>0</v>
      </c>
      <c r="E354">
        <v>42</v>
      </c>
      <c r="F354">
        <v>15</v>
      </c>
      <c r="G354">
        <v>46</v>
      </c>
      <c r="H354">
        <v>15</v>
      </c>
      <c r="I354">
        <v>434</v>
      </c>
      <c r="J354">
        <v>3251847.2417873899</v>
      </c>
      <c r="K354">
        <v>3951614.0495951502</v>
      </c>
      <c r="L354">
        <v>4175713.3730468801</v>
      </c>
      <c r="M354">
        <v>2960066.2712991498</v>
      </c>
      <c r="N354">
        <v>296701.81846225797</v>
      </c>
      <c r="O354">
        <v>115802.700154914</v>
      </c>
      <c r="P354">
        <v>291120.65817279002</v>
      </c>
      <c r="Q354">
        <v>214296.03388664199</v>
      </c>
    </row>
    <row r="355" spans="1:17" x14ac:dyDescent="0.35">
      <c r="A355" t="s">
        <v>154</v>
      </c>
      <c r="B355" t="s">
        <v>6168</v>
      </c>
      <c r="C355" t="s">
        <v>6169</v>
      </c>
      <c r="D355">
        <v>0</v>
      </c>
      <c r="E355">
        <v>40</v>
      </c>
      <c r="F355">
        <v>15</v>
      </c>
      <c r="G355">
        <v>56</v>
      </c>
      <c r="H355">
        <v>15</v>
      </c>
      <c r="I355">
        <v>403</v>
      </c>
      <c r="J355">
        <v>2606196.9792244202</v>
      </c>
      <c r="K355">
        <v>3242910.3319188398</v>
      </c>
      <c r="L355">
        <v>3585594.453125</v>
      </c>
      <c r="M355">
        <v>2502749.9106431501</v>
      </c>
      <c r="N355">
        <v>439275.43864853098</v>
      </c>
      <c r="O355">
        <v>913632.98230656597</v>
      </c>
      <c r="P355">
        <v>422376.774037581</v>
      </c>
      <c r="Q355">
        <v>370343.23361733003</v>
      </c>
    </row>
    <row r="356" spans="1:17" x14ac:dyDescent="0.35">
      <c r="A356" t="s">
        <v>154</v>
      </c>
      <c r="B356" t="s">
        <v>6170</v>
      </c>
      <c r="C356" t="s">
        <v>6171</v>
      </c>
      <c r="D356">
        <v>0</v>
      </c>
      <c r="E356">
        <v>73</v>
      </c>
      <c r="F356">
        <v>11</v>
      </c>
      <c r="G356">
        <v>70</v>
      </c>
      <c r="H356">
        <v>11</v>
      </c>
      <c r="I356">
        <v>222</v>
      </c>
      <c r="J356">
        <v>2986523.2821402699</v>
      </c>
      <c r="K356">
        <v>2941333.63075733</v>
      </c>
      <c r="L356">
        <v>3517865.875</v>
      </c>
      <c r="M356">
        <v>2892389.4238328701</v>
      </c>
      <c r="N356">
        <v>1613450.57974657</v>
      </c>
      <c r="O356">
        <v>2383362.6265367102</v>
      </c>
      <c r="P356">
        <v>627226.69511467102</v>
      </c>
      <c r="Q356">
        <v>368287.64097637701</v>
      </c>
    </row>
    <row r="357" spans="1:17" x14ac:dyDescent="0.35">
      <c r="A357" t="s">
        <v>154</v>
      </c>
      <c r="B357" t="s">
        <v>6172</v>
      </c>
      <c r="C357" t="s">
        <v>6173</v>
      </c>
      <c r="D357">
        <v>0</v>
      </c>
      <c r="E357">
        <v>40</v>
      </c>
      <c r="F357">
        <v>15</v>
      </c>
      <c r="G357">
        <v>54</v>
      </c>
      <c r="H357">
        <v>15</v>
      </c>
      <c r="I357">
        <v>452</v>
      </c>
      <c r="J357">
        <v>1056117.96621177</v>
      </c>
      <c r="K357">
        <v>1288751.1135452299</v>
      </c>
      <c r="L357">
        <v>1105373.65234375</v>
      </c>
      <c r="M357">
        <v>848000.38135766098</v>
      </c>
      <c r="N357">
        <v>14695.717394178</v>
      </c>
      <c r="O357" t="s">
        <v>732</v>
      </c>
      <c r="P357" t="s">
        <v>732</v>
      </c>
      <c r="Q357">
        <v>41085.548451037997</v>
      </c>
    </row>
    <row r="358" spans="1:17" x14ac:dyDescent="0.35">
      <c r="A358" t="s">
        <v>154</v>
      </c>
      <c r="B358" t="s">
        <v>6174</v>
      </c>
      <c r="C358" t="s">
        <v>6175</v>
      </c>
      <c r="D358">
        <v>0</v>
      </c>
      <c r="E358">
        <v>41</v>
      </c>
      <c r="F358">
        <v>14</v>
      </c>
      <c r="G358">
        <v>77</v>
      </c>
      <c r="H358">
        <v>14</v>
      </c>
      <c r="I358">
        <v>477</v>
      </c>
      <c r="J358">
        <v>2669729.28570709</v>
      </c>
      <c r="K358">
        <v>2379532.3035989902</v>
      </c>
      <c r="L358">
        <v>2594833.796875</v>
      </c>
      <c r="M358">
        <v>2216410.82358411</v>
      </c>
      <c r="N358">
        <v>1015646.1699468601</v>
      </c>
      <c r="O358">
        <v>1937266.04691274</v>
      </c>
      <c r="P358">
        <v>314598.21089095698</v>
      </c>
      <c r="Q358">
        <v>80622.188690016803</v>
      </c>
    </row>
    <row r="359" spans="1:17" x14ac:dyDescent="0.35">
      <c r="A359" t="s">
        <v>154</v>
      </c>
      <c r="B359" t="s">
        <v>6176</v>
      </c>
      <c r="C359" t="s">
        <v>6177</v>
      </c>
      <c r="D359">
        <v>0</v>
      </c>
      <c r="E359">
        <v>43</v>
      </c>
      <c r="F359">
        <v>11</v>
      </c>
      <c r="G359">
        <v>103</v>
      </c>
      <c r="H359">
        <v>11</v>
      </c>
      <c r="I359">
        <v>308</v>
      </c>
      <c r="J359">
        <v>4046777.7269751299</v>
      </c>
      <c r="K359">
        <v>4767254.2194390502</v>
      </c>
      <c r="L359">
        <v>4835032.7949218797</v>
      </c>
      <c r="M359">
        <v>3717169.4795745299</v>
      </c>
      <c r="N359">
        <v>11261230.228248499</v>
      </c>
      <c r="O359">
        <v>9060368.7976494506</v>
      </c>
      <c r="P359">
        <v>7195659.3851837004</v>
      </c>
      <c r="Q359">
        <v>2922519.34481205</v>
      </c>
    </row>
    <row r="360" spans="1:17" x14ac:dyDescent="0.35">
      <c r="A360" t="s">
        <v>154</v>
      </c>
      <c r="B360" t="s">
        <v>6178</v>
      </c>
      <c r="C360" t="s">
        <v>6179</v>
      </c>
      <c r="D360">
        <v>0</v>
      </c>
      <c r="E360">
        <v>24</v>
      </c>
      <c r="F360">
        <v>9</v>
      </c>
      <c r="G360">
        <v>81</v>
      </c>
      <c r="H360">
        <v>9</v>
      </c>
      <c r="I360">
        <v>465</v>
      </c>
      <c r="J360">
        <v>7256726.4769845698</v>
      </c>
      <c r="K360">
        <v>6567594.3358911499</v>
      </c>
      <c r="L360">
        <v>7285900.5390625</v>
      </c>
      <c r="M360">
        <v>5159340.6660736101</v>
      </c>
      <c r="N360">
        <v>2473907.6670942102</v>
      </c>
      <c r="O360">
        <v>2066338.5532693099</v>
      </c>
      <c r="P360">
        <v>2062397.77796564</v>
      </c>
      <c r="Q360">
        <v>410554.04043486202</v>
      </c>
    </row>
    <row r="361" spans="1:17" x14ac:dyDescent="0.35">
      <c r="A361" t="s">
        <v>154</v>
      </c>
      <c r="B361" t="s">
        <v>6180</v>
      </c>
      <c r="C361" t="s">
        <v>6181</v>
      </c>
      <c r="D361">
        <v>0</v>
      </c>
      <c r="E361">
        <v>26</v>
      </c>
      <c r="F361">
        <v>16</v>
      </c>
      <c r="G361">
        <v>60</v>
      </c>
      <c r="H361">
        <v>10</v>
      </c>
      <c r="I361">
        <v>751</v>
      </c>
      <c r="J361">
        <v>1724259.3457679399</v>
      </c>
      <c r="K361">
        <v>1493638.5833174</v>
      </c>
      <c r="L361">
        <v>1592168.9296875</v>
      </c>
      <c r="M361">
        <v>1136587.0618455401</v>
      </c>
      <c r="N361">
        <v>638592.54363590502</v>
      </c>
      <c r="O361">
        <v>1407895.2354558499</v>
      </c>
      <c r="P361">
        <v>255801.300724884</v>
      </c>
      <c r="Q361">
        <v>90339.363115077402</v>
      </c>
    </row>
    <row r="362" spans="1:17" x14ac:dyDescent="0.35">
      <c r="A362" t="s">
        <v>154</v>
      </c>
      <c r="B362" t="s">
        <v>6182</v>
      </c>
      <c r="C362" t="s">
        <v>6183</v>
      </c>
      <c r="D362">
        <v>0</v>
      </c>
      <c r="E362">
        <v>58</v>
      </c>
      <c r="F362">
        <v>8</v>
      </c>
      <c r="G362">
        <v>92</v>
      </c>
      <c r="H362">
        <v>6</v>
      </c>
      <c r="I362">
        <v>128</v>
      </c>
      <c r="J362">
        <v>6454034.6322573898</v>
      </c>
      <c r="K362">
        <v>3620620.9511488401</v>
      </c>
      <c r="L362">
        <v>4749594.3671875</v>
      </c>
      <c r="M362">
        <v>3919254.4920950299</v>
      </c>
      <c r="N362">
        <v>1982959.2790854501</v>
      </c>
      <c r="O362">
        <v>3851151.3184902901</v>
      </c>
      <c r="P362">
        <v>1423320.50507087</v>
      </c>
      <c r="Q362">
        <v>291006.30611470703</v>
      </c>
    </row>
    <row r="363" spans="1:17" x14ac:dyDescent="0.35">
      <c r="A363" t="s">
        <v>154</v>
      </c>
      <c r="B363" t="s">
        <v>6184</v>
      </c>
      <c r="C363" t="s">
        <v>6185</v>
      </c>
      <c r="D363">
        <v>0</v>
      </c>
      <c r="E363">
        <v>38</v>
      </c>
      <c r="F363">
        <v>16</v>
      </c>
      <c r="G363">
        <v>69</v>
      </c>
      <c r="H363">
        <v>16</v>
      </c>
      <c r="I363">
        <v>499</v>
      </c>
      <c r="J363">
        <v>1087777.9701346999</v>
      </c>
      <c r="K363">
        <v>1233828.2074885101</v>
      </c>
      <c r="L363">
        <v>1245301.71875</v>
      </c>
      <c r="M363">
        <v>870607.71188645496</v>
      </c>
      <c r="N363">
        <v>374251.67350757698</v>
      </c>
      <c r="O363">
        <v>445947.620944241</v>
      </c>
      <c r="P363">
        <v>268695.69304036401</v>
      </c>
      <c r="Q363">
        <v>43174.480433809898</v>
      </c>
    </row>
    <row r="364" spans="1:17" x14ac:dyDescent="0.35">
      <c r="A364" t="s">
        <v>154</v>
      </c>
      <c r="B364" t="s">
        <v>394</v>
      </c>
      <c r="C364" t="s">
        <v>6186</v>
      </c>
      <c r="D364">
        <v>0</v>
      </c>
      <c r="E364">
        <v>43</v>
      </c>
      <c r="F364">
        <v>8</v>
      </c>
      <c r="G364">
        <v>57</v>
      </c>
      <c r="H364">
        <v>8</v>
      </c>
      <c r="I364">
        <v>286</v>
      </c>
      <c r="J364">
        <v>2278503.9235525602</v>
      </c>
      <c r="K364">
        <v>2479655.3540089601</v>
      </c>
      <c r="L364">
        <v>2870526.44140625</v>
      </c>
      <c r="M364">
        <v>2130295.1672044001</v>
      </c>
      <c r="N364">
        <v>1611623.5156058699</v>
      </c>
      <c r="O364">
        <v>1473104.8130650199</v>
      </c>
      <c r="P364">
        <v>2842889.9049249599</v>
      </c>
      <c r="Q364">
        <v>1260618.0103951199</v>
      </c>
    </row>
    <row r="365" spans="1:17" x14ac:dyDescent="0.35">
      <c r="A365" t="s">
        <v>154</v>
      </c>
      <c r="B365" t="s">
        <v>6187</v>
      </c>
      <c r="C365" t="s">
        <v>6188</v>
      </c>
      <c r="D365">
        <v>0</v>
      </c>
      <c r="E365">
        <v>56</v>
      </c>
      <c r="F365">
        <v>13</v>
      </c>
      <c r="G365">
        <v>97</v>
      </c>
      <c r="H365">
        <v>13</v>
      </c>
      <c r="I365">
        <v>255</v>
      </c>
      <c r="J365">
        <v>2653168.9239506102</v>
      </c>
      <c r="K365">
        <v>2601989.5121933199</v>
      </c>
      <c r="L365">
        <v>2818685.328125</v>
      </c>
      <c r="M365">
        <v>2462783.57884211</v>
      </c>
      <c r="N365">
        <v>3815868.00470678</v>
      </c>
      <c r="O365">
        <v>6414573.5713187503</v>
      </c>
      <c r="P365">
        <v>2984092.5200042198</v>
      </c>
      <c r="Q365">
        <v>1779444.3403528701</v>
      </c>
    </row>
    <row r="366" spans="1:17" x14ac:dyDescent="0.35">
      <c r="A366" t="s">
        <v>154</v>
      </c>
      <c r="B366" t="s">
        <v>6189</v>
      </c>
      <c r="C366" t="s">
        <v>6190</v>
      </c>
      <c r="D366">
        <v>0</v>
      </c>
      <c r="E366">
        <v>59</v>
      </c>
      <c r="F366">
        <v>10</v>
      </c>
      <c r="G366">
        <v>112</v>
      </c>
      <c r="H366">
        <v>10</v>
      </c>
      <c r="I366">
        <v>189</v>
      </c>
      <c r="J366">
        <v>488002.93783892703</v>
      </c>
      <c r="K366">
        <v>287969.94750291598</v>
      </c>
      <c r="L366">
        <v>435528</v>
      </c>
      <c r="M366">
        <v>242885.65749195701</v>
      </c>
      <c r="N366">
        <v>36025599.028072</v>
      </c>
      <c r="O366">
        <v>118143916.59278899</v>
      </c>
      <c r="P366">
        <v>26553090.228268702</v>
      </c>
      <c r="Q366">
        <v>14836933.507176099</v>
      </c>
    </row>
    <row r="367" spans="1:17" x14ac:dyDescent="0.35">
      <c r="A367" t="s">
        <v>154</v>
      </c>
      <c r="B367" t="s">
        <v>6191</v>
      </c>
      <c r="C367" t="s">
        <v>6192</v>
      </c>
      <c r="D367">
        <v>0</v>
      </c>
      <c r="E367">
        <v>29</v>
      </c>
      <c r="F367">
        <v>9</v>
      </c>
      <c r="G367">
        <v>79</v>
      </c>
      <c r="H367">
        <v>9</v>
      </c>
      <c r="I367">
        <v>325</v>
      </c>
      <c r="J367">
        <v>6154390.29979786</v>
      </c>
      <c r="K367">
        <v>6771778.0016578604</v>
      </c>
      <c r="L367">
        <v>7378918.01171875</v>
      </c>
      <c r="M367">
        <v>4859204.6394687304</v>
      </c>
      <c r="N367">
        <v>2583483.1280737799</v>
      </c>
      <c r="O367">
        <v>2458291.3397514699</v>
      </c>
      <c r="P367">
        <v>1942940.5113884399</v>
      </c>
      <c r="Q367">
        <v>715041.38613952894</v>
      </c>
    </row>
    <row r="368" spans="1:17" x14ac:dyDescent="0.35">
      <c r="A368" t="s">
        <v>154</v>
      </c>
      <c r="B368" t="s">
        <v>6193</v>
      </c>
      <c r="C368" t="s">
        <v>6194</v>
      </c>
      <c r="D368">
        <v>0</v>
      </c>
      <c r="E368">
        <v>49</v>
      </c>
      <c r="F368">
        <v>15</v>
      </c>
      <c r="G368">
        <v>45</v>
      </c>
      <c r="H368">
        <v>15</v>
      </c>
      <c r="I368">
        <v>357</v>
      </c>
      <c r="J368">
        <v>1964498.94667283</v>
      </c>
      <c r="K368">
        <v>2237030.6248509102</v>
      </c>
      <c r="L368">
        <v>2166867.34375</v>
      </c>
      <c r="M368">
        <v>1579071.9098918</v>
      </c>
      <c r="N368" t="s">
        <v>732</v>
      </c>
      <c r="O368">
        <v>22682.814081799501</v>
      </c>
      <c r="P368" t="s">
        <v>732</v>
      </c>
      <c r="Q368">
        <v>49489.359426614399</v>
      </c>
    </row>
    <row r="369" spans="1:17" x14ac:dyDescent="0.35">
      <c r="A369" t="s">
        <v>154</v>
      </c>
      <c r="B369" t="s">
        <v>6195</v>
      </c>
      <c r="C369" t="s">
        <v>6196</v>
      </c>
      <c r="D369">
        <v>0</v>
      </c>
      <c r="E369">
        <v>29</v>
      </c>
      <c r="F369">
        <v>15</v>
      </c>
      <c r="G369">
        <v>36</v>
      </c>
      <c r="H369">
        <v>15</v>
      </c>
      <c r="I369">
        <v>568</v>
      </c>
      <c r="J369">
        <v>660631.40343458496</v>
      </c>
      <c r="K369">
        <v>757929.99566235696</v>
      </c>
      <c r="L369">
        <v>862293.13671875</v>
      </c>
      <c r="M369">
        <v>571733.46668659698</v>
      </c>
      <c r="N369" t="s">
        <v>732</v>
      </c>
      <c r="O369">
        <v>59720.816987209502</v>
      </c>
      <c r="P369" t="s">
        <v>732</v>
      </c>
      <c r="Q369">
        <v>99095.731287388204</v>
      </c>
    </row>
    <row r="370" spans="1:17" x14ac:dyDescent="0.35">
      <c r="A370" t="s">
        <v>154</v>
      </c>
      <c r="B370" t="s">
        <v>6197</v>
      </c>
      <c r="C370" t="s">
        <v>6198</v>
      </c>
      <c r="D370">
        <v>0</v>
      </c>
      <c r="E370">
        <v>59</v>
      </c>
      <c r="F370">
        <v>10</v>
      </c>
      <c r="G370">
        <v>57</v>
      </c>
      <c r="H370">
        <v>10</v>
      </c>
      <c r="I370">
        <v>261</v>
      </c>
      <c r="J370">
        <v>2948966.5484084701</v>
      </c>
      <c r="K370">
        <v>2809592.8834591201</v>
      </c>
      <c r="L370">
        <v>2491695.44921875</v>
      </c>
      <c r="M370">
        <v>2085003.16951601</v>
      </c>
      <c r="N370">
        <v>3189967.9869780699</v>
      </c>
      <c r="O370">
        <v>3637345.8657391202</v>
      </c>
      <c r="P370">
        <v>1288994.9480896301</v>
      </c>
      <c r="Q370">
        <v>966812.43782006798</v>
      </c>
    </row>
    <row r="371" spans="1:17" x14ac:dyDescent="0.35">
      <c r="A371" t="s">
        <v>154</v>
      </c>
      <c r="B371" t="s">
        <v>6199</v>
      </c>
      <c r="C371" t="s">
        <v>6200</v>
      </c>
      <c r="D371">
        <v>0</v>
      </c>
      <c r="E371">
        <v>36</v>
      </c>
      <c r="F371">
        <v>12</v>
      </c>
      <c r="G371">
        <v>60</v>
      </c>
      <c r="H371">
        <v>12</v>
      </c>
      <c r="I371">
        <v>490</v>
      </c>
      <c r="J371">
        <v>2370526.0777416099</v>
      </c>
      <c r="K371">
        <v>2160879.7428980698</v>
      </c>
      <c r="L371">
        <v>2280779.96875</v>
      </c>
      <c r="M371">
        <v>1603569.77061616</v>
      </c>
      <c r="N371">
        <v>2123709.7204348901</v>
      </c>
      <c r="O371">
        <v>1898626.9739782</v>
      </c>
      <c r="P371">
        <v>1425609.54145308</v>
      </c>
      <c r="Q371">
        <v>737652.71702418104</v>
      </c>
    </row>
    <row r="372" spans="1:17" x14ac:dyDescent="0.35">
      <c r="A372" t="s">
        <v>154</v>
      </c>
      <c r="B372" t="s">
        <v>6201</v>
      </c>
      <c r="C372" t="s">
        <v>6202</v>
      </c>
      <c r="D372">
        <v>0</v>
      </c>
      <c r="E372">
        <v>30</v>
      </c>
      <c r="F372">
        <v>15</v>
      </c>
      <c r="G372">
        <v>70</v>
      </c>
      <c r="H372">
        <v>15</v>
      </c>
      <c r="I372">
        <v>579</v>
      </c>
      <c r="J372">
        <v>1006803.03757608</v>
      </c>
      <c r="K372">
        <v>854167.70704545802</v>
      </c>
      <c r="L372">
        <v>1720299.6328125</v>
      </c>
      <c r="M372">
        <v>817918.48217741703</v>
      </c>
      <c r="N372">
        <v>5043411.7839623401</v>
      </c>
      <c r="O372">
        <v>1454917.0534405799</v>
      </c>
      <c r="P372">
        <v>7225533.4348788699</v>
      </c>
      <c r="Q372">
        <v>3857567.40938388</v>
      </c>
    </row>
    <row r="373" spans="1:17" x14ac:dyDescent="0.35">
      <c r="A373" t="s">
        <v>154</v>
      </c>
      <c r="B373" t="s">
        <v>6203</v>
      </c>
      <c r="C373" t="s">
        <v>6204</v>
      </c>
      <c r="D373">
        <v>0</v>
      </c>
      <c r="E373">
        <v>64</v>
      </c>
      <c r="F373">
        <v>11</v>
      </c>
      <c r="G373">
        <v>89</v>
      </c>
      <c r="H373">
        <v>11</v>
      </c>
      <c r="I373">
        <v>168</v>
      </c>
      <c r="J373">
        <v>4695083.1329845097</v>
      </c>
      <c r="K373">
        <v>4586398.1495852303</v>
      </c>
      <c r="L373">
        <v>5726132.76953125</v>
      </c>
      <c r="M373">
        <v>3823543.3496813099</v>
      </c>
      <c r="N373">
        <v>665015.04083641304</v>
      </c>
      <c r="O373">
        <v>1594818.5817525601</v>
      </c>
      <c r="P373">
        <v>250783.71184073499</v>
      </c>
      <c r="Q373">
        <v>189539.700032074</v>
      </c>
    </row>
    <row r="374" spans="1:17" x14ac:dyDescent="0.35">
      <c r="A374" t="s">
        <v>154</v>
      </c>
      <c r="B374" t="s">
        <v>372</v>
      </c>
      <c r="C374" t="s">
        <v>6205</v>
      </c>
      <c r="D374">
        <v>0</v>
      </c>
      <c r="E374">
        <v>35</v>
      </c>
      <c r="F374">
        <v>11</v>
      </c>
      <c r="G374">
        <v>120</v>
      </c>
      <c r="H374">
        <v>11</v>
      </c>
      <c r="I374">
        <v>296</v>
      </c>
      <c r="J374">
        <v>11708730.151954399</v>
      </c>
      <c r="K374">
        <v>13244332.549400499</v>
      </c>
      <c r="L374">
        <v>14067338.9804688</v>
      </c>
      <c r="M374">
        <v>9739329.7857490294</v>
      </c>
      <c r="N374">
        <v>2546228.0153533998</v>
      </c>
      <c r="O374">
        <v>4497884.3130603302</v>
      </c>
      <c r="P374">
        <v>3429840.8228690401</v>
      </c>
      <c r="Q374">
        <v>1709960.2572612499</v>
      </c>
    </row>
    <row r="375" spans="1:17" x14ac:dyDescent="0.35">
      <c r="A375" t="s">
        <v>154</v>
      </c>
      <c r="B375" t="s">
        <v>6206</v>
      </c>
      <c r="C375" t="s">
        <v>6207</v>
      </c>
      <c r="D375">
        <v>0</v>
      </c>
      <c r="E375">
        <v>48</v>
      </c>
      <c r="F375">
        <v>14</v>
      </c>
      <c r="G375">
        <v>76</v>
      </c>
      <c r="H375">
        <v>14</v>
      </c>
      <c r="I375">
        <v>369</v>
      </c>
      <c r="J375">
        <v>1913584.8599789001</v>
      </c>
      <c r="K375">
        <v>2246439.46505991</v>
      </c>
      <c r="L375">
        <v>2369738.140625</v>
      </c>
      <c r="M375">
        <v>1753249.83011379</v>
      </c>
      <c r="N375">
        <v>550650.366890284</v>
      </c>
      <c r="O375">
        <v>1001288.83617226</v>
      </c>
      <c r="P375">
        <v>215397.62121178</v>
      </c>
      <c r="Q375">
        <v>45415.396986310603</v>
      </c>
    </row>
    <row r="376" spans="1:17" x14ac:dyDescent="0.35">
      <c r="A376" t="s">
        <v>154</v>
      </c>
      <c r="B376" t="s">
        <v>6208</v>
      </c>
      <c r="C376" t="s">
        <v>6209</v>
      </c>
      <c r="D376">
        <v>0</v>
      </c>
      <c r="E376">
        <v>30</v>
      </c>
      <c r="F376">
        <v>16</v>
      </c>
      <c r="G376">
        <v>47</v>
      </c>
      <c r="H376">
        <v>16</v>
      </c>
      <c r="I376">
        <v>611</v>
      </c>
      <c r="J376">
        <v>991462.63918871502</v>
      </c>
      <c r="K376">
        <v>995223.97270098503</v>
      </c>
      <c r="L376">
        <v>1145563.7578125</v>
      </c>
      <c r="M376">
        <v>927653.23256245104</v>
      </c>
      <c r="N376">
        <v>23953.994113814701</v>
      </c>
      <c r="O376" t="s">
        <v>732</v>
      </c>
      <c r="P376" t="s">
        <v>732</v>
      </c>
      <c r="Q376" t="s">
        <v>732</v>
      </c>
    </row>
    <row r="377" spans="1:17" x14ac:dyDescent="0.35">
      <c r="A377" t="s">
        <v>154</v>
      </c>
      <c r="B377" t="s">
        <v>457</v>
      </c>
      <c r="C377" t="s">
        <v>6210</v>
      </c>
      <c r="D377">
        <v>0</v>
      </c>
      <c r="E377">
        <v>79</v>
      </c>
      <c r="F377">
        <v>7</v>
      </c>
      <c r="G377">
        <v>79</v>
      </c>
      <c r="H377">
        <v>7</v>
      </c>
      <c r="I377">
        <v>133</v>
      </c>
      <c r="J377">
        <v>9710742.3384444192</v>
      </c>
      <c r="K377">
        <v>8038142.5654206797</v>
      </c>
      <c r="L377">
        <v>7412447.125</v>
      </c>
      <c r="M377">
        <v>5608442.0044367798</v>
      </c>
      <c r="N377">
        <v>1164992.8776483701</v>
      </c>
      <c r="O377">
        <v>1478480.8067356599</v>
      </c>
      <c r="P377">
        <v>675547.24792293797</v>
      </c>
      <c r="Q377">
        <v>179698.80232984401</v>
      </c>
    </row>
    <row r="378" spans="1:17" x14ac:dyDescent="0.35">
      <c r="A378" t="s">
        <v>154</v>
      </c>
      <c r="B378" t="s">
        <v>6211</v>
      </c>
      <c r="C378" t="s">
        <v>6212</v>
      </c>
      <c r="D378">
        <v>0</v>
      </c>
      <c r="E378">
        <v>70</v>
      </c>
      <c r="F378">
        <v>13</v>
      </c>
      <c r="G378">
        <v>103</v>
      </c>
      <c r="H378">
        <v>13</v>
      </c>
      <c r="I378">
        <v>198</v>
      </c>
      <c r="J378">
        <v>7008867.2001491496</v>
      </c>
      <c r="K378">
        <v>6819892.0516838003</v>
      </c>
      <c r="L378">
        <v>5700047.3359375</v>
      </c>
      <c r="M378">
        <v>6073860.94292429</v>
      </c>
      <c r="N378">
        <v>10324551.3689774</v>
      </c>
      <c r="O378">
        <v>6184623.5365018602</v>
      </c>
      <c r="P378">
        <v>6496421.8994159903</v>
      </c>
      <c r="Q378">
        <v>1730892.6464247699</v>
      </c>
    </row>
    <row r="379" spans="1:17" x14ac:dyDescent="0.35">
      <c r="A379" t="s">
        <v>154</v>
      </c>
      <c r="B379" t="s">
        <v>6213</v>
      </c>
      <c r="C379" t="s">
        <v>6214</v>
      </c>
      <c r="D379">
        <v>0</v>
      </c>
      <c r="E379">
        <v>59</v>
      </c>
      <c r="F379">
        <v>12</v>
      </c>
      <c r="G379">
        <v>55</v>
      </c>
      <c r="H379">
        <v>12</v>
      </c>
      <c r="I379">
        <v>227</v>
      </c>
      <c r="J379">
        <v>2627595.0919509698</v>
      </c>
      <c r="K379">
        <v>2801901.3497112198</v>
      </c>
      <c r="L379">
        <v>3069107</v>
      </c>
      <c r="M379">
        <v>1177708.7081222199</v>
      </c>
      <c r="N379">
        <v>207910.11020894401</v>
      </c>
      <c r="O379">
        <v>74569.4835840343</v>
      </c>
      <c r="P379">
        <v>145956.54081774101</v>
      </c>
      <c r="Q379">
        <v>38892.984445042697</v>
      </c>
    </row>
    <row r="380" spans="1:17" x14ac:dyDescent="0.35">
      <c r="A380" t="s">
        <v>154</v>
      </c>
      <c r="B380" t="s">
        <v>6215</v>
      </c>
      <c r="C380" t="s">
        <v>6216</v>
      </c>
      <c r="D380">
        <v>0</v>
      </c>
      <c r="E380">
        <v>53</v>
      </c>
      <c r="F380">
        <v>14</v>
      </c>
      <c r="G380">
        <v>46</v>
      </c>
      <c r="H380">
        <v>14</v>
      </c>
      <c r="I380">
        <v>291</v>
      </c>
      <c r="J380">
        <v>1358331.7934006599</v>
      </c>
      <c r="K380">
        <v>1121641.0361649201</v>
      </c>
      <c r="L380">
        <v>1135492.4609375</v>
      </c>
      <c r="M380">
        <v>957971.98460454901</v>
      </c>
      <c r="N380">
        <v>192145.86499776601</v>
      </c>
      <c r="O380">
        <v>272983.727264427</v>
      </c>
      <c r="P380">
        <v>69501.099148247406</v>
      </c>
      <c r="Q380" t="s">
        <v>732</v>
      </c>
    </row>
    <row r="381" spans="1:17" x14ac:dyDescent="0.35">
      <c r="A381" t="s">
        <v>154</v>
      </c>
      <c r="B381" t="s">
        <v>6217</v>
      </c>
      <c r="C381" t="s">
        <v>6218</v>
      </c>
      <c r="D381">
        <v>0</v>
      </c>
      <c r="E381">
        <v>18</v>
      </c>
      <c r="F381">
        <v>18</v>
      </c>
      <c r="G381">
        <v>45</v>
      </c>
      <c r="H381">
        <v>18</v>
      </c>
      <c r="I381">
        <v>1048</v>
      </c>
      <c r="J381">
        <v>1038042.64246647</v>
      </c>
      <c r="K381">
        <v>1195867.39821911</v>
      </c>
      <c r="L381">
        <v>1108831.875</v>
      </c>
      <c r="M381">
        <v>873914.71154085302</v>
      </c>
      <c r="N381">
        <v>327094.19063146802</v>
      </c>
      <c r="O381">
        <v>313544.10884928599</v>
      </c>
      <c r="P381">
        <v>65207.141922229297</v>
      </c>
      <c r="Q381">
        <v>63382.808726499003</v>
      </c>
    </row>
    <row r="382" spans="1:17" x14ac:dyDescent="0.35">
      <c r="A382" t="s">
        <v>154</v>
      </c>
      <c r="B382" t="s">
        <v>6219</v>
      </c>
      <c r="C382" t="s">
        <v>6220</v>
      </c>
      <c r="D382">
        <v>0</v>
      </c>
      <c r="E382">
        <v>54</v>
      </c>
      <c r="F382">
        <v>12</v>
      </c>
      <c r="G382">
        <v>39</v>
      </c>
      <c r="H382">
        <v>12</v>
      </c>
      <c r="I382">
        <v>285</v>
      </c>
      <c r="J382">
        <v>1129758.20368473</v>
      </c>
      <c r="K382">
        <v>812741.62488653394</v>
      </c>
      <c r="L382">
        <v>1212062.515625</v>
      </c>
      <c r="M382">
        <v>909676.40210886602</v>
      </c>
      <c r="N382">
        <v>820155.12494991301</v>
      </c>
      <c r="O382">
        <v>881606.81607656297</v>
      </c>
      <c r="P382">
        <v>783608.554723404</v>
      </c>
      <c r="Q382">
        <v>455120.84355315001</v>
      </c>
    </row>
    <row r="383" spans="1:17" x14ac:dyDescent="0.35">
      <c r="A383" t="s">
        <v>154</v>
      </c>
      <c r="B383" t="s">
        <v>6221</v>
      </c>
      <c r="C383" t="s">
        <v>6222</v>
      </c>
      <c r="D383">
        <v>0</v>
      </c>
      <c r="E383">
        <v>31</v>
      </c>
      <c r="F383">
        <v>13</v>
      </c>
      <c r="G383">
        <v>57</v>
      </c>
      <c r="H383">
        <v>13</v>
      </c>
      <c r="I383">
        <v>592</v>
      </c>
      <c r="J383">
        <v>1791970.4020251699</v>
      </c>
      <c r="K383">
        <v>1962386.81240344</v>
      </c>
      <c r="L383">
        <v>2631818.890625</v>
      </c>
      <c r="M383">
        <v>1555308.4409612799</v>
      </c>
      <c r="N383">
        <v>222341.718988604</v>
      </c>
      <c r="O383">
        <v>466982.62015033199</v>
      </c>
      <c r="P383">
        <v>73325.255225825895</v>
      </c>
      <c r="Q383" t="s">
        <v>732</v>
      </c>
    </row>
    <row r="384" spans="1:17" x14ac:dyDescent="0.35">
      <c r="A384" t="s">
        <v>154</v>
      </c>
      <c r="B384" t="s">
        <v>6223</v>
      </c>
      <c r="C384" t="s">
        <v>6224</v>
      </c>
      <c r="D384">
        <v>0</v>
      </c>
      <c r="E384">
        <v>41</v>
      </c>
      <c r="F384">
        <v>14</v>
      </c>
      <c r="G384">
        <v>82</v>
      </c>
      <c r="H384">
        <v>14</v>
      </c>
      <c r="I384">
        <v>427</v>
      </c>
      <c r="J384">
        <v>1664597.0458639299</v>
      </c>
      <c r="K384">
        <v>2315695.5165614798</v>
      </c>
      <c r="L384">
        <v>2976951.7109375</v>
      </c>
      <c r="M384">
        <v>2016878.97900217</v>
      </c>
      <c r="N384">
        <v>414994.41451120999</v>
      </c>
      <c r="O384">
        <v>466387.19330215501</v>
      </c>
      <c r="P384">
        <v>420267.19959402701</v>
      </c>
      <c r="Q384">
        <v>110929.657101591</v>
      </c>
    </row>
    <row r="385" spans="1:17" x14ac:dyDescent="0.35">
      <c r="A385" t="s">
        <v>154</v>
      </c>
      <c r="B385" t="s">
        <v>6225</v>
      </c>
      <c r="C385" t="s">
        <v>6226</v>
      </c>
      <c r="D385">
        <v>0</v>
      </c>
      <c r="E385">
        <v>55</v>
      </c>
      <c r="F385">
        <v>12</v>
      </c>
      <c r="G385">
        <v>43</v>
      </c>
      <c r="H385">
        <v>12</v>
      </c>
      <c r="I385">
        <v>299</v>
      </c>
      <c r="J385" t="s">
        <v>732</v>
      </c>
      <c r="K385" t="s">
        <v>732</v>
      </c>
      <c r="L385">
        <v>11805.0654296875</v>
      </c>
      <c r="M385" t="s">
        <v>732</v>
      </c>
      <c r="N385">
        <v>5150669.2965031797</v>
      </c>
      <c r="O385">
        <v>2841397.2586529702</v>
      </c>
      <c r="P385">
        <v>12444322.7738478</v>
      </c>
      <c r="Q385">
        <v>1915808.84026918</v>
      </c>
    </row>
    <row r="386" spans="1:17" x14ac:dyDescent="0.35">
      <c r="A386" t="s">
        <v>154</v>
      </c>
      <c r="B386" t="s">
        <v>6227</v>
      </c>
      <c r="C386" t="s">
        <v>6228</v>
      </c>
      <c r="D386">
        <v>0</v>
      </c>
      <c r="E386">
        <v>47</v>
      </c>
      <c r="F386">
        <v>14</v>
      </c>
      <c r="G386">
        <v>39</v>
      </c>
      <c r="H386">
        <v>14</v>
      </c>
      <c r="I386">
        <v>425</v>
      </c>
      <c r="J386">
        <v>100771.00173469599</v>
      </c>
      <c r="K386">
        <v>126751.698107031</v>
      </c>
      <c r="L386">
        <v>223110.55566406299</v>
      </c>
      <c r="M386">
        <v>119050.37224902101</v>
      </c>
      <c r="N386">
        <v>6563992.6117689004</v>
      </c>
      <c r="O386">
        <v>3270770.2000056501</v>
      </c>
      <c r="P386">
        <v>11718597.705928801</v>
      </c>
      <c r="Q386">
        <v>5349333.87972009</v>
      </c>
    </row>
    <row r="387" spans="1:17" x14ac:dyDescent="0.35">
      <c r="A387" t="s">
        <v>154</v>
      </c>
      <c r="B387" t="s">
        <v>6229</v>
      </c>
      <c r="C387" t="s">
        <v>6230</v>
      </c>
      <c r="D387">
        <v>0</v>
      </c>
      <c r="E387">
        <v>38</v>
      </c>
      <c r="F387">
        <v>14</v>
      </c>
      <c r="G387">
        <v>29</v>
      </c>
      <c r="H387">
        <v>14</v>
      </c>
      <c r="I387">
        <v>516</v>
      </c>
      <c r="J387">
        <v>1279892.21388064</v>
      </c>
      <c r="K387">
        <v>1244385.3315947801</v>
      </c>
      <c r="L387">
        <v>1337443.95703125</v>
      </c>
      <c r="M387">
        <v>1104584.65161909</v>
      </c>
      <c r="N387">
        <v>153775.711271698</v>
      </c>
      <c r="O387">
        <v>781503.06988949096</v>
      </c>
      <c r="P387">
        <v>930185.82789093105</v>
      </c>
      <c r="Q387">
        <v>309586.86043626699</v>
      </c>
    </row>
    <row r="388" spans="1:17" x14ac:dyDescent="0.35">
      <c r="A388" t="s">
        <v>154</v>
      </c>
      <c r="B388" t="s">
        <v>6231</v>
      </c>
      <c r="C388" t="s">
        <v>6232</v>
      </c>
      <c r="D388">
        <v>0</v>
      </c>
      <c r="E388">
        <v>45</v>
      </c>
      <c r="F388">
        <v>11</v>
      </c>
      <c r="G388">
        <v>118</v>
      </c>
      <c r="H388">
        <v>11</v>
      </c>
      <c r="I388">
        <v>253</v>
      </c>
      <c r="J388">
        <v>7714187.4794073701</v>
      </c>
      <c r="K388">
        <v>8074014.9858198799</v>
      </c>
      <c r="L388">
        <v>7819758.140625</v>
      </c>
      <c r="M388">
        <v>6676354.9812894501</v>
      </c>
      <c r="N388">
        <v>5952850.8199421596</v>
      </c>
      <c r="O388">
        <v>8276425.2497745501</v>
      </c>
      <c r="P388">
        <v>5479240.1333098002</v>
      </c>
      <c r="Q388">
        <v>3053680.6518425602</v>
      </c>
    </row>
    <row r="389" spans="1:17" x14ac:dyDescent="0.35">
      <c r="A389" t="s">
        <v>154</v>
      </c>
      <c r="B389" t="s">
        <v>6233</v>
      </c>
      <c r="C389" t="s">
        <v>6234</v>
      </c>
      <c r="D389">
        <v>0</v>
      </c>
      <c r="E389">
        <v>31</v>
      </c>
      <c r="F389">
        <v>15</v>
      </c>
      <c r="G389">
        <v>52</v>
      </c>
      <c r="H389">
        <v>15</v>
      </c>
      <c r="I389">
        <v>662</v>
      </c>
      <c r="J389">
        <v>1974450.2587413699</v>
      </c>
      <c r="K389">
        <v>2037822.92426494</v>
      </c>
      <c r="L389">
        <v>2250786.4160156301</v>
      </c>
      <c r="M389">
        <v>2101184.8144409298</v>
      </c>
      <c r="N389">
        <v>431908.92006079701</v>
      </c>
      <c r="O389">
        <v>618030.808684199</v>
      </c>
      <c r="P389">
        <v>631873.31430592004</v>
      </c>
      <c r="Q389">
        <v>644344.83289844496</v>
      </c>
    </row>
    <row r="390" spans="1:17" x14ac:dyDescent="0.35">
      <c r="A390" t="s">
        <v>154</v>
      </c>
      <c r="B390" t="s">
        <v>6235</v>
      </c>
      <c r="C390" t="s">
        <v>6236</v>
      </c>
      <c r="D390">
        <v>0</v>
      </c>
      <c r="E390">
        <v>24</v>
      </c>
      <c r="F390">
        <v>17</v>
      </c>
      <c r="G390">
        <v>52</v>
      </c>
      <c r="H390">
        <v>17</v>
      </c>
      <c r="I390">
        <v>848</v>
      </c>
      <c r="J390">
        <v>893127.21072102</v>
      </c>
      <c r="K390">
        <v>1302996.8017662801</v>
      </c>
      <c r="L390">
        <v>1219988.0078125</v>
      </c>
      <c r="M390">
        <v>1112347.0234195101</v>
      </c>
      <c r="N390">
        <v>192087.27905137901</v>
      </c>
      <c r="O390">
        <v>397854.25788834901</v>
      </c>
      <c r="P390">
        <v>201950.08376951399</v>
      </c>
      <c r="Q390">
        <v>84948.137943858907</v>
      </c>
    </row>
    <row r="391" spans="1:17" x14ac:dyDescent="0.35">
      <c r="A391" t="s">
        <v>154</v>
      </c>
      <c r="B391" t="s">
        <v>6237</v>
      </c>
      <c r="C391" t="s">
        <v>6238</v>
      </c>
      <c r="D391">
        <v>0</v>
      </c>
      <c r="E391">
        <v>46</v>
      </c>
      <c r="F391">
        <v>10</v>
      </c>
      <c r="G391">
        <v>104</v>
      </c>
      <c r="H391">
        <v>10</v>
      </c>
      <c r="I391">
        <v>286</v>
      </c>
      <c r="J391">
        <v>3808456.8512739399</v>
      </c>
      <c r="K391">
        <v>3554376.8252764</v>
      </c>
      <c r="L391">
        <v>4552577.8535156297</v>
      </c>
      <c r="M391">
        <v>2984961.2185385898</v>
      </c>
      <c r="N391">
        <v>13060199.613992</v>
      </c>
      <c r="O391">
        <v>13104206.2134335</v>
      </c>
      <c r="P391">
        <v>14549317.9081886</v>
      </c>
      <c r="Q391">
        <v>2137644.5936834398</v>
      </c>
    </row>
    <row r="392" spans="1:17" x14ac:dyDescent="0.35">
      <c r="A392" t="s">
        <v>154</v>
      </c>
      <c r="B392" t="s">
        <v>6239</v>
      </c>
      <c r="C392" t="s">
        <v>6240</v>
      </c>
      <c r="D392">
        <v>0</v>
      </c>
      <c r="E392">
        <v>51</v>
      </c>
      <c r="F392">
        <v>13</v>
      </c>
      <c r="G392">
        <v>44</v>
      </c>
      <c r="H392">
        <v>13</v>
      </c>
      <c r="I392">
        <v>321</v>
      </c>
      <c r="J392">
        <v>1751999.4982623199</v>
      </c>
      <c r="K392">
        <v>1298866.91543926</v>
      </c>
      <c r="L392">
        <v>1873219.6484375</v>
      </c>
      <c r="M392">
        <v>1985042.4515738401</v>
      </c>
      <c r="N392">
        <v>212262.85767767701</v>
      </c>
      <c r="O392">
        <v>354187.51860115002</v>
      </c>
      <c r="P392">
        <v>193226.529609816</v>
      </c>
      <c r="Q392">
        <v>48429.846239297403</v>
      </c>
    </row>
    <row r="393" spans="1:17" x14ac:dyDescent="0.35">
      <c r="A393" t="s">
        <v>154</v>
      </c>
      <c r="B393" t="s">
        <v>6241</v>
      </c>
      <c r="C393" t="s">
        <v>6242</v>
      </c>
      <c r="D393">
        <v>0</v>
      </c>
      <c r="E393">
        <v>79</v>
      </c>
      <c r="F393">
        <v>10</v>
      </c>
      <c r="G393">
        <v>92</v>
      </c>
      <c r="H393">
        <v>10</v>
      </c>
      <c r="I393">
        <v>162</v>
      </c>
      <c r="J393">
        <v>9721485.2310368605</v>
      </c>
      <c r="K393">
        <v>9651056.8842697404</v>
      </c>
      <c r="L393">
        <v>8692231.7441406306</v>
      </c>
      <c r="M393">
        <v>7545249.5837020203</v>
      </c>
      <c r="N393">
        <v>6470081.8648950998</v>
      </c>
      <c r="O393">
        <v>6696149.5718303202</v>
      </c>
      <c r="P393">
        <v>6906545.3368182797</v>
      </c>
      <c r="Q393">
        <v>1973206.3042007501</v>
      </c>
    </row>
    <row r="394" spans="1:17" x14ac:dyDescent="0.35">
      <c r="A394" t="s">
        <v>154</v>
      </c>
      <c r="B394" t="s">
        <v>6243</v>
      </c>
      <c r="C394" t="s">
        <v>6244</v>
      </c>
      <c r="D394">
        <v>0</v>
      </c>
      <c r="E394">
        <v>46</v>
      </c>
      <c r="F394">
        <v>14</v>
      </c>
      <c r="G394">
        <v>120</v>
      </c>
      <c r="H394">
        <v>14</v>
      </c>
      <c r="I394">
        <v>296</v>
      </c>
      <c r="J394">
        <v>4820390.9238812299</v>
      </c>
      <c r="K394">
        <v>4499434.76459119</v>
      </c>
      <c r="L394">
        <v>4836994.796875</v>
      </c>
      <c r="M394">
        <v>3677276.0585751501</v>
      </c>
      <c r="N394">
        <v>9521148.7590561602</v>
      </c>
      <c r="O394">
        <v>6109429.0490025003</v>
      </c>
      <c r="P394">
        <v>14715332.6758726</v>
      </c>
      <c r="Q394">
        <v>6897745.6472130204</v>
      </c>
    </row>
    <row r="395" spans="1:17" x14ac:dyDescent="0.35">
      <c r="A395" t="s">
        <v>154</v>
      </c>
      <c r="B395" t="s">
        <v>6245</v>
      </c>
      <c r="C395" t="s">
        <v>6246</v>
      </c>
      <c r="D395">
        <v>0</v>
      </c>
      <c r="E395">
        <v>51</v>
      </c>
      <c r="F395">
        <v>11</v>
      </c>
      <c r="G395">
        <v>85</v>
      </c>
      <c r="H395">
        <v>11</v>
      </c>
      <c r="I395">
        <v>245</v>
      </c>
      <c r="J395">
        <v>6262514.7999087796</v>
      </c>
      <c r="K395">
        <v>5574512.4534207899</v>
      </c>
      <c r="L395">
        <v>6427573.90625</v>
      </c>
      <c r="M395">
        <v>5521440.5875812797</v>
      </c>
      <c r="N395">
        <v>2612546.91217185</v>
      </c>
      <c r="O395">
        <v>1539139.40007854</v>
      </c>
      <c r="P395">
        <v>4220985.3896043301</v>
      </c>
      <c r="Q395">
        <v>2041121.30527621</v>
      </c>
    </row>
    <row r="396" spans="1:17" x14ac:dyDescent="0.35">
      <c r="A396" t="s">
        <v>154</v>
      </c>
      <c r="B396" t="s">
        <v>6247</v>
      </c>
      <c r="C396" t="s">
        <v>6248</v>
      </c>
      <c r="D396">
        <v>0</v>
      </c>
      <c r="E396">
        <v>39</v>
      </c>
      <c r="F396">
        <v>11</v>
      </c>
      <c r="G396">
        <v>51</v>
      </c>
      <c r="H396">
        <v>11</v>
      </c>
      <c r="I396">
        <v>382</v>
      </c>
      <c r="J396">
        <v>1448807.81819654</v>
      </c>
      <c r="K396">
        <v>1448075.33654653</v>
      </c>
      <c r="L396">
        <v>1703965.58984375</v>
      </c>
      <c r="M396">
        <v>1066668.1132978899</v>
      </c>
      <c r="N396">
        <v>313460.31924336299</v>
      </c>
      <c r="O396">
        <v>475511.24266740697</v>
      </c>
      <c r="P396">
        <v>196551.70530337599</v>
      </c>
      <c r="Q396">
        <v>910970.67306578695</v>
      </c>
    </row>
    <row r="397" spans="1:17" x14ac:dyDescent="0.35">
      <c r="A397" t="s">
        <v>154</v>
      </c>
      <c r="B397" t="s">
        <v>6249</v>
      </c>
      <c r="C397" t="s">
        <v>6250</v>
      </c>
      <c r="D397">
        <v>0</v>
      </c>
      <c r="E397">
        <v>20</v>
      </c>
      <c r="F397">
        <v>15</v>
      </c>
      <c r="G397">
        <v>35</v>
      </c>
      <c r="H397">
        <v>15</v>
      </c>
      <c r="I397">
        <v>842</v>
      </c>
      <c r="J397">
        <v>790593.82226799906</v>
      </c>
      <c r="K397">
        <v>762534.27660536999</v>
      </c>
      <c r="L397">
        <v>758174.08203125</v>
      </c>
      <c r="M397">
        <v>387755.53890149598</v>
      </c>
      <c r="N397">
        <v>1154713.26131937</v>
      </c>
      <c r="O397">
        <v>81684.420466746305</v>
      </c>
      <c r="P397" t="s">
        <v>732</v>
      </c>
      <c r="Q397" t="s">
        <v>732</v>
      </c>
    </row>
    <row r="398" spans="1:17" x14ac:dyDescent="0.35">
      <c r="A398" t="s">
        <v>154</v>
      </c>
      <c r="B398" t="s">
        <v>6251</v>
      </c>
      <c r="C398" t="s">
        <v>6252</v>
      </c>
      <c r="D398">
        <v>0</v>
      </c>
      <c r="E398">
        <v>36</v>
      </c>
      <c r="F398">
        <v>13</v>
      </c>
      <c r="G398">
        <v>37</v>
      </c>
      <c r="H398">
        <v>13</v>
      </c>
      <c r="I398">
        <v>489</v>
      </c>
      <c r="J398">
        <v>864931.28716061101</v>
      </c>
      <c r="K398">
        <v>915528.18184601003</v>
      </c>
      <c r="L398">
        <v>1119899.5078125</v>
      </c>
      <c r="M398">
        <v>1305538.4890709601</v>
      </c>
      <c r="N398">
        <v>536560.74024213001</v>
      </c>
      <c r="O398">
        <v>1123156.6139808099</v>
      </c>
      <c r="P398" t="s">
        <v>732</v>
      </c>
      <c r="Q398" t="s">
        <v>732</v>
      </c>
    </row>
    <row r="399" spans="1:17" x14ac:dyDescent="0.35">
      <c r="A399" t="s">
        <v>154</v>
      </c>
      <c r="B399" t="s">
        <v>6253</v>
      </c>
      <c r="C399" t="s">
        <v>6254</v>
      </c>
      <c r="D399">
        <v>0</v>
      </c>
      <c r="E399">
        <v>38</v>
      </c>
      <c r="F399">
        <v>9</v>
      </c>
      <c r="G399">
        <v>75</v>
      </c>
      <c r="H399">
        <v>9</v>
      </c>
      <c r="I399">
        <v>279</v>
      </c>
      <c r="J399">
        <v>2737943.19056735</v>
      </c>
      <c r="K399">
        <v>3056361.36149038</v>
      </c>
      <c r="L399">
        <v>3538398.671875</v>
      </c>
      <c r="M399">
        <v>3083862.3364772601</v>
      </c>
      <c r="N399" t="s">
        <v>732</v>
      </c>
      <c r="O399" t="s">
        <v>732</v>
      </c>
      <c r="P399" t="s">
        <v>732</v>
      </c>
      <c r="Q399" t="s">
        <v>732</v>
      </c>
    </row>
    <row r="400" spans="1:17" x14ac:dyDescent="0.35">
      <c r="A400" t="s">
        <v>154</v>
      </c>
      <c r="B400" t="s">
        <v>459</v>
      </c>
      <c r="C400" t="s">
        <v>6255</v>
      </c>
      <c r="D400">
        <v>0</v>
      </c>
      <c r="E400">
        <v>53</v>
      </c>
      <c r="F400">
        <v>14</v>
      </c>
      <c r="G400">
        <v>54</v>
      </c>
      <c r="H400">
        <v>14</v>
      </c>
      <c r="I400">
        <v>293</v>
      </c>
      <c r="J400">
        <v>5044076.4629464699</v>
      </c>
      <c r="K400">
        <v>7991060.60795251</v>
      </c>
      <c r="L400">
        <v>8895635.984375</v>
      </c>
      <c r="M400">
        <v>5921011.9631329998</v>
      </c>
      <c r="N400">
        <v>408159.86695917702</v>
      </c>
      <c r="O400">
        <v>1327945.5936264701</v>
      </c>
      <c r="P400">
        <v>203732.88837791799</v>
      </c>
      <c r="Q400">
        <v>37717.331670187901</v>
      </c>
    </row>
    <row r="401" spans="1:17" x14ac:dyDescent="0.35">
      <c r="A401" t="s">
        <v>154</v>
      </c>
      <c r="B401" t="s">
        <v>6256</v>
      </c>
      <c r="C401" t="s">
        <v>6257</v>
      </c>
      <c r="D401">
        <v>0</v>
      </c>
      <c r="E401">
        <v>46</v>
      </c>
      <c r="F401">
        <v>15</v>
      </c>
      <c r="G401">
        <v>41</v>
      </c>
      <c r="H401">
        <v>15</v>
      </c>
      <c r="I401">
        <v>358</v>
      </c>
      <c r="J401">
        <v>1574641.77160466</v>
      </c>
      <c r="K401">
        <v>1844711.2252261401</v>
      </c>
      <c r="L401">
        <v>2002401.0390625</v>
      </c>
      <c r="M401">
        <v>1246872.3782759199</v>
      </c>
      <c r="N401">
        <v>48691.250407686901</v>
      </c>
      <c r="O401">
        <v>221856.01071480301</v>
      </c>
      <c r="P401">
        <v>33440.5033937552</v>
      </c>
      <c r="Q401">
        <v>19155.7675290185</v>
      </c>
    </row>
    <row r="402" spans="1:17" x14ac:dyDescent="0.35">
      <c r="A402" t="s">
        <v>154</v>
      </c>
      <c r="B402" t="s">
        <v>6258</v>
      </c>
      <c r="C402" t="s">
        <v>6259</v>
      </c>
      <c r="D402">
        <v>0</v>
      </c>
      <c r="E402">
        <v>46</v>
      </c>
      <c r="F402">
        <v>9</v>
      </c>
      <c r="G402">
        <v>39</v>
      </c>
      <c r="H402">
        <v>9</v>
      </c>
      <c r="I402">
        <v>288</v>
      </c>
      <c r="J402">
        <v>1489583.2051115499</v>
      </c>
      <c r="K402">
        <v>1305887.39746383</v>
      </c>
      <c r="L402">
        <v>1519494.828125</v>
      </c>
      <c r="M402">
        <v>1297052.13623389</v>
      </c>
      <c r="N402">
        <v>366213.23404682497</v>
      </c>
      <c r="O402">
        <v>490533.636430001</v>
      </c>
      <c r="P402">
        <v>218691.855411553</v>
      </c>
      <c r="Q402">
        <v>67104.992126792305</v>
      </c>
    </row>
    <row r="403" spans="1:17" x14ac:dyDescent="0.35">
      <c r="A403" t="s">
        <v>154</v>
      </c>
      <c r="B403" t="s">
        <v>6260</v>
      </c>
      <c r="C403" t="s">
        <v>6261</v>
      </c>
      <c r="D403">
        <v>0</v>
      </c>
      <c r="E403">
        <v>63</v>
      </c>
      <c r="F403">
        <v>12</v>
      </c>
      <c r="G403">
        <v>88</v>
      </c>
      <c r="H403">
        <v>12</v>
      </c>
      <c r="I403">
        <v>234</v>
      </c>
      <c r="J403">
        <v>5927208.5381459398</v>
      </c>
      <c r="K403">
        <v>6154568.7227406101</v>
      </c>
      <c r="L403">
        <v>7169866.7265625</v>
      </c>
      <c r="M403">
        <v>4943557.7508097198</v>
      </c>
      <c r="N403">
        <v>1438890.95356874</v>
      </c>
      <c r="O403">
        <v>1320732.75059785</v>
      </c>
      <c r="P403">
        <v>1353611.8546078999</v>
      </c>
      <c r="Q403">
        <v>1043883.07066362</v>
      </c>
    </row>
    <row r="404" spans="1:17" x14ac:dyDescent="0.35">
      <c r="A404" t="s">
        <v>154</v>
      </c>
      <c r="B404" t="s">
        <v>6262</v>
      </c>
      <c r="C404" t="s">
        <v>6263</v>
      </c>
      <c r="D404">
        <v>0</v>
      </c>
      <c r="E404">
        <v>51</v>
      </c>
      <c r="F404">
        <v>13</v>
      </c>
      <c r="G404">
        <v>46</v>
      </c>
      <c r="H404">
        <v>13</v>
      </c>
      <c r="I404">
        <v>311</v>
      </c>
      <c r="J404">
        <v>1585595.6341148801</v>
      </c>
      <c r="K404">
        <v>1567918.0087296299</v>
      </c>
      <c r="L404">
        <v>1900620.46484375</v>
      </c>
      <c r="M404">
        <v>1493829.6950356299</v>
      </c>
      <c r="N404">
        <v>1550617.5351225501</v>
      </c>
      <c r="O404">
        <v>1631386.2868216899</v>
      </c>
      <c r="P404">
        <v>1151597.2269365201</v>
      </c>
      <c r="Q404">
        <v>479717.59093876299</v>
      </c>
    </row>
    <row r="405" spans="1:17" x14ac:dyDescent="0.35">
      <c r="A405" t="s">
        <v>154</v>
      </c>
      <c r="B405" t="s">
        <v>6264</v>
      </c>
      <c r="C405" t="s">
        <v>6265</v>
      </c>
      <c r="D405">
        <v>0</v>
      </c>
      <c r="E405">
        <v>36</v>
      </c>
      <c r="F405">
        <v>12</v>
      </c>
      <c r="G405">
        <v>61</v>
      </c>
      <c r="H405">
        <v>12</v>
      </c>
      <c r="I405">
        <v>414</v>
      </c>
      <c r="J405">
        <v>520364.73473672703</v>
      </c>
      <c r="K405">
        <v>1431657.9433246199</v>
      </c>
      <c r="L405">
        <v>2428888.109375</v>
      </c>
      <c r="M405">
        <v>1472626.8729848899</v>
      </c>
      <c r="N405">
        <v>507855.820762416</v>
      </c>
      <c r="O405">
        <v>1367600.4206424099</v>
      </c>
      <c r="P405">
        <v>223512.40598246999</v>
      </c>
      <c r="Q405">
        <v>16733.591446734299</v>
      </c>
    </row>
    <row r="406" spans="1:17" x14ac:dyDescent="0.35">
      <c r="A406" t="s">
        <v>154</v>
      </c>
      <c r="B406" t="s">
        <v>6266</v>
      </c>
      <c r="C406" t="s">
        <v>6267</v>
      </c>
      <c r="D406">
        <v>0</v>
      </c>
      <c r="E406">
        <v>9</v>
      </c>
      <c r="F406">
        <v>4</v>
      </c>
      <c r="G406">
        <v>77</v>
      </c>
      <c r="H406">
        <v>4</v>
      </c>
      <c r="I406">
        <v>697</v>
      </c>
      <c r="J406">
        <v>7988698.7747367797</v>
      </c>
      <c r="K406">
        <v>7180245.1317433696</v>
      </c>
      <c r="L406">
        <v>5374769.484375</v>
      </c>
      <c r="M406">
        <v>5737117.1646080203</v>
      </c>
      <c r="N406">
        <v>9508908.8280930296</v>
      </c>
      <c r="O406">
        <v>2901749.7371505201</v>
      </c>
      <c r="P406">
        <v>8240828.74340815</v>
      </c>
      <c r="Q406">
        <v>541166.05136851501</v>
      </c>
    </row>
    <row r="407" spans="1:17" x14ac:dyDescent="0.35">
      <c r="A407" t="s">
        <v>154</v>
      </c>
      <c r="B407" t="s">
        <v>6268</v>
      </c>
      <c r="C407" t="s">
        <v>6269</v>
      </c>
      <c r="D407">
        <v>0</v>
      </c>
      <c r="E407">
        <v>26</v>
      </c>
      <c r="F407">
        <v>9</v>
      </c>
      <c r="G407">
        <v>31</v>
      </c>
      <c r="H407">
        <v>9</v>
      </c>
      <c r="I407">
        <v>439</v>
      </c>
      <c r="J407">
        <v>1233930.19909716</v>
      </c>
      <c r="K407">
        <v>866740.74256875005</v>
      </c>
      <c r="L407">
        <v>980262.9609375</v>
      </c>
      <c r="M407">
        <v>1051866.6421868401</v>
      </c>
      <c r="N407">
        <v>257404.143993976</v>
      </c>
      <c r="O407">
        <v>719746.71898394299</v>
      </c>
      <c r="P407" t="s">
        <v>732</v>
      </c>
      <c r="Q407" t="s">
        <v>732</v>
      </c>
    </row>
    <row r="408" spans="1:17" x14ac:dyDescent="0.35">
      <c r="A408" t="s">
        <v>154</v>
      </c>
      <c r="B408" t="s">
        <v>406</v>
      </c>
      <c r="C408" t="s">
        <v>6270</v>
      </c>
      <c r="D408">
        <v>0</v>
      </c>
      <c r="E408">
        <v>43</v>
      </c>
      <c r="F408">
        <v>12</v>
      </c>
      <c r="G408">
        <v>57</v>
      </c>
      <c r="H408">
        <v>12</v>
      </c>
      <c r="I408">
        <v>424</v>
      </c>
      <c r="J408">
        <v>1691750.3721579299</v>
      </c>
      <c r="K408">
        <v>1507619.6974303799</v>
      </c>
      <c r="L408">
        <v>1914854.421875</v>
      </c>
      <c r="M408">
        <v>823224.669683018</v>
      </c>
      <c r="N408">
        <v>511803.56650608103</v>
      </c>
      <c r="O408">
        <v>651046.12580688298</v>
      </c>
      <c r="P408">
        <v>487143.88518419699</v>
      </c>
      <c r="Q408">
        <v>295833.12122462201</v>
      </c>
    </row>
    <row r="409" spans="1:17" x14ac:dyDescent="0.35">
      <c r="A409" t="s">
        <v>154</v>
      </c>
      <c r="B409" t="s">
        <v>6271</v>
      </c>
      <c r="C409" t="s">
        <v>6272</v>
      </c>
      <c r="D409">
        <v>0</v>
      </c>
      <c r="E409">
        <v>47</v>
      </c>
      <c r="F409">
        <v>12</v>
      </c>
      <c r="G409">
        <v>80</v>
      </c>
      <c r="H409">
        <v>12</v>
      </c>
      <c r="I409">
        <v>323</v>
      </c>
      <c r="J409">
        <v>1986057.6619229701</v>
      </c>
      <c r="K409">
        <v>2704786.4615807398</v>
      </c>
      <c r="L409">
        <v>2735535.765625</v>
      </c>
      <c r="M409">
        <v>2448199.8623709599</v>
      </c>
      <c r="N409">
        <v>1307371.53482979</v>
      </c>
      <c r="O409">
        <v>1066597.0641125101</v>
      </c>
      <c r="P409">
        <v>1328102.22697325</v>
      </c>
      <c r="Q409">
        <v>553987.17035364104</v>
      </c>
    </row>
    <row r="410" spans="1:17" x14ac:dyDescent="0.35">
      <c r="A410" t="s">
        <v>154</v>
      </c>
      <c r="B410" t="s">
        <v>6273</v>
      </c>
      <c r="C410" t="s">
        <v>6274</v>
      </c>
      <c r="D410">
        <v>0</v>
      </c>
      <c r="E410">
        <v>53</v>
      </c>
      <c r="F410">
        <v>9</v>
      </c>
      <c r="G410">
        <v>74</v>
      </c>
      <c r="H410">
        <v>9</v>
      </c>
      <c r="I410">
        <v>187</v>
      </c>
      <c r="J410">
        <v>5191834.9854438398</v>
      </c>
      <c r="K410">
        <v>6236836.8110960303</v>
      </c>
      <c r="L410">
        <v>6669911.328125</v>
      </c>
      <c r="M410">
        <v>4512458.9073839802</v>
      </c>
      <c r="N410">
        <v>1822615.68518176</v>
      </c>
      <c r="O410">
        <v>1438201.7672166999</v>
      </c>
      <c r="P410">
        <v>789629.91695962404</v>
      </c>
      <c r="Q410">
        <v>604428.37691191002</v>
      </c>
    </row>
    <row r="411" spans="1:17" x14ac:dyDescent="0.35">
      <c r="A411" t="s">
        <v>154</v>
      </c>
      <c r="B411" t="s">
        <v>6275</v>
      </c>
      <c r="C411" t="s">
        <v>6276</v>
      </c>
      <c r="D411">
        <v>0</v>
      </c>
      <c r="E411">
        <v>56</v>
      </c>
      <c r="F411">
        <v>13</v>
      </c>
      <c r="G411">
        <v>61</v>
      </c>
      <c r="H411">
        <v>13</v>
      </c>
      <c r="I411">
        <v>272</v>
      </c>
      <c r="J411">
        <v>2546780.1141654099</v>
      </c>
      <c r="K411">
        <v>2589930.1162746502</v>
      </c>
      <c r="L411">
        <v>2252122.3984375</v>
      </c>
      <c r="M411">
        <v>2493860.8339798702</v>
      </c>
      <c r="N411">
        <v>668072.54266340297</v>
      </c>
      <c r="O411">
        <v>1125380.32513735</v>
      </c>
      <c r="P411">
        <v>2009449.6593871401</v>
      </c>
      <c r="Q411">
        <v>1591073.21563278</v>
      </c>
    </row>
    <row r="412" spans="1:17" x14ac:dyDescent="0.35">
      <c r="A412" t="s">
        <v>154</v>
      </c>
      <c r="B412" t="s">
        <v>6277</v>
      </c>
      <c r="C412" t="s">
        <v>6278</v>
      </c>
      <c r="D412">
        <v>0</v>
      </c>
      <c r="E412">
        <v>55</v>
      </c>
      <c r="F412">
        <v>10</v>
      </c>
      <c r="G412">
        <v>24</v>
      </c>
      <c r="H412">
        <v>10</v>
      </c>
      <c r="I412">
        <v>335</v>
      </c>
      <c r="J412">
        <v>926598.44009079202</v>
      </c>
      <c r="K412">
        <v>659927.51530779304</v>
      </c>
      <c r="L412">
        <v>957825.3125</v>
      </c>
      <c r="M412">
        <v>798266.339304197</v>
      </c>
      <c r="N412">
        <v>111605.48666131</v>
      </c>
      <c r="O412">
        <v>261452.139409867</v>
      </c>
      <c r="P412">
        <v>261863.47533155899</v>
      </c>
      <c r="Q412">
        <v>106693.818639162</v>
      </c>
    </row>
    <row r="413" spans="1:17" x14ac:dyDescent="0.35">
      <c r="A413" t="s">
        <v>154</v>
      </c>
      <c r="B413" t="s">
        <v>6279</v>
      </c>
      <c r="C413" t="s">
        <v>6280</v>
      </c>
      <c r="D413">
        <v>0</v>
      </c>
      <c r="E413">
        <v>41</v>
      </c>
      <c r="F413">
        <v>12</v>
      </c>
      <c r="G413">
        <v>39</v>
      </c>
      <c r="H413">
        <v>12</v>
      </c>
      <c r="I413">
        <v>408</v>
      </c>
      <c r="J413">
        <v>1611625.1579684501</v>
      </c>
      <c r="K413">
        <v>1325079.44858012</v>
      </c>
      <c r="L413">
        <v>1421705.55078125</v>
      </c>
      <c r="M413">
        <v>1174211.5472159199</v>
      </c>
      <c r="N413">
        <v>243735.82209343099</v>
      </c>
      <c r="O413">
        <v>332150.74168361299</v>
      </c>
      <c r="P413">
        <v>212722.83033205601</v>
      </c>
      <c r="Q413">
        <v>15995.597807231001</v>
      </c>
    </row>
    <row r="414" spans="1:17" x14ac:dyDescent="0.35">
      <c r="A414" t="s">
        <v>154</v>
      </c>
      <c r="B414" t="s">
        <v>6281</v>
      </c>
      <c r="C414" t="s">
        <v>6282</v>
      </c>
      <c r="D414">
        <v>0</v>
      </c>
      <c r="E414">
        <v>34</v>
      </c>
      <c r="F414">
        <v>9</v>
      </c>
      <c r="G414">
        <v>37</v>
      </c>
      <c r="H414">
        <v>9</v>
      </c>
      <c r="I414">
        <v>328</v>
      </c>
      <c r="J414">
        <v>3107239.9450933598</v>
      </c>
      <c r="K414">
        <v>2250454.8758992702</v>
      </c>
      <c r="L414">
        <v>2412151.765625</v>
      </c>
      <c r="M414">
        <v>2186127.1704972102</v>
      </c>
      <c r="N414" t="s">
        <v>732</v>
      </c>
      <c r="O414">
        <v>140751.573822823</v>
      </c>
      <c r="P414">
        <v>129184.724744637</v>
      </c>
      <c r="Q414">
        <v>40874.647341339201</v>
      </c>
    </row>
    <row r="415" spans="1:17" x14ac:dyDescent="0.35">
      <c r="A415" t="s">
        <v>154</v>
      </c>
      <c r="B415" t="s">
        <v>6283</v>
      </c>
      <c r="C415" t="s">
        <v>6284</v>
      </c>
      <c r="D415">
        <v>0</v>
      </c>
      <c r="E415">
        <v>27</v>
      </c>
      <c r="F415">
        <v>19</v>
      </c>
      <c r="G415">
        <v>47</v>
      </c>
      <c r="H415">
        <v>19</v>
      </c>
      <c r="I415">
        <v>755</v>
      </c>
      <c r="J415">
        <v>816267.59437985299</v>
      </c>
      <c r="K415">
        <v>1016028.47124388</v>
      </c>
      <c r="L415">
        <v>1041752.7578125</v>
      </c>
      <c r="M415">
        <v>807692.18088116497</v>
      </c>
      <c r="N415">
        <v>384638.45128603402</v>
      </c>
      <c r="O415">
        <v>55031.497284506397</v>
      </c>
      <c r="P415">
        <v>60777.659710602798</v>
      </c>
      <c r="Q415">
        <v>61166.861171651399</v>
      </c>
    </row>
    <row r="416" spans="1:17" x14ac:dyDescent="0.35">
      <c r="A416" t="s">
        <v>154</v>
      </c>
      <c r="B416" t="s">
        <v>6285</v>
      </c>
      <c r="C416" t="s">
        <v>6286</v>
      </c>
      <c r="D416">
        <v>0</v>
      </c>
      <c r="E416">
        <v>50</v>
      </c>
      <c r="F416">
        <v>13</v>
      </c>
      <c r="G416">
        <v>59</v>
      </c>
      <c r="H416">
        <v>13</v>
      </c>
      <c r="I416">
        <v>299</v>
      </c>
      <c r="J416">
        <v>1824546.74935523</v>
      </c>
      <c r="K416">
        <v>2015874.9846244999</v>
      </c>
      <c r="L416">
        <v>2199695.1328125</v>
      </c>
      <c r="M416">
        <v>1948004.1193469299</v>
      </c>
      <c r="N416">
        <v>2769293.6474536001</v>
      </c>
      <c r="O416">
        <v>3734934.14726699</v>
      </c>
      <c r="P416">
        <v>3257479.3698863001</v>
      </c>
      <c r="Q416">
        <v>2580961.86317654</v>
      </c>
    </row>
    <row r="417" spans="1:17" x14ac:dyDescent="0.35">
      <c r="A417" t="s">
        <v>154</v>
      </c>
      <c r="B417" t="s">
        <v>6287</v>
      </c>
      <c r="C417" t="s">
        <v>6288</v>
      </c>
      <c r="D417">
        <v>0</v>
      </c>
      <c r="E417">
        <v>27</v>
      </c>
      <c r="F417">
        <v>16</v>
      </c>
      <c r="G417">
        <v>68</v>
      </c>
      <c r="H417">
        <v>16</v>
      </c>
      <c r="I417">
        <v>606</v>
      </c>
      <c r="J417">
        <v>1758470.5770889299</v>
      </c>
      <c r="K417">
        <v>1776822.98933892</v>
      </c>
      <c r="L417">
        <v>2230531.0234375</v>
      </c>
      <c r="M417">
        <v>1815948.83571181</v>
      </c>
      <c r="N417">
        <v>1483123.3934981599</v>
      </c>
      <c r="O417">
        <v>2369936.2952957298</v>
      </c>
      <c r="P417">
        <v>978717.41350956797</v>
      </c>
      <c r="Q417">
        <v>1502630.1658248799</v>
      </c>
    </row>
    <row r="418" spans="1:17" x14ac:dyDescent="0.35">
      <c r="A418" t="s">
        <v>154</v>
      </c>
      <c r="B418" t="s">
        <v>6289</v>
      </c>
      <c r="C418" t="s">
        <v>6290</v>
      </c>
      <c r="D418">
        <v>0</v>
      </c>
      <c r="E418">
        <v>45</v>
      </c>
      <c r="F418">
        <v>5</v>
      </c>
      <c r="G418">
        <v>41</v>
      </c>
      <c r="H418">
        <v>5</v>
      </c>
      <c r="I418">
        <v>159</v>
      </c>
      <c r="J418">
        <v>3536544.1649518302</v>
      </c>
      <c r="K418">
        <v>3839592.8856554702</v>
      </c>
      <c r="L418">
        <v>4899881.54296875</v>
      </c>
      <c r="M418">
        <v>4166594.0425120401</v>
      </c>
      <c r="N418">
        <v>402942.794548037</v>
      </c>
      <c r="O418">
        <v>449641.06489634898</v>
      </c>
      <c r="P418">
        <v>824043.32072622306</v>
      </c>
      <c r="Q418">
        <v>650770.33639922994</v>
      </c>
    </row>
    <row r="419" spans="1:17" x14ac:dyDescent="0.35">
      <c r="A419" t="s">
        <v>154</v>
      </c>
      <c r="B419" t="s">
        <v>6291</v>
      </c>
      <c r="C419" t="s">
        <v>6292</v>
      </c>
      <c r="D419">
        <v>0</v>
      </c>
      <c r="E419">
        <v>47</v>
      </c>
      <c r="F419">
        <v>8</v>
      </c>
      <c r="G419">
        <v>64</v>
      </c>
      <c r="H419">
        <v>8</v>
      </c>
      <c r="I419">
        <v>262</v>
      </c>
      <c r="J419">
        <v>4590556.9113020003</v>
      </c>
      <c r="K419">
        <v>5162197.1308998903</v>
      </c>
      <c r="L419">
        <v>5510125.46484375</v>
      </c>
      <c r="M419">
        <v>4811717.4305245299</v>
      </c>
      <c r="N419">
        <v>4324348.90967042</v>
      </c>
      <c r="O419">
        <v>6537287.4962527398</v>
      </c>
      <c r="P419">
        <v>2626786.8036332498</v>
      </c>
      <c r="Q419">
        <v>1198699.9123519899</v>
      </c>
    </row>
    <row r="420" spans="1:17" x14ac:dyDescent="0.35">
      <c r="A420" t="s">
        <v>154</v>
      </c>
      <c r="B420" t="s">
        <v>6293</v>
      </c>
      <c r="C420" t="s">
        <v>6294</v>
      </c>
      <c r="D420">
        <v>0</v>
      </c>
      <c r="E420">
        <v>34</v>
      </c>
      <c r="F420">
        <v>12</v>
      </c>
      <c r="G420">
        <v>42</v>
      </c>
      <c r="H420">
        <v>12</v>
      </c>
      <c r="I420">
        <v>457</v>
      </c>
      <c r="J420">
        <v>1247291.07699754</v>
      </c>
      <c r="K420">
        <v>1317083.3204009901</v>
      </c>
      <c r="L420">
        <v>1384194</v>
      </c>
      <c r="M420">
        <v>965268.93136026198</v>
      </c>
      <c r="N420">
        <v>968740.30608145497</v>
      </c>
      <c r="O420">
        <v>1058556.9934352699</v>
      </c>
      <c r="P420">
        <v>1567879.9224830801</v>
      </c>
      <c r="Q420">
        <v>560034.39742469403</v>
      </c>
    </row>
    <row r="421" spans="1:17" x14ac:dyDescent="0.35">
      <c r="A421" t="s">
        <v>154</v>
      </c>
      <c r="B421" t="s">
        <v>6295</v>
      </c>
      <c r="C421" t="s">
        <v>6296</v>
      </c>
      <c r="D421">
        <v>0</v>
      </c>
      <c r="E421">
        <v>46</v>
      </c>
      <c r="F421">
        <v>13</v>
      </c>
      <c r="G421">
        <v>37</v>
      </c>
      <c r="H421">
        <v>13</v>
      </c>
      <c r="I421">
        <v>344</v>
      </c>
      <c r="J421">
        <v>1853992.4047012699</v>
      </c>
      <c r="K421">
        <v>2248188.7580722701</v>
      </c>
      <c r="L421">
        <v>1904698.1171875</v>
      </c>
      <c r="M421">
        <v>1657665.96431007</v>
      </c>
      <c r="N421">
        <v>393250.35703811899</v>
      </c>
      <c r="O421">
        <v>529228.83237539104</v>
      </c>
      <c r="P421">
        <v>356802.72390181001</v>
      </c>
      <c r="Q421">
        <v>220936.36934185601</v>
      </c>
    </row>
    <row r="422" spans="1:17" x14ac:dyDescent="0.35">
      <c r="A422" t="s">
        <v>154</v>
      </c>
      <c r="B422" t="s">
        <v>6297</v>
      </c>
      <c r="C422" t="s">
        <v>6298</v>
      </c>
      <c r="D422">
        <v>0</v>
      </c>
      <c r="E422">
        <v>72</v>
      </c>
      <c r="F422">
        <v>10</v>
      </c>
      <c r="G422">
        <v>77</v>
      </c>
      <c r="H422">
        <v>10</v>
      </c>
      <c r="I422">
        <v>158</v>
      </c>
      <c r="J422">
        <v>5411784.9280802999</v>
      </c>
      <c r="K422">
        <v>5508219.6162435999</v>
      </c>
      <c r="L422">
        <v>5104243.30859375</v>
      </c>
      <c r="M422">
        <v>5037194.3405429898</v>
      </c>
      <c r="N422">
        <v>2196845.6563918702</v>
      </c>
      <c r="O422">
        <v>2101222.61667128</v>
      </c>
      <c r="P422">
        <v>4936919.5548737003</v>
      </c>
      <c r="Q422">
        <v>2395916.2937964499</v>
      </c>
    </row>
    <row r="423" spans="1:17" x14ac:dyDescent="0.35">
      <c r="A423" t="s">
        <v>154</v>
      </c>
      <c r="B423" t="s">
        <v>6299</v>
      </c>
      <c r="C423" t="s">
        <v>6300</v>
      </c>
      <c r="D423">
        <v>0</v>
      </c>
      <c r="E423">
        <v>46</v>
      </c>
      <c r="F423">
        <v>11</v>
      </c>
      <c r="G423">
        <v>41</v>
      </c>
      <c r="H423">
        <v>11</v>
      </c>
      <c r="I423">
        <v>366</v>
      </c>
      <c r="J423">
        <v>1523742.3634230599</v>
      </c>
      <c r="K423">
        <v>1582425.2068546901</v>
      </c>
      <c r="L423">
        <v>1603287.83203125</v>
      </c>
      <c r="M423">
        <v>1486884.9862943799</v>
      </c>
      <c r="N423">
        <v>775930.29081839195</v>
      </c>
      <c r="O423">
        <v>1610726.2066732999</v>
      </c>
      <c r="P423">
        <v>414876.46129796503</v>
      </c>
      <c r="Q423">
        <v>241030.31830792699</v>
      </c>
    </row>
    <row r="424" spans="1:17" x14ac:dyDescent="0.35">
      <c r="A424" t="s">
        <v>154</v>
      </c>
      <c r="B424" t="s">
        <v>6301</v>
      </c>
      <c r="C424" t="s">
        <v>6302</v>
      </c>
      <c r="D424">
        <v>0</v>
      </c>
      <c r="E424">
        <v>45</v>
      </c>
      <c r="F424">
        <v>7</v>
      </c>
      <c r="G424">
        <v>189</v>
      </c>
      <c r="H424">
        <v>7</v>
      </c>
      <c r="I424">
        <v>138</v>
      </c>
      <c r="J424">
        <v>14935773.418348899</v>
      </c>
      <c r="K424">
        <v>15258057.328391399</v>
      </c>
      <c r="L424">
        <v>19366949.511718798</v>
      </c>
      <c r="M424">
        <v>12850316.2983662</v>
      </c>
      <c r="N424">
        <v>5151726.8478107899</v>
      </c>
      <c r="O424">
        <v>12092991.944939701</v>
      </c>
      <c r="P424">
        <v>3617304.8509956901</v>
      </c>
      <c r="Q424">
        <v>2442722.5639834101</v>
      </c>
    </row>
    <row r="425" spans="1:17" x14ac:dyDescent="0.35">
      <c r="A425" t="s">
        <v>154</v>
      </c>
      <c r="B425" t="s">
        <v>6303</v>
      </c>
      <c r="C425" t="s">
        <v>6304</v>
      </c>
      <c r="D425">
        <v>0</v>
      </c>
      <c r="E425">
        <v>24</v>
      </c>
      <c r="F425">
        <v>15</v>
      </c>
      <c r="G425">
        <v>50</v>
      </c>
      <c r="H425">
        <v>15</v>
      </c>
      <c r="I425">
        <v>672</v>
      </c>
      <c r="J425">
        <v>287225.92007118801</v>
      </c>
      <c r="K425">
        <v>335546.86163832201</v>
      </c>
      <c r="L425">
        <v>404196.3515625</v>
      </c>
      <c r="M425">
        <v>211335.57232929999</v>
      </c>
      <c r="N425" t="s">
        <v>732</v>
      </c>
      <c r="O425" t="s">
        <v>732</v>
      </c>
      <c r="P425" t="s">
        <v>732</v>
      </c>
      <c r="Q425" t="s">
        <v>732</v>
      </c>
    </row>
    <row r="426" spans="1:17" x14ac:dyDescent="0.35">
      <c r="A426" t="s">
        <v>154</v>
      </c>
      <c r="B426" t="s">
        <v>6305</v>
      </c>
      <c r="C426" t="s">
        <v>6306</v>
      </c>
      <c r="D426">
        <v>0</v>
      </c>
      <c r="E426">
        <v>38</v>
      </c>
      <c r="F426">
        <v>13</v>
      </c>
      <c r="G426">
        <v>44</v>
      </c>
      <c r="H426">
        <v>13</v>
      </c>
      <c r="I426">
        <v>456</v>
      </c>
      <c r="J426">
        <v>1529892.1682113099</v>
      </c>
      <c r="K426">
        <v>1549403.31701286</v>
      </c>
      <c r="L426">
        <v>1966416.5625</v>
      </c>
      <c r="M426">
        <v>1474422.32477334</v>
      </c>
      <c r="N426">
        <v>767841.89995556301</v>
      </c>
      <c r="O426">
        <v>568640.42962402594</v>
      </c>
      <c r="P426">
        <v>446243.75873241801</v>
      </c>
      <c r="Q426">
        <v>433325.559919102</v>
      </c>
    </row>
    <row r="427" spans="1:17" x14ac:dyDescent="0.35">
      <c r="A427" t="s">
        <v>154</v>
      </c>
      <c r="B427" t="s">
        <v>6307</v>
      </c>
      <c r="C427" t="s">
        <v>6308</v>
      </c>
      <c r="D427">
        <v>0</v>
      </c>
      <c r="E427">
        <v>31</v>
      </c>
      <c r="F427">
        <v>13</v>
      </c>
      <c r="G427">
        <v>30</v>
      </c>
      <c r="H427">
        <v>13</v>
      </c>
      <c r="I427">
        <v>486</v>
      </c>
      <c r="J427">
        <v>857551.51528216503</v>
      </c>
      <c r="K427">
        <v>867411.64383491396</v>
      </c>
      <c r="L427">
        <v>1141934.6328125</v>
      </c>
      <c r="M427">
        <v>746479.96986537101</v>
      </c>
      <c r="N427">
        <v>108775.49865543201</v>
      </c>
      <c r="O427">
        <v>113032.12452594</v>
      </c>
      <c r="P427">
        <v>26078.950164305199</v>
      </c>
      <c r="Q427">
        <v>59132.347958706298</v>
      </c>
    </row>
    <row r="428" spans="1:17" x14ac:dyDescent="0.35">
      <c r="A428" t="s">
        <v>154</v>
      </c>
      <c r="B428" t="s">
        <v>6309</v>
      </c>
      <c r="C428" t="s">
        <v>6310</v>
      </c>
      <c r="D428">
        <v>0</v>
      </c>
      <c r="E428">
        <v>42</v>
      </c>
      <c r="F428">
        <v>17</v>
      </c>
      <c r="G428">
        <v>45</v>
      </c>
      <c r="H428">
        <v>17</v>
      </c>
      <c r="I428">
        <v>516</v>
      </c>
      <c r="J428">
        <v>1088867.26931947</v>
      </c>
      <c r="K428">
        <v>1242460.4941354999</v>
      </c>
      <c r="L428">
        <v>947971.3515625</v>
      </c>
      <c r="M428">
        <v>1463903.16435084</v>
      </c>
      <c r="N428">
        <v>1127875.5757442301</v>
      </c>
      <c r="O428">
        <v>1563907.53120432</v>
      </c>
      <c r="P428">
        <v>979215.05706299399</v>
      </c>
      <c r="Q428">
        <v>606163.24394342199</v>
      </c>
    </row>
    <row r="429" spans="1:17" x14ac:dyDescent="0.35">
      <c r="A429" t="s">
        <v>154</v>
      </c>
      <c r="B429" t="s">
        <v>6311</v>
      </c>
      <c r="C429" t="s">
        <v>6312</v>
      </c>
      <c r="D429">
        <v>0</v>
      </c>
      <c r="E429">
        <v>48</v>
      </c>
      <c r="F429">
        <v>10</v>
      </c>
      <c r="G429">
        <v>44</v>
      </c>
      <c r="H429">
        <v>10</v>
      </c>
      <c r="I429">
        <v>288</v>
      </c>
      <c r="J429">
        <v>1208527.33490708</v>
      </c>
      <c r="K429">
        <v>1667690.4696354601</v>
      </c>
      <c r="L429">
        <v>1643785.3125</v>
      </c>
      <c r="M429">
        <v>1009801.4467087</v>
      </c>
      <c r="N429">
        <v>98574.170497912797</v>
      </c>
      <c r="O429">
        <v>237239.79940074901</v>
      </c>
      <c r="P429">
        <v>89537.465089837206</v>
      </c>
      <c r="Q429" t="s">
        <v>732</v>
      </c>
    </row>
    <row r="430" spans="1:17" x14ac:dyDescent="0.35">
      <c r="A430" t="s">
        <v>154</v>
      </c>
      <c r="B430" t="s">
        <v>6313</v>
      </c>
      <c r="C430" t="s">
        <v>6314</v>
      </c>
      <c r="D430">
        <v>0</v>
      </c>
      <c r="E430">
        <v>40</v>
      </c>
      <c r="F430">
        <v>14</v>
      </c>
      <c r="G430">
        <v>49</v>
      </c>
      <c r="H430">
        <v>14</v>
      </c>
      <c r="I430">
        <v>415</v>
      </c>
      <c r="J430">
        <v>790860.87434938399</v>
      </c>
      <c r="K430">
        <v>786933.87143590394</v>
      </c>
      <c r="L430">
        <v>978575.5703125</v>
      </c>
      <c r="M430">
        <v>624475.99272721505</v>
      </c>
      <c r="N430">
        <v>50980.483365074397</v>
      </c>
      <c r="O430">
        <v>10503.7858445936</v>
      </c>
      <c r="P430">
        <v>159379.653616191</v>
      </c>
      <c r="Q430" t="s">
        <v>732</v>
      </c>
    </row>
    <row r="431" spans="1:17" x14ac:dyDescent="0.35">
      <c r="A431" t="s">
        <v>154</v>
      </c>
      <c r="B431" t="s">
        <v>6315</v>
      </c>
      <c r="C431" t="s">
        <v>6316</v>
      </c>
      <c r="D431">
        <v>0</v>
      </c>
      <c r="E431">
        <v>35</v>
      </c>
      <c r="F431">
        <v>13</v>
      </c>
      <c r="G431">
        <v>30</v>
      </c>
      <c r="H431">
        <v>13</v>
      </c>
      <c r="I431">
        <v>478</v>
      </c>
      <c r="J431">
        <v>569070.49744467996</v>
      </c>
      <c r="K431">
        <v>801696.22056932899</v>
      </c>
      <c r="L431">
        <v>1109904.171875</v>
      </c>
      <c r="M431">
        <v>747829.62291294697</v>
      </c>
      <c r="N431">
        <v>381530.07494664099</v>
      </c>
      <c r="O431">
        <v>719263.54817533796</v>
      </c>
      <c r="P431">
        <v>189663.09055185001</v>
      </c>
      <c r="Q431">
        <v>105518.750999317</v>
      </c>
    </row>
    <row r="432" spans="1:17" x14ac:dyDescent="0.35">
      <c r="A432" t="s">
        <v>154</v>
      </c>
      <c r="B432" t="s">
        <v>6317</v>
      </c>
      <c r="C432" t="s">
        <v>6318</v>
      </c>
      <c r="D432">
        <v>0</v>
      </c>
      <c r="E432">
        <v>52</v>
      </c>
      <c r="F432">
        <v>11</v>
      </c>
      <c r="G432">
        <v>88</v>
      </c>
      <c r="H432">
        <v>11</v>
      </c>
      <c r="I432">
        <v>189</v>
      </c>
      <c r="J432">
        <v>8169117.5787226697</v>
      </c>
      <c r="K432">
        <v>10455153.7979494</v>
      </c>
      <c r="L432">
        <v>12047075.3164063</v>
      </c>
      <c r="M432">
        <v>9183962.1654579602</v>
      </c>
      <c r="N432">
        <v>2401665.37557144</v>
      </c>
      <c r="O432">
        <v>1772908.69909297</v>
      </c>
      <c r="P432">
        <v>3731405.4724403499</v>
      </c>
      <c r="Q432">
        <v>2442034.5544701898</v>
      </c>
    </row>
    <row r="433" spans="1:17" x14ac:dyDescent="0.35">
      <c r="A433" t="s">
        <v>154</v>
      </c>
      <c r="B433" t="s">
        <v>6319</v>
      </c>
      <c r="C433" t="s">
        <v>6320</v>
      </c>
      <c r="D433">
        <v>0</v>
      </c>
      <c r="E433">
        <v>54</v>
      </c>
      <c r="F433">
        <v>13</v>
      </c>
      <c r="G433">
        <v>35</v>
      </c>
      <c r="H433">
        <v>13</v>
      </c>
      <c r="I433">
        <v>343</v>
      </c>
      <c r="J433">
        <v>990929.66443711298</v>
      </c>
      <c r="K433">
        <v>1183168.0715195299</v>
      </c>
      <c r="L433">
        <v>1390354.19921875</v>
      </c>
      <c r="M433">
        <v>1511532.45838617</v>
      </c>
      <c r="N433" t="s">
        <v>732</v>
      </c>
      <c r="O433" t="s">
        <v>732</v>
      </c>
      <c r="P433" t="s">
        <v>732</v>
      </c>
      <c r="Q433" t="s">
        <v>732</v>
      </c>
    </row>
    <row r="434" spans="1:17" x14ac:dyDescent="0.35">
      <c r="A434" t="s">
        <v>154</v>
      </c>
      <c r="B434" t="s">
        <v>6321</v>
      </c>
      <c r="C434" t="s">
        <v>6322</v>
      </c>
      <c r="D434">
        <v>0</v>
      </c>
      <c r="E434">
        <v>42</v>
      </c>
      <c r="F434">
        <v>15</v>
      </c>
      <c r="G434">
        <v>48</v>
      </c>
      <c r="H434">
        <v>15</v>
      </c>
      <c r="I434">
        <v>405</v>
      </c>
      <c r="J434">
        <v>2286586.29266416</v>
      </c>
      <c r="K434">
        <v>2678643.0170856998</v>
      </c>
      <c r="L434">
        <v>2647807.51171875</v>
      </c>
      <c r="M434">
        <v>1897119.2256274801</v>
      </c>
      <c r="N434">
        <v>1096212.50933669</v>
      </c>
      <c r="O434">
        <v>942612.35140811303</v>
      </c>
      <c r="P434">
        <v>990281.02204018796</v>
      </c>
      <c r="Q434">
        <v>672095.32201855595</v>
      </c>
    </row>
    <row r="435" spans="1:17" x14ac:dyDescent="0.35">
      <c r="A435" t="s">
        <v>154</v>
      </c>
      <c r="B435" t="s">
        <v>6323</v>
      </c>
      <c r="C435" t="s">
        <v>6324</v>
      </c>
      <c r="D435">
        <v>0</v>
      </c>
      <c r="E435">
        <v>21</v>
      </c>
      <c r="F435">
        <v>15</v>
      </c>
      <c r="G435">
        <v>44</v>
      </c>
      <c r="H435">
        <v>15</v>
      </c>
      <c r="I435">
        <v>972</v>
      </c>
      <c r="J435">
        <v>575733.22099299903</v>
      </c>
      <c r="K435">
        <v>676882.51307828201</v>
      </c>
      <c r="L435">
        <v>766705.1953125</v>
      </c>
      <c r="M435">
        <v>466339.87187954597</v>
      </c>
      <c r="N435">
        <v>788880.33996045997</v>
      </c>
      <c r="O435">
        <v>1471582.8513506199</v>
      </c>
      <c r="P435">
        <v>1117445.2938496899</v>
      </c>
      <c r="Q435">
        <v>280059.89414444898</v>
      </c>
    </row>
    <row r="436" spans="1:17" x14ac:dyDescent="0.35">
      <c r="A436" t="s">
        <v>154</v>
      </c>
      <c r="B436" t="s">
        <v>6325</v>
      </c>
      <c r="C436" t="s">
        <v>6326</v>
      </c>
      <c r="D436">
        <v>0</v>
      </c>
      <c r="E436">
        <v>57</v>
      </c>
      <c r="F436">
        <v>11</v>
      </c>
      <c r="G436">
        <v>151</v>
      </c>
      <c r="H436">
        <v>9</v>
      </c>
      <c r="I436">
        <v>163</v>
      </c>
      <c r="J436">
        <v>23628149.897752799</v>
      </c>
      <c r="K436">
        <v>21400003.615082201</v>
      </c>
      <c r="L436">
        <v>19240285.0859375</v>
      </c>
      <c r="M436">
        <v>16993459.310042799</v>
      </c>
      <c r="N436">
        <v>11115181.1651859</v>
      </c>
      <c r="O436">
        <v>21398390.949991498</v>
      </c>
      <c r="P436">
        <v>5572630.0478036096</v>
      </c>
      <c r="Q436">
        <v>2537514.15625674</v>
      </c>
    </row>
    <row r="437" spans="1:17" x14ac:dyDescent="0.35">
      <c r="A437" t="s">
        <v>154</v>
      </c>
      <c r="B437" t="s">
        <v>6327</v>
      </c>
      <c r="C437" t="s">
        <v>6328</v>
      </c>
      <c r="D437">
        <v>0</v>
      </c>
      <c r="E437">
        <v>43</v>
      </c>
      <c r="F437">
        <v>8</v>
      </c>
      <c r="G437">
        <v>53</v>
      </c>
      <c r="H437">
        <v>8</v>
      </c>
      <c r="I437">
        <v>309</v>
      </c>
      <c r="J437">
        <v>1240990.7666726499</v>
      </c>
      <c r="K437">
        <v>914898.14026187605</v>
      </c>
      <c r="L437">
        <v>1314182.703125</v>
      </c>
      <c r="M437">
        <v>1140360.1019005701</v>
      </c>
      <c r="N437">
        <v>863920.45001472102</v>
      </c>
      <c r="O437">
        <v>928366.33741124405</v>
      </c>
      <c r="P437">
        <v>379538.32130055799</v>
      </c>
      <c r="Q437">
        <v>157450.45424246299</v>
      </c>
    </row>
    <row r="438" spans="1:17" x14ac:dyDescent="0.35">
      <c r="A438" t="s">
        <v>154</v>
      </c>
      <c r="B438" t="s">
        <v>6329</v>
      </c>
      <c r="C438" t="s">
        <v>6330</v>
      </c>
      <c r="D438">
        <v>0</v>
      </c>
      <c r="E438">
        <v>62</v>
      </c>
      <c r="F438">
        <v>10</v>
      </c>
      <c r="G438">
        <v>120</v>
      </c>
      <c r="H438">
        <v>10</v>
      </c>
      <c r="I438">
        <v>179</v>
      </c>
      <c r="J438">
        <v>6116578.7790833302</v>
      </c>
      <c r="K438">
        <v>5675191.9094415903</v>
      </c>
      <c r="L438">
        <v>6207288.71875</v>
      </c>
      <c r="M438">
        <v>4141146.2172048702</v>
      </c>
      <c r="N438">
        <v>20435288.8699564</v>
      </c>
      <c r="O438">
        <v>20346398.545607399</v>
      </c>
      <c r="P438">
        <v>18770434.157415099</v>
      </c>
      <c r="Q438">
        <v>9523922.3128973506</v>
      </c>
    </row>
    <row r="439" spans="1:17" x14ac:dyDescent="0.35">
      <c r="A439" t="s">
        <v>154</v>
      </c>
      <c r="B439" t="s">
        <v>6331</v>
      </c>
      <c r="C439" t="s">
        <v>6332</v>
      </c>
      <c r="D439">
        <v>0</v>
      </c>
      <c r="E439">
        <v>74</v>
      </c>
      <c r="F439">
        <v>8</v>
      </c>
      <c r="G439">
        <v>207</v>
      </c>
      <c r="H439">
        <v>8</v>
      </c>
      <c r="I439">
        <v>114</v>
      </c>
      <c r="J439">
        <v>84114882.640270099</v>
      </c>
      <c r="K439">
        <v>80710027.900081098</v>
      </c>
      <c r="L439">
        <v>66915557.3984375</v>
      </c>
      <c r="M439">
        <v>54635880.793838501</v>
      </c>
      <c r="N439">
        <v>26575023.152771201</v>
      </c>
      <c r="O439">
        <v>61711696.870106302</v>
      </c>
      <c r="P439">
        <v>21759507.281188201</v>
      </c>
      <c r="Q439">
        <v>7760249.5413374696</v>
      </c>
    </row>
    <row r="440" spans="1:17" x14ac:dyDescent="0.35">
      <c r="A440" t="s">
        <v>154</v>
      </c>
      <c r="B440" t="s">
        <v>6333</v>
      </c>
      <c r="C440" t="s">
        <v>6334</v>
      </c>
      <c r="D440">
        <v>0</v>
      </c>
      <c r="E440">
        <v>45</v>
      </c>
      <c r="F440">
        <v>12</v>
      </c>
      <c r="G440">
        <v>27</v>
      </c>
      <c r="H440">
        <v>12</v>
      </c>
      <c r="I440">
        <v>400</v>
      </c>
      <c r="J440">
        <v>751496.89877257403</v>
      </c>
      <c r="K440">
        <v>664276.13560884295</v>
      </c>
      <c r="L440">
        <v>817742.421875</v>
      </c>
      <c r="M440">
        <v>708449.81997750397</v>
      </c>
      <c r="N440">
        <v>374077.94642346899</v>
      </c>
      <c r="O440">
        <v>435768.84079929598</v>
      </c>
      <c r="P440">
        <v>69443.5947190406</v>
      </c>
      <c r="Q440">
        <v>19707.893397047599</v>
      </c>
    </row>
    <row r="441" spans="1:17" x14ac:dyDescent="0.35">
      <c r="A441" t="s">
        <v>154</v>
      </c>
      <c r="B441" t="s">
        <v>6335</v>
      </c>
      <c r="C441" t="s">
        <v>6336</v>
      </c>
      <c r="D441">
        <v>0</v>
      </c>
      <c r="E441">
        <v>64</v>
      </c>
      <c r="F441">
        <v>9</v>
      </c>
      <c r="G441">
        <v>75</v>
      </c>
      <c r="H441">
        <v>9</v>
      </c>
      <c r="I441">
        <v>158</v>
      </c>
      <c r="J441">
        <v>3819370.7372282399</v>
      </c>
      <c r="K441">
        <v>4204672.2206742996</v>
      </c>
      <c r="L441">
        <v>3427681.453125</v>
      </c>
      <c r="M441">
        <v>2612465.5761192199</v>
      </c>
      <c r="N441">
        <v>503583.21732894599</v>
      </c>
      <c r="O441">
        <v>315600.482814644</v>
      </c>
      <c r="P441">
        <v>368599.99735453399</v>
      </c>
      <c r="Q441">
        <v>250892.81259068201</v>
      </c>
    </row>
    <row r="442" spans="1:17" x14ac:dyDescent="0.35">
      <c r="A442" t="s">
        <v>154</v>
      </c>
      <c r="B442" t="s">
        <v>6337</v>
      </c>
      <c r="C442" t="s">
        <v>6338</v>
      </c>
      <c r="D442">
        <v>0</v>
      </c>
      <c r="E442">
        <v>44</v>
      </c>
      <c r="F442">
        <v>11</v>
      </c>
      <c r="G442">
        <v>76</v>
      </c>
      <c r="H442">
        <v>11</v>
      </c>
      <c r="I442">
        <v>368</v>
      </c>
      <c r="J442">
        <v>2510125.3890066901</v>
      </c>
      <c r="K442">
        <v>2403012.44770284</v>
      </c>
      <c r="L442">
        <v>3770328.74609375</v>
      </c>
      <c r="M442">
        <v>2393453.89867729</v>
      </c>
      <c r="N442">
        <v>4822179.0965574998</v>
      </c>
      <c r="O442">
        <v>2217761.9971753298</v>
      </c>
      <c r="P442">
        <v>4869057.9868295603</v>
      </c>
      <c r="Q442">
        <v>978602.63146918605</v>
      </c>
    </row>
    <row r="443" spans="1:17" x14ac:dyDescent="0.35">
      <c r="A443" t="s">
        <v>154</v>
      </c>
      <c r="B443" t="s">
        <v>6339</v>
      </c>
      <c r="C443" t="s">
        <v>6340</v>
      </c>
      <c r="D443">
        <v>0</v>
      </c>
      <c r="E443">
        <v>23</v>
      </c>
      <c r="F443">
        <v>15</v>
      </c>
      <c r="G443">
        <v>45</v>
      </c>
      <c r="H443">
        <v>15</v>
      </c>
      <c r="I443">
        <v>735</v>
      </c>
      <c r="J443">
        <v>1002291.35680899</v>
      </c>
      <c r="K443">
        <v>1248000.3445685001</v>
      </c>
      <c r="L443">
        <v>1272582.4609375</v>
      </c>
      <c r="M443">
        <v>919359.85889323405</v>
      </c>
      <c r="N443">
        <v>69683.015920667705</v>
      </c>
      <c r="O443">
        <v>287276.973406045</v>
      </c>
      <c r="P443">
        <v>15418.395396423801</v>
      </c>
      <c r="Q443">
        <v>69220.927726045906</v>
      </c>
    </row>
    <row r="444" spans="1:17" x14ac:dyDescent="0.35">
      <c r="A444" t="s">
        <v>154</v>
      </c>
      <c r="B444" t="s">
        <v>6341</v>
      </c>
      <c r="C444" t="s">
        <v>6342</v>
      </c>
      <c r="D444">
        <v>0</v>
      </c>
      <c r="E444">
        <v>29</v>
      </c>
      <c r="F444">
        <v>11</v>
      </c>
      <c r="G444">
        <v>47</v>
      </c>
      <c r="H444">
        <v>11</v>
      </c>
      <c r="I444">
        <v>418</v>
      </c>
      <c r="J444">
        <v>2040412.7514297401</v>
      </c>
      <c r="K444">
        <v>2059858.0496660599</v>
      </c>
      <c r="L444">
        <v>2159858.87890625</v>
      </c>
      <c r="M444">
        <v>1156472.1701879001</v>
      </c>
      <c r="N444">
        <v>167828.41438345201</v>
      </c>
      <c r="O444">
        <v>445442.73280879</v>
      </c>
      <c r="P444">
        <v>19209.951290528599</v>
      </c>
      <c r="Q444" t="s">
        <v>732</v>
      </c>
    </row>
    <row r="445" spans="1:17" x14ac:dyDescent="0.35">
      <c r="A445" t="s">
        <v>154</v>
      </c>
      <c r="B445" t="s">
        <v>6343</v>
      </c>
      <c r="C445" t="s">
        <v>6344</v>
      </c>
      <c r="D445">
        <v>0</v>
      </c>
      <c r="E445">
        <v>62</v>
      </c>
      <c r="F445">
        <v>11</v>
      </c>
      <c r="G445">
        <v>84</v>
      </c>
      <c r="H445">
        <v>11</v>
      </c>
      <c r="I445">
        <v>122</v>
      </c>
      <c r="J445">
        <v>7166537.8234501798</v>
      </c>
      <c r="K445">
        <v>6982929.4036517404</v>
      </c>
      <c r="L445">
        <v>7660632.1171875</v>
      </c>
      <c r="M445">
        <v>6863215.6770298304</v>
      </c>
      <c r="N445">
        <v>1422508.9976425199</v>
      </c>
      <c r="O445">
        <v>1599606.0194077201</v>
      </c>
      <c r="P445">
        <v>2227486.78966717</v>
      </c>
      <c r="Q445">
        <v>1272552.2225228299</v>
      </c>
    </row>
    <row r="446" spans="1:17" x14ac:dyDescent="0.35">
      <c r="A446" t="s">
        <v>154</v>
      </c>
      <c r="B446" t="s">
        <v>6345</v>
      </c>
      <c r="C446" t="s">
        <v>6346</v>
      </c>
      <c r="D446">
        <v>0</v>
      </c>
      <c r="E446">
        <v>56</v>
      </c>
      <c r="F446">
        <v>7</v>
      </c>
      <c r="G446">
        <v>94</v>
      </c>
      <c r="H446">
        <v>7</v>
      </c>
      <c r="I446">
        <v>187</v>
      </c>
      <c r="J446">
        <v>4804683.8961427696</v>
      </c>
      <c r="K446">
        <v>4412170.1361989202</v>
      </c>
      <c r="L446">
        <v>4536679.90625</v>
      </c>
      <c r="M446">
        <v>3846390.1498138499</v>
      </c>
      <c r="N446">
        <v>764382.57688238798</v>
      </c>
      <c r="O446">
        <v>1018527.91140378</v>
      </c>
      <c r="P446">
        <v>496269.83331922302</v>
      </c>
      <c r="Q446">
        <v>133198.953507889</v>
      </c>
    </row>
    <row r="447" spans="1:17" x14ac:dyDescent="0.35">
      <c r="A447" t="s">
        <v>154</v>
      </c>
      <c r="B447" t="s">
        <v>6347</v>
      </c>
      <c r="C447" t="s">
        <v>6348</v>
      </c>
      <c r="D447">
        <v>0</v>
      </c>
      <c r="E447">
        <v>47</v>
      </c>
      <c r="F447">
        <v>11</v>
      </c>
      <c r="G447">
        <v>51</v>
      </c>
      <c r="H447">
        <v>11</v>
      </c>
      <c r="I447">
        <v>338</v>
      </c>
      <c r="J447">
        <v>2345822.6921278299</v>
      </c>
      <c r="K447">
        <v>2095334.67938982</v>
      </c>
      <c r="L447">
        <v>2506037.046875</v>
      </c>
      <c r="M447">
        <v>1794347.5381575101</v>
      </c>
      <c r="N447">
        <v>177573.191284553</v>
      </c>
      <c r="O447">
        <v>457822.57082746399</v>
      </c>
      <c r="P447">
        <v>166014.713509625</v>
      </c>
      <c r="Q447" t="s">
        <v>732</v>
      </c>
    </row>
    <row r="448" spans="1:17" x14ac:dyDescent="0.35">
      <c r="A448" t="s">
        <v>154</v>
      </c>
      <c r="B448" t="s">
        <v>6349</v>
      </c>
      <c r="C448" t="s">
        <v>6350</v>
      </c>
      <c r="D448">
        <v>0</v>
      </c>
      <c r="E448">
        <v>41</v>
      </c>
      <c r="F448">
        <v>13</v>
      </c>
      <c r="G448">
        <v>63</v>
      </c>
      <c r="H448">
        <v>13</v>
      </c>
      <c r="I448">
        <v>359</v>
      </c>
      <c r="J448">
        <v>1400059.0541804701</v>
      </c>
      <c r="K448">
        <v>1567918.4338511301</v>
      </c>
      <c r="L448">
        <v>1674557.48046875</v>
      </c>
      <c r="M448">
        <v>1203069.8140999801</v>
      </c>
      <c r="N448">
        <v>420615.02464528597</v>
      </c>
      <c r="O448">
        <v>678272.78283958405</v>
      </c>
      <c r="P448">
        <v>139203.62791498899</v>
      </c>
      <c r="Q448">
        <v>110399.729944719</v>
      </c>
    </row>
    <row r="449" spans="1:17" x14ac:dyDescent="0.35">
      <c r="A449" t="s">
        <v>154</v>
      </c>
      <c r="B449" t="s">
        <v>6351</v>
      </c>
      <c r="C449" t="s">
        <v>6352</v>
      </c>
      <c r="D449">
        <v>0</v>
      </c>
      <c r="E449">
        <v>39</v>
      </c>
      <c r="F449">
        <v>17</v>
      </c>
      <c r="G449">
        <v>43</v>
      </c>
      <c r="H449">
        <v>17</v>
      </c>
      <c r="I449">
        <v>520</v>
      </c>
      <c r="J449">
        <v>1306086.9345593399</v>
      </c>
      <c r="K449">
        <v>1275834.0526114199</v>
      </c>
      <c r="L449">
        <v>1386442.89453125</v>
      </c>
      <c r="M449">
        <v>1142887.9455761099</v>
      </c>
      <c r="N449">
        <v>737021.73365204805</v>
      </c>
      <c r="O449">
        <v>792818.98501049296</v>
      </c>
      <c r="P449">
        <v>643696.35241977603</v>
      </c>
      <c r="Q449">
        <v>290406.85107945203</v>
      </c>
    </row>
    <row r="450" spans="1:17" x14ac:dyDescent="0.35">
      <c r="A450" t="s">
        <v>154</v>
      </c>
      <c r="B450" t="s">
        <v>6353</v>
      </c>
      <c r="C450" t="s">
        <v>6354</v>
      </c>
      <c r="D450">
        <v>0</v>
      </c>
      <c r="E450">
        <v>35</v>
      </c>
      <c r="F450">
        <v>16</v>
      </c>
      <c r="G450">
        <v>61</v>
      </c>
      <c r="H450">
        <v>16</v>
      </c>
      <c r="I450">
        <v>512</v>
      </c>
      <c r="J450">
        <v>1304681.5791136101</v>
      </c>
      <c r="K450">
        <v>1335641.1132913099</v>
      </c>
      <c r="L450">
        <v>1364607.4140625</v>
      </c>
      <c r="M450">
        <v>1113678.1802880701</v>
      </c>
      <c r="N450" t="s">
        <v>732</v>
      </c>
      <c r="O450">
        <v>62966.391699168598</v>
      </c>
      <c r="P450" t="s">
        <v>732</v>
      </c>
      <c r="Q450" t="s">
        <v>732</v>
      </c>
    </row>
    <row r="451" spans="1:17" x14ac:dyDescent="0.35">
      <c r="A451" t="s">
        <v>154</v>
      </c>
      <c r="B451" t="s">
        <v>6355</v>
      </c>
      <c r="C451" t="s">
        <v>6356</v>
      </c>
      <c r="D451">
        <v>0</v>
      </c>
      <c r="E451">
        <v>70</v>
      </c>
      <c r="F451">
        <v>7</v>
      </c>
      <c r="G451">
        <v>149</v>
      </c>
      <c r="H451">
        <v>7</v>
      </c>
      <c r="I451">
        <v>93</v>
      </c>
      <c r="J451">
        <v>36633907.3410374</v>
      </c>
      <c r="K451">
        <v>34257200.278963603</v>
      </c>
      <c r="L451">
        <v>34736318.693359397</v>
      </c>
      <c r="M451">
        <v>24779974.091289099</v>
      </c>
      <c r="N451">
        <v>16545382.869914399</v>
      </c>
      <c r="O451">
        <v>24194582.0393271</v>
      </c>
      <c r="P451">
        <v>13313217.6341343</v>
      </c>
      <c r="Q451">
        <v>6448877.9496952305</v>
      </c>
    </row>
    <row r="452" spans="1:17" x14ac:dyDescent="0.35">
      <c r="A452" t="s">
        <v>154</v>
      </c>
      <c r="B452" t="s">
        <v>6357</v>
      </c>
      <c r="C452" t="s">
        <v>6358</v>
      </c>
      <c r="D452">
        <v>0</v>
      </c>
      <c r="E452">
        <v>54</v>
      </c>
      <c r="F452">
        <v>7</v>
      </c>
      <c r="G452">
        <v>54</v>
      </c>
      <c r="H452">
        <v>7</v>
      </c>
      <c r="I452">
        <v>217</v>
      </c>
      <c r="J452">
        <v>1537310.22508416</v>
      </c>
      <c r="K452">
        <v>1246061.2168805499</v>
      </c>
      <c r="L452">
        <v>737760.640625</v>
      </c>
      <c r="M452">
        <v>837358.247378967</v>
      </c>
      <c r="N452">
        <v>1859575.5639009799</v>
      </c>
      <c r="O452">
        <v>457442.03174060298</v>
      </c>
      <c r="P452">
        <v>660017.75696480705</v>
      </c>
      <c r="Q452">
        <v>445781.950413713</v>
      </c>
    </row>
    <row r="453" spans="1:17" x14ac:dyDescent="0.35">
      <c r="A453" t="s">
        <v>154</v>
      </c>
      <c r="B453" t="s">
        <v>6359</v>
      </c>
      <c r="C453" t="s">
        <v>6360</v>
      </c>
      <c r="D453">
        <v>0</v>
      </c>
      <c r="E453">
        <v>40</v>
      </c>
      <c r="F453">
        <v>4</v>
      </c>
      <c r="G453">
        <v>98</v>
      </c>
      <c r="H453">
        <v>4</v>
      </c>
      <c r="I453">
        <v>144</v>
      </c>
      <c r="J453">
        <v>1773025.59777051</v>
      </c>
      <c r="K453">
        <v>1652940.22878181</v>
      </c>
      <c r="L453">
        <v>2310922.7978515602</v>
      </c>
      <c r="M453">
        <v>1130211.70377675</v>
      </c>
      <c r="N453">
        <v>13524605.296198901</v>
      </c>
      <c r="O453">
        <v>7239181.9171135398</v>
      </c>
      <c r="P453">
        <v>18613090.904692799</v>
      </c>
      <c r="Q453">
        <v>5970455.9107933901</v>
      </c>
    </row>
    <row r="454" spans="1:17" x14ac:dyDescent="0.35">
      <c r="A454" t="s">
        <v>154</v>
      </c>
      <c r="B454" t="s">
        <v>6361</v>
      </c>
      <c r="C454" t="s">
        <v>6362</v>
      </c>
      <c r="D454">
        <v>0</v>
      </c>
      <c r="E454">
        <v>61</v>
      </c>
      <c r="F454">
        <v>4</v>
      </c>
      <c r="G454">
        <v>77</v>
      </c>
      <c r="H454">
        <v>4</v>
      </c>
      <c r="I454">
        <v>89</v>
      </c>
      <c r="J454">
        <v>21526885.954633199</v>
      </c>
      <c r="K454">
        <v>22463366.699134499</v>
      </c>
      <c r="L454">
        <v>12535145.0898438</v>
      </c>
      <c r="M454">
        <v>8388302.5004732804</v>
      </c>
      <c r="N454" t="s">
        <v>732</v>
      </c>
      <c r="O454">
        <v>399601.52595644898</v>
      </c>
      <c r="P454">
        <v>48455.263585968903</v>
      </c>
      <c r="Q454" t="s">
        <v>732</v>
      </c>
    </row>
    <row r="455" spans="1:17" x14ac:dyDescent="0.35">
      <c r="A455" t="s">
        <v>154</v>
      </c>
      <c r="B455" t="s">
        <v>6363</v>
      </c>
      <c r="C455" t="s">
        <v>6364</v>
      </c>
      <c r="D455">
        <v>0</v>
      </c>
      <c r="E455">
        <v>52</v>
      </c>
      <c r="F455">
        <v>7</v>
      </c>
      <c r="G455">
        <v>111</v>
      </c>
      <c r="H455">
        <v>7</v>
      </c>
      <c r="I455">
        <v>128</v>
      </c>
      <c r="J455">
        <v>27371425.1623936</v>
      </c>
      <c r="K455">
        <v>23879480.420623001</v>
      </c>
      <c r="L455">
        <v>23218890.4609375</v>
      </c>
      <c r="M455">
        <v>22489232.754140399</v>
      </c>
      <c r="N455">
        <v>6120299.2670369996</v>
      </c>
      <c r="O455">
        <v>20036004.3421731</v>
      </c>
      <c r="P455">
        <v>8651807.8543651793</v>
      </c>
      <c r="Q455">
        <v>4836327.3656902397</v>
      </c>
    </row>
    <row r="456" spans="1:17" x14ac:dyDescent="0.35">
      <c r="A456" t="s">
        <v>154</v>
      </c>
      <c r="B456" t="s">
        <v>6365</v>
      </c>
      <c r="C456" t="s">
        <v>6366</v>
      </c>
      <c r="D456">
        <v>0</v>
      </c>
      <c r="E456">
        <v>62</v>
      </c>
      <c r="F456">
        <v>11</v>
      </c>
      <c r="G456">
        <v>48</v>
      </c>
      <c r="H456">
        <v>11</v>
      </c>
      <c r="I456">
        <v>198</v>
      </c>
      <c r="J456">
        <v>1763747.9245261699</v>
      </c>
      <c r="K456">
        <v>1848220.15758128</v>
      </c>
      <c r="L456">
        <v>1988545.66015625</v>
      </c>
      <c r="M456">
        <v>1427203.83406914</v>
      </c>
      <c r="N456">
        <v>195841.876013195</v>
      </c>
      <c r="O456">
        <v>379745.696739537</v>
      </c>
      <c r="P456">
        <v>179822.025684425</v>
      </c>
      <c r="Q456">
        <v>40284.229121454096</v>
      </c>
    </row>
    <row r="457" spans="1:17" x14ac:dyDescent="0.35">
      <c r="A457" t="s">
        <v>154</v>
      </c>
      <c r="B457" t="s">
        <v>6367</v>
      </c>
      <c r="C457" t="s">
        <v>6368</v>
      </c>
      <c r="D457">
        <v>0</v>
      </c>
      <c r="E457">
        <v>36</v>
      </c>
      <c r="F457">
        <v>14</v>
      </c>
      <c r="G457">
        <v>40</v>
      </c>
      <c r="H457">
        <v>14</v>
      </c>
      <c r="I457">
        <v>509</v>
      </c>
      <c r="J457">
        <v>1157651.2610756799</v>
      </c>
      <c r="K457">
        <v>1335265.9410085101</v>
      </c>
      <c r="L457">
        <v>1568123.13671875</v>
      </c>
      <c r="M457">
        <v>1134988.5742462501</v>
      </c>
      <c r="N457">
        <v>900429.69485141197</v>
      </c>
      <c r="O457">
        <v>522706.81930265803</v>
      </c>
      <c r="P457">
        <v>1056987.6194394799</v>
      </c>
      <c r="Q457">
        <v>358731.62390139699</v>
      </c>
    </row>
    <row r="458" spans="1:17" x14ac:dyDescent="0.35">
      <c r="A458" t="s">
        <v>154</v>
      </c>
      <c r="B458" t="s">
        <v>6369</v>
      </c>
      <c r="C458" t="s">
        <v>6370</v>
      </c>
      <c r="D458">
        <v>0</v>
      </c>
      <c r="E458">
        <v>60</v>
      </c>
      <c r="F458">
        <v>13</v>
      </c>
      <c r="G458">
        <v>43</v>
      </c>
      <c r="H458">
        <v>13</v>
      </c>
      <c r="I458">
        <v>289</v>
      </c>
      <c r="J458">
        <v>879530.09168916999</v>
      </c>
      <c r="K458">
        <v>947222.75401811698</v>
      </c>
      <c r="L458">
        <v>1100161.6015625</v>
      </c>
      <c r="M458">
        <v>710354.02113328502</v>
      </c>
      <c r="N458">
        <v>44709.439876693701</v>
      </c>
      <c r="O458">
        <v>218619.03277268601</v>
      </c>
      <c r="P458" t="s">
        <v>732</v>
      </c>
      <c r="Q458" t="s">
        <v>732</v>
      </c>
    </row>
    <row r="459" spans="1:17" x14ac:dyDescent="0.35">
      <c r="A459" t="s">
        <v>154</v>
      </c>
      <c r="B459" t="s">
        <v>6371</v>
      </c>
      <c r="C459" t="s">
        <v>6372</v>
      </c>
      <c r="D459">
        <v>0</v>
      </c>
      <c r="E459">
        <v>24</v>
      </c>
      <c r="F459">
        <v>13</v>
      </c>
      <c r="G459">
        <v>38</v>
      </c>
      <c r="H459">
        <v>13</v>
      </c>
      <c r="I459">
        <v>748</v>
      </c>
      <c r="J459">
        <v>910745.33758257702</v>
      </c>
      <c r="K459">
        <v>675359.12860546994</v>
      </c>
      <c r="L459">
        <v>727845.4609375</v>
      </c>
      <c r="M459">
        <v>537038.513363273</v>
      </c>
      <c r="N459">
        <v>309167.41790249298</v>
      </c>
      <c r="O459">
        <v>548496.97999439901</v>
      </c>
      <c r="P459">
        <v>350183.44307078799</v>
      </c>
      <c r="Q459">
        <v>169159.28984584499</v>
      </c>
    </row>
    <row r="460" spans="1:17" x14ac:dyDescent="0.35">
      <c r="A460" t="s">
        <v>154</v>
      </c>
      <c r="B460" t="s">
        <v>6373</v>
      </c>
      <c r="C460" t="s">
        <v>6374</v>
      </c>
      <c r="D460">
        <v>0</v>
      </c>
      <c r="E460">
        <v>41</v>
      </c>
      <c r="F460">
        <v>10</v>
      </c>
      <c r="G460">
        <v>46</v>
      </c>
      <c r="H460">
        <v>10</v>
      </c>
      <c r="I460">
        <v>304</v>
      </c>
      <c r="J460">
        <v>3187190.7827979401</v>
      </c>
      <c r="K460">
        <v>5784326.27176503</v>
      </c>
      <c r="L460">
        <v>3526846.09375</v>
      </c>
      <c r="M460">
        <v>5425932.07625225</v>
      </c>
      <c r="N460" t="s">
        <v>732</v>
      </c>
      <c r="O460">
        <v>3194620.1472628</v>
      </c>
      <c r="P460">
        <v>3214667.5470058899</v>
      </c>
      <c r="Q460">
        <v>6114914.2458071802</v>
      </c>
    </row>
    <row r="461" spans="1:17" x14ac:dyDescent="0.35">
      <c r="A461" t="s">
        <v>154</v>
      </c>
      <c r="B461" t="s">
        <v>6375</v>
      </c>
      <c r="C461" t="s">
        <v>6376</v>
      </c>
      <c r="D461">
        <v>0</v>
      </c>
      <c r="E461">
        <v>32</v>
      </c>
      <c r="F461">
        <v>16</v>
      </c>
      <c r="G461">
        <v>39</v>
      </c>
      <c r="H461">
        <v>16</v>
      </c>
      <c r="I461">
        <v>561</v>
      </c>
      <c r="J461">
        <v>1122347.0995896701</v>
      </c>
      <c r="K461">
        <v>1189615.4487894899</v>
      </c>
      <c r="L461">
        <v>1451513.43359375</v>
      </c>
      <c r="M461">
        <v>1035411.97448889</v>
      </c>
      <c r="N461">
        <v>63641.007237649203</v>
      </c>
      <c r="O461">
        <v>97517.566763182695</v>
      </c>
      <c r="P461">
        <v>39375.836836909999</v>
      </c>
      <c r="Q461" t="s">
        <v>732</v>
      </c>
    </row>
    <row r="462" spans="1:17" x14ac:dyDescent="0.35">
      <c r="A462" t="s">
        <v>154</v>
      </c>
      <c r="B462" t="s">
        <v>6377</v>
      </c>
      <c r="C462" t="s">
        <v>6378</v>
      </c>
      <c r="D462">
        <v>0</v>
      </c>
      <c r="E462">
        <v>47</v>
      </c>
      <c r="F462">
        <v>12</v>
      </c>
      <c r="G462">
        <v>82</v>
      </c>
      <c r="H462">
        <v>12</v>
      </c>
      <c r="I462">
        <v>344</v>
      </c>
      <c r="J462">
        <v>1374074.60200922</v>
      </c>
      <c r="K462">
        <v>1263285.1993946501</v>
      </c>
      <c r="L462">
        <v>1480994.9296875</v>
      </c>
      <c r="M462">
        <v>1202467.4457362299</v>
      </c>
      <c r="N462">
        <v>4139351.51110096</v>
      </c>
      <c r="O462">
        <v>3003516.8531144899</v>
      </c>
      <c r="P462">
        <v>4500980.8894071598</v>
      </c>
      <c r="Q462">
        <v>1925578.7982423699</v>
      </c>
    </row>
    <row r="463" spans="1:17" x14ac:dyDescent="0.35">
      <c r="A463" t="s">
        <v>154</v>
      </c>
      <c r="B463" t="s">
        <v>6379</v>
      </c>
      <c r="C463" t="s">
        <v>6380</v>
      </c>
      <c r="D463">
        <v>0</v>
      </c>
      <c r="E463">
        <v>68</v>
      </c>
      <c r="F463">
        <v>10</v>
      </c>
      <c r="G463">
        <v>137</v>
      </c>
      <c r="H463">
        <v>10</v>
      </c>
      <c r="I463">
        <v>143</v>
      </c>
      <c r="J463">
        <v>11186342.7536074</v>
      </c>
      <c r="K463">
        <v>10318616.509791199</v>
      </c>
      <c r="L463">
        <v>8157976.06640625</v>
      </c>
      <c r="M463">
        <v>8702293.4284185208</v>
      </c>
      <c r="N463">
        <v>28674437.265152998</v>
      </c>
      <c r="O463">
        <v>26268772.301420301</v>
      </c>
      <c r="P463">
        <v>23471673.2384305</v>
      </c>
      <c r="Q463">
        <v>12750399.130886</v>
      </c>
    </row>
    <row r="464" spans="1:17" x14ac:dyDescent="0.35">
      <c r="A464" t="s">
        <v>154</v>
      </c>
      <c r="B464" t="s">
        <v>6381</v>
      </c>
      <c r="C464" t="s">
        <v>6382</v>
      </c>
      <c r="D464">
        <v>0</v>
      </c>
      <c r="E464">
        <v>29</v>
      </c>
      <c r="F464">
        <v>12</v>
      </c>
      <c r="G464">
        <v>38</v>
      </c>
      <c r="H464">
        <v>12</v>
      </c>
      <c r="I464">
        <v>546</v>
      </c>
      <c r="J464">
        <v>907812.66817157704</v>
      </c>
      <c r="K464">
        <v>901517.28874039603</v>
      </c>
      <c r="L464">
        <v>1114623.7265625</v>
      </c>
      <c r="M464">
        <v>711307.97073738906</v>
      </c>
      <c r="N464">
        <v>117214.720534509</v>
      </c>
      <c r="O464">
        <v>300187.65230242402</v>
      </c>
      <c r="P464">
        <v>124507.67871547901</v>
      </c>
      <c r="Q464">
        <v>91051.740709292906</v>
      </c>
    </row>
    <row r="465" spans="1:17" x14ac:dyDescent="0.35">
      <c r="A465" t="s">
        <v>154</v>
      </c>
      <c r="B465" t="s">
        <v>6383</v>
      </c>
      <c r="C465" t="s">
        <v>6384</v>
      </c>
      <c r="D465">
        <v>0</v>
      </c>
      <c r="E465">
        <v>34</v>
      </c>
      <c r="F465">
        <v>13</v>
      </c>
      <c r="G465">
        <v>50</v>
      </c>
      <c r="H465">
        <v>13</v>
      </c>
      <c r="I465">
        <v>471</v>
      </c>
      <c r="J465">
        <v>2358443.4428707799</v>
      </c>
      <c r="K465">
        <v>2698063.7694824599</v>
      </c>
      <c r="L465">
        <v>3252054.171875</v>
      </c>
      <c r="M465">
        <v>2042998.73747691</v>
      </c>
      <c r="N465" t="s">
        <v>732</v>
      </c>
      <c r="O465">
        <v>78779.653940303193</v>
      </c>
      <c r="P465" t="s">
        <v>732</v>
      </c>
      <c r="Q465" t="s">
        <v>732</v>
      </c>
    </row>
    <row r="466" spans="1:17" x14ac:dyDescent="0.35">
      <c r="A466" t="s">
        <v>154</v>
      </c>
      <c r="B466" t="s">
        <v>6385</v>
      </c>
      <c r="C466" t="s">
        <v>6386</v>
      </c>
      <c r="D466">
        <v>0</v>
      </c>
      <c r="E466">
        <v>37</v>
      </c>
      <c r="F466">
        <v>15</v>
      </c>
      <c r="G466">
        <v>52</v>
      </c>
      <c r="H466">
        <v>15</v>
      </c>
      <c r="I466">
        <v>462</v>
      </c>
      <c r="J466">
        <v>903101.13912042696</v>
      </c>
      <c r="K466">
        <v>1233647.4847544299</v>
      </c>
      <c r="L466">
        <v>1247759.2890625</v>
      </c>
      <c r="M466">
        <v>888817.14392082195</v>
      </c>
      <c r="N466">
        <v>169323.34991597</v>
      </c>
      <c r="O466">
        <v>430797.05989068298</v>
      </c>
      <c r="P466">
        <v>291037.51017795102</v>
      </c>
      <c r="Q466">
        <v>187708.038073545</v>
      </c>
    </row>
    <row r="467" spans="1:17" x14ac:dyDescent="0.35">
      <c r="A467" t="s">
        <v>154</v>
      </c>
      <c r="B467" t="s">
        <v>6387</v>
      </c>
      <c r="C467" t="s">
        <v>6388</v>
      </c>
      <c r="D467">
        <v>0</v>
      </c>
      <c r="E467">
        <v>36</v>
      </c>
      <c r="F467">
        <v>16</v>
      </c>
      <c r="G467">
        <v>57</v>
      </c>
      <c r="H467">
        <v>16</v>
      </c>
      <c r="I467">
        <v>456</v>
      </c>
      <c r="J467">
        <v>1673450.3518052599</v>
      </c>
      <c r="K467">
        <v>1740385.2008841699</v>
      </c>
      <c r="L467">
        <v>1663943.109375</v>
      </c>
      <c r="M467">
        <v>1289849.8832878401</v>
      </c>
      <c r="N467">
        <v>261769.232036367</v>
      </c>
      <c r="O467">
        <v>357724.57347083301</v>
      </c>
      <c r="P467">
        <v>68689.3426295354</v>
      </c>
      <c r="Q467" t="s">
        <v>732</v>
      </c>
    </row>
    <row r="468" spans="1:17" x14ac:dyDescent="0.35">
      <c r="A468" t="s">
        <v>154</v>
      </c>
      <c r="B468" t="s">
        <v>6389</v>
      </c>
      <c r="C468" t="s">
        <v>6390</v>
      </c>
      <c r="D468">
        <v>0</v>
      </c>
      <c r="E468">
        <v>40</v>
      </c>
      <c r="F468">
        <v>12</v>
      </c>
      <c r="G468">
        <v>44</v>
      </c>
      <c r="H468">
        <v>12</v>
      </c>
      <c r="I468">
        <v>430</v>
      </c>
      <c r="J468">
        <v>1980667.1663954</v>
      </c>
      <c r="K468">
        <v>1812357.1129038001</v>
      </c>
      <c r="L468">
        <v>2235615.09375</v>
      </c>
      <c r="M468">
        <v>1499780.3909519999</v>
      </c>
      <c r="N468">
        <v>949935.45993975399</v>
      </c>
      <c r="O468">
        <v>1405975.6126711699</v>
      </c>
      <c r="P468">
        <v>446432.18811156898</v>
      </c>
      <c r="Q468">
        <v>309374.70165049098</v>
      </c>
    </row>
    <row r="469" spans="1:17" x14ac:dyDescent="0.35">
      <c r="A469" t="s">
        <v>154</v>
      </c>
      <c r="B469" t="s">
        <v>6391</v>
      </c>
      <c r="C469" t="s">
        <v>6392</v>
      </c>
      <c r="D469">
        <v>0</v>
      </c>
      <c r="E469">
        <v>49</v>
      </c>
      <c r="F469">
        <v>6</v>
      </c>
      <c r="G469">
        <v>51</v>
      </c>
      <c r="H469">
        <v>6</v>
      </c>
      <c r="I469">
        <v>173</v>
      </c>
      <c r="J469">
        <v>2764914.0556322499</v>
      </c>
      <c r="K469">
        <v>2344043.2121812101</v>
      </c>
      <c r="L469">
        <v>1990520.03125</v>
      </c>
      <c r="M469">
        <v>2271402.3542303802</v>
      </c>
      <c r="N469" t="s">
        <v>732</v>
      </c>
      <c r="O469">
        <v>19686.4011516272</v>
      </c>
      <c r="P469" t="s">
        <v>732</v>
      </c>
      <c r="Q469" t="s">
        <v>732</v>
      </c>
    </row>
    <row r="470" spans="1:17" x14ac:dyDescent="0.35">
      <c r="A470" t="s">
        <v>154</v>
      </c>
      <c r="B470" t="s">
        <v>6393</v>
      </c>
      <c r="C470" t="s">
        <v>6394</v>
      </c>
      <c r="D470">
        <v>0</v>
      </c>
      <c r="E470">
        <v>31</v>
      </c>
      <c r="F470">
        <v>15</v>
      </c>
      <c r="G470">
        <v>41</v>
      </c>
      <c r="H470">
        <v>14</v>
      </c>
      <c r="I470">
        <v>603</v>
      </c>
      <c r="J470">
        <v>738394.55637570203</v>
      </c>
      <c r="K470">
        <v>972369.17463749903</v>
      </c>
      <c r="L470">
        <v>1034330.6015625</v>
      </c>
      <c r="M470">
        <v>491095.04900867201</v>
      </c>
      <c r="N470" t="s">
        <v>732</v>
      </c>
      <c r="O470">
        <v>41952.909462378302</v>
      </c>
      <c r="P470" t="s">
        <v>732</v>
      </c>
      <c r="Q470" t="s">
        <v>732</v>
      </c>
    </row>
    <row r="471" spans="1:17" x14ac:dyDescent="0.35">
      <c r="A471" t="s">
        <v>154</v>
      </c>
      <c r="B471" t="s">
        <v>6395</v>
      </c>
      <c r="C471" t="s">
        <v>6396</v>
      </c>
      <c r="D471">
        <v>0</v>
      </c>
      <c r="E471">
        <v>42</v>
      </c>
      <c r="F471">
        <v>10</v>
      </c>
      <c r="G471">
        <v>39</v>
      </c>
      <c r="H471">
        <v>10</v>
      </c>
      <c r="I471">
        <v>329</v>
      </c>
      <c r="J471">
        <v>1048901.4760143999</v>
      </c>
      <c r="K471">
        <v>1025079.4564687</v>
      </c>
      <c r="L471">
        <v>1227023.6875</v>
      </c>
      <c r="M471">
        <v>915664.21759628004</v>
      </c>
      <c r="N471">
        <v>503610.677450369</v>
      </c>
      <c r="O471">
        <v>566353.31961547397</v>
      </c>
      <c r="P471">
        <v>199803.51943058701</v>
      </c>
      <c r="Q471">
        <v>102506.679919531</v>
      </c>
    </row>
    <row r="472" spans="1:17" x14ac:dyDescent="0.35">
      <c r="A472" t="s">
        <v>154</v>
      </c>
      <c r="B472" t="s">
        <v>6397</v>
      </c>
      <c r="C472" t="s">
        <v>6398</v>
      </c>
      <c r="D472">
        <v>0</v>
      </c>
      <c r="E472">
        <v>56</v>
      </c>
      <c r="F472">
        <v>6</v>
      </c>
      <c r="G472">
        <v>73</v>
      </c>
      <c r="H472">
        <v>6</v>
      </c>
      <c r="I472">
        <v>149</v>
      </c>
      <c r="J472">
        <v>7268586.4900938896</v>
      </c>
      <c r="K472">
        <v>3307898.16102141</v>
      </c>
      <c r="L472">
        <v>2235706.36328125</v>
      </c>
      <c r="M472">
        <v>3800331.4008936598</v>
      </c>
      <c r="N472">
        <v>1352640.0727373699</v>
      </c>
      <c r="O472">
        <v>3764997.8485445101</v>
      </c>
      <c r="P472">
        <v>1548966.4671525301</v>
      </c>
      <c r="Q472">
        <v>282049.11038104998</v>
      </c>
    </row>
    <row r="473" spans="1:17" x14ac:dyDescent="0.35">
      <c r="A473" t="s">
        <v>154</v>
      </c>
      <c r="B473" t="s">
        <v>437</v>
      </c>
      <c r="C473" t="s">
        <v>6399</v>
      </c>
      <c r="D473">
        <v>0</v>
      </c>
      <c r="E473">
        <v>71</v>
      </c>
      <c r="F473">
        <v>11</v>
      </c>
      <c r="G473">
        <v>34</v>
      </c>
      <c r="H473">
        <v>11</v>
      </c>
      <c r="I473">
        <v>200</v>
      </c>
      <c r="J473">
        <v>2192976.52877382</v>
      </c>
      <c r="K473">
        <v>1819556.13059162</v>
      </c>
      <c r="L473">
        <v>2673418.8652343801</v>
      </c>
      <c r="M473">
        <v>1447571.87847407</v>
      </c>
      <c r="N473">
        <v>105383.19356727001</v>
      </c>
      <c r="O473">
        <v>44977.389622475603</v>
      </c>
      <c r="P473">
        <v>257779.65544655101</v>
      </c>
      <c r="Q473">
        <v>38603.505287887201</v>
      </c>
    </row>
    <row r="474" spans="1:17" x14ac:dyDescent="0.35">
      <c r="A474" t="s">
        <v>154</v>
      </c>
      <c r="B474" t="s">
        <v>6400</v>
      </c>
      <c r="C474" t="s">
        <v>6401</v>
      </c>
      <c r="D474">
        <v>0</v>
      </c>
      <c r="E474">
        <v>57</v>
      </c>
      <c r="F474">
        <v>10</v>
      </c>
      <c r="G474">
        <v>47</v>
      </c>
      <c r="H474">
        <v>10</v>
      </c>
      <c r="I474">
        <v>232</v>
      </c>
      <c r="J474">
        <v>2577754.9053549198</v>
      </c>
      <c r="K474">
        <v>2912796.7317418298</v>
      </c>
      <c r="L474">
        <v>3427647.21484375</v>
      </c>
      <c r="M474">
        <v>2617512.2875574399</v>
      </c>
      <c r="N474">
        <v>396291.946827568</v>
      </c>
      <c r="O474">
        <v>857951.25752283796</v>
      </c>
      <c r="P474">
        <v>541090.63374271302</v>
      </c>
      <c r="Q474">
        <v>478830.24219515303</v>
      </c>
    </row>
    <row r="475" spans="1:17" x14ac:dyDescent="0.35">
      <c r="A475" t="s">
        <v>154</v>
      </c>
      <c r="B475" t="s">
        <v>6402</v>
      </c>
      <c r="C475" t="s">
        <v>6403</v>
      </c>
      <c r="D475">
        <v>0</v>
      </c>
      <c r="E475">
        <v>32</v>
      </c>
      <c r="F475">
        <v>13</v>
      </c>
      <c r="G475">
        <v>41</v>
      </c>
      <c r="H475">
        <v>13</v>
      </c>
      <c r="I475">
        <v>468</v>
      </c>
      <c r="J475">
        <v>2185951.1224254202</v>
      </c>
      <c r="K475">
        <v>2707321.5414227098</v>
      </c>
      <c r="L475">
        <v>2929830.5078125</v>
      </c>
      <c r="M475">
        <v>2263995.9332890501</v>
      </c>
      <c r="N475">
        <v>1029537.6776574299</v>
      </c>
      <c r="O475">
        <v>1290467.2549246401</v>
      </c>
      <c r="P475">
        <v>799467.04622327699</v>
      </c>
      <c r="Q475">
        <v>384770.085678923</v>
      </c>
    </row>
    <row r="476" spans="1:17" x14ac:dyDescent="0.35">
      <c r="A476" t="s">
        <v>154</v>
      </c>
      <c r="B476" t="s">
        <v>6404</v>
      </c>
      <c r="C476" t="s">
        <v>6405</v>
      </c>
      <c r="D476">
        <v>0</v>
      </c>
      <c r="E476">
        <v>30</v>
      </c>
      <c r="F476">
        <v>13</v>
      </c>
      <c r="G476">
        <v>60</v>
      </c>
      <c r="H476">
        <v>13</v>
      </c>
      <c r="I476">
        <v>495</v>
      </c>
      <c r="J476">
        <v>2434465.0489015598</v>
      </c>
      <c r="K476">
        <v>2709670.7080788198</v>
      </c>
      <c r="L476">
        <v>2340909.1796875</v>
      </c>
      <c r="M476">
        <v>1866856.09229389</v>
      </c>
      <c r="N476">
        <v>1979317.87622619</v>
      </c>
      <c r="O476">
        <v>1742053.96905087</v>
      </c>
      <c r="P476">
        <v>969504.42479670199</v>
      </c>
      <c r="Q476">
        <v>430579.42177523102</v>
      </c>
    </row>
    <row r="477" spans="1:17" x14ac:dyDescent="0.35">
      <c r="A477" t="s">
        <v>154</v>
      </c>
      <c r="B477" t="s">
        <v>6406</v>
      </c>
      <c r="C477" t="s">
        <v>6407</v>
      </c>
      <c r="D477">
        <v>0</v>
      </c>
      <c r="E477">
        <v>33</v>
      </c>
      <c r="F477">
        <v>14</v>
      </c>
      <c r="G477">
        <v>40</v>
      </c>
      <c r="H477">
        <v>14</v>
      </c>
      <c r="I477">
        <v>587</v>
      </c>
      <c r="J477">
        <v>191445.626585322</v>
      </c>
      <c r="K477">
        <v>353708.24217703397</v>
      </c>
      <c r="L477">
        <v>579127.53125</v>
      </c>
      <c r="M477">
        <v>213383.59000436199</v>
      </c>
      <c r="N477">
        <v>1106588.2273241901</v>
      </c>
      <c r="O477">
        <v>5651088.5081229704</v>
      </c>
      <c r="P477">
        <v>3792612.89848952</v>
      </c>
      <c r="Q477">
        <v>1492972.00991353</v>
      </c>
    </row>
    <row r="478" spans="1:17" x14ac:dyDescent="0.35">
      <c r="A478" t="s">
        <v>154</v>
      </c>
      <c r="B478" t="s">
        <v>6408</v>
      </c>
      <c r="C478" t="s">
        <v>6409</v>
      </c>
      <c r="D478">
        <v>0</v>
      </c>
      <c r="E478">
        <v>47</v>
      </c>
      <c r="F478">
        <v>13</v>
      </c>
      <c r="G478">
        <v>26</v>
      </c>
      <c r="H478">
        <v>13</v>
      </c>
      <c r="I478">
        <v>378</v>
      </c>
      <c r="J478">
        <v>855621.029637506</v>
      </c>
      <c r="K478">
        <v>943971.68858306704</v>
      </c>
      <c r="L478">
        <v>1101777.7265625</v>
      </c>
      <c r="M478">
        <v>844852.64350831194</v>
      </c>
      <c r="N478" t="s">
        <v>732</v>
      </c>
      <c r="O478" t="s">
        <v>732</v>
      </c>
      <c r="P478" t="s">
        <v>732</v>
      </c>
      <c r="Q478" t="s">
        <v>732</v>
      </c>
    </row>
    <row r="479" spans="1:17" x14ac:dyDescent="0.35">
      <c r="A479" t="s">
        <v>154</v>
      </c>
      <c r="B479" t="s">
        <v>6410</v>
      </c>
      <c r="C479" t="s">
        <v>6411</v>
      </c>
      <c r="D479">
        <v>0</v>
      </c>
      <c r="E479">
        <v>17</v>
      </c>
      <c r="F479">
        <v>16</v>
      </c>
      <c r="G479">
        <v>29</v>
      </c>
      <c r="H479">
        <v>16</v>
      </c>
      <c r="I479">
        <v>1123</v>
      </c>
      <c r="J479">
        <v>388382.32378479699</v>
      </c>
      <c r="K479">
        <v>454627.66999982798</v>
      </c>
      <c r="L479">
        <v>475716.53125</v>
      </c>
      <c r="M479">
        <v>330994.40733247303</v>
      </c>
      <c r="N479">
        <v>17655.227509616299</v>
      </c>
      <c r="O479" t="s">
        <v>732</v>
      </c>
      <c r="P479" t="s">
        <v>732</v>
      </c>
      <c r="Q479">
        <v>37770.600807538103</v>
      </c>
    </row>
    <row r="480" spans="1:17" x14ac:dyDescent="0.35">
      <c r="A480" t="s">
        <v>154</v>
      </c>
      <c r="B480" t="s">
        <v>6412</v>
      </c>
      <c r="C480" t="s">
        <v>6413</v>
      </c>
      <c r="D480">
        <v>0</v>
      </c>
      <c r="E480">
        <v>40</v>
      </c>
      <c r="F480">
        <v>12</v>
      </c>
      <c r="G480">
        <v>45</v>
      </c>
      <c r="H480">
        <v>12</v>
      </c>
      <c r="I480">
        <v>405</v>
      </c>
      <c r="J480">
        <v>1005540.40699503</v>
      </c>
      <c r="K480">
        <v>843945.84502064495</v>
      </c>
      <c r="L480">
        <v>767108.87109375</v>
      </c>
      <c r="M480">
        <v>1037885.72601197</v>
      </c>
      <c r="N480">
        <v>496999.90656909603</v>
      </c>
      <c r="O480">
        <v>636122.63711568003</v>
      </c>
      <c r="P480">
        <v>852025.13850113703</v>
      </c>
      <c r="Q480">
        <v>461581.94074370502</v>
      </c>
    </row>
    <row r="481" spans="1:17" x14ac:dyDescent="0.35">
      <c r="A481" t="s">
        <v>154</v>
      </c>
      <c r="B481" t="s">
        <v>6414</v>
      </c>
      <c r="C481" t="s">
        <v>6415</v>
      </c>
      <c r="D481">
        <v>0</v>
      </c>
      <c r="E481">
        <v>53</v>
      </c>
      <c r="F481">
        <v>12</v>
      </c>
      <c r="G481">
        <v>41</v>
      </c>
      <c r="H481">
        <v>12</v>
      </c>
      <c r="I481">
        <v>255</v>
      </c>
      <c r="J481">
        <v>1253888.32536087</v>
      </c>
      <c r="K481">
        <v>1650076.9535429201</v>
      </c>
      <c r="L481">
        <v>2101156.87890625</v>
      </c>
      <c r="M481">
        <v>1751847.57596849</v>
      </c>
      <c r="N481">
        <v>241624.392633273</v>
      </c>
      <c r="O481">
        <v>65880.295960828502</v>
      </c>
      <c r="P481">
        <v>166155.64317863199</v>
      </c>
      <c r="Q481">
        <v>119564.771217912</v>
      </c>
    </row>
    <row r="482" spans="1:17" x14ac:dyDescent="0.35">
      <c r="A482" t="s">
        <v>154</v>
      </c>
      <c r="B482" t="s">
        <v>6416</v>
      </c>
      <c r="C482" t="s">
        <v>6417</v>
      </c>
      <c r="D482">
        <v>0</v>
      </c>
      <c r="E482">
        <v>50</v>
      </c>
      <c r="F482">
        <v>12</v>
      </c>
      <c r="G482">
        <v>40</v>
      </c>
      <c r="H482">
        <v>12</v>
      </c>
      <c r="I482">
        <v>290</v>
      </c>
      <c r="J482">
        <v>881557.43200715701</v>
      </c>
      <c r="K482">
        <v>934253.22163111903</v>
      </c>
      <c r="L482">
        <v>1132871.8203125</v>
      </c>
      <c r="M482">
        <v>869728.74103492103</v>
      </c>
      <c r="N482">
        <v>66728.740270336493</v>
      </c>
      <c r="O482">
        <v>83465.946812938506</v>
      </c>
      <c r="P482" t="s">
        <v>732</v>
      </c>
      <c r="Q482">
        <v>85905.044915178296</v>
      </c>
    </row>
    <row r="483" spans="1:17" x14ac:dyDescent="0.35">
      <c r="A483" t="s">
        <v>154</v>
      </c>
      <c r="B483" t="s">
        <v>6418</v>
      </c>
      <c r="C483" t="s">
        <v>6419</v>
      </c>
      <c r="D483">
        <v>0</v>
      </c>
      <c r="E483">
        <v>37</v>
      </c>
      <c r="F483">
        <v>6</v>
      </c>
      <c r="G483">
        <v>82</v>
      </c>
      <c r="H483">
        <v>6</v>
      </c>
      <c r="I483">
        <v>139</v>
      </c>
      <c r="J483">
        <v>20426820.1494167</v>
      </c>
      <c r="K483">
        <v>17308911.427660499</v>
      </c>
      <c r="L483">
        <v>17922356.970703099</v>
      </c>
      <c r="M483">
        <v>16074937.060024301</v>
      </c>
      <c r="N483">
        <v>5171329.0035398304</v>
      </c>
      <c r="O483">
        <v>6892068.4910782501</v>
      </c>
      <c r="P483">
        <v>12967321.150244299</v>
      </c>
      <c r="Q483">
        <v>1538494.0495762201</v>
      </c>
    </row>
    <row r="484" spans="1:17" x14ac:dyDescent="0.35">
      <c r="A484" t="s">
        <v>154</v>
      </c>
      <c r="B484" t="s">
        <v>6420</v>
      </c>
      <c r="C484" t="s">
        <v>6421</v>
      </c>
      <c r="D484">
        <v>0</v>
      </c>
      <c r="E484">
        <v>14</v>
      </c>
      <c r="F484">
        <v>16</v>
      </c>
      <c r="G484">
        <v>40</v>
      </c>
      <c r="H484">
        <v>16</v>
      </c>
      <c r="I484">
        <v>1151</v>
      </c>
      <c r="J484">
        <v>1343585.8613480499</v>
      </c>
      <c r="K484">
        <v>1317570.2228085201</v>
      </c>
      <c r="L484">
        <v>1718971.359375</v>
      </c>
      <c r="M484">
        <v>3729778.4715508898</v>
      </c>
      <c r="N484">
        <v>1342100.1761155899</v>
      </c>
      <c r="O484">
        <v>9247375.1492151693</v>
      </c>
      <c r="P484">
        <v>2894384.58112993</v>
      </c>
      <c r="Q484">
        <v>2370016.7639504299</v>
      </c>
    </row>
    <row r="485" spans="1:17" x14ac:dyDescent="0.35">
      <c r="A485" t="s">
        <v>154</v>
      </c>
      <c r="B485" t="s">
        <v>6422</v>
      </c>
      <c r="C485" t="s">
        <v>6423</v>
      </c>
      <c r="D485">
        <v>0</v>
      </c>
      <c r="E485">
        <v>61</v>
      </c>
      <c r="F485">
        <v>3</v>
      </c>
      <c r="G485">
        <v>75</v>
      </c>
      <c r="H485">
        <v>3</v>
      </c>
      <c r="I485">
        <v>96</v>
      </c>
      <c r="J485">
        <v>17465985.774009001</v>
      </c>
      <c r="K485">
        <v>12528508.989073901</v>
      </c>
      <c r="L485">
        <v>21319511.75</v>
      </c>
      <c r="M485">
        <v>15486427.1862032</v>
      </c>
      <c r="N485">
        <v>14965360.336505899</v>
      </c>
      <c r="O485">
        <v>21455269.709501799</v>
      </c>
      <c r="P485">
        <v>11055282.7224306</v>
      </c>
      <c r="Q485">
        <v>3886001.7695830902</v>
      </c>
    </row>
    <row r="486" spans="1:17" x14ac:dyDescent="0.35">
      <c r="A486" t="s">
        <v>154</v>
      </c>
      <c r="B486" t="s">
        <v>6424</v>
      </c>
      <c r="C486" t="s">
        <v>6425</v>
      </c>
      <c r="D486">
        <v>0</v>
      </c>
      <c r="E486">
        <v>45</v>
      </c>
      <c r="F486">
        <v>12</v>
      </c>
      <c r="G486">
        <v>49</v>
      </c>
      <c r="H486">
        <v>12</v>
      </c>
      <c r="I486">
        <v>253</v>
      </c>
      <c r="J486">
        <v>1846655.6219936099</v>
      </c>
      <c r="K486">
        <v>1947945.4402447499</v>
      </c>
      <c r="L486">
        <v>2246365.6953125</v>
      </c>
      <c r="M486">
        <v>1925518.2506104901</v>
      </c>
      <c r="N486">
        <v>37904.505493529803</v>
      </c>
      <c r="O486">
        <v>771801.71887833602</v>
      </c>
      <c r="P486" t="s">
        <v>732</v>
      </c>
      <c r="Q486" t="s">
        <v>732</v>
      </c>
    </row>
    <row r="487" spans="1:17" x14ac:dyDescent="0.35">
      <c r="A487" t="s">
        <v>154</v>
      </c>
      <c r="B487" t="s">
        <v>6426</v>
      </c>
      <c r="C487" t="s">
        <v>6427</v>
      </c>
      <c r="D487">
        <v>0</v>
      </c>
      <c r="E487">
        <v>35</v>
      </c>
      <c r="F487">
        <v>9</v>
      </c>
      <c r="G487">
        <v>60</v>
      </c>
      <c r="H487">
        <v>9</v>
      </c>
      <c r="I487">
        <v>347</v>
      </c>
      <c r="J487">
        <v>3977742.0400631502</v>
      </c>
      <c r="K487">
        <v>4027757.9810675899</v>
      </c>
      <c r="L487">
        <v>4659087.3671875</v>
      </c>
      <c r="M487">
        <v>3641181.5551224598</v>
      </c>
      <c r="N487">
        <v>552719.04573489795</v>
      </c>
      <c r="O487">
        <v>1724274.9101974899</v>
      </c>
      <c r="P487">
        <v>300272.02361606498</v>
      </c>
      <c r="Q487">
        <v>226229.524914357</v>
      </c>
    </row>
    <row r="488" spans="1:17" x14ac:dyDescent="0.35">
      <c r="A488" t="s">
        <v>154</v>
      </c>
      <c r="B488" t="s">
        <v>6428</v>
      </c>
      <c r="C488" t="s">
        <v>6429</v>
      </c>
      <c r="D488">
        <v>0</v>
      </c>
      <c r="E488">
        <v>38</v>
      </c>
      <c r="F488">
        <v>13</v>
      </c>
      <c r="G488">
        <v>43</v>
      </c>
      <c r="H488">
        <v>13</v>
      </c>
      <c r="I488">
        <v>432</v>
      </c>
      <c r="J488">
        <v>1581220.76541282</v>
      </c>
      <c r="K488">
        <v>1733633.0575977899</v>
      </c>
      <c r="L488">
        <v>1867744.765625</v>
      </c>
      <c r="M488">
        <v>1405342.4746759499</v>
      </c>
      <c r="N488">
        <v>588535.56070539402</v>
      </c>
      <c r="O488">
        <v>801269.37792378501</v>
      </c>
      <c r="P488">
        <v>408730.16355899902</v>
      </c>
      <c r="Q488">
        <v>208681.48380555099</v>
      </c>
    </row>
    <row r="489" spans="1:17" x14ac:dyDescent="0.35">
      <c r="A489" t="s">
        <v>154</v>
      </c>
      <c r="B489" t="s">
        <v>6430</v>
      </c>
      <c r="C489" t="s">
        <v>6431</v>
      </c>
      <c r="D489">
        <v>0</v>
      </c>
      <c r="E489">
        <v>30</v>
      </c>
      <c r="F489">
        <v>5</v>
      </c>
      <c r="G489">
        <v>59</v>
      </c>
      <c r="H489">
        <v>5</v>
      </c>
      <c r="I489">
        <v>249</v>
      </c>
      <c r="J489">
        <v>8866810.6019638702</v>
      </c>
      <c r="K489">
        <v>6825382.0579016702</v>
      </c>
      <c r="L489">
        <v>5962262.2890625</v>
      </c>
      <c r="M489">
        <v>5814447.0501586199</v>
      </c>
      <c r="N489">
        <v>6151728.2193407603</v>
      </c>
      <c r="O489">
        <v>8523542.0908561703</v>
      </c>
      <c r="P489">
        <v>3364172.9651476401</v>
      </c>
      <c r="Q489">
        <v>1020678.47115037</v>
      </c>
    </row>
    <row r="490" spans="1:17" x14ac:dyDescent="0.35">
      <c r="A490" t="s">
        <v>154</v>
      </c>
      <c r="B490" t="s">
        <v>6432</v>
      </c>
      <c r="C490" t="s">
        <v>6433</v>
      </c>
      <c r="D490">
        <v>0</v>
      </c>
      <c r="E490">
        <v>55</v>
      </c>
      <c r="F490">
        <v>14</v>
      </c>
      <c r="G490">
        <v>42</v>
      </c>
      <c r="H490">
        <v>14</v>
      </c>
      <c r="I490">
        <v>381</v>
      </c>
      <c r="J490">
        <v>1249402.12789146</v>
      </c>
      <c r="K490">
        <v>767838.59564322699</v>
      </c>
      <c r="L490">
        <v>1262908.6484375</v>
      </c>
      <c r="M490">
        <v>2309862.8686675001</v>
      </c>
      <c r="N490">
        <v>3262497.4894196601</v>
      </c>
      <c r="O490">
        <v>5538032.9431952899</v>
      </c>
      <c r="P490">
        <v>4095504.1795447101</v>
      </c>
      <c r="Q490">
        <v>3935959.2273052698</v>
      </c>
    </row>
    <row r="491" spans="1:17" x14ac:dyDescent="0.35">
      <c r="A491" t="s">
        <v>154</v>
      </c>
      <c r="B491" t="s">
        <v>6434</v>
      </c>
      <c r="C491" t="s">
        <v>6435</v>
      </c>
      <c r="D491">
        <v>0</v>
      </c>
      <c r="E491">
        <v>21</v>
      </c>
      <c r="F491">
        <v>8</v>
      </c>
      <c r="G491">
        <v>37</v>
      </c>
      <c r="H491">
        <v>8</v>
      </c>
      <c r="I491">
        <v>473</v>
      </c>
      <c r="J491">
        <v>132890.93855270301</v>
      </c>
      <c r="K491">
        <v>528535.08977223001</v>
      </c>
      <c r="L491">
        <v>174736.470703125</v>
      </c>
      <c r="M491">
        <v>108540.51390759301</v>
      </c>
      <c r="N491">
        <v>1764867.85283915</v>
      </c>
      <c r="O491">
        <v>924210.43818964902</v>
      </c>
      <c r="P491">
        <v>4138073.00199593</v>
      </c>
      <c r="Q491">
        <v>4314452.0841514999</v>
      </c>
    </row>
    <row r="492" spans="1:17" x14ac:dyDescent="0.35">
      <c r="A492" t="s">
        <v>154</v>
      </c>
      <c r="B492" t="s">
        <v>6436</v>
      </c>
      <c r="C492" t="s">
        <v>6437</v>
      </c>
      <c r="D492">
        <v>0</v>
      </c>
      <c r="E492">
        <v>37</v>
      </c>
      <c r="F492">
        <v>12</v>
      </c>
      <c r="G492">
        <v>53</v>
      </c>
      <c r="H492">
        <v>12</v>
      </c>
      <c r="I492">
        <v>433</v>
      </c>
      <c r="J492">
        <v>919061.89725447295</v>
      </c>
      <c r="K492">
        <v>874748.29204667697</v>
      </c>
      <c r="L492">
        <v>1237902.4609375</v>
      </c>
      <c r="M492">
        <v>798501.84015808301</v>
      </c>
      <c r="N492">
        <v>2180059.0537830102</v>
      </c>
      <c r="O492">
        <v>1102235.3276998701</v>
      </c>
      <c r="P492">
        <v>2897834.4581020498</v>
      </c>
      <c r="Q492">
        <v>1472849.5859956399</v>
      </c>
    </row>
    <row r="493" spans="1:17" x14ac:dyDescent="0.35">
      <c r="A493" t="s">
        <v>154</v>
      </c>
      <c r="B493" t="s">
        <v>6438</v>
      </c>
      <c r="C493" t="s">
        <v>6439</v>
      </c>
      <c r="D493">
        <v>0</v>
      </c>
      <c r="E493">
        <v>42</v>
      </c>
      <c r="F493">
        <v>9</v>
      </c>
      <c r="G493">
        <v>24</v>
      </c>
      <c r="H493">
        <v>9</v>
      </c>
      <c r="I493">
        <v>295</v>
      </c>
      <c r="J493">
        <v>606598.51551425795</v>
      </c>
      <c r="K493">
        <v>981280.22574327001</v>
      </c>
      <c r="L493">
        <v>943153.3125</v>
      </c>
      <c r="M493">
        <v>1069008.53523875</v>
      </c>
      <c r="N493">
        <v>112329.41379927901</v>
      </c>
      <c r="O493">
        <v>484080.03830355301</v>
      </c>
      <c r="P493">
        <v>96132.163534220599</v>
      </c>
      <c r="Q493">
        <v>4609549.1723030899</v>
      </c>
    </row>
    <row r="494" spans="1:17" x14ac:dyDescent="0.35">
      <c r="A494" t="s">
        <v>154</v>
      </c>
      <c r="B494" t="s">
        <v>6440</v>
      </c>
      <c r="C494" t="s">
        <v>6441</v>
      </c>
      <c r="D494">
        <v>0</v>
      </c>
      <c r="E494">
        <v>40</v>
      </c>
      <c r="F494">
        <v>14</v>
      </c>
      <c r="G494">
        <v>69</v>
      </c>
      <c r="H494">
        <v>14</v>
      </c>
      <c r="I494">
        <v>341</v>
      </c>
      <c r="J494">
        <v>1276788.0106768799</v>
      </c>
      <c r="K494">
        <v>1460478.12819652</v>
      </c>
      <c r="L494">
        <v>1545961.4921875</v>
      </c>
      <c r="M494">
        <v>1243168.5687207701</v>
      </c>
      <c r="N494">
        <v>43985.328642648303</v>
      </c>
      <c r="O494">
        <v>133160.21818080201</v>
      </c>
      <c r="P494">
        <v>58826.540323056601</v>
      </c>
      <c r="Q494" t="s">
        <v>732</v>
      </c>
    </row>
    <row r="495" spans="1:17" x14ac:dyDescent="0.35">
      <c r="A495" t="s">
        <v>154</v>
      </c>
      <c r="B495" t="s">
        <v>6442</v>
      </c>
      <c r="C495" t="s">
        <v>6443</v>
      </c>
      <c r="D495">
        <v>0</v>
      </c>
      <c r="E495">
        <v>24</v>
      </c>
      <c r="F495">
        <v>14</v>
      </c>
      <c r="G495">
        <v>48</v>
      </c>
      <c r="H495">
        <v>14</v>
      </c>
      <c r="I495">
        <v>677</v>
      </c>
      <c r="J495">
        <v>575160.98770478496</v>
      </c>
      <c r="K495">
        <v>672230.93352717895</v>
      </c>
      <c r="L495">
        <v>758076.890625</v>
      </c>
      <c r="M495">
        <v>692081.245898503</v>
      </c>
      <c r="N495">
        <v>1411554.9729518499</v>
      </c>
      <c r="O495">
        <v>1051572.88144326</v>
      </c>
      <c r="P495">
        <v>1641688.24837484</v>
      </c>
      <c r="Q495">
        <v>1856643.20274155</v>
      </c>
    </row>
    <row r="496" spans="1:17" x14ac:dyDescent="0.35">
      <c r="A496" t="s">
        <v>154</v>
      </c>
      <c r="B496" t="s">
        <v>6444</v>
      </c>
      <c r="C496" t="s">
        <v>6445</v>
      </c>
      <c r="D496">
        <v>0</v>
      </c>
      <c r="E496">
        <v>58</v>
      </c>
      <c r="F496">
        <v>10</v>
      </c>
      <c r="G496">
        <v>40</v>
      </c>
      <c r="H496">
        <v>10</v>
      </c>
      <c r="I496">
        <v>203</v>
      </c>
      <c r="J496">
        <v>1486661.12712429</v>
      </c>
      <c r="K496">
        <v>1132630.7137122899</v>
      </c>
      <c r="L496">
        <v>792730.29980468797</v>
      </c>
      <c r="M496">
        <v>811574.12266329303</v>
      </c>
      <c r="N496">
        <v>932998.48765565595</v>
      </c>
      <c r="O496">
        <v>1129502.4340588299</v>
      </c>
      <c r="P496">
        <v>1347933.0046219199</v>
      </c>
      <c r="Q496">
        <v>580143.02089697099</v>
      </c>
    </row>
    <row r="497" spans="1:17" x14ac:dyDescent="0.35">
      <c r="A497" t="s">
        <v>154</v>
      </c>
      <c r="B497" t="s">
        <v>6446</v>
      </c>
      <c r="C497" t="s">
        <v>6447</v>
      </c>
      <c r="D497">
        <v>0</v>
      </c>
      <c r="E497">
        <v>52</v>
      </c>
      <c r="F497">
        <v>9</v>
      </c>
      <c r="G497">
        <v>50</v>
      </c>
      <c r="H497">
        <v>9</v>
      </c>
      <c r="I497">
        <v>249</v>
      </c>
      <c r="J497">
        <v>2641984.5286902501</v>
      </c>
      <c r="K497">
        <v>1687138.29791798</v>
      </c>
      <c r="L497">
        <v>1915705.3828125</v>
      </c>
      <c r="M497">
        <v>1481157.9456303599</v>
      </c>
      <c r="N497">
        <v>381945.74986090203</v>
      </c>
      <c r="O497">
        <v>432026.024454511</v>
      </c>
      <c r="P497">
        <v>180474.953503775</v>
      </c>
      <c r="Q497">
        <v>82595.414473629004</v>
      </c>
    </row>
    <row r="498" spans="1:17" x14ac:dyDescent="0.35">
      <c r="A498" t="s">
        <v>154</v>
      </c>
      <c r="B498" t="s">
        <v>6448</v>
      </c>
      <c r="C498" t="s">
        <v>6449</v>
      </c>
      <c r="D498">
        <v>0</v>
      </c>
      <c r="E498">
        <v>46</v>
      </c>
      <c r="F498">
        <v>12</v>
      </c>
      <c r="G498">
        <v>56</v>
      </c>
      <c r="H498">
        <v>12</v>
      </c>
      <c r="I498">
        <v>304</v>
      </c>
      <c r="J498">
        <v>1106493.50903274</v>
      </c>
      <c r="K498">
        <v>1792787.3823122701</v>
      </c>
      <c r="L498">
        <v>1583073.9453125</v>
      </c>
      <c r="M498">
        <v>1062897.54797954</v>
      </c>
      <c r="N498">
        <v>67136.423661583904</v>
      </c>
      <c r="O498">
        <v>438423.31495494401</v>
      </c>
      <c r="P498">
        <v>106610.20905890899</v>
      </c>
      <c r="Q498">
        <v>32807.383685938898</v>
      </c>
    </row>
    <row r="499" spans="1:17" x14ac:dyDescent="0.35">
      <c r="A499" t="s">
        <v>154</v>
      </c>
      <c r="B499" t="s">
        <v>6450</v>
      </c>
      <c r="C499" t="s">
        <v>6451</v>
      </c>
      <c r="D499">
        <v>0</v>
      </c>
      <c r="E499">
        <v>36</v>
      </c>
      <c r="F499">
        <v>12</v>
      </c>
      <c r="G499">
        <v>51</v>
      </c>
      <c r="H499">
        <v>12</v>
      </c>
      <c r="I499">
        <v>388</v>
      </c>
      <c r="J499">
        <v>2225734.8096782099</v>
      </c>
      <c r="K499">
        <v>1857237.91674398</v>
      </c>
      <c r="L499">
        <v>1953737.703125</v>
      </c>
      <c r="M499">
        <v>1353228.3956648</v>
      </c>
      <c r="N499">
        <v>64706.790269814199</v>
      </c>
      <c r="O499">
        <v>194567.39167991799</v>
      </c>
      <c r="P499">
        <v>115516.264494991</v>
      </c>
      <c r="Q499" t="s">
        <v>732</v>
      </c>
    </row>
    <row r="500" spans="1:17" x14ac:dyDescent="0.35">
      <c r="A500" t="s">
        <v>154</v>
      </c>
      <c r="B500" t="s">
        <v>6452</v>
      </c>
      <c r="C500" t="s">
        <v>6453</v>
      </c>
      <c r="D500">
        <v>0</v>
      </c>
      <c r="E500">
        <v>42</v>
      </c>
      <c r="F500">
        <v>11</v>
      </c>
      <c r="G500">
        <v>65</v>
      </c>
      <c r="H500">
        <v>11</v>
      </c>
      <c r="I500">
        <v>276</v>
      </c>
      <c r="J500">
        <v>1717416.8823092901</v>
      </c>
      <c r="K500">
        <v>1694782.25903369</v>
      </c>
      <c r="L500">
        <v>2136443.640625</v>
      </c>
      <c r="M500">
        <v>1709667.9065378599</v>
      </c>
      <c r="N500">
        <v>2465144.7184012299</v>
      </c>
      <c r="O500">
        <v>4166999.2471674499</v>
      </c>
      <c r="P500">
        <v>2351205.3654860598</v>
      </c>
      <c r="Q500">
        <v>897024.97800783103</v>
      </c>
    </row>
    <row r="501" spans="1:17" x14ac:dyDescent="0.35">
      <c r="A501" t="s">
        <v>154</v>
      </c>
      <c r="B501" t="s">
        <v>6454</v>
      </c>
      <c r="C501" t="s">
        <v>6455</v>
      </c>
      <c r="D501">
        <v>0</v>
      </c>
      <c r="E501">
        <v>50</v>
      </c>
      <c r="F501">
        <v>12</v>
      </c>
      <c r="G501">
        <v>68</v>
      </c>
      <c r="H501">
        <v>12</v>
      </c>
      <c r="I501">
        <v>257</v>
      </c>
      <c r="J501">
        <v>2867989.3263647701</v>
      </c>
      <c r="K501">
        <v>2578041.5782225402</v>
      </c>
      <c r="L501">
        <v>3056690.59375</v>
      </c>
      <c r="M501">
        <v>2385894.9153226898</v>
      </c>
      <c r="N501">
        <v>2287947.9176815199</v>
      </c>
      <c r="O501">
        <v>2810088.1062478502</v>
      </c>
      <c r="P501">
        <v>2862348.58796725</v>
      </c>
      <c r="Q501">
        <v>1295259.3334530301</v>
      </c>
    </row>
    <row r="502" spans="1:17" x14ac:dyDescent="0.35">
      <c r="A502" t="s">
        <v>154</v>
      </c>
      <c r="B502" t="s">
        <v>6456</v>
      </c>
      <c r="C502" t="s">
        <v>6457</v>
      </c>
      <c r="D502">
        <v>0</v>
      </c>
      <c r="E502">
        <v>37</v>
      </c>
      <c r="F502">
        <v>10</v>
      </c>
      <c r="G502">
        <v>30</v>
      </c>
      <c r="H502">
        <v>10</v>
      </c>
      <c r="I502">
        <v>381</v>
      </c>
      <c r="J502">
        <v>887301.55460362602</v>
      </c>
      <c r="K502">
        <v>1017599.9712751301</v>
      </c>
      <c r="L502">
        <v>1183522.24609375</v>
      </c>
      <c r="M502">
        <v>588639.47132872802</v>
      </c>
      <c r="N502">
        <v>48685.080559181799</v>
      </c>
      <c r="O502">
        <v>162310.895846314</v>
      </c>
      <c r="P502">
        <v>26910.7663120418</v>
      </c>
      <c r="Q502" t="s">
        <v>732</v>
      </c>
    </row>
    <row r="503" spans="1:17" x14ac:dyDescent="0.35">
      <c r="A503" t="s">
        <v>154</v>
      </c>
      <c r="B503" t="s">
        <v>6458</v>
      </c>
      <c r="C503" t="s">
        <v>6459</v>
      </c>
      <c r="D503">
        <v>0</v>
      </c>
      <c r="E503">
        <v>35</v>
      </c>
      <c r="F503">
        <v>8</v>
      </c>
      <c r="G503">
        <v>43</v>
      </c>
      <c r="H503">
        <v>8</v>
      </c>
      <c r="I503">
        <v>271</v>
      </c>
      <c r="J503">
        <v>1917936.98714386</v>
      </c>
      <c r="K503">
        <v>1834775.9821639301</v>
      </c>
      <c r="L503">
        <v>2062209.15625</v>
      </c>
      <c r="M503">
        <v>1475004.0787136401</v>
      </c>
      <c r="N503">
        <v>335090.78067080397</v>
      </c>
      <c r="O503">
        <v>318853.70975372999</v>
      </c>
      <c r="P503">
        <v>83241.850225079295</v>
      </c>
      <c r="Q503">
        <v>52772.692783995903</v>
      </c>
    </row>
    <row r="504" spans="1:17" x14ac:dyDescent="0.35">
      <c r="A504" t="s">
        <v>154</v>
      </c>
      <c r="B504" t="s">
        <v>6460</v>
      </c>
      <c r="C504" t="s">
        <v>6461</v>
      </c>
      <c r="D504">
        <v>0</v>
      </c>
      <c r="E504">
        <v>33</v>
      </c>
      <c r="F504">
        <v>10</v>
      </c>
      <c r="G504">
        <v>42</v>
      </c>
      <c r="H504">
        <v>10</v>
      </c>
      <c r="I504">
        <v>414</v>
      </c>
      <c r="J504">
        <v>1078732.0101562401</v>
      </c>
      <c r="K504">
        <v>1759309.6328956501</v>
      </c>
      <c r="L504">
        <v>1639547.1015625</v>
      </c>
      <c r="M504">
        <v>972185.04971858696</v>
      </c>
      <c r="N504">
        <v>2796449.5299471701</v>
      </c>
      <c r="O504">
        <v>2452744.49261472</v>
      </c>
      <c r="P504">
        <v>1993351.97877962</v>
      </c>
      <c r="Q504">
        <v>623016.33889700996</v>
      </c>
    </row>
    <row r="505" spans="1:17" x14ac:dyDescent="0.35">
      <c r="A505" t="s">
        <v>154</v>
      </c>
      <c r="B505" t="s">
        <v>6462</v>
      </c>
      <c r="C505" t="s">
        <v>6463</v>
      </c>
      <c r="D505">
        <v>0</v>
      </c>
      <c r="E505">
        <v>26</v>
      </c>
      <c r="F505">
        <v>13</v>
      </c>
      <c r="G505">
        <v>43</v>
      </c>
      <c r="H505">
        <v>13</v>
      </c>
      <c r="I505">
        <v>602</v>
      </c>
      <c r="J505">
        <v>991739.06640488398</v>
      </c>
      <c r="K505">
        <v>1067206.2054413101</v>
      </c>
      <c r="L505">
        <v>1117648.80078125</v>
      </c>
      <c r="M505">
        <v>1007429.38866893</v>
      </c>
      <c r="N505">
        <v>22953.007640673099</v>
      </c>
      <c r="O505">
        <v>125105.04340685499</v>
      </c>
      <c r="P505">
        <v>28040.144378836001</v>
      </c>
      <c r="Q505" t="s">
        <v>732</v>
      </c>
    </row>
    <row r="506" spans="1:17" x14ac:dyDescent="0.35">
      <c r="A506" t="s">
        <v>154</v>
      </c>
      <c r="B506" t="s">
        <v>6464</v>
      </c>
      <c r="C506" t="s">
        <v>6465</v>
      </c>
      <c r="D506">
        <v>0</v>
      </c>
      <c r="E506">
        <v>56</v>
      </c>
      <c r="F506">
        <v>11</v>
      </c>
      <c r="G506">
        <v>79</v>
      </c>
      <c r="H506">
        <v>11</v>
      </c>
      <c r="I506">
        <v>268</v>
      </c>
      <c r="J506">
        <v>1896894.0742295999</v>
      </c>
      <c r="K506">
        <v>1975868.29095174</v>
      </c>
      <c r="L506">
        <v>2416638.703125</v>
      </c>
      <c r="M506">
        <v>1658728.08046844</v>
      </c>
      <c r="N506">
        <v>4647642.6138864197</v>
      </c>
      <c r="O506">
        <v>3197541.8869356299</v>
      </c>
      <c r="P506">
        <v>5949522.85306173</v>
      </c>
      <c r="Q506">
        <v>2161777.3872774802</v>
      </c>
    </row>
    <row r="507" spans="1:17" x14ac:dyDescent="0.35">
      <c r="A507" t="s">
        <v>154</v>
      </c>
      <c r="B507" t="s">
        <v>6466</v>
      </c>
      <c r="C507" t="s">
        <v>6467</v>
      </c>
      <c r="D507">
        <v>0</v>
      </c>
      <c r="E507">
        <v>43</v>
      </c>
      <c r="F507">
        <v>13</v>
      </c>
      <c r="G507">
        <v>59</v>
      </c>
      <c r="H507">
        <v>13</v>
      </c>
      <c r="I507">
        <v>335</v>
      </c>
      <c r="J507">
        <v>1289533.2010665999</v>
      </c>
      <c r="K507">
        <v>1563254.6768739901</v>
      </c>
      <c r="L507">
        <v>1800925.1464843799</v>
      </c>
      <c r="M507">
        <v>1186089.4904378301</v>
      </c>
      <c r="N507">
        <v>903038.47827171301</v>
      </c>
      <c r="O507">
        <v>882345.42415151605</v>
      </c>
      <c r="P507">
        <v>644681.60772041394</v>
      </c>
      <c r="Q507">
        <v>164585.760500629</v>
      </c>
    </row>
    <row r="508" spans="1:17" x14ac:dyDescent="0.35">
      <c r="A508" t="s">
        <v>154</v>
      </c>
      <c r="B508" t="s">
        <v>6468</v>
      </c>
      <c r="C508" t="s">
        <v>6469</v>
      </c>
      <c r="D508">
        <v>0</v>
      </c>
      <c r="E508">
        <v>60</v>
      </c>
      <c r="F508">
        <v>6</v>
      </c>
      <c r="G508">
        <v>41</v>
      </c>
      <c r="H508">
        <v>6</v>
      </c>
      <c r="I508">
        <v>130</v>
      </c>
      <c r="J508">
        <v>459806.34608616499</v>
      </c>
      <c r="K508">
        <v>423182.50009221199</v>
      </c>
      <c r="L508">
        <v>601316.22558593797</v>
      </c>
      <c r="M508">
        <v>293853.37427277799</v>
      </c>
      <c r="N508">
        <v>42939676.057079896</v>
      </c>
      <c r="O508">
        <v>46298005.730634697</v>
      </c>
      <c r="P508">
        <v>19798137.038413499</v>
      </c>
      <c r="Q508">
        <v>6231550.9188889898</v>
      </c>
    </row>
    <row r="509" spans="1:17" x14ac:dyDescent="0.35">
      <c r="A509" t="s">
        <v>154</v>
      </c>
      <c r="B509" t="s">
        <v>6470</v>
      </c>
      <c r="C509" t="s">
        <v>6471</v>
      </c>
      <c r="D509">
        <v>0</v>
      </c>
      <c r="E509">
        <v>27</v>
      </c>
      <c r="F509">
        <v>10</v>
      </c>
      <c r="G509">
        <v>51</v>
      </c>
      <c r="H509">
        <v>10</v>
      </c>
      <c r="I509">
        <v>456</v>
      </c>
      <c r="J509">
        <v>1110772.3266809499</v>
      </c>
      <c r="K509">
        <v>1144436.5477062699</v>
      </c>
      <c r="L509">
        <v>1335436.37109375</v>
      </c>
      <c r="M509">
        <v>815356.49808187399</v>
      </c>
      <c r="N509">
        <v>276130.64936531603</v>
      </c>
      <c r="O509">
        <v>407229.79175179498</v>
      </c>
      <c r="P509">
        <v>356928.46564565302</v>
      </c>
      <c r="Q509">
        <v>196267.36870836699</v>
      </c>
    </row>
    <row r="510" spans="1:17" x14ac:dyDescent="0.35">
      <c r="A510" t="s">
        <v>154</v>
      </c>
      <c r="B510" t="s">
        <v>6472</v>
      </c>
      <c r="C510" t="s">
        <v>6473</v>
      </c>
      <c r="D510">
        <v>0</v>
      </c>
      <c r="E510">
        <v>31</v>
      </c>
      <c r="F510">
        <v>13</v>
      </c>
      <c r="G510">
        <v>86</v>
      </c>
      <c r="H510">
        <v>13</v>
      </c>
      <c r="I510">
        <v>477</v>
      </c>
      <c r="J510">
        <v>3902126.7052043998</v>
      </c>
      <c r="K510">
        <v>4371938.0922787003</v>
      </c>
      <c r="L510">
        <v>5078577.78125</v>
      </c>
      <c r="M510">
        <v>3525369.9401475699</v>
      </c>
      <c r="N510">
        <v>3135340.9127509701</v>
      </c>
      <c r="O510">
        <v>4314341.8329084301</v>
      </c>
      <c r="P510">
        <v>4395531.1377346301</v>
      </c>
      <c r="Q510">
        <v>2890137.2183127999</v>
      </c>
    </row>
    <row r="511" spans="1:17" x14ac:dyDescent="0.35">
      <c r="A511" t="s">
        <v>154</v>
      </c>
      <c r="B511" t="s">
        <v>6474</v>
      </c>
      <c r="C511" t="s">
        <v>6475</v>
      </c>
      <c r="D511">
        <v>0</v>
      </c>
      <c r="E511">
        <v>35</v>
      </c>
      <c r="F511">
        <v>13</v>
      </c>
      <c r="G511">
        <v>46</v>
      </c>
      <c r="H511">
        <v>13</v>
      </c>
      <c r="I511">
        <v>431</v>
      </c>
      <c r="J511">
        <v>1267187.5430329901</v>
      </c>
      <c r="K511">
        <v>1008926.09378836</v>
      </c>
      <c r="L511">
        <v>1233832.39453125</v>
      </c>
      <c r="M511">
        <v>1047615.04752176</v>
      </c>
      <c r="N511">
        <v>519193.44776256499</v>
      </c>
      <c r="O511">
        <v>294994.69240555598</v>
      </c>
      <c r="P511" t="s">
        <v>732</v>
      </c>
      <c r="Q511" t="s">
        <v>732</v>
      </c>
    </row>
    <row r="512" spans="1:17" x14ac:dyDescent="0.35">
      <c r="A512" t="s">
        <v>154</v>
      </c>
      <c r="B512" t="s">
        <v>6476</v>
      </c>
      <c r="C512" t="s">
        <v>6477</v>
      </c>
      <c r="D512">
        <v>0</v>
      </c>
      <c r="E512">
        <v>40</v>
      </c>
      <c r="F512">
        <v>12</v>
      </c>
      <c r="G512">
        <v>43</v>
      </c>
      <c r="H512">
        <v>12</v>
      </c>
      <c r="I512">
        <v>303</v>
      </c>
      <c r="J512">
        <v>1910857.5824210199</v>
      </c>
      <c r="K512">
        <v>2488309.29112066</v>
      </c>
      <c r="L512">
        <v>2853115.68359375</v>
      </c>
      <c r="M512">
        <v>2199311.48476109</v>
      </c>
      <c r="N512">
        <v>118179.71008816799</v>
      </c>
      <c r="O512">
        <v>23382.094832750001</v>
      </c>
      <c r="P512">
        <v>156440.240386958</v>
      </c>
      <c r="Q512">
        <v>92566.843413881899</v>
      </c>
    </row>
    <row r="513" spans="1:17" x14ac:dyDescent="0.35">
      <c r="A513" t="s">
        <v>154</v>
      </c>
      <c r="B513" t="s">
        <v>6478</v>
      </c>
      <c r="C513" t="s">
        <v>6479</v>
      </c>
      <c r="D513">
        <v>0</v>
      </c>
      <c r="E513">
        <v>57</v>
      </c>
      <c r="F513">
        <v>9</v>
      </c>
      <c r="G513">
        <v>82</v>
      </c>
      <c r="H513">
        <v>9</v>
      </c>
      <c r="I513">
        <v>156</v>
      </c>
      <c r="J513">
        <v>7677066.2997706402</v>
      </c>
      <c r="K513">
        <v>8654561.7022538204</v>
      </c>
      <c r="L513">
        <v>9490165.015625</v>
      </c>
      <c r="M513">
        <v>7450136.3941774499</v>
      </c>
      <c r="N513">
        <v>2175513.6199642401</v>
      </c>
      <c r="O513">
        <v>1558748.32153606</v>
      </c>
      <c r="P513">
        <v>2578202.29131401</v>
      </c>
      <c r="Q513">
        <v>1522694.86289639</v>
      </c>
    </row>
    <row r="514" spans="1:17" x14ac:dyDescent="0.35">
      <c r="A514" t="s">
        <v>154</v>
      </c>
      <c r="B514" t="s">
        <v>6480</v>
      </c>
      <c r="C514" t="s">
        <v>6481</v>
      </c>
      <c r="D514">
        <v>0</v>
      </c>
      <c r="E514">
        <v>39</v>
      </c>
      <c r="F514">
        <v>11</v>
      </c>
      <c r="G514">
        <v>42</v>
      </c>
      <c r="H514">
        <v>11</v>
      </c>
      <c r="I514">
        <v>348</v>
      </c>
      <c r="J514">
        <v>1024677.81929269</v>
      </c>
      <c r="K514">
        <v>1231969.4636172799</v>
      </c>
      <c r="L514">
        <v>1390375.2265625</v>
      </c>
      <c r="M514">
        <v>953708.66267561004</v>
      </c>
      <c r="N514">
        <v>525877.50466193003</v>
      </c>
      <c r="O514">
        <v>787531.72397241194</v>
      </c>
      <c r="P514">
        <v>422123.88042465801</v>
      </c>
      <c r="Q514">
        <v>487817.109858051</v>
      </c>
    </row>
    <row r="515" spans="1:17" x14ac:dyDescent="0.35">
      <c r="A515" t="s">
        <v>154</v>
      </c>
      <c r="B515" t="s">
        <v>6482</v>
      </c>
      <c r="C515" t="s">
        <v>6483</v>
      </c>
      <c r="D515">
        <v>0</v>
      </c>
      <c r="E515">
        <v>38</v>
      </c>
      <c r="F515">
        <v>13</v>
      </c>
      <c r="G515">
        <v>68</v>
      </c>
      <c r="H515">
        <v>13</v>
      </c>
      <c r="I515">
        <v>389</v>
      </c>
      <c r="J515">
        <v>1927605.04378584</v>
      </c>
      <c r="K515">
        <v>2076882.2756554</v>
      </c>
      <c r="L515">
        <v>2622058.76953125</v>
      </c>
      <c r="M515">
        <v>1834478.0871538499</v>
      </c>
      <c r="N515">
        <v>6531344.6804446299</v>
      </c>
      <c r="O515">
        <v>7122852.1506739696</v>
      </c>
      <c r="P515">
        <v>4824892.5520690596</v>
      </c>
      <c r="Q515">
        <v>2461915.5871313098</v>
      </c>
    </row>
    <row r="516" spans="1:17" x14ac:dyDescent="0.35">
      <c r="A516" t="s">
        <v>154</v>
      </c>
      <c r="B516" t="s">
        <v>6484</v>
      </c>
      <c r="C516" t="s">
        <v>6485</v>
      </c>
      <c r="D516">
        <v>0</v>
      </c>
      <c r="E516">
        <v>34</v>
      </c>
      <c r="F516">
        <v>9</v>
      </c>
      <c r="G516">
        <v>44</v>
      </c>
      <c r="H516">
        <v>9</v>
      </c>
      <c r="I516">
        <v>321</v>
      </c>
      <c r="J516">
        <v>1282057.9045114601</v>
      </c>
      <c r="K516">
        <v>1279232.4178436301</v>
      </c>
      <c r="L516">
        <v>1307916.17578125</v>
      </c>
      <c r="M516">
        <v>1136243.58377766</v>
      </c>
      <c r="N516">
        <v>1904896.14664602</v>
      </c>
      <c r="O516">
        <v>3589059.3651646501</v>
      </c>
      <c r="P516">
        <v>850435.76005465002</v>
      </c>
      <c r="Q516">
        <v>369147.66804256698</v>
      </c>
    </row>
    <row r="517" spans="1:17" x14ac:dyDescent="0.35">
      <c r="A517" t="s">
        <v>154</v>
      </c>
      <c r="B517" t="s">
        <v>6486</v>
      </c>
      <c r="C517" t="s">
        <v>6487</v>
      </c>
      <c r="D517">
        <v>0</v>
      </c>
      <c r="E517">
        <v>53</v>
      </c>
      <c r="F517">
        <v>12</v>
      </c>
      <c r="G517">
        <v>34</v>
      </c>
      <c r="H517">
        <v>12</v>
      </c>
      <c r="I517">
        <v>315</v>
      </c>
      <c r="J517">
        <v>818195.77776328498</v>
      </c>
      <c r="K517">
        <v>838446.25820324302</v>
      </c>
      <c r="L517">
        <v>912812.55859375</v>
      </c>
      <c r="M517">
        <v>612613.40677742299</v>
      </c>
      <c r="N517">
        <v>113630.79773020001</v>
      </c>
      <c r="O517">
        <v>224374.59164940499</v>
      </c>
      <c r="P517">
        <v>189237.60238985199</v>
      </c>
      <c r="Q517">
        <v>124825.224784444</v>
      </c>
    </row>
    <row r="518" spans="1:17" x14ac:dyDescent="0.35">
      <c r="A518" t="s">
        <v>154</v>
      </c>
      <c r="B518" t="s">
        <v>455</v>
      </c>
      <c r="C518" t="s">
        <v>6488</v>
      </c>
      <c r="D518">
        <v>0</v>
      </c>
      <c r="E518">
        <v>38</v>
      </c>
      <c r="F518">
        <v>8</v>
      </c>
      <c r="G518">
        <v>72</v>
      </c>
      <c r="H518">
        <v>8</v>
      </c>
      <c r="I518">
        <v>206</v>
      </c>
      <c r="J518">
        <v>9379133.0022763796</v>
      </c>
      <c r="K518">
        <v>7979473.7115299003</v>
      </c>
      <c r="L518">
        <v>6778442.1015625</v>
      </c>
      <c r="M518">
        <v>5784475.7552888095</v>
      </c>
      <c r="N518">
        <v>859272.39227645495</v>
      </c>
      <c r="O518">
        <v>1688708.27443277</v>
      </c>
      <c r="P518">
        <v>517563.32989410602</v>
      </c>
      <c r="Q518">
        <v>140463.92665526699</v>
      </c>
    </row>
    <row r="519" spans="1:17" x14ac:dyDescent="0.35">
      <c r="A519" t="s">
        <v>154</v>
      </c>
      <c r="B519" t="s">
        <v>6489</v>
      </c>
      <c r="C519" t="s">
        <v>6490</v>
      </c>
      <c r="D519">
        <v>0</v>
      </c>
      <c r="E519">
        <v>48</v>
      </c>
      <c r="F519">
        <v>12</v>
      </c>
      <c r="G519">
        <v>41</v>
      </c>
      <c r="H519">
        <v>12</v>
      </c>
      <c r="I519">
        <v>328</v>
      </c>
      <c r="J519">
        <v>1376919.41243019</v>
      </c>
      <c r="K519">
        <v>1303559.15555675</v>
      </c>
      <c r="L519">
        <v>1462247.82421875</v>
      </c>
      <c r="M519">
        <v>1199170.3627792201</v>
      </c>
      <c r="N519">
        <v>453943.87037423498</v>
      </c>
      <c r="O519">
        <v>565574.47831418598</v>
      </c>
      <c r="P519">
        <v>254516.118956202</v>
      </c>
      <c r="Q519">
        <v>59890.5445376758</v>
      </c>
    </row>
    <row r="520" spans="1:17" x14ac:dyDescent="0.35">
      <c r="A520" t="s">
        <v>154</v>
      </c>
      <c r="B520" t="s">
        <v>6491</v>
      </c>
      <c r="C520" t="s">
        <v>6492</v>
      </c>
      <c r="D520">
        <v>0</v>
      </c>
      <c r="E520">
        <v>36</v>
      </c>
      <c r="F520">
        <v>11</v>
      </c>
      <c r="G520">
        <v>69</v>
      </c>
      <c r="H520">
        <v>11</v>
      </c>
      <c r="I520">
        <v>343</v>
      </c>
      <c r="J520">
        <v>1883700.3364059101</v>
      </c>
      <c r="K520">
        <v>2401693.8924018098</v>
      </c>
      <c r="L520">
        <v>2673134.3125</v>
      </c>
      <c r="M520">
        <v>1819193.5217035899</v>
      </c>
      <c r="N520">
        <v>1025927.20819889</v>
      </c>
      <c r="O520">
        <v>1854587.4294054101</v>
      </c>
      <c r="P520">
        <v>2249537.2032292499</v>
      </c>
      <c r="Q520">
        <v>1432271.07523965</v>
      </c>
    </row>
    <row r="521" spans="1:17" x14ac:dyDescent="0.35">
      <c r="A521" t="s">
        <v>154</v>
      </c>
      <c r="B521" t="s">
        <v>6493</v>
      </c>
      <c r="C521" t="s">
        <v>6494</v>
      </c>
      <c r="D521">
        <v>0</v>
      </c>
      <c r="E521">
        <v>41</v>
      </c>
      <c r="F521">
        <v>11</v>
      </c>
      <c r="G521">
        <v>39</v>
      </c>
      <c r="H521">
        <v>11</v>
      </c>
      <c r="I521">
        <v>333</v>
      </c>
      <c r="J521">
        <v>1637573.20451614</v>
      </c>
      <c r="K521">
        <v>1613111.5380899301</v>
      </c>
      <c r="L521">
        <v>1927747.4238281299</v>
      </c>
      <c r="M521">
        <v>1517881.4715294701</v>
      </c>
      <c r="N521">
        <v>21237.3847448874</v>
      </c>
      <c r="O521">
        <v>314775.742461849</v>
      </c>
      <c r="P521" t="s">
        <v>732</v>
      </c>
      <c r="Q521" t="s">
        <v>732</v>
      </c>
    </row>
    <row r="522" spans="1:17" x14ac:dyDescent="0.35">
      <c r="A522" t="s">
        <v>154</v>
      </c>
      <c r="B522" t="s">
        <v>6495</v>
      </c>
      <c r="C522" t="s">
        <v>6496</v>
      </c>
      <c r="D522">
        <v>0</v>
      </c>
      <c r="E522">
        <v>50</v>
      </c>
      <c r="F522">
        <v>11</v>
      </c>
      <c r="G522">
        <v>40</v>
      </c>
      <c r="H522">
        <v>11</v>
      </c>
      <c r="I522">
        <v>334</v>
      </c>
      <c r="J522">
        <v>501819.68901448703</v>
      </c>
      <c r="K522">
        <v>472603.27180375397</v>
      </c>
      <c r="L522">
        <v>679022.25</v>
      </c>
      <c r="M522">
        <v>484851.59455307602</v>
      </c>
      <c r="N522">
        <v>182526.70123286801</v>
      </c>
      <c r="O522">
        <v>304005.54977527098</v>
      </c>
      <c r="P522">
        <v>2236563.92675525</v>
      </c>
      <c r="Q522">
        <v>192045.31126798</v>
      </c>
    </row>
    <row r="523" spans="1:17" x14ac:dyDescent="0.35">
      <c r="A523" t="s">
        <v>154</v>
      </c>
      <c r="B523" t="s">
        <v>6497</v>
      </c>
      <c r="C523" t="s">
        <v>6498</v>
      </c>
      <c r="D523">
        <v>0</v>
      </c>
      <c r="E523">
        <v>16</v>
      </c>
      <c r="F523">
        <v>15</v>
      </c>
      <c r="G523">
        <v>19</v>
      </c>
      <c r="H523">
        <v>15</v>
      </c>
      <c r="I523">
        <v>1102</v>
      </c>
      <c r="J523">
        <v>414453.66395910003</v>
      </c>
      <c r="K523">
        <v>686559.259221068</v>
      </c>
      <c r="L523">
        <v>513030.4609375</v>
      </c>
      <c r="M523">
        <v>427697.868863062</v>
      </c>
      <c r="N523">
        <v>238098.42327383099</v>
      </c>
      <c r="O523">
        <v>496833.74207168602</v>
      </c>
      <c r="P523">
        <v>621866.35497600504</v>
      </c>
      <c r="Q523">
        <v>95859.015709026498</v>
      </c>
    </row>
    <row r="524" spans="1:17" x14ac:dyDescent="0.35">
      <c r="A524" t="s">
        <v>154</v>
      </c>
      <c r="B524" t="s">
        <v>6499</v>
      </c>
      <c r="C524" t="s">
        <v>6500</v>
      </c>
      <c r="D524">
        <v>0</v>
      </c>
      <c r="E524">
        <v>53</v>
      </c>
      <c r="F524">
        <v>8</v>
      </c>
      <c r="G524">
        <v>46</v>
      </c>
      <c r="H524">
        <v>8</v>
      </c>
      <c r="I524">
        <v>245</v>
      </c>
      <c r="J524">
        <v>921523.83728954697</v>
      </c>
      <c r="K524">
        <v>1256498.3594074701</v>
      </c>
      <c r="L524">
        <v>1758999.921875</v>
      </c>
      <c r="M524">
        <v>1000394.54507704</v>
      </c>
      <c r="N524">
        <v>256583.35952694601</v>
      </c>
      <c r="O524">
        <v>420963.33121785102</v>
      </c>
      <c r="P524">
        <v>250639.056891719</v>
      </c>
      <c r="Q524">
        <v>121998.32344163</v>
      </c>
    </row>
    <row r="525" spans="1:17" x14ac:dyDescent="0.35">
      <c r="A525" t="s">
        <v>154</v>
      </c>
      <c r="B525" t="s">
        <v>6501</v>
      </c>
      <c r="C525" t="s">
        <v>6502</v>
      </c>
      <c r="D525">
        <v>0</v>
      </c>
      <c r="E525">
        <v>28</v>
      </c>
      <c r="F525">
        <v>11</v>
      </c>
      <c r="G525">
        <v>43</v>
      </c>
      <c r="H525">
        <v>11</v>
      </c>
      <c r="I525">
        <v>494</v>
      </c>
      <c r="J525">
        <v>1759805.5232027001</v>
      </c>
      <c r="K525">
        <v>2057433.7514285001</v>
      </c>
      <c r="L525">
        <v>2194952.50390625</v>
      </c>
      <c r="M525">
        <v>1654360.0740714001</v>
      </c>
      <c r="N525">
        <v>1352204.81000058</v>
      </c>
      <c r="O525">
        <v>1172612.9035179401</v>
      </c>
      <c r="P525">
        <v>669610.72583184205</v>
      </c>
      <c r="Q525">
        <v>270836.945142888</v>
      </c>
    </row>
    <row r="526" spans="1:17" x14ac:dyDescent="0.35">
      <c r="A526" t="s">
        <v>154</v>
      </c>
      <c r="B526" t="s">
        <v>6503</v>
      </c>
      <c r="C526" t="s">
        <v>6504</v>
      </c>
      <c r="D526">
        <v>0</v>
      </c>
      <c r="E526">
        <v>32</v>
      </c>
      <c r="F526">
        <v>12</v>
      </c>
      <c r="G526">
        <v>47</v>
      </c>
      <c r="H526">
        <v>6</v>
      </c>
      <c r="I526">
        <v>447</v>
      </c>
      <c r="J526">
        <v>644625.20183240704</v>
      </c>
      <c r="K526">
        <v>705784.88725276804</v>
      </c>
      <c r="L526">
        <v>581361.921875</v>
      </c>
      <c r="M526">
        <v>324886.26609440602</v>
      </c>
      <c r="N526">
        <v>125527.47016235899</v>
      </c>
      <c r="O526">
        <v>149483.66228997399</v>
      </c>
      <c r="P526">
        <v>94625.898028611002</v>
      </c>
      <c r="Q526">
        <v>44822.842173860903</v>
      </c>
    </row>
    <row r="527" spans="1:17" x14ac:dyDescent="0.35">
      <c r="A527" t="s">
        <v>154</v>
      </c>
      <c r="B527" t="s">
        <v>6505</v>
      </c>
      <c r="C527" t="s">
        <v>6506</v>
      </c>
      <c r="D527">
        <v>0</v>
      </c>
      <c r="E527">
        <v>53</v>
      </c>
      <c r="F527">
        <v>8</v>
      </c>
      <c r="G527">
        <v>20</v>
      </c>
      <c r="H527">
        <v>8</v>
      </c>
      <c r="I527">
        <v>152</v>
      </c>
      <c r="J527">
        <v>1190879.9890032101</v>
      </c>
      <c r="K527">
        <v>975435.86795211595</v>
      </c>
      <c r="L527">
        <v>1067792.484375</v>
      </c>
      <c r="M527">
        <v>995257.98575705104</v>
      </c>
      <c r="N527">
        <v>54048.177978163803</v>
      </c>
      <c r="O527">
        <v>525479.09224627097</v>
      </c>
      <c r="P527">
        <v>140104.81744436099</v>
      </c>
      <c r="Q527">
        <v>78361.278001414001</v>
      </c>
    </row>
    <row r="528" spans="1:17" x14ac:dyDescent="0.35">
      <c r="A528" t="s">
        <v>154</v>
      </c>
      <c r="B528" t="s">
        <v>6507</v>
      </c>
      <c r="C528" t="s">
        <v>6508</v>
      </c>
      <c r="D528">
        <v>0</v>
      </c>
      <c r="E528">
        <v>30</v>
      </c>
      <c r="F528">
        <v>12</v>
      </c>
      <c r="G528">
        <v>37</v>
      </c>
      <c r="H528">
        <v>12</v>
      </c>
      <c r="I528">
        <v>502</v>
      </c>
      <c r="J528">
        <v>521116.766066732</v>
      </c>
      <c r="K528">
        <v>794614.64397576696</v>
      </c>
      <c r="L528">
        <v>938605.1953125</v>
      </c>
      <c r="M528">
        <v>384597.68613914802</v>
      </c>
      <c r="N528">
        <v>337142.34734678699</v>
      </c>
      <c r="O528">
        <v>602229.51637530397</v>
      </c>
      <c r="P528">
        <v>199885.271640444</v>
      </c>
      <c r="Q528">
        <v>76716.883525284196</v>
      </c>
    </row>
    <row r="529" spans="1:17" x14ac:dyDescent="0.35">
      <c r="A529" t="s">
        <v>154</v>
      </c>
      <c r="B529" t="s">
        <v>6509</v>
      </c>
      <c r="C529" t="s">
        <v>6510</v>
      </c>
      <c r="D529">
        <v>0</v>
      </c>
      <c r="E529">
        <v>37</v>
      </c>
      <c r="F529">
        <v>14</v>
      </c>
      <c r="G529">
        <v>34</v>
      </c>
      <c r="H529">
        <v>14</v>
      </c>
      <c r="I529">
        <v>407</v>
      </c>
      <c r="J529">
        <v>1379932.8270739999</v>
      </c>
      <c r="K529">
        <v>1801788.4951512499</v>
      </c>
      <c r="L529">
        <v>1738456.15625</v>
      </c>
      <c r="M529">
        <v>1455610.5510012</v>
      </c>
      <c r="N529">
        <v>154390.13718674501</v>
      </c>
      <c r="O529">
        <v>322452.157037717</v>
      </c>
      <c r="P529">
        <v>30230.985056882499</v>
      </c>
      <c r="Q529">
        <v>204882.57123875301</v>
      </c>
    </row>
    <row r="530" spans="1:17" x14ac:dyDescent="0.35">
      <c r="A530" t="s">
        <v>154</v>
      </c>
      <c r="B530" t="s">
        <v>6511</v>
      </c>
      <c r="C530" t="s">
        <v>6512</v>
      </c>
      <c r="D530">
        <v>0</v>
      </c>
      <c r="E530">
        <v>65</v>
      </c>
      <c r="F530">
        <v>4</v>
      </c>
      <c r="G530">
        <v>38</v>
      </c>
      <c r="H530">
        <v>4</v>
      </c>
      <c r="I530">
        <v>91</v>
      </c>
      <c r="J530">
        <v>5168626.0050024996</v>
      </c>
      <c r="K530">
        <v>4802467.2174927602</v>
      </c>
      <c r="L530">
        <v>4044175.234375</v>
      </c>
      <c r="M530">
        <v>3799535.1865385701</v>
      </c>
      <c r="N530">
        <v>2170253.7040128699</v>
      </c>
      <c r="O530">
        <v>2065438.7246328201</v>
      </c>
      <c r="P530">
        <v>1112973.7532586399</v>
      </c>
      <c r="Q530">
        <v>467443.25512628199</v>
      </c>
    </row>
    <row r="531" spans="1:17" x14ac:dyDescent="0.35">
      <c r="A531" t="s">
        <v>154</v>
      </c>
      <c r="B531" t="s">
        <v>6513</v>
      </c>
      <c r="C531" t="s">
        <v>6514</v>
      </c>
      <c r="D531">
        <v>0</v>
      </c>
      <c r="E531">
        <v>25</v>
      </c>
      <c r="F531">
        <v>13</v>
      </c>
      <c r="G531">
        <v>42</v>
      </c>
      <c r="H531">
        <v>13</v>
      </c>
      <c r="I531">
        <v>638</v>
      </c>
      <c r="J531">
        <v>454426.04719946999</v>
      </c>
      <c r="K531">
        <v>476453.15416111902</v>
      </c>
      <c r="L531">
        <v>488347.67578125</v>
      </c>
      <c r="M531">
        <v>364971.790562835</v>
      </c>
      <c r="N531">
        <v>200435.981327988</v>
      </c>
      <c r="O531">
        <v>600161.06943668204</v>
      </c>
      <c r="P531">
        <v>177852.73241160499</v>
      </c>
      <c r="Q531">
        <v>60639.456650773602</v>
      </c>
    </row>
    <row r="532" spans="1:17" x14ac:dyDescent="0.35">
      <c r="A532" t="s">
        <v>154</v>
      </c>
      <c r="B532" t="s">
        <v>6515</v>
      </c>
      <c r="C532" t="s">
        <v>6516</v>
      </c>
      <c r="D532">
        <v>0</v>
      </c>
      <c r="E532">
        <v>45</v>
      </c>
      <c r="F532">
        <v>13</v>
      </c>
      <c r="G532">
        <v>36</v>
      </c>
      <c r="H532">
        <v>13</v>
      </c>
      <c r="I532">
        <v>356</v>
      </c>
      <c r="J532">
        <v>1630207.95272584</v>
      </c>
      <c r="K532">
        <v>1689319.23778705</v>
      </c>
      <c r="L532">
        <v>1772648.1328125</v>
      </c>
      <c r="M532">
        <v>1220291.99926619</v>
      </c>
      <c r="N532">
        <v>154744.09257640399</v>
      </c>
      <c r="O532">
        <v>190049.379110054</v>
      </c>
      <c r="P532">
        <v>238120.81588187901</v>
      </c>
      <c r="Q532">
        <v>144361.30457599601</v>
      </c>
    </row>
    <row r="533" spans="1:17" x14ac:dyDescent="0.35">
      <c r="A533" t="s">
        <v>154</v>
      </c>
      <c r="B533" t="s">
        <v>6517</v>
      </c>
      <c r="C533" t="s">
        <v>6518</v>
      </c>
      <c r="D533">
        <v>0</v>
      </c>
      <c r="E533">
        <v>42</v>
      </c>
      <c r="F533">
        <v>12</v>
      </c>
      <c r="G533">
        <v>38</v>
      </c>
      <c r="H533">
        <v>12</v>
      </c>
      <c r="I533">
        <v>376</v>
      </c>
      <c r="J533">
        <v>678225.94553351996</v>
      </c>
      <c r="K533">
        <v>672394.10335315205</v>
      </c>
      <c r="L533">
        <v>841742.5078125</v>
      </c>
      <c r="M533">
        <v>646213.11826794804</v>
      </c>
      <c r="N533">
        <v>152541.069181675</v>
      </c>
      <c r="O533">
        <v>131098.14261213801</v>
      </c>
      <c r="P533">
        <v>66954.207424312495</v>
      </c>
      <c r="Q533">
        <v>37031.9249151818</v>
      </c>
    </row>
    <row r="534" spans="1:17" x14ac:dyDescent="0.35">
      <c r="A534" t="s">
        <v>154</v>
      </c>
      <c r="B534" t="s">
        <v>6519</v>
      </c>
      <c r="C534" t="s">
        <v>6520</v>
      </c>
      <c r="D534">
        <v>0</v>
      </c>
      <c r="E534">
        <v>40</v>
      </c>
      <c r="F534">
        <v>13</v>
      </c>
      <c r="G534">
        <v>28</v>
      </c>
      <c r="H534">
        <v>13</v>
      </c>
      <c r="I534">
        <v>446</v>
      </c>
      <c r="J534">
        <v>668283.59848553501</v>
      </c>
      <c r="K534">
        <v>893690.89416072296</v>
      </c>
      <c r="L534">
        <v>1035668.85546875</v>
      </c>
      <c r="M534">
        <v>742823.59892675094</v>
      </c>
      <c r="N534">
        <v>165050.54134687301</v>
      </c>
      <c r="O534">
        <v>415170.97166889597</v>
      </c>
      <c r="P534">
        <v>126523.925972009</v>
      </c>
      <c r="Q534">
        <v>27128.9082120811</v>
      </c>
    </row>
    <row r="535" spans="1:17" x14ac:dyDescent="0.35">
      <c r="A535" t="s">
        <v>154</v>
      </c>
      <c r="B535" t="s">
        <v>6521</v>
      </c>
      <c r="C535" t="s">
        <v>6522</v>
      </c>
      <c r="D535">
        <v>0</v>
      </c>
      <c r="E535">
        <v>28</v>
      </c>
      <c r="F535">
        <v>12</v>
      </c>
      <c r="G535">
        <v>36</v>
      </c>
      <c r="H535">
        <v>12</v>
      </c>
      <c r="I535">
        <v>527</v>
      </c>
      <c r="J535">
        <v>845895.61385629699</v>
      </c>
      <c r="K535">
        <v>1122991.43204174</v>
      </c>
      <c r="L535">
        <v>1537687.8515625</v>
      </c>
      <c r="M535">
        <v>645653.99640850106</v>
      </c>
      <c r="N535">
        <v>89485.308630955202</v>
      </c>
      <c r="O535">
        <v>181207.24569196199</v>
      </c>
      <c r="P535">
        <v>36115.611352487504</v>
      </c>
      <c r="Q535">
        <v>43284.806304420403</v>
      </c>
    </row>
    <row r="536" spans="1:17" x14ac:dyDescent="0.35">
      <c r="A536" t="s">
        <v>154</v>
      </c>
      <c r="B536" t="s">
        <v>6523</v>
      </c>
      <c r="C536" t="s">
        <v>6524</v>
      </c>
      <c r="D536">
        <v>0</v>
      </c>
      <c r="E536">
        <v>28</v>
      </c>
      <c r="F536">
        <v>14</v>
      </c>
      <c r="G536">
        <v>38</v>
      </c>
      <c r="H536">
        <v>14</v>
      </c>
      <c r="I536">
        <v>608</v>
      </c>
      <c r="J536">
        <v>1261266.55899153</v>
      </c>
      <c r="K536">
        <v>1368601.5359426001</v>
      </c>
      <c r="L536">
        <v>1331958.3125</v>
      </c>
      <c r="M536">
        <v>1124892.32605775</v>
      </c>
      <c r="N536">
        <v>163340.74465358301</v>
      </c>
      <c r="O536">
        <v>163509.22860362899</v>
      </c>
      <c r="P536" t="s">
        <v>732</v>
      </c>
      <c r="Q536" t="s">
        <v>732</v>
      </c>
    </row>
    <row r="537" spans="1:17" x14ac:dyDescent="0.35">
      <c r="A537" t="s">
        <v>154</v>
      </c>
      <c r="B537" t="s">
        <v>6525</v>
      </c>
      <c r="C537" t="s">
        <v>6526</v>
      </c>
      <c r="D537">
        <v>0</v>
      </c>
      <c r="E537">
        <v>37</v>
      </c>
      <c r="F537">
        <v>9</v>
      </c>
      <c r="G537">
        <v>43</v>
      </c>
      <c r="H537">
        <v>9</v>
      </c>
      <c r="I537">
        <v>345</v>
      </c>
      <c r="J537">
        <v>1797174.3862858501</v>
      </c>
      <c r="K537">
        <v>1881825.7661298299</v>
      </c>
      <c r="L537">
        <v>1428715.8359375</v>
      </c>
      <c r="M537">
        <v>730541.76625251595</v>
      </c>
      <c r="N537" t="s">
        <v>732</v>
      </c>
      <c r="O537">
        <v>15087.751825179799</v>
      </c>
      <c r="P537">
        <v>62270.569657176398</v>
      </c>
      <c r="Q537">
        <v>209649.39665652401</v>
      </c>
    </row>
    <row r="538" spans="1:17" x14ac:dyDescent="0.35">
      <c r="A538" t="s">
        <v>154</v>
      </c>
      <c r="B538" t="s">
        <v>6527</v>
      </c>
      <c r="C538" t="s">
        <v>6528</v>
      </c>
      <c r="D538">
        <v>0</v>
      </c>
      <c r="E538">
        <v>33</v>
      </c>
      <c r="F538">
        <v>5</v>
      </c>
      <c r="G538">
        <v>124</v>
      </c>
      <c r="H538">
        <v>5</v>
      </c>
      <c r="I538">
        <v>147</v>
      </c>
      <c r="J538">
        <v>2586187.1887878501</v>
      </c>
      <c r="K538">
        <v>2816525.4114311598</v>
      </c>
      <c r="L538">
        <v>2869953.72265625</v>
      </c>
      <c r="M538">
        <v>1538888.01279114</v>
      </c>
      <c r="N538">
        <v>23980230.1962048</v>
      </c>
      <c r="O538">
        <v>15249653.493600899</v>
      </c>
      <c r="P538">
        <v>34177193.378829502</v>
      </c>
      <c r="Q538">
        <v>15205019.089622499</v>
      </c>
    </row>
    <row r="539" spans="1:17" x14ac:dyDescent="0.35">
      <c r="A539" t="s">
        <v>154</v>
      </c>
      <c r="B539" t="s">
        <v>6529</v>
      </c>
      <c r="C539" t="s">
        <v>6530</v>
      </c>
      <c r="D539">
        <v>0</v>
      </c>
      <c r="E539">
        <v>60</v>
      </c>
      <c r="F539">
        <v>7</v>
      </c>
      <c r="G539">
        <v>82</v>
      </c>
      <c r="H539">
        <v>7</v>
      </c>
      <c r="I539">
        <v>146</v>
      </c>
      <c r="J539">
        <v>1889248.4001227701</v>
      </c>
      <c r="K539">
        <v>1404307.63395821</v>
      </c>
      <c r="L539">
        <v>1480768.0703125</v>
      </c>
      <c r="M539">
        <v>1269538.1291577399</v>
      </c>
      <c r="N539">
        <v>16352944.207996899</v>
      </c>
      <c r="O539">
        <v>24635387.176164798</v>
      </c>
      <c r="P539">
        <v>18417077.6202593</v>
      </c>
      <c r="Q539">
        <v>7633744.2652605297</v>
      </c>
    </row>
    <row r="540" spans="1:17" x14ac:dyDescent="0.35">
      <c r="A540" t="s">
        <v>154</v>
      </c>
      <c r="B540" t="s">
        <v>6531</v>
      </c>
      <c r="C540" t="s">
        <v>6532</v>
      </c>
      <c r="D540">
        <v>0</v>
      </c>
      <c r="E540">
        <v>24</v>
      </c>
      <c r="F540">
        <v>9</v>
      </c>
      <c r="G540">
        <v>49</v>
      </c>
      <c r="H540">
        <v>9</v>
      </c>
      <c r="I540">
        <v>426</v>
      </c>
      <c r="J540">
        <v>931660.35107015795</v>
      </c>
      <c r="K540">
        <v>1346327.81750327</v>
      </c>
      <c r="L540">
        <v>1581638.28515625</v>
      </c>
      <c r="M540">
        <v>1150063.55183558</v>
      </c>
      <c r="N540">
        <v>766478.18722969096</v>
      </c>
      <c r="O540">
        <v>1174505.12454598</v>
      </c>
      <c r="P540">
        <v>389051.83558552602</v>
      </c>
      <c r="Q540">
        <v>381092.17951761198</v>
      </c>
    </row>
    <row r="541" spans="1:17" x14ac:dyDescent="0.35">
      <c r="A541" t="s">
        <v>154</v>
      </c>
      <c r="B541" t="s">
        <v>6533</v>
      </c>
      <c r="C541" t="s">
        <v>6534</v>
      </c>
      <c r="D541">
        <v>0</v>
      </c>
      <c r="E541">
        <v>52</v>
      </c>
      <c r="F541">
        <v>7</v>
      </c>
      <c r="G541">
        <v>19</v>
      </c>
      <c r="H541">
        <v>7</v>
      </c>
      <c r="I541">
        <v>242</v>
      </c>
      <c r="J541">
        <v>691209.82496398594</v>
      </c>
      <c r="K541">
        <v>564582.71272846696</v>
      </c>
      <c r="L541">
        <v>743833.7890625</v>
      </c>
      <c r="M541">
        <v>620257.43498329597</v>
      </c>
      <c r="N541">
        <v>225603.477165713</v>
      </c>
      <c r="O541">
        <v>223937.69413158001</v>
      </c>
      <c r="P541">
        <v>64690.191603253501</v>
      </c>
      <c r="Q541">
        <v>47224.8092468135</v>
      </c>
    </row>
    <row r="542" spans="1:17" x14ac:dyDescent="0.35">
      <c r="A542" t="s">
        <v>154</v>
      </c>
      <c r="B542" t="s">
        <v>6535</v>
      </c>
      <c r="C542" t="s">
        <v>6536</v>
      </c>
      <c r="D542">
        <v>0</v>
      </c>
      <c r="E542">
        <v>12</v>
      </c>
      <c r="F542">
        <v>11</v>
      </c>
      <c r="G542">
        <v>18</v>
      </c>
      <c r="H542">
        <v>11</v>
      </c>
      <c r="I542">
        <v>1214</v>
      </c>
      <c r="J542">
        <v>407824.16349676298</v>
      </c>
      <c r="K542">
        <v>395963.77671350999</v>
      </c>
      <c r="L542">
        <v>458323.060546875</v>
      </c>
      <c r="M542">
        <v>180181.816320585</v>
      </c>
      <c r="N542" t="s">
        <v>732</v>
      </c>
      <c r="O542" t="s">
        <v>732</v>
      </c>
      <c r="P542" t="s">
        <v>732</v>
      </c>
      <c r="Q542" t="s">
        <v>732</v>
      </c>
    </row>
    <row r="543" spans="1:17" x14ac:dyDescent="0.35">
      <c r="A543" t="s">
        <v>154</v>
      </c>
      <c r="B543" t="s">
        <v>6537</v>
      </c>
      <c r="C543" t="s">
        <v>6538</v>
      </c>
      <c r="D543">
        <v>0</v>
      </c>
      <c r="E543">
        <v>63</v>
      </c>
      <c r="F543">
        <v>9</v>
      </c>
      <c r="G543">
        <v>93</v>
      </c>
      <c r="H543">
        <v>5</v>
      </c>
      <c r="I543">
        <v>145</v>
      </c>
      <c r="J543">
        <v>5014969.7689331304</v>
      </c>
      <c r="K543">
        <v>5199039.2969721304</v>
      </c>
      <c r="L543">
        <v>1874899.34375</v>
      </c>
      <c r="M543">
        <v>1549894.7525508399</v>
      </c>
      <c r="N543">
        <v>1160074.35647435</v>
      </c>
      <c r="O543">
        <v>2330855.6629526</v>
      </c>
      <c r="P543">
        <v>485268.67036851501</v>
      </c>
      <c r="Q543">
        <v>80168.002525588396</v>
      </c>
    </row>
    <row r="544" spans="1:17" x14ac:dyDescent="0.35">
      <c r="A544" t="s">
        <v>154</v>
      </c>
      <c r="B544" t="s">
        <v>6539</v>
      </c>
      <c r="C544" t="s">
        <v>6540</v>
      </c>
      <c r="D544">
        <v>0</v>
      </c>
      <c r="E544">
        <v>44</v>
      </c>
      <c r="F544">
        <v>7</v>
      </c>
      <c r="G544">
        <v>43</v>
      </c>
      <c r="H544">
        <v>7</v>
      </c>
      <c r="I544">
        <v>198</v>
      </c>
      <c r="J544">
        <v>4947269.5315150097</v>
      </c>
      <c r="K544">
        <v>4227244.7841607602</v>
      </c>
      <c r="L544">
        <v>4578770.796875</v>
      </c>
      <c r="M544">
        <v>4110249.4684437402</v>
      </c>
      <c r="N544">
        <v>2126061.3461825298</v>
      </c>
      <c r="O544">
        <v>3439790.1541427602</v>
      </c>
      <c r="P544">
        <v>1201288.59037271</v>
      </c>
      <c r="Q544">
        <v>779093.12679279805</v>
      </c>
    </row>
    <row r="545" spans="1:17" x14ac:dyDescent="0.35">
      <c r="A545" t="s">
        <v>154</v>
      </c>
      <c r="B545" t="s">
        <v>6541</v>
      </c>
      <c r="C545" t="s">
        <v>6542</v>
      </c>
      <c r="D545">
        <v>0</v>
      </c>
      <c r="E545">
        <v>43</v>
      </c>
      <c r="F545">
        <v>8</v>
      </c>
      <c r="G545">
        <v>21</v>
      </c>
      <c r="H545">
        <v>8</v>
      </c>
      <c r="I545">
        <v>263</v>
      </c>
      <c r="J545">
        <v>1464637.02164898</v>
      </c>
      <c r="K545">
        <v>712794.22648435005</v>
      </c>
      <c r="L545">
        <v>803107.44921875</v>
      </c>
      <c r="M545">
        <v>522653.74027893803</v>
      </c>
      <c r="N545" t="s">
        <v>732</v>
      </c>
      <c r="O545" t="s">
        <v>732</v>
      </c>
      <c r="P545" t="s">
        <v>732</v>
      </c>
      <c r="Q545" t="s">
        <v>732</v>
      </c>
    </row>
    <row r="546" spans="1:17" x14ac:dyDescent="0.35">
      <c r="A546" t="s">
        <v>154</v>
      </c>
      <c r="B546" t="s">
        <v>6543</v>
      </c>
      <c r="C546" t="s">
        <v>6544</v>
      </c>
      <c r="D546">
        <v>0</v>
      </c>
      <c r="E546">
        <v>57</v>
      </c>
      <c r="F546">
        <v>9</v>
      </c>
      <c r="G546">
        <v>64</v>
      </c>
      <c r="H546">
        <v>9</v>
      </c>
      <c r="I546">
        <v>175</v>
      </c>
      <c r="J546">
        <v>4707849.3477975102</v>
      </c>
      <c r="K546">
        <v>4192128.69332076</v>
      </c>
      <c r="L546">
        <v>4868448.78125</v>
      </c>
      <c r="M546">
        <v>3984259.9818671802</v>
      </c>
      <c r="N546">
        <v>609838.483653498</v>
      </c>
      <c r="O546">
        <v>1179833.3272174301</v>
      </c>
      <c r="P546">
        <v>521937.55909682199</v>
      </c>
      <c r="Q546">
        <v>314200.72767792502</v>
      </c>
    </row>
    <row r="547" spans="1:17" x14ac:dyDescent="0.35">
      <c r="A547" t="s">
        <v>154</v>
      </c>
      <c r="B547" t="s">
        <v>6545</v>
      </c>
      <c r="C547" t="s">
        <v>6546</v>
      </c>
      <c r="D547">
        <v>0</v>
      </c>
      <c r="E547">
        <v>54</v>
      </c>
      <c r="F547">
        <v>8</v>
      </c>
      <c r="G547">
        <v>85</v>
      </c>
      <c r="H547">
        <v>8</v>
      </c>
      <c r="I547">
        <v>193</v>
      </c>
      <c r="J547">
        <v>5073706.9379978701</v>
      </c>
      <c r="K547">
        <v>4573376.6793877697</v>
      </c>
      <c r="L547">
        <v>4228859.296875</v>
      </c>
      <c r="M547">
        <v>4167971.7948411801</v>
      </c>
      <c r="N547">
        <v>4895813.2701357799</v>
      </c>
      <c r="O547">
        <v>3782755.9957946101</v>
      </c>
      <c r="P547">
        <v>2631624.3808689099</v>
      </c>
      <c r="Q547">
        <v>1061326.4260205999</v>
      </c>
    </row>
    <row r="548" spans="1:17" x14ac:dyDescent="0.35">
      <c r="A548" t="s">
        <v>154</v>
      </c>
      <c r="B548" t="s">
        <v>6547</v>
      </c>
      <c r="C548" t="s">
        <v>6548</v>
      </c>
      <c r="D548">
        <v>0</v>
      </c>
      <c r="E548">
        <v>27</v>
      </c>
      <c r="F548">
        <v>13</v>
      </c>
      <c r="G548">
        <v>68</v>
      </c>
      <c r="H548">
        <v>13</v>
      </c>
      <c r="I548">
        <v>434</v>
      </c>
      <c r="J548">
        <v>2014396.9031611599</v>
      </c>
      <c r="K548">
        <v>2668901.7561946502</v>
      </c>
      <c r="L548">
        <v>2520063.65625</v>
      </c>
      <c r="M548">
        <v>1903492.21250506</v>
      </c>
      <c r="N548">
        <v>852380.17882009398</v>
      </c>
      <c r="O548">
        <v>763680.974950818</v>
      </c>
      <c r="P548">
        <v>450623.01419509301</v>
      </c>
      <c r="Q548">
        <v>132700.94048847901</v>
      </c>
    </row>
    <row r="549" spans="1:17" x14ac:dyDescent="0.35">
      <c r="A549" t="s">
        <v>154</v>
      </c>
      <c r="B549" t="s">
        <v>6549</v>
      </c>
      <c r="C549" t="s">
        <v>6550</v>
      </c>
      <c r="D549">
        <v>0</v>
      </c>
      <c r="E549">
        <v>32</v>
      </c>
      <c r="F549">
        <v>14</v>
      </c>
      <c r="G549">
        <v>33</v>
      </c>
      <c r="H549">
        <v>14</v>
      </c>
      <c r="I549">
        <v>427</v>
      </c>
      <c r="J549">
        <v>927168.00572004903</v>
      </c>
      <c r="K549">
        <v>1129832.34889198</v>
      </c>
      <c r="L549">
        <v>1081106.2578125</v>
      </c>
      <c r="M549">
        <v>769125.37554195395</v>
      </c>
      <c r="N549">
        <v>303921.75624732801</v>
      </c>
      <c r="O549">
        <v>268768.59949002299</v>
      </c>
      <c r="P549">
        <v>237863.83051572199</v>
      </c>
      <c r="Q549">
        <v>222510.661123364</v>
      </c>
    </row>
    <row r="550" spans="1:17" x14ac:dyDescent="0.35">
      <c r="A550" t="s">
        <v>154</v>
      </c>
      <c r="B550" t="s">
        <v>6551</v>
      </c>
      <c r="C550" t="s">
        <v>6552</v>
      </c>
      <c r="D550">
        <v>0</v>
      </c>
      <c r="E550">
        <v>36</v>
      </c>
      <c r="F550">
        <v>11</v>
      </c>
      <c r="G550">
        <v>41</v>
      </c>
      <c r="H550">
        <v>11</v>
      </c>
      <c r="I550">
        <v>340</v>
      </c>
      <c r="J550">
        <v>1488506.56197546</v>
      </c>
      <c r="K550">
        <v>1543332.18379284</v>
      </c>
      <c r="L550">
        <v>1716243.796875</v>
      </c>
      <c r="M550">
        <v>1316703.4951199901</v>
      </c>
      <c r="N550">
        <v>215968.84056391401</v>
      </c>
      <c r="O550">
        <v>483592.33941441198</v>
      </c>
      <c r="P550">
        <v>113079.537809442</v>
      </c>
      <c r="Q550">
        <v>106685.087745001</v>
      </c>
    </row>
    <row r="551" spans="1:17" x14ac:dyDescent="0.35">
      <c r="A551" t="s">
        <v>154</v>
      </c>
      <c r="B551" t="s">
        <v>6553</v>
      </c>
      <c r="C551" t="s">
        <v>6554</v>
      </c>
      <c r="D551">
        <v>0</v>
      </c>
      <c r="E551">
        <v>51</v>
      </c>
      <c r="F551">
        <v>7</v>
      </c>
      <c r="G551">
        <v>60</v>
      </c>
      <c r="H551">
        <v>7</v>
      </c>
      <c r="I551">
        <v>206</v>
      </c>
      <c r="J551">
        <v>3986684.3701788802</v>
      </c>
      <c r="K551">
        <v>4979936.3994344398</v>
      </c>
      <c r="L551">
        <v>6194731.09375</v>
      </c>
      <c r="M551">
        <v>5579943.7355604004</v>
      </c>
      <c r="N551">
        <v>861975.88962149899</v>
      </c>
      <c r="O551">
        <v>742463.52944790001</v>
      </c>
      <c r="P551">
        <v>1833211.1905474099</v>
      </c>
      <c r="Q551">
        <v>2088442.44085644</v>
      </c>
    </row>
    <row r="552" spans="1:17" x14ac:dyDescent="0.35">
      <c r="A552" t="s">
        <v>154</v>
      </c>
      <c r="B552" t="s">
        <v>6555</v>
      </c>
      <c r="C552" t="s">
        <v>6556</v>
      </c>
      <c r="D552">
        <v>0</v>
      </c>
      <c r="E552">
        <v>39</v>
      </c>
      <c r="F552">
        <v>6</v>
      </c>
      <c r="G552">
        <v>55</v>
      </c>
      <c r="H552">
        <v>6</v>
      </c>
      <c r="I552">
        <v>165</v>
      </c>
      <c r="J552">
        <v>17385782.188394301</v>
      </c>
      <c r="K552">
        <v>17009247.1867764</v>
      </c>
      <c r="L552">
        <v>16458593.734375</v>
      </c>
      <c r="M552">
        <v>12623949.917985801</v>
      </c>
      <c r="N552">
        <v>9936339.4445310105</v>
      </c>
      <c r="O552">
        <v>11348192.435415501</v>
      </c>
      <c r="P552">
        <v>4270765.8442750601</v>
      </c>
      <c r="Q552">
        <v>1504579.0465929899</v>
      </c>
    </row>
    <row r="553" spans="1:17" x14ac:dyDescent="0.35">
      <c r="A553" t="s">
        <v>154</v>
      </c>
      <c r="B553" t="s">
        <v>6557</v>
      </c>
      <c r="C553" t="s">
        <v>6558</v>
      </c>
      <c r="D553">
        <v>0</v>
      </c>
      <c r="E553">
        <v>32</v>
      </c>
      <c r="F553">
        <v>11</v>
      </c>
      <c r="G553">
        <v>49</v>
      </c>
      <c r="H553">
        <v>11</v>
      </c>
      <c r="I553">
        <v>401</v>
      </c>
      <c r="J553">
        <v>1073711.5526550999</v>
      </c>
      <c r="K553">
        <v>1250196.61442121</v>
      </c>
      <c r="L553">
        <v>1359849.859375</v>
      </c>
      <c r="M553">
        <v>1032332.70090296</v>
      </c>
      <c r="N553">
        <v>328174.68031019799</v>
      </c>
      <c r="O553">
        <v>820492.62398563896</v>
      </c>
      <c r="P553">
        <v>225384.31616567401</v>
      </c>
      <c r="Q553">
        <v>86305.585610611495</v>
      </c>
    </row>
    <row r="554" spans="1:17" x14ac:dyDescent="0.35">
      <c r="A554" t="s">
        <v>154</v>
      </c>
      <c r="B554" t="s">
        <v>6559</v>
      </c>
      <c r="C554" t="s">
        <v>6560</v>
      </c>
      <c r="D554">
        <v>0</v>
      </c>
      <c r="E554">
        <v>23</v>
      </c>
      <c r="F554">
        <v>13</v>
      </c>
      <c r="G554">
        <v>44</v>
      </c>
      <c r="H554">
        <v>13</v>
      </c>
      <c r="I554">
        <v>628</v>
      </c>
      <c r="J554">
        <v>1105364.3687191801</v>
      </c>
      <c r="K554">
        <v>1392353.23024464</v>
      </c>
      <c r="L554">
        <v>1234777.25390625</v>
      </c>
      <c r="M554">
        <v>992296.295446089</v>
      </c>
      <c r="N554">
        <v>155170.61513280799</v>
      </c>
      <c r="O554">
        <v>262671.47607805301</v>
      </c>
      <c r="P554">
        <v>295798.75582076999</v>
      </c>
      <c r="Q554">
        <v>62168.380438515</v>
      </c>
    </row>
    <row r="555" spans="1:17" x14ac:dyDescent="0.35">
      <c r="A555" t="s">
        <v>154</v>
      </c>
      <c r="B555" t="s">
        <v>6561</v>
      </c>
      <c r="C555" t="s">
        <v>6562</v>
      </c>
      <c r="D555">
        <v>0</v>
      </c>
      <c r="E555">
        <v>54</v>
      </c>
      <c r="F555">
        <v>10</v>
      </c>
      <c r="G555">
        <v>31</v>
      </c>
      <c r="H555">
        <v>10</v>
      </c>
      <c r="I555">
        <v>227</v>
      </c>
      <c r="J555">
        <v>1703836.2496142101</v>
      </c>
      <c r="K555">
        <v>1865514.2640144899</v>
      </c>
      <c r="L555">
        <v>1565247.0019531299</v>
      </c>
      <c r="M555">
        <v>800511.38847296603</v>
      </c>
      <c r="N555" t="s">
        <v>732</v>
      </c>
      <c r="O555" t="s">
        <v>732</v>
      </c>
      <c r="P555" t="s">
        <v>732</v>
      </c>
      <c r="Q555" t="s">
        <v>732</v>
      </c>
    </row>
    <row r="556" spans="1:17" x14ac:dyDescent="0.35">
      <c r="A556" t="s">
        <v>154</v>
      </c>
      <c r="B556" t="s">
        <v>433</v>
      </c>
      <c r="C556" t="s">
        <v>6563</v>
      </c>
      <c r="D556">
        <v>0</v>
      </c>
      <c r="E556">
        <v>26</v>
      </c>
      <c r="F556">
        <v>13</v>
      </c>
      <c r="G556">
        <v>46</v>
      </c>
      <c r="H556">
        <v>13</v>
      </c>
      <c r="I556">
        <v>606</v>
      </c>
      <c r="J556">
        <v>299450.51068280399</v>
      </c>
      <c r="K556">
        <v>315105.165879215</v>
      </c>
      <c r="L556">
        <v>459262.169921875</v>
      </c>
      <c r="M556">
        <v>517781.887551683</v>
      </c>
      <c r="N556">
        <v>24316450.2537679</v>
      </c>
      <c r="O556">
        <v>4680855.0657994896</v>
      </c>
      <c r="P556">
        <v>4183704.5782239102</v>
      </c>
      <c r="Q556">
        <v>3222091.0004399498</v>
      </c>
    </row>
    <row r="557" spans="1:17" x14ac:dyDescent="0.35">
      <c r="A557" t="s">
        <v>154</v>
      </c>
      <c r="B557" t="s">
        <v>6564</v>
      </c>
      <c r="C557" t="s">
        <v>6565</v>
      </c>
      <c r="D557">
        <v>0</v>
      </c>
      <c r="E557">
        <v>46</v>
      </c>
      <c r="F557">
        <v>14</v>
      </c>
      <c r="G557">
        <v>57</v>
      </c>
      <c r="H557">
        <v>14</v>
      </c>
      <c r="I557">
        <v>333</v>
      </c>
      <c r="J557">
        <v>1263982.4095658199</v>
      </c>
      <c r="K557">
        <v>1500183.0829228</v>
      </c>
      <c r="L557">
        <v>1605338.5</v>
      </c>
      <c r="M557">
        <v>1289538.22917994</v>
      </c>
      <c r="N557">
        <v>356748.03246060701</v>
      </c>
      <c r="O557">
        <v>1047184.57319296</v>
      </c>
      <c r="P557">
        <v>82384.9481883587</v>
      </c>
      <c r="Q557">
        <v>43277.949784644799</v>
      </c>
    </row>
    <row r="558" spans="1:17" x14ac:dyDescent="0.35">
      <c r="A558" t="s">
        <v>154</v>
      </c>
      <c r="B558" t="s">
        <v>6566</v>
      </c>
      <c r="C558" t="s">
        <v>6567</v>
      </c>
      <c r="D558">
        <v>0</v>
      </c>
      <c r="E558">
        <v>31</v>
      </c>
      <c r="F558">
        <v>5</v>
      </c>
      <c r="G558">
        <v>105</v>
      </c>
      <c r="H558">
        <v>5</v>
      </c>
      <c r="I558">
        <v>206</v>
      </c>
      <c r="J558">
        <v>13566344.2639778</v>
      </c>
      <c r="K558">
        <v>15017918.5330454</v>
      </c>
      <c r="L558">
        <v>13080181.625</v>
      </c>
      <c r="M558">
        <v>11872979.749195799</v>
      </c>
      <c r="N558">
        <v>2399090.8498010202</v>
      </c>
      <c r="O558">
        <v>5438198.5519683696</v>
      </c>
      <c r="P558">
        <v>2454432.3136418001</v>
      </c>
      <c r="Q558">
        <v>801314.216329357</v>
      </c>
    </row>
    <row r="559" spans="1:17" x14ac:dyDescent="0.35">
      <c r="A559" t="s">
        <v>154</v>
      </c>
      <c r="B559" t="s">
        <v>6568</v>
      </c>
      <c r="C559" t="s">
        <v>6569</v>
      </c>
      <c r="D559">
        <v>0</v>
      </c>
      <c r="E559">
        <v>60</v>
      </c>
      <c r="F559">
        <v>4</v>
      </c>
      <c r="G559">
        <v>55</v>
      </c>
      <c r="H559">
        <v>4</v>
      </c>
      <c r="I559">
        <v>83</v>
      </c>
      <c r="J559">
        <v>31734723.496752899</v>
      </c>
      <c r="K559">
        <v>37713129.674055099</v>
      </c>
      <c r="L559">
        <v>27777113.5</v>
      </c>
      <c r="M559">
        <v>19319066.048188899</v>
      </c>
      <c r="N559">
        <v>463653.16407157201</v>
      </c>
      <c r="O559">
        <v>699578.52233515098</v>
      </c>
      <c r="P559">
        <v>188061.59299512301</v>
      </c>
      <c r="Q559">
        <v>63632.135725088898</v>
      </c>
    </row>
    <row r="560" spans="1:17" x14ac:dyDescent="0.35">
      <c r="A560" t="s">
        <v>154</v>
      </c>
      <c r="B560" t="s">
        <v>6570</v>
      </c>
      <c r="C560" t="s">
        <v>6571</v>
      </c>
      <c r="D560">
        <v>0</v>
      </c>
      <c r="E560">
        <v>61</v>
      </c>
      <c r="F560">
        <v>6</v>
      </c>
      <c r="G560">
        <v>65</v>
      </c>
      <c r="H560">
        <v>6</v>
      </c>
      <c r="I560">
        <v>109</v>
      </c>
      <c r="J560">
        <v>7858273.3509843601</v>
      </c>
      <c r="K560">
        <v>8085564.1335022599</v>
      </c>
      <c r="L560">
        <v>5519494.6796875</v>
      </c>
      <c r="M560">
        <v>4267872.5451651998</v>
      </c>
      <c r="N560">
        <v>1426827.7408126399</v>
      </c>
      <c r="O560">
        <v>3179924.9230613499</v>
      </c>
      <c r="P560">
        <v>931886.79902802303</v>
      </c>
      <c r="Q560">
        <v>394778.016360785</v>
      </c>
    </row>
    <row r="561" spans="1:17" x14ac:dyDescent="0.35">
      <c r="A561" t="s">
        <v>154</v>
      </c>
      <c r="B561" t="s">
        <v>6572</v>
      </c>
      <c r="C561" t="s">
        <v>6573</v>
      </c>
      <c r="D561">
        <v>0</v>
      </c>
      <c r="E561">
        <v>51</v>
      </c>
      <c r="F561">
        <v>11</v>
      </c>
      <c r="G561">
        <v>41</v>
      </c>
      <c r="H561">
        <v>11</v>
      </c>
      <c r="I561">
        <v>300</v>
      </c>
      <c r="J561">
        <v>1438327.57758135</v>
      </c>
      <c r="K561">
        <v>1142483.0740885099</v>
      </c>
      <c r="L561">
        <v>1233078.3359375</v>
      </c>
      <c r="M561">
        <v>1206338.8613819301</v>
      </c>
      <c r="N561">
        <v>1495351.21795264</v>
      </c>
      <c r="O561">
        <v>706209.84189815598</v>
      </c>
      <c r="P561">
        <v>501570.097342655</v>
      </c>
      <c r="Q561">
        <v>146728.62485815599</v>
      </c>
    </row>
    <row r="562" spans="1:17" x14ac:dyDescent="0.35">
      <c r="A562" t="s">
        <v>154</v>
      </c>
      <c r="B562" t="s">
        <v>6574</v>
      </c>
      <c r="C562" t="s">
        <v>6575</v>
      </c>
      <c r="D562">
        <v>0</v>
      </c>
      <c r="E562">
        <v>67</v>
      </c>
      <c r="F562">
        <v>10</v>
      </c>
      <c r="G562">
        <v>32</v>
      </c>
      <c r="H562">
        <v>10</v>
      </c>
      <c r="I562">
        <v>215</v>
      </c>
      <c r="J562">
        <v>654163.34999898297</v>
      </c>
      <c r="K562">
        <v>900326.96903430903</v>
      </c>
      <c r="L562">
        <v>1214862.9609375</v>
      </c>
      <c r="M562">
        <v>796372.11105620104</v>
      </c>
      <c r="N562">
        <v>202806.87579829799</v>
      </c>
      <c r="O562">
        <v>83239.836166803507</v>
      </c>
      <c r="P562" t="s">
        <v>732</v>
      </c>
      <c r="Q562">
        <v>19720.598838968901</v>
      </c>
    </row>
    <row r="563" spans="1:17" x14ac:dyDescent="0.35">
      <c r="A563" t="s">
        <v>154</v>
      </c>
      <c r="B563" t="s">
        <v>6576</v>
      </c>
      <c r="C563" t="s">
        <v>6577</v>
      </c>
      <c r="D563">
        <v>0</v>
      </c>
      <c r="E563">
        <v>38</v>
      </c>
      <c r="F563">
        <v>10</v>
      </c>
      <c r="G563">
        <v>30</v>
      </c>
      <c r="H563">
        <v>10</v>
      </c>
      <c r="I563">
        <v>351</v>
      </c>
      <c r="J563">
        <v>710262.36788940895</v>
      </c>
      <c r="K563">
        <v>1054638.7483571901</v>
      </c>
      <c r="L563">
        <v>908037.51171875</v>
      </c>
      <c r="M563">
        <v>1588170.4767874</v>
      </c>
      <c r="N563">
        <v>219507.73171462599</v>
      </c>
      <c r="O563">
        <v>45740.428437896197</v>
      </c>
      <c r="P563">
        <v>163752.44879324001</v>
      </c>
      <c r="Q563">
        <v>156884.73551821499</v>
      </c>
    </row>
    <row r="564" spans="1:17" x14ac:dyDescent="0.35">
      <c r="A564" t="s">
        <v>154</v>
      </c>
      <c r="B564" t="s">
        <v>6578</v>
      </c>
      <c r="C564" t="s">
        <v>6579</v>
      </c>
      <c r="D564">
        <v>0</v>
      </c>
      <c r="E564">
        <v>54</v>
      </c>
      <c r="F564">
        <v>8</v>
      </c>
      <c r="G564">
        <v>51</v>
      </c>
      <c r="H564">
        <v>8</v>
      </c>
      <c r="I564">
        <v>155</v>
      </c>
      <c r="J564">
        <v>7809828.7205312699</v>
      </c>
      <c r="K564">
        <v>6108896.4553543096</v>
      </c>
      <c r="L564">
        <v>5198946.8125</v>
      </c>
      <c r="M564">
        <v>13915197.298244299</v>
      </c>
      <c r="N564">
        <v>75203967.584654301</v>
      </c>
      <c r="O564">
        <v>7713396.8149744403</v>
      </c>
      <c r="P564">
        <v>8829234.9249383509</v>
      </c>
      <c r="Q564">
        <v>8808761.5664997902</v>
      </c>
    </row>
    <row r="565" spans="1:17" x14ac:dyDescent="0.35">
      <c r="A565" t="s">
        <v>154</v>
      </c>
      <c r="B565" t="s">
        <v>6580</v>
      </c>
      <c r="C565" t="s">
        <v>6581</v>
      </c>
      <c r="D565">
        <v>0</v>
      </c>
      <c r="E565">
        <v>23</v>
      </c>
      <c r="F565">
        <v>10</v>
      </c>
      <c r="G565">
        <v>35</v>
      </c>
      <c r="H565">
        <v>10</v>
      </c>
      <c r="I565">
        <v>474</v>
      </c>
      <c r="J565">
        <v>612666.56575428206</v>
      </c>
      <c r="K565">
        <v>640986.49715547205</v>
      </c>
      <c r="L565">
        <v>747662.111328125</v>
      </c>
      <c r="M565">
        <v>703469.93086742098</v>
      </c>
      <c r="N565">
        <v>153337.57751275701</v>
      </c>
      <c r="O565">
        <v>204331.456034053</v>
      </c>
      <c r="P565">
        <v>311826.72525393701</v>
      </c>
      <c r="Q565">
        <v>105212.305354841</v>
      </c>
    </row>
    <row r="566" spans="1:17" x14ac:dyDescent="0.35">
      <c r="A566" t="s">
        <v>154</v>
      </c>
      <c r="B566" t="s">
        <v>6582</v>
      </c>
      <c r="C566" t="s">
        <v>6583</v>
      </c>
      <c r="D566">
        <v>0</v>
      </c>
      <c r="E566">
        <v>59</v>
      </c>
      <c r="F566">
        <v>10</v>
      </c>
      <c r="G566">
        <v>65</v>
      </c>
      <c r="H566">
        <v>10</v>
      </c>
      <c r="I566">
        <v>167</v>
      </c>
      <c r="J566">
        <v>5205637.6675291499</v>
      </c>
      <c r="K566">
        <v>3958652.31501539</v>
      </c>
      <c r="L566">
        <v>3258790.109375</v>
      </c>
      <c r="M566">
        <v>2875514.1455687499</v>
      </c>
      <c r="N566">
        <v>1047679.20284282</v>
      </c>
      <c r="O566">
        <v>1998411.03109621</v>
      </c>
      <c r="P566">
        <v>1381773.33667842</v>
      </c>
      <c r="Q566">
        <v>179770.48258244101</v>
      </c>
    </row>
    <row r="567" spans="1:17" x14ac:dyDescent="0.35">
      <c r="A567" t="s">
        <v>154</v>
      </c>
      <c r="B567" t="s">
        <v>6584</v>
      </c>
      <c r="C567" t="s">
        <v>6585</v>
      </c>
      <c r="D567">
        <v>0</v>
      </c>
      <c r="E567">
        <v>35</v>
      </c>
      <c r="F567">
        <v>10</v>
      </c>
      <c r="G567">
        <v>43</v>
      </c>
      <c r="H567">
        <v>10</v>
      </c>
      <c r="I567">
        <v>353</v>
      </c>
      <c r="J567">
        <v>1518461.84494677</v>
      </c>
      <c r="K567">
        <v>2033742.8719091599</v>
      </c>
      <c r="L567">
        <v>1929188.203125</v>
      </c>
      <c r="M567">
        <v>1421329.0310639001</v>
      </c>
      <c r="N567">
        <v>117433.659861697</v>
      </c>
      <c r="O567">
        <v>147163.53335786299</v>
      </c>
      <c r="P567">
        <v>71500.134113380307</v>
      </c>
      <c r="Q567">
        <v>26073.472760232598</v>
      </c>
    </row>
    <row r="568" spans="1:17" x14ac:dyDescent="0.35">
      <c r="A568" t="s">
        <v>154</v>
      </c>
      <c r="B568" t="s">
        <v>6586</v>
      </c>
      <c r="C568" t="s">
        <v>6587</v>
      </c>
      <c r="D568">
        <v>0</v>
      </c>
      <c r="E568">
        <v>30</v>
      </c>
      <c r="F568">
        <v>12</v>
      </c>
      <c r="G568">
        <v>27</v>
      </c>
      <c r="H568">
        <v>11</v>
      </c>
      <c r="I568">
        <v>542</v>
      </c>
      <c r="J568">
        <v>764790.89611207705</v>
      </c>
      <c r="K568">
        <v>588814.33846985502</v>
      </c>
      <c r="L568">
        <v>765327.71875</v>
      </c>
      <c r="M568">
        <v>425106.24413770501</v>
      </c>
      <c r="N568">
        <v>14058.2102143836</v>
      </c>
      <c r="O568">
        <v>74791.190657536194</v>
      </c>
      <c r="P568">
        <v>30973.579314404102</v>
      </c>
      <c r="Q568">
        <v>19621.652751711299</v>
      </c>
    </row>
    <row r="569" spans="1:17" x14ac:dyDescent="0.35">
      <c r="A569" t="s">
        <v>154</v>
      </c>
      <c r="B569" t="s">
        <v>6588</v>
      </c>
      <c r="C569" t="s">
        <v>6589</v>
      </c>
      <c r="D569">
        <v>0</v>
      </c>
      <c r="E569">
        <v>51</v>
      </c>
      <c r="F569">
        <v>9</v>
      </c>
      <c r="G569">
        <v>41</v>
      </c>
      <c r="H569">
        <v>9</v>
      </c>
      <c r="I569">
        <v>227</v>
      </c>
      <c r="J569">
        <v>528866.77208542102</v>
      </c>
      <c r="K569">
        <v>792746.62041930703</v>
      </c>
      <c r="L569">
        <v>1008190.453125</v>
      </c>
      <c r="M569">
        <v>742897.46826359397</v>
      </c>
      <c r="N569">
        <v>644591.25993492606</v>
      </c>
      <c r="O569">
        <v>793052.48455669405</v>
      </c>
      <c r="P569">
        <v>298325.59189908498</v>
      </c>
      <c r="Q569">
        <v>390428.94577626901</v>
      </c>
    </row>
    <row r="570" spans="1:17" x14ac:dyDescent="0.35">
      <c r="A570" t="s">
        <v>154</v>
      </c>
      <c r="B570" t="s">
        <v>6590</v>
      </c>
      <c r="C570" t="s">
        <v>6591</v>
      </c>
      <c r="D570">
        <v>0</v>
      </c>
      <c r="E570">
        <v>29</v>
      </c>
      <c r="F570">
        <v>11</v>
      </c>
      <c r="G570">
        <v>91</v>
      </c>
      <c r="H570">
        <v>11</v>
      </c>
      <c r="I570">
        <v>340</v>
      </c>
      <c r="J570">
        <v>4155745.6263741599</v>
      </c>
      <c r="K570">
        <v>5114113.2965124501</v>
      </c>
      <c r="L570">
        <v>5529571.3847656297</v>
      </c>
      <c r="M570">
        <v>6251660.0138335899</v>
      </c>
      <c r="N570">
        <v>16549316.8592979</v>
      </c>
      <c r="O570">
        <v>14382408.506769501</v>
      </c>
      <c r="P570">
        <v>8459716.1266258992</v>
      </c>
      <c r="Q570">
        <v>4628533.6093878802</v>
      </c>
    </row>
    <row r="571" spans="1:17" x14ac:dyDescent="0.35">
      <c r="A571" t="s">
        <v>154</v>
      </c>
      <c r="B571" t="s">
        <v>6592</v>
      </c>
      <c r="C571" t="s">
        <v>6593</v>
      </c>
      <c r="D571">
        <v>0</v>
      </c>
      <c r="E571">
        <v>55</v>
      </c>
      <c r="F571">
        <v>10</v>
      </c>
      <c r="G571">
        <v>51</v>
      </c>
      <c r="H571">
        <v>10</v>
      </c>
      <c r="I571">
        <v>214</v>
      </c>
      <c r="J571">
        <v>2646115.3219290702</v>
      </c>
      <c r="K571">
        <v>3292665.8170234002</v>
      </c>
      <c r="L571">
        <v>3445789.71875</v>
      </c>
      <c r="M571">
        <v>3248560.52118544</v>
      </c>
      <c r="N571">
        <v>383949.75663050602</v>
      </c>
      <c r="O571">
        <v>437473.27671746601</v>
      </c>
      <c r="P571">
        <v>1506484.3060590399</v>
      </c>
      <c r="Q571">
        <v>551499.74443399499</v>
      </c>
    </row>
    <row r="572" spans="1:17" x14ac:dyDescent="0.35">
      <c r="A572" t="s">
        <v>154</v>
      </c>
      <c r="B572" t="s">
        <v>6594</v>
      </c>
      <c r="C572" t="s">
        <v>6595</v>
      </c>
      <c r="D572">
        <v>0</v>
      </c>
      <c r="E572">
        <v>32</v>
      </c>
      <c r="F572">
        <v>13</v>
      </c>
      <c r="G572">
        <v>26</v>
      </c>
      <c r="H572">
        <v>13</v>
      </c>
      <c r="I572">
        <v>461</v>
      </c>
      <c r="J572">
        <v>969863.71357920696</v>
      </c>
      <c r="K572">
        <v>1112719.9076308699</v>
      </c>
      <c r="L572">
        <v>1201266.6015625</v>
      </c>
      <c r="M572">
        <v>990543.28842418105</v>
      </c>
      <c r="N572">
        <v>417239.48194320902</v>
      </c>
      <c r="O572">
        <v>1142268.6272577001</v>
      </c>
      <c r="P572">
        <v>686149.92700830102</v>
      </c>
      <c r="Q572">
        <v>616491.20220022195</v>
      </c>
    </row>
    <row r="573" spans="1:17" x14ac:dyDescent="0.35">
      <c r="A573" t="s">
        <v>154</v>
      </c>
      <c r="B573" t="s">
        <v>6596</v>
      </c>
      <c r="C573" t="s">
        <v>6597</v>
      </c>
      <c r="D573">
        <v>0</v>
      </c>
      <c r="E573">
        <v>29</v>
      </c>
      <c r="F573">
        <v>14</v>
      </c>
      <c r="G573">
        <v>39</v>
      </c>
      <c r="H573">
        <v>14</v>
      </c>
      <c r="I573">
        <v>549</v>
      </c>
      <c r="J573">
        <v>828815.70507601602</v>
      </c>
      <c r="K573">
        <v>868316.12183366797</v>
      </c>
      <c r="L573">
        <v>950176.80859375</v>
      </c>
      <c r="M573">
        <v>729566.68745606404</v>
      </c>
      <c r="N573">
        <v>168746.49976342299</v>
      </c>
      <c r="O573">
        <v>356081.55000272201</v>
      </c>
      <c r="P573">
        <v>224763.67702755501</v>
      </c>
      <c r="Q573">
        <v>118214.490848036</v>
      </c>
    </row>
    <row r="574" spans="1:17" x14ac:dyDescent="0.35">
      <c r="A574" t="s">
        <v>154</v>
      </c>
      <c r="B574" t="s">
        <v>6598</v>
      </c>
      <c r="C574" t="s">
        <v>6599</v>
      </c>
      <c r="D574">
        <v>0</v>
      </c>
      <c r="E574">
        <v>55</v>
      </c>
      <c r="F574">
        <v>8</v>
      </c>
      <c r="G574">
        <v>26</v>
      </c>
      <c r="H574">
        <v>8</v>
      </c>
      <c r="I574">
        <v>198</v>
      </c>
      <c r="J574">
        <v>694477.09393198602</v>
      </c>
      <c r="K574">
        <v>558417.40613327699</v>
      </c>
      <c r="L574">
        <v>725317.1953125</v>
      </c>
      <c r="M574">
        <v>474575.032286676</v>
      </c>
      <c r="N574">
        <v>505091.69356621202</v>
      </c>
      <c r="O574">
        <v>312577.886015478</v>
      </c>
      <c r="P574">
        <v>306941.98610084801</v>
      </c>
      <c r="Q574" t="s">
        <v>732</v>
      </c>
    </row>
    <row r="575" spans="1:17" x14ac:dyDescent="0.35">
      <c r="A575" t="s">
        <v>154</v>
      </c>
      <c r="B575" t="s">
        <v>6600</v>
      </c>
      <c r="C575" t="s">
        <v>6601</v>
      </c>
      <c r="D575">
        <v>0</v>
      </c>
      <c r="E575">
        <v>25</v>
      </c>
      <c r="F575">
        <v>10</v>
      </c>
      <c r="G575">
        <v>29</v>
      </c>
      <c r="H575">
        <v>10</v>
      </c>
      <c r="I575">
        <v>443</v>
      </c>
      <c r="J575">
        <v>1098221.7169709399</v>
      </c>
      <c r="K575">
        <v>1096366.78714528</v>
      </c>
      <c r="L575">
        <v>1259370.421875</v>
      </c>
      <c r="M575">
        <v>1007263.1804422</v>
      </c>
      <c r="N575" t="s">
        <v>732</v>
      </c>
      <c r="O575">
        <v>230722.33873768299</v>
      </c>
      <c r="P575" t="s">
        <v>732</v>
      </c>
      <c r="Q575" t="s">
        <v>732</v>
      </c>
    </row>
    <row r="576" spans="1:17" x14ac:dyDescent="0.35">
      <c r="A576" t="s">
        <v>154</v>
      </c>
      <c r="B576" t="s">
        <v>6602</v>
      </c>
      <c r="C576" t="s">
        <v>6603</v>
      </c>
      <c r="D576">
        <v>0</v>
      </c>
      <c r="E576">
        <v>29</v>
      </c>
      <c r="F576">
        <v>8</v>
      </c>
      <c r="G576">
        <v>56</v>
      </c>
      <c r="H576">
        <v>8</v>
      </c>
      <c r="I576">
        <v>279</v>
      </c>
      <c r="J576">
        <v>3011553.7523828899</v>
      </c>
      <c r="K576">
        <v>3506802.25058972</v>
      </c>
      <c r="L576">
        <v>3342497.4921875</v>
      </c>
      <c r="M576">
        <v>2692435.1019078898</v>
      </c>
      <c r="N576">
        <v>21062.712634253501</v>
      </c>
      <c r="O576">
        <v>36477.020381618</v>
      </c>
      <c r="P576" t="s">
        <v>732</v>
      </c>
      <c r="Q576" t="s">
        <v>732</v>
      </c>
    </row>
    <row r="577" spans="1:17" x14ac:dyDescent="0.35">
      <c r="A577" t="s">
        <v>154</v>
      </c>
      <c r="B577" t="s">
        <v>6604</v>
      </c>
      <c r="C577" t="s">
        <v>6605</v>
      </c>
      <c r="D577">
        <v>0</v>
      </c>
      <c r="E577">
        <v>46</v>
      </c>
      <c r="F577">
        <v>8</v>
      </c>
      <c r="G577">
        <v>32</v>
      </c>
      <c r="H577">
        <v>8</v>
      </c>
      <c r="I577">
        <v>262</v>
      </c>
      <c r="J577">
        <v>1184844.6099197201</v>
      </c>
      <c r="K577">
        <v>1390591.61126981</v>
      </c>
      <c r="L577">
        <v>1549124.4609375</v>
      </c>
      <c r="M577">
        <v>1166344.15664345</v>
      </c>
      <c r="N577">
        <v>165977.410739635</v>
      </c>
      <c r="O577">
        <v>290735.96110467002</v>
      </c>
      <c r="P577">
        <v>99853.313548210106</v>
      </c>
      <c r="Q577">
        <v>88516.534024446999</v>
      </c>
    </row>
    <row r="578" spans="1:17" x14ac:dyDescent="0.35">
      <c r="A578" t="s">
        <v>154</v>
      </c>
      <c r="B578" t="s">
        <v>430</v>
      </c>
      <c r="C578" t="s">
        <v>6606</v>
      </c>
      <c r="D578">
        <v>0</v>
      </c>
      <c r="E578">
        <v>35</v>
      </c>
      <c r="F578">
        <v>8</v>
      </c>
      <c r="G578">
        <v>52</v>
      </c>
      <c r="H578">
        <v>8</v>
      </c>
      <c r="I578">
        <v>287</v>
      </c>
      <c r="J578">
        <v>3755447.7771324799</v>
      </c>
      <c r="K578">
        <v>3978733.0365253398</v>
      </c>
      <c r="L578">
        <v>3696577.9375</v>
      </c>
      <c r="M578">
        <v>2316763.3634939301</v>
      </c>
      <c r="N578">
        <v>74247.245072196994</v>
      </c>
      <c r="O578">
        <v>24807.020525436099</v>
      </c>
      <c r="P578" t="s">
        <v>732</v>
      </c>
      <c r="Q578" t="s">
        <v>732</v>
      </c>
    </row>
    <row r="579" spans="1:17" x14ac:dyDescent="0.35">
      <c r="A579" t="s">
        <v>154</v>
      </c>
      <c r="B579" t="s">
        <v>6607</v>
      </c>
      <c r="C579" t="s">
        <v>6608</v>
      </c>
      <c r="D579">
        <v>0</v>
      </c>
      <c r="E579">
        <v>55</v>
      </c>
      <c r="F579">
        <v>7</v>
      </c>
      <c r="G579">
        <v>69</v>
      </c>
      <c r="H579">
        <v>7</v>
      </c>
      <c r="I579">
        <v>140</v>
      </c>
      <c r="J579">
        <v>15501119.9744025</v>
      </c>
      <c r="K579">
        <v>15519580.011662399</v>
      </c>
      <c r="L579">
        <v>13679117.03125</v>
      </c>
      <c r="M579">
        <v>12449666.706815099</v>
      </c>
      <c r="N579">
        <v>8456711.4271309804</v>
      </c>
      <c r="O579">
        <v>13464324.389810801</v>
      </c>
      <c r="P579">
        <v>10181780.3663597</v>
      </c>
      <c r="Q579">
        <v>4752647.4168307902</v>
      </c>
    </row>
    <row r="580" spans="1:17" x14ac:dyDescent="0.35">
      <c r="A580" t="s">
        <v>154</v>
      </c>
      <c r="B580" t="s">
        <v>6609</v>
      </c>
      <c r="C580" t="s">
        <v>6610</v>
      </c>
      <c r="D580">
        <v>0</v>
      </c>
      <c r="E580">
        <v>53</v>
      </c>
      <c r="F580">
        <v>11</v>
      </c>
      <c r="G580">
        <v>39</v>
      </c>
      <c r="H580">
        <v>11</v>
      </c>
      <c r="I580">
        <v>285</v>
      </c>
      <c r="J580">
        <v>1118469.4682080201</v>
      </c>
      <c r="K580">
        <v>938986.71902168298</v>
      </c>
      <c r="L580">
        <v>1041429.62109375</v>
      </c>
      <c r="M580">
        <v>732580.82798420999</v>
      </c>
      <c r="N580">
        <v>247224.225333501</v>
      </c>
      <c r="O580">
        <v>521395.19580215798</v>
      </c>
      <c r="P580">
        <v>113416.20242168799</v>
      </c>
      <c r="Q580">
        <v>75823.021816271299</v>
      </c>
    </row>
    <row r="581" spans="1:17" x14ac:dyDescent="0.35">
      <c r="A581" t="s">
        <v>154</v>
      </c>
      <c r="B581" t="s">
        <v>6611</v>
      </c>
      <c r="C581" t="s">
        <v>6612</v>
      </c>
      <c r="D581">
        <v>0</v>
      </c>
      <c r="E581">
        <v>45</v>
      </c>
      <c r="F581">
        <v>8</v>
      </c>
      <c r="G581">
        <v>35</v>
      </c>
      <c r="H581">
        <v>8</v>
      </c>
      <c r="I581">
        <v>291</v>
      </c>
      <c r="J581">
        <v>967734.90639975201</v>
      </c>
      <c r="K581">
        <v>844787.716195927</v>
      </c>
      <c r="L581">
        <v>1198547.98828125</v>
      </c>
      <c r="M581">
        <v>847520.28835780302</v>
      </c>
      <c r="N581">
        <v>1313642.3591561699</v>
      </c>
      <c r="O581">
        <v>1005471.85808106</v>
      </c>
      <c r="P581">
        <v>1962063.7503336701</v>
      </c>
      <c r="Q581">
        <v>669543.93914284406</v>
      </c>
    </row>
    <row r="582" spans="1:17" x14ac:dyDescent="0.35">
      <c r="A582" t="s">
        <v>154</v>
      </c>
      <c r="B582" t="s">
        <v>6613</v>
      </c>
      <c r="C582" t="s">
        <v>6614</v>
      </c>
      <c r="D582">
        <v>0</v>
      </c>
      <c r="E582">
        <v>35</v>
      </c>
      <c r="F582">
        <v>7</v>
      </c>
      <c r="G582">
        <v>51</v>
      </c>
      <c r="H582">
        <v>7</v>
      </c>
      <c r="I582">
        <v>217</v>
      </c>
      <c r="J582">
        <v>4980103.1955043999</v>
      </c>
      <c r="K582">
        <v>4282072.5039775297</v>
      </c>
      <c r="L582">
        <v>4763366.39453125</v>
      </c>
      <c r="M582">
        <v>4085912.9641013201</v>
      </c>
      <c r="N582">
        <v>1793147.32453289</v>
      </c>
      <c r="O582">
        <v>3179212.0366019099</v>
      </c>
      <c r="P582">
        <v>628806.02741468698</v>
      </c>
      <c r="Q582">
        <v>381923.88459258998</v>
      </c>
    </row>
    <row r="583" spans="1:17" x14ac:dyDescent="0.35">
      <c r="A583" t="s">
        <v>154</v>
      </c>
      <c r="B583" t="s">
        <v>6615</v>
      </c>
      <c r="C583" t="s">
        <v>6616</v>
      </c>
      <c r="D583">
        <v>0</v>
      </c>
      <c r="E583">
        <v>25</v>
      </c>
      <c r="F583">
        <v>11</v>
      </c>
      <c r="G583">
        <v>47</v>
      </c>
      <c r="H583">
        <v>11</v>
      </c>
      <c r="I583">
        <v>605</v>
      </c>
      <c r="J583">
        <v>1253517.3418997601</v>
      </c>
      <c r="K583">
        <v>1170720.10430797</v>
      </c>
      <c r="L583">
        <v>1450699.36328125</v>
      </c>
      <c r="M583">
        <v>1079588.03900154</v>
      </c>
      <c r="N583">
        <v>2675436.6636473099</v>
      </c>
      <c r="O583">
        <v>3246438.5621047802</v>
      </c>
      <c r="P583">
        <v>2137432.0938266702</v>
      </c>
      <c r="Q583">
        <v>2104570.44427608</v>
      </c>
    </row>
    <row r="584" spans="1:17" x14ac:dyDescent="0.35">
      <c r="A584" t="s">
        <v>154</v>
      </c>
      <c r="B584" t="s">
        <v>6617</v>
      </c>
      <c r="C584" t="s">
        <v>6618</v>
      </c>
      <c r="D584">
        <v>0</v>
      </c>
      <c r="E584">
        <v>49</v>
      </c>
      <c r="F584">
        <v>6</v>
      </c>
      <c r="G584">
        <v>34</v>
      </c>
      <c r="H584">
        <v>6</v>
      </c>
      <c r="I584">
        <v>197</v>
      </c>
      <c r="J584">
        <v>1361635.3261770201</v>
      </c>
      <c r="K584">
        <v>1542846.5308199499</v>
      </c>
      <c r="L584">
        <v>1670113.15625</v>
      </c>
      <c r="M584">
        <v>1314787.83000169</v>
      </c>
      <c r="N584">
        <v>145312.80499406101</v>
      </c>
      <c r="O584">
        <v>229405.17105766499</v>
      </c>
      <c r="P584">
        <v>244885.19939659699</v>
      </c>
      <c r="Q584">
        <v>70992.614560106304</v>
      </c>
    </row>
    <row r="585" spans="1:17" x14ac:dyDescent="0.35">
      <c r="A585" t="s">
        <v>154</v>
      </c>
      <c r="B585" t="s">
        <v>6619</v>
      </c>
      <c r="C585" t="s">
        <v>6620</v>
      </c>
      <c r="D585">
        <v>0</v>
      </c>
      <c r="E585">
        <v>39</v>
      </c>
      <c r="F585">
        <v>10</v>
      </c>
      <c r="G585">
        <v>20</v>
      </c>
      <c r="H585">
        <v>10</v>
      </c>
      <c r="I585">
        <v>384</v>
      </c>
      <c r="J585">
        <v>3798185.6539339498</v>
      </c>
      <c r="K585">
        <v>2954843.4490315099</v>
      </c>
      <c r="L585">
        <v>3965493.03125</v>
      </c>
      <c r="M585">
        <v>7988205.7855106397</v>
      </c>
      <c r="N585">
        <v>407070.46177045902</v>
      </c>
      <c r="O585">
        <v>283658.66711144999</v>
      </c>
      <c r="P585">
        <v>441309.04378486902</v>
      </c>
      <c r="Q585">
        <v>210751.392830659</v>
      </c>
    </row>
    <row r="586" spans="1:17" x14ac:dyDescent="0.35">
      <c r="A586" t="s">
        <v>154</v>
      </c>
      <c r="B586" t="s">
        <v>6621</v>
      </c>
      <c r="C586" t="s">
        <v>6622</v>
      </c>
      <c r="D586">
        <v>0</v>
      </c>
      <c r="E586">
        <v>56</v>
      </c>
      <c r="F586">
        <v>7</v>
      </c>
      <c r="G586">
        <v>78</v>
      </c>
      <c r="H586">
        <v>7</v>
      </c>
      <c r="I586">
        <v>110</v>
      </c>
      <c r="J586">
        <v>5531411.3821871402</v>
      </c>
      <c r="K586">
        <v>3818166.2141176099</v>
      </c>
      <c r="L586">
        <v>3769527.78515625</v>
      </c>
      <c r="M586">
        <v>3156136.77726903</v>
      </c>
      <c r="N586">
        <v>3011774.0132039501</v>
      </c>
      <c r="O586">
        <v>5281058.7927888101</v>
      </c>
      <c r="P586">
        <v>2126261.4927767199</v>
      </c>
      <c r="Q586">
        <v>540492.17007362703</v>
      </c>
    </row>
    <row r="587" spans="1:17" x14ac:dyDescent="0.35">
      <c r="A587" t="s">
        <v>154</v>
      </c>
      <c r="B587" t="s">
        <v>6623</v>
      </c>
      <c r="C587" t="s">
        <v>6624</v>
      </c>
      <c r="D587">
        <v>0</v>
      </c>
      <c r="E587">
        <v>51</v>
      </c>
      <c r="F587">
        <v>11</v>
      </c>
      <c r="G587">
        <v>66</v>
      </c>
      <c r="H587">
        <v>11</v>
      </c>
      <c r="I587">
        <v>186</v>
      </c>
      <c r="J587">
        <v>4767085.5952250604</v>
      </c>
      <c r="K587">
        <v>5128958.4790331405</v>
      </c>
      <c r="L587">
        <v>6470659.421875</v>
      </c>
      <c r="M587">
        <v>4051986.2678567399</v>
      </c>
      <c r="N587">
        <v>1527093.14059956</v>
      </c>
      <c r="O587">
        <v>3707985.3475100198</v>
      </c>
      <c r="P587">
        <v>1064733.3338045899</v>
      </c>
      <c r="Q587">
        <v>744304.69690887094</v>
      </c>
    </row>
    <row r="588" spans="1:17" x14ac:dyDescent="0.35">
      <c r="A588" t="s">
        <v>154</v>
      </c>
      <c r="B588" t="s">
        <v>6625</v>
      </c>
      <c r="C588" t="s">
        <v>6626</v>
      </c>
      <c r="D588">
        <v>0</v>
      </c>
      <c r="E588">
        <v>25</v>
      </c>
      <c r="F588">
        <v>11</v>
      </c>
      <c r="G588">
        <v>20</v>
      </c>
      <c r="H588">
        <v>11</v>
      </c>
      <c r="I588">
        <v>568</v>
      </c>
      <c r="J588">
        <v>404949.952612227</v>
      </c>
      <c r="K588">
        <v>502527.143791212</v>
      </c>
      <c r="L588">
        <v>507964.8515625</v>
      </c>
      <c r="M588">
        <v>347751.37454490701</v>
      </c>
      <c r="N588">
        <v>50586.940305794502</v>
      </c>
      <c r="O588">
        <v>137026.706651897</v>
      </c>
      <c r="P588" t="s">
        <v>732</v>
      </c>
      <c r="Q588" t="s">
        <v>732</v>
      </c>
    </row>
    <row r="589" spans="1:17" x14ac:dyDescent="0.35">
      <c r="A589" t="s">
        <v>154</v>
      </c>
      <c r="B589" t="s">
        <v>6627</v>
      </c>
      <c r="C589" t="s">
        <v>6628</v>
      </c>
      <c r="D589">
        <v>0</v>
      </c>
      <c r="E589">
        <v>47</v>
      </c>
      <c r="F589">
        <v>12</v>
      </c>
      <c r="G589">
        <v>34</v>
      </c>
      <c r="H589">
        <v>12</v>
      </c>
      <c r="I589">
        <v>315</v>
      </c>
      <c r="J589">
        <v>1460187.0956536201</v>
      </c>
      <c r="K589">
        <v>1265847.25236334</v>
      </c>
      <c r="L589">
        <v>1184004.5078125</v>
      </c>
      <c r="M589">
        <v>2018640.4797109</v>
      </c>
      <c r="N589">
        <v>882627.28340532002</v>
      </c>
      <c r="O589">
        <v>3504912.7565412698</v>
      </c>
      <c r="P589" t="s">
        <v>732</v>
      </c>
      <c r="Q589">
        <v>470278.92135450302</v>
      </c>
    </row>
    <row r="590" spans="1:17" x14ac:dyDescent="0.35">
      <c r="A590" t="s">
        <v>154</v>
      </c>
      <c r="B590" t="s">
        <v>6629</v>
      </c>
      <c r="C590" t="s">
        <v>6630</v>
      </c>
      <c r="D590">
        <v>0</v>
      </c>
      <c r="E590">
        <v>16</v>
      </c>
      <c r="F590">
        <v>11</v>
      </c>
      <c r="G590">
        <v>21</v>
      </c>
      <c r="H590">
        <v>11</v>
      </c>
      <c r="I590">
        <v>997</v>
      </c>
      <c r="J590">
        <v>267125.97860427701</v>
      </c>
      <c r="K590">
        <v>592698.28944942099</v>
      </c>
      <c r="L590">
        <v>668871.33203125</v>
      </c>
      <c r="M590">
        <v>258837.58827542301</v>
      </c>
      <c r="N590">
        <v>30123.462153688899</v>
      </c>
      <c r="O590">
        <v>57869.049578813203</v>
      </c>
      <c r="P590" t="s">
        <v>732</v>
      </c>
      <c r="Q590" t="s">
        <v>732</v>
      </c>
    </row>
    <row r="591" spans="1:17" x14ac:dyDescent="0.35">
      <c r="A591" t="s">
        <v>154</v>
      </c>
      <c r="B591" t="s">
        <v>6631</v>
      </c>
      <c r="C591" t="s">
        <v>6632</v>
      </c>
      <c r="D591">
        <v>0</v>
      </c>
      <c r="E591">
        <v>26</v>
      </c>
      <c r="F591">
        <v>10</v>
      </c>
      <c r="G591">
        <v>26</v>
      </c>
      <c r="H591">
        <v>10</v>
      </c>
      <c r="I591">
        <v>466</v>
      </c>
      <c r="J591">
        <v>210402.115262865</v>
      </c>
      <c r="K591">
        <v>254047.60807266401</v>
      </c>
      <c r="L591">
        <v>608309.57421875</v>
      </c>
      <c r="M591">
        <v>164573.52188163801</v>
      </c>
      <c r="N591">
        <v>53832.385817234397</v>
      </c>
      <c r="O591">
        <v>74184.559529169594</v>
      </c>
      <c r="P591">
        <v>108105.114691201</v>
      </c>
      <c r="Q591">
        <v>30164.008360588999</v>
      </c>
    </row>
    <row r="592" spans="1:17" x14ac:dyDescent="0.35">
      <c r="A592" t="s">
        <v>154</v>
      </c>
      <c r="B592" t="s">
        <v>6633</v>
      </c>
      <c r="C592" t="s">
        <v>6634</v>
      </c>
      <c r="D592">
        <v>0</v>
      </c>
      <c r="E592">
        <v>22</v>
      </c>
      <c r="F592">
        <v>9</v>
      </c>
      <c r="G592">
        <v>52</v>
      </c>
      <c r="H592">
        <v>9</v>
      </c>
      <c r="I592">
        <v>446</v>
      </c>
      <c r="J592">
        <v>3291721.37392184</v>
      </c>
      <c r="K592">
        <v>3952631.8640888799</v>
      </c>
      <c r="L592">
        <v>3842774.84375</v>
      </c>
      <c r="M592">
        <v>2827787.0040246299</v>
      </c>
      <c r="N592">
        <v>1202982.3969567099</v>
      </c>
      <c r="O592">
        <v>633649.59530456504</v>
      </c>
      <c r="P592">
        <v>978356.15854387404</v>
      </c>
      <c r="Q592">
        <v>235645.03189285999</v>
      </c>
    </row>
    <row r="593" spans="1:17" x14ac:dyDescent="0.35">
      <c r="A593" t="s">
        <v>154</v>
      </c>
      <c r="B593" t="s">
        <v>6635</v>
      </c>
      <c r="C593" t="s">
        <v>6636</v>
      </c>
      <c r="D593">
        <v>0</v>
      </c>
      <c r="E593">
        <v>30</v>
      </c>
      <c r="F593">
        <v>9</v>
      </c>
      <c r="G593">
        <v>58</v>
      </c>
      <c r="H593">
        <v>9</v>
      </c>
      <c r="I593">
        <v>381</v>
      </c>
      <c r="J593">
        <v>1948458.11277594</v>
      </c>
      <c r="K593">
        <v>2125394.64147603</v>
      </c>
      <c r="L593">
        <v>2169741.203125</v>
      </c>
      <c r="M593">
        <v>1582501.50885948</v>
      </c>
      <c r="N593">
        <v>1101368.86686181</v>
      </c>
      <c r="O593">
        <v>2687138.8527894798</v>
      </c>
      <c r="P593">
        <v>907669.05006191996</v>
      </c>
      <c r="Q593">
        <v>845116.10231388104</v>
      </c>
    </row>
    <row r="594" spans="1:17" x14ac:dyDescent="0.35">
      <c r="A594" t="s">
        <v>154</v>
      </c>
      <c r="B594" t="s">
        <v>6637</v>
      </c>
      <c r="C594" t="s">
        <v>6638</v>
      </c>
      <c r="D594">
        <v>0</v>
      </c>
      <c r="E594">
        <v>56</v>
      </c>
      <c r="F594">
        <v>7</v>
      </c>
      <c r="G594">
        <v>82</v>
      </c>
      <c r="H594">
        <v>7</v>
      </c>
      <c r="I594">
        <v>113</v>
      </c>
      <c r="J594">
        <v>21787658.262067799</v>
      </c>
      <c r="K594">
        <v>22089809.527182002</v>
      </c>
      <c r="L594">
        <v>15301046.1132813</v>
      </c>
      <c r="M594">
        <v>11955858.522474401</v>
      </c>
      <c r="N594">
        <v>6595833.7990202401</v>
      </c>
      <c r="O594">
        <v>9530721.7852091901</v>
      </c>
      <c r="P594">
        <v>5378490.4867991405</v>
      </c>
      <c r="Q594">
        <v>2128936.2624246501</v>
      </c>
    </row>
    <row r="595" spans="1:17" x14ac:dyDescent="0.35">
      <c r="A595" t="s">
        <v>154</v>
      </c>
      <c r="B595" t="s">
        <v>6639</v>
      </c>
      <c r="C595" t="s">
        <v>6640</v>
      </c>
      <c r="D595">
        <v>0</v>
      </c>
      <c r="E595">
        <v>21</v>
      </c>
      <c r="F595">
        <v>13</v>
      </c>
      <c r="G595">
        <v>21</v>
      </c>
      <c r="H595">
        <v>13</v>
      </c>
      <c r="I595">
        <v>754</v>
      </c>
      <c r="J595">
        <v>530056.60866715002</v>
      </c>
      <c r="K595">
        <v>683670.28718031803</v>
      </c>
      <c r="L595">
        <v>703967.953125</v>
      </c>
      <c r="M595">
        <v>525528.79853452102</v>
      </c>
      <c r="N595">
        <v>385554.70271842502</v>
      </c>
      <c r="O595">
        <v>474239.395864263</v>
      </c>
      <c r="P595">
        <v>243174.687208741</v>
      </c>
      <c r="Q595">
        <v>167840.393107207</v>
      </c>
    </row>
    <row r="596" spans="1:17" x14ac:dyDescent="0.35">
      <c r="A596" t="s">
        <v>154</v>
      </c>
      <c r="B596" t="s">
        <v>6641</v>
      </c>
      <c r="C596" t="s">
        <v>6642</v>
      </c>
      <c r="D596">
        <v>0</v>
      </c>
      <c r="E596">
        <v>87</v>
      </c>
      <c r="F596">
        <v>7</v>
      </c>
      <c r="G596">
        <v>66</v>
      </c>
      <c r="H596">
        <v>7</v>
      </c>
      <c r="I596">
        <v>114</v>
      </c>
      <c r="J596">
        <v>6985143.0472358596</v>
      </c>
      <c r="K596">
        <v>5838309.3468728997</v>
      </c>
      <c r="L596">
        <v>5572734.984375</v>
      </c>
      <c r="M596">
        <v>4243146.4021852901</v>
      </c>
      <c r="N596">
        <v>5460951.5046900399</v>
      </c>
      <c r="O596">
        <v>4475731.0368166296</v>
      </c>
      <c r="P596">
        <v>9247047.3450570498</v>
      </c>
      <c r="Q596">
        <v>5752791.01914813</v>
      </c>
    </row>
    <row r="597" spans="1:17" x14ac:dyDescent="0.35">
      <c r="A597" t="s">
        <v>154</v>
      </c>
      <c r="B597" t="s">
        <v>6643</v>
      </c>
      <c r="C597" t="s">
        <v>6644</v>
      </c>
      <c r="D597">
        <v>0</v>
      </c>
      <c r="E597">
        <v>39</v>
      </c>
      <c r="F597">
        <v>10</v>
      </c>
      <c r="G597">
        <v>59</v>
      </c>
      <c r="H597">
        <v>10</v>
      </c>
      <c r="I597">
        <v>254</v>
      </c>
      <c r="J597">
        <v>1803616.47604074</v>
      </c>
      <c r="K597">
        <v>1938380.21166596</v>
      </c>
      <c r="L597">
        <v>2131561.03125</v>
      </c>
      <c r="M597">
        <v>1755054.00634752</v>
      </c>
      <c r="N597">
        <v>3609036.08998879</v>
      </c>
      <c r="O597">
        <v>1807731.4530859001</v>
      </c>
      <c r="P597">
        <v>4337114.2093160897</v>
      </c>
      <c r="Q597">
        <v>1979231.2791458301</v>
      </c>
    </row>
    <row r="598" spans="1:17" x14ac:dyDescent="0.35">
      <c r="A598" t="s">
        <v>154</v>
      </c>
      <c r="B598" t="s">
        <v>6645</v>
      </c>
      <c r="C598" t="s">
        <v>6646</v>
      </c>
      <c r="D598">
        <v>0</v>
      </c>
      <c r="E598">
        <v>42</v>
      </c>
      <c r="F598">
        <v>7</v>
      </c>
      <c r="G598">
        <v>53</v>
      </c>
      <c r="H598">
        <v>7</v>
      </c>
      <c r="I598">
        <v>183</v>
      </c>
      <c r="J598">
        <v>2956503.66617129</v>
      </c>
      <c r="K598">
        <v>2393015.9692181302</v>
      </c>
      <c r="L598">
        <v>2483925.6640625</v>
      </c>
      <c r="M598">
        <v>1330555.9587042001</v>
      </c>
      <c r="N598">
        <v>1643421.1720249599</v>
      </c>
      <c r="O598">
        <v>2499909.4775149701</v>
      </c>
      <c r="P598">
        <v>942755.89140161697</v>
      </c>
      <c r="Q598">
        <v>543813.818848353</v>
      </c>
    </row>
    <row r="599" spans="1:17" x14ac:dyDescent="0.35">
      <c r="A599" t="s">
        <v>154</v>
      </c>
      <c r="B599" t="s">
        <v>6647</v>
      </c>
      <c r="C599" t="s">
        <v>6648</v>
      </c>
      <c r="D599">
        <v>0</v>
      </c>
      <c r="E599">
        <v>35</v>
      </c>
      <c r="F599">
        <v>10</v>
      </c>
      <c r="G599">
        <v>30</v>
      </c>
      <c r="H599">
        <v>10</v>
      </c>
      <c r="I599">
        <v>324</v>
      </c>
      <c r="J599">
        <v>573766.45620860998</v>
      </c>
      <c r="K599">
        <v>846221.10039887403</v>
      </c>
      <c r="L599">
        <v>1088531.4140625</v>
      </c>
      <c r="M599">
        <v>789210.84436481795</v>
      </c>
      <c r="N599">
        <v>915908.88043792301</v>
      </c>
      <c r="O599">
        <v>483161.56067292602</v>
      </c>
      <c r="P599">
        <v>1908368.21439132</v>
      </c>
      <c r="Q599">
        <v>1089871.3463872201</v>
      </c>
    </row>
    <row r="600" spans="1:17" x14ac:dyDescent="0.35">
      <c r="A600" t="s">
        <v>154</v>
      </c>
      <c r="B600" t="s">
        <v>6649</v>
      </c>
      <c r="C600" t="s">
        <v>6650</v>
      </c>
      <c r="D600">
        <v>0</v>
      </c>
      <c r="E600">
        <v>35</v>
      </c>
      <c r="F600">
        <v>9</v>
      </c>
      <c r="G600">
        <v>56</v>
      </c>
      <c r="H600">
        <v>9</v>
      </c>
      <c r="I600">
        <v>262</v>
      </c>
      <c r="J600">
        <v>6218275.7644649297</v>
      </c>
      <c r="K600">
        <v>5732874.2163967602</v>
      </c>
      <c r="L600">
        <v>4438773.6875</v>
      </c>
      <c r="M600">
        <v>3898673.20319494</v>
      </c>
      <c r="N600">
        <v>2790880.9497475401</v>
      </c>
      <c r="O600">
        <v>1847505.8377428299</v>
      </c>
      <c r="P600">
        <v>1692269.5968198699</v>
      </c>
      <c r="Q600">
        <v>355167.98659515701</v>
      </c>
    </row>
    <row r="601" spans="1:17" x14ac:dyDescent="0.35">
      <c r="A601" t="s">
        <v>154</v>
      </c>
      <c r="B601" t="s">
        <v>6651</v>
      </c>
      <c r="C601" t="s">
        <v>6652</v>
      </c>
      <c r="D601">
        <v>0</v>
      </c>
      <c r="E601">
        <v>38</v>
      </c>
      <c r="F601">
        <v>11</v>
      </c>
      <c r="G601">
        <v>35</v>
      </c>
      <c r="H601">
        <v>11</v>
      </c>
      <c r="I601">
        <v>421</v>
      </c>
      <c r="J601">
        <v>939183.683373134</v>
      </c>
      <c r="K601">
        <v>771581.49463908398</v>
      </c>
      <c r="L601">
        <v>998828.27734375</v>
      </c>
      <c r="M601">
        <v>879400.68652169395</v>
      </c>
      <c r="N601">
        <v>194142.279995836</v>
      </c>
      <c r="O601">
        <v>453961.934227833</v>
      </c>
      <c r="P601">
        <v>96172.0756552292</v>
      </c>
      <c r="Q601">
        <v>28934.617854787401</v>
      </c>
    </row>
    <row r="602" spans="1:17" x14ac:dyDescent="0.35">
      <c r="A602" t="s">
        <v>154</v>
      </c>
      <c r="B602" t="s">
        <v>6653</v>
      </c>
      <c r="C602" t="s">
        <v>6654</v>
      </c>
      <c r="D602">
        <v>0</v>
      </c>
      <c r="E602">
        <v>41</v>
      </c>
      <c r="F602">
        <v>11</v>
      </c>
      <c r="G602">
        <v>29</v>
      </c>
      <c r="H602">
        <v>11</v>
      </c>
      <c r="I602">
        <v>360</v>
      </c>
      <c r="J602">
        <v>695722.44605530996</v>
      </c>
      <c r="K602">
        <v>761880.16059569304</v>
      </c>
      <c r="L602">
        <v>968077.3984375</v>
      </c>
      <c r="M602">
        <v>625753.57517064898</v>
      </c>
      <c r="N602">
        <v>245530.70799325701</v>
      </c>
      <c r="O602">
        <v>309004.76821866498</v>
      </c>
      <c r="P602">
        <v>142317.984308666</v>
      </c>
      <c r="Q602">
        <v>169112.33094039801</v>
      </c>
    </row>
    <row r="603" spans="1:17" x14ac:dyDescent="0.35">
      <c r="A603" t="s">
        <v>154</v>
      </c>
      <c r="B603" t="s">
        <v>6655</v>
      </c>
      <c r="C603" t="s">
        <v>6656</v>
      </c>
      <c r="D603">
        <v>0</v>
      </c>
      <c r="E603">
        <v>50</v>
      </c>
      <c r="F603">
        <v>6</v>
      </c>
      <c r="G603">
        <v>72</v>
      </c>
      <c r="H603">
        <v>6</v>
      </c>
      <c r="I603">
        <v>161</v>
      </c>
      <c r="J603">
        <v>4915214.6552961003</v>
      </c>
      <c r="K603">
        <v>4140553.1683280799</v>
      </c>
      <c r="L603">
        <v>5242986.03125</v>
      </c>
      <c r="M603">
        <v>5065159.95082309</v>
      </c>
      <c r="N603">
        <v>5113941.7189797098</v>
      </c>
      <c r="O603">
        <v>12721577.8095333</v>
      </c>
      <c r="P603">
        <v>5956152.5640394296</v>
      </c>
      <c r="Q603">
        <v>4367353.9703752203</v>
      </c>
    </row>
    <row r="604" spans="1:17" x14ac:dyDescent="0.35">
      <c r="A604" t="s">
        <v>154</v>
      </c>
      <c r="B604" t="s">
        <v>6657</v>
      </c>
      <c r="C604" t="s">
        <v>6658</v>
      </c>
      <c r="D604">
        <v>0</v>
      </c>
      <c r="E604">
        <v>33</v>
      </c>
      <c r="F604">
        <v>6</v>
      </c>
      <c r="G604">
        <v>39</v>
      </c>
      <c r="H604">
        <v>6</v>
      </c>
      <c r="I604">
        <v>249</v>
      </c>
      <c r="J604">
        <v>1844512.5464160601</v>
      </c>
      <c r="K604">
        <v>1632390.55216226</v>
      </c>
      <c r="L604">
        <v>1342195.9375</v>
      </c>
      <c r="M604">
        <v>1142744.0144171999</v>
      </c>
      <c r="N604">
        <v>760097.626738725</v>
      </c>
      <c r="O604">
        <v>718337.81044592406</v>
      </c>
      <c r="P604">
        <v>717654.18026730395</v>
      </c>
      <c r="Q604">
        <v>535511.69753912301</v>
      </c>
    </row>
    <row r="605" spans="1:17" x14ac:dyDescent="0.35">
      <c r="A605" t="s">
        <v>154</v>
      </c>
      <c r="B605" t="s">
        <v>6659</v>
      </c>
      <c r="C605" t="s">
        <v>6660</v>
      </c>
      <c r="D605">
        <v>0</v>
      </c>
      <c r="E605">
        <v>52</v>
      </c>
      <c r="F605">
        <v>11</v>
      </c>
      <c r="G605">
        <v>39</v>
      </c>
      <c r="H605">
        <v>11</v>
      </c>
      <c r="I605">
        <v>214</v>
      </c>
      <c r="J605">
        <v>697873.57060385996</v>
      </c>
      <c r="K605">
        <v>775840.47704793198</v>
      </c>
      <c r="L605">
        <v>868178.71484375</v>
      </c>
      <c r="M605">
        <v>573895.31855108205</v>
      </c>
      <c r="N605">
        <v>1299765.8982315899</v>
      </c>
      <c r="O605">
        <v>1060951.1258580701</v>
      </c>
      <c r="P605">
        <v>532659.87894349999</v>
      </c>
      <c r="Q605">
        <v>410869.27524420602</v>
      </c>
    </row>
    <row r="606" spans="1:17" x14ac:dyDescent="0.35">
      <c r="A606" t="s">
        <v>154</v>
      </c>
      <c r="B606" t="s">
        <v>6661</v>
      </c>
      <c r="C606" t="s">
        <v>6662</v>
      </c>
      <c r="D606">
        <v>0</v>
      </c>
      <c r="E606">
        <v>60</v>
      </c>
      <c r="F606">
        <v>6</v>
      </c>
      <c r="G606">
        <v>463</v>
      </c>
      <c r="H606">
        <v>6</v>
      </c>
      <c r="I606">
        <v>65</v>
      </c>
      <c r="J606">
        <v>23604597.176423099</v>
      </c>
      <c r="K606">
        <v>18518018.802764799</v>
      </c>
      <c r="L606">
        <v>15861670.8242188</v>
      </c>
      <c r="M606">
        <v>12810670.446444999</v>
      </c>
      <c r="N606">
        <v>325961468.575728</v>
      </c>
      <c r="O606">
        <v>477463378.33545399</v>
      </c>
      <c r="P606">
        <v>234949576.98636699</v>
      </c>
      <c r="Q606">
        <v>101634852.748817</v>
      </c>
    </row>
    <row r="607" spans="1:17" x14ac:dyDescent="0.35">
      <c r="A607" t="s">
        <v>154</v>
      </c>
      <c r="B607" t="s">
        <v>6663</v>
      </c>
      <c r="C607" t="s">
        <v>6664</v>
      </c>
      <c r="D607">
        <v>0</v>
      </c>
      <c r="E607">
        <v>44</v>
      </c>
      <c r="F607">
        <v>9</v>
      </c>
      <c r="G607">
        <v>29</v>
      </c>
      <c r="H607">
        <v>9</v>
      </c>
      <c r="I607">
        <v>318</v>
      </c>
      <c r="J607">
        <v>864675.31710690702</v>
      </c>
      <c r="K607">
        <v>835466.79930778197</v>
      </c>
      <c r="L607">
        <v>930628.375</v>
      </c>
      <c r="M607">
        <v>487095.91002824402</v>
      </c>
      <c r="N607">
        <v>65956.585220224995</v>
      </c>
      <c r="O607">
        <v>155615.52770039701</v>
      </c>
      <c r="P607" t="s">
        <v>732</v>
      </c>
      <c r="Q607" t="s">
        <v>732</v>
      </c>
    </row>
    <row r="608" spans="1:17" x14ac:dyDescent="0.35">
      <c r="A608" t="s">
        <v>154</v>
      </c>
      <c r="B608" t="s">
        <v>6665</v>
      </c>
      <c r="C608" t="s">
        <v>6666</v>
      </c>
      <c r="D608">
        <v>0</v>
      </c>
      <c r="E608">
        <v>37</v>
      </c>
      <c r="F608">
        <v>8</v>
      </c>
      <c r="G608">
        <v>93</v>
      </c>
      <c r="H608">
        <v>8</v>
      </c>
      <c r="I608">
        <v>203</v>
      </c>
      <c r="J608">
        <v>1789337.21310535</v>
      </c>
      <c r="K608">
        <v>1323573.7937225499</v>
      </c>
      <c r="L608">
        <v>1358372.7890625</v>
      </c>
      <c r="M608">
        <v>1194325.43187363</v>
      </c>
      <c r="N608">
        <v>5009064.4564964501</v>
      </c>
      <c r="O608">
        <v>2794958.75304052</v>
      </c>
      <c r="P608">
        <v>7005136.75558127</v>
      </c>
      <c r="Q608">
        <v>1120725.3430371</v>
      </c>
    </row>
    <row r="609" spans="1:17" x14ac:dyDescent="0.35">
      <c r="A609" t="s">
        <v>154</v>
      </c>
      <c r="B609" t="s">
        <v>6667</v>
      </c>
      <c r="C609" t="s">
        <v>6668</v>
      </c>
      <c r="D609">
        <v>0</v>
      </c>
      <c r="E609">
        <v>19</v>
      </c>
      <c r="F609">
        <v>11</v>
      </c>
      <c r="G609">
        <v>32</v>
      </c>
      <c r="H609">
        <v>11</v>
      </c>
      <c r="I609">
        <v>699</v>
      </c>
      <c r="J609">
        <v>1313394.93516883</v>
      </c>
      <c r="K609">
        <v>823235.85918182705</v>
      </c>
      <c r="L609">
        <v>1020766.265625</v>
      </c>
      <c r="M609">
        <v>1475064.9131552901</v>
      </c>
      <c r="N609">
        <v>525910.08440757403</v>
      </c>
      <c r="O609">
        <v>1023354.41019364</v>
      </c>
      <c r="P609">
        <v>89652.595043751397</v>
      </c>
      <c r="Q609" t="s">
        <v>732</v>
      </c>
    </row>
    <row r="610" spans="1:17" x14ac:dyDescent="0.35">
      <c r="A610" t="s">
        <v>154</v>
      </c>
      <c r="B610" t="s">
        <v>6669</v>
      </c>
      <c r="C610" t="s">
        <v>6670</v>
      </c>
      <c r="D610">
        <v>0</v>
      </c>
      <c r="E610">
        <v>38</v>
      </c>
      <c r="F610">
        <v>6</v>
      </c>
      <c r="G610">
        <v>26</v>
      </c>
      <c r="H610">
        <v>6</v>
      </c>
      <c r="I610">
        <v>290</v>
      </c>
      <c r="J610">
        <v>487537.370025351</v>
      </c>
      <c r="K610">
        <v>459257.271281689</v>
      </c>
      <c r="L610">
        <v>443949.6875</v>
      </c>
      <c r="M610">
        <v>435411.04177399701</v>
      </c>
      <c r="N610">
        <v>171502.993108989</v>
      </c>
      <c r="O610">
        <v>190366.02990004001</v>
      </c>
      <c r="P610">
        <v>69940.809658128506</v>
      </c>
      <c r="Q610" t="s">
        <v>732</v>
      </c>
    </row>
    <row r="611" spans="1:17" x14ac:dyDescent="0.35">
      <c r="A611" t="s">
        <v>154</v>
      </c>
      <c r="B611" t="s">
        <v>6671</v>
      </c>
      <c r="C611" t="s">
        <v>6672</v>
      </c>
      <c r="D611">
        <v>0</v>
      </c>
      <c r="E611">
        <v>46</v>
      </c>
      <c r="F611">
        <v>7</v>
      </c>
      <c r="G611">
        <v>28</v>
      </c>
      <c r="H611">
        <v>7</v>
      </c>
      <c r="I611">
        <v>196</v>
      </c>
      <c r="J611">
        <v>2113923.7633122201</v>
      </c>
      <c r="K611">
        <v>2313446.0501801302</v>
      </c>
      <c r="L611">
        <v>3191218.78515625</v>
      </c>
      <c r="M611">
        <v>2135417.2035329002</v>
      </c>
      <c r="N611">
        <v>612085.83300019696</v>
      </c>
      <c r="O611">
        <v>1727769.35187942</v>
      </c>
      <c r="P611">
        <v>819078.94056772999</v>
      </c>
      <c r="Q611">
        <v>559255.18333034299</v>
      </c>
    </row>
    <row r="612" spans="1:17" x14ac:dyDescent="0.35">
      <c r="A612" t="s">
        <v>154</v>
      </c>
      <c r="B612" t="s">
        <v>6673</v>
      </c>
      <c r="C612" t="s">
        <v>6674</v>
      </c>
      <c r="D612">
        <v>0</v>
      </c>
      <c r="E612">
        <v>20</v>
      </c>
      <c r="F612">
        <v>13</v>
      </c>
      <c r="G612">
        <v>19</v>
      </c>
      <c r="H612">
        <v>13</v>
      </c>
      <c r="I612">
        <v>817</v>
      </c>
      <c r="J612">
        <v>464600.58789636998</v>
      </c>
      <c r="K612">
        <v>553900.85899913195</v>
      </c>
      <c r="L612">
        <v>649549.03515625</v>
      </c>
      <c r="M612">
        <v>465712.12600081897</v>
      </c>
      <c r="N612">
        <v>29559.984389475801</v>
      </c>
      <c r="O612">
        <v>206888.45481251201</v>
      </c>
      <c r="P612" t="s">
        <v>732</v>
      </c>
      <c r="Q612">
        <v>172148.85629326501</v>
      </c>
    </row>
    <row r="613" spans="1:17" x14ac:dyDescent="0.35">
      <c r="A613" t="s">
        <v>154</v>
      </c>
      <c r="B613" t="s">
        <v>6675</v>
      </c>
      <c r="C613" t="s">
        <v>6676</v>
      </c>
      <c r="D613">
        <v>0</v>
      </c>
      <c r="E613">
        <v>38</v>
      </c>
      <c r="F613">
        <v>10</v>
      </c>
      <c r="G613">
        <v>41</v>
      </c>
      <c r="H613">
        <v>10</v>
      </c>
      <c r="I613">
        <v>332</v>
      </c>
      <c r="J613">
        <v>1250423.89493199</v>
      </c>
      <c r="K613">
        <v>2147212.5733283102</v>
      </c>
      <c r="L613">
        <v>2421117.8515625</v>
      </c>
      <c r="M613">
        <v>1378138.8702867699</v>
      </c>
      <c r="N613">
        <v>2000790.15879815</v>
      </c>
      <c r="O613">
        <v>708513.75331805495</v>
      </c>
      <c r="P613">
        <v>1013720.83916964</v>
      </c>
      <c r="Q613">
        <v>464769.83396799199</v>
      </c>
    </row>
    <row r="614" spans="1:17" x14ac:dyDescent="0.35">
      <c r="A614" t="s">
        <v>154</v>
      </c>
      <c r="B614" t="s">
        <v>368</v>
      </c>
      <c r="C614" t="s">
        <v>6677</v>
      </c>
      <c r="D614">
        <v>0</v>
      </c>
      <c r="E614">
        <v>43</v>
      </c>
      <c r="F614">
        <v>5</v>
      </c>
      <c r="G614">
        <v>123</v>
      </c>
      <c r="H614">
        <v>5</v>
      </c>
      <c r="I614">
        <v>96</v>
      </c>
      <c r="J614">
        <v>71463083.380112693</v>
      </c>
      <c r="K614">
        <v>64550302.723353803</v>
      </c>
      <c r="L614">
        <v>50056163.848632798</v>
      </c>
      <c r="M614">
        <v>34302734.170056798</v>
      </c>
      <c r="N614">
        <v>9623406.1485221293</v>
      </c>
      <c r="O614">
        <v>6848435.80112484</v>
      </c>
      <c r="P614">
        <v>12345565.502049699</v>
      </c>
      <c r="Q614">
        <v>3712569.1999180699</v>
      </c>
    </row>
    <row r="615" spans="1:17" x14ac:dyDescent="0.35">
      <c r="A615" t="s">
        <v>154</v>
      </c>
      <c r="B615" t="s">
        <v>6678</v>
      </c>
      <c r="C615" t="s">
        <v>6679</v>
      </c>
      <c r="D615">
        <v>0</v>
      </c>
      <c r="E615">
        <v>17</v>
      </c>
      <c r="F615">
        <v>5</v>
      </c>
      <c r="G615">
        <v>46</v>
      </c>
      <c r="H615">
        <v>5</v>
      </c>
      <c r="I615">
        <v>567</v>
      </c>
      <c r="J615">
        <v>598235.18493282399</v>
      </c>
      <c r="K615">
        <v>592629.76037616795</v>
      </c>
      <c r="L615">
        <v>797468.21875</v>
      </c>
      <c r="M615">
        <v>1148803.9981373399</v>
      </c>
      <c r="N615">
        <v>1126498.2688380801</v>
      </c>
      <c r="O615">
        <v>727042.80771062395</v>
      </c>
      <c r="P615">
        <v>1771670.4634728599</v>
      </c>
      <c r="Q615">
        <v>55771.218352510899</v>
      </c>
    </row>
    <row r="616" spans="1:17" x14ac:dyDescent="0.35">
      <c r="A616" t="s">
        <v>154</v>
      </c>
      <c r="B616" t="s">
        <v>456</v>
      </c>
      <c r="C616" t="s">
        <v>6680</v>
      </c>
      <c r="D616">
        <v>0</v>
      </c>
      <c r="E616">
        <v>55</v>
      </c>
      <c r="F616">
        <v>11</v>
      </c>
      <c r="G616">
        <v>70</v>
      </c>
      <c r="H616">
        <v>11</v>
      </c>
      <c r="I616">
        <v>159</v>
      </c>
      <c r="J616">
        <v>5115877.4275027104</v>
      </c>
      <c r="K616">
        <v>6030849.3317653602</v>
      </c>
      <c r="L616">
        <v>6535976.8417968797</v>
      </c>
      <c r="M616">
        <v>4501927.3067131098</v>
      </c>
      <c r="N616">
        <v>286559.65352382301</v>
      </c>
      <c r="O616">
        <v>1206788.7502224101</v>
      </c>
      <c r="P616">
        <v>211475.92908184801</v>
      </c>
      <c r="Q616">
        <v>229648.32188225599</v>
      </c>
    </row>
    <row r="617" spans="1:17" x14ac:dyDescent="0.35">
      <c r="A617" t="s">
        <v>154</v>
      </c>
      <c r="B617" t="s">
        <v>6681</v>
      </c>
      <c r="C617" t="s">
        <v>6682</v>
      </c>
      <c r="D617">
        <v>0</v>
      </c>
      <c r="E617">
        <v>32</v>
      </c>
      <c r="F617">
        <v>10</v>
      </c>
      <c r="G617">
        <v>37</v>
      </c>
      <c r="H617">
        <v>10</v>
      </c>
      <c r="I617">
        <v>397</v>
      </c>
      <c r="J617">
        <v>764019.21698835702</v>
      </c>
      <c r="K617">
        <v>1250444.86488815</v>
      </c>
      <c r="L617">
        <v>922825.9765625</v>
      </c>
      <c r="M617">
        <v>1005546.5711314999</v>
      </c>
      <c r="N617">
        <v>102475.78176482</v>
      </c>
      <c r="O617">
        <v>835126.00067493098</v>
      </c>
      <c r="P617">
        <v>73479.659956008196</v>
      </c>
      <c r="Q617">
        <v>109542.41125239999</v>
      </c>
    </row>
    <row r="618" spans="1:17" x14ac:dyDescent="0.35">
      <c r="A618" t="s">
        <v>154</v>
      </c>
      <c r="B618" t="s">
        <v>6683</v>
      </c>
      <c r="C618" t="s">
        <v>6684</v>
      </c>
      <c r="D618">
        <v>0</v>
      </c>
      <c r="E618">
        <v>58</v>
      </c>
      <c r="F618">
        <v>5</v>
      </c>
      <c r="G618">
        <v>64</v>
      </c>
      <c r="H618">
        <v>5</v>
      </c>
      <c r="I618">
        <v>112</v>
      </c>
      <c r="J618">
        <v>11579200.8444173</v>
      </c>
      <c r="K618">
        <v>12685200.6600048</v>
      </c>
      <c r="L618">
        <v>10505046.53125</v>
      </c>
      <c r="M618">
        <v>11568593.6456066</v>
      </c>
      <c r="N618">
        <v>7449630.3008416099</v>
      </c>
      <c r="O618">
        <v>6119361.3822104102</v>
      </c>
      <c r="P618">
        <v>2559756.0303919101</v>
      </c>
      <c r="Q618">
        <v>1241756.30719946</v>
      </c>
    </row>
    <row r="619" spans="1:17" x14ac:dyDescent="0.35">
      <c r="A619" t="s">
        <v>154</v>
      </c>
      <c r="B619" t="s">
        <v>6685</v>
      </c>
      <c r="C619" t="s">
        <v>6686</v>
      </c>
      <c r="D619">
        <v>0</v>
      </c>
      <c r="E619">
        <v>53</v>
      </c>
      <c r="F619">
        <v>7</v>
      </c>
      <c r="G619">
        <v>66</v>
      </c>
      <c r="H619">
        <v>7</v>
      </c>
      <c r="I619">
        <v>135</v>
      </c>
      <c r="J619">
        <v>4647736.3821747899</v>
      </c>
      <c r="K619">
        <v>3476401.2283794601</v>
      </c>
      <c r="L619">
        <v>3231818.828125</v>
      </c>
      <c r="M619">
        <v>2632710.7623471902</v>
      </c>
      <c r="N619">
        <v>1472800.78810536</v>
      </c>
      <c r="O619">
        <v>4809212.6048403801</v>
      </c>
      <c r="P619">
        <v>1251434.82675015</v>
      </c>
      <c r="Q619">
        <v>607817.81394164101</v>
      </c>
    </row>
    <row r="620" spans="1:17" x14ac:dyDescent="0.35">
      <c r="A620" t="s">
        <v>154</v>
      </c>
      <c r="B620" t="s">
        <v>6687</v>
      </c>
      <c r="C620" t="s">
        <v>6688</v>
      </c>
      <c r="D620">
        <v>0</v>
      </c>
      <c r="E620">
        <v>44</v>
      </c>
      <c r="F620">
        <v>9</v>
      </c>
      <c r="G620">
        <v>24</v>
      </c>
      <c r="H620">
        <v>9</v>
      </c>
      <c r="I620">
        <v>314</v>
      </c>
      <c r="J620">
        <v>637879.98271948798</v>
      </c>
      <c r="K620">
        <v>579422.82324237202</v>
      </c>
      <c r="L620">
        <v>734322.599609375</v>
      </c>
      <c r="M620">
        <v>676084.68997678906</v>
      </c>
      <c r="N620" t="s">
        <v>732</v>
      </c>
      <c r="O620" t="s">
        <v>732</v>
      </c>
      <c r="P620" t="s">
        <v>732</v>
      </c>
      <c r="Q620" t="s">
        <v>732</v>
      </c>
    </row>
    <row r="621" spans="1:17" x14ac:dyDescent="0.35">
      <c r="A621" t="s">
        <v>154</v>
      </c>
      <c r="B621" t="s">
        <v>6689</v>
      </c>
      <c r="C621" t="s">
        <v>6690</v>
      </c>
      <c r="D621">
        <v>0</v>
      </c>
      <c r="E621">
        <v>45</v>
      </c>
      <c r="F621">
        <v>11</v>
      </c>
      <c r="G621">
        <v>54</v>
      </c>
      <c r="H621">
        <v>11</v>
      </c>
      <c r="I621">
        <v>262</v>
      </c>
      <c r="J621">
        <v>1658579.9571088201</v>
      </c>
      <c r="K621">
        <v>2140939.2039215402</v>
      </c>
      <c r="L621">
        <v>1698592.59375</v>
      </c>
      <c r="M621">
        <v>2023126.0960088901</v>
      </c>
      <c r="N621">
        <v>746860.65947826696</v>
      </c>
      <c r="O621">
        <v>912263.89626191196</v>
      </c>
      <c r="P621">
        <v>307149.734992443</v>
      </c>
      <c r="Q621">
        <v>74108.710990382795</v>
      </c>
    </row>
    <row r="622" spans="1:17" x14ac:dyDescent="0.35">
      <c r="A622" t="s">
        <v>154</v>
      </c>
      <c r="B622" t="s">
        <v>6691</v>
      </c>
      <c r="C622" t="s">
        <v>6692</v>
      </c>
      <c r="D622">
        <v>0</v>
      </c>
      <c r="E622">
        <v>45</v>
      </c>
      <c r="F622">
        <v>9</v>
      </c>
      <c r="G622">
        <v>26</v>
      </c>
      <c r="H622">
        <v>9</v>
      </c>
      <c r="I622">
        <v>304</v>
      </c>
      <c r="J622">
        <v>738936.19079799997</v>
      </c>
      <c r="K622">
        <v>773035.04650344804</v>
      </c>
      <c r="L622">
        <v>874990.40234375</v>
      </c>
      <c r="M622">
        <v>679178.38005030598</v>
      </c>
      <c r="N622">
        <v>1065729.49001273</v>
      </c>
      <c r="O622">
        <v>829315.96672817995</v>
      </c>
      <c r="P622">
        <v>1025434.89929968</v>
      </c>
      <c r="Q622">
        <v>136306.00098306499</v>
      </c>
    </row>
    <row r="623" spans="1:17" x14ac:dyDescent="0.35">
      <c r="A623" t="s">
        <v>154</v>
      </c>
      <c r="B623" t="s">
        <v>6693</v>
      </c>
      <c r="C623" t="s">
        <v>6694</v>
      </c>
      <c r="D623">
        <v>0</v>
      </c>
      <c r="E623">
        <v>59</v>
      </c>
      <c r="F623">
        <v>8</v>
      </c>
      <c r="G623">
        <v>58</v>
      </c>
      <c r="H623">
        <v>8</v>
      </c>
      <c r="I623">
        <v>128</v>
      </c>
      <c r="J623">
        <v>3621205.3524694298</v>
      </c>
      <c r="K623">
        <v>4752626.7311373996</v>
      </c>
      <c r="L623">
        <v>5940302.46875</v>
      </c>
      <c r="M623">
        <v>4387478.3471381301</v>
      </c>
      <c r="N623">
        <v>638944.43714950804</v>
      </c>
      <c r="O623">
        <v>547532.10384952498</v>
      </c>
      <c r="P623">
        <v>1649835.07087227</v>
      </c>
      <c r="Q623">
        <v>1177760.6156818201</v>
      </c>
    </row>
    <row r="624" spans="1:17" x14ac:dyDescent="0.35">
      <c r="A624" t="s">
        <v>154</v>
      </c>
      <c r="B624" t="s">
        <v>6695</v>
      </c>
      <c r="C624" t="s">
        <v>6696</v>
      </c>
      <c r="D624">
        <v>0</v>
      </c>
      <c r="E624">
        <v>76</v>
      </c>
      <c r="F624">
        <v>9</v>
      </c>
      <c r="G624">
        <v>39</v>
      </c>
      <c r="H624">
        <v>9</v>
      </c>
      <c r="I624">
        <v>183</v>
      </c>
      <c r="J624">
        <v>2626879.8348362902</v>
      </c>
      <c r="K624">
        <v>2265527.1283607101</v>
      </c>
      <c r="L624">
        <v>2452202.5390625</v>
      </c>
      <c r="M624">
        <v>1838051.5122557499</v>
      </c>
      <c r="N624">
        <v>1015556.52217081</v>
      </c>
      <c r="O624">
        <v>190006.89329245299</v>
      </c>
      <c r="P624">
        <v>481583.46022443898</v>
      </c>
      <c r="Q624">
        <v>50805.597564276497</v>
      </c>
    </row>
    <row r="625" spans="1:17" x14ac:dyDescent="0.35">
      <c r="A625" t="s">
        <v>154</v>
      </c>
      <c r="B625" t="s">
        <v>6697</v>
      </c>
      <c r="C625" t="s">
        <v>6698</v>
      </c>
      <c r="D625">
        <v>0</v>
      </c>
      <c r="E625">
        <v>52</v>
      </c>
      <c r="F625">
        <v>6</v>
      </c>
      <c r="G625">
        <v>69</v>
      </c>
      <c r="H625">
        <v>6</v>
      </c>
      <c r="I625">
        <v>153</v>
      </c>
      <c r="J625">
        <v>6428710.63776212</v>
      </c>
      <c r="K625">
        <v>5036357.6903869696</v>
      </c>
      <c r="L625">
        <v>4533879.1875</v>
      </c>
      <c r="M625">
        <v>4468025.7572250403</v>
      </c>
      <c r="N625" t="s">
        <v>732</v>
      </c>
      <c r="O625">
        <v>83715.1243371038</v>
      </c>
      <c r="P625">
        <v>98071.326334436104</v>
      </c>
      <c r="Q625" t="s">
        <v>732</v>
      </c>
    </row>
    <row r="626" spans="1:17" x14ac:dyDescent="0.35">
      <c r="A626" t="s">
        <v>154</v>
      </c>
      <c r="B626" t="s">
        <v>6699</v>
      </c>
      <c r="C626" t="s">
        <v>6700</v>
      </c>
      <c r="D626">
        <v>0</v>
      </c>
      <c r="E626">
        <v>63</v>
      </c>
      <c r="F626">
        <v>6</v>
      </c>
      <c r="G626">
        <v>59</v>
      </c>
      <c r="H626">
        <v>6</v>
      </c>
      <c r="I626">
        <v>112</v>
      </c>
      <c r="J626">
        <v>8859327.5732861198</v>
      </c>
      <c r="K626">
        <v>7615929.6951174904</v>
      </c>
      <c r="L626">
        <v>6670703.09765625</v>
      </c>
      <c r="M626">
        <v>2664054.3157194499</v>
      </c>
      <c r="N626">
        <v>25172.899495892801</v>
      </c>
      <c r="O626" t="s">
        <v>732</v>
      </c>
      <c r="P626" t="s">
        <v>732</v>
      </c>
      <c r="Q626" t="s">
        <v>732</v>
      </c>
    </row>
    <row r="627" spans="1:17" x14ac:dyDescent="0.35">
      <c r="A627" t="s">
        <v>154</v>
      </c>
      <c r="B627" t="s">
        <v>6701</v>
      </c>
      <c r="C627" t="s">
        <v>6702</v>
      </c>
      <c r="D627">
        <v>0</v>
      </c>
      <c r="E627">
        <v>21</v>
      </c>
      <c r="F627">
        <v>10</v>
      </c>
      <c r="G627">
        <v>27</v>
      </c>
      <c r="H627">
        <v>10</v>
      </c>
      <c r="I627">
        <v>512</v>
      </c>
      <c r="J627">
        <v>830046.25986885896</v>
      </c>
      <c r="K627">
        <v>753234.94103567</v>
      </c>
      <c r="L627">
        <v>765328.82421875</v>
      </c>
      <c r="M627">
        <v>676422.45529327402</v>
      </c>
      <c r="N627">
        <v>233870.26676975301</v>
      </c>
      <c r="O627">
        <v>586283.46860177303</v>
      </c>
      <c r="P627">
        <v>167837.70907736101</v>
      </c>
      <c r="Q627">
        <v>78483.685331799104</v>
      </c>
    </row>
    <row r="628" spans="1:17" x14ac:dyDescent="0.35">
      <c r="A628" t="s">
        <v>154</v>
      </c>
      <c r="B628" t="s">
        <v>6703</v>
      </c>
      <c r="C628" t="s">
        <v>6704</v>
      </c>
      <c r="D628">
        <v>0</v>
      </c>
      <c r="E628">
        <v>58</v>
      </c>
      <c r="F628">
        <v>8</v>
      </c>
      <c r="G628">
        <v>34</v>
      </c>
      <c r="H628">
        <v>8</v>
      </c>
      <c r="I628">
        <v>195</v>
      </c>
      <c r="J628">
        <v>1431221.8233382299</v>
      </c>
      <c r="K628">
        <v>1245838.64656915</v>
      </c>
      <c r="L628">
        <v>1425627.88671875</v>
      </c>
      <c r="M628">
        <v>1050582.5955477599</v>
      </c>
      <c r="N628">
        <v>369775.45280036802</v>
      </c>
      <c r="O628">
        <v>1027407.4830604499</v>
      </c>
      <c r="P628">
        <v>102391.602711511</v>
      </c>
      <c r="Q628">
        <v>141838.43792718399</v>
      </c>
    </row>
    <row r="629" spans="1:17" x14ac:dyDescent="0.35">
      <c r="A629" t="s">
        <v>154</v>
      </c>
      <c r="B629" t="s">
        <v>6705</v>
      </c>
      <c r="C629" t="s">
        <v>6706</v>
      </c>
      <c r="D629">
        <v>0</v>
      </c>
      <c r="E629">
        <v>49</v>
      </c>
      <c r="F629">
        <v>9</v>
      </c>
      <c r="G629">
        <v>41</v>
      </c>
      <c r="H629">
        <v>9</v>
      </c>
      <c r="I629">
        <v>205</v>
      </c>
      <c r="J629">
        <v>645574.53068923205</v>
      </c>
      <c r="K629">
        <v>612713.37322450103</v>
      </c>
      <c r="L629">
        <v>775016.69140625</v>
      </c>
      <c r="M629">
        <v>529049.62253869697</v>
      </c>
      <c r="N629">
        <v>2387185.6405707998</v>
      </c>
      <c r="O629">
        <v>3692432.6445327802</v>
      </c>
      <c r="P629">
        <v>4288539.3750767298</v>
      </c>
      <c r="Q629">
        <v>1191099.3145039501</v>
      </c>
    </row>
    <row r="630" spans="1:17" x14ac:dyDescent="0.35">
      <c r="A630" t="s">
        <v>154</v>
      </c>
      <c r="B630" t="s">
        <v>6707</v>
      </c>
      <c r="C630" t="s">
        <v>6708</v>
      </c>
      <c r="D630">
        <v>0</v>
      </c>
      <c r="E630">
        <v>48</v>
      </c>
      <c r="F630">
        <v>12</v>
      </c>
      <c r="G630">
        <v>45</v>
      </c>
      <c r="H630">
        <v>12</v>
      </c>
      <c r="I630">
        <v>283</v>
      </c>
      <c r="J630">
        <v>946668.62591731898</v>
      </c>
      <c r="K630">
        <v>821969.38254476897</v>
      </c>
      <c r="L630">
        <v>1276466.55078125</v>
      </c>
      <c r="M630">
        <v>932669.88623054302</v>
      </c>
      <c r="N630">
        <v>3318117.77951218</v>
      </c>
      <c r="O630">
        <v>1378448.4608223101</v>
      </c>
      <c r="P630">
        <v>4632247.5262402501</v>
      </c>
      <c r="Q630">
        <v>2200955.1625157702</v>
      </c>
    </row>
    <row r="631" spans="1:17" x14ac:dyDescent="0.35">
      <c r="A631" t="s">
        <v>154</v>
      </c>
      <c r="B631" t="s">
        <v>6709</v>
      </c>
      <c r="C631" t="s">
        <v>6710</v>
      </c>
      <c r="D631">
        <v>0</v>
      </c>
      <c r="E631">
        <v>43</v>
      </c>
      <c r="F631">
        <v>9</v>
      </c>
      <c r="G631">
        <v>47</v>
      </c>
      <c r="H631">
        <v>9</v>
      </c>
      <c r="I631">
        <v>238</v>
      </c>
      <c r="J631">
        <v>2214477.01802332</v>
      </c>
      <c r="K631">
        <v>2048967.1693303899</v>
      </c>
      <c r="L631">
        <v>2553789.14453125</v>
      </c>
      <c r="M631">
        <v>1772265.1298993099</v>
      </c>
      <c r="N631" t="s">
        <v>732</v>
      </c>
      <c r="O631">
        <v>34769.690728035501</v>
      </c>
      <c r="P631" t="s">
        <v>732</v>
      </c>
      <c r="Q631" t="s">
        <v>732</v>
      </c>
    </row>
    <row r="632" spans="1:17" x14ac:dyDescent="0.35">
      <c r="A632" t="s">
        <v>154</v>
      </c>
      <c r="B632" t="s">
        <v>6711</v>
      </c>
      <c r="C632" t="s">
        <v>6712</v>
      </c>
      <c r="D632">
        <v>0</v>
      </c>
      <c r="E632">
        <v>30</v>
      </c>
      <c r="F632">
        <v>11</v>
      </c>
      <c r="G632">
        <v>26</v>
      </c>
      <c r="H632">
        <v>11</v>
      </c>
      <c r="I632">
        <v>515</v>
      </c>
      <c r="J632">
        <v>504929.86762100301</v>
      </c>
      <c r="K632">
        <v>549146.56138684903</v>
      </c>
      <c r="L632">
        <v>592467.4140625</v>
      </c>
      <c r="M632">
        <v>595879.02726921404</v>
      </c>
      <c r="N632">
        <v>334395.142963249</v>
      </c>
      <c r="O632">
        <v>394194.22069476399</v>
      </c>
      <c r="P632">
        <v>77568.373055260396</v>
      </c>
      <c r="Q632" t="s">
        <v>732</v>
      </c>
    </row>
    <row r="633" spans="1:17" x14ac:dyDescent="0.35">
      <c r="A633" t="s">
        <v>154</v>
      </c>
      <c r="B633" t="s">
        <v>6713</v>
      </c>
      <c r="C633" t="s">
        <v>6714</v>
      </c>
      <c r="D633">
        <v>0</v>
      </c>
      <c r="E633">
        <v>50</v>
      </c>
      <c r="F633">
        <v>10</v>
      </c>
      <c r="G633">
        <v>47</v>
      </c>
      <c r="H633">
        <v>10</v>
      </c>
      <c r="I633">
        <v>225</v>
      </c>
      <c r="J633">
        <v>939545.53189097904</v>
      </c>
      <c r="K633">
        <v>1055345.09540872</v>
      </c>
      <c r="L633">
        <v>1285538.1328125</v>
      </c>
      <c r="M633">
        <v>906120.71582484804</v>
      </c>
      <c r="N633">
        <v>3469350.0325413402</v>
      </c>
      <c r="O633">
        <v>6007047.2675725799</v>
      </c>
      <c r="P633">
        <v>5698664.4029900096</v>
      </c>
      <c r="Q633">
        <v>3551252.8096568198</v>
      </c>
    </row>
    <row r="634" spans="1:17" x14ac:dyDescent="0.35">
      <c r="A634" t="s">
        <v>154</v>
      </c>
      <c r="B634" t="s">
        <v>6715</v>
      </c>
      <c r="C634" t="s">
        <v>6716</v>
      </c>
      <c r="D634">
        <v>0</v>
      </c>
      <c r="E634">
        <v>25</v>
      </c>
      <c r="F634">
        <v>10</v>
      </c>
      <c r="G634">
        <v>22</v>
      </c>
      <c r="H634">
        <v>9</v>
      </c>
      <c r="I634">
        <v>544</v>
      </c>
      <c r="J634">
        <v>912382.17185195105</v>
      </c>
      <c r="K634">
        <v>857397.34482043504</v>
      </c>
      <c r="L634">
        <v>591658.94140625</v>
      </c>
      <c r="M634">
        <v>393234.31007620902</v>
      </c>
      <c r="N634">
        <v>157872.88429402799</v>
      </c>
      <c r="O634" t="s">
        <v>732</v>
      </c>
      <c r="P634">
        <v>68188.922643083904</v>
      </c>
      <c r="Q634" t="s">
        <v>732</v>
      </c>
    </row>
    <row r="635" spans="1:17" x14ac:dyDescent="0.35">
      <c r="A635" t="s">
        <v>154</v>
      </c>
      <c r="B635" t="s">
        <v>6717</v>
      </c>
      <c r="C635" t="s">
        <v>6718</v>
      </c>
      <c r="D635">
        <v>0</v>
      </c>
      <c r="E635">
        <v>24</v>
      </c>
      <c r="F635">
        <v>15</v>
      </c>
      <c r="G635">
        <v>20</v>
      </c>
      <c r="H635">
        <v>15</v>
      </c>
      <c r="I635">
        <v>776</v>
      </c>
      <c r="J635">
        <v>288639.97351605602</v>
      </c>
      <c r="K635">
        <v>409039.79691376397</v>
      </c>
      <c r="L635">
        <v>433760.51171875</v>
      </c>
      <c r="M635">
        <v>337393.84859788802</v>
      </c>
      <c r="N635">
        <v>30294.177075326999</v>
      </c>
      <c r="O635">
        <v>144865.183290988</v>
      </c>
      <c r="P635">
        <v>83518.237958497499</v>
      </c>
      <c r="Q635">
        <v>86215.676338723802</v>
      </c>
    </row>
    <row r="636" spans="1:17" x14ac:dyDescent="0.35">
      <c r="A636" t="s">
        <v>154</v>
      </c>
      <c r="B636" t="s">
        <v>6719</v>
      </c>
      <c r="C636" t="s">
        <v>6720</v>
      </c>
      <c r="D636">
        <v>0</v>
      </c>
      <c r="E636">
        <v>52</v>
      </c>
      <c r="F636">
        <v>9</v>
      </c>
      <c r="G636">
        <v>73</v>
      </c>
      <c r="H636">
        <v>9</v>
      </c>
      <c r="I636">
        <v>190</v>
      </c>
      <c r="J636">
        <v>1303603.2776339599</v>
      </c>
      <c r="K636">
        <v>1550670.7424903701</v>
      </c>
      <c r="L636">
        <v>1820167.4453125</v>
      </c>
      <c r="M636">
        <v>1547254.6212114</v>
      </c>
      <c r="N636">
        <v>6193305.1014200998</v>
      </c>
      <c r="O636">
        <v>3165290.1925275</v>
      </c>
      <c r="P636">
        <v>7649592.2365744896</v>
      </c>
      <c r="Q636">
        <v>3845054.6480507799</v>
      </c>
    </row>
    <row r="637" spans="1:17" x14ac:dyDescent="0.35">
      <c r="A637" t="s">
        <v>154</v>
      </c>
      <c r="B637" t="s">
        <v>6721</v>
      </c>
      <c r="C637" t="s">
        <v>6722</v>
      </c>
      <c r="D637">
        <v>0</v>
      </c>
      <c r="E637">
        <v>43</v>
      </c>
      <c r="F637">
        <v>11</v>
      </c>
      <c r="G637">
        <v>60</v>
      </c>
      <c r="H637">
        <v>11</v>
      </c>
      <c r="I637">
        <v>296</v>
      </c>
      <c r="J637">
        <v>2386666.6537204701</v>
      </c>
      <c r="K637">
        <v>2395899.4530940098</v>
      </c>
      <c r="L637">
        <v>3395286.4296875</v>
      </c>
      <c r="M637">
        <v>1955396.92257999</v>
      </c>
      <c r="N637">
        <v>1451700.06752116</v>
      </c>
      <c r="O637">
        <v>858122.47592590703</v>
      </c>
      <c r="P637">
        <v>4524679.4828414796</v>
      </c>
      <c r="Q637">
        <v>74844.791408362304</v>
      </c>
    </row>
    <row r="638" spans="1:17" x14ac:dyDescent="0.35">
      <c r="A638" t="s">
        <v>154</v>
      </c>
      <c r="B638" t="s">
        <v>6723</v>
      </c>
      <c r="C638" t="s">
        <v>6724</v>
      </c>
      <c r="D638">
        <v>0</v>
      </c>
      <c r="E638">
        <v>24</v>
      </c>
      <c r="F638">
        <v>9</v>
      </c>
      <c r="G638">
        <v>30</v>
      </c>
      <c r="H638">
        <v>9</v>
      </c>
      <c r="I638">
        <v>522</v>
      </c>
      <c r="J638">
        <v>635640.63889363199</v>
      </c>
      <c r="K638">
        <v>698708.668214467</v>
      </c>
      <c r="L638">
        <v>858613.640625</v>
      </c>
      <c r="M638">
        <v>572348.61256109504</v>
      </c>
      <c r="N638">
        <v>32337.552352556399</v>
      </c>
      <c r="O638">
        <v>144356.99211828</v>
      </c>
      <c r="P638" t="s">
        <v>732</v>
      </c>
      <c r="Q638" t="s">
        <v>732</v>
      </c>
    </row>
    <row r="639" spans="1:17" x14ac:dyDescent="0.35">
      <c r="A639" t="s">
        <v>154</v>
      </c>
      <c r="B639" t="s">
        <v>6725</v>
      </c>
      <c r="C639" t="s">
        <v>6726</v>
      </c>
      <c r="D639">
        <v>0</v>
      </c>
      <c r="E639">
        <v>36</v>
      </c>
      <c r="F639">
        <v>2</v>
      </c>
      <c r="G639">
        <v>58</v>
      </c>
      <c r="H639">
        <v>2</v>
      </c>
      <c r="I639">
        <v>97</v>
      </c>
      <c r="J639">
        <v>11895337.5542135</v>
      </c>
      <c r="K639">
        <v>8696613.7988670208</v>
      </c>
      <c r="L639">
        <v>8467900.71875</v>
      </c>
      <c r="M639">
        <v>7489330.4010420702</v>
      </c>
      <c r="N639">
        <v>748036.565276774</v>
      </c>
      <c r="O639">
        <v>194154.91130687</v>
      </c>
      <c r="P639">
        <v>133986.932533924</v>
      </c>
      <c r="Q639">
        <v>28820.509244158999</v>
      </c>
    </row>
    <row r="640" spans="1:17" x14ac:dyDescent="0.35">
      <c r="A640" t="s">
        <v>154</v>
      </c>
      <c r="B640" t="s">
        <v>6727</v>
      </c>
      <c r="C640" t="s">
        <v>6728</v>
      </c>
      <c r="D640">
        <v>0</v>
      </c>
      <c r="E640">
        <v>77</v>
      </c>
      <c r="F640">
        <v>7</v>
      </c>
      <c r="G640">
        <v>36</v>
      </c>
      <c r="H640">
        <v>7</v>
      </c>
      <c r="I640">
        <v>134</v>
      </c>
      <c r="J640">
        <v>1455528.8827308</v>
      </c>
      <c r="K640">
        <v>1212052.01437221</v>
      </c>
      <c r="L640">
        <v>1272281.59375</v>
      </c>
      <c r="M640">
        <v>1146036.2041112401</v>
      </c>
      <c r="N640">
        <v>311212.23088241502</v>
      </c>
      <c r="O640">
        <v>351776.1382559</v>
      </c>
      <c r="P640">
        <v>258618.679963303</v>
      </c>
      <c r="Q640">
        <v>118047.71523068901</v>
      </c>
    </row>
    <row r="641" spans="1:17" x14ac:dyDescent="0.35">
      <c r="A641" t="s">
        <v>154</v>
      </c>
      <c r="B641" t="s">
        <v>6729</v>
      </c>
      <c r="C641" t="s">
        <v>6730</v>
      </c>
      <c r="D641">
        <v>0</v>
      </c>
      <c r="E641">
        <v>46</v>
      </c>
      <c r="F641">
        <v>9</v>
      </c>
      <c r="G641">
        <v>28</v>
      </c>
      <c r="H641">
        <v>9</v>
      </c>
      <c r="I641">
        <v>229</v>
      </c>
      <c r="J641">
        <v>545185.95536941104</v>
      </c>
      <c r="K641">
        <v>676421.25625315704</v>
      </c>
      <c r="L641">
        <v>943793.9453125</v>
      </c>
      <c r="M641">
        <v>610528.85308399098</v>
      </c>
      <c r="N641">
        <v>190818.811060604</v>
      </c>
      <c r="O641">
        <v>413898.9016102</v>
      </c>
      <c r="P641">
        <v>242299.26074713899</v>
      </c>
      <c r="Q641">
        <v>68452.667310507706</v>
      </c>
    </row>
    <row r="642" spans="1:17" x14ac:dyDescent="0.35">
      <c r="A642" t="s">
        <v>154</v>
      </c>
      <c r="B642" t="s">
        <v>6731</v>
      </c>
      <c r="C642" t="s">
        <v>6732</v>
      </c>
      <c r="D642">
        <v>0</v>
      </c>
      <c r="E642">
        <v>52</v>
      </c>
      <c r="F642">
        <v>8</v>
      </c>
      <c r="G642">
        <v>52</v>
      </c>
      <c r="H642">
        <v>8</v>
      </c>
      <c r="I642">
        <v>185</v>
      </c>
      <c r="J642">
        <v>10513123.1811534</v>
      </c>
      <c r="K642">
        <v>8848590.2270221096</v>
      </c>
      <c r="L642">
        <v>7582651.90625</v>
      </c>
      <c r="M642">
        <v>3892810.3996302201</v>
      </c>
      <c r="N642" t="s">
        <v>732</v>
      </c>
      <c r="O642">
        <v>94427.592583592894</v>
      </c>
      <c r="P642" t="s">
        <v>732</v>
      </c>
      <c r="Q642" t="s">
        <v>732</v>
      </c>
    </row>
    <row r="643" spans="1:17" x14ac:dyDescent="0.35">
      <c r="A643" t="s">
        <v>154</v>
      </c>
      <c r="B643" t="s">
        <v>6733</v>
      </c>
      <c r="C643" t="s">
        <v>6734</v>
      </c>
      <c r="D643">
        <v>0</v>
      </c>
      <c r="E643">
        <v>40</v>
      </c>
      <c r="F643">
        <v>11</v>
      </c>
      <c r="G643">
        <v>42</v>
      </c>
      <c r="H643">
        <v>11</v>
      </c>
      <c r="I643">
        <v>396</v>
      </c>
      <c r="J643">
        <v>75703.625682461003</v>
      </c>
      <c r="K643">
        <v>128472.21218667</v>
      </c>
      <c r="L643">
        <v>107582.31640625</v>
      </c>
      <c r="M643">
        <v>86563.141432488905</v>
      </c>
      <c r="N643">
        <v>6825788.5061770296</v>
      </c>
      <c r="O643">
        <v>4428197.5314200204</v>
      </c>
      <c r="P643">
        <v>5784316.4169652201</v>
      </c>
      <c r="Q643">
        <v>1162737.3932904899</v>
      </c>
    </row>
    <row r="644" spans="1:17" x14ac:dyDescent="0.35">
      <c r="A644" t="s">
        <v>154</v>
      </c>
      <c r="B644" t="s">
        <v>6735</v>
      </c>
      <c r="C644" t="s">
        <v>6736</v>
      </c>
      <c r="D644">
        <v>0</v>
      </c>
      <c r="E644">
        <v>47</v>
      </c>
      <c r="F644">
        <v>9</v>
      </c>
      <c r="G644">
        <v>53</v>
      </c>
      <c r="H644">
        <v>9</v>
      </c>
      <c r="I644">
        <v>215</v>
      </c>
      <c r="J644">
        <v>1138227.70019355</v>
      </c>
      <c r="K644">
        <v>957169.01694662299</v>
      </c>
      <c r="L644">
        <v>1171672.99609375</v>
      </c>
      <c r="M644">
        <v>780337.15899574698</v>
      </c>
      <c r="N644">
        <v>3096524.6056902101</v>
      </c>
      <c r="O644">
        <v>583241.19382935297</v>
      </c>
      <c r="P644">
        <v>3696593.6055221101</v>
      </c>
      <c r="Q644">
        <v>1478135.72965982</v>
      </c>
    </row>
    <row r="645" spans="1:17" x14ac:dyDescent="0.35">
      <c r="A645" t="s">
        <v>154</v>
      </c>
      <c r="B645" t="s">
        <v>375</v>
      </c>
      <c r="C645" t="s">
        <v>6737</v>
      </c>
      <c r="D645">
        <v>0</v>
      </c>
      <c r="E645">
        <v>42</v>
      </c>
      <c r="F645">
        <v>8</v>
      </c>
      <c r="G645">
        <v>53</v>
      </c>
      <c r="H645">
        <v>8</v>
      </c>
      <c r="I645">
        <v>302</v>
      </c>
      <c r="J645">
        <v>1400069.5510607299</v>
      </c>
      <c r="K645">
        <v>1152577.6807307501</v>
      </c>
      <c r="L645">
        <v>1636034.27734375</v>
      </c>
      <c r="M645">
        <v>1204931.11488916</v>
      </c>
      <c r="N645">
        <v>551579.46998210705</v>
      </c>
      <c r="O645">
        <v>932014.30449381599</v>
      </c>
      <c r="P645">
        <v>568493.47799523396</v>
      </c>
      <c r="Q645">
        <v>240268.559932034</v>
      </c>
    </row>
    <row r="646" spans="1:17" x14ac:dyDescent="0.35">
      <c r="A646" t="s">
        <v>154</v>
      </c>
      <c r="B646" t="s">
        <v>6738</v>
      </c>
      <c r="C646" t="s">
        <v>6739</v>
      </c>
      <c r="D646">
        <v>0</v>
      </c>
      <c r="E646">
        <v>41</v>
      </c>
      <c r="F646">
        <v>10</v>
      </c>
      <c r="G646">
        <v>28</v>
      </c>
      <c r="H646">
        <v>10</v>
      </c>
      <c r="I646">
        <v>327</v>
      </c>
      <c r="J646">
        <v>1180716.98005427</v>
      </c>
      <c r="K646">
        <v>444341.93218948302</v>
      </c>
      <c r="L646">
        <v>693595.68359375</v>
      </c>
      <c r="M646">
        <v>571340.25720968202</v>
      </c>
      <c r="N646">
        <v>453684.60523982299</v>
      </c>
      <c r="O646">
        <v>237041.85186993601</v>
      </c>
      <c r="P646">
        <v>97788.466365178698</v>
      </c>
      <c r="Q646">
        <v>28153.6131501903</v>
      </c>
    </row>
    <row r="647" spans="1:17" x14ac:dyDescent="0.35">
      <c r="A647" t="s">
        <v>154</v>
      </c>
      <c r="B647" t="s">
        <v>371</v>
      </c>
      <c r="C647" t="s">
        <v>6740</v>
      </c>
      <c r="D647">
        <v>0</v>
      </c>
      <c r="E647">
        <v>33</v>
      </c>
      <c r="F647">
        <v>5</v>
      </c>
      <c r="G647">
        <v>47</v>
      </c>
      <c r="H647">
        <v>5</v>
      </c>
      <c r="I647">
        <v>180</v>
      </c>
      <c r="J647">
        <v>3441383.00023113</v>
      </c>
      <c r="K647">
        <v>3178769.4575227201</v>
      </c>
      <c r="L647">
        <v>2856584.484375</v>
      </c>
      <c r="M647">
        <v>2290856.1986571299</v>
      </c>
      <c r="N647">
        <v>70239.554139446496</v>
      </c>
      <c r="O647" t="s">
        <v>732</v>
      </c>
      <c r="P647" t="s">
        <v>732</v>
      </c>
      <c r="Q647" t="s">
        <v>732</v>
      </c>
    </row>
    <row r="648" spans="1:17" x14ac:dyDescent="0.35">
      <c r="A648" t="s">
        <v>154</v>
      </c>
      <c r="B648" t="s">
        <v>6741</v>
      </c>
      <c r="C648" t="s">
        <v>6742</v>
      </c>
      <c r="D648">
        <v>0</v>
      </c>
      <c r="E648">
        <v>41</v>
      </c>
      <c r="F648">
        <v>6</v>
      </c>
      <c r="G648">
        <v>54</v>
      </c>
      <c r="H648">
        <v>6</v>
      </c>
      <c r="I648">
        <v>190</v>
      </c>
      <c r="J648">
        <v>3352934.9379514698</v>
      </c>
      <c r="K648">
        <v>3843145.42113485</v>
      </c>
      <c r="L648">
        <v>4135729.84375</v>
      </c>
      <c r="M648">
        <v>2985262.3243217501</v>
      </c>
      <c r="N648">
        <v>1118199.0493952001</v>
      </c>
      <c r="O648">
        <v>857870.49196497397</v>
      </c>
      <c r="P648">
        <v>756699.44869441097</v>
      </c>
      <c r="Q648">
        <v>855335.51195661398</v>
      </c>
    </row>
    <row r="649" spans="1:17" x14ac:dyDescent="0.35">
      <c r="A649" t="s">
        <v>154</v>
      </c>
      <c r="B649" t="s">
        <v>6743</v>
      </c>
      <c r="C649" t="s">
        <v>6744</v>
      </c>
      <c r="D649">
        <v>0</v>
      </c>
      <c r="E649">
        <v>49</v>
      </c>
      <c r="F649">
        <v>11</v>
      </c>
      <c r="G649">
        <v>30</v>
      </c>
      <c r="H649">
        <v>11</v>
      </c>
      <c r="I649">
        <v>273</v>
      </c>
      <c r="J649">
        <v>1542825.7684029799</v>
      </c>
      <c r="K649">
        <v>1361659.44017589</v>
      </c>
      <c r="L649">
        <v>2440793.1640625</v>
      </c>
      <c r="M649">
        <v>1336807.62875306</v>
      </c>
      <c r="N649">
        <v>1544585.41327548</v>
      </c>
      <c r="O649">
        <v>1605124.71058478</v>
      </c>
      <c r="P649">
        <v>111809.571053076</v>
      </c>
      <c r="Q649">
        <v>1743147.86216174</v>
      </c>
    </row>
    <row r="650" spans="1:17" x14ac:dyDescent="0.35">
      <c r="A650" t="s">
        <v>154</v>
      </c>
      <c r="B650" t="s">
        <v>6745</v>
      </c>
      <c r="C650" t="s">
        <v>6746</v>
      </c>
      <c r="D650">
        <v>0</v>
      </c>
      <c r="E650">
        <v>18</v>
      </c>
      <c r="F650">
        <v>11</v>
      </c>
      <c r="G650">
        <v>42</v>
      </c>
      <c r="H650">
        <v>11</v>
      </c>
      <c r="I650">
        <v>624</v>
      </c>
      <c r="J650">
        <v>484188.384837561</v>
      </c>
      <c r="K650">
        <v>453909.31198549701</v>
      </c>
      <c r="L650">
        <v>526118.2578125</v>
      </c>
      <c r="M650">
        <v>438892.32324318</v>
      </c>
      <c r="N650">
        <v>193629.32170159399</v>
      </c>
      <c r="O650">
        <v>430822.665585045</v>
      </c>
      <c r="P650">
        <v>203670.299531044</v>
      </c>
      <c r="Q650">
        <v>125082.040782768</v>
      </c>
    </row>
    <row r="651" spans="1:17" x14ac:dyDescent="0.35">
      <c r="A651" t="s">
        <v>154</v>
      </c>
      <c r="B651" t="s">
        <v>6747</v>
      </c>
      <c r="C651" t="s">
        <v>6748</v>
      </c>
      <c r="D651">
        <v>0</v>
      </c>
      <c r="E651">
        <v>31</v>
      </c>
      <c r="F651">
        <v>9</v>
      </c>
      <c r="G651">
        <v>27</v>
      </c>
      <c r="H651">
        <v>9</v>
      </c>
      <c r="I651">
        <v>354</v>
      </c>
      <c r="J651">
        <v>841475.89066637005</v>
      </c>
      <c r="K651">
        <v>911329.35412910196</v>
      </c>
      <c r="L651">
        <v>899411.8203125</v>
      </c>
      <c r="M651">
        <v>733151.75698544702</v>
      </c>
      <c r="N651">
        <v>146334.34184922301</v>
      </c>
      <c r="O651">
        <v>133593.33108769701</v>
      </c>
      <c r="P651">
        <v>17666.052171357402</v>
      </c>
      <c r="Q651">
        <v>20175.8460158413</v>
      </c>
    </row>
    <row r="652" spans="1:17" x14ac:dyDescent="0.35">
      <c r="A652" t="s">
        <v>154</v>
      </c>
      <c r="B652" t="s">
        <v>6749</v>
      </c>
      <c r="C652" t="s">
        <v>6750</v>
      </c>
      <c r="D652">
        <v>0</v>
      </c>
      <c r="E652">
        <v>40</v>
      </c>
      <c r="F652">
        <v>8</v>
      </c>
      <c r="G652">
        <v>48</v>
      </c>
      <c r="H652">
        <v>8</v>
      </c>
      <c r="I652">
        <v>258</v>
      </c>
      <c r="J652">
        <v>1306338.09822751</v>
      </c>
      <c r="K652">
        <v>1465821.15249797</v>
      </c>
      <c r="L652">
        <v>1536292.1875</v>
      </c>
      <c r="M652">
        <v>1541680.1888165099</v>
      </c>
      <c r="N652">
        <v>878771.65232512704</v>
      </c>
      <c r="O652">
        <v>1622104.3313811601</v>
      </c>
      <c r="P652">
        <v>123370.483615444</v>
      </c>
      <c r="Q652">
        <v>187106.276489499</v>
      </c>
    </row>
    <row r="653" spans="1:17" x14ac:dyDescent="0.35">
      <c r="A653" t="s">
        <v>154</v>
      </c>
      <c r="B653" t="s">
        <v>6751</v>
      </c>
      <c r="C653" t="s">
        <v>6752</v>
      </c>
      <c r="D653">
        <v>0</v>
      </c>
      <c r="E653">
        <v>52</v>
      </c>
      <c r="F653">
        <v>9</v>
      </c>
      <c r="G653">
        <v>22</v>
      </c>
      <c r="H653">
        <v>9</v>
      </c>
      <c r="I653">
        <v>253</v>
      </c>
      <c r="J653">
        <v>275207.119928403</v>
      </c>
      <c r="K653">
        <v>281958.166109838</v>
      </c>
      <c r="L653">
        <v>355091.10546875</v>
      </c>
      <c r="M653">
        <v>185382.779442425</v>
      </c>
      <c r="N653">
        <v>44779.520869759101</v>
      </c>
      <c r="O653">
        <v>58345.757425438504</v>
      </c>
      <c r="P653">
        <v>20128.6056591509</v>
      </c>
      <c r="Q653" t="s">
        <v>732</v>
      </c>
    </row>
    <row r="654" spans="1:17" x14ac:dyDescent="0.35">
      <c r="A654" t="s">
        <v>154</v>
      </c>
      <c r="B654" t="s">
        <v>6753</v>
      </c>
      <c r="C654" t="s">
        <v>6754</v>
      </c>
      <c r="D654">
        <v>0</v>
      </c>
      <c r="E654">
        <v>37</v>
      </c>
      <c r="F654">
        <v>8</v>
      </c>
      <c r="G654">
        <v>22</v>
      </c>
      <c r="H654">
        <v>8</v>
      </c>
      <c r="I654">
        <v>329</v>
      </c>
      <c r="J654">
        <v>309544.00974034</v>
      </c>
      <c r="K654">
        <v>217896.65626321599</v>
      </c>
      <c r="L654">
        <v>286040.96875</v>
      </c>
      <c r="M654">
        <v>91575.804162401895</v>
      </c>
      <c r="N654">
        <v>7503.6140592193897</v>
      </c>
      <c r="O654">
        <v>20454.019568096199</v>
      </c>
      <c r="P654" t="s">
        <v>732</v>
      </c>
      <c r="Q654" t="s">
        <v>732</v>
      </c>
    </row>
    <row r="655" spans="1:17" x14ac:dyDescent="0.35">
      <c r="A655" t="s">
        <v>154</v>
      </c>
      <c r="B655" t="s">
        <v>6755</v>
      </c>
      <c r="C655" t="s">
        <v>6756</v>
      </c>
      <c r="D655">
        <v>0</v>
      </c>
      <c r="E655">
        <v>36</v>
      </c>
      <c r="F655">
        <v>4</v>
      </c>
      <c r="G655">
        <v>44</v>
      </c>
      <c r="H655">
        <v>4</v>
      </c>
      <c r="I655">
        <v>140</v>
      </c>
      <c r="J655">
        <v>3539482.0240326999</v>
      </c>
      <c r="K655">
        <v>3866908.91383893</v>
      </c>
      <c r="L655">
        <v>3615138.20703125</v>
      </c>
      <c r="M655">
        <v>2787717.1504231598</v>
      </c>
      <c r="N655">
        <v>2097358.5867634499</v>
      </c>
      <c r="O655">
        <v>2327751.89558711</v>
      </c>
      <c r="P655">
        <v>1620691.8181834801</v>
      </c>
      <c r="Q655">
        <v>841924.69827953901</v>
      </c>
    </row>
    <row r="656" spans="1:17" x14ac:dyDescent="0.35">
      <c r="A656" t="s">
        <v>154</v>
      </c>
      <c r="B656" t="s">
        <v>6757</v>
      </c>
      <c r="C656" t="s">
        <v>6758</v>
      </c>
      <c r="D656">
        <v>0</v>
      </c>
      <c r="E656">
        <v>55</v>
      </c>
      <c r="F656">
        <v>9</v>
      </c>
      <c r="G656">
        <v>31</v>
      </c>
      <c r="H656">
        <v>9</v>
      </c>
      <c r="I656">
        <v>240</v>
      </c>
      <c r="J656">
        <v>764295.04372573795</v>
      </c>
      <c r="K656">
        <v>886124.57149879495</v>
      </c>
      <c r="L656">
        <v>847459.2265625</v>
      </c>
      <c r="M656">
        <v>701236.85451318906</v>
      </c>
      <c r="N656">
        <v>62709.887855465196</v>
      </c>
      <c r="O656">
        <v>238645.52654716599</v>
      </c>
      <c r="P656" t="s">
        <v>732</v>
      </c>
      <c r="Q656" t="s">
        <v>732</v>
      </c>
    </row>
    <row r="657" spans="1:17" x14ac:dyDescent="0.35">
      <c r="A657" t="s">
        <v>154</v>
      </c>
      <c r="B657" t="s">
        <v>6759</v>
      </c>
      <c r="C657" t="s">
        <v>6760</v>
      </c>
      <c r="D657">
        <v>0</v>
      </c>
      <c r="E657">
        <v>44</v>
      </c>
      <c r="F657">
        <v>5</v>
      </c>
      <c r="G657">
        <v>53</v>
      </c>
      <c r="H657">
        <v>5</v>
      </c>
      <c r="I657">
        <v>148</v>
      </c>
      <c r="J657">
        <v>4344790.2033899603</v>
      </c>
      <c r="K657">
        <v>4731746.8298700498</v>
      </c>
      <c r="L657">
        <v>5477921.171875</v>
      </c>
      <c r="M657">
        <v>4238632.5046615498</v>
      </c>
      <c r="N657">
        <v>1331128.9125806601</v>
      </c>
      <c r="O657">
        <v>806204.06263278099</v>
      </c>
      <c r="P657">
        <v>1488444.90371217</v>
      </c>
      <c r="Q657">
        <v>790479.31749535003</v>
      </c>
    </row>
    <row r="658" spans="1:17" x14ac:dyDescent="0.35">
      <c r="A658" t="s">
        <v>154</v>
      </c>
      <c r="B658" t="s">
        <v>6761</v>
      </c>
      <c r="C658" t="s">
        <v>6762</v>
      </c>
      <c r="D658">
        <v>0</v>
      </c>
      <c r="E658">
        <v>55</v>
      </c>
      <c r="F658">
        <v>7</v>
      </c>
      <c r="G658">
        <v>38</v>
      </c>
      <c r="H658">
        <v>7</v>
      </c>
      <c r="I658">
        <v>149</v>
      </c>
      <c r="J658">
        <v>2131904.1526386999</v>
      </c>
      <c r="K658">
        <v>2177576.9941141899</v>
      </c>
      <c r="L658">
        <v>2677490.54296875</v>
      </c>
      <c r="M658">
        <v>1831928.0522053</v>
      </c>
      <c r="N658">
        <v>3061935.7371588298</v>
      </c>
      <c r="O658">
        <v>5723282.9132868098</v>
      </c>
      <c r="P658">
        <v>2291002.25931207</v>
      </c>
      <c r="Q658">
        <v>2166064.9701271099</v>
      </c>
    </row>
    <row r="659" spans="1:17" x14ac:dyDescent="0.35">
      <c r="A659" t="s">
        <v>154</v>
      </c>
      <c r="B659" t="s">
        <v>6763</v>
      </c>
      <c r="C659" t="s">
        <v>6764</v>
      </c>
      <c r="D659">
        <v>0</v>
      </c>
      <c r="E659">
        <v>25</v>
      </c>
      <c r="F659">
        <v>11</v>
      </c>
      <c r="G659">
        <v>31</v>
      </c>
      <c r="H659">
        <v>11</v>
      </c>
      <c r="I659">
        <v>508</v>
      </c>
      <c r="J659">
        <v>528258.210469321</v>
      </c>
      <c r="K659">
        <v>576249.97760194598</v>
      </c>
      <c r="L659">
        <v>650087.96484375</v>
      </c>
      <c r="M659">
        <v>567970.34628739394</v>
      </c>
      <c r="N659">
        <v>136687.190220816</v>
      </c>
      <c r="O659">
        <v>258042.02034780401</v>
      </c>
      <c r="P659">
        <v>133872.436738027</v>
      </c>
      <c r="Q659">
        <v>145631.431161399</v>
      </c>
    </row>
    <row r="660" spans="1:17" x14ac:dyDescent="0.35">
      <c r="A660" t="s">
        <v>154</v>
      </c>
      <c r="B660" t="s">
        <v>6765</v>
      </c>
      <c r="C660" t="s">
        <v>6766</v>
      </c>
      <c r="D660">
        <v>0</v>
      </c>
      <c r="E660">
        <v>30</v>
      </c>
      <c r="F660">
        <v>13</v>
      </c>
      <c r="G660">
        <v>30</v>
      </c>
      <c r="H660">
        <v>3</v>
      </c>
      <c r="I660">
        <v>474</v>
      </c>
      <c r="J660">
        <v>303793.24482638098</v>
      </c>
      <c r="K660">
        <v>400209.96962380299</v>
      </c>
      <c r="L660">
        <v>429622.0546875</v>
      </c>
      <c r="M660">
        <v>322111.61735832598</v>
      </c>
      <c r="N660">
        <v>370597.39093614399</v>
      </c>
      <c r="O660">
        <v>357407.53913926001</v>
      </c>
      <c r="P660">
        <v>162798.72293691299</v>
      </c>
      <c r="Q660">
        <v>241723.45078741101</v>
      </c>
    </row>
    <row r="661" spans="1:17" x14ac:dyDescent="0.35">
      <c r="A661" t="s">
        <v>154</v>
      </c>
      <c r="B661" t="s">
        <v>6767</v>
      </c>
      <c r="C661" t="s">
        <v>6768</v>
      </c>
      <c r="D661">
        <v>0</v>
      </c>
      <c r="E661">
        <v>33</v>
      </c>
      <c r="F661">
        <v>10</v>
      </c>
      <c r="G661">
        <v>31</v>
      </c>
      <c r="H661">
        <v>10</v>
      </c>
      <c r="I661">
        <v>349</v>
      </c>
      <c r="J661">
        <v>983499.25814305199</v>
      </c>
      <c r="K661">
        <v>978123.20563474495</v>
      </c>
      <c r="L661">
        <v>1043644.06835938</v>
      </c>
      <c r="M661">
        <v>661922.68461222295</v>
      </c>
      <c r="N661">
        <v>58901.513361449601</v>
      </c>
      <c r="O661">
        <v>201428.41401363001</v>
      </c>
      <c r="P661">
        <v>23337.499398177999</v>
      </c>
      <c r="Q661" t="s">
        <v>732</v>
      </c>
    </row>
    <row r="662" spans="1:17" x14ac:dyDescent="0.35">
      <c r="A662" t="s">
        <v>154</v>
      </c>
      <c r="B662" t="s">
        <v>6769</v>
      </c>
      <c r="C662" t="s">
        <v>6770</v>
      </c>
      <c r="D662">
        <v>0</v>
      </c>
      <c r="E662">
        <v>24</v>
      </c>
      <c r="F662">
        <v>6</v>
      </c>
      <c r="G662">
        <v>29</v>
      </c>
      <c r="H662">
        <v>6</v>
      </c>
      <c r="I662">
        <v>352</v>
      </c>
      <c r="J662">
        <v>2124659.30706638</v>
      </c>
      <c r="K662">
        <v>2151967.6955738501</v>
      </c>
      <c r="L662">
        <v>1928617</v>
      </c>
      <c r="M662">
        <v>1734846.1881997201</v>
      </c>
      <c r="N662">
        <v>556202.308311195</v>
      </c>
      <c r="O662">
        <v>391820.47035887802</v>
      </c>
      <c r="P662">
        <v>313318.63934935298</v>
      </c>
      <c r="Q662">
        <v>93430.835316046403</v>
      </c>
    </row>
    <row r="663" spans="1:17" x14ac:dyDescent="0.35">
      <c r="A663" t="s">
        <v>154</v>
      </c>
      <c r="B663" t="s">
        <v>6771</v>
      </c>
      <c r="C663" t="s">
        <v>6772</v>
      </c>
      <c r="D663">
        <v>0</v>
      </c>
      <c r="E663">
        <v>50</v>
      </c>
      <c r="F663">
        <v>7</v>
      </c>
      <c r="G663">
        <v>35</v>
      </c>
      <c r="H663">
        <v>7</v>
      </c>
      <c r="I663">
        <v>204</v>
      </c>
      <c r="J663">
        <v>1082470.95904531</v>
      </c>
      <c r="K663">
        <v>977909.00970465702</v>
      </c>
      <c r="L663">
        <v>1499133.375</v>
      </c>
      <c r="M663">
        <v>1034141.7940672</v>
      </c>
      <c r="N663">
        <v>3001863.4551560599</v>
      </c>
      <c r="O663">
        <v>1445640.55631205</v>
      </c>
      <c r="P663">
        <v>4500146.1016395697</v>
      </c>
      <c r="Q663">
        <v>1788546.7733940601</v>
      </c>
    </row>
    <row r="664" spans="1:17" x14ac:dyDescent="0.35">
      <c r="A664" t="s">
        <v>154</v>
      </c>
      <c r="B664" t="s">
        <v>6773</v>
      </c>
      <c r="C664" t="s">
        <v>6774</v>
      </c>
      <c r="D664">
        <v>0</v>
      </c>
      <c r="E664">
        <v>38</v>
      </c>
      <c r="F664">
        <v>11</v>
      </c>
      <c r="G664">
        <v>34</v>
      </c>
      <c r="H664">
        <v>11</v>
      </c>
      <c r="I664">
        <v>381</v>
      </c>
      <c r="J664">
        <v>400467.26602730801</v>
      </c>
      <c r="K664">
        <v>394261.15999283199</v>
      </c>
      <c r="L664">
        <v>387169.7578125</v>
      </c>
      <c r="M664">
        <v>332481.43859005399</v>
      </c>
      <c r="N664">
        <v>337994.11255353998</v>
      </c>
      <c r="O664">
        <v>260802.99598808101</v>
      </c>
      <c r="P664">
        <v>220093.16935875299</v>
      </c>
      <c r="Q664">
        <v>126909.922429225</v>
      </c>
    </row>
    <row r="665" spans="1:17" x14ac:dyDescent="0.35">
      <c r="A665" t="s">
        <v>154</v>
      </c>
      <c r="B665" t="s">
        <v>6775</v>
      </c>
      <c r="C665" t="s">
        <v>6776</v>
      </c>
      <c r="D665">
        <v>0</v>
      </c>
      <c r="E665">
        <v>60</v>
      </c>
      <c r="F665">
        <v>6</v>
      </c>
      <c r="G665">
        <v>64</v>
      </c>
      <c r="H665">
        <v>6</v>
      </c>
      <c r="I665">
        <v>112</v>
      </c>
      <c r="J665">
        <v>6562905.83157444</v>
      </c>
      <c r="K665">
        <v>7094175.8374420796</v>
      </c>
      <c r="L665">
        <v>6258037.140625</v>
      </c>
      <c r="M665">
        <v>6201353.8446099097</v>
      </c>
      <c r="N665">
        <v>5322523.9341577496</v>
      </c>
      <c r="O665">
        <v>5666963.5520444904</v>
      </c>
      <c r="P665">
        <v>2695837.27774294</v>
      </c>
      <c r="Q665">
        <v>1332254.07437375</v>
      </c>
    </row>
    <row r="666" spans="1:17" x14ac:dyDescent="0.35">
      <c r="A666" t="s">
        <v>154</v>
      </c>
      <c r="B666" t="s">
        <v>6777</v>
      </c>
      <c r="C666" t="s">
        <v>6778</v>
      </c>
      <c r="D666">
        <v>0</v>
      </c>
      <c r="E666">
        <v>44</v>
      </c>
      <c r="F666">
        <v>8</v>
      </c>
      <c r="G666">
        <v>48</v>
      </c>
      <c r="H666">
        <v>6</v>
      </c>
      <c r="I666">
        <v>189</v>
      </c>
      <c r="J666">
        <v>2996836.99337848</v>
      </c>
      <c r="K666">
        <v>3215722.0732332598</v>
      </c>
      <c r="L666">
        <v>3231549.890625</v>
      </c>
      <c r="M666">
        <v>2495255.0648306301</v>
      </c>
      <c r="N666">
        <v>67590.190684007204</v>
      </c>
      <c r="O666">
        <v>179612.80034197</v>
      </c>
      <c r="P666">
        <v>99523.105238185002</v>
      </c>
      <c r="Q666">
        <v>40004.8866392501</v>
      </c>
    </row>
    <row r="667" spans="1:17" x14ac:dyDescent="0.35">
      <c r="A667" t="s">
        <v>154</v>
      </c>
      <c r="B667" t="s">
        <v>6779</v>
      </c>
      <c r="C667" t="s">
        <v>6780</v>
      </c>
      <c r="D667">
        <v>0</v>
      </c>
      <c r="E667">
        <v>73</v>
      </c>
      <c r="F667">
        <v>5</v>
      </c>
      <c r="G667">
        <v>109</v>
      </c>
      <c r="H667">
        <v>5</v>
      </c>
      <c r="I667">
        <v>70</v>
      </c>
      <c r="J667">
        <v>83816153.015871197</v>
      </c>
      <c r="K667">
        <v>66211748.293917999</v>
      </c>
      <c r="L667">
        <v>57345577.0625</v>
      </c>
      <c r="M667">
        <v>45308942.954509899</v>
      </c>
      <c r="N667">
        <v>33294863.593746498</v>
      </c>
      <c r="O667">
        <v>51119475.543226697</v>
      </c>
      <c r="P667">
        <v>30443068.3261078</v>
      </c>
      <c r="Q667">
        <v>13070674.376963099</v>
      </c>
    </row>
    <row r="668" spans="1:17" x14ac:dyDescent="0.35">
      <c r="A668" t="s">
        <v>154</v>
      </c>
      <c r="B668" t="s">
        <v>6781</v>
      </c>
      <c r="C668" t="s">
        <v>6782</v>
      </c>
      <c r="D668">
        <v>0</v>
      </c>
      <c r="E668">
        <v>22</v>
      </c>
      <c r="F668">
        <v>10</v>
      </c>
      <c r="G668">
        <v>27</v>
      </c>
      <c r="H668">
        <v>10</v>
      </c>
      <c r="I668">
        <v>550</v>
      </c>
      <c r="J668">
        <v>675866.59666062496</v>
      </c>
      <c r="K668">
        <v>790491.19081261498</v>
      </c>
      <c r="L668">
        <v>926169.1796875</v>
      </c>
      <c r="M668">
        <v>670802.93032629997</v>
      </c>
      <c r="N668">
        <v>224154.76552804801</v>
      </c>
      <c r="O668">
        <v>401910.48495537799</v>
      </c>
      <c r="P668">
        <v>95241.668649593004</v>
      </c>
      <c r="Q668">
        <v>44318.436372379103</v>
      </c>
    </row>
    <row r="669" spans="1:17" x14ac:dyDescent="0.35">
      <c r="A669" t="s">
        <v>154</v>
      </c>
      <c r="B669" t="s">
        <v>6783</v>
      </c>
      <c r="C669" t="s">
        <v>6784</v>
      </c>
      <c r="D669">
        <v>0</v>
      </c>
      <c r="E669">
        <v>43</v>
      </c>
      <c r="F669">
        <v>7</v>
      </c>
      <c r="G669">
        <v>34</v>
      </c>
      <c r="H669">
        <v>7</v>
      </c>
      <c r="I669">
        <v>174</v>
      </c>
      <c r="J669">
        <v>3631779.83503641</v>
      </c>
      <c r="K669">
        <v>3224700.8339009602</v>
      </c>
      <c r="L669">
        <v>2023958.25</v>
      </c>
      <c r="M669">
        <v>2320116.8521050001</v>
      </c>
      <c r="N669">
        <v>676506.07860366104</v>
      </c>
      <c r="O669">
        <v>858093.392597</v>
      </c>
      <c r="P669">
        <v>408134.845330738</v>
      </c>
      <c r="Q669">
        <v>157564.732809318</v>
      </c>
    </row>
    <row r="670" spans="1:17" x14ac:dyDescent="0.35">
      <c r="A670" t="s">
        <v>154</v>
      </c>
      <c r="B670" t="s">
        <v>6785</v>
      </c>
      <c r="C670" t="s">
        <v>6786</v>
      </c>
      <c r="D670">
        <v>0</v>
      </c>
      <c r="E670">
        <v>35</v>
      </c>
      <c r="F670">
        <v>9</v>
      </c>
      <c r="G670">
        <v>33</v>
      </c>
      <c r="H670">
        <v>9</v>
      </c>
      <c r="I670">
        <v>419</v>
      </c>
      <c r="J670">
        <v>405229.54831221601</v>
      </c>
      <c r="K670">
        <v>560693.59882757894</v>
      </c>
      <c r="L670">
        <v>531700.8671875</v>
      </c>
      <c r="M670">
        <v>411780.12583467498</v>
      </c>
      <c r="N670">
        <v>570568.90662972303</v>
      </c>
      <c r="O670">
        <v>1376456.5347238299</v>
      </c>
      <c r="P670">
        <v>151070.63006904101</v>
      </c>
      <c r="Q670">
        <v>22491.691412816301</v>
      </c>
    </row>
    <row r="671" spans="1:17" x14ac:dyDescent="0.35">
      <c r="A671" t="s">
        <v>154</v>
      </c>
      <c r="B671" t="s">
        <v>382</v>
      </c>
      <c r="C671" t="s">
        <v>6787</v>
      </c>
      <c r="D671">
        <v>0</v>
      </c>
      <c r="E671">
        <v>42</v>
      </c>
      <c r="F671">
        <v>9</v>
      </c>
      <c r="G671">
        <v>62</v>
      </c>
      <c r="H671">
        <v>1</v>
      </c>
      <c r="I671">
        <v>244</v>
      </c>
      <c r="J671">
        <v>1568355.54059093</v>
      </c>
      <c r="K671">
        <v>1662726.04419851</v>
      </c>
      <c r="L671">
        <v>1844345.875</v>
      </c>
      <c r="M671">
        <v>1749355.83711841</v>
      </c>
      <c r="N671">
        <v>2172054.1005219198</v>
      </c>
      <c r="O671">
        <v>1741913.56420723</v>
      </c>
      <c r="P671">
        <v>3346068.4660023502</v>
      </c>
      <c r="Q671">
        <v>1093465.5661024801</v>
      </c>
    </row>
    <row r="672" spans="1:17" x14ac:dyDescent="0.35">
      <c r="A672" t="s">
        <v>154</v>
      </c>
      <c r="B672" t="s">
        <v>6788</v>
      </c>
      <c r="C672" t="s">
        <v>6789</v>
      </c>
      <c r="D672">
        <v>0</v>
      </c>
      <c r="E672">
        <v>43</v>
      </c>
      <c r="F672">
        <v>5</v>
      </c>
      <c r="G672">
        <v>47</v>
      </c>
      <c r="H672">
        <v>5</v>
      </c>
      <c r="I672">
        <v>148</v>
      </c>
      <c r="J672">
        <v>3313190.1821659901</v>
      </c>
      <c r="K672">
        <v>3134503.2205880499</v>
      </c>
      <c r="L672">
        <v>3012664.7265625</v>
      </c>
      <c r="M672">
        <v>2392708.7928859601</v>
      </c>
      <c r="N672">
        <v>883951.83188254596</v>
      </c>
      <c r="O672">
        <v>520129.677435213</v>
      </c>
      <c r="P672">
        <v>236905.259246006</v>
      </c>
      <c r="Q672">
        <v>103315.05000457801</v>
      </c>
    </row>
    <row r="673" spans="1:17" x14ac:dyDescent="0.35">
      <c r="A673" t="s">
        <v>154</v>
      </c>
      <c r="B673" t="s">
        <v>6790</v>
      </c>
      <c r="C673" t="s">
        <v>6791</v>
      </c>
      <c r="D673">
        <v>0</v>
      </c>
      <c r="E673">
        <v>31</v>
      </c>
      <c r="F673">
        <v>11</v>
      </c>
      <c r="G673">
        <v>17</v>
      </c>
      <c r="H673">
        <v>11</v>
      </c>
      <c r="I673">
        <v>469</v>
      </c>
      <c r="J673">
        <v>942031.30326826195</v>
      </c>
      <c r="K673">
        <v>1041249.2612351601</v>
      </c>
      <c r="L673">
        <v>643105.921875</v>
      </c>
      <c r="M673">
        <v>1165852.8126888799</v>
      </c>
      <c r="N673">
        <v>1109520.2203360901</v>
      </c>
      <c r="O673">
        <v>1649821.57388279</v>
      </c>
      <c r="P673">
        <v>1507725.86636032</v>
      </c>
      <c r="Q673">
        <v>1507235.37258282</v>
      </c>
    </row>
    <row r="674" spans="1:17" x14ac:dyDescent="0.35">
      <c r="A674" t="s">
        <v>154</v>
      </c>
      <c r="B674" t="s">
        <v>6792</v>
      </c>
      <c r="C674" t="s">
        <v>6793</v>
      </c>
      <c r="D674">
        <v>0</v>
      </c>
      <c r="E674">
        <v>34</v>
      </c>
      <c r="F674">
        <v>9</v>
      </c>
      <c r="G674">
        <v>45</v>
      </c>
      <c r="H674">
        <v>9</v>
      </c>
      <c r="I674">
        <v>354</v>
      </c>
      <c r="J674">
        <v>667396.52778053004</v>
      </c>
      <c r="K674">
        <v>606732.07509159402</v>
      </c>
      <c r="L674">
        <v>612188.59765625</v>
      </c>
      <c r="M674">
        <v>486110.88494998403</v>
      </c>
      <c r="N674">
        <v>82410.527972223601</v>
      </c>
      <c r="O674">
        <v>95725.099463860999</v>
      </c>
      <c r="P674">
        <v>27522.002225195502</v>
      </c>
      <c r="Q674" t="s">
        <v>732</v>
      </c>
    </row>
    <row r="675" spans="1:17" x14ac:dyDescent="0.35">
      <c r="A675" t="s">
        <v>154</v>
      </c>
      <c r="B675" t="s">
        <v>6794</v>
      </c>
      <c r="C675" t="s">
        <v>6795</v>
      </c>
      <c r="D675">
        <v>0</v>
      </c>
      <c r="E675">
        <v>38</v>
      </c>
      <c r="F675">
        <v>10</v>
      </c>
      <c r="G675">
        <v>32</v>
      </c>
      <c r="H675">
        <v>10</v>
      </c>
      <c r="I675">
        <v>316</v>
      </c>
      <c r="J675">
        <v>266568.08526057401</v>
      </c>
      <c r="K675">
        <v>353657.38061542698</v>
      </c>
      <c r="L675">
        <v>550992.5078125</v>
      </c>
      <c r="M675">
        <v>253254.71248722301</v>
      </c>
      <c r="N675">
        <v>1373283.70906319</v>
      </c>
      <c r="O675">
        <v>389041.80314730102</v>
      </c>
      <c r="P675">
        <v>1700941.6917652199</v>
      </c>
      <c r="Q675">
        <v>1116567.32753089</v>
      </c>
    </row>
    <row r="676" spans="1:17" x14ac:dyDescent="0.35">
      <c r="A676" t="s">
        <v>154</v>
      </c>
      <c r="B676" t="s">
        <v>6796</v>
      </c>
      <c r="C676" t="s">
        <v>6797</v>
      </c>
      <c r="D676">
        <v>0</v>
      </c>
      <c r="E676">
        <v>38</v>
      </c>
      <c r="F676">
        <v>11</v>
      </c>
      <c r="G676">
        <v>26</v>
      </c>
      <c r="H676">
        <v>11</v>
      </c>
      <c r="I676">
        <v>365</v>
      </c>
      <c r="J676">
        <v>512762.150093415</v>
      </c>
      <c r="K676">
        <v>593615.289325063</v>
      </c>
      <c r="L676">
        <v>595342.9140625</v>
      </c>
      <c r="M676">
        <v>422793.25730818597</v>
      </c>
      <c r="N676">
        <v>95453.696416352497</v>
      </c>
      <c r="O676">
        <v>153682.002964285</v>
      </c>
      <c r="P676">
        <v>71399.643968154196</v>
      </c>
      <c r="Q676">
        <v>43645.389076975698</v>
      </c>
    </row>
    <row r="677" spans="1:17" x14ac:dyDescent="0.35">
      <c r="A677" t="s">
        <v>154</v>
      </c>
      <c r="B677" t="s">
        <v>6798</v>
      </c>
      <c r="C677" t="s">
        <v>6799</v>
      </c>
      <c r="D677">
        <v>0</v>
      </c>
      <c r="E677">
        <v>42</v>
      </c>
      <c r="F677">
        <v>10</v>
      </c>
      <c r="G677">
        <v>33</v>
      </c>
      <c r="H677">
        <v>10</v>
      </c>
      <c r="I677">
        <v>322</v>
      </c>
      <c r="J677">
        <v>538901.73276558996</v>
      </c>
      <c r="K677">
        <v>498840.080406536</v>
      </c>
      <c r="L677">
        <v>564313.66015625</v>
      </c>
      <c r="M677">
        <v>559552.59676050604</v>
      </c>
      <c r="N677">
        <v>261269.80305044801</v>
      </c>
      <c r="O677">
        <v>423290.50987332501</v>
      </c>
      <c r="P677">
        <v>108943.84124928599</v>
      </c>
      <c r="Q677">
        <v>40025.655290156901</v>
      </c>
    </row>
    <row r="678" spans="1:17" x14ac:dyDescent="0.35">
      <c r="A678" t="s">
        <v>154</v>
      </c>
      <c r="B678" t="s">
        <v>6800</v>
      </c>
      <c r="C678" t="s">
        <v>6801</v>
      </c>
      <c r="D678">
        <v>0</v>
      </c>
      <c r="E678">
        <v>55</v>
      </c>
      <c r="F678">
        <v>3</v>
      </c>
      <c r="G678">
        <v>34</v>
      </c>
      <c r="H678">
        <v>3</v>
      </c>
      <c r="I678">
        <v>98</v>
      </c>
      <c r="J678">
        <v>5297045.0834750701</v>
      </c>
      <c r="K678">
        <v>3531220.8427170701</v>
      </c>
      <c r="L678">
        <v>4725378.328125</v>
      </c>
      <c r="M678">
        <v>3797899.33381755</v>
      </c>
      <c r="N678">
        <v>1470073.5344766299</v>
      </c>
      <c r="O678">
        <v>2648194.8184966301</v>
      </c>
      <c r="P678">
        <v>1182354.3655704299</v>
      </c>
      <c r="Q678">
        <v>611683.24009174295</v>
      </c>
    </row>
    <row r="679" spans="1:17" x14ac:dyDescent="0.35">
      <c r="A679" t="s">
        <v>154</v>
      </c>
      <c r="B679" t="s">
        <v>6802</v>
      </c>
      <c r="C679" t="s">
        <v>6803</v>
      </c>
      <c r="D679">
        <v>0</v>
      </c>
      <c r="E679">
        <v>23</v>
      </c>
      <c r="F679">
        <v>9</v>
      </c>
      <c r="G679">
        <v>25</v>
      </c>
      <c r="H679">
        <v>9</v>
      </c>
      <c r="I679">
        <v>448</v>
      </c>
      <c r="J679">
        <v>844994.43573261006</v>
      </c>
      <c r="K679">
        <v>649091.28229188896</v>
      </c>
      <c r="L679">
        <v>1022736.3984375</v>
      </c>
      <c r="M679">
        <v>843950.09979138698</v>
      </c>
      <c r="N679">
        <v>97416.726905930307</v>
      </c>
      <c r="O679">
        <v>163266.60992684099</v>
      </c>
      <c r="P679">
        <v>45904.546200229503</v>
      </c>
      <c r="Q679">
        <v>32433.210485110201</v>
      </c>
    </row>
    <row r="680" spans="1:17" x14ac:dyDescent="0.35">
      <c r="A680" t="s">
        <v>154</v>
      </c>
      <c r="B680" t="s">
        <v>6804</v>
      </c>
      <c r="C680" t="s">
        <v>6805</v>
      </c>
      <c r="D680">
        <v>0</v>
      </c>
      <c r="E680">
        <v>28</v>
      </c>
      <c r="F680">
        <v>12</v>
      </c>
      <c r="G680">
        <v>29</v>
      </c>
      <c r="H680">
        <v>2</v>
      </c>
      <c r="I680">
        <v>474</v>
      </c>
      <c r="J680" t="s">
        <v>732</v>
      </c>
      <c r="K680" t="s">
        <v>732</v>
      </c>
      <c r="L680" t="s">
        <v>732</v>
      </c>
      <c r="M680" t="s">
        <v>732</v>
      </c>
      <c r="N680" t="s">
        <v>732</v>
      </c>
      <c r="O680" t="s">
        <v>732</v>
      </c>
      <c r="P680" t="s">
        <v>732</v>
      </c>
      <c r="Q680" t="s">
        <v>732</v>
      </c>
    </row>
    <row r="681" spans="1:17" x14ac:dyDescent="0.35">
      <c r="A681" t="s">
        <v>154</v>
      </c>
      <c r="B681" t="s">
        <v>6806</v>
      </c>
      <c r="C681" t="s">
        <v>6807</v>
      </c>
      <c r="D681">
        <v>0</v>
      </c>
      <c r="E681">
        <v>32</v>
      </c>
      <c r="F681">
        <v>7</v>
      </c>
      <c r="G681">
        <v>145</v>
      </c>
      <c r="H681">
        <v>7</v>
      </c>
      <c r="I681">
        <v>164</v>
      </c>
      <c r="J681">
        <v>26128195.304862801</v>
      </c>
      <c r="K681">
        <v>25188173.112899799</v>
      </c>
      <c r="L681">
        <v>20150331.1640625</v>
      </c>
      <c r="M681">
        <v>20247807.561370201</v>
      </c>
      <c r="N681">
        <v>13741494.4383088</v>
      </c>
      <c r="O681">
        <v>24102558.688635599</v>
      </c>
      <c r="P681">
        <v>7107961.6730481898</v>
      </c>
      <c r="Q681">
        <v>2816097.4294282501</v>
      </c>
    </row>
    <row r="682" spans="1:17" x14ac:dyDescent="0.35">
      <c r="A682" t="s">
        <v>154</v>
      </c>
      <c r="B682" t="s">
        <v>6808</v>
      </c>
      <c r="C682" t="s">
        <v>6809</v>
      </c>
      <c r="D682">
        <v>0</v>
      </c>
      <c r="E682">
        <v>59</v>
      </c>
      <c r="F682">
        <v>11</v>
      </c>
      <c r="G682">
        <v>47</v>
      </c>
      <c r="H682">
        <v>11</v>
      </c>
      <c r="I682">
        <v>189</v>
      </c>
      <c r="J682">
        <v>1447175.5993093499</v>
      </c>
      <c r="K682">
        <v>1889132.2473615699</v>
      </c>
      <c r="L682">
        <v>2530847.53125</v>
      </c>
      <c r="M682">
        <v>1958551.9234043099</v>
      </c>
      <c r="N682">
        <v>29490.098012262599</v>
      </c>
      <c r="O682">
        <v>66691.613789175797</v>
      </c>
      <c r="P682">
        <v>83104.285736301405</v>
      </c>
      <c r="Q682" t="s">
        <v>732</v>
      </c>
    </row>
    <row r="683" spans="1:17" x14ac:dyDescent="0.35">
      <c r="A683" t="s">
        <v>154</v>
      </c>
      <c r="B683" t="s">
        <v>6810</v>
      </c>
      <c r="C683" t="s">
        <v>6811</v>
      </c>
      <c r="D683">
        <v>0</v>
      </c>
      <c r="E683">
        <v>25</v>
      </c>
      <c r="F683">
        <v>4</v>
      </c>
      <c r="G683">
        <v>51</v>
      </c>
      <c r="H683">
        <v>4</v>
      </c>
      <c r="I683">
        <v>213</v>
      </c>
      <c r="J683">
        <v>4901495.3401084403</v>
      </c>
      <c r="K683">
        <v>4462078.1528481096</v>
      </c>
      <c r="L683">
        <v>6396727.1777343797</v>
      </c>
      <c r="M683">
        <v>4196080.4221216301</v>
      </c>
      <c r="N683">
        <v>2394759.03054959</v>
      </c>
      <c r="O683">
        <v>1147532.6511138401</v>
      </c>
      <c r="P683">
        <v>2429911.0356165101</v>
      </c>
      <c r="Q683">
        <v>1320238.0040434101</v>
      </c>
    </row>
    <row r="684" spans="1:17" x14ac:dyDescent="0.35">
      <c r="A684" t="s">
        <v>154</v>
      </c>
      <c r="B684" t="s">
        <v>6812</v>
      </c>
      <c r="C684" t="s">
        <v>6813</v>
      </c>
      <c r="D684">
        <v>0</v>
      </c>
      <c r="E684">
        <v>28</v>
      </c>
      <c r="F684">
        <v>7</v>
      </c>
      <c r="G684">
        <v>24</v>
      </c>
      <c r="H684">
        <v>7</v>
      </c>
      <c r="I684">
        <v>336</v>
      </c>
      <c r="J684">
        <v>1250670.2189966501</v>
      </c>
      <c r="K684">
        <v>1273781.6431692899</v>
      </c>
      <c r="L684">
        <v>1499930.68359375</v>
      </c>
      <c r="M684">
        <v>848279.66715228499</v>
      </c>
      <c r="N684">
        <v>381286.48252487101</v>
      </c>
      <c r="O684">
        <v>299195.57189619797</v>
      </c>
      <c r="P684">
        <v>380384.00128976098</v>
      </c>
      <c r="Q684">
        <v>98401.275577281704</v>
      </c>
    </row>
    <row r="685" spans="1:17" x14ac:dyDescent="0.35">
      <c r="A685" t="s">
        <v>154</v>
      </c>
      <c r="B685" t="s">
        <v>6814</v>
      </c>
      <c r="C685" t="s">
        <v>6815</v>
      </c>
      <c r="D685">
        <v>0</v>
      </c>
      <c r="E685">
        <v>25</v>
      </c>
      <c r="F685">
        <v>6</v>
      </c>
      <c r="G685">
        <v>36</v>
      </c>
      <c r="H685">
        <v>6</v>
      </c>
      <c r="I685">
        <v>315</v>
      </c>
      <c r="J685">
        <v>973628.95066306402</v>
      </c>
      <c r="K685">
        <v>642224.951627295</v>
      </c>
      <c r="L685">
        <v>1001827.24609375</v>
      </c>
      <c r="M685">
        <v>1134388.93060752</v>
      </c>
      <c r="N685">
        <v>1913426.16295671</v>
      </c>
      <c r="O685">
        <v>543441.38379985001</v>
      </c>
      <c r="P685">
        <v>3163076.22384447</v>
      </c>
      <c r="Q685" t="s">
        <v>732</v>
      </c>
    </row>
    <row r="686" spans="1:17" x14ac:dyDescent="0.35">
      <c r="A686" t="s">
        <v>154</v>
      </c>
      <c r="B686" t="s">
        <v>6816</v>
      </c>
      <c r="C686" t="s">
        <v>6817</v>
      </c>
      <c r="D686">
        <v>0</v>
      </c>
      <c r="E686">
        <v>47</v>
      </c>
      <c r="F686">
        <v>8</v>
      </c>
      <c r="G686">
        <v>62</v>
      </c>
      <c r="H686">
        <v>8</v>
      </c>
      <c r="I686">
        <v>174</v>
      </c>
      <c r="J686">
        <v>6998039.2925364301</v>
      </c>
      <c r="K686">
        <v>5835097.1646890603</v>
      </c>
      <c r="L686">
        <v>7392572.10546875</v>
      </c>
      <c r="M686">
        <v>6209047.6811443102</v>
      </c>
      <c r="N686">
        <v>390981.76037425402</v>
      </c>
      <c r="O686">
        <v>3667833.7582882401</v>
      </c>
      <c r="P686">
        <v>462143.47050337901</v>
      </c>
      <c r="Q686">
        <v>350521.936927995</v>
      </c>
    </row>
    <row r="687" spans="1:17" x14ac:dyDescent="0.35">
      <c r="A687" t="s">
        <v>154</v>
      </c>
      <c r="B687" t="s">
        <v>6818</v>
      </c>
      <c r="C687" t="s">
        <v>6819</v>
      </c>
      <c r="D687">
        <v>0</v>
      </c>
      <c r="E687">
        <v>23</v>
      </c>
      <c r="F687">
        <v>10</v>
      </c>
      <c r="G687">
        <v>20</v>
      </c>
      <c r="H687">
        <v>10</v>
      </c>
      <c r="I687">
        <v>489</v>
      </c>
      <c r="J687">
        <v>862367.28617335297</v>
      </c>
      <c r="K687">
        <v>1013411.58336416</v>
      </c>
      <c r="L687">
        <v>1264865.1542968799</v>
      </c>
      <c r="M687">
        <v>1026243.56321671</v>
      </c>
      <c r="N687">
        <v>107017.742304282</v>
      </c>
      <c r="O687">
        <v>127413.84498199901</v>
      </c>
      <c r="P687">
        <v>303617.84768585302</v>
      </c>
      <c r="Q687">
        <v>255879.685191097</v>
      </c>
    </row>
    <row r="688" spans="1:17" x14ac:dyDescent="0.35">
      <c r="A688" t="s">
        <v>154</v>
      </c>
      <c r="B688" t="s">
        <v>6820</v>
      </c>
      <c r="C688" t="s">
        <v>6821</v>
      </c>
      <c r="D688">
        <v>0</v>
      </c>
      <c r="E688">
        <v>50</v>
      </c>
      <c r="F688">
        <v>6</v>
      </c>
      <c r="G688">
        <v>22</v>
      </c>
      <c r="H688">
        <v>6</v>
      </c>
      <c r="I688">
        <v>201</v>
      </c>
      <c r="J688">
        <v>806047.54505648406</v>
      </c>
      <c r="K688">
        <v>509619.86061679502</v>
      </c>
      <c r="L688">
        <v>749473.33203125</v>
      </c>
      <c r="M688">
        <v>521100.78310112801</v>
      </c>
      <c r="N688" t="s">
        <v>732</v>
      </c>
      <c r="O688" t="s">
        <v>732</v>
      </c>
      <c r="P688" t="s">
        <v>732</v>
      </c>
      <c r="Q688" t="s">
        <v>732</v>
      </c>
    </row>
    <row r="689" spans="1:17" x14ac:dyDescent="0.35">
      <c r="A689" t="s">
        <v>154</v>
      </c>
      <c r="B689" t="s">
        <v>6822</v>
      </c>
      <c r="C689" t="s">
        <v>6823</v>
      </c>
      <c r="D689">
        <v>0</v>
      </c>
      <c r="E689">
        <v>38</v>
      </c>
      <c r="F689">
        <v>9</v>
      </c>
      <c r="G689">
        <v>25</v>
      </c>
      <c r="H689">
        <v>9</v>
      </c>
      <c r="I689">
        <v>311</v>
      </c>
      <c r="J689">
        <v>254551.579713329</v>
      </c>
      <c r="K689">
        <v>250559.93691435299</v>
      </c>
      <c r="L689">
        <v>285447.578125</v>
      </c>
      <c r="M689">
        <v>276577.34102556598</v>
      </c>
      <c r="N689">
        <v>1078363.9055550699</v>
      </c>
      <c r="O689">
        <v>828215.53153002495</v>
      </c>
      <c r="P689">
        <v>1547010.04983683</v>
      </c>
      <c r="Q689">
        <v>513577.42613079801</v>
      </c>
    </row>
    <row r="690" spans="1:17" x14ac:dyDescent="0.35">
      <c r="A690" t="s">
        <v>154</v>
      </c>
      <c r="B690" t="s">
        <v>6824</v>
      </c>
      <c r="C690" t="s">
        <v>6825</v>
      </c>
      <c r="D690">
        <v>0</v>
      </c>
      <c r="E690">
        <v>60</v>
      </c>
      <c r="F690">
        <v>6</v>
      </c>
      <c r="G690">
        <v>63</v>
      </c>
      <c r="H690">
        <v>6</v>
      </c>
      <c r="I690">
        <v>152</v>
      </c>
      <c r="J690">
        <v>3484729.8570674299</v>
      </c>
      <c r="K690">
        <v>2827568.0716659301</v>
      </c>
      <c r="L690">
        <v>3981334.71875</v>
      </c>
      <c r="M690">
        <v>2860930.1095858701</v>
      </c>
      <c r="N690">
        <v>2180576.6197390598</v>
      </c>
      <c r="O690">
        <v>10432241.3019921</v>
      </c>
      <c r="P690">
        <v>2788646.7942488599</v>
      </c>
      <c r="Q690">
        <v>1576456.81503344</v>
      </c>
    </row>
    <row r="691" spans="1:17" x14ac:dyDescent="0.35">
      <c r="A691" t="s">
        <v>154</v>
      </c>
      <c r="B691" t="s">
        <v>6826</v>
      </c>
      <c r="C691" t="s">
        <v>6827</v>
      </c>
      <c r="D691">
        <v>0</v>
      </c>
      <c r="E691">
        <v>75</v>
      </c>
      <c r="F691">
        <v>9</v>
      </c>
      <c r="G691">
        <v>58</v>
      </c>
      <c r="H691">
        <v>9</v>
      </c>
      <c r="I691">
        <v>154</v>
      </c>
      <c r="J691">
        <v>2102782.60252462</v>
      </c>
      <c r="K691">
        <v>1444231.8028409299</v>
      </c>
      <c r="L691">
        <v>1561384.33203125</v>
      </c>
      <c r="M691">
        <v>895219.12944630696</v>
      </c>
      <c r="N691">
        <v>801616.19068763102</v>
      </c>
      <c r="O691">
        <v>976883.412311755</v>
      </c>
      <c r="P691">
        <v>1019803.86291613</v>
      </c>
      <c r="Q691">
        <v>210423.51570599299</v>
      </c>
    </row>
    <row r="692" spans="1:17" x14ac:dyDescent="0.35">
      <c r="A692" t="s">
        <v>154</v>
      </c>
      <c r="B692" t="s">
        <v>6828</v>
      </c>
      <c r="C692" t="s">
        <v>6829</v>
      </c>
      <c r="D692">
        <v>0</v>
      </c>
      <c r="E692">
        <v>46</v>
      </c>
      <c r="F692">
        <v>11</v>
      </c>
      <c r="G692">
        <v>30</v>
      </c>
      <c r="H692">
        <v>11</v>
      </c>
      <c r="I692">
        <v>238</v>
      </c>
      <c r="J692">
        <v>1545751.0353158901</v>
      </c>
      <c r="K692">
        <v>1975741.1860263301</v>
      </c>
      <c r="L692">
        <v>1859108.5</v>
      </c>
      <c r="M692">
        <v>1445919.54131455</v>
      </c>
      <c r="N692">
        <v>72919.768590707201</v>
      </c>
      <c r="O692">
        <v>99480.647099560199</v>
      </c>
      <c r="P692">
        <v>143548.07240462201</v>
      </c>
      <c r="Q692">
        <v>127353.940355402</v>
      </c>
    </row>
    <row r="693" spans="1:17" x14ac:dyDescent="0.35">
      <c r="A693" t="s">
        <v>154</v>
      </c>
      <c r="B693" t="s">
        <v>6830</v>
      </c>
      <c r="C693" t="s">
        <v>6831</v>
      </c>
      <c r="D693">
        <v>0</v>
      </c>
      <c r="E693">
        <v>28</v>
      </c>
      <c r="F693">
        <v>11</v>
      </c>
      <c r="G693">
        <v>25</v>
      </c>
      <c r="H693">
        <v>11</v>
      </c>
      <c r="I693">
        <v>478</v>
      </c>
      <c r="J693">
        <v>497722.83432574099</v>
      </c>
      <c r="K693">
        <v>519466.10474953603</v>
      </c>
      <c r="L693">
        <v>508051.51171875</v>
      </c>
      <c r="M693">
        <v>161737.38784668301</v>
      </c>
      <c r="N693" t="s">
        <v>732</v>
      </c>
      <c r="O693">
        <v>16849.830609295099</v>
      </c>
      <c r="P693">
        <v>40041.288480409799</v>
      </c>
      <c r="Q693" t="s">
        <v>732</v>
      </c>
    </row>
    <row r="694" spans="1:17" x14ac:dyDescent="0.35">
      <c r="A694" t="s">
        <v>154</v>
      </c>
      <c r="B694" t="s">
        <v>6832</v>
      </c>
      <c r="C694" t="s">
        <v>6833</v>
      </c>
      <c r="D694">
        <v>0</v>
      </c>
      <c r="E694">
        <v>34</v>
      </c>
      <c r="F694">
        <v>8</v>
      </c>
      <c r="G694">
        <v>44</v>
      </c>
      <c r="H694">
        <v>8</v>
      </c>
      <c r="I694">
        <v>256</v>
      </c>
      <c r="J694">
        <v>1774647.7490558999</v>
      </c>
      <c r="K694">
        <v>1639926.2916860699</v>
      </c>
      <c r="L694">
        <v>2079504.40625</v>
      </c>
      <c r="M694">
        <v>1651936.479973</v>
      </c>
      <c r="N694">
        <v>306279.12929914601</v>
      </c>
      <c r="O694">
        <v>548175.17429098301</v>
      </c>
      <c r="P694">
        <v>233470.28339392401</v>
      </c>
      <c r="Q694">
        <v>33194.976144841203</v>
      </c>
    </row>
    <row r="695" spans="1:17" x14ac:dyDescent="0.35">
      <c r="A695" t="s">
        <v>154</v>
      </c>
      <c r="B695" t="s">
        <v>6834</v>
      </c>
      <c r="C695" t="s">
        <v>6835</v>
      </c>
      <c r="D695">
        <v>0</v>
      </c>
      <c r="E695">
        <v>28</v>
      </c>
      <c r="F695">
        <v>6</v>
      </c>
      <c r="G695">
        <v>89</v>
      </c>
      <c r="H695">
        <v>6</v>
      </c>
      <c r="I695">
        <v>208</v>
      </c>
      <c r="J695">
        <v>12881692.5770438</v>
      </c>
      <c r="K695">
        <v>9780631.2956467308</v>
      </c>
      <c r="L695">
        <v>11583726.828125</v>
      </c>
      <c r="M695">
        <v>8633546.5480032302</v>
      </c>
      <c r="N695">
        <v>3758006.32647384</v>
      </c>
      <c r="O695">
        <v>2319370.8249535598</v>
      </c>
      <c r="P695">
        <v>3242658.0900303</v>
      </c>
      <c r="Q695">
        <v>1120327.84698607</v>
      </c>
    </row>
    <row r="696" spans="1:17" x14ac:dyDescent="0.35">
      <c r="A696" t="s">
        <v>154</v>
      </c>
      <c r="B696" t="s">
        <v>6836</v>
      </c>
      <c r="C696" t="s">
        <v>6837</v>
      </c>
      <c r="D696">
        <v>0</v>
      </c>
      <c r="E696">
        <v>20</v>
      </c>
      <c r="F696">
        <v>10</v>
      </c>
      <c r="G696">
        <v>29</v>
      </c>
      <c r="H696">
        <v>10</v>
      </c>
      <c r="I696">
        <v>475</v>
      </c>
      <c r="J696">
        <v>1380255.96770706</v>
      </c>
      <c r="K696">
        <v>1992949.47041692</v>
      </c>
      <c r="L696">
        <v>2003927.7114257801</v>
      </c>
      <c r="M696">
        <v>1543330.4787341999</v>
      </c>
      <c r="N696">
        <v>705197.48718466004</v>
      </c>
      <c r="O696">
        <v>1231441.30366674</v>
      </c>
      <c r="P696">
        <v>587996.54891198</v>
      </c>
      <c r="Q696">
        <v>313238.615190176</v>
      </c>
    </row>
    <row r="697" spans="1:17" x14ac:dyDescent="0.35">
      <c r="A697" t="s">
        <v>154</v>
      </c>
      <c r="B697" t="s">
        <v>6838</v>
      </c>
      <c r="C697" t="s">
        <v>6839</v>
      </c>
      <c r="D697">
        <v>0</v>
      </c>
      <c r="E697">
        <v>43</v>
      </c>
      <c r="F697">
        <v>11</v>
      </c>
      <c r="G697">
        <v>39</v>
      </c>
      <c r="H697">
        <v>11</v>
      </c>
      <c r="I697">
        <v>245</v>
      </c>
      <c r="J697">
        <v>819476.79577140696</v>
      </c>
      <c r="K697">
        <v>908246.87625814904</v>
      </c>
      <c r="L697">
        <v>928347.01953125</v>
      </c>
      <c r="M697">
        <v>802435.94518852804</v>
      </c>
      <c r="N697">
        <v>939401.16685188399</v>
      </c>
      <c r="O697">
        <v>950157.63912583794</v>
      </c>
      <c r="P697">
        <v>773423.10699892603</v>
      </c>
      <c r="Q697">
        <v>563001.43981618003</v>
      </c>
    </row>
    <row r="698" spans="1:17" x14ac:dyDescent="0.35">
      <c r="A698" t="s">
        <v>154</v>
      </c>
      <c r="B698" t="s">
        <v>6840</v>
      </c>
      <c r="C698" t="s">
        <v>6841</v>
      </c>
      <c r="D698">
        <v>0</v>
      </c>
      <c r="E698">
        <v>43</v>
      </c>
      <c r="F698">
        <v>6</v>
      </c>
      <c r="G698">
        <v>21</v>
      </c>
      <c r="H698">
        <v>6</v>
      </c>
      <c r="I698">
        <v>204</v>
      </c>
      <c r="J698">
        <v>1083837.1326113101</v>
      </c>
      <c r="K698">
        <v>1103845.35807153</v>
      </c>
      <c r="L698">
        <v>993597.99609375</v>
      </c>
      <c r="M698">
        <v>935207.48980604403</v>
      </c>
      <c r="N698">
        <v>550034.45155031304</v>
      </c>
      <c r="O698">
        <v>1098124.6262783699</v>
      </c>
      <c r="P698">
        <v>228516.55884280999</v>
      </c>
      <c r="Q698" t="s">
        <v>732</v>
      </c>
    </row>
    <row r="699" spans="1:17" x14ac:dyDescent="0.35">
      <c r="A699" t="s">
        <v>154</v>
      </c>
      <c r="B699" t="s">
        <v>6842</v>
      </c>
      <c r="C699" t="s">
        <v>6843</v>
      </c>
      <c r="D699">
        <v>0</v>
      </c>
      <c r="E699">
        <v>34</v>
      </c>
      <c r="F699">
        <v>9</v>
      </c>
      <c r="G699">
        <v>42</v>
      </c>
      <c r="H699">
        <v>9</v>
      </c>
      <c r="I699">
        <v>323</v>
      </c>
      <c r="J699">
        <v>2050125.42683972</v>
      </c>
      <c r="K699">
        <v>2178171.7288457402</v>
      </c>
      <c r="L699">
        <v>2231709.78125</v>
      </c>
      <c r="M699">
        <v>1859194.6329481001</v>
      </c>
      <c r="N699">
        <v>448296.17795401701</v>
      </c>
      <c r="O699">
        <v>671820.12353135203</v>
      </c>
      <c r="P699">
        <v>462131.03590749297</v>
      </c>
      <c r="Q699">
        <v>208651.044645343</v>
      </c>
    </row>
    <row r="700" spans="1:17" x14ac:dyDescent="0.35">
      <c r="A700" t="s">
        <v>154</v>
      </c>
      <c r="B700" t="s">
        <v>6844</v>
      </c>
      <c r="C700" t="s">
        <v>6845</v>
      </c>
      <c r="D700">
        <v>0</v>
      </c>
      <c r="E700">
        <v>32</v>
      </c>
      <c r="F700">
        <v>10</v>
      </c>
      <c r="G700">
        <v>45</v>
      </c>
      <c r="H700">
        <v>10</v>
      </c>
      <c r="I700">
        <v>385</v>
      </c>
      <c r="J700">
        <v>867860.67821295001</v>
      </c>
      <c r="K700">
        <v>920104.54306270299</v>
      </c>
      <c r="L700">
        <v>1004927.78125</v>
      </c>
      <c r="M700">
        <v>833548.18242303305</v>
      </c>
      <c r="N700">
        <v>1485811.7730487401</v>
      </c>
      <c r="O700">
        <v>1077485.3289319901</v>
      </c>
      <c r="P700">
        <v>1289377.1541703001</v>
      </c>
      <c r="Q700">
        <v>578476.07080160698</v>
      </c>
    </row>
    <row r="701" spans="1:17" x14ac:dyDescent="0.35">
      <c r="A701" t="s">
        <v>154</v>
      </c>
      <c r="B701" t="s">
        <v>6846</v>
      </c>
      <c r="C701" t="s">
        <v>6847</v>
      </c>
      <c r="D701">
        <v>0</v>
      </c>
      <c r="E701">
        <v>32</v>
      </c>
      <c r="F701">
        <v>7</v>
      </c>
      <c r="G701">
        <v>16</v>
      </c>
      <c r="H701">
        <v>7</v>
      </c>
      <c r="I701">
        <v>355</v>
      </c>
      <c r="J701">
        <v>329256.287211966</v>
      </c>
      <c r="K701">
        <v>117753.018192281</v>
      </c>
      <c r="L701">
        <v>451362.2265625</v>
      </c>
      <c r="M701">
        <v>219585.211351292</v>
      </c>
      <c r="N701" t="s">
        <v>732</v>
      </c>
      <c r="O701">
        <v>48781.9332648907</v>
      </c>
      <c r="P701" t="s">
        <v>732</v>
      </c>
      <c r="Q701" t="s">
        <v>732</v>
      </c>
    </row>
    <row r="702" spans="1:17" x14ac:dyDescent="0.35">
      <c r="A702" t="s">
        <v>154</v>
      </c>
      <c r="B702" t="s">
        <v>6848</v>
      </c>
      <c r="C702" t="s">
        <v>6849</v>
      </c>
      <c r="D702">
        <v>0</v>
      </c>
      <c r="E702">
        <v>57</v>
      </c>
      <c r="F702">
        <v>4</v>
      </c>
      <c r="G702">
        <v>27</v>
      </c>
      <c r="H702">
        <v>4</v>
      </c>
      <c r="I702">
        <v>113</v>
      </c>
      <c r="J702">
        <v>1015230.83658232</v>
      </c>
      <c r="K702">
        <v>991686.59305910498</v>
      </c>
      <c r="L702">
        <v>804152.640625</v>
      </c>
      <c r="M702">
        <v>733184.14600782399</v>
      </c>
      <c r="N702">
        <v>1238409.7757773299</v>
      </c>
      <c r="O702">
        <v>783697.292708655</v>
      </c>
      <c r="P702">
        <v>450106.40565223398</v>
      </c>
      <c r="Q702">
        <v>70719.363794657693</v>
      </c>
    </row>
    <row r="703" spans="1:17" x14ac:dyDescent="0.35">
      <c r="A703" t="s">
        <v>154</v>
      </c>
      <c r="B703" t="s">
        <v>6850</v>
      </c>
      <c r="C703" t="s">
        <v>6851</v>
      </c>
      <c r="D703">
        <v>0</v>
      </c>
      <c r="E703">
        <v>81</v>
      </c>
      <c r="F703">
        <v>8</v>
      </c>
      <c r="G703">
        <v>42</v>
      </c>
      <c r="H703">
        <v>8</v>
      </c>
      <c r="I703">
        <v>113</v>
      </c>
      <c r="J703">
        <v>1274939.1288219399</v>
      </c>
      <c r="K703">
        <v>1246542.4236844</v>
      </c>
      <c r="L703">
        <v>1474063.75</v>
      </c>
      <c r="M703">
        <v>1186438.2729921001</v>
      </c>
      <c r="N703">
        <v>396804.36510665301</v>
      </c>
      <c r="O703">
        <v>335721.70277455798</v>
      </c>
      <c r="P703">
        <v>436438.46802527399</v>
      </c>
      <c r="Q703">
        <v>149841.92550850299</v>
      </c>
    </row>
    <row r="704" spans="1:17" x14ac:dyDescent="0.35">
      <c r="A704" t="s">
        <v>154</v>
      </c>
      <c r="B704" t="s">
        <v>6852</v>
      </c>
      <c r="C704" t="s">
        <v>6853</v>
      </c>
      <c r="D704">
        <v>0</v>
      </c>
      <c r="E704">
        <v>30</v>
      </c>
      <c r="F704">
        <v>6</v>
      </c>
      <c r="G704">
        <v>47</v>
      </c>
      <c r="H704">
        <v>6</v>
      </c>
      <c r="I704">
        <v>293</v>
      </c>
      <c r="J704">
        <v>5829693.2103893599</v>
      </c>
      <c r="K704">
        <v>6957369.8392046997</v>
      </c>
      <c r="L704">
        <v>4341523.49609375</v>
      </c>
      <c r="M704">
        <v>4794635.9015220003</v>
      </c>
      <c r="N704">
        <v>2932129.7198896799</v>
      </c>
      <c r="O704">
        <v>3471125.65070291</v>
      </c>
      <c r="P704">
        <v>972217.309771562</v>
      </c>
      <c r="Q704">
        <v>420855.61177348898</v>
      </c>
    </row>
    <row r="705" spans="1:17" x14ac:dyDescent="0.35">
      <c r="A705" t="s">
        <v>154</v>
      </c>
      <c r="B705" t="s">
        <v>6854</v>
      </c>
      <c r="C705" t="s">
        <v>6855</v>
      </c>
      <c r="D705">
        <v>0</v>
      </c>
      <c r="E705">
        <v>30</v>
      </c>
      <c r="F705">
        <v>9</v>
      </c>
      <c r="G705">
        <v>25</v>
      </c>
      <c r="H705">
        <v>9</v>
      </c>
      <c r="I705">
        <v>369</v>
      </c>
      <c r="J705">
        <v>957687.17404680105</v>
      </c>
      <c r="K705">
        <v>974663.64499523398</v>
      </c>
      <c r="L705">
        <v>1223012.24609375</v>
      </c>
      <c r="M705">
        <v>797186.963595532</v>
      </c>
      <c r="N705">
        <v>51005.532704543599</v>
      </c>
      <c r="O705">
        <v>86363.430342589403</v>
      </c>
      <c r="P705">
        <v>41785.7647694849</v>
      </c>
      <c r="Q705">
        <v>21947.304622968699</v>
      </c>
    </row>
    <row r="706" spans="1:17" x14ac:dyDescent="0.35">
      <c r="A706" t="s">
        <v>154</v>
      </c>
      <c r="B706" t="s">
        <v>6856</v>
      </c>
      <c r="C706" t="s">
        <v>6857</v>
      </c>
      <c r="D706">
        <v>0</v>
      </c>
      <c r="E706">
        <v>30</v>
      </c>
      <c r="F706">
        <v>10</v>
      </c>
      <c r="G706">
        <v>30</v>
      </c>
      <c r="H706">
        <v>10</v>
      </c>
      <c r="I706">
        <v>394</v>
      </c>
      <c r="J706">
        <v>931983.49809128896</v>
      </c>
      <c r="K706">
        <v>978574.79350676795</v>
      </c>
      <c r="L706">
        <v>1147106.265625</v>
      </c>
      <c r="M706">
        <v>850303.78283528902</v>
      </c>
      <c r="N706">
        <v>625930.440043665</v>
      </c>
      <c r="O706">
        <v>923002.65428066906</v>
      </c>
      <c r="P706">
        <v>999194.01417708804</v>
      </c>
      <c r="Q706">
        <v>530991.03672015097</v>
      </c>
    </row>
    <row r="707" spans="1:17" x14ac:dyDescent="0.35">
      <c r="A707" t="s">
        <v>154</v>
      </c>
      <c r="B707" t="s">
        <v>6858</v>
      </c>
      <c r="C707" t="s">
        <v>6859</v>
      </c>
      <c r="D707">
        <v>0</v>
      </c>
      <c r="E707">
        <v>49</v>
      </c>
      <c r="F707">
        <v>6</v>
      </c>
      <c r="G707">
        <v>38</v>
      </c>
      <c r="H707">
        <v>6</v>
      </c>
      <c r="I707">
        <v>137</v>
      </c>
      <c r="J707">
        <v>3957183.73652812</v>
      </c>
      <c r="K707">
        <v>5668845.2078569401</v>
      </c>
      <c r="L707">
        <v>7260192.109375</v>
      </c>
      <c r="M707">
        <v>5690179.3412908399</v>
      </c>
      <c r="N707">
        <v>1199479.4448667101</v>
      </c>
      <c r="O707">
        <v>1023871.2811414599</v>
      </c>
      <c r="P707">
        <v>1955882.9276301099</v>
      </c>
      <c r="Q707">
        <v>1820069.6619096</v>
      </c>
    </row>
    <row r="708" spans="1:17" x14ac:dyDescent="0.35">
      <c r="A708" t="s">
        <v>154</v>
      </c>
      <c r="B708" t="s">
        <v>6860</v>
      </c>
      <c r="C708" t="s">
        <v>6861</v>
      </c>
      <c r="D708">
        <v>0</v>
      </c>
      <c r="E708">
        <v>47</v>
      </c>
      <c r="F708">
        <v>8</v>
      </c>
      <c r="G708">
        <v>30</v>
      </c>
      <c r="H708">
        <v>8</v>
      </c>
      <c r="I708">
        <v>235</v>
      </c>
      <c r="J708">
        <v>844370.42328623997</v>
      </c>
      <c r="K708">
        <v>699389.41065916</v>
      </c>
      <c r="L708">
        <v>996415.53125</v>
      </c>
      <c r="M708">
        <v>521525.70707565802</v>
      </c>
      <c r="N708" t="s">
        <v>732</v>
      </c>
      <c r="O708">
        <v>162479.058796809</v>
      </c>
      <c r="P708" t="s">
        <v>732</v>
      </c>
      <c r="Q708" t="s">
        <v>732</v>
      </c>
    </row>
    <row r="709" spans="1:17" x14ac:dyDescent="0.35">
      <c r="A709" t="s">
        <v>154</v>
      </c>
      <c r="B709" t="s">
        <v>6862</v>
      </c>
      <c r="C709" t="s">
        <v>6863</v>
      </c>
      <c r="D709">
        <v>0</v>
      </c>
      <c r="E709">
        <v>20</v>
      </c>
      <c r="F709">
        <v>9</v>
      </c>
      <c r="G709">
        <v>33</v>
      </c>
      <c r="H709">
        <v>9</v>
      </c>
      <c r="I709">
        <v>601</v>
      </c>
      <c r="J709">
        <v>794048.01133950299</v>
      </c>
      <c r="K709">
        <v>860621.11860776297</v>
      </c>
      <c r="L709">
        <v>918954.7890625</v>
      </c>
      <c r="M709">
        <v>743812.71700943797</v>
      </c>
      <c r="N709">
        <v>60114.049895930402</v>
      </c>
      <c r="O709">
        <v>301092.23084387003</v>
      </c>
      <c r="P709">
        <v>18804.54426794</v>
      </c>
      <c r="Q709" t="s">
        <v>732</v>
      </c>
    </row>
    <row r="710" spans="1:17" x14ac:dyDescent="0.35">
      <c r="A710" t="s">
        <v>154</v>
      </c>
      <c r="B710" t="s">
        <v>6864</v>
      </c>
      <c r="C710" t="s">
        <v>6865</v>
      </c>
      <c r="D710">
        <v>0</v>
      </c>
      <c r="E710">
        <v>17</v>
      </c>
      <c r="F710">
        <v>11</v>
      </c>
      <c r="G710">
        <v>28</v>
      </c>
      <c r="H710">
        <v>11</v>
      </c>
      <c r="I710">
        <v>866</v>
      </c>
      <c r="J710">
        <v>68632.885740775906</v>
      </c>
      <c r="K710">
        <v>265208.69409575698</v>
      </c>
      <c r="L710">
        <v>403586.84375</v>
      </c>
      <c r="M710">
        <v>286593.87991282501</v>
      </c>
      <c r="N710">
        <v>26035171.039429799</v>
      </c>
      <c r="O710">
        <v>150596.293538172</v>
      </c>
      <c r="P710">
        <v>277364.25072240899</v>
      </c>
      <c r="Q710" t="s">
        <v>732</v>
      </c>
    </row>
    <row r="711" spans="1:17" x14ac:dyDescent="0.35">
      <c r="A711" t="s">
        <v>154</v>
      </c>
      <c r="B711" t="s">
        <v>6866</v>
      </c>
      <c r="C711" t="s">
        <v>6867</v>
      </c>
      <c r="D711">
        <v>0</v>
      </c>
      <c r="E711">
        <v>13</v>
      </c>
      <c r="F711">
        <v>10</v>
      </c>
      <c r="G711">
        <v>23</v>
      </c>
      <c r="H711">
        <v>10</v>
      </c>
      <c r="I711">
        <v>955</v>
      </c>
      <c r="J711">
        <v>303071.530648307</v>
      </c>
      <c r="K711">
        <v>307793.50892128597</v>
      </c>
      <c r="L711">
        <v>412575.66796875</v>
      </c>
      <c r="M711">
        <v>646144.43655904999</v>
      </c>
      <c r="N711" t="s">
        <v>732</v>
      </c>
      <c r="O711">
        <v>963864.41941051895</v>
      </c>
      <c r="P711" t="s">
        <v>732</v>
      </c>
      <c r="Q711" t="s">
        <v>732</v>
      </c>
    </row>
    <row r="712" spans="1:17" x14ac:dyDescent="0.35">
      <c r="A712" t="s">
        <v>154</v>
      </c>
      <c r="B712" t="s">
        <v>6868</v>
      </c>
      <c r="C712" t="s">
        <v>6869</v>
      </c>
      <c r="D712">
        <v>0</v>
      </c>
      <c r="E712">
        <v>18</v>
      </c>
      <c r="F712">
        <v>7</v>
      </c>
      <c r="G712">
        <v>12</v>
      </c>
      <c r="H712">
        <v>7</v>
      </c>
      <c r="I712">
        <v>501</v>
      </c>
      <c r="J712">
        <v>205116.96032375799</v>
      </c>
      <c r="K712">
        <v>253553.063722066</v>
      </c>
      <c r="L712">
        <v>322639.78125</v>
      </c>
      <c r="M712">
        <v>169133.48012757799</v>
      </c>
      <c r="N712">
        <v>89297.313224274098</v>
      </c>
      <c r="O712">
        <v>117911.19427357901</v>
      </c>
      <c r="P712">
        <v>68843.464537989101</v>
      </c>
      <c r="Q712">
        <v>53591.413203251097</v>
      </c>
    </row>
    <row r="713" spans="1:17" x14ac:dyDescent="0.35">
      <c r="A713" t="s">
        <v>154</v>
      </c>
      <c r="B713" t="s">
        <v>6870</v>
      </c>
      <c r="C713" t="s">
        <v>6871</v>
      </c>
      <c r="D713">
        <v>0</v>
      </c>
      <c r="E713">
        <v>22</v>
      </c>
      <c r="F713">
        <v>10</v>
      </c>
      <c r="G713">
        <v>29</v>
      </c>
      <c r="H713">
        <v>10</v>
      </c>
      <c r="I713">
        <v>513</v>
      </c>
      <c r="J713">
        <v>452456.41800349898</v>
      </c>
      <c r="K713">
        <v>574113.91109965602</v>
      </c>
      <c r="L713">
        <v>674245.95703125</v>
      </c>
      <c r="M713">
        <v>521999.19683310302</v>
      </c>
      <c r="N713" t="s">
        <v>732</v>
      </c>
      <c r="O713">
        <v>12069.279529207801</v>
      </c>
      <c r="P713" t="s">
        <v>732</v>
      </c>
      <c r="Q713" t="s">
        <v>732</v>
      </c>
    </row>
    <row r="714" spans="1:17" x14ac:dyDescent="0.35">
      <c r="A714" t="s">
        <v>154</v>
      </c>
      <c r="B714" t="s">
        <v>6872</v>
      </c>
      <c r="C714" t="s">
        <v>6873</v>
      </c>
      <c r="D714">
        <v>0</v>
      </c>
      <c r="E714">
        <v>43</v>
      </c>
      <c r="F714">
        <v>8</v>
      </c>
      <c r="G714">
        <v>24</v>
      </c>
      <c r="H714">
        <v>8</v>
      </c>
      <c r="I714">
        <v>238</v>
      </c>
      <c r="J714">
        <v>1567044.14091135</v>
      </c>
      <c r="K714">
        <v>1478963.4801275099</v>
      </c>
      <c r="L714">
        <v>1657954.875</v>
      </c>
      <c r="M714">
        <v>1196988.92898752</v>
      </c>
      <c r="N714">
        <v>13424678.657738799</v>
      </c>
      <c r="O714">
        <v>65502.265636666802</v>
      </c>
      <c r="P714">
        <v>160773.63969223801</v>
      </c>
      <c r="Q714" t="s">
        <v>732</v>
      </c>
    </row>
    <row r="715" spans="1:17" x14ac:dyDescent="0.35">
      <c r="A715" t="s">
        <v>154</v>
      </c>
      <c r="B715" t="s">
        <v>6874</v>
      </c>
      <c r="C715" t="s">
        <v>6875</v>
      </c>
      <c r="D715">
        <v>0</v>
      </c>
      <c r="E715">
        <v>27</v>
      </c>
      <c r="F715">
        <v>10</v>
      </c>
      <c r="G715">
        <v>40</v>
      </c>
      <c r="H715">
        <v>10</v>
      </c>
      <c r="I715">
        <v>485</v>
      </c>
      <c r="J715">
        <v>1443300.1270961</v>
      </c>
      <c r="K715">
        <v>1603635.62600124</v>
      </c>
      <c r="L715">
        <v>1348727.70703125</v>
      </c>
      <c r="M715">
        <v>1309683.35498455</v>
      </c>
      <c r="N715">
        <v>226656168.063384</v>
      </c>
      <c r="O715">
        <v>1298417.8087126301</v>
      </c>
      <c r="P715">
        <v>2712228.1719850199</v>
      </c>
      <c r="Q715">
        <v>101571.57104826299</v>
      </c>
    </row>
    <row r="716" spans="1:17" x14ac:dyDescent="0.35">
      <c r="A716" t="s">
        <v>154</v>
      </c>
      <c r="B716" t="s">
        <v>6876</v>
      </c>
      <c r="C716" t="s">
        <v>6877</v>
      </c>
      <c r="D716">
        <v>0</v>
      </c>
      <c r="E716">
        <v>34</v>
      </c>
      <c r="F716">
        <v>8</v>
      </c>
      <c r="G716">
        <v>31</v>
      </c>
      <c r="H716">
        <v>8</v>
      </c>
      <c r="I716">
        <v>334</v>
      </c>
      <c r="J716">
        <v>1664178.09564616</v>
      </c>
      <c r="K716">
        <v>1410421.29085239</v>
      </c>
      <c r="L716">
        <v>1256128.234375</v>
      </c>
      <c r="M716">
        <v>892907.72834166896</v>
      </c>
      <c r="N716">
        <v>784270.64784452703</v>
      </c>
      <c r="O716">
        <v>1365898.50493594</v>
      </c>
      <c r="P716">
        <v>198567.73665937499</v>
      </c>
      <c r="Q716">
        <v>98714.667575538595</v>
      </c>
    </row>
    <row r="717" spans="1:17" x14ac:dyDescent="0.35">
      <c r="A717" t="s">
        <v>154</v>
      </c>
      <c r="B717" t="s">
        <v>6878</v>
      </c>
      <c r="C717" t="s">
        <v>6879</v>
      </c>
      <c r="D717">
        <v>0</v>
      </c>
      <c r="E717">
        <v>29</v>
      </c>
      <c r="F717">
        <v>10</v>
      </c>
      <c r="G717">
        <v>66</v>
      </c>
      <c r="H717">
        <v>10</v>
      </c>
      <c r="I717">
        <v>262</v>
      </c>
      <c r="J717">
        <v>2364112.85185222</v>
      </c>
      <c r="K717">
        <v>2393038.2906577401</v>
      </c>
      <c r="L717">
        <v>2496204.1796875</v>
      </c>
      <c r="M717">
        <v>2005114.5038624899</v>
      </c>
      <c r="N717">
        <v>1458543.4341519</v>
      </c>
      <c r="O717">
        <v>1108959.9394607299</v>
      </c>
      <c r="P717">
        <v>961540.04860467196</v>
      </c>
      <c r="Q717">
        <v>294658.32065884699</v>
      </c>
    </row>
    <row r="718" spans="1:17" x14ac:dyDescent="0.35">
      <c r="A718" t="s">
        <v>154</v>
      </c>
      <c r="B718" t="s">
        <v>6880</v>
      </c>
      <c r="C718" t="s">
        <v>6881</v>
      </c>
      <c r="D718">
        <v>0</v>
      </c>
      <c r="E718">
        <v>35</v>
      </c>
      <c r="F718">
        <v>8</v>
      </c>
      <c r="G718">
        <v>18</v>
      </c>
      <c r="H718">
        <v>8</v>
      </c>
      <c r="I718">
        <v>315</v>
      </c>
      <c r="J718">
        <v>382359.18169245298</v>
      </c>
      <c r="K718">
        <v>313466.67079746601</v>
      </c>
      <c r="L718">
        <v>390808.3125</v>
      </c>
      <c r="M718">
        <v>266468.640754939</v>
      </c>
      <c r="N718" t="s">
        <v>732</v>
      </c>
      <c r="O718">
        <v>55068.9927680896</v>
      </c>
      <c r="P718" t="s">
        <v>732</v>
      </c>
      <c r="Q718" t="s">
        <v>732</v>
      </c>
    </row>
    <row r="719" spans="1:17" x14ac:dyDescent="0.35">
      <c r="A719" t="s">
        <v>154</v>
      </c>
      <c r="B719" t="s">
        <v>6882</v>
      </c>
      <c r="C719" t="s">
        <v>6883</v>
      </c>
      <c r="D719">
        <v>0</v>
      </c>
      <c r="E719">
        <v>42</v>
      </c>
      <c r="F719">
        <v>11</v>
      </c>
      <c r="G719">
        <v>48</v>
      </c>
      <c r="H719">
        <v>11</v>
      </c>
      <c r="I719">
        <v>284</v>
      </c>
      <c r="J719">
        <v>917932.606182402</v>
      </c>
      <c r="K719">
        <v>1233182.4223236099</v>
      </c>
      <c r="L719">
        <v>1557104.96875</v>
      </c>
      <c r="M719">
        <v>1214472.18482132</v>
      </c>
      <c r="N719">
        <v>528121.29569446505</v>
      </c>
      <c r="O719">
        <v>263129.78251521598</v>
      </c>
      <c r="P719">
        <v>393423.271624916</v>
      </c>
      <c r="Q719">
        <v>186695.81763426299</v>
      </c>
    </row>
    <row r="720" spans="1:17" x14ac:dyDescent="0.35">
      <c r="A720" t="s">
        <v>154</v>
      </c>
      <c r="B720" t="s">
        <v>6884</v>
      </c>
      <c r="C720" t="s">
        <v>6885</v>
      </c>
      <c r="D720">
        <v>0</v>
      </c>
      <c r="E720">
        <v>38</v>
      </c>
      <c r="F720">
        <v>10</v>
      </c>
      <c r="G720">
        <v>27</v>
      </c>
      <c r="H720">
        <v>10</v>
      </c>
      <c r="I720">
        <v>360</v>
      </c>
      <c r="J720">
        <v>561464.797338548</v>
      </c>
      <c r="K720">
        <v>829357.58057959995</v>
      </c>
      <c r="L720">
        <v>840244.345703125</v>
      </c>
      <c r="M720">
        <v>549814.73718727205</v>
      </c>
      <c r="N720">
        <v>62630.382896581301</v>
      </c>
      <c r="O720">
        <v>339702.22116506897</v>
      </c>
      <c r="P720">
        <v>34086.038014115999</v>
      </c>
      <c r="Q720" t="s">
        <v>732</v>
      </c>
    </row>
    <row r="721" spans="1:17" x14ac:dyDescent="0.35">
      <c r="A721" t="s">
        <v>154</v>
      </c>
      <c r="B721" t="s">
        <v>6886</v>
      </c>
      <c r="C721" t="s">
        <v>6887</v>
      </c>
      <c r="D721">
        <v>0</v>
      </c>
      <c r="E721">
        <v>44</v>
      </c>
      <c r="F721">
        <v>9</v>
      </c>
      <c r="G721">
        <v>37</v>
      </c>
      <c r="H721">
        <v>9</v>
      </c>
      <c r="I721">
        <v>228</v>
      </c>
      <c r="J721">
        <v>1537444.8345419001</v>
      </c>
      <c r="K721">
        <v>1154868.5234703999</v>
      </c>
      <c r="L721">
        <v>1258223.5625</v>
      </c>
      <c r="M721">
        <v>966678.010631121</v>
      </c>
      <c r="N721">
        <v>84914.925410584605</v>
      </c>
      <c r="O721">
        <v>100645.80064728099</v>
      </c>
      <c r="P721" t="s">
        <v>732</v>
      </c>
      <c r="Q721">
        <v>41719.456041397898</v>
      </c>
    </row>
    <row r="722" spans="1:17" x14ac:dyDescent="0.35">
      <c r="A722" t="s">
        <v>154</v>
      </c>
      <c r="B722" t="s">
        <v>6888</v>
      </c>
      <c r="C722" t="s">
        <v>6889</v>
      </c>
      <c r="D722">
        <v>0</v>
      </c>
      <c r="E722">
        <v>55</v>
      </c>
      <c r="F722">
        <v>8</v>
      </c>
      <c r="G722">
        <v>68</v>
      </c>
      <c r="H722">
        <v>8</v>
      </c>
      <c r="I722">
        <v>132</v>
      </c>
      <c r="J722">
        <v>5391760.5907256901</v>
      </c>
      <c r="K722">
        <v>5106020.4800827801</v>
      </c>
      <c r="L722">
        <v>5583465.8125</v>
      </c>
      <c r="M722">
        <v>4386844.9388015196</v>
      </c>
      <c r="N722">
        <v>2717467.4985984401</v>
      </c>
      <c r="O722">
        <v>3027803.12434247</v>
      </c>
      <c r="P722">
        <v>3793316.4952157401</v>
      </c>
      <c r="Q722">
        <v>2215523.2809790499</v>
      </c>
    </row>
    <row r="723" spans="1:17" x14ac:dyDescent="0.35">
      <c r="A723" t="s">
        <v>154</v>
      </c>
      <c r="B723" t="s">
        <v>6890</v>
      </c>
      <c r="C723" t="s">
        <v>6891</v>
      </c>
      <c r="D723">
        <v>0</v>
      </c>
      <c r="E723">
        <v>41</v>
      </c>
      <c r="F723">
        <v>9</v>
      </c>
      <c r="G723">
        <v>26</v>
      </c>
      <c r="H723">
        <v>9</v>
      </c>
      <c r="I723">
        <v>297</v>
      </c>
      <c r="J723">
        <v>569594.06384352199</v>
      </c>
      <c r="K723">
        <v>726827.77651701903</v>
      </c>
      <c r="L723">
        <v>771543.828125</v>
      </c>
      <c r="M723">
        <v>437797.06070128898</v>
      </c>
      <c r="N723">
        <v>26989.8523787497</v>
      </c>
      <c r="O723">
        <v>135614.466454115</v>
      </c>
      <c r="P723" t="s">
        <v>732</v>
      </c>
      <c r="Q723">
        <v>52421.405403069897</v>
      </c>
    </row>
    <row r="724" spans="1:17" x14ac:dyDescent="0.35">
      <c r="A724" t="s">
        <v>154</v>
      </c>
      <c r="B724" t="s">
        <v>6892</v>
      </c>
      <c r="C724" t="s">
        <v>6893</v>
      </c>
      <c r="D724">
        <v>0</v>
      </c>
      <c r="E724">
        <v>61</v>
      </c>
      <c r="F724">
        <v>5</v>
      </c>
      <c r="G724">
        <v>45</v>
      </c>
      <c r="H724">
        <v>5</v>
      </c>
      <c r="I724">
        <v>106</v>
      </c>
      <c r="J724">
        <v>8291707.6077338904</v>
      </c>
      <c r="K724">
        <v>6220938.5219546203</v>
      </c>
      <c r="L724">
        <v>6990259.64453125</v>
      </c>
      <c r="M724">
        <v>5733490.6650576899</v>
      </c>
      <c r="N724">
        <v>8490045.1321196891</v>
      </c>
      <c r="O724">
        <v>14737642.790506801</v>
      </c>
      <c r="P724">
        <v>9265085.7435859498</v>
      </c>
      <c r="Q724">
        <v>5511841.4373317398</v>
      </c>
    </row>
    <row r="725" spans="1:17" x14ac:dyDescent="0.35">
      <c r="A725" t="s">
        <v>154</v>
      </c>
      <c r="B725" t="s">
        <v>6894</v>
      </c>
      <c r="C725" t="s">
        <v>6895</v>
      </c>
      <c r="D725">
        <v>0</v>
      </c>
      <c r="E725">
        <v>33</v>
      </c>
      <c r="F725">
        <v>9</v>
      </c>
      <c r="G725">
        <v>12</v>
      </c>
      <c r="H725">
        <v>9</v>
      </c>
      <c r="I725">
        <v>336</v>
      </c>
      <c r="J725">
        <v>257706.69713027199</v>
      </c>
      <c r="K725">
        <v>115575.492100064</v>
      </c>
      <c r="L725">
        <v>247482.88671875</v>
      </c>
      <c r="M725">
        <v>250643.565003492</v>
      </c>
      <c r="N725">
        <v>19621.2789281439</v>
      </c>
      <c r="O725">
        <v>143564.21165630099</v>
      </c>
      <c r="P725">
        <v>87910.892797659093</v>
      </c>
      <c r="Q725">
        <v>43257.0888717864</v>
      </c>
    </row>
    <row r="726" spans="1:17" x14ac:dyDescent="0.35">
      <c r="A726" t="s">
        <v>154</v>
      </c>
      <c r="B726" t="s">
        <v>6896</v>
      </c>
      <c r="C726" t="s">
        <v>6897</v>
      </c>
      <c r="D726">
        <v>0</v>
      </c>
      <c r="E726">
        <v>44</v>
      </c>
      <c r="F726">
        <v>9</v>
      </c>
      <c r="G726">
        <v>87</v>
      </c>
      <c r="H726">
        <v>9</v>
      </c>
      <c r="I726">
        <v>236</v>
      </c>
      <c r="J726">
        <v>2317018.83873166</v>
      </c>
      <c r="K726">
        <v>2482272.0101206298</v>
      </c>
      <c r="L726">
        <v>2589770.609375</v>
      </c>
      <c r="M726">
        <v>1857414.7928577799</v>
      </c>
      <c r="N726">
        <v>1987975.4728711499</v>
      </c>
      <c r="O726">
        <v>2212209.4198127599</v>
      </c>
      <c r="P726">
        <v>1152148.5269502799</v>
      </c>
      <c r="Q726">
        <v>1192014.16944888</v>
      </c>
    </row>
    <row r="727" spans="1:17" x14ac:dyDescent="0.35">
      <c r="A727" t="s">
        <v>154</v>
      </c>
      <c r="B727" t="s">
        <v>6898</v>
      </c>
      <c r="C727" t="s">
        <v>6899</v>
      </c>
      <c r="D727">
        <v>0</v>
      </c>
      <c r="E727">
        <v>27</v>
      </c>
      <c r="F727">
        <v>11</v>
      </c>
      <c r="G727">
        <v>21</v>
      </c>
      <c r="H727">
        <v>11</v>
      </c>
      <c r="I727">
        <v>522</v>
      </c>
      <c r="J727">
        <v>434967.685377524</v>
      </c>
      <c r="K727">
        <v>454426.592653309</v>
      </c>
      <c r="L727">
        <v>458685.34375</v>
      </c>
      <c r="M727">
        <v>394113.594522589</v>
      </c>
      <c r="N727">
        <v>37593.495335267398</v>
      </c>
      <c r="O727">
        <v>70485.363168807497</v>
      </c>
      <c r="P727">
        <v>21275.816631782898</v>
      </c>
      <c r="Q727" t="s">
        <v>732</v>
      </c>
    </row>
    <row r="728" spans="1:17" x14ac:dyDescent="0.35">
      <c r="A728" t="s">
        <v>154</v>
      </c>
      <c r="B728" t="s">
        <v>6900</v>
      </c>
      <c r="C728" t="s">
        <v>6901</v>
      </c>
      <c r="D728">
        <v>0</v>
      </c>
      <c r="E728">
        <v>37</v>
      </c>
      <c r="F728">
        <v>9</v>
      </c>
      <c r="G728">
        <v>37</v>
      </c>
      <c r="H728">
        <v>9</v>
      </c>
      <c r="I728">
        <v>290</v>
      </c>
      <c r="J728">
        <v>1119170.4032647801</v>
      </c>
      <c r="K728">
        <v>1252802.1174959999</v>
      </c>
      <c r="L728">
        <v>1374035.3125</v>
      </c>
      <c r="M728">
        <v>979868.35419967806</v>
      </c>
      <c r="N728">
        <v>521829.53701424401</v>
      </c>
      <c r="O728">
        <v>353928.06989050901</v>
      </c>
      <c r="P728">
        <v>927216.74467066803</v>
      </c>
      <c r="Q728">
        <v>292969.15242875798</v>
      </c>
    </row>
    <row r="729" spans="1:17" x14ac:dyDescent="0.35">
      <c r="A729" t="s">
        <v>154</v>
      </c>
      <c r="B729" t="s">
        <v>6902</v>
      </c>
      <c r="C729" t="s">
        <v>6903</v>
      </c>
      <c r="D729">
        <v>0</v>
      </c>
      <c r="E729">
        <v>21</v>
      </c>
      <c r="F729">
        <v>6</v>
      </c>
      <c r="G729">
        <v>31</v>
      </c>
      <c r="H729">
        <v>6</v>
      </c>
      <c r="I729">
        <v>370</v>
      </c>
      <c r="J729">
        <v>1245734.15048471</v>
      </c>
      <c r="K729">
        <v>1046557.2962446701</v>
      </c>
      <c r="L729">
        <v>1027704.6171875</v>
      </c>
      <c r="M729">
        <v>1059211.4417409601</v>
      </c>
      <c r="N729">
        <v>955493.92011506704</v>
      </c>
      <c r="O729">
        <v>1379949.17891234</v>
      </c>
      <c r="P729">
        <v>395145.23052431102</v>
      </c>
      <c r="Q729">
        <v>76608.618980909305</v>
      </c>
    </row>
    <row r="730" spans="1:17" x14ac:dyDescent="0.35">
      <c r="A730" t="s">
        <v>154</v>
      </c>
      <c r="B730" t="s">
        <v>6904</v>
      </c>
      <c r="C730" t="s">
        <v>6905</v>
      </c>
      <c r="D730">
        <v>0</v>
      </c>
      <c r="E730">
        <v>43</v>
      </c>
      <c r="F730">
        <v>7</v>
      </c>
      <c r="G730">
        <v>21</v>
      </c>
      <c r="H730">
        <v>7</v>
      </c>
      <c r="I730">
        <v>243</v>
      </c>
      <c r="J730">
        <v>843004.42347581103</v>
      </c>
      <c r="K730">
        <v>891294.03866828303</v>
      </c>
      <c r="L730">
        <v>942520.125</v>
      </c>
      <c r="M730">
        <v>781561.121158208</v>
      </c>
      <c r="N730" t="s">
        <v>732</v>
      </c>
      <c r="O730">
        <v>425743.38999082497</v>
      </c>
      <c r="P730" t="s">
        <v>732</v>
      </c>
      <c r="Q730" t="s">
        <v>732</v>
      </c>
    </row>
    <row r="731" spans="1:17" x14ac:dyDescent="0.35">
      <c r="A731" t="s">
        <v>154</v>
      </c>
      <c r="B731" t="s">
        <v>6906</v>
      </c>
      <c r="C731" t="s">
        <v>6907</v>
      </c>
      <c r="D731">
        <v>0</v>
      </c>
      <c r="E731">
        <v>28</v>
      </c>
      <c r="F731">
        <v>8</v>
      </c>
      <c r="G731">
        <v>18</v>
      </c>
      <c r="H731">
        <v>8</v>
      </c>
      <c r="I731">
        <v>385</v>
      </c>
      <c r="J731">
        <v>646705.932380363</v>
      </c>
      <c r="K731">
        <v>370395.69447067601</v>
      </c>
      <c r="L731">
        <v>464542.41015625</v>
      </c>
      <c r="M731">
        <v>499284.13316178101</v>
      </c>
      <c r="N731" t="s">
        <v>732</v>
      </c>
      <c r="O731" t="s">
        <v>732</v>
      </c>
      <c r="P731" t="s">
        <v>732</v>
      </c>
      <c r="Q731" t="s">
        <v>732</v>
      </c>
    </row>
    <row r="732" spans="1:17" x14ac:dyDescent="0.35">
      <c r="A732" t="s">
        <v>154</v>
      </c>
      <c r="B732" t="s">
        <v>6908</v>
      </c>
      <c r="C732" t="s">
        <v>6909</v>
      </c>
      <c r="D732">
        <v>0</v>
      </c>
      <c r="E732">
        <v>24</v>
      </c>
      <c r="F732">
        <v>8</v>
      </c>
      <c r="G732">
        <v>22</v>
      </c>
      <c r="H732">
        <v>8</v>
      </c>
      <c r="I732">
        <v>446</v>
      </c>
      <c r="J732">
        <v>1483668.94387729</v>
      </c>
      <c r="K732">
        <v>1545226.31390682</v>
      </c>
      <c r="L732">
        <v>1712884.0390625</v>
      </c>
      <c r="M732">
        <v>915508.20711892506</v>
      </c>
      <c r="N732">
        <v>222973.25794892901</v>
      </c>
      <c r="O732">
        <v>448789.064468314</v>
      </c>
      <c r="P732">
        <v>247967.86222969301</v>
      </c>
      <c r="Q732">
        <v>148558.28133320899</v>
      </c>
    </row>
    <row r="733" spans="1:17" x14ac:dyDescent="0.35">
      <c r="A733" t="s">
        <v>154</v>
      </c>
      <c r="B733" t="s">
        <v>6910</v>
      </c>
      <c r="C733" t="s">
        <v>6911</v>
      </c>
      <c r="D733">
        <v>0</v>
      </c>
      <c r="E733">
        <v>59</v>
      </c>
      <c r="F733">
        <v>4</v>
      </c>
      <c r="G733">
        <v>16</v>
      </c>
      <c r="H733">
        <v>4</v>
      </c>
      <c r="I733">
        <v>118</v>
      </c>
      <c r="J733">
        <v>1524580.4273932499</v>
      </c>
      <c r="K733">
        <v>1271193.8569048799</v>
      </c>
      <c r="L733">
        <v>995365.84765625</v>
      </c>
      <c r="M733">
        <v>652953.386837258</v>
      </c>
      <c r="N733">
        <v>1163068.5616870199</v>
      </c>
      <c r="O733">
        <v>927978.22767139995</v>
      </c>
      <c r="P733">
        <v>680450.31870412396</v>
      </c>
      <c r="Q733">
        <v>84934.429760199899</v>
      </c>
    </row>
    <row r="734" spans="1:17" x14ac:dyDescent="0.35">
      <c r="A734" t="s">
        <v>154</v>
      </c>
      <c r="B734" t="s">
        <v>6912</v>
      </c>
      <c r="C734" t="s">
        <v>6913</v>
      </c>
      <c r="D734">
        <v>0</v>
      </c>
      <c r="E734">
        <v>37</v>
      </c>
      <c r="F734">
        <v>10</v>
      </c>
      <c r="G734">
        <v>21</v>
      </c>
      <c r="H734">
        <v>10</v>
      </c>
      <c r="I734">
        <v>349</v>
      </c>
      <c r="J734">
        <v>481982.68571045401</v>
      </c>
      <c r="K734">
        <v>588704.56108693697</v>
      </c>
      <c r="L734">
        <v>596129.515625</v>
      </c>
      <c r="M734">
        <v>427677.33135910297</v>
      </c>
      <c r="N734">
        <v>38712.063095791098</v>
      </c>
      <c r="O734">
        <v>17497.174390981501</v>
      </c>
      <c r="P734">
        <v>57849.7489605726</v>
      </c>
      <c r="Q734">
        <v>48067.656166426401</v>
      </c>
    </row>
    <row r="735" spans="1:17" x14ac:dyDescent="0.35">
      <c r="A735" t="s">
        <v>154</v>
      </c>
      <c r="B735" t="s">
        <v>6914</v>
      </c>
      <c r="C735" t="s">
        <v>6915</v>
      </c>
      <c r="D735">
        <v>0</v>
      </c>
      <c r="E735">
        <v>33</v>
      </c>
      <c r="F735">
        <v>9</v>
      </c>
      <c r="G735">
        <v>33</v>
      </c>
      <c r="H735">
        <v>9</v>
      </c>
      <c r="I735">
        <v>347</v>
      </c>
      <c r="J735">
        <v>473551.87664458598</v>
      </c>
      <c r="K735">
        <v>549675.72400845203</v>
      </c>
      <c r="L735">
        <v>712632.75390625</v>
      </c>
      <c r="M735">
        <v>647761.76203740702</v>
      </c>
      <c r="N735">
        <v>73167.088519701007</v>
      </c>
      <c r="O735">
        <v>147195.31865138901</v>
      </c>
      <c r="P735" t="s">
        <v>732</v>
      </c>
      <c r="Q735" t="s">
        <v>732</v>
      </c>
    </row>
    <row r="736" spans="1:17" x14ac:dyDescent="0.35">
      <c r="A736" t="s">
        <v>154</v>
      </c>
      <c r="B736" t="s">
        <v>6916</v>
      </c>
      <c r="C736" t="s">
        <v>6917</v>
      </c>
      <c r="D736">
        <v>0</v>
      </c>
      <c r="E736">
        <v>34</v>
      </c>
      <c r="F736">
        <v>8</v>
      </c>
      <c r="G736">
        <v>35</v>
      </c>
      <c r="H736">
        <v>8</v>
      </c>
      <c r="I736">
        <v>285</v>
      </c>
      <c r="J736">
        <v>2019468.7463152099</v>
      </c>
      <c r="K736">
        <v>2166122.6075502601</v>
      </c>
      <c r="L736">
        <v>2045433.3359375</v>
      </c>
      <c r="M736">
        <v>1512026.77853333</v>
      </c>
      <c r="N736">
        <v>597316.60779598798</v>
      </c>
      <c r="O736">
        <v>563657.61187688704</v>
      </c>
      <c r="P736">
        <v>146377.40504364701</v>
      </c>
      <c r="Q736" t="s">
        <v>732</v>
      </c>
    </row>
    <row r="737" spans="1:17" x14ac:dyDescent="0.35">
      <c r="A737" t="s">
        <v>154</v>
      </c>
      <c r="B737" t="s">
        <v>6918</v>
      </c>
      <c r="C737" t="s">
        <v>6919</v>
      </c>
      <c r="D737">
        <v>0</v>
      </c>
      <c r="E737">
        <v>34</v>
      </c>
      <c r="F737">
        <v>8</v>
      </c>
      <c r="G737">
        <v>30</v>
      </c>
      <c r="H737">
        <v>8</v>
      </c>
      <c r="I737">
        <v>261</v>
      </c>
      <c r="J737">
        <v>972613.90131927899</v>
      </c>
      <c r="K737">
        <v>1096122.1143574601</v>
      </c>
      <c r="L737">
        <v>1142043.92578125</v>
      </c>
      <c r="M737">
        <v>961012.31030232098</v>
      </c>
      <c r="N737">
        <v>620773.52321712603</v>
      </c>
      <c r="O737">
        <v>652878.55012535094</v>
      </c>
      <c r="P737">
        <v>441073.32501933799</v>
      </c>
      <c r="Q737">
        <v>66768.626902573305</v>
      </c>
    </row>
    <row r="738" spans="1:17" x14ac:dyDescent="0.35">
      <c r="A738" t="s">
        <v>154</v>
      </c>
      <c r="B738" t="s">
        <v>390</v>
      </c>
      <c r="C738" t="s">
        <v>6920</v>
      </c>
      <c r="D738">
        <v>0</v>
      </c>
      <c r="E738">
        <v>36</v>
      </c>
      <c r="F738">
        <v>8</v>
      </c>
      <c r="G738">
        <v>55</v>
      </c>
      <c r="H738">
        <v>2</v>
      </c>
      <c r="I738">
        <v>244</v>
      </c>
      <c r="J738">
        <v>339709.217540821</v>
      </c>
      <c r="K738">
        <v>293183.55560093501</v>
      </c>
      <c r="L738">
        <v>365435.625</v>
      </c>
      <c r="M738">
        <v>374732.38576239097</v>
      </c>
      <c r="N738">
        <v>443697.73147841101</v>
      </c>
      <c r="O738">
        <v>282939.99175006</v>
      </c>
      <c r="P738">
        <v>473851.27031471499</v>
      </c>
      <c r="Q738">
        <v>124505.415724655</v>
      </c>
    </row>
    <row r="739" spans="1:17" x14ac:dyDescent="0.35">
      <c r="A739" t="s">
        <v>154</v>
      </c>
      <c r="B739" t="s">
        <v>6921</v>
      </c>
      <c r="C739" t="s">
        <v>6922</v>
      </c>
      <c r="D739">
        <v>0</v>
      </c>
      <c r="E739">
        <v>30</v>
      </c>
      <c r="F739">
        <v>8</v>
      </c>
      <c r="G739">
        <v>25</v>
      </c>
      <c r="H739">
        <v>8</v>
      </c>
      <c r="I739">
        <v>330</v>
      </c>
      <c r="J739">
        <v>883188.23401993595</v>
      </c>
      <c r="K739">
        <v>825523.57369310898</v>
      </c>
      <c r="L739">
        <v>927626.87890625</v>
      </c>
      <c r="M739">
        <v>767318.99083131296</v>
      </c>
      <c r="N739">
        <v>101454.898889053</v>
      </c>
      <c r="O739">
        <v>231949.58022661699</v>
      </c>
      <c r="P739">
        <v>19464.564140889401</v>
      </c>
      <c r="Q739">
        <v>23974.7974297767</v>
      </c>
    </row>
    <row r="740" spans="1:17" x14ac:dyDescent="0.35">
      <c r="A740" t="s">
        <v>154</v>
      </c>
      <c r="B740" t="s">
        <v>6923</v>
      </c>
      <c r="C740" t="s">
        <v>6924</v>
      </c>
      <c r="D740">
        <v>0</v>
      </c>
      <c r="E740">
        <v>36</v>
      </c>
      <c r="F740">
        <v>10</v>
      </c>
      <c r="G740">
        <v>42</v>
      </c>
      <c r="H740">
        <v>10</v>
      </c>
      <c r="I740">
        <v>301</v>
      </c>
      <c r="J740">
        <v>606588.07995948498</v>
      </c>
      <c r="K740">
        <v>711821.40252190502</v>
      </c>
      <c r="L740">
        <v>797268.515625</v>
      </c>
      <c r="M740">
        <v>575177.08718986297</v>
      </c>
      <c r="N740">
        <v>871612.13487234805</v>
      </c>
      <c r="O740">
        <v>1196177.00171423</v>
      </c>
      <c r="P740">
        <v>653189.10201310006</v>
      </c>
      <c r="Q740">
        <v>488332.78618531098</v>
      </c>
    </row>
    <row r="741" spans="1:17" x14ac:dyDescent="0.35">
      <c r="A741" t="s">
        <v>154</v>
      </c>
      <c r="B741" t="s">
        <v>6925</v>
      </c>
      <c r="C741" t="s">
        <v>6926</v>
      </c>
      <c r="D741">
        <v>0</v>
      </c>
      <c r="E741">
        <v>10</v>
      </c>
      <c r="F741">
        <v>10</v>
      </c>
      <c r="G741">
        <v>17</v>
      </c>
      <c r="H741">
        <v>10</v>
      </c>
      <c r="I741">
        <v>1213</v>
      </c>
      <c r="J741">
        <v>329633.11959200102</v>
      </c>
      <c r="K741">
        <v>388278.56088570302</v>
      </c>
      <c r="L741">
        <v>399613.7578125</v>
      </c>
      <c r="M741">
        <v>277360.92135435197</v>
      </c>
      <c r="N741">
        <v>488115.57894966798</v>
      </c>
      <c r="O741">
        <v>446712.07228035998</v>
      </c>
      <c r="P741">
        <v>360745.505769204</v>
      </c>
      <c r="Q741">
        <v>226918.68770197401</v>
      </c>
    </row>
    <row r="742" spans="1:17" x14ac:dyDescent="0.35">
      <c r="A742" t="s">
        <v>154</v>
      </c>
      <c r="B742" t="s">
        <v>6927</v>
      </c>
      <c r="C742" t="s">
        <v>6928</v>
      </c>
      <c r="D742">
        <v>0</v>
      </c>
      <c r="E742">
        <v>50</v>
      </c>
      <c r="F742">
        <v>5</v>
      </c>
      <c r="G742">
        <v>46</v>
      </c>
      <c r="H742">
        <v>5</v>
      </c>
      <c r="I742">
        <v>127</v>
      </c>
      <c r="J742">
        <v>3511824.27255945</v>
      </c>
      <c r="K742">
        <v>2755790.9920604602</v>
      </c>
      <c r="L742">
        <v>2371221.1328125</v>
      </c>
      <c r="M742">
        <v>2345451.0791584998</v>
      </c>
      <c r="N742">
        <v>1198263.7480162501</v>
      </c>
      <c r="O742">
        <v>1937601.92630263</v>
      </c>
      <c r="P742">
        <v>1152615.5922964199</v>
      </c>
      <c r="Q742">
        <v>513792.289648526</v>
      </c>
    </row>
    <row r="743" spans="1:17" x14ac:dyDescent="0.35">
      <c r="A743" t="s">
        <v>154</v>
      </c>
      <c r="B743" t="s">
        <v>6929</v>
      </c>
      <c r="C743" t="s">
        <v>6930</v>
      </c>
      <c r="D743">
        <v>0</v>
      </c>
      <c r="E743">
        <v>19</v>
      </c>
      <c r="F743">
        <v>7</v>
      </c>
      <c r="G743">
        <v>23</v>
      </c>
      <c r="H743">
        <v>7</v>
      </c>
      <c r="I743">
        <v>525</v>
      </c>
      <c r="J743">
        <v>717836.73322370497</v>
      </c>
      <c r="K743">
        <v>576257.25588686601</v>
      </c>
      <c r="L743">
        <v>765355.65625</v>
      </c>
      <c r="M743">
        <v>541086.45480197202</v>
      </c>
      <c r="N743" t="s">
        <v>732</v>
      </c>
      <c r="O743">
        <v>69282.654030239995</v>
      </c>
      <c r="P743" t="s">
        <v>732</v>
      </c>
      <c r="Q743" t="s">
        <v>732</v>
      </c>
    </row>
    <row r="744" spans="1:17" x14ac:dyDescent="0.35">
      <c r="A744" t="s">
        <v>154</v>
      </c>
      <c r="B744" t="s">
        <v>6931</v>
      </c>
      <c r="C744" t="s">
        <v>6932</v>
      </c>
      <c r="D744">
        <v>0</v>
      </c>
      <c r="E744">
        <v>32</v>
      </c>
      <c r="F744">
        <v>11</v>
      </c>
      <c r="G744">
        <v>19</v>
      </c>
      <c r="H744">
        <v>11</v>
      </c>
      <c r="I744">
        <v>371</v>
      </c>
      <c r="J744">
        <v>589046.62018543796</v>
      </c>
      <c r="K744">
        <v>578298.32566120499</v>
      </c>
      <c r="L744">
        <v>618153.5625</v>
      </c>
      <c r="M744">
        <v>439174.17400696699</v>
      </c>
      <c r="N744" t="s">
        <v>732</v>
      </c>
      <c r="O744">
        <v>23388.325952426399</v>
      </c>
      <c r="P744" t="s">
        <v>732</v>
      </c>
      <c r="Q744">
        <v>19386.294940985699</v>
      </c>
    </row>
    <row r="745" spans="1:17" x14ac:dyDescent="0.35">
      <c r="A745" t="s">
        <v>154</v>
      </c>
      <c r="B745" t="s">
        <v>424</v>
      </c>
      <c r="C745" t="s">
        <v>6933</v>
      </c>
      <c r="D745">
        <v>0</v>
      </c>
      <c r="E745">
        <v>35</v>
      </c>
      <c r="F745">
        <v>8</v>
      </c>
      <c r="G745">
        <v>64</v>
      </c>
      <c r="H745">
        <v>8</v>
      </c>
      <c r="I745">
        <v>318</v>
      </c>
      <c r="J745">
        <v>1929085.6245311899</v>
      </c>
      <c r="K745">
        <v>1617868.29935813</v>
      </c>
      <c r="L745">
        <v>1789210.8203125</v>
      </c>
      <c r="M745">
        <v>1670171.2510625999</v>
      </c>
      <c r="N745">
        <v>891039.76576761599</v>
      </c>
      <c r="O745">
        <v>1427134.13087316</v>
      </c>
      <c r="P745">
        <v>400485.00036147999</v>
      </c>
      <c r="Q745">
        <v>20928.1523975815</v>
      </c>
    </row>
    <row r="746" spans="1:17" x14ac:dyDescent="0.35">
      <c r="A746" t="s">
        <v>154</v>
      </c>
      <c r="B746" t="s">
        <v>6934</v>
      </c>
      <c r="C746" t="s">
        <v>6935</v>
      </c>
      <c r="D746">
        <v>0</v>
      </c>
      <c r="E746">
        <v>32</v>
      </c>
      <c r="F746">
        <v>10</v>
      </c>
      <c r="G746">
        <v>67</v>
      </c>
      <c r="H746">
        <v>10</v>
      </c>
      <c r="I746">
        <v>433</v>
      </c>
      <c r="J746">
        <v>417324.070107823</v>
      </c>
      <c r="K746">
        <v>174003.50441844601</v>
      </c>
      <c r="L746">
        <v>441864.34375</v>
      </c>
      <c r="M746">
        <v>365646.81530223298</v>
      </c>
      <c r="N746">
        <v>2988550.8261614698</v>
      </c>
      <c r="O746">
        <v>2968301.91926128</v>
      </c>
      <c r="P746">
        <v>4285089.8996318001</v>
      </c>
      <c r="Q746">
        <v>3071719.6163681699</v>
      </c>
    </row>
    <row r="747" spans="1:17" x14ac:dyDescent="0.35">
      <c r="A747" t="s">
        <v>154</v>
      </c>
      <c r="B747" t="s">
        <v>6936</v>
      </c>
      <c r="C747" t="s">
        <v>6937</v>
      </c>
      <c r="D747">
        <v>0</v>
      </c>
      <c r="E747">
        <v>29</v>
      </c>
      <c r="F747">
        <v>10</v>
      </c>
      <c r="G747">
        <v>36</v>
      </c>
      <c r="H747">
        <v>10</v>
      </c>
      <c r="I747">
        <v>393</v>
      </c>
      <c r="J747">
        <v>667667.10352254997</v>
      </c>
      <c r="K747">
        <v>684698.10803532705</v>
      </c>
      <c r="L747">
        <v>829855.13671875</v>
      </c>
      <c r="M747">
        <v>605987.91688012599</v>
      </c>
      <c r="N747">
        <v>1704841.79473123</v>
      </c>
      <c r="O747">
        <v>947572.60030883597</v>
      </c>
      <c r="P747">
        <v>2801402.4206807199</v>
      </c>
      <c r="Q747">
        <v>1291909.33112379</v>
      </c>
    </row>
    <row r="748" spans="1:17" x14ac:dyDescent="0.35">
      <c r="A748" t="s">
        <v>154</v>
      </c>
      <c r="B748" t="s">
        <v>6938</v>
      </c>
      <c r="C748" t="s">
        <v>6939</v>
      </c>
      <c r="D748">
        <v>0</v>
      </c>
      <c r="E748">
        <v>71</v>
      </c>
      <c r="F748">
        <v>5</v>
      </c>
      <c r="G748">
        <v>46</v>
      </c>
      <c r="H748">
        <v>5</v>
      </c>
      <c r="I748">
        <v>75</v>
      </c>
      <c r="J748">
        <v>6207091.2005594699</v>
      </c>
      <c r="K748">
        <v>2510902.2322682999</v>
      </c>
      <c r="L748">
        <v>2059683.4453125</v>
      </c>
      <c r="M748">
        <v>1355995.1424024601</v>
      </c>
      <c r="N748">
        <v>13222125.371655799</v>
      </c>
      <c r="O748">
        <v>7400981.28297175</v>
      </c>
      <c r="P748">
        <v>18682386.746967401</v>
      </c>
      <c r="Q748">
        <v>13682416.9354199</v>
      </c>
    </row>
    <row r="749" spans="1:17" x14ac:dyDescent="0.35">
      <c r="A749" t="s">
        <v>154</v>
      </c>
      <c r="B749" t="s">
        <v>6940</v>
      </c>
      <c r="C749" t="s">
        <v>6941</v>
      </c>
      <c r="D749">
        <v>0</v>
      </c>
      <c r="E749">
        <v>30</v>
      </c>
      <c r="F749">
        <v>11</v>
      </c>
      <c r="G749">
        <v>16</v>
      </c>
      <c r="H749">
        <v>11</v>
      </c>
      <c r="I749">
        <v>430</v>
      </c>
      <c r="J749">
        <v>224818.65787017901</v>
      </c>
      <c r="K749">
        <v>195088.00437002501</v>
      </c>
      <c r="L749">
        <v>258882.9375</v>
      </c>
      <c r="M749">
        <v>117650.68307288599</v>
      </c>
      <c r="N749">
        <v>40635.8250156137</v>
      </c>
      <c r="O749" t="s">
        <v>732</v>
      </c>
      <c r="P749">
        <v>22797.5504942431</v>
      </c>
      <c r="Q749" t="s">
        <v>732</v>
      </c>
    </row>
    <row r="750" spans="1:17" x14ac:dyDescent="0.35">
      <c r="A750" t="s">
        <v>154</v>
      </c>
      <c r="B750" t="s">
        <v>6942</v>
      </c>
      <c r="C750" t="s">
        <v>6943</v>
      </c>
      <c r="D750">
        <v>0</v>
      </c>
      <c r="E750">
        <v>64</v>
      </c>
      <c r="F750">
        <v>5</v>
      </c>
      <c r="G750">
        <v>32</v>
      </c>
      <c r="H750">
        <v>5</v>
      </c>
      <c r="I750">
        <v>137</v>
      </c>
      <c r="J750">
        <v>3328741.5198084</v>
      </c>
      <c r="K750">
        <v>3390541.5445863199</v>
      </c>
      <c r="L750">
        <v>3077410.43359375</v>
      </c>
      <c r="M750">
        <v>2205980.47854714</v>
      </c>
      <c r="N750">
        <v>1646532.94625194</v>
      </c>
      <c r="O750">
        <v>1887010.392306</v>
      </c>
      <c r="P750">
        <v>1150596.6036608301</v>
      </c>
      <c r="Q750">
        <v>687980.27103834599</v>
      </c>
    </row>
    <row r="751" spans="1:17" x14ac:dyDescent="0.35">
      <c r="A751" t="s">
        <v>154</v>
      </c>
      <c r="B751" t="s">
        <v>6944</v>
      </c>
      <c r="C751" t="s">
        <v>6945</v>
      </c>
      <c r="D751">
        <v>0</v>
      </c>
      <c r="E751">
        <v>70</v>
      </c>
      <c r="F751">
        <v>9</v>
      </c>
      <c r="G751">
        <v>42</v>
      </c>
      <c r="H751">
        <v>9</v>
      </c>
      <c r="I751">
        <v>135</v>
      </c>
      <c r="J751">
        <v>1335835.6911559</v>
      </c>
      <c r="K751">
        <v>1289372.0419073801</v>
      </c>
      <c r="L751">
        <v>1176919.171875</v>
      </c>
      <c r="M751">
        <v>293467.201450022</v>
      </c>
      <c r="N751">
        <v>74338.318277865896</v>
      </c>
      <c r="O751">
        <v>39925.385552498701</v>
      </c>
      <c r="P751">
        <v>29349.9611150979</v>
      </c>
      <c r="Q751" t="s">
        <v>732</v>
      </c>
    </row>
    <row r="752" spans="1:17" x14ac:dyDescent="0.35">
      <c r="A752" t="s">
        <v>154</v>
      </c>
      <c r="B752" t="s">
        <v>6946</v>
      </c>
      <c r="C752" t="s">
        <v>6947</v>
      </c>
      <c r="D752">
        <v>0</v>
      </c>
      <c r="E752">
        <v>44</v>
      </c>
      <c r="F752">
        <v>10</v>
      </c>
      <c r="G752">
        <v>43</v>
      </c>
      <c r="H752">
        <v>10</v>
      </c>
      <c r="I752">
        <v>217</v>
      </c>
      <c r="J752">
        <v>793848.13111508603</v>
      </c>
      <c r="K752">
        <v>958238.86848851095</v>
      </c>
      <c r="L752">
        <v>1088562.1953125</v>
      </c>
      <c r="M752">
        <v>676194.714432601</v>
      </c>
      <c r="N752">
        <v>204548.10382837401</v>
      </c>
      <c r="O752">
        <v>397937.27746860299</v>
      </c>
      <c r="P752">
        <v>163215.00146741199</v>
      </c>
      <c r="Q752">
        <v>87588.254965547705</v>
      </c>
    </row>
    <row r="753" spans="1:17" x14ac:dyDescent="0.35">
      <c r="A753" t="s">
        <v>154</v>
      </c>
      <c r="B753" t="s">
        <v>6948</v>
      </c>
      <c r="C753" t="s">
        <v>6949</v>
      </c>
      <c r="D753">
        <v>0</v>
      </c>
      <c r="E753">
        <v>67</v>
      </c>
      <c r="F753">
        <v>3</v>
      </c>
      <c r="G753">
        <v>47</v>
      </c>
      <c r="H753">
        <v>2</v>
      </c>
      <c r="I753">
        <v>63</v>
      </c>
      <c r="J753">
        <v>11735525.3833618</v>
      </c>
      <c r="K753">
        <v>10041059.839109</v>
      </c>
      <c r="L753">
        <v>7518356</v>
      </c>
      <c r="M753">
        <v>10015345.002096601</v>
      </c>
      <c r="N753">
        <v>1382177.1275222001</v>
      </c>
      <c r="O753">
        <v>5475478.1760562202</v>
      </c>
      <c r="P753" t="s">
        <v>732</v>
      </c>
      <c r="Q753" t="s">
        <v>732</v>
      </c>
    </row>
    <row r="754" spans="1:17" x14ac:dyDescent="0.35">
      <c r="A754" t="s">
        <v>154</v>
      </c>
      <c r="B754" t="s">
        <v>6950</v>
      </c>
      <c r="C754" t="s">
        <v>6951</v>
      </c>
      <c r="D754">
        <v>0</v>
      </c>
      <c r="E754">
        <v>35</v>
      </c>
      <c r="F754">
        <v>8</v>
      </c>
      <c r="G754">
        <v>44</v>
      </c>
      <c r="H754">
        <v>8</v>
      </c>
      <c r="I754">
        <v>238</v>
      </c>
      <c r="J754">
        <v>2981214.4721697499</v>
      </c>
      <c r="K754">
        <v>2829632.7215980398</v>
      </c>
      <c r="L754">
        <v>3151756.0078125</v>
      </c>
      <c r="M754">
        <v>2318585.5862235101</v>
      </c>
      <c r="N754">
        <v>630573.51491479506</v>
      </c>
      <c r="O754">
        <v>1466985.6646342601</v>
      </c>
      <c r="P754">
        <v>499289.60137996997</v>
      </c>
      <c r="Q754">
        <v>160656.608049339</v>
      </c>
    </row>
    <row r="755" spans="1:17" x14ac:dyDescent="0.35">
      <c r="A755" t="s">
        <v>154</v>
      </c>
      <c r="B755" t="s">
        <v>6952</v>
      </c>
      <c r="C755" t="s">
        <v>6953</v>
      </c>
      <c r="D755">
        <v>0</v>
      </c>
      <c r="E755">
        <v>39</v>
      </c>
      <c r="F755">
        <v>7</v>
      </c>
      <c r="G755">
        <v>27</v>
      </c>
      <c r="H755">
        <v>7</v>
      </c>
      <c r="I755">
        <v>246</v>
      </c>
      <c r="J755">
        <v>414068.15657699498</v>
      </c>
      <c r="K755">
        <v>399272.81489160802</v>
      </c>
      <c r="L755">
        <v>456585.203125</v>
      </c>
      <c r="M755">
        <v>332984.26721623499</v>
      </c>
      <c r="N755">
        <v>45158.104807855299</v>
      </c>
      <c r="O755">
        <v>137073.487276606</v>
      </c>
      <c r="P755">
        <v>25129.247546651899</v>
      </c>
      <c r="Q755" t="s">
        <v>732</v>
      </c>
    </row>
    <row r="756" spans="1:17" x14ac:dyDescent="0.35">
      <c r="A756" t="s">
        <v>154</v>
      </c>
      <c r="B756" t="s">
        <v>6954</v>
      </c>
      <c r="C756" t="s">
        <v>6955</v>
      </c>
      <c r="D756">
        <v>0</v>
      </c>
      <c r="E756">
        <v>21</v>
      </c>
      <c r="F756">
        <v>9</v>
      </c>
      <c r="G756">
        <v>28</v>
      </c>
      <c r="H756">
        <v>9</v>
      </c>
      <c r="I756">
        <v>505</v>
      </c>
      <c r="J756">
        <v>533676.36634958396</v>
      </c>
      <c r="K756">
        <v>541857.732941158</v>
      </c>
      <c r="L756">
        <v>782678.71875</v>
      </c>
      <c r="M756">
        <v>73509.008968590904</v>
      </c>
      <c r="N756">
        <v>80338.517865274</v>
      </c>
      <c r="O756">
        <v>124936.637165055</v>
      </c>
      <c r="P756">
        <v>117387.046578004</v>
      </c>
      <c r="Q756">
        <v>25888.419564673899</v>
      </c>
    </row>
    <row r="757" spans="1:17" x14ac:dyDescent="0.35">
      <c r="A757" t="s">
        <v>154</v>
      </c>
      <c r="B757" t="s">
        <v>6956</v>
      </c>
      <c r="C757" t="s">
        <v>6957</v>
      </c>
      <c r="D757">
        <v>0</v>
      </c>
      <c r="E757">
        <v>24</v>
      </c>
      <c r="F757">
        <v>8</v>
      </c>
      <c r="G757">
        <v>47</v>
      </c>
      <c r="H757">
        <v>8</v>
      </c>
      <c r="I757">
        <v>366</v>
      </c>
      <c r="J757">
        <v>1444051.3209498399</v>
      </c>
      <c r="K757">
        <v>1490384.55483673</v>
      </c>
      <c r="L757">
        <v>1524308.109375</v>
      </c>
      <c r="M757">
        <v>897173.43477481301</v>
      </c>
      <c r="N757">
        <v>304973.87584402802</v>
      </c>
      <c r="O757">
        <v>488126.57808324002</v>
      </c>
      <c r="P757">
        <v>224762.92735080401</v>
      </c>
      <c r="Q757">
        <v>137254.584955167</v>
      </c>
    </row>
    <row r="758" spans="1:17" x14ac:dyDescent="0.35">
      <c r="A758" t="s">
        <v>154</v>
      </c>
      <c r="B758" t="s">
        <v>6958</v>
      </c>
      <c r="C758" t="s">
        <v>6959</v>
      </c>
      <c r="D758">
        <v>0</v>
      </c>
      <c r="E758">
        <v>27</v>
      </c>
      <c r="F758">
        <v>7</v>
      </c>
      <c r="G758">
        <v>23</v>
      </c>
      <c r="H758">
        <v>7</v>
      </c>
      <c r="I758">
        <v>315</v>
      </c>
      <c r="J758">
        <v>1149352.6186687299</v>
      </c>
      <c r="K758">
        <v>1170095.19107203</v>
      </c>
      <c r="L758">
        <v>1365143.15625</v>
      </c>
      <c r="M758">
        <v>969187.62142897001</v>
      </c>
      <c r="N758">
        <v>183740.32042760801</v>
      </c>
      <c r="O758">
        <v>441796.78361292899</v>
      </c>
      <c r="P758">
        <v>90531.885407841997</v>
      </c>
      <c r="Q758">
        <v>561841.64881317201</v>
      </c>
    </row>
    <row r="759" spans="1:17" x14ac:dyDescent="0.35">
      <c r="A759" t="s">
        <v>154</v>
      </c>
      <c r="B759" t="s">
        <v>6960</v>
      </c>
      <c r="C759" t="s">
        <v>6961</v>
      </c>
      <c r="D759">
        <v>0</v>
      </c>
      <c r="E759">
        <v>24</v>
      </c>
      <c r="F759">
        <v>10</v>
      </c>
      <c r="G759">
        <v>22</v>
      </c>
      <c r="H759">
        <v>10</v>
      </c>
      <c r="I759">
        <v>469</v>
      </c>
      <c r="J759">
        <v>163002.06237857099</v>
      </c>
      <c r="K759">
        <v>184136.218977362</v>
      </c>
      <c r="L759">
        <v>466968.5859375</v>
      </c>
      <c r="M759">
        <v>96289.389121101602</v>
      </c>
      <c r="N759" t="s">
        <v>732</v>
      </c>
      <c r="O759" t="s">
        <v>732</v>
      </c>
      <c r="P759">
        <v>1522790.75849646</v>
      </c>
      <c r="Q759">
        <v>3127514.0118941199</v>
      </c>
    </row>
    <row r="760" spans="1:17" x14ac:dyDescent="0.35">
      <c r="A760" t="s">
        <v>154</v>
      </c>
      <c r="B760" t="s">
        <v>6962</v>
      </c>
      <c r="C760" t="s">
        <v>6963</v>
      </c>
      <c r="D760">
        <v>0</v>
      </c>
      <c r="E760">
        <v>48</v>
      </c>
      <c r="F760">
        <v>6</v>
      </c>
      <c r="G760">
        <v>27</v>
      </c>
      <c r="H760">
        <v>6</v>
      </c>
      <c r="I760">
        <v>122</v>
      </c>
      <c r="J760">
        <v>1180090.2641757401</v>
      </c>
      <c r="K760">
        <v>1399115.2512034101</v>
      </c>
      <c r="L760">
        <v>2317693.4921875</v>
      </c>
      <c r="M760">
        <v>1047468.2910508</v>
      </c>
      <c r="N760">
        <v>470463.24613169202</v>
      </c>
      <c r="O760">
        <v>315435.32379621197</v>
      </c>
      <c r="P760">
        <v>966153.95767047897</v>
      </c>
      <c r="Q760">
        <v>279148.27565166098</v>
      </c>
    </row>
    <row r="761" spans="1:17" x14ac:dyDescent="0.35">
      <c r="A761" t="s">
        <v>154</v>
      </c>
      <c r="B761" t="s">
        <v>6964</v>
      </c>
      <c r="C761" t="s">
        <v>6965</v>
      </c>
      <c r="D761">
        <v>0</v>
      </c>
      <c r="E761">
        <v>25</v>
      </c>
      <c r="F761">
        <v>9</v>
      </c>
      <c r="G761">
        <v>21</v>
      </c>
      <c r="H761">
        <v>9</v>
      </c>
      <c r="I761">
        <v>422</v>
      </c>
      <c r="J761">
        <v>457013.36720554502</v>
      </c>
      <c r="K761">
        <v>543609.50497526396</v>
      </c>
      <c r="L761">
        <v>596489.40625</v>
      </c>
      <c r="M761">
        <v>201507.77612103801</v>
      </c>
      <c r="N761">
        <v>71082.491501009994</v>
      </c>
      <c r="O761">
        <v>92693.623963162405</v>
      </c>
      <c r="P761">
        <v>125429.116687256</v>
      </c>
      <c r="Q761">
        <v>38969.2292363011</v>
      </c>
    </row>
    <row r="762" spans="1:17" x14ac:dyDescent="0.35">
      <c r="A762" t="s">
        <v>154</v>
      </c>
      <c r="B762" t="s">
        <v>6966</v>
      </c>
      <c r="C762" t="s">
        <v>6967</v>
      </c>
      <c r="D762">
        <v>0</v>
      </c>
      <c r="E762">
        <v>23</v>
      </c>
      <c r="F762">
        <v>9</v>
      </c>
      <c r="G762">
        <v>31</v>
      </c>
      <c r="H762">
        <v>9</v>
      </c>
      <c r="I762">
        <v>489</v>
      </c>
      <c r="J762">
        <v>616077.63278309803</v>
      </c>
      <c r="K762">
        <v>718483.061514545</v>
      </c>
      <c r="L762">
        <v>658518.2265625</v>
      </c>
      <c r="M762">
        <v>547157.352214435</v>
      </c>
      <c r="N762">
        <v>577562.98307513003</v>
      </c>
      <c r="O762">
        <v>655760.52168757597</v>
      </c>
      <c r="P762">
        <v>670867.62064758094</v>
      </c>
      <c r="Q762">
        <v>270025.24391579698</v>
      </c>
    </row>
    <row r="763" spans="1:17" x14ac:dyDescent="0.35">
      <c r="A763" t="s">
        <v>154</v>
      </c>
      <c r="B763" t="s">
        <v>6968</v>
      </c>
      <c r="C763" t="s">
        <v>6969</v>
      </c>
      <c r="D763">
        <v>0</v>
      </c>
      <c r="E763">
        <v>51</v>
      </c>
      <c r="F763">
        <v>7</v>
      </c>
      <c r="G763">
        <v>30</v>
      </c>
      <c r="H763">
        <v>7</v>
      </c>
      <c r="I763">
        <v>233</v>
      </c>
      <c r="J763">
        <v>615546.237162948</v>
      </c>
      <c r="K763">
        <v>496486.07511229703</v>
      </c>
      <c r="L763">
        <v>610051.490234375</v>
      </c>
      <c r="M763">
        <v>548723.24370041396</v>
      </c>
      <c r="N763">
        <v>793113.76424226805</v>
      </c>
      <c r="O763">
        <v>1129324.0314066201</v>
      </c>
      <c r="P763">
        <v>275133.80544219102</v>
      </c>
      <c r="Q763">
        <v>80915.523425573105</v>
      </c>
    </row>
    <row r="764" spans="1:17" x14ac:dyDescent="0.35">
      <c r="A764" t="s">
        <v>154</v>
      </c>
      <c r="B764" t="s">
        <v>427</v>
      </c>
      <c r="C764" t="s">
        <v>6970</v>
      </c>
      <c r="D764">
        <v>0</v>
      </c>
      <c r="E764">
        <v>12</v>
      </c>
      <c r="F764">
        <v>4</v>
      </c>
      <c r="G764">
        <v>25</v>
      </c>
      <c r="H764">
        <v>4</v>
      </c>
      <c r="I764">
        <v>588</v>
      </c>
      <c r="J764">
        <v>1622003.73624717</v>
      </c>
      <c r="K764">
        <v>1702429.9028284</v>
      </c>
      <c r="L764">
        <v>1703691.390625</v>
      </c>
      <c r="M764">
        <v>831550.12765509298</v>
      </c>
      <c r="N764" t="s">
        <v>732</v>
      </c>
      <c r="O764" t="s">
        <v>732</v>
      </c>
      <c r="P764" t="s">
        <v>732</v>
      </c>
      <c r="Q764" t="s">
        <v>732</v>
      </c>
    </row>
    <row r="765" spans="1:17" x14ac:dyDescent="0.35">
      <c r="A765" t="s">
        <v>154</v>
      </c>
      <c r="B765" t="s">
        <v>6971</v>
      </c>
      <c r="C765" t="s">
        <v>6972</v>
      </c>
      <c r="D765">
        <v>0</v>
      </c>
      <c r="E765">
        <v>47</v>
      </c>
      <c r="F765">
        <v>4</v>
      </c>
      <c r="G765">
        <v>43</v>
      </c>
      <c r="H765">
        <v>4</v>
      </c>
      <c r="I765">
        <v>97</v>
      </c>
      <c r="J765">
        <v>3000228.2216102201</v>
      </c>
      <c r="K765">
        <v>2412765.0088867201</v>
      </c>
      <c r="L765">
        <v>3610513.984375</v>
      </c>
      <c r="M765">
        <v>2778623.27265803</v>
      </c>
      <c r="N765">
        <v>746310.04389326205</v>
      </c>
      <c r="O765">
        <v>500320.03778824903</v>
      </c>
      <c r="P765">
        <v>1957842.8838024801</v>
      </c>
      <c r="Q765">
        <v>741439.68166823895</v>
      </c>
    </row>
    <row r="766" spans="1:17" x14ac:dyDescent="0.35">
      <c r="A766" t="s">
        <v>154</v>
      </c>
      <c r="B766" t="s">
        <v>6973</v>
      </c>
      <c r="C766" t="s">
        <v>6974</v>
      </c>
      <c r="D766">
        <v>0</v>
      </c>
      <c r="E766">
        <v>42</v>
      </c>
      <c r="F766">
        <v>5</v>
      </c>
      <c r="G766">
        <v>17</v>
      </c>
      <c r="H766">
        <v>5</v>
      </c>
      <c r="I766">
        <v>179</v>
      </c>
      <c r="J766">
        <v>568631.10539581697</v>
      </c>
      <c r="K766">
        <v>437005.93574531801</v>
      </c>
      <c r="L766">
        <v>491109.2890625</v>
      </c>
      <c r="M766">
        <v>446176.86081416899</v>
      </c>
      <c r="N766">
        <v>23248.189042952501</v>
      </c>
      <c r="O766">
        <v>2646846.2369001098</v>
      </c>
      <c r="P766" t="s">
        <v>732</v>
      </c>
      <c r="Q766" t="s">
        <v>732</v>
      </c>
    </row>
    <row r="767" spans="1:17" x14ac:dyDescent="0.35">
      <c r="A767" t="s">
        <v>154</v>
      </c>
      <c r="B767" t="s">
        <v>6975</v>
      </c>
      <c r="C767" t="s">
        <v>6976</v>
      </c>
      <c r="D767">
        <v>0</v>
      </c>
      <c r="E767">
        <v>35</v>
      </c>
      <c r="F767">
        <v>8</v>
      </c>
      <c r="G767">
        <v>35</v>
      </c>
      <c r="H767">
        <v>8</v>
      </c>
      <c r="I767">
        <v>291</v>
      </c>
      <c r="J767">
        <v>833131.04972115904</v>
      </c>
      <c r="K767">
        <v>929279.20791170897</v>
      </c>
      <c r="L767">
        <v>994298.10546875</v>
      </c>
      <c r="M767">
        <v>713161.186104747</v>
      </c>
      <c r="N767">
        <v>918420.45586997003</v>
      </c>
      <c r="O767">
        <v>970652.75631996698</v>
      </c>
      <c r="P767">
        <v>1067407.8267256501</v>
      </c>
      <c r="Q767">
        <v>815845.48828268098</v>
      </c>
    </row>
    <row r="768" spans="1:17" x14ac:dyDescent="0.35">
      <c r="A768" t="s">
        <v>154</v>
      </c>
      <c r="B768" t="s">
        <v>6977</v>
      </c>
      <c r="C768" t="s">
        <v>6978</v>
      </c>
      <c r="D768">
        <v>0</v>
      </c>
      <c r="E768">
        <v>29</v>
      </c>
      <c r="F768">
        <v>11</v>
      </c>
      <c r="G768">
        <v>31</v>
      </c>
      <c r="H768">
        <v>11</v>
      </c>
      <c r="I768">
        <v>414</v>
      </c>
      <c r="J768">
        <v>761189.27544428001</v>
      </c>
      <c r="K768">
        <v>912070.95553327701</v>
      </c>
      <c r="L768">
        <v>1121701.2988281299</v>
      </c>
      <c r="M768">
        <v>772985.66892517498</v>
      </c>
      <c r="N768">
        <v>33726.492377437702</v>
      </c>
      <c r="O768">
        <v>202276.301387474</v>
      </c>
      <c r="P768">
        <v>36359.459450182199</v>
      </c>
      <c r="Q768">
        <v>70187.0123336088</v>
      </c>
    </row>
    <row r="769" spans="1:17" x14ac:dyDescent="0.35">
      <c r="A769" t="s">
        <v>154</v>
      </c>
      <c r="B769" t="s">
        <v>6979</v>
      </c>
      <c r="C769" t="s">
        <v>6980</v>
      </c>
      <c r="D769">
        <v>0</v>
      </c>
      <c r="E769">
        <v>21</v>
      </c>
      <c r="F769">
        <v>7</v>
      </c>
      <c r="G769">
        <v>33</v>
      </c>
      <c r="H769">
        <v>7</v>
      </c>
      <c r="I769">
        <v>384</v>
      </c>
      <c r="J769">
        <v>7081665.0297628101</v>
      </c>
      <c r="K769">
        <v>7557756.58411262</v>
      </c>
      <c r="L769">
        <v>5060607.32421875</v>
      </c>
      <c r="M769">
        <v>7848298.6460816897</v>
      </c>
      <c r="N769">
        <v>12307793.2092408</v>
      </c>
      <c r="O769">
        <v>24873392.145326499</v>
      </c>
      <c r="P769">
        <v>18663687.412382498</v>
      </c>
      <c r="Q769">
        <v>28243671.405706301</v>
      </c>
    </row>
    <row r="770" spans="1:17" x14ac:dyDescent="0.35">
      <c r="A770" t="s">
        <v>154</v>
      </c>
      <c r="B770" t="s">
        <v>6981</v>
      </c>
      <c r="C770" t="s">
        <v>6982</v>
      </c>
      <c r="D770">
        <v>0</v>
      </c>
      <c r="E770">
        <v>20</v>
      </c>
      <c r="F770">
        <v>7</v>
      </c>
      <c r="G770">
        <v>32</v>
      </c>
      <c r="H770">
        <v>7</v>
      </c>
      <c r="I770">
        <v>452</v>
      </c>
      <c r="J770">
        <v>308831.877670591</v>
      </c>
      <c r="K770">
        <v>658363.20904935698</v>
      </c>
      <c r="L770">
        <v>684161.421875</v>
      </c>
      <c r="M770">
        <v>870213.12377559498</v>
      </c>
      <c r="N770">
        <v>136805.40970793</v>
      </c>
      <c r="O770">
        <v>246020.14112057199</v>
      </c>
      <c r="P770">
        <v>57957.7151596041</v>
      </c>
      <c r="Q770" t="s">
        <v>732</v>
      </c>
    </row>
    <row r="771" spans="1:17" x14ac:dyDescent="0.35">
      <c r="A771" t="s">
        <v>154</v>
      </c>
      <c r="B771" t="s">
        <v>6983</v>
      </c>
      <c r="C771" t="s">
        <v>6984</v>
      </c>
      <c r="D771">
        <v>0</v>
      </c>
      <c r="E771">
        <v>15</v>
      </c>
      <c r="F771">
        <v>11</v>
      </c>
      <c r="G771">
        <v>20</v>
      </c>
      <c r="H771">
        <v>11</v>
      </c>
      <c r="I771">
        <v>735</v>
      </c>
      <c r="J771">
        <v>316971.74326498603</v>
      </c>
      <c r="K771">
        <v>411053.22866879898</v>
      </c>
      <c r="L771">
        <v>415442.2578125</v>
      </c>
      <c r="M771">
        <v>358680.93299200601</v>
      </c>
      <c r="N771">
        <v>351565.82959964301</v>
      </c>
      <c r="O771">
        <v>356931.80445785698</v>
      </c>
      <c r="P771">
        <v>200758.28097211701</v>
      </c>
      <c r="Q771">
        <v>107929.785236966</v>
      </c>
    </row>
    <row r="772" spans="1:17" x14ac:dyDescent="0.35">
      <c r="A772" t="s">
        <v>154</v>
      </c>
      <c r="B772" t="s">
        <v>6985</v>
      </c>
      <c r="C772" t="s">
        <v>6986</v>
      </c>
      <c r="D772">
        <v>0</v>
      </c>
      <c r="E772">
        <v>24</v>
      </c>
      <c r="F772">
        <v>10</v>
      </c>
      <c r="G772">
        <v>29</v>
      </c>
      <c r="H772">
        <v>10</v>
      </c>
      <c r="I772">
        <v>512</v>
      </c>
      <c r="J772">
        <v>595476.83068123099</v>
      </c>
      <c r="K772">
        <v>698797.70299755596</v>
      </c>
      <c r="L772">
        <v>722102.828125</v>
      </c>
      <c r="M772">
        <v>641179.835197701</v>
      </c>
      <c r="N772">
        <v>664505.99502211902</v>
      </c>
      <c r="O772">
        <v>618640.43945125199</v>
      </c>
      <c r="P772">
        <v>588409.74588065804</v>
      </c>
      <c r="Q772">
        <v>522688.50994392298</v>
      </c>
    </row>
    <row r="773" spans="1:17" x14ac:dyDescent="0.35">
      <c r="A773" t="s">
        <v>154</v>
      </c>
      <c r="B773" t="s">
        <v>6987</v>
      </c>
      <c r="C773" t="s">
        <v>6988</v>
      </c>
      <c r="D773">
        <v>0</v>
      </c>
      <c r="E773">
        <v>12</v>
      </c>
      <c r="F773">
        <v>11</v>
      </c>
      <c r="G773">
        <v>23</v>
      </c>
      <c r="H773">
        <v>11</v>
      </c>
      <c r="I773">
        <v>985</v>
      </c>
      <c r="J773">
        <v>461426.33181506698</v>
      </c>
      <c r="K773">
        <v>428878.54490130302</v>
      </c>
      <c r="L773">
        <v>518298.353515625</v>
      </c>
      <c r="M773">
        <v>389305.34238019597</v>
      </c>
      <c r="N773">
        <v>215252.37370028099</v>
      </c>
      <c r="O773">
        <v>208723.53100621299</v>
      </c>
      <c r="P773" t="s">
        <v>732</v>
      </c>
      <c r="Q773" t="s">
        <v>732</v>
      </c>
    </row>
    <row r="774" spans="1:17" x14ac:dyDescent="0.35">
      <c r="A774" t="s">
        <v>154</v>
      </c>
      <c r="B774" t="s">
        <v>6989</v>
      </c>
      <c r="C774" t="s">
        <v>6990</v>
      </c>
      <c r="D774">
        <v>0</v>
      </c>
      <c r="E774">
        <v>45</v>
      </c>
      <c r="F774">
        <v>3</v>
      </c>
      <c r="G774">
        <v>45</v>
      </c>
      <c r="H774">
        <v>3</v>
      </c>
      <c r="I774">
        <v>77</v>
      </c>
      <c r="J774">
        <v>9323907.7295723092</v>
      </c>
      <c r="K774">
        <v>9246999.36405438</v>
      </c>
      <c r="L774">
        <v>7719958.8359375</v>
      </c>
      <c r="M774">
        <v>6416771.4928810298</v>
      </c>
      <c r="N774">
        <v>868165.31981259701</v>
      </c>
      <c r="O774">
        <v>1340284.5100475301</v>
      </c>
      <c r="P774">
        <v>381382.49742738099</v>
      </c>
      <c r="Q774">
        <v>180262.32376287499</v>
      </c>
    </row>
    <row r="775" spans="1:17" x14ac:dyDescent="0.35">
      <c r="A775" t="s">
        <v>154</v>
      </c>
      <c r="B775" t="s">
        <v>6991</v>
      </c>
      <c r="C775" t="s">
        <v>6992</v>
      </c>
      <c r="D775">
        <v>0</v>
      </c>
      <c r="E775">
        <v>16</v>
      </c>
      <c r="F775">
        <v>10</v>
      </c>
      <c r="G775">
        <v>22</v>
      </c>
      <c r="H775">
        <v>10</v>
      </c>
      <c r="I775">
        <v>744</v>
      </c>
      <c r="J775">
        <v>300823.66513411503</v>
      </c>
      <c r="K775">
        <v>277921.25974462501</v>
      </c>
      <c r="L775">
        <v>282326.888671875</v>
      </c>
      <c r="M775">
        <v>170812.92327177399</v>
      </c>
      <c r="N775">
        <v>91256.628479699502</v>
      </c>
      <c r="O775">
        <v>101534.334842679</v>
      </c>
      <c r="P775" t="s">
        <v>732</v>
      </c>
      <c r="Q775">
        <v>52826.8966805932</v>
      </c>
    </row>
    <row r="776" spans="1:17" x14ac:dyDescent="0.35">
      <c r="A776" t="s">
        <v>154</v>
      </c>
      <c r="B776" t="s">
        <v>443</v>
      </c>
      <c r="C776" t="s">
        <v>6993</v>
      </c>
      <c r="D776">
        <v>0</v>
      </c>
      <c r="E776">
        <v>31</v>
      </c>
      <c r="F776">
        <v>5</v>
      </c>
      <c r="G776">
        <v>37</v>
      </c>
      <c r="H776">
        <v>5</v>
      </c>
      <c r="I776">
        <v>162</v>
      </c>
      <c r="J776">
        <v>1387104.66209135</v>
      </c>
      <c r="K776">
        <v>1228141.0447736101</v>
      </c>
      <c r="L776">
        <v>1726112.859375</v>
      </c>
      <c r="M776">
        <v>1030062.17954907</v>
      </c>
      <c r="N776">
        <v>197485.19473662999</v>
      </c>
      <c r="O776">
        <v>61435.498331599898</v>
      </c>
      <c r="P776">
        <v>134740.03182613</v>
      </c>
      <c r="Q776">
        <v>71922.595609219003</v>
      </c>
    </row>
    <row r="777" spans="1:17" x14ac:dyDescent="0.35">
      <c r="A777" t="s">
        <v>154</v>
      </c>
      <c r="B777" t="s">
        <v>6994</v>
      </c>
      <c r="C777" t="s">
        <v>6995</v>
      </c>
      <c r="D777">
        <v>0</v>
      </c>
      <c r="E777">
        <v>38</v>
      </c>
      <c r="F777">
        <v>9</v>
      </c>
      <c r="G777">
        <v>49</v>
      </c>
      <c r="H777">
        <v>9</v>
      </c>
      <c r="I777">
        <v>235</v>
      </c>
      <c r="J777">
        <v>845007.56960908603</v>
      </c>
      <c r="K777">
        <v>1046587.2583468599</v>
      </c>
      <c r="L777">
        <v>1116911.4794921901</v>
      </c>
      <c r="M777">
        <v>872890.04629901599</v>
      </c>
      <c r="N777">
        <v>10933624.254031001</v>
      </c>
      <c r="O777">
        <v>19012104.688972</v>
      </c>
      <c r="P777">
        <v>5802668.7938203197</v>
      </c>
      <c r="Q777">
        <v>2179128.3204383599</v>
      </c>
    </row>
    <row r="778" spans="1:17" x14ac:dyDescent="0.35">
      <c r="A778" t="s">
        <v>154</v>
      </c>
      <c r="B778" t="s">
        <v>6996</v>
      </c>
      <c r="C778" t="s">
        <v>6997</v>
      </c>
      <c r="D778">
        <v>0</v>
      </c>
      <c r="E778">
        <v>35</v>
      </c>
      <c r="F778">
        <v>6</v>
      </c>
      <c r="G778">
        <v>46</v>
      </c>
      <c r="H778">
        <v>6</v>
      </c>
      <c r="I778">
        <v>190</v>
      </c>
      <c r="J778">
        <v>3786628.1594829601</v>
      </c>
      <c r="K778">
        <v>4075956.24356469</v>
      </c>
      <c r="L778">
        <v>4426010.640625</v>
      </c>
      <c r="M778">
        <v>2978427.1814778098</v>
      </c>
      <c r="N778">
        <v>2678326.4039797201</v>
      </c>
      <c r="O778">
        <v>1776531.18069571</v>
      </c>
      <c r="P778">
        <v>2080145.53295263</v>
      </c>
      <c r="Q778">
        <v>994055.35509698803</v>
      </c>
    </row>
    <row r="779" spans="1:17" x14ac:dyDescent="0.35">
      <c r="A779" t="s">
        <v>154</v>
      </c>
      <c r="B779" t="s">
        <v>6998</v>
      </c>
      <c r="C779" t="s">
        <v>6999</v>
      </c>
      <c r="D779">
        <v>0</v>
      </c>
      <c r="E779">
        <v>35</v>
      </c>
      <c r="F779">
        <v>8</v>
      </c>
      <c r="G779">
        <v>44</v>
      </c>
      <c r="H779">
        <v>8</v>
      </c>
      <c r="I779">
        <v>278</v>
      </c>
      <c r="J779">
        <v>893889.39461419801</v>
      </c>
      <c r="K779">
        <v>1006134.1365221899</v>
      </c>
      <c r="L779">
        <v>1251974.8671875</v>
      </c>
      <c r="M779">
        <v>788345.75156443298</v>
      </c>
      <c r="N779">
        <v>2857504.6395367598</v>
      </c>
      <c r="O779">
        <v>4250247.65863722</v>
      </c>
      <c r="P779">
        <v>523958.956895535</v>
      </c>
      <c r="Q779">
        <v>292043.06823312998</v>
      </c>
    </row>
    <row r="780" spans="1:17" x14ac:dyDescent="0.35">
      <c r="A780" t="s">
        <v>154</v>
      </c>
      <c r="B780" t="s">
        <v>7000</v>
      </c>
      <c r="C780" t="s">
        <v>7001</v>
      </c>
      <c r="D780">
        <v>0</v>
      </c>
      <c r="E780">
        <v>14</v>
      </c>
      <c r="F780">
        <v>7</v>
      </c>
      <c r="G780">
        <v>48</v>
      </c>
      <c r="H780">
        <v>7</v>
      </c>
      <c r="I780">
        <v>641</v>
      </c>
      <c r="J780">
        <v>1889877.2930563099</v>
      </c>
      <c r="K780">
        <v>1850723.1141800701</v>
      </c>
      <c r="L780">
        <v>1861499.828125</v>
      </c>
      <c r="M780">
        <v>1765359.16195529</v>
      </c>
      <c r="N780">
        <v>838797.22314684698</v>
      </c>
      <c r="O780">
        <v>708106.30907503504</v>
      </c>
      <c r="P780">
        <v>460987.33989110502</v>
      </c>
      <c r="Q780">
        <v>290906.13148672401</v>
      </c>
    </row>
    <row r="781" spans="1:17" x14ac:dyDescent="0.35">
      <c r="A781" t="s">
        <v>154</v>
      </c>
      <c r="B781" t="s">
        <v>7002</v>
      </c>
      <c r="C781" t="s">
        <v>7003</v>
      </c>
      <c r="D781">
        <v>0</v>
      </c>
      <c r="E781">
        <v>35</v>
      </c>
      <c r="F781">
        <v>6</v>
      </c>
      <c r="G781">
        <v>42</v>
      </c>
      <c r="H781">
        <v>6</v>
      </c>
      <c r="I781">
        <v>242</v>
      </c>
      <c r="J781">
        <v>2964224.0142871002</v>
      </c>
      <c r="K781">
        <v>2976877.2504096399</v>
      </c>
      <c r="L781">
        <v>3201929.09375</v>
      </c>
      <c r="M781">
        <v>2347513.3617009898</v>
      </c>
      <c r="N781">
        <v>1020317.03806565</v>
      </c>
      <c r="O781">
        <v>1046187.75146852</v>
      </c>
      <c r="P781">
        <v>802979.42759408604</v>
      </c>
      <c r="Q781">
        <v>442148.97582285898</v>
      </c>
    </row>
    <row r="782" spans="1:17" x14ac:dyDescent="0.35">
      <c r="A782" t="s">
        <v>154</v>
      </c>
      <c r="B782" t="s">
        <v>7004</v>
      </c>
      <c r="C782" t="s">
        <v>7005</v>
      </c>
      <c r="D782">
        <v>0</v>
      </c>
      <c r="E782">
        <v>37</v>
      </c>
      <c r="F782">
        <v>7</v>
      </c>
      <c r="G782">
        <v>39</v>
      </c>
      <c r="H782">
        <v>7</v>
      </c>
      <c r="I782">
        <v>222</v>
      </c>
      <c r="J782">
        <v>645058.20069859596</v>
      </c>
      <c r="K782">
        <v>646395.34230136103</v>
      </c>
      <c r="L782">
        <v>718319</v>
      </c>
      <c r="M782">
        <v>520230.518944229</v>
      </c>
      <c r="N782">
        <v>1494629.57535932</v>
      </c>
      <c r="O782">
        <v>1190554.7056502099</v>
      </c>
      <c r="P782">
        <v>809668.44349988399</v>
      </c>
      <c r="Q782">
        <v>322283.77298295102</v>
      </c>
    </row>
    <row r="783" spans="1:17" x14ac:dyDescent="0.35">
      <c r="A783" t="s">
        <v>154</v>
      </c>
      <c r="B783" t="s">
        <v>7006</v>
      </c>
      <c r="C783" t="s">
        <v>7007</v>
      </c>
      <c r="D783">
        <v>0</v>
      </c>
      <c r="E783">
        <v>43</v>
      </c>
      <c r="F783">
        <v>11</v>
      </c>
      <c r="G783">
        <v>21</v>
      </c>
      <c r="H783">
        <v>11</v>
      </c>
      <c r="I783">
        <v>260</v>
      </c>
      <c r="J783">
        <v>714355.97999269702</v>
      </c>
      <c r="K783">
        <v>713258.60001346702</v>
      </c>
      <c r="L783">
        <v>789094.64453125</v>
      </c>
      <c r="M783">
        <v>684185.56670418498</v>
      </c>
      <c r="N783" t="s">
        <v>732</v>
      </c>
      <c r="O783">
        <v>21398.280352626101</v>
      </c>
      <c r="P783" t="s">
        <v>732</v>
      </c>
      <c r="Q783" t="s">
        <v>732</v>
      </c>
    </row>
    <row r="784" spans="1:17" x14ac:dyDescent="0.35">
      <c r="A784" t="s">
        <v>154</v>
      </c>
      <c r="B784" t="s">
        <v>7008</v>
      </c>
      <c r="C784" t="s">
        <v>7009</v>
      </c>
      <c r="D784">
        <v>0</v>
      </c>
      <c r="E784">
        <v>31</v>
      </c>
      <c r="F784">
        <v>9</v>
      </c>
      <c r="G784">
        <v>28</v>
      </c>
      <c r="H784">
        <v>9</v>
      </c>
      <c r="I784">
        <v>327</v>
      </c>
      <c r="J784">
        <v>43903327.5512124</v>
      </c>
      <c r="K784">
        <v>26373028.517253801</v>
      </c>
      <c r="L784">
        <v>39277700.488281302</v>
      </c>
      <c r="M784">
        <v>76838254.999933094</v>
      </c>
      <c r="N784">
        <v>69913467.8029484</v>
      </c>
      <c r="O784">
        <v>72146461.709735498</v>
      </c>
      <c r="P784">
        <v>172164352.040824</v>
      </c>
      <c r="Q784">
        <v>128937972.205653</v>
      </c>
    </row>
    <row r="785" spans="1:17" x14ac:dyDescent="0.35">
      <c r="A785" t="s">
        <v>154</v>
      </c>
      <c r="B785" t="s">
        <v>7010</v>
      </c>
      <c r="C785" t="s">
        <v>7011</v>
      </c>
      <c r="D785">
        <v>0</v>
      </c>
      <c r="E785">
        <v>24</v>
      </c>
      <c r="F785">
        <v>5</v>
      </c>
      <c r="G785">
        <v>18</v>
      </c>
      <c r="H785">
        <v>5</v>
      </c>
      <c r="I785">
        <v>253</v>
      </c>
      <c r="J785">
        <v>539009.83172363299</v>
      </c>
      <c r="K785">
        <v>503688.44255264098</v>
      </c>
      <c r="L785">
        <v>570707.61328125</v>
      </c>
      <c r="M785">
        <v>410686.29665790399</v>
      </c>
      <c r="N785" t="s">
        <v>732</v>
      </c>
      <c r="O785" t="s">
        <v>732</v>
      </c>
      <c r="P785" t="s">
        <v>732</v>
      </c>
      <c r="Q785" t="s">
        <v>732</v>
      </c>
    </row>
    <row r="786" spans="1:17" x14ac:dyDescent="0.35">
      <c r="A786" t="s">
        <v>154</v>
      </c>
      <c r="B786" t="s">
        <v>7012</v>
      </c>
      <c r="C786" t="s">
        <v>7013</v>
      </c>
      <c r="D786">
        <v>0</v>
      </c>
      <c r="E786">
        <v>45</v>
      </c>
      <c r="F786">
        <v>4</v>
      </c>
      <c r="G786">
        <v>52</v>
      </c>
      <c r="H786">
        <v>4</v>
      </c>
      <c r="I786">
        <v>120</v>
      </c>
      <c r="J786">
        <v>29140181.320205901</v>
      </c>
      <c r="K786">
        <v>29197891.800767899</v>
      </c>
      <c r="L786">
        <v>20915847.176757801</v>
      </c>
      <c r="M786">
        <v>17317727.675953198</v>
      </c>
      <c r="N786">
        <v>15653891.1921115</v>
      </c>
      <c r="O786">
        <v>24185266.821671698</v>
      </c>
      <c r="P786">
        <v>10633244.080491601</v>
      </c>
      <c r="Q786">
        <v>5040449.9703773102</v>
      </c>
    </row>
    <row r="787" spans="1:17" x14ac:dyDescent="0.35">
      <c r="A787" t="s">
        <v>154</v>
      </c>
      <c r="B787" t="s">
        <v>7014</v>
      </c>
      <c r="C787" t="s">
        <v>7015</v>
      </c>
      <c r="D787">
        <v>0</v>
      </c>
      <c r="E787">
        <v>26</v>
      </c>
      <c r="F787">
        <v>9</v>
      </c>
      <c r="G787">
        <v>20</v>
      </c>
      <c r="H787">
        <v>9</v>
      </c>
      <c r="I787">
        <v>398</v>
      </c>
      <c r="J787">
        <v>328127.43308403401</v>
      </c>
      <c r="K787">
        <v>405736.10348606302</v>
      </c>
      <c r="L787">
        <v>390535.0546875</v>
      </c>
      <c r="M787">
        <v>255192.178364197</v>
      </c>
      <c r="N787">
        <v>34472.2392837062</v>
      </c>
      <c r="O787">
        <v>44332.1352837675</v>
      </c>
      <c r="P787">
        <v>13928.3248206689</v>
      </c>
      <c r="Q787" t="s">
        <v>732</v>
      </c>
    </row>
    <row r="788" spans="1:17" x14ac:dyDescent="0.35">
      <c r="A788" t="s">
        <v>154</v>
      </c>
      <c r="B788" t="s">
        <v>7016</v>
      </c>
      <c r="C788" t="s">
        <v>7017</v>
      </c>
      <c r="D788">
        <v>0</v>
      </c>
      <c r="E788">
        <v>49</v>
      </c>
      <c r="F788">
        <v>5</v>
      </c>
      <c r="G788">
        <v>41</v>
      </c>
      <c r="H788">
        <v>5</v>
      </c>
      <c r="I788">
        <v>144</v>
      </c>
      <c r="J788">
        <v>2031903.55816255</v>
      </c>
      <c r="K788">
        <v>1552254.97823974</v>
      </c>
      <c r="L788">
        <v>1680022.0625</v>
      </c>
      <c r="M788">
        <v>1307251.9683500901</v>
      </c>
      <c r="N788">
        <v>939759.82984121202</v>
      </c>
      <c r="O788">
        <v>1102177.0723122901</v>
      </c>
      <c r="P788">
        <v>901399.65874650795</v>
      </c>
      <c r="Q788">
        <v>311621.19519517501</v>
      </c>
    </row>
    <row r="789" spans="1:17" x14ac:dyDescent="0.35">
      <c r="A789" t="s">
        <v>154</v>
      </c>
      <c r="B789" t="s">
        <v>7018</v>
      </c>
      <c r="C789" t="s">
        <v>7019</v>
      </c>
      <c r="D789">
        <v>0</v>
      </c>
      <c r="E789">
        <v>38</v>
      </c>
      <c r="F789">
        <v>9</v>
      </c>
      <c r="G789">
        <v>31</v>
      </c>
      <c r="H789">
        <v>9</v>
      </c>
      <c r="I789">
        <v>274</v>
      </c>
      <c r="J789">
        <v>1284999.1416049199</v>
      </c>
      <c r="K789">
        <v>1322599.3461033001</v>
      </c>
      <c r="L789">
        <v>1316957.4453125</v>
      </c>
      <c r="M789">
        <v>1119152.6824310599</v>
      </c>
      <c r="N789">
        <v>208918.84449696</v>
      </c>
      <c r="O789">
        <v>290537.36098070798</v>
      </c>
      <c r="P789" t="s">
        <v>732</v>
      </c>
      <c r="Q789">
        <v>115278.061214904</v>
      </c>
    </row>
    <row r="790" spans="1:17" x14ac:dyDescent="0.35">
      <c r="A790" t="s">
        <v>154</v>
      </c>
      <c r="B790" t="s">
        <v>7020</v>
      </c>
      <c r="C790" t="s">
        <v>7021</v>
      </c>
      <c r="D790">
        <v>0</v>
      </c>
      <c r="E790">
        <v>35</v>
      </c>
      <c r="F790">
        <v>9</v>
      </c>
      <c r="G790">
        <v>26</v>
      </c>
      <c r="H790">
        <v>9</v>
      </c>
      <c r="I790">
        <v>347</v>
      </c>
      <c r="J790">
        <v>580081.86793621897</v>
      </c>
      <c r="K790">
        <v>555505.90265314304</v>
      </c>
      <c r="L790">
        <v>501709.3515625</v>
      </c>
      <c r="M790">
        <v>413969.46754168201</v>
      </c>
      <c r="N790">
        <v>61178.422401490498</v>
      </c>
      <c r="O790">
        <v>72913.574263472707</v>
      </c>
      <c r="P790">
        <v>88475.769847754695</v>
      </c>
      <c r="Q790">
        <v>114958.605421271</v>
      </c>
    </row>
    <row r="791" spans="1:17" x14ac:dyDescent="0.35">
      <c r="A791" t="s">
        <v>154</v>
      </c>
      <c r="B791" t="s">
        <v>7022</v>
      </c>
      <c r="C791" t="s">
        <v>7023</v>
      </c>
      <c r="D791">
        <v>0</v>
      </c>
      <c r="E791">
        <v>24</v>
      </c>
      <c r="F791">
        <v>10</v>
      </c>
      <c r="G791">
        <v>28</v>
      </c>
      <c r="H791">
        <v>10</v>
      </c>
      <c r="I791">
        <v>507</v>
      </c>
      <c r="J791" t="s">
        <v>732</v>
      </c>
      <c r="K791">
        <v>36461.1650151781</v>
      </c>
      <c r="L791" t="s">
        <v>732</v>
      </c>
      <c r="M791">
        <v>10030.230556565301</v>
      </c>
      <c r="N791">
        <v>2090291.36281033</v>
      </c>
      <c r="O791">
        <v>1820060.5863342199</v>
      </c>
      <c r="P791">
        <v>1892043.04951232</v>
      </c>
      <c r="Q791">
        <v>637552.25308327097</v>
      </c>
    </row>
    <row r="792" spans="1:17" x14ac:dyDescent="0.35">
      <c r="A792" t="s">
        <v>154</v>
      </c>
      <c r="B792" t="s">
        <v>7024</v>
      </c>
      <c r="C792" t="s">
        <v>7025</v>
      </c>
      <c r="D792">
        <v>0</v>
      </c>
      <c r="E792">
        <v>27</v>
      </c>
      <c r="F792">
        <v>10</v>
      </c>
      <c r="G792">
        <v>23</v>
      </c>
      <c r="H792">
        <v>10</v>
      </c>
      <c r="I792">
        <v>432</v>
      </c>
      <c r="J792">
        <v>635247.57569971005</v>
      </c>
      <c r="K792">
        <v>702059.58598204504</v>
      </c>
      <c r="L792">
        <v>943253.90625</v>
      </c>
      <c r="M792">
        <v>463701.42685202003</v>
      </c>
      <c r="N792">
        <v>36446.040270404403</v>
      </c>
      <c r="O792">
        <v>33986.890934091301</v>
      </c>
      <c r="P792" t="s">
        <v>732</v>
      </c>
      <c r="Q792" t="s">
        <v>732</v>
      </c>
    </row>
    <row r="793" spans="1:17" x14ac:dyDescent="0.35">
      <c r="A793" t="s">
        <v>154</v>
      </c>
      <c r="B793" t="s">
        <v>7026</v>
      </c>
      <c r="C793" t="s">
        <v>7027</v>
      </c>
      <c r="D793">
        <v>0</v>
      </c>
      <c r="E793">
        <v>20</v>
      </c>
      <c r="F793">
        <v>8</v>
      </c>
      <c r="G793">
        <v>19</v>
      </c>
      <c r="H793">
        <v>8</v>
      </c>
      <c r="I793">
        <v>497</v>
      </c>
      <c r="J793">
        <v>472030.11008123599</v>
      </c>
      <c r="K793">
        <v>653021.908282649</v>
      </c>
      <c r="L793">
        <v>672538.53125</v>
      </c>
      <c r="M793">
        <v>515145.15250359901</v>
      </c>
      <c r="N793">
        <v>49952.296258312897</v>
      </c>
      <c r="O793">
        <v>252590.88401071</v>
      </c>
      <c r="P793" t="s">
        <v>732</v>
      </c>
      <c r="Q793">
        <v>99344.027622860405</v>
      </c>
    </row>
    <row r="794" spans="1:17" x14ac:dyDescent="0.35">
      <c r="A794" t="s">
        <v>154</v>
      </c>
      <c r="B794" t="s">
        <v>7028</v>
      </c>
      <c r="C794" t="s">
        <v>7029</v>
      </c>
      <c r="D794">
        <v>0</v>
      </c>
      <c r="E794">
        <v>30</v>
      </c>
      <c r="F794">
        <v>9</v>
      </c>
      <c r="G794">
        <v>25</v>
      </c>
      <c r="H794">
        <v>9</v>
      </c>
      <c r="I794">
        <v>361</v>
      </c>
      <c r="J794">
        <v>1195680.8910175001</v>
      </c>
      <c r="K794">
        <v>1287190.89716048</v>
      </c>
      <c r="L794">
        <v>1208491.640625</v>
      </c>
      <c r="M794">
        <v>1102047.13679684</v>
      </c>
      <c r="N794">
        <v>613105.71123737399</v>
      </c>
      <c r="O794">
        <v>733047.42604366795</v>
      </c>
      <c r="P794">
        <v>415231.17551326001</v>
      </c>
      <c r="Q794">
        <v>284526.83180014999</v>
      </c>
    </row>
    <row r="795" spans="1:17" x14ac:dyDescent="0.35">
      <c r="A795" t="s">
        <v>154</v>
      </c>
      <c r="B795" t="s">
        <v>7030</v>
      </c>
      <c r="C795" t="s">
        <v>7031</v>
      </c>
      <c r="D795">
        <v>0</v>
      </c>
      <c r="E795">
        <v>36</v>
      </c>
      <c r="F795">
        <v>8</v>
      </c>
      <c r="G795">
        <v>23</v>
      </c>
      <c r="H795">
        <v>8</v>
      </c>
      <c r="I795">
        <v>261</v>
      </c>
      <c r="J795">
        <v>938155.89876857901</v>
      </c>
      <c r="K795">
        <v>855063.03596860298</v>
      </c>
      <c r="L795">
        <v>911221.1796875</v>
      </c>
      <c r="M795">
        <v>800790.12695583003</v>
      </c>
      <c r="N795">
        <v>2362205.6194108599</v>
      </c>
      <c r="O795">
        <v>655464.83688364003</v>
      </c>
      <c r="P795">
        <v>2478356.4123921902</v>
      </c>
      <c r="Q795" t="s">
        <v>732</v>
      </c>
    </row>
    <row r="796" spans="1:17" x14ac:dyDescent="0.35">
      <c r="A796" t="s">
        <v>154</v>
      </c>
      <c r="B796" t="s">
        <v>7032</v>
      </c>
      <c r="C796" t="s">
        <v>7033</v>
      </c>
      <c r="D796">
        <v>0</v>
      </c>
      <c r="E796">
        <v>46</v>
      </c>
      <c r="F796">
        <v>7</v>
      </c>
      <c r="G796">
        <v>31</v>
      </c>
      <c r="H796">
        <v>7</v>
      </c>
      <c r="I796">
        <v>149</v>
      </c>
      <c r="J796">
        <v>934439.844730329</v>
      </c>
      <c r="K796">
        <v>784913.21517637896</v>
      </c>
      <c r="L796">
        <v>781657.33203125</v>
      </c>
      <c r="M796">
        <v>691527.89891772601</v>
      </c>
      <c r="N796">
        <v>264868.42636478599</v>
      </c>
      <c r="O796">
        <v>738571.406659937</v>
      </c>
      <c r="P796">
        <v>96571.552185007895</v>
      </c>
      <c r="Q796">
        <v>67873.519616401099</v>
      </c>
    </row>
    <row r="797" spans="1:17" x14ac:dyDescent="0.35">
      <c r="A797" t="s">
        <v>154</v>
      </c>
      <c r="B797" t="s">
        <v>7034</v>
      </c>
      <c r="C797" t="s">
        <v>7035</v>
      </c>
      <c r="D797">
        <v>0</v>
      </c>
      <c r="E797">
        <v>33</v>
      </c>
      <c r="F797">
        <v>8</v>
      </c>
      <c r="G797">
        <v>37</v>
      </c>
      <c r="H797">
        <v>8</v>
      </c>
      <c r="I797">
        <v>313</v>
      </c>
      <c r="J797">
        <v>1195524.2810390501</v>
      </c>
      <c r="K797">
        <v>1315446.60775637</v>
      </c>
      <c r="L797">
        <v>1321914.890625</v>
      </c>
      <c r="M797">
        <v>1129552.52889005</v>
      </c>
      <c r="N797">
        <v>976562.89201592002</v>
      </c>
      <c r="O797">
        <v>915791.48853092897</v>
      </c>
      <c r="P797">
        <v>1206236.1573769499</v>
      </c>
      <c r="Q797">
        <v>511014.59306129703</v>
      </c>
    </row>
    <row r="798" spans="1:17" x14ac:dyDescent="0.35">
      <c r="A798" t="s">
        <v>154</v>
      </c>
      <c r="B798" t="s">
        <v>7036</v>
      </c>
      <c r="C798" t="s">
        <v>7037</v>
      </c>
      <c r="D798">
        <v>0</v>
      </c>
      <c r="E798">
        <v>17</v>
      </c>
      <c r="F798">
        <v>5</v>
      </c>
      <c r="G798">
        <v>32</v>
      </c>
      <c r="H798">
        <v>5</v>
      </c>
      <c r="I798">
        <v>419</v>
      </c>
      <c r="J798">
        <v>1870076.8755194701</v>
      </c>
      <c r="K798">
        <v>1388624.3128802101</v>
      </c>
      <c r="L798">
        <v>972706.9921875</v>
      </c>
      <c r="M798">
        <v>1189087.90093017</v>
      </c>
      <c r="N798">
        <v>502511.68699260399</v>
      </c>
      <c r="O798">
        <v>510363.85995255102</v>
      </c>
      <c r="P798">
        <v>223399.352179048</v>
      </c>
      <c r="Q798">
        <v>55446.589819720903</v>
      </c>
    </row>
    <row r="799" spans="1:17" x14ac:dyDescent="0.35">
      <c r="A799" t="s">
        <v>154</v>
      </c>
      <c r="B799" t="s">
        <v>7038</v>
      </c>
      <c r="C799" t="s">
        <v>7039</v>
      </c>
      <c r="D799">
        <v>0</v>
      </c>
      <c r="E799">
        <v>30</v>
      </c>
      <c r="F799">
        <v>8</v>
      </c>
      <c r="G799">
        <v>26</v>
      </c>
      <c r="H799">
        <v>8</v>
      </c>
      <c r="I799">
        <v>362</v>
      </c>
      <c r="J799">
        <v>535851.06032938196</v>
      </c>
      <c r="K799">
        <v>510073.53184025403</v>
      </c>
      <c r="L799">
        <v>619958.75</v>
      </c>
      <c r="M799">
        <v>444621.44665032701</v>
      </c>
      <c r="N799">
        <v>112946.38988330901</v>
      </c>
      <c r="O799">
        <v>153190.90658361599</v>
      </c>
      <c r="P799">
        <v>47233.695195831002</v>
      </c>
      <c r="Q799">
        <v>20965.251413931201</v>
      </c>
    </row>
    <row r="800" spans="1:17" x14ac:dyDescent="0.35">
      <c r="A800" t="s">
        <v>154</v>
      </c>
      <c r="B800" t="s">
        <v>7040</v>
      </c>
      <c r="C800" t="s">
        <v>7041</v>
      </c>
      <c r="D800">
        <v>0</v>
      </c>
      <c r="E800">
        <v>31</v>
      </c>
      <c r="F800">
        <v>7</v>
      </c>
      <c r="G800">
        <v>39</v>
      </c>
      <c r="H800">
        <v>7</v>
      </c>
      <c r="I800">
        <v>271</v>
      </c>
      <c r="J800">
        <v>1652510.0517726201</v>
      </c>
      <c r="K800">
        <v>1986567.7795403199</v>
      </c>
      <c r="L800">
        <v>1999632.8515625</v>
      </c>
      <c r="M800">
        <v>2052870.45471424</v>
      </c>
      <c r="N800">
        <v>350955.9876769</v>
      </c>
      <c r="O800">
        <v>328530.38959536201</v>
      </c>
      <c r="P800">
        <v>535003.59631771303</v>
      </c>
      <c r="Q800">
        <v>53291.032568123701</v>
      </c>
    </row>
    <row r="801" spans="1:17" x14ac:dyDescent="0.35">
      <c r="A801" t="s">
        <v>154</v>
      </c>
      <c r="B801" t="s">
        <v>7042</v>
      </c>
      <c r="C801" t="s">
        <v>7043</v>
      </c>
      <c r="D801">
        <v>0</v>
      </c>
      <c r="E801">
        <v>51</v>
      </c>
      <c r="F801">
        <v>8</v>
      </c>
      <c r="G801">
        <v>75</v>
      </c>
      <c r="H801">
        <v>6</v>
      </c>
      <c r="I801">
        <v>163</v>
      </c>
      <c r="J801">
        <v>2305064.55811826</v>
      </c>
      <c r="K801">
        <v>2343239.61986754</v>
      </c>
      <c r="L801">
        <v>2643074.34375</v>
      </c>
      <c r="M801">
        <v>1782975.43525567</v>
      </c>
      <c r="N801">
        <v>3199252.9514922602</v>
      </c>
      <c r="O801">
        <v>5169392.7088728203</v>
      </c>
      <c r="P801">
        <v>2215386.3281346899</v>
      </c>
      <c r="Q801">
        <v>1325436.9941545201</v>
      </c>
    </row>
    <row r="802" spans="1:17" x14ac:dyDescent="0.35">
      <c r="A802" t="s">
        <v>154</v>
      </c>
      <c r="B802" t="s">
        <v>7044</v>
      </c>
      <c r="C802" t="s">
        <v>7045</v>
      </c>
      <c r="D802">
        <v>0</v>
      </c>
      <c r="E802">
        <v>48</v>
      </c>
      <c r="F802">
        <v>7</v>
      </c>
      <c r="G802">
        <v>49</v>
      </c>
      <c r="H802">
        <v>7</v>
      </c>
      <c r="I802">
        <v>131</v>
      </c>
      <c r="J802">
        <v>1710321.2276083401</v>
      </c>
      <c r="K802">
        <v>1671034.05021574</v>
      </c>
      <c r="L802">
        <v>1426021.484375</v>
      </c>
      <c r="M802">
        <v>1414765.04865379</v>
      </c>
      <c r="N802">
        <v>2868993.1955135702</v>
      </c>
      <c r="O802">
        <v>1877497.59348788</v>
      </c>
      <c r="P802">
        <v>3547336.8458374902</v>
      </c>
      <c r="Q802">
        <v>1000184.7997067</v>
      </c>
    </row>
    <row r="803" spans="1:17" x14ac:dyDescent="0.35">
      <c r="A803" t="s">
        <v>154</v>
      </c>
      <c r="B803" t="s">
        <v>7046</v>
      </c>
      <c r="C803" t="s">
        <v>7047</v>
      </c>
      <c r="D803">
        <v>0</v>
      </c>
      <c r="E803">
        <v>36</v>
      </c>
      <c r="F803">
        <v>9</v>
      </c>
      <c r="G803">
        <v>31</v>
      </c>
      <c r="H803">
        <v>9</v>
      </c>
      <c r="I803">
        <v>297</v>
      </c>
      <c r="J803">
        <v>1473929.1932620299</v>
      </c>
      <c r="K803">
        <v>1680003.41723493</v>
      </c>
      <c r="L803">
        <v>1274747.2890625</v>
      </c>
      <c r="M803">
        <v>1376828.4609715501</v>
      </c>
      <c r="N803">
        <v>313236.05515632499</v>
      </c>
      <c r="O803">
        <v>421976.81124110101</v>
      </c>
      <c r="P803">
        <v>220627.78368721099</v>
      </c>
      <c r="Q803">
        <v>118117.285598129</v>
      </c>
    </row>
    <row r="804" spans="1:17" x14ac:dyDescent="0.35">
      <c r="A804" t="s">
        <v>154</v>
      </c>
      <c r="B804" t="s">
        <v>7048</v>
      </c>
      <c r="C804" t="s">
        <v>7049</v>
      </c>
      <c r="D804">
        <v>0</v>
      </c>
      <c r="E804">
        <v>28</v>
      </c>
      <c r="F804">
        <v>8</v>
      </c>
      <c r="G804">
        <v>26</v>
      </c>
      <c r="H804">
        <v>8</v>
      </c>
      <c r="I804">
        <v>393</v>
      </c>
      <c r="J804">
        <v>534243.54156221705</v>
      </c>
      <c r="K804">
        <v>595882.79007741599</v>
      </c>
      <c r="L804">
        <v>567788.96875</v>
      </c>
      <c r="M804">
        <v>522746.44897406502</v>
      </c>
      <c r="N804">
        <v>120749.63696326601</v>
      </c>
      <c r="O804">
        <v>295552.56080063502</v>
      </c>
      <c r="P804">
        <v>141345.568317825</v>
      </c>
      <c r="Q804">
        <v>66168.5891602552</v>
      </c>
    </row>
    <row r="805" spans="1:17" x14ac:dyDescent="0.35">
      <c r="A805" t="s">
        <v>154</v>
      </c>
      <c r="B805" t="s">
        <v>7050</v>
      </c>
      <c r="C805" t="s">
        <v>7051</v>
      </c>
      <c r="D805">
        <v>0</v>
      </c>
      <c r="E805">
        <v>33</v>
      </c>
      <c r="F805">
        <v>10</v>
      </c>
      <c r="G805">
        <v>28</v>
      </c>
      <c r="H805">
        <v>10</v>
      </c>
      <c r="I805">
        <v>380</v>
      </c>
      <c r="J805">
        <v>639846.53286465094</v>
      </c>
      <c r="K805">
        <v>538606.31921379699</v>
      </c>
      <c r="L805">
        <v>637960.59375</v>
      </c>
      <c r="M805">
        <v>607013.904545511</v>
      </c>
      <c r="N805">
        <v>237463.93702298601</v>
      </c>
      <c r="O805">
        <v>348511.226178515</v>
      </c>
      <c r="P805">
        <v>96581.083675601301</v>
      </c>
      <c r="Q805">
        <v>23732.6340861436</v>
      </c>
    </row>
    <row r="806" spans="1:17" x14ac:dyDescent="0.35">
      <c r="A806" t="s">
        <v>154</v>
      </c>
      <c r="B806" t="s">
        <v>388</v>
      </c>
      <c r="C806" t="s">
        <v>7052</v>
      </c>
      <c r="D806">
        <v>0</v>
      </c>
      <c r="E806">
        <v>36</v>
      </c>
      <c r="F806">
        <v>8</v>
      </c>
      <c r="G806">
        <v>54</v>
      </c>
      <c r="H806">
        <v>2</v>
      </c>
      <c r="I806">
        <v>244</v>
      </c>
      <c r="J806">
        <v>126803.029073773</v>
      </c>
      <c r="K806">
        <v>171399.40987874099</v>
      </c>
      <c r="L806">
        <v>224252.71875</v>
      </c>
      <c r="M806">
        <v>203142.362628904</v>
      </c>
      <c r="N806">
        <v>307975.413340425</v>
      </c>
      <c r="O806">
        <v>196715.13727294299</v>
      </c>
      <c r="P806">
        <v>434254.88989054499</v>
      </c>
      <c r="Q806">
        <v>110503.11067552101</v>
      </c>
    </row>
    <row r="807" spans="1:17" x14ac:dyDescent="0.35">
      <c r="A807" t="s">
        <v>154</v>
      </c>
      <c r="B807" t="s">
        <v>7053</v>
      </c>
      <c r="C807" t="s">
        <v>7054</v>
      </c>
      <c r="D807">
        <v>0</v>
      </c>
      <c r="E807">
        <v>22</v>
      </c>
      <c r="F807">
        <v>9</v>
      </c>
      <c r="G807">
        <v>24</v>
      </c>
      <c r="H807">
        <v>9</v>
      </c>
      <c r="I807">
        <v>439</v>
      </c>
      <c r="J807">
        <v>339907.83037171001</v>
      </c>
      <c r="K807">
        <v>441199.54163852602</v>
      </c>
      <c r="L807">
        <v>440781.4375</v>
      </c>
      <c r="M807">
        <v>368230.00255117199</v>
      </c>
      <c r="N807">
        <v>49724.392328848902</v>
      </c>
      <c r="O807">
        <v>163846.94555843799</v>
      </c>
      <c r="P807">
        <v>40959.119080955199</v>
      </c>
      <c r="Q807" t="s">
        <v>732</v>
      </c>
    </row>
    <row r="808" spans="1:17" x14ac:dyDescent="0.35">
      <c r="A808" t="s">
        <v>154</v>
      </c>
      <c r="B808" t="s">
        <v>7055</v>
      </c>
      <c r="C808" t="s">
        <v>7056</v>
      </c>
      <c r="D808">
        <v>0</v>
      </c>
      <c r="E808">
        <v>39</v>
      </c>
      <c r="F808">
        <v>7</v>
      </c>
      <c r="G808">
        <v>62</v>
      </c>
      <c r="H808">
        <v>7</v>
      </c>
      <c r="I808">
        <v>217</v>
      </c>
      <c r="J808">
        <v>1432770.04674147</v>
      </c>
      <c r="K808">
        <v>1838870.78316251</v>
      </c>
      <c r="L808">
        <v>1681087.90625</v>
      </c>
      <c r="M808">
        <v>752220.14601161203</v>
      </c>
      <c r="N808">
        <v>555604.27308348799</v>
      </c>
      <c r="O808">
        <v>826298.78530725394</v>
      </c>
      <c r="P808">
        <v>218944.47974632401</v>
      </c>
      <c r="Q808">
        <v>62189.569124096401</v>
      </c>
    </row>
    <row r="809" spans="1:17" x14ac:dyDescent="0.35">
      <c r="A809" t="s">
        <v>154</v>
      </c>
      <c r="B809" t="s">
        <v>7057</v>
      </c>
      <c r="C809" t="s">
        <v>7058</v>
      </c>
      <c r="D809">
        <v>0</v>
      </c>
      <c r="E809">
        <v>38</v>
      </c>
      <c r="F809">
        <v>8</v>
      </c>
      <c r="G809">
        <v>19</v>
      </c>
      <c r="H809">
        <v>8</v>
      </c>
      <c r="I809">
        <v>273</v>
      </c>
      <c r="J809">
        <v>553754.92566117202</v>
      </c>
      <c r="K809">
        <v>459687.55313984997</v>
      </c>
      <c r="L809">
        <v>689251.03125</v>
      </c>
      <c r="M809">
        <v>422435.404170917</v>
      </c>
      <c r="N809">
        <v>117970.287651484</v>
      </c>
      <c r="O809">
        <v>221888.87793907599</v>
      </c>
      <c r="P809">
        <v>46600.069361945403</v>
      </c>
      <c r="Q809" t="s">
        <v>732</v>
      </c>
    </row>
    <row r="810" spans="1:17" x14ac:dyDescent="0.35">
      <c r="A810" t="s">
        <v>154</v>
      </c>
      <c r="B810" t="s">
        <v>7059</v>
      </c>
      <c r="C810" t="s">
        <v>7060</v>
      </c>
      <c r="D810">
        <v>0</v>
      </c>
      <c r="E810">
        <v>26</v>
      </c>
      <c r="F810">
        <v>8</v>
      </c>
      <c r="G810">
        <v>20</v>
      </c>
      <c r="H810">
        <v>8</v>
      </c>
      <c r="I810">
        <v>386</v>
      </c>
      <c r="J810">
        <v>443176.996982596</v>
      </c>
      <c r="K810">
        <v>371106.61798074102</v>
      </c>
      <c r="L810">
        <v>463948.2109375</v>
      </c>
      <c r="M810">
        <v>328345.33853993402</v>
      </c>
      <c r="N810" t="s">
        <v>732</v>
      </c>
      <c r="O810" t="s">
        <v>732</v>
      </c>
      <c r="P810" t="s">
        <v>732</v>
      </c>
      <c r="Q810" t="s">
        <v>732</v>
      </c>
    </row>
    <row r="811" spans="1:17" x14ac:dyDescent="0.35">
      <c r="A811" t="s">
        <v>154</v>
      </c>
      <c r="B811" t="s">
        <v>7061</v>
      </c>
      <c r="C811" t="s">
        <v>7062</v>
      </c>
      <c r="D811">
        <v>0</v>
      </c>
      <c r="E811">
        <v>29</v>
      </c>
      <c r="F811">
        <v>8</v>
      </c>
      <c r="G811">
        <v>28</v>
      </c>
      <c r="H811">
        <v>8</v>
      </c>
      <c r="I811">
        <v>346</v>
      </c>
      <c r="J811">
        <v>790294.67651180003</v>
      </c>
      <c r="K811">
        <v>1157350.0434457201</v>
      </c>
      <c r="L811">
        <v>1305184.5703125</v>
      </c>
      <c r="M811">
        <v>863376.16444830503</v>
      </c>
      <c r="N811" t="s">
        <v>732</v>
      </c>
      <c r="O811">
        <v>37376.456889762099</v>
      </c>
      <c r="P811" t="s">
        <v>732</v>
      </c>
      <c r="Q811" t="s">
        <v>732</v>
      </c>
    </row>
    <row r="812" spans="1:17" x14ac:dyDescent="0.35">
      <c r="A812" t="s">
        <v>154</v>
      </c>
      <c r="B812" t="s">
        <v>7063</v>
      </c>
      <c r="C812" t="s">
        <v>7064</v>
      </c>
      <c r="D812">
        <v>0</v>
      </c>
      <c r="E812">
        <v>29</v>
      </c>
      <c r="F812">
        <v>4</v>
      </c>
      <c r="G812">
        <v>91</v>
      </c>
      <c r="H812">
        <v>4</v>
      </c>
      <c r="I812">
        <v>163</v>
      </c>
      <c r="J812">
        <v>1803369.3394132899</v>
      </c>
      <c r="K812">
        <v>524534.98970922595</v>
      </c>
      <c r="L812">
        <v>694919.990234375</v>
      </c>
      <c r="M812">
        <v>1423526.8694161701</v>
      </c>
      <c r="N812">
        <v>88311839.647340506</v>
      </c>
      <c r="O812">
        <v>124909392.958132</v>
      </c>
      <c r="P812">
        <v>88873435.897823006</v>
      </c>
      <c r="Q812">
        <v>54297694.99205</v>
      </c>
    </row>
    <row r="813" spans="1:17" x14ac:dyDescent="0.35">
      <c r="A813" t="s">
        <v>154</v>
      </c>
      <c r="B813" t="s">
        <v>7065</v>
      </c>
      <c r="C813" t="s">
        <v>7066</v>
      </c>
      <c r="D813">
        <v>0</v>
      </c>
      <c r="E813">
        <v>29</v>
      </c>
      <c r="F813">
        <v>7</v>
      </c>
      <c r="G813">
        <v>18</v>
      </c>
      <c r="H813">
        <v>7</v>
      </c>
      <c r="I813">
        <v>300</v>
      </c>
      <c r="J813">
        <v>485026.34404336801</v>
      </c>
      <c r="K813">
        <v>511102.64086461999</v>
      </c>
      <c r="L813">
        <v>484514.314453125</v>
      </c>
      <c r="M813">
        <v>409101.42232920602</v>
      </c>
      <c r="N813">
        <v>29524.865871272599</v>
      </c>
      <c r="O813">
        <v>21196.3585867783</v>
      </c>
      <c r="P813">
        <v>64325.260751768801</v>
      </c>
      <c r="Q813" t="s">
        <v>732</v>
      </c>
    </row>
    <row r="814" spans="1:17" x14ac:dyDescent="0.35">
      <c r="A814" t="s">
        <v>154</v>
      </c>
      <c r="B814" t="s">
        <v>7067</v>
      </c>
      <c r="C814" t="s">
        <v>7068</v>
      </c>
      <c r="D814">
        <v>0</v>
      </c>
      <c r="E814">
        <v>41</v>
      </c>
      <c r="F814">
        <v>6</v>
      </c>
      <c r="G814">
        <v>15</v>
      </c>
      <c r="H814">
        <v>6</v>
      </c>
      <c r="I814">
        <v>185</v>
      </c>
      <c r="J814">
        <v>491784.13488240901</v>
      </c>
      <c r="K814">
        <v>539338.34257940599</v>
      </c>
      <c r="L814">
        <v>531448.9296875</v>
      </c>
      <c r="M814">
        <v>327886.84808313398</v>
      </c>
      <c r="N814">
        <v>126735.41919794399</v>
      </c>
      <c r="O814">
        <v>75792.918279596197</v>
      </c>
      <c r="P814">
        <v>13643.871489560401</v>
      </c>
      <c r="Q814" t="s">
        <v>732</v>
      </c>
    </row>
    <row r="815" spans="1:17" x14ac:dyDescent="0.35">
      <c r="A815" t="s">
        <v>154</v>
      </c>
      <c r="B815" t="s">
        <v>7069</v>
      </c>
      <c r="C815" t="s">
        <v>7070</v>
      </c>
      <c r="D815">
        <v>0</v>
      </c>
      <c r="E815">
        <v>29</v>
      </c>
      <c r="F815">
        <v>7</v>
      </c>
      <c r="G815">
        <v>16</v>
      </c>
      <c r="H815">
        <v>7</v>
      </c>
      <c r="I815">
        <v>323</v>
      </c>
      <c r="J815">
        <v>206897.869257474</v>
      </c>
      <c r="K815">
        <v>358175.10579709598</v>
      </c>
      <c r="L815">
        <v>211649.93359375</v>
      </c>
      <c r="M815">
        <v>184932.97497116501</v>
      </c>
      <c r="N815">
        <v>124219.19227169899</v>
      </c>
      <c r="O815">
        <v>180495.153507079</v>
      </c>
      <c r="P815">
        <v>77748.907326439206</v>
      </c>
      <c r="Q815" t="s">
        <v>732</v>
      </c>
    </row>
    <row r="816" spans="1:17" x14ac:dyDescent="0.35">
      <c r="A816" t="s">
        <v>154</v>
      </c>
      <c r="B816" t="s">
        <v>7071</v>
      </c>
      <c r="C816" t="s">
        <v>7072</v>
      </c>
      <c r="D816">
        <v>0</v>
      </c>
      <c r="E816">
        <v>34</v>
      </c>
      <c r="F816">
        <v>7</v>
      </c>
      <c r="G816">
        <v>21</v>
      </c>
      <c r="H816">
        <v>7</v>
      </c>
      <c r="I816">
        <v>292</v>
      </c>
      <c r="J816">
        <v>541198.510471127</v>
      </c>
      <c r="K816">
        <v>524821.380745242</v>
      </c>
      <c r="L816">
        <v>537788.09375</v>
      </c>
      <c r="M816">
        <v>912883.548430847</v>
      </c>
      <c r="N816">
        <v>75555.652706758206</v>
      </c>
      <c r="O816">
        <v>239840.776660526</v>
      </c>
      <c r="P816">
        <v>215484.128013401</v>
      </c>
      <c r="Q816">
        <v>53421.743474157702</v>
      </c>
    </row>
    <row r="817" spans="1:17" x14ac:dyDescent="0.35">
      <c r="A817" t="s">
        <v>154</v>
      </c>
      <c r="B817" t="s">
        <v>7073</v>
      </c>
      <c r="C817" t="s">
        <v>7074</v>
      </c>
      <c r="D817">
        <v>0</v>
      </c>
      <c r="E817">
        <v>45</v>
      </c>
      <c r="F817">
        <v>7</v>
      </c>
      <c r="G817">
        <v>23</v>
      </c>
      <c r="H817">
        <v>7</v>
      </c>
      <c r="I817">
        <v>197</v>
      </c>
      <c r="J817">
        <v>1147490.6438209801</v>
      </c>
      <c r="K817">
        <v>934707.87754865002</v>
      </c>
      <c r="L817">
        <v>1122088.1640625</v>
      </c>
      <c r="M817">
        <v>704293.86582351301</v>
      </c>
      <c r="N817" t="s">
        <v>732</v>
      </c>
      <c r="O817" t="s">
        <v>732</v>
      </c>
      <c r="P817" t="s">
        <v>732</v>
      </c>
      <c r="Q817">
        <v>27628.028374911501</v>
      </c>
    </row>
    <row r="818" spans="1:17" x14ac:dyDescent="0.35">
      <c r="A818" t="s">
        <v>154</v>
      </c>
      <c r="B818" t="s">
        <v>7075</v>
      </c>
      <c r="C818" t="s">
        <v>7076</v>
      </c>
      <c r="D818">
        <v>0</v>
      </c>
      <c r="E818">
        <v>38</v>
      </c>
      <c r="F818">
        <v>6</v>
      </c>
      <c r="G818">
        <v>33</v>
      </c>
      <c r="H818">
        <v>6</v>
      </c>
      <c r="I818">
        <v>181</v>
      </c>
      <c r="J818">
        <v>2310639.1885498501</v>
      </c>
      <c r="K818">
        <v>1993633.69322376</v>
      </c>
      <c r="L818">
        <v>2145982.265625</v>
      </c>
      <c r="M818">
        <v>1730099.48644192</v>
      </c>
      <c r="N818">
        <v>1285333.00428599</v>
      </c>
      <c r="O818">
        <v>1673969.1175460101</v>
      </c>
      <c r="P818">
        <v>618564.14759352896</v>
      </c>
      <c r="Q818">
        <v>233079.87285099801</v>
      </c>
    </row>
    <row r="819" spans="1:17" x14ac:dyDescent="0.35">
      <c r="A819" t="s">
        <v>154</v>
      </c>
      <c r="B819" t="s">
        <v>7077</v>
      </c>
      <c r="C819" t="s">
        <v>7078</v>
      </c>
      <c r="D819">
        <v>0</v>
      </c>
      <c r="E819">
        <v>13</v>
      </c>
      <c r="F819">
        <v>10</v>
      </c>
      <c r="G819">
        <v>18</v>
      </c>
      <c r="H819">
        <v>10</v>
      </c>
      <c r="I819">
        <v>923</v>
      </c>
      <c r="J819">
        <v>170090.34396656201</v>
      </c>
      <c r="K819">
        <v>152585.66567604401</v>
      </c>
      <c r="L819">
        <v>157196.60546875</v>
      </c>
      <c r="M819">
        <v>86813.721464951697</v>
      </c>
      <c r="N819">
        <v>34790.353797223703</v>
      </c>
      <c r="O819">
        <v>25602.7433810886</v>
      </c>
      <c r="P819">
        <v>17885.598314098901</v>
      </c>
      <c r="Q819" t="s">
        <v>732</v>
      </c>
    </row>
    <row r="820" spans="1:17" x14ac:dyDescent="0.35">
      <c r="A820" t="s">
        <v>154</v>
      </c>
      <c r="B820" t="s">
        <v>7079</v>
      </c>
      <c r="C820" t="s">
        <v>7080</v>
      </c>
      <c r="D820">
        <v>0</v>
      </c>
      <c r="E820">
        <v>61</v>
      </c>
      <c r="F820">
        <v>8</v>
      </c>
      <c r="G820">
        <v>19</v>
      </c>
      <c r="H820">
        <v>8</v>
      </c>
      <c r="I820">
        <v>154</v>
      </c>
      <c r="J820">
        <v>435203.40013184497</v>
      </c>
      <c r="K820">
        <v>438699.27662223001</v>
      </c>
      <c r="L820">
        <v>425852.03125</v>
      </c>
      <c r="M820">
        <v>301414.60308480699</v>
      </c>
      <c r="N820">
        <v>606306.71702094399</v>
      </c>
      <c r="O820">
        <v>1071558.5122962601</v>
      </c>
      <c r="P820">
        <v>196227.46413348301</v>
      </c>
      <c r="Q820">
        <v>104564.44678621199</v>
      </c>
    </row>
    <row r="821" spans="1:17" x14ac:dyDescent="0.35">
      <c r="A821" t="s">
        <v>154</v>
      </c>
      <c r="B821" t="s">
        <v>7081</v>
      </c>
      <c r="C821" t="s">
        <v>7082</v>
      </c>
      <c r="D821">
        <v>0</v>
      </c>
      <c r="E821">
        <v>40</v>
      </c>
      <c r="F821">
        <v>6</v>
      </c>
      <c r="G821">
        <v>34</v>
      </c>
      <c r="H821">
        <v>6</v>
      </c>
      <c r="I821">
        <v>224</v>
      </c>
      <c r="J821">
        <v>1138845.97231823</v>
      </c>
      <c r="K821">
        <v>1151351.8608186201</v>
      </c>
      <c r="L821">
        <v>1492047.125</v>
      </c>
      <c r="M821">
        <v>925373.30336318805</v>
      </c>
      <c r="N821">
        <v>632197.00736744399</v>
      </c>
      <c r="O821">
        <v>502043.710893073</v>
      </c>
      <c r="P821">
        <v>750014.96430971695</v>
      </c>
      <c r="Q821">
        <v>249475.26354626499</v>
      </c>
    </row>
    <row r="822" spans="1:17" x14ac:dyDescent="0.35">
      <c r="A822" t="s">
        <v>154</v>
      </c>
      <c r="B822" t="s">
        <v>7083</v>
      </c>
      <c r="C822" t="s">
        <v>7084</v>
      </c>
      <c r="D822">
        <v>0</v>
      </c>
      <c r="E822">
        <v>36</v>
      </c>
      <c r="F822">
        <v>9</v>
      </c>
      <c r="G822">
        <v>23</v>
      </c>
      <c r="H822">
        <v>9</v>
      </c>
      <c r="I822">
        <v>373</v>
      </c>
      <c r="J822">
        <v>56137.385929770702</v>
      </c>
      <c r="K822">
        <v>219105.50012637599</v>
      </c>
      <c r="L822">
        <v>507893.35253906302</v>
      </c>
      <c r="M822">
        <v>845557.48342559801</v>
      </c>
      <c r="N822">
        <v>5903153.8351358604</v>
      </c>
      <c r="O822">
        <v>1162386.5541982299</v>
      </c>
      <c r="P822">
        <v>3270406.3910657698</v>
      </c>
      <c r="Q822">
        <v>1181334.03275494</v>
      </c>
    </row>
    <row r="823" spans="1:17" x14ac:dyDescent="0.35">
      <c r="A823" t="s">
        <v>154</v>
      </c>
      <c r="B823" t="s">
        <v>7085</v>
      </c>
      <c r="C823" t="s">
        <v>7086</v>
      </c>
      <c r="D823">
        <v>0</v>
      </c>
      <c r="E823">
        <v>42</v>
      </c>
      <c r="F823">
        <v>8</v>
      </c>
      <c r="G823">
        <v>24</v>
      </c>
      <c r="H823">
        <v>8</v>
      </c>
      <c r="I823">
        <v>255</v>
      </c>
      <c r="J823">
        <v>713313.51559818897</v>
      </c>
      <c r="K823">
        <v>729107.35993941303</v>
      </c>
      <c r="L823">
        <v>924804.4921875</v>
      </c>
      <c r="M823">
        <v>447938.203246249</v>
      </c>
      <c r="N823" t="s">
        <v>732</v>
      </c>
      <c r="O823">
        <v>56590.7083289324</v>
      </c>
      <c r="P823">
        <v>17865.064659923599</v>
      </c>
      <c r="Q823" t="s">
        <v>732</v>
      </c>
    </row>
    <row r="824" spans="1:17" x14ac:dyDescent="0.35">
      <c r="A824" t="s">
        <v>154</v>
      </c>
      <c r="B824" t="s">
        <v>7087</v>
      </c>
      <c r="C824" t="s">
        <v>7088</v>
      </c>
      <c r="D824">
        <v>0</v>
      </c>
      <c r="E824">
        <v>46</v>
      </c>
      <c r="F824">
        <v>5</v>
      </c>
      <c r="G824">
        <v>11</v>
      </c>
      <c r="H824">
        <v>5</v>
      </c>
      <c r="I824">
        <v>193</v>
      </c>
      <c r="J824">
        <v>56183.274007728702</v>
      </c>
      <c r="K824">
        <v>95826.995357730906</v>
      </c>
      <c r="L824">
        <v>84364.5078125</v>
      </c>
      <c r="M824">
        <v>49492.778154676402</v>
      </c>
      <c r="N824" t="s">
        <v>732</v>
      </c>
      <c r="O824" t="s">
        <v>732</v>
      </c>
      <c r="P824" t="s">
        <v>732</v>
      </c>
      <c r="Q824">
        <v>76581.916429743505</v>
      </c>
    </row>
    <row r="825" spans="1:17" x14ac:dyDescent="0.35">
      <c r="A825" t="s">
        <v>154</v>
      </c>
      <c r="B825" t="s">
        <v>7089</v>
      </c>
      <c r="C825" t="s">
        <v>7090</v>
      </c>
      <c r="D825">
        <v>0</v>
      </c>
      <c r="E825">
        <v>42</v>
      </c>
      <c r="F825">
        <v>5</v>
      </c>
      <c r="G825">
        <v>35</v>
      </c>
      <c r="H825">
        <v>5</v>
      </c>
      <c r="I825">
        <v>172</v>
      </c>
      <c r="J825">
        <v>2277915.1898738099</v>
      </c>
      <c r="K825">
        <v>2291560.4164488502</v>
      </c>
      <c r="L825">
        <v>2936754.59375</v>
      </c>
      <c r="M825">
        <v>1474834.8440008101</v>
      </c>
      <c r="N825">
        <v>1768014.0021868399</v>
      </c>
      <c r="O825">
        <v>1416358.1206621299</v>
      </c>
      <c r="P825">
        <v>398444.43282633601</v>
      </c>
      <c r="Q825">
        <v>264422.28727731499</v>
      </c>
    </row>
    <row r="826" spans="1:17" x14ac:dyDescent="0.35">
      <c r="A826" t="s">
        <v>154</v>
      </c>
      <c r="B826" t="s">
        <v>7091</v>
      </c>
      <c r="C826" t="s">
        <v>7092</v>
      </c>
      <c r="D826">
        <v>0</v>
      </c>
      <c r="E826">
        <v>27</v>
      </c>
      <c r="F826">
        <v>10</v>
      </c>
      <c r="G826">
        <v>27</v>
      </c>
      <c r="H826">
        <v>10</v>
      </c>
      <c r="I826">
        <v>438</v>
      </c>
      <c r="J826">
        <v>441075.96514113701</v>
      </c>
      <c r="K826">
        <v>562657.48087936395</v>
      </c>
      <c r="L826">
        <v>628893</v>
      </c>
      <c r="M826">
        <v>407926.60728350101</v>
      </c>
      <c r="N826">
        <v>74787.575823064093</v>
      </c>
      <c r="O826">
        <v>126142.254350288</v>
      </c>
      <c r="P826" t="s">
        <v>732</v>
      </c>
      <c r="Q826" t="s">
        <v>732</v>
      </c>
    </row>
    <row r="827" spans="1:17" x14ac:dyDescent="0.35">
      <c r="A827" t="s">
        <v>154</v>
      </c>
      <c r="B827" t="s">
        <v>7093</v>
      </c>
      <c r="C827" t="s">
        <v>7094</v>
      </c>
      <c r="D827">
        <v>0</v>
      </c>
      <c r="E827">
        <v>45</v>
      </c>
      <c r="F827">
        <v>7</v>
      </c>
      <c r="G827">
        <v>35</v>
      </c>
      <c r="H827">
        <v>7</v>
      </c>
      <c r="I827">
        <v>173</v>
      </c>
      <c r="J827">
        <v>1095722.3249460801</v>
      </c>
      <c r="K827">
        <v>980243.96136068099</v>
      </c>
      <c r="L827">
        <v>839766.875</v>
      </c>
      <c r="M827">
        <v>742419.17695487803</v>
      </c>
      <c r="N827">
        <v>31421.342999269</v>
      </c>
      <c r="O827">
        <v>334669.36197416199</v>
      </c>
      <c r="P827">
        <v>60942.113773980098</v>
      </c>
      <c r="Q827" t="s">
        <v>732</v>
      </c>
    </row>
    <row r="828" spans="1:17" x14ac:dyDescent="0.35">
      <c r="A828" t="s">
        <v>154</v>
      </c>
      <c r="B828" t="s">
        <v>7095</v>
      </c>
      <c r="C828" t="s">
        <v>7096</v>
      </c>
      <c r="D828">
        <v>0</v>
      </c>
      <c r="E828">
        <v>40</v>
      </c>
      <c r="F828">
        <v>9</v>
      </c>
      <c r="G828">
        <v>43</v>
      </c>
      <c r="H828">
        <v>9</v>
      </c>
      <c r="I828">
        <v>261</v>
      </c>
      <c r="J828">
        <v>962739.38282208506</v>
      </c>
      <c r="K828">
        <v>1332059.0036971299</v>
      </c>
      <c r="L828">
        <v>1227238.4765625</v>
      </c>
      <c r="M828">
        <v>886409.90704792505</v>
      </c>
      <c r="N828">
        <v>343512.11367113702</v>
      </c>
      <c r="O828">
        <v>482077.17125194299</v>
      </c>
      <c r="P828">
        <v>150256.32337468601</v>
      </c>
      <c r="Q828">
        <v>71167.586923473806</v>
      </c>
    </row>
    <row r="829" spans="1:17" x14ac:dyDescent="0.35">
      <c r="A829" t="s">
        <v>154</v>
      </c>
      <c r="B829" t="s">
        <v>7097</v>
      </c>
      <c r="C829" t="s">
        <v>7098</v>
      </c>
      <c r="D829">
        <v>0</v>
      </c>
      <c r="E829">
        <v>27</v>
      </c>
      <c r="F829">
        <v>9</v>
      </c>
      <c r="G829">
        <v>25</v>
      </c>
      <c r="H829">
        <v>9</v>
      </c>
      <c r="I829">
        <v>301</v>
      </c>
      <c r="J829">
        <v>784347.29440071096</v>
      </c>
      <c r="K829">
        <v>844119.84263994801</v>
      </c>
      <c r="L829">
        <v>872586.39453125</v>
      </c>
      <c r="M829">
        <v>745321.10673861601</v>
      </c>
      <c r="N829" t="s">
        <v>732</v>
      </c>
      <c r="O829">
        <v>117999.80955386499</v>
      </c>
      <c r="P829">
        <v>49807.682038044099</v>
      </c>
      <c r="Q829" t="s">
        <v>732</v>
      </c>
    </row>
    <row r="830" spans="1:17" x14ac:dyDescent="0.35">
      <c r="A830" t="s">
        <v>154</v>
      </c>
      <c r="B830" t="s">
        <v>7099</v>
      </c>
      <c r="C830" t="s">
        <v>7100</v>
      </c>
      <c r="D830">
        <v>0</v>
      </c>
      <c r="E830">
        <v>49</v>
      </c>
      <c r="F830">
        <v>6</v>
      </c>
      <c r="G830">
        <v>29</v>
      </c>
      <c r="H830">
        <v>6</v>
      </c>
      <c r="I830">
        <v>175</v>
      </c>
      <c r="J830">
        <v>1785166.9466907</v>
      </c>
      <c r="K830">
        <v>1384623.9042199701</v>
      </c>
      <c r="L830">
        <v>1220487.1484375</v>
      </c>
      <c r="M830">
        <v>1221064.4869169099</v>
      </c>
      <c r="N830">
        <v>170019.00866307601</v>
      </c>
      <c r="O830">
        <v>134555.74569700801</v>
      </c>
      <c r="P830">
        <v>116942.125774869</v>
      </c>
      <c r="Q830" t="s">
        <v>732</v>
      </c>
    </row>
    <row r="831" spans="1:17" x14ac:dyDescent="0.35">
      <c r="A831" t="s">
        <v>154</v>
      </c>
      <c r="B831" t="s">
        <v>7101</v>
      </c>
      <c r="C831" t="s">
        <v>7102</v>
      </c>
      <c r="D831">
        <v>0</v>
      </c>
      <c r="E831">
        <v>41</v>
      </c>
      <c r="F831">
        <v>9</v>
      </c>
      <c r="G831">
        <v>23</v>
      </c>
      <c r="H831">
        <v>9</v>
      </c>
      <c r="I831">
        <v>275</v>
      </c>
      <c r="J831">
        <v>448460.17289693002</v>
      </c>
      <c r="K831">
        <v>474871.80462817801</v>
      </c>
      <c r="L831">
        <v>573200.44921875</v>
      </c>
      <c r="M831">
        <v>399510.92866597202</v>
      </c>
      <c r="N831">
        <v>34456.9295033292</v>
      </c>
      <c r="O831">
        <v>184074.08596609801</v>
      </c>
      <c r="P831" t="s">
        <v>732</v>
      </c>
      <c r="Q831" t="s">
        <v>732</v>
      </c>
    </row>
    <row r="832" spans="1:17" x14ac:dyDescent="0.35">
      <c r="A832" t="s">
        <v>154</v>
      </c>
      <c r="B832" t="s">
        <v>7103</v>
      </c>
      <c r="C832" t="s">
        <v>7104</v>
      </c>
      <c r="D832">
        <v>0</v>
      </c>
      <c r="E832">
        <v>16</v>
      </c>
      <c r="F832">
        <v>10</v>
      </c>
      <c r="G832">
        <v>17</v>
      </c>
      <c r="H832">
        <v>10</v>
      </c>
      <c r="I832">
        <v>681</v>
      </c>
      <c r="J832">
        <v>112002.284806315</v>
      </c>
      <c r="K832">
        <v>141129.26874839899</v>
      </c>
      <c r="L832">
        <v>325328.6640625</v>
      </c>
      <c r="M832">
        <v>195828.718426871</v>
      </c>
      <c r="N832">
        <v>16772.160709978201</v>
      </c>
      <c r="O832">
        <v>71053.170013724201</v>
      </c>
      <c r="P832">
        <v>98057.225082053701</v>
      </c>
      <c r="Q832" t="s">
        <v>732</v>
      </c>
    </row>
    <row r="833" spans="1:17" x14ac:dyDescent="0.35">
      <c r="A833" t="s">
        <v>154</v>
      </c>
      <c r="B833" t="s">
        <v>7105</v>
      </c>
      <c r="C833" t="s">
        <v>7106</v>
      </c>
      <c r="D833">
        <v>0</v>
      </c>
      <c r="E833">
        <v>45</v>
      </c>
      <c r="F833">
        <v>6</v>
      </c>
      <c r="G833">
        <v>30</v>
      </c>
      <c r="H833">
        <v>6</v>
      </c>
      <c r="I833">
        <v>183</v>
      </c>
      <c r="J833">
        <v>1362735.7712701899</v>
      </c>
      <c r="K833">
        <v>1811915.36557006</v>
      </c>
      <c r="L833">
        <v>1645049.75</v>
      </c>
      <c r="M833">
        <v>1524418.4019464699</v>
      </c>
      <c r="N833">
        <v>63299.272320874901</v>
      </c>
      <c r="O833" t="s">
        <v>732</v>
      </c>
      <c r="P833" t="s">
        <v>732</v>
      </c>
      <c r="Q833" t="s">
        <v>732</v>
      </c>
    </row>
    <row r="834" spans="1:17" x14ac:dyDescent="0.35">
      <c r="A834" t="s">
        <v>154</v>
      </c>
      <c r="B834" t="s">
        <v>7107</v>
      </c>
      <c r="C834" t="s">
        <v>7108</v>
      </c>
      <c r="D834">
        <v>0</v>
      </c>
      <c r="E834">
        <v>16</v>
      </c>
      <c r="F834">
        <v>9</v>
      </c>
      <c r="G834">
        <v>24</v>
      </c>
      <c r="H834">
        <v>9</v>
      </c>
      <c r="I834">
        <v>572</v>
      </c>
      <c r="J834">
        <v>625335.82496241201</v>
      </c>
      <c r="K834">
        <v>480536.92248854699</v>
      </c>
      <c r="L834">
        <v>545410.81640625</v>
      </c>
      <c r="M834">
        <v>335497.058339171</v>
      </c>
      <c r="N834" t="s">
        <v>732</v>
      </c>
      <c r="O834">
        <v>14331.216043247799</v>
      </c>
      <c r="P834">
        <v>15699.438933171001</v>
      </c>
      <c r="Q834">
        <v>3698640.8136878302</v>
      </c>
    </row>
    <row r="835" spans="1:17" x14ac:dyDescent="0.35">
      <c r="A835" t="s">
        <v>154</v>
      </c>
      <c r="B835" t="s">
        <v>7109</v>
      </c>
      <c r="C835" t="s">
        <v>7110</v>
      </c>
      <c r="D835">
        <v>0</v>
      </c>
      <c r="E835">
        <v>23</v>
      </c>
      <c r="F835">
        <v>8</v>
      </c>
      <c r="G835">
        <v>22</v>
      </c>
      <c r="H835">
        <v>8</v>
      </c>
      <c r="I835">
        <v>470</v>
      </c>
      <c r="J835">
        <v>970162.98709684995</v>
      </c>
      <c r="K835">
        <v>888348.32059049397</v>
      </c>
      <c r="L835">
        <v>832618.8203125</v>
      </c>
      <c r="M835">
        <v>902346.40807744302</v>
      </c>
      <c r="N835">
        <v>93557.082531270702</v>
      </c>
      <c r="O835">
        <v>209210.872114022</v>
      </c>
      <c r="P835">
        <v>34102.624910986196</v>
      </c>
      <c r="Q835" t="s">
        <v>732</v>
      </c>
    </row>
    <row r="836" spans="1:17" x14ac:dyDescent="0.35">
      <c r="A836" t="s">
        <v>154</v>
      </c>
      <c r="B836" t="s">
        <v>7111</v>
      </c>
      <c r="C836" t="s">
        <v>7112</v>
      </c>
      <c r="D836">
        <v>0</v>
      </c>
      <c r="E836">
        <v>20</v>
      </c>
      <c r="F836">
        <v>9</v>
      </c>
      <c r="G836">
        <v>19</v>
      </c>
      <c r="H836">
        <v>9</v>
      </c>
      <c r="I836">
        <v>492</v>
      </c>
      <c r="J836">
        <v>561261.79973489</v>
      </c>
      <c r="K836">
        <v>686906.67055785703</v>
      </c>
      <c r="L836">
        <v>733459.3515625</v>
      </c>
      <c r="M836">
        <v>732262.19491176202</v>
      </c>
      <c r="N836">
        <v>18804.793542822601</v>
      </c>
      <c r="O836">
        <v>136334.24235088201</v>
      </c>
      <c r="P836">
        <v>75518.736104459706</v>
      </c>
      <c r="Q836" t="s">
        <v>732</v>
      </c>
    </row>
    <row r="837" spans="1:17" x14ac:dyDescent="0.35">
      <c r="A837" t="s">
        <v>154</v>
      </c>
      <c r="B837" t="s">
        <v>7113</v>
      </c>
      <c r="C837" t="s">
        <v>7114</v>
      </c>
      <c r="D837">
        <v>0</v>
      </c>
      <c r="E837">
        <v>15</v>
      </c>
      <c r="F837">
        <v>5</v>
      </c>
      <c r="G837">
        <v>211</v>
      </c>
      <c r="H837">
        <v>4</v>
      </c>
      <c r="I837">
        <v>256</v>
      </c>
      <c r="J837">
        <v>213423414.69910401</v>
      </c>
      <c r="K837">
        <v>207517420.795517</v>
      </c>
      <c r="L837">
        <v>215702407.90625</v>
      </c>
      <c r="M837">
        <v>209828998.929634</v>
      </c>
      <c r="N837">
        <v>46707279.185781799</v>
      </c>
      <c r="O837">
        <v>9991402.5050866697</v>
      </c>
      <c r="P837">
        <v>31975429.4564135</v>
      </c>
      <c r="Q837">
        <v>16731259.193277599</v>
      </c>
    </row>
    <row r="838" spans="1:17" x14ac:dyDescent="0.35">
      <c r="A838" t="s">
        <v>154</v>
      </c>
      <c r="B838" t="s">
        <v>7115</v>
      </c>
      <c r="C838" t="s">
        <v>7116</v>
      </c>
      <c r="D838">
        <v>0</v>
      </c>
      <c r="E838">
        <v>34</v>
      </c>
      <c r="F838">
        <v>5</v>
      </c>
      <c r="G838">
        <v>29</v>
      </c>
      <c r="H838">
        <v>5</v>
      </c>
      <c r="I838">
        <v>197</v>
      </c>
      <c r="J838">
        <v>1895214.9004563801</v>
      </c>
      <c r="K838">
        <v>1426380.4543191199</v>
      </c>
      <c r="L838">
        <v>1332688.1328125</v>
      </c>
      <c r="M838">
        <v>1498566.5540570801</v>
      </c>
      <c r="N838">
        <v>275495.90012007602</v>
      </c>
      <c r="O838">
        <v>994873.82547802106</v>
      </c>
      <c r="P838">
        <v>262906.56010722002</v>
      </c>
      <c r="Q838">
        <v>200883.020490405</v>
      </c>
    </row>
    <row r="839" spans="1:17" x14ac:dyDescent="0.35">
      <c r="A839" t="s">
        <v>154</v>
      </c>
      <c r="B839" t="s">
        <v>7117</v>
      </c>
      <c r="C839" t="s">
        <v>7118</v>
      </c>
      <c r="D839">
        <v>0</v>
      </c>
      <c r="E839">
        <v>32</v>
      </c>
      <c r="F839">
        <v>7</v>
      </c>
      <c r="G839">
        <v>18</v>
      </c>
      <c r="H839">
        <v>7</v>
      </c>
      <c r="I839">
        <v>282</v>
      </c>
      <c r="J839">
        <v>387120.79706262099</v>
      </c>
      <c r="K839">
        <v>549678.44216104096</v>
      </c>
      <c r="L839">
        <v>467133.02734375</v>
      </c>
      <c r="M839">
        <v>159757.48903693899</v>
      </c>
      <c r="N839">
        <v>269532.98612468498</v>
      </c>
      <c r="O839" t="s">
        <v>732</v>
      </c>
      <c r="P839">
        <v>263285.71011986397</v>
      </c>
      <c r="Q839">
        <v>141272.42542145701</v>
      </c>
    </row>
    <row r="840" spans="1:17" x14ac:dyDescent="0.35">
      <c r="A840" t="s">
        <v>154</v>
      </c>
      <c r="B840" t="s">
        <v>7119</v>
      </c>
      <c r="C840" t="s">
        <v>7120</v>
      </c>
      <c r="D840">
        <v>0</v>
      </c>
      <c r="E840">
        <v>36</v>
      </c>
      <c r="F840">
        <v>4</v>
      </c>
      <c r="G840">
        <v>26</v>
      </c>
      <c r="H840">
        <v>4</v>
      </c>
      <c r="I840">
        <v>144</v>
      </c>
      <c r="J840">
        <v>1713631.97507346</v>
      </c>
      <c r="K840">
        <v>1440200.8366523101</v>
      </c>
      <c r="L840">
        <v>1313928.25</v>
      </c>
      <c r="M840">
        <v>716402.88111172302</v>
      </c>
      <c r="N840" t="s">
        <v>732</v>
      </c>
      <c r="O840">
        <v>39544.651832593299</v>
      </c>
      <c r="P840" t="s">
        <v>732</v>
      </c>
      <c r="Q840" t="s">
        <v>732</v>
      </c>
    </row>
    <row r="841" spans="1:17" x14ac:dyDescent="0.35">
      <c r="A841" t="s">
        <v>154</v>
      </c>
      <c r="B841" t="s">
        <v>7121</v>
      </c>
      <c r="C841" t="s">
        <v>7122</v>
      </c>
      <c r="D841">
        <v>0</v>
      </c>
      <c r="E841">
        <v>15</v>
      </c>
      <c r="F841">
        <v>7</v>
      </c>
      <c r="G841">
        <v>17</v>
      </c>
      <c r="H841">
        <v>7</v>
      </c>
      <c r="I841">
        <v>488</v>
      </c>
      <c r="J841">
        <v>797587.59616039402</v>
      </c>
      <c r="K841">
        <v>808941.11040334601</v>
      </c>
      <c r="L841">
        <v>795945.5390625</v>
      </c>
      <c r="M841">
        <v>647893.56062590994</v>
      </c>
      <c r="N841" t="s">
        <v>732</v>
      </c>
      <c r="O841" t="s">
        <v>732</v>
      </c>
      <c r="P841" t="s">
        <v>732</v>
      </c>
      <c r="Q841" t="s">
        <v>732</v>
      </c>
    </row>
    <row r="842" spans="1:17" x14ac:dyDescent="0.35">
      <c r="A842" t="s">
        <v>154</v>
      </c>
      <c r="B842" t="s">
        <v>7123</v>
      </c>
      <c r="C842" t="s">
        <v>7124</v>
      </c>
      <c r="D842">
        <v>0</v>
      </c>
      <c r="E842">
        <v>48</v>
      </c>
      <c r="F842">
        <v>4</v>
      </c>
      <c r="G842">
        <v>31</v>
      </c>
      <c r="H842">
        <v>4</v>
      </c>
      <c r="I842">
        <v>86</v>
      </c>
      <c r="J842">
        <v>3786022.9011390102</v>
      </c>
      <c r="K842">
        <v>3786634.85018607</v>
      </c>
      <c r="L842">
        <v>2534926.3359375</v>
      </c>
      <c r="M842">
        <v>2752649.3535372498</v>
      </c>
      <c r="N842">
        <v>592452.57906060398</v>
      </c>
      <c r="O842">
        <v>792637.39524217404</v>
      </c>
      <c r="P842">
        <v>235879.28398990101</v>
      </c>
      <c r="Q842">
        <v>65046.963041932599</v>
      </c>
    </row>
    <row r="843" spans="1:17" x14ac:dyDescent="0.35">
      <c r="A843" t="s">
        <v>154</v>
      </c>
      <c r="B843" t="s">
        <v>7125</v>
      </c>
      <c r="C843" t="s">
        <v>7126</v>
      </c>
      <c r="D843">
        <v>0</v>
      </c>
      <c r="E843">
        <v>24</v>
      </c>
      <c r="F843">
        <v>10</v>
      </c>
      <c r="G843">
        <v>18</v>
      </c>
      <c r="H843">
        <v>10</v>
      </c>
      <c r="I843">
        <v>521</v>
      </c>
      <c r="J843">
        <v>824727.42829064303</v>
      </c>
      <c r="K843">
        <v>956095.92833501694</v>
      </c>
      <c r="L843">
        <v>648093.2265625</v>
      </c>
      <c r="M843">
        <v>884668.47936777596</v>
      </c>
      <c r="N843">
        <v>1767973.7430048599</v>
      </c>
      <c r="O843">
        <v>971291.04107833002</v>
      </c>
      <c r="P843" t="s">
        <v>732</v>
      </c>
      <c r="Q843" t="s">
        <v>732</v>
      </c>
    </row>
    <row r="844" spans="1:17" x14ac:dyDescent="0.35">
      <c r="A844" t="s">
        <v>154</v>
      </c>
      <c r="B844" t="s">
        <v>7127</v>
      </c>
      <c r="C844" t="s">
        <v>7128</v>
      </c>
      <c r="D844">
        <v>0</v>
      </c>
      <c r="E844">
        <v>54</v>
      </c>
      <c r="F844">
        <v>6</v>
      </c>
      <c r="G844">
        <v>30</v>
      </c>
      <c r="H844">
        <v>6</v>
      </c>
      <c r="I844">
        <v>151</v>
      </c>
      <c r="J844">
        <v>1181025.5954887201</v>
      </c>
      <c r="K844">
        <v>829732.30213116505</v>
      </c>
      <c r="L844">
        <v>710206.578125</v>
      </c>
      <c r="M844">
        <v>441396.36625329498</v>
      </c>
      <c r="N844">
        <v>27733.0570058671</v>
      </c>
      <c r="O844">
        <v>16567.088902821499</v>
      </c>
      <c r="P844" t="s">
        <v>732</v>
      </c>
      <c r="Q844" t="s">
        <v>732</v>
      </c>
    </row>
    <row r="845" spans="1:17" x14ac:dyDescent="0.35">
      <c r="A845" t="s">
        <v>154</v>
      </c>
      <c r="B845" t="s">
        <v>7129</v>
      </c>
      <c r="C845" t="s">
        <v>7130</v>
      </c>
      <c r="D845">
        <v>0</v>
      </c>
      <c r="E845">
        <v>39</v>
      </c>
      <c r="F845">
        <v>6</v>
      </c>
      <c r="G845">
        <v>58</v>
      </c>
      <c r="H845">
        <v>6</v>
      </c>
      <c r="I845">
        <v>128</v>
      </c>
      <c r="J845">
        <v>6716179.7542978097</v>
      </c>
      <c r="K845">
        <v>6727122.5813577799</v>
      </c>
      <c r="L845">
        <v>5263736.65625</v>
      </c>
      <c r="M845">
        <v>4343877.6995831402</v>
      </c>
      <c r="N845">
        <v>2832102.1021016901</v>
      </c>
      <c r="O845">
        <v>2845091.0503685302</v>
      </c>
      <c r="P845">
        <v>2493576.3705036798</v>
      </c>
      <c r="Q845">
        <v>1029913.60115749</v>
      </c>
    </row>
    <row r="846" spans="1:17" x14ac:dyDescent="0.35">
      <c r="A846" t="s">
        <v>154</v>
      </c>
      <c r="B846" t="s">
        <v>7131</v>
      </c>
      <c r="C846" t="s">
        <v>7132</v>
      </c>
      <c r="D846">
        <v>0</v>
      </c>
      <c r="E846">
        <v>39</v>
      </c>
      <c r="F846">
        <v>8</v>
      </c>
      <c r="G846">
        <v>19</v>
      </c>
      <c r="H846">
        <v>8</v>
      </c>
      <c r="I846">
        <v>241</v>
      </c>
      <c r="J846">
        <v>397831.49121585803</v>
      </c>
      <c r="K846">
        <v>470172.10951863503</v>
      </c>
      <c r="L846">
        <v>652883.63671875</v>
      </c>
      <c r="M846">
        <v>171129.063856886</v>
      </c>
      <c r="N846">
        <v>91602.008498787603</v>
      </c>
      <c r="O846">
        <v>147654.125982417</v>
      </c>
      <c r="P846">
        <v>84910.331120665403</v>
      </c>
      <c r="Q846">
        <v>19595.229414346501</v>
      </c>
    </row>
    <row r="847" spans="1:17" x14ac:dyDescent="0.35">
      <c r="A847" t="s">
        <v>154</v>
      </c>
      <c r="B847" t="s">
        <v>7133</v>
      </c>
      <c r="C847" t="s">
        <v>7134</v>
      </c>
      <c r="D847">
        <v>0</v>
      </c>
      <c r="E847">
        <v>17</v>
      </c>
      <c r="F847">
        <v>10</v>
      </c>
      <c r="G847">
        <v>18</v>
      </c>
      <c r="H847">
        <v>10</v>
      </c>
      <c r="I847">
        <v>572</v>
      </c>
      <c r="J847">
        <v>157895.294356103</v>
      </c>
      <c r="K847">
        <v>151084.402886956</v>
      </c>
      <c r="L847">
        <v>338224.85546875</v>
      </c>
      <c r="M847">
        <v>257443.67101951499</v>
      </c>
      <c r="N847">
        <v>231567.504504043</v>
      </c>
      <c r="O847">
        <v>149772.09701300101</v>
      </c>
      <c r="P847">
        <v>388966.10953121202</v>
      </c>
      <c r="Q847">
        <v>232204.29721800899</v>
      </c>
    </row>
    <row r="848" spans="1:17" x14ac:dyDescent="0.35">
      <c r="A848" t="s">
        <v>154</v>
      </c>
      <c r="B848" t="s">
        <v>7135</v>
      </c>
      <c r="C848" t="s">
        <v>7136</v>
      </c>
      <c r="D848">
        <v>0</v>
      </c>
      <c r="E848">
        <v>33</v>
      </c>
      <c r="F848">
        <v>5</v>
      </c>
      <c r="G848">
        <v>16</v>
      </c>
      <c r="H848">
        <v>5</v>
      </c>
      <c r="I848">
        <v>251</v>
      </c>
      <c r="J848">
        <v>434662.30486284097</v>
      </c>
      <c r="K848">
        <v>342075.87760170002</v>
      </c>
      <c r="L848">
        <v>592241.3515625</v>
      </c>
      <c r="M848">
        <v>265185.372186094</v>
      </c>
      <c r="N848">
        <v>778437.43216494098</v>
      </c>
      <c r="O848">
        <v>552477.68944014097</v>
      </c>
      <c r="P848">
        <v>940411.94139657298</v>
      </c>
      <c r="Q848">
        <v>208882.38420527999</v>
      </c>
    </row>
    <row r="849" spans="1:17" x14ac:dyDescent="0.35">
      <c r="A849" t="s">
        <v>154</v>
      </c>
      <c r="B849" t="s">
        <v>7137</v>
      </c>
      <c r="C849" t="s">
        <v>7138</v>
      </c>
      <c r="D849">
        <v>0</v>
      </c>
      <c r="E849">
        <v>39</v>
      </c>
      <c r="F849">
        <v>6</v>
      </c>
      <c r="G849">
        <v>24</v>
      </c>
      <c r="H849">
        <v>6</v>
      </c>
      <c r="I849">
        <v>187</v>
      </c>
      <c r="J849">
        <v>248241.98879712299</v>
      </c>
      <c r="K849">
        <v>336103.58641040698</v>
      </c>
      <c r="L849">
        <v>501998.578125</v>
      </c>
      <c r="M849">
        <v>335357.36662756698</v>
      </c>
      <c r="N849">
        <v>440757.67856495798</v>
      </c>
      <c r="O849">
        <v>385311.41469486099</v>
      </c>
      <c r="P849">
        <v>892881.906390224</v>
      </c>
      <c r="Q849">
        <v>260759.837420853</v>
      </c>
    </row>
    <row r="850" spans="1:17" x14ac:dyDescent="0.35">
      <c r="A850" t="s">
        <v>154</v>
      </c>
      <c r="B850" t="s">
        <v>7139</v>
      </c>
      <c r="C850" t="s">
        <v>7140</v>
      </c>
      <c r="D850">
        <v>0</v>
      </c>
      <c r="E850">
        <v>36</v>
      </c>
      <c r="F850">
        <v>6</v>
      </c>
      <c r="G850">
        <v>26</v>
      </c>
      <c r="H850">
        <v>6</v>
      </c>
      <c r="I850">
        <v>195</v>
      </c>
      <c r="J850">
        <v>560096.31384564203</v>
      </c>
      <c r="K850">
        <v>1118640.06765825</v>
      </c>
      <c r="L850">
        <v>522829.2734375</v>
      </c>
      <c r="M850">
        <v>438461.71314323897</v>
      </c>
      <c r="N850" t="s">
        <v>732</v>
      </c>
      <c r="O850">
        <v>48607.959945565701</v>
      </c>
      <c r="P850" t="s">
        <v>732</v>
      </c>
      <c r="Q850">
        <v>93942.566230900396</v>
      </c>
    </row>
    <row r="851" spans="1:17" x14ac:dyDescent="0.35">
      <c r="A851" t="s">
        <v>154</v>
      </c>
      <c r="B851" t="s">
        <v>7141</v>
      </c>
      <c r="C851" t="s">
        <v>7142</v>
      </c>
      <c r="D851">
        <v>0</v>
      </c>
      <c r="E851">
        <v>25</v>
      </c>
      <c r="F851">
        <v>7</v>
      </c>
      <c r="G851">
        <v>18</v>
      </c>
      <c r="H851">
        <v>7</v>
      </c>
      <c r="I851">
        <v>340</v>
      </c>
      <c r="J851">
        <v>521155.95688977803</v>
      </c>
      <c r="K851">
        <v>716872.27615934005</v>
      </c>
      <c r="L851">
        <v>770307.2421875</v>
      </c>
      <c r="M851">
        <v>587385.74871955405</v>
      </c>
      <c r="N851">
        <v>100488.243704226</v>
      </c>
      <c r="O851">
        <v>175760.69611154299</v>
      </c>
      <c r="P851">
        <v>32543.178563552799</v>
      </c>
      <c r="Q851" t="s">
        <v>732</v>
      </c>
    </row>
    <row r="852" spans="1:17" x14ac:dyDescent="0.35">
      <c r="A852" t="s">
        <v>154</v>
      </c>
      <c r="B852" t="s">
        <v>7143</v>
      </c>
      <c r="C852" t="s">
        <v>7144</v>
      </c>
      <c r="D852">
        <v>0</v>
      </c>
      <c r="E852">
        <v>20</v>
      </c>
      <c r="F852">
        <v>9</v>
      </c>
      <c r="G852">
        <v>21</v>
      </c>
      <c r="H852">
        <v>9</v>
      </c>
      <c r="I852">
        <v>485</v>
      </c>
      <c r="J852">
        <v>271193.65257913899</v>
      </c>
      <c r="K852">
        <v>342592.41558737698</v>
      </c>
      <c r="L852">
        <v>354149.7578125</v>
      </c>
      <c r="M852">
        <v>255931.760744425</v>
      </c>
      <c r="N852">
        <v>300648.864640833</v>
      </c>
      <c r="O852">
        <v>283553.95024010399</v>
      </c>
      <c r="P852">
        <v>186675.48290670599</v>
      </c>
      <c r="Q852">
        <v>459358.84045965801</v>
      </c>
    </row>
    <row r="853" spans="1:17" x14ac:dyDescent="0.35">
      <c r="A853" t="s">
        <v>154</v>
      </c>
      <c r="B853" t="s">
        <v>7145</v>
      </c>
      <c r="C853" t="s">
        <v>7146</v>
      </c>
      <c r="D853">
        <v>0</v>
      </c>
      <c r="E853">
        <v>46</v>
      </c>
      <c r="F853">
        <v>8</v>
      </c>
      <c r="G853">
        <v>32</v>
      </c>
      <c r="H853">
        <v>8</v>
      </c>
      <c r="I853">
        <v>212</v>
      </c>
      <c r="J853">
        <v>807509.23180064</v>
      </c>
      <c r="K853">
        <v>1079730.59464453</v>
      </c>
      <c r="L853">
        <v>1200108.3359375</v>
      </c>
      <c r="M853">
        <v>806259.76246182795</v>
      </c>
      <c r="N853">
        <v>129456.632722079</v>
      </c>
      <c r="O853">
        <v>167309.14684898601</v>
      </c>
      <c r="P853">
        <v>190651.21709054301</v>
      </c>
      <c r="Q853">
        <v>87110.280999242095</v>
      </c>
    </row>
    <row r="854" spans="1:17" x14ac:dyDescent="0.35">
      <c r="A854" t="s">
        <v>154</v>
      </c>
      <c r="B854" t="s">
        <v>7147</v>
      </c>
      <c r="C854" t="s">
        <v>7148</v>
      </c>
      <c r="D854">
        <v>0</v>
      </c>
      <c r="E854">
        <v>44</v>
      </c>
      <c r="F854">
        <v>7</v>
      </c>
      <c r="G854">
        <v>26</v>
      </c>
      <c r="H854">
        <v>7</v>
      </c>
      <c r="I854">
        <v>169</v>
      </c>
      <c r="J854">
        <v>1839350.0386306599</v>
      </c>
      <c r="K854">
        <v>1730519.37427232</v>
      </c>
      <c r="L854">
        <v>2321609.6875</v>
      </c>
      <c r="M854">
        <v>1587684.0852646499</v>
      </c>
      <c r="N854">
        <v>921704.44233333902</v>
      </c>
      <c r="O854">
        <v>920011.91934023402</v>
      </c>
      <c r="P854">
        <v>563965.82557323703</v>
      </c>
      <c r="Q854">
        <v>312891.77580649802</v>
      </c>
    </row>
    <row r="855" spans="1:17" x14ac:dyDescent="0.35">
      <c r="A855" t="s">
        <v>154</v>
      </c>
      <c r="B855" t="s">
        <v>7149</v>
      </c>
      <c r="C855" t="s">
        <v>7150</v>
      </c>
      <c r="D855">
        <v>0</v>
      </c>
      <c r="E855">
        <v>29</v>
      </c>
      <c r="F855">
        <v>5</v>
      </c>
      <c r="G855">
        <v>19</v>
      </c>
      <c r="H855">
        <v>5</v>
      </c>
      <c r="I855">
        <v>237</v>
      </c>
      <c r="J855">
        <v>742457.42396502802</v>
      </c>
      <c r="K855">
        <v>745964.67708237504</v>
      </c>
      <c r="L855">
        <v>838636.078125</v>
      </c>
      <c r="M855">
        <v>754997.35379997198</v>
      </c>
      <c r="N855">
        <v>159433.24757211801</v>
      </c>
      <c r="O855">
        <v>295892.22551701398</v>
      </c>
      <c r="P855">
        <v>244294.344174881</v>
      </c>
      <c r="Q855">
        <v>139699.23046459799</v>
      </c>
    </row>
    <row r="856" spans="1:17" x14ac:dyDescent="0.35">
      <c r="A856" t="s">
        <v>154</v>
      </c>
      <c r="B856" t="s">
        <v>7151</v>
      </c>
      <c r="C856" t="s">
        <v>7152</v>
      </c>
      <c r="D856">
        <v>0</v>
      </c>
      <c r="E856">
        <v>24</v>
      </c>
      <c r="F856">
        <v>7</v>
      </c>
      <c r="G856">
        <v>30</v>
      </c>
      <c r="H856">
        <v>7</v>
      </c>
      <c r="I856">
        <v>365</v>
      </c>
      <c r="J856">
        <v>1921712.24583541</v>
      </c>
      <c r="K856">
        <v>2421803.1892471402</v>
      </c>
      <c r="L856">
        <v>1266505.9296875</v>
      </c>
      <c r="M856">
        <v>1967430.6218532501</v>
      </c>
      <c r="N856">
        <v>767142.81877473101</v>
      </c>
      <c r="O856">
        <v>709184.85950468096</v>
      </c>
      <c r="P856">
        <v>662590.30978135404</v>
      </c>
      <c r="Q856">
        <v>141167.16667435001</v>
      </c>
    </row>
    <row r="857" spans="1:17" x14ac:dyDescent="0.35">
      <c r="A857" t="s">
        <v>154</v>
      </c>
      <c r="B857" t="s">
        <v>7153</v>
      </c>
      <c r="C857" t="s">
        <v>7154</v>
      </c>
      <c r="D857">
        <v>0</v>
      </c>
      <c r="E857">
        <v>34</v>
      </c>
      <c r="F857">
        <v>10</v>
      </c>
      <c r="G857">
        <v>29</v>
      </c>
      <c r="H857">
        <v>10</v>
      </c>
      <c r="I857">
        <v>359</v>
      </c>
      <c r="J857">
        <v>810334.52666098601</v>
      </c>
      <c r="K857">
        <v>956553.58187130105</v>
      </c>
      <c r="L857">
        <v>1017879.79296875</v>
      </c>
      <c r="M857">
        <v>639716.53360293503</v>
      </c>
      <c r="N857" t="s">
        <v>732</v>
      </c>
      <c r="O857" t="s">
        <v>732</v>
      </c>
      <c r="P857">
        <v>61616.203430415298</v>
      </c>
      <c r="Q857" t="s">
        <v>732</v>
      </c>
    </row>
    <row r="858" spans="1:17" x14ac:dyDescent="0.35">
      <c r="A858" t="s">
        <v>154</v>
      </c>
      <c r="B858" t="s">
        <v>7155</v>
      </c>
      <c r="C858" t="s">
        <v>7156</v>
      </c>
      <c r="D858">
        <v>0</v>
      </c>
      <c r="E858">
        <v>38</v>
      </c>
      <c r="F858">
        <v>9</v>
      </c>
      <c r="G858">
        <v>26</v>
      </c>
      <c r="H858">
        <v>9</v>
      </c>
      <c r="I858">
        <v>288</v>
      </c>
      <c r="J858">
        <v>404459.57608139201</v>
      </c>
      <c r="K858">
        <v>488244.070488083</v>
      </c>
      <c r="L858">
        <v>541940.3125</v>
      </c>
      <c r="M858">
        <v>310926.65070151398</v>
      </c>
      <c r="N858">
        <v>177399.930577172</v>
      </c>
      <c r="O858">
        <v>191378.38505878299</v>
      </c>
      <c r="P858">
        <v>148987.312635432</v>
      </c>
      <c r="Q858">
        <v>136580.98772997301</v>
      </c>
    </row>
    <row r="859" spans="1:17" x14ac:dyDescent="0.35">
      <c r="A859" t="s">
        <v>154</v>
      </c>
      <c r="B859" t="s">
        <v>7157</v>
      </c>
      <c r="C859" t="s">
        <v>7158</v>
      </c>
      <c r="D859">
        <v>0</v>
      </c>
      <c r="E859">
        <v>13</v>
      </c>
      <c r="F859">
        <v>7</v>
      </c>
      <c r="G859">
        <v>22</v>
      </c>
      <c r="H859">
        <v>7</v>
      </c>
      <c r="I859">
        <v>529</v>
      </c>
      <c r="J859">
        <v>639499.233820086</v>
      </c>
      <c r="K859">
        <v>658889.46336613502</v>
      </c>
      <c r="L859">
        <v>709875.671875</v>
      </c>
      <c r="M859">
        <v>638610.52599991101</v>
      </c>
      <c r="N859" t="s">
        <v>732</v>
      </c>
      <c r="O859" t="s">
        <v>732</v>
      </c>
      <c r="P859" t="s">
        <v>732</v>
      </c>
      <c r="Q859" t="s">
        <v>732</v>
      </c>
    </row>
    <row r="860" spans="1:17" x14ac:dyDescent="0.35">
      <c r="A860" t="s">
        <v>154</v>
      </c>
      <c r="B860" t="s">
        <v>7159</v>
      </c>
      <c r="C860" t="s">
        <v>7160</v>
      </c>
      <c r="D860">
        <v>0</v>
      </c>
      <c r="E860">
        <v>43</v>
      </c>
      <c r="F860">
        <v>7</v>
      </c>
      <c r="G860">
        <v>52</v>
      </c>
      <c r="H860">
        <v>7</v>
      </c>
      <c r="I860">
        <v>167</v>
      </c>
      <c r="J860">
        <v>765263.62623222196</v>
      </c>
      <c r="K860">
        <v>668926.83802673605</v>
      </c>
      <c r="L860">
        <v>1238198.8847656299</v>
      </c>
      <c r="M860">
        <v>718830.60815351002</v>
      </c>
      <c r="N860">
        <v>20347347.289331399</v>
      </c>
      <c r="O860">
        <v>18282448.119759001</v>
      </c>
      <c r="P860">
        <v>15959666.943657801</v>
      </c>
      <c r="Q860">
        <v>6190749.3163059503</v>
      </c>
    </row>
    <row r="861" spans="1:17" x14ac:dyDescent="0.35">
      <c r="A861" t="s">
        <v>154</v>
      </c>
      <c r="B861" t="s">
        <v>7161</v>
      </c>
      <c r="C861" t="s">
        <v>7162</v>
      </c>
      <c r="D861">
        <v>0</v>
      </c>
      <c r="E861">
        <v>30</v>
      </c>
      <c r="F861">
        <v>7</v>
      </c>
      <c r="G861">
        <v>38</v>
      </c>
      <c r="H861">
        <v>1</v>
      </c>
      <c r="I861">
        <v>194</v>
      </c>
      <c r="J861">
        <v>647610.70060063596</v>
      </c>
      <c r="K861">
        <v>674770.65545261197</v>
      </c>
      <c r="L861">
        <v>640279.1640625</v>
      </c>
      <c r="M861">
        <v>685281.41797602305</v>
      </c>
      <c r="N861">
        <v>368017.72099536197</v>
      </c>
      <c r="O861">
        <v>405173.98164981499</v>
      </c>
      <c r="P861">
        <v>214705.71338810501</v>
      </c>
      <c r="Q861">
        <v>79994.375244358307</v>
      </c>
    </row>
    <row r="862" spans="1:17" x14ac:dyDescent="0.35">
      <c r="A862" t="s">
        <v>154</v>
      </c>
      <c r="B862" t="s">
        <v>7163</v>
      </c>
      <c r="C862" t="s">
        <v>7164</v>
      </c>
      <c r="D862">
        <v>0</v>
      </c>
      <c r="E862">
        <v>42</v>
      </c>
      <c r="F862">
        <v>4</v>
      </c>
      <c r="G862">
        <v>31</v>
      </c>
      <c r="H862">
        <v>4</v>
      </c>
      <c r="I862">
        <v>128</v>
      </c>
      <c r="J862">
        <v>2870733.3815555102</v>
      </c>
      <c r="K862">
        <v>2781556.48433665</v>
      </c>
      <c r="L862">
        <v>3630433.46875</v>
      </c>
      <c r="M862">
        <v>3006245.14479593</v>
      </c>
      <c r="N862">
        <v>690332.14980217395</v>
      </c>
      <c r="O862">
        <v>579070.56260363501</v>
      </c>
      <c r="P862">
        <v>1742029.9815047199</v>
      </c>
      <c r="Q862">
        <v>978103.69825820497</v>
      </c>
    </row>
    <row r="863" spans="1:17" x14ac:dyDescent="0.35">
      <c r="A863" t="s">
        <v>154</v>
      </c>
      <c r="B863" t="s">
        <v>7165</v>
      </c>
      <c r="C863" t="s">
        <v>7166</v>
      </c>
      <c r="D863">
        <v>0</v>
      </c>
      <c r="E863">
        <v>21</v>
      </c>
      <c r="F863">
        <v>7</v>
      </c>
      <c r="G863">
        <v>13</v>
      </c>
      <c r="H863">
        <v>7</v>
      </c>
      <c r="I863">
        <v>482</v>
      </c>
      <c r="J863">
        <v>147881.88894801299</v>
      </c>
      <c r="K863">
        <v>177252.11772196501</v>
      </c>
      <c r="L863">
        <v>181705.2265625</v>
      </c>
      <c r="M863">
        <v>169866.08132443501</v>
      </c>
      <c r="N863">
        <v>1560505.52649806</v>
      </c>
      <c r="O863">
        <v>596648.13761552097</v>
      </c>
      <c r="P863">
        <v>2981856.1824718802</v>
      </c>
      <c r="Q863">
        <v>1270884.44449785</v>
      </c>
    </row>
    <row r="864" spans="1:17" x14ac:dyDescent="0.35">
      <c r="A864" t="s">
        <v>154</v>
      </c>
      <c r="B864" t="s">
        <v>7167</v>
      </c>
      <c r="C864" t="s">
        <v>7168</v>
      </c>
      <c r="D864">
        <v>0</v>
      </c>
      <c r="E864">
        <v>52</v>
      </c>
      <c r="F864">
        <v>5</v>
      </c>
      <c r="G864">
        <v>72</v>
      </c>
      <c r="H864">
        <v>5</v>
      </c>
      <c r="I864">
        <v>98</v>
      </c>
      <c r="J864">
        <v>2935388.4811632</v>
      </c>
      <c r="K864">
        <v>2641937.4417824098</v>
      </c>
      <c r="L864">
        <v>2992392.828125</v>
      </c>
      <c r="M864">
        <v>2423687.0171381701</v>
      </c>
      <c r="N864">
        <v>2031639.5836664201</v>
      </c>
      <c r="O864">
        <v>1053501.88954783</v>
      </c>
      <c r="P864">
        <v>1554335.66478973</v>
      </c>
      <c r="Q864">
        <v>609522.20296580705</v>
      </c>
    </row>
    <row r="865" spans="1:17" x14ac:dyDescent="0.35">
      <c r="A865" t="s">
        <v>154</v>
      </c>
      <c r="B865" t="s">
        <v>7169</v>
      </c>
      <c r="C865" t="s">
        <v>7170</v>
      </c>
      <c r="D865">
        <v>0</v>
      </c>
      <c r="E865">
        <v>66</v>
      </c>
      <c r="F865">
        <v>6</v>
      </c>
      <c r="G865">
        <v>35</v>
      </c>
      <c r="H865">
        <v>3</v>
      </c>
      <c r="I865">
        <v>99</v>
      </c>
      <c r="J865">
        <v>1369329.6211790999</v>
      </c>
      <c r="K865">
        <v>1592657.8774655401</v>
      </c>
      <c r="L865">
        <v>1713622.296875</v>
      </c>
      <c r="M865">
        <v>1095903.67767888</v>
      </c>
      <c r="N865">
        <v>1031563.37971132</v>
      </c>
      <c r="O865">
        <v>1120716.4422562199</v>
      </c>
      <c r="P865">
        <v>602671.37650679098</v>
      </c>
      <c r="Q865">
        <v>329630.75243767299</v>
      </c>
    </row>
    <row r="866" spans="1:17" x14ac:dyDescent="0.35">
      <c r="A866" t="s">
        <v>154</v>
      </c>
      <c r="B866" t="s">
        <v>7171</v>
      </c>
      <c r="C866" t="s">
        <v>7172</v>
      </c>
      <c r="D866">
        <v>0</v>
      </c>
      <c r="E866">
        <v>28</v>
      </c>
      <c r="F866">
        <v>8</v>
      </c>
      <c r="G866">
        <v>22</v>
      </c>
      <c r="H866">
        <v>8</v>
      </c>
      <c r="I866">
        <v>405</v>
      </c>
      <c r="J866">
        <v>449187.84586876701</v>
      </c>
      <c r="K866">
        <v>511188.67674846901</v>
      </c>
      <c r="L866">
        <v>646016.6953125</v>
      </c>
      <c r="M866">
        <v>486809.31392358302</v>
      </c>
      <c r="N866">
        <v>133338.00043376</v>
      </c>
      <c r="O866">
        <v>403397.71039582603</v>
      </c>
      <c r="P866">
        <v>38813.478891901097</v>
      </c>
      <c r="Q866" t="s">
        <v>732</v>
      </c>
    </row>
    <row r="867" spans="1:17" x14ac:dyDescent="0.35">
      <c r="A867" t="s">
        <v>154</v>
      </c>
      <c r="B867" t="s">
        <v>7173</v>
      </c>
      <c r="C867" t="s">
        <v>7174</v>
      </c>
      <c r="D867">
        <v>0</v>
      </c>
      <c r="E867">
        <v>26</v>
      </c>
      <c r="F867">
        <v>6</v>
      </c>
      <c r="G867">
        <v>36</v>
      </c>
      <c r="H867">
        <v>2</v>
      </c>
      <c r="I867">
        <v>194</v>
      </c>
      <c r="J867">
        <v>143554.629270573</v>
      </c>
      <c r="K867">
        <v>162233.595752002</v>
      </c>
      <c r="L867">
        <v>201302.765625</v>
      </c>
      <c r="M867">
        <v>145827.035006266</v>
      </c>
      <c r="N867" t="s">
        <v>732</v>
      </c>
      <c r="O867">
        <v>111940.195936731</v>
      </c>
      <c r="P867" t="s">
        <v>732</v>
      </c>
      <c r="Q867" t="s">
        <v>732</v>
      </c>
    </row>
    <row r="868" spans="1:17" x14ac:dyDescent="0.35">
      <c r="A868" t="s">
        <v>154</v>
      </c>
      <c r="B868" t="s">
        <v>7175</v>
      </c>
      <c r="C868" t="s">
        <v>7176</v>
      </c>
      <c r="D868">
        <v>0</v>
      </c>
      <c r="E868">
        <v>61</v>
      </c>
      <c r="F868">
        <v>7</v>
      </c>
      <c r="G868">
        <v>42</v>
      </c>
      <c r="H868">
        <v>7</v>
      </c>
      <c r="I868">
        <v>147</v>
      </c>
      <c r="J868">
        <v>842471.29030001804</v>
      </c>
      <c r="K868">
        <v>738793.48180390603</v>
      </c>
      <c r="L868">
        <v>649485.234375</v>
      </c>
      <c r="M868">
        <v>539470.94136930502</v>
      </c>
      <c r="N868">
        <v>663340.92985257099</v>
      </c>
      <c r="O868">
        <v>296241.04227986297</v>
      </c>
      <c r="P868">
        <v>407198.16525949398</v>
      </c>
      <c r="Q868">
        <v>90329.636763016097</v>
      </c>
    </row>
    <row r="869" spans="1:17" x14ac:dyDescent="0.35">
      <c r="A869" t="s">
        <v>154</v>
      </c>
      <c r="B869" t="s">
        <v>7177</v>
      </c>
      <c r="C869" t="s">
        <v>7178</v>
      </c>
      <c r="D869">
        <v>0</v>
      </c>
      <c r="E869">
        <v>28</v>
      </c>
      <c r="F869">
        <v>5</v>
      </c>
      <c r="G869">
        <v>46</v>
      </c>
      <c r="H869">
        <v>5</v>
      </c>
      <c r="I869">
        <v>198</v>
      </c>
      <c r="J869">
        <v>2064587.0717921101</v>
      </c>
      <c r="K869">
        <v>2432838.6672334699</v>
      </c>
      <c r="L869">
        <v>2006023.90625</v>
      </c>
      <c r="M869">
        <v>1898730.53511415</v>
      </c>
      <c r="N869">
        <v>912835.843532025</v>
      </c>
      <c r="O869">
        <v>1930540.0898940701</v>
      </c>
      <c r="P869">
        <v>530115.788349699</v>
      </c>
      <c r="Q869">
        <v>427874.29892476299</v>
      </c>
    </row>
    <row r="870" spans="1:17" x14ac:dyDescent="0.35">
      <c r="A870" t="s">
        <v>154</v>
      </c>
      <c r="B870" t="s">
        <v>7179</v>
      </c>
      <c r="C870" t="s">
        <v>7180</v>
      </c>
      <c r="D870">
        <v>0</v>
      </c>
      <c r="E870">
        <v>44</v>
      </c>
      <c r="F870">
        <v>8</v>
      </c>
      <c r="G870">
        <v>42</v>
      </c>
      <c r="H870">
        <v>8</v>
      </c>
      <c r="I870">
        <v>209</v>
      </c>
      <c r="J870">
        <v>1889506.1307291701</v>
      </c>
      <c r="K870">
        <v>2067580.5763077301</v>
      </c>
      <c r="L870">
        <v>2107570.625</v>
      </c>
      <c r="M870">
        <v>1815083.5594880299</v>
      </c>
      <c r="N870">
        <v>1270021.5337317199</v>
      </c>
      <c r="O870">
        <v>1436843.7036993201</v>
      </c>
      <c r="P870">
        <v>745202.858556611</v>
      </c>
      <c r="Q870">
        <v>173380.91268387999</v>
      </c>
    </row>
    <row r="871" spans="1:17" x14ac:dyDescent="0.35">
      <c r="A871" t="s">
        <v>154</v>
      </c>
      <c r="B871" t="s">
        <v>7181</v>
      </c>
      <c r="C871" t="s">
        <v>7182</v>
      </c>
      <c r="D871">
        <v>0</v>
      </c>
      <c r="E871">
        <v>36</v>
      </c>
      <c r="F871">
        <v>8</v>
      </c>
      <c r="G871">
        <v>15</v>
      </c>
      <c r="H871">
        <v>8</v>
      </c>
      <c r="I871">
        <v>255</v>
      </c>
      <c r="J871">
        <v>434608.21577777201</v>
      </c>
      <c r="K871">
        <v>539861.11909501499</v>
      </c>
      <c r="L871">
        <v>498796.671875</v>
      </c>
      <c r="M871">
        <v>456082.21997403802</v>
      </c>
      <c r="N871">
        <v>134866.117092439</v>
      </c>
      <c r="O871">
        <v>198554.866055083</v>
      </c>
      <c r="P871">
        <v>40293.020532543902</v>
      </c>
      <c r="Q871">
        <v>17228.409289082199</v>
      </c>
    </row>
    <row r="872" spans="1:17" x14ac:dyDescent="0.35">
      <c r="A872" t="s">
        <v>154</v>
      </c>
      <c r="B872" t="s">
        <v>7183</v>
      </c>
      <c r="C872" t="s">
        <v>7184</v>
      </c>
      <c r="D872">
        <v>0</v>
      </c>
      <c r="E872">
        <v>18</v>
      </c>
      <c r="F872">
        <v>7</v>
      </c>
      <c r="G872">
        <v>30</v>
      </c>
      <c r="H872">
        <v>7</v>
      </c>
      <c r="I872">
        <v>498</v>
      </c>
      <c r="J872">
        <v>146565.33281653799</v>
      </c>
      <c r="K872">
        <v>191744.20354607599</v>
      </c>
      <c r="L872">
        <v>323488.66357421898</v>
      </c>
      <c r="M872">
        <v>145918.39169342601</v>
      </c>
      <c r="N872">
        <v>1932266.71672406</v>
      </c>
      <c r="O872">
        <v>1173012.16601747</v>
      </c>
      <c r="P872">
        <v>2785187.2487570299</v>
      </c>
      <c r="Q872">
        <v>2325201.2347502201</v>
      </c>
    </row>
    <row r="873" spans="1:17" x14ac:dyDescent="0.35">
      <c r="A873" t="s">
        <v>154</v>
      </c>
      <c r="B873" t="s">
        <v>7185</v>
      </c>
      <c r="C873" t="s">
        <v>7186</v>
      </c>
      <c r="D873">
        <v>0</v>
      </c>
      <c r="E873">
        <v>13</v>
      </c>
      <c r="F873">
        <v>8</v>
      </c>
      <c r="G873">
        <v>24</v>
      </c>
      <c r="H873">
        <v>8</v>
      </c>
      <c r="I873">
        <v>815</v>
      </c>
      <c r="J873">
        <v>631794.99131194595</v>
      </c>
      <c r="K873">
        <v>642480.58025709598</v>
      </c>
      <c r="L873">
        <v>774973.11328125</v>
      </c>
      <c r="M873">
        <v>566585.25702224101</v>
      </c>
      <c r="N873">
        <v>553908.08109024703</v>
      </c>
      <c r="O873">
        <v>767435.54155010497</v>
      </c>
      <c r="P873">
        <v>573452.10293072194</v>
      </c>
      <c r="Q873">
        <v>706736.67663976003</v>
      </c>
    </row>
    <row r="874" spans="1:17" x14ac:dyDescent="0.35">
      <c r="A874" t="s">
        <v>154</v>
      </c>
      <c r="B874" t="s">
        <v>7187</v>
      </c>
      <c r="C874" t="s">
        <v>7188</v>
      </c>
      <c r="D874">
        <v>0</v>
      </c>
      <c r="E874">
        <v>45</v>
      </c>
      <c r="F874">
        <v>7</v>
      </c>
      <c r="G874">
        <v>66</v>
      </c>
      <c r="H874">
        <v>7</v>
      </c>
      <c r="I874">
        <v>173</v>
      </c>
      <c r="J874">
        <v>4035539.2835133602</v>
      </c>
      <c r="K874">
        <v>4013564.7646198398</v>
      </c>
      <c r="L874">
        <v>3584347.4511718801</v>
      </c>
      <c r="M874">
        <v>2880875.4103879798</v>
      </c>
      <c r="N874">
        <v>18833775.469038699</v>
      </c>
      <c r="O874">
        <v>14492740.3181956</v>
      </c>
      <c r="P874">
        <v>25726469.842325099</v>
      </c>
      <c r="Q874">
        <v>7978180.8369401898</v>
      </c>
    </row>
    <row r="875" spans="1:17" x14ac:dyDescent="0.35">
      <c r="A875" t="s">
        <v>154</v>
      </c>
      <c r="B875" t="s">
        <v>7189</v>
      </c>
      <c r="C875" t="s">
        <v>7190</v>
      </c>
      <c r="D875">
        <v>0</v>
      </c>
      <c r="E875">
        <v>20</v>
      </c>
      <c r="F875">
        <v>8</v>
      </c>
      <c r="G875">
        <v>17</v>
      </c>
      <c r="H875">
        <v>8</v>
      </c>
      <c r="I875">
        <v>498</v>
      </c>
      <c r="J875">
        <v>295911.470125666</v>
      </c>
      <c r="K875">
        <v>377155.26970034902</v>
      </c>
      <c r="L875">
        <v>375479.62890625</v>
      </c>
      <c r="M875">
        <v>260793.86688470401</v>
      </c>
      <c r="N875" t="s">
        <v>732</v>
      </c>
      <c r="O875">
        <v>17246.014758237401</v>
      </c>
      <c r="P875" t="s">
        <v>732</v>
      </c>
      <c r="Q875">
        <v>62359.668599648801</v>
      </c>
    </row>
    <row r="876" spans="1:17" x14ac:dyDescent="0.35">
      <c r="A876" t="s">
        <v>154</v>
      </c>
      <c r="B876" t="s">
        <v>7191</v>
      </c>
      <c r="C876" t="s">
        <v>7192</v>
      </c>
      <c r="D876">
        <v>0</v>
      </c>
      <c r="E876">
        <v>24</v>
      </c>
      <c r="F876">
        <v>9</v>
      </c>
      <c r="G876">
        <v>40</v>
      </c>
      <c r="H876">
        <v>9</v>
      </c>
      <c r="I876">
        <v>332</v>
      </c>
      <c r="J876">
        <v>423347.69513842702</v>
      </c>
      <c r="K876">
        <v>441174.11373881699</v>
      </c>
      <c r="L876">
        <v>627247.4140625</v>
      </c>
      <c r="M876">
        <v>392604.76546478103</v>
      </c>
      <c r="N876">
        <v>942115.75291726599</v>
      </c>
      <c r="O876">
        <v>802468.43912389199</v>
      </c>
      <c r="P876">
        <v>1428447.8606529499</v>
      </c>
      <c r="Q876">
        <v>520767.26163033798</v>
      </c>
    </row>
    <row r="877" spans="1:17" x14ac:dyDescent="0.35">
      <c r="A877" t="s">
        <v>154</v>
      </c>
      <c r="B877" t="s">
        <v>7193</v>
      </c>
      <c r="C877" t="s">
        <v>7194</v>
      </c>
      <c r="D877">
        <v>0</v>
      </c>
      <c r="E877">
        <v>44</v>
      </c>
      <c r="F877">
        <v>5</v>
      </c>
      <c r="G877">
        <v>46</v>
      </c>
      <c r="H877">
        <v>5</v>
      </c>
      <c r="I877">
        <v>112</v>
      </c>
      <c r="J877">
        <v>2302693.1217351202</v>
      </c>
      <c r="K877">
        <v>1931226.5744175401</v>
      </c>
      <c r="L877">
        <v>2119520.0703125</v>
      </c>
      <c r="M877">
        <v>1713169.5065863</v>
      </c>
      <c r="N877">
        <v>1439655.0995628799</v>
      </c>
      <c r="O877">
        <v>1144999.9714480699</v>
      </c>
      <c r="P877">
        <v>881273.49411771295</v>
      </c>
      <c r="Q877">
        <v>188186.81204809001</v>
      </c>
    </row>
    <row r="878" spans="1:17" x14ac:dyDescent="0.35">
      <c r="A878" t="s">
        <v>154</v>
      </c>
      <c r="B878" t="s">
        <v>7195</v>
      </c>
      <c r="C878" t="s">
        <v>7196</v>
      </c>
      <c r="D878">
        <v>0</v>
      </c>
      <c r="E878">
        <v>26</v>
      </c>
      <c r="F878">
        <v>8</v>
      </c>
      <c r="G878">
        <v>10</v>
      </c>
      <c r="H878">
        <v>8</v>
      </c>
      <c r="I878">
        <v>351</v>
      </c>
      <c r="J878">
        <v>301355.51047454902</v>
      </c>
      <c r="K878">
        <v>333606.39968351001</v>
      </c>
      <c r="L878">
        <v>389657.69140625</v>
      </c>
      <c r="M878">
        <v>230457.171892229</v>
      </c>
      <c r="N878">
        <v>22037.955462723301</v>
      </c>
      <c r="O878">
        <v>322044.40080937499</v>
      </c>
      <c r="P878" t="s">
        <v>732</v>
      </c>
      <c r="Q878" t="s">
        <v>732</v>
      </c>
    </row>
    <row r="879" spans="1:17" x14ac:dyDescent="0.35">
      <c r="A879" t="s">
        <v>154</v>
      </c>
      <c r="B879" t="s">
        <v>7197</v>
      </c>
      <c r="C879" t="s">
        <v>7198</v>
      </c>
      <c r="D879">
        <v>0</v>
      </c>
      <c r="E879">
        <v>32</v>
      </c>
      <c r="F879">
        <v>4</v>
      </c>
      <c r="G879">
        <v>48</v>
      </c>
      <c r="H879">
        <v>4</v>
      </c>
      <c r="I879">
        <v>139</v>
      </c>
      <c r="J879">
        <v>5939479.2940778499</v>
      </c>
      <c r="K879">
        <v>6655694.7890017396</v>
      </c>
      <c r="L879">
        <v>6668667.375</v>
      </c>
      <c r="M879">
        <v>4686704.8569784202</v>
      </c>
      <c r="N879">
        <v>123082.718099473</v>
      </c>
      <c r="O879">
        <v>478788.13040153403</v>
      </c>
      <c r="P879">
        <v>26896.598138461599</v>
      </c>
      <c r="Q879" t="s">
        <v>732</v>
      </c>
    </row>
    <row r="880" spans="1:17" x14ac:dyDescent="0.35">
      <c r="A880" t="s">
        <v>154</v>
      </c>
      <c r="B880" t="s">
        <v>7199</v>
      </c>
      <c r="C880" t="s">
        <v>7200</v>
      </c>
      <c r="D880">
        <v>0</v>
      </c>
      <c r="E880">
        <v>37</v>
      </c>
      <c r="F880">
        <v>8</v>
      </c>
      <c r="G880">
        <v>11</v>
      </c>
      <c r="H880">
        <v>8</v>
      </c>
      <c r="I880">
        <v>286</v>
      </c>
      <c r="J880">
        <v>253199.74864707599</v>
      </c>
      <c r="K880">
        <v>343947.45962997398</v>
      </c>
      <c r="L880">
        <v>388577.015625</v>
      </c>
      <c r="M880">
        <v>266997.44154292601</v>
      </c>
      <c r="N880">
        <v>37272.351126320304</v>
      </c>
      <c r="O880">
        <v>24226.418704528001</v>
      </c>
      <c r="P880" t="s">
        <v>732</v>
      </c>
      <c r="Q880" t="s">
        <v>732</v>
      </c>
    </row>
    <row r="881" spans="1:17" x14ac:dyDescent="0.35">
      <c r="A881" t="s">
        <v>154</v>
      </c>
      <c r="B881" t="s">
        <v>7201</v>
      </c>
      <c r="C881" t="s">
        <v>7202</v>
      </c>
      <c r="D881">
        <v>0</v>
      </c>
      <c r="E881">
        <v>46</v>
      </c>
      <c r="F881">
        <v>3</v>
      </c>
      <c r="G881">
        <v>17</v>
      </c>
      <c r="H881">
        <v>3</v>
      </c>
      <c r="I881">
        <v>130</v>
      </c>
      <c r="J881">
        <v>580170.11532104295</v>
      </c>
      <c r="K881">
        <v>431845.87502921198</v>
      </c>
      <c r="L881">
        <v>666292.28125</v>
      </c>
      <c r="M881">
        <v>515452.41332522302</v>
      </c>
      <c r="N881">
        <v>462401.477314813</v>
      </c>
      <c r="O881">
        <v>22830.230008420102</v>
      </c>
      <c r="P881">
        <v>21004.623257999301</v>
      </c>
      <c r="Q881" t="s">
        <v>732</v>
      </c>
    </row>
    <row r="882" spans="1:17" x14ac:dyDescent="0.35">
      <c r="A882" t="s">
        <v>154</v>
      </c>
      <c r="B882" t="s">
        <v>7203</v>
      </c>
      <c r="C882" t="s">
        <v>7204</v>
      </c>
      <c r="D882">
        <v>0</v>
      </c>
      <c r="E882">
        <v>20</v>
      </c>
      <c r="F882">
        <v>3</v>
      </c>
      <c r="G882">
        <v>27</v>
      </c>
      <c r="H882">
        <v>3</v>
      </c>
      <c r="I882">
        <v>258</v>
      </c>
      <c r="J882">
        <v>3186220.0513439602</v>
      </c>
      <c r="K882">
        <v>2534184.07640072</v>
      </c>
      <c r="L882">
        <v>2859679.65625</v>
      </c>
      <c r="M882">
        <v>4727103.33431077</v>
      </c>
      <c r="N882">
        <v>5829374.9515217002</v>
      </c>
      <c r="O882">
        <v>2356766.644969</v>
      </c>
      <c r="P882">
        <v>8582733.6041099504</v>
      </c>
      <c r="Q882" t="s">
        <v>732</v>
      </c>
    </row>
    <row r="883" spans="1:17" x14ac:dyDescent="0.35">
      <c r="A883" t="s">
        <v>154</v>
      </c>
      <c r="B883" t="s">
        <v>7205</v>
      </c>
      <c r="C883" t="s">
        <v>7206</v>
      </c>
      <c r="D883">
        <v>0</v>
      </c>
      <c r="E883">
        <v>41</v>
      </c>
      <c r="F883">
        <v>8</v>
      </c>
      <c r="G883">
        <v>40</v>
      </c>
      <c r="H883">
        <v>8</v>
      </c>
      <c r="I883">
        <v>222</v>
      </c>
      <c r="J883">
        <v>1705526.88103375</v>
      </c>
      <c r="K883">
        <v>1890998.3002494001</v>
      </c>
      <c r="L883">
        <v>2203648.6875</v>
      </c>
      <c r="M883">
        <v>1377983.0639419099</v>
      </c>
      <c r="N883">
        <v>648533.66513907898</v>
      </c>
      <c r="O883">
        <v>411765.74633989</v>
      </c>
      <c r="P883">
        <v>141308.360131878</v>
      </c>
      <c r="Q883">
        <v>49547.3339234991</v>
      </c>
    </row>
    <row r="884" spans="1:17" x14ac:dyDescent="0.35">
      <c r="A884" t="s">
        <v>154</v>
      </c>
      <c r="B884" t="s">
        <v>7207</v>
      </c>
      <c r="C884" t="s">
        <v>7208</v>
      </c>
      <c r="D884">
        <v>0</v>
      </c>
      <c r="E884">
        <v>40</v>
      </c>
      <c r="F884">
        <v>6</v>
      </c>
      <c r="G884">
        <v>15</v>
      </c>
      <c r="H884">
        <v>6</v>
      </c>
      <c r="I884">
        <v>227</v>
      </c>
      <c r="J884">
        <v>382085.87952121103</v>
      </c>
      <c r="K884">
        <v>548100.35274657398</v>
      </c>
      <c r="L884">
        <v>506383.84375</v>
      </c>
      <c r="M884">
        <v>504279.51119465003</v>
      </c>
      <c r="N884">
        <v>14627.332714959901</v>
      </c>
      <c r="O884" t="s">
        <v>732</v>
      </c>
      <c r="P884" t="s">
        <v>732</v>
      </c>
      <c r="Q884" t="s">
        <v>732</v>
      </c>
    </row>
    <row r="885" spans="1:17" x14ac:dyDescent="0.35">
      <c r="A885" t="s">
        <v>154</v>
      </c>
      <c r="B885" t="s">
        <v>7209</v>
      </c>
      <c r="C885" t="s">
        <v>7210</v>
      </c>
      <c r="D885">
        <v>0</v>
      </c>
      <c r="E885">
        <v>42</v>
      </c>
      <c r="F885">
        <v>7</v>
      </c>
      <c r="G885">
        <v>21</v>
      </c>
      <c r="H885">
        <v>7</v>
      </c>
      <c r="I885">
        <v>189</v>
      </c>
      <c r="J885">
        <v>915305.95353807695</v>
      </c>
      <c r="K885">
        <v>1016110.32505902</v>
      </c>
      <c r="L885">
        <v>956540.4453125</v>
      </c>
      <c r="M885">
        <v>785596.95665248099</v>
      </c>
      <c r="N885">
        <v>167635.91300613701</v>
      </c>
      <c r="O885">
        <v>100594.240063978</v>
      </c>
      <c r="P885">
        <v>120680.541457877</v>
      </c>
      <c r="Q885">
        <v>84609.364197112605</v>
      </c>
    </row>
    <row r="886" spans="1:17" x14ac:dyDescent="0.35">
      <c r="A886" t="s">
        <v>154</v>
      </c>
      <c r="B886" t="s">
        <v>7211</v>
      </c>
      <c r="C886" t="s">
        <v>7212</v>
      </c>
      <c r="D886">
        <v>0</v>
      </c>
      <c r="E886">
        <v>73</v>
      </c>
      <c r="F886">
        <v>5</v>
      </c>
      <c r="G886">
        <v>40</v>
      </c>
      <c r="H886">
        <v>5</v>
      </c>
      <c r="I886">
        <v>59</v>
      </c>
      <c r="J886">
        <v>3618996.2191146999</v>
      </c>
      <c r="K886">
        <v>3798196.0651726602</v>
      </c>
      <c r="L886">
        <v>2106997.40234375</v>
      </c>
      <c r="M886">
        <v>2541052.7904182998</v>
      </c>
      <c r="N886">
        <v>974595.81316595594</v>
      </c>
      <c r="O886">
        <v>944826.41677994397</v>
      </c>
      <c r="P886">
        <v>1039013.44295335</v>
      </c>
      <c r="Q886">
        <v>554169.16190917196</v>
      </c>
    </row>
    <row r="887" spans="1:17" x14ac:dyDescent="0.35">
      <c r="A887" t="s">
        <v>154</v>
      </c>
      <c r="B887" t="s">
        <v>439</v>
      </c>
      <c r="C887" t="s">
        <v>7213</v>
      </c>
      <c r="D887">
        <v>0</v>
      </c>
      <c r="E887">
        <v>39</v>
      </c>
      <c r="F887">
        <v>7</v>
      </c>
      <c r="G887">
        <v>37</v>
      </c>
      <c r="H887">
        <v>7</v>
      </c>
      <c r="I887">
        <v>204</v>
      </c>
      <c r="J887">
        <v>2112492.4518514499</v>
      </c>
      <c r="K887">
        <v>2425587.4774061702</v>
      </c>
      <c r="L887">
        <v>2481650.71875</v>
      </c>
      <c r="M887">
        <v>1411282.9225494401</v>
      </c>
      <c r="N887">
        <v>161683.75372820301</v>
      </c>
      <c r="O887">
        <v>130949.329907197</v>
      </c>
      <c r="P887">
        <v>281097.49116612499</v>
      </c>
      <c r="Q887">
        <v>59763.592092198603</v>
      </c>
    </row>
    <row r="888" spans="1:17" x14ac:dyDescent="0.35">
      <c r="A888" t="s">
        <v>154</v>
      </c>
      <c r="B888" t="s">
        <v>7214</v>
      </c>
      <c r="C888" t="s">
        <v>7215</v>
      </c>
      <c r="D888">
        <v>0</v>
      </c>
      <c r="E888">
        <v>38</v>
      </c>
      <c r="F888">
        <v>10</v>
      </c>
      <c r="G888">
        <v>17</v>
      </c>
      <c r="H888">
        <v>10</v>
      </c>
      <c r="I888">
        <v>273</v>
      </c>
      <c r="J888">
        <v>358320.61808559299</v>
      </c>
      <c r="K888">
        <v>425300.23322990799</v>
      </c>
      <c r="L888">
        <v>475879.08203125</v>
      </c>
      <c r="M888">
        <v>360266.72295848501</v>
      </c>
      <c r="N888">
        <v>123129.180442577</v>
      </c>
      <c r="O888">
        <v>331247.06045774702</v>
      </c>
      <c r="P888">
        <v>36087.963337646899</v>
      </c>
      <c r="Q888" t="s">
        <v>732</v>
      </c>
    </row>
    <row r="889" spans="1:17" x14ac:dyDescent="0.35">
      <c r="A889" t="s">
        <v>154</v>
      </c>
      <c r="B889" t="s">
        <v>7216</v>
      </c>
      <c r="C889" t="s">
        <v>7217</v>
      </c>
      <c r="D889">
        <v>0</v>
      </c>
      <c r="E889">
        <v>50</v>
      </c>
      <c r="F889">
        <v>6</v>
      </c>
      <c r="G889">
        <v>24</v>
      </c>
      <c r="H889">
        <v>6</v>
      </c>
      <c r="I889">
        <v>153</v>
      </c>
      <c r="J889">
        <v>1217988.75977111</v>
      </c>
      <c r="K889">
        <v>772361.95112376998</v>
      </c>
      <c r="L889">
        <v>703518.4453125</v>
      </c>
      <c r="M889">
        <v>1078886.4947885801</v>
      </c>
      <c r="N889">
        <v>317374.26144079998</v>
      </c>
      <c r="O889">
        <v>620368.82954515598</v>
      </c>
      <c r="P889">
        <v>45792.614123550498</v>
      </c>
      <c r="Q889">
        <v>137877.50608944101</v>
      </c>
    </row>
    <row r="890" spans="1:17" x14ac:dyDescent="0.35">
      <c r="A890" t="s">
        <v>154</v>
      </c>
      <c r="B890" t="s">
        <v>7218</v>
      </c>
      <c r="C890" t="s">
        <v>7219</v>
      </c>
      <c r="D890">
        <v>0</v>
      </c>
      <c r="E890">
        <v>31</v>
      </c>
      <c r="F890">
        <v>7</v>
      </c>
      <c r="G890">
        <v>10</v>
      </c>
      <c r="H890">
        <v>7</v>
      </c>
      <c r="I890">
        <v>308</v>
      </c>
      <c r="J890">
        <v>305963.93220728502</v>
      </c>
      <c r="K890">
        <v>316378.41500904999</v>
      </c>
      <c r="L890">
        <v>406219.33203125</v>
      </c>
      <c r="M890">
        <v>268619.63069983502</v>
      </c>
      <c r="N890" t="s">
        <v>732</v>
      </c>
      <c r="O890">
        <v>29616.912536989999</v>
      </c>
      <c r="P890" t="s">
        <v>732</v>
      </c>
      <c r="Q890" t="s">
        <v>732</v>
      </c>
    </row>
    <row r="891" spans="1:17" x14ac:dyDescent="0.35">
      <c r="A891" t="s">
        <v>154</v>
      </c>
      <c r="B891" t="s">
        <v>7220</v>
      </c>
      <c r="C891" t="s">
        <v>7221</v>
      </c>
      <c r="D891">
        <v>0</v>
      </c>
      <c r="E891">
        <v>28</v>
      </c>
      <c r="F891">
        <v>7</v>
      </c>
      <c r="G891">
        <v>25</v>
      </c>
      <c r="H891">
        <v>7</v>
      </c>
      <c r="I891">
        <v>283</v>
      </c>
      <c r="J891">
        <v>1022334.83282797</v>
      </c>
      <c r="K891">
        <v>1094540.0067765401</v>
      </c>
      <c r="L891">
        <v>1065092.8046875</v>
      </c>
      <c r="M891">
        <v>480198.61623599398</v>
      </c>
      <c r="N891">
        <v>161122.43602462101</v>
      </c>
      <c r="O891">
        <v>153370.38114869999</v>
      </c>
      <c r="P891">
        <v>25042.6961308994</v>
      </c>
      <c r="Q891" t="s">
        <v>732</v>
      </c>
    </row>
    <row r="892" spans="1:17" x14ac:dyDescent="0.35">
      <c r="A892" t="s">
        <v>154</v>
      </c>
      <c r="B892" t="s">
        <v>7222</v>
      </c>
      <c r="C892" t="s">
        <v>7223</v>
      </c>
      <c r="D892">
        <v>0</v>
      </c>
      <c r="E892">
        <v>11</v>
      </c>
      <c r="F892">
        <v>6</v>
      </c>
      <c r="G892">
        <v>12</v>
      </c>
      <c r="H892">
        <v>6</v>
      </c>
      <c r="I892">
        <v>749</v>
      </c>
      <c r="J892">
        <v>81554.031746849301</v>
      </c>
      <c r="K892">
        <v>52956.131386064902</v>
      </c>
      <c r="L892">
        <v>38213.5625</v>
      </c>
      <c r="M892">
        <v>28582.1318301051</v>
      </c>
      <c r="N892" t="s">
        <v>732</v>
      </c>
      <c r="O892" t="s">
        <v>732</v>
      </c>
      <c r="P892" t="s">
        <v>732</v>
      </c>
      <c r="Q892" t="s">
        <v>732</v>
      </c>
    </row>
    <row r="893" spans="1:17" x14ac:dyDescent="0.35">
      <c r="A893" t="s">
        <v>154</v>
      </c>
      <c r="B893" t="s">
        <v>7224</v>
      </c>
      <c r="C893" t="s">
        <v>7225</v>
      </c>
      <c r="D893">
        <v>0</v>
      </c>
      <c r="E893">
        <v>57</v>
      </c>
      <c r="F893">
        <v>6</v>
      </c>
      <c r="G893">
        <v>34</v>
      </c>
      <c r="H893">
        <v>6</v>
      </c>
      <c r="I893">
        <v>143</v>
      </c>
      <c r="J893">
        <v>2548014.9285248099</v>
      </c>
      <c r="K893">
        <v>2952381.7292180001</v>
      </c>
      <c r="L893">
        <v>848574.9296875</v>
      </c>
      <c r="M893">
        <v>3860467.84254152</v>
      </c>
      <c r="N893">
        <v>5058575.7321940102</v>
      </c>
      <c r="O893">
        <v>7403712.2364649102</v>
      </c>
      <c r="P893">
        <v>1156813.6865000301</v>
      </c>
      <c r="Q893">
        <v>937365.79769689497</v>
      </c>
    </row>
    <row r="894" spans="1:17" x14ac:dyDescent="0.35">
      <c r="A894" t="s">
        <v>154</v>
      </c>
      <c r="B894" t="s">
        <v>7226</v>
      </c>
      <c r="C894" t="s">
        <v>7227</v>
      </c>
      <c r="D894">
        <v>0</v>
      </c>
      <c r="E894">
        <v>37</v>
      </c>
      <c r="F894">
        <v>4</v>
      </c>
      <c r="G894">
        <v>14</v>
      </c>
      <c r="H894">
        <v>4</v>
      </c>
      <c r="I894">
        <v>176</v>
      </c>
      <c r="J894">
        <v>545031.57866100501</v>
      </c>
      <c r="K894">
        <v>491803.55644785002</v>
      </c>
      <c r="L894">
        <v>740636.015625</v>
      </c>
      <c r="M894">
        <v>417388.56847813498</v>
      </c>
      <c r="N894">
        <v>90821.723415280794</v>
      </c>
      <c r="O894">
        <v>75634.014709970899</v>
      </c>
      <c r="P894">
        <v>36954.758558101101</v>
      </c>
      <c r="Q894" t="s">
        <v>732</v>
      </c>
    </row>
    <row r="895" spans="1:17" x14ac:dyDescent="0.35">
      <c r="A895" t="s">
        <v>154</v>
      </c>
      <c r="B895" t="s">
        <v>7228</v>
      </c>
      <c r="C895" t="s">
        <v>7229</v>
      </c>
      <c r="D895">
        <v>0</v>
      </c>
      <c r="E895">
        <v>19</v>
      </c>
      <c r="F895">
        <v>8</v>
      </c>
      <c r="G895">
        <v>15</v>
      </c>
      <c r="H895">
        <v>8</v>
      </c>
      <c r="I895">
        <v>512</v>
      </c>
      <c r="J895">
        <v>438465.53820024</v>
      </c>
      <c r="K895">
        <v>535128.46682550095</v>
      </c>
      <c r="L895">
        <v>455746.6953125</v>
      </c>
      <c r="M895">
        <v>388302.75303212798</v>
      </c>
      <c r="N895">
        <v>76905.815084754795</v>
      </c>
      <c r="O895">
        <v>363700.41473578999</v>
      </c>
      <c r="P895">
        <v>51813.877571336001</v>
      </c>
      <c r="Q895">
        <v>29369.892747072601</v>
      </c>
    </row>
    <row r="896" spans="1:17" x14ac:dyDescent="0.35">
      <c r="A896" t="s">
        <v>154</v>
      </c>
      <c r="B896" t="s">
        <v>7230</v>
      </c>
      <c r="C896" t="s">
        <v>7231</v>
      </c>
      <c r="D896">
        <v>0</v>
      </c>
      <c r="E896">
        <v>16</v>
      </c>
      <c r="F896">
        <v>2</v>
      </c>
      <c r="G896">
        <v>36</v>
      </c>
      <c r="H896">
        <v>2</v>
      </c>
      <c r="I896">
        <v>79</v>
      </c>
      <c r="J896">
        <v>19453221.171588499</v>
      </c>
      <c r="K896">
        <v>15798662.9530339</v>
      </c>
      <c r="L896">
        <v>15802450.7734375</v>
      </c>
      <c r="M896">
        <v>12630097.524839301</v>
      </c>
      <c r="N896">
        <v>6443834.6262827301</v>
      </c>
      <c r="O896">
        <v>9357571.5318203401</v>
      </c>
      <c r="P896">
        <v>7934222.77979472</v>
      </c>
      <c r="Q896">
        <v>3393344.9643610902</v>
      </c>
    </row>
    <row r="897" spans="1:17" x14ac:dyDescent="0.35">
      <c r="A897" t="s">
        <v>154</v>
      </c>
      <c r="B897" t="s">
        <v>7232</v>
      </c>
      <c r="C897" t="s">
        <v>7233</v>
      </c>
      <c r="D897">
        <v>0</v>
      </c>
      <c r="E897">
        <v>25</v>
      </c>
      <c r="F897">
        <v>8</v>
      </c>
      <c r="G897">
        <v>33</v>
      </c>
      <c r="H897">
        <v>8</v>
      </c>
      <c r="I897">
        <v>345</v>
      </c>
      <c r="J897">
        <v>715375.47798997397</v>
      </c>
      <c r="K897">
        <v>677086.95810413605</v>
      </c>
      <c r="L897">
        <v>807767.44140625</v>
      </c>
      <c r="M897">
        <v>569913.61662745802</v>
      </c>
      <c r="N897">
        <v>164725.85548007401</v>
      </c>
      <c r="O897">
        <v>316988.66722679499</v>
      </c>
      <c r="P897">
        <v>142712.188404079</v>
      </c>
      <c r="Q897">
        <v>67907.275350976299</v>
      </c>
    </row>
    <row r="898" spans="1:17" x14ac:dyDescent="0.35">
      <c r="A898" t="s">
        <v>154</v>
      </c>
      <c r="B898" t="s">
        <v>7234</v>
      </c>
      <c r="C898" t="s">
        <v>7235</v>
      </c>
      <c r="D898">
        <v>0</v>
      </c>
      <c r="E898">
        <v>21</v>
      </c>
      <c r="F898">
        <v>7</v>
      </c>
      <c r="G898">
        <v>14</v>
      </c>
      <c r="H898">
        <v>7</v>
      </c>
      <c r="I898">
        <v>334</v>
      </c>
      <c r="J898">
        <v>309075.48552694201</v>
      </c>
      <c r="K898">
        <v>282095.14742715698</v>
      </c>
      <c r="L898">
        <v>304994.3828125</v>
      </c>
      <c r="M898">
        <v>228121.70682083699</v>
      </c>
      <c r="N898">
        <v>157972.54864993101</v>
      </c>
      <c r="O898">
        <v>198542.595586524</v>
      </c>
      <c r="P898">
        <v>68575.164709327204</v>
      </c>
      <c r="Q898">
        <v>59671.765956868003</v>
      </c>
    </row>
    <row r="899" spans="1:17" x14ac:dyDescent="0.35">
      <c r="A899" t="s">
        <v>154</v>
      </c>
      <c r="B899" t="s">
        <v>7236</v>
      </c>
      <c r="C899" t="s">
        <v>7237</v>
      </c>
      <c r="D899">
        <v>0</v>
      </c>
      <c r="E899">
        <v>29</v>
      </c>
      <c r="F899">
        <v>8</v>
      </c>
      <c r="G899">
        <v>16</v>
      </c>
      <c r="H899">
        <v>8</v>
      </c>
      <c r="I899">
        <v>322</v>
      </c>
      <c r="J899">
        <v>279116.85009533301</v>
      </c>
      <c r="K899">
        <v>295723.05216075497</v>
      </c>
      <c r="L899">
        <v>371744.828125</v>
      </c>
      <c r="M899">
        <v>83106.107353459302</v>
      </c>
      <c r="N899" t="s">
        <v>732</v>
      </c>
      <c r="O899" t="s">
        <v>732</v>
      </c>
      <c r="P899" t="s">
        <v>732</v>
      </c>
      <c r="Q899" t="s">
        <v>732</v>
      </c>
    </row>
    <row r="900" spans="1:17" x14ac:dyDescent="0.35">
      <c r="A900" t="s">
        <v>154</v>
      </c>
      <c r="B900" t="s">
        <v>7238</v>
      </c>
      <c r="C900" t="s">
        <v>7239</v>
      </c>
      <c r="D900">
        <v>0</v>
      </c>
      <c r="E900">
        <v>32</v>
      </c>
      <c r="F900">
        <v>6</v>
      </c>
      <c r="G900">
        <v>109</v>
      </c>
      <c r="H900">
        <v>6</v>
      </c>
      <c r="I900">
        <v>145</v>
      </c>
      <c r="J900">
        <v>12856575.080815701</v>
      </c>
      <c r="K900">
        <v>11392603.2110497</v>
      </c>
      <c r="L900">
        <v>9342481.56640625</v>
      </c>
      <c r="M900">
        <v>7710285.0958772702</v>
      </c>
      <c r="N900">
        <v>6632109.6152918804</v>
      </c>
      <c r="O900">
        <v>13335265.1127767</v>
      </c>
      <c r="P900">
        <v>3278296.8304878199</v>
      </c>
      <c r="Q900">
        <v>2648883.4998286702</v>
      </c>
    </row>
    <row r="901" spans="1:17" x14ac:dyDescent="0.35">
      <c r="A901" t="s">
        <v>154</v>
      </c>
      <c r="B901" t="s">
        <v>7240</v>
      </c>
      <c r="C901" t="s">
        <v>7241</v>
      </c>
      <c r="D901">
        <v>0</v>
      </c>
      <c r="E901">
        <v>30</v>
      </c>
      <c r="F901">
        <v>9</v>
      </c>
      <c r="G901">
        <v>24</v>
      </c>
      <c r="H901">
        <v>9</v>
      </c>
      <c r="I901">
        <v>336</v>
      </c>
      <c r="J901">
        <v>2079617.81987733</v>
      </c>
      <c r="K901">
        <v>2521306.4470864399</v>
      </c>
      <c r="L901">
        <v>2338384.6796875</v>
      </c>
      <c r="M901">
        <v>676680.86780077801</v>
      </c>
      <c r="N901">
        <v>3830802.1089869998</v>
      </c>
      <c r="O901">
        <v>4239220.0680425903</v>
      </c>
      <c r="P901">
        <v>9439270.1746094394</v>
      </c>
      <c r="Q901" t="s">
        <v>732</v>
      </c>
    </row>
    <row r="902" spans="1:17" x14ac:dyDescent="0.35">
      <c r="A902" t="s">
        <v>154</v>
      </c>
      <c r="B902" t="s">
        <v>7242</v>
      </c>
      <c r="C902" t="s">
        <v>7243</v>
      </c>
      <c r="D902">
        <v>0</v>
      </c>
      <c r="E902">
        <v>43</v>
      </c>
      <c r="F902">
        <v>5</v>
      </c>
      <c r="G902">
        <v>14</v>
      </c>
      <c r="H902">
        <v>5</v>
      </c>
      <c r="I902">
        <v>196</v>
      </c>
      <c r="J902">
        <v>674224.53375414305</v>
      </c>
      <c r="K902">
        <v>713343.14797207399</v>
      </c>
      <c r="L902">
        <v>866900.265625</v>
      </c>
      <c r="M902">
        <v>726227.60645724996</v>
      </c>
      <c r="N902">
        <v>326525.98598132998</v>
      </c>
      <c r="O902">
        <v>564905.81076511799</v>
      </c>
      <c r="P902">
        <v>317312.47412381897</v>
      </c>
      <c r="Q902">
        <v>154685.82971701599</v>
      </c>
    </row>
    <row r="903" spans="1:17" x14ac:dyDescent="0.35">
      <c r="A903" t="s">
        <v>154</v>
      </c>
      <c r="B903" t="s">
        <v>7244</v>
      </c>
      <c r="C903" t="s">
        <v>7245</v>
      </c>
      <c r="D903">
        <v>0</v>
      </c>
      <c r="E903">
        <v>16</v>
      </c>
      <c r="F903">
        <v>8</v>
      </c>
      <c r="G903">
        <v>22</v>
      </c>
      <c r="H903">
        <v>8</v>
      </c>
      <c r="I903">
        <v>525</v>
      </c>
      <c r="J903">
        <v>707847.00201124896</v>
      </c>
      <c r="K903">
        <v>763938.60401003796</v>
      </c>
      <c r="L903">
        <v>762596.50390625</v>
      </c>
      <c r="M903">
        <v>379195.20134834299</v>
      </c>
      <c r="N903">
        <v>68825.913680993195</v>
      </c>
      <c r="O903" t="s">
        <v>732</v>
      </c>
      <c r="P903">
        <v>49747.6537236652</v>
      </c>
      <c r="Q903" t="s">
        <v>732</v>
      </c>
    </row>
    <row r="904" spans="1:17" x14ac:dyDescent="0.35">
      <c r="A904" t="s">
        <v>154</v>
      </c>
      <c r="B904" t="s">
        <v>7246</v>
      </c>
      <c r="C904" t="s">
        <v>7247</v>
      </c>
      <c r="D904">
        <v>0</v>
      </c>
      <c r="E904">
        <v>28</v>
      </c>
      <c r="F904">
        <v>7</v>
      </c>
      <c r="G904">
        <v>28</v>
      </c>
      <c r="H904">
        <v>7</v>
      </c>
      <c r="I904">
        <v>327</v>
      </c>
      <c r="J904">
        <v>586656.24189055897</v>
      </c>
      <c r="K904">
        <v>607066.63546648005</v>
      </c>
      <c r="L904">
        <v>562804.546875</v>
      </c>
      <c r="M904">
        <v>493799.414039544</v>
      </c>
      <c r="N904">
        <v>371470.00984511903</v>
      </c>
      <c r="O904">
        <v>148804.71639880401</v>
      </c>
      <c r="P904">
        <v>126980.894980781</v>
      </c>
      <c r="Q904">
        <v>40068.673639089</v>
      </c>
    </row>
    <row r="905" spans="1:17" x14ac:dyDescent="0.35">
      <c r="A905" t="s">
        <v>154</v>
      </c>
      <c r="B905" t="s">
        <v>7248</v>
      </c>
      <c r="C905" t="s">
        <v>7249</v>
      </c>
      <c r="D905">
        <v>0</v>
      </c>
      <c r="E905">
        <v>22</v>
      </c>
      <c r="F905">
        <v>8</v>
      </c>
      <c r="G905">
        <v>22</v>
      </c>
      <c r="H905">
        <v>8</v>
      </c>
      <c r="I905">
        <v>448</v>
      </c>
      <c r="J905">
        <v>751540.09747212904</v>
      </c>
      <c r="K905">
        <v>464217.51464993198</v>
      </c>
      <c r="L905">
        <v>653704.46875</v>
      </c>
      <c r="M905">
        <v>460607.92020190402</v>
      </c>
      <c r="N905">
        <v>181573.17472823599</v>
      </c>
      <c r="O905">
        <v>145167.382577415</v>
      </c>
      <c r="P905">
        <v>150950.575033645</v>
      </c>
      <c r="Q905">
        <v>59106.978349947203</v>
      </c>
    </row>
    <row r="906" spans="1:17" x14ac:dyDescent="0.35">
      <c r="A906" t="s">
        <v>154</v>
      </c>
      <c r="B906" t="s">
        <v>7250</v>
      </c>
      <c r="C906" t="s">
        <v>7251</v>
      </c>
      <c r="D906">
        <v>0</v>
      </c>
      <c r="E906">
        <v>26</v>
      </c>
      <c r="F906">
        <v>8</v>
      </c>
      <c r="G906">
        <v>12</v>
      </c>
      <c r="H906">
        <v>8</v>
      </c>
      <c r="I906">
        <v>349</v>
      </c>
      <c r="J906">
        <v>176554.50578857001</v>
      </c>
      <c r="K906">
        <v>271586.855951734</v>
      </c>
      <c r="L906">
        <v>276456.7734375</v>
      </c>
      <c r="M906">
        <v>246174.58698297499</v>
      </c>
      <c r="N906" t="s">
        <v>732</v>
      </c>
      <c r="O906">
        <v>124016.41499265299</v>
      </c>
      <c r="P906" t="s">
        <v>732</v>
      </c>
      <c r="Q906">
        <v>68904.469231869603</v>
      </c>
    </row>
    <row r="907" spans="1:17" x14ac:dyDescent="0.35">
      <c r="A907" t="s">
        <v>154</v>
      </c>
      <c r="B907" t="s">
        <v>7252</v>
      </c>
      <c r="C907" t="s">
        <v>7253</v>
      </c>
      <c r="D907">
        <v>0</v>
      </c>
      <c r="E907">
        <v>23</v>
      </c>
      <c r="F907">
        <v>8</v>
      </c>
      <c r="G907">
        <v>29</v>
      </c>
      <c r="H907">
        <v>8</v>
      </c>
      <c r="I907">
        <v>358</v>
      </c>
      <c r="J907">
        <v>889598.88423860294</v>
      </c>
      <c r="K907">
        <v>870855.76949088799</v>
      </c>
      <c r="L907">
        <v>961608.0234375</v>
      </c>
      <c r="M907">
        <v>692848.97933302901</v>
      </c>
      <c r="N907">
        <v>631100.83971618395</v>
      </c>
      <c r="O907">
        <v>461920.01716617902</v>
      </c>
      <c r="P907">
        <v>329922.31750647997</v>
      </c>
      <c r="Q907">
        <v>147657.82168067899</v>
      </c>
    </row>
    <row r="908" spans="1:17" x14ac:dyDescent="0.35">
      <c r="A908" t="s">
        <v>154</v>
      </c>
      <c r="B908" t="s">
        <v>7254</v>
      </c>
      <c r="C908" t="s">
        <v>7255</v>
      </c>
      <c r="D908">
        <v>0</v>
      </c>
      <c r="E908">
        <v>10</v>
      </c>
      <c r="F908">
        <v>9</v>
      </c>
      <c r="G908">
        <v>23</v>
      </c>
      <c r="H908">
        <v>9</v>
      </c>
      <c r="I908">
        <v>1035</v>
      </c>
      <c r="J908" t="s">
        <v>732</v>
      </c>
      <c r="K908" t="s">
        <v>732</v>
      </c>
      <c r="L908" t="s">
        <v>732</v>
      </c>
      <c r="M908" t="s">
        <v>732</v>
      </c>
      <c r="N908" t="s">
        <v>732</v>
      </c>
      <c r="O908" t="s">
        <v>732</v>
      </c>
      <c r="P908" t="s">
        <v>732</v>
      </c>
      <c r="Q908" t="s">
        <v>732</v>
      </c>
    </row>
    <row r="909" spans="1:17" x14ac:dyDescent="0.35">
      <c r="A909" t="s">
        <v>154</v>
      </c>
      <c r="B909" t="s">
        <v>7256</v>
      </c>
      <c r="C909" t="s">
        <v>7257</v>
      </c>
      <c r="D909">
        <v>0</v>
      </c>
      <c r="E909">
        <v>12</v>
      </c>
      <c r="F909">
        <v>11</v>
      </c>
      <c r="G909">
        <v>17</v>
      </c>
      <c r="H909">
        <v>11</v>
      </c>
      <c r="I909">
        <v>1088</v>
      </c>
      <c r="J909">
        <v>140886.39538657799</v>
      </c>
      <c r="K909">
        <v>154755.18872801599</v>
      </c>
      <c r="L909">
        <v>169578.2109375</v>
      </c>
      <c r="M909">
        <v>122055.431839627</v>
      </c>
      <c r="N909" t="s">
        <v>732</v>
      </c>
      <c r="O909">
        <v>55635.214641705999</v>
      </c>
      <c r="P909" t="s">
        <v>732</v>
      </c>
      <c r="Q909" t="s">
        <v>732</v>
      </c>
    </row>
    <row r="910" spans="1:17" x14ac:dyDescent="0.35">
      <c r="A910" t="s">
        <v>154</v>
      </c>
      <c r="B910" t="s">
        <v>7258</v>
      </c>
      <c r="C910" t="s">
        <v>7259</v>
      </c>
      <c r="D910">
        <v>0</v>
      </c>
      <c r="E910">
        <v>25</v>
      </c>
      <c r="F910">
        <v>9</v>
      </c>
      <c r="G910">
        <v>27</v>
      </c>
      <c r="H910">
        <v>9</v>
      </c>
      <c r="I910">
        <v>370</v>
      </c>
      <c r="J910">
        <v>310271.87435434398</v>
      </c>
      <c r="K910">
        <v>223591.734945289</v>
      </c>
      <c r="L910">
        <v>274842.06640625</v>
      </c>
      <c r="M910">
        <v>209491.915687856</v>
      </c>
      <c r="N910">
        <v>61856.548188934103</v>
      </c>
      <c r="O910">
        <v>28976.9848467513</v>
      </c>
      <c r="P910" t="s">
        <v>732</v>
      </c>
      <c r="Q910" t="s">
        <v>732</v>
      </c>
    </row>
    <row r="911" spans="1:17" x14ac:dyDescent="0.35">
      <c r="A911" t="s">
        <v>154</v>
      </c>
      <c r="B911" t="s">
        <v>7260</v>
      </c>
      <c r="C911" t="s">
        <v>7261</v>
      </c>
      <c r="D911">
        <v>0</v>
      </c>
      <c r="E911">
        <v>29</v>
      </c>
      <c r="F911">
        <v>9</v>
      </c>
      <c r="G911">
        <v>32</v>
      </c>
      <c r="H911">
        <v>9</v>
      </c>
      <c r="I911">
        <v>291</v>
      </c>
      <c r="J911">
        <v>729218.56335443701</v>
      </c>
      <c r="K911">
        <v>847842.88769356394</v>
      </c>
      <c r="L911">
        <v>861324.46875</v>
      </c>
      <c r="M911">
        <v>640930.57019268197</v>
      </c>
      <c r="N911">
        <v>64481.6740809365</v>
      </c>
      <c r="O911">
        <v>53416.656967471099</v>
      </c>
      <c r="P911">
        <v>32407.083951082499</v>
      </c>
      <c r="Q911" t="s">
        <v>732</v>
      </c>
    </row>
    <row r="912" spans="1:17" x14ac:dyDescent="0.35">
      <c r="A912" t="s">
        <v>154</v>
      </c>
      <c r="B912" t="s">
        <v>7262</v>
      </c>
      <c r="C912" t="s">
        <v>7263</v>
      </c>
      <c r="D912">
        <v>0</v>
      </c>
      <c r="E912">
        <v>32</v>
      </c>
      <c r="F912">
        <v>4</v>
      </c>
      <c r="G912">
        <v>35</v>
      </c>
      <c r="H912">
        <v>4</v>
      </c>
      <c r="I912">
        <v>183</v>
      </c>
      <c r="J912">
        <v>1521950.4989455</v>
      </c>
      <c r="K912">
        <v>958636.53123512003</v>
      </c>
      <c r="L912">
        <v>1134938.71875</v>
      </c>
      <c r="M912">
        <v>916123.04827390297</v>
      </c>
      <c r="N912">
        <v>311947.95770223602</v>
      </c>
      <c r="O912">
        <v>51688.118036533502</v>
      </c>
      <c r="P912">
        <v>157424.456815668</v>
      </c>
      <c r="Q912" t="s">
        <v>732</v>
      </c>
    </row>
    <row r="913" spans="1:17" x14ac:dyDescent="0.35">
      <c r="A913" t="s">
        <v>154</v>
      </c>
      <c r="B913" t="s">
        <v>7264</v>
      </c>
      <c r="C913" t="s">
        <v>7265</v>
      </c>
      <c r="D913">
        <v>0</v>
      </c>
      <c r="E913">
        <v>34</v>
      </c>
      <c r="F913">
        <v>9</v>
      </c>
      <c r="G913">
        <v>30</v>
      </c>
      <c r="H913">
        <v>9</v>
      </c>
      <c r="I913">
        <v>319</v>
      </c>
      <c r="J913">
        <v>940653.58390054596</v>
      </c>
      <c r="K913">
        <v>873074.43761239597</v>
      </c>
      <c r="L913">
        <v>892504.265625</v>
      </c>
      <c r="M913">
        <v>830624.34241827403</v>
      </c>
      <c r="N913">
        <v>270892.72149865702</v>
      </c>
      <c r="O913">
        <v>640354.90690925799</v>
      </c>
      <c r="P913">
        <v>77690.685884399398</v>
      </c>
      <c r="Q913" t="s">
        <v>732</v>
      </c>
    </row>
    <row r="914" spans="1:17" x14ac:dyDescent="0.35">
      <c r="A914" t="s">
        <v>154</v>
      </c>
      <c r="B914" t="s">
        <v>7266</v>
      </c>
      <c r="C914" t="s">
        <v>7267</v>
      </c>
      <c r="D914">
        <v>0</v>
      </c>
      <c r="E914">
        <v>72</v>
      </c>
      <c r="F914">
        <v>7</v>
      </c>
      <c r="G914">
        <v>30</v>
      </c>
      <c r="H914">
        <v>7</v>
      </c>
      <c r="I914">
        <v>102</v>
      </c>
      <c r="J914">
        <v>1846789.3064585</v>
      </c>
      <c r="K914">
        <v>1293279.0518867399</v>
      </c>
      <c r="L914">
        <v>842111.65625</v>
      </c>
      <c r="M914">
        <v>893080.82086279499</v>
      </c>
      <c r="N914">
        <v>426185.26433954801</v>
      </c>
      <c r="O914">
        <v>76402.095379920604</v>
      </c>
      <c r="P914">
        <v>251640.21713035399</v>
      </c>
      <c r="Q914" t="s">
        <v>732</v>
      </c>
    </row>
    <row r="915" spans="1:17" x14ac:dyDescent="0.35">
      <c r="A915" t="s">
        <v>154</v>
      </c>
      <c r="B915" t="s">
        <v>7268</v>
      </c>
      <c r="C915" t="s">
        <v>7269</v>
      </c>
      <c r="D915">
        <v>0</v>
      </c>
      <c r="E915">
        <v>86</v>
      </c>
      <c r="F915">
        <v>5</v>
      </c>
      <c r="G915">
        <v>28</v>
      </c>
      <c r="H915">
        <v>5</v>
      </c>
      <c r="I915">
        <v>70</v>
      </c>
      <c r="J915">
        <v>6642392.4863994904</v>
      </c>
      <c r="K915">
        <v>5613965.2032178799</v>
      </c>
      <c r="L915">
        <v>5845001.7734375</v>
      </c>
      <c r="M915">
        <v>3503069.9562352099</v>
      </c>
      <c r="N915">
        <v>178802.258770051</v>
      </c>
      <c r="O915">
        <v>119085.644411428</v>
      </c>
      <c r="P915">
        <v>160749.24213557399</v>
      </c>
      <c r="Q915">
        <v>29285.167140100199</v>
      </c>
    </row>
    <row r="916" spans="1:17" x14ac:dyDescent="0.35">
      <c r="A916" t="s">
        <v>154</v>
      </c>
      <c r="B916" t="s">
        <v>7270</v>
      </c>
      <c r="C916" t="s">
        <v>7271</v>
      </c>
      <c r="D916">
        <v>0</v>
      </c>
      <c r="E916">
        <v>59</v>
      </c>
      <c r="F916">
        <v>8</v>
      </c>
      <c r="G916">
        <v>30</v>
      </c>
      <c r="H916">
        <v>8</v>
      </c>
      <c r="I916">
        <v>177</v>
      </c>
      <c r="J916">
        <v>349606.74331890797</v>
      </c>
      <c r="K916">
        <v>361824.05166145001</v>
      </c>
      <c r="L916">
        <v>400232.65625</v>
      </c>
      <c r="M916">
        <v>201394.04769591501</v>
      </c>
      <c r="N916">
        <v>361985.02231392398</v>
      </c>
      <c r="O916">
        <v>879707.97609389096</v>
      </c>
      <c r="P916">
        <v>380810.70996693801</v>
      </c>
      <c r="Q916">
        <v>217340.55689395001</v>
      </c>
    </row>
    <row r="917" spans="1:17" x14ac:dyDescent="0.35">
      <c r="A917" t="s">
        <v>154</v>
      </c>
      <c r="B917" t="s">
        <v>7272</v>
      </c>
      <c r="C917" t="s">
        <v>7273</v>
      </c>
      <c r="D917">
        <v>0</v>
      </c>
      <c r="E917">
        <v>15</v>
      </c>
      <c r="F917">
        <v>10</v>
      </c>
      <c r="G917">
        <v>16</v>
      </c>
      <c r="H917">
        <v>10</v>
      </c>
      <c r="I917">
        <v>705</v>
      </c>
      <c r="J917">
        <v>59348.103849669104</v>
      </c>
      <c r="K917">
        <v>84535.811912415506</v>
      </c>
      <c r="L917">
        <v>84231.736328125</v>
      </c>
      <c r="M917">
        <v>44524.693227941098</v>
      </c>
      <c r="N917" t="s">
        <v>732</v>
      </c>
      <c r="O917" t="s">
        <v>732</v>
      </c>
      <c r="P917" t="s">
        <v>732</v>
      </c>
      <c r="Q917" t="s">
        <v>732</v>
      </c>
    </row>
    <row r="918" spans="1:17" x14ac:dyDescent="0.35">
      <c r="A918" t="s">
        <v>154</v>
      </c>
      <c r="B918" t="s">
        <v>7274</v>
      </c>
      <c r="C918" t="s">
        <v>7275</v>
      </c>
      <c r="D918">
        <v>0</v>
      </c>
      <c r="E918">
        <v>52</v>
      </c>
      <c r="F918">
        <v>6</v>
      </c>
      <c r="G918">
        <v>20</v>
      </c>
      <c r="H918">
        <v>6</v>
      </c>
      <c r="I918">
        <v>141</v>
      </c>
      <c r="J918">
        <v>421897.14663698699</v>
      </c>
      <c r="K918">
        <v>256988.20932664099</v>
      </c>
      <c r="L918">
        <v>309076.818359375</v>
      </c>
      <c r="M918">
        <v>338166.30222653103</v>
      </c>
      <c r="N918">
        <v>1666287.5493119501</v>
      </c>
      <c r="O918">
        <v>1119416.48528939</v>
      </c>
      <c r="P918">
        <v>1103756.80185485</v>
      </c>
      <c r="Q918">
        <v>535485.23049872799</v>
      </c>
    </row>
    <row r="919" spans="1:17" x14ac:dyDescent="0.35">
      <c r="A919" t="s">
        <v>154</v>
      </c>
      <c r="B919" t="s">
        <v>7276</v>
      </c>
      <c r="C919" t="s">
        <v>7277</v>
      </c>
      <c r="D919">
        <v>0</v>
      </c>
      <c r="E919">
        <v>13</v>
      </c>
      <c r="F919">
        <v>5</v>
      </c>
      <c r="G919">
        <v>19</v>
      </c>
      <c r="H919">
        <v>5</v>
      </c>
      <c r="I919">
        <v>444</v>
      </c>
      <c r="J919">
        <v>295178.55382415402</v>
      </c>
      <c r="K919">
        <v>135884.76123211501</v>
      </c>
      <c r="L919">
        <v>229164.41015625</v>
      </c>
      <c r="M919">
        <v>96258.692327514407</v>
      </c>
      <c r="N919">
        <v>90724.374286700797</v>
      </c>
      <c r="O919">
        <v>39175.460138454902</v>
      </c>
      <c r="P919">
        <v>12127.6108250587</v>
      </c>
      <c r="Q919" t="s">
        <v>732</v>
      </c>
    </row>
    <row r="920" spans="1:17" x14ac:dyDescent="0.35">
      <c r="A920" t="s">
        <v>154</v>
      </c>
      <c r="B920" t="s">
        <v>7278</v>
      </c>
      <c r="C920" t="s">
        <v>7279</v>
      </c>
      <c r="D920">
        <v>0</v>
      </c>
      <c r="E920">
        <v>39</v>
      </c>
      <c r="F920">
        <v>7</v>
      </c>
      <c r="G920">
        <v>34</v>
      </c>
      <c r="H920">
        <v>7</v>
      </c>
      <c r="I920">
        <v>183</v>
      </c>
      <c r="J920">
        <v>507972.00559272902</v>
      </c>
      <c r="K920">
        <v>694510.265619057</v>
      </c>
      <c r="L920">
        <v>635793.0078125</v>
      </c>
      <c r="M920">
        <v>368696.11099597201</v>
      </c>
      <c r="N920">
        <v>801370.69067985006</v>
      </c>
      <c r="O920">
        <v>747651.90545034397</v>
      </c>
      <c r="P920">
        <v>621426.43095563503</v>
      </c>
      <c r="Q920">
        <v>348530.57438704401</v>
      </c>
    </row>
    <row r="921" spans="1:17" x14ac:dyDescent="0.35">
      <c r="A921" t="s">
        <v>154</v>
      </c>
      <c r="B921" t="s">
        <v>7280</v>
      </c>
      <c r="C921" t="s">
        <v>7281</v>
      </c>
      <c r="D921">
        <v>0</v>
      </c>
      <c r="E921">
        <v>61</v>
      </c>
      <c r="F921">
        <v>4</v>
      </c>
      <c r="G921">
        <v>35</v>
      </c>
      <c r="H921">
        <v>4</v>
      </c>
      <c r="I921">
        <v>107</v>
      </c>
      <c r="J921">
        <v>2891348.7229097402</v>
      </c>
      <c r="K921">
        <v>2364997.0308087501</v>
      </c>
      <c r="L921">
        <v>2084726.4375</v>
      </c>
      <c r="M921">
        <v>1457489.0492133901</v>
      </c>
      <c r="N921">
        <v>288929.30315399601</v>
      </c>
      <c r="O921">
        <v>66959.692185542895</v>
      </c>
      <c r="P921">
        <v>197789.302913736</v>
      </c>
      <c r="Q921" t="s">
        <v>732</v>
      </c>
    </row>
    <row r="922" spans="1:17" x14ac:dyDescent="0.35">
      <c r="A922" t="s">
        <v>154</v>
      </c>
      <c r="B922" t="s">
        <v>7282</v>
      </c>
      <c r="C922" t="s">
        <v>7283</v>
      </c>
      <c r="D922">
        <v>0</v>
      </c>
      <c r="E922">
        <v>30</v>
      </c>
      <c r="F922">
        <v>4</v>
      </c>
      <c r="G922">
        <v>65</v>
      </c>
      <c r="H922">
        <v>4</v>
      </c>
      <c r="I922">
        <v>132</v>
      </c>
      <c r="J922">
        <v>8653616.7867124509</v>
      </c>
      <c r="K922">
        <v>8053056.3730511097</v>
      </c>
      <c r="L922">
        <v>9696718.265625</v>
      </c>
      <c r="M922">
        <v>10746900.3305583</v>
      </c>
      <c r="N922">
        <v>5566106.4813645203</v>
      </c>
      <c r="O922">
        <v>16664836.0106382</v>
      </c>
      <c r="P922">
        <v>4925526.9092896199</v>
      </c>
      <c r="Q922">
        <v>2610565.3631851999</v>
      </c>
    </row>
    <row r="923" spans="1:17" x14ac:dyDescent="0.35">
      <c r="A923" t="s">
        <v>154</v>
      </c>
      <c r="B923" t="s">
        <v>7284</v>
      </c>
      <c r="C923" t="s">
        <v>7285</v>
      </c>
      <c r="D923">
        <v>0</v>
      </c>
      <c r="E923">
        <v>38</v>
      </c>
      <c r="F923">
        <v>4</v>
      </c>
      <c r="G923">
        <v>37</v>
      </c>
      <c r="H923">
        <v>4</v>
      </c>
      <c r="I923">
        <v>117</v>
      </c>
      <c r="J923">
        <v>3674463.5588720902</v>
      </c>
      <c r="K923">
        <v>4370811.89421154</v>
      </c>
      <c r="L923">
        <v>3150584.375</v>
      </c>
      <c r="M923">
        <v>2709411.63580591</v>
      </c>
      <c r="N923">
        <v>1269247.23615394</v>
      </c>
      <c r="O923">
        <v>1709504.3257985399</v>
      </c>
      <c r="P923">
        <v>1611624.3655487399</v>
      </c>
      <c r="Q923">
        <v>727351.06799127802</v>
      </c>
    </row>
    <row r="924" spans="1:17" x14ac:dyDescent="0.35">
      <c r="A924" t="s">
        <v>154</v>
      </c>
      <c r="B924" t="s">
        <v>7286</v>
      </c>
      <c r="C924" t="s">
        <v>7287</v>
      </c>
      <c r="D924">
        <v>0</v>
      </c>
      <c r="E924">
        <v>37</v>
      </c>
      <c r="F924">
        <v>5</v>
      </c>
      <c r="G924">
        <v>11</v>
      </c>
      <c r="H924">
        <v>5</v>
      </c>
      <c r="I924">
        <v>185</v>
      </c>
      <c r="J924">
        <v>524507.40787344403</v>
      </c>
      <c r="K924">
        <v>462801.88823292399</v>
      </c>
      <c r="L924">
        <v>566672.609375</v>
      </c>
      <c r="M924">
        <v>429369.536482225</v>
      </c>
      <c r="N924">
        <v>194347.92758630501</v>
      </c>
      <c r="O924">
        <v>156370.437723957</v>
      </c>
      <c r="P924">
        <v>222026.08936723601</v>
      </c>
      <c r="Q924">
        <v>35865.122003847602</v>
      </c>
    </row>
    <row r="925" spans="1:17" x14ac:dyDescent="0.35">
      <c r="A925" t="s">
        <v>154</v>
      </c>
      <c r="B925" t="s">
        <v>7288</v>
      </c>
      <c r="C925" t="s">
        <v>7289</v>
      </c>
      <c r="D925">
        <v>0</v>
      </c>
      <c r="E925">
        <v>18</v>
      </c>
      <c r="F925">
        <v>3</v>
      </c>
      <c r="G925">
        <v>29</v>
      </c>
      <c r="H925">
        <v>3</v>
      </c>
      <c r="I925">
        <v>125</v>
      </c>
      <c r="J925">
        <v>1782116.8415153001</v>
      </c>
      <c r="K925">
        <v>1670456.20766131</v>
      </c>
      <c r="L925">
        <v>1453159.8671875</v>
      </c>
      <c r="M925">
        <v>714229.656996415</v>
      </c>
      <c r="N925" t="s">
        <v>732</v>
      </c>
      <c r="O925" t="s">
        <v>732</v>
      </c>
      <c r="P925">
        <v>136664.812942277</v>
      </c>
      <c r="Q925" t="s">
        <v>732</v>
      </c>
    </row>
    <row r="926" spans="1:17" x14ac:dyDescent="0.35">
      <c r="A926" t="s">
        <v>154</v>
      </c>
      <c r="B926" t="s">
        <v>7290</v>
      </c>
      <c r="C926" t="s">
        <v>7291</v>
      </c>
      <c r="D926">
        <v>0</v>
      </c>
      <c r="E926">
        <v>21</v>
      </c>
      <c r="F926">
        <v>10</v>
      </c>
      <c r="G926">
        <v>31</v>
      </c>
      <c r="H926">
        <v>10</v>
      </c>
      <c r="I926">
        <v>472</v>
      </c>
      <c r="J926">
        <v>835519.67512902105</v>
      </c>
      <c r="K926">
        <v>963507.50421076803</v>
      </c>
      <c r="L926">
        <v>1205316.1171875</v>
      </c>
      <c r="M926">
        <v>900424.91039084899</v>
      </c>
      <c r="N926">
        <v>774718.06724724197</v>
      </c>
      <c r="O926">
        <v>1142262.62368695</v>
      </c>
      <c r="P926">
        <v>942718.87441909197</v>
      </c>
      <c r="Q926">
        <v>561833.954651993</v>
      </c>
    </row>
    <row r="927" spans="1:17" x14ac:dyDescent="0.35">
      <c r="A927" t="s">
        <v>154</v>
      </c>
      <c r="B927" t="s">
        <v>7292</v>
      </c>
      <c r="C927" t="s">
        <v>7293</v>
      </c>
      <c r="D927">
        <v>0</v>
      </c>
      <c r="E927">
        <v>27</v>
      </c>
      <c r="F927">
        <v>7</v>
      </c>
      <c r="G927">
        <v>21</v>
      </c>
      <c r="H927">
        <v>7</v>
      </c>
      <c r="I927">
        <v>318</v>
      </c>
      <c r="J927">
        <v>520067.80500277999</v>
      </c>
      <c r="K927">
        <v>614281.92557596799</v>
      </c>
      <c r="L927">
        <v>699151.34765625</v>
      </c>
      <c r="M927">
        <v>257535.76731716099</v>
      </c>
      <c r="N927" t="s">
        <v>732</v>
      </c>
      <c r="O927" t="s">
        <v>732</v>
      </c>
      <c r="P927" t="s">
        <v>732</v>
      </c>
      <c r="Q927" t="s">
        <v>732</v>
      </c>
    </row>
    <row r="928" spans="1:17" x14ac:dyDescent="0.35">
      <c r="A928" t="s">
        <v>154</v>
      </c>
      <c r="B928" t="s">
        <v>7294</v>
      </c>
      <c r="C928" t="s">
        <v>7295</v>
      </c>
      <c r="D928">
        <v>0</v>
      </c>
      <c r="E928">
        <v>66</v>
      </c>
      <c r="F928">
        <v>6</v>
      </c>
      <c r="G928">
        <v>24</v>
      </c>
      <c r="H928">
        <v>4</v>
      </c>
      <c r="I928">
        <v>99</v>
      </c>
      <c r="J928">
        <v>446829.61235328001</v>
      </c>
      <c r="K928">
        <v>584638.67219165899</v>
      </c>
      <c r="L928">
        <v>712164.97265625</v>
      </c>
      <c r="M928">
        <v>415340.60775308002</v>
      </c>
      <c r="N928">
        <v>2534679.2301535602</v>
      </c>
      <c r="O928">
        <v>3981147.7021133401</v>
      </c>
      <c r="P928">
        <v>1701228.19734639</v>
      </c>
      <c r="Q928">
        <v>1142247.1501067099</v>
      </c>
    </row>
    <row r="929" spans="1:17" x14ac:dyDescent="0.35">
      <c r="A929" t="s">
        <v>154</v>
      </c>
      <c r="B929" t="s">
        <v>421</v>
      </c>
      <c r="C929" t="s">
        <v>7296</v>
      </c>
      <c r="D929">
        <v>0</v>
      </c>
      <c r="E929">
        <v>28</v>
      </c>
      <c r="F929">
        <v>7</v>
      </c>
      <c r="G929">
        <v>30</v>
      </c>
      <c r="H929">
        <v>7</v>
      </c>
      <c r="I929">
        <v>288</v>
      </c>
      <c r="J929">
        <v>1123679.13018729</v>
      </c>
      <c r="K929">
        <v>1117720.0842492101</v>
      </c>
      <c r="L929">
        <v>1375274.515625</v>
      </c>
      <c r="M929">
        <v>1147585.77978991</v>
      </c>
      <c r="N929">
        <v>337209.03308221401</v>
      </c>
      <c r="O929">
        <v>252219.18927837399</v>
      </c>
      <c r="P929">
        <v>155878.67912287399</v>
      </c>
      <c r="Q929">
        <v>122792.39049622499</v>
      </c>
    </row>
    <row r="930" spans="1:17" x14ac:dyDescent="0.35">
      <c r="A930" t="s">
        <v>154</v>
      </c>
      <c r="B930" t="s">
        <v>7297</v>
      </c>
      <c r="C930" t="s">
        <v>7298</v>
      </c>
      <c r="D930">
        <v>0</v>
      </c>
      <c r="E930">
        <v>63</v>
      </c>
      <c r="F930">
        <v>5</v>
      </c>
      <c r="G930">
        <v>29</v>
      </c>
      <c r="H930">
        <v>5</v>
      </c>
      <c r="I930">
        <v>112</v>
      </c>
      <c r="J930">
        <v>1695470.8390764601</v>
      </c>
      <c r="K930">
        <v>1117418.16091268</v>
      </c>
      <c r="L930">
        <v>882514.859375</v>
      </c>
      <c r="M930">
        <v>1077993.0157377601</v>
      </c>
      <c r="N930">
        <v>79895.530106450999</v>
      </c>
      <c r="O930">
        <v>58622.557099552003</v>
      </c>
      <c r="P930">
        <v>165977.097423044</v>
      </c>
      <c r="Q930" t="s">
        <v>732</v>
      </c>
    </row>
    <row r="931" spans="1:17" x14ac:dyDescent="0.35">
      <c r="A931" t="s">
        <v>154</v>
      </c>
      <c r="B931" t="s">
        <v>7299</v>
      </c>
      <c r="C931" t="s">
        <v>7300</v>
      </c>
      <c r="D931">
        <v>0</v>
      </c>
      <c r="E931">
        <v>37</v>
      </c>
      <c r="F931">
        <v>6</v>
      </c>
      <c r="G931">
        <v>35</v>
      </c>
      <c r="H931">
        <v>6</v>
      </c>
      <c r="I931">
        <v>198</v>
      </c>
      <c r="J931">
        <v>1952227.3104645701</v>
      </c>
      <c r="K931">
        <v>1975229.4255355599</v>
      </c>
      <c r="L931">
        <v>1819712.2109375</v>
      </c>
      <c r="M931">
        <v>1622715.62348612</v>
      </c>
      <c r="N931">
        <v>74537.4979595154</v>
      </c>
      <c r="O931">
        <v>25209.470141062699</v>
      </c>
      <c r="P931">
        <v>39739.171139819897</v>
      </c>
      <c r="Q931" t="s">
        <v>732</v>
      </c>
    </row>
    <row r="932" spans="1:17" x14ac:dyDescent="0.35">
      <c r="A932" t="s">
        <v>154</v>
      </c>
      <c r="B932" t="s">
        <v>7301</v>
      </c>
      <c r="C932" t="s">
        <v>7302</v>
      </c>
      <c r="D932">
        <v>0</v>
      </c>
      <c r="E932">
        <v>8</v>
      </c>
      <c r="F932">
        <v>3</v>
      </c>
      <c r="G932">
        <v>55</v>
      </c>
      <c r="H932">
        <v>3</v>
      </c>
      <c r="I932">
        <v>491</v>
      </c>
      <c r="J932">
        <v>4177125.3848916199</v>
      </c>
      <c r="K932">
        <v>3529001.1630112799</v>
      </c>
      <c r="L932">
        <v>3593259.234375</v>
      </c>
      <c r="M932">
        <v>4015911.3818325698</v>
      </c>
      <c r="N932">
        <v>1091269.0335011899</v>
      </c>
      <c r="O932">
        <v>788128.10251893196</v>
      </c>
      <c r="P932">
        <v>831220.35787322803</v>
      </c>
      <c r="Q932">
        <v>281999.51472614403</v>
      </c>
    </row>
    <row r="933" spans="1:17" x14ac:dyDescent="0.35">
      <c r="A933" t="s">
        <v>154</v>
      </c>
      <c r="B933" t="s">
        <v>7303</v>
      </c>
      <c r="C933" t="s">
        <v>7304</v>
      </c>
      <c r="D933">
        <v>0</v>
      </c>
      <c r="E933">
        <v>39</v>
      </c>
      <c r="F933">
        <v>5</v>
      </c>
      <c r="G933">
        <v>50</v>
      </c>
      <c r="H933">
        <v>5</v>
      </c>
      <c r="I933">
        <v>137</v>
      </c>
      <c r="J933">
        <v>3776833.1316012</v>
      </c>
      <c r="K933">
        <v>5766935.4220203701</v>
      </c>
      <c r="L933">
        <v>5942016.734375</v>
      </c>
      <c r="M933">
        <v>4709417.4607052701</v>
      </c>
      <c r="N933">
        <v>768510.61405026005</v>
      </c>
      <c r="O933">
        <v>1332994.8098643101</v>
      </c>
      <c r="P933">
        <v>1514669.72456059</v>
      </c>
      <c r="Q933">
        <v>2254803.1222153301</v>
      </c>
    </row>
    <row r="934" spans="1:17" x14ac:dyDescent="0.35">
      <c r="A934" t="s">
        <v>154</v>
      </c>
      <c r="B934" t="s">
        <v>7305</v>
      </c>
      <c r="C934" t="s">
        <v>7306</v>
      </c>
      <c r="D934">
        <v>0</v>
      </c>
      <c r="E934">
        <v>34</v>
      </c>
      <c r="F934">
        <v>3</v>
      </c>
      <c r="G934">
        <v>49</v>
      </c>
      <c r="H934">
        <v>3</v>
      </c>
      <c r="I934">
        <v>121</v>
      </c>
      <c r="J934">
        <v>2510730.9450348099</v>
      </c>
      <c r="K934">
        <v>2566154.8328514402</v>
      </c>
      <c r="L934">
        <v>1927811.74609375</v>
      </c>
      <c r="M934">
        <v>1969913.0090683501</v>
      </c>
      <c r="N934">
        <v>26282644.937615499</v>
      </c>
      <c r="O934">
        <v>11967279.162713399</v>
      </c>
      <c r="P934">
        <v>16573037.3753349</v>
      </c>
      <c r="Q934">
        <v>5372885.6026867097</v>
      </c>
    </row>
    <row r="935" spans="1:17" x14ac:dyDescent="0.35">
      <c r="A935" t="s">
        <v>154</v>
      </c>
      <c r="B935" t="s">
        <v>7307</v>
      </c>
      <c r="C935" t="s">
        <v>7308</v>
      </c>
      <c r="D935">
        <v>0</v>
      </c>
      <c r="E935">
        <v>44</v>
      </c>
      <c r="F935">
        <v>5</v>
      </c>
      <c r="G935">
        <v>16</v>
      </c>
      <c r="H935">
        <v>5</v>
      </c>
      <c r="I935">
        <v>184</v>
      </c>
      <c r="J935">
        <v>1673387.2606488301</v>
      </c>
      <c r="K935">
        <v>1776930.44776089</v>
      </c>
      <c r="L935">
        <v>1480916.859375</v>
      </c>
      <c r="M935">
        <v>1472949.1360656</v>
      </c>
      <c r="N935">
        <v>2568742.2922378499</v>
      </c>
      <c r="O935">
        <v>2163653.98789122</v>
      </c>
      <c r="P935">
        <v>2225011.4701642301</v>
      </c>
      <c r="Q935">
        <v>810808.86949470197</v>
      </c>
    </row>
    <row r="936" spans="1:17" x14ac:dyDescent="0.35">
      <c r="A936" t="s">
        <v>154</v>
      </c>
      <c r="B936" t="s">
        <v>7309</v>
      </c>
      <c r="C936" t="s">
        <v>7310</v>
      </c>
      <c r="D936">
        <v>0</v>
      </c>
      <c r="E936">
        <v>36</v>
      </c>
      <c r="F936">
        <v>6</v>
      </c>
      <c r="G936">
        <v>11</v>
      </c>
      <c r="H936">
        <v>6</v>
      </c>
      <c r="I936">
        <v>227</v>
      </c>
      <c r="J936">
        <v>927827.81181265996</v>
      </c>
      <c r="K936">
        <v>1617674.88444246</v>
      </c>
      <c r="L936">
        <v>1136220.078125</v>
      </c>
      <c r="M936">
        <v>944058.95283847104</v>
      </c>
      <c r="N936">
        <v>486917.78149772697</v>
      </c>
      <c r="O936">
        <v>371978.36992723402</v>
      </c>
      <c r="P936">
        <v>329306.94522595999</v>
      </c>
      <c r="Q936">
        <v>61860.730532775699</v>
      </c>
    </row>
    <row r="937" spans="1:17" x14ac:dyDescent="0.35">
      <c r="A937" t="s">
        <v>154</v>
      </c>
      <c r="B937" t="s">
        <v>7311</v>
      </c>
      <c r="C937" t="s">
        <v>7312</v>
      </c>
      <c r="D937">
        <v>0</v>
      </c>
      <c r="E937">
        <v>27</v>
      </c>
      <c r="F937">
        <v>5</v>
      </c>
      <c r="G937">
        <v>17</v>
      </c>
      <c r="H937">
        <v>5</v>
      </c>
      <c r="I937">
        <v>187</v>
      </c>
      <c r="J937">
        <v>1408216.88814439</v>
      </c>
      <c r="K937">
        <v>1390625.3597704</v>
      </c>
      <c r="L937">
        <v>975077.9453125</v>
      </c>
      <c r="M937">
        <v>1048675.54245395</v>
      </c>
      <c r="N937">
        <v>387136.92258402897</v>
      </c>
      <c r="O937">
        <v>1766250.7892213699</v>
      </c>
      <c r="P937">
        <v>162522.77497136599</v>
      </c>
      <c r="Q937">
        <v>12235.7484651746</v>
      </c>
    </row>
    <row r="938" spans="1:17" x14ac:dyDescent="0.35">
      <c r="A938" t="s">
        <v>154</v>
      </c>
      <c r="B938" t="s">
        <v>7313</v>
      </c>
      <c r="C938" t="s">
        <v>7314</v>
      </c>
      <c r="D938">
        <v>0</v>
      </c>
      <c r="E938">
        <v>23</v>
      </c>
      <c r="F938">
        <v>8</v>
      </c>
      <c r="G938">
        <v>17</v>
      </c>
      <c r="H938">
        <v>8</v>
      </c>
      <c r="I938">
        <v>358</v>
      </c>
      <c r="J938">
        <v>310225.18265690102</v>
      </c>
      <c r="K938">
        <v>362312.27809195698</v>
      </c>
      <c r="L938">
        <v>448437.4453125</v>
      </c>
      <c r="M938">
        <v>304576.07402165001</v>
      </c>
      <c r="N938" t="s">
        <v>732</v>
      </c>
      <c r="O938">
        <v>94945.189111953296</v>
      </c>
      <c r="P938" t="s">
        <v>732</v>
      </c>
      <c r="Q938">
        <v>23903.9936657199</v>
      </c>
    </row>
    <row r="939" spans="1:17" x14ac:dyDescent="0.35">
      <c r="A939" t="s">
        <v>154</v>
      </c>
      <c r="B939" t="s">
        <v>7315</v>
      </c>
      <c r="C939" t="s">
        <v>7316</v>
      </c>
      <c r="D939">
        <v>0</v>
      </c>
      <c r="E939">
        <v>21</v>
      </c>
      <c r="F939">
        <v>7</v>
      </c>
      <c r="G939">
        <v>20</v>
      </c>
      <c r="H939">
        <v>7</v>
      </c>
      <c r="I939">
        <v>404</v>
      </c>
      <c r="J939">
        <v>458678.65075453301</v>
      </c>
      <c r="K939">
        <v>557331.24631609896</v>
      </c>
      <c r="L939">
        <v>581189.671875</v>
      </c>
      <c r="M939">
        <v>468083.104209279</v>
      </c>
      <c r="N939" t="s">
        <v>732</v>
      </c>
      <c r="O939" t="s">
        <v>732</v>
      </c>
      <c r="P939" t="s">
        <v>732</v>
      </c>
      <c r="Q939" t="s">
        <v>732</v>
      </c>
    </row>
    <row r="940" spans="1:17" x14ac:dyDescent="0.35">
      <c r="A940" t="s">
        <v>154</v>
      </c>
      <c r="B940" t="s">
        <v>7317</v>
      </c>
      <c r="C940" t="s">
        <v>7318</v>
      </c>
      <c r="D940">
        <v>0</v>
      </c>
      <c r="E940">
        <v>39</v>
      </c>
      <c r="F940">
        <v>8</v>
      </c>
      <c r="G940">
        <v>28</v>
      </c>
      <c r="H940">
        <v>8</v>
      </c>
      <c r="I940">
        <v>222</v>
      </c>
      <c r="J940">
        <v>1621037.6604202201</v>
      </c>
      <c r="K940">
        <v>1276100.7833787701</v>
      </c>
      <c r="L940">
        <v>1777745.484375</v>
      </c>
      <c r="M940">
        <v>2746479.8364626602</v>
      </c>
      <c r="N940">
        <v>24361552.039202798</v>
      </c>
      <c r="O940">
        <v>3468329.6325278599</v>
      </c>
      <c r="P940">
        <v>3135720.0109198899</v>
      </c>
      <c r="Q940">
        <v>1342932.3366932999</v>
      </c>
    </row>
    <row r="941" spans="1:17" x14ac:dyDescent="0.35">
      <c r="A941" t="s">
        <v>154</v>
      </c>
      <c r="B941" t="s">
        <v>7319</v>
      </c>
      <c r="C941" t="s">
        <v>7320</v>
      </c>
      <c r="D941">
        <v>0</v>
      </c>
      <c r="E941">
        <v>25</v>
      </c>
      <c r="F941">
        <v>7</v>
      </c>
      <c r="G941">
        <v>22</v>
      </c>
      <c r="H941">
        <v>7</v>
      </c>
      <c r="I941">
        <v>340</v>
      </c>
      <c r="J941">
        <v>154642.689846683</v>
      </c>
      <c r="K941">
        <v>187147.737411801</v>
      </c>
      <c r="L941">
        <v>266933.564453125</v>
      </c>
      <c r="M941">
        <v>240630.89575829299</v>
      </c>
      <c r="N941">
        <v>820071.54708449997</v>
      </c>
      <c r="O941">
        <v>966663.61468379502</v>
      </c>
      <c r="P941">
        <v>906094.64921683294</v>
      </c>
      <c r="Q941">
        <v>258007.260363935</v>
      </c>
    </row>
    <row r="942" spans="1:17" x14ac:dyDescent="0.35">
      <c r="A942" t="s">
        <v>154</v>
      </c>
      <c r="B942" t="s">
        <v>7321</v>
      </c>
      <c r="C942" t="s">
        <v>7322</v>
      </c>
      <c r="D942">
        <v>0</v>
      </c>
      <c r="E942">
        <v>23</v>
      </c>
      <c r="F942">
        <v>6</v>
      </c>
      <c r="G942">
        <v>17</v>
      </c>
      <c r="H942">
        <v>6</v>
      </c>
      <c r="I942">
        <v>307</v>
      </c>
      <c r="J942">
        <v>365335.38318329002</v>
      </c>
      <c r="K942">
        <v>408157.28565987502</v>
      </c>
      <c r="L942">
        <v>430297.91015625</v>
      </c>
      <c r="M942">
        <v>284751.39185594802</v>
      </c>
      <c r="N942">
        <v>130505.43157621899</v>
      </c>
      <c r="O942">
        <v>305681.61220269598</v>
      </c>
      <c r="P942">
        <v>116442.065091515</v>
      </c>
      <c r="Q942">
        <v>41661.209614550498</v>
      </c>
    </row>
    <row r="943" spans="1:17" x14ac:dyDescent="0.35">
      <c r="A943" t="s">
        <v>154</v>
      </c>
      <c r="B943" t="s">
        <v>7323</v>
      </c>
      <c r="C943" t="s">
        <v>7324</v>
      </c>
      <c r="D943">
        <v>0</v>
      </c>
      <c r="E943">
        <v>46</v>
      </c>
      <c r="F943">
        <v>4</v>
      </c>
      <c r="G943">
        <v>54</v>
      </c>
      <c r="H943">
        <v>4</v>
      </c>
      <c r="I943">
        <v>112</v>
      </c>
      <c r="J943">
        <v>3205435.2090357202</v>
      </c>
      <c r="K943">
        <v>2812705.14160319</v>
      </c>
      <c r="L943">
        <v>2750119.8125</v>
      </c>
      <c r="M943">
        <v>2057056.8571527</v>
      </c>
      <c r="N943">
        <v>1633248.04387976</v>
      </c>
      <c r="O943">
        <v>1977609.1207033601</v>
      </c>
      <c r="P943">
        <v>984925.07958023006</v>
      </c>
      <c r="Q943">
        <v>455053.87351597898</v>
      </c>
    </row>
    <row r="944" spans="1:17" x14ac:dyDescent="0.35">
      <c r="A944" t="s">
        <v>154</v>
      </c>
      <c r="B944" t="s">
        <v>7325</v>
      </c>
      <c r="C944" t="s">
        <v>7326</v>
      </c>
      <c r="D944">
        <v>0</v>
      </c>
      <c r="E944">
        <v>31</v>
      </c>
      <c r="F944">
        <v>5</v>
      </c>
      <c r="G944">
        <v>74</v>
      </c>
      <c r="H944">
        <v>5</v>
      </c>
      <c r="I944">
        <v>192</v>
      </c>
      <c r="J944">
        <v>11789805.2315988</v>
      </c>
      <c r="K944">
        <v>15645536.402202999</v>
      </c>
      <c r="L944">
        <v>10531850.5</v>
      </c>
      <c r="M944">
        <v>18746616.573466599</v>
      </c>
      <c r="N944">
        <v>94515779.0147845</v>
      </c>
      <c r="O944">
        <v>68171737.504889607</v>
      </c>
      <c r="P944">
        <v>72071444.967427298</v>
      </c>
      <c r="Q944">
        <v>29599852.7286135</v>
      </c>
    </row>
    <row r="945" spans="1:17" x14ac:dyDescent="0.35">
      <c r="A945" t="s">
        <v>154</v>
      </c>
      <c r="B945" t="s">
        <v>7327</v>
      </c>
      <c r="C945" t="s">
        <v>7328</v>
      </c>
      <c r="D945">
        <v>0</v>
      </c>
      <c r="E945">
        <v>23</v>
      </c>
      <c r="F945">
        <v>7</v>
      </c>
      <c r="G945">
        <v>19</v>
      </c>
      <c r="H945">
        <v>7</v>
      </c>
      <c r="I945">
        <v>383</v>
      </c>
      <c r="J945">
        <v>283032.60549197701</v>
      </c>
      <c r="K945">
        <v>72181.537893610803</v>
      </c>
      <c r="L945">
        <v>74504.0859375</v>
      </c>
      <c r="M945">
        <v>61095.938330600002</v>
      </c>
      <c r="N945">
        <v>456713.772927351</v>
      </c>
      <c r="O945">
        <v>453789.95446609001</v>
      </c>
      <c r="P945">
        <v>882432.09125413303</v>
      </c>
      <c r="Q945">
        <v>364849.78584559698</v>
      </c>
    </row>
    <row r="946" spans="1:17" x14ac:dyDescent="0.35">
      <c r="A946" t="s">
        <v>154</v>
      </c>
      <c r="B946" t="s">
        <v>7329</v>
      </c>
      <c r="C946" t="s">
        <v>7330</v>
      </c>
      <c r="D946">
        <v>0</v>
      </c>
      <c r="E946">
        <v>75</v>
      </c>
      <c r="F946">
        <v>5</v>
      </c>
      <c r="G946">
        <v>37</v>
      </c>
      <c r="H946">
        <v>5</v>
      </c>
      <c r="I946">
        <v>76</v>
      </c>
      <c r="J946">
        <v>3726951.8185962201</v>
      </c>
      <c r="K946">
        <v>1749960.5581107</v>
      </c>
      <c r="L946">
        <v>1918102.078125</v>
      </c>
      <c r="M946">
        <v>1410495.06283438</v>
      </c>
      <c r="N946">
        <v>779021.67245998501</v>
      </c>
      <c r="O946">
        <v>835838.85564961401</v>
      </c>
      <c r="P946">
        <v>1147237.8558330699</v>
      </c>
      <c r="Q946">
        <v>566994.36227168597</v>
      </c>
    </row>
    <row r="947" spans="1:17" x14ac:dyDescent="0.35">
      <c r="A947" t="s">
        <v>154</v>
      </c>
      <c r="B947" t="s">
        <v>7331</v>
      </c>
      <c r="C947" t="s">
        <v>7332</v>
      </c>
      <c r="D947">
        <v>0</v>
      </c>
      <c r="E947">
        <v>32</v>
      </c>
      <c r="F947">
        <v>6</v>
      </c>
      <c r="G947">
        <v>37</v>
      </c>
      <c r="H947">
        <v>6</v>
      </c>
      <c r="I947">
        <v>267</v>
      </c>
      <c r="J947">
        <v>1309922.64485589</v>
      </c>
      <c r="K947">
        <v>1269196.3108646099</v>
      </c>
      <c r="L947">
        <v>1281563.796875</v>
      </c>
      <c r="M947">
        <v>1117944.2772355501</v>
      </c>
      <c r="N947">
        <v>1095521.51260356</v>
      </c>
      <c r="O947">
        <v>1085866.03319745</v>
      </c>
      <c r="P947">
        <v>608667.569999211</v>
      </c>
      <c r="Q947">
        <v>272304.22095130198</v>
      </c>
    </row>
    <row r="948" spans="1:17" x14ac:dyDescent="0.35">
      <c r="A948" t="s">
        <v>154</v>
      </c>
      <c r="B948" t="s">
        <v>7333</v>
      </c>
      <c r="C948" t="s">
        <v>7334</v>
      </c>
      <c r="D948">
        <v>0</v>
      </c>
      <c r="E948">
        <v>42</v>
      </c>
      <c r="F948">
        <v>6</v>
      </c>
      <c r="G948">
        <v>29</v>
      </c>
      <c r="H948">
        <v>6</v>
      </c>
      <c r="I948">
        <v>132</v>
      </c>
      <c r="J948">
        <v>2868690.8746764702</v>
      </c>
      <c r="K948">
        <v>3243554.0587017899</v>
      </c>
      <c r="L948">
        <v>2854300.828125</v>
      </c>
      <c r="M948">
        <v>3084906.7182554202</v>
      </c>
      <c r="N948">
        <v>5211107.1985736797</v>
      </c>
      <c r="O948">
        <v>3650882.45087534</v>
      </c>
      <c r="P948">
        <v>3807528.2424623999</v>
      </c>
      <c r="Q948">
        <v>1827920.4814543601</v>
      </c>
    </row>
    <row r="949" spans="1:17" x14ac:dyDescent="0.35">
      <c r="A949" t="s">
        <v>154</v>
      </c>
      <c r="B949" t="s">
        <v>7335</v>
      </c>
      <c r="C949" t="s">
        <v>7336</v>
      </c>
      <c r="D949">
        <v>0</v>
      </c>
      <c r="E949">
        <v>18</v>
      </c>
      <c r="F949">
        <v>5</v>
      </c>
      <c r="G949">
        <v>9</v>
      </c>
      <c r="H949">
        <v>5</v>
      </c>
      <c r="I949">
        <v>488</v>
      </c>
      <c r="J949" t="s">
        <v>732</v>
      </c>
      <c r="K949">
        <v>99182.136169585705</v>
      </c>
      <c r="L949">
        <v>132724.546875</v>
      </c>
      <c r="M949">
        <v>125306.772846555</v>
      </c>
      <c r="N949" t="s">
        <v>732</v>
      </c>
      <c r="O949" t="s">
        <v>732</v>
      </c>
      <c r="P949" t="s">
        <v>732</v>
      </c>
      <c r="Q949" t="s">
        <v>732</v>
      </c>
    </row>
    <row r="950" spans="1:17" x14ac:dyDescent="0.35">
      <c r="A950" t="s">
        <v>154</v>
      </c>
      <c r="B950" t="s">
        <v>7337</v>
      </c>
      <c r="C950" t="s">
        <v>7338</v>
      </c>
      <c r="D950">
        <v>0</v>
      </c>
      <c r="E950">
        <v>42</v>
      </c>
      <c r="F950">
        <v>6</v>
      </c>
      <c r="G950">
        <v>41</v>
      </c>
      <c r="H950">
        <v>6</v>
      </c>
      <c r="I950">
        <v>121</v>
      </c>
      <c r="J950">
        <v>2069788.63880627</v>
      </c>
      <c r="K950">
        <v>2854562.68110683</v>
      </c>
      <c r="L950">
        <v>3499914.7109375</v>
      </c>
      <c r="M950">
        <v>2997583.6078192801</v>
      </c>
      <c r="N950">
        <v>333299.199733874</v>
      </c>
      <c r="O950">
        <v>609291.91950949095</v>
      </c>
      <c r="P950">
        <v>799515.59277215705</v>
      </c>
      <c r="Q950">
        <v>1494892.9814412601</v>
      </c>
    </row>
    <row r="951" spans="1:17" x14ac:dyDescent="0.35">
      <c r="A951" t="s">
        <v>154</v>
      </c>
      <c r="B951" t="s">
        <v>7339</v>
      </c>
      <c r="C951" t="s">
        <v>7340</v>
      </c>
      <c r="D951">
        <v>0</v>
      </c>
      <c r="E951">
        <v>19</v>
      </c>
      <c r="F951">
        <v>7</v>
      </c>
      <c r="G951">
        <v>19</v>
      </c>
      <c r="H951">
        <v>7</v>
      </c>
      <c r="I951">
        <v>425</v>
      </c>
      <c r="J951">
        <v>412402.79126068298</v>
      </c>
      <c r="K951">
        <v>536819.53868044401</v>
      </c>
      <c r="L951">
        <v>555030.3828125</v>
      </c>
      <c r="M951">
        <v>419271.65227533702</v>
      </c>
      <c r="N951">
        <v>85914.826593523205</v>
      </c>
      <c r="O951" t="s">
        <v>732</v>
      </c>
      <c r="P951" t="s">
        <v>732</v>
      </c>
      <c r="Q951" t="s">
        <v>732</v>
      </c>
    </row>
    <row r="952" spans="1:17" x14ac:dyDescent="0.35">
      <c r="A952" t="s">
        <v>154</v>
      </c>
      <c r="B952" t="s">
        <v>7341</v>
      </c>
      <c r="C952" t="s">
        <v>7342</v>
      </c>
      <c r="D952">
        <v>0</v>
      </c>
      <c r="E952">
        <v>42</v>
      </c>
      <c r="F952">
        <v>7</v>
      </c>
      <c r="G952">
        <v>38</v>
      </c>
      <c r="H952">
        <v>7</v>
      </c>
      <c r="I952">
        <v>103</v>
      </c>
      <c r="J952">
        <v>1537915.1601916701</v>
      </c>
      <c r="K952">
        <v>1512137.1921244899</v>
      </c>
      <c r="L952">
        <v>1866613.328125</v>
      </c>
      <c r="M952">
        <v>1243858.4537140401</v>
      </c>
      <c r="N952">
        <v>4618529.6954221902</v>
      </c>
      <c r="O952">
        <v>3774778.9604635499</v>
      </c>
      <c r="P952">
        <v>3204449.8145835898</v>
      </c>
      <c r="Q952">
        <v>443633.21326270001</v>
      </c>
    </row>
    <row r="953" spans="1:17" x14ac:dyDescent="0.35">
      <c r="A953" t="s">
        <v>154</v>
      </c>
      <c r="B953" t="s">
        <v>7343</v>
      </c>
      <c r="C953" t="s">
        <v>7344</v>
      </c>
      <c r="D953">
        <v>0</v>
      </c>
      <c r="E953">
        <v>33</v>
      </c>
      <c r="F953">
        <v>2</v>
      </c>
      <c r="G953">
        <v>61</v>
      </c>
      <c r="H953">
        <v>2</v>
      </c>
      <c r="I953">
        <v>75</v>
      </c>
      <c r="J953">
        <v>2116373.12778833</v>
      </c>
      <c r="K953">
        <v>1956533.2005367901</v>
      </c>
      <c r="L953">
        <v>1696929.6494140599</v>
      </c>
      <c r="M953">
        <v>1700835.4130351599</v>
      </c>
      <c r="N953">
        <v>34430442.482207201</v>
      </c>
      <c r="O953">
        <v>20420196.0200825</v>
      </c>
      <c r="P953">
        <v>15999594.077321799</v>
      </c>
      <c r="Q953">
        <v>5952461.9021176901</v>
      </c>
    </row>
    <row r="954" spans="1:17" x14ac:dyDescent="0.35">
      <c r="A954" t="s">
        <v>154</v>
      </c>
      <c r="B954" t="s">
        <v>7345</v>
      </c>
      <c r="C954" t="s">
        <v>7346</v>
      </c>
      <c r="D954">
        <v>0</v>
      </c>
      <c r="E954">
        <v>45</v>
      </c>
      <c r="F954">
        <v>3</v>
      </c>
      <c r="G954">
        <v>82</v>
      </c>
      <c r="H954">
        <v>3</v>
      </c>
      <c r="I954">
        <v>80</v>
      </c>
      <c r="J954">
        <v>57313474.291563101</v>
      </c>
      <c r="K954">
        <v>63815491.1702298</v>
      </c>
      <c r="L954">
        <v>45442009.140625</v>
      </c>
      <c r="M954">
        <v>37138868.161375098</v>
      </c>
      <c r="N954">
        <v>26219149.366278298</v>
      </c>
      <c r="O954">
        <v>29077149.5030635</v>
      </c>
      <c r="P954">
        <v>11260323.759294899</v>
      </c>
      <c r="Q954">
        <v>7026720.5839280197</v>
      </c>
    </row>
    <row r="955" spans="1:17" x14ac:dyDescent="0.35">
      <c r="A955" t="s">
        <v>154</v>
      </c>
      <c r="B955" t="s">
        <v>7347</v>
      </c>
      <c r="C955" t="s">
        <v>7348</v>
      </c>
      <c r="D955">
        <v>0</v>
      </c>
      <c r="E955">
        <v>39</v>
      </c>
      <c r="F955">
        <v>5</v>
      </c>
      <c r="G955">
        <v>31</v>
      </c>
      <c r="H955">
        <v>5</v>
      </c>
      <c r="I955">
        <v>160</v>
      </c>
      <c r="J955">
        <v>493743.22886968101</v>
      </c>
      <c r="K955">
        <v>563849.62399813998</v>
      </c>
      <c r="L955">
        <v>628324.125</v>
      </c>
      <c r="M955">
        <v>285170.98767654097</v>
      </c>
      <c r="N955">
        <v>933134.10159205005</v>
      </c>
      <c r="O955">
        <v>405751.03857328597</v>
      </c>
      <c r="P955">
        <v>606364.58532735903</v>
      </c>
      <c r="Q955">
        <v>128901.348096774</v>
      </c>
    </row>
    <row r="956" spans="1:17" x14ac:dyDescent="0.35">
      <c r="A956" t="s">
        <v>154</v>
      </c>
      <c r="B956" t="s">
        <v>7349</v>
      </c>
      <c r="C956" t="s">
        <v>7350</v>
      </c>
      <c r="D956">
        <v>0</v>
      </c>
      <c r="E956">
        <v>13</v>
      </c>
      <c r="F956">
        <v>6</v>
      </c>
      <c r="G956">
        <v>10</v>
      </c>
      <c r="H956">
        <v>6</v>
      </c>
      <c r="I956">
        <v>571</v>
      </c>
      <c r="J956">
        <v>221677.267142814</v>
      </c>
      <c r="K956">
        <v>160063.66294436899</v>
      </c>
      <c r="L956">
        <v>197574.056640625</v>
      </c>
      <c r="M956">
        <v>68227.943072737398</v>
      </c>
      <c r="N956" t="s">
        <v>732</v>
      </c>
      <c r="O956" t="s">
        <v>732</v>
      </c>
      <c r="P956" t="s">
        <v>732</v>
      </c>
      <c r="Q956" t="s">
        <v>732</v>
      </c>
    </row>
    <row r="957" spans="1:17" x14ac:dyDescent="0.35">
      <c r="A957" t="s">
        <v>154</v>
      </c>
      <c r="B957" t="s">
        <v>7351</v>
      </c>
      <c r="C957" t="s">
        <v>7352</v>
      </c>
      <c r="D957">
        <v>0</v>
      </c>
      <c r="E957">
        <v>24</v>
      </c>
      <c r="F957">
        <v>7</v>
      </c>
      <c r="G957">
        <v>33</v>
      </c>
      <c r="H957">
        <v>7</v>
      </c>
      <c r="I957">
        <v>325</v>
      </c>
      <c r="J957">
        <v>570782.19161593297</v>
      </c>
      <c r="K957">
        <v>581313.94805468095</v>
      </c>
      <c r="L957">
        <v>620642.7578125</v>
      </c>
      <c r="M957">
        <v>487998.32061528199</v>
      </c>
      <c r="N957">
        <v>9891.8135607156091</v>
      </c>
      <c r="O957">
        <v>182014.792505071</v>
      </c>
      <c r="P957" t="s">
        <v>732</v>
      </c>
      <c r="Q957" t="s">
        <v>732</v>
      </c>
    </row>
    <row r="958" spans="1:17" x14ac:dyDescent="0.35">
      <c r="A958" t="s">
        <v>154</v>
      </c>
      <c r="B958" t="s">
        <v>7353</v>
      </c>
      <c r="C958" t="s">
        <v>7354</v>
      </c>
      <c r="D958">
        <v>0</v>
      </c>
      <c r="E958">
        <v>39</v>
      </c>
      <c r="F958">
        <v>4</v>
      </c>
      <c r="G958">
        <v>14</v>
      </c>
      <c r="H958">
        <v>4</v>
      </c>
      <c r="I958">
        <v>165</v>
      </c>
      <c r="J958">
        <v>1042636.31030761</v>
      </c>
      <c r="K958">
        <v>1141671.5651674301</v>
      </c>
      <c r="L958">
        <v>909956.9296875</v>
      </c>
      <c r="M958">
        <v>903981.86288801802</v>
      </c>
      <c r="N958">
        <v>544864.94255214499</v>
      </c>
      <c r="O958">
        <v>723256.81717695598</v>
      </c>
      <c r="P958">
        <v>649452.69077930099</v>
      </c>
      <c r="Q958">
        <v>112723.661616167</v>
      </c>
    </row>
    <row r="959" spans="1:17" x14ac:dyDescent="0.35">
      <c r="A959" t="s">
        <v>154</v>
      </c>
      <c r="B959" t="s">
        <v>7355</v>
      </c>
      <c r="C959" t="s">
        <v>7356</v>
      </c>
      <c r="D959">
        <v>0</v>
      </c>
      <c r="E959">
        <v>19</v>
      </c>
      <c r="F959">
        <v>6</v>
      </c>
      <c r="G959">
        <v>12</v>
      </c>
      <c r="H959">
        <v>6</v>
      </c>
      <c r="I959">
        <v>403</v>
      </c>
      <c r="J959">
        <v>278515.97780175903</v>
      </c>
      <c r="K959">
        <v>299746.54543051799</v>
      </c>
      <c r="L959">
        <v>274646.1953125</v>
      </c>
      <c r="M959">
        <v>132871.65089671899</v>
      </c>
      <c r="N959" t="s">
        <v>732</v>
      </c>
      <c r="O959">
        <v>52334.774878062599</v>
      </c>
      <c r="P959" t="s">
        <v>732</v>
      </c>
      <c r="Q959" t="s">
        <v>732</v>
      </c>
    </row>
    <row r="960" spans="1:17" x14ac:dyDescent="0.35">
      <c r="A960" t="s">
        <v>154</v>
      </c>
      <c r="B960" t="s">
        <v>7357</v>
      </c>
      <c r="C960" t="s">
        <v>7358</v>
      </c>
      <c r="D960">
        <v>0</v>
      </c>
      <c r="E960">
        <v>38</v>
      </c>
      <c r="F960">
        <v>8</v>
      </c>
      <c r="G960">
        <v>34</v>
      </c>
      <c r="H960">
        <v>8</v>
      </c>
      <c r="I960">
        <v>175</v>
      </c>
      <c r="J960">
        <v>1301133.12764848</v>
      </c>
      <c r="K960">
        <v>1430990.2874513301</v>
      </c>
      <c r="L960">
        <v>1649218.6875</v>
      </c>
      <c r="M960">
        <v>1280167.03298407</v>
      </c>
      <c r="N960">
        <v>179685.05731540601</v>
      </c>
      <c r="O960">
        <v>463590.031657969</v>
      </c>
      <c r="P960">
        <v>555301.56996819004</v>
      </c>
      <c r="Q960">
        <v>185520.43921731701</v>
      </c>
    </row>
    <row r="961" spans="1:17" x14ac:dyDescent="0.35">
      <c r="A961" t="s">
        <v>154</v>
      </c>
      <c r="B961" t="s">
        <v>7359</v>
      </c>
      <c r="C961" t="s">
        <v>7360</v>
      </c>
      <c r="D961">
        <v>0</v>
      </c>
      <c r="E961">
        <v>19</v>
      </c>
      <c r="F961">
        <v>2</v>
      </c>
      <c r="G961">
        <v>35</v>
      </c>
      <c r="H961">
        <v>2</v>
      </c>
      <c r="I961">
        <v>137</v>
      </c>
      <c r="J961">
        <v>4219479.0600329395</v>
      </c>
      <c r="K961">
        <v>4154974.10904514</v>
      </c>
      <c r="L961">
        <v>4158713.6875</v>
      </c>
      <c r="M961">
        <v>3696395.2736338698</v>
      </c>
      <c r="N961">
        <v>1584770.5886289</v>
      </c>
      <c r="O961">
        <v>1581085.9667934701</v>
      </c>
      <c r="P961">
        <v>1354613.3016516699</v>
      </c>
      <c r="Q961">
        <v>467513.54902165802</v>
      </c>
    </row>
    <row r="962" spans="1:17" x14ac:dyDescent="0.35">
      <c r="A962" t="s">
        <v>154</v>
      </c>
      <c r="B962" t="s">
        <v>7361</v>
      </c>
      <c r="C962" t="s">
        <v>7362</v>
      </c>
      <c r="D962">
        <v>0</v>
      </c>
      <c r="E962">
        <v>19</v>
      </c>
      <c r="F962">
        <v>5</v>
      </c>
      <c r="G962">
        <v>20</v>
      </c>
      <c r="H962">
        <v>5</v>
      </c>
      <c r="I962">
        <v>307</v>
      </c>
      <c r="J962">
        <v>451825.70574698801</v>
      </c>
      <c r="K962">
        <v>432428.05587170803</v>
      </c>
      <c r="L962">
        <v>472591.3359375</v>
      </c>
      <c r="M962">
        <v>390769.70901406201</v>
      </c>
      <c r="N962">
        <v>35849.460278349303</v>
      </c>
      <c r="O962">
        <v>49990.585866943802</v>
      </c>
      <c r="P962" t="s">
        <v>732</v>
      </c>
      <c r="Q962" t="s">
        <v>732</v>
      </c>
    </row>
    <row r="963" spans="1:17" x14ac:dyDescent="0.35">
      <c r="A963" t="s">
        <v>154</v>
      </c>
      <c r="B963" t="s">
        <v>7363</v>
      </c>
      <c r="C963" t="s">
        <v>7364</v>
      </c>
      <c r="D963">
        <v>0</v>
      </c>
      <c r="E963">
        <v>22</v>
      </c>
      <c r="F963">
        <v>5</v>
      </c>
      <c r="G963">
        <v>22</v>
      </c>
      <c r="H963">
        <v>5</v>
      </c>
      <c r="I963">
        <v>292</v>
      </c>
      <c r="J963">
        <v>351032.714351303</v>
      </c>
      <c r="K963">
        <v>274910.78362614801</v>
      </c>
      <c r="L963">
        <v>368822.71484375</v>
      </c>
      <c r="M963">
        <v>197462.68514115</v>
      </c>
      <c r="N963">
        <v>2053153.74546583</v>
      </c>
      <c r="O963">
        <v>4818801.67118946</v>
      </c>
      <c r="P963">
        <v>1558973.7690552501</v>
      </c>
      <c r="Q963">
        <v>1080993.9013989801</v>
      </c>
    </row>
    <row r="964" spans="1:17" x14ac:dyDescent="0.35">
      <c r="A964" t="s">
        <v>154</v>
      </c>
      <c r="B964" t="s">
        <v>7365</v>
      </c>
      <c r="C964" t="s">
        <v>7366</v>
      </c>
      <c r="D964">
        <v>0</v>
      </c>
      <c r="E964">
        <v>26</v>
      </c>
      <c r="F964">
        <v>5</v>
      </c>
      <c r="G964">
        <v>12</v>
      </c>
      <c r="H964">
        <v>5</v>
      </c>
      <c r="I964">
        <v>320</v>
      </c>
      <c r="J964">
        <v>531221.68060931901</v>
      </c>
      <c r="K964">
        <v>524419.96361239301</v>
      </c>
      <c r="L964">
        <v>489935.640625</v>
      </c>
      <c r="M964">
        <v>364457.20804682001</v>
      </c>
      <c r="N964">
        <v>26784.125889962299</v>
      </c>
      <c r="O964" t="s">
        <v>732</v>
      </c>
      <c r="P964" t="s">
        <v>732</v>
      </c>
      <c r="Q964" t="s">
        <v>732</v>
      </c>
    </row>
    <row r="965" spans="1:17" x14ac:dyDescent="0.35">
      <c r="A965" t="s">
        <v>154</v>
      </c>
      <c r="B965" t="s">
        <v>7367</v>
      </c>
      <c r="C965" t="s">
        <v>7368</v>
      </c>
      <c r="D965">
        <v>0</v>
      </c>
      <c r="E965">
        <v>23</v>
      </c>
      <c r="F965">
        <v>2</v>
      </c>
      <c r="G965">
        <v>104</v>
      </c>
      <c r="H965">
        <v>2</v>
      </c>
      <c r="I965">
        <v>126</v>
      </c>
      <c r="J965">
        <v>2206862.9418768999</v>
      </c>
      <c r="K965">
        <v>1191139.145701</v>
      </c>
      <c r="L965">
        <v>1378042.9609375</v>
      </c>
      <c r="M965">
        <v>1357149.7572065799</v>
      </c>
      <c r="N965">
        <v>85614295.688881606</v>
      </c>
      <c r="O965">
        <v>40754934.002674103</v>
      </c>
      <c r="P965">
        <v>39158104.539059199</v>
      </c>
      <c r="Q965">
        <v>7877662.4894848801</v>
      </c>
    </row>
    <row r="966" spans="1:17" x14ac:dyDescent="0.35">
      <c r="A966" t="s">
        <v>154</v>
      </c>
      <c r="B966" t="s">
        <v>7369</v>
      </c>
      <c r="C966" t="s">
        <v>7370</v>
      </c>
      <c r="D966">
        <v>0</v>
      </c>
      <c r="E966">
        <v>37</v>
      </c>
      <c r="F966">
        <v>6</v>
      </c>
      <c r="G966">
        <v>27</v>
      </c>
      <c r="H966">
        <v>6</v>
      </c>
      <c r="I966">
        <v>251</v>
      </c>
      <c r="J966">
        <v>348514.21943528397</v>
      </c>
      <c r="K966">
        <v>549500.41100945498</v>
      </c>
      <c r="L966">
        <v>577631.3125</v>
      </c>
      <c r="M966">
        <v>449845.84211156599</v>
      </c>
      <c r="N966">
        <v>291885.514443074</v>
      </c>
      <c r="O966">
        <v>639895.10637725296</v>
      </c>
      <c r="P966">
        <v>265769.02192585397</v>
      </c>
      <c r="Q966">
        <v>309567.49756614998</v>
      </c>
    </row>
    <row r="967" spans="1:17" x14ac:dyDescent="0.35">
      <c r="A967" t="s">
        <v>154</v>
      </c>
      <c r="B967" t="s">
        <v>7371</v>
      </c>
      <c r="C967" t="s">
        <v>7372</v>
      </c>
      <c r="D967">
        <v>0</v>
      </c>
      <c r="E967">
        <v>18</v>
      </c>
      <c r="F967">
        <v>6</v>
      </c>
      <c r="G967">
        <v>16</v>
      </c>
      <c r="H967">
        <v>6</v>
      </c>
      <c r="I967">
        <v>401</v>
      </c>
      <c r="J967">
        <v>565029.22920513095</v>
      </c>
      <c r="K967">
        <v>670434.76446725405</v>
      </c>
      <c r="L967">
        <v>594619.44140625</v>
      </c>
      <c r="M967">
        <v>476241.02857263701</v>
      </c>
      <c r="N967">
        <v>644568.42150167003</v>
      </c>
      <c r="O967">
        <v>550791.715038697</v>
      </c>
      <c r="P967">
        <v>335270.86198736198</v>
      </c>
      <c r="Q967">
        <v>30695.6532893238</v>
      </c>
    </row>
    <row r="968" spans="1:17" x14ac:dyDescent="0.35">
      <c r="A968" t="s">
        <v>154</v>
      </c>
      <c r="B968" t="s">
        <v>7373</v>
      </c>
      <c r="C968" t="s">
        <v>7374</v>
      </c>
      <c r="D968">
        <v>0</v>
      </c>
      <c r="E968">
        <v>24</v>
      </c>
      <c r="F968">
        <v>8</v>
      </c>
      <c r="G968">
        <v>18</v>
      </c>
      <c r="H968">
        <v>8</v>
      </c>
      <c r="I968">
        <v>347</v>
      </c>
      <c r="J968">
        <v>347996.00879618898</v>
      </c>
      <c r="K968">
        <v>311500.68106500298</v>
      </c>
      <c r="L968">
        <v>383346.4296875</v>
      </c>
      <c r="M968">
        <v>238687.039646725</v>
      </c>
      <c r="N968">
        <v>124502.609058045</v>
      </c>
      <c r="O968">
        <v>21475.840189755701</v>
      </c>
      <c r="P968">
        <v>177988.926609191</v>
      </c>
      <c r="Q968">
        <v>26623.851721045601</v>
      </c>
    </row>
    <row r="969" spans="1:17" x14ac:dyDescent="0.35">
      <c r="A969" t="s">
        <v>154</v>
      </c>
      <c r="B969" t="s">
        <v>7375</v>
      </c>
      <c r="C969" t="s">
        <v>7376</v>
      </c>
      <c r="D969">
        <v>0</v>
      </c>
      <c r="E969">
        <v>19</v>
      </c>
      <c r="F969">
        <v>5</v>
      </c>
      <c r="G969">
        <v>9</v>
      </c>
      <c r="H969">
        <v>5</v>
      </c>
      <c r="I969">
        <v>421</v>
      </c>
      <c r="J969">
        <v>153298.40437133101</v>
      </c>
      <c r="K969">
        <v>128255.083942636</v>
      </c>
      <c r="L969">
        <v>165921.4453125</v>
      </c>
      <c r="M969">
        <v>129642.280758872</v>
      </c>
      <c r="N969">
        <v>202687.17652938899</v>
      </c>
      <c r="O969">
        <v>227050.95844475101</v>
      </c>
      <c r="P969">
        <v>116311.41579317101</v>
      </c>
      <c r="Q969" t="s">
        <v>732</v>
      </c>
    </row>
    <row r="970" spans="1:17" x14ac:dyDescent="0.35">
      <c r="A970" t="s">
        <v>154</v>
      </c>
      <c r="B970" t="s">
        <v>7377</v>
      </c>
      <c r="C970" t="s">
        <v>7378</v>
      </c>
      <c r="D970">
        <v>0</v>
      </c>
      <c r="E970">
        <v>53</v>
      </c>
      <c r="F970">
        <v>7</v>
      </c>
      <c r="G970">
        <v>79</v>
      </c>
      <c r="H970">
        <v>7</v>
      </c>
      <c r="I970">
        <v>105</v>
      </c>
      <c r="J970">
        <v>7418702.7529475801</v>
      </c>
      <c r="K970">
        <v>3926461.3878848599</v>
      </c>
      <c r="L970">
        <v>5444031.921875</v>
      </c>
      <c r="M970">
        <v>4795224.2409540601</v>
      </c>
      <c r="N970">
        <v>5261694.9155895896</v>
      </c>
      <c r="O970">
        <v>3450485.5948601002</v>
      </c>
      <c r="P970">
        <v>4473846.2748753801</v>
      </c>
      <c r="Q970">
        <v>1852022.4304211901</v>
      </c>
    </row>
    <row r="971" spans="1:17" x14ac:dyDescent="0.35">
      <c r="A971" t="s">
        <v>154</v>
      </c>
      <c r="B971" t="s">
        <v>7379</v>
      </c>
      <c r="C971" t="s">
        <v>7380</v>
      </c>
      <c r="D971">
        <v>0</v>
      </c>
      <c r="E971">
        <v>25</v>
      </c>
      <c r="F971">
        <v>5</v>
      </c>
      <c r="G971">
        <v>19</v>
      </c>
      <c r="H971">
        <v>5</v>
      </c>
      <c r="I971">
        <v>255</v>
      </c>
      <c r="J971">
        <v>418865.39950352698</v>
      </c>
      <c r="K971">
        <v>395827.62002945802</v>
      </c>
      <c r="L971">
        <v>503733.5703125</v>
      </c>
      <c r="M971">
        <v>384249.758574593</v>
      </c>
      <c r="N971">
        <v>149373.09305250199</v>
      </c>
      <c r="O971">
        <v>418794.57527389098</v>
      </c>
      <c r="P971">
        <v>78206.874576410497</v>
      </c>
      <c r="Q971">
        <v>65644.160087318203</v>
      </c>
    </row>
    <row r="972" spans="1:17" x14ac:dyDescent="0.35">
      <c r="A972" t="s">
        <v>154</v>
      </c>
      <c r="B972" t="s">
        <v>7381</v>
      </c>
      <c r="C972" t="s">
        <v>7382</v>
      </c>
      <c r="D972">
        <v>0</v>
      </c>
      <c r="E972">
        <v>13</v>
      </c>
      <c r="F972">
        <v>8</v>
      </c>
      <c r="G972">
        <v>34</v>
      </c>
      <c r="H972">
        <v>8</v>
      </c>
      <c r="I972">
        <v>521</v>
      </c>
      <c r="J972">
        <v>1016819.83121768</v>
      </c>
      <c r="K972">
        <v>1127379.7307760799</v>
      </c>
      <c r="L972">
        <v>1018616.37109375</v>
      </c>
      <c r="M972">
        <v>803011.01452926197</v>
      </c>
      <c r="N972">
        <v>134205.506731698</v>
      </c>
      <c r="O972">
        <v>71386.254415846997</v>
      </c>
      <c r="P972">
        <v>75090.072372292299</v>
      </c>
      <c r="Q972" t="s">
        <v>732</v>
      </c>
    </row>
    <row r="973" spans="1:17" x14ac:dyDescent="0.35">
      <c r="A973" t="s">
        <v>154</v>
      </c>
      <c r="B973" t="s">
        <v>7383</v>
      </c>
      <c r="C973" t="s">
        <v>7384</v>
      </c>
      <c r="D973">
        <v>0</v>
      </c>
      <c r="E973">
        <v>19</v>
      </c>
      <c r="F973">
        <v>7</v>
      </c>
      <c r="G973">
        <v>18</v>
      </c>
      <c r="H973">
        <v>7</v>
      </c>
      <c r="I973">
        <v>501</v>
      </c>
      <c r="J973">
        <v>247494.34926676701</v>
      </c>
      <c r="K973">
        <v>371929.13076203602</v>
      </c>
      <c r="L973">
        <v>346745.3359375</v>
      </c>
      <c r="M973">
        <v>338622.53982979298</v>
      </c>
      <c r="N973">
        <v>624452.36946504505</v>
      </c>
      <c r="O973">
        <v>721618.31606487895</v>
      </c>
      <c r="P973">
        <v>384775.497754857</v>
      </c>
      <c r="Q973">
        <v>114565.039001</v>
      </c>
    </row>
    <row r="974" spans="1:17" x14ac:dyDescent="0.35">
      <c r="A974" t="s">
        <v>154</v>
      </c>
      <c r="B974" t="s">
        <v>7385</v>
      </c>
      <c r="C974" t="s">
        <v>7386</v>
      </c>
      <c r="D974">
        <v>0</v>
      </c>
      <c r="E974">
        <v>19</v>
      </c>
      <c r="F974">
        <v>8</v>
      </c>
      <c r="G974">
        <v>22</v>
      </c>
      <c r="H974">
        <v>8</v>
      </c>
      <c r="I974">
        <v>480</v>
      </c>
      <c r="J974">
        <v>213504.89392652601</v>
      </c>
      <c r="K974">
        <v>282853.60515481699</v>
      </c>
      <c r="L974">
        <v>332742.50390625</v>
      </c>
      <c r="M974">
        <v>337536.60229690099</v>
      </c>
      <c r="N974">
        <v>976537.57442216796</v>
      </c>
      <c r="O974">
        <v>1559617.7129990701</v>
      </c>
      <c r="P974">
        <v>771475.98694962601</v>
      </c>
      <c r="Q974">
        <v>556920.09524658299</v>
      </c>
    </row>
    <row r="975" spans="1:17" x14ac:dyDescent="0.35">
      <c r="A975" t="s">
        <v>154</v>
      </c>
      <c r="B975" t="s">
        <v>7387</v>
      </c>
      <c r="C975" t="s">
        <v>7388</v>
      </c>
      <c r="D975">
        <v>0</v>
      </c>
      <c r="E975">
        <v>41</v>
      </c>
      <c r="F975">
        <v>6</v>
      </c>
      <c r="G975">
        <v>42</v>
      </c>
      <c r="H975">
        <v>6</v>
      </c>
      <c r="I975">
        <v>177</v>
      </c>
      <c r="J975">
        <v>1488012.7154438</v>
      </c>
      <c r="K975">
        <v>1348376.3858062001</v>
      </c>
      <c r="L975">
        <v>1516816.0546875</v>
      </c>
      <c r="M975">
        <v>973470.64066435699</v>
      </c>
      <c r="N975">
        <v>1845896.1313638999</v>
      </c>
      <c r="O975">
        <v>1400769.3447398799</v>
      </c>
      <c r="P975">
        <v>1520494.43089042</v>
      </c>
      <c r="Q975">
        <v>996797.54782845196</v>
      </c>
    </row>
    <row r="976" spans="1:17" x14ac:dyDescent="0.35">
      <c r="A976" t="s">
        <v>154</v>
      </c>
      <c r="B976" t="s">
        <v>7389</v>
      </c>
      <c r="C976" t="s">
        <v>7390</v>
      </c>
      <c r="D976">
        <v>0</v>
      </c>
      <c r="E976">
        <v>28</v>
      </c>
      <c r="F976">
        <v>7</v>
      </c>
      <c r="G976">
        <v>11</v>
      </c>
      <c r="H976">
        <v>7</v>
      </c>
      <c r="I976">
        <v>287</v>
      </c>
      <c r="J976">
        <v>211978.10889364299</v>
      </c>
      <c r="K976">
        <v>189453.97415942699</v>
      </c>
      <c r="L976">
        <v>239046.87109375</v>
      </c>
      <c r="M976">
        <v>189250.43638763801</v>
      </c>
      <c r="N976">
        <v>74034.188052974801</v>
      </c>
      <c r="O976">
        <v>93112.276779748106</v>
      </c>
      <c r="P976">
        <v>99887.688736786105</v>
      </c>
      <c r="Q976">
        <v>62352.163818265501</v>
      </c>
    </row>
    <row r="977" spans="1:17" x14ac:dyDescent="0.35">
      <c r="A977" t="s">
        <v>154</v>
      </c>
      <c r="B977" t="s">
        <v>7391</v>
      </c>
      <c r="C977" t="s">
        <v>7392</v>
      </c>
      <c r="D977">
        <v>0</v>
      </c>
      <c r="E977">
        <v>33</v>
      </c>
      <c r="F977">
        <v>6</v>
      </c>
      <c r="G977">
        <v>20</v>
      </c>
      <c r="H977">
        <v>6</v>
      </c>
      <c r="I977">
        <v>168</v>
      </c>
      <c r="J977">
        <v>390560.710070336</v>
      </c>
      <c r="K977">
        <v>199859.480988375</v>
      </c>
      <c r="L977">
        <v>216380.1171875</v>
      </c>
      <c r="M977">
        <v>317716.22762266599</v>
      </c>
      <c r="N977">
        <v>210104.51440070299</v>
      </c>
      <c r="O977">
        <v>223932.40469236899</v>
      </c>
      <c r="P977">
        <v>81035.343613312594</v>
      </c>
      <c r="Q977" t="s">
        <v>732</v>
      </c>
    </row>
    <row r="978" spans="1:17" x14ac:dyDescent="0.35">
      <c r="A978" t="s">
        <v>154</v>
      </c>
      <c r="B978" t="s">
        <v>7393</v>
      </c>
      <c r="C978" t="s">
        <v>7394</v>
      </c>
      <c r="D978">
        <v>0</v>
      </c>
      <c r="E978">
        <v>24</v>
      </c>
      <c r="F978">
        <v>7</v>
      </c>
      <c r="G978">
        <v>18</v>
      </c>
      <c r="H978">
        <v>7</v>
      </c>
      <c r="I978">
        <v>406</v>
      </c>
      <c r="J978">
        <v>446010.88252245903</v>
      </c>
      <c r="K978">
        <v>264918.09282032901</v>
      </c>
      <c r="L978">
        <v>663068.97949218797</v>
      </c>
      <c r="M978">
        <v>368266.929823488</v>
      </c>
      <c r="N978">
        <v>80931.326517705806</v>
      </c>
      <c r="O978">
        <v>161935.45442786999</v>
      </c>
      <c r="P978">
        <v>78725.1824396835</v>
      </c>
      <c r="Q978">
        <v>36700.493277430403</v>
      </c>
    </row>
    <row r="979" spans="1:17" x14ac:dyDescent="0.35">
      <c r="A979" t="s">
        <v>154</v>
      </c>
      <c r="B979" t="s">
        <v>7395</v>
      </c>
      <c r="C979" t="s">
        <v>7396</v>
      </c>
      <c r="D979">
        <v>0</v>
      </c>
      <c r="E979">
        <v>27</v>
      </c>
      <c r="F979">
        <v>8</v>
      </c>
      <c r="G979">
        <v>16</v>
      </c>
      <c r="H979">
        <v>8</v>
      </c>
      <c r="I979">
        <v>262</v>
      </c>
      <c r="J979">
        <v>704148.75791833794</v>
      </c>
      <c r="K979">
        <v>808473.12334149703</v>
      </c>
      <c r="L979">
        <v>809573.8828125</v>
      </c>
      <c r="M979">
        <v>593874.75385631295</v>
      </c>
      <c r="N979">
        <v>71327.283177220495</v>
      </c>
      <c r="O979">
        <v>41919.406818459101</v>
      </c>
      <c r="P979">
        <v>31394.881714819301</v>
      </c>
      <c r="Q979" t="s">
        <v>732</v>
      </c>
    </row>
    <row r="980" spans="1:17" x14ac:dyDescent="0.35">
      <c r="A980" t="s">
        <v>154</v>
      </c>
      <c r="B980" t="s">
        <v>7397</v>
      </c>
      <c r="C980" t="s">
        <v>7398</v>
      </c>
      <c r="D980">
        <v>0</v>
      </c>
      <c r="E980">
        <v>49</v>
      </c>
      <c r="F980">
        <v>5</v>
      </c>
      <c r="G980">
        <v>102</v>
      </c>
      <c r="H980">
        <v>5</v>
      </c>
      <c r="I980">
        <v>80</v>
      </c>
      <c r="J980">
        <v>114981176.856502</v>
      </c>
      <c r="K980">
        <v>125007435.75455</v>
      </c>
      <c r="L980">
        <v>99265061.317382798</v>
      </c>
      <c r="M980">
        <v>78468691.890627399</v>
      </c>
      <c r="N980">
        <v>44754426.237395197</v>
      </c>
      <c r="O980">
        <v>40320099.443422496</v>
      </c>
      <c r="P980">
        <v>33475750.750367802</v>
      </c>
      <c r="Q980">
        <v>11466440.4394548</v>
      </c>
    </row>
    <row r="981" spans="1:17" x14ac:dyDescent="0.35">
      <c r="A981" t="s">
        <v>154</v>
      </c>
      <c r="B981" t="s">
        <v>7399</v>
      </c>
      <c r="C981" t="s">
        <v>7400</v>
      </c>
      <c r="D981">
        <v>0</v>
      </c>
      <c r="E981">
        <v>26</v>
      </c>
      <c r="F981">
        <v>4</v>
      </c>
      <c r="G981">
        <v>22</v>
      </c>
      <c r="H981">
        <v>4</v>
      </c>
      <c r="I981">
        <v>250</v>
      </c>
      <c r="J981">
        <v>1674376.939125</v>
      </c>
      <c r="K981">
        <v>1353614.3743660201</v>
      </c>
      <c r="L981">
        <v>1510282.10546875</v>
      </c>
      <c r="M981">
        <v>1427325.4615342501</v>
      </c>
      <c r="N981">
        <v>139964.466820523</v>
      </c>
      <c r="O981">
        <v>74330.731807880598</v>
      </c>
      <c r="P981">
        <v>77053.615202191693</v>
      </c>
      <c r="Q981">
        <v>39626.372270801498</v>
      </c>
    </row>
    <row r="982" spans="1:17" x14ac:dyDescent="0.35">
      <c r="A982" t="s">
        <v>154</v>
      </c>
      <c r="B982" t="s">
        <v>7401</v>
      </c>
      <c r="C982" t="s">
        <v>7402</v>
      </c>
      <c r="D982">
        <v>0</v>
      </c>
      <c r="E982">
        <v>26</v>
      </c>
      <c r="F982">
        <v>6</v>
      </c>
      <c r="G982">
        <v>13</v>
      </c>
      <c r="H982">
        <v>6</v>
      </c>
      <c r="I982">
        <v>295</v>
      </c>
      <c r="J982">
        <v>338455.22363340203</v>
      </c>
      <c r="K982">
        <v>304278.78492597502</v>
      </c>
      <c r="L982">
        <v>492605.2734375</v>
      </c>
      <c r="M982">
        <v>292020.21566256398</v>
      </c>
      <c r="N982">
        <v>260308.24294369799</v>
      </c>
      <c r="O982">
        <v>255401.814511673</v>
      </c>
      <c r="P982">
        <v>173692.30528215799</v>
      </c>
      <c r="Q982" t="s">
        <v>732</v>
      </c>
    </row>
    <row r="983" spans="1:17" x14ac:dyDescent="0.35">
      <c r="A983" t="s">
        <v>154</v>
      </c>
      <c r="B983" t="s">
        <v>7403</v>
      </c>
      <c r="C983" t="s">
        <v>7404</v>
      </c>
      <c r="D983">
        <v>0</v>
      </c>
      <c r="E983">
        <v>24</v>
      </c>
      <c r="F983">
        <v>5</v>
      </c>
      <c r="G983">
        <v>31</v>
      </c>
      <c r="H983">
        <v>5</v>
      </c>
      <c r="I983">
        <v>211</v>
      </c>
      <c r="J983">
        <v>2330858.7351704799</v>
      </c>
      <c r="K983">
        <v>2559970.7696908801</v>
      </c>
      <c r="L983">
        <v>2692164.59375</v>
      </c>
      <c r="M983">
        <v>2512348.7056944701</v>
      </c>
      <c r="N983" t="s">
        <v>732</v>
      </c>
      <c r="O983">
        <v>657937.04005531303</v>
      </c>
      <c r="P983" t="s">
        <v>732</v>
      </c>
      <c r="Q983" t="s">
        <v>732</v>
      </c>
    </row>
    <row r="984" spans="1:17" x14ac:dyDescent="0.35">
      <c r="A984" t="s">
        <v>154</v>
      </c>
      <c r="B984" t="s">
        <v>7405</v>
      </c>
      <c r="C984" t="s">
        <v>7406</v>
      </c>
      <c r="D984">
        <v>0</v>
      </c>
      <c r="E984">
        <v>12</v>
      </c>
      <c r="F984">
        <v>7</v>
      </c>
      <c r="G984">
        <v>18</v>
      </c>
      <c r="H984">
        <v>7</v>
      </c>
      <c r="I984">
        <v>706</v>
      </c>
      <c r="J984">
        <v>217629.43707548501</v>
      </c>
      <c r="K984">
        <v>296346.392959352</v>
      </c>
      <c r="L984">
        <v>281016.9609375</v>
      </c>
      <c r="M984">
        <v>244276.891441024</v>
      </c>
      <c r="N984" t="s">
        <v>732</v>
      </c>
      <c r="O984" t="s">
        <v>732</v>
      </c>
      <c r="P984" t="s">
        <v>732</v>
      </c>
      <c r="Q984" t="s">
        <v>732</v>
      </c>
    </row>
    <row r="985" spans="1:17" x14ac:dyDescent="0.35">
      <c r="A985" t="s">
        <v>154</v>
      </c>
      <c r="B985" t="s">
        <v>7407</v>
      </c>
      <c r="C985" t="s">
        <v>7408</v>
      </c>
      <c r="D985">
        <v>0</v>
      </c>
      <c r="E985">
        <v>32</v>
      </c>
      <c r="F985">
        <v>6</v>
      </c>
      <c r="G985">
        <v>20</v>
      </c>
      <c r="H985">
        <v>6</v>
      </c>
      <c r="I985">
        <v>273</v>
      </c>
      <c r="J985">
        <v>449980.47275889799</v>
      </c>
      <c r="K985">
        <v>432781.58281173097</v>
      </c>
      <c r="L985">
        <v>431054.0703125</v>
      </c>
      <c r="M985">
        <v>184616.14358986</v>
      </c>
      <c r="N985" t="s">
        <v>732</v>
      </c>
      <c r="O985">
        <v>17806.307479621599</v>
      </c>
      <c r="P985" t="s">
        <v>732</v>
      </c>
      <c r="Q985" t="s">
        <v>732</v>
      </c>
    </row>
    <row r="986" spans="1:17" x14ac:dyDescent="0.35">
      <c r="A986" t="s">
        <v>154</v>
      </c>
      <c r="B986" t="s">
        <v>7409</v>
      </c>
      <c r="C986" t="s">
        <v>7410</v>
      </c>
      <c r="D986">
        <v>0</v>
      </c>
      <c r="E986">
        <v>31</v>
      </c>
      <c r="F986">
        <v>4</v>
      </c>
      <c r="G986">
        <v>27</v>
      </c>
      <c r="H986">
        <v>4</v>
      </c>
      <c r="I986">
        <v>131</v>
      </c>
      <c r="J986">
        <v>1626361.61778759</v>
      </c>
      <c r="K986">
        <v>1492738.27330201</v>
      </c>
      <c r="L986">
        <v>1532540.8359375</v>
      </c>
      <c r="M986">
        <v>1235926.75253064</v>
      </c>
      <c r="N986">
        <v>869702.74296626495</v>
      </c>
      <c r="O986">
        <v>1605827.59347818</v>
      </c>
      <c r="P986">
        <v>408756.23095888301</v>
      </c>
      <c r="Q986">
        <v>339385.53089187201</v>
      </c>
    </row>
    <row r="987" spans="1:17" x14ac:dyDescent="0.35">
      <c r="A987" t="s">
        <v>154</v>
      </c>
      <c r="B987" t="s">
        <v>7411</v>
      </c>
      <c r="C987" t="s">
        <v>7412</v>
      </c>
      <c r="D987">
        <v>0</v>
      </c>
      <c r="E987">
        <v>38</v>
      </c>
      <c r="F987">
        <v>4</v>
      </c>
      <c r="G987">
        <v>24</v>
      </c>
      <c r="H987">
        <v>4</v>
      </c>
      <c r="I987">
        <v>89</v>
      </c>
      <c r="J987">
        <v>3080564.5258132298</v>
      </c>
      <c r="K987">
        <v>2720456.0302343802</v>
      </c>
      <c r="L987">
        <v>3134000.28125</v>
      </c>
      <c r="M987">
        <v>3161098.1968260701</v>
      </c>
      <c r="N987">
        <v>801890.72527661198</v>
      </c>
      <c r="O987">
        <v>1311233.8222463999</v>
      </c>
      <c r="P987">
        <v>2501376.3738937899</v>
      </c>
      <c r="Q987">
        <v>973221.972719379</v>
      </c>
    </row>
    <row r="988" spans="1:17" x14ac:dyDescent="0.35">
      <c r="A988" t="s">
        <v>154</v>
      </c>
      <c r="B988" t="s">
        <v>7413</v>
      </c>
      <c r="C988" t="s">
        <v>7414</v>
      </c>
      <c r="D988">
        <v>0</v>
      </c>
      <c r="E988">
        <v>20</v>
      </c>
      <c r="F988">
        <v>7</v>
      </c>
      <c r="G988">
        <v>13</v>
      </c>
      <c r="H988">
        <v>7</v>
      </c>
      <c r="I988">
        <v>509</v>
      </c>
      <c r="J988">
        <v>167516.76087098001</v>
      </c>
      <c r="K988">
        <v>45554.667511723397</v>
      </c>
      <c r="L988">
        <v>60800.5234375</v>
      </c>
      <c r="M988">
        <v>36093.039023926904</v>
      </c>
      <c r="N988" t="s">
        <v>732</v>
      </c>
      <c r="O988" t="s">
        <v>732</v>
      </c>
      <c r="P988" t="s">
        <v>732</v>
      </c>
      <c r="Q988" t="s">
        <v>732</v>
      </c>
    </row>
    <row r="989" spans="1:17" x14ac:dyDescent="0.35">
      <c r="A989" t="s">
        <v>154</v>
      </c>
      <c r="B989" t="s">
        <v>7415</v>
      </c>
      <c r="C989" t="s">
        <v>7416</v>
      </c>
      <c r="D989">
        <v>0</v>
      </c>
      <c r="E989">
        <v>26</v>
      </c>
      <c r="F989">
        <v>8</v>
      </c>
      <c r="G989">
        <v>21</v>
      </c>
      <c r="H989">
        <v>8</v>
      </c>
      <c r="I989">
        <v>393</v>
      </c>
      <c r="J989">
        <v>421980.80099788698</v>
      </c>
      <c r="K989">
        <v>523939.93997801602</v>
      </c>
      <c r="L989">
        <v>502281.40625</v>
      </c>
      <c r="M989">
        <v>284856.07336561399</v>
      </c>
      <c r="N989" t="s">
        <v>732</v>
      </c>
      <c r="O989" t="s">
        <v>732</v>
      </c>
      <c r="P989" t="s">
        <v>732</v>
      </c>
      <c r="Q989">
        <v>43950.719080220202</v>
      </c>
    </row>
    <row r="990" spans="1:17" x14ac:dyDescent="0.35">
      <c r="A990" t="s">
        <v>154</v>
      </c>
      <c r="B990" t="s">
        <v>7417</v>
      </c>
      <c r="C990" t="s">
        <v>7418</v>
      </c>
      <c r="D990">
        <v>0</v>
      </c>
      <c r="E990">
        <v>49</v>
      </c>
      <c r="F990">
        <v>7</v>
      </c>
      <c r="G990">
        <v>26</v>
      </c>
      <c r="H990">
        <v>7</v>
      </c>
      <c r="I990">
        <v>176</v>
      </c>
      <c r="J990">
        <v>903841.68405777996</v>
      </c>
      <c r="K990">
        <v>668252.97947714</v>
      </c>
      <c r="L990">
        <v>611580.359375</v>
      </c>
      <c r="M990">
        <v>500728.24482289201</v>
      </c>
      <c r="N990">
        <v>69149.812317903299</v>
      </c>
      <c r="O990">
        <v>113580.892395061</v>
      </c>
      <c r="P990" t="s">
        <v>732</v>
      </c>
      <c r="Q990" t="s">
        <v>732</v>
      </c>
    </row>
    <row r="991" spans="1:17" x14ac:dyDescent="0.35">
      <c r="A991" t="s">
        <v>154</v>
      </c>
      <c r="B991" t="s">
        <v>7419</v>
      </c>
      <c r="C991" t="s">
        <v>7420</v>
      </c>
      <c r="D991">
        <v>0</v>
      </c>
      <c r="E991">
        <v>18</v>
      </c>
      <c r="F991">
        <v>8</v>
      </c>
      <c r="G991">
        <v>14</v>
      </c>
      <c r="H991">
        <v>8</v>
      </c>
      <c r="I991">
        <v>526</v>
      </c>
      <c r="J991">
        <v>65287.914817566903</v>
      </c>
      <c r="K991">
        <v>66575.4338117648</v>
      </c>
      <c r="L991">
        <v>77540.189453125</v>
      </c>
      <c r="M991">
        <v>37752.494194754501</v>
      </c>
      <c r="N991">
        <v>799530.16473272804</v>
      </c>
      <c r="O991">
        <v>2323082.7633382701</v>
      </c>
      <c r="P991">
        <v>481833.57979438</v>
      </c>
      <c r="Q991">
        <v>179820.13408010799</v>
      </c>
    </row>
    <row r="992" spans="1:17" x14ac:dyDescent="0.35">
      <c r="A992" t="s">
        <v>154</v>
      </c>
      <c r="B992" t="s">
        <v>7421</v>
      </c>
      <c r="C992" t="s">
        <v>7422</v>
      </c>
      <c r="D992">
        <v>0</v>
      </c>
      <c r="E992">
        <v>27</v>
      </c>
      <c r="F992">
        <v>8</v>
      </c>
      <c r="G992">
        <v>12</v>
      </c>
      <c r="H992">
        <v>8</v>
      </c>
      <c r="I992">
        <v>322</v>
      </c>
      <c r="J992">
        <v>275081.12159201002</v>
      </c>
      <c r="K992">
        <v>572825.98759522801</v>
      </c>
      <c r="L992">
        <v>595185.1953125</v>
      </c>
      <c r="M992">
        <v>365921.06287022901</v>
      </c>
      <c r="N992">
        <v>596168.03763488994</v>
      </c>
      <c r="O992">
        <v>1004589.71242913</v>
      </c>
      <c r="P992">
        <v>578675.93338615599</v>
      </c>
      <c r="Q992">
        <v>1081303.08091076</v>
      </c>
    </row>
    <row r="993" spans="1:17" x14ac:dyDescent="0.35">
      <c r="A993" t="s">
        <v>154</v>
      </c>
      <c r="B993" t="s">
        <v>7423</v>
      </c>
      <c r="C993" t="s">
        <v>7424</v>
      </c>
      <c r="D993">
        <v>0</v>
      </c>
      <c r="E993">
        <v>31</v>
      </c>
      <c r="F993">
        <v>7</v>
      </c>
      <c r="G993">
        <v>20</v>
      </c>
      <c r="H993">
        <v>7</v>
      </c>
      <c r="I993">
        <v>263</v>
      </c>
      <c r="J993">
        <v>403487.28593779402</v>
      </c>
      <c r="K993">
        <v>554312.53026738495</v>
      </c>
      <c r="L993">
        <v>553207.1640625</v>
      </c>
      <c r="M993">
        <v>276796.92250336398</v>
      </c>
      <c r="N993">
        <v>89351.823195863704</v>
      </c>
      <c r="O993">
        <v>193123.530768022</v>
      </c>
      <c r="P993">
        <v>128353.921975038</v>
      </c>
      <c r="Q993">
        <v>37646.923661344699</v>
      </c>
    </row>
    <row r="994" spans="1:17" x14ac:dyDescent="0.35">
      <c r="A994" t="s">
        <v>154</v>
      </c>
      <c r="B994" t="s">
        <v>7425</v>
      </c>
      <c r="C994" t="s">
        <v>7426</v>
      </c>
      <c r="D994">
        <v>0</v>
      </c>
      <c r="E994">
        <v>57</v>
      </c>
      <c r="F994">
        <v>9</v>
      </c>
      <c r="G994">
        <v>30</v>
      </c>
      <c r="H994">
        <v>9</v>
      </c>
      <c r="I994">
        <v>167</v>
      </c>
      <c r="J994">
        <v>1322616.15829661</v>
      </c>
      <c r="K994">
        <v>652855.34516761301</v>
      </c>
      <c r="L994">
        <v>852524.1953125</v>
      </c>
      <c r="M994">
        <v>1162478.8457426899</v>
      </c>
      <c r="N994">
        <v>6357689.02386095</v>
      </c>
      <c r="O994">
        <v>4561675.5853625797</v>
      </c>
      <c r="P994">
        <v>3626089.91848301</v>
      </c>
      <c r="Q994">
        <v>2610766.1057684398</v>
      </c>
    </row>
    <row r="995" spans="1:17" x14ac:dyDescent="0.35">
      <c r="A995" t="s">
        <v>154</v>
      </c>
      <c r="B995" t="s">
        <v>7427</v>
      </c>
      <c r="C995" t="s">
        <v>7428</v>
      </c>
      <c r="D995">
        <v>0</v>
      </c>
      <c r="E995">
        <v>7</v>
      </c>
      <c r="F995">
        <v>5</v>
      </c>
      <c r="G995">
        <v>8</v>
      </c>
      <c r="H995">
        <v>5</v>
      </c>
      <c r="I995">
        <v>835</v>
      </c>
      <c r="J995">
        <v>147603.54786540801</v>
      </c>
      <c r="K995">
        <v>144264.22735606201</v>
      </c>
      <c r="L995">
        <v>145034.44921875</v>
      </c>
      <c r="M995">
        <v>147309.782439915</v>
      </c>
      <c r="N995" t="s">
        <v>732</v>
      </c>
      <c r="O995">
        <v>2626962.2939416999</v>
      </c>
      <c r="P995" t="s">
        <v>732</v>
      </c>
      <c r="Q995" t="s">
        <v>732</v>
      </c>
    </row>
    <row r="996" spans="1:17" x14ac:dyDescent="0.35">
      <c r="A996" t="s">
        <v>154</v>
      </c>
      <c r="B996" t="s">
        <v>7429</v>
      </c>
      <c r="C996" t="s">
        <v>7430</v>
      </c>
      <c r="D996">
        <v>0</v>
      </c>
      <c r="E996">
        <v>19</v>
      </c>
      <c r="F996">
        <v>8</v>
      </c>
      <c r="G996">
        <v>16</v>
      </c>
      <c r="H996">
        <v>8</v>
      </c>
      <c r="I996">
        <v>460</v>
      </c>
      <c r="J996">
        <v>467469.966843081</v>
      </c>
      <c r="K996">
        <v>331883.91493524198</v>
      </c>
      <c r="L996">
        <v>253756.384765625</v>
      </c>
      <c r="M996">
        <v>213334.95247923001</v>
      </c>
      <c r="N996" t="s">
        <v>732</v>
      </c>
      <c r="O996">
        <v>34414.250717170202</v>
      </c>
      <c r="P996" t="s">
        <v>732</v>
      </c>
      <c r="Q996">
        <v>40022.399414441898</v>
      </c>
    </row>
    <row r="997" spans="1:17" x14ac:dyDescent="0.35">
      <c r="A997" t="s">
        <v>154</v>
      </c>
      <c r="B997" t="s">
        <v>7431</v>
      </c>
      <c r="C997" t="s">
        <v>7432</v>
      </c>
      <c r="D997">
        <v>0</v>
      </c>
      <c r="E997">
        <v>24</v>
      </c>
      <c r="F997">
        <v>6</v>
      </c>
      <c r="G997">
        <v>10</v>
      </c>
      <c r="H997">
        <v>6</v>
      </c>
      <c r="I997">
        <v>376</v>
      </c>
      <c r="J997">
        <v>259398.27398450201</v>
      </c>
      <c r="K997">
        <v>178626.083512674</v>
      </c>
      <c r="L997">
        <v>204760.9140625</v>
      </c>
      <c r="M997">
        <v>134269.55021548001</v>
      </c>
      <c r="N997" t="s">
        <v>732</v>
      </c>
      <c r="O997">
        <v>15129.9657289682</v>
      </c>
      <c r="P997" t="s">
        <v>732</v>
      </c>
      <c r="Q997">
        <v>20174.639326631499</v>
      </c>
    </row>
    <row r="998" spans="1:17" x14ac:dyDescent="0.35">
      <c r="A998" t="s">
        <v>154</v>
      </c>
      <c r="B998" t="s">
        <v>7433</v>
      </c>
      <c r="C998" t="s">
        <v>7434</v>
      </c>
      <c r="D998">
        <v>0</v>
      </c>
      <c r="E998">
        <v>26</v>
      </c>
      <c r="F998">
        <v>9</v>
      </c>
      <c r="G998">
        <v>19</v>
      </c>
      <c r="H998">
        <v>9</v>
      </c>
      <c r="I998">
        <v>377</v>
      </c>
      <c r="J998">
        <v>170608.47794879199</v>
      </c>
      <c r="K998">
        <v>196417.35929367901</v>
      </c>
      <c r="L998">
        <v>193083.2421875</v>
      </c>
      <c r="M998">
        <v>190357.74570511599</v>
      </c>
      <c r="N998">
        <v>2889954.2064620098</v>
      </c>
      <c r="O998" t="s">
        <v>732</v>
      </c>
      <c r="P998">
        <v>61857.544771577697</v>
      </c>
      <c r="Q998" t="s">
        <v>732</v>
      </c>
    </row>
    <row r="999" spans="1:17" x14ac:dyDescent="0.35">
      <c r="A999" t="s">
        <v>154</v>
      </c>
      <c r="B999" t="s">
        <v>7435</v>
      </c>
      <c r="C999" t="s">
        <v>7436</v>
      </c>
      <c r="D999">
        <v>0</v>
      </c>
      <c r="E999">
        <v>17</v>
      </c>
      <c r="F999">
        <v>7</v>
      </c>
      <c r="G999">
        <v>13</v>
      </c>
      <c r="H999">
        <v>7</v>
      </c>
      <c r="I999">
        <v>478</v>
      </c>
      <c r="J999">
        <v>440075.89965954202</v>
      </c>
      <c r="K999">
        <v>327669.47296669497</v>
      </c>
      <c r="L999">
        <v>290649.609375</v>
      </c>
      <c r="M999">
        <v>257075.63788352499</v>
      </c>
      <c r="N999" t="s">
        <v>732</v>
      </c>
      <c r="O999" t="s">
        <v>732</v>
      </c>
      <c r="P999" t="s">
        <v>732</v>
      </c>
      <c r="Q999" t="s">
        <v>732</v>
      </c>
    </row>
    <row r="1000" spans="1:17" x14ac:dyDescent="0.35">
      <c r="A1000" t="s">
        <v>154</v>
      </c>
      <c r="B1000" t="s">
        <v>7437</v>
      </c>
      <c r="C1000" t="s">
        <v>7438</v>
      </c>
      <c r="D1000">
        <v>0</v>
      </c>
      <c r="E1000">
        <v>17</v>
      </c>
      <c r="F1000">
        <v>8</v>
      </c>
      <c r="G1000">
        <v>15</v>
      </c>
      <c r="H1000">
        <v>8</v>
      </c>
      <c r="I1000">
        <v>524</v>
      </c>
      <c r="J1000">
        <v>256706.24069865799</v>
      </c>
      <c r="K1000">
        <v>254261.91540507201</v>
      </c>
      <c r="L1000">
        <v>252521.85546875</v>
      </c>
      <c r="M1000">
        <v>144998.45529632599</v>
      </c>
      <c r="N1000" t="s">
        <v>732</v>
      </c>
      <c r="O1000">
        <v>11986.0581602822</v>
      </c>
      <c r="P1000" t="s">
        <v>732</v>
      </c>
      <c r="Q1000" t="s">
        <v>732</v>
      </c>
    </row>
    <row r="1001" spans="1:17" x14ac:dyDescent="0.35">
      <c r="A1001" t="s">
        <v>154</v>
      </c>
      <c r="B1001" t="s">
        <v>7439</v>
      </c>
      <c r="C1001" t="s">
        <v>7440</v>
      </c>
      <c r="D1001">
        <v>0</v>
      </c>
      <c r="E1001">
        <v>25</v>
      </c>
      <c r="F1001">
        <v>3</v>
      </c>
      <c r="G1001">
        <v>43</v>
      </c>
      <c r="H1001">
        <v>3</v>
      </c>
      <c r="I1001">
        <v>89</v>
      </c>
      <c r="J1001">
        <v>17312455.030340701</v>
      </c>
      <c r="K1001">
        <v>3094075.35955961</v>
      </c>
      <c r="L1001">
        <v>3160082.2890625</v>
      </c>
      <c r="M1001">
        <v>4698228.1599310199</v>
      </c>
      <c r="N1001">
        <v>6464499.6756121796</v>
      </c>
      <c r="O1001">
        <v>1962477.6923642999</v>
      </c>
      <c r="P1001">
        <v>3755226.5300731901</v>
      </c>
      <c r="Q1001">
        <v>1241199.78067913</v>
      </c>
    </row>
    <row r="1002" spans="1:17" x14ac:dyDescent="0.35">
      <c r="A1002" t="s">
        <v>154</v>
      </c>
      <c r="B1002" t="s">
        <v>7441</v>
      </c>
      <c r="C1002" t="s">
        <v>7442</v>
      </c>
      <c r="D1002">
        <v>0</v>
      </c>
      <c r="E1002">
        <v>19</v>
      </c>
      <c r="F1002">
        <v>7</v>
      </c>
      <c r="G1002">
        <v>19</v>
      </c>
      <c r="H1002">
        <v>7</v>
      </c>
      <c r="I1002">
        <v>433</v>
      </c>
      <c r="J1002">
        <v>129425.11807930699</v>
      </c>
      <c r="K1002">
        <v>201960.04728462399</v>
      </c>
      <c r="L1002">
        <v>399562.3671875</v>
      </c>
      <c r="M1002">
        <v>120801.083519983</v>
      </c>
      <c r="N1002">
        <v>34609.252350281698</v>
      </c>
      <c r="O1002" t="s">
        <v>732</v>
      </c>
      <c r="P1002">
        <v>12366.940148543699</v>
      </c>
      <c r="Q1002" t="s">
        <v>732</v>
      </c>
    </row>
    <row r="1003" spans="1:17" x14ac:dyDescent="0.35">
      <c r="A1003" t="s">
        <v>154</v>
      </c>
      <c r="B1003" t="s">
        <v>7443</v>
      </c>
      <c r="C1003" t="s">
        <v>7444</v>
      </c>
      <c r="D1003">
        <v>0</v>
      </c>
      <c r="E1003">
        <v>15</v>
      </c>
      <c r="F1003">
        <v>10</v>
      </c>
      <c r="G1003">
        <v>22</v>
      </c>
      <c r="H1003">
        <v>10</v>
      </c>
      <c r="I1003">
        <v>671</v>
      </c>
      <c r="J1003">
        <v>371444.54577848403</v>
      </c>
      <c r="K1003">
        <v>434039.84512828197</v>
      </c>
      <c r="L1003">
        <v>473249.7734375</v>
      </c>
      <c r="M1003">
        <v>309235.821253895</v>
      </c>
      <c r="N1003" t="s">
        <v>732</v>
      </c>
      <c r="O1003">
        <v>17428.566242776102</v>
      </c>
      <c r="P1003" t="s">
        <v>732</v>
      </c>
      <c r="Q1003" t="s">
        <v>732</v>
      </c>
    </row>
    <row r="1004" spans="1:17" x14ac:dyDescent="0.35">
      <c r="A1004" t="s">
        <v>154</v>
      </c>
      <c r="B1004" t="s">
        <v>7445</v>
      </c>
      <c r="C1004" t="s">
        <v>7446</v>
      </c>
      <c r="D1004">
        <v>0</v>
      </c>
      <c r="E1004">
        <v>20</v>
      </c>
      <c r="F1004">
        <v>8</v>
      </c>
      <c r="G1004">
        <v>34</v>
      </c>
      <c r="H1004">
        <v>8</v>
      </c>
      <c r="I1004">
        <v>426</v>
      </c>
      <c r="J1004">
        <v>1311684.78180059</v>
      </c>
      <c r="K1004">
        <v>1275577.17710794</v>
      </c>
      <c r="L1004">
        <v>1319556.140625</v>
      </c>
      <c r="M1004">
        <v>909890.91873405897</v>
      </c>
      <c r="N1004">
        <v>553758.35399797303</v>
      </c>
      <c r="O1004">
        <v>468474.084584</v>
      </c>
      <c r="P1004">
        <v>348199.12439571199</v>
      </c>
      <c r="Q1004">
        <v>173582.10686508601</v>
      </c>
    </row>
    <row r="1005" spans="1:17" x14ac:dyDescent="0.35">
      <c r="A1005" t="s">
        <v>154</v>
      </c>
      <c r="B1005" t="s">
        <v>7447</v>
      </c>
      <c r="C1005" t="s">
        <v>7448</v>
      </c>
      <c r="D1005">
        <v>0</v>
      </c>
      <c r="E1005">
        <v>25</v>
      </c>
      <c r="F1005">
        <v>4</v>
      </c>
      <c r="G1005">
        <v>13</v>
      </c>
      <c r="H1005">
        <v>4</v>
      </c>
      <c r="I1005">
        <v>206</v>
      </c>
      <c r="J1005">
        <v>1480479.07279226</v>
      </c>
      <c r="K1005">
        <v>1700584.81790601</v>
      </c>
      <c r="L1005">
        <v>1476271.9375</v>
      </c>
      <c r="M1005">
        <v>1368395.6648089499</v>
      </c>
      <c r="N1005">
        <v>320552.36285417801</v>
      </c>
      <c r="O1005">
        <v>357038.05120217899</v>
      </c>
      <c r="P1005">
        <v>284325.071852942</v>
      </c>
      <c r="Q1005">
        <v>150849.83998538301</v>
      </c>
    </row>
    <row r="1006" spans="1:17" x14ac:dyDescent="0.35">
      <c r="A1006" t="s">
        <v>154</v>
      </c>
      <c r="B1006" t="s">
        <v>7449</v>
      </c>
      <c r="C1006" t="s">
        <v>7450</v>
      </c>
      <c r="D1006">
        <v>0</v>
      </c>
      <c r="E1006">
        <v>74</v>
      </c>
      <c r="F1006">
        <v>6</v>
      </c>
      <c r="G1006">
        <v>40</v>
      </c>
      <c r="H1006">
        <v>6</v>
      </c>
      <c r="I1006">
        <v>117</v>
      </c>
      <c r="J1006">
        <v>736022.65749612998</v>
      </c>
      <c r="K1006">
        <v>897096.16089472605</v>
      </c>
      <c r="L1006">
        <v>663279.9453125</v>
      </c>
      <c r="M1006">
        <v>673009.11444328201</v>
      </c>
      <c r="N1006">
        <v>1934085.0178915199</v>
      </c>
      <c r="O1006">
        <v>2340416.3615354402</v>
      </c>
      <c r="P1006">
        <v>1324893.0113751299</v>
      </c>
      <c r="Q1006">
        <v>621061.25472662901</v>
      </c>
    </row>
    <row r="1007" spans="1:17" x14ac:dyDescent="0.35">
      <c r="A1007" t="s">
        <v>154</v>
      </c>
      <c r="B1007" t="s">
        <v>7451</v>
      </c>
      <c r="C1007" t="s">
        <v>7452</v>
      </c>
      <c r="D1007">
        <v>0</v>
      </c>
      <c r="E1007">
        <v>33</v>
      </c>
      <c r="F1007">
        <v>6</v>
      </c>
      <c r="G1007">
        <v>21</v>
      </c>
      <c r="H1007">
        <v>6</v>
      </c>
      <c r="I1007">
        <v>270</v>
      </c>
      <c r="J1007">
        <v>452908.78550464701</v>
      </c>
      <c r="K1007">
        <v>355381.581215524</v>
      </c>
      <c r="L1007">
        <v>486087.1640625</v>
      </c>
      <c r="M1007">
        <v>312675.82358266599</v>
      </c>
      <c r="N1007">
        <v>58341.677192958399</v>
      </c>
      <c r="O1007">
        <v>220679.61424650799</v>
      </c>
      <c r="P1007" t="s">
        <v>732</v>
      </c>
      <c r="Q1007">
        <v>48519.720305966701</v>
      </c>
    </row>
    <row r="1008" spans="1:17" x14ac:dyDescent="0.35">
      <c r="A1008" t="s">
        <v>154</v>
      </c>
      <c r="B1008" t="s">
        <v>7453</v>
      </c>
      <c r="C1008" t="s">
        <v>7454</v>
      </c>
      <c r="D1008">
        <v>0</v>
      </c>
      <c r="E1008">
        <v>54</v>
      </c>
      <c r="F1008">
        <v>6</v>
      </c>
      <c r="G1008">
        <v>152</v>
      </c>
      <c r="H1008">
        <v>3</v>
      </c>
      <c r="I1008">
        <v>95</v>
      </c>
      <c r="J1008">
        <v>44963316.502655499</v>
      </c>
      <c r="K1008">
        <v>43156384.194952399</v>
      </c>
      <c r="L1008">
        <v>43424249.4296875</v>
      </c>
      <c r="M1008">
        <v>29372057.472502802</v>
      </c>
      <c r="N1008">
        <v>127195244.0543</v>
      </c>
      <c r="O1008">
        <v>108778666.00024199</v>
      </c>
      <c r="P1008">
        <v>149812564.70595199</v>
      </c>
      <c r="Q1008">
        <v>48031027.113034897</v>
      </c>
    </row>
    <row r="1009" spans="1:17" x14ac:dyDescent="0.35">
      <c r="A1009" t="s">
        <v>154</v>
      </c>
      <c r="B1009" t="s">
        <v>7455</v>
      </c>
      <c r="C1009" t="s">
        <v>7456</v>
      </c>
      <c r="D1009">
        <v>0</v>
      </c>
      <c r="E1009">
        <v>28</v>
      </c>
      <c r="F1009">
        <v>5</v>
      </c>
      <c r="G1009">
        <v>6</v>
      </c>
      <c r="H1009">
        <v>5</v>
      </c>
      <c r="I1009">
        <v>257</v>
      </c>
      <c r="J1009">
        <v>54646.960526328599</v>
      </c>
      <c r="K1009">
        <v>41172.3768197545</v>
      </c>
      <c r="L1009">
        <v>84808.453125</v>
      </c>
      <c r="M1009">
        <v>29018.833362004701</v>
      </c>
      <c r="N1009" t="s">
        <v>732</v>
      </c>
      <c r="O1009" t="s">
        <v>732</v>
      </c>
      <c r="P1009" t="s">
        <v>732</v>
      </c>
      <c r="Q1009" t="s">
        <v>732</v>
      </c>
    </row>
    <row r="1010" spans="1:17" x14ac:dyDescent="0.35">
      <c r="A1010" t="s">
        <v>154</v>
      </c>
      <c r="B1010" t="s">
        <v>7457</v>
      </c>
      <c r="C1010" t="s">
        <v>7458</v>
      </c>
      <c r="D1010">
        <v>0</v>
      </c>
      <c r="E1010">
        <v>51</v>
      </c>
      <c r="F1010">
        <v>6</v>
      </c>
      <c r="G1010">
        <v>35</v>
      </c>
      <c r="H1010">
        <v>6</v>
      </c>
      <c r="I1010">
        <v>118</v>
      </c>
      <c r="J1010">
        <v>1615987.63381041</v>
      </c>
      <c r="K1010">
        <v>1651905.01695907</v>
      </c>
      <c r="L1010">
        <v>1085592.703125</v>
      </c>
      <c r="M1010">
        <v>1154750.4960246</v>
      </c>
      <c r="N1010">
        <v>129107.528702358</v>
      </c>
      <c r="O1010">
        <v>95867.482122704503</v>
      </c>
      <c r="P1010">
        <v>151158.15662224701</v>
      </c>
      <c r="Q1010">
        <v>51157.953241484902</v>
      </c>
    </row>
    <row r="1011" spans="1:17" x14ac:dyDescent="0.35">
      <c r="A1011" t="s">
        <v>154</v>
      </c>
      <c r="B1011" t="s">
        <v>7459</v>
      </c>
      <c r="C1011" t="s">
        <v>7460</v>
      </c>
      <c r="D1011">
        <v>0</v>
      </c>
      <c r="E1011">
        <v>63</v>
      </c>
      <c r="F1011">
        <v>5</v>
      </c>
      <c r="G1011">
        <v>39</v>
      </c>
      <c r="H1011">
        <v>5</v>
      </c>
      <c r="I1011">
        <v>67</v>
      </c>
      <c r="J1011">
        <v>1354320.68708289</v>
      </c>
      <c r="K1011">
        <v>1342989.051552</v>
      </c>
      <c r="L1011">
        <v>1329507.2578125</v>
      </c>
      <c r="M1011">
        <v>1145549.1676481401</v>
      </c>
      <c r="N1011" t="s">
        <v>732</v>
      </c>
      <c r="O1011">
        <v>34282.0376349047</v>
      </c>
      <c r="P1011" t="s">
        <v>732</v>
      </c>
      <c r="Q1011" t="s">
        <v>732</v>
      </c>
    </row>
    <row r="1012" spans="1:17" x14ac:dyDescent="0.35">
      <c r="A1012" t="s">
        <v>154</v>
      </c>
      <c r="B1012" t="s">
        <v>7461</v>
      </c>
      <c r="C1012" t="s">
        <v>7462</v>
      </c>
      <c r="D1012">
        <v>0</v>
      </c>
      <c r="E1012">
        <v>14</v>
      </c>
      <c r="F1012">
        <v>7</v>
      </c>
      <c r="G1012">
        <v>16</v>
      </c>
      <c r="H1012">
        <v>7</v>
      </c>
      <c r="I1012">
        <v>471</v>
      </c>
      <c r="J1012">
        <v>475290.671573409</v>
      </c>
      <c r="K1012">
        <v>557670.43949092203</v>
      </c>
      <c r="L1012">
        <v>673671.609375</v>
      </c>
      <c r="M1012">
        <v>485768.51629783801</v>
      </c>
      <c r="N1012">
        <v>149501.81127586099</v>
      </c>
      <c r="O1012">
        <v>481684.93128440401</v>
      </c>
      <c r="P1012">
        <v>294029.53940223198</v>
      </c>
      <c r="Q1012">
        <v>161963.87492617601</v>
      </c>
    </row>
    <row r="1013" spans="1:17" x14ac:dyDescent="0.35">
      <c r="A1013" t="s">
        <v>154</v>
      </c>
      <c r="B1013" t="s">
        <v>7463</v>
      </c>
      <c r="C1013" t="s">
        <v>7464</v>
      </c>
      <c r="D1013">
        <v>0</v>
      </c>
      <c r="E1013">
        <v>21</v>
      </c>
      <c r="F1013">
        <v>6</v>
      </c>
      <c r="G1013">
        <v>14</v>
      </c>
      <c r="H1013">
        <v>6</v>
      </c>
      <c r="I1013">
        <v>335</v>
      </c>
      <c r="J1013">
        <v>94452.206245233203</v>
      </c>
      <c r="K1013">
        <v>124215.31825120399</v>
      </c>
      <c r="L1013">
        <v>169501.5</v>
      </c>
      <c r="M1013">
        <v>136685.088476467</v>
      </c>
      <c r="N1013" t="s">
        <v>732</v>
      </c>
      <c r="O1013">
        <v>82383.903006367997</v>
      </c>
      <c r="P1013" t="s">
        <v>732</v>
      </c>
      <c r="Q1013" t="s">
        <v>732</v>
      </c>
    </row>
    <row r="1014" spans="1:17" x14ac:dyDescent="0.35">
      <c r="A1014" t="s">
        <v>154</v>
      </c>
      <c r="B1014" t="s">
        <v>7465</v>
      </c>
      <c r="C1014" t="s">
        <v>7466</v>
      </c>
      <c r="D1014">
        <v>0</v>
      </c>
      <c r="E1014">
        <v>19</v>
      </c>
      <c r="F1014">
        <v>4</v>
      </c>
      <c r="G1014">
        <v>47</v>
      </c>
      <c r="H1014">
        <v>4</v>
      </c>
      <c r="I1014">
        <v>170</v>
      </c>
      <c r="J1014">
        <v>23951522.433163401</v>
      </c>
      <c r="K1014">
        <v>17575454.503869701</v>
      </c>
      <c r="L1014">
        <v>17602363.8125</v>
      </c>
      <c r="M1014">
        <v>19738309.790522899</v>
      </c>
      <c r="N1014">
        <v>17750396.2463459</v>
      </c>
      <c r="O1014">
        <v>24481849.273209698</v>
      </c>
      <c r="P1014">
        <v>5831417.2130357698</v>
      </c>
      <c r="Q1014">
        <v>3658245.8386610998</v>
      </c>
    </row>
    <row r="1015" spans="1:17" x14ac:dyDescent="0.35">
      <c r="A1015" t="s">
        <v>154</v>
      </c>
      <c r="B1015" t="s">
        <v>7467</v>
      </c>
      <c r="C1015" t="s">
        <v>7468</v>
      </c>
      <c r="D1015">
        <v>0</v>
      </c>
      <c r="E1015">
        <v>28</v>
      </c>
      <c r="F1015">
        <v>5</v>
      </c>
      <c r="G1015">
        <v>15</v>
      </c>
      <c r="H1015">
        <v>5</v>
      </c>
      <c r="I1015">
        <v>229</v>
      </c>
      <c r="J1015">
        <v>443412.609527761</v>
      </c>
      <c r="K1015">
        <v>416896.574875666</v>
      </c>
      <c r="L1015">
        <v>471146.4296875</v>
      </c>
      <c r="M1015">
        <v>328897.00808413001</v>
      </c>
      <c r="N1015">
        <v>300782.737554333</v>
      </c>
      <c r="O1015">
        <v>277850.18307342898</v>
      </c>
      <c r="P1015">
        <v>228865.48676454299</v>
      </c>
      <c r="Q1015">
        <v>44204.767219994101</v>
      </c>
    </row>
    <row r="1016" spans="1:17" x14ac:dyDescent="0.35">
      <c r="A1016" t="s">
        <v>154</v>
      </c>
      <c r="B1016" t="s">
        <v>7469</v>
      </c>
      <c r="C1016" t="s">
        <v>7470</v>
      </c>
      <c r="D1016">
        <v>0</v>
      </c>
      <c r="E1016">
        <v>38</v>
      </c>
      <c r="F1016">
        <v>4</v>
      </c>
      <c r="G1016">
        <v>13</v>
      </c>
      <c r="H1016">
        <v>4</v>
      </c>
      <c r="I1016">
        <v>133</v>
      </c>
      <c r="J1016">
        <v>643781.69522468804</v>
      </c>
      <c r="K1016">
        <v>768493.55549346795</v>
      </c>
      <c r="L1016">
        <v>674348.44921875</v>
      </c>
      <c r="M1016">
        <v>510791.26379149797</v>
      </c>
      <c r="N1016">
        <v>557918.40635018703</v>
      </c>
      <c r="O1016">
        <v>693536.48866154195</v>
      </c>
      <c r="P1016">
        <v>420742.24449631898</v>
      </c>
      <c r="Q1016">
        <v>620243.72157301405</v>
      </c>
    </row>
    <row r="1017" spans="1:17" x14ac:dyDescent="0.35">
      <c r="A1017" t="s">
        <v>154</v>
      </c>
      <c r="B1017" t="s">
        <v>7471</v>
      </c>
      <c r="C1017" t="s">
        <v>7472</v>
      </c>
      <c r="D1017">
        <v>0</v>
      </c>
      <c r="E1017">
        <v>25</v>
      </c>
      <c r="F1017">
        <v>6</v>
      </c>
      <c r="G1017">
        <v>18</v>
      </c>
      <c r="H1017">
        <v>6</v>
      </c>
      <c r="I1017">
        <v>271</v>
      </c>
      <c r="J1017">
        <v>279224.12626967399</v>
      </c>
      <c r="K1017">
        <v>329562.50058185298</v>
      </c>
      <c r="L1017">
        <v>310769.7265625</v>
      </c>
      <c r="M1017">
        <v>301970.81679582602</v>
      </c>
      <c r="N1017">
        <v>153622.69499619101</v>
      </c>
      <c r="O1017">
        <v>434826.89128217002</v>
      </c>
      <c r="P1017">
        <v>325331.61894275702</v>
      </c>
      <c r="Q1017">
        <v>108252.08172753001</v>
      </c>
    </row>
    <row r="1018" spans="1:17" x14ac:dyDescent="0.35">
      <c r="A1018" t="s">
        <v>154</v>
      </c>
      <c r="B1018" t="s">
        <v>7473</v>
      </c>
      <c r="C1018" t="s">
        <v>7474</v>
      </c>
      <c r="D1018">
        <v>0</v>
      </c>
      <c r="E1018">
        <v>31</v>
      </c>
      <c r="F1018">
        <v>8</v>
      </c>
      <c r="G1018">
        <v>22</v>
      </c>
      <c r="H1018">
        <v>8</v>
      </c>
      <c r="I1018">
        <v>236</v>
      </c>
      <c r="J1018">
        <v>451500.94126597297</v>
      </c>
      <c r="K1018">
        <v>475791.74706165702</v>
      </c>
      <c r="L1018">
        <v>538409.5625</v>
      </c>
      <c r="M1018">
        <v>441893.90518528398</v>
      </c>
      <c r="N1018">
        <v>97831.176266311304</v>
      </c>
      <c r="O1018">
        <v>161393.04075520299</v>
      </c>
      <c r="P1018">
        <v>83347.404074268299</v>
      </c>
      <c r="Q1018">
        <v>31059.5951253032</v>
      </c>
    </row>
    <row r="1019" spans="1:17" x14ac:dyDescent="0.35">
      <c r="A1019" t="s">
        <v>154</v>
      </c>
      <c r="B1019" t="s">
        <v>7475</v>
      </c>
      <c r="C1019" t="s">
        <v>7476</v>
      </c>
      <c r="D1019">
        <v>0</v>
      </c>
      <c r="E1019">
        <v>30</v>
      </c>
      <c r="F1019">
        <v>6</v>
      </c>
      <c r="G1019">
        <v>18</v>
      </c>
      <c r="H1019">
        <v>6</v>
      </c>
      <c r="I1019">
        <v>214</v>
      </c>
      <c r="J1019">
        <v>904867.858868137</v>
      </c>
      <c r="K1019">
        <v>971156.46690650901</v>
      </c>
      <c r="L1019">
        <v>1041826.421875</v>
      </c>
      <c r="M1019">
        <v>978290.85378751997</v>
      </c>
      <c r="N1019">
        <v>321081.804760447</v>
      </c>
      <c r="O1019">
        <v>227101.20811725399</v>
      </c>
      <c r="P1019">
        <v>32524.9863546177</v>
      </c>
      <c r="Q1019" t="s">
        <v>732</v>
      </c>
    </row>
    <row r="1020" spans="1:17" x14ac:dyDescent="0.35">
      <c r="A1020" t="s">
        <v>154</v>
      </c>
      <c r="B1020" t="s">
        <v>7477</v>
      </c>
      <c r="C1020" t="s">
        <v>7478</v>
      </c>
      <c r="D1020">
        <v>0</v>
      </c>
      <c r="E1020">
        <v>36</v>
      </c>
      <c r="F1020">
        <v>6</v>
      </c>
      <c r="G1020">
        <v>41</v>
      </c>
      <c r="H1020">
        <v>6</v>
      </c>
      <c r="I1020">
        <v>183</v>
      </c>
      <c r="J1020">
        <v>6231484.4989269497</v>
      </c>
      <c r="K1020">
        <v>5990031.6957867704</v>
      </c>
      <c r="L1020">
        <v>5340516.09375</v>
      </c>
      <c r="M1020">
        <v>4979627.0749630397</v>
      </c>
      <c r="N1020">
        <v>1733542.2397996299</v>
      </c>
      <c r="O1020">
        <v>4008782.12539226</v>
      </c>
      <c r="P1020">
        <v>1072692.9251309801</v>
      </c>
      <c r="Q1020">
        <v>570485.76332567201</v>
      </c>
    </row>
    <row r="1021" spans="1:17" x14ac:dyDescent="0.35">
      <c r="A1021" t="s">
        <v>154</v>
      </c>
      <c r="B1021" t="s">
        <v>7479</v>
      </c>
      <c r="C1021" t="s">
        <v>7480</v>
      </c>
      <c r="D1021">
        <v>0</v>
      </c>
      <c r="E1021">
        <v>21</v>
      </c>
      <c r="F1021">
        <v>7</v>
      </c>
      <c r="G1021">
        <v>30</v>
      </c>
      <c r="H1021">
        <v>7</v>
      </c>
      <c r="I1021">
        <v>372</v>
      </c>
      <c r="J1021">
        <v>618138.44532188296</v>
      </c>
      <c r="K1021">
        <v>660045.98335217405</v>
      </c>
      <c r="L1021">
        <v>541041.015625</v>
      </c>
      <c r="M1021">
        <v>547308.71793794003</v>
      </c>
      <c r="N1021">
        <v>36703.813349948803</v>
      </c>
      <c r="O1021">
        <v>109898.54395761801</v>
      </c>
      <c r="P1021" t="s">
        <v>732</v>
      </c>
      <c r="Q1021" t="s">
        <v>732</v>
      </c>
    </row>
    <row r="1022" spans="1:17" x14ac:dyDescent="0.35">
      <c r="A1022" t="s">
        <v>154</v>
      </c>
      <c r="B1022" t="s">
        <v>7481</v>
      </c>
      <c r="C1022" t="s">
        <v>7482</v>
      </c>
      <c r="D1022">
        <v>0</v>
      </c>
      <c r="E1022">
        <v>21</v>
      </c>
      <c r="F1022">
        <v>5</v>
      </c>
      <c r="G1022">
        <v>10</v>
      </c>
      <c r="H1022">
        <v>5</v>
      </c>
      <c r="I1022">
        <v>311</v>
      </c>
      <c r="J1022">
        <v>214935.36471699001</v>
      </c>
      <c r="K1022">
        <v>237393.89211499199</v>
      </c>
      <c r="L1022">
        <v>323804.01171875</v>
      </c>
      <c r="M1022">
        <v>245333.87470263199</v>
      </c>
      <c r="N1022">
        <v>7289.1653613240996</v>
      </c>
      <c r="O1022" t="s">
        <v>732</v>
      </c>
      <c r="P1022" t="s">
        <v>732</v>
      </c>
      <c r="Q1022" t="s">
        <v>732</v>
      </c>
    </row>
    <row r="1023" spans="1:17" x14ac:dyDescent="0.35">
      <c r="A1023" t="s">
        <v>154</v>
      </c>
      <c r="B1023" t="s">
        <v>7483</v>
      </c>
      <c r="C1023" t="s">
        <v>7484</v>
      </c>
      <c r="D1023">
        <v>0</v>
      </c>
      <c r="E1023">
        <v>19</v>
      </c>
      <c r="F1023">
        <v>6</v>
      </c>
      <c r="G1023">
        <v>32</v>
      </c>
      <c r="H1023">
        <v>6</v>
      </c>
      <c r="I1023">
        <v>393</v>
      </c>
      <c r="J1023">
        <v>175623.86970866501</v>
      </c>
      <c r="K1023">
        <v>164913.21082091701</v>
      </c>
      <c r="L1023">
        <v>242157.419921875</v>
      </c>
      <c r="M1023">
        <v>209812.41109950599</v>
      </c>
      <c r="N1023">
        <v>762810.37359663902</v>
      </c>
      <c r="O1023">
        <v>647008.68369090406</v>
      </c>
      <c r="P1023">
        <v>902894.55402194802</v>
      </c>
      <c r="Q1023">
        <v>1149853.6138725099</v>
      </c>
    </row>
    <row r="1024" spans="1:17" x14ac:dyDescent="0.35">
      <c r="A1024" t="s">
        <v>154</v>
      </c>
      <c r="B1024" t="s">
        <v>7485</v>
      </c>
      <c r="C1024" t="s">
        <v>7486</v>
      </c>
      <c r="D1024">
        <v>0</v>
      </c>
      <c r="E1024">
        <v>30</v>
      </c>
      <c r="F1024">
        <v>9</v>
      </c>
      <c r="G1024">
        <v>19</v>
      </c>
      <c r="H1024">
        <v>9</v>
      </c>
      <c r="I1024">
        <v>369</v>
      </c>
      <c r="J1024">
        <v>268062.02793657902</v>
      </c>
      <c r="K1024">
        <v>312970.45669255202</v>
      </c>
      <c r="L1024">
        <v>363053.1484375</v>
      </c>
      <c r="M1024">
        <v>130852.319014334</v>
      </c>
      <c r="N1024">
        <v>759482.99831799394</v>
      </c>
      <c r="O1024">
        <v>715511.704291987</v>
      </c>
      <c r="P1024">
        <v>1118818.4754000499</v>
      </c>
      <c r="Q1024">
        <v>392492.82135532901</v>
      </c>
    </row>
    <row r="1025" spans="1:17" x14ac:dyDescent="0.35">
      <c r="A1025" t="s">
        <v>154</v>
      </c>
      <c r="B1025" t="s">
        <v>7487</v>
      </c>
      <c r="C1025" t="s">
        <v>7488</v>
      </c>
      <c r="D1025">
        <v>0</v>
      </c>
      <c r="E1025">
        <v>29</v>
      </c>
      <c r="F1025">
        <v>6</v>
      </c>
      <c r="G1025">
        <v>20</v>
      </c>
      <c r="H1025">
        <v>6</v>
      </c>
      <c r="I1025">
        <v>300</v>
      </c>
      <c r="J1025">
        <v>875949.16326489602</v>
      </c>
      <c r="K1025">
        <v>501156.10647298902</v>
      </c>
      <c r="L1025">
        <v>413653.4765625</v>
      </c>
      <c r="M1025">
        <v>486425.96493366</v>
      </c>
      <c r="N1025">
        <v>244047.26882238901</v>
      </c>
      <c r="O1025">
        <v>392777.49821245502</v>
      </c>
      <c r="P1025">
        <v>43615.377568988799</v>
      </c>
      <c r="Q1025">
        <v>12515.7270692558</v>
      </c>
    </row>
    <row r="1026" spans="1:17" x14ac:dyDescent="0.35">
      <c r="A1026" t="s">
        <v>154</v>
      </c>
      <c r="B1026" t="s">
        <v>7489</v>
      </c>
      <c r="C1026" t="s">
        <v>7490</v>
      </c>
      <c r="D1026">
        <v>0</v>
      </c>
      <c r="E1026">
        <v>30</v>
      </c>
      <c r="F1026">
        <v>7</v>
      </c>
      <c r="G1026">
        <v>18</v>
      </c>
      <c r="H1026">
        <v>7</v>
      </c>
      <c r="I1026">
        <v>266</v>
      </c>
      <c r="J1026">
        <v>669437.123348366</v>
      </c>
      <c r="K1026">
        <v>702463.27981978201</v>
      </c>
      <c r="L1026">
        <v>683476.26953125</v>
      </c>
      <c r="M1026">
        <v>549562.85839879699</v>
      </c>
      <c r="N1026">
        <v>177574.54482903899</v>
      </c>
      <c r="O1026">
        <v>393068.58624183998</v>
      </c>
      <c r="P1026">
        <v>134482.91899102501</v>
      </c>
      <c r="Q1026">
        <v>51188.518654889704</v>
      </c>
    </row>
    <row r="1027" spans="1:17" x14ac:dyDescent="0.35">
      <c r="A1027" t="s">
        <v>154</v>
      </c>
      <c r="B1027" t="s">
        <v>7491</v>
      </c>
      <c r="C1027" t="s">
        <v>7492</v>
      </c>
      <c r="D1027">
        <v>0</v>
      </c>
      <c r="E1027">
        <v>58</v>
      </c>
      <c r="F1027">
        <v>5</v>
      </c>
      <c r="G1027">
        <v>23</v>
      </c>
      <c r="H1027">
        <v>5</v>
      </c>
      <c r="I1027">
        <v>126</v>
      </c>
      <c r="J1027">
        <v>1349352.3511405799</v>
      </c>
      <c r="K1027">
        <v>338521.95407502499</v>
      </c>
      <c r="L1027">
        <v>219438.65625</v>
      </c>
      <c r="M1027">
        <v>130796.82456039199</v>
      </c>
      <c r="N1027" t="s">
        <v>732</v>
      </c>
      <c r="O1027" t="s">
        <v>732</v>
      </c>
      <c r="P1027" t="s">
        <v>732</v>
      </c>
      <c r="Q1027" t="s">
        <v>732</v>
      </c>
    </row>
    <row r="1028" spans="1:17" x14ac:dyDescent="0.35">
      <c r="A1028" t="s">
        <v>154</v>
      </c>
      <c r="B1028" t="s">
        <v>7493</v>
      </c>
      <c r="C1028" t="s">
        <v>7494</v>
      </c>
      <c r="D1028">
        <v>0</v>
      </c>
      <c r="E1028">
        <v>27</v>
      </c>
      <c r="F1028">
        <v>7</v>
      </c>
      <c r="G1028">
        <v>12</v>
      </c>
      <c r="H1028">
        <v>7</v>
      </c>
      <c r="I1028">
        <v>358</v>
      </c>
      <c r="J1028">
        <v>425325.483180232</v>
      </c>
      <c r="K1028">
        <v>461485.55585635599</v>
      </c>
      <c r="L1028">
        <v>489057.3203125</v>
      </c>
      <c r="M1028">
        <v>324509.56176508497</v>
      </c>
      <c r="N1028">
        <v>29971.714387813201</v>
      </c>
      <c r="O1028">
        <v>22995.985806114</v>
      </c>
      <c r="P1028">
        <v>42226.9220519269</v>
      </c>
      <c r="Q1028">
        <v>22896.432454995898</v>
      </c>
    </row>
    <row r="1029" spans="1:17" x14ac:dyDescent="0.35">
      <c r="A1029" t="s">
        <v>154</v>
      </c>
      <c r="B1029" t="s">
        <v>7495</v>
      </c>
      <c r="C1029" t="s">
        <v>7496</v>
      </c>
      <c r="D1029">
        <v>0</v>
      </c>
      <c r="E1029">
        <v>42</v>
      </c>
      <c r="F1029">
        <v>6</v>
      </c>
      <c r="G1029">
        <v>9</v>
      </c>
      <c r="H1029">
        <v>6</v>
      </c>
      <c r="I1029">
        <v>216</v>
      </c>
      <c r="J1029">
        <v>41858.660870063803</v>
      </c>
      <c r="K1029">
        <v>65040.531363432601</v>
      </c>
      <c r="L1029">
        <v>65646.8984375</v>
      </c>
      <c r="M1029">
        <v>53110.440838931201</v>
      </c>
      <c r="N1029" t="s">
        <v>732</v>
      </c>
      <c r="O1029">
        <v>42696.132916512899</v>
      </c>
      <c r="P1029" t="s">
        <v>732</v>
      </c>
      <c r="Q1029" t="s">
        <v>732</v>
      </c>
    </row>
    <row r="1030" spans="1:17" x14ac:dyDescent="0.35">
      <c r="A1030" t="s">
        <v>154</v>
      </c>
      <c r="B1030" t="s">
        <v>7497</v>
      </c>
      <c r="C1030" t="s">
        <v>7498</v>
      </c>
      <c r="D1030">
        <v>0</v>
      </c>
      <c r="E1030">
        <v>33</v>
      </c>
      <c r="F1030">
        <v>6</v>
      </c>
      <c r="G1030">
        <v>17</v>
      </c>
      <c r="H1030">
        <v>6</v>
      </c>
      <c r="I1030">
        <v>213</v>
      </c>
      <c r="J1030">
        <v>241579.48499848801</v>
      </c>
      <c r="K1030">
        <v>254436.10253636801</v>
      </c>
      <c r="L1030">
        <v>382649.4765625</v>
      </c>
      <c r="M1030">
        <v>231328.770306444</v>
      </c>
      <c r="N1030">
        <v>91978.881220020805</v>
      </c>
      <c r="O1030">
        <v>161135.910467593</v>
      </c>
      <c r="P1030">
        <v>123152.518087658</v>
      </c>
      <c r="Q1030">
        <v>44584.7577796693</v>
      </c>
    </row>
    <row r="1031" spans="1:17" x14ac:dyDescent="0.35">
      <c r="A1031" t="s">
        <v>154</v>
      </c>
      <c r="B1031" t="s">
        <v>7499</v>
      </c>
      <c r="C1031" t="s">
        <v>7500</v>
      </c>
      <c r="D1031">
        <v>0</v>
      </c>
      <c r="E1031">
        <v>15</v>
      </c>
      <c r="F1031">
        <v>2</v>
      </c>
      <c r="G1031">
        <v>6</v>
      </c>
      <c r="H1031">
        <v>2</v>
      </c>
      <c r="I1031">
        <v>252</v>
      </c>
      <c r="J1031">
        <v>635326.14132228296</v>
      </c>
      <c r="K1031">
        <v>483215.20072961901</v>
      </c>
      <c r="L1031">
        <v>478020.90625</v>
      </c>
      <c r="M1031">
        <v>446428.14347659302</v>
      </c>
      <c r="N1031" t="s">
        <v>732</v>
      </c>
      <c r="O1031" t="s">
        <v>732</v>
      </c>
      <c r="P1031" t="s">
        <v>732</v>
      </c>
      <c r="Q1031" t="s">
        <v>732</v>
      </c>
    </row>
    <row r="1032" spans="1:17" x14ac:dyDescent="0.35">
      <c r="A1032" t="s">
        <v>154</v>
      </c>
      <c r="B1032" t="s">
        <v>7501</v>
      </c>
      <c r="C1032" t="s">
        <v>7502</v>
      </c>
      <c r="D1032">
        <v>0</v>
      </c>
      <c r="E1032">
        <v>21</v>
      </c>
      <c r="F1032">
        <v>7</v>
      </c>
      <c r="G1032">
        <v>20</v>
      </c>
      <c r="H1032">
        <v>7</v>
      </c>
      <c r="I1032">
        <v>411</v>
      </c>
      <c r="J1032">
        <v>347623.60973827197</v>
      </c>
      <c r="K1032">
        <v>553368.24834766996</v>
      </c>
      <c r="L1032">
        <v>837022.8515625</v>
      </c>
      <c r="M1032">
        <v>258438.12465224299</v>
      </c>
      <c r="N1032">
        <v>1135347.9215231901</v>
      </c>
      <c r="O1032">
        <v>173618.274304736</v>
      </c>
      <c r="P1032">
        <v>1719232.64770769</v>
      </c>
      <c r="Q1032">
        <v>2238449.23240268</v>
      </c>
    </row>
    <row r="1033" spans="1:17" x14ac:dyDescent="0.35">
      <c r="A1033" t="s">
        <v>154</v>
      </c>
      <c r="B1033" t="s">
        <v>7503</v>
      </c>
      <c r="C1033" t="s">
        <v>7504</v>
      </c>
      <c r="D1033">
        <v>0</v>
      </c>
      <c r="E1033">
        <v>32</v>
      </c>
      <c r="F1033">
        <v>7</v>
      </c>
      <c r="G1033">
        <v>13</v>
      </c>
      <c r="H1033">
        <v>7</v>
      </c>
      <c r="I1033">
        <v>248</v>
      </c>
      <c r="J1033">
        <v>296156.01575101801</v>
      </c>
      <c r="K1033">
        <v>348474.50931389403</v>
      </c>
      <c r="L1033">
        <v>370590.4453125</v>
      </c>
      <c r="M1033">
        <v>224430.93807776101</v>
      </c>
      <c r="N1033" t="s">
        <v>732</v>
      </c>
      <c r="O1033" t="s">
        <v>732</v>
      </c>
      <c r="P1033" t="s">
        <v>732</v>
      </c>
      <c r="Q1033" t="s">
        <v>732</v>
      </c>
    </row>
    <row r="1034" spans="1:17" x14ac:dyDescent="0.35">
      <c r="A1034" t="s">
        <v>154</v>
      </c>
      <c r="B1034" t="s">
        <v>7505</v>
      </c>
      <c r="C1034" t="s">
        <v>7506</v>
      </c>
      <c r="D1034">
        <v>0</v>
      </c>
      <c r="E1034">
        <v>36</v>
      </c>
      <c r="F1034">
        <v>7</v>
      </c>
      <c r="G1034">
        <v>13</v>
      </c>
      <c r="H1034">
        <v>7</v>
      </c>
      <c r="I1034">
        <v>272</v>
      </c>
      <c r="J1034">
        <v>505928.08311688399</v>
      </c>
      <c r="K1034">
        <v>395733.12525219203</v>
      </c>
      <c r="L1034">
        <v>346071.8984375</v>
      </c>
      <c r="M1034">
        <v>312768.31631153199</v>
      </c>
      <c r="N1034" t="s">
        <v>732</v>
      </c>
      <c r="O1034" t="s">
        <v>732</v>
      </c>
      <c r="P1034" t="s">
        <v>732</v>
      </c>
      <c r="Q1034" t="s">
        <v>732</v>
      </c>
    </row>
    <row r="1035" spans="1:17" x14ac:dyDescent="0.35">
      <c r="A1035" t="s">
        <v>154</v>
      </c>
      <c r="B1035" t="s">
        <v>7507</v>
      </c>
      <c r="C1035" t="s">
        <v>7508</v>
      </c>
      <c r="D1035">
        <v>0</v>
      </c>
      <c r="E1035">
        <v>27</v>
      </c>
      <c r="F1035">
        <v>5</v>
      </c>
      <c r="G1035">
        <v>13</v>
      </c>
      <c r="H1035">
        <v>5</v>
      </c>
      <c r="I1035">
        <v>251</v>
      </c>
      <c r="J1035">
        <v>556173.15850614198</v>
      </c>
      <c r="K1035">
        <v>531916.56634867995</v>
      </c>
      <c r="L1035">
        <v>684588.0625</v>
      </c>
      <c r="M1035">
        <v>258734.50136596401</v>
      </c>
      <c r="N1035">
        <v>33437.756091130002</v>
      </c>
      <c r="O1035">
        <v>46586.020286714403</v>
      </c>
      <c r="P1035">
        <v>21693.522814500098</v>
      </c>
      <c r="Q1035" t="s">
        <v>732</v>
      </c>
    </row>
    <row r="1036" spans="1:17" x14ac:dyDescent="0.35">
      <c r="A1036" t="s">
        <v>154</v>
      </c>
      <c r="B1036" t="s">
        <v>7509</v>
      </c>
      <c r="C1036" t="s">
        <v>7510</v>
      </c>
      <c r="D1036">
        <v>0</v>
      </c>
      <c r="E1036">
        <v>9</v>
      </c>
      <c r="F1036">
        <v>8</v>
      </c>
      <c r="G1036">
        <v>19</v>
      </c>
      <c r="H1036">
        <v>8</v>
      </c>
      <c r="I1036">
        <v>912</v>
      </c>
      <c r="J1036">
        <v>143714.04425153599</v>
      </c>
      <c r="K1036">
        <v>200412.96612976899</v>
      </c>
      <c r="L1036">
        <v>187087.513671875</v>
      </c>
      <c r="M1036">
        <v>187314.46896150699</v>
      </c>
      <c r="N1036">
        <v>1520135.5853091299</v>
      </c>
      <c r="O1036">
        <v>2576048.49914379</v>
      </c>
      <c r="P1036">
        <v>1320665.41129677</v>
      </c>
      <c r="Q1036">
        <v>640123.95301191497</v>
      </c>
    </row>
    <row r="1037" spans="1:17" x14ac:dyDescent="0.35">
      <c r="A1037" t="s">
        <v>154</v>
      </c>
      <c r="B1037" t="s">
        <v>7511</v>
      </c>
      <c r="C1037" t="s">
        <v>7512</v>
      </c>
      <c r="D1037">
        <v>0</v>
      </c>
      <c r="E1037">
        <v>16</v>
      </c>
      <c r="F1037">
        <v>7</v>
      </c>
      <c r="G1037">
        <v>16</v>
      </c>
      <c r="H1037">
        <v>7</v>
      </c>
      <c r="I1037">
        <v>434</v>
      </c>
      <c r="J1037">
        <v>290761.866246144</v>
      </c>
      <c r="K1037">
        <v>354362.76986310101</v>
      </c>
      <c r="L1037">
        <v>188134.59375</v>
      </c>
      <c r="M1037">
        <v>286636.83648981899</v>
      </c>
      <c r="N1037">
        <v>19365.061022121499</v>
      </c>
      <c r="O1037">
        <v>75657.850817864804</v>
      </c>
      <c r="P1037">
        <v>25180.880437437299</v>
      </c>
      <c r="Q1037" t="s">
        <v>732</v>
      </c>
    </row>
    <row r="1038" spans="1:17" x14ac:dyDescent="0.35">
      <c r="A1038" t="s">
        <v>154</v>
      </c>
      <c r="B1038" t="s">
        <v>7513</v>
      </c>
      <c r="C1038" t="s">
        <v>7514</v>
      </c>
      <c r="D1038">
        <v>0</v>
      </c>
      <c r="E1038">
        <v>54</v>
      </c>
      <c r="F1038">
        <v>5</v>
      </c>
      <c r="G1038">
        <v>25</v>
      </c>
      <c r="H1038">
        <v>5</v>
      </c>
      <c r="I1038">
        <v>89</v>
      </c>
      <c r="J1038">
        <v>1940959.8958176901</v>
      </c>
      <c r="K1038">
        <v>1988656.04292286</v>
      </c>
      <c r="L1038">
        <v>1586312.84375</v>
      </c>
      <c r="M1038">
        <v>1260809.76985295</v>
      </c>
      <c r="N1038">
        <v>778882.01191650098</v>
      </c>
      <c r="O1038">
        <v>1263144.43915005</v>
      </c>
      <c r="P1038">
        <v>655668.65029839799</v>
      </c>
      <c r="Q1038">
        <v>87407.5842126926</v>
      </c>
    </row>
    <row r="1039" spans="1:17" x14ac:dyDescent="0.35">
      <c r="A1039" t="s">
        <v>154</v>
      </c>
      <c r="B1039" t="s">
        <v>7515</v>
      </c>
      <c r="C1039" t="s">
        <v>7516</v>
      </c>
      <c r="D1039">
        <v>0</v>
      </c>
      <c r="E1039">
        <v>37</v>
      </c>
      <c r="F1039">
        <v>5</v>
      </c>
      <c r="G1039">
        <v>28</v>
      </c>
      <c r="H1039">
        <v>5</v>
      </c>
      <c r="I1039">
        <v>172</v>
      </c>
      <c r="J1039">
        <v>2310554.6973514901</v>
      </c>
      <c r="K1039">
        <v>2228877.3681808198</v>
      </c>
      <c r="L1039">
        <v>2036336.12890625</v>
      </c>
      <c r="M1039">
        <v>1572436.6719283001</v>
      </c>
      <c r="N1039">
        <v>669860.76428526104</v>
      </c>
      <c r="O1039">
        <v>469607.816344027</v>
      </c>
      <c r="P1039">
        <v>573293.30848863896</v>
      </c>
      <c r="Q1039">
        <v>102409.503804978</v>
      </c>
    </row>
    <row r="1040" spans="1:17" x14ac:dyDescent="0.35">
      <c r="A1040" t="s">
        <v>154</v>
      </c>
      <c r="B1040" t="s">
        <v>7517</v>
      </c>
      <c r="C1040" t="s">
        <v>7518</v>
      </c>
      <c r="D1040">
        <v>0</v>
      </c>
      <c r="E1040">
        <v>18</v>
      </c>
      <c r="F1040">
        <v>8</v>
      </c>
      <c r="G1040">
        <v>18</v>
      </c>
      <c r="H1040">
        <v>8</v>
      </c>
      <c r="I1040">
        <v>526</v>
      </c>
      <c r="J1040">
        <v>150386.63162216399</v>
      </c>
      <c r="K1040">
        <v>200260.12982936</v>
      </c>
      <c r="L1040">
        <v>257111.921875</v>
      </c>
      <c r="M1040">
        <v>165120.88393436701</v>
      </c>
      <c r="N1040">
        <v>242097.16538396999</v>
      </c>
      <c r="O1040">
        <v>322576.65062996501</v>
      </c>
      <c r="P1040">
        <v>75651.807312817502</v>
      </c>
      <c r="Q1040">
        <v>62998.854544821799</v>
      </c>
    </row>
    <row r="1041" spans="1:17" x14ac:dyDescent="0.35">
      <c r="A1041" t="s">
        <v>154</v>
      </c>
      <c r="B1041" t="s">
        <v>7519</v>
      </c>
      <c r="C1041" t="s">
        <v>7520</v>
      </c>
      <c r="D1041">
        <v>0</v>
      </c>
      <c r="E1041">
        <v>22</v>
      </c>
      <c r="F1041">
        <v>6</v>
      </c>
      <c r="G1041">
        <v>23</v>
      </c>
      <c r="H1041">
        <v>5</v>
      </c>
      <c r="I1041">
        <v>329</v>
      </c>
      <c r="J1041">
        <v>575918.16334934602</v>
      </c>
      <c r="K1041">
        <v>894113.70053905202</v>
      </c>
      <c r="L1041">
        <v>1020154.734375</v>
      </c>
      <c r="M1041">
        <v>557119.63919336698</v>
      </c>
      <c r="N1041">
        <v>296568.38387274899</v>
      </c>
      <c r="O1041">
        <v>498765.46072763402</v>
      </c>
      <c r="P1041">
        <v>358432.93702581798</v>
      </c>
      <c r="Q1041">
        <v>297408.01331580302</v>
      </c>
    </row>
    <row r="1042" spans="1:17" x14ac:dyDescent="0.35">
      <c r="A1042" t="s">
        <v>154</v>
      </c>
      <c r="B1042" t="s">
        <v>7521</v>
      </c>
      <c r="C1042" t="s">
        <v>7522</v>
      </c>
      <c r="D1042">
        <v>0</v>
      </c>
      <c r="E1042">
        <v>34</v>
      </c>
      <c r="F1042">
        <v>4</v>
      </c>
      <c r="G1042">
        <v>6</v>
      </c>
      <c r="H1042">
        <v>4</v>
      </c>
      <c r="I1042">
        <v>182</v>
      </c>
      <c r="J1042">
        <v>175586.661743234</v>
      </c>
      <c r="K1042">
        <v>147296.06582980501</v>
      </c>
      <c r="L1042">
        <v>134360.26171875</v>
      </c>
      <c r="M1042">
        <v>120095.66670651799</v>
      </c>
      <c r="N1042">
        <v>113750.346215656</v>
      </c>
      <c r="O1042">
        <v>148722.96193333899</v>
      </c>
      <c r="P1042">
        <v>77857.667019672605</v>
      </c>
      <c r="Q1042" t="s">
        <v>732</v>
      </c>
    </row>
    <row r="1043" spans="1:17" x14ac:dyDescent="0.35">
      <c r="A1043" t="s">
        <v>154</v>
      </c>
      <c r="B1043" t="s">
        <v>7523</v>
      </c>
      <c r="C1043" t="s">
        <v>7524</v>
      </c>
      <c r="D1043">
        <v>0</v>
      </c>
      <c r="E1043">
        <v>52</v>
      </c>
      <c r="F1043">
        <v>6</v>
      </c>
      <c r="G1043">
        <v>16</v>
      </c>
      <c r="H1043">
        <v>6</v>
      </c>
      <c r="I1043">
        <v>122</v>
      </c>
      <c r="J1043">
        <v>87916.587447414699</v>
      </c>
      <c r="K1043" t="s">
        <v>732</v>
      </c>
      <c r="L1043">
        <v>69297.265625</v>
      </c>
      <c r="M1043">
        <v>7495.1697619128499</v>
      </c>
      <c r="N1043">
        <v>5969890.5809555696</v>
      </c>
      <c r="O1043">
        <v>4017429.5742452899</v>
      </c>
      <c r="P1043">
        <v>7944538.7987428103</v>
      </c>
      <c r="Q1043">
        <v>2773717.9313847199</v>
      </c>
    </row>
    <row r="1044" spans="1:17" x14ac:dyDescent="0.35">
      <c r="A1044" t="s">
        <v>154</v>
      </c>
      <c r="B1044" t="s">
        <v>7525</v>
      </c>
      <c r="C1044" t="s">
        <v>7526</v>
      </c>
      <c r="D1044">
        <v>0</v>
      </c>
      <c r="E1044">
        <v>22</v>
      </c>
      <c r="F1044">
        <v>6</v>
      </c>
      <c r="G1044">
        <v>17</v>
      </c>
      <c r="H1044">
        <v>6</v>
      </c>
      <c r="I1044">
        <v>299</v>
      </c>
      <c r="J1044">
        <v>492464.26526558399</v>
      </c>
      <c r="K1044">
        <v>316791.65871465101</v>
      </c>
      <c r="L1044">
        <v>464912.8125</v>
      </c>
      <c r="M1044">
        <v>270054.89070265699</v>
      </c>
      <c r="N1044">
        <v>31669.024107231799</v>
      </c>
      <c r="O1044">
        <v>63428.167184125698</v>
      </c>
      <c r="P1044" t="s">
        <v>732</v>
      </c>
      <c r="Q1044" t="s">
        <v>732</v>
      </c>
    </row>
    <row r="1045" spans="1:17" x14ac:dyDescent="0.35">
      <c r="A1045" t="s">
        <v>154</v>
      </c>
      <c r="B1045" t="s">
        <v>7527</v>
      </c>
      <c r="C1045" t="s">
        <v>7528</v>
      </c>
      <c r="D1045">
        <v>0</v>
      </c>
      <c r="E1045">
        <v>47</v>
      </c>
      <c r="F1045">
        <v>4</v>
      </c>
      <c r="G1045">
        <v>13</v>
      </c>
      <c r="H1045">
        <v>4</v>
      </c>
      <c r="I1045">
        <v>153</v>
      </c>
      <c r="J1045">
        <v>144065.899908013</v>
      </c>
      <c r="K1045">
        <v>66046.6940708084</v>
      </c>
      <c r="L1045">
        <v>43211.69921875</v>
      </c>
      <c r="M1045">
        <v>21036.468860352099</v>
      </c>
      <c r="N1045" t="s">
        <v>732</v>
      </c>
      <c r="O1045" t="s">
        <v>732</v>
      </c>
      <c r="P1045" t="s">
        <v>732</v>
      </c>
      <c r="Q1045" t="s">
        <v>732</v>
      </c>
    </row>
    <row r="1046" spans="1:17" x14ac:dyDescent="0.35">
      <c r="A1046" t="s">
        <v>154</v>
      </c>
      <c r="B1046" t="s">
        <v>7529</v>
      </c>
      <c r="C1046" t="s">
        <v>7530</v>
      </c>
      <c r="D1046">
        <v>0</v>
      </c>
      <c r="E1046">
        <v>15</v>
      </c>
      <c r="F1046">
        <v>8</v>
      </c>
      <c r="G1046">
        <v>21</v>
      </c>
      <c r="H1046">
        <v>8</v>
      </c>
      <c r="I1046">
        <v>489</v>
      </c>
      <c r="J1046">
        <v>881234.52134469897</v>
      </c>
      <c r="K1046">
        <v>856657.60780451505</v>
      </c>
      <c r="L1046">
        <v>627760.521484375</v>
      </c>
      <c r="M1046">
        <v>868810.05014187796</v>
      </c>
      <c r="N1046">
        <v>1854731.5928714499</v>
      </c>
      <c r="O1046">
        <v>128098.20625140901</v>
      </c>
      <c r="P1046">
        <v>769316.72033002099</v>
      </c>
      <c r="Q1046">
        <v>276569.516469742</v>
      </c>
    </row>
    <row r="1047" spans="1:17" x14ac:dyDescent="0.35">
      <c r="A1047" t="s">
        <v>154</v>
      </c>
      <c r="B1047" t="s">
        <v>7531</v>
      </c>
      <c r="C1047" t="s">
        <v>7532</v>
      </c>
      <c r="D1047">
        <v>0</v>
      </c>
      <c r="E1047">
        <v>43</v>
      </c>
      <c r="F1047">
        <v>6</v>
      </c>
      <c r="G1047">
        <v>19</v>
      </c>
      <c r="H1047">
        <v>6</v>
      </c>
      <c r="I1047">
        <v>160</v>
      </c>
      <c r="J1047">
        <v>978336.84234589303</v>
      </c>
      <c r="K1047">
        <v>963858.51883639803</v>
      </c>
      <c r="L1047">
        <v>990675.0546875</v>
      </c>
      <c r="M1047">
        <v>424499.87670005899</v>
      </c>
      <c r="N1047" t="s">
        <v>732</v>
      </c>
      <c r="O1047" t="s">
        <v>732</v>
      </c>
      <c r="P1047" t="s">
        <v>732</v>
      </c>
      <c r="Q1047">
        <v>317059.63542015199</v>
      </c>
    </row>
    <row r="1048" spans="1:17" x14ac:dyDescent="0.35">
      <c r="A1048" t="s">
        <v>154</v>
      </c>
      <c r="B1048" t="s">
        <v>7533</v>
      </c>
      <c r="C1048" t="s">
        <v>7534</v>
      </c>
      <c r="D1048">
        <v>0</v>
      </c>
      <c r="E1048">
        <v>59</v>
      </c>
      <c r="F1048">
        <v>5</v>
      </c>
      <c r="G1048">
        <v>33</v>
      </c>
      <c r="H1048">
        <v>5</v>
      </c>
      <c r="I1048">
        <v>133</v>
      </c>
      <c r="J1048">
        <v>1285324.9486193201</v>
      </c>
      <c r="K1048">
        <v>995516.56513282703</v>
      </c>
      <c r="L1048">
        <v>858869.65625</v>
      </c>
      <c r="M1048">
        <v>713807.59383524302</v>
      </c>
      <c r="N1048">
        <v>948941.70581247297</v>
      </c>
      <c r="O1048">
        <v>1765749.96405073</v>
      </c>
      <c r="P1048">
        <v>596426.56439129403</v>
      </c>
      <c r="Q1048">
        <v>363471.18348450802</v>
      </c>
    </row>
    <row r="1049" spans="1:17" x14ac:dyDescent="0.35">
      <c r="A1049" t="s">
        <v>154</v>
      </c>
      <c r="B1049" t="s">
        <v>7535</v>
      </c>
      <c r="C1049" t="s">
        <v>7536</v>
      </c>
      <c r="D1049">
        <v>0</v>
      </c>
      <c r="E1049">
        <v>37</v>
      </c>
      <c r="F1049">
        <v>5</v>
      </c>
      <c r="G1049">
        <v>21</v>
      </c>
      <c r="H1049">
        <v>5</v>
      </c>
      <c r="I1049">
        <v>163</v>
      </c>
      <c r="J1049">
        <v>70202.123346378401</v>
      </c>
      <c r="K1049">
        <v>76142.630498218699</v>
      </c>
      <c r="L1049">
        <v>81187.78125</v>
      </c>
      <c r="M1049">
        <v>56666.115289181304</v>
      </c>
      <c r="N1049">
        <v>10614550.8419101</v>
      </c>
      <c r="O1049">
        <v>7570545.0876313597</v>
      </c>
      <c r="P1049">
        <v>9953643.9892313592</v>
      </c>
      <c r="Q1049">
        <v>3429261.4641322698</v>
      </c>
    </row>
    <row r="1050" spans="1:17" x14ac:dyDescent="0.35">
      <c r="A1050" t="s">
        <v>154</v>
      </c>
      <c r="B1050" t="s">
        <v>7537</v>
      </c>
      <c r="C1050" t="s">
        <v>7538</v>
      </c>
      <c r="D1050">
        <v>0</v>
      </c>
      <c r="E1050">
        <v>23</v>
      </c>
      <c r="F1050">
        <v>8</v>
      </c>
      <c r="G1050">
        <v>15</v>
      </c>
      <c r="H1050">
        <v>8</v>
      </c>
      <c r="I1050">
        <v>339</v>
      </c>
      <c r="J1050">
        <v>364013.737035873</v>
      </c>
      <c r="K1050">
        <v>422384.947192833</v>
      </c>
      <c r="L1050">
        <v>429078.61328125</v>
      </c>
      <c r="M1050">
        <v>500618.226283964</v>
      </c>
      <c r="N1050">
        <v>152770.18989853901</v>
      </c>
      <c r="O1050">
        <v>210455.90392190299</v>
      </c>
      <c r="P1050">
        <v>31220.580675202102</v>
      </c>
      <c r="Q1050" t="s">
        <v>732</v>
      </c>
    </row>
    <row r="1051" spans="1:17" x14ac:dyDescent="0.35">
      <c r="A1051" t="s">
        <v>154</v>
      </c>
      <c r="B1051" t="s">
        <v>7539</v>
      </c>
      <c r="C1051" t="s">
        <v>7540</v>
      </c>
      <c r="D1051">
        <v>0</v>
      </c>
      <c r="E1051">
        <v>19</v>
      </c>
      <c r="F1051">
        <v>4</v>
      </c>
      <c r="G1051">
        <v>27</v>
      </c>
      <c r="H1051">
        <v>4</v>
      </c>
      <c r="I1051">
        <v>248</v>
      </c>
      <c r="J1051">
        <v>546420.30467714998</v>
      </c>
      <c r="K1051">
        <v>531799.64257094497</v>
      </c>
      <c r="L1051">
        <v>588678.9296875</v>
      </c>
      <c r="M1051">
        <v>386322.73884314898</v>
      </c>
      <c r="N1051">
        <v>675000.19373783399</v>
      </c>
      <c r="O1051">
        <v>748340.87208105903</v>
      </c>
      <c r="P1051">
        <v>527495.31517547998</v>
      </c>
      <c r="Q1051">
        <v>217434.67379642199</v>
      </c>
    </row>
    <row r="1052" spans="1:17" x14ac:dyDescent="0.35">
      <c r="A1052" t="s">
        <v>154</v>
      </c>
      <c r="B1052" t="s">
        <v>7541</v>
      </c>
      <c r="C1052" t="s">
        <v>7542</v>
      </c>
      <c r="D1052">
        <v>0</v>
      </c>
      <c r="E1052">
        <v>63</v>
      </c>
      <c r="F1052">
        <v>3</v>
      </c>
      <c r="G1052">
        <v>39</v>
      </c>
      <c r="H1052">
        <v>3</v>
      </c>
      <c r="I1052">
        <v>63</v>
      </c>
      <c r="J1052">
        <v>806591.95190212398</v>
      </c>
      <c r="K1052">
        <v>270853.63405081799</v>
      </c>
      <c r="L1052">
        <v>621608.8125</v>
      </c>
      <c r="M1052" t="s">
        <v>732</v>
      </c>
      <c r="N1052">
        <v>2447885.8479909198</v>
      </c>
      <c r="O1052">
        <v>2014005.91219911</v>
      </c>
      <c r="P1052">
        <v>5582999.5575024001</v>
      </c>
      <c r="Q1052">
        <v>2164666.3032194902</v>
      </c>
    </row>
    <row r="1053" spans="1:17" x14ac:dyDescent="0.35">
      <c r="A1053" t="s">
        <v>154</v>
      </c>
      <c r="B1053" t="s">
        <v>7543</v>
      </c>
      <c r="C1053" t="s">
        <v>7544</v>
      </c>
      <c r="D1053">
        <v>0</v>
      </c>
      <c r="E1053">
        <v>21</v>
      </c>
      <c r="F1053">
        <v>9</v>
      </c>
      <c r="G1053">
        <v>16</v>
      </c>
      <c r="H1053">
        <v>9</v>
      </c>
      <c r="I1053">
        <v>512</v>
      </c>
      <c r="J1053">
        <v>194735.96607612999</v>
      </c>
      <c r="K1053">
        <v>250007.181650229</v>
      </c>
      <c r="L1053">
        <v>186137.490234375</v>
      </c>
      <c r="M1053">
        <v>135747.64401995501</v>
      </c>
      <c r="N1053">
        <v>691480.19397448201</v>
      </c>
      <c r="O1053">
        <v>1593953.3405529901</v>
      </c>
      <c r="P1053">
        <v>271632.217504562</v>
      </c>
      <c r="Q1053">
        <v>179778.73517122201</v>
      </c>
    </row>
    <row r="1054" spans="1:17" x14ac:dyDescent="0.35">
      <c r="A1054" t="s">
        <v>154</v>
      </c>
      <c r="B1054" t="s">
        <v>7545</v>
      </c>
      <c r="C1054" t="s">
        <v>7546</v>
      </c>
      <c r="D1054">
        <v>0</v>
      </c>
      <c r="E1054">
        <v>9</v>
      </c>
      <c r="F1054">
        <v>3</v>
      </c>
      <c r="G1054">
        <v>6</v>
      </c>
      <c r="H1054">
        <v>3</v>
      </c>
      <c r="I1054">
        <v>590</v>
      </c>
      <c r="J1054">
        <v>171362.72019058999</v>
      </c>
      <c r="K1054">
        <v>126202.210644301</v>
      </c>
      <c r="L1054">
        <v>135928.60546875</v>
      </c>
      <c r="M1054">
        <v>161514.48403858399</v>
      </c>
      <c r="N1054">
        <v>35736.425287407597</v>
      </c>
      <c r="O1054">
        <v>51445.045693015702</v>
      </c>
      <c r="P1054" t="s">
        <v>732</v>
      </c>
      <c r="Q1054" t="s">
        <v>732</v>
      </c>
    </row>
    <row r="1055" spans="1:17" x14ac:dyDescent="0.35">
      <c r="A1055" t="s">
        <v>154</v>
      </c>
      <c r="B1055" t="s">
        <v>7547</v>
      </c>
      <c r="C1055" t="s">
        <v>7548</v>
      </c>
      <c r="D1055">
        <v>0</v>
      </c>
      <c r="E1055">
        <v>16</v>
      </c>
      <c r="F1055">
        <v>5</v>
      </c>
      <c r="G1055">
        <v>13</v>
      </c>
      <c r="H1055">
        <v>5</v>
      </c>
      <c r="I1055">
        <v>437</v>
      </c>
      <c r="J1055">
        <v>251415.393987207</v>
      </c>
      <c r="K1055">
        <v>213572.799289413</v>
      </c>
      <c r="L1055">
        <v>247473.51171875</v>
      </c>
      <c r="M1055">
        <v>182504.82783062299</v>
      </c>
      <c r="N1055" t="s">
        <v>732</v>
      </c>
      <c r="O1055" t="s">
        <v>732</v>
      </c>
      <c r="P1055" t="s">
        <v>732</v>
      </c>
      <c r="Q1055" t="s">
        <v>732</v>
      </c>
    </row>
    <row r="1056" spans="1:17" x14ac:dyDescent="0.35">
      <c r="A1056" t="s">
        <v>154</v>
      </c>
      <c r="B1056" t="s">
        <v>7549</v>
      </c>
      <c r="C1056" t="s">
        <v>7550</v>
      </c>
      <c r="D1056">
        <v>0</v>
      </c>
      <c r="E1056">
        <v>30</v>
      </c>
      <c r="F1056">
        <v>5</v>
      </c>
      <c r="G1056">
        <v>20</v>
      </c>
      <c r="H1056">
        <v>5</v>
      </c>
      <c r="I1056">
        <v>159</v>
      </c>
      <c r="J1056">
        <v>1526348.2267251699</v>
      </c>
      <c r="K1056">
        <v>1765645.3415042199</v>
      </c>
      <c r="L1056">
        <v>1623410.875</v>
      </c>
      <c r="M1056">
        <v>1224076.81392015</v>
      </c>
      <c r="N1056">
        <v>575566.08416737302</v>
      </c>
      <c r="O1056">
        <v>383362.13613114302</v>
      </c>
      <c r="P1056">
        <v>618415.11089942302</v>
      </c>
      <c r="Q1056">
        <v>277908.14876822202</v>
      </c>
    </row>
    <row r="1057" spans="1:17" x14ac:dyDescent="0.35">
      <c r="A1057" t="s">
        <v>154</v>
      </c>
      <c r="B1057" t="s">
        <v>7551</v>
      </c>
      <c r="C1057" t="s">
        <v>7552</v>
      </c>
      <c r="D1057">
        <v>0</v>
      </c>
      <c r="E1057">
        <v>49</v>
      </c>
      <c r="F1057">
        <v>5</v>
      </c>
      <c r="G1057">
        <v>19</v>
      </c>
      <c r="H1057">
        <v>5</v>
      </c>
      <c r="I1057">
        <v>110</v>
      </c>
      <c r="J1057">
        <v>926449.20450290595</v>
      </c>
      <c r="K1057">
        <v>1080013.7844644501</v>
      </c>
      <c r="L1057">
        <v>1394303.6484375</v>
      </c>
      <c r="M1057">
        <v>1035180.86987973</v>
      </c>
      <c r="N1057">
        <v>269908.23003396601</v>
      </c>
      <c r="O1057">
        <v>446438.78458780103</v>
      </c>
      <c r="P1057">
        <v>158307.03747198099</v>
      </c>
      <c r="Q1057">
        <v>127974.800163441</v>
      </c>
    </row>
    <row r="1058" spans="1:17" x14ac:dyDescent="0.35">
      <c r="A1058" t="s">
        <v>154</v>
      </c>
      <c r="B1058" t="s">
        <v>7553</v>
      </c>
      <c r="C1058" t="s">
        <v>7554</v>
      </c>
      <c r="D1058">
        <v>0</v>
      </c>
      <c r="E1058">
        <v>42</v>
      </c>
      <c r="F1058">
        <v>5</v>
      </c>
      <c r="G1058">
        <v>22</v>
      </c>
      <c r="H1058">
        <v>5</v>
      </c>
      <c r="I1058">
        <v>184</v>
      </c>
      <c r="J1058">
        <v>633867.52468563395</v>
      </c>
      <c r="K1058">
        <v>464088.58503134298</v>
      </c>
      <c r="L1058">
        <v>329915.75</v>
      </c>
      <c r="M1058">
        <v>371258.973748772</v>
      </c>
      <c r="N1058">
        <v>575687.49289984896</v>
      </c>
      <c r="O1058">
        <v>413450.08067170897</v>
      </c>
      <c r="P1058">
        <v>624660.36915623804</v>
      </c>
      <c r="Q1058" t="s">
        <v>732</v>
      </c>
    </row>
    <row r="1059" spans="1:17" x14ac:dyDescent="0.35">
      <c r="A1059" t="s">
        <v>154</v>
      </c>
      <c r="B1059" t="s">
        <v>7555</v>
      </c>
      <c r="C1059" t="s">
        <v>7556</v>
      </c>
      <c r="D1059">
        <v>0</v>
      </c>
      <c r="E1059">
        <v>30</v>
      </c>
      <c r="F1059">
        <v>6</v>
      </c>
      <c r="G1059">
        <v>17</v>
      </c>
      <c r="H1059">
        <v>6</v>
      </c>
      <c r="I1059">
        <v>271</v>
      </c>
      <c r="J1059">
        <v>383966.03737772198</v>
      </c>
      <c r="K1059">
        <v>171127.57797353901</v>
      </c>
      <c r="L1059">
        <v>330723.375</v>
      </c>
      <c r="M1059">
        <v>163690.474297109</v>
      </c>
      <c r="N1059">
        <v>151164.73184819901</v>
      </c>
      <c r="O1059">
        <v>89319.780350340705</v>
      </c>
      <c r="P1059">
        <v>165993.27641928001</v>
      </c>
      <c r="Q1059">
        <v>110998.401967358</v>
      </c>
    </row>
    <row r="1060" spans="1:17" x14ac:dyDescent="0.35">
      <c r="A1060" t="s">
        <v>154</v>
      </c>
      <c r="B1060" t="s">
        <v>7557</v>
      </c>
      <c r="C1060" t="s">
        <v>7558</v>
      </c>
      <c r="D1060">
        <v>0</v>
      </c>
      <c r="E1060">
        <v>46</v>
      </c>
      <c r="F1060">
        <v>4</v>
      </c>
      <c r="G1060">
        <v>53</v>
      </c>
      <c r="H1060">
        <v>4</v>
      </c>
      <c r="I1060">
        <v>109</v>
      </c>
      <c r="J1060">
        <v>124686.691411284</v>
      </c>
      <c r="K1060">
        <v>143688.778030777</v>
      </c>
      <c r="L1060">
        <v>212750.08984375</v>
      </c>
      <c r="M1060">
        <v>80705.160128129399</v>
      </c>
      <c r="N1060">
        <v>23846268.117085099</v>
      </c>
      <c r="O1060">
        <v>22460083.5934023</v>
      </c>
      <c r="P1060">
        <v>18736013.137378801</v>
      </c>
      <c r="Q1060">
        <v>7900442.7228676602</v>
      </c>
    </row>
    <row r="1061" spans="1:17" x14ac:dyDescent="0.35">
      <c r="A1061" t="s">
        <v>154</v>
      </c>
      <c r="B1061" t="s">
        <v>7559</v>
      </c>
      <c r="C1061" t="s">
        <v>7560</v>
      </c>
      <c r="D1061">
        <v>0</v>
      </c>
      <c r="E1061">
        <v>29</v>
      </c>
      <c r="F1061">
        <v>8</v>
      </c>
      <c r="G1061">
        <v>23</v>
      </c>
      <c r="H1061">
        <v>8</v>
      </c>
      <c r="I1061">
        <v>296</v>
      </c>
      <c r="J1061">
        <v>173349.942137445</v>
      </c>
      <c r="K1061">
        <v>224988.41272396999</v>
      </c>
      <c r="L1061">
        <v>205358.578125</v>
      </c>
      <c r="M1061">
        <v>142943.700509352</v>
      </c>
      <c r="N1061" t="s">
        <v>732</v>
      </c>
      <c r="O1061" t="s">
        <v>732</v>
      </c>
      <c r="P1061" t="s">
        <v>732</v>
      </c>
      <c r="Q1061" t="s">
        <v>732</v>
      </c>
    </row>
    <row r="1062" spans="1:17" x14ac:dyDescent="0.35">
      <c r="A1062" t="s">
        <v>154</v>
      </c>
      <c r="B1062" t="s">
        <v>7561</v>
      </c>
      <c r="C1062" t="s">
        <v>7562</v>
      </c>
      <c r="D1062">
        <v>0</v>
      </c>
      <c r="E1062">
        <v>41</v>
      </c>
      <c r="F1062">
        <v>5</v>
      </c>
      <c r="G1062">
        <v>45</v>
      </c>
      <c r="H1062">
        <v>5</v>
      </c>
      <c r="I1062">
        <v>132</v>
      </c>
      <c r="J1062">
        <v>2415350.0357403201</v>
      </c>
      <c r="K1062">
        <v>2233789.02733259</v>
      </c>
      <c r="L1062">
        <v>1970693.046875</v>
      </c>
      <c r="M1062">
        <v>1693162.6406073801</v>
      </c>
      <c r="N1062">
        <v>1129871.1754596699</v>
      </c>
      <c r="O1062">
        <v>1164986.5983643001</v>
      </c>
      <c r="P1062">
        <v>643546.81859677297</v>
      </c>
      <c r="Q1062">
        <v>310631.36527479102</v>
      </c>
    </row>
    <row r="1063" spans="1:17" x14ac:dyDescent="0.35">
      <c r="A1063" t="s">
        <v>154</v>
      </c>
      <c r="B1063" t="s">
        <v>7563</v>
      </c>
      <c r="C1063" t="s">
        <v>7564</v>
      </c>
      <c r="D1063">
        <v>0</v>
      </c>
      <c r="E1063">
        <v>14</v>
      </c>
      <c r="F1063">
        <v>7</v>
      </c>
      <c r="G1063">
        <v>18</v>
      </c>
      <c r="H1063">
        <v>7</v>
      </c>
      <c r="I1063">
        <v>623</v>
      </c>
      <c r="J1063">
        <v>119333.36679832901</v>
      </c>
      <c r="K1063">
        <v>124626.677080767</v>
      </c>
      <c r="L1063">
        <v>150751.51953125</v>
      </c>
      <c r="M1063">
        <v>33089.256001018803</v>
      </c>
      <c r="N1063" t="s">
        <v>732</v>
      </c>
      <c r="O1063" t="s">
        <v>732</v>
      </c>
      <c r="P1063" t="s">
        <v>732</v>
      </c>
      <c r="Q1063" t="s">
        <v>732</v>
      </c>
    </row>
    <row r="1064" spans="1:17" x14ac:dyDescent="0.35">
      <c r="A1064" t="s">
        <v>154</v>
      </c>
      <c r="B1064" t="s">
        <v>7565</v>
      </c>
      <c r="C1064" t="s">
        <v>7566</v>
      </c>
      <c r="D1064">
        <v>0</v>
      </c>
      <c r="E1064">
        <v>58</v>
      </c>
      <c r="F1064">
        <v>5</v>
      </c>
      <c r="G1064">
        <v>10</v>
      </c>
      <c r="H1064">
        <v>5</v>
      </c>
      <c r="I1064">
        <v>86</v>
      </c>
      <c r="J1064">
        <v>682141.76736611605</v>
      </c>
      <c r="K1064">
        <v>538999.82294045098</v>
      </c>
      <c r="L1064">
        <v>503715.9375</v>
      </c>
      <c r="M1064">
        <v>402427.67432695499</v>
      </c>
      <c r="N1064">
        <v>17752.226855650999</v>
      </c>
      <c r="O1064">
        <v>30047.0343919511</v>
      </c>
      <c r="P1064">
        <v>50501.144982886501</v>
      </c>
      <c r="Q1064">
        <v>31035.475908783701</v>
      </c>
    </row>
    <row r="1065" spans="1:17" x14ac:dyDescent="0.35">
      <c r="A1065" t="s">
        <v>154</v>
      </c>
      <c r="B1065" t="s">
        <v>7567</v>
      </c>
      <c r="C1065" t="s">
        <v>7568</v>
      </c>
      <c r="D1065">
        <v>0</v>
      </c>
      <c r="E1065">
        <v>21</v>
      </c>
      <c r="F1065">
        <v>4</v>
      </c>
      <c r="G1065">
        <v>12</v>
      </c>
      <c r="H1065">
        <v>4</v>
      </c>
      <c r="I1065">
        <v>248</v>
      </c>
      <c r="J1065">
        <v>193937.41105498199</v>
      </c>
      <c r="K1065">
        <v>164596.590061044</v>
      </c>
      <c r="L1065">
        <v>188596.3359375</v>
      </c>
      <c r="M1065">
        <v>180213.40212597599</v>
      </c>
      <c r="N1065" t="s">
        <v>732</v>
      </c>
      <c r="O1065">
        <v>36318.986936191897</v>
      </c>
      <c r="P1065" t="s">
        <v>732</v>
      </c>
      <c r="Q1065" t="s">
        <v>732</v>
      </c>
    </row>
    <row r="1066" spans="1:17" x14ac:dyDescent="0.35">
      <c r="A1066" t="s">
        <v>154</v>
      </c>
      <c r="B1066" t="s">
        <v>7569</v>
      </c>
      <c r="C1066" t="s">
        <v>7570</v>
      </c>
      <c r="D1066">
        <v>0</v>
      </c>
      <c r="E1066">
        <v>17</v>
      </c>
      <c r="F1066">
        <v>7</v>
      </c>
      <c r="G1066">
        <v>18</v>
      </c>
      <c r="H1066">
        <v>7</v>
      </c>
      <c r="I1066">
        <v>527</v>
      </c>
      <c r="J1066">
        <v>295143.77715900901</v>
      </c>
      <c r="K1066">
        <v>312758.15204093402</v>
      </c>
      <c r="L1066">
        <v>325402.46875</v>
      </c>
      <c r="M1066">
        <v>71301.521657934296</v>
      </c>
      <c r="N1066" t="s">
        <v>732</v>
      </c>
      <c r="O1066">
        <v>192577.27309272601</v>
      </c>
      <c r="P1066" t="s">
        <v>732</v>
      </c>
      <c r="Q1066" t="s">
        <v>732</v>
      </c>
    </row>
    <row r="1067" spans="1:17" x14ac:dyDescent="0.35">
      <c r="A1067" t="s">
        <v>154</v>
      </c>
      <c r="B1067" t="s">
        <v>7571</v>
      </c>
      <c r="C1067" t="s">
        <v>7572</v>
      </c>
      <c r="D1067">
        <v>0</v>
      </c>
      <c r="E1067">
        <v>8</v>
      </c>
      <c r="F1067">
        <v>9</v>
      </c>
      <c r="G1067">
        <v>12</v>
      </c>
      <c r="H1067">
        <v>9</v>
      </c>
      <c r="I1067">
        <v>1143</v>
      </c>
      <c r="J1067">
        <v>73922.048556391106</v>
      </c>
      <c r="K1067">
        <v>81752.134271560702</v>
      </c>
      <c r="L1067">
        <v>86231.55859375</v>
      </c>
      <c r="M1067">
        <v>59957.281362307098</v>
      </c>
      <c r="N1067" t="s">
        <v>732</v>
      </c>
      <c r="O1067" t="s">
        <v>732</v>
      </c>
      <c r="P1067" t="s">
        <v>732</v>
      </c>
      <c r="Q1067" t="s">
        <v>732</v>
      </c>
    </row>
    <row r="1068" spans="1:17" x14ac:dyDescent="0.35">
      <c r="A1068" t="s">
        <v>154</v>
      </c>
      <c r="B1068" t="s">
        <v>7573</v>
      </c>
      <c r="C1068" t="s">
        <v>7574</v>
      </c>
      <c r="D1068">
        <v>0</v>
      </c>
      <c r="E1068">
        <v>17</v>
      </c>
      <c r="F1068">
        <v>8</v>
      </c>
      <c r="G1068">
        <v>21</v>
      </c>
      <c r="H1068">
        <v>8</v>
      </c>
      <c r="I1068">
        <v>466</v>
      </c>
      <c r="J1068">
        <v>1659394.51041802</v>
      </c>
      <c r="K1068">
        <v>1619071.70051368</v>
      </c>
      <c r="L1068">
        <v>1894754.875</v>
      </c>
      <c r="M1068">
        <v>1822445.2143953</v>
      </c>
      <c r="N1068">
        <v>368264.06784509402</v>
      </c>
      <c r="O1068">
        <v>149878.83606443499</v>
      </c>
      <c r="P1068">
        <v>319496.56532106397</v>
      </c>
      <c r="Q1068">
        <v>187087.19040523699</v>
      </c>
    </row>
    <row r="1069" spans="1:17" x14ac:dyDescent="0.35">
      <c r="A1069" t="s">
        <v>154</v>
      </c>
      <c r="B1069" t="s">
        <v>7575</v>
      </c>
      <c r="C1069" t="s">
        <v>7576</v>
      </c>
      <c r="D1069">
        <v>0</v>
      </c>
      <c r="E1069">
        <v>22</v>
      </c>
      <c r="F1069">
        <v>7</v>
      </c>
      <c r="G1069">
        <v>22</v>
      </c>
      <c r="H1069">
        <v>7</v>
      </c>
      <c r="I1069">
        <v>300</v>
      </c>
      <c r="J1069">
        <v>610471.09776363603</v>
      </c>
      <c r="K1069">
        <v>1389741.2453474901</v>
      </c>
      <c r="L1069">
        <v>1441860.95703125</v>
      </c>
      <c r="M1069">
        <v>1096641.7852757999</v>
      </c>
      <c r="N1069" t="s">
        <v>732</v>
      </c>
      <c r="O1069">
        <v>11568.8293133975</v>
      </c>
      <c r="P1069" t="s">
        <v>732</v>
      </c>
      <c r="Q1069" t="s">
        <v>732</v>
      </c>
    </row>
    <row r="1070" spans="1:17" x14ac:dyDescent="0.35">
      <c r="A1070" t="s">
        <v>154</v>
      </c>
      <c r="B1070" t="s">
        <v>7577</v>
      </c>
      <c r="C1070" t="s">
        <v>7578</v>
      </c>
      <c r="D1070">
        <v>0</v>
      </c>
      <c r="E1070">
        <v>18</v>
      </c>
      <c r="F1070">
        <v>6</v>
      </c>
      <c r="G1070">
        <v>25</v>
      </c>
      <c r="H1070">
        <v>6</v>
      </c>
      <c r="I1070">
        <v>393</v>
      </c>
      <c r="J1070">
        <v>167787.377496662</v>
      </c>
      <c r="K1070">
        <v>196428.89391552299</v>
      </c>
      <c r="L1070">
        <v>240137.29296875</v>
      </c>
      <c r="M1070">
        <v>158556.29800210299</v>
      </c>
      <c r="N1070">
        <v>96369.541084078897</v>
      </c>
      <c r="O1070">
        <v>103262.19542021101</v>
      </c>
      <c r="P1070">
        <v>123949.26274768999</v>
      </c>
      <c r="Q1070">
        <v>197629.975760573</v>
      </c>
    </row>
    <row r="1071" spans="1:17" x14ac:dyDescent="0.35">
      <c r="A1071" t="s">
        <v>154</v>
      </c>
      <c r="B1071" t="s">
        <v>7579</v>
      </c>
      <c r="C1071" t="s">
        <v>7580</v>
      </c>
      <c r="D1071">
        <v>0</v>
      </c>
      <c r="E1071">
        <v>13</v>
      </c>
      <c r="F1071">
        <v>6</v>
      </c>
      <c r="G1071">
        <v>16</v>
      </c>
      <c r="H1071">
        <v>6</v>
      </c>
      <c r="I1071">
        <v>533</v>
      </c>
      <c r="J1071">
        <v>358213.49522498401</v>
      </c>
      <c r="K1071">
        <v>334937.941678003</v>
      </c>
      <c r="L1071">
        <v>422316.0859375</v>
      </c>
      <c r="M1071">
        <v>372999.173675514</v>
      </c>
      <c r="N1071">
        <v>165645.175180405</v>
      </c>
      <c r="O1071">
        <v>181212.390587514</v>
      </c>
      <c r="P1071">
        <v>39553.5365173557</v>
      </c>
      <c r="Q1071">
        <v>11879.4279519912</v>
      </c>
    </row>
    <row r="1072" spans="1:17" x14ac:dyDescent="0.35">
      <c r="A1072" t="s">
        <v>154</v>
      </c>
      <c r="B1072" t="s">
        <v>7581</v>
      </c>
      <c r="C1072" t="s">
        <v>7582</v>
      </c>
      <c r="D1072">
        <v>0</v>
      </c>
      <c r="E1072">
        <v>18</v>
      </c>
      <c r="F1072">
        <v>6</v>
      </c>
      <c r="G1072">
        <v>25</v>
      </c>
      <c r="H1072">
        <v>6</v>
      </c>
      <c r="I1072">
        <v>379</v>
      </c>
      <c r="J1072">
        <v>556802.31207303097</v>
      </c>
      <c r="K1072">
        <v>425654.14943780802</v>
      </c>
      <c r="L1072">
        <v>396788.703125</v>
      </c>
      <c r="M1072">
        <v>359792.07645024097</v>
      </c>
      <c r="N1072">
        <v>316109.06553862197</v>
      </c>
      <c r="O1072">
        <v>172973.62676316701</v>
      </c>
      <c r="P1072">
        <v>123508.691822409</v>
      </c>
      <c r="Q1072" t="s">
        <v>732</v>
      </c>
    </row>
    <row r="1073" spans="1:17" x14ac:dyDescent="0.35">
      <c r="A1073" t="s">
        <v>154</v>
      </c>
      <c r="B1073" t="s">
        <v>7583</v>
      </c>
      <c r="C1073" t="s">
        <v>7584</v>
      </c>
      <c r="D1073">
        <v>0</v>
      </c>
      <c r="E1073">
        <v>22</v>
      </c>
      <c r="F1073">
        <v>7</v>
      </c>
      <c r="G1073">
        <v>13</v>
      </c>
      <c r="H1073">
        <v>7</v>
      </c>
      <c r="I1073">
        <v>320</v>
      </c>
      <c r="J1073">
        <v>388790.807944751</v>
      </c>
      <c r="K1073">
        <v>567780.17700117303</v>
      </c>
      <c r="L1073">
        <v>490431.19140625</v>
      </c>
      <c r="M1073">
        <v>405790.17435217998</v>
      </c>
      <c r="N1073">
        <v>90861.942271449705</v>
      </c>
      <c r="O1073">
        <v>133739.37170287801</v>
      </c>
      <c r="P1073">
        <v>156807.473646317</v>
      </c>
      <c r="Q1073" t="s">
        <v>732</v>
      </c>
    </row>
    <row r="1074" spans="1:17" x14ac:dyDescent="0.35">
      <c r="A1074" t="s">
        <v>154</v>
      </c>
      <c r="B1074" t="s">
        <v>7585</v>
      </c>
      <c r="C1074" t="s">
        <v>7586</v>
      </c>
      <c r="D1074">
        <v>0</v>
      </c>
      <c r="E1074">
        <v>24</v>
      </c>
      <c r="F1074">
        <v>7</v>
      </c>
      <c r="G1074">
        <v>23</v>
      </c>
      <c r="H1074">
        <v>7</v>
      </c>
      <c r="I1074">
        <v>421</v>
      </c>
      <c r="J1074">
        <v>359376.40033305698</v>
      </c>
      <c r="K1074">
        <v>456095.05752016802</v>
      </c>
      <c r="L1074">
        <v>574676.51171875</v>
      </c>
      <c r="M1074">
        <v>341413.68483814102</v>
      </c>
      <c r="N1074" t="s">
        <v>732</v>
      </c>
      <c r="O1074">
        <v>52663.952308041102</v>
      </c>
      <c r="P1074" t="s">
        <v>732</v>
      </c>
      <c r="Q1074" t="s">
        <v>732</v>
      </c>
    </row>
    <row r="1075" spans="1:17" x14ac:dyDescent="0.35">
      <c r="A1075" t="s">
        <v>154</v>
      </c>
      <c r="B1075" t="s">
        <v>7587</v>
      </c>
      <c r="C1075" t="s">
        <v>7588</v>
      </c>
      <c r="D1075">
        <v>0</v>
      </c>
      <c r="E1075">
        <v>43</v>
      </c>
      <c r="F1075">
        <v>4</v>
      </c>
      <c r="G1075">
        <v>37</v>
      </c>
      <c r="H1075">
        <v>4</v>
      </c>
      <c r="I1075">
        <v>80</v>
      </c>
      <c r="J1075">
        <v>2148238.8365799198</v>
      </c>
      <c r="K1075">
        <v>1852053.1452005701</v>
      </c>
      <c r="L1075">
        <v>2439822.0703125</v>
      </c>
      <c r="M1075">
        <v>1895621.84573999</v>
      </c>
      <c r="N1075">
        <v>989228.58635829901</v>
      </c>
      <c r="O1075">
        <v>745711.25371010101</v>
      </c>
      <c r="P1075">
        <v>1111520.6104371501</v>
      </c>
      <c r="Q1075">
        <v>756562.72663537099</v>
      </c>
    </row>
    <row r="1076" spans="1:17" x14ac:dyDescent="0.35">
      <c r="A1076" t="s">
        <v>154</v>
      </c>
      <c r="B1076" t="s">
        <v>7589</v>
      </c>
      <c r="C1076" t="s">
        <v>7590</v>
      </c>
      <c r="D1076">
        <v>0</v>
      </c>
      <c r="E1076">
        <v>32</v>
      </c>
      <c r="F1076">
        <v>7</v>
      </c>
      <c r="G1076">
        <v>15</v>
      </c>
      <c r="H1076">
        <v>7</v>
      </c>
      <c r="I1076">
        <v>202</v>
      </c>
      <c r="J1076">
        <v>570982.06672989205</v>
      </c>
      <c r="K1076">
        <v>799865.29910744505</v>
      </c>
      <c r="L1076">
        <v>777128.65625</v>
      </c>
      <c r="M1076">
        <v>632789.025243134</v>
      </c>
      <c r="N1076">
        <v>63510.176292650503</v>
      </c>
      <c r="O1076">
        <v>505009.78396630002</v>
      </c>
      <c r="P1076">
        <v>20841.832664394598</v>
      </c>
      <c r="Q1076">
        <v>126735.63596062901</v>
      </c>
    </row>
    <row r="1077" spans="1:17" x14ac:dyDescent="0.35">
      <c r="A1077" t="s">
        <v>154</v>
      </c>
      <c r="B1077" t="s">
        <v>7591</v>
      </c>
      <c r="C1077" t="s">
        <v>7592</v>
      </c>
      <c r="D1077">
        <v>0</v>
      </c>
      <c r="E1077">
        <v>51</v>
      </c>
      <c r="F1077">
        <v>4</v>
      </c>
      <c r="G1077">
        <v>11</v>
      </c>
      <c r="H1077">
        <v>4</v>
      </c>
      <c r="I1077">
        <v>107</v>
      </c>
      <c r="J1077">
        <v>310246.09465010802</v>
      </c>
      <c r="K1077">
        <v>362728.10581919202</v>
      </c>
      <c r="L1077">
        <v>326861.3203125</v>
      </c>
      <c r="M1077">
        <v>223871.60912737701</v>
      </c>
      <c r="N1077">
        <v>121351.781916718</v>
      </c>
      <c r="O1077">
        <v>139073.73107549001</v>
      </c>
      <c r="P1077">
        <v>128283.132094717</v>
      </c>
      <c r="Q1077" t="s">
        <v>732</v>
      </c>
    </row>
    <row r="1078" spans="1:17" x14ac:dyDescent="0.35">
      <c r="A1078" t="s">
        <v>154</v>
      </c>
      <c r="B1078" t="s">
        <v>7593</v>
      </c>
      <c r="C1078" t="s">
        <v>7594</v>
      </c>
      <c r="D1078">
        <v>0</v>
      </c>
      <c r="E1078">
        <v>30</v>
      </c>
      <c r="F1078">
        <v>6</v>
      </c>
      <c r="G1078">
        <v>18</v>
      </c>
      <c r="H1078">
        <v>6</v>
      </c>
      <c r="I1078">
        <v>331</v>
      </c>
      <c r="J1078">
        <v>537029.49100816902</v>
      </c>
      <c r="K1078">
        <v>439432.654742493</v>
      </c>
      <c r="L1078">
        <v>414453.296875</v>
      </c>
      <c r="M1078">
        <v>437478.93943929602</v>
      </c>
      <c r="N1078" t="s">
        <v>732</v>
      </c>
      <c r="O1078">
        <v>55671.565225027203</v>
      </c>
      <c r="P1078" t="s">
        <v>732</v>
      </c>
      <c r="Q1078" t="s">
        <v>732</v>
      </c>
    </row>
    <row r="1079" spans="1:17" x14ac:dyDescent="0.35">
      <c r="A1079" t="s">
        <v>154</v>
      </c>
      <c r="B1079" t="s">
        <v>7595</v>
      </c>
      <c r="C1079" t="s">
        <v>7596</v>
      </c>
      <c r="D1079">
        <v>0</v>
      </c>
      <c r="E1079">
        <v>45</v>
      </c>
      <c r="F1079">
        <v>5</v>
      </c>
      <c r="G1079">
        <v>13</v>
      </c>
      <c r="H1079">
        <v>5</v>
      </c>
      <c r="I1079">
        <v>149</v>
      </c>
      <c r="J1079">
        <v>1016656.65430099</v>
      </c>
      <c r="K1079">
        <v>984876.06471304398</v>
      </c>
      <c r="L1079">
        <v>844071.046875</v>
      </c>
      <c r="M1079">
        <v>529149.17411003599</v>
      </c>
      <c r="N1079" t="s">
        <v>732</v>
      </c>
      <c r="O1079" t="s">
        <v>732</v>
      </c>
      <c r="P1079" t="s">
        <v>732</v>
      </c>
      <c r="Q1079" t="s">
        <v>732</v>
      </c>
    </row>
    <row r="1080" spans="1:17" x14ac:dyDescent="0.35">
      <c r="A1080" t="s">
        <v>154</v>
      </c>
      <c r="B1080" t="s">
        <v>7597</v>
      </c>
      <c r="C1080" t="s">
        <v>7598</v>
      </c>
      <c r="D1080">
        <v>0</v>
      </c>
      <c r="E1080">
        <v>34</v>
      </c>
      <c r="F1080">
        <v>9</v>
      </c>
      <c r="G1080">
        <v>30</v>
      </c>
      <c r="H1080">
        <v>9</v>
      </c>
      <c r="I1080">
        <v>259</v>
      </c>
      <c r="J1080">
        <v>687784.03662274801</v>
      </c>
      <c r="K1080">
        <v>545403.34483035596</v>
      </c>
      <c r="L1080">
        <v>677903.1875</v>
      </c>
      <c r="M1080">
        <v>537463.38112740603</v>
      </c>
      <c r="N1080">
        <v>59447.463425888403</v>
      </c>
      <c r="O1080">
        <v>97486.287372459905</v>
      </c>
      <c r="P1080">
        <v>15518.2896243177</v>
      </c>
      <c r="Q1080" t="s">
        <v>732</v>
      </c>
    </row>
    <row r="1081" spans="1:17" x14ac:dyDescent="0.35">
      <c r="A1081" t="s">
        <v>154</v>
      </c>
      <c r="B1081" t="s">
        <v>7599</v>
      </c>
      <c r="C1081" t="s">
        <v>7600</v>
      </c>
      <c r="D1081">
        <v>0</v>
      </c>
      <c r="E1081">
        <v>18</v>
      </c>
      <c r="F1081">
        <v>5</v>
      </c>
      <c r="G1081">
        <v>27</v>
      </c>
      <c r="H1081">
        <v>5</v>
      </c>
      <c r="I1081">
        <v>269</v>
      </c>
      <c r="J1081">
        <v>2411702.0070054899</v>
      </c>
      <c r="K1081">
        <v>2336781.7477307199</v>
      </c>
      <c r="L1081">
        <v>1861676.328125</v>
      </c>
      <c r="M1081">
        <v>1222583.46934746</v>
      </c>
      <c r="N1081">
        <v>48691.988545288703</v>
      </c>
      <c r="O1081" t="s">
        <v>732</v>
      </c>
      <c r="P1081">
        <v>19670.203421394301</v>
      </c>
      <c r="Q1081" t="s">
        <v>732</v>
      </c>
    </row>
    <row r="1082" spans="1:17" x14ac:dyDescent="0.35">
      <c r="A1082" t="s">
        <v>154</v>
      </c>
      <c r="B1082" t="s">
        <v>7601</v>
      </c>
      <c r="C1082" t="s">
        <v>7602</v>
      </c>
      <c r="D1082">
        <v>0</v>
      </c>
      <c r="E1082">
        <v>35</v>
      </c>
      <c r="F1082">
        <v>3</v>
      </c>
      <c r="G1082">
        <v>8</v>
      </c>
      <c r="H1082">
        <v>3</v>
      </c>
      <c r="I1082">
        <v>79</v>
      </c>
      <c r="J1082">
        <v>936889.54266380798</v>
      </c>
      <c r="K1082">
        <v>996479.10550867894</v>
      </c>
      <c r="L1082">
        <v>800862.453125</v>
      </c>
      <c r="M1082">
        <v>852590.927674448</v>
      </c>
      <c r="N1082">
        <v>63224.238266704902</v>
      </c>
      <c r="O1082">
        <v>96616.324174875306</v>
      </c>
      <c r="P1082">
        <v>89393.973294973199</v>
      </c>
      <c r="Q1082" t="s">
        <v>732</v>
      </c>
    </row>
    <row r="1083" spans="1:17" x14ac:dyDescent="0.35">
      <c r="A1083" t="s">
        <v>154</v>
      </c>
      <c r="B1083" t="s">
        <v>7603</v>
      </c>
      <c r="C1083" t="s">
        <v>7604</v>
      </c>
      <c r="D1083">
        <v>0</v>
      </c>
      <c r="E1083">
        <v>16</v>
      </c>
      <c r="F1083">
        <v>4</v>
      </c>
      <c r="G1083">
        <v>35</v>
      </c>
      <c r="H1083">
        <v>4</v>
      </c>
      <c r="I1083">
        <v>325</v>
      </c>
      <c r="J1083">
        <v>1000853.35831423</v>
      </c>
      <c r="K1083">
        <v>1239536.07823011</v>
      </c>
      <c r="L1083">
        <v>1522219.984375</v>
      </c>
      <c r="M1083">
        <v>1438725.1785331699</v>
      </c>
      <c r="N1083">
        <v>3604700.7080399599</v>
      </c>
      <c r="O1083">
        <v>2729487.6430022302</v>
      </c>
      <c r="P1083">
        <v>2619336.7311861599</v>
      </c>
      <c r="Q1083">
        <v>922347.97505768004</v>
      </c>
    </row>
    <row r="1084" spans="1:17" x14ac:dyDescent="0.35">
      <c r="A1084" t="s">
        <v>154</v>
      </c>
      <c r="B1084" t="s">
        <v>7605</v>
      </c>
      <c r="C1084" t="s">
        <v>7606</v>
      </c>
      <c r="D1084">
        <v>0</v>
      </c>
      <c r="E1084">
        <v>55</v>
      </c>
      <c r="F1084">
        <v>6</v>
      </c>
      <c r="G1084">
        <v>73</v>
      </c>
      <c r="H1084">
        <v>6</v>
      </c>
      <c r="I1084">
        <v>106</v>
      </c>
      <c r="J1084">
        <v>1449862.87731423</v>
      </c>
      <c r="K1084">
        <v>1890920.3263081701</v>
      </c>
      <c r="L1084">
        <v>2004533.4296875</v>
      </c>
      <c r="M1084">
        <v>959628.40737238596</v>
      </c>
      <c r="N1084">
        <v>27043518.4960039</v>
      </c>
      <c r="O1084">
        <v>31283067.318119001</v>
      </c>
      <c r="P1084">
        <v>10792789.8691679</v>
      </c>
      <c r="Q1084">
        <v>5731119.4150882196</v>
      </c>
    </row>
    <row r="1085" spans="1:17" x14ac:dyDescent="0.35">
      <c r="A1085" t="s">
        <v>154</v>
      </c>
      <c r="B1085" t="s">
        <v>7607</v>
      </c>
      <c r="C1085" t="s">
        <v>7608</v>
      </c>
      <c r="D1085">
        <v>0</v>
      </c>
      <c r="E1085">
        <v>23</v>
      </c>
      <c r="F1085">
        <v>6</v>
      </c>
      <c r="G1085">
        <v>12</v>
      </c>
      <c r="H1085">
        <v>6</v>
      </c>
      <c r="I1085">
        <v>342</v>
      </c>
      <c r="J1085">
        <v>138973.49738234401</v>
      </c>
      <c r="K1085">
        <v>160148.47724415499</v>
      </c>
      <c r="L1085">
        <v>184085.453125</v>
      </c>
      <c r="M1085">
        <v>131377.199866749</v>
      </c>
      <c r="N1085">
        <v>53976.969615792099</v>
      </c>
      <c r="O1085">
        <v>43281.978380621404</v>
      </c>
      <c r="P1085" t="s">
        <v>732</v>
      </c>
      <c r="Q1085" t="s">
        <v>732</v>
      </c>
    </row>
    <row r="1086" spans="1:17" x14ac:dyDescent="0.35">
      <c r="A1086" t="s">
        <v>154</v>
      </c>
      <c r="B1086" t="s">
        <v>7609</v>
      </c>
      <c r="C1086" t="s">
        <v>7610</v>
      </c>
      <c r="D1086">
        <v>0</v>
      </c>
      <c r="E1086">
        <v>8</v>
      </c>
      <c r="F1086">
        <v>6</v>
      </c>
      <c r="G1086">
        <v>9</v>
      </c>
      <c r="H1086">
        <v>6</v>
      </c>
      <c r="I1086">
        <v>847</v>
      </c>
      <c r="J1086">
        <v>125352.916238859</v>
      </c>
      <c r="K1086">
        <v>130508.135686009</v>
      </c>
      <c r="L1086">
        <v>126245.76171875</v>
      </c>
      <c r="M1086">
        <v>110086.4736306</v>
      </c>
      <c r="N1086">
        <v>112487.201669758</v>
      </c>
      <c r="O1086">
        <v>28175.279887229401</v>
      </c>
      <c r="P1086">
        <v>29906.213297493399</v>
      </c>
      <c r="Q1086" t="s">
        <v>732</v>
      </c>
    </row>
    <row r="1087" spans="1:17" x14ac:dyDescent="0.35">
      <c r="A1087" t="s">
        <v>154</v>
      </c>
      <c r="B1087" t="s">
        <v>7611</v>
      </c>
      <c r="C1087" t="s">
        <v>7612</v>
      </c>
      <c r="D1087">
        <v>0</v>
      </c>
      <c r="E1087">
        <v>31</v>
      </c>
      <c r="F1087">
        <v>6</v>
      </c>
      <c r="G1087">
        <v>13</v>
      </c>
      <c r="H1087">
        <v>6</v>
      </c>
      <c r="I1087">
        <v>271</v>
      </c>
      <c r="J1087">
        <v>177270.70322747799</v>
      </c>
      <c r="K1087">
        <v>100346.584927655</v>
      </c>
      <c r="L1087">
        <v>202191.40234375</v>
      </c>
      <c r="M1087">
        <v>155744.83589372001</v>
      </c>
      <c r="N1087" t="s">
        <v>732</v>
      </c>
      <c r="O1087" t="s">
        <v>732</v>
      </c>
      <c r="P1087" t="s">
        <v>732</v>
      </c>
      <c r="Q1087" t="s">
        <v>732</v>
      </c>
    </row>
    <row r="1088" spans="1:17" x14ac:dyDescent="0.35">
      <c r="A1088" t="s">
        <v>154</v>
      </c>
      <c r="B1088" t="s">
        <v>7613</v>
      </c>
      <c r="C1088" t="s">
        <v>7614</v>
      </c>
      <c r="D1088">
        <v>0</v>
      </c>
      <c r="E1088">
        <v>14</v>
      </c>
      <c r="F1088">
        <v>5</v>
      </c>
      <c r="G1088">
        <v>16</v>
      </c>
      <c r="H1088">
        <v>5</v>
      </c>
      <c r="I1088">
        <v>376</v>
      </c>
      <c r="J1088">
        <v>657207.731461672</v>
      </c>
      <c r="K1088">
        <v>659543.75096099498</v>
      </c>
      <c r="L1088">
        <v>690452.73046875</v>
      </c>
      <c r="M1088">
        <v>635737.38185626501</v>
      </c>
      <c r="N1088">
        <v>113124.875412669</v>
      </c>
      <c r="O1088">
        <v>167173.224289871</v>
      </c>
      <c r="P1088">
        <v>14609.624041139899</v>
      </c>
      <c r="Q1088" t="s">
        <v>732</v>
      </c>
    </row>
    <row r="1089" spans="1:17" x14ac:dyDescent="0.35">
      <c r="A1089" t="s">
        <v>154</v>
      </c>
      <c r="B1089" t="s">
        <v>7615</v>
      </c>
      <c r="C1089" t="s">
        <v>7616</v>
      </c>
      <c r="D1089">
        <v>0</v>
      </c>
      <c r="E1089">
        <v>38</v>
      </c>
      <c r="F1089">
        <v>6</v>
      </c>
      <c r="G1089">
        <v>15</v>
      </c>
      <c r="H1089">
        <v>6</v>
      </c>
      <c r="I1089">
        <v>250</v>
      </c>
      <c r="J1089">
        <v>71573.064969473795</v>
      </c>
      <c r="K1089">
        <v>82592.983618664395</v>
      </c>
      <c r="L1089">
        <v>99826.8359375</v>
      </c>
      <c r="M1089">
        <v>69341.334946848103</v>
      </c>
      <c r="N1089">
        <v>185410.02450203901</v>
      </c>
      <c r="O1089">
        <v>245010.94588655201</v>
      </c>
      <c r="P1089">
        <v>130962.502296401</v>
      </c>
      <c r="Q1089" t="s">
        <v>732</v>
      </c>
    </row>
    <row r="1090" spans="1:17" x14ac:dyDescent="0.35">
      <c r="A1090" t="s">
        <v>154</v>
      </c>
      <c r="B1090" t="s">
        <v>7617</v>
      </c>
      <c r="C1090" t="s">
        <v>7618</v>
      </c>
      <c r="D1090">
        <v>0</v>
      </c>
      <c r="E1090">
        <v>19</v>
      </c>
      <c r="F1090">
        <v>4</v>
      </c>
      <c r="G1090">
        <v>15</v>
      </c>
      <c r="H1090">
        <v>4</v>
      </c>
      <c r="I1090">
        <v>310</v>
      </c>
      <c r="J1090">
        <v>678152.01254091901</v>
      </c>
      <c r="K1090">
        <v>611348.80748474202</v>
      </c>
      <c r="L1090">
        <v>644514.21875</v>
      </c>
      <c r="M1090">
        <v>606488.62134499196</v>
      </c>
      <c r="N1090">
        <v>217281.15980177501</v>
      </c>
      <c r="O1090">
        <v>398633.93210457801</v>
      </c>
      <c r="P1090">
        <v>30261.5329902921</v>
      </c>
      <c r="Q1090" t="s">
        <v>732</v>
      </c>
    </row>
    <row r="1091" spans="1:17" x14ac:dyDescent="0.35">
      <c r="A1091" t="s">
        <v>154</v>
      </c>
      <c r="B1091" t="s">
        <v>7619</v>
      </c>
      <c r="C1091" t="s">
        <v>7620</v>
      </c>
      <c r="D1091">
        <v>0</v>
      </c>
      <c r="E1091">
        <v>36</v>
      </c>
      <c r="F1091">
        <v>7</v>
      </c>
      <c r="G1091">
        <v>12</v>
      </c>
      <c r="H1091">
        <v>7</v>
      </c>
      <c r="I1091">
        <v>261</v>
      </c>
      <c r="J1091">
        <v>199141.425978413</v>
      </c>
      <c r="K1091">
        <v>245052.23693487199</v>
      </c>
      <c r="L1091">
        <v>332387.41015625</v>
      </c>
      <c r="M1091">
        <v>203931.33175968699</v>
      </c>
      <c r="N1091">
        <v>76774.221456010797</v>
      </c>
      <c r="O1091">
        <v>103759.43705303701</v>
      </c>
      <c r="P1091" t="s">
        <v>732</v>
      </c>
      <c r="Q1091" t="s">
        <v>732</v>
      </c>
    </row>
    <row r="1092" spans="1:17" x14ac:dyDescent="0.35">
      <c r="A1092" t="s">
        <v>154</v>
      </c>
      <c r="B1092" t="s">
        <v>7621</v>
      </c>
      <c r="C1092" t="s">
        <v>7622</v>
      </c>
      <c r="D1092">
        <v>0</v>
      </c>
      <c r="E1092">
        <v>43</v>
      </c>
      <c r="F1092">
        <v>5</v>
      </c>
      <c r="G1092">
        <v>76</v>
      </c>
      <c r="H1092">
        <v>5</v>
      </c>
      <c r="I1092">
        <v>92</v>
      </c>
      <c r="J1092">
        <v>7711703.1836747704</v>
      </c>
      <c r="K1092">
        <v>6289372.49604028</v>
      </c>
      <c r="L1092">
        <v>6659874.83203125</v>
      </c>
      <c r="M1092">
        <v>4892322.0864630099</v>
      </c>
      <c r="N1092">
        <v>62297255.793366298</v>
      </c>
      <c r="O1092">
        <v>50952577.6989346</v>
      </c>
      <c r="P1092">
        <v>50577711.297047101</v>
      </c>
      <c r="Q1092">
        <v>14213161.4457772</v>
      </c>
    </row>
    <row r="1093" spans="1:17" x14ac:dyDescent="0.35">
      <c r="A1093" t="s">
        <v>154</v>
      </c>
      <c r="B1093" t="s">
        <v>7623</v>
      </c>
      <c r="C1093" t="s">
        <v>7624</v>
      </c>
      <c r="D1093">
        <v>0</v>
      </c>
      <c r="E1093">
        <v>27</v>
      </c>
      <c r="F1093">
        <v>7</v>
      </c>
      <c r="G1093">
        <v>16</v>
      </c>
      <c r="H1093">
        <v>7</v>
      </c>
      <c r="I1093">
        <v>307</v>
      </c>
      <c r="J1093">
        <v>311538.381217619</v>
      </c>
      <c r="K1093">
        <v>396640.97477173997</v>
      </c>
      <c r="L1093">
        <v>443225.03125</v>
      </c>
      <c r="M1093">
        <v>187594.247336714</v>
      </c>
      <c r="N1093">
        <v>36041.979188623198</v>
      </c>
      <c r="O1093">
        <v>107636.110843089</v>
      </c>
      <c r="P1093" t="s">
        <v>732</v>
      </c>
      <c r="Q1093" t="s">
        <v>732</v>
      </c>
    </row>
    <row r="1094" spans="1:17" x14ac:dyDescent="0.35">
      <c r="A1094" t="s">
        <v>154</v>
      </c>
      <c r="B1094" t="s">
        <v>7625</v>
      </c>
      <c r="C1094" t="s">
        <v>7626</v>
      </c>
      <c r="D1094">
        <v>0</v>
      </c>
      <c r="E1094">
        <v>31</v>
      </c>
      <c r="F1094">
        <v>5</v>
      </c>
      <c r="G1094">
        <v>8</v>
      </c>
      <c r="H1094">
        <v>5</v>
      </c>
      <c r="I1094">
        <v>216</v>
      </c>
      <c r="J1094">
        <v>282040.69630098803</v>
      </c>
      <c r="K1094">
        <v>393521.48956220702</v>
      </c>
      <c r="L1094">
        <v>396904.53125</v>
      </c>
      <c r="M1094">
        <v>162030.084258627</v>
      </c>
      <c r="N1094" t="s">
        <v>732</v>
      </c>
      <c r="O1094">
        <v>132698.65164014199</v>
      </c>
      <c r="P1094" t="s">
        <v>732</v>
      </c>
      <c r="Q1094">
        <v>84067.138279290593</v>
      </c>
    </row>
    <row r="1095" spans="1:17" x14ac:dyDescent="0.35">
      <c r="A1095" t="s">
        <v>154</v>
      </c>
      <c r="B1095" t="s">
        <v>7627</v>
      </c>
      <c r="C1095" t="s">
        <v>7628</v>
      </c>
      <c r="D1095">
        <v>0</v>
      </c>
      <c r="E1095">
        <v>31</v>
      </c>
      <c r="F1095">
        <v>5</v>
      </c>
      <c r="G1095">
        <v>19</v>
      </c>
      <c r="H1095">
        <v>5</v>
      </c>
      <c r="I1095">
        <v>206</v>
      </c>
      <c r="J1095">
        <v>239784.809769146</v>
      </c>
      <c r="K1095">
        <v>158331.180157984</v>
      </c>
      <c r="L1095">
        <v>418624.48828125</v>
      </c>
      <c r="M1095">
        <v>211599.58960506201</v>
      </c>
      <c r="N1095" t="s">
        <v>732</v>
      </c>
      <c r="O1095">
        <v>44509.454574108502</v>
      </c>
      <c r="P1095">
        <v>24711.665646159101</v>
      </c>
      <c r="Q1095" t="s">
        <v>732</v>
      </c>
    </row>
    <row r="1096" spans="1:17" x14ac:dyDescent="0.35">
      <c r="A1096" t="s">
        <v>154</v>
      </c>
      <c r="B1096" t="s">
        <v>7629</v>
      </c>
      <c r="C1096" t="s">
        <v>7630</v>
      </c>
      <c r="D1096">
        <v>0</v>
      </c>
      <c r="E1096">
        <v>20</v>
      </c>
      <c r="F1096">
        <v>5</v>
      </c>
      <c r="G1096">
        <v>15</v>
      </c>
      <c r="H1096">
        <v>5</v>
      </c>
      <c r="I1096">
        <v>329</v>
      </c>
      <c r="J1096">
        <v>536889.17827955401</v>
      </c>
      <c r="K1096">
        <v>467487.99482037302</v>
      </c>
      <c r="L1096">
        <v>614885.5703125</v>
      </c>
      <c r="M1096">
        <v>680559.11448892101</v>
      </c>
      <c r="N1096">
        <v>1930684.4091936599</v>
      </c>
      <c r="O1096">
        <v>296601.18783080601</v>
      </c>
      <c r="P1096">
        <v>363987.68324393901</v>
      </c>
      <c r="Q1096">
        <v>288247.87770769699</v>
      </c>
    </row>
    <row r="1097" spans="1:17" x14ac:dyDescent="0.35">
      <c r="A1097" t="s">
        <v>154</v>
      </c>
      <c r="B1097" t="s">
        <v>7631</v>
      </c>
      <c r="C1097" t="s">
        <v>7632</v>
      </c>
      <c r="D1097">
        <v>0</v>
      </c>
      <c r="E1097">
        <v>49</v>
      </c>
      <c r="F1097">
        <v>6</v>
      </c>
      <c r="G1097">
        <v>20</v>
      </c>
      <c r="H1097">
        <v>6</v>
      </c>
      <c r="I1097">
        <v>106</v>
      </c>
      <c r="J1097">
        <v>1302456.9917345699</v>
      </c>
      <c r="K1097">
        <v>858326.42480514396</v>
      </c>
      <c r="L1097">
        <v>816202.609375</v>
      </c>
      <c r="M1097">
        <v>329104.243983705</v>
      </c>
      <c r="N1097">
        <v>25332.738722652499</v>
      </c>
      <c r="O1097">
        <v>40057.970727349399</v>
      </c>
      <c r="P1097">
        <v>16319.4271829729</v>
      </c>
      <c r="Q1097">
        <v>35934.019830218902</v>
      </c>
    </row>
    <row r="1098" spans="1:17" x14ac:dyDescent="0.35">
      <c r="A1098" t="s">
        <v>154</v>
      </c>
      <c r="B1098" t="s">
        <v>7633</v>
      </c>
      <c r="C1098" t="s">
        <v>7634</v>
      </c>
      <c r="D1098">
        <v>0</v>
      </c>
      <c r="E1098">
        <v>19</v>
      </c>
      <c r="F1098">
        <v>4</v>
      </c>
      <c r="G1098">
        <v>27</v>
      </c>
      <c r="H1098">
        <v>4</v>
      </c>
      <c r="I1098">
        <v>255</v>
      </c>
      <c r="J1098">
        <v>465785.02847349801</v>
      </c>
      <c r="K1098">
        <v>426199.23714913399</v>
      </c>
      <c r="L1098">
        <v>596267.85546875</v>
      </c>
      <c r="M1098">
        <v>606215.367813488</v>
      </c>
      <c r="N1098">
        <v>885345.63905702904</v>
      </c>
      <c r="O1098">
        <v>776832.035675099</v>
      </c>
      <c r="P1098">
        <v>970715.00377015199</v>
      </c>
      <c r="Q1098">
        <v>592183.20073204394</v>
      </c>
    </row>
    <row r="1099" spans="1:17" x14ac:dyDescent="0.35">
      <c r="A1099" t="s">
        <v>154</v>
      </c>
      <c r="B1099" t="s">
        <v>7635</v>
      </c>
      <c r="C1099" t="s">
        <v>7636</v>
      </c>
      <c r="D1099">
        <v>0</v>
      </c>
      <c r="E1099">
        <v>14</v>
      </c>
      <c r="F1099">
        <v>7</v>
      </c>
      <c r="G1099">
        <v>8</v>
      </c>
      <c r="H1099">
        <v>7</v>
      </c>
      <c r="I1099">
        <v>571</v>
      </c>
      <c r="J1099">
        <v>177308.924341162</v>
      </c>
      <c r="K1099">
        <v>199576.309095267</v>
      </c>
      <c r="L1099">
        <v>180907.58984375</v>
      </c>
      <c r="M1099">
        <v>207152.39459256199</v>
      </c>
      <c r="N1099">
        <v>60251.300534109403</v>
      </c>
      <c r="O1099">
        <v>14057.3387270533</v>
      </c>
      <c r="P1099">
        <v>20916.290463697202</v>
      </c>
      <c r="Q1099" t="s">
        <v>732</v>
      </c>
    </row>
    <row r="1100" spans="1:17" x14ac:dyDescent="0.35">
      <c r="A1100" t="s">
        <v>154</v>
      </c>
      <c r="B1100" t="s">
        <v>7637</v>
      </c>
      <c r="C1100" t="s">
        <v>7638</v>
      </c>
      <c r="D1100">
        <v>0</v>
      </c>
      <c r="E1100">
        <v>14</v>
      </c>
      <c r="F1100">
        <v>6</v>
      </c>
      <c r="G1100">
        <v>12</v>
      </c>
      <c r="H1100">
        <v>6</v>
      </c>
      <c r="I1100">
        <v>423</v>
      </c>
      <c r="J1100">
        <v>449938.817417591</v>
      </c>
      <c r="K1100">
        <v>555263.84461862501</v>
      </c>
      <c r="L1100">
        <v>554266.6640625</v>
      </c>
      <c r="M1100">
        <v>469822.10005015199</v>
      </c>
      <c r="N1100">
        <v>188826.60923274001</v>
      </c>
      <c r="O1100">
        <v>217502.381493444</v>
      </c>
      <c r="P1100">
        <v>238268.93479955901</v>
      </c>
      <c r="Q1100">
        <v>310552.79693911801</v>
      </c>
    </row>
    <row r="1101" spans="1:17" x14ac:dyDescent="0.35">
      <c r="A1101" t="s">
        <v>154</v>
      </c>
      <c r="B1101" t="s">
        <v>7639</v>
      </c>
      <c r="C1101" t="s">
        <v>7640</v>
      </c>
      <c r="D1101">
        <v>0</v>
      </c>
      <c r="E1101">
        <v>42</v>
      </c>
      <c r="F1101">
        <v>6</v>
      </c>
      <c r="G1101">
        <v>15</v>
      </c>
      <c r="H1101">
        <v>6</v>
      </c>
      <c r="I1101">
        <v>139</v>
      </c>
      <c r="J1101">
        <v>416528.954424756</v>
      </c>
      <c r="K1101">
        <v>383908.550058686</v>
      </c>
      <c r="L1101">
        <v>469819.9609375</v>
      </c>
      <c r="M1101">
        <v>302308.51998503</v>
      </c>
      <c r="N1101">
        <v>29175.418205542901</v>
      </c>
      <c r="O1101">
        <v>343344.06088455103</v>
      </c>
      <c r="P1101" t="s">
        <v>732</v>
      </c>
      <c r="Q1101" t="s">
        <v>732</v>
      </c>
    </row>
    <row r="1102" spans="1:17" x14ac:dyDescent="0.35">
      <c r="A1102" t="s">
        <v>154</v>
      </c>
      <c r="B1102" t="s">
        <v>7641</v>
      </c>
      <c r="C1102" t="s">
        <v>7642</v>
      </c>
      <c r="D1102">
        <v>0</v>
      </c>
      <c r="E1102">
        <v>32</v>
      </c>
      <c r="F1102">
        <v>4</v>
      </c>
      <c r="G1102">
        <v>25</v>
      </c>
      <c r="H1102">
        <v>4</v>
      </c>
      <c r="I1102">
        <v>137</v>
      </c>
      <c r="J1102">
        <v>1875680.83997867</v>
      </c>
      <c r="K1102">
        <v>1574096.6836032399</v>
      </c>
      <c r="L1102">
        <v>1177482.375</v>
      </c>
      <c r="M1102">
        <v>1010109.24596675</v>
      </c>
      <c r="N1102">
        <v>917033.23407513497</v>
      </c>
      <c r="O1102">
        <v>1274747.39650913</v>
      </c>
      <c r="P1102">
        <v>538688.86063609202</v>
      </c>
      <c r="Q1102">
        <v>294581.986033583</v>
      </c>
    </row>
    <row r="1103" spans="1:17" x14ac:dyDescent="0.35">
      <c r="A1103" t="s">
        <v>154</v>
      </c>
      <c r="B1103" t="s">
        <v>451</v>
      </c>
      <c r="C1103" t="s">
        <v>7643</v>
      </c>
      <c r="D1103">
        <v>0</v>
      </c>
      <c r="E1103">
        <v>27</v>
      </c>
      <c r="F1103">
        <v>3</v>
      </c>
      <c r="G1103">
        <v>12</v>
      </c>
      <c r="H1103">
        <v>3</v>
      </c>
      <c r="I1103">
        <v>135</v>
      </c>
      <c r="J1103">
        <v>614992.89468189096</v>
      </c>
      <c r="K1103">
        <v>625741.17542740004</v>
      </c>
      <c r="L1103">
        <v>708964.234375</v>
      </c>
      <c r="M1103">
        <v>638243.658490045</v>
      </c>
      <c r="N1103">
        <v>36391.372502177903</v>
      </c>
      <c r="O1103" t="s">
        <v>732</v>
      </c>
      <c r="P1103">
        <v>30898.813996264202</v>
      </c>
      <c r="Q1103">
        <v>44320.529261914002</v>
      </c>
    </row>
    <row r="1104" spans="1:17" x14ac:dyDescent="0.35">
      <c r="A1104" t="s">
        <v>154</v>
      </c>
      <c r="B1104" t="s">
        <v>7644</v>
      </c>
      <c r="C1104" t="s">
        <v>7645</v>
      </c>
      <c r="D1104">
        <v>0</v>
      </c>
      <c r="E1104">
        <v>19</v>
      </c>
      <c r="F1104">
        <v>7</v>
      </c>
      <c r="G1104">
        <v>12</v>
      </c>
      <c r="H1104">
        <v>7</v>
      </c>
      <c r="I1104">
        <v>469</v>
      </c>
      <c r="J1104">
        <v>175021.20492202701</v>
      </c>
      <c r="K1104">
        <v>196836.785187809</v>
      </c>
      <c r="L1104">
        <v>215885.59375</v>
      </c>
      <c r="M1104">
        <v>191603.308931415</v>
      </c>
      <c r="N1104" t="s">
        <v>732</v>
      </c>
      <c r="O1104" t="s">
        <v>732</v>
      </c>
      <c r="P1104" t="s">
        <v>732</v>
      </c>
      <c r="Q1104" t="s">
        <v>732</v>
      </c>
    </row>
    <row r="1105" spans="1:17" x14ac:dyDescent="0.35">
      <c r="A1105" t="s">
        <v>154</v>
      </c>
      <c r="B1105" t="s">
        <v>7646</v>
      </c>
      <c r="C1105" t="s">
        <v>7647</v>
      </c>
      <c r="D1105">
        <v>0</v>
      </c>
      <c r="E1105">
        <v>72</v>
      </c>
      <c r="F1105">
        <v>5</v>
      </c>
      <c r="G1105">
        <v>24</v>
      </c>
      <c r="H1105">
        <v>5</v>
      </c>
      <c r="I1105">
        <v>95</v>
      </c>
      <c r="J1105">
        <v>880439.53342307603</v>
      </c>
      <c r="K1105">
        <v>725678.72944984003</v>
      </c>
      <c r="L1105">
        <v>632815.125</v>
      </c>
      <c r="M1105">
        <v>915325.20381729503</v>
      </c>
      <c r="N1105">
        <v>121424.56123227499</v>
      </c>
      <c r="O1105">
        <v>43213.232844384598</v>
      </c>
      <c r="P1105">
        <v>148634.019698908</v>
      </c>
      <c r="Q1105">
        <v>110651.69126482301</v>
      </c>
    </row>
    <row r="1106" spans="1:17" x14ac:dyDescent="0.35">
      <c r="A1106" t="s">
        <v>154</v>
      </c>
      <c r="B1106" t="s">
        <v>7648</v>
      </c>
      <c r="C1106" t="s">
        <v>7649</v>
      </c>
      <c r="D1106">
        <v>0</v>
      </c>
      <c r="E1106">
        <v>23</v>
      </c>
      <c r="F1106">
        <v>7</v>
      </c>
      <c r="G1106">
        <v>13</v>
      </c>
      <c r="H1106">
        <v>7</v>
      </c>
      <c r="I1106">
        <v>334</v>
      </c>
      <c r="J1106">
        <v>245839.50127255201</v>
      </c>
      <c r="K1106">
        <v>288412.27361652302</v>
      </c>
      <c r="L1106">
        <v>301673.15625</v>
      </c>
      <c r="M1106">
        <v>205289.10573039201</v>
      </c>
      <c r="N1106" t="s">
        <v>732</v>
      </c>
      <c r="O1106" t="s">
        <v>732</v>
      </c>
      <c r="P1106" t="s">
        <v>732</v>
      </c>
      <c r="Q1106" t="s">
        <v>732</v>
      </c>
    </row>
    <row r="1107" spans="1:17" x14ac:dyDescent="0.35">
      <c r="A1107" t="s">
        <v>154</v>
      </c>
      <c r="B1107" t="s">
        <v>419</v>
      </c>
      <c r="C1107" t="s">
        <v>7650</v>
      </c>
      <c r="D1107">
        <v>0</v>
      </c>
      <c r="E1107">
        <v>35</v>
      </c>
      <c r="F1107">
        <v>3</v>
      </c>
      <c r="G1107">
        <v>21</v>
      </c>
      <c r="H1107">
        <v>3</v>
      </c>
      <c r="I1107">
        <v>173</v>
      </c>
      <c r="J1107">
        <v>1586118.26529995</v>
      </c>
      <c r="K1107">
        <v>1372640.1235865101</v>
      </c>
      <c r="L1107">
        <v>1583784.828125</v>
      </c>
      <c r="M1107">
        <v>1147884.3013740401</v>
      </c>
      <c r="N1107">
        <v>702171.52627545397</v>
      </c>
      <c r="O1107">
        <v>1140051.2889022401</v>
      </c>
      <c r="P1107">
        <v>700470.64586532</v>
      </c>
      <c r="Q1107">
        <v>258305.494694714</v>
      </c>
    </row>
    <row r="1108" spans="1:17" x14ac:dyDescent="0.35">
      <c r="A1108" t="s">
        <v>154</v>
      </c>
      <c r="B1108" t="s">
        <v>7651</v>
      </c>
      <c r="C1108" t="s">
        <v>7652</v>
      </c>
      <c r="D1108">
        <v>0</v>
      </c>
      <c r="E1108">
        <v>12</v>
      </c>
      <c r="F1108">
        <v>5</v>
      </c>
      <c r="G1108">
        <v>14</v>
      </c>
      <c r="H1108">
        <v>5</v>
      </c>
      <c r="I1108">
        <v>403</v>
      </c>
      <c r="J1108">
        <v>286135.97185828199</v>
      </c>
      <c r="K1108">
        <v>221446.61284290199</v>
      </c>
      <c r="L1108">
        <v>313346.07421875</v>
      </c>
      <c r="M1108">
        <v>244782.62229874899</v>
      </c>
      <c r="N1108" t="s">
        <v>732</v>
      </c>
      <c r="O1108" t="s">
        <v>732</v>
      </c>
      <c r="P1108">
        <v>21892.119435623201</v>
      </c>
      <c r="Q1108" t="s">
        <v>732</v>
      </c>
    </row>
    <row r="1109" spans="1:17" x14ac:dyDescent="0.35">
      <c r="A1109" t="s">
        <v>154</v>
      </c>
      <c r="B1109" t="s">
        <v>383</v>
      </c>
      <c r="C1109" t="s">
        <v>7653</v>
      </c>
      <c r="D1109">
        <v>0</v>
      </c>
      <c r="E1109">
        <v>28</v>
      </c>
      <c r="F1109">
        <v>4</v>
      </c>
      <c r="G1109">
        <v>28</v>
      </c>
      <c r="H1109">
        <v>4</v>
      </c>
      <c r="I1109">
        <v>167</v>
      </c>
      <c r="J1109">
        <v>2013677.51935183</v>
      </c>
      <c r="K1109">
        <v>2029194.5226138099</v>
      </c>
      <c r="L1109">
        <v>1889278.3125</v>
      </c>
      <c r="M1109">
        <v>1266936.13509338</v>
      </c>
      <c r="N1109">
        <v>1539268.82729189</v>
      </c>
      <c r="O1109">
        <v>1099426.12886056</v>
      </c>
      <c r="P1109">
        <v>3352159.3020020002</v>
      </c>
      <c r="Q1109">
        <v>1150555.69818925</v>
      </c>
    </row>
    <row r="1110" spans="1:17" x14ac:dyDescent="0.35">
      <c r="A1110" t="s">
        <v>154</v>
      </c>
      <c r="B1110" t="s">
        <v>7654</v>
      </c>
      <c r="C1110" t="s">
        <v>7655</v>
      </c>
      <c r="D1110">
        <v>0</v>
      </c>
      <c r="E1110">
        <v>14</v>
      </c>
      <c r="F1110">
        <v>6</v>
      </c>
      <c r="G1110">
        <v>14</v>
      </c>
      <c r="H1110">
        <v>6</v>
      </c>
      <c r="I1110">
        <v>498</v>
      </c>
      <c r="J1110">
        <v>222688.10546939401</v>
      </c>
      <c r="K1110">
        <v>290685.75936249399</v>
      </c>
      <c r="L1110">
        <v>302802.70703125</v>
      </c>
      <c r="M1110">
        <v>283492.45943051501</v>
      </c>
      <c r="N1110">
        <v>154527.70078825401</v>
      </c>
      <c r="O1110">
        <v>202304.337132641</v>
      </c>
      <c r="P1110">
        <v>57670.782557455299</v>
      </c>
      <c r="Q1110">
        <v>37722.306531738897</v>
      </c>
    </row>
    <row r="1111" spans="1:17" x14ac:dyDescent="0.35">
      <c r="A1111" t="s">
        <v>154</v>
      </c>
      <c r="B1111" t="s">
        <v>7656</v>
      </c>
      <c r="C1111" t="s">
        <v>7657</v>
      </c>
      <c r="D1111">
        <v>0</v>
      </c>
      <c r="E1111">
        <v>36</v>
      </c>
      <c r="F1111">
        <v>5</v>
      </c>
      <c r="G1111">
        <v>10</v>
      </c>
      <c r="H1111">
        <v>5</v>
      </c>
      <c r="I1111">
        <v>181</v>
      </c>
      <c r="J1111">
        <v>321502.31228400901</v>
      </c>
      <c r="K1111">
        <v>267180.63040724403</v>
      </c>
      <c r="L1111">
        <v>361683.7578125</v>
      </c>
      <c r="M1111">
        <v>302147.23164725199</v>
      </c>
      <c r="N1111">
        <v>83118.866555757006</v>
      </c>
      <c r="O1111">
        <v>304472.13670357998</v>
      </c>
      <c r="P1111">
        <v>132725.08554955199</v>
      </c>
      <c r="Q1111">
        <v>68529.319996710299</v>
      </c>
    </row>
    <row r="1112" spans="1:17" x14ac:dyDescent="0.35">
      <c r="A1112" t="s">
        <v>154</v>
      </c>
      <c r="B1112" t="s">
        <v>7658</v>
      </c>
      <c r="C1112" t="s">
        <v>7659</v>
      </c>
      <c r="D1112">
        <v>0</v>
      </c>
      <c r="E1112">
        <v>28</v>
      </c>
      <c r="F1112">
        <v>8</v>
      </c>
      <c r="G1112">
        <v>14</v>
      </c>
      <c r="H1112">
        <v>8</v>
      </c>
      <c r="I1112">
        <v>289</v>
      </c>
      <c r="J1112">
        <v>129526.20804451501</v>
      </c>
      <c r="K1112">
        <v>160753.02562377101</v>
      </c>
      <c r="L1112">
        <v>168457.3359375</v>
      </c>
      <c r="M1112">
        <v>70460.590452887307</v>
      </c>
      <c r="N1112" t="s">
        <v>732</v>
      </c>
      <c r="O1112" t="s">
        <v>732</v>
      </c>
      <c r="P1112" t="s">
        <v>732</v>
      </c>
      <c r="Q1112" t="s">
        <v>732</v>
      </c>
    </row>
    <row r="1113" spans="1:17" x14ac:dyDescent="0.35">
      <c r="A1113" t="s">
        <v>154</v>
      </c>
      <c r="B1113" t="s">
        <v>7660</v>
      </c>
      <c r="C1113" t="s">
        <v>7661</v>
      </c>
      <c r="D1113">
        <v>0</v>
      </c>
      <c r="E1113">
        <v>67</v>
      </c>
      <c r="F1113">
        <v>3</v>
      </c>
      <c r="G1113">
        <v>14</v>
      </c>
      <c r="H1113">
        <v>3</v>
      </c>
      <c r="I1113">
        <v>81</v>
      </c>
      <c r="J1113">
        <v>326050.55837646802</v>
      </c>
      <c r="K1113">
        <v>279806.73633125197</v>
      </c>
      <c r="L1113">
        <v>227572.18359375</v>
      </c>
      <c r="M1113">
        <v>226539.89891721201</v>
      </c>
      <c r="N1113">
        <v>36617.239101729203</v>
      </c>
      <c r="O1113">
        <v>70289.877173557907</v>
      </c>
      <c r="P1113">
        <v>40881.313628403397</v>
      </c>
      <c r="Q1113" t="s">
        <v>732</v>
      </c>
    </row>
    <row r="1114" spans="1:17" x14ac:dyDescent="0.35">
      <c r="A1114" t="s">
        <v>154</v>
      </c>
      <c r="B1114" t="s">
        <v>7662</v>
      </c>
      <c r="C1114" t="s">
        <v>7663</v>
      </c>
      <c r="D1114">
        <v>0</v>
      </c>
      <c r="E1114">
        <v>18</v>
      </c>
      <c r="F1114">
        <v>5</v>
      </c>
      <c r="G1114">
        <v>9</v>
      </c>
      <c r="H1114">
        <v>5</v>
      </c>
      <c r="I1114">
        <v>365</v>
      </c>
      <c r="J1114">
        <v>53747.514847826198</v>
      </c>
      <c r="K1114">
        <v>85873.784509805599</v>
      </c>
      <c r="L1114">
        <v>93559.2734375</v>
      </c>
      <c r="M1114">
        <v>66565.902223652694</v>
      </c>
      <c r="N1114" t="s">
        <v>732</v>
      </c>
      <c r="O1114" t="s">
        <v>732</v>
      </c>
      <c r="P1114" t="s">
        <v>732</v>
      </c>
      <c r="Q1114" t="s">
        <v>732</v>
      </c>
    </row>
    <row r="1115" spans="1:17" x14ac:dyDescent="0.35">
      <c r="A1115" t="s">
        <v>154</v>
      </c>
      <c r="B1115" t="s">
        <v>7664</v>
      </c>
      <c r="C1115" t="s">
        <v>7665</v>
      </c>
      <c r="D1115">
        <v>0</v>
      </c>
      <c r="E1115">
        <v>23</v>
      </c>
      <c r="F1115">
        <v>4</v>
      </c>
      <c r="G1115">
        <v>20</v>
      </c>
      <c r="H1115">
        <v>4</v>
      </c>
      <c r="I1115">
        <v>215</v>
      </c>
      <c r="J1115">
        <v>335116.38781474897</v>
      </c>
      <c r="K1115">
        <v>620559.93034364504</v>
      </c>
      <c r="L1115">
        <v>645127.21875</v>
      </c>
      <c r="M1115">
        <v>270975.31820112001</v>
      </c>
      <c r="N1115">
        <v>82313.367322960097</v>
      </c>
      <c r="O1115">
        <v>132562.253947419</v>
      </c>
      <c r="P1115">
        <v>33914.844030108499</v>
      </c>
      <c r="Q1115" t="s">
        <v>732</v>
      </c>
    </row>
    <row r="1116" spans="1:17" x14ac:dyDescent="0.35">
      <c r="A1116" t="s">
        <v>154</v>
      </c>
      <c r="B1116" t="s">
        <v>7666</v>
      </c>
      <c r="C1116" t="s">
        <v>7667</v>
      </c>
      <c r="D1116">
        <v>0</v>
      </c>
      <c r="E1116">
        <v>27</v>
      </c>
      <c r="F1116">
        <v>7</v>
      </c>
      <c r="G1116">
        <v>16</v>
      </c>
      <c r="H1116">
        <v>7</v>
      </c>
      <c r="I1116">
        <v>343</v>
      </c>
      <c r="J1116">
        <v>9488569.9803734701</v>
      </c>
      <c r="K1116">
        <v>5821255.9718902605</v>
      </c>
      <c r="L1116">
        <v>5216741.30078125</v>
      </c>
      <c r="M1116">
        <v>20834784.444538102</v>
      </c>
      <c r="N1116">
        <v>88370911.849324197</v>
      </c>
      <c r="O1116">
        <v>11416740.316071101</v>
      </c>
      <c r="P1116">
        <v>15561288.0617381</v>
      </c>
      <c r="Q1116">
        <v>14879703.855982199</v>
      </c>
    </row>
    <row r="1117" spans="1:17" x14ac:dyDescent="0.35">
      <c r="A1117" t="s">
        <v>154</v>
      </c>
      <c r="B1117" t="s">
        <v>7668</v>
      </c>
      <c r="C1117" t="s">
        <v>7669</v>
      </c>
      <c r="D1117">
        <v>0</v>
      </c>
      <c r="E1117">
        <v>46</v>
      </c>
      <c r="F1117">
        <v>5</v>
      </c>
      <c r="G1117">
        <v>8</v>
      </c>
      <c r="H1117">
        <v>5</v>
      </c>
      <c r="I1117">
        <v>153</v>
      </c>
      <c r="J1117">
        <v>85278.817002204101</v>
      </c>
      <c r="K1117">
        <v>129586.825693013</v>
      </c>
      <c r="L1117">
        <v>158580.84375</v>
      </c>
      <c r="M1117">
        <v>124653.531115174</v>
      </c>
      <c r="N1117" t="s">
        <v>732</v>
      </c>
      <c r="O1117">
        <v>101704.627307662</v>
      </c>
      <c r="P1117" t="s">
        <v>732</v>
      </c>
      <c r="Q1117" t="s">
        <v>732</v>
      </c>
    </row>
    <row r="1118" spans="1:17" x14ac:dyDescent="0.35">
      <c r="A1118" t="s">
        <v>154</v>
      </c>
      <c r="B1118" t="s">
        <v>7670</v>
      </c>
      <c r="C1118" t="s">
        <v>7671</v>
      </c>
      <c r="D1118">
        <v>0</v>
      </c>
      <c r="E1118">
        <v>34</v>
      </c>
      <c r="F1118">
        <v>8</v>
      </c>
      <c r="G1118">
        <v>10</v>
      </c>
      <c r="H1118">
        <v>8</v>
      </c>
      <c r="I1118">
        <v>354</v>
      </c>
      <c r="J1118">
        <v>95306.309387144807</v>
      </c>
      <c r="K1118">
        <v>113093.287064506</v>
      </c>
      <c r="L1118">
        <v>113319.69140625</v>
      </c>
      <c r="M1118">
        <v>86973.691816844803</v>
      </c>
      <c r="N1118" t="s">
        <v>732</v>
      </c>
      <c r="O1118">
        <v>82207.927542709702</v>
      </c>
      <c r="P1118" t="s">
        <v>732</v>
      </c>
      <c r="Q1118" t="s">
        <v>732</v>
      </c>
    </row>
    <row r="1119" spans="1:17" x14ac:dyDescent="0.35">
      <c r="A1119" t="s">
        <v>154</v>
      </c>
      <c r="B1119" t="s">
        <v>7672</v>
      </c>
      <c r="C1119" t="s">
        <v>7673</v>
      </c>
      <c r="D1119">
        <v>0</v>
      </c>
      <c r="E1119">
        <v>11</v>
      </c>
      <c r="F1119">
        <v>7</v>
      </c>
      <c r="G1119">
        <v>17</v>
      </c>
      <c r="H1119">
        <v>7</v>
      </c>
      <c r="I1119">
        <v>759</v>
      </c>
      <c r="J1119">
        <v>269747.98073202901</v>
      </c>
      <c r="K1119">
        <v>269033.09989492799</v>
      </c>
      <c r="L1119">
        <v>291623.41796875</v>
      </c>
      <c r="M1119">
        <v>222241.29756811701</v>
      </c>
      <c r="N1119">
        <v>14564.659397351699</v>
      </c>
      <c r="O1119">
        <v>44319.375370346599</v>
      </c>
      <c r="P1119" t="s">
        <v>732</v>
      </c>
      <c r="Q1119" t="s">
        <v>732</v>
      </c>
    </row>
    <row r="1120" spans="1:17" x14ac:dyDescent="0.35">
      <c r="A1120" t="s">
        <v>154</v>
      </c>
      <c r="B1120" t="s">
        <v>7674</v>
      </c>
      <c r="C1120" t="s">
        <v>7675</v>
      </c>
      <c r="D1120">
        <v>0</v>
      </c>
      <c r="E1120">
        <v>39</v>
      </c>
      <c r="F1120">
        <v>5</v>
      </c>
      <c r="G1120">
        <v>23</v>
      </c>
      <c r="H1120">
        <v>5</v>
      </c>
      <c r="I1120">
        <v>147</v>
      </c>
      <c r="J1120">
        <v>428831.20610791899</v>
      </c>
      <c r="K1120">
        <v>485369.69855371403</v>
      </c>
      <c r="L1120">
        <v>477434.3515625</v>
      </c>
      <c r="M1120">
        <v>420461.68554638902</v>
      </c>
      <c r="N1120">
        <v>1271067.05918229</v>
      </c>
      <c r="O1120">
        <v>1114968.26440838</v>
      </c>
      <c r="P1120">
        <v>1286616.7758587401</v>
      </c>
      <c r="Q1120">
        <v>601936.03682936495</v>
      </c>
    </row>
    <row r="1121" spans="1:17" x14ac:dyDescent="0.35">
      <c r="A1121" t="s">
        <v>154</v>
      </c>
      <c r="B1121" t="s">
        <v>7676</v>
      </c>
      <c r="C1121" t="s">
        <v>7677</v>
      </c>
      <c r="D1121">
        <v>0</v>
      </c>
      <c r="E1121">
        <v>17</v>
      </c>
      <c r="F1121">
        <v>5</v>
      </c>
      <c r="G1121">
        <v>19</v>
      </c>
      <c r="H1121">
        <v>5</v>
      </c>
      <c r="I1121">
        <v>393</v>
      </c>
      <c r="J1121">
        <v>492318.19816151698</v>
      </c>
      <c r="K1121">
        <v>399986.97291041899</v>
      </c>
      <c r="L1121">
        <v>678020.0859375</v>
      </c>
      <c r="M1121">
        <v>437312.72825412703</v>
      </c>
      <c r="N1121">
        <v>70555.024682646894</v>
      </c>
      <c r="O1121">
        <v>196500.28528976001</v>
      </c>
      <c r="P1121">
        <v>59925.7464898381</v>
      </c>
      <c r="Q1121">
        <v>21838.173301837502</v>
      </c>
    </row>
    <row r="1122" spans="1:17" x14ac:dyDescent="0.35">
      <c r="A1122" t="s">
        <v>154</v>
      </c>
      <c r="B1122" t="s">
        <v>7678</v>
      </c>
      <c r="C1122" t="s">
        <v>7679</v>
      </c>
      <c r="D1122">
        <v>0</v>
      </c>
      <c r="E1122">
        <v>13</v>
      </c>
      <c r="F1122">
        <v>7</v>
      </c>
      <c r="G1122">
        <v>20</v>
      </c>
      <c r="H1122">
        <v>7</v>
      </c>
      <c r="I1122">
        <v>641</v>
      </c>
      <c r="J1122">
        <v>111830.583646058</v>
      </c>
      <c r="K1122">
        <v>140830.50565240701</v>
      </c>
      <c r="L1122">
        <v>147697.8515625</v>
      </c>
      <c r="M1122">
        <v>70790.595776159098</v>
      </c>
      <c r="N1122">
        <v>59172.716688095097</v>
      </c>
      <c r="O1122">
        <v>167110.15173443299</v>
      </c>
      <c r="P1122" t="s">
        <v>732</v>
      </c>
      <c r="Q1122" t="s">
        <v>732</v>
      </c>
    </row>
    <row r="1123" spans="1:17" x14ac:dyDescent="0.35">
      <c r="A1123" t="s">
        <v>154</v>
      </c>
      <c r="B1123" t="s">
        <v>7680</v>
      </c>
      <c r="C1123" t="s">
        <v>7681</v>
      </c>
      <c r="D1123">
        <v>0</v>
      </c>
      <c r="E1123">
        <v>25</v>
      </c>
      <c r="F1123">
        <v>4</v>
      </c>
      <c r="G1123">
        <v>15</v>
      </c>
      <c r="H1123">
        <v>4</v>
      </c>
      <c r="I1123">
        <v>215</v>
      </c>
      <c r="J1123">
        <v>399790.094599184</v>
      </c>
      <c r="K1123">
        <v>445058.12874270399</v>
      </c>
      <c r="L1123">
        <v>288741.6171875</v>
      </c>
      <c r="M1123">
        <v>300809.832466199</v>
      </c>
      <c r="N1123">
        <v>208761.55280924001</v>
      </c>
      <c r="O1123">
        <v>592269.57103532902</v>
      </c>
      <c r="P1123">
        <v>285912.799576552</v>
      </c>
      <c r="Q1123">
        <v>122337.85227961199</v>
      </c>
    </row>
    <row r="1124" spans="1:17" x14ac:dyDescent="0.35">
      <c r="A1124" t="s">
        <v>154</v>
      </c>
      <c r="B1124" t="s">
        <v>7682</v>
      </c>
      <c r="C1124" t="s">
        <v>7683</v>
      </c>
      <c r="D1124">
        <v>0</v>
      </c>
      <c r="E1124">
        <v>51</v>
      </c>
      <c r="F1124">
        <v>4</v>
      </c>
      <c r="G1124">
        <v>55</v>
      </c>
      <c r="H1124">
        <v>4</v>
      </c>
      <c r="I1124">
        <v>80</v>
      </c>
      <c r="J1124">
        <v>2331638.6319102999</v>
      </c>
      <c r="K1124">
        <v>1958482.0048607499</v>
      </c>
      <c r="L1124">
        <v>1804032.34375</v>
      </c>
      <c r="M1124">
        <v>1694859.9105831101</v>
      </c>
      <c r="N1124">
        <v>1135186.397379</v>
      </c>
      <c r="O1124">
        <v>1258902.8355570801</v>
      </c>
      <c r="P1124">
        <v>1004093.70703115</v>
      </c>
      <c r="Q1124">
        <v>421260.15615203499</v>
      </c>
    </row>
    <row r="1125" spans="1:17" x14ac:dyDescent="0.35">
      <c r="A1125" t="s">
        <v>154</v>
      </c>
      <c r="B1125" t="s">
        <v>7684</v>
      </c>
      <c r="C1125" t="s">
        <v>7685</v>
      </c>
      <c r="D1125">
        <v>0</v>
      </c>
      <c r="E1125">
        <v>36</v>
      </c>
      <c r="F1125">
        <v>4</v>
      </c>
      <c r="G1125">
        <v>24</v>
      </c>
      <c r="H1125">
        <v>4</v>
      </c>
      <c r="I1125">
        <v>149</v>
      </c>
      <c r="J1125">
        <v>367549.91829188698</v>
      </c>
      <c r="K1125">
        <v>341602.71225269098</v>
      </c>
      <c r="L1125">
        <v>437135.9453125</v>
      </c>
      <c r="M1125">
        <v>292037.17641021498</v>
      </c>
      <c r="N1125">
        <v>419250.99983273202</v>
      </c>
      <c r="O1125">
        <v>71574.567610954706</v>
      </c>
      <c r="P1125">
        <v>327182.69432639598</v>
      </c>
      <c r="Q1125">
        <v>107585.09337161</v>
      </c>
    </row>
    <row r="1126" spans="1:17" x14ac:dyDescent="0.35">
      <c r="A1126" t="s">
        <v>154</v>
      </c>
      <c r="B1126" t="s">
        <v>7686</v>
      </c>
      <c r="C1126" t="s">
        <v>7687</v>
      </c>
      <c r="D1126">
        <v>0</v>
      </c>
      <c r="E1126">
        <v>17</v>
      </c>
      <c r="F1126">
        <v>6</v>
      </c>
      <c r="G1126">
        <v>34</v>
      </c>
      <c r="H1126">
        <v>6</v>
      </c>
      <c r="I1126">
        <v>369</v>
      </c>
      <c r="J1126">
        <v>533416.37692084105</v>
      </c>
      <c r="K1126">
        <v>725857.84389295406</v>
      </c>
      <c r="L1126">
        <v>861547.6171875</v>
      </c>
      <c r="M1126">
        <v>434416.66801920102</v>
      </c>
      <c r="N1126">
        <v>823862.883048316</v>
      </c>
      <c r="O1126">
        <v>639130.467563716</v>
      </c>
      <c r="P1126">
        <v>1135078.82231894</v>
      </c>
      <c r="Q1126">
        <v>311507.42164110701</v>
      </c>
    </row>
    <row r="1127" spans="1:17" x14ac:dyDescent="0.35">
      <c r="A1127" t="s">
        <v>154</v>
      </c>
      <c r="B1127" t="s">
        <v>7688</v>
      </c>
      <c r="C1127" t="s">
        <v>7689</v>
      </c>
      <c r="D1127">
        <v>0</v>
      </c>
      <c r="E1127">
        <v>65</v>
      </c>
      <c r="F1127">
        <v>5</v>
      </c>
      <c r="G1127">
        <v>35</v>
      </c>
      <c r="H1127">
        <v>5</v>
      </c>
      <c r="I1127">
        <v>78</v>
      </c>
      <c r="J1127">
        <v>1378301.8679146499</v>
      </c>
      <c r="K1127">
        <v>1206552.6580423701</v>
      </c>
      <c r="L1127">
        <v>1047932.3359375</v>
      </c>
      <c r="M1127">
        <v>1128691.42111097</v>
      </c>
      <c r="N1127">
        <v>930904.266795406</v>
      </c>
      <c r="O1127">
        <v>654116.40483971406</v>
      </c>
      <c r="P1127">
        <v>642733.005844592</v>
      </c>
      <c r="Q1127">
        <v>304600.43457793503</v>
      </c>
    </row>
    <row r="1128" spans="1:17" x14ac:dyDescent="0.35">
      <c r="A1128" t="s">
        <v>154</v>
      </c>
      <c r="B1128" t="s">
        <v>7690</v>
      </c>
      <c r="C1128" t="s">
        <v>7691</v>
      </c>
      <c r="D1128">
        <v>0</v>
      </c>
      <c r="E1128">
        <v>22</v>
      </c>
      <c r="F1128">
        <v>7</v>
      </c>
      <c r="G1128">
        <v>16</v>
      </c>
      <c r="H1128">
        <v>7</v>
      </c>
      <c r="I1128">
        <v>315</v>
      </c>
      <c r="J1128">
        <v>322541.57753195101</v>
      </c>
      <c r="K1128">
        <v>462739.30573869502</v>
      </c>
      <c r="L1128">
        <v>429234.08203125</v>
      </c>
      <c r="M1128">
        <v>298954.52843882999</v>
      </c>
      <c r="N1128" t="s">
        <v>732</v>
      </c>
      <c r="O1128" t="s">
        <v>732</v>
      </c>
      <c r="P1128">
        <v>17541.116668611499</v>
      </c>
      <c r="Q1128" t="s">
        <v>732</v>
      </c>
    </row>
    <row r="1129" spans="1:17" x14ac:dyDescent="0.35">
      <c r="A1129" t="s">
        <v>154</v>
      </c>
      <c r="B1129" t="s">
        <v>7692</v>
      </c>
      <c r="C1129" t="s">
        <v>7693</v>
      </c>
      <c r="D1129">
        <v>0</v>
      </c>
      <c r="E1129">
        <v>22</v>
      </c>
      <c r="F1129">
        <v>7</v>
      </c>
      <c r="G1129">
        <v>14</v>
      </c>
      <c r="H1129">
        <v>7</v>
      </c>
      <c r="I1129">
        <v>321</v>
      </c>
      <c r="J1129">
        <v>220694.18882285699</v>
      </c>
      <c r="K1129">
        <v>236443.00416573699</v>
      </c>
      <c r="L1129">
        <v>235097.2890625</v>
      </c>
      <c r="M1129">
        <v>155488.131886438</v>
      </c>
      <c r="N1129">
        <v>431227.84172294702</v>
      </c>
      <c r="O1129">
        <v>403701.36943008797</v>
      </c>
      <c r="P1129">
        <v>169189.08865750901</v>
      </c>
      <c r="Q1129" t="s">
        <v>732</v>
      </c>
    </row>
    <row r="1130" spans="1:17" x14ac:dyDescent="0.35">
      <c r="A1130" t="s">
        <v>154</v>
      </c>
      <c r="B1130" t="s">
        <v>7694</v>
      </c>
      <c r="C1130" t="s">
        <v>7695</v>
      </c>
      <c r="D1130">
        <v>0</v>
      </c>
      <c r="E1130">
        <v>15</v>
      </c>
      <c r="F1130">
        <v>7</v>
      </c>
      <c r="G1130">
        <v>14</v>
      </c>
      <c r="H1130">
        <v>7</v>
      </c>
      <c r="I1130">
        <v>529</v>
      </c>
      <c r="J1130">
        <v>414444.950628597</v>
      </c>
      <c r="K1130">
        <v>353225.344490844</v>
      </c>
      <c r="L1130">
        <v>349092.54296875</v>
      </c>
      <c r="M1130">
        <v>449912.09346040903</v>
      </c>
      <c r="N1130">
        <v>270649.036152202</v>
      </c>
      <c r="O1130">
        <v>582122.17117544205</v>
      </c>
      <c r="P1130">
        <v>601192.80681687698</v>
      </c>
      <c r="Q1130">
        <v>227134.704494098</v>
      </c>
    </row>
    <row r="1131" spans="1:17" x14ac:dyDescent="0.35">
      <c r="A1131" t="s">
        <v>154</v>
      </c>
      <c r="B1131" t="s">
        <v>7696</v>
      </c>
      <c r="C1131" t="s">
        <v>7697</v>
      </c>
      <c r="D1131">
        <v>0</v>
      </c>
      <c r="E1131">
        <v>14</v>
      </c>
      <c r="F1131">
        <v>7</v>
      </c>
      <c r="G1131">
        <v>18</v>
      </c>
      <c r="H1131">
        <v>7</v>
      </c>
      <c r="I1131">
        <v>466</v>
      </c>
      <c r="J1131">
        <v>167700.760347868</v>
      </c>
      <c r="K1131">
        <v>189168.87385374101</v>
      </c>
      <c r="L1131">
        <v>204146.8984375</v>
      </c>
      <c r="M1131">
        <v>163614.21158073499</v>
      </c>
      <c r="N1131">
        <v>480665.34573943599</v>
      </c>
      <c r="O1131">
        <v>664972.47506382596</v>
      </c>
      <c r="P1131">
        <v>459203.65415359702</v>
      </c>
      <c r="Q1131">
        <v>111290.954904271</v>
      </c>
    </row>
    <row r="1132" spans="1:17" x14ac:dyDescent="0.35">
      <c r="A1132" t="s">
        <v>154</v>
      </c>
      <c r="B1132" t="s">
        <v>7698</v>
      </c>
      <c r="C1132" t="s">
        <v>7699</v>
      </c>
      <c r="D1132">
        <v>0</v>
      </c>
      <c r="E1132">
        <v>50</v>
      </c>
      <c r="F1132">
        <v>4</v>
      </c>
      <c r="G1132">
        <v>10</v>
      </c>
      <c r="H1132">
        <v>4</v>
      </c>
      <c r="I1132">
        <v>88</v>
      </c>
      <c r="J1132">
        <v>165867.05144205599</v>
      </c>
      <c r="K1132">
        <v>168315.404387466</v>
      </c>
      <c r="L1132">
        <v>138625.953125</v>
      </c>
      <c r="M1132">
        <v>120745.529897202</v>
      </c>
      <c r="N1132">
        <v>97293.065188137407</v>
      </c>
      <c r="O1132">
        <v>101821.876543502</v>
      </c>
      <c r="P1132">
        <v>40995.419050647302</v>
      </c>
      <c r="Q1132" t="s">
        <v>732</v>
      </c>
    </row>
    <row r="1133" spans="1:17" x14ac:dyDescent="0.35">
      <c r="A1133" t="s">
        <v>154</v>
      </c>
      <c r="B1133" t="s">
        <v>436</v>
      </c>
      <c r="C1133" t="s">
        <v>7700</v>
      </c>
      <c r="D1133">
        <v>0</v>
      </c>
      <c r="E1133">
        <v>34</v>
      </c>
      <c r="F1133">
        <v>5</v>
      </c>
      <c r="G1133">
        <v>15</v>
      </c>
      <c r="H1133">
        <v>5</v>
      </c>
      <c r="I1133">
        <v>203</v>
      </c>
      <c r="J1133">
        <v>1038046.55196666</v>
      </c>
      <c r="K1133">
        <v>907773.74676275998</v>
      </c>
      <c r="L1133">
        <v>922625.35546875</v>
      </c>
      <c r="M1133">
        <v>547345.70585831697</v>
      </c>
      <c r="N1133" t="s">
        <v>732</v>
      </c>
      <c r="O1133" t="s">
        <v>732</v>
      </c>
      <c r="P1133" t="s">
        <v>732</v>
      </c>
      <c r="Q1133" t="s">
        <v>732</v>
      </c>
    </row>
    <row r="1134" spans="1:17" x14ac:dyDescent="0.35">
      <c r="A1134" t="s">
        <v>154</v>
      </c>
      <c r="B1134" t="s">
        <v>7701</v>
      </c>
      <c r="C1134" t="s">
        <v>7702</v>
      </c>
      <c r="D1134">
        <v>0</v>
      </c>
      <c r="E1134">
        <v>24</v>
      </c>
      <c r="F1134">
        <v>6</v>
      </c>
      <c r="G1134">
        <v>9</v>
      </c>
      <c r="H1134">
        <v>6</v>
      </c>
      <c r="I1134">
        <v>340</v>
      </c>
      <c r="J1134">
        <v>222177.73938298001</v>
      </c>
      <c r="K1134">
        <v>227799.228994417</v>
      </c>
      <c r="L1134">
        <v>277422.0078125</v>
      </c>
      <c r="M1134">
        <v>132031.73739570001</v>
      </c>
      <c r="N1134">
        <v>41786.008209000101</v>
      </c>
      <c r="O1134">
        <v>25374.822361414201</v>
      </c>
      <c r="P1134" t="s">
        <v>732</v>
      </c>
      <c r="Q1134" t="s">
        <v>732</v>
      </c>
    </row>
    <row r="1135" spans="1:17" x14ac:dyDescent="0.35">
      <c r="A1135" t="s">
        <v>154</v>
      </c>
      <c r="B1135" t="s">
        <v>7703</v>
      </c>
      <c r="C1135" t="s">
        <v>7704</v>
      </c>
      <c r="D1135">
        <v>0</v>
      </c>
      <c r="E1135">
        <v>26</v>
      </c>
      <c r="F1135">
        <v>6</v>
      </c>
      <c r="G1135">
        <v>17</v>
      </c>
      <c r="H1135">
        <v>6</v>
      </c>
      <c r="I1135">
        <v>246</v>
      </c>
      <c r="J1135">
        <v>813367.57057310594</v>
      </c>
      <c r="K1135">
        <v>860085.96683096304</v>
      </c>
      <c r="L1135">
        <v>945558.3359375</v>
      </c>
      <c r="M1135">
        <v>604024.85456347198</v>
      </c>
      <c r="N1135" t="s">
        <v>732</v>
      </c>
      <c r="O1135">
        <v>104345.497185945</v>
      </c>
      <c r="P1135">
        <v>101440.381620014</v>
      </c>
      <c r="Q1135">
        <v>107809.809494596</v>
      </c>
    </row>
    <row r="1136" spans="1:17" x14ac:dyDescent="0.35">
      <c r="A1136" t="s">
        <v>154</v>
      </c>
      <c r="B1136" t="s">
        <v>7705</v>
      </c>
      <c r="C1136" t="s">
        <v>7706</v>
      </c>
      <c r="D1136">
        <v>0</v>
      </c>
      <c r="E1136">
        <v>24</v>
      </c>
      <c r="F1136">
        <v>7</v>
      </c>
      <c r="G1136">
        <v>12</v>
      </c>
      <c r="H1136">
        <v>7</v>
      </c>
      <c r="I1136">
        <v>327</v>
      </c>
      <c r="J1136">
        <v>253898.74939557799</v>
      </c>
      <c r="K1136">
        <v>353968.60540544399</v>
      </c>
      <c r="L1136">
        <v>347094.81640625</v>
      </c>
      <c r="M1136">
        <v>337576.251335804</v>
      </c>
      <c r="N1136">
        <v>89055.3829270805</v>
      </c>
      <c r="O1136">
        <v>121194.899888767</v>
      </c>
      <c r="P1136" t="s">
        <v>732</v>
      </c>
      <c r="Q1136">
        <v>23948.138581640698</v>
      </c>
    </row>
    <row r="1137" spans="1:17" x14ac:dyDescent="0.35">
      <c r="A1137" t="s">
        <v>154</v>
      </c>
      <c r="B1137" t="s">
        <v>7707</v>
      </c>
      <c r="C1137" t="s">
        <v>7708</v>
      </c>
      <c r="D1137">
        <v>0</v>
      </c>
      <c r="E1137">
        <v>21</v>
      </c>
      <c r="F1137">
        <v>5</v>
      </c>
      <c r="G1137">
        <v>56</v>
      </c>
      <c r="H1137">
        <v>5</v>
      </c>
      <c r="I1137">
        <v>215</v>
      </c>
      <c r="J1137">
        <v>2216634.48464996</v>
      </c>
      <c r="K1137">
        <v>2262893.17287724</v>
      </c>
      <c r="L1137">
        <v>2205444.1875</v>
      </c>
      <c r="M1137">
        <v>1900500.7839357001</v>
      </c>
      <c r="N1137">
        <v>1619629.8715037401</v>
      </c>
      <c r="O1137">
        <v>1200494.0084384601</v>
      </c>
      <c r="P1137">
        <v>1202034.1180094001</v>
      </c>
      <c r="Q1137">
        <v>327694.251766712</v>
      </c>
    </row>
    <row r="1138" spans="1:17" x14ac:dyDescent="0.35">
      <c r="A1138" t="s">
        <v>154</v>
      </c>
      <c r="B1138" t="s">
        <v>7709</v>
      </c>
      <c r="C1138" t="s">
        <v>7710</v>
      </c>
      <c r="D1138">
        <v>0</v>
      </c>
      <c r="E1138">
        <v>27</v>
      </c>
      <c r="F1138">
        <v>5</v>
      </c>
      <c r="G1138">
        <v>21</v>
      </c>
      <c r="H1138">
        <v>5</v>
      </c>
      <c r="I1138">
        <v>215</v>
      </c>
      <c r="J1138">
        <v>309806.77670288301</v>
      </c>
      <c r="K1138">
        <v>531871.872250007</v>
      </c>
      <c r="L1138">
        <v>470883.203125</v>
      </c>
      <c r="M1138">
        <v>284188.66957265802</v>
      </c>
      <c r="N1138">
        <v>339208.46287269797</v>
      </c>
      <c r="O1138">
        <v>342685.80477224197</v>
      </c>
      <c r="P1138">
        <v>105173.198229477</v>
      </c>
      <c r="Q1138">
        <v>47959.4960237337</v>
      </c>
    </row>
    <row r="1139" spans="1:17" x14ac:dyDescent="0.35">
      <c r="A1139" t="s">
        <v>154</v>
      </c>
      <c r="B1139" t="s">
        <v>7711</v>
      </c>
      <c r="C1139" t="s">
        <v>7712</v>
      </c>
      <c r="D1139">
        <v>0</v>
      </c>
      <c r="E1139">
        <v>45</v>
      </c>
      <c r="F1139">
        <v>5</v>
      </c>
      <c r="G1139">
        <v>78</v>
      </c>
      <c r="H1139">
        <v>3</v>
      </c>
      <c r="I1139">
        <v>95</v>
      </c>
      <c r="J1139">
        <v>1826853.6151044101</v>
      </c>
      <c r="K1139">
        <v>1435078.31723763</v>
      </c>
      <c r="L1139">
        <v>1685157.4375</v>
      </c>
      <c r="M1139">
        <v>1138427.2985280999</v>
      </c>
      <c r="N1139">
        <v>3200317.2021437502</v>
      </c>
      <c r="O1139">
        <v>2262700.2083108299</v>
      </c>
      <c r="P1139">
        <v>4010544.0415259502</v>
      </c>
      <c r="Q1139">
        <v>1466772.5243229601</v>
      </c>
    </row>
    <row r="1140" spans="1:17" x14ac:dyDescent="0.35">
      <c r="A1140" t="s">
        <v>154</v>
      </c>
      <c r="B1140" t="s">
        <v>7713</v>
      </c>
      <c r="C1140" t="s">
        <v>7714</v>
      </c>
      <c r="D1140">
        <v>0</v>
      </c>
      <c r="E1140">
        <v>11</v>
      </c>
      <c r="F1140">
        <v>7</v>
      </c>
      <c r="G1140">
        <v>12</v>
      </c>
      <c r="H1140">
        <v>7</v>
      </c>
      <c r="I1140">
        <v>698</v>
      </c>
      <c r="J1140">
        <v>208100.61549434499</v>
      </c>
      <c r="K1140">
        <v>205597.79657555401</v>
      </c>
      <c r="L1140">
        <v>193226.54296875</v>
      </c>
      <c r="M1140">
        <v>150343.167632892</v>
      </c>
      <c r="N1140">
        <v>48344.813151131202</v>
      </c>
      <c r="O1140">
        <v>82459.464992540205</v>
      </c>
      <c r="P1140">
        <v>23673.029536785802</v>
      </c>
      <c r="Q1140" t="s">
        <v>732</v>
      </c>
    </row>
    <row r="1141" spans="1:17" x14ac:dyDescent="0.35">
      <c r="A1141" t="s">
        <v>154</v>
      </c>
      <c r="B1141" t="s">
        <v>7715</v>
      </c>
      <c r="C1141" t="s">
        <v>7716</v>
      </c>
      <c r="D1141">
        <v>0</v>
      </c>
      <c r="E1141">
        <v>67</v>
      </c>
      <c r="F1141">
        <v>5</v>
      </c>
      <c r="G1141">
        <v>39</v>
      </c>
      <c r="H1141">
        <v>5</v>
      </c>
      <c r="I1141">
        <v>84</v>
      </c>
      <c r="J1141">
        <v>1354654.85991667</v>
      </c>
      <c r="K1141">
        <v>1440694.38734543</v>
      </c>
      <c r="L1141">
        <v>996119.9375</v>
      </c>
      <c r="M1141">
        <v>959783.40310415498</v>
      </c>
      <c r="N1141">
        <v>449031.58742726903</v>
      </c>
      <c r="O1141">
        <v>881353.65573061095</v>
      </c>
      <c r="P1141">
        <v>121375.629631808</v>
      </c>
      <c r="Q1141">
        <v>76600.194007955593</v>
      </c>
    </row>
    <row r="1142" spans="1:17" x14ac:dyDescent="0.35">
      <c r="A1142" t="s">
        <v>154</v>
      </c>
      <c r="B1142" t="s">
        <v>7717</v>
      </c>
      <c r="C1142" t="s">
        <v>7718</v>
      </c>
      <c r="D1142">
        <v>0</v>
      </c>
      <c r="E1142">
        <v>19</v>
      </c>
      <c r="F1142">
        <v>4</v>
      </c>
      <c r="G1142">
        <v>6</v>
      </c>
      <c r="H1142">
        <v>4</v>
      </c>
      <c r="I1142">
        <v>280</v>
      </c>
      <c r="J1142">
        <v>97790.653669095002</v>
      </c>
      <c r="K1142">
        <v>120831.064299668</v>
      </c>
      <c r="L1142">
        <v>140474.265625</v>
      </c>
      <c r="M1142">
        <v>122711.46781942299</v>
      </c>
      <c r="N1142" t="s">
        <v>732</v>
      </c>
      <c r="O1142">
        <v>38212.918158990098</v>
      </c>
      <c r="P1142" t="s">
        <v>732</v>
      </c>
      <c r="Q1142" t="s">
        <v>732</v>
      </c>
    </row>
    <row r="1143" spans="1:17" x14ac:dyDescent="0.35">
      <c r="A1143" t="s">
        <v>154</v>
      </c>
      <c r="B1143" t="s">
        <v>7719</v>
      </c>
      <c r="C1143" t="s">
        <v>7720</v>
      </c>
      <c r="D1143">
        <v>0</v>
      </c>
      <c r="E1143">
        <v>55</v>
      </c>
      <c r="F1143">
        <v>5</v>
      </c>
      <c r="G1143">
        <v>28</v>
      </c>
      <c r="H1143">
        <v>3</v>
      </c>
      <c r="I1143">
        <v>99</v>
      </c>
      <c r="J1143">
        <v>857807.26303095603</v>
      </c>
      <c r="K1143">
        <v>818786.606732007</v>
      </c>
      <c r="L1143">
        <v>1008528.921875</v>
      </c>
      <c r="M1143">
        <v>717803.02884636004</v>
      </c>
      <c r="N1143">
        <v>1658940.3380193899</v>
      </c>
      <c r="O1143">
        <v>1666158.83407588</v>
      </c>
      <c r="P1143">
        <v>1209448.27289364</v>
      </c>
      <c r="Q1143">
        <v>794170.46567466902</v>
      </c>
    </row>
    <row r="1144" spans="1:17" x14ac:dyDescent="0.35">
      <c r="A1144" t="s">
        <v>154</v>
      </c>
      <c r="B1144" t="s">
        <v>7721</v>
      </c>
      <c r="C1144" t="s">
        <v>7722</v>
      </c>
      <c r="D1144">
        <v>0</v>
      </c>
      <c r="E1144">
        <v>39</v>
      </c>
      <c r="F1144">
        <v>4</v>
      </c>
      <c r="G1144">
        <v>18</v>
      </c>
      <c r="H1144">
        <v>4</v>
      </c>
      <c r="I1144">
        <v>105</v>
      </c>
      <c r="J1144">
        <v>464371.67005088698</v>
      </c>
      <c r="K1144">
        <v>462283.79573670903</v>
      </c>
      <c r="L1144">
        <v>422815.8984375</v>
      </c>
      <c r="M1144">
        <v>337415.39197210799</v>
      </c>
      <c r="N1144" t="s">
        <v>732</v>
      </c>
      <c r="O1144" t="s">
        <v>732</v>
      </c>
      <c r="P1144" t="s">
        <v>732</v>
      </c>
      <c r="Q1144" t="s">
        <v>732</v>
      </c>
    </row>
    <row r="1145" spans="1:17" x14ac:dyDescent="0.35">
      <c r="A1145" t="s">
        <v>154</v>
      </c>
      <c r="B1145" t="s">
        <v>7723</v>
      </c>
      <c r="C1145" t="s">
        <v>7724</v>
      </c>
      <c r="D1145">
        <v>0</v>
      </c>
      <c r="E1145">
        <v>21</v>
      </c>
      <c r="F1145">
        <v>6</v>
      </c>
      <c r="G1145">
        <v>18</v>
      </c>
      <c r="H1145">
        <v>6</v>
      </c>
      <c r="I1145">
        <v>329</v>
      </c>
      <c r="J1145">
        <v>42017.593551574602</v>
      </c>
      <c r="K1145">
        <v>53692.189564444699</v>
      </c>
      <c r="L1145">
        <v>84270.18359375</v>
      </c>
      <c r="M1145" t="s">
        <v>732</v>
      </c>
      <c r="N1145">
        <v>2428796.2981436299</v>
      </c>
      <c r="O1145">
        <v>2689906.3228765</v>
      </c>
      <c r="P1145">
        <v>1505194.69633777</v>
      </c>
      <c r="Q1145">
        <v>938451.50720861705</v>
      </c>
    </row>
    <row r="1146" spans="1:17" x14ac:dyDescent="0.35">
      <c r="A1146" t="s">
        <v>154</v>
      </c>
      <c r="B1146" t="s">
        <v>7725</v>
      </c>
      <c r="C1146" t="s">
        <v>7726</v>
      </c>
      <c r="D1146">
        <v>0</v>
      </c>
      <c r="E1146">
        <v>13</v>
      </c>
      <c r="F1146">
        <v>7</v>
      </c>
      <c r="G1146">
        <v>20</v>
      </c>
      <c r="H1146">
        <v>7</v>
      </c>
      <c r="I1146">
        <v>584</v>
      </c>
      <c r="J1146">
        <v>148100.84140083901</v>
      </c>
      <c r="K1146">
        <v>108985.59925039401</v>
      </c>
      <c r="L1146">
        <v>155457.0703125</v>
      </c>
      <c r="M1146">
        <v>153707.47526614301</v>
      </c>
      <c r="N1146" t="s">
        <v>732</v>
      </c>
      <c r="O1146" t="s">
        <v>732</v>
      </c>
      <c r="P1146" t="s">
        <v>732</v>
      </c>
      <c r="Q1146" t="s">
        <v>732</v>
      </c>
    </row>
    <row r="1147" spans="1:17" x14ac:dyDescent="0.35">
      <c r="A1147" t="s">
        <v>154</v>
      </c>
      <c r="B1147" t="s">
        <v>7727</v>
      </c>
      <c r="C1147" t="s">
        <v>7728</v>
      </c>
      <c r="D1147">
        <v>0</v>
      </c>
      <c r="E1147">
        <v>24</v>
      </c>
      <c r="F1147">
        <v>6</v>
      </c>
      <c r="G1147">
        <v>11</v>
      </c>
      <c r="H1147">
        <v>6</v>
      </c>
      <c r="I1147">
        <v>299</v>
      </c>
      <c r="J1147">
        <v>378819.980155895</v>
      </c>
      <c r="K1147">
        <v>374227.70379832201</v>
      </c>
      <c r="L1147">
        <v>431906.8828125</v>
      </c>
      <c r="M1147">
        <v>334634.84114435298</v>
      </c>
      <c r="N1147" t="s">
        <v>732</v>
      </c>
      <c r="O1147" t="s">
        <v>732</v>
      </c>
      <c r="P1147" t="s">
        <v>732</v>
      </c>
      <c r="Q1147" t="s">
        <v>732</v>
      </c>
    </row>
    <row r="1148" spans="1:17" x14ac:dyDescent="0.35">
      <c r="A1148" t="s">
        <v>154</v>
      </c>
      <c r="B1148" t="s">
        <v>7729</v>
      </c>
      <c r="C1148" t="s">
        <v>7730</v>
      </c>
      <c r="D1148">
        <v>0</v>
      </c>
      <c r="E1148">
        <v>22</v>
      </c>
      <c r="F1148">
        <v>6</v>
      </c>
      <c r="G1148">
        <v>16</v>
      </c>
      <c r="H1148">
        <v>6</v>
      </c>
      <c r="I1148">
        <v>352</v>
      </c>
      <c r="J1148">
        <v>339692.58811122703</v>
      </c>
      <c r="K1148">
        <v>308013.73978396301</v>
      </c>
      <c r="L1148">
        <v>292840.359375</v>
      </c>
      <c r="M1148">
        <v>222582.16037331501</v>
      </c>
      <c r="N1148">
        <v>390793.90523124998</v>
      </c>
      <c r="O1148">
        <v>398953.96607483801</v>
      </c>
      <c r="P1148">
        <v>104235.26099573199</v>
      </c>
      <c r="Q1148">
        <v>75856.006677961006</v>
      </c>
    </row>
    <row r="1149" spans="1:17" x14ac:dyDescent="0.35">
      <c r="A1149" t="s">
        <v>154</v>
      </c>
      <c r="B1149" t="s">
        <v>7731</v>
      </c>
      <c r="C1149" t="s">
        <v>7732</v>
      </c>
      <c r="D1149">
        <v>0</v>
      </c>
      <c r="E1149">
        <v>12</v>
      </c>
      <c r="F1149">
        <v>5</v>
      </c>
      <c r="G1149">
        <v>15</v>
      </c>
      <c r="H1149">
        <v>5</v>
      </c>
      <c r="I1149">
        <v>429</v>
      </c>
      <c r="J1149">
        <v>164168.02354039301</v>
      </c>
      <c r="K1149">
        <v>248506.917640564</v>
      </c>
      <c r="L1149">
        <v>182024.5859375</v>
      </c>
      <c r="M1149">
        <v>212175.172235473</v>
      </c>
      <c r="N1149" t="s">
        <v>732</v>
      </c>
      <c r="O1149" t="s">
        <v>732</v>
      </c>
      <c r="P1149" t="s">
        <v>732</v>
      </c>
      <c r="Q1149" t="s">
        <v>732</v>
      </c>
    </row>
    <row r="1150" spans="1:17" x14ac:dyDescent="0.35">
      <c r="A1150" t="s">
        <v>154</v>
      </c>
      <c r="B1150" t="s">
        <v>7733</v>
      </c>
      <c r="C1150" t="s">
        <v>7734</v>
      </c>
      <c r="D1150">
        <v>0</v>
      </c>
      <c r="E1150">
        <v>19</v>
      </c>
      <c r="F1150">
        <v>6</v>
      </c>
      <c r="G1150">
        <v>8</v>
      </c>
      <c r="H1150">
        <v>6</v>
      </c>
      <c r="I1150">
        <v>397</v>
      </c>
      <c r="J1150">
        <v>117005.44085266499</v>
      </c>
      <c r="K1150">
        <v>195278.60733747101</v>
      </c>
      <c r="L1150">
        <v>185957.2890625</v>
      </c>
      <c r="M1150">
        <v>119593.707862268</v>
      </c>
      <c r="N1150">
        <v>54127.4111761729</v>
      </c>
      <c r="O1150">
        <v>73316.6364007394</v>
      </c>
      <c r="P1150">
        <v>27046.214816281401</v>
      </c>
      <c r="Q1150" t="s">
        <v>732</v>
      </c>
    </row>
    <row r="1151" spans="1:17" x14ac:dyDescent="0.35">
      <c r="A1151" t="s">
        <v>154</v>
      </c>
      <c r="B1151" t="s">
        <v>7735</v>
      </c>
      <c r="C1151" t="s">
        <v>7736</v>
      </c>
      <c r="D1151">
        <v>0</v>
      </c>
      <c r="E1151">
        <v>20</v>
      </c>
      <c r="F1151">
        <v>4</v>
      </c>
      <c r="G1151">
        <v>6</v>
      </c>
      <c r="H1151">
        <v>4</v>
      </c>
      <c r="I1151">
        <v>279</v>
      </c>
      <c r="J1151">
        <v>368515.19177696301</v>
      </c>
      <c r="K1151">
        <v>353642.70624083403</v>
      </c>
      <c r="L1151">
        <v>333172.65625</v>
      </c>
      <c r="M1151">
        <v>255200.60400684699</v>
      </c>
      <c r="N1151" t="s">
        <v>732</v>
      </c>
      <c r="O1151" t="s">
        <v>732</v>
      </c>
      <c r="P1151">
        <v>53861.417657940598</v>
      </c>
      <c r="Q1151" t="s">
        <v>732</v>
      </c>
    </row>
    <row r="1152" spans="1:17" x14ac:dyDescent="0.35">
      <c r="A1152" t="s">
        <v>154</v>
      </c>
      <c r="B1152" t="s">
        <v>7737</v>
      </c>
      <c r="C1152" t="s">
        <v>7738</v>
      </c>
      <c r="D1152">
        <v>0</v>
      </c>
      <c r="E1152">
        <v>31</v>
      </c>
      <c r="F1152">
        <v>4</v>
      </c>
      <c r="G1152">
        <v>23</v>
      </c>
      <c r="H1152">
        <v>4</v>
      </c>
      <c r="I1152">
        <v>102</v>
      </c>
      <c r="J1152">
        <v>1184220.5719210701</v>
      </c>
      <c r="K1152">
        <v>781496.72113727697</v>
      </c>
      <c r="L1152">
        <v>1023212.171875</v>
      </c>
      <c r="M1152">
        <v>851821.95169430703</v>
      </c>
      <c r="N1152">
        <v>339573.50259945501</v>
      </c>
      <c r="O1152">
        <v>347346.55635115498</v>
      </c>
      <c r="P1152">
        <v>281674.24672882003</v>
      </c>
      <c r="Q1152">
        <v>151684.95632462599</v>
      </c>
    </row>
    <row r="1153" spans="1:17" x14ac:dyDescent="0.35">
      <c r="A1153" t="s">
        <v>154</v>
      </c>
      <c r="B1153" t="s">
        <v>7739</v>
      </c>
      <c r="C1153" t="s">
        <v>7740</v>
      </c>
      <c r="D1153">
        <v>0</v>
      </c>
      <c r="E1153">
        <v>39</v>
      </c>
      <c r="F1153">
        <v>5</v>
      </c>
      <c r="G1153">
        <v>23</v>
      </c>
      <c r="H1153">
        <v>5</v>
      </c>
      <c r="I1153">
        <v>127</v>
      </c>
      <c r="J1153">
        <v>367292.10591815598</v>
      </c>
      <c r="K1153">
        <v>436033.26544124499</v>
      </c>
      <c r="L1153">
        <v>369025.53515625</v>
      </c>
      <c r="M1153">
        <v>298615.18923123198</v>
      </c>
      <c r="N1153" t="s">
        <v>732</v>
      </c>
      <c r="O1153">
        <v>43914.770479976702</v>
      </c>
      <c r="P1153">
        <v>15630.577020689499</v>
      </c>
      <c r="Q1153" t="s">
        <v>732</v>
      </c>
    </row>
    <row r="1154" spans="1:17" x14ac:dyDescent="0.35">
      <c r="A1154" t="s">
        <v>154</v>
      </c>
      <c r="B1154" t="s">
        <v>434</v>
      </c>
      <c r="C1154" t="s">
        <v>7741</v>
      </c>
      <c r="D1154">
        <v>0</v>
      </c>
      <c r="E1154">
        <v>31</v>
      </c>
      <c r="F1154">
        <v>7</v>
      </c>
      <c r="G1154">
        <v>11</v>
      </c>
      <c r="H1154">
        <v>7</v>
      </c>
      <c r="I1154">
        <v>361</v>
      </c>
      <c r="J1154">
        <v>8818.5420523333505</v>
      </c>
      <c r="K1154">
        <v>9367.3735764022695</v>
      </c>
      <c r="L1154">
        <v>59097.34765625</v>
      </c>
      <c r="M1154">
        <v>40478.060899801298</v>
      </c>
      <c r="N1154">
        <v>574145.02726698294</v>
      </c>
      <c r="O1154">
        <v>1237637.7328651899</v>
      </c>
      <c r="P1154">
        <v>1045772.58590094</v>
      </c>
      <c r="Q1154">
        <v>356130.86388592701</v>
      </c>
    </row>
    <row r="1155" spans="1:17" x14ac:dyDescent="0.35">
      <c r="A1155" t="s">
        <v>154</v>
      </c>
      <c r="B1155" t="s">
        <v>7742</v>
      </c>
      <c r="C1155" t="s">
        <v>7743</v>
      </c>
      <c r="D1155">
        <v>0</v>
      </c>
      <c r="E1155">
        <v>65</v>
      </c>
      <c r="F1155">
        <v>4</v>
      </c>
      <c r="G1155">
        <v>17</v>
      </c>
      <c r="H1155">
        <v>4</v>
      </c>
      <c r="I1155">
        <v>63</v>
      </c>
      <c r="J1155">
        <v>2025539.7503998301</v>
      </c>
      <c r="K1155">
        <v>1624868.61116031</v>
      </c>
      <c r="L1155">
        <v>1343433.5546875</v>
      </c>
      <c r="M1155">
        <v>795004.080167284</v>
      </c>
      <c r="N1155" t="s">
        <v>732</v>
      </c>
      <c r="O1155" t="s">
        <v>732</v>
      </c>
      <c r="P1155" t="s">
        <v>732</v>
      </c>
      <c r="Q1155" t="s">
        <v>732</v>
      </c>
    </row>
    <row r="1156" spans="1:17" x14ac:dyDescent="0.35">
      <c r="A1156" t="s">
        <v>154</v>
      </c>
      <c r="B1156" t="s">
        <v>7744</v>
      </c>
      <c r="C1156" t="s">
        <v>7745</v>
      </c>
      <c r="D1156">
        <v>0</v>
      </c>
      <c r="E1156">
        <v>32</v>
      </c>
      <c r="F1156">
        <v>3</v>
      </c>
      <c r="G1156">
        <v>27</v>
      </c>
      <c r="H1156">
        <v>3</v>
      </c>
      <c r="I1156">
        <v>129</v>
      </c>
      <c r="J1156">
        <v>2661121.0057741399</v>
      </c>
      <c r="K1156">
        <v>1853365.39794734</v>
      </c>
      <c r="L1156">
        <v>1868754.8125</v>
      </c>
      <c r="M1156">
        <v>2041733.92662734</v>
      </c>
      <c r="N1156">
        <v>1020160.95264555</v>
      </c>
      <c r="O1156">
        <v>651142.40619442298</v>
      </c>
      <c r="P1156">
        <v>1133468.77478252</v>
      </c>
      <c r="Q1156">
        <v>643183.49043788097</v>
      </c>
    </row>
    <row r="1157" spans="1:17" x14ac:dyDescent="0.35">
      <c r="A1157" t="s">
        <v>154</v>
      </c>
      <c r="B1157" t="s">
        <v>7746</v>
      </c>
      <c r="C1157" t="s">
        <v>7747</v>
      </c>
      <c r="D1157">
        <v>0</v>
      </c>
      <c r="E1157">
        <v>46</v>
      </c>
      <c r="F1157">
        <v>4</v>
      </c>
      <c r="G1157">
        <v>10</v>
      </c>
      <c r="H1157">
        <v>4</v>
      </c>
      <c r="I1157">
        <v>114</v>
      </c>
      <c r="J1157">
        <v>55579.018591109299</v>
      </c>
      <c r="K1157">
        <v>54437.750232689599</v>
      </c>
      <c r="L1157">
        <v>69399.3125</v>
      </c>
      <c r="M1157">
        <v>51042.478087908501</v>
      </c>
      <c r="N1157">
        <v>71618.177770862603</v>
      </c>
      <c r="O1157">
        <v>49543.532368231798</v>
      </c>
      <c r="P1157" t="s">
        <v>732</v>
      </c>
      <c r="Q1157" t="s">
        <v>732</v>
      </c>
    </row>
    <row r="1158" spans="1:17" x14ac:dyDescent="0.35">
      <c r="A1158" t="s">
        <v>154</v>
      </c>
      <c r="B1158" t="s">
        <v>7748</v>
      </c>
      <c r="C1158" t="s">
        <v>7749</v>
      </c>
      <c r="D1158">
        <v>0</v>
      </c>
      <c r="E1158">
        <v>54</v>
      </c>
      <c r="F1158">
        <v>4</v>
      </c>
      <c r="G1158">
        <v>17</v>
      </c>
      <c r="H1158">
        <v>4</v>
      </c>
      <c r="I1158">
        <v>97</v>
      </c>
      <c r="J1158">
        <v>451372.54101442703</v>
      </c>
      <c r="K1158">
        <v>882739.46730426303</v>
      </c>
      <c r="L1158">
        <v>247206.24609375</v>
      </c>
      <c r="M1158">
        <v>388246.63138849399</v>
      </c>
      <c r="N1158">
        <v>1324349.27475169</v>
      </c>
      <c r="O1158">
        <v>935348.03366370499</v>
      </c>
      <c r="P1158">
        <v>482587.858174355</v>
      </c>
      <c r="Q1158">
        <v>209296.59180928799</v>
      </c>
    </row>
    <row r="1159" spans="1:17" x14ac:dyDescent="0.35">
      <c r="A1159" t="s">
        <v>154</v>
      </c>
      <c r="B1159" t="s">
        <v>380</v>
      </c>
      <c r="C1159" t="s">
        <v>7750</v>
      </c>
      <c r="D1159">
        <v>0</v>
      </c>
      <c r="E1159">
        <v>43</v>
      </c>
      <c r="F1159">
        <v>2</v>
      </c>
      <c r="G1159">
        <v>5</v>
      </c>
      <c r="H1159">
        <v>1</v>
      </c>
      <c r="I1159">
        <v>98</v>
      </c>
      <c r="J1159">
        <v>343827.142646964</v>
      </c>
      <c r="K1159">
        <v>140156.04271321199</v>
      </c>
      <c r="L1159">
        <v>164075.3671875</v>
      </c>
      <c r="M1159">
        <v>167728.78304884501</v>
      </c>
      <c r="N1159">
        <v>144760.923529369</v>
      </c>
      <c r="O1159">
        <v>256794.70804171401</v>
      </c>
      <c r="P1159">
        <v>517320.22111630999</v>
      </c>
      <c r="Q1159">
        <v>49799.257610438901</v>
      </c>
    </row>
    <row r="1160" spans="1:17" x14ac:dyDescent="0.35">
      <c r="A1160" t="s">
        <v>154</v>
      </c>
      <c r="B1160" t="s">
        <v>7751</v>
      </c>
      <c r="C1160" t="s">
        <v>7752</v>
      </c>
      <c r="D1160">
        <v>0</v>
      </c>
      <c r="E1160">
        <v>16</v>
      </c>
      <c r="F1160">
        <v>6</v>
      </c>
      <c r="G1160">
        <v>11</v>
      </c>
      <c r="H1160">
        <v>6</v>
      </c>
      <c r="I1160">
        <v>374</v>
      </c>
      <c r="J1160">
        <v>86977.474395678495</v>
      </c>
      <c r="K1160">
        <v>106937.888873381</v>
      </c>
      <c r="L1160">
        <v>149664.6171875</v>
      </c>
      <c r="M1160">
        <v>75017.596913380097</v>
      </c>
      <c r="N1160" t="s">
        <v>732</v>
      </c>
      <c r="O1160" t="s">
        <v>732</v>
      </c>
      <c r="P1160" t="s">
        <v>732</v>
      </c>
      <c r="Q1160">
        <v>45423.025592944803</v>
      </c>
    </row>
    <row r="1161" spans="1:17" x14ac:dyDescent="0.35">
      <c r="A1161" t="s">
        <v>154</v>
      </c>
      <c r="B1161" t="s">
        <v>7753</v>
      </c>
      <c r="C1161" t="s">
        <v>7754</v>
      </c>
      <c r="D1161">
        <v>0</v>
      </c>
      <c r="E1161">
        <v>40</v>
      </c>
      <c r="F1161">
        <v>2</v>
      </c>
      <c r="G1161">
        <v>45</v>
      </c>
      <c r="H1161">
        <v>2</v>
      </c>
      <c r="I1161">
        <v>63</v>
      </c>
      <c r="J1161">
        <v>19993314.2184969</v>
      </c>
      <c r="K1161">
        <v>49579962.456637397</v>
      </c>
      <c r="L1161">
        <v>24333427.328125</v>
      </c>
      <c r="M1161">
        <v>25627943.2226246</v>
      </c>
      <c r="N1161">
        <v>4897695.3036116101</v>
      </c>
      <c r="O1161">
        <v>1038988.96781512</v>
      </c>
      <c r="P1161">
        <v>3240180.6919868202</v>
      </c>
      <c r="Q1161">
        <v>779456.76270756999</v>
      </c>
    </row>
    <row r="1162" spans="1:17" x14ac:dyDescent="0.35">
      <c r="A1162" t="s">
        <v>154</v>
      </c>
      <c r="B1162" t="s">
        <v>7755</v>
      </c>
      <c r="C1162" t="s">
        <v>7756</v>
      </c>
      <c r="D1162">
        <v>0</v>
      </c>
      <c r="E1162">
        <v>31</v>
      </c>
      <c r="F1162">
        <v>6</v>
      </c>
      <c r="G1162">
        <v>15</v>
      </c>
      <c r="H1162">
        <v>6</v>
      </c>
      <c r="I1162">
        <v>195</v>
      </c>
      <c r="J1162">
        <v>459355.57432545599</v>
      </c>
      <c r="K1162">
        <v>489800.57090118597</v>
      </c>
      <c r="L1162">
        <v>426617.568359375</v>
      </c>
      <c r="M1162">
        <v>421916.88692711899</v>
      </c>
      <c r="N1162">
        <v>737031.45085661695</v>
      </c>
      <c r="O1162">
        <v>259541.988528168</v>
      </c>
      <c r="P1162">
        <v>373932.453660806</v>
      </c>
      <c r="Q1162">
        <v>136721.65564294701</v>
      </c>
    </row>
    <row r="1163" spans="1:17" x14ac:dyDescent="0.35">
      <c r="A1163" t="s">
        <v>154</v>
      </c>
      <c r="B1163" t="s">
        <v>7757</v>
      </c>
      <c r="C1163" t="s">
        <v>7758</v>
      </c>
      <c r="D1163">
        <v>0</v>
      </c>
      <c r="E1163">
        <v>7</v>
      </c>
      <c r="F1163">
        <v>6</v>
      </c>
      <c r="G1163">
        <v>14</v>
      </c>
      <c r="H1163">
        <v>6</v>
      </c>
      <c r="I1163">
        <v>1046</v>
      </c>
      <c r="J1163">
        <v>249066.136990798</v>
      </c>
      <c r="K1163">
        <v>228999.92576260801</v>
      </c>
      <c r="L1163">
        <v>237540.8984375</v>
      </c>
      <c r="M1163">
        <v>186507.32760109799</v>
      </c>
      <c r="N1163" t="s">
        <v>732</v>
      </c>
      <c r="O1163" t="s">
        <v>732</v>
      </c>
      <c r="P1163" t="s">
        <v>732</v>
      </c>
      <c r="Q1163" t="s">
        <v>732</v>
      </c>
    </row>
    <row r="1164" spans="1:17" x14ac:dyDescent="0.35">
      <c r="A1164" t="s">
        <v>154</v>
      </c>
      <c r="B1164" t="s">
        <v>7759</v>
      </c>
      <c r="C1164" t="s">
        <v>7760</v>
      </c>
      <c r="D1164">
        <v>0</v>
      </c>
      <c r="E1164">
        <v>18</v>
      </c>
      <c r="F1164">
        <v>5</v>
      </c>
      <c r="G1164">
        <v>11</v>
      </c>
      <c r="H1164">
        <v>5</v>
      </c>
      <c r="I1164">
        <v>319</v>
      </c>
      <c r="J1164">
        <v>214509.28285539601</v>
      </c>
      <c r="K1164">
        <v>252247.79218736</v>
      </c>
      <c r="L1164">
        <v>236088.65625</v>
      </c>
      <c r="M1164">
        <v>187841.91034542199</v>
      </c>
      <c r="N1164">
        <v>20303.773929135299</v>
      </c>
      <c r="O1164">
        <v>246482.760969472</v>
      </c>
      <c r="P1164" t="s">
        <v>732</v>
      </c>
      <c r="Q1164" t="s">
        <v>732</v>
      </c>
    </row>
    <row r="1165" spans="1:17" x14ac:dyDescent="0.35">
      <c r="A1165" t="s">
        <v>154</v>
      </c>
      <c r="B1165" t="s">
        <v>7761</v>
      </c>
      <c r="C1165" t="s">
        <v>7762</v>
      </c>
      <c r="D1165">
        <v>0</v>
      </c>
      <c r="E1165">
        <v>34</v>
      </c>
      <c r="F1165">
        <v>4</v>
      </c>
      <c r="G1165">
        <v>12</v>
      </c>
      <c r="H1165">
        <v>4</v>
      </c>
      <c r="I1165">
        <v>155</v>
      </c>
      <c r="J1165">
        <v>254024.798836548</v>
      </c>
      <c r="K1165">
        <v>275011.42986026802</v>
      </c>
      <c r="L1165">
        <v>338767.4140625</v>
      </c>
      <c r="M1165">
        <v>232912.572199938</v>
      </c>
      <c r="N1165">
        <v>302366.949164155</v>
      </c>
      <c r="O1165">
        <v>449262.09146059601</v>
      </c>
      <c r="P1165">
        <v>569245.15600866894</v>
      </c>
      <c r="Q1165">
        <v>140173.184966142</v>
      </c>
    </row>
    <row r="1166" spans="1:17" x14ac:dyDescent="0.35">
      <c r="A1166" t="s">
        <v>154</v>
      </c>
      <c r="B1166" t="s">
        <v>7763</v>
      </c>
      <c r="C1166" t="s">
        <v>7764</v>
      </c>
      <c r="D1166">
        <v>0</v>
      </c>
      <c r="E1166">
        <v>41</v>
      </c>
      <c r="F1166">
        <v>5</v>
      </c>
      <c r="G1166">
        <v>18</v>
      </c>
      <c r="H1166">
        <v>5</v>
      </c>
      <c r="I1166">
        <v>148</v>
      </c>
      <c r="J1166">
        <v>389314.60159926198</v>
      </c>
      <c r="K1166">
        <v>498736.49929749698</v>
      </c>
      <c r="L1166">
        <v>520595.3515625</v>
      </c>
      <c r="M1166">
        <v>461821.69792798097</v>
      </c>
      <c r="N1166">
        <v>61565.995488005501</v>
      </c>
      <c r="O1166">
        <v>277687.64158322098</v>
      </c>
      <c r="P1166">
        <v>79399.691548625895</v>
      </c>
      <c r="Q1166" t="s">
        <v>732</v>
      </c>
    </row>
    <row r="1167" spans="1:17" x14ac:dyDescent="0.35">
      <c r="A1167" t="s">
        <v>154</v>
      </c>
      <c r="B1167" t="s">
        <v>7765</v>
      </c>
      <c r="C1167" t="s">
        <v>7766</v>
      </c>
      <c r="D1167">
        <v>0</v>
      </c>
      <c r="E1167">
        <v>30</v>
      </c>
      <c r="F1167">
        <v>5</v>
      </c>
      <c r="G1167">
        <v>6</v>
      </c>
      <c r="H1167">
        <v>5</v>
      </c>
      <c r="I1167">
        <v>293</v>
      </c>
      <c r="J1167">
        <v>141084.58915992899</v>
      </c>
      <c r="K1167">
        <v>119858.826800012</v>
      </c>
      <c r="L1167">
        <v>180734.98046875</v>
      </c>
      <c r="M1167">
        <v>133379.721882021</v>
      </c>
      <c r="N1167" t="s">
        <v>732</v>
      </c>
      <c r="O1167" t="s">
        <v>732</v>
      </c>
      <c r="P1167" t="s">
        <v>732</v>
      </c>
      <c r="Q1167" t="s">
        <v>732</v>
      </c>
    </row>
    <row r="1168" spans="1:17" x14ac:dyDescent="0.35">
      <c r="A1168" t="s">
        <v>154</v>
      </c>
      <c r="B1168" t="s">
        <v>7767</v>
      </c>
      <c r="C1168" t="s">
        <v>7768</v>
      </c>
      <c r="D1168">
        <v>0</v>
      </c>
      <c r="E1168">
        <v>18</v>
      </c>
      <c r="F1168">
        <v>6</v>
      </c>
      <c r="G1168">
        <v>19</v>
      </c>
      <c r="H1168">
        <v>6</v>
      </c>
      <c r="I1168">
        <v>359</v>
      </c>
      <c r="J1168">
        <v>490167.52844370902</v>
      </c>
      <c r="K1168">
        <v>549174.70647878305</v>
      </c>
      <c r="L1168">
        <v>548344.890625</v>
      </c>
      <c r="M1168">
        <v>476011.39726756298</v>
      </c>
      <c r="N1168">
        <v>49380.826971085902</v>
      </c>
      <c r="O1168">
        <v>170535.79635961301</v>
      </c>
      <c r="P1168" t="s">
        <v>732</v>
      </c>
      <c r="Q1168">
        <v>21324.665130441201</v>
      </c>
    </row>
    <row r="1169" spans="1:17" x14ac:dyDescent="0.35">
      <c r="A1169" t="s">
        <v>154</v>
      </c>
      <c r="B1169" t="s">
        <v>7769</v>
      </c>
      <c r="C1169" t="s">
        <v>7770</v>
      </c>
      <c r="D1169">
        <v>0</v>
      </c>
      <c r="E1169">
        <v>17</v>
      </c>
      <c r="F1169">
        <v>4</v>
      </c>
      <c r="G1169">
        <v>10</v>
      </c>
      <c r="H1169">
        <v>4</v>
      </c>
      <c r="I1169">
        <v>276</v>
      </c>
      <c r="J1169">
        <v>567024.90384914202</v>
      </c>
      <c r="K1169">
        <v>553398.826363837</v>
      </c>
      <c r="L1169">
        <v>685628.515625</v>
      </c>
      <c r="M1169">
        <v>569865.60703162698</v>
      </c>
      <c r="N1169">
        <v>1161624.17192391</v>
      </c>
      <c r="O1169">
        <v>1059197.82559672</v>
      </c>
      <c r="P1169">
        <v>399598.01405964798</v>
      </c>
      <c r="Q1169">
        <v>169486.14237725901</v>
      </c>
    </row>
    <row r="1170" spans="1:17" x14ac:dyDescent="0.35">
      <c r="A1170" t="s">
        <v>154</v>
      </c>
      <c r="B1170" t="s">
        <v>7771</v>
      </c>
      <c r="C1170" t="s">
        <v>7772</v>
      </c>
      <c r="D1170">
        <v>0</v>
      </c>
      <c r="E1170">
        <v>23</v>
      </c>
      <c r="F1170">
        <v>5</v>
      </c>
      <c r="G1170">
        <v>10</v>
      </c>
      <c r="H1170">
        <v>5</v>
      </c>
      <c r="I1170">
        <v>330</v>
      </c>
      <c r="J1170">
        <v>336148.59807573602</v>
      </c>
      <c r="K1170">
        <v>244148.47472803801</v>
      </c>
      <c r="L1170">
        <v>414275.1484375</v>
      </c>
      <c r="M1170">
        <v>274692.76025674201</v>
      </c>
      <c r="N1170" t="s">
        <v>732</v>
      </c>
      <c r="O1170" t="s">
        <v>732</v>
      </c>
      <c r="P1170" t="s">
        <v>732</v>
      </c>
      <c r="Q1170" t="s">
        <v>732</v>
      </c>
    </row>
    <row r="1171" spans="1:17" x14ac:dyDescent="0.35">
      <c r="A1171" t="s">
        <v>154</v>
      </c>
      <c r="B1171" t="s">
        <v>7773</v>
      </c>
      <c r="C1171" t="s">
        <v>7774</v>
      </c>
      <c r="D1171">
        <v>0</v>
      </c>
      <c r="E1171">
        <v>21</v>
      </c>
      <c r="F1171">
        <v>6</v>
      </c>
      <c r="G1171">
        <v>10</v>
      </c>
      <c r="H1171">
        <v>6</v>
      </c>
      <c r="I1171">
        <v>398</v>
      </c>
      <c r="J1171">
        <v>114000.834082823</v>
      </c>
      <c r="K1171">
        <v>143959.50999812799</v>
      </c>
      <c r="L1171">
        <v>180483</v>
      </c>
      <c r="M1171">
        <v>50402.271251722501</v>
      </c>
      <c r="N1171" t="s">
        <v>732</v>
      </c>
      <c r="O1171" t="s">
        <v>732</v>
      </c>
      <c r="P1171" t="s">
        <v>732</v>
      </c>
      <c r="Q1171" t="s">
        <v>732</v>
      </c>
    </row>
    <row r="1172" spans="1:17" x14ac:dyDescent="0.35">
      <c r="A1172" t="s">
        <v>154</v>
      </c>
      <c r="B1172" t="s">
        <v>7775</v>
      </c>
      <c r="C1172" t="s">
        <v>7776</v>
      </c>
      <c r="D1172">
        <v>0</v>
      </c>
      <c r="E1172">
        <v>47</v>
      </c>
      <c r="F1172">
        <v>4</v>
      </c>
      <c r="G1172">
        <v>8</v>
      </c>
      <c r="H1172">
        <v>4</v>
      </c>
      <c r="I1172">
        <v>127</v>
      </c>
      <c r="J1172">
        <v>229323.033237886</v>
      </c>
      <c r="K1172">
        <v>143854.523555222</v>
      </c>
      <c r="L1172">
        <v>163036.765625</v>
      </c>
      <c r="M1172">
        <v>145862.521517357</v>
      </c>
      <c r="N1172" t="s">
        <v>732</v>
      </c>
      <c r="O1172" t="s">
        <v>732</v>
      </c>
      <c r="P1172" t="s">
        <v>732</v>
      </c>
      <c r="Q1172" t="s">
        <v>732</v>
      </c>
    </row>
    <row r="1173" spans="1:17" x14ac:dyDescent="0.35">
      <c r="A1173" t="s">
        <v>154</v>
      </c>
      <c r="B1173" t="s">
        <v>7777</v>
      </c>
      <c r="C1173" t="s">
        <v>7778</v>
      </c>
      <c r="D1173">
        <v>0</v>
      </c>
      <c r="E1173">
        <v>38</v>
      </c>
      <c r="F1173">
        <v>4</v>
      </c>
      <c r="G1173">
        <v>12</v>
      </c>
      <c r="H1173">
        <v>4</v>
      </c>
      <c r="I1173">
        <v>161</v>
      </c>
      <c r="J1173">
        <v>410452.599690851</v>
      </c>
      <c r="K1173">
        <v>342436.07331509801</v>
      </c>
      <c r="L1173">
        <v>286450.568359375</v>
      </c>
      <c r="M1173">
        <v>242947.08658043499</v>
      </c>
      <c r="N1173">
        <v>722179.38241800398</v>
      </c>
      <c r="O1173">
        <v>571885.56927388604</v>
      </c>
      <c r="P1173">
        <v>753627.55539406603</v>
      </c>
      <c r="Q1173">
        <v>108930.821342556</v>
      </c>
    </row>
    <row r="1174" spans="1:17" x14ac:dyDescent="0.35">
      <c r="A1174" t="s">
        <v>154</v>
      </c>
      <c r="B1174" t="s">
        <v>397</v>
      </c>
      <c r="C1174" t="s">
        <v>7779</v>
      </c>
      <c r="D1174">
        <v>0</v>
      </c>
      <c r="E1174">
        <v>24</v>
      </c>
      <c r="F1174">
        <v>2</v>
      </c>
      <c r="G1174">
        <v>11</v>
      </c>
      <c r="H1174">
        <v>2</v>
      </c>
      <c r="I1174">
        <v>124</v>
      </c>
      <c r="J1174">
        <v>552798.72834910103</v>
      </c>
      <c r="K1174">
        <v>496779.29114103399</v>
      </c>
      <c r="L1174">
        <v>621872.015625</v>
      </c>
      <c r="M1174">
        <v>237830.81033839801</v>
      </c>
      <c r="N1174">
        <v>67119.676178514695</v>
      </c>
      <c r="O1174">
        <v>468519.41690987698</v>
      </c>
      <c r="P1174">
        <v>175900.41800267101</v>
      </c>
      <c r="Q1174" t="s">
        <v>732</v>
      </c>
    </row>
    <row r="1175" spans="1:17" x14ac:dyDescent="0.35">
      <c r="A1175" t="s">
        <v>154</v>
      </c>
      <c r="B1175" t="s">
        <v>7780</v>
      </c>
      <c r="C1175" t="s">
        <v>7781</v>
      </c>
      <c r="D1175">
        <v>0</v>
      </c>
      <c r="E1175">
        <v>25</v>
      </c>
      <c r="F1175">
        <v>7</v>
      </c>
      <c r="G1175">
        <v>8</v>
      </c>
      <c r="H1175">
        <v>7</v>
      </c>
      <c r="I1175">
        <v>332</v>
      </c>
      <c r="J1175">
        <v>311936.69029644597</v>
      </c>
      <c r="K1175">
        <v>228530.60187291601</v>
      </c>
      <c r="L1175">
        <v>379069.3984375</v>
      </c>
      <c r="M1175">
        <v>269610.87886071898</v>
      </c>
      <c r="N1175">
        <v>78799.593890259101</v>
      </c>
      <c r="O1175">
        <v>230792.49250124299</v>
      </c>
      <c r="P1175" t="s">
        <v>732</v>
      </c>
      <c r="Q1175" t="s">
        <v>732</v>
      </c>
    </row>
    <row r="1176" spans="1:17" x14ac:dyDescent="0.35">
      <c r="A1176" t="s">
        <v>154</v>
      </c>
      <c r="B1176" t="s">
        <v>7782</v>
      </c>
      <c r="C1176" t="s">
        <v>7783</v>
      </c>
      <c r="D1176">
        <v>0</v>
      </c>
      <c r="E1176">
        <v>34</v>
      </c>
      <c r="F1176">
        <v>4</v>
      </c>
      <c r="G1176">
        <v>10</v>
      </c>
      <c r="H1176">
        <v>4</v>
      </c>
      <c r="I1176">
        <v>154</v>
      </c>
      <c r="J1176">
        <v>664117.66318384395</v>
      </c>
      <c r="K1176">
        <v>594780.398814135</v>
      </c>
      <c r="L1176">
        <v>582898.78125</v>
      </c>
      <c r="M1176">
        <v>259093.97868785899</v>
      </c>
      <c r="N1176">
        <v>271001.64851715002</v>
      </c>
      <c r="O1176">
        <v>186816.75322005901</v>
      </c>
      <c r="P1176">
        <v>197703.08929069599</v>
      </c>
      <c r="Q1176">
        <v>35215.226388444302</v>
      </c>
    </row>
    <row r="1177" spans="1:17" x14ac:dyDescent="0.35">
      <c r="A1177" t="s">
        <v>154</v>
      </c>
      <c r="B1177" t="s">
        <v>7784</v>
      </c>
      <c r="C1177" t="s">
        <v>7785</v>
      </c>
      <c r="D1177">
        <v>0</v>
      </c>
      <c r="E1177">
        <v>51</v>
      </c>
      <c r="F1177">
        <v>4</v>
      </c>
      <c r="G1177">
        <v>15</v>
      </c>
      <c r="H1177">
        <v>4</v>
      </c>
      <c r="I1177">
        <v>95</v>
      </c>
      <c r="J1177">
        <v>722221.57498410298</v>
      </c>
      <c r="K1177">
        <v>677563.49881539901</v>
      </c>
      <c r="L1177">
        <v>421281.625</v>
      </c>
      <c r="M1177">
        <v>460732.47060765</v>
      </c>
      <c r="N1177">
        <v>177623.46879968001</v>
      </c>
      <c r="O1177">
        <v>188461.02462945701</v>
      </c>
      <c r="P1177">
        <v>129958.097973037</v>
      </c>
      <c r="Q1177">
        <v>29095.539694096198</v>
      </c>
    </row>
    <row r="1178" spans="1:17" x14ac:dyDescent="0.35">
      <c r="A1178" t="s">
        <v>154</v>
      </c>
      <c r="B1178" t="s">
        <v>7786</v>
      </c>
      <c r="C1178" t="s">
        <v>7787</v>
      </c>
      <c r="D1178">
        <v>0</v>
      </c>
      <c r="E1178">
        <v>17</v>
      </c>
      <c r="F1178">
        <v>6</v>
      </c>
      <c r="G1178">
        <v>11</v>
      </c>
      <c r="H1178">
        <v>6</v>
      </c>
      <c r="I1178">
        <v>351</v>
      </c>
      <c r="J1178">
        <v>339123.64915185497</v>
      </c>
      <c r="K1178">
        <v>277002.46078553598</v>
      </c>
      <c r="L1178">
        <v>391522.89453125</v>
      </c>
      <c r="M1178">
        <v>170406.315011306</v>
      </c>
      <c r="N1178">
        <v>105259.523082997</v>
      </c>
      <c r="O1178">
        <v>165550.94641450801</v>
      </c>
      <c r="P1178">
        <v>162687.327823178</v>
      </c>
      <c r="Q1178">
        <v>89319.591763435703</v>
      </c>
    </row>
    <row r="1179" spans="1:17" x14ac:dyDescent="0.35">
      <c r="A1179" t="s">
        <v>154</v>
      </c>
      <c r="B1179" t="s">
        <v>7788</v>
      </c>
      <c r="C1179" t="s">
        <v>7789</v>
      </c>
      <c r="D1179">
        <v>0</v>
      </c>
      <c r="E1179">
        <v>15</v>
      </c>
      <c r="F1179">
        <v>5</v>
      </c>
      <c r="G1179">
        <v>7</v>
      </c>
      <c r="H1179">
        <v>5</v>
      </c>
      <c r="I1179">
        <v>469</v>
      </c>
      <c r="J1179">
        <v>105339.170307976</v>
      </c>
      <c r="K1179">
        <v>99418.8673805172</v>
      </c>
      <c r="L1179">
        <v>109096.033203125</v>
      </c>
      <c r="M1179">
        <v>65634.4959471443</v>
      </c>
      <c r="N1179" t="s">
        <v>732</v>
      </c>
      <c r="O1179" t="s">
        <v>732</v>
      </c>
      <c r="P1179" t="s">
        <v>732</v>
      </c>
      <c r="Q1179" t="s">
        <v>732</v>
      </c>
    </row>
    <row r="1180" spans="1:17" x14ac:dyDescent="0.35">
      <c r="A1180" t="s">
        <v>154</v>
      </c>
      <c r="B1180" t="s">
        <v>7790</v>
      </c>
      <c r="C1180" t="s">
        <v>7791</v>
      </c>
      <c r="D1180">
        <v>0</v>
      </c>
      <c r="E1180">
        <v>43</v>
      </c>
      <c r="F1180">
        <v>2</v>
      </c>
      <c r="G1180">
        <v>5</v>
      </c>
      <c r="H1180">
        <v>1</v>
      </c>
      <c r="I1180">
        <v>98</v>
      </c>
      <c r="J1180" t="s">
        <v>732</v>
      </c>
      <c r="K1180" t="s">
        <v>732</v>
      </c>
      <c r="L1180" t="s">
        <v>732</v>
      </c>
      <c r="M1180" t="s">
        <v>732</v>
      </c>
      <c r="N1180" t="s">
        <v>732</v>
      </c>
      <c r="O1180" t="s">
        <v>732</v>
      </c>
      <c r="P1180" t="s">
        <v>732</v>
      </c>
      <c r="Q1180" t="s">
        <v>732</v>
      </c>
    </row>
    <row r="1181" spans="1:17" x14ac:dyDescent="0.35">
      <c r="A1181" t="s">
        <v>154</v>
      </c>
      <c r="B1181" t="s">
        <v>7792</v>
      </c>
      <c r="C1181" t="s">
        <v>7793</v>
      </c>
      <c r="D1181">
        <v>0</v>
      </c>
      <c r="E1181">
        <v>27</v>
      </c>
      <c r="F1181">
        <v>4</v>
      </c>
      <c r="G1181">
        <v>38</v>
      </c>
      <c r="H1181">
        <v>4</v>
      </c>
      <c r="I1181">
        <v>182</v>
      </c>
      <c r="J1181">
        <v>1566358.46568149</v>
      </c>
      <c r="K1181">
        <v>1785694.2813407499</v>
      </c>
      <c r="L1181">
        <v>1957822.421875</v>
      </c>
      <c r="M1181">
        <v>1745223.7161727101</v>
      </c>
      <c r="N1181">
        <v>1747132.8223103301</v>
      </c>
      <c r="O1181">
        <v>1789297.5170070999</v>
      </c>
      <c r="P1181">
        <v>1027879.33626323</v>
      </c>
      <c r="Q1181">
        <v>443555.77149401599</v>
      </c>
    </row>
    <row r="1182" spans="1:17" x14ac:dyDescent="0.35">
      <c r="A1182" t="s">
        <v>154</v>
      </c>
      <c r="B1182" t="s">
        <v>7794</v>
      </c>
      <c r="C1182" t="s">
        <v>7795</v>
      </c>
      <c r="D1182">
        <v>0</v>
      </c>
      <c r="E1182">
        <v>9</v>
      </c>
      <c r="F1182">
        <v>7</v>
      </c>
      <c r="G1182">
        <v>10</v>
      </c>
      <c r="H1182">
        <v>7</v>
      </c>
      <c r="I1182">
        <v>936</v>
      </c>
      <c r="J1182">
        <v>206672.201663135</v>
      </c>
      <c r="K1182">
        <v>219365.85311089401</v>
      </c>
      <c r="L1182">
        <v>190205.9921875</v>
      </c>
      <c r="M1182">
        <v>125193.946746224</v>
      </c>
      <c r="N1182">
        <v>53116.644818131703</v>
      </c>
      <c r="O1182">
        <v>60659.409084316903</v>
      </c>
      <c r="P1182">
        <v>82089.530934352704</v>
      </c>
      <c r="Q1182">
        <v>57972.214615298202</v>
      </c>
    </row>
    <row r="1183" spans="1:17" x14ac:dyDescent="0.35">
      <c r="A1183" t="s">
        <v>154</v>
      </c>
      <c r="B1183" t="s">
        <v>7796</v>
      </c>
      <c r="C1183" t="s">
        <v>7797</v>
      </c>
      <c r="D1183">
        <v>0</v>
      </c>
      <c r="E1183">
        <v>12</v>
      </c>
      <c r="F1183">
        <v>5</v>
      </c>
      <c r="G1183">
        <v>11</v>
      </c>
      <c r="H1183">
        <v>5</v>
      </c>
      <c r="I1183">
        <v>457</v>
      </c>
      <c r="J1183">
        <v>134698.400147393</v>
      </c>
      <c r="K1183">
        <v>156290.53550514299</v>
      </c>
      <c r="L1183">
        <v>136795.3671875</v>
      </c>
      <c r="M1183">
        <v>149598.16686624699</v>
      </c>
      <c r="N1183" t="s">
        <v>732</v>
      </c>
      <c r="O1183">
        <v>22949.087829128399</v>
      </c>
      <c r="P1183" t="s">
        <v>732</v>
      </c>
      <c r="Q1183" t="s">
        <v>732</v>
      </c>
    </row>
    <row r="1184" spans="1:17" x14ac:dyDescent="0.35">
      <c r="A1184" t="s">
        <v>154</v>
      </c>
      <c r="B1184" t="s">
        <v>7798</v>
      </c>
      <c r="C1184" t="s">
        <v>7799</v>
      </c>
      <c r="D1184">
        <v>0</v>
      </c>
      <c r="E1184">
        <v>27</v>
      </c>
      <c r="F1184">
        <v>3</v>
      </c>
      <c r="G1184">
        <v>26</v>
      </c>
      <c r="H1184">
        <v>3</v>
      </c>
      <c r="I1184">
        <v>150</v>
      </c>
      <c r="J1184" t="s">
        <v>732</v>
      </c>
      <c r="K1184" t="s">
        <v>732</v>
      </c>
      <c r="L1184">
        <v>1027455.3125</v>
      </c>
      <c r="M1184">
        <v>1277916.3686925001</v>
      </c>
      <c r="N1184">
        <v>123320104.82134099</v>
      </c>
      <c r="O1184">
        <v>62486871.359253399</v>
      </c>
      <c r="P1184">
        <v>63191351.8139617</v>
      </c>
      <c r="Q1184">
        <v>15450830.206178</v>
      </c>
    </row>
    <row r="1185" spans="1:17" x14ac:dyDescent="0.35">
      <c r="A1185" t="s">
        <v>154</v>
      </c>
      <c r="B1185" t="s">
        <v>7800</v>
      </c>
      <c r="C1185" t="s">
        <v>7801</v>
      </c>
      <c r="D1185">
        <v>0</v>
      </c>
      <c r="E1185">
        <v>20</v>
      </c>
      <c r="F1185">
        <v>6</v>
      </c>
      <c r="G1185">
        <v>14</v>
      </c>
      <c r="H1185">
        <v>6</v>
      </c>
      <c r="I1185">
        <v>282</v>
      </c>
      <c r="J1185">
        <v>411091.92306870897</v>
      </c>
      <c r="K1185">
        <v>274299.556229265</v>
      </c>
      <c r="L1185">
        <v>438673.04296875</v>
      </c>
      <c r="M1185">
        <v>259392.875994114</v>
      </c>
      <c r="N1185" t="s">
        <v>732</v>
      </c>
      <c r="O1185" t="s">
        <v>732</v>
      </c>
      <c r="P1185" t="s">
        <v>732</v>
      </c>
      <c r="Q1185" t="s">
        <v>732</v>
      </c>
    </row>
    <row r="1186" spans="1:17" x14ac:dyDescent="0.35">
      <c r="A1186" t="s">
        <v>154</v>
      </c>
      <c r="B1186" t="s">
        <v>7802</v>
      </c>
      <c r="C1186" t="s">
        <v>7803</v>
      </c>
      <c r="D1186">
        <v>0</v>
      </c>
      <c r="E1186">
        <v>33</v>
      </c>
      <c r="F1186">
        <v>5</v>
      </c>
      <c r="G1186">
        <v>14</v>
      </c>
      <c r="H1186">
        <v>5</v>
      </c>
      <c r="I1186">
        <v>158</v>
      </c>
      <c r="J1186">
        <v>766063.578963571</v>
      </c>
      <c r="K1186">
        <v>666486.97867772204</v>
      </c>
      <c r="L1186">
        <v>674648.6171875</v>
      </c>
      <c r="M1186">
        <v>383064.67773535103</v>
      </c>
      <c r="N1186">
        <v>20810.9200472499</v>
      </c>
      <c r="O1186">
        <v>32285.168429542398</v>
      </c>
      <c r="P1186">
        <v>10982.5978951004</v>
      </c>
      <c r="Q1186" t="s">
        <v>732</v>
      </c>
    </row>
    <row r="1187" spans="1:17" x14ac:dyDescent="0.35">
      <c r="A1187" t="s">
        <v>154</v>
      </c>
      <c r="B1187" t="s">
        <v>7804</v>
      </c>
      <c r="C1187" t="s">
        <v>7805</v>
      </c>
      <c r="D1187">
        <v>0</v>
      </c>
      <c r="E1187">
        <v>42</v>
      </c>
      <c r="F1187">
        <v>4</v>
      </c>
      <c r="G1187">
        <v>35</v>
      </c>
      <c r="H1187">
        <v>4</v>
      </c>
      <c r="I1187">
        <v>98</v>
      </c>
      <c r="J1187">
        <v>3876705.32582581</v>
      </c>
      <c r="K1187">
        <v>3617809.2282939898</v>
      </c>
      <c r="L1187">
        <v>2568568.75</v>
      </c>
      <c r="M1187">
        <v>1949471.51838378</v>
      </c>
      <c r="N1187">
        <v>627228.04036188999</v>
      </c>
      <c r="O1187">
        <v>299338.28371386603</v>
      </c>
      <c r="P1187">
        <v>461703.32819243602</v>
      </c>
      <c r="Q1187">
        <v>229063.33619176099</v>
      </c>
    </row>
    <row r="1188" spans="1:17" x14ac:dyDescent="0.35">
      <c r="A1188" t="s">
        <v>154</v>
      </c>
      <c r="B1188" t="s">
        <v>7806</v>
      </c>
      <c r="C1188" t="s">
        <v>7807</v>
      </c>
      <c r="D1188">
        <v>0</v>
      </c>
      <c r="E1188">
        <v>18</v>
      </c>
      <c r="F1188">
        <v>5</v>
      </c>
      <c r="G1188">
        <v>19</v>
      </c>
      <c r="H1188">
        <v>5</v>
      </c>
      <c r="I1188">
        <v>341</v>
      </c>
      <c r="J1188">
        <v>325342.03940036398</v>
      </c>
      <c r="K1188">
        <v>401901.37696619303</v>
      </c>
      <c r="L1188">
        <v>472102.5078125</v>
      </c>
      <c r="M1188">
        <v>311863.19283323298</v>
      </c>
      <c r="N1188">
        <v>307970.60580288502</v>
      </c>
      <c r="O1188">
        <v>204320.63529545101</v>
      </c>
      <c r="P1188">
        <v>631937.287784243</v>
      </c>
      <c r="Q1188">
        <v>72222.4275285287</v>
      </c>
    </row>
    <row r="1189" spans="1:17" x14ac:dyDescent="0.35">
      <c r="A1189" t="s">
        <v>154</v>
      </c>
      <c r="B1189" t="s">
        <v>7808</v>
      </c>
      <c r="C1189" t="s">
        <v>7809</v>
      </c>
      <c r="D1189">
        <v>0</v>
      </c>
      <c r="E1189">
        <v>33</v>
      </c>
      <c r="F1189">
        <v>5</v>
      </c>
      <c r="G1189">
        <v>6</v>
      </c>
      <c r="H1189">
        <v>5</v>
      </c>
      <c r="I1189">
        <v>218</v>
      </c>
      <c r="J1189">
        <v>17637.110934569999</v>
      </c>
      <c r="K1189">
        <v>22217.320694601</v>
      </c>
      <c r="L1189">
        <v>41045.912109375</v>
      </c>
      <c r="M1189">
        <v>14033.8841193968</v>
      </c>
      <c r="N1189">
        <v>1225898.2277097099</v>
      </c>
      <c r="O1189">
        <v>659059.465925253</v>
      </c>
      <c r="P1189">
        <v>1548238.64654609</v>
      </c>
      <c r="Q1189">
        <v>788930.36558026099</v>
      </c>
    </row>
    <row r="1190" spans="1:17" x14ac:dyDescent="0.35">
      <c r="A1190" t="s">
        <v>154</v>
      </c>
      <c r="B1190" t="s">
        <v>7810</v>
      </c>
      <c r="C1190" t="s">
        <v>7811</v>
      </c>
      <c r="D1190">
        <v>0</v>
      </c>
      <c r="E1190">
        <v>21</v>
      </c>
      <c r="F1190">
        <v>5</v>
      </c>
      <c r="G1190">
        <v>13</v>
      </c>
      <c r="H1190">
        <v>5</v>
      </c>
      <c r="I1190">
        <v>278</v>
      </c>
      <c r="J1190">
        <v>445933.01575498597</v>
      </c>
      <c r="K1190">
        <v>409601.853631381</v>
      </c>
      <c r="L1190">
        <v>450980.484375</v>
      </c>
      <c r="M1190">
        <v>251748.35668687901</v>
      </c>
      <c r="N1190" t="s">
        <v>732</v>
      </c>
      <c r="O1190">
        <v>100123.683194011</v>
      </c>
      <c r="P1190" t="s">
        <v>732</v>
      </c>
      <c r="Q1190" t="s">
        <v>732</v>
      </c>
    </row>
    <row r="1191" spans="1:17" x14ac:dyDescent="0.35">
      <c r="A1191" t="s">
        <v>154</v>
      </c>
      <c r="B1191" t="s">
        <v>7812</v>
      </c>
      <c r="C1191" t="s">
        <v>7813</v>
      </c>
      <c r="D1191">
        <v>0</v>
      </c>
      <c r="E1191">
        <v>23</v>
      </c>
      <c r="F1191">
        <v>6</v>
      </c>
      <c r="G1191">
        <v>21</v>
      </c>
      <c r="H1191">
        <v>6</v>
      </c>
      <c r="I1191">
        <v>234</v>
      </c>
      <c r="J1191">
        <v>461174.15372103098</v>
      </c>
      <c r="K1191">
        <v>434411.867414432</v>
      </c>
      <c r="L1191">
        <v>557799.2265625</v>
      </c>
      <c r="M1191">
        <v>303036.20203254803</v>
      </c>
      <c r="N1191">
        <v>21072.217251686401</v>
      </c>
      <c r="O1191">
        <v>84210.110516413304</v>
      </c>
      <c r="P1191">
        <v>20714.9086460584</v>
      </c>
      <c r="Q1191" t="s">
        <v>732</v>
      </c>
    </row>
    <row r="1192" spans="1:17" x14ac:dyDescent="0.35">
      <c r="A1192" t="s">
        <v>154</v>
      </c>
      <c r="B1192" t="s">
        <v>7814</v>
      </c>
      <c r="C1192" t="s">
        <v>7815</v>
      </c>
      <c r="D1192">
        <v>0</v>
      </c>
      <c r="E1192">
        <v>22</v>
      </c>
      <c r="F1192">
        <v>7</v>
      </c>
      <c r="G1192">
        <v>17</v>
      </c>
      <c r="H1192">
        <v>7</v>
      </c>
      <c r="I1192">
        <v>335</v>
      </c>
      <c r="J1192">
        <v>612668.69681517303</v>
      </c>
      <c r="K1192">
        <v>1226889.36415735</v>
      </c>
      <c r="L1192">
        <v>645023.63671875</v>
      </c>
      <c r="M1192">
        <v>841939.50122961402</v>
      </c>
      <c r="N1192" t="s">
        <v>732</v>
      </c>
      <c r="O1192">
        <v>639914.38649766694</v>
      </c>
      <c r="P1192" t="s">
        <v>732</v>
      </c>
      <c r="Q1192">
        <v>269351.98903100297</v>
      </c>
    </row>
    <row r="1193" spans="1:17" x14ac:dyDescent="0.35">
      <c r="A1193" t="s">
        <v>154</v>
      </c>
      <c r="B1193" t="s">
        <v>7816</v>
      </c>
      <c r="C1193" t="s">
        <v>7817</v>
      </c>
      <c r="D1193">
        <v>0</v>
      </c>
      <c r="E1193">
        <v>14</v>
      </c>
      <c r="F1193">
        <v>4</v>
      </c>
      <c r="G1193">
        <v>5</v>
      </c>
      <c r="H1193">
        <v>4</v>
      </c>
      <c r="I1193">
        <v>405</v>
      </c>
      <c r="J1193">
        <v>103547.38759773401</v>
      </c>
      <c r="K1193">
        <v>116602.224541599</v>
      </c>
      <c r="L1193">
        <v>117372.158203125</v>
      </c>
      <c r="M1193">
        <v>74609.713564434598</v>
      </c>
      <c r="N1193">
        <v>28607.2942070194</v>
      </c>
      <c r="O1193">
        <v>49371.359404568902</v>
      </c>
      <c r="P1193" t="s">
        <v>732</v>
      </c>
      <c r="Q1193" t="s">
        <v>732</v>
      </c>
    </row>
    <row r="1194" spans="1:17" x14ac:dyDescent="0.35">
      <c r="A1194" t="s">
        <v>154</v>
      </c>
      <c r="B1194" t="s">
        <v>7818</v>
      </c>
      <c r="C1194" t="s">
        <v>7819</v>
      </c>
      <c r="D1194">
        <v>0</v>
      </c>
      <c r="E1194">
        <v>47</v>
      </c>
      <c r="F1194">
        <v>5</v>
      </c>
      <c r="G1194">
        <v>28</v>
      </c>
      <c r="H1194">
        <v>5</v>
      </c>
      <c r="I1194">
        <v>114</v>
      </c>
      <c r="J1194">
        <v>680077.86300037801</v>
      </c>
      <c r="K1194">
        <v>715471.49058016203</v>
      </c>
      <c r="L1194">
        <v>611333.7890625</v>
      </c>
      <c r="M1194">
        <v>489819.51676550403</v>
      </c>
      <c r="N1194">
        <v>284245.893709164</v>
      </c>
      <c r="O1194">
        <v>316904.063390803</v>
      </c>
      <c r="P1194">
        <v>199186.40560556401</v>
      </c>
      <c r="Q1194">
        <v>160633.52556580299</v>
      </c>
    </row>
    <row r="1195" spans="1:17" x14ac:dyDescent="0.35">
      <c r="A1195" t="s">
        <v>154</v>
      </c>
      <c r="B1195" t="s">
        <v>7820</v>
      </c>
      <c r="C1195" t="s">
        <v>7821</v>
      </c>
      <c r="D1195">
        <v>0</v>
      </c>
      <c r="E1195">
        <v>35</v>
      </c>
      <c r="F1195">
        <v>5</v>
      </c>
      <c r="G1195">
        <v>17</v>
      </c>
      <c r="H1195">
        <v>5</v>
      </c>
      <c r="I1195">
        <v>162</v>
      </c>
      <c r="J1195">
        <v>134362.05281383501</v>
      </c>
      <c r="K1195">
        <v>201140.456573384</v>
      </c>
      <c r="L1195">
        <v>195561.33203125</v>
      </c>
      <c r="M1195">
        <v>91335.948481977801</v>
      </c>
      <c r="N1195">
        <v>1397338.5510076899</v>
      </c>
      <c r="O1195">
        <v>1817979.73010788</v>
      </c>
      <c r="P1195">
        <v>1248001.35821838</v>
      </c>
      <c r="Q1195">
        <v>464267.77356243902</v>
      </c>
    </row>
    <row r="1196" spans="1:17" x14ac:dyDescent="0.35">
      <c r="A1196" t="s">
        <v>154</v>
      </c>
      <c r="B1196" t="s">
        <v>7822</v>
      </c>
      <c r="C1196" t="s">
        <v>7823</v>
      </c>
      <c r="D1196">
        <v>0</v>
      </c>
      <c r="E1196">
        <v>50</v>
      </c>
      <c r="F1196">
        <v>3</v>
      </c>
      <c r="G1196">
        <v>17</v>
      </c>
      <c r="H1196">
        <v>3</v>
      </c>
      <c r="I1196">
        <v>86</v>
      </c>
      <c r="J1196">
        <v>1372055.8459826801</v>
      </c>
      <c r="K1196">
        <v>1235012.7803714599</v>
      </c>
      <c r="L1196">
        <v>1525270.921875</v>
      </c>
      <c r="M1196">
        <v>810706.90422237304</v>
      </c>
      <c r="N1196">
        <v>113862.069741215</v>
      </c>
      <c r="O1196">
        <v>356689.81261396199</v>
      </c>
      <c r="P1196">
        <v>69236.581960619995</v>
      </c>
      <c r="Q1196">
        <v>37023.519365796899</v>
      </c>
    </row>
    <row r="1197" spans="1:17" x14ac:dyDescent="0.35">
      <c r="A1197" t="s">
        <v>154</v>
      </c>
      <c r="B1197" t="s">
        <v>7824</v>
      </c>
      <c r="C1197" t="s">
        <v>7825</v>
      </c>
      <c r="D1197">
        <v>0</v>
      </c>
      <c r="E1197">
        <v>16</v>
      </c>
      <c r="F1197">
        <v>5</v>
      </c>
      <c r="G1197">
        <v>11</v>
      </c>
      <c r="H1197">
        <v>5</v>
      </c>
      <c r="I1197">
        <v>453</v>
      </c>
      <c r="J1197">
        <v>211440.19488460399</v>
      </c>
      <c r="K1197">
        <v>185496.38752668901</v>
      </c>
      <c r="L1197">
        <v>243836.95703125</v>
      </c>
      <c r="M1197">
        <v>167025.18123951199</v>
      </c>
      <c r="N1197" t="s">
        <v>732</v>
      </c>
      <c r="O1197">
        <v>72066.024635206297</v>
      </c>
      <c r="P1197">
        <v>23957.1291415634</v>
      </c>
      <c r="Q1197" t="s">
        <v>732</v>
      </c>
    </row>
    <row r="1198" spans="1:17" x14ac:dyDescent="0.35">
      <c r="A1198" t="s">
        <v>154</v>
      </c>
      <c r="B1198" t="s">
        <v>7826</v>
      </c>
      <c r="C1198" t="s">
        <v>7827</v>
      </c>
      <c r="D1198">
        <v>0</v>
      </c>
      <c r="E1198">
        <v>18</v>
      </c>
      <c r="F1198">
        <v>4</v>
      </c>
      <c r="G1198">
        <v>6</v>
      </c>
      <c r="H1198">
        <v>4</v>
      </c>
      <c r="I1198">
        <v>280</v>
      </c>
      <c r="J1198">
        <v>152177.08561338601</v>
      </c>
      <c r="K1198">
        <v>110007.683526154</v>
      </c>
      <c r="L1198">
        <v>127518.73828125</v>
      </c>
      <c r="M1198">
        <v>109672.33909383199</v>
      </c>
      <c r="N1198">
        <v>95837.990839410602</v>
      </c>
      <c r="O1198">
        <v>115894.890386268</v>
      </c>
      <c r="P1198">
        <v>114407.463103142</v>
      </c>
      <c r="Q1198">
        <v>55060.296311980099</v>
      </c>
    </row>
    <row r="1199" spans="1:17" x14ac:dyDescent="0.35">
      <c r="A1199" t="s">
        <v>154</v>
      </c>
      <c r="B1199" t="s">
        <v>7828</v>
      </c>
      <c r="C1199" t="s">
        <v>7829</v>
      </c>
      <c r="D1199">
        <v>0</v>
      </c>
      <c r="E1199">
        <v>40</v>
      </c>
      <c r="F1199">
        <v>4</v>
      </c>
      <c r="G1199">
        <v>16</v>
      </c>
      <c r="H1199">
        <v>4</v>
      </c>
      <c r="I1199">
        <v>114</v>
      </c>
      <c r="J1199">
        <v>317520.68308667099</v>
      </c>
      <c r="K1199">
        <v>297471.29005228903</v>
      </c>
      <c r="L1199">
        <v>378192.1796875</v>
      </c>
      <c r="M1199">
        <v>322434.35674818797</v>
      </c>
      <c r="N1199" t="s">
        <v>732</v>
      </c>
      <c r="O1199">
        <v>62264.725262296997</v>
      </c>
      <c r="P1199" t="s">
        <v>732</v>
      </c>
      <c r="Q1199" t="s">
        <v>732</v>
      </c>
    </row>
    <row r="1200" spans="1:17" x14ac:dyDescent="0.35">
      <c r="A1200" t="s">
        <v>154</v>
      </c>
      <c r="B1200" t="s">
        <v>7830</v>
      </c>
      <c r="C1200" t="s">
        <v>7831</v>
      </c>
      <c r="D1200">
        <v>0</v>
      </c>
      <c r="E1200">
        <v>16</v>
      </c>
      <c r="F1200">
        <v>5</v>
      </c>
      <c r="G1200">
        <v>14</v>
      </c>
      <c r="H1200">
        <v>5</v>
      </c>
      <c r="I1200">
        <v>385</v>
      </c>
      <c r="J1200">
        <v>96699.731913983502</v>
      </c>
      <c r="K1200">
        <v>177255.668510861</v>
      </c>
      <c r="L1200">
        <v>167690.0546875</v>
      </c>
      <c r="M1200">
        <v>128450.087825202</v>
      </c>
      <c r="N1200">
        <v>108096.16660036299</v>
      </c>
      <c r="O1200">
        <v>131120.232031569</v>
      </c>
      <c r="P1200">
        <v>208455.388240603</v>
      </c>
      <c r="Q1200">
        <v>34095.3532472031</v>
      </c>
    </row>
    <row r="1201" spans="1:17" x14ac:dyDescent="0.35">
      <c r="A1201" t="s">
        <v>154</v>
      </c>
      <c r="B1201" t="s">
        <v>7832</v>
      </c>
      <c r="C1201" t="s">
        <v>7833</v>
      </c>
      <c r="D1201">
        <v>0</v>
      </c>
      <c r="E1201">
        <v>15</v>
      </c>
      <c r="F1201">
        <v>4</v>
      </c>
      <c r="G1201">
        <v>8</v>
      </c>
      <c r="H1201">
        <v>4</v>
      </c>
      <c r="I1201">
        <v>343</v>
      </c>
      <c r="J1201">
        <v>148863.347252857</v>
      </c>
      <c r="K1201">
        <v>161633.34980682199</v>
      </c>
      <c r="L1201">
        <v>158307.578125</v>
      </c>
      <c r="M1201">
        <v>145212.83879163201</v>
      </c>
      <c r="N1201">
        <v>236819.88829594199</v>
      </c>
      <c r="O1201">
        <v>324287.99602121703</v>
      </c>
      <c r="P1201">
        <v>102394.209451499</v>
      </c>
      <c r="Q1201">
        <v>90747.049255871694</v>
      </c>
    </row>
    <row r="1202" spans="1:17" x14ac:dyDescent="0.35">
      <c r="A1202" t="s">
        <v>154</v>
      </c>
      <c r="B1202" t="s">
        <v>7834</v>
      </c>
      <c r="C1202" t="s">
        <v>7835</v>
      </c>
      <c r="D1202">
        <v>0</v>
      </c>
      <c r="E1202">
        <v>14</v>
      </c>
      <c r="F1202">
        <v>5</v>
      </c>
      <c r="G1202">
        <v>13</v>
      </c>
      <c r="H1202">
        <v>5</v>
      </c>
      <c r="I1202">
        <v>432</v>
      </c>
      <c r="J1202">
        <v>127945.99573084401</v>
      </c>
      <c r="K1202">
        <v>147779.531411731</v>
      </c>
      <c r="L1202">
        <v>161513.55859375</v>
      </c>
      <c r="M1202">
        <v>160581.944678812</v>
      </c>
      <c r="N1202" t="s">
        <v>732</v>
      </c>
      <c r="O1202">
        <v>23036.254810582199</v>
      </c>
      <c r="P1202" t="s">
        <v>732</v>
      </c>
      <c r="Q1202" t="s">
        <v>732</v>
      </c>
    </row>
    <row r="1203" spans="1:17" x14ac:dyDescent="0.35">
      <c r="A1203" t="s">
        <v>154</v>
      </c>
      <c r="B1203" t="s">
        <v>7836</v>
      </c>
      <c r="C1203" t="s">
        <v>7837</v>
      </c>
      <c r="D1203">
        <v>0</v>
      </c>
      <c r="E1203">
        <v>34</v>
      </c>
      <c r="F1203">
        <v>4</v>
      </c>
      <c r="G1203">
        <v>29</v>
      </c>
      <c r="H1203">
        <v>4</v>
      </c>
      <c r="I1203">
        <v>125</v>
      </c>
      <c r="J1203">
        <v>1922080.84271275</v>
      </c>
      <c r="K1203">
        <v>2520522.8034709999</v>
      </c>
      <c r="L1203">
        <v>2816202.296875</v>
      </c>
      <c r="M1203">
        <v>2270290.8439253401</v>
      </c>
      <c r="N1203">
        <v>1702486.15744241</v>
      </c>
      <c r="O1203">
        <v>2789713.98783792</v>
      </c>
      <c r="P1203">
        <v>2186397.7096201899</v>
      </c>
      <c r="Q1203">
        <v>1366237.1521096199</v>
      </c>
    </row>
    <row r="1204" spans="1:17" x14ac:dyDescent="0.35">
      <c r="A1204" t="s">
        <v>154</v>
      </c>
      <c r="B1204" t="s">
        <v>7838</v>
      </c>
      <c r="C1204" t="s">
        <v>7839</v>
      </c>
      <c r="D1204">
        <v>0</v>
      </c>
      <c r="E1204">
        <v>16</v>
      </c>
      <c r="F1204">
        <v>4</v>
      </c>
      <c r="G1204">
        <v>25</v>
      </c>
      <c r="H1204">
        <v>4</v>
      </c>
      <c r="I1204">
        <v>325</v>
      </c>
      <c r="J1204">
        <v>278284.34119274101</v>
      </c>
      <c r="K1204">
        <v>358333.98855447001</v>
      </c>
      <c r="L1204">
        <v>411818.53125</v>
      </c>
      <c r="M1204">
        <v>400896.98830008297</v>
      </c>
      <c r="N1204">
        <v>1184419.62137588</v>
      </c>
      <c r="O1204">
        <v>793778.13379180594</v>
      </c>
      <c r="P1204">
        <v>530697.79403969401</v>
      </c>
      <c r="Q1204">
        <v>524642.33401028102</v>
      </c>
    </row>
    <row r="1205" spans="1:17" x14ac:dyDescent="0.35">
      <c r="A1205" t="s">
        <v>154</v>
      </c>
      <c r="B1205" t="s">
        <v>7840</v>
      </c>
      <c r="C1205" t="s">
        <v>7841</v>
      </c>
      <c r="D1205">
        <v>0</v>
      </c>
      <c r="E1205">
        <v>33</v>
      </c>
      <c r="F1205">
        <v>4</v>
      </c>
      <c r="G1205">
        <v>31</v>
      </c>
      <c r="H1205">
        <v>4</v>
      </c>
      <c r="I1205">
        <v>120</v>
      </c>
      <c r="J1205">
        <v>1325299.7772137299</v>
      </c>
      <c r="K1205">
        <v>2319084.8105076398</v>
      </c>
      <c r="L1205">
        <v>2367700.25</v>
      </c>
      <c r="M1205">
        <v>1553617.15887204</v>
      </c>
      <c r="N1205">
        <v>1561275.8335742201</v>
      </c>
      <c r="O1205">
        <v>463017.14646482799</v>
      </c>
      <c r="P1205">
        <v>699559.61891987897</v>
      </c>
      <c r="Q1205">
        <v>570092.99934158497</v>
      </c>
    </row>
    <row r="1206" spans="1:17" x14ac:dyDescent="0.35">
      <c r="A1206" t="s">
        <v>154</v>
      </c>
      <c r="B1206" t="s">
        <v>7842</v>
      </c>
      <c r="C1206" t="s">
        <v>7843</v>
      </c>
      <c r="D1206">
        <v>0</v>
      </c>
      <c r="E1206">
        <v>30</v>
      </c>
      <c r="F1206">
        <v>3</v>
      </c>
      <c r="G1206">
        <v>49</v>
      </c>
      <c r="H1206">
        <v>3</v>
      </c>
      <c r="I1206">
        <v>66</v>
      </c>
      <c r="J1206">
        <v>5420656.9996225797</v>
      </c>
      <c r="K1206">
        <v>3258283.4654008402</v>
      </c>
      <c r="L1206">
        <v>2921256.375</v>
      </c>
      <c r="M1206">
        <v>2687484.6345029199</v>
      </c>
      <c r="N1206">
        <v>5364219.1637148</v>
      </c>
      <c r="O1206">
        <v>10327948.890969001</v>
      </c>
      <c r="P1206">
        <v>3722810.8324079402</v>
      </c>
      <c r="Q1206">
        <v>1712799.8567621401</v>
      </c>
    </row>
    <row r="1207" spans="1:17" x14ac:dyDescent="0.35">
      <c r="A1207" t="s">
        <v>154</v>
      </c>
      <c r="B1207" t="s">
        <v>7844</v>
      </c>
      <c r="C1207" t="s">
        <v>7845</v>
      </c>
      <c r="D1207">
        <v>0</v>
      </c>
      <c r="E1207">
        <v>67</v>
      </c>
      <c r="F1207">
        <v>4</v>
      </c>
      <c r="G1207">
        <v>46</v>
      </c>
      <c r="H1207">
        <v>3</v>
      </c>
      <c r="I1207">
        <v>63</v>
      </c>
      <c r="J1207">
        <v>21359117.542045299</v>
      </c>
      <c r="K1207">
        <v>25291409.279379699</v>
      </c>
      <c r="L1207">
        <v>18488154.75</v>
      </c>
      <c r="M1207">
        <v>15090284.3312671</v>
      </c>
      <c r="N1207">
        <v>1388564.3286216401</v>
      </c>
      <c r="O1207">
        <v>1425142.58259177</v>
      </c>
      <c r="P1207">
        <v>182706.78182208</v>
      </c>
      <c r="Q1207">
        <v>84264.598279400903</v>
      </c>
    </row>
    <row r="1208" spans="1:17" x14ac:dyDescent="0.35">
      <c r="A1208" t="s">
        <v>154</v>
      </c>
      <c r="B1208" t="s">
        <v>7846</v>
      </c>
      <c r="C1208" t="s">
        <v>7847</v>
      </c>
      <c r="D1208">
        <v>0</v>
      </c>
      <c r="E1208">
        <v>21</v>
      </c>
      <c r="F1208">
        <v>5</v>
      </c>
      <c r="G1208">
        <v>11</v>
      </c>
      <c r="H1208">
        <v>5</v>
      </c>
      <c r="I1208">
        <v>293</v>
      </c>
      <c r="J1208">
        <v>319994.43083442899</v>
      </c>
      <c r="K1208">
        <v>164168.03173763101</v>
      </c>
      <c r="L1208">
        <v>389665.7109375</v>
      </c>
      <c r="M1208">
        <v>111563.59114923399</v>
      </c>
      <c r="N1208" t="s">
        <v>732</v>
      </c>
      <c r="O1208" t="s">
        <v>732</v>
      </c>
      <c r="P1208" t="s">
        <v>732</v>
      </c>
      <c r="Q1208" t="s">
        <v>732</v>
      </c>
    </row>
    <row r="1209" spans="1:17" x14ac:dyDescent="0.35">
      <c r="A1209" t="s">
        <v>154</v>
      </c>
      <c r="B1209" t="s">
        <v>7848</v>
      </c>
      <c r="C1209" t="s">
        <v>7849</v>
      </c>
      <c r="D1209">
        <v>0</v>
      </c>
      <c r="E1209">
        <v>24</v>
      </c>
      <c r="F1209">
        <v>5</v>
      </c>
      <c r="G1209">
        <v>10</v>
      </c>
      <c r="H1209">
        <v>5</v>
      </c>
      <c r="I1209">
        <v>234</v>
      </c>
      <c r="J1209">
        <v>186511.44319349699</v>
      </c>
      <c r="K1209">
        <v>123544.545673926</v>
      </c>
      <c r="L1209">
        <v>115925.58203125</v>
      </c>
      <c r="M1209">
        <v>110877.004818728</v>
      </c>
      <c r="N1209">
        <v>72814.248226276701</v>
      </c>
      <c r="O1209" t="s">
        <v>732</v>
      </c>
      <c r="P1209">
        <v>62296.407612954099</v>
      </c>
      <c r="Q1209">
        <v>42693.5625828626</v>
      </c>
    </row>
    <row r="1210" spans="1:17" x14ac:dyDescent="0.35">
      <c r="A1210" t="s">
        <v>154</v>
      </c>
      <c r="B1210" t="s">
        <v>7850</v>
      </c>
      <c r="C1210" t="s">
        <v>7851</v>
      </c>
      <c r="D1210">
        <v>0</v>
      </c>
      <c r="E1210">
        <v>20</v>
      </c>
      <c r="F1210">
        <v>4</v>
      </c>
      <c r="G1210">
        <v>6</v>
      </c>
      <c r="H1210">
        <v>4</v>
      </c>
      <c r="I1210">
        <v>265</v>
      </c>
      <c r="J1210">
        <v>344079.50727270899</v>
      </c>
      <c r="K1210">
        <v>272341.20587889798</v>
      </c>
      <c r="L1210">
        <v>274324.8984375</v>
      </c>
      <c r="M1210">
        <v>185737.06617793301</v>
      </c>
      <c r="N1210" t="s">
        <v>732</v>
      </c>
      <c r="O1210" t="s">
        <v>732</v>
      </c>
      <c r="P1210" t="s">
        <v>732</v>
      </c>
      <c r="Q1210" t="s">
        <v>732</v>
      </c>
    </row>
    <row r="1211" spans="1:17" x14ac:dyDescent="0.35">
      <c r="A1211" t="s">
        <v>154</v>
      </c>
      <c r="B1211" t="s">
        <v>7852</v>
      </c>
      <c r="C1211" t="s">
        <v>7853</v>
      </c>
      <c r="D1211">
        <v>0</v>
      </c>
      <c r="E1211">
        <v>22</v>
      </c>
      <c r="F1211">
        <v>7</v>
      </c>
      <c r="G1211">
        <v>9</v>
      </c>
      <c r="H1211">
        <v>7</v>
      </c>
      <c r="I1211">
        <v>422</v>
      </c>
      <c r="J1211">
        <v>54897.472611131197</v>
      </c>
      <c r="K1211">
        <v>60271.262303703399</v>
      </c>
      <c r="L1211">
        <v>60639.35546875</v>
      </c>
      <c r="M1211">
        <v>61055.472761721299</v>
      </c>
      <c r="N1211" t="s">
        <v>732</v>
      </c>
      <c r="O1211" t="s">
        <v>732</v>
      </c>
      <c r="P1211" t="s">
        <v>732</v>
      </c>
      <c r="Q1211" t="s">
        <v>732</v>
      </c>
    </row>
    <row r="1212" spans="1:17" x14ac:dyDescent="0.35">
      <c r="A1212" t="s">
        <v>154</v>
      </c>
      <c r="B1212" t="s">
        <v>7854</v>
      </c>
      <c r="C1212" t="s">
        <v>7855</v>
      </c>
      <c r="D1212">
        <v>0</v>
      </c>
      <c r="E1212">
        <v>20</v>
      </c>
      <c r="F1212">
        <v>4</v>
      </c>
      <c r="G1212">
        <v>14</v>
      </c>
      <c r="H1212">
        <v>4</v>
      </c>
      <c r="I1212">
        <v>257</v>
      </c>
      <c r="J1212">
        <v>455129.88755148201</v>
      </c>
      <c r="K1212">
        <v>429200.92272820597</v>
      </c>
      <c r="L1212">
        <v>598449.75</v>
      </c>
      <c r="M1212">
        <v>394650.27364146599</v>
      </c>
      <c r="N1212">
        <v>309960.14437417599</v>
      </c>
      <c r="O1212">
        <v>183181.79792896501</v>
      </c>
      <c r="P1212">
        <v>115629.33901211699</v>
      </c>
      <c r="Q1212">
        <v>93100.933284335493</v>
      </c>
    </row>
    <row r="1213" spans="1:17" x14ac:dyDescent="0.35">
      <c r="A1213" t="s">
        <v>154</v>
      </c>
      <c r="B1213" t="s">
        <v>7856</v>
      </c>
      <c r="C1213" t="s">
        <v>7857</v>
      </c>
      <c r="D1213">
        <v>0</v>
      </c>
      <c r="E1213">
        <v>38</v>
      </c>
      <c r="F1213">
        <v>6</v>
      </c>
      <c r="G1213">
        <v>20</v>
      </c>
      <c r="H1213">
        <v>6</v>
      </c>
      <c r="I1213">
        <v>188</v>
      </c>
      <c r="J1213">
        <v>396092.09069778898</v>
      </c>
      <c r="K1213">
        <v>418114.64528386301</v>
      </c>
      <c r="L1213">
        <v>361311.34375</v>
      </c>
      <c r="M1213">
        <v>239070.415262625</v>
      </c>
      <c r="N1213">
        <v>148517.98431034101</v>
      </c>
      <c r="O1213">
        <v>356396.19149274798</v>
      </c>
      <c r="P1213">
        <v>136643.633976552</v>
      </c>
      <c r="Q1213">
        <v>184348.01803871599</v>
      </c>
    </row>
    <row r="1214" spans="1:17" x14ac:dyDescent="0.35">
      <c r="A1214" t="s">
        <v>154</v>
      </c>
      <c r="B1214" t="s">
        <v>7858</v>
      </c>
      <c r="C1214" t="s">
        <v>7859</v>
      </c>
      <c r="D1214">
        <v>0</v>
      </c>
      <c r="E1214">
        <v>39</v>
      </c>
      <c r="F1214">
        <v>4</v>
      </c>
      <c r="G1214">
        <v>14</v>
      </c>
      <c r="H1214">
        <v>4</v>
      </c>
      <c r="I1214">
        <v>170</v>
      </c>
      <c r="J1214">
        <v>650617.27489672101</v>
      </c>
      <c r="K1214">
        <v>528936.87184371403</v>
      </c>
      <c r="L1214">
        <v>569658.8203125</v>
      </c>
      <c r="M1214">
        <v>308755.79925664299</v>
      </c>
      <c r="N1214">
        <v>180529.63137875401</v>
      </c>
      <c r="O1214">
        <v>205622.45844970699</v>
      </c>
      <c r="P1214">
        <v>273409.090026794</v>
      </c>
      <c r="Q1214" t="s">
        <v>732</v>
      </c>
    </row>
    <row r="1215" spans="1:17" x14ac:dyDescent="0.35">
      <c r="A1215" t="s">
        <v>154</v>
      </c>
      <c r="B1215" t="s">
        <v>7860</v>
      </c>
      <c r="C1215" t="s">
        <v>7861</v>
      </c>
      <c r="D1215">
        <v>0</v>
      </c>
      <c r="E1215">
        <v>4</v>
      </c>
      <c r="F1215">
        <v>5</v>
      </c>
      <c r="G1215">
        <v>6</v>
      </c>
      <c r="H1215">
        <v>5</v>
      </c>
      <c r="I1215">
        <v>1027</v>
      </c>
      <c r="J1215">
        <v>191104.85551175399</v>
      </c>
      <c r="K1215">
        <v>202692.900405447</v>
      </c>
      <c r="L1215">
        <v>179173.75</v>
      </c>
      <c r="M1215">
        <v>86542.768122057401</v>
      </c>
      <c r="N1215" t="s">
        <v>732</v>
      </c>
      <c r="O1215" t="s">
        <v>732</v>
      </c>
      <c r="P1215" t="s">
        <v>732</v>
      </c>
      <c r="Q1215" t="s">
        <v>732</v>
      </c>
    </row>
    <row r="1216" spans="1:17" x14ac:dyDescent="0.35">
      <c r="A1216" t="s">
        <v>154</v>
      </c>
      <c r="B1216" t="s">
        <v>7862</v>
      </c>
      <c r="C1216" t="s">
        <v>7863</v>
      </c>
      <c r="D1216">
        <v>0</v>
      </c>
      <c r="E1216">
        <v>31</v>
      </c>
      <c r="F1216">
        <v>6</v>
      </c>
      <c r="G1216">
        <v>12</v>
      </c>
      <c r="H1216">
        <v>6</v>
      </c>
      <c r="I1216">
        <v>189</v>
      </c>
      <c r="J1216">
        <v>345265.67390694999</v>
      </c>
      <c r="K1216">
        <v>441904.57267011999</v>
      </c>
      <c r="L1216">
        <v>495768.19140625</v>
      </c>
      <c r="M1216">
        <v>372151.840402106</v>
      </c>
      <c r="N1216" t="s">
        <v>732</v>
      </c>
      <c r="O1216">
        <v>22834.593509544</v>
      </c>
      <c r="P1216">
        <v>57376.346814349497</v>
      </c>
      <c r="Q1216" t="s">
        <v>732</v>
      </c>
    </row>
    <row r="1217" spans="1:17" x14ac:dyDescent="0.35">
      <c r="A1217" t="s">
        <v>154</v>
      </c>
      <c r="B1217" t="s">
        <v>7864</v>
      </c>
      <c r="C1217" t="s">
        <v>7865</v>
      </c>
      <c r="D1217">
        <v>0</v>
      </c>
      <c r="E1217">
        <v>26</v>
      </c>
      <c r="F1217">
        <v>5</v>
      </c>
      <c r="G1217">
        <v>9</v>
      </c>
      <c r="H1217">
        <v>5</v>
      </c>
      <c r="I1217">
        <v>236</v>
      </c>
      <c r="J1217">
        <v>44197.819601912503</v>
      </c>
      <c r="K1217">
        <v>83252.157549775904</v>
      </c>
      <c r="L1217">
        <v>99191.2734375</v>
      </c>
      <c r="M1217">
        <v>37588.055116308402</v>
      </c>
      <c r="N1217" t="s">
        <v>732</v>
      </c>
      <c r="O1217">
        <v>312773.33337034401</v>
      </c>
      <c r="P1217" t="s">
        <v>732</v>
      </c>
      <c r="Q1217" t="s">
        <v>732</v>
      </c>
    </row>
    <row r="1218" spans="1:17" x14ac:dyDescent="0.35">
      <c r="A1218" t="s">
        <v>154</v>
      </c>
      <c r="B1218" t="s">
        <v>7866</v>
      </c>
      <c r="C1218" t="s">
        <v>7867</v>
      </c>
      <c r="D1218">
        <v>0</v>
      </c>
      <c r="E1218">
        <v>7</v>
      </c>
      <c r="F1218">
        <v>7</v>
      </c>
      <c r="G1218">
        <v>7</v>
      </c>
      <c r="H1218">
        <v>7</v>
      </c>
      <c r="I1218">
        <v>1178</v>
      </c>
      <c r="J1218">
        <v>32200.335178498699</v>
      </c>
      <c r="K1218">
        <v>38325.458514641003</v>
      </c>
      <c r="L1218">
        <v>37619.05078125</v>
      </c>
      <c r="M1218">
        <v>17580.909564630401</v>
      </c>
      <c r="N1218" t="s">
        <v>732</v>
      </c>
      <c r="O1218" t="s">
        <v>732</v>
      </c>
      <c r="P1218" t="s">
        <v>732</v>
      </c>
      <c r="Q1218" t="s">
        <v>732</v>
      </c>
    </row>
    <row r="1219" spans="1:17" x14ac:dyDescent="0.35">
      <c r="A1219" t="s">
        <v>154</v>
      </c>
      <c r="B1219" t="s">
        <v>7868</v>
      </c>
      <c r="C1219" t="s">
        <v>7869</v>
      </c>
      <c r="D1219">
        <v>0</v>
      </c>
      <c r="E1219">
        <v>36</v>
      </c>
      <c r="F1219">
        <v>4</v>
      </c>
      <c r="G1219">
        <v>21</v>
      </c>
      <c r="H1219">
        <v>4</v>
      </c>
      <c r="I1219">
        <v>115</v>
      </c>
      <c r="J1219">
        <v>123499.429861465</v>
      </c>
      <c r="K1219">
        <v>140229.54775676699</v>
      </c>
      <c r="L1219">
        <v>95435.640625</v>
      </c>
      <c r="M1219" t="s">
        <v>732</v>
      </c>
      <c r="N1219">
        <v>362979.99673519703</v>
      </c>
      <c r="O1219">
        <v>272440.62665160297</v>
      </c>
      <c r="P1219">
        <v>185749.26803609999</v>
      </c>
      <c r="Q1219">
        <v>119029.34354916</v>
      </c>
    </row>
    <row r="1220" spans="1:17" x14ac:dyDescent="0.35">
      <c r="A1220" t="s">
        <v>154</v>
      </c>
      <c r="B1220" t="s">
        <v>7870</v>
      </c>
      <c r="C1220" t="s">
        <v>7871</v>
      </c>
      <c r="D1220">
        <v>0</v>
      </c>
      <c r="E1220">
        <v>23</v>
      </c>
      <c r="F1220">
        <v>2</v>
      </c>
      <c r="G1220">
        <v>17</v>
      </c>
      <c r="H1220">
        <v>2</v>
      </c>
      <c r="I1220">
        <v>98</v>
      </c>
      <c r="J1220">
        <v>875830.52398769604</v>
      </c>
      <c r="K1220">
        <v>797414.71696498897</v>
      </c>
      <c r="L1220">
        <v>782775.22265625</v>
      </c>
      <c r="M1220">
        <v>606218.70493599796</v>
      </c>
      <c r="N1220">
        <v>570310.23936923605</v>
      </c>
      <c r="O1220">
        <v>222927.79478389901</v>
      </c>
      <c r="P1220">
        <v>283068.32999994</v>
      </c>
      <c r="Q1220" t="s">
        <v>732</v>
      </c>
    </row>
    <row r="1221" spans="1:17" x14ac:dyDescent="0.35">
      <c r="A1221" t="s">
        <v>154</v>
      </c>
      <c r="B1221" t="s">
        <v>7872</v>
      </c>
      <c r="C1221" t="s">
        <v>7873</v>
      </c>
      <c r="D1221">
        <v>0</v>
      </c>
      <c r="E1221">
        <v>53</v>
      </c>
      <c r="F1221">
        <v>5</v>
      </c>
      <c r="G1221">
        <v>7</v>
      </c>
      <c r="H1221">
        <v>5</v>
      </c>
      <c r="I1221">
        <v>132</v>
      </c>
      <c r="J1221">
        <v>252057.54089298399</v>
      </c>
      <c r="K1221">
        <v>246154.52832021099</v>
      </c>
      <c r="L1221">
        <v>230230.41796875</v>
      </c>
      <c r="M1221">
        <v>170702.144413267</v>
      </c>
      <c r="N1221">
        <v>802877.96766267496</v>
      </c>
      <c r="O1221">
        <v>526314.91237135301</v>
      </c>
      <c r="P1221">
        <v>1944357.69521968</v>
      </c>
      <c r="Q1221">
        <v>428062.263227691</v>
      </c>
    </row>
    <row r="1222" spans="1:17" x14ac:dyDescent="0.35">
      <c r="A1222" t="s">
        <v>154</v>
      </c>
      <c r="B1222" t="s">
        <v>7874</v>
      </c>
      <c r="C1222" t="s">
        <v>7875</v>
      </c>
      <c r="D1222">
        <v>0</v>
      </c>
      <c r="E1222">
        <v>28</v>
      </c>
      <c r="F1222">
        <v>3</v>
      </c>
      <c r="G1222">
        <v>13</v>
      </c>
      <c r="H1222">
        <v>3</v>
      </c>
      <c r="I1222">
        <v>125</v>
      </c>
      <c r="J1222">
        <v>421028.07879710197</v>
      </c>
      <c r="K1222">
        <v>443169.575147164</v>
      </c>
      <c r="L1222">
        <v>331270.8828125</v>
      </c>
      <c r="M1222">
        <v>403009.17975813401</v>
      </c>
      <c r="N1222">
        <v>780501.74880919</v>
      </c>
      <c r="O1222">
        <v>1073616.71094641</v>
      </c>
      <c r="P1222">
        <v>893569.63960584998</v>
      </c>
      <c r="Q1222">
        <v>366561.113939706</v>
      </c>
    </row>
    <row r="1223" spans="1:17" x14ac:dyDescent="0.35">
      <c r="A1223" t="s">
        <v>154</v>
      </c>
      <c r="B1223" t="s">
        <v>7876</v>
      </c>
      <c r="C1223" t="s">
        <v>7877</v>
      </c>
      <c r="D1223">
        <v>0</v>
      </c>
      <c r="E1223">
        <v>13</v>
      </c>
      <c r="F1223">
        <v>3</v>
      </c>
      <c r="G1223">
        <v>11</v>
      </c>
      <c r="H1223">
        <v>3</v>
      </c>
      <c r="I1223">
        <v>328</v>
      </c>
      <c r="J1223">
        <v>509243.48237618897</v>
      </c>
      <c r="K1223">
        <v>356708.52626369899</v>
      </c>
      <c r="L1223">
        <v>571700.34375</v>
      </c>
      <c r="M1223">
        <v>206229.93464448501</v>
      </c>
      <c r="N1223">
        <v>91470.563900200694</v>
      </c>
      <c r="O1223">
        <v>17316.4991117473</v>
      </c>
      <c r="P1223">
        <v>23214.818502451399</v>
      </c>
      <c r="Q1223" t="s">
        <v>732</v>
      </c>
    </row>
    <row r="1224" spans="1:17" x14ac:dyDescent="0.35">
      <c r="A1224" t="s">
        <v>154</v>
      </c>
      <c r="B1224" t="s">
        <v>7878</v>
      </c>
      <c r="C1224" t="s">
        <v>7879</v>
      </c>
      <c r="D1224">
        <v>0</v>
      </c>
      <c r="E1224">
        <v>19</v>
      </c>
      <c r="F1224">
        <v>4</v>
      </c>
      <c r="G1224">
        <v>16</v>
      </c>
      <c r="H1224">
        <v>4</v>
      </c>
      <c r="I1224">
        <v>323</v>
      </c>
      <c r="J1224">
        <v>684687.94052143302</v>
      </c>
      <c r="K1224">
        <v>858353.85282467201</v>
      </c>
      <c r="L1224">
        <v>393972.453125</v>
      </c>
      <c r="M1224" t="s">
        <v>732</v>
      </c>
      <c r="N1224" t="s">
        <v>732</v>
      </c>
      <c r="O1224" t="s">
        <v>732</v>
      </c>
      <c r="P1224" t="s">
        <v>732</v>
      </c>
      <c r="Q1224" t="s">
        <v>732</v>
      </c>
    </row>
    <row r="1225" spans="1:17" x14ac:dyDescent="0.35">
      <c r="A1225" t="s">
        <v>154</v>
      </c>
      <c r="B1225" t="s">
        <v>7880</v>
      </c>
      <c r="C1225" t="s">
        <v>7881</v>
      </c>
      <c r="D1225">
        <v>0</v>
      </c>
      <c r="E1225">
        <v>22</v>
      </c>
      <c r="F1225">
        <v>6</v>
      </c>
      <c r="G1225">
        <v>17</v>
      </c>
      <c r="H1225">
        <v>6</v>
      </c>
      <c r="I1225">
        <v>334</v>
      </c>
      <c r="J1225">
        <v>108113.660829987</v>
      </c>
      <c r="K1225">
        <v>163812.88114080299</v>
      </c>
      <c r="L1225">
        <v>140038.48046875</v>
      </c>
      <c r="M1225">
        <v>132858.16631834899</v>
      </c>
      <c r="N1225">
        <v>20516.624059433401</v>
      </c>
      <c r="O1225">
        <v>40550.961917952198</v>
      </c>
      <c r="P1225">
        <v>28528.965487692301</v>
      </c>
      <c r="Q1225" t="s">
        <v>732</v>
      </c>
    </row>
    <row r="1226" spans="1:17" x14ac:dyDescent="0.35">
      <c r="A1226" t="s">
        <v>154</v>
      </c>
      <c r="B1226" t="s">
        <v>7882</v>
      </c>
      <c r="C1226" t="s">
        <v>7883</v>
      </c>
      <c r="D1226">
        <v>0</v>
      </c>
      <c r="E1226">
        <v>35</v>
      </c>
      <c r="F1226">
        <v>5</v>
      </c>
      <c r="G1226">
        <v>20</v>
      </c>
      <c r="H1226">
        <v>5</v>
      </c>
      <c r="I1226">
        <v>161</v>
      </c>
      <c r="J1226">
        <v>868200.60542217805</v>
      </c>
      <c r="K1226">
        <v>498063.34053374</v>
      </c>
      <c r="L1226">
        <v>772126.83984375</v>
      </c>
      <c r="M1226">
        <v>624273.11165417801</v>
      </c>
      <c r="N1226">
        <v>318640.78283472901</v>
      </c>
      <c r="O1226">
        <v>245020.78630430499</v>
      </c>
      <c r="P1226">
        <v>22108.652531104199</v>
      </c>
      <c r="Q1226">
        <v>37232.1819091949</v>
      </c>
    </row>
    <row r="1227" spans="1:17" x14ac:dyDescent="0.35">
      <c r="A1227" t="s">
        <v>154</v>
      </c>
      <c r="B1227" t="s">
        <v>7884</v>
      </c>
      <c r="C1227" t="s">
        <v>7885</v>
      </c>
      <c r="D1227">
        <v>0</v>
      </c>
      <c r="E1227">
        <v>15</v>
      </c>
      <c r="F1227">
        <v>3</v>
      </c>
      <c r="G1227">
        <v>20</v>
      </c>
      <c r="H1227">
        <v>3</v>
      </c>
      <c r="I1227">
        <v>314</v>
      </c>
      <c r="J1227">
        <v>611010.03130900103</v>
      </c>
      <c r="K1227">
        <v>608611.10698997194</v>
      </c>
      <c r="L1227">
        <v>950798.515625</v>
      </c>
      <c r="M1227">
        <v>1162940.0135894499</v>
      </c>
      <c r="N1227">
        <v>795628.75158826495</v>
      </c>
      <c r="O1227">
        <v>912172.90531358297</v>
      </c>
      <c r="P1227">
        <v>672147.94425597903</v>
      </c>
      <c r="Q1227">
        <v>164976.412171612</v>
      </c>
    </row>
    <row r="1228" spans="1:17" x14ac:dyDescent="0.35">
      <c r="A1228" t="s">
        <v>154</v>
      </c>
      <c r="B1228" t="s">
        <v>7886</v>
      </c>
      <c r="C1228" t="s">
        <v>7887</v>
      </c>
      <c r="D1228">
        <v>0</v>
      </c>
      <c r="E1228">
        <v>17</v>
      </c>
      <c r="F1228">
        <v>2</v>
      </c>
      <c r="G1228">
        <v>17</v>
      </c>
      <c r="H1228">
        <v>2</v>
      </c>
      <c r="I1228">
        <v>142</v>
      </c>
      <c r="J1228">
        <v>1397794.4621379799</v>
      </c>
      <c r="K1228">
        <v>1339885.0090089301</v>
      </c>
      <c r="L1228">
        <v>1187437.09375</v>
      </c>
      <c r="M1228">
        <v>1080647.22334395</v>
      </c>
      <c r="N1228">
        <v>1180346.7008199999</v>
      </c>
      <c r="O1228">
        <v>652036.15541051503</v>
      </c>
      <c r="P1228">
        <v>631252.17086877604</v>
      </c>
      <c r="Q1228">
        <v>232783.73140975501</v>
      </c>
    </row>
    <row r="1229" spans="1:17" x14ac:dyDescent="0.35">
      <c r="A1229" t="s">
        <v>154</v>
      </c>
      <c r="B1229" t="s">
        <v>7888</v>
      </c>
      <c r="C1229" t="s">
        <v>7889</v>
      </c>
      <c r="D1229">
        <v>0</v>
      </c>
      <c r="E1229">
        <v>31</v>
      </c>
      <c r="F1229">
        <v>5</v>
      </c>
      <c r="G1229">
        <v>16</v>
      </c>
      <c r="H1229">
        <v>5</v>
      </c>
      <c r="I1229">
        <v>162</v>
      </c>
      <c r="J1229">
        <v>488635.46430794703</v>
      </c>
      <c r="K1229">
        <v>516933.48184092197</v>
      </c>
      <c r="L1229">
        <v>496474.8984375</v>
      </c>
      <c r="M1229">
        <v>361304.88757090201</v>
      </c>
      <c r="N1229">
        <v>999663.18002434704</v>
      </c>
      <c r="O1229">
        <v>980891.25016920699</v>
      </c>
      <c r="P1229">
        <v>382316.36043487297</v>
      </c>
      <c r="Q1229">
        <v>274396.17815490899</v>
      </c>
    </row>
    <row r="1230" spans="1:17" x14ac:dyDescent="0.35">
      <c r="A1230" t="s">
        <v>154</v>
      </c>
      <c r="B1230" t="s">
        <v>7890</v>
      </c>
      <c r="C1230" t="s">
        <v>7891</v>
      </c>
      <c r="D1230">
        <v>0</v>
      </c>
      <c r="E1230">
        <v>38</v>
      </c>
      <c r="F1230">
        <v>6</v>
      </c>
      <c r="G1230">
        <v>12</v>
      </c>
      <c r="H1230">
        <v>6</v>
      </c>
      <c r="I1230">
        <v>172</v>
      </c>
      <c r="J1230">
        <v>198748.29379331099</v>
      </c>
      <c r="K1230">
        <v>208837.00726715001</v>
      </c>
      <c r="L1230">
        <v>230608.46875</v>
      </c>
      <c r="M1230">
        <v>45700.392847786199</v>
      </c>
      <c r="N1230">
        <v>287337.43314739398</v>
      </c>
      <c r="O1230">
        <v>58901.534946414002</v>
      </c>
      <c r="P1230">
        <v>125397.657350867</v>
      </c>
      <c r="Q1230" t="s">
        <v>732</v>
      </c>
    </row>
    <row r="1231" spans="1:17" x14ac:dyDescent="0.35">
      <c r="A1231" t="s">
        <v>154</v>
      </c>
      <c r="B1231" t="s">
        <v>7892</v>
      </c>
      <c r="C1231" t="s">
        <v>7893</v>
      </c>
      <c r="D1231">
        <v>0</v>
      </c>
      <c r="E1231">
        <v>17</v>
      </c>
      <c r="F1231">
        <v>5</v>
      </c>
      <c r="G1231">
        <v>8</v>
      </c>
      <c r="H1231">
        <v>5</v>
      </c>
      <c r="I1231">
        <v>355</v>
      </c>
      <c r="J1231">
        <v>213143.18594627001</v>
      </c>
      <c r="K1231">
        <v>196342.77351956899</v>
      </c>
      <c r="L1231">
        <v>196136.390625</v>
      </c>
      <c r="M1231">
        <v>201457.59798726501</v>
      </c>
      <c r="N1231" t="s">
        <v>732</v>
      </c>
      <c r="O1231">
        <v>33757.014997219398</v>
      </c>
      <c r="P1231" t="s">
        <v>732</v>
      </c>
      <c r="Q1231" t="s">
        <v>732</v>
      </c>
    </row>
    <row r="1232" spans="1:17" x14ac:dyDescent="0.35">
      <c r="A1232" t="s">
        <v>154</v>
      </c>
      <c r="B1232" t="s">
        <v>7894</v>
      </c>
      <c r="C1232" t="s">
        <v>7895</v>
      </c>
      <c r="D1232">
        <v>0</v>
      </c>
      <c r="E1232">
        <v>23</v>
      </c>
      <c r="F1232">
        <v>5</v>
      </c>
      <c r="G1232">
        <v>8</v>
      </c>
      <c r="H1232">
        <v>5</v>
      </c>
      <c r="I1232">
        <v>341</v>
      </c>
      <c r="J1232">
        <v>138364.02418833901</v>
      </c>
      <c r="K1232">
        <v>212938.78179488599</v>
      </c>
      <c r="L1232">
        <v>249196.94140625</v>
      </c>
      <c r="M1232">
        <v>97468.877025852998</v>
      </c>
      <c r="N1232">
        <v>286012.05010128801</v>
      </c>
      <c r="O1232">
        <v>262834.72168192302</v>
      </c>
      <c r="P1232">
        <v>50331.458319190198</v>
      </c>
      <c r="Q1232">
        <v>52712.011127213998</v>
      </c>
    </row>
    <row r="1233" spans="1:17" x14ac:dyDescent="0.35">
      <c r="A1233" t="s">
        <v>154</v>
      </c>
      <c r="B1233" t="s">
        <v>7896</v>
      </c>
      <c r="C1233" t="s">
        <v>7897</v>
      </c>
      <c r="D1233">
        <v>0</v>
      </c>
      <c r="E1233">
        <v>17</v>
      </c>
      <c r="F1233">
        <v>5</v>
      </c>
      <c r="G1233">
        <v>16</v>
      </c>
      <c r="H1233">
        <v>5</v>
      </c>
      <c r="I1233">
        <v>321</v>
      </c>
      <c r="J1233">
        <v>377081.898135931</v>
      </c>
      <c r="K1233">
        <v>505821.999301509</v>
      </c>
      <c r="L1233">
        <v>502543.796875</v>
      </c>
      <c r="M1233">
        <v>274602.43310737802</v>
      </c>
      <c r="N1233">
        <v>91190.883387558497</v>
      </c>
      <c r="O1233">
        <v>112893.61735448299</v>
      </c>
      <c r="P1233">
        <v>14053.8849212605</v>
      </c>
      <c r="Q1233">
        <v>19468.818400848799</v>
      </c>
    </row>
    <row r="1234" spans="1:17" x14ac:dyDescent="0.35">
      <c r="A1234" t="s">
        <v>154</v>
      </c>
      <c r="B1234" t="s">
        <v>7898</v>
      </c>
      <c r="C1234" t="s">
        <v>7899</v>
      </c>
      <c r="D1234">
        <v>0</v>
      </c>
      <c r="E1234">
        <v>25</v>
      </c>
      <c r="F1234">
        <v>4</v>
      </c>
      <c r="G1234">
        <v>31</v>
      </c>
      <c r="H1234">
        <v>4</v>
      </c>
      <c r="I1234">
        <v>183</v>
      </c>
      <c r="J1234">
        <v>1049180.46612514</v>
      </c>
      <c r="K1234">
        <v>1022949.88459363</v>
      </c>
      <c r="L1234">
        <v>916424.2421875</v>
      </c>
      <c r="M1234">
        <v>964246.24827452702</v>
      </c>
      <c r="N1234">
        <v>1622764.13350478</v>
      </c>
      <c r="O1234">
        <v>1830870.0247706501</v>
      </c>
      <c r="P1234">
        <v>1535622.85355028</v>
      </c>
      <c r="Q1234">
        <v>747038.14660644403</v>
      </c>
    </row>
    <row r="1235" spans="1:17" x14ac:dyDescent="0.35">
      <c r="A1235" t="s">
        <v>154</v>
      </c>
      <c r="B1235" t="s">
        <v>7900</v>
      </c>
      <c r="C1235" t="s">
        <v>7901</v>
      </c>
      <c r="D1235">
        <v>0</v>
      </c>
      <c r="E1235">
        <v>11</v>
      </c>
      <c r="F1235">
        <v>4</v>
      </c>
      <c r="G1235">
        <v>11</v>
      </c>
      <c r="H1235">
        <v>4</v>
      </c>
      <c r="I1235">
        <v>420</v>
      </c>
      <c r="J1235">
        <v>568176.75503705197</v>
      </c>
      <c r="K1235">
        <v>548119.62918943004</v>
      </c>
      <c r="L1235">
        <v>600135.4375</v>
      </c>
      <c r="M1235">
        <v>361231.70459258999</v>
      </c>
      <c r="N1235" t="s">
        <v>732</v>
      </c>
      <c r="O1235" t="s">
        <v>732</v>
      </c>
      <c r="P1235" t="s">
        <v>732</v>
      </c>
      <c r="Q1235" t="s">
        <v>732</v>
      </c>
    </row>
    <row r="1236" spans="1:17" x14ac:dyDescent="0.35">
      <c r="A1236" t="s">
        <v>154</v>
      </c>
      <c r="B1236" t="s">
        <v>7902</v>
      </c>
      <c r="C1236" t="s">
        <v>7903</v>
      </c>
      <c r="D1236">
        <v>0</v>
      </c>
      <c r="E1236">
        <v>28</v>
      </c>
      <c r="F1236">
        <v>6</v>
      </c>
      <c r="G1236">
        <v>9</v>
      </c>
      <c r="H1236">
        <v>6</v>
      </c>
      <c r="I1236">
        <v>220</v>
      </c>
      <c r="J1236">
        <v>198675.893938041</v>
      </c>
      <c r="K1236">
        <v>144310.95486720101</v>
      </c>
      <c r="L1236">
        <v>172542.28125</v>
      </c>
      <c r="M1236">
        <v>56706.391517775803</v>
      </c>
      <c r="N1236" t="s">
        <v>732</v>
      </c>
      <c r="O1236" t="s">
        <v>732</v>
      </c>
      <c r="P1236" t="s">
        <v>732</v>
      </c>
      <c r="Q1236" t="s">
        <v>732</v>
      </c>
    </row>
    <row r="1237" spans="1:17" x14ac:dyDescent="0.35">
      <c r="A1237" t="s">
        <v>154</v>
      </c>
      <c r="B1237" t="s">
        <v>7904</v>
      </c>
      <c r="C1237" t="s">
        <v>7905</v>
      </c>
      <c r="D1237">
        <v>0</v>
      </c>
      <c r="E1237">
        <v>44</v>
      </c>
      <c r="F1237">
        <v>4</v>
      </c>
      <c r="G1237">
        <v>11</v>
      </c>
      <c r="H1237">
        <v>4</v>
      </c>
      <c r="I1237">
        <v>122</v>
      </c>
      <c r="J1237">
        <v>280211.21885421203</v>
      </c>
      <c r="K1237">
        <v>160762.78805238401</v>
      </c>
      <c r="L1237">
        <v>288283.3046875</v>
      </c>
      <c r="M1237">
        <v>237260.97004379501</v>
      </c>
      <c r="N1237" t="s">
        <v>732</v>
      </c>
      <c r="O1237" t="s">
        <v>732</v>
      </c>
      <c r="P1237" t="s">
        <v>732</v>
      </c>
      <c r="Q1237" t="s">
        <v>732</v>
      </c>
    </row>
    <row r="1238" spans="1:17" x14ac:dyDescent="0.35">
      <c r="A1238" t="s">
        <v>154</v>
      </c>
      <c r="B1238" t="s">
        <v>7906</v>
      </c>
      <c r="C1238" t="s">
        <v>7907</v>
      </c>
      <c r="D1238">
        <v>0</v>
      </c>
      <c r="E1238">
        <v>6</v>
      </c>
      <c r="F1238">
        <v>6</v>
      </c>
      <c r="G1238">
        <v>8</v>
      </c>
      <c r="H1238">
        <v>6</v>
      </c>
      <c r="I1238">
        <v>1171</v>
      </c>
      <c r="J1238">
        <v>79454.420612651302</v>
      </c>
      <c r="K1238">
        <v>80358.637221194498</v>
      </c>
      <c r="L1238">
        <v>84397.234375</v>
      </c>
      <c r="M1238">
        <v>74211.007302392405</v>
      </c>
      <c r="N1238" t="s">
        <v>732</v>
      </c>
      <c r="O1238" t="s">
        <v>732</v>
      </c>
      <c r="P1238" t="s">
        <v>732</v>
      </c>
      <c r="Q1238" t="s">
        <v>732</v>
      </c>
    </row>
    <row r="1239" spans="1:17" x14ac:dyDescent="0.35">
      <c r="A1239" t="s">
        <v>154</v>
      </c>
      <c r="B1239" t="s">
        <v>7908</v>
      </c>
      <c r="C1239" t="s">
        <v>7909</v>
      </c>
      <c r="D1239">
        <v>0</v>
      </c>
      <c r="E1239">
        <v>7</v>
      </c>
      <c r="F1239">
        <v>6</v>
      </c>
      <c r="G1239">
        <v>12</v>
      </c>
      <c r="H1239">
        <v>6</v>
      </c>
      <c r="I1239">
        <v>1053</v>
      </c>
      <c r="J1239">
        <v>108568.716431925</v>
      </c>
      <c r="K1239">
        <v>130904.589653419</v>
      </c>
      <c r="L1239">
        <v>122243.9609375</v>
      </c>
      <c r="M1239">
        <v>91422.018433387901</v>
      </c>
      <c r="N1239">
        <v>167751.80236291201</v>
      </c>
      <c r="O1239">
        <v>125974.869931971</v>
      </c>
      <c r="P1239">
        <v>92211.964384342398</v>
      </c>
      <c r="Q1239" t="s">
        <v>732</v>
      </c>
    </row>
    <row r="1240" spans="1:17" x14ac:dyDescent="0.35">
      <c r="A1240" t="s">
        <v>154</v>
      </c>
      <c r="B1240" t="s">
        <v>7910</v>
      </c>
      <c r="C1240" t="s">
        <v>7911</v>
      </c>
      <c r="D1240">
        <v>0</v>
      </c>
      <c r="E1240">
        <v>43</v>
      </c>
      <c r="F1240">
        <v>5</v>
      </c>
      <c r="G1240">
        <v>19</v>
      </c>
      <c r="H1240">
        <v>5</v>
      </c>
      <c r="I1240">
        <v>160</v>
      </c>
      <c r="J1240">
        <v>112823.877771104</v>
      </c>
      <c r="K1240">
        <v>139690.19406371599</v>
      </c>
      <c r="L1240">
        <v>137546.890625</v>
      </c>
      <c r="M1240">
        <v>190107.07691939501</v>
      </c>
      <c r="N1240">
        <v>1370819.80925506</v>
      </c>
      <c r="O1240">
        <v>959209.34653690504</v>
      </c>
      <c r="P1240">
        <v>3612031.5976423598</v>
      </c>
      <c r="Q1240">
        <v>1253364.3174853099</v>
      </c>
    </row>
    <row r="1241" spans="1:17" x14ac:dyDescent="0.35">
      <c r="A1241" t="s">
        <v>154</v>
      </c>
      <c r="B1241" t="s">
        <v>7912</v>
      </c>
      <c r="C1241" t="s">
        <v>7913</v>
      </c>
      <c r="D1241">
        <v>0</v>
      </c>
      <c r="E1241">
        <v>34</v>
      </c>
      <c r="F1241">
        <v>6</v>
      </c>
      <c r="G1241">
        <v>14</v>
      </c>
      <c r="H1241">
        <v>6</v>
      </c>
      <c r="I1241">
        <v>181</v>
      </c>
      <c r="J1241">
        <v>438213.37799280602</v>
      </c>
      <c r="K1241">
        <v>324446.55006260501</v>
      </c>
      <c r="L1241">
        <v>334672.88671875</v>
      </c>
      <c r="M1241">
        <v>319546.95883126702</v>
      </c>
      <c r="N1241">
        <v>772082.55482993496</v>
      </c>
      <c r="O1241">
        <v>1042511.625564</v>
      </c>
      <c r="P1241">
        <v>248301.81175334501</v>
      </c>
      <c r="Q1241">
        <v>334214.14167198603</v>
      </c>
    </row>
    <row r="1242" spans="1:17" x14ac:dyDescent="0.35">
      <c r="A1242" t="s">
        <v>154</v>
      </c>
      <c r="B1242" t="s">
        <v>7914</v>
      </c>
      <c r="C1242" t="s">
        <v>7915</v>
      </c>
      <c r="D1242">
        <v>0</v>
      </c>
      <c r="E1242">
        <v>23</v>
      </c>
      <c r="F1242">
        <v>4</v>
      </c>
      <c r="G1242">
        <v>34</v>
      </c>
      <c r="H1242">
        <v>4</v>
      </c>
      <c r="I1242">
        <v>189</v>
      </c>
      <c r="J1242">
        <v>3358144.2115359502</v>
      </c>
      <c r="K1242">
        <v>3837105.3563573002</v>
      </c>
      <c r="L1242">
        <v>2769747.1875</v>
      </c>
      <c r="M1242">
        <v>1320437.1671881101</v>
      </c>
      <c r="N1242">
        <v>308951.93256835802</v>
      </c>
      <c r="O1242">
        <v>580116.72666711698</v>
      </c>
      <c r="P1242">
        <v>211692.31877476201</v>
      </c>
      <c r="Q1242">
        <v>94965.3118165099</v>
      </c>
    </row>
    <row r="1243" spans="1:17" x14ac:dyDescent="0.35">
      <c r="A1243" t="s">
        <v>154</v>
      </c>
      <c r="B1243" t="s">
        <v>7916</v>
      </c>
      <c r="C1243" t="s">
        <v>7917</v>
      </c>
      <c r="D1243">
        <v>0</v>
      </c>
      <c r="E1243">
        <v>22</v>
      </c>
      <c r="F1243">
        <v>4</v>
      </c>
      <c r="G1243">
        <v>39</v>
      </c>
      <c r="H1243">
        <v>4</v>
      </c>
      <c r="I1243">
        <v>158</v>
      </c>
      <c r="J1243">
        <v>2630667.2461964199</v>
      </c>
      <c r="K1243">
        <v>2324036.60522635</v>
      </c>
      <c r="L1243">
        <v>1659695.75</v>
      </c>
      <c r="M1243">
        <v>1370318.78224251</v>
      </c>
      <c r="N1243">
        <v>2966503.1784786498</v>
      </c>
      <c r="O1243">
        <v>939679.88974432996</v>
      </c>
      <c r="P1243">
        <v>2582790.28116258</v>
      </c>
      <c r="Q1243">
        <v>434454.800076382</v>
      </c>
    </row>
    <row r="1244" spans="1:17" x14ac:dyDescent="0.35">
      <c r="A1244" t="s">
        <v>154</v>
      </c>
      <c r="B1244" t="s">
        <v>7918</v>
      </c>
      <c r="C1244" t="s">
        <v>7919</v>
      </c>
      <c r="D1244">
        <v>0</v>
      </c>
      <c r="E1244">
        <v>24</v>
      </c>
      <c r="F1244">
        <v>5</v>
      </c>
      <c r="G1244">
        <v>16</v>
      </c>
      <c r="H1244">
        <v>5</v>
      </c>
      <c r="I1244">
        <v>236</v>
      </c>
      <c r="J1244">
        <v>753987.47525777796</v>
      </c>
      <c r="K1244">
        <v>712876.66164033196</v>
      </c>
      <c r="L1244">
        <v>700140.6875</v>
      </c>
      <c r="M1244">
        <v>451165.85748776997</v>
      </c>
      <c r="N1244" t="s">
        <v>732</v>
      </c>
      <c r="O1244" t="s">
        <v>732</v>
      </c>
      <c r="P1244" t="s">
        <v>732</v>
      </c>
      <c r="Q1244" t="s">
        <v>732</v>
      </c>
    </row>
    <row r="1245" spans="1:17" x14ac:dyDescent="0.35">
      <c r="A1245" t="s">
        <v>154</v>
      </c>
      <c r="B1245" t="s">
        <v>7920</v>
      </c>
      <c r="C1245" t="s">
        <v>7921</v>
      </c>
      <c r="D1245">
        <v>0</v>
      </c>
      <c r="E1245">
        <v>20</v>
      </c>
      <c r="F1245">
        <v>6</v>
      </c>
      <c r="G1245">
        <v>6</v>
      </c>
      <c r="H1245">
        <v>6</v>
      </c>
      <c r="I1245">
        <v>353</v>
      </c>
      <c r="J1245">
        <v>39964.111964464399</v>
      </c>
      <c r="K1245">
        <v>26464.046287253001</v>
      </c>
      <c r="L1245">
        <v>51873.31640625</v>
      </c>
      <c r="M1245">
        <v>43684.022365784898</v>
      </c>
      <c r="N1245" t="s">
        <v>732</v>
      </c>
      <c r="O1245" t="s">
        <v>732</v>
      </c>
      <c r="P1245" t="s">
        <v>732</v>
      </c>
      <c r="Q1245" t="s">
        <v>732</v>
      </c>
    </row>
    <row r="1246" spans="1:17" x14ac:dyDescent="0.35">
      <c r="A1246" t="s">
        <v>154</v>
      </c>
      <c r="B1246" t="s">
        <v>7922</v>
      </c>
      <c r="C1246" t="s">
        <v>7923</v>
      </c>
      <c r="D1246">
        <v>0</v>
      </c>
      <c r="E1246">
        <v>11</v>
      </c>
      <c r="F1246">
        <v>4</v>
      </c>
      <c r="G1246">
        <v>10</v>
      </c>
      <c r="H1246">
        <v>4</v>
      </c>
      <c r="I1246">
        <v>454</v>
      </c>
      <c r="J1246">
        <v>103927.92505965399</v>
      </c>
      <c r="K1246">
        <v>101882.76914291301</v>
      </c>
      <c r="L1246">
        <v>141254.078125</v>
      </c>
      <c r="M1246">
        <v>115068.066803241</v>
      </c>
      <c r="N1246">
        <v>29166.8901739633</v>
      </c>
      <c r="O1246">
        <v>144689.558453034</v>
      </c>
      <c r="P1246">
        <v>43615.380755712496</v>
      </c>
      <c r="Q1246">
        <v>17944.2831256762</v>
      </c>
    </row>
    <row r="1247" spans="1:17" x14ac:dyDescent="0.35">
      <c r="A1247" t="s">
        <v>154</v>
      </c>
      <c r="B1247" t="s">
        <v>7924</v>
      </c>
      <c r="C1247" t="s">
        <v>7925</v>
      </c>
      <c r="D1247">
        <v>0</v>
      </c>
      <c r="E1247">
        <v>45</v>
      </c>
      <c r="F1247">
        <v>3</v>
      </c>
      <c r="G1247">
        <v>32</v>
      </c>
      <c r="H1247">
        <v>3</v>
      </c>
      <c r="I1247">
        <v>76</v>
      </c>
      <c r="J1247">
        <v>1212646.3996453099</v>
      </c>
      <c r="K1247">
        <v>1530580.3148932001</v>
      </c>
      <c r="L1247">
        <v>1216341.734375</v>
      </c>
      <c r="M1247">
        <v>806934.37597779604</v>
      </c>
      <c r="N1247">
        <v>893869.69766802294</v>
      </c>
      <c r="O1247">
        <v>911590.12818217697</v>
      </c>
      <c r="P1247">
        <v>822034.63954844302</v>
      </c>
      <c r="Q1247">
        <v>271429.611640858</v>
      </c>
    </row>
    <row r="1248" spans="1:17" x14ac:dyDescent="0.35">
      <c r="A1248" t="s">
        <v>154</v>
      </c>
      <c r="B1248" t="s">
        <v>7926</v>
      </c>
      <c r="C1248" t="s">
        <v>7927</v>
      </c>
      <c r="D1248">
        <v>0</v>
      </c>
      <c r="E1248">
        <v>15</v>
      </c>
      <c r="F1248">
        <v>4</v>
      </c>
      <c r="G1248">
        <v>33</v>
      </c>
      <c r="H1248">
        <v>4</v>
      </c>
      <c r="I1248">
        <v>274</v>
      </c>
      <c r="J1248">
        <v>1611012.4958488001</v>
      </c>
      <c r="K1248">
        <v>1773880.8924767801</v>
      </c>
      <c r="L1248">
        <v>1985374.9375</v>
      </c>
      <c r="M1248">
        <v>2227616.57921245</v>
      </c>
      <c r="N1248">
        <v>6875245.3104755096</v>
      </c>
      <c r="O1248">
        <v>4206946.8094380302</v>
      </c>
      <c r="P1248">
        <v>4160004.5571373701</v>
      </c>
      <c r="Q1248">
        <v>1602886.0911543299</v>
      </c>
    </row>
    <row r="1249" spans="1:17" x14ac:dyDescent="0.35">
      <c r="A1249" t="s">
        <v>154</v>
      </c>
      <c r="B1249" t="s">
        <v>7928</v>
      </c>
      <c r="C1249" t="s">
        <v>7929</v>
      </c>
      <c r="D1249">
        <v>0</v>
      </c>
      <c r="E1249">
        <v>16</v>
      </c>
      <c r="F1249">
        <v>4</v>
      </c>
      <c r="G1249">
        <v>6</v>
      </c>
      <c r="H1249">
        <v>4</v>
      </c>
      <c r="I1249">
        <v>280</v>
      </c>
      <c r="J1249">
        <v>138491.58504719599</v>
      </c>
      <c r="K1249">
        <v>156126.36433877499</v>
      </c>
      <c r="L1249">
        <v>153260.2265625</v>
      </c>
      <c r="M1249">
        <v>73924.550244502505</v>
      </c>
      <c r="N1249">
        <v>130105.066442335</v>
      </c>
      <c r="O1249" t="s">
        <v>732</v>
      </c>
      <c r="P1249" t="s">
        <v>732</v>
      </c>
      <c r="Q1249" t="s">
        <v>732</v>
      </c>
    </row>
    <row r="1250" spans="1:17" x14ac:dyDescent="0.35">
      <c r="A1250" t="s">
        <v>154</v>
      </c>
      <c r="B1250" t="s">
        <v>423</v>
      </c>
      <c r="C1250" t="s">
        <v>7930</v>
      </c>
      <c r="D1250">
        <v>0</v>
      </c>
      <c r="E1250">
        <v>9</v>
      </c>
      <c r="F1250">
        <v>3</v>
      </c>
      <c r="G1250">
        <v>19</v>
      </c>
      <c r="H1250">
        <v>3</v>
      </c>
      <c r="I1250">
        <v>412</v>
      </c>
      <c r="J1250">
        <v>614749.205058216</v>
      </c>
      <c r="K1250">
        <v>603900.76079422899</v>
      </c>
      <c r="L1250">
        <v>533268.9765625</v>
      </c>
      <c r="M1250">
        <v>445258.76604717801</v>
      </c>
      <c r="N1250">
        <v>494630.93721775699</v>
      </c>
      <c r="O1250">
        <v>333757.38594589703</v>
      </c>
      <c r="P1250">
        <v>356266.17523206602</v>
      </c>
      <c r="Q1250" t="s">
        <v>732</v>
      </c>
    </row>
    <row r="1251" spans="1:17" x14ac:dyDescent="0.35">
      <c r="A1251" t="s">
        <v>154</v>
      </c>
      <c r="B1251" t="s">
        <v>7931</v>
      </c>
      <c r="C1251" t="s">
        <v>7932</v>
      </c>
      <c r="D1251">
        <v>0</v>
      </c>
      <c r="E1251">
        <v>13</v>
      </c>
      <c r="F1251">
        <v>4</v>
      </c>
      <c r="G1251">
        <v>5</v>
      </c>
      <c r="H1251">
        <v>4</v>
      </c>
      <c r="I1251">
        <v>448</v>
      </c>
      <c r="J1251">
        <v>33429.3542787806</v>
      </c>
      <c r="K1251">
        <v>14465.904998374899</v>
      </c>
      <c r="L1251">
        <v>25936.87890625</v>
      </c>
      <c r="M1251">
        <v>23425.616339997501</v>
      </c>
      <c r="N1251" t="s">
        <v>732</v>
      </c>
      <c r="O1251" t="s">
        <v>732</v>
      </c>
      <c r="P1251" t="s">
        <v>732</v>
      </c>
      <c r="Q1251" t="s">
        <v>732</v>
      </c>
    </row>
    <row r="1252" spans="1:17" x14ac:dyDescent="0.35">
      <c r="A1252" t="s">
        <v>154</v>
      </c>
      <c r="B1252" t="s">
        <v>7933</v>
      </c>
      <c r="C1252" t="s">
        <v>7934</v>
      </c>
      <c r="D1252">
        <v>0</v>
      </c>
      <c r="E1252">
        <v>28</v>
      </c>
      <c r="F1252">
        <v>5</v>
      </c>
      <c r="G1252">
        <v>7</v>
      </c>
      <c r="H1252">
        <v>5</v>
      </c>
      <c r="I1252">
        <v>229</v>
      </c>
      <c r="J1252">
        <v>81758.143430302196</v>
      </c>
      <c r="K1252">
        <v>128647.10230502101</v>
      </c>
      <c r="L1252">
        <v>82616.01171875</v>
      </c>
      <c r="M1252">
        <v>103823.842554337</v>
      </c>
      <c r="N1252">
        <v>96478.0315318762</v>
      </c>
      <c r="O1252">
        <v>141350.14199109399</v>
      </c>
      <c r="P1252">
        <v>77492.691554056102</v>
      </c>
      <c r="Q1252">
        <v>22360.747423957</v>
      </c>
    </row>
    <row r="1253" spans="1:17" x14ac:dyDescent="0.35">
      <c r="A1253" t="s">
        <v>154</v>
      </c>
      <c r="B1253" t="s">
        <v>7935</v>
      </c>
      <c r="C1253" t="s">
        <v>7936</v>
      </c>
      <c r="D1253">
        <v>0</v>
      </c>
      <c r="E1253">
        <v>35</v>
      </c>
      <c r="F1253">
        <v>5</v>
      </c>
      <c r="G1253">
        <v>92</v>
      </c>
      <c r="H1253">
        <v>2</v>
      </c>
      <c r="I1253">
        <v>123</v>
      </c>
      <c r="J1253">
        <v>5300872.8572306996</v>
      </c>
      <c r="K1253">
        <v>3090324.0055117998</v>
      </c>
      <c r="L1253">
        <v>916123.625</v>
      </c>
      <c r="M1253">
        <v>16480263.9719528</v>
      </c>
      <c r="N1253">
        <v>9310939.2152139004</v>
      </c>
      <c r="O1253">
        <v>21468503.107875101</v>
      </c>
      <c r="P1253">
        <v>6552131.3363895305</v>
      </c>
      <c r="Q1253">
        <v>2631031.8610561602</v>
      </c>
    </row>
    <row r="1254" spans="1:17" x14ac:dyDescent="0.35">
      <c r="A1254" t="s">
        <v>154</v>
      </c>
      <c r="B1254" t="s">
        <v>7937</v>
      </c>
      <c r="C1254" t="s">
        <v>7938</v>
      </c>
      <c r="D1254">
        <v>0</v>
      </c>
      <c r="E1254">
        <v>24</v>
      </c>
      <c r="F1254">
        <v>5</v>
      </c>
      <c r="G1254">
        <v>13</v>
      </c>
      <c r="H1254">
        <v>5</v>
      </c>
      <c r="I1254">
        <v>230</v>
      </c>
      <c r="J1254">
        <v>130251.157142358</v>
      </c>
      <c r="K1254">
        <v>157565.259755356</v>
      </c>
      <c r="L1254">
        <v>313191.765625</v>
      </c>
      <c r="M1254" t="s">
        <v>732</v>
      </c>
      <c r="N1254" t="s">
        <v>732</v>
      </c>
      <c r="O1254" t="s">
        <v>732</v>
      </c>
      <c r="P1254" t="s">
        <v>732</v>
      </c>
      <c r="Q1254" t="s">
        <v>732</v>
      </c>
    </row>
    <row r="1255" spans="1:17" x14ac:dyDescent="0.35">
      <c r="A1255" t="s">
        <v>154</v>
      </c>
      <c r="B1255" t="s">
        <v>7939</v>
      </c>
      <c r="C1255" t="s">
        <v>7940</v>
      </c>
      <c r="D1255">
        <v>0</v>
      </c>
      <c r="E1255">
        <v>13</v>
      </c>
      <c r="F1255">
        <v>5</v>
      </c>
      <c r="G1255">
        <v>17</v>
      </c>
      <c r="H1255">
        <v>5</v>
      </c>
      <c r="I1255">
        <v>387</v>
      </c>
      <c r="J1255">
        <v>152147.925341333</v>
      </c>
      <c r="K1255">
        <v>165943.211063845</v>
      </c>
      <c r="L1255">
        <v>184080.8203125</v>
      </c>
      <c r="M1255">
        <v>122741.700137625</v>
      </c>
      <c r="N1255">
        <v>2530875.3353307298</v>
      </c>
      <c r="O1255">
        <v>978569.12911064003</v>
      </c>
      <c r="P1255">
        <v>3475236.3584723901</v>
      </c>
      <c r="Q1255">
        <v>1473405.4788220399</v>
      </c>
    </row>
    <row r="1256" spans="1:17" x14ac:dyDescent="0.35">
      <c r="A1256" t="s">
        <v>154</v>
      </c>
      <c r="B1256" t="s">
        <v>7941</v>
      </c>
      <c r="C1256" t="s">
        <v>7942</v>
      </c>
      <c r="D1256">
        <v>0</v>
      </c>
      <c r="E1256">
        <v>28</v>
      </c>
      <c r="F1256">
        <v>4</v>
      </c>
      <c r="G1256">
        <v>19</v>
      </c>
      <c r="H1256">
        <v>4</v>
      </c>
      <c r="I1256">
        <v>167</v>
      </c>
      <c r="J1256">
        <v>707397.88476124394</v>
      </c>
      <c r="K1256">
        <v>634180.22898779495</v>
      </c>
      <c r="L1256">
        <v>582850.484375</v>
      </c>
      <c r="M1256">
        <v>519031.26716808602</v>
      </c>
      <c r="N1256" t="s">
        <v>732</v>
      </c>
      <c r="O1256">
        <v>22649.656339084198</v>
      </c>
      <c r="P1256">
        <v>21953.922755104199</v>
      </c>
      <c r="Q1256" t="s">
        <v>732</v>
      </c>
    </row>
    <row r="1257" spans="1:17" x14ac:dyDescent="0.35">
      <c r="A1257" t="s">
        <v>154</v>
      </c>
      <c r="B1257" t="s">
        <v>7943</v>
      </c>
      <c r="C1257" t="s">
        <v>7944</v>
      </c>
      <c r="D1257">
        <v>0</v>
      </c>
      <c r="E1257">
        <v>35</v>
      </c>
      <c r="F1257">
        <v>3</v>
      </c>
      <c r="G1257">
        <v>34</v>
      </c>
      <c r="H1257">
        <v>3</v>
      </c>
      <c r="I1257">
        <v>92</v>
      </c>
      <c r="J1257">
        <v>2111641.6423995802</v>
      </c>
      <c r="K1257">
        <v>2281211.0538283102</v>
      </c>
      <c r="L1257">
        <v>2200857.0625</v>
      </c>
      <c r="M1257">
        <v>2085844.42614967</v>
      </c>
      <c r="N1257">
        <v>804740.04161722201</v>
      </c>
      <c r="O1257">
        <v>692391.78303250298</v>
      </c>
      <c r="P1257">
        <v>1365837.1719750301</v>
      </c>
      <c r="Q1257">
        <v>666667.40087003994</v>
      </c>
    </row>
    <row r="1258" spans="1:17" x14ac:dyDescent="0.35">
      <c r="A1258" t="s">
        <v>154</v>
      </c>
      <c r="B1258" t="s">
        <v>7945</v>
      </c>
      <c r="C1258" t="s">
        <v>7946</v>
      </c>
      <c r="D1258">
        <v>0</v>
      </c>
      <c r="E1258">
        <v>14</v>
      </c>
      <c r="F1258">
        <v>3</v>
      </c>
      <c r="G1258">
        <v>15</v>
      </c>
      <c r="H1258">
        <v>3</v>
      </c>
      <c r="I1258">
        <v>262</v>
      </c>
      <c r="J1258">
        <v>708233.15842149104</v>
      </c>
      <c r="K1258">
        <v>669814.00512931799</v>
      </c>
      <c r="L1258">
        <v>699763.0625</v>
      </c>
      <c r="M1258">
        <v>422887.738110037</v>
      </c>
      <c r="N1258" t="s">
        <v>732</v>
      </c>
      <c r="O1258" t="s">
        <v>732</v>
      </c>
      <c r="P1258" t="s">
        <v>732</v>
      </c>
      <c r="Q1258">
        <v>28384.790037738199</v>
      </c>
    </row>
    <row r="1259" spans="1:17" x14ac:dyDescent="0.35">
      <c r="A1259" t="s">
        <v>154</v>
      </c>
      <c r="B1259" t="s">
        <v>7947</v>
      </c>
      <c r="C1259" t="s">
        <v>7948</v>
      </c>
      <c r="D1259">
        <v>0</v>
      </c>
      <c r="E1259">
        <v>41</v>
      </c>
      <c r="F1259">
        <v>4</v>
      </c>
      <c r="G1259">
        <v>31</v>
      </c>
      <c r="H1259">
        <v>4</v>
      </c>
      <c r="I1259">
        <v>123</v>
      </c>
      <c r="J1259">
        <v>3591974.45389038</v>
      </c>
      <c r="K1259">
        <v>3559995.3680035202</v>
      </c>
      <c r="L1259">
        <v>4418232.46875</v>
      </c>
      <c r="M1259">
        <v>3729864.8610140299</v>
      </c>
      <c r="N1259">
        <v>1138204.2685806199</v>
      </c>
      <c r="O1259">
        <v>1273937.4368187201</v>
      </c>
      <c r="P1259">
        <v>1490436.5900924499</v>
      </c>
      <c r="Q1259">
        <v>1681639.16924523</v>
      </c>
    </row>
    <row r="1260" spans="1:17" x14ac:dyDescent="0.35">
      <c r="A1260" t="s">
        <v>154</v>
      </c>
      <c r="B1260" t="s">
        <v>7949</v>
      </c>
      <c r="C1260" t="s">
        <v>7950</v>
      </c>
      <c r="D1260">
        <v>0</v>
      </c>
      <c r="E1260">
        <v>8</v>
      </c>
      <c r="F1260">
        <v>7</v>
      </c>
      <c r="G1260">
        <v>10</v>
      </c>
      <c r="H1260">
        <v>7</v>
      </c>
      <c r="I1260">
        <v>837</v>
      </c>
      <c r="J1260">
        <v>78220.777825699304</v>
      </c>
      <c r="K1260">
        <v>120047.621720606</v>
      </c>
      <c r="L1260">
        <v>131163.20703125</v>
      </c>
      <c r="M1260">
        <v>47501.1062252255</v>
      </c>
      <c r="N1260">
        <v>112634.082286032</v>
      </c>
      <c r="O1260">
        <v>58680.197103246603</v>
      </c>
      <c r="P1260">
        <v>148413.34545597501</v>
      </c>
      <c r="Q1260" t="s">
        <v>732</v>
      </c>
    </row>
    <row r="1261" spans="1:17" x14ac:dyDescent="0.35">
      <c r="A1261" t="s">
        <v>154</v>
      </c>
      <c r="B1261" t="s">
        <v>7951</v>
      </c>
      <c r="C1261" t="s">
        <v>7952</v>
      </c>
      <c r="D1261">
        <v>0</v>
      </c>
      <c r="E1261">
        <v>20</v>
      </c>
      <c r="F1261">
        <v>4</v>
      </c>
      <c r="G1261">
        <v>18</v>
      </c>
      <c r="H1261">
        <v>4</v>
      </c>
      <c r="I1261">
        <v>227</v>
      </c>
      <c r="J1261">
        <v>159121.94731443599</v>
      </c>
      <c r="K1261">
        <v>205798.38733722601</v>
      </c>
      <c r="L1261">
        <v>222125.6953125</v>
      </c>
      <c r="M1261">
        <v>201723.547125615</v>
      </c>
      <c r="N1261" t="s">
        <v>732</v>
      </c>
      <c r="O1261">
        <v>36077.141067079901</v>
      </c>
      <c r="P1261" t="s">
        <v>732</v>
      </c>
      <c r="Q1261" t="s">
        <v>732</v>
      </c>
    </row>
    <row r="1262" spans="1:17" x14ac:dyDescent="0.35">
      <c r="A1262" t="s">
        <v>154</v>
      </c>
      <c r="B1262" t="s">
        <v>7953</v>
      </c>
      <c r="C1262" t="s">
        <v>7954</v>
      </c>
      <c r="D1262">
        <v>0</v>
      </c>
      <c r="E1262">
        <v>54</v>
      </c>
      <c r="F1262">
        <v>3</v>
      </c>
      <c r="G1262">
        <v>48</v>
      </c>
      <c r="H1262">
        <v>3</v>
      </c>
      <c r="I1262">
        <v>69</v>
      </c>
      <c r="J1262">
        <v>2343599.9240717599</v>
      </c>
      <c r="K1262">
        <v>1960629.57525321</v>
      </c>
      <c r="L1262">
        <v>1973206.25</v>
      </c>
      <c r="M1262">
        <v>1876780.46979778</v>
      </c>
      <c r="N1262">
        <v>1222210.75173905</v>
      </c>
      <c r="O1262">
        <v>741423.85410665302</v>
      </c>
      <c r="P1262">
        <v>1891042.4310167199</v>
      </c>
      <c r="Q1262">
        <v>990997.68476156995</v>
      </c>
    </row>
    <row r="1263" spans="1:17" x14ac:dyDescent="0.35">
      <c r="A1263" t="s">
        <v>154</v>
      </c>
      <c r="B1263" t="s">
        <v>7955</v>
      </c>
      <c r="C1263" t="s">
        <v>7956</v>
      </c>
      <c r="D1263">
        <v>0</v>
      </c>
      <c r="E1263">
        <v>39</v>
      </c>
      <c r="F1263">
        <v>5</v>
      </c>
      <c r="G1263">
        <v>26</v>
      </c>
      <c r="H1263">
        <v>5</v>
      </c>
      <c r="I1263">
        <v>119</v>
      </c>
      <c r="J1263">
        <v>4023286.3988522901</v>
      </c>
      <c r="K1263">
        <v>2377017.3360374002</v>
      </c>
      <c r="L1263">
        <v>1552939.96875</v>
      </c>
      <c r="M1263">
        <v>2777966.0251962598</v>
      </c>
      <c r="N1263">
        <v>610860.62977900798</v>
      </c>
      <c r="O1263">
        <v>1216342.0327138</v>
      </c>
      <c r="P1263">
        <v>1738687.8731547699</v>
      </c>
      <c r="Q1263">
        <v>944439.84687505395</v>
      </c>
    </row>
    <row r="1264" spans="1:17" x14ac:dyDescent="0.35">
      <c r="A1264" t="s">
        <v>154</v>
      </c>
      <c r="B1264" t="s">
        <v>7957</v>
      </c>
      <c r="C1264" t="s">
        <v>7958</v>
      </c>
      <c r="D1264">
        <v>0</v>
      </c>
      <c r="E1264">
        <v>32</v>
      </c>
      <c r="F1264">
        <v>3</v>
      </c>
      <c r="G1264">
        <v>8</v>
      </c>
      <c r="H1264">
        <v>3</v>
      </c>
      <c r="I1264">
        <v>124</v>
      </c>
      <c r="J1264">
        <v>136572.49700098499</v>
      </c>
      <c r="K1264">
        <v>133817.83971705599</v>
      </c>
      <c r="L1264">
        <v>127338.3515625</v>
      </c>
      <c r="M1264">
        <v>61616.304600611198</v>
      </c>
      <c r="N1264" t="s">
        <v>732</v>
      </c>
      <c r="O1264" t="s">
        <v>732</v>
      </c>
      <c r="P1264" t="s">
        <v>732</v>
      </c>
      <c r="Q1264" t="s">
        <v>732</v>
      </c>
    </row>
    <row r="1265" spans="1:17" x14ac:dyDescent="0.35">
      <c r="A1265" t="s">
        <v>154</v>
      </c>
      <c r="B1265" t="s">
        <v>7959</v>
      </c>
      <c r="C1265" t="s">
        <v>7960</v>
      </c>
      <c r="D1265">
        <v>0</v>
      </c>
      <c r="E1265">
        <v>46</v>
      </c>
      <c r="F1265">
        <v>4</v>
      </c>
      <c r="G1265">
        <v>11</v>
      </c>
      <c r="H1265">
        <v>4</v>
      </c>
      <c r="I1265">
        <v>136</v>
      </c>
      <c r="J1265">
        <v>597438.12727580301</v>
      </c>
      <c r="K1265">
        <v>412937.92095748102</v>
      </c>
      <c r="L1265">
        <v>433286.93261718802</v>
      </c>
      <c r="M1265">
        <v>234799.74160546099</v>
      </c>
      <c r="N1265">
        <v>255828.68834420899</v>
      </c>
      <c r="O1265">
        <v>368947.55560643697</v>
      </c>
      <c r="P1265">
        <v>528405.05627790699</v>
      </c>
      <c r="Q1265">
        <v>411501.298748395</v>
      </c>
    </row>
    <row r="1266" spans="1:17" x14ac:dyDescent="0.35">
      <c r="A1266" t="s">
        <v>154</v>
      </c>
      <c r="B1266" t="s">
        <v>386</v>
      </c>
      <c r="C1266" t="s">
        <v>7961</v>
      </c>
      <c r="D1266">
        <v>0</v>
      </c>
      <c r="E1266">
        <v>54</v>
      </c>
      <c r="F1266">
        <v>3</v>
      </c>
      <c r="G1266">
        <v>12</v>
      </c>
      <c r="H1266">
        <v>3</v>
      </c>
      <c r="I1266">
        <v>90</v>
      </c>
      <c r="J1266">
        <v>569443.06003724597</v>
      </c>
      <c r="K1266">
        <v>455140.27945311001</v>
      </c>
      <c r="L1266">
        <v>450822.53125</v>
      </c>
      <c r="M1266">
        <v>345841.60264294897</v>
      </c>
      <c r="N1266" t="s">
        <v>732</v>
      </c>
      <c r="O1266" t="s">
        <v>732</v>
      </c>
      <c r="P1266">
        <v>74391.413474453395</v>
      </c>
      <c r="Q1266" t="s">
        <v>732</v>
      </c>
    </row>
    <row r="1267" spans="1:17" x14ac:dyDescent="0.35">
      <c r="A1267" t="s">
        <v>154</v>
      </c>
      <c r="B1267" t="s">
        <v>7962</v>
      </c>
      <c r="C1267" t="s">
        <v>7963</v>
      </c>
      <c r="D1267">
        <v>0</v>
      </c>
      <c r="E1267">
        <v>14</v>
      </c>
      <c r="F1267">
        <v>4</v>
      </c>
      <c r="G1267">
        <v>16</v>
      </c>
      <c r="H1267">
        <v>4</v>
      </c>
      <c r="I1267">
        <v>310</v>
      </c>
      <c r="J1267">
        <v>218896.24801099801</v>
      </c>
      <c r="K1267">
        <v>246003.92006620599</v>
      </c>
      <c r="L1267">
        <v>306241.546875</v>
      </c>
      <c r="M1267">
        <v>179157.45136060499</v>
      </c>
      <c r="N1267">
        <v>28912.585113840101</v>
      </c>
      <c r="O1267">
        <v>39186.2121830412</v>
      </c>
      <c r="P1267" t="s">
        <v>732</v>
      </c>
      <c r="Q1267" t="s">
        <v>732</v>
      </c>
    </row>
    <row r="1268" spans="1:17" x14ac:dyDescent="0.35">
      <c r="A1268" t="s">
        <v>154</v>
      </c>
      <c r="B1268" t="s">
        <v>7964</v>
      </c>
      <c r="C1268" t="s">
        <v>7965</v>
      </c>
      <c r="D1268">
        <v>0</v>
      </c>
      <c r="E1268">
        <v>9</v>
      </c>
      <c r="F1268">
        <v>4</v>
      </c>
      <c r="G1268">
        <v>9</v>
      </c>
      <c r="H1268">
        <v>4</v>
      </c>
      <c r="I1268">
        <v>526</v>
      </c>
      <c r="J1268">
        <v>121105.67099877</v>
      </c>
      <c r="K1268">
        <v>144007.807385641</v>
      </c>
      <c r="L1268">
        <v>135801.48046875</v>
      </c>
      <c r="M1268">
        <v>184289.620352753</v>
      </c>
      <c r="N1268" t="s">
        <v>732</v>
      </c>
      <c r="O1268" t="s">
        <v>732</v>
      </c>
      <c r="P1268" t="s">
        <v>732</v>
      </c>
      <c r="Q1268" t="s">
        <v>732</v>
      </c>
    </row>
    <row r="1269" spans="1:17" x14ac:dyDescent="0.35">
      <c r="A1269" t="s">
        <v>154</v>
      </c>
      <c r="B1269" t="s">
        <v>7966</v>
      </c>
      <c r="C1269" t="s">
        <v>7967</v>
      </c>
      <c r="D1269">
        <v>0</v>
      </c>
      <c r="E1269">
        <v>19</v>
      </c>
      <c r="F1269">
        <v>2</v>
      </c>
      <c r="G1269">
        <v>10</v>
      </c>
      <c r="H1269">
        <v>2</v>
      </c>
      <c r="I1269">
        <v>63</v>
      </c>
      <c r="J1269">
        <v>290699.02294691</v>
      </c>
      <c r="K1269">
        <v>140272.28527216101</v>
      </c>
      <c r="L1269">
        <v>172563.28125</v>
      </c>
      <c r="M1269">
        <v>112759.618223661</v>
      </c>
      <c r="N1269">
        <v>41397.284960331301</v>
      </c>
      <c r="O1269">
        <v>63712.294219916497</v>
      </c>
      <c r="P1269">
        <v>48755.2856557247</v>
      </c>
      <c r="Q1269" t="s">
        <v>732</v>
      </c>
    </row>
    <row r="1270" spans="1:17" x14ac:dyDescent="0.35">
      <c r="A1270" t="s">
        <v>154</v>
      </c>
      <c r="B1270" t="s">
        <v>7968</v>
      </c>
      <c r="C1270" t="s">
        <v>7969</v>
      </c>
      <c r="D1270">
        <v>0</v>
      </c>
      <c r="E1270">
        <v>22</v>
      </c>
      <c r="F1270">
        <v>4</v>
      </c>
      <c r="G1270">
        <v>16</v>
      </c>
      <c r="H1270">
        <v>4</v>
      </c>
      <c r="I1270">
        <v>206</v>
      </c>
      <c r="J1270">
        <v>185780.134130955</v>
      </c>
      <c r="K1270">
        <v>189929.918164009</v>
      </c>
      <c r="L1270">
        <v>225271.2734375</v>
      </c>
      <c r="M1270">
        <v>243111.26827443199</v>
      </c>
      <c r="N1270" t="s">
        <v>732</v>
      </c>
      <c r="O1270" t="s">
        <v>732</v>
      </c>
      <c r="P1270" t="s">
        <v>732</v>
      </c>
      <c r="Q1270" t="s">
        <v>732</v>
      </c>
    </row>
    <row r="1271" spans="1:17" x14ac:dyDescent="0.35">
      <c r="A1271" t="s">
        <v>154</v>
      </c>
      <c r="B1271" t="s">
        <v>7970</v>
      </c>
      <c r="C1271" t="s">
        <v>7971</v>
      </c>
      <c r="D1271">
        <v>0</v>
      </c>
      <c r="E1271">
        <v>35</v>
      </c>
      <c r="F1271">
        <v>4</v>
      </c>
      <c r="G1271">
        <v>23</v>
      </c>
      <c r="H1271">
        <v>4</v>
      </c>
      <c r="I1271">
        <v>130</v>
      </c>
      <c r="J1271">
        <v>1071141.1559299401</v>
      </c>
      <c r="K1271">
        <v>1174979.6014723701</v>
      </c>
      <c r="L1271">
        <v>1104306.28125</v>
      </c>
      <c r="M1271">
        <v>968604.82611710497</v>
      </c>
      <c r="N1271">
        <v>640902.93536901299</v>
      </c>
      <c r="O1271">
        <v>625691.027214734</v>
      </c>
      <c r="P1271">
        <v>379528.58904637198</v>
      </c>
      <c r="Q1271">
        <v>92701.808081476396</v>
      </c>
    </row>
    <row r="1272" spans="1:17" x14ac:dyDescent="0.35">
      <c r="A1272" t="s">
        <v>154</v>
      </c>
      <c r="B1272" t="s">
        <v>7972</v>
      </c>
      <c r="C1272" t="s">
        <v>7973</v>
      </c>
      <c r="D1272">
        <v>0</v>
      </c>
      <c r="E1272">
        <v>25</v>
      </c>
      <c r="F1272">
        <v>3</v>
      </c>
      <c r="G1272">
        <v>14</v>
      </c>
      <c r="H1272">
        <v>3</v>
      </c>
      <c r="I1272">
        <v>161</v>
      </c>
      <c r="J1272">
        <v>445300.88279121497</v>
      </c>
      <c r="K1272">
        <v>385112.765603612</v>
      </c>
      <c r="L1272">
        <v>367280.9375</v>
      </c>
      <c r="M1272">
        <v>259470.04695216299</v>
      </c>
      <c r="N1272" t="s">
        <v>732</v>
      </c>
      <c r="O1272">
        <v>96386.897611356195</v>
      </c>
      <c r="P1272" t="s">
        <v>732</v>
      </c>
      <c r="Q1272" t="s">
        <v>732</v>
      </c>
    </row>
    <row r="1273" spans="1:17" x14ac:dyDescent="0.35">
      <c r="A1273" t="s">
        <v>154</v>
      </c>
      <c r="B1273" t="s">
        <v>7974</v>
      </c>
      <c r="C1273" t="s">
        <v>7975</v>
      </c>
      <c r="D1273">
        <v>0</v>
      </c>
      <c r="E1273">
        <v>24</v>
      </c>
      <c r="F1273">
        <v>5</v>
      </c>
      <c r="G1273">
        <v>9</v>
      </c>
      <c r="H1273">
        <v>5</v>
      </c>
      <c r="I1273">
        <v>251</v>
      </c>
      <c r="J1273">
        <v>273906.513535637</v>
      </c>
      <c r="K1273">
        <v>246813.78164148101</v>
      </c>
      <c r="L1273">
        <v>361549.8203125</v>
      </c>
      <c r="M1273">
        <v>116663.945056742</v>
      </c>
      <c r="N1273">
        <v>64981.864873953098</v>
      </c>
      <c r="O1273">
        <v>93450.606256196595</v>
      </c>
      <c r="P1273">
        <v>65276.223718646303</v>
      </c>
      <c r="Q1273">
        <v>55051.660107716001</v>
      </c>
    </row>
    <row r="1274" spans="1:17" x14ac:dyDescent="0.35">
      <c r="A1274" t="s">
        <v>154</v>
      </c>
      <c r="B1274" t="s">
        <v>7976</v>
      </c>
      <c r="C1274" t="s">
        <v>7977</v>
      </c>
      <c r="D1274">
        <v>0</v>
      </c>
      <c r="E1274">
        <v>50</v>
      </c>
      <c r="F1274">
        <v>4</v>
      </c>
      <c r="G1274">
        <v>20</v>
      </c>
      <c r="H1274">
        <v>4</v>
      </c>
      <c r="I1274">
        <v>104</v>
      </c>
      <c r="J1274">
        <v>835609.49909006804</v>
      </c>
      <c r="K1274">
        <v>938564.23020399106</v>
      </c>
      <c r="L1274">
        <v>1038221.78125</v>
      </c>
      <c r="M1274">
        <v>650589.19233617</v>
      </c>
      <c r="N1274">
        <v>272178.90260025498</v>
      </c>
      <c r="O1274">
        <v>204510.71736146399</v>
      </c>
      <c r="P1274">
        <v>139815.883579727</v>
      </c>
      <c r="Q1274" t="s">
        <v>732</v>
      </c>
    </row>
    <row r="1275" spans="1:17" x14ac:dyDescent="0.35">
      <c r="A1275" t="s">
        <v>154</v>
      </c>
      <c r="B1275" t="s">
        <v>7978</v>
      </c>
      <c r="C1275" t="s">
        <v>7979</v>
      </c>
      <c r="D1275">
        <v>0</v>
      </c>
      <c r="E1275">
        <v>17</v>
      </c>
      <c r="F1275">
        <v>3</v>
      </c>
      <c r="G1275">
        <v>10</v>
      </c>
      <c r="H1275">
        <v>3</v>
      </c>
      <c r="I1275">
        <v>223</v>
      </c>
      <c r="J1275">
        <v>97195.086030689694</v>
      </c>
      <c r="K1275">
        <v>120861.954754527</v>
      </c>
      <c r="L1275">
        <v>119043.9921875</v>
      </c>
      <c r="M1275">
        <v>98989.783922887407</v>
      </c>
      <c r="N1275">
        <v>50701.805737724797</v>
      </c>
      <c r="O1275">
        <v>74116.294851042796</v>
      </c>
      <c r="P1275">
        <v>34377.9865193722</v>
      </c>
      <c r="Q1275" t="s">
        <v>732</v>
      </c>
    </row>
    <row r="1276" spans="1:17" x14ac:dyDescent="0.35">
      <c r="A1276" t="s">
        <v>154</v>
      </c>
      <c r="B1276" t="s">
        <v>425</v>
      </c>
      <c r="C1276" t="s">
        <v>7980</v>
      </c>
      <c r="D1276">
        <v>0</v>
      </c>
      <c r="E1276">
        <v>16</v>
      </c>
      <c r="F1276">
        <v>3</v>
      </c>
      <c r="G1276">
        <v>10</v>
      </c>
      <c r="H1276">
        <v>3</v>
      </c>
      <c r="I1276">
        <v>242</v>
      </c>
      <c r="J1276">
        <v>666861.28398567694</v>
      </c>
      <c r="K1276">
        <v>728814.17976429604</v>
      </c>
      <c r="L1276">
        <v>727035.5</v>
      </c>
      <c r="M1276">
        <v>533175.82660052204</v>
      </c>
      <c r="N1276" t="s">
        <v>732</v>
      </c>
      <c r="O1276" t="s">
        <v>732</v>
      </c>
      <c r="P1276" t="s">
        <v>732</v>
      </c>
      <c r="Q1276" t="s">
        <v>732</v>
      </c>
    </row>
    <row r="1277" spans="1:17" x14ac:dyDescent="0.35">
      <c r="A1277" t="s">
        <v>154</v>
      </c>
      <c r="B1277" t="s">
        <v>7981</v>
      </c>
      <c r="C1277" t="s">
        <v>7982</v>
      </c>
      <c r="D1277">
        <v>0</v>
      </c>
      <c r="E1277">
        <v>13</v>
      </c>
      <c r="F1277">
        <v>5</v>
      </c>
      <c r="G1277">
        <v>17</v>
      </c>
      <c r="H1277">
        <v>5</v>
      </c>
      <c r="I1277">
        <v>302</v>
      </c>
      <c r="J1277">
        <v>588998.48222844501</v>
      </c>
      <c r="K1277">
        <v>587330.94358853903</v>
      </c>
      <c r="L1277">
        <v>557646.5390625</v>
      </c>
      <c r="M1277">
        <v>306179.25075142097</v>
      </c>
      <c r="N1277">
        <v>192305.997024952</v>
      </c>
      <c r="O1277">
        <v>79798.844153610597</v>
      </c>
      <c r="P1277">
        <v>109368.727120504</v>
      </c>
      <c r="Q1277">
        <v>129805.47637585401</v>
      </c>
    </row>
    <row r="1278" spans="1:17" x14ac:dyDescent="0.35">
      <c r="A1278" t="s">
        <v>154</v>
      </c>
      <c r="B1278" t="s">
        <v>7983</v>
      </c>
      <c r="C1278" t="s">
        <v>7984</v>
      </c>
      <c r="D1278">
        <v>0</v>
      </c>
      <c r="E1278">
        <v>17</v>
      </c>
      <c r="F1278">
        <v>5</v>
      </c>
      <c r="G1278">
        <v>11</v>
      </c>
      <c r="H1278">
        <v>5</v>
      </c>
      <c r="I1278">
        <v>351</v>
      </c>
      <c r="J1278">
        <v>112233.839648009</v>
      </c>
      <c r="K1278">
        <v>118733.28434191</v>
      </c>
      <c r="L1278">
        <v>126490.453125</v>
      </c>
      <c r="M1278">
        <v>40218.3762622629</v>
      </c>
      <c r="N1278">
        <v>33121.5912427269</v>
      </c>
      <c r="O1278">
        <v>41798.4194832633</v>
      </c>
      <c r="P1278">
        <v>21900.224867359801</v>
      </c>
      <c r="Q1278" t="s">
        <v>732</v>
      </c>
    </row>
    <row r="1279" spans="1:17" x14ac:dyDescent="0.35">
      <c r="A1279" t="s">
        <v>154</v>
      </c>
      <c r="B1279" t="s">
        <v>7985</v>
      </c>
      <c r="C1279" t="s">
        <v>7986</v>
      </c>
      <c r="D1279">
        <v>0</v>
      </c>
      <c r="E1279">
        <v>34</v>
      </c>
      <c r="F1279">
        <v>5</v>
      </c>
      <c r="G1279">
        <v>15</v>
      </c>
      <c r="H1279">
        <v>5</v>
      </c>
      <c r="I1279">
        <v>157</v>
      </c>
      <c r="J1279">
        <v>647560.67943995399</v>
      </c>
      <c r="K1279">
        <v>585191.883308955</v>
      </c>
      <c r="L1279">
        <v>589438.625</v>
      </c>
      <c r="M1279">
        <v>419834.34053654497</v>
      </c>
      <c r="N1279">
        <v>237881.22146294499</v>
      </c>
      <c r="O1279">
        <v>341152.06346527103</v>
      </c>
      <c r="P1279">
        <v>41013.5929359211</v>
      </c>
      <c r="Q1279">
        <v>33037.2057795652</v>
      </c>
    </row>
    <row r="1280" spans="1:17" x14ac:dyDescent="0.35">
      <c r="A1280" t="s">
        <v>154</v>
      </c>
      <c r="B1280" t="s">
        <v>7987</v>
      </c>
      <c r="C1280" t="s">
        <v>7988</v>
      </c>
      <c r="D1280">
        <v>0</v>
      </c>
      <c r="E1280">
        <v>16</v>
      </c>
      <c r="F1280">
        <v>5</v>
      </c>
      <c r="G1280">
        <v>8</v>
      </c>
      <c r="H1280">
        <v>5</v>
      </c>
      <c r="I1280">
        <v>294</v>
      </c>
      <c r="J1280">
        <v>221185.56189295801</v>
      </c>
      <c r="K1280">
        <v>249380.245245711</v>
      </c>
      <c r="L1280">
        <v>283227.0234375</v>
      </c>
      <c r="M1280">
        <v>243939.35984145201</v>
      </c>
      <c r="N1280">
        <v>362333.60560474201</v>
      </c>
      <c r="O1280">
        <v>615983.84723011998</v>
      </c>
      <c r="P1280">
        <v>112333.76957511299</v>
      </c>
      <c r="Q1280">
        <v>98946.398034796497</v>
      </c>
    </row>
    <row r="1281" spans="1:17" x14ac:dyDescent="0.35">
      <c r="A1281" t="s">
        <v>154</v>
      </c>
      <c r="B1281" t="s">
        <v>7989</v>
      </c>
      <c r="C1281" t="s">
        <v>7990</v>
      </c>
      <c r="D1281">
        <v>0</v>
      </c>
      <c r="E1281">
        <v>25</v>
      </c>
      <c r="F1281">
        <v>4</v>
      </c>
      <c r="G1281">
        <v>11</v>
      </c>
      <c r="H1281">
        <v>4</v>
      </c>
      <c r="I1281">
        <v>204</v>
      </c>
      <c r="J1281">
        <v>320189.61965861003</v>
      </c>
      <c r="K1281">
        <v>326924.71132198803</v>
      </c>
      <c r="L1281">
        <v>284930.296875</v>
      </c>
      <c r="M1281">
        <v>153601.08081859301</v>
      </c>
      <c r="N1281">
        <v>72494.683736995095</v>
      </c>
      <c r="O1281">
        <v>99412.597090232593</v>
      </c>
      <c r="P1281" t="s">
        <v>732</v>
      </c>
      <c r="Q1281" t="s">
        <v>732</v>
      </c>
    </row>
    <row r="1282" spans="1:17" x14ac:dyDescent="0.35">
      <c r="A1282" t="s">
        <v>154</v>
      </c>
      <c r="B1282" t="s">
        <v>7991</v>
      </c>
      <c r="C1282" t="s">
        <v>7992</v>
      </c>
      <c r="D1282">
        <v>0</v>
      </c>
      <c r="E1282">
        <v>29</v>
      </c>
      <c r="F1282">
        <v>3</v>
      </c>
      <c r="G1282">
        <v>32</v>
      </c>
      <c r="H1282">
        <v>3</v>
      </c>
      <c r="I1282">
        <v>115</v>
      </c>
      <c r="J1282">
        <v>669990.96920951304</v>
      </c>
      <c r="K1282">
        <v>1170099.3091164201</v>
      </c>
      <c r="L1282">
        <v>835145.703125</v>
      </c>
      <c r="M1282">
        <v>488048.49874905503</v>
      </c>
      <c r="N1282">
        <v>2891323.12384695</v>
      </c>
      <c r="O1282">
        <v>2688864.9902921198</v>
      </c>
      <c r="P1282">
        <v>3168487.12772812</v>
      </c>
      <c r="Q1282">
        <v>1329666.66077797</v>
      </c>
    </row>
    <row r="1283" spans="1:17" x14ac:dyDescent="0.35">
      <c r="A1283" t="s">
        <v>154</v>
      </c>
      <c r="B1283" t="s">
        <v>7993</v>
      </c>
      <c r="C1283" t="s">
        <v>7994</v>
      </c>
      <c r="D1283">
        <v>0</v>
      </c>
      <c r="E1283">
        <v>24</v>
      </c>
      <c r="F1283">
        <v>4</v>
      </c>
      <c r="G1283">
        <v>7</v>
      </c>
      <c r="H1283">
        <v>4</v>
      </c>
      <c r="I1283">
        <v>245</v>
      </c>
      <c r="J1283">
        <v>182470.760101363</v>
      </c>
      <c r="K1283">
        <v>125488.40860071999</v>
      </c>
      <c r="L1283">
        <v>175232.55078125</v>
      </c>
      <c r="M1283">
        <v>181968.86465469599</v>
      </c>
      <c r="N1283" t="s">
        <v>732</v>
      </c>
      <c r="O1283" t="s">
        <v>732</v>
      </c>
      <c r="P1283" t="s">
        <v>732</v>
      </c>
      <c r="Q1283" t="s">
        <v>732</v>
      </c>
    </row>
    <row r="1284" spans="1:17" x14ac:dyDescent="0.35">
      <c r="A1284" t="s">
        <v>154</v>
      </c>
      <c r="B1284" t="s">
        <v>7995</v>
      </c>
      <c r="C1284" t="s">
        <v>7996</v>
      </c>
      <c r="D1284">
        <v>0</v>
      </c>
      <c r="E1284">
        <v>20</v>
      </c>
      <c r="F1284">
        <v>3</v>
      </c>
      <c r="G1284">
        <v>12</v>
      </c>
      <c r="H1284">
        <v>3</v>
      </c>
      <c r="I1284">
        <v>204</v>
      </c>
      <c r="J1284">
        <v>733339.07946267095</v>
      </c>
      <c r="K1284">
        <v>606552.32040526101</v>
      </c>
      <c r="L1284">
        <v>590635.125</v>
      </c>
      <c r="M1284">
        <v>542465.51180400699</v>
      </c>
      <c r="N1284">
        <v>28071.074935193101</v>
      </c>
      <c r="O1284">
        <v>33608.710341770297</v>
      </c>
      <c r="P1284">
        <v>41111.610183554301</v>
      </c>
      <c r="Q1284" t="s">
        <v>732</v>
      </c>
    </row>
    <row r="1285" spans="1:17" x14ac:dyDescent="0.35">
      <c r="A1285" t="s">
        <v>154</v>
      </c>
      <c r="B1285" t="s">
        <v>7997</v>
      </c>
      <c r="C1285" t="s">
        <v>7998</v>
      </c>
      <c r="D1285">
        <v>0</v>
      </c>
      <c r="E1285">
        <v>26</v>
      </c>
      <c r="F1285">
        <v>3</v>
      </c>
      <c r="G1285">
        <v>17</v>
      </c>
      <c r="H1285">
        <v>3</v>
      </c>
      <c r="I1285">
        <v>145</v>
      </c>
      <c r="J1285">
        <v>306068.12677559</v>
      </c>
      <c r="K1285">
        <v>345887.68085333501</v>
      </c>
      <c r="L1285">
        <v>233324.890625</v>
      </c>
      <c r="M1285">
        <v>200867.356277032</v>
      </c>
      <c r="N1285">
        <v>82166.588397852698</v>
      </c>
      <c r="O1285">
        <v>47740.151307161701</v>
      </c>
      <c r="P1285">
        <v>53537.850480111003</v>
      </c>
      <c r="Q1285" t="s">
        <v>732</v>
      </c>
    </row>
    <row r="1286" spans="1:17" x14ac:dyDescent="0.35">
      <c r="A1286" t="s">
        <v>154</v>
      </c>
      <c r="B1286" t="s">
        <v>7999</v>
      </c>
      <c r="C1286" t="s">
        <v>8000</v>
      </c>
      <c r="D1286">
        <v>0</v>
      </c>
      <c r="E1286">
        <v>14</v>
      </c>
      <c r="F1286">
        <v>3</v>
      </c>
      <c r="G1286">
        <v>12</v>
      </c>
      <c r="H1286">
        <v>2</v>
      </c>
      <c r="I1286">
        <v>242</v>
      </c>
      <c r="J1286">
        <v>1400516.4554825199</v>
      </c>
      <c r="K1286">
        <v>1399927.9196049599</v>
      </c>
      <c r="L1286">
        <v>1769088.125</v>
      </c>
      <c r="M1286">
        <v>1438739.2607168099</v>
      </c>
      <c r="N1286">
        <v>68268.435695576598</v>
      </c>
      <c r="O1286">
        <v>52851.051908870897</v>
      </c>
      <c r="P1286">
        <v>34948.155124175297</v>
      </c>
      <c r="Q1286">
        <v>25213.086358020901</v>
      </c>
    </row>
    <row r="1287" spans="1:17" x14ac:dyDescent="0.35">
      <c r="A1287" t="s">
        <v>154</v>
      </c>
      <c r="B1287" t="s">
        <v>8001</v>
      </c>
      <c r="C1287" t="s">
        <v>8002</v>
      </c>
      <c r="D1287">
        <v>0</v>
      </c>
      <c r="E1287">
        <v>30</v>
      </c>
      <c r="F1287">
        <v>3</v>
      </c>
      <c r="G1287">
        <v>5</v>
      </c>
      <c r="H1287">
        <v>3</v>
      </c>
      <c r="I1287">
        <v>149</v>
      </c>
      <c r="J1287">
        <v>295669.61260110198</v>
      </c>
      <c r="K1287">
        <v>410845.60547560302</v>
      </c>
      <c r="L1287">
        <v>398703.15625</v>
      </c>
      <c r="M1287">
        <v>197202.746077605</v>
      </c>
      <c r="N1287" t="s">
        <v>732</v>
      </c>
      <c r="O1287" t="s">
        <v>732</v>
      </c>
      <c r="P1287" t="s">
        <v>732</v>
      </c>
      <c r="Q1287" t="s">
        <v>732</v>
      </c>
    </row>
    <row r="1288" spans="1:17" x14ac:dyDescent="0.35">
      <c r="A1288" t="s">
        <v>154</v>
      </c>
      <c r="B1288" t="s">
        <v>8003</v>
      </c>
      <c r="C1288" t="s">
        <v>8004</v>
      </c>
      <c r="D1288">
        <v>0</v>
      </c>
      <c r="E1288">
        <v>23</v>
      </c>
      <c r="F1288">
        <v>4</v>
      </c>
      <c r="G1288">
        <v>5</v>
      </c>
      <c r="H1288">
        <v>4</v>
      </c>
      <c r="I1288">
        <v>247</v>
      </c>
      <c r="J1288">
        <v>504063.80345267401</v>
      </c>
      <c r="K1288">
        <v>319153.14204969502</v>
      </c>
      <c r="L1288">
        <v>412860.1171875</v>
      </c>
      <c r="M1288">
        <v>289193.39184439898</v>
      </c>
      <c r="N1288" t="s">
        <v>732</v>
      </c>
      <c r="O1288" t="s">
        <v>732</v>
      </c>
      <c r="P1288" t="s">
        <v>732</v>
      </c>
      <c r="Q1288">
        <v>38106.932040511703</v>
      </c>
    </row>
    <row r="1289" spans="1:17" x14ac:dyDescent="0.35">
      <c r="A1289" t="s">
        <v>154</v>
      </c>
      <c r="B1289" t="s">
        <v>8005</v>
      </c>
      <c r="C1289" t="s">
        <v>8006</v>
      </c>
      <c r="D1289">
        <v>0</v>
      </c>
      <c r="E1289">
        <v>25</v>
      </c>
      <c r="F1289">
        <v>5</v>
      </c>
      <c r="G1289">
        <v>14</v>
      </c>
      <c r="H1289">
        <v>5</v>
      </c>
      <c r="I1289">
        <v>208</v>
      </c>
      <c r="J1289">
        <v>270962.48613223602</v>
      </c>
      <c r="K1289">
        <v>262694.00055826397</v>
      </c>
      <c r="L1289">
        <v>273362.015625</v>
      </c>
      <c r="M1289">
        <v>231354.07090192899</v>
      </c>
      <c r="N1289">
        <v>90354.6278369223</v>
      </c>
      <c r="O1289">
        <v>214840.419690082</v>
      </c>
      <c r="P1289">
        <v>34190.702767392097</v>
      </c>
      <c r="Q1289">
        <v>23511.372930452399</v>
      </c>
    </row>
    <row r="1290" spans="1:17" x14ac:dyDescent="0.35">
      <c r="A1290" t="s">
        <v>154</v>
      </c>
      <c r="B1290" t="s">
        <v>8007</v>
      </c>
      <c r="C1290" t="s">
        <v>8008</v>
      </c>
      <c r="D1290">
        <v>0</v>
      </c>
      <c r="E1290">
        <v>19</v>
      </c>
      <c r="F1290">
        <v>5</v>
      </c>
      <c r="G1290">
        <v>14</v>
      </c>
      <c r="H1290">
        <v>5</v>
      </c>
      <c r="I1290">
        <v>367</v>
      </c>
      <c r="J1290">
        <v>222870.42616090301</v>
      </c>
      <c r="K1290">
        <v>226974.431825315</v>
      </c>
      <c r="L1290">
        <v>246932.27734375</v>
      </c>
      <c r="M1290">
        <v>203684.60066018999</v>
      </c>
      <c r="N1290">
        <v>41774.047223918598</v>
      </c>
      <c r="O1290" t="s">
        <v>732</v>
      </c>
      <c r="P1290" t="s">
        <v>732</v>
      </c>
      <c r="Q1290" t="s">
        <v>732</v>
      </c>
    </row>
    <row r="1291" spans="1:17" x14ac:dyDescent="0.35">
      <c r="A1291" t="s">
        <v>154</v>
      </c>
      <c r="B1291" t="s">
        <v>8009</v>
      </c>
      <c r="C1291" t="s">
        <v>8010</v>
      </c>
      <c r="D1291">
        <v>0</v>
      </c>
      <c r="E1291">
        <v>9</v>
      </c>
      <c r="F1291">
        <v>5</v>
      </c>
      <c r="G1291">
        <v>5</v>
      </c>
      <c r="H1291">
        <v>5</v>
      </c>
      <c r="I1291">
        <v>735</v>
      </c>
      <c r="J1291">
        <v>225442.50422667101</v>
      </c>
      <c r="K1291">
        <v>283144.54191769299</v>
      </c>
      <c r="L1291">
        <v>267404.0390625</v>
      </c>
      <c r="M1291">
        <v>122337.21899691199</v>
      </c>
      <c r="N1291" t="s">
        <v>732</v>
      </c>
      <c r="O1291">
        <v>65114.736933705899</v>
      </c>
      <c r="P1291" t="s">
        <v>732</v>
      </c>
      <c r="Q1291" t="s">
        <v>732</v>
      </c>
    </row>
    <row r="1292" spans="1:17" x14ac:dyDescent="0.35">
      <c r="A1292" t="s">
        <v>154</v>
      </c>
      <c r="B1292" t="s">
        <v>8011</v>
      </c>
      <c r="C1292" t="s">
        <v>8012</v>
      </c>
      <c r="D1292">
        <v>0</v>
      </c>
      <c r="E1292">
        <v>34</v>
      </c>
      <c r="F1292">
        <v>3</v>
      </c>
      <c r="G1292">
        <v>6</v>
      </c>
      <c r="H1292">
        <v>3</v>
      </c>
      <c r="I1292">
        <v>130</v>
      </c>
      <c r="J1292">
        <v>130332.628060175</v>
      </c>
      <c r="K1292">
        <v>141471.266188523</v>
      </c>
      <c r="L1292">
        <v>152145.03125</v>
      </c>
      <c r="M1292">
        <v>144409.30229272801</v>
      </c>
      <c r="N1292">
        <v>81834.640379161807</v>
      </c>
      <c r="O1292">
        <v>78615.658426762297</v>
      </c>
      <c r="P1292" t="s">
        <v>732</v>
      </c>
      <c r="Q1292" t="s">
        <v>732</v>
      </c>
    </row>
    <row r="1293" spans="1:17" x14ac:dyDescent="0.35">
      <c r="A1293" t="s">
        <v>154</v>
      </c>
      <c r="B1293" t="s">
        <v>8013</v>
      </c>
      <c r="C1293" t="s">
        <v>8014</v>
      </c>
      <c r="D1293">
        <v>0</v>
      </c>
      <c r="E1293">
        <v>17</v>
      </c>
      <c r="F1293">
        <v>5</v>
      </c>
      <c r="G1293">
        <v>9</v>
      </c>
      <c r="H1293">
        <v>5</v>
      </c>
      <c r="I1293">
        <v>305</v>
      </c>
      <c r="J1293">
        <v>168595.67816078299</v>
      </c>
      <c r="K1293">
        <v>315319.227358228</v>
      </c>
      <c r="L1293">
        <v>354022.296875</v>
      </c>
      <c r="M1293">
        <v>133827.64478420501</v>
      </c>
      <c r="N1293" t="s">
        <v>732</v>
      </c>
      <c r="O1293" t="s">
        <v>732</v>
      </c>
      <c r="P1293" t="s">
        <v>732</v>
      </c>
      <c r="Q1293">
        <v>22778.800894582</v>
      </c>
    </row>
    <row r="1294" spans="1:17" x14ac:dyDescent="0.35">
      <c r="A1294" t="s">
        <v>154</v>
      </c>
      <c r="B1294" t="s">
        <v>8015</v>
      </c>
      <c r="C1294" t="s">
        <v>8016</v>
      </c>
      <c r="D1294">
        <v>0</v>
      </c>
      <c r="E1294">
        <v>39</v>
      </c>
      <c r="F1294">
        <v>3</v>
      </c>
      <c r="G1294">
        <v>10</v>
      </c>
      <c r="H1294">
        <v>3</v>
      </c>
      <c r="I1294">
        <v>104</v>
      </c>
      <c r="J1294">
        <v>433143.95464051299</v>
      </c>
      <c r="K1294">
        <v>386459.83605715202</v>
      </c>
      <c r="L1294">
        <v>414902.701171875</v>
      </c>
      <c r="M1294">
        <v>277959.24404874898</v>
      </c>
      <c r="N1294">
        <v>393156.63109565299</v>
      </c>
      <c r="O1294">
        <v>455618.91546126502</v>
      </c>
      <c r="P1294">
        <v>250459.96620637801</v>
      </c>
      <c r="Q1294" t="s">
        <v>732</v>
      </c>
    </row>
    <row r="1295" spans="1:17" x14ac:dyDescent="0.35">
      <c r="A1295" t="s">
        <v>154</v>
      </c>
      <c r="B1295" t="s">
        <v>8017</v>
      </c>
      <c r="C1295" t="s">
        <v>8018</v>
      </c>
      <c r="D1295">
        <v>0</v>
      </c>
      <c r="E1295">
        <v>18</v>
      </c>
      <c r="F1295">
        <v>2</v>
      </c>
      <c r="G1295">
        <v>8</v>
      </c>
      <c r="H1295">
        <v>2</v>
      </c>
      <c r="I1295">
        <v>156</v>
      </c>
      <c r="J1295">
        <v>47131.569874731998</v>
      </c>
      <c r="K1295">
        <v>87871.225550188203</v>
      </c>
      <c r="L1295">
        <v>48506.625</v>
      </c>
      <c r="M1295" t="s">
        <v>732</v>
      </c>
      <c r="N1295">
        <v>1595007.6559714</v>
      </c>
      <c r="O1295">
        <v>3476196.9864138099</v>
      </c>
      <c r="P1295">
        <v>1285155.98808709</v>
      </c>
      <c r="Q1295">
        <v>675974.76712941797</v>
      </c>
    </row>
    <row r="1296" spans="1:17" x14ac:dyDescent="0.35">
      <c r="A1296" t="s">
        <v>154</v>
      </c>
      <c r="B1296" t="s">
        <v>8019</v>
      </c>
      <c r="C1296" t="s">
        <v>8020</v>
      </c>
      <c r="D1296">
        <v>0</v>
      </c>
      <c r="E1296">
        <v>18</v>
      </c>
      <c r="F1296">
        <v>4</v>
      </c>
      <c r="G1296">
        <v>17</v>
      </c>
      <c r="H1296">
        <v>4</v>
      </c>
      <c r="I1296">
        <v>214</v>
      </c>
      <c r="J1296">
        <v>699015.95722397405</v>
      </c>
      <c r="K1296">
        <v>564531.88766072295</v>
      </c>
      <c r="L1296">
        <v>534264.046875</v>
      </c>
      <c r="M1296">
        <v>642283.94643944094</v>
      </c>
      <c r="N1296" t="s">
        <v>732</v>
      </c>
      <c r="O1296" t="s">
        <v>732</v>
      </c>
      <c r="P1296" t="s">
        <v>732</v>
      </c>
      <c r="Q1296" t="s">
        <v>732</v>
      </c>
    </row>
    <row r="1297" spans="1:17" x14ac:dyDescent="0.35">
      <c r="A1297" t="s">
        <v>154</v>
      </c>
      <c r="B1297" t="s">
        <v>8021</v>
      </c>
      <c r="C1297" t="s">
        <v>8022</v>
      </c>
      <c r="D1297">
        <v>0</v>
      </c>
      <c r="E1297">
        <v>29</v>
      </c>
      <c r="F1297">
        <v>5</v>
      </c>
      <c r="G1297">
        <v>14</v>
      </c>
      <c r="H1297">
        <v>5</v>
      </c>
      <c r="I1297">
        <v>204</v>
      </c>
      <c r="J1297">
        <v>169891.03611341599</v>
      </c>
      <c r="K1297">
        <v>280020.49049351801</v>
      </c>
      <c r="L1297">
        <v>320422.00390625</v>
      </c>
      <c r="M1297">
        <v>245279.22340464301</v>
      </c>
      <c r="N1297" t="s">
        <v>732</v>
      </c>
      <c r="O1297" t="s">
        <v>732</v>
      </c>
      <c r="P1297" t="s">
        <v>732</v>
      </c>
      <c r="Q1297" t="s">
        <v>732</v>
      </c>
    </row>
    <row r="1298" spans="1:17" x14ac:dyDescent="0.35">
      <c r="A1298" t="s">
        <v>154</v>
      </c>
      <c r="B1298" t="s">
        <v>8023</v>
      </c>
      <c r="C1298" t="s">
        <v>8024</v>
      </c>
      <c r="D1298">
        <v>0</v>
      </c>
      <c r="E1298">
        <v>5</v>
      </c>
      <c r="F1298">
        <v>4</v>
      </c>
      <c r="G1298">
        <v>5</v>
      </c>
      <c r="H1298">
        <v>4</v>
      </c>
      <c r="I1298">
        <v>891</v>
      </c>
      <c r="J1298">
        <v>288367.20794288098</v>
      </c>
      <c r="K1298">
        <v>286518.55197771499</v>
      </c>
      <c r="L1298">
        <v>172278.75</v>
      </c>
      <c r="M1298">
        <v>355284.00261946401</v>
      </c>
      <c r="N1298">
        <v>341973.67360580899</v>
      </c>
      <c r="O1298">
        <v>633694.69292588905</v>
      </c>
      <c r="P1298">
        <v>650034.376203564</v>
      </c>
      <c r="Q1298">
        <v>855979.19445795706</v>
      </c>
    </row>
    <row r="1299" spans="1:17" x14ac:dyDescent="0.35">
      <c r="A1299" t="s">
        <v>154</v>
      </c>
      <c r="B1299" t="s">
        <v>8025</v>
      </c>
      <c r="C1299" t="s">
        <v>8026</v>
      </c>
      <c r="D1299">
        <v>0</v>
      </c>
      <c r="E1299">
        <v>23</v>
      </c>
      <c r="F1299">
        <v>6</v>
      </c>
      <c r="G1299">
        <v>12</v>
      </c>
      <c r="H1299">
        <v>6</v>
      </c>
      <c r="I1299">
        <v>306</v>
      </c>
      <c r="J1299">
        <v>212292.01876234901</v>
      </c>
      <c r="K1299">
        <v>205392.18630704001</v>
      </c>
      <c r="L1299">
        <v>237004.9453125</v>
      </c>
      <c r="M1299">
        <v>215978.40910740601</v>
      </c>
      <c r="N1299">
        <v>126414.53973668801</v>
      </c>
      <c r="O1299">
        <v>257929.74856585299</v>
      </c>
      <c r="P1299">
        <v>67101.105826814193</v>
      </c>
      <c r="Q1299" t="s">
        <v>732</v>
      </c>
    </row>
    <row r="1300" spans="1:17" x14ac:dyDescent="0.35">
      <c r="A1300" t="s">
        <v>154</v>
      </c>
      <c r="B1300" t="s">
        <v>8027</v>
      </c>
      <c r="C1300" t="s">
        <v>8028</v>
      </c>
      <c r="D1300">
        <v>0</v>
      </c>
      <c r="E1300">
        <v>12</v>
      </c>
      <c r="F1300">
        <v>4</v>
      </c>
      <c r="G1300">
        <v>16</v>
      </c>
      <c r="H1300">
        <v>4</v>
      </c>
      <c r="I1300">
        <v>361</v>
      </c>
      <c r="J1300">
        <v>381811.85166496597</v>
      </c>
      <c r="K1300">
        <v>825031.63641290099</v>
      </c>
      <c r="L1300">
        <v>531268.287109375</v>
      </c>
      <c r="M1300">
        <v>500206.26916046499</v>
      </c>
      <c r="N1300">
        <v>81686.227382213896</v>
      </c>
      <c r="O1300">
        <v>49312.7948939126</v>
      </c>
      <c r="P1300" t="s">
        <v>732</v>
      </c>
      <c r="Q1300" t="s">
        <v>732</v>
      </c>
    </row>
    <row r="1301" spans="1:17" x14ac:dyDescent="0.35">
      <c r="A1301" t="s">
        <v>154</v>
      </c>
      <c r="B1301" t="s">
        <v>8029</v>
      </c>
      <c r="C1301" t="s">
        <v>8030</v>
      </c>
      <c r="D1301">
        <v>0</v>
      </c>
      <c r="E1301">
        <v>39</v>
      </c>
      <c r="F1301">
        <v>4</v>
      </c>
      <c r="G1301">
        <v>15</v>
      </c>
      <c r="H1301">
        <v>4</v>
      </c>
      <c r="I1301">
        <v>171</v>
      </c>
      <c r="J1301">
        <v>250338.196366444</v>
      </c>
      <c r="K1301">
        <v>220125.10474014701</v>
      </c>
      <c r="L1301">
        <v>263761.1875</v>
      </c>
      <c r="M1301" t="s">
        <v>732</v>
      </c>
      <c r="N1301" t="s">
        <v>732</v>
      </c>
      <c r="O1301" t="s">
        <v>732</v>
      </c>
      <c r="P1301" t="s">
        <v>732</v>
      </c>
      <c r="Q1301" t="s">
        <v>732</v>
      </c>
    </row>
    <row r="1302" spans="1:17" x14ac:dyDescent="0.35">
      <c r="A1302" t="s">
        <v>154</v>
      </c>
      <c r="B1302" t="s">
        <v>8031</v>
      </c>
      <c r="C1302" t="s">
        <v>8032</v>
      </c>
      <c r="D1302">
        <v>0</v>
      </c>
      <c r="E1302">
        <v>34</v>
      </c>
      <c r="F1302">
        <v>4</v>
      </c>
      <c r="G1302">
        <v>12</v>
      </c>
      <c r="H1302">
        <v>4</v>
      </c>
      <c r="I1302">
        <v>137</v>
      </c>
      <c r="J1302">
        <v>575311.75643000402</v>
      </c>
      <c r="K1302">
        <v>608602.94260843599</v>
      </c>
      <c r="L1302">
        <v>658728.96875</v>
      </c>
      <c r="M1302">
        <v>482819.63012360001</v>
      </c>
      <c r="N1302">
        <v>321299.90864210803</v>
      </c>
      <c r="O1302">
        <v>524744.953575716</v>
      </c>
      <c r="P1302">
        <v>113856.494508644</v>
      </c>
      <c r="Q1302">
        <v>70265.483551437399</v>
      </c>
    </row>
    <row r="1303" spans="1:17" x14ac:dyDescent="0.35">
      <c r="A1303" t="s">
        <v>154</v>
      </c>
      <c r="B1303" t="s">
        <v>8033</v>
      </c>
      <c r="C1303" t="s">
        <v>8034</v>
      </c>
      <c r="D1303">
        <v>0</v>
      </c>
      <c r="E1303">
        <v>29</v>
      </c>
      <c r="F1303">
        <v>5</v>
      </c>
      <c r="G1303">
        <v>12</v>
      </c>
      <c r="H1303">
        <v>5</v>
      </c>
      <c r="I1303">
        <v>207</v>
      </c>
      <c r="J1303">
        <v>352995.92736754002</v>
      </c>
      <c r="K1303">
        <v>333234.56434838002</v>
      </c>
      <c r="L1303">
        <v>363701.03125</v>
      </c>
      <c r="M1303">
        <v>310328.28806815197</v>
      </c>
      <c r="N1303">
        <v>321103.46936205402</v>
      </c>
      <c r="O1303">
        <v>494327.23482591001</v>
      </c>
      <c r="P1303">
        <v>501670.70539665897</v>
      </c>
      <c r="Q1303">
        <v>691393.45338089694</v>
      </c>
    </row>
    <row r="1304" spans="1:17" x14ac:dyDescent="0.35">
      <c r="A1304" t="s">
        <v>154</v>
      </c>
      <c r="B1304" t="s">
        <v>8035</v>
      </c>
      <c r="C1304" t="s">
        <v>8036</v>
      </c>
      <c r="D1304">
        <v>0</v>
      </c>
      <c r="E1304">
        <v>6</v>
      </c>
      <c r="F1304">
        <v>4</v>
      </c>
      <c r="G1304">
        <v>13</v>
      </c>
      <c r="H1304">
        <v>4</v>
      </c>
      <c r="I1304">
        <v>799</v>
      </c>
      <c r="J1304">
        <v>40183.728776800497</v>
      </c>
      <c r="K1304">
        <v>213524.985925774</v>
      </c>
      <c r="L1304">
        <v>82019.890625</v>
      </c>
      <c r="M1304">
        <v>149687.32838948601</v>
      </c>
      <c r="N1304">
        <v>375904.18651505897</v>
      </c>
      <c r="O1304">
        <v>128798.19970277201</v>
      </c>
      <c r="P1304">
        <v>106347.54096771</v>
      </c>
      <c r="Q1304" t="s">
        <v>732</v>
      </c>
    </row>
    <row r="1305" spans="1:17" x14ac:dyDescent="0.35">
      <c r="A1305" t="s">
        <v>154</v>
      </c>
      <c r="B1305" t="s">
        <v>8037</v>
      </c>
      <c r="C1305" t="s">
        <v>8038</v>
      </c>
      <c r="D1305">
        <v>0</v>
      </c>
      <c r="E1305">
        <v>8</v>
      </c>
      <c r="F1305">
        <v>5</v>
      </c>
      <c r="G1305">
        <v>9</v>
      </c>
      <c r="H1305">
        <v>5</v>
      </c>
      <c r="I1305">
        <v>751</v>
      </c>
      <c r="J1305">
        <v>84866.183310240303</v>
      </c>
      <c r="K1305">
        <v>186670.783103419</v>
      </c>
      <c r="L1305">
        <v>156545.8359375</v>
      </c>
      <c r="M1305">
        <v>125496.728486748</v>
      </c>
      <c r="N1305" t="s">
        <v>732</v>
      </c>
      <c r="O1305" t="s">
        <v>732</v>
      </c>
      <c r="P1305" t="s">
        <v>732</v>
      </c>
      <c r="Q1305" t="s">
        <v>732</v>
      </c>
    </row>
    <row r="1306" spans="1:17" x14ac:dyDescent="0.35">
      <c r="A1306" t="s">
        <v>154</v>
      </c>
      <c r="B1306" t="s">
        <v>8039</v>
      </c>
      <c r="C1306" t="s">
        <v>8040</v>
      </c>
      <c r="D1306">
        <v>0</v>
      </c>
      <c r="E1306">
        <v>28</v>
      </c>
      <c r="F1306">
        <v>3</v>
      </c>
      <c r="G1306">
        <v>14</v>
      </c>
      <c r="H1306">
        <v>3</v>
      </c>
      <c r="I1306">
        <v>124</v>
      </c>
      <c r="J1306">
        <v>311740.96998465603</v>
      </c>
      <c r="K1306">
        <v>251394.27626839999</v>
      </c>
      <c r="L1306">
        <v>205939.5</v>
      </c>
      <c r="M1306">
        <v>199027.43023087701</v>
      </c>
      <c r="N1306">
        <v>111815.76996631399</v>
      </c>
      <c r="O1306">
        <v>180950.60484921301</v>
      </c>
      <c r="P1306">
        <v>75565.714785278004</v>
      </c>
      <c r="Q1306" t="s">
        <v>732</v>
      </c>
    </row>
    <row r="1307" spans="1:17" x14ac:dyDescent="0.35">
      <c r="A1307" t="s">
        <v>154</v>
      </c>
      <c r="B1307" t="s">
        <v>8041</v>
      </c>
      <c r="C1307" t="s">
        <v>8042</v>
      </c>
      <c r="D1307">
        <v>0</v>
      </c>
      <c r="E1307">
        <v>25</v>
      </c>
      <c r="F1307">
        <v>4</v>
      </c>
      <c r="G1307">
        <v>15</v>
      </c>
      <c r="H1307">
        <v>4</v>
      </c>
      <c r="I1307">
        <v>162</v>
      </c>
      <c r="J1307">
        <v>490251.98897932301</v>
      </c>
      <c r="K1307">
        <v>473070.03984251298</v>
      </c>
      <c r="L1307">
        <v>340438.8359375</v>
      </c>
      <c r="M1307">
        <v>400567.66046001599</v>
      </c>
      <c r="N1307">
        <v>692234.98087475204</v>
      </c>
      <c r="O1307">
        <v>454978.13195808098</v>
      </c>
      <c r="P1307">
        <v>758246.57755805401</v>
      </c>
      <c r="Q1307">
        <v>219186.97105295799</v>
      </c>
    </row>
    <row r="1308" spans="1:17" x14ac:dyDescent="0.35">
      <c r="A1308" t="s">
        <v>154</v>
      </c>
      <c r="B1308" t="s">
        <v>8043</v>
      </c>
      <c r="C1308" t="s">
        <v>8044</v>
      </c>
      <c r="D1308">
        <v>0</v>
      </c>
      <c r="E1308">
        <v>25</v>
      </c>
      <c r="F1308">
        <v>5</v>
      </c>
      <c r="G1308">
        <v>32</v>
      </c>
      <c r="H1308">
        <v>5</v>
      </c>
      <c r="I1308">
        <v>158</v>
      </c>
      <c r="J1308">
        <v>3173589.922911</v>
      </c>
      <c r="K1308">
        <v>2959748.4394099</v>
      </c>
      <c r="L1308">
        <v>3044879.46875</v>
      </c>
      <c r="M1308">
        <v>2115399.1664772099</v>
      </c>
      <c r="N1308">
        <v>682487.30402212299</v>
      </c>
      <c r="O1308">
        <v>1773217.50731616</v>
      </c>
      <c r="P1308">
        <v>628248.98970489902</v>
      </c>
      <c r="Q1308">
        <v>518050.63517126598</v>
      </c>
    </row>
    <row r="1309" spans="1:17" x14ac:dyDescent="0.35">
      <c r="A1309" t="s">
        <v>154</v>
      </c>
      <c r="B1309" t="s">
        <v>8045</v>
      </c>
      <c r="C1309" t="s">
        <v>8046</v>
      </c>
      <c r="D1309">
        <v>0</v>
      </c>
      <c r="E1309">
        <v>5</v>
      </c>
      <c r="F1309">
        <v>3</v>
      </c>
      <c r="G1309">
        <v>4</v>
      </c>
      <c r="H1309">
        <v>3</v>
      </c>
      <c r="I1309">
        <v>592</v>
      </c>
      <c r="J1309">
        <v>159352.004792002</v>
      </c>
      <c r="K1309">
        <v>177290.810180698</v>
      </c>
      <c r="L1309">
        <v>160104.4140625</v>
      </c>
      <c r="M1309">
        <v>136086.80276259501</v>
      </c>
      <c r="N1309" t="s">
        <v>732</v>
      </c>
      <c r="O1309" t="s">
        <v>732</v>
      </c>
      <c r="P1309" t="s">
        <v>732</v>
      </c>
      <c r="Q1309" t="s">
        <v>732</v>
      </c>
    </row>
    <row r="1310" spans="1:17" x14ac:dyDescent="0.35">
      <c r="A1310" t="s">
        <v>154</v>
      </c>
      <c r="B1310" t="s">
        <v>8047</v>
      </c>
      <c r="C1310" t="s">
        <v>8048</v>
      </c>
      <c r="D1310">
        <v>0</v>
      </c>
      <c r="E1310">
        <v>19</v>
      </c>
      <c r="F1310">
        <v>2</v>
      </c>
      <c r="G1310">
        <v>77</v>
      </c>
      <c r="H1310">
        <v>2</v>
      </c>
      <c r="I1310">
        <v>93</v>
      </c>
      <c r="J1310">
        <v>28186575.459945802</v>
      </c>
      <c r="K1310">
        <v>30806140.640385602</v>
      </c>
      <c r="L1310">
        <v>19660482.199218798</v>
      </c>
      <c r="M1310">
        <v>18890476.694264799</v>
      </c>
      <c r="N1310">
        <v>9306879.6968523804</v>
      </c>
      <c r="O1310">
        <v>8535981.9016128294</v>
      </c>
      <c r="P1310">
        <v>6989234.4992114296</v>
      </c>
      <c r="Q1310">
        <v>1915639.5250202201</v>
      </c>
    </row>
    <row r="1311" spans="1:17" x14ac:dyDescent="0.35">
      <c r="A1311" t="s">
        <v>154</v>
      </c>
      <c r="B1311" t="s">
        <v>8049</v>
      </c>
      <c r="C1311" t="s">
        <v>8050</v>
      </c>
      <c r="D1311">
        <v>0</v>
      </c>
      <c r="E1311">
        <v>22</v>
      </c>
      <c r="F1311">
        <v>4</v>
      </c>
      <c r="G1311">
        <v>7</v>
      </c>
      <c r="H1311">
        <v>4</v>
      </c>
      <c r="I1311">
        <v>203</v>
      </c>
      <c r="J1311">
        <v>106501.209193456</v>
      </c>
      <c r="K1311">
        <v>89530.190488154098</v>
      </c>
      <c r="L1311">
        <v>156711.75</v>
      </c>
      <c r="M1311">
        <v>99709.729644728301</v>
      </c>
      <c r="N1311">
        <v>150826.005587302</v>
      </c>
      <c r="O1311">
        <v>165716.83101348201</v>
      </c>
      <c r="P1311">
        <v>73857.9559267</v>
      </c>
      <c r="Q1311" t="s">
        <v>732</v>
      </c>
    </row>
    <row r="1312" spans="1:17" x14ac:dyDescent="0.35">
      <c r="A1312" t="s">
        <v>154</v>
      </c>
      <c r="B1312" t="s">
        <v>8051</v>
      </c>
      <c r="C1312" t="s">
        <v>8052</v>
      </c>
      <c r="D1312">
        <v>0</v>
      </c>
      <c r="E1312">
        <v>13</v>
      </c>
      <c r="F1312">
        <v>2</v>
      </c>
      <c r="G1312">
        <v>5</v>
      </c>
      <c r="H1312">
        <v>2</v>
      </c>
      <c r="I1312">
        <v>235</v>
      </c>
      <c r="J1312">
        <v>98807.972056131199</v>
      </c>
      <c r="K1312">
        <v>166905.07150139799</v>
      </c>
      <c r="L1312">
        <v>194179.296875</v>
      </c>
      <c r="M1312">
        <v>94404.089450885906</v>
      </c>
      <c r="N1312">
        <v>74851.5009939921</v>
      </c>
      <c r="O1312">
        <v>122542.945528854</v>
      </c>
      <c r="P1312">
        <v>116433.32072167601</v>
      </c>
      <c r="Q1312">
        <v>114676.050766382</v>
      </c>
    </row>
    <row r="1313" spans="1:17" x14ac:dyDescent="0.35">
      <c r="A1313" t="s">
        <v>154</v>
      </c>
      <c r="B1313" t="s">
        <v>8053</v>
      </c>
      <c r="C1313" t="s">
        <v>8054</v>
      </c>
      <c r="D1313">
        <v>0</v>
      </c>
      <c r="E1313">
        <v>20</v>
      </c>
      <c r="F1313">
        <v>4</v>
      </c>
      <c r="G1313">
        <v>15</v>
      </c>
      <c r="H1313">
        <v>4</v>
      </c>
      <c r="I1313">
        <v>270</v>
      </c>
      <c r="J1313">
        <v>329373.83796166</v>
      </c>
      <c r="K1313">
        <v>346740.76140690601</v>
      </c>
      <c r="L1313">
        <v>293311.25</v>
      </c>
      <c r="M1313">
        <v>316846.42202426802</v>
      </c>
      <c r="N1313" t="s">
        <v>732</v>
      </c>
      <c r="O1313">
        <v>84465.148498795199</v>
      </c>
      <c r="P1313" t="s">
        <v>732</v>
      </c>
      <c r="Q1313">
        <v>23882.161574423</v>
      </c>
    </row>
    <row r="1314" spans="1:17" x14ac:dyDescent="0.35">
      <c r="A1314" t="s">
        <v>154</v>
      </c>
      <c r="B1314" t="s">
        <v>8055</v>
      </c>
      <c r="C1314" t="s">
        <v>8056</v>
      </c>
      <c r="D1314">
        <v>0</v>
      </c>
      <c r="E1314">
        <v>8</v>
      </c>
      <c r="F1314">
        <v>5</v>
      </c>
      <c r="G1314">
        <v>7</v>
      </c>
      <c r="H1314">
        <v>5</v>
      </c>
      <c r="I1314">
        <v>720</v>
      </c>
      <c r="J1314">
        <v>61045.795366624399</v>
      </c>
      <c r="K1314">
        <v>72958.644625771602</v>
      </c>
      <c r="L1314">
        <v>88118.00390625</v>
      </c>
      <c r="M1314">
        <v>68796.860333453893</v>
      </c>
      <c r="N1314">
        <v>118190.098366768</v>
      </c>
      <c r="O1314">
        <v>93908.964213871397</v>
      </c>
      <c r="P1314">
        <v>127654.581118327</v>
      </c>
      <c r="Q1314">
        <v>185739.33798145599</v>
      </c>
    </row>
    <row r="1315" spans="1:17" x14ac:dyDescent="0.35">
      <c r="A1315" t="s">
        <v>154</v>
      </c>
      <c r="B1315" t="s">
        <v>8057</v>
      </c>
      <c r="C1315" t="s">
        <v>8058</v>
      </c>
      <c r="D1315">
        <v>0</v>
      </c>
      <c r="E1315">
        <v>18</v>
      </c>
      <c r="F1315">
        <v>3</v>
      </c>
      <c r="G1315">
        <v>20</v>
      </c>
      <c r="H1315">
        <v>3</v>
      </c>
      <c r="I1315">
        <v>171</v>
      </c>
      <c r="J1315">
        <v>1163024.32483178</v>
      </c>
      <c r="K1315">
        <v>1274603.4952195799</v>
      </c>
      <c r="L1315">
        <v>1050718.0625</v>
      </c>
      <c r="M1315">
        <v>894280.62290913903</v>
      </c>
      <c r="N1315">
        <v>2329021.4144625799</v>
      </c>
      <c r="O1315">
        <v>2487474.4238188998</v>
      </c>
      <c r="P1315">
        <v>2287847.2498841202</v>
      </c>
      <c r="Q1315">
        <v>899460.46530458797</v>
      </c>
    </row>
    <row r="1316" spans="1:17" x14ac:dyDescent="0.35">
      <c r="A1316" t="s">
        <v>154</v>
      </c>
      <c r="B1316" t="s">
        <v>8059</v>
      </c>
      <c r="C1316" t="s">
        <v>8060</v>
      </c>
      <c r="D1316">
        <v>0</v>
      </c>
      <c r="E1316">
        <v>39</v>
      </c>
      <c r="F1316">
        <v>2</v>
      </c>
      <c r="G1316">
        <v>5</v>
      </c>
      <c r="H1316">
        <v>2</v>
      </c>
      <c r="I1316">
        <v>93</v>
      </c>
      <c r="J1316">
        <v>165892.96657342199</v>
      </c>
      <c r="K1316">
        <v>57075.029858952003</v>
      </c>
      <c r="L1316">
        <v>145634.9765625</v>
      </c>
      <c r="M1316">
        <v>110607.150537015</v>
      </c>
      <c r="N1316" t="s">
        <v>732</v>
      </c>
      <c r="O1316">
        <v>69631.648968192501</v>
      </c>
      <c r="P1316" t="s">
        <v>732</v>
      </c>
      <c r="Q1316" t="s">
        <v>732</v>
      </c>
    </row>
    <row r="1317" spans="1:17" x14ac:dyDescent="0.35">
      <c r="A1317" t="s">
        <v>154</v>
      </c>
      <c r="B1317" t="s">
        <v>8061</v>
      </c>
      <c r="C1317" t="s">
        <v>8062</v>
      </c>
      <c r="D1317">
        <v>0</v>
      </c>
      <c r="E1317">
        <v>11</v>
      </c>
      <c r="F1317">
        <v>4</v>
      </c>
      <c r="G1317">
        <v>6</v>
      </c>
      <c r="H1317">
        <v>4</v>
      </c>
      <c r="I1317">
        <v>533</v>
      </c>
      <c r="J1317">
        <v>23968.785416427701</v>
      </c>
      <c r="K1317">
        <v>31181.488938842402</v>
      </c>
      <c r="L1317" t="s">
        <v>732</v>
      </c>
      <c r="M1317">
        <v>32034.311105908499</v>
      </c>
      <c r="N1317">
        <v>199965.24240061201</v>
      </c>
      <c r="O1317" t="s">
        <v>732</v>
      </c>
      <c r="P1317" t="s">
        <v>732</v>
      </c>
      <c r="Q1317" t="s">
        <v>732</v>
      </c>
    </row>
    <row r="1318" spans="1:17" x14ac:dyDescent="0.35">
      <c r="A1318" t="s">
        <v>154</v>
      </c>
      <c r="B1318" t="s">
        <v>8063</v>
      </c>
      <c r="C1318" t="s">
        <v>8064</v>
      </c>
      <c r="D1318">
        <v>0</v>
      </c>
      <c r="E1318">
        <v>10</v>
      </c>
      <c r="F1318">
        <v>4</v>
      </c>
      <c r="G1318">
        <v>6</v>
      </c>
      <c r="H1318">
        <v>4</v>
      </c>
      <c r="I1318">
        <v>429</v>
      </c>
      <c r="J1318">
        <v>268088.15004148497</v>
      </c>
      <c r="K1318">
        <v>75590.4591359115</v>
      </c>
      <c r="L1318">
        <v>321584.1484375</v>
      </c>
      <c r="M1318">
        <v>46425.110536478998</v>
      </c>
      <c r="N1318" t="s">
        <v>732</v>
      </c>
      <c r="O1318">
        <v>26314.035566913699</v>
      </c>
      <c r="P1318" t="s">
        <v>732</v>
      </c>
      <c r="Q1318" t="s">
        <v>732</v>
      </c>
    </row>
    <row r="1319" spans="1:17" x14ac:dyDescent="0.35">
      <c r="A1319" t="s">
        <v>154</v>
      </c>
      <c r="B1319" t="s">
        <v>8065</v>
      </c>
      <c r="C1319" t="s">
        <v>8066</v>
      </c>
      <c r="D1319">
        <v>0</v>
      </c>
      <c r="E1319">
        <v>25</v>
      </c>
      <c r="F1319">
        <v>4</v>
      </c>
      <c r="G1319">
        <v>5</v>
      </c>
      <c r="H1319">
        <v>4</v>
      </c>
      <c r="I1319">
        <v>201</v>
      </c>
      <c r="J1319">
        <v>40018.004296909399</v>
      </c>
      <c r="K1319">
        <v>46658.774626832797</v>
      </c>
      <c r="L1319">
        <v>56437.3125</v>
      </c>
      <c r="M1319">
        <v>48025.7282139698</v>
      </c>
      <c r="N1319">
        <v>50856.449948536603</v>
      </c>
      <c r="O1319">
        <v>39471.458358838201</v>
      </c>
      <c r="P1319">
        <v>101907.395978575</v>
      </c>
      <c r="Q1319" t="s">
        <v>732</v>
      </c>
    </row>
    <row r="1320" spans="1:17" x14ac:dyDescent="0.35">
      <c r="A1320" t="s">
        <v>154</v>
      </c>
      <c r="B1320" t="s">
        <v>8067</v>
      </c>
      <c r="C1320" t="s">
        <v>8068</v>
      </c>
      <c r="D1320">
        <v>0</v>
      </c>
      <c r="E1320">
        <v>10</v>
      </c>
      <c r="F1320">
        <v>3</v>
      </c>
      <c r="G1320">
        <v>8</v>
      </c>
      <c r="H1320">
        <v>3</v>
      </c>
      <c r="I1320">
        <v>433</v>
      </c>
      <c r="J1320">
        <v>158779.18380114401</v>
      </c>
      <c r="K1320">
        <v>154475.768660175</v>
      </c>
      <c r="L1320">
        <v>143755.8515625</v>
      </c>
      <c r="M1320">
        <v>86808.766074699393</v>
      </c>
      <c r="N1320" t="s">
        <v>732</v>
      </c>
      <c r="O1320" t="s">
        <v>732</v>
      </c>
      <c r="P1320" t="s">
        <v>732</v>
      </c>
      <c r="Q1320" t="s">
        <v>732</v>
      </c>
    </row>
    <row r="1321" spans="1:17" x14ac:dyDescent="0.35">
      <c r="A1321" t="s">
        <v>154</v>
      </c>
      <c r="B1321" t="s">
        <v>8069</v>
      </c>
      <c r="C1321" t="s">
        <v>8070</v>
      </c>
      <c r="D1321">
        <v>0</v>
      </c>
      <c r="E1321">
        <v>24</v>
      </c>
      <c r="F1321">
        <v>3</v>
      </c>
      <c r="G1321">
        <v>15</v>
      </c>
      <c r="H1321">
        <v>3</v>
      </c>
      <c r="I1321">
        <v>173</v>
      </c>
      <c r="J1321">
        <v>249349.884937728</v>
      </c>
      <c r="K1321">
        <v>387236.657240837</v>
      </c>
      <c r="L1321">
        <v>507033.5625</v>
      </c>
      <c r="M1321">
        <v>475460.18628186802</v>
      </c>
      <c r="N1321">
        <v>317206.64283983898</v>
      </c>
      <c r="O1321">
        <v>269464.93927842501</v>
      </c>
      <c r="P1321">
        <v>192253.447593722</v>
      </c>
      <c r="Q1321">
        <v>89366.2860227575</v>
      </c>
    </row>
    <row r="1322" spans="1:17" x14ac:dyDescent="0.35">
      <c r="A1322" t="s">
        <v>154</v>
      </c>
      <c r="B1322" t="s">
        <v>8071</v>
      </c>
      <c r="C1322" t="s">
        <v>8072</v>
      </c>
      <c r="D1322">
        <v>0</v>
      </c>
      <c r="E1322">
        <v>23</v>
      </c>
      <c r="F1322">
        <v>2</v>
      </c>
      <c r="G1322">
        <v>14</v>
      </c>
      <c r="H1322">
        <v>2</v>
      </c>
      <c r="I1322">
        <v>131</v>
      </c>
      <c r="J1322">
        <v>186956.009580855</v>
      </c>
      <c r="K1322">
        <v>654329.38993694901</v>
      </c>
      <c r="L1322">
        <v>165690.9453125</v>
      </c>
      <c r="M1322">
        <v>236321.65881041801</v>
      </c>
      <c r="N1322">
        <v>307823.90752939199</v>
      </c>
      <c r="O1322">
        <v>197649.79949989999</v>
      </c>
      <c r="P1322">
        <v>104529.553336271</v>
      </c>
      <c r="Q1322" t="s">
        <v>732</v>
      </c>
    </row>
    <row r="1323" spans="1:17" x14ac:dyDescent="0.35">
      <c r="A1323" t="s">
        <v>154</v>
      </c>
      <c r="B1323" t="s">
        <v>8073</v>
      </c>
      <c r="C1323" t="s">
        <v>8074</v>
      </c>
      <c r="D1323">
        <v>0</v>
      </c>
      <c r="E1323">
        <v>16</v>
      </c>
      <c r="F1323">
        <v>3</v>
      </c>
      <c r="G1323">
        <v>4</v>
      </c>
      <c r="H1323">
        <v>3</v>
      </c>
      <c r="I1323">
        <v>273</v>
      </c>
      <c r="J1323">
        <v>66603.022134263505</v>
      </c>
      <c r="K1323">
        <v>55983.271755062102</v>
      </c>
      <c r="L1323">
        <v>57114.33984375</v>
      </c>
      <c r="M1323">
        <v>57906.0456420228</v>
      </c>
      <c r="N1323" t="s">
        <v>732</v>
      </c>
      <c r="O1323" t="s">
        <v>732</v>
      </c>
      <c r="P1323" t="s">
        <v>732</v>
      </c>
      <c r="Q1323" t="s">
        <v>732</v>
      </c>
    </row>
    <row r="1324" spans="1:17" x14ac:dyDescent="0.35">
      <c r="A1324" t="s">
        <v>154</v>
      </c>
      <c r="B1324" t="s">
        <v>8075</v>
      </c>
      <c r="C1324" t="s">
        <v>8076</v>
      </c>
      <c r="D1324">
        <v>0</v>
      </c>
      <c r="E1324">
        <v>20</v>
      </c>
      <c r="F1324">
        <v>4</v>
      </c>
      <c r="G1324">
        <v>56</v>
      </c>
      <c r="H1324">
        <v>4</v>
      </c>
      <c r="I1324">
        <v>112</v>
      </c>
      <c r="J1324">
        <v>2805164.7722895402</v>
      </c>
      <c r="K1324">
        <v>1953609.04713112</v>
      </c>
      <c r="L1324">
        <v>1744440.54296875</v>
      </c>
      <c r="M1324">
        <v>1959939.10428791</v>
      </c>
      <c r="N1324">
        <v>13891328.762164701</v>
      </c>
      <c r="O1324">
        <v>13407384.3666874</v>
      </c>
      <c r="P1324">
        <v>9501955.0565885901</v>
      </c>
      <c r="Q1324">
        <v>2701205.3497300199</v>
      </c>
    </row>
    <row r="1325" spans="1:17" x14ac:dyDescent="0.35">
      <c r="A1325" t="s">
        <v>154</v>
      </c>
      <c r="B1325" t="s">
        <v>8077</v>
      </c>
      <c r="C1325" t="s">
        <v>8078</v>
      </c>
      <c r="D1325">
        <v>0</v>
      </c>
      <c r="E1325">
        <v>28</v>
      </c>
      <c r="F1325">
        <v>2</v>
      </c>
      <c r="G1325">
        <v>9</v>
      </c>
      <c r="H1325">
        <v>2</v>
      </c>
      <c r="I1325">
        <v>106</v>
      </c>
      <c r="J1325">
        <v>1665582.4034480499</v>
      </c>
      <c r="K1325">
        <v>1349740.22679063</v>
      </c>
      <c r="L1325">
        <v>1717808.859375</v>
      </c>
      <c r="M1325">
        <v>1273229.60792688</v>
      </c>
      <c r="N1325">
        <v>695017.34936218802</v>
      </c>
      <c r="O1325">
        <v>912365.48898666794</v>
      </c>
      <c r="P1325">
        <v>557788.35848973901</v>
      </c>
      <c r="Q1325">
        <v>124858.759575925</v>
      </c>
    </row>
    <row r="1326" spans="1:17" x14ac:dyDescent="0.35">
      <c r="A1326" t="s">
        <v>154</v>
      </c>
      <c r="B1326" t="s">
        <v>8079</v>
      </c>
      <c r="C1326" t="s">
        <v>8080</v>
      </c>
      <c r="D1326">
        <v>0</v>
      </c>
      <c r="E1326">
        <v>25</v>
      </c>
      <c r="F1326">
        <v>3</v>
      </c>
      <c r="G1326">
        <v>6</v>
      </c>
      <c r="H1326">
        <v>3</v>
      </c>
      <c r="I1326">
        <v>138</v>
      </c>
      <c r="J1326">
        <v>137648.20747853501</v>
      </c>
      <c r="K1326">
        <v>87624.188984394001</v>
      </c>
      <c r="L1326">
        <v>68003.21875</v>
      </c>
      <c r="M1326">
        <v>65839.391719143299</v>
      </c>
      <c r="N1326" t="s">
        <v>732</v>
      </c>
      <c r="O1326" t="s">
        <v>732</v>
      </c>
      <c r="P1326" t="s">
        <v>732</v>
      </c>
      <c r="Q1326" t="s">
        <v>732</v>
      </c>
    </row>
    <row r="1327" spans="1:17" x14ac:dyDescent="0.35">
      <c r="A1327" t="s">
        <v>154</v>
      </c>
      <c r="B1327" t="s">
        <v>8081</v>
      </c>
      <c r="C1327" t="s">
        <v>8082</v>
      </c>
      <c r="D1327">
        <v>0</v>
      </c>
      <c r="E1327">
        <v>11</v>
      </c>
      <c r="F1327">
        <v>5</v>
      </c>
      <c r="G1327">
        <v>11</v>
      </c>
      <c r="H1327">
        <v>5</v>
      </c>
      <c r="I1327">
        <v>420</v>
      </c>
      <c r="J1327">
        <v>111658.478759638</v>
      </c>
      <c r="K1327">
        <v>161241.01644477301</v>
      </c>
      <c r="L1327">
        <v>199691.83203125</v>
      </c>
      <c r="M1327">
        <v>106449.69941140201</v>
      </c>
      <c r="N1327">
        <v>168693.20307264201</v>
      </c>
      <c r="O1327">
        <v>161165.64066514801</v>
      </c>
      <c r="P1327">
        <v>247130.834195342</v>
      </c>
      <c r="Q1327">
        <v>50546.001567672698</v>
      </c>
    </row>
    <row r="1328" spans="1:17" x14ac:dyDescent="0.35">
      <c r="A1328" t="s">
        <v>154</v>
      </c>
      <c r="B1328" t="s">
        <v>8083</v>
      </c>
      <c r="C1328" t="s">
        <v>8084</v>
      </c>
      <c r="D1328">
        <v>0</v>
      </c>
      <c r="E1328">
        <v>6</v>
      </c>
      <c r="F1328">
        <v>4</v>
      </c>
      <c r="G1328">
        <v>5</v>
      </c>
      <c r="H1328">
        <v>4</v>
      </c>
      <c r="I1328">
        <v>822</v>
      </c>
      <c r="J1328">
        <v>88056.3942407102</v>
      </c>
      <c r="K1328">
        <v>99840.910588928193</v>
      </c>
      <c r="L1328">
        <v>86975.5234375</v>
      </c>
      <c r="M1328">
        <v>38900.479130489599</v>
      </c>
      <c r="N1328" t="s">
        <v>732</v>
      </c>
      <c r="O1328" t="s">
        <v>732</v>
      </c>
      <c r="P1328" t="s">
        <v>732</v>
      </c>
      <c r="Q1328" t="s">
        <v>732</v>
      </c>
    </row>
    <row r="1329" spans="1:17" x14ac:dyDescent="0.35">
      <c r="A1329" t="s">
        <v>154</v>
      </c>
      <c r="B1329" t="s">
        <v>8085</v>
      </c>
      <c r="C1329" t="s">
        <v>8086</v>
      </c>
      <c r="D1329">
        <v>0</v>
      </c>
      <c r="E1329">
        <v>36</v>
      </c>
      <c r="F1329">
        <v>2</v>
      </c>
      <c r="G1329">
        <v>16</v>
      </c>
      <c r="H1329">
        <v>2</v>
      </c>
      <c r="I1329">
        <v>72</v>
      </c>
      <c r="J1329">
        <v>753711.10681187303</v>
      </c>
      <c r="K1329">
        <v>758197.12306038197</v>
      </c>
      <c r="L1329">
        <v>908162.0625</v>
      </c>
      <c r="M1329">
        <v>397421.54087840801</v>
      </c>
      <c r="N1329">
        <v>660668.62627271004</v>
      </c>
      <c r="O1329">
        <v>730727.94970470597</v>
      </c>
      <c r="P1329">
        <v>447274.542754589</v>
      </c>
      <c r="Q1329">
        <v>138132.486560516</v>
      </c>
    </row>
    <row r="1330" spans="1:17" x14ac:dyDescent="0.35">
      <c r="A1330" t="s">
        <v>154</v>
      </c>
      <c r="B1330" t="s">
        <v>8087</v>
      </c>
      <c r="C1330" t="s">
        <v>8088</v>
      </c>
      <c r="D1330">
        <v>0</v>
      </c>
      <c r="E1330">
        <v>33</v>
      </c>
      <c r="F1330">
        <v>3</v>
      </c>
      <c r="G1330">
        <v>5</v>
      </c>
      <c r="H1330">
        <v>3</v>
      </c>
      <c r="I1330">
        <v>120</v>
      </c>
      <c r="J1330">
        <v>95470.188991779898</v>
      </c>
      <c r="K1330">
        <v>183255.187965797</v>
      </c>
      <c r="L1330">
        <v>61971.14453125</v>
      </c>
      <c r="M1330">
        <v>101333.890603191</v>
      </c>
      <c r="N1330" t="s">
        <v>732</v>
      </c>
      <c r="O1330" t="s">
        <v>732</v>
      </c>
      <c r="P1330" t="s">
        <v>732</v>
      </c>
      <c r="Q1330" t="s">
        <v>732</v>
      </c>
    </row>
    <row r="1331" spans="1:17" x14ac:dyDescent="0.35">
      <c r="A1331" t="s">
        <v>154</v>
      </c>
      <c r="B1331" t="s">
        <v>8089</v>
      </c>
      <c r="C1331" t="s">
        <v>8090</v>
      </c>
      <c r="D1331">
        <v>0</v>
      </c>
      <c r="E1331">
        <v>20</v>
      </c>
      <c r="F1331">
        <v>4</v>
      </c>
      <c r="G1331">
        <v>7</v>
      </c>
      <c r="H1331">
        <v>4</v>
      </c>
      <c r="I1331">
        <v>270</v>
      </c>
      <c r="J1331">
        <v>298084.72551160102</v>
      </c>
      <c r="K1331">
        <v>148462.74775622401</v>
      </c>
      <c r="L1331">
        <v>375329</v>
      </c>
      <c r="M1331">
        <v>79421.267328034097</v>
      </c>
      <c r="N1331" t="s">
        <v>732</v>
      </c>
      <c r="O1331">
        <v>19318.397291510799</v>
      </c>
      <c r="P1331">
        <v>17215.2518629925</v>
      </c>
      <c r="Q1331">
        <v>45956.774336971997</v>
      </c>
    </row>
    <row r="1332" spans="1:17" x14ac:dyDescent="0.35">
      <c r="A1332" t="s">
        <v>154</v>
      </c>
      <c r="B1332" t="s">
        <v>8091</v>
      </c>
      <c r="C1332" t="s">
        <v>8092</v>
      </c>
      <c r="D1332">
        <v>0</v>
      </c>
      <c r="E1332">
        <v>17</v>
      </c>
      <c r="F1332">
        <v>6</v>
      </c>
      <c r="G1332">
        <v>15</v>
      </c>
      <c r="H1332">
        <v>6</v>
      </c>
      <c r="I1332">
        <v>389</v>
      </c>
      <c r="J1332">
        <v>171480.03585922701</v>
      </c>
      <c r="K1332">
        <v>185472.273406066</v>
      </c>
      <c r="L1332">
        <v>181172.5859375</v>
      </c>
      <c r="M1332" t="s">
        <v>732</v>
      </c>
      <c r="N1332" t="s">
        <v>732</v>
      </c>
      <c r="O1332" t="s">
        <v>732</v>
      </c>
      <c r="P1332" t="s">
        <v>732</v>
      </c>
      <c r="Q1332" t="s">
        <v>732</v>
      </c>
    </row>
    <row r="1333" spans="1:17" x14ac:dyDescent="0.35">
      <c r="A1333" t="s">
        <v>154</v>
      </c>
      <c r="B1333" t="s">
        <v>8093</v>
      </c>
      <c r="C1333" t="s">
        <v>8094</v>
      </c>
      <c r="D1333">
        <v>0</v>
      </c>
      <c r="E1333">
        <v>33</v>
      </c>
      <c r="F1333">
        <v>4</v>
      </c>
      <c r="G1333">
        <v>9</v>
      </c>
      <c r="H1333">
        <v>4</v>
      </c>
      <c r="I1333">
        <v>127</v>
      </c>
      <c r="J1333">
        <v>270790.58566412597</v>
      </c>
      <c r="K1333">
        <v>302459.10229356698</v>
      </c>
      <c r="L1333">
        <v>260437.1328125</v>
      </c>
      <c r="M1333">
        <v>216854.01916889299</v>
      </c>
      <c r="N1333">
        <v>132848.013823266</v>
      </c>
      <c r="O1333" t="s">
        <v>732</v>
      </c>
      <c r="P1333" t="s">
        <v>732</v>
      </c>
      <c r="Q1333" t="s">
        <v>732</v>
      </c>
    </row>
    <row r="1334" spans="1:17" x14ac:dyDescent="0.35">
      <c r="A1334" t="s">
        <v>154</v>
      </c>
      <c r="B1334" t="s">
        <v>8095</v>
      </c>
      <c r="C1334" t="s">
        <v>8096</v>
      </c>
      <c r="D1334">
        <v>0</v>
      </c>
      <c r="E1334">
        <v>14</v>
      </c>
      <c r="F1334">
        <v>4</v>
      </c>
      <c r="G1334">
        <v>7</v>
      </c>
      <c r="H1334">
        <v>4</v>
      </c>
      <c r="I1334">
        <v>261</v>
      </c>
      <c r="J1334">
        <v>54733.656887218298</v>
      </c>
      <c r="K1334">
        <v>53494.543921582903</v>
      </c>
      <c r="L1334">
        <v>58160.046875</v>
      </c>
      <c r="M1334">
        <v>39424.525702276303</v>
      </c>
      <c r="N1334" t="s">
        <v>732</v>
      </c>
      <c r="O1334" t="s">
        <v>732</v>
      </c>
      <c r="P1334" t="s">
        <v>732</v>
      </c>
      <c r="Q1334" t="s">
        <v>732</v>
      </c>
    </row>
    <row r="1335" spans="1:17" x14ac:dyDescent="0.35">
      <c r="A1335" t="s">
        <v>154</v>
      </c>
      <c r="B1335" t="s">
        <v>8097</v>
      </c>
      <c r="C1335" t="s">
        <v>8098</v>
      </c>
      <c r="D1335">
        <v>0</v>
      </c>
      <c r="E1335">
        <v>10</v>
      </c>
      <c r="F1335">
        <v>6</v>
      </c>
      <c r="G1335">
        <v>8</v>
      </c>
      <c r="H1335">
        <v>6</v>
      </c>
      <c r="I1335">
        <v>644</v>
      </c>
      <c r="J1335">
        <v>368788.68559037102</v>
      </c>
      <c r="K1335">
        <v>478282.09855194099</v>
      </c>
      <c r="L1335">
        <v>463909.44921875</v>
      </c>
      <c r="M1335">
        <v>305454.583356241</v>
      </c>
      <c r="N1335">
        <v>115526.352624518</v>
      </c>
      <c r="O1335" t="s">
        <v>732</v>
      </c>
      <c r="P1335" t="s">
        <v>732</v>
      </c>
      <c r="Q1335" t="s">
        <v>732</v>
      </c>
    </row>
    <row r="1336" spans="1:17" x14ac:dyDescent="0.35">
      <c r="A1336" t="s">
        <v>154</v>
      </c>
      <c r="B1336" t="s">
        <v>8099</v>
      </c>
      <c r="C1336" t="s">
        <v>8100</v>
      </c>
      <c r="D1336">
        <v>0</v>
      </c>
      <c r="E1336">
        <v>13</v>
      </c>
      <c r="F1336">
        <v>3</v>
      </c>
      <c r="G1336">
        <v>8</v>
      </c>
      <c r="H1336">
        <v>3</v>
      </c>
      <c r="I1336">
        <v>267</v>
      </c>
      <c r="J1336">
        <v>199618.436106943</v>
      </c>
      <c r="K1336">
        <v>207119.35763567599</v>
      </c>
      <c r="L1336">
        <v>192779.328125</v>
      </c>
      <c r="M1336">
        <v>156487.53795097701</v>
      </c>
      <c r="N1336" t="s">
        <v>732</v>
      </c>
      <c r="O1336">
        <v>30678.446886490601</v>
      </c>
      <c r="P1336" t="s">
        <v>732</v>
      </c>
      <c r="Q1336" t="s">
        <v>732</v>
      </c>
    </row>
    <row r="1337" spans="1:17" x14ac:dyDescent="0.35">
      <c r="A1337" t="s">
        <v>154</v>
      </c>
      <c r="B1337" t="s">
        <v>8101</v>
      </c>
      <c r="C1337" t="s">
        <v>8102</v>
      </c>
      <c r="D1337">
        <v>0</v>
      </c>
      <c r="E1337">
        <v>16</v>
      </c>
      <c r="F1337">
        <v>4</v>
      </c>
      <c r="G1337">
        <v>4</v>
      </c>
      <c r="H1337">
        <v>4</v>
      </c>
      <c r="I1337">
        <v>357</v>
      </c>
      <c r="J1337" t="s">
        <v>732</v>
      </c>
      <c r="K1337" t="s">
        <v>732</v>
      </c>
      <c r="L1337" t="s">
        <v>732</v>
      </c>
      <c r="M1337" t="s">
        <v>732</v>
      </c>
      <c r="N1337" t="s">
        <v>732</v>
      </c>
      <c r="O1337" t="s">
        <v>732</v>
      </c>
      <c r="P1337" t="s">
        <v>732</v>
      </c>
      <c r="Q1337" t="s">
        <v>732</v>
      </c>
    </row>
    <row r="1338" spans="1:17" x14ac:dyDescent="0.35">
      <c r="A1338" t="s">
        <v>154</v>
      </c>
      <c r="B1338" t="s">
        <v>8103</v>
      </c>
      <c r="C1338" t="s">
        <v>8104</v>
      </c>
      <c r="D1338">
        <v>0</v>
      </c>
      <c r="E1338">
        <v>19</v>
      </c>
      <c r="F1338">
        <v>4</v>
      </c>
      <c r="G1338">
        <v>53</v>
      </c>
      <c r="H1338">
        <v>3</v>
      </c>
      <c r="I1338">
        <v>209</v>
      </c>
      <c r="J1338">
        <v>71670.567393324498</v>
      </c>
      <c r="K1338">
        <v>83556.206493788501</v>
      </c>
      <c r="L1338">
        <v>118458.2421875</v>
      </c>
      <c r="M1338">
        <v>69041.263139142393</v>
      </c>
      <c r="N1338" t="s">
        <v>732</v>
      </c>
      <c r="O1338" t="s">
        <v>732</v>
      </c>
      <c r="P1338" t="s">
        <v>732</v>
      </c>
      <c r="Q1338" t="s">
        <v>732</v>
      </c>
    </row>
    <row r="1339" spans="1:17" x14ac:dyDescent="0.35">
      <c r="A1339" t="s">
        <v>154</v>
      </c>
      <c r="B1339" t="s">
        <v>8105</v>
      </c>
      <c r="C1339" t="s">
        <v>8106</v>
      </c>
      <c r="D1339">
        <v>0</v>
      </c>
      <c r="E1339">
        <v>13</v>
      </c>
      <c r="F1339">
        <v>3</v>
      </c>
      <c r="G1339">
        <v>12</v>
      </c>
      <c r="H1339">
        <v>3</v>
      </c>
      <c r="I1339">
        <v>364</v>
      </c>
      <c r="J1339">
        <v>401722.86461846798</v>
      </c>
      <c r="K1339">
        <v>390664.50919465499</v>
      </c>
      <c r="L1339">
        <v>492438.6796875</v>
      </c>
      <c r="M1339">
        <v>212471.84183494601</v>
      </c>
      <c r="N1339" t="s">
        <v>732</v>
      </c>
      <c r="O1339" t="s">
        <v>732</v>
      </c>
      <c r="P1339" t="s">
        <v>732</v>
      </c>
      <c r="Q1339" t="s">
        <v>732</v>
      </c>
    </row>
    <row r="1340" spans="1:17" x14ac:dyDescent="0.35">
      <c r="A1340" t="s">
        <v>154</v>
      </c>
      <c r="B1340" t="s">
        <v>8107</v>
      </c>
      <c r="C1340" t="s">
        <v>8108</v>
      </c>
      <c r="D1340">
        <v>0</v>
      </c>
      <c r="E1340">
        <v>17</v>
      </c>
      <c r="F1340">
        <v>4</v>
      </c>
      <c r="G1340">
        <v>7</v>
      </c>
      <c r="H1340">
        <v>4</v>
      </c>
      <c r="I1340">
        <v>312</v>
      </c>
      <c r="J1340" t="s">
        <v>732</v>
      </c>
      <c r="K1340" t="s">
        <v>732</v>
      </c>
      <c r="L1340" t="s">
        <v>732</v>
      </c>
      <c r="M1340" t="s">
        <v>732</v>
      </c>
      <c r="N1340" t="s">
        <v>732</v>
      </c>
      <c r="O1340" t="s">
        <v>732</v>
      </c>
      <c r="P1340" t="s">
        <v>732</v>
      </c>
      <c r="Q1340" t="s">
        <v>732</v>
      </c>
    </row>
    <row r="1341" spans="1:17" x14ac:dyDescent="0.35">
      <c r="A1341" t="s">
        <v>154</v>
      </c>
      <c r="B1341" t="s">
        <v>8109</v>
      </c>
      <c r="C1341" t="s">
        <v>8110</v>
      </c>
      <c r="D1341">
        <v>0</v>
      </c>
      <c r="E1341">
        <v>9</v>
      </c>
      <c r="F1341">
        <v>4</v>
      </c>
      <c r="G1341">
        <v>7</v>
      </c>
      <c r="H1341">
        <v>4</v>
      </c>
      <c r="I1341">
        <v>608</v>
      </c>
      <c r="J1341">
        <v>89620.950666992707</v>
      </c>
      <c r="K1341">
        <v>144254.37017145299</v>
      </c>
      <c r="L1341">
        <v>121100.73046875</v>
      </c>
      <c r="M1341">
        <v>93493.8508264704</v>
      </c>
      <c r="N1341" t="s">
        <v>732</v>
      </c>
      <c r="O1341">
        <v>60099.415468126201</v>
      </c>
      <c r="P1341">
        <v>25293.585294614099</v>
      </c>
      <c r="Q1341">
        <v>71750.323121910595</v>
      </c>
    </row>
    <row r="1342" spans="1:17" x14ac:dyDescent="0.35">
      <c r="A1342" t="s">
        <v>154</v>
      </c>
      <c r="B1342" t="s">
        <v>8111</v>
      </c>
      <c r="C1342" t="s">
        <v>8112</v>
      </c>
      <c r="D1342">
        <v>0</v>
      </c>
      <c r="E1342">
        <v>34</v>
      </c>
      <c r="F1342">
        <v>3</v>
      </c>
      <c r="G1342">
        <v>12</v>
      </c>
      <c r="H1342">
        <v>3</v>
      </c>
      <c r="I1342">
        <v>89</v>
      </c>
      <c r="J1342">
        <v>650971.01056285098</v>
      </c>
      <c r="K1342">
        <v>242682.37793802901</v>
      </c>
      <c r="L1342">
        <v>400982.015625</v>
      </c>
      <c r="M1342">
        <v>415167.16909424798</v>
      </c>
      <c r="N1342">
        <v>105334.044298097</v>
      </c>
      <c r="O1342">
        <v>15194.3005369454</v>
      </c>
      <c r="P1342">
        <v>300910.668539782</v>
      </c>
      <c r="Q1342">
        <v>167093.27888819401</v>
      </c>
    </row>
    <row r="1343" spans="1:17" x14ac:dyDescent="0.35">
      <c r="A1343" t="s">
        <v>154</v>
      </c>
      <c r="B1343" t="s">
        <v>8113</v>
      </c>
      <c r="C1343" t="s">
        <v>8114</v>
      </c>
      <c r="D1343">
        <v>0</v>
      </c>
      <c r="E1343">
        <v>26</v>
      </c>
      <c r="F1343">
        <v>3</v>
      </c>
      <c r="G1343">
        <v>19</v>
      </c>
      <c r="H1343">
        <v>3</v>
      </c>
      <c r="I1343">
        <v>102</v>
      </c>
      <c r="J1343">
        <v>2315564.27979849</v>
      </c>
      <c r="K1343">
        <v>2989087.3954358301</v>
      </c>
      <c r="L1343">
        <v>1918463.3125</v>
      </c>
      <c r="M1343">
        <v>2187436.0917161298</v>
      </c>
      <c r="N1343">
        <v>1273407.7513762801</v>
      </c>
      <c r="O1343">
        <v>1309503.1223162201</v>
      </c>
      <c r="P1343">
        <v>1744725.77130028</v>
      </c>
      <c r="Q1343">
        <v>1158215.8681227099</v>
      </c>
    </row>
    <row r="1344" spans="1:17" x14ac:dyDescent="0.35">
      <c r="A1344" t="s">
        <v>154</v>
      </c>
      <c r="B1344" t="s">
        <v>8115</v>
      </c>
      <c r="C1344" t="s">
        <v>8116</v>
      </c>
      <c r="D1344">
        <v>0</v>
      </c>
      <c r="E1344">
        <v>15</v>
      </c>
      <c r="F1344">
        <v>2</v>
      </c>
      <c r="G1344">
        <v>18</v>
      </c>
      <c r="H1344">
        <v>2</v>
      </c>
      <c r="I1344">
        <v>136</v>
      </c>
      <c r="J1344">
        <v>415854.64485298499</v>
      </c>
      <c r="K1344">
        <v>537956.24185834895</v>
      </c>
      <c r="L1344">
        <v>328971.28125</v>
      </c>
      <c r="M1344">
        <v>373453.62290062202</v>
      </c>
      <c r="N1344">
        <v>161028.810020025</v>
      </c>
      <c r="O1344">
        <v>259868.37669488299</v>
      </c>
      <c r="P1344">
        <v>44297.859063953299</v>
      </c>
      <c r="Q1344" t="s">
        <v>732</v>
      </c>
    </row>
    <row r="1345" spans="1:17" x14ac:dyDescent="0.35">
      <c r="A1345" t="s">
        <v>154</v>
      </c>
      <c r="B1345" t="s">
        <v>8117</v>
      </c>
      <c r="C1345" t="s">
        <v>8118</v>
      </c>
      <c r="D1345">
        <v>0</v>
      </c>
      <c r="E1345">
        <v>17</v>
      </c>
      <c r="F1345">
        <v>3</v>
      </c>
      <c r="G1345">
        <v>4</v>
      </c>
      <c r="H1345">
        <v>3</v>
      </c>
      <c r="I1345">
        <v>229</v>
      </c>
      <c r="J1345">
        <v>61856.306303732497</v>
      </c>
      <c r="K1345">
        <v>45319.375567549498</v>
      </c>
      <c r="L1345">
        <v>42064.05859375</v>
      </c>
      <c r="M1345">
        <v>48943.108517232598</v>
      </c>
      <c r="N1345" t="s">
        <v>732</v>
      </c>
      <c r="O1345">
        <v>18778.3263710057</v>
      </c>
      <c r="P1345">
        <v>14133.748997324001</v>
      </c>
      <c r="Q1345" t="s">
        <v>732</v>
      </c>
    </row>
    <row r="1346" spans="1:17" x14ac:dyDescent="0.35">
      <c r="A1346" t="s">
        <v>154</v>
      </c>
      <c r="B1346" t="s">
        <v>8119</v>
      </c>
      <c r="C1346" t="s">
        <v>8120</v>
      </c>
      <c r="D1346">
        <v>0</v>
      </c>
      <c r="E1346">
        <v>22</v>
      </c>
      <c r="F1346">
        <v>4</v>
      </c>
      <c r="G1346">
        <v>10</v>
      </c>
      <c r="H1346">
        <v>4</v>
      </c>
      <c r="I1346">
        <v>249</v>
      </c>
      <c r="J1346">
        <v>187745.65196364699</v>
      </c>
      <c r="K1346">
        <v>212930.45095011301</v>
      </c>
      <c r="L1346">
        <v>192380.8984375</v>
      </c>
      <c r="M1346">
        <v>173300.67710055801</v>
      </c>
      <c r="N1346">
        <v>507619.85868469102</v>
      </c>
      <c r="O1346">
        <v>372933.17094980198</v>
      </c>
      <c r="P1346">
        <v>466743.002665204</v>
      </c>
      <c r="Q1346">
        <v>193333.851396577</v>
      </c>
    </row>
    <row r="1347" spans="1:17" x14ac:dyDescent="0.35">
      <c r="A1347" t="s">
        <v>154</v>
      </c>
      <c r="B1347" t="s">
        <v>8121</v>
      </c>
      <c r="C1347" t="s">
        <v>8122</v>
      </c>
      <c r="D1347">
        <v>0</v>
      </c>
      <c r="E1347">
        <v>56</v>
      </c>
      <c r="F1347">
        <v>3</v>
      </c>
      <c r="G1347">
        <v>8</v>
      </c>
      <c r="H1347">
        <v>3</v>
      </c>
      <c r="I1347">
        <v>109</v>
      </c>
      <c r="J1347">
        <v>68543.018340837996</v>
      </c>
      <c r="K1347">
        <v>79469.784998458505</v>
      </c>
      <c r="L1347">
        <v>68475.3828125</v>
      </c>
      <c r="M1347">
        <v>64253.317742237799</v>
      </c>
      <c r="N1347" t="s">
        <v>732</v>
      </c>
      <c r="O1347" t="s">
        <v>732</v>
      </c>
      <c r="P1347" t="s">
        <v>732</v>
      </c>
      <c r="Q1347" t="s">
        <v>732</v>
      </c>
    </row>
    <row r="1348" spans="1:17" x14ac:dyDescent="0.35">
      <c r="A1348" t="s">
        <v>154</v>
      </c>
      <c r="B1348" t="s">
        <v>8123</v>
      </c>
      <c r="C1348" t="s">
        <v>8124</v>
      </c>
      <c r="D1348">
        <v>0</v>
      </c>
      <c r="E1348">
        <v>38</v>
      </c>
      <c r="F1348">
        <v>3</v>
      </c>
      <c r="G1348">
        <v>14</v>
      </c>
      <c r="H1348">
        <v>3</v>
      </c>
      <c r="I1348">
        <v>93</v>
      </c>
      <c r="J1348">
        <v>2235756.6013475098</v>
      </c>
      <c r="K1348">
        <v>2438996.13725165</v>
      </c>
      <c r="L1348">
        <v>2047296.34375</v>
      </c>
      <c r="M1348">
        <v>1532037.9934219001</v>
      </c>
      <c r="N1348">
        <v>2531381.5223959498</v>
      </c>
      <c r="O1348">
        <v>895249.064057971</v>
      </c>
      <c r="P1348">
        <v>1905377.5060640201</v>
      </c>
      <c r="Q1348">
        <v>720513.408500936</v>
      </c>
    </row>
    <row r="1349" spans="1:17" x14ac:dyDescent="0.35">
      <c r="A1349" t="s">
        <v>154</v>
      </c>
      <c r="B1349" t="s">
        <v>8125</v>
      </c>
      <c r="C1349" t="s">
        <v>8126</v>
      </c>
      <c r="D1349">
        <v>0</v>
      </c>
      <c r="E1349">
        <v>29</v>
      </c>
      <c r="F1349">
        <v>3</v>
      </c>
      <c r="G1349">
        <v>11</v>
      </c>
      <c r="H1349">
        <v>3</v>
      </c>
      <c r="I1349">
        <v>129</v>
      </c>
      <c r="J1349">
        <v>324758.69597695197</v>
      </c>
      <c r="K1349">
        <v>289759.82169150602</v>
      </c>
      <c r="L1349">
        <v>333050.625</v>
      </c>
      <c r="M1349">
        <v>199990.065820522</v>
      </c>
      <c r="N1349" t="s">
        <v>732</v>
      </c>
      <c r="O1349">
        <v>39141.918854151903</v>
      </c>
      <c r="P1349" t="s">
        <v>732</v>
      </c>
      <c r="Q1349" t="s">
        <v>732</v>
      </c>
    </row>
    <row r="1350" spans="1:17" x14ac:dyDescent="0.35">
      <c r="A1350" t="s">
        <v>154</v>
      </c>
      <c r="B1350" t="s">
        <v>8127</v>
      </c>
      <c r="C1350" t="s">
        <v>8128</v>
      </c>
      <c r="D1350">
        <v>0</v>
      </c>
      <c r="E1350">
        <v>30</v>
      </c>
      <c r="F1350">
        <v>3</v>
      </c>
      <c r="G1350">
        <v>7</v>
      </c>
      <c r="H1350">
        <v>3</v>
      </c>
      <c r="I1350">
        <v>145</v>
      </c>
      <c r="J1350">
        <v>95009.154154248201</v>
      </c>
      <c r="K1350">
        <v>21805.9285723912</v>
      </c>
      <c r="L1350">
        <v>62460.96875</v>
      </c>
      <c r="M1350">
        <v>69711.879800047202</v>
      </c>
      <c r="N1350" t="s">
        <v>732</v>
      </c>
      <c r="O1350" t="s">
        <v>732</v>
      </c>
      <c r="P1350" t="s">
        <v>732</v>
      </c>
      <c r="Q1350" t="s">
        <v>732</v>
      </c>
    </row>
    <row r="1351" spans="1:17" x14ac:dyDescent="0.35">
      <c r="A1351" t="s">
        <v>154</v>
      </c>
      <c r="B1351" t="s">
        <v>8129</v>
      </c>
      <c r="C1351" t="s">
        <v>8130</v>
      </c>
      <c r="D1351">
        <v>0</v>
      </c>
      <c r="E1351">
        <v>4</v>
      </c>
      <c r="F1351">
        <v>4</v>
      </c>
      <c r="G1351">
        <v>8</v>
      </c>
      <c r="H1351">
        <v>4</v>
      </c>
      <c r="I1351">
        <v>1072</v>
      </c>
      <c r="J1351">
        <v>91948.089602159307</v>
      </c>
      <c r="K1351">
        <v>106017.265221116</v>
      </c>
      <c r="L1351">
        <v>107868.3359375</v>
      </c>
      <c r="M1351">
        <v>71528.126476901496</v>
      </c>
      <c r="N1351">
        <v>52167.966176845999</v>
      </c>
      <c r="O1351">
        <v>20740.579516943901</v>
      </c>
      <c r="P1351">
        <v>32738.264211836798</v>
      </c>
      <c r="Q1351" t="s">
        <v>732</v>
      </c>
    </row>
    <row r="1352" spans="1:17" x14ac:dyDescent="0.35">
      <c r="A1352" t="s">
        <v>154</v>
      </c>
      <c r="B1352" t="s">
        <v>8131</v>
      </c>
      <c r="C1352" t="s">
        <v>8132</v>
      </c>
      <c r="D1352">
        <v>0</v>
      </c>
      <c r="E1352">
        <v>23</v>
      </c>
      <c r="F1352">
        <v>4</v>
      </c>
      <c r="G1352">
        <v>10</v>
      </c>
      <c r="H1352">
        <v>4</v>
      </c>
      <c r="I1352">
        <v>176</v>
      </c>
      <c r="J1352">
        <v>411398.25923899398</v>
      </c>
      <c r="K1352">
        <v>381165.71737426898</v>
      </c>
      <c r="L1352">
        <v>456057.09375</v>
      </c>
      <c r="M1352">
        <v>340984.82317738701</v>
      </c>
      <c r="N1352">
        <v>339789.51567567699</v>
      </c>
      <c r="O1352">
        <v>246758.55599360599</v>
      </c>
      <c r="P1352">
        <v>335444.68979850999</v>
      </c>
      <c r="Q1352">
        <v>705389.23211092397</v>
      </c>
    </row>
    <row r="1353" spans="1:17" x14ac:dyDescent="0.35">
      <c r="A1353" t="s">
        <v>154</v>
      </c>
      <c r="B1353" t="s">
        <v>8133</v>
      </c>
      <c r="C1353" t="s">
        <v>8134</v>
      </c>
      <c r="D1353">
        <v>0</v>
      </c>
      <c r="E1353">
        <v>27</v>
      </c>
      <c r="F1353">
        <v>3</v>
      </c>
      <c r="G1353">
        <v>11</v>
      </c>
      <c r="H1353">
        <v>3</v>
      </c>
      <c r="I1353">
        <v>178</v>
      </c>
      <c r="J1353">
        <v>724801.31107084302</v>
      </c>
      <c r="K1353">
        <v>546657.73111445503</v>
      </c>
      <c r="L1353">
        <v>662488.58203125</v>
      </c>
      <c r="M1353">
        <v>430235.16476060101</v>
      </c>
      <c r="N1353">
        <v>194485.280792298</v>
      </c>
      <c r="O1353">
        <v>334074.24281793</v>
      </c>
      <c r="P1353">
        <v>189094.31454530501</v>
      </c>
      <c r="Q1353">
        <v>112707.928525464</v>
      </c>
    </row>
    <row r="1354" spans="1:17" x14ac:dyDescent="0.35">
      <c r="A1354" t="s">
        <v>154</v>
      </c>
      <c r="B1354" t="s">
        <v>8135</v>
      </c>
      <c r="C1354" t="s">
        <v>8136</v>
      </c>
      <c r="D1354">
        <v>0</v>
      </c>
      <c r="E1354">
        <v>41</v>
      </c>
      <c r="F1354">
        <v>4</v>
      </c>
      <c r="G1354">
        <v>18</v>
      </c>
      <c r="H1354">
        <v>4</v>
      </c>
      <c r="I1354">
        <v>97</v>
      </c>
      <c r="J1354">
        <v>1878448.5821412001</v>
      </c>
      <c r="K1354">
        <v>1363852.42686137</v>
      </c>
      <c r="L1354">
        <v>2397749.828125</v>
      </c>
      <c r="M1354">
        <v>1131967.0080288299</v>
      </c>
      <c r="N1354">
        <v>344113.10846243502</v>
      </c>
      <c r="O1354">
        <v>821971.99541028903</v>
      </c>
      <c r="P1354">
        <v>35136.417200331998</v>
      </c>
      <c r="Q1354">
        <v>239165.23809933101</v>
      </c>
    </row>
    <row r="1355" spans="1:17" x14ac:dyDescent="0.35">
      <c r="A1355" t="s">
        <v>154</v>
      </c>
      <c r="B1355" t="s">
        <v>8137</v>
      </c>
      <c r="C1355" t="s">
        <v>8138</v>
      </c>
      <c r="D1355">
        <v>0</v>
      </c>
      <c r="E1355">
        <v>20</v>
      </c>
      <c r="F1355">
        <v>4</v>
      </c>
      <c r="G1355">
        <v>4</v>
      </c>
      <c r="H1355">
        <v>4</v>
      </c>
      <c r="I1355">
        <v>303</v>
      </c>
      <c r="J1355">
        <v>64192.112575282103</v>
      </c>
      <c r="K1355">
        <v>72399.661075608004</v>
      </c>
      <c r="L1355">
        <v>89418.3671875</v>
      </c>
      <c r="M1355">
        <v>55083.011587985398</v>
      </c>
      <c r="N1355" t="s">
        <v>732</v>
      </c>
      <c r="O1355" t="s">
        <v>732</v>
      </c>
      <c r="P1355" t="s">
        <v>732</v>
      </c>
      <c r="Q1355" t="s">
        <v>732</v>
      </c>
    </row>
    <row r="1356" spans="1:17" x14ac:dyDescent="0.35">
      <c r="A1356" t="s">
        <v>154</v>
      </c>
      <c r="B1356" t="s">
        <v>8139</v>
      </c>
      <c r="C1356" t="s">
        <v>8140</v>
      </c>
      <c r="D1356">
        <v>0</v>
      </c>
      <c r="E1356">
        <v>25</v>
      </c>
      <c r="F1356">
        <v>2</v>
      </c>
      <c r="G1356">
        <v>10</v>
      </c>
      <c r="H1356">
        <v>2</v>
      </c>
      <c r="I1356">
        <v>91</v>
      </c>
      <c r="J1356" t="s">
        <v>732</v>
      </c>
      <c r="K1356" t="s">
        <v>732</v>
      </c>
      <c r="L1356">
        <v>179763.421875</v>
      </c>
      <c r="M1356">
        <v>26389.867182459599</v>
      </c>
      <c r="N1356" t="s">
        <v>732</v>
      </c>
      <c r="O1356" t="s">
        <v>732</v>
      </c>
      <c r="P1356">
        <v>166393.643638334</v>
      </c>
      <c r="Q1356">
        <v>58836.374045743403</v>
      </c>
    </row>
    <row r="1357" spans="1:17" x14ac:dyDescent="0.35">
      <c r="A1357" t="s">
        <v>154</v>
      </c>
      <c r="B1357" t="s">
        <v>8141</v>
      </c>
      <c r="C1357" t="s">
        <v>8142</v>
      </c>
      <c r="D1357">
        <v>0</v>
      </c>
      <c r="E1357">
        <v>19</v>
      </c>
      <c r="F1357">
        <v>4</v>
      </c>
      <c r="G1357">
        <v>13</v>
      </c>
      <c r="H1357">
        <v>4</v>
      </c>
      <c r="I1357">
        <v>258</v>
      </c>
      <c r="J1357">
        <v>357374.128088061</v>
      </c>
      <c r="K1357">
        <v>308822.31575085298</v>
      </c>
      <c r="L1357">
        <v>441308.203125</v>
      </c>
      <c r="M1357">
        <v>347399.31699540099</v>
      </c>
      <c r="N1357" t="s">
        <v>732</v>
      </c>
      <c r="O1357">
        <v>23026.129598889402</v>
      </c>
      <c r="P1357" t="s">
        <v>732</v>
      </c>
      <c r="Q1357" t="s">
        <v>732</v>
      </c>
    </row>
    <row r="1358" spans="1:17" x14ac:dyDescent="0.35">
      <c r="A1358" t="s">
        <v>154</v>
      </c>
      <c r="B1358" t="s">
        <v>8143</v>
      </c>
      <c r="C1358" t="s">
        <v>8144</v>
      </c>
      <c r="D1358">
        <v>0</v>
      </c>
      <c r="E1358">
        <v>19</v>
      </c>
      <c r="F1358">
        <v>2</v>
      </c>
      <c r="G1358">
        <v>9</v>
      </c>
      <c r="H1358">
        <v>2</v>
      </c>
      <c r="I1358">
        <v>129</v>
      </c>
      <c r="J1358">
        <v>1003066.37306164</v>
      </c>
      <c r="K1358">
        <v>1348068.6080856801</v>
      </c>
      <c r="L1358">
        <v>1837266.75</v>
      </c>
      <c r="M1358">
        <v>776145.39733971399</v>
      </c>
      <c r="N1358">
        <v>802547.98684205802</v>
      </c>
      <c r="O1358">
        <v>460023.16358546203</v>
      </c>
      <c r="P1358">
        <v>339375.15019870899</v>
      </c>
      <c r="Q1358">
        <v>173426.94411391701</v>
      </c>
    </row>
    <row r="1359" spans="1:17" x14ac:dyDescent="0.35">
      <c r="A1359" t="s">
        <v>154</v>
      </c>
      <c r="B1359" t="s">
        <v>8145</v>
      </c>
      <c r="C1359" t="s">
        <v>8146</v>
      </c>
      <c r="D1359">
        <v>0</v>
      </c>
      <c r="E1359">
        <v>12</v>
      </c>
      <c r="F1359">
        <v>4</v>
      </c>
      <c r="G1359">
        <v>12</v>
      </c>
      <c r="H1359">
        <v>4</v>
      </c>
      <c r="I1359">
        <v>337</v>
      </c>
      <c r="J1359">
        <v>118001.831915121</v>
      </c>
      <c r="K1359">
        <v>119545.079451709</v>
      </c>
      <c r="L1359">
        <v>110010.41015625</v>
      </c>
      <c r="M1359">
        <v>83943.9351529095</v>
      </c>
      <c r="N1359" t="s">
        <v>732</v>
      </c>
      <c r="O1359">
        <v>19961.201543658</v>
      </c>
      <c r="P1359" t="s">
        <v>732</v>
      </c>
      <c r="Q1359" t="s">
        <v>732</v>
      </c>
    </row>
    <row r="1360" spans="1:17" x14ac:dyDescent="0.35">
      <c r="A1360" t="s">
        <v>154</v>
      </c>
      <c r="B1360" t="s">
        <v>8147</v>
      </c>
      <c r="C1360" t="s">
        <v>8148</v>
      </c>
      <c r="D1360">
        <v>0</v>
      </c>
      <c r="E1360">
        <v>20</v>
      </c>
      <c r="F1360">
        <v>5</v>
      </c>
      <c r="G1360">
        <v>26</v>
      </c>
      <c r="H1360">
        <v>4</v>
      </c>
      <c r="I1360">
        <v>227</v>
      </c>
      <c r="J1360">
        <v>702403.62346664804</v>
      </c>
      <c r="K1360">
        <v>730738.54600456695</v>
      </c>
      <c r="L1360">
        <v>728528.046875</v>
      </c>
      <c r="M1360">
        <v>650179.483628546</v>
      </c>
      <c r="N1360">
        <v>361612.51705294201</v>
      </c>
      <c r="O1360">
        <v>52418.268160800399</v>
      </c>
      <c r="P1360">
        <v>97845.776404239601</v>
      </c>
      <c r="Q1360">
        <v>59062.270150532197</v>
      </c>
    </row>
    <row r="1361" spans="1:17" x14ac:dyDescent="0.35">
      <c r="A1361" t="s">
        <v>154</v>
      </c>
      <c r="B1361" t="s">
        <v>8149</v>
      </c>
      <c r="C1361" t="s">
        <v>8150</v>
      </c>
      <c r="D1361">
        <v>0</v>
      </c>
      <c r="E1361">
        <v>16</v>
      </c>
      <c r="F1361">
        <v>4</v>
      </c>
      <c r="G1361">
        <v>13</v>
      </c>
      <c r="H1361">
        <v>4</v>
      </c>
      <c r="I1361">
        <v>325</v>
      </c>
      <c r="J1361">
        <v>93451.926124412203</v>
      </c>
      <c r="K1361">
        <v>117653.97256621</v>
      </c>
      <c r="L1361">
        <v>118539.25</v>
      </c>
      <c r="M1361">
        <v>105995.980921454</v>
      </c>
      <c r="N1361" t="s">
        <v>732</v>
      </c>
      <c r="O1361" t="s">
        <v>732</v>
      </c>
      <c r="P1361" t="s">
        <v>732</v>
      </c>
      <c r="Q1361" t="s">
        <v>732</v>
      </c>
    </row>
    <row r="1362" spans="1:17" x14ac:dyDescent="0.35">
      <c r="A1362" t="s">
        <v>154</v>
      </c>
      <c r="B1362" t="s">
        <v>8151</v>
      </c>
      <c r="C1362" t="s">
        <v>8152</v>
      </c>
      <c r="D1362">
        <v>0</v>
      </c>
      <c r="E1362">
        <v>35</v>
      </c>
      <c r="F1362">
        <v>4</v>
      </c>
      <c r="G1362">
        <v>10</v>
      </c>
      <c r="H1362">
        <v>4</v>
      </c>
      <c r="I1362">
        <v>158</v>
      </c>
      <c r="J1362">
        <v>130309.34992501901</v>
      </c>
      <c r="K1362">
        <v>211884.047675899</v>
      </c>
      <c r="L1362">
        <v>277617.46875</v>
      </c>
      <c r="M1362">
        <v>157837.27087648501</v>
      </c>
      <c r="N1362">
        <v>79128.547279439794</v>
      </c>
      <c r="O1362">
        <v>111314.49935675001</v>
      </c>
      <c r="P1362">
        <v>65625.507756752995</v>
      </c>
      <c r="Q1362">
        <v>78233.351949552307</v>
      </c>
    </row>
    <row r="1363" spans="1:17" x14ac:dyDescent="0.35">
      <c r="A1363" t="s">
        <v>154</v>
      </c>
      <c r="B1363" t="s">
        <v>8153</v>
      </c>
      <c r="C1363" t="s">
        <v>8154</v>
      </c>
      <c r="D1363">
        <v>0</v>
      </c>
      <c r="E1363">
        <v>22</v>
      </c>
      <c r="F1363">
        <v>5</v>
      </c>
      <c r="G1363">
        <v>9</v>
      </c>
      <c r="H1363">
        <v>5</v>
      </c>
      <c r="I1363">
        <v>196</v>
      </c>
      <c r="J1363">
        <v>389942.81995237898</v>
      </c>
      <c r="K1363">
        <v>484560.73587991903</v>
      </c>
      <c r="L1363">
        <v>420584.5078125</v>
      </c>
      <c r="M1363">
        <v>381169.23356771702</v>
      </c>
      <c r="N1363">
        <v>41015.890488801298</v>
      </c>
      <c r="O1363">
        <v>19909.267436644499</v>
      </c>
      <c r="P1363">
        <v>21883.354352080201</v>
      </c>
      <c r="Q1363" t="s">
        <v>732</v>
      </c>
    </row>
    <row r="1364" spans="1:17" x14ac:dyDescent="0.35">
      <c r="A1364" t="s">
        <v>154</v>
      </c>
      <c r="B1364" t="s">
        <v>8155</v>
      </c>
      <c r="C1364" t="s">
        <v>8156</v>
      </c>
      <c r="D1364">
        <v>0</v>
      </c>
      <c r="E1364">
        <v>29</v>
      </c>
      <c r="F1364">
        <v>3</v>
      </c>
      <c r="G1364">
        <v>6</v>
      </c>
      <c r="H1364">
        <v>3</v>
      </c>
      <c r="I1364">
        <v>163</v>
      </c>
      <c r="J1364">
        <v>113986.215618364</v>
      </c>
      <c r="K1364">
        <v>94411.801745139106</v>
      </c>
      <c r="L1364">
        <v>104279.671875</v>
      </c>
      <c r="M1364">
        <v>96937.060106306497</v>
      </c>
      <c r="N1364" t="s">
        <v>732</v>
      </c>
      <c r="O1364" t="s">
        <v>732</v>
      </c>
      <c r="P1364" t="s">
        <v>732</v>
      </c>
      <c r="Q1364" t="s">
        <v>732</v>
      </c>
    </row>
    <row r="1365" spans="1:17" x14ac:dyDescent="0.35">
      <c r="A1365" t="s">
        <v>154</v>
      </c>
      <c r="B1365" t="s">
        <v>8157</v>
      </c>
      <c r="C1365" t="s">
        <v>8158</v>
      </c>
      <c r="D1365">
        <v>0</v>
      </c>
      <c r="E1365">
        <v>26</v>
      </c>
      <c r="F1365">
        <v>4</v>
      </c>
      <c r="G1365">
        <v>9</v>
      </c>
      <c r="H1365">
        <v>4</v>
      </c>
      <c r="I1365">
        <v>198</v>
      </c>
      <c r="J1365">
        <v>244697.753459659</v>
      </c>
      <c r="K1365">
        <v>198595.497458414</v>
      </c>
      <c r="L1365">
        <v>42079.7265625</v>
      </c>
      <c r="M1365">
        <v>189476.08858829999</v>
      </c>
      <c r="N1365">
        <v>195683.665598388</v>
      </c>
      <c r="O1365">
        <v>274046.69273925503</v>
      </c>
      <c r="P1365">
        <v>220361.485121034</v>
      </c>
      <c r="Q1365">
        <v>332807.46739813301</v>
      </c>
    </row>
    <row r="1366" spans="1:17" x14ac:dyDescent="0.35">
      <c r="A1366" t="s">
        <v>154</v>
      </c>
      <c r="B1366" t="s">
        <v>8159</v>
      </c>
      <c r="C1366" t="s">
        <v>8160</v>
      </c>
      <c r="D1366">
        <v>0</v>
      </c>
      <c r="E1366">
        <v>30</v>
      </c>
      <c r="F1366">
        <v>2</v>
      </c>
      <c r="G1366">
        <v>10</v>
      </c>
      <c r="H1366">
        <v>2</v>
      </c>
      <c r="I1366">
        <v>66</v>
      </c>
      <c r="J1366">
        <v>1121857.6199441799</v>
      </c>
      <c r="K1366">
        <v>1043464.14295827</v>
      </c>
      <c r="L1366">
        <v>967402.984375</v>
      </c>
      <c r="M1366">
        <v>1055212.08975271</v>
      </c>
      <c r="N1366">
        <v>286737.802420358</v>
      </c>
      <c r="O1366">
        <v>582066.93260004697</v>
      </c>
      <c r="P1366">
        <v>137923.52419052701</v>
      </c>
      <c r="Q1366">
        <v>56492.177522203303</v>
      </c>
    </row>
    <row r="1367" spans="1:17" x14ac:dyDescent="0.35">
      <c r="A1367" t="s">
        <v>154</v>
      </c>
      <c r="B1367" t="s">
        <v>8161</v>
      </c>
      <c r="C1367" t="s">
        <v>8162</v>
      </c>
      <c r="D1367">
        <v>0</v>
      </c>
      <c r="E1367">
        <v>15</v>
      </c>
      <c r="F1367">
        <v>5</v>
      </c>
      <c r="G1367">
        <v>7</v>
      </c>
      <c r="H1367">
        <v>5</v>
      </c>
      <c r="I1367">
        <v>386</v>
      </c>
      <c r="J1367">
        <v>107152.05665359199</v>
      </c>
      <c r="K1367">
        <v>212225.04121465501</v>
      </c>
      <c r="L1367">
        <v>141366.59765625</v>
      </c>
      <c r="M1367">
        <v>204957.49989003001</v>
      </c>
      <c r="N1367" t="s">
        <v>732</v>
      </c>
      <c r="O1367">
        <v>59609.661483014403</v>
      </c>
      <c r="P1367">
        <v>18877.988689105299</v>
      </c>
      <c r="Q1367" t="s">
        <v>732</v>
      </c>
    </row>
    <row r="1368" spans="1:17" x14ac:dyDescent="0.35">
      <c r="A1368" t="s">
        <v>154</v>
      </c>
      <c r="B1368" t="s">
        <v>8163</v>
      </c>
      <c r="C1368" t="s">
        <v>8164</v>
      </c>
      <c r="D1368">
        <v>0</v>
      </c>
      <c r="E1368">
        <v>16</v>
      </c>
      <c r="F1368">
        <v>2</v>
      </c>
      <c r="G1368">
        <v>5</v>
      </c>
      <c r="H1368">
        <v>2</v>
      </c>
      <c r="I1368">
        <v>200</v>
      </c>
      <c r="J1368">
        <v>115391.35642487599</v>
      </c>
      <c r="K1368">
        <v>74401.6279953099</v>
      </c>
      <c r="L1368">
        <v>143593.1171875</v>
      </c>
      <c r="M1368">
        <v>92493.143047477497</v>
      </c>
      <c r="N1368" t="s">
        <v>732</v>
      </c>
      <c r="O1368">
        <v>47922.387944128299</v>
      </c>
      <c r="P1368">
        <v>24398.455320361601</v>
      </c>
      <c r="Q1368" t="s">
        <v>732</v>
      </c>
    </row>
    <row r="1369" spans="1:17" x14ac:dyDescent="0.35">
      <c r="A1369" t="s">
        <v>154</v>
      </c>
      <c r="B1369" t="s">
        <v>8165</v>
      </c>
      <c r="C1369" t="s">
        <v>8166</v>
      </c>
      <c r="D1369">
        <v>0</v>
      </c>
      <c r="E1369">
        <v>11</v>
      </c>
      <c r="F1369">
        <v>4</v>
      </c>
      <c r="G1369">
        <v>9</v>
      </c>
      <c r="H1369">
        <v>4</v>
      </c>
      <c r="I1369">
        <v>392</v>
      </c>
      <c r="J1369">
        <v>158639.78584447099</v>
      </c>
      <c r="K1369">
        <v>239860.92978867801</v>
      </c>
      <c r="L1369">
        <v>235105.375</v>
      </c>
      <c r="M1369">
        <v>170712.29778601101</v>
      </c>
      <c r="N1369">
        <v>38117.580045711598</v>
      </c>
      <c r="O1369">
        <v>76075.639950315293</v>
      </c>
      <c r="P1369">
        <v>37274.4283728429</v>
      </c>
      <c r="Q1369" t="s">
        <v>732</v>
      </c>
    </row>
    <row r="1370" spans="1:17" x14ac:dyDescent="0.35">
      <c r="A1370" t="s">
        <v>154</v>
      </c>
      <c r="B1370" t="s">
        <v>8167</v>
      </c>
      <c r="C1370" t="s">
        <v>8168</v>
      </c>
      <c r="D1370">
        <v>0</v>
      </c>
      <c r="E1370">
        <v>28</v>
      </c>
      <c r="F1370">
        <v>6</v>
      </c>
      <c r="G1370">
        <v>6</v>
      </c>
      <c r="H1370">
        <v>6</v>
      </c>
      <c r="I1370">
        <v>213</v>
      </c>
      <c r="J1370">
        <v>113411.97903070301</v>
      </c>
      <c r="K1370">
        <v>112460.16911170199</v>
      </c>
      <c r="L1370">
        <v>92660.629394531294</v>
      </c>
      <c r="M1370">
        <v>10903.230532650001</v>
      </c>
      <c r="N1370" t="s">
        <v>732</v>
      </c>
      <c r="O1370" t="s">
        <v>732</v>
      </c>
      <c r="P1370" t="s">
        <v>732</v>
      </c>
      <c r="Q1370" t="s">
        <v>732</v>
      </c>
    </row>
    <row r="1371" spans="1:17" x14ac:dyDescent="0.35">
      <c r="A1371" t="s">
        <v>154</v>
      </c>
      <c r="B1371" t="s">
        <v>8169</v>
      </c>
      <c r="C1371" t="s">
        <v>8170</v>
      </c>
      <c r="D1371">
        <v>0</v>
      </c>
      <c r="E1371">
        <v>7</v>
      </c>
      <c r="F1371">
        <v>6</v>
      </c>
      <c r="G1371">
        <v>10</v>
      </c>
      <c r="H1371">
        <v>6</v>
      </c>
      <c r="I1371">
        <v>742</v>
      </c>
      <c r="J1371">
        <v>286910.50517266802</v>
      </c>
      <c r="K1371">
        <v>291661.605272935</v>
      </c>
      <c r="L1371">
        <v>344954.08203125</v>
      </c>
      <c r="M1371">
        <v>163792.74023892899</v>
      </c>
      <c r="N1371">
        <v>56032.137561690302</v>
      </c>
      <c r="O1371">
        <v>99496.114702100997</v>
      </c>
      <c r="P1371" t="s">
        <v>732</v>
      </c>
      <c r="Q1371">
        <v>180395.03651046599</v>
      </c>
    </row>
    <row r="1372" spans="1:17" x14ac:dyDescent="0.35">
      <c r="A1372" t="s">
        <v>154</v>
      </c>
      <c r="B1372" t="s">
        <v>8171</v>
      </c>
      <c r="C1372" t="s">
        <v>8172</v>
      </c>
      <c r="D1372">
        <v>0</v>
      </c>
      <c r="E1372">
        <v>35</v>
      </c>
      <c r="F1372">
        <v>2</v>
      </c>
      <c r="G1372">
        <v>10</v>
      </c>
      <c r="H1372">
        <v>2</v>
      </c>
      <c r="I1372">
        <v>83</v>
      </c>
      <c r="J1372">
        <v>223830.20079341601</v>
      </c>
      <c r="K1372">
        <v>766387.56505666196</v>
      </c>
      <c r="L1372">
        <v>255895.609375</v>
      </c>
      <c r="M1372">
        <v>145606.903258267</v>
      </c>
      <c r="N1372">
        <v>94660.785848592903</v>
      </c>
      <c r="O1372">
        <v>17184.410537385302</v>
      </c>
      <c r="P1372">
        <v>81553.938281718802</v>
      </c>
      <c r="Q1372" t="s">
        <v>732</v>
      </c>
    </row>
    <row r="1373" spans="1:17" x14ac:dyDescent="0.35">
      <c r="A1373" t="s">
        <v>154</v>
      </c>
      <c r="B1373" t="s">
        <v>8173</v>
      </c>
      <c r="C1373" t="s">
        <v>8174</v>
      </c>
      <c r="D1373">
        <v>0</v>
      </c>
      <c r="E1373">
        <v>32</v>
      </c>
      <c r="F1373">
        <v>4</v>
      </c>
      <c r="G1373">
        <v>13</v>
      </c>
      <c r="H1373">
        <v>4</v>
      </c>
      <c r="I1373">
        <v>184</v>
      </c>
      <c r="J1373">
        <v>108442.053736021</v>
      </c>
      <c r="K1373">
        <v>98304.326861901296</v>
      </c>
      <c r="L1373">
        <v>111429.9140625</v>
      </c>
      <c r="M1373">
        <v>91905.992909074106</v>
      </c>
      <c r="N1373" t="s">
        <v>732</v>
      </c>
      <c r="O1373" t="s">
        <v>732</v>
      </c>
      <c r="P1373" t="s">
        <v>732</v>
      </c>
      <c r="Q1373" t="s">
        <v>732</v>
      </c>
    </row>
    <row r="1374" spans="1:17" x14ac:dyDescent="0.35">
      <c r="A1374" t="s">
        <v>154</v>
      </c>
      <c r="B1374" t="s">
        <v>8175</v>
      </c>
      <c r="C1374" t="s">
        <v>8176</v>
      </c>
      <c r="D1374">
        <v>0</v>
      </c>
      <c r="E1374">
        <v>38</v>
      </c>
      <c r="F1374">
        <v>4</v>
      </c>
      <c r="G1374">
        <v>8</v>
      </c>
      <c r="H1374">
        <v>4</v>
      </c>
      <c r="I1374">
        <v>156</v>
      </c>
      <c r="J1374">
        <v>233387.965452153</v>
      </c>
      <c r="K1374">
        <v>239750.71319891099</v>
      </c>
      <c r="L1374">
        <v>341676.71484375</v>
      </c>
      <c r="M1374">
        <v>235861.345953382</v>
      </c>
      <c r="N1374" t="s">
        <v>732</v>
      </c>
      <c r="O1374" t="s">
        <v>732</v>
      </c>
      <c r="P1374" t="s">
        <v>732</v>
      </c>
      <c r="Q1374" t="s">
        <v>732</v>
      </c>
    </row>
    <row r="1375" spans="1:17" x14ac:dyDescent="0.35">
      <c r="A1375" t="s">
        <v>154</v>
      </c>
      <c r="B1375" t="s">
        <v>8177</v>
      </c>
      <c r="C1375" t="s">
        <v>8178</v>
      </c>
      <c r="D1375">
        <v>0</v>
      </c>
      <c r="E1375">
        <v>12</v>
      </c>
      <c r="F1375">
        <v>4</v>
      </c>
      <c r="G1375">
        <v>6</v>
      </c>
      <c r="H1375">
        <v>4</v>
      </c>
      <c r="I1375">
        <v>431</v>
      </c>
      <c r="J1375">
        <v>137513.454927977</v>
      </c>
      <c r="K1375">
        <v>133857.665406288</v>
      </c>
      <c r="L1375">
        <v>151421.09375</v>
      </c>
      <c r="M1375">
        <v>42176.811575719701</v>
      </c>
      <c r="N1375">
        <v>376048.56693128502</v>
      </c>
      <c r="O1375">
        <v>753903.10667733499</v>
      </c>
      <c r="P1375">
        <v>397354.77089704201</v>
      </c>
      <c r="Q1375">
        <v>69795.734252532595</v>
      </c>
    </row>
    <row r="1376" spans="1:17" x14ac:dyDescent="0.35">
      <c r="A1376" t="s">
        <v>154</v>
      </c>
      <c r="B1376" t="s">
        <v>8179</v>
      </c>
      <c r="C1376" t="s">
        <v>8180</v>
      </c>
      <c r="D1376">
        <v>0</v>
      </c>
      <c r="E1376">
        <v>13</v>
      </c>
      <c r="F1376">
        <v>3</v>
      </c>
      <c r="G1376">
        <v>12</v>
      </c>
      <c r="H1376">
        <v>3</v>
      </c>
      <c r="I1376">
        <v>199</v>
      </c>
      <c r="J1376">
        <v>531026.39468644001</v>
      </c>
      <c r="K1376">
        <v>511936.21960972197</v>
      </c>
      <c r="L1376">
        <v>441207.8984375</v>
      </c>
      <c r="M1376">
        <v>214905.604098293</v>
      </c>
      <c r="N1376">
        <v>280713.246045387</v>
      </c>
      <c r="O1376">
        <v>182718.72011995999</v>
      </c>
      <c r="P1376">
        <v>154903.681885834</v>
      </c>
      <c r="Q1376">
        <v>40746.349813724803</v>
      </c>
    </row>
    <row r="1377" spans="1:17" x14ac:dyDescent="0.35">
      <c r="A1377" t="s">
        <v>154</v>
      </c>
      <c r="B1377" t="s">
        <v>8181</v>
      </c>
      <c r="C1377" t="s">
        <v>8182</v>
      </c>
      <c r="D1377">
        <v>0</v>
      </c>
      <c r="E1377">
        <v>45</v>
      </c>
      <c r="F1377">
        <v>3</v>
      </c>
      <c r="G1377">
        <v>8</v>
      </c>
      <c r="H1377">
        <v>3</v>
      </c>
      <c r="I1377">
        <v>75</v>
      </c>
      <c r="J1377">
        <v>219368.29077457299</v>
      </c>
      <c r="K1377">
        <v>233299.94776183201</v>
      </c>
      <c r="L1377">
        <v>122090.79296875</v>
      </c>
      <c r="M1377">
        <v>103257.567182275</v>
      </c>
      <c r="N1377" t="s">
        <v>732</v>
      </c>
      <c r="O1377">
        <v>46957.869580586099</v>
      </c>
      <c r="P1377">
        <v>16505.448992366899</v>
      </c>
      <c r="Q1377" t="s">
        <v>732</v>
      </c>
    </row>
    <row r="1378" spans="1:17" x14ac:dyDescent="0.35">
      <c r="A1378" t="s">
        <v>154</v>
      </c>
      <c r="B1378" t="s">
        <v>8183</v>
      </c>
      <c r="C1378" t="s">
        <v>8184</v>
      </c>
      <c r="D1378">
        <v>0</v>
      </c>
      <c r="E1378">
        <v>10</v>
      </c>
      <c r="F1378">
        <v>3</v>
      </c>
      <c r="G1378">
        <v>4</v>
      </c>
      <c r="H1378">
        <v>3</v>
      </c>
      <c r="I1378">
        <v>313</v>
      </c>
      <c r="J1378">
        <v>153957.34935180799</v>
      </c>
      <c r="K1378">
        <v>157973.42249076601</v>
      </c>
      <c r="L1378">
        <v>137612.71484375</v>
      </c>
      <c r="M1378">
        <v>144827.08754685201</v>
      </c>
      <c r="N1378">
        <v>23685.569761275601</v>
      </c>
      <c r="O1378">
        <v>95980.994690314095</v>
      </c>
      <c r="P1378" t="s">
        <v>732</v>
      </c>
      <c r="Q1378">
        <v>301881.06696772098</v>
      </c>
    </row>
    <row r="1379" spans="1:17" x14ac:dyDescent="0.35">
      <c r="A1379" t="s">
        <v>154</v>
      </c>
      <c r="B1379" t="s">
        <v>8185</v>
      </c>
      <c r="C1379" t="s">
        <v>8186</v>
      </c>
      <c r="D1379">
        <v>0</v>
      </c>
      <c r="E1379">
        <v>32</v>
      </c>
      <c r="F1379">
        <v>5</v>
      </c>
      <c r="G1379">
        <v>8</v>
      </c>
      <c r="H1379">
        <v>5</v>
      </c>
      <c r="I1379">
        <v>200</v>
      </c>
      <c r="J1379">
        <v>34439.484806959103</v>
      </c>
      <c r="K1379">
        <v>27972.577117370201</v>
      </c>
      <c r="L1379">
        <v>36781.24609375</v>
      </c>
      <c r="M1379" t="s">
        <v>732</v>
      </c>
      <c r="N1379" t="s">
        <v>732</v>
      </c>
      <c r="O1379" t="s">
        <v>732</v>
      </c>
      <c r="P1379" t="s">
        <v>732</v>
      </c>
      <c r="Q1379" t="s">
        <v>732</v>
      </c>
    </row>
    <row r="1380" spans="1:17" x14ac:dyDescent="0.35">
      <c r="A1380" t="s">
        <v>154</v>
      </c>
      <c r="B1380" t="s">
        <v>8187</v>
      </c>
      <c r="C1380" t="s">
        <v>8188</v>
      </c>
      <c r="D1380">
        <v>0</v>
      </c>
      <c r="E1380">
        <v>27</v>
      </c>
      <c r="F1380">
        <v>3</v>
      </c>
      <c r="G1380">
        <v>8</v>
      </c>
      <c r="H1380">
        <v>3</v>
      </c>
      <c r="I1380">
        <v>147</v>
      </c>
      <c r="J1380">
        <v>221925.73759973701</v>
      </c>
      <c r="K1380">
        <v>101827.703104082</v>
      </c>
      <c r="L1380">
        <v>117007.3046875</v>
      </c>
      <c r="M1380">
        <v>107773.76785306601</v>
      </c>
      <c r="N1380" t="s">
        <v>732</v>
      </c>
      <c r="O1380">
        <v>337344.793529107</v>
      </c>
      <c r="P1380" t="s">
        <v>732</v>
      </c>
      <c r="Q1380" t="s">
        <v>732</v>
      </c>
    </row>
    <row r="1381" spans="1:17" x14ac:dyDescent="0.35">
      <c r="A1381" t="s">
        <v>154</v>
      </c>
      <c r="B1381" t="s">
        <v>8189</v>
      </c>
      <c r="C1381" t="s">
        <v>8190</v>
      </c>
      <c r="D1381">
        <v>0</v>
      </c>
      <c r="E1381">
        <v>16</v>
      </c>
      <c r="F1381">
        <v>4</v>
      </c>
      <c r="G1381">
        <v>10</v>
      </c>
      <c r="H1381">
        <v>4</v>
      </c>
      <c r="I1381">
        <v>243</v>
      </c>
      <c r="J1381">
        <v>379192.55807983398</v>
      </c>
      <c r="K1381">
        <v>365472.63386765501</v>
      </c>
      <c r="L1381">
        <v>387139.9765625</v>
      </c>
      <c r="M1381">
        <v>310000.10218667402</v>
      </c>
      <c r="N1381">
        <v>175683.23992414301</v>
      </c>
      <c r="O1381">
        <v>192767.08038267499</v>
      </c>
      <c r="P1381">
        <v>21619.267372152601</v>
      </c>
      <c r="Q1381" t="s">
        <v>732</v>
      </c>
    </row>
    <row r="1382" spans="1:17" x14ac:dyDescent="0.35">
      <c r="A1382" t="s">
        <v>154</v>
      </c>
      <c r="B1382" t="s">
        <v>8191</v>
      </c>
      <c r="C1382" t="s">
        <v>8192</v>
      </c>
      <c r="D1382">
        <v>0</v>
      </c>
      <c r="E1382">
        <v>37</v>
      </c>
      <c r="F1382">
        <v>4</v>
      </c>
      <c r="G1382">
        <v>42</v>
      </c>
      <c r="H1382">
        <v>4</v>
      </c>
      <c r="I1382">
        <v>92</v>
      </c>
      <c r="J1382">
        <v>5176810.23959128</v>
      </c>
      <c r="K1382">
        <v>4818692.6811632803</v>
      </c>
      <c r="L1382">
        <v>4016624.15625</v>
      </c>
      <c r="M1382">
        <v>3574654.5120337098</v>
      </c>
      <c r="N1382">
        <v>9201404.0554954093</v>
      </c>
      <c r="O1382">
        <v>8660953.5011696294</v>
      </c>
      <c r="P1382">
        <v>3867408.1144711799</v>
      </c>
      <c r="Q1382">
        <v>2480976.6829721699</v>
      </c>
    </row>
    <row r="1383" spans="1:17" x14ac:dyDescent="0.35">
      <c r="A1383" t="s">
        <v>154</v>
      </c>
      <c r="B1383" t="s">
        <v>8193</v>
      </c>
      <c r="C1383" t="s">
        <v>8194</v>
      </c>
      <c r="D1383">
        <v>0</v>
      </c>
      <c r="E1383">
        <v>18</v>
      </c>
      <c r="F1383">
        <v>2</v>
      </c>
      <c r="G1383">
        <v>13</v>
      </c>
      <c r="H1383">
        <v>2</v>
      </c>
      <c r="I1383">
        <v>176</v>
      </c>
      <c r="J1383">
        <v>403041.219631079</v>
      </c>
      <c r="K1383">
        <v>334945.37106032303</v>
      </c>
      <c r="L1383">
        <v>371604.4921875</v>
      </c>
      <c r="M1383">
        <v>303047.81095872802</v>
      </c>
      <c r="N1383">
        <v>208280.79554871199</v>
      </c>
      <c r="O1383">
        <v>109608.93857407301</v>
      </c>
      <c r="P1383">
        <v>133499.822695696</v>
      </c>
      <c r="Q1383">
        <v>26203.528120820702</v>
      </c>
    </row>
    <row r="1384" spans="1:17" x14ac:dyDescent="0.35">
      <c r="A1384" t="s">
        <v>154</v>
      </c>
      <c r="B1384" t="s">
        <v>8195</v>
      </c>
      <c r="C1384" t="s">
        <v>8196</v>
      </c>
      <c r="D1384">
        <v>0</v>
      </c>
      <c r="E1384">
        <v>22</v>
      </c>
      <c r="F1384">
        <v>3</v>
      </c>
      <c r="G1384">
        <v>9</v>
      </c>
      <c r="H1384">
        <v>3</v>
      </c>
      <c r="I1384">
        <v>144</v>
      </c>
      <c r="J1384">
        <v>638789.253253059</v>
      </c>
      <c r="K1384">
        <v>508577.32441162801</v>
      </c>
      <c r="L1384">
        <v>376532.0703125</v>
      </c>
      <c r="M1384">
        <v>357762.81011981599</v>
      </c>
      <c r="N1384">
        <v>46330.453168846601</v>
      </c>
      <c r="O1384" t="s">
        <v>732</v>
      </c>
      <c r="P1384" t="s">
        <v>732</v>
      </c>
      <c r="Q1384" t="s">
        <v>732</v>
      </c>
    </row>
    <row r="1385" spans="1:17" x14ac:dyDescent="0.35">
      <c r="A1385" t="s">
        <v>154</v>
      </c>
      <c r="B1385" t="s">
        <v>8197</v>
      </c>
      <c r="C1385" t="s">
        <v>8198</v>
      </c>
      <c r="D1385">
        <v>0</v>
      </c>
      <c r="E1385">
        <v>21</v>
      </c>
      <c r="F1385">
        <v>4</v>
      </c>
      <c r="G1385">
        <v>13</v>
      </c>
      <c r="H1385">
        <v>4</v>
      </c>
      <c r="I1385">
        <v>192</v>
      </c>
      <c r="J1385">
        <v>231243.655699044</v>
      </c>
      <c r="K1385">
        <v>184223.217787014</v>
      </c>
      <c r="L1385">
        <v>233226.62109375</v>
      </c>
      <c r="M1385">
        <v>184791.20643331899</v>
      </c>
      <c r="N1385" t="s">
        <v>732</v>
      </c>
      <c r="O1385">
        <v>30900.732134624901</v>
      </c>
      <c r="P1385" t="s">
        <v>732</v>
      </c>
      <c r="Q1385" t="s">
        <v>732</v>
      </c>
    </row>
    <row r="1386" spans="1:17" x14ac:dyDescent="0.35">
      <c r="A1386" t="s">
        <v>154</v>
      </c>
      <c r="B1386" t="s">
        <v>8199</v>
      </c>
      <c r="C1386" t="s">
        <v>8200</v>
      </c>
      <c r="D1386">
        <v>0</v>
      </c>
      <c r="E1386">
        <v>16</v>
      </c>
      <c r="F1386">
        <v>4</v>
      </c>
      <c r="G1386">
        <v>13</v>
      </c>
      <c r="H1386">
        <v>4</v>
      </c>
      <c r="I1386">
        <v>260</v>
      </c>
      <c r="J1386">
        <v>146254.03439175501</v>
      </c>
      <c r="K1386">
        <v>337187.164766923</v>
      </c>
      <c r="L1386">
        <v>238325.015625</v>
      </c>
      <c r="M1386">
        <v>119778.190384869</v>
      </c>
      <c r="N1386">
        <v>177701.55358883101</v>
      </c>
      <c r="O1386">
        <v>123504.238135908</v>
      </c>
      <c r="P1386">
        <v>127765.721294166</v>
      </c>
      <c r="Q1386" t="s">
        <v>732</v>
      </c>
    </row>
    <row r="1387" spans="1:17" x14ac:dyDescent="0.35">
      <c r="A1387" t="s">
        <v>154</v>
      </c>
      <c r="B1387" t="s">
        <v>8201</v>
      </c>
      <c r="C1387" t="s">
        <v>8202</v>
      </c>
      <c r="D1387">
        <v>0</v>
      </c>
      <c r="E1387">
        <v>25</v>
      </c>
      <c r="F1387">
        <v>1</v>
      </c>
      <c r="G1387">
        <v>9</v>
      </c>
      <c r="H1387">
        <v>1</v>
      </c>
      <c r="I1387">
        <v>72</v>
      </c>
      <c r="J1387">
        <v>4122861.23598092</v>
      </c>
      <c r="K1387">
        <v>5708726.3523953101</v>
      </c>
      <c r="L1387">
        <v>3398205.25</v>
      </c>
      <c r="M1387">
        <v>3983420.0446986202</v>
      </c>
      <c r="N1387" t="s">
        <v>732</v>
      </c>
      <c r="O1387" t="s">
        <v>732</v>
      </c>
      <c r="P1387" t="s">
        <v>732</v>
      </c>
      <c r="Q1387" t="s">
        <v>732</v>
      </c>
    </row>
    <row r="1388" spans="1:17" x14ac:dyDescent="0.35">
      <c r="A1388" t="s">
        <v>154</v>
      </c>
      <c r="B1388" t="s">
        <v>8203</v>
      </c>
      <c r="C1388" t="s">
        <v>8204</v>
      </c>
      <c r="D1388">
        <v>0</v>
      </c>
      <c r="E1388">
        <v>42</v>
      </c>
      <c r="F1388">
        <v>5</v>
      </c>
      <c r="G1388">
        <v>17</v>
      </c>
      <c r="H1388">
        <v>5</v>
      </c>
      <c r="I1388">
        <v>144</v>
      </c>
      <c r="J1388">
        <v>219695.39073479001</v>
      </c>
      <c r="K1388">
        <v>220113.160362642</v>
      </c>
      <c r="L1388">
        <v>245670.765625</v>
      </c>
      <c r="M1388">
        <v>91570.334003251701</v>
      </c>
      <c r="N1388">
        <v>1173511.17492882</v>
      </c>
      <c r="O1388">
        <v>934314.78407517902</v>
      </c>
      <c r="P1388">
        <v>634108.78823614004</v>
      </c>
      <c r="Q1388">
        <v>294106.91467683599</v>
      </c>
    </row>
    <row r="1389" spans="1:17" x14ac:dyDescent="0.35">
      <c r="A1389" t="s">
        <v>154</v>
      </c>
      <c r="B1389" t="s">
        <v>8205</v>
      </c>
      <c r="C1389" t="s">
        <v>8206</v>
      </c>
      <c r="D1389">
        <v>0</v>
      </c>
      <c r="E1389">
        <v>26</v>
      </c>
      <c r="F1389">
        <v>3</v>
      </c>
      <c r="G1389">
        <v>13</v>
      </c>
      <c r="H1389">
        <v>3</v>
      </c>
      <c r="I1389">
        <v>87</v>
      </c>
      <c r="J1389">
        <v>337007.07321427303</v>
      </c>
      <c r="K1389">
        <v>291467.58084572398</v>
      </c>
      <c r="L1389">
        <v>136377.9375</v>
      </c>
      <c r="M1389">
        <v>488459.54467243602</v>
      </c>
      <c r="N1389">
        <v>716300.28648957401</v>
      </c>
      <c r="O1389">
        <v>497379.52461337298</v>
      </c>
      <c r="P1389">
        <v>1138437.4124038799</v>
      </c>
      <c r="Q1389">
        <v>499378.04955293</v>
      </c>
    </row>
    <row r="1390" spans="1:17" x14ac:dyDescent="0.35">
      <c r="A1390" t="s">
        <v>154</v>
      </c>
      <c r="B1390" t="s">
        <v>8207</v>
      </c>
      <c r="C1390" t="s">
        <v>8208</v>
      </c>
      <c r="D1390">
        <v>0</v>
      </c>
      <c r="E1390">
        <v>10</v>
      </c>
      <c r="F1390">
        <v>4</v>
      </c>
      <c r="G1390">
        <v>11</v>
      </c>
      <c r="H1390">
        <v>4</v>
      </c>
      <c r="I1390">
        <v>376</v>
      </c>
      <c r="J1390">
        <v>150976.853721739</v>
      </c>
      <c r="K1390">
        <v>190515.16705201301</v>
      </c>
      <c r="L1390">
        <v>204477.16015625</v>
      </c>
      <c r="M1390">
        <v>186604.42366562501</v>
      </c>
      <c r="N1390" t="s">
        <v>732</v>
      </c>
      <c r="O1390">
        <v>47526.658893040199</v>
      </c>
      <c r="P1390" t="s">
        <v>732</v>
      </c>
      <c r="Q1390" t="s">
        <v>732</v>
      </c>
    </row>
    <row r="1391" spans="1:17" x14ac:dyDescent="0.35">
      <c r="A1391" t="s">
        <v>154</v>
      </c>
      <c r="B1391" t="s">
        <v>8209</v>
      </c>
      <c r="C1391" t="s">
        <v>8210</v>
      </c>
      <c r="D1391">
        <v>0</v>
      </c>
      <c r="E1391">
        <v>23</v>
      </c>
      <c r="F1391">
        <v>3</v>
      </c>
      <c r="G1391">
        <v>12</v>
      </c>
      <c r="H1391">
        <v>3</v>
      </c>
      <c r="I1391">
        <v>191</v>
      </c>
      <c r="J1391">
        <v>240046.805052565</v>
      </c>
      <c r="K1391">
        <v>289881.37570820499</v>
      </c>
      <c r="L1391">
        <v>299497.7578125</v>
      </c>
      <c r="M1391">
        <v>139360.37202305099</v>
      </c>
      <c r="N1391" t="s">
        <v>732</v>
      </c>
      <c r="O1391">
        <v>49243.591397570897</v>
      </c>
      <c r="P1391" t="s">
        <v>732</v>
      </c>
      <c r="Q1391" t="s">
        <v>732</v>
      </c>
    </row>
    <row r="1392" spans="1:17" x14ac:dyDescent="0.35">
      <c r="A1392" t="s">
        <v>154</v>
      </c>
      <c r="B1392" t="s">
        <v>8211</v>
      </c>
      <c r="C1392" t="s">
        <v>8212</v>
      </c>
      <c r="D1392">
        <v>0</v>
      </c>
      <c r="E1392">
        <v>8</v>
      </c>
      <c r="F1392">
        <v>4</v>
      </c>
      <c r="G1392">
        <v>5</v>
      </c>
      <c r="H1392">
        <v>4</v>
      </c>
      <c r="I1392">
        <v>488</v>
      </c>
      <c r="J1392">
        <v>94847.914101052898</v>
      </c>
      <c r="K1392">
        <v>119129.49757787</v>
      </c>
      <c r="L1392">
        <v>120687.95703125</v>
      </c>
      <c r="M1392">
        <v>77232.073543124003</v>
      </c>
      <c r="N1392">
        <v>91706.426040055303</v>
      </c>
      <c r="O1392">
        <v>86154.863861845501</v>
      </c>
      <c r="P1392">
        <v>35914.691609785601</v>
      </c>
      <c r="Q1392" t="s">
        <v>732</v>
      </c>
    </row>
    <row r="1393" spans="1:17" x14ac:dyDescent="0.35">
      <c r="A1393" t="s">
        <v>154</v>
      </c>
      <c r="B1393" t="s">
        <v>8213</v>
      </c>
      <c r="C1393" t="s">
        <v>8214</v>
      </c>
      <c r="D1393">
        <v>0</v>
      </c>
      <c r="E1393">
        <v>33</v>
      </c>
      <c r="F1393">
        <v>4</v>
      </c>
      <c r="G1393">
        <v>20</v>
      </c>
      <c r="H1393">
        <v>4</v>
      </c>
      <c r="I1393">
        <v>110</v>
      </c>
      <c r="J1393">
        <v>140715.91307050001</v>
      </c>
      <c r="K1393">
        <v>140385.70051705299</v>
      </c>
      <c r="L1393">
        <v>182691.12890625</v>
      </c>
      <c r="M1393">
        <v>128519.910013468</v>
      </c>
      <c r="N1393">
        <v>595564.95992798405</v>
      </c>
      <c r="O1393">
        <v>1587983.5787084301</v>
      </c>
      <c r="P1393">
        <v>478129.68907596101</v>
      </c>
      <c r="Q1393">
        <v>224063.43766054101</v>
      </c>
    </row>
    <row r="1394" spans="1:17" x14ac:dyDescent="0.35">
      <c r="A1394" t="s">
        <v>154</v>
      </c>
      <c r="B1394" t="s">
        <v>8215</v>
      </c>
      <c r="C1394" t="s">
        <v>8216</v>
      </c>
      <c r="D1394">
        <v>0</v>
      </c>
      <c r="E1394">
        <v>12</v>
      </c>
      <c r="F1394">
        <v>4</v>
      </c>
      <c r="G1394">
        <v>7</v>
      </c>
      <c r="H1394">
        <v>4</v>
      </c>
      <c r="I1394">
        <v>344</v>
      </c>
      <c r="J1394">
        <v>230646.11031347999</v>
      </c>
      <c r="K1394">
        <v>253976.49497777701</v>
      </c>
      <c r="L1394">
        <v>221727.8515625</v>
      </c>
      <c r="M1394">
        <v>170340.76777164501</v>
      </c>
      <c r="N1394">
        <v>66770.167147426197</v>
      </c>
      <c r="O1394" t="s">
        <v>732</v>
      </c>
      <c r="P1394">
        <v>67747.929476912599</v>
      </c>
      <c r="Q1394" t="s">
        <v>732</v>
      </c>
    </row>
    <row r="1395" spans="1:17" x14ac:dyDescent="0.35">
      <c r="A1395" t="s">
        <v>154</v>
      </c>
      <c r="B1395" t="s">
        <v>8217</v>
      </c>
      <c r="C1395" t="s">
        <v>8218</v>
      </c>
      <c r="D1395">
        <v>0</v>
      </c>
      <c r="E1395">
        <v>16</v>
      </c>
      <c r="F1395">
        <v>5</v>
      </c>
      <c r="G1395">
        <v>54</v>
      </c>
      <c r="H1395">
        <v>5</v>
      </c>
      <c r="I1395">
        <v>389</v>
      </c>
      <c r="J1395">
        <v>44156.6497540934</v>
      </c>
      <c r="K1395">
        <v>40525.413607326998</v>
      </c>
      <c r="L1395">
        <v>35104.1015625</v>
      </c>
      <c r="M1395">
        <v>28350.184064991201</v>
      </c>
      <c r="N1395">
        <v>99348.594313004607</v>
      </c>
      <c r="O1395">
        <v>206789.36655708001</v>
      </c>
      <c r="P1395">
        <v>101020.447917428</v>
      </c>
      <c r="Q1395">
        <v>72733.136278076199</v>
      </c>
    </row>
    <row r="1396" spans="1:17" x14ac:dyDescent="0.35">
      <c r="A1396" t="s">
        <v>154</v>
      </c>
      <c r="B1396" t="s">
        <v>8219</v>
      </c>
      <c r="C1396" t="s">
        <v>8220</v>
      </c>
      <c r="D1396">
        <v>0</v>
      </c>
      <c r="E1396">
        <v>30</v>
      </c>
      <c r="F1396">
        <v>4</v>
      </c>
      <c r="G1396">
        <v>12</v>
      </c>
      <c r="H1396">
        <v>4</v>
      </c>
      <c r="I1396">
        <v>130</v>
      </c>
      <c r="J1396">
        <v>391883.23521648999</v>
      </c>
      <c r="K1396">
        <v>459470.12142053002</v>
      </c>
      <c r="L1396">
        <v>402173.38671875</v>
      </c>
      <c r="M1396">
        <v>219250.416310517</v>
      </c>
      <c r="N1396">
        <v>77413.823824484803</v>
      </c>
      <c r="O1396">
        <v>114640.114046032</v>
      </c>
      <c r="P1396">
        <v>39680.949697780103</v>
      </c>
      <c r="Q1396" t="s">
        <v>732</v>
      </c>
    </row>
    <row r="1397" spans="1:17" x14ac:dyDescent="0.35">
      <c r="A1397" t="s">
        <v>154</v>
      </c>
      <c r="B1397" t="s">
        <v>8221</v>
      </c>
      <c r="C1397" t="s">
        <v>8222</v>
      </c>
      <c r="D1397">
        <v>0</v>
      </c>
      <c r="E1397">
        <v>12</v>
      </c>
      <c r="F1397">
        <v>3</v>
      </c>
      <c r="G1397">
        <v>4</v>
      </c>
      <c r="H1397">
        <v>3</v>
      </c>
      <c r="I1397">
        <v>377</v>
      </c>
      <c r="J1397">
        <v>20123.518563846101</v>
      </c>
      <c r="K1397" t="s">
        <v>732</v>
      </c>
      <c r="L1397">
        <v>31213.75390625</v>
      </c>
      <c r="M1397">
        <v>30579.733956428201</v>
      </c>
      <c r="N1397" t="s">
        <v>732</v>
      </c>
      <c r="O1397" t="s">
        <v>732</v>
      </c>
      <c r="P1397" t="s">
        <v>732</v>
      </c>
      <c r="Q1397" t="s">
        <v>732</v>
      </c>
    </row>
    <row r="1398" spans="1:17" x14ac:dyDescent="0.35">
      <c r="A1398" t="s">
        <v>154</v>
      </c>
      <c r="B1398" t="s">
        <v>8223</v>
      </c>
      <c r="C1398" t="s">
        <v>8224</v>
      </c>
      <c r="D1398">
        <v>0</v>
      </c>
      <c r="E1398">
        <v>17</v>
      </c>
      <c r="F1398">
        <v>4</v>
      </c>
      <c r="G1398">
        <v>9</v>
      </c>
      <c r="H1398">
        <v>4</v>
      </c>
      <c r="I1398">
        <v>252</v>
      </c>
      <c r="J1398">
        <v>1535938.2792561101</v>
      </c>
      <c r="K1398">
        <v>1646797.7763085801</v>
      </c>
      <c r="L1398">
        <v>1914690.80859375</v>
      </c>
      <c r="M1398">
        <v>1420450.44185138</v>
      </c>
      <c r="N1398" t="s">
        <v>732</v>
      </c>
      <c r="O1398" t="s">
        <v>732</v>
      </c>
      <c r="P1398" t="s">
        <v>732</v>
      </c>
      <c r="Q1398" t="s">
        <v>732</v>
      </c>
    </row>
    <row r="1399" spans="1:17" x14ac:dyDescent="0.35">
      <c r="A1399" t="s">
        <v>154</v>
      </c>
      <c r="B1399" t="s">
        <v>8225</v>
      </c>
      <c r="C1399" t="s">
        <v>8226</v>
      </c>
      <c r="D1399">
        <v>0</v>
      </c>
      <c r="E1399">
        <v>6</v>
      </c>
      <c r="F1399">
        <v>5</v>
      </c>
      <c r="G1399">
        <v>7</v>
      </c>
      <c r="H1399">
        <v>5</v>
      </c>
      <c r="I1399">
        <v>1022</v>
      </c>
      <c r="J1399">
        <v>301162.47570831899</v>
      </c>
      <c r="K1399">
        <v>402037.105967774</v>
      </c>
      <c r="L1399">
        <v>94363.177734375</v>
      </c>
      <c r="M1399">
        <v>473641.970022291</v>
      </c>
      <c r="N1399">
        <v>363868.083221187</v>
      </c>
      <c r="O1399">
        <v>777212.48603218899</v>
      </c>
      <c r="P1399">
        <v>105503.20577590899</v>
      </c>
      <c r="Q1399">
        <v>497366.161155682</v>
      </c>
    </row>
    <row r="1400" spans="1:17" x14ac:dyDescent="0.35">
      <c r="A1400" t="s">
        <v>154</v>
      </c>
      <c r="B1400" t="s">
        <v>8227</v>
      </c>
      <c r="C1400" t="s">
        <v>8228</v>
      </c>
      <c r="D1400">
        <v>0</v>
      </c>
      <c r="E1400">
        <v>31</v>
      </c>
      <c r="F1400">
        <v>4</v>
      </c>
      <c r="G1400">
        <v>8</v>
      </c>
      <c r="H1400">
        <v>4</v>
      </c>
      <c r="I1400">
        <v>154</v>
      </c>
      <c r="J1400">
        <v>119110.609609691</v>
      </c>
      <c r="K1400">
        <v>230335.23238723099</v>
      </c>
      <c r="L1400">
        <v>257037.1953125</v>
      </c>
      <c r="M1400">
        <v>144060.73718393501</v>
      </c>
      <c r="N1400">
        <v>216470.511138726</v>
      </c>
      <c r="O1400">
        <v>154085.774939714</v>
      </c>
      <c r="P1400">
        <v>98164.337239133107</v>
      </c>
      <c r="Q1400">
        <v>46822.5337838946</v>
      </c>
    </row>
    <row r="1401" spans="1:17" x14ac:dyDescent="0.35">
      <c r="A1401" t="s">
        <v>154</v>
      </c>
      <c r="B1401" t="s">
        <v>8229</v>
      </c>
      <c r="C1401" t="s">
        <v>8230</v>
      </c>
      <c r="D1401">
        <v>0</v>
      </c>
      <c r="E1401">
        <v>15</v>
      </c>
      <c r="F1401">
        <v>3</v>
      </c>
      <c r="G1401">
        <v>19</v>
      </c>
      <c r="H1401">
        <v>3</v>
      </c>
      <c r="I1401">
        <v>206</v>
      </c>
      <c r="J1401">
        <v>187502.97676583999</v>
      </c>
      <c r="K1401">
        <v>219815.734094493</v>
      </c>
      <c r="L1401">
        <v>189534.859375</v>
      </c>
      <c r="M1401">
        <v>186981.394254721</v>
      </c>
      <c r="N1401" t="s">
        <v>732</v>
      </c>
      <c r="O1401" t="s">
        <v>732</v>
      </c>
      <c r="P1401" t="s">
        <v>732</v>
      </c>
      <c r="Q1401" t="s">
        <v>732</v>
      </c>
    </row>
    <row r="1402" spans="1:17" x14ac:dyDescent="0.35">
      <c r="A1402" t="s">
        <v>154</v>
      </c>
      <c r="B1402" t="s">
        <v>8231</v>
      </c>
      <c r="C1402" t="s">
        <v>8232</v>
      </c>
      <c r="D1402">
        <v>0</v>
      </c>
      <c r="E1402">
        <v>18</v>
      </c>
      <c r="F1402">
        <v>3</v>
      </c>
      <c r="G1402">
        <v>5</v>
      </c>
      <c r="H1402">
        <v>3</v>
      </c>
      <c r="I1402">
        <v>210</v>
      </c>
      <c r="J1402">
        <v>140906.18052384601</v>
      </c>
      <c r="K1402">
        <v>155621.378901752</v>
      </c>
      <c r="L1402">
        <v>196053.4453125</v>
      </c>
      <c r="M1402">
        <v>151020.03548162</v>
      </c>
      <c r="N1402" t="s">
        <v>732</v>
      </c>
      <c r="O1402" t="s">
        <v>732</v>
      </c>
      <c r="P1402" t="s">
        <v>732</v>
      </c>
      <c r="Q1402" t="s">
        <v>732</v>
      </c>
    </row>
    <row r="1403" spans="1:17" x14ac:dyDescent="0.35">
      <c r="A1403" t="s">
        <v>154</v>
      </c>
      <c r="B1403" t="s">
        <v>8233</v>
      </c>
      <c r="C1403" t="s">
        <v>8234</v>
      </c>
      <c r="D1403">
        <v>0</v>
      </c>
      <c r="E1403">
        <v>37</v>
      </c>
      <c r="F1403">
        <v>3</v>
      </c>
      <c r="G1403">
        <v>29</v>
      </c>
      <c r="H1403">
        <v>3</v>
      </c>
      <c r="I1403">
        <v>86</v>
      </c>
      <c r="J1403">
        <v>2192242.3616877701</v>
      </c>
      <c r="K1403">
        <v>651303.54926168802</v>
      </c>
      <c r="L1403">
        <v>406418.671875</v>
      </c>
      <c r="M1403">
        <v>830272.885432482</v>
      </c>
      <c r="N1403">
        <v>728774.84264225303</v>
      </c>
      <c r="O1403">
        <v>190372.18946344999</v>
      </c>
      <c r="P1403">
        <v>297546.31685838901</v>
      </c>
      <c r="Q1403">
        <v>127463.613108513</v>
      </c>
    </row>
    <row r="1404" spans="1:17" x14ac:dyDescent="0.35">
      <c r="A1404" t="s">
        <v>154</v>
      </c>
      <c r="B1404" t="s">
        <v>8235</v>
      </c>
      <c r="C1404" t="s">
        <v>8236</v>
      </c>
      <c r="D1404">
        <v>0</v>
      </c>
      <c r="E1404">
        <v>16</v>
      </c>
      <c r="F1404">
        <v>4</v>
      </c>
      <c r="G1404">
        <v>9</v>
      </c>
      <c r="H1404">
        <v>4</v>
      </c>
      <c r="I1404">
        <v>316</v>
      </c>
      <c r="J1404">
        <v>83072.197992697606</v>
      </c>
      <c r="K1404">
        <v>106294.736388597</v>
      </c>
      <c r="L1404">
        <v>130563.3125</v>
      </c>
      <c r="M1404">
        <v>94722.991741550504</v>
      </c>
      <c r="N1404" t="s">
        <v>732</v>
      </c>
      <c r="O1404" t="s">
        <v>732</v>
      </c>
      <c r="P1404" t="s">
        <v>732</v>
      </c>
      <c r="Q1404" t="s">
        <v>732</v>
      </c>
    </row>
    <row r="1405" spans="1:17" x14ac:dyDescent="0.35">
      <c r="A1405" t="s">
        <v>154</v>
      </c>
      <c r="B1405" t="s">
        <v>8237</v>
      </c>
      <c r="C1405" t="s">
        <v>8238</v>
      </c>
      <c r="D1405">
        <v>0</v>
      </c>
      <c r="E1405">
        <v>9</v>
      </c>
      <c r="F1405">
        <v>3</v>
      </c>
      <c r="G1405">
        <v>9</v>
      </c>
      <c r="H1405">
        <v>3</v>
      </c>
      <c r="I1405">
        <v>294</v>
      </c>
      <c r="J1405">
        <v>64031.940607761397</v>
      </c>
      <c r="K1405">
        <v>79110.250016063001</v>
      </c>
      <c r="L1405">
        <v>73016.640625</v>
      </c>
      <c r="M1405">
        <v>70195.821732872006</v>
      </c>
      <c r="N1405">
        <v>103367.899078235</v>
      </c>
      <c r="O1405">
        <v>145060.66069948499</v>
      </c>
      <c r="P1405">
        <v>94185.460945725703</v>
      </c>
      <c r="Q1405">
        <v>66622.602940510696</v>
      </c>
    </row>
    <row r="1406" spans="1:17" x14ac:dyDescent="0.35">
      <c r="A1406" t="s">
        <v>154</v>
      </c>
      <c r="B1406" t="s">
        <v>8239</v>
      </c>
      <c r="C1406" t="s">
        <v>8240</v>
      </c>
      <c r="D1406">
        <v>0</v>
      </c>
      <c r="E1406">
        <v>15</v>
      </c>
      <c r="F1406">
        <v>4</v>
      </c>
      <c r="G1406">
        <v>7</v>
      </c>
      <c r="H1406">
        <v>4</v>
      </c>
      <c r="I1406">
        <v>273</v>
      </c>
      <c r="J1406">
        <v>204223.004554518</v>
      </c>
      <c r="K1406">
        <v>274160.198329115</v>
      </c>
      <c r="L1406">
        <v>231304.18212890599</v>
      </c>
      <c r="M1406">
        <v>216035.32213425901</v>
      </c>
      <c r="N1406">
        <v>123970.90101674</v>
      </c>
      <c r="O1406">
        <v>147410.952029001</v>
      </c>
      <c r="P1406">
        <v>50381.359225643399</v>
      </c>
      <c r="Q1406" t="s">
        <v>732</v>
      </c>
    </row>
    <row r="1407" spans="1:17" x14ac:dyDescent="0.35">
      <c r="A1407" t="s">
        <v>154</v>
      </c>
      <c r="B1407" t="s">
        <v>8241</v>
      </c>
      <c r="C1407" t="s">
        <v>8242</v>
      </c>
      <c r="D1407">
        <v>0</v>
      </c>
      <c r="E1407">
        <v>9</v>
      </c>
      <c r="F1407">
        <v>4</v>
      </c>
      <c r="G1407">
        <v>5</v>
      </c>
      <c r="H1407">
        <v>4</v>
      </c>
      <c r="I1407">
        <v>513</v>
      </c>
      <c r="J1407" t="s">
        <v>732</v>
      </c>
      <c r="K1407" t="s">
        <v>732</v>
      </c>
      <c r="L1407" t="s">
        <v>732</v>
      </c>
      <c r="M1407" t="s">
        <v>732</v>
      </c>
      <c r="N1407" t="s">
        <v>732</v>
      </c>
      <c r="O1407" t="s">
        <v>732</v>
      </c>
      <c r="P1407" t="s">
        <v>732</v>
      </c>
      <c r="Q1407" t="s">
        <v>732</v>
      </c>
    </row>
    <row r="1408" spans="1:17" x14ac:dyDescent="0.35">
      <c r="A1408" t="s">
        <v>154</v>
      </c>
      <c r="B1408" t="s">
        <v>8243</v>
      </c>
      <c r="C1408" t="s">
        <v>8244</v>
      </c>
      <c r="D1408">
        <v>0</v>
      </c>
      <c r="E1408">
        <v>13</v>
      </c>
      <c r="F1408">
        <v>4</v>
      </c>
      <c r="G1408">
        <v>5</v>
      </c>
      <c r="H1408">
        <v>4</v>
      </c>
      <c r="I1408">
        <v>334</v>
      </c>
      <c r="J1408">
        <v>50374.467069612401</v>
      </c>
      <c r="K1408">
        <v>48227.396124568302</v>
      </c>
      <c r="L1408">
        <v>73447.798828125</v>
      </c>
      <c r="M1408">
        <v>47025.9937623757</v>
      </c>
      <c r="N1408" t="s">
        <v>732</v>
      </c>
      <c r="O1408" t="s">
        <v>732</v>
      </c>
      <c r="P1408" t="s">
        <v>732</v>
      </c>
      <c r="Q1408" t="s">
        <v>732</v>
      </c>
    </row>
    <row r="1409" spans="1:17" x14ac:dyDescent="0.35">
      <c r="A1409" t="s">
        <v>154</v>
      </c>
      <c r="B1409" t="s">
        <v>8245</v>
      </c>
      <c r="C1409" t="s">
        <v>8246</v>
      </c>
      <c r="D1409">
        <v>0</v>
      </c>
      <c r="E1409">
        <v>19</v>
      </c>
      <c r="F1409">
        <v>2</v>
      </c>
      <c r="G1409">
        <v>6</v>
      </c>
      <c r="H1409">
        <v>2</v>
      </c>
      <c r="I1409">
        <v>160</v>
      </c>
      <c r="J1409">
        <v>344279.43860170402</v>
      </c>
      <c r="K1409">
        <v>324133.77332302299</v>
      </c>
      <c r="L1409">
        <v>254300.265625</v>
      </c>
      <c r="M1409">
        <v>119650.07801502501</v>
      </c>
      <c r="N1409" t="s">
        <v>732</v>
      </c>
      <c r="O1409" t="s">
        <v>732</v>
      </c>
      <c r="P1409" t="s">
        <v>732</v>
      </c>
      <c r="Q1409" t="s">
        <v>732</v>
      </c>
    </row>
    <row r="1410" spans="1:17" x14ac:dyDescent="0.35">
      <c r="A1410" t="s">
        <v>154</v>
      </c>
      <c r="B1410" t="s">
        <v>8247</v>
      </c>
      <c r="C1410" t="s">
        <v>8248</v>
      </c>
      <c r="D1410">
        <v>0</v>
      </c>
      <c r="E1410">
        <v>4</v>
      </c>
      <c r="F1410">
        <v>5</v>
      </c>
      <c r="G1410">
        <v>9</v>
      </c>
      <c r="H1410">
        <v>5</v>
      </c>
      <c r="I1410">
        <v>1406</v>
      </c>
      <c r="J1410">
        <v>108268.057980225</v>
      </c>
      <c r="K1410">
        <v>106905.192932643</v>
      </c>
      <c r="L1410">
        <v>44122.24609375</v>
      </c>
      <c r="M1410">
        <v>29628.739835823701</v>
      </c>
      <c r="N1410">
        <v>22408.460213007202</v>
      </c>
      <c r="O1410">
        <v>64110.149923241399</v>
      </c>
      <c r="P1410" t="s">
        <v>732</v>
      </c>
      <c r="Q1410" t="s">
        <v>732</v>
      </c>
    </row>
    <row r="1411" spans="1:17" x14ac:dyDescent="0.35">
      <c r="A1411" t="s">
        <v>154</v>
      </c>
      <c r="B1411" t="s">
        <v>8249</v>
      </c>
      <c r="C1411" t="s">
        <v>8250</v>
      </c>
      <c r="D1411">
        <v>0</v>
      </c>
      <c r="E1411">
        <v>16</v>
      </c>
      <c r="F1411">
        <v>2</v>
      </c>
      <c r="G1411">
        <v>2</v>
      </c>
      <c r="H1411">
        <v>2</v>
      </c>
      <c r="I1411">
        <v>270</v>
      </c>
      <c r="J1411">
        <v>25112.0868084834</v>
      </c>
      <c r="K1411">
        <v>16837.180213219399</v>
      </c>
      <c r="L1411">
        <v>31942.70703125</v>
      </c>
      <c r="M1411">
        <v>29695.035561295499</v>
      </c>
      <c r="N1411" t="s">
        <v>732</v>
      </c>
      <c r="O1411" t="s">
        <v>732</v>
      </c>
      <c r="P1411" t="s">
        <v>732</v>
      </c>
      <c r="Q1411" t="s">
        <v>732</v>
      </c>
    </row>
    <row r="1412" spans="1:17" x14ac:dyDescent="0.35">
      <c r="A1412" t="s">
        <v>154</v>
      </c>
      <c r="B1412" t="s">
        <v>8251</v>
      </c>
      <c r="C1412" t="s">
        <v>8252</v>
      </c>
      <c r="D1412">
        <v>0</v>
      </c>
      <c r="E1412">
        <v>25</v>
      </c>
      <c r="F1412">
        <v>3</v>
      </c>
      <c r="G1412">
        <v>10</v>
      </c>
      <c r="H1412">
        <v>3</v>
      </c>
      <c r="I1412">
        <v>122</v>
      </c>
      <c r="J1412">
        <v>1453071.95349957</v>
      </c>
      <c r="K1412">
        <v>930613.18795238202</v>
      </c>
      <c r="L1412">
        <v>795396.09375</v>
      </c>
      <c r="M1412">
        <v>660170.331405984</v>
      </c>
      <c r="N1412">
        <v>138314.418947169</v>
      </c>
      <c r="O1412">
        <v>247833.30821663199</v>
      </c>
      <c r="P1412">
        <v>97658.983407709704</v>
      </c>
      <c r="Q1412">
        <v>100036.638093934</v>
      </c>
    </row>
    <row r="1413" spans="1:17" x14ac:dyDescent="0.35">
      <c r="A1413" t="s">
        <v>154</v>
      </c>
      <c r="B1413" t="s">
        <v>8253</v>
      </c>
      <c r="C1413" t="s">
        <v>8254</v>
      </c>
      <c r="D1413">
        <v>0</v>
      </c>
      <c r="E1413">
        <v>5</v>
      </c>
      <c r="F1413">
        <v>5</v>
      </c>
      <c r="G1413">
        <v>8</v>
      </c>
      <c r="H1413">
        <v>5</v>
      </c>
      <c r="I1413">
        <v>1149</v>
      </c>
      <c r="J1413">
        <v>97448.983793766907</v>
      </c>
      <c r="K1413">
        <v>99207.208094065005</v>
      </c>
      <c r="L1413">
        <v>106697.556640625</v>
      </c>
      <c r="M1413">
        <v>46128.343308422198</v>
      </c>
      <c r="N1413" t="s">
        <v>732</v>
      </c>
      <c r="O1413" t="s">
        <v>732</v>
      </c>
      <c r="P1413" t="s">
        <v>732</v>
      </c>
      <c r="Q1413" t="s">
        <v>732</v>
      </c>
    </row>
    <row r="1414" spans="1:17" x14ac:dyDescent="0.35">
      <c r="A1414" t="s">
        <v>154</v>
      </c>
      <c r="B1414" t="s">
        <v>422</v>
      </c>
      <c r="C1414" t="s">
        <v>8255</v>
      </c>
      <c r="D1414">
        <v>0</v>
      </c>
      <c r="E1414">
        <v>22</v>
      </c>
      <c r="F1414">
        <v>2</v>
      </c>
      <c r="G1414">
        <v>11</v>
      </c>
      <c r="H1414">
        <v>2</v>
      </c>
      <c r="I1414">
        <v>176</v>
      </c>
      <c r="J1414">
        <v>645168.02443613799</v>
      </c>
      <c r="K1414">
        <v>655327.57521380903</v>
      </c>
      <c r="L1414">
        <v>662878.9140625</v>
      </c>
      <c r="M1414">
        <v>559912.28413177899</v>
      </c>
      <c r="N1414">
        <v>242006.56556821201</v>
      </c>
      <c r="O1414">
        <v>94523.463669289195</v>
      </c>
      <c r="P1414">
        <v>69911.485426620595</v>
      </c>
      <c r="Q1414" t="s">
        <v>732</v>
      </c>
    </row>
    <row r="1415" spans="1:17" x14ac:dyDescent="0.35">
      <c r="A1415" t="s">
        <v>154</v>
      </c>
      <c r="B1415" t="s">
        <v>8256</v>
      </c>
      <c r="C1415" t="s">
        <v>8257</v>
      </c>
      <c r="D1415">
        <v>0</v>
      </c>
      <c r="E1415">
        <v>8</v>
      </c>
      <c r="F1415">
        <v>4</v>
      </c>
      <c r="G1415">
        <v>4</v>
      </c>
      <c r="H1415">
        <v>4</v>
      </c>
      <c r="I1415">
        <v>415</v>
      </c>
      <c r="J1415">
        <v>104085.514968385</v>
      </c>
      <c r="K1415">
        <v>140479.28614894801</v>
      </c>
      <c r="L1415">
        <v>138488.615234375</v>
      </c>
      <c r="M1415">
        <v>104718.33339229701</v>
      </c>
      <c r="N1415">
        <v>32278.662647643301</v>
      </c>
      <c r="O1415">
        <v>12337.3922725827</v>
      </c>
      <c r="P1415" t="s">
        <v>732</v>
      </c>
      <c r="Q1415" t="s">
        <v>732</v>
      </c>
    </row>
    <row r="1416" spans="1:17" x14ac:dyDescent="0.35">
      <c r="A1416" t="s">
        <v>154</v>
      </c>
      <c r="B1416" t="s">
        <v>8258</v>
      </c>
      <c r="C1416" t="s">
        <v>8259</v>
      </c>
      <c r="D1416">
        <v>0</v>
      </c>
      <c r="E1416">
        <v>27</v>
      </c>
      <c r="F1416">
        <v>4</v>
      </c>
      <c r="G1416">
        <v>5</v>
      </c>
      <c r="H1416">
        <v>4</v>
      </c>
      <c r="I1416">
        <v>164</v>
      </c>
      <c r="J1416">
        <v>72917.238014754301</v>
      </c>
      <c r="K1416">
        <v>77516.044399272607</v>
      </c>
      <c r="L1416">
        <v>76446.984375</v>
      </c>
      <c r="M1416" t="s">
        <v>732</v>
      </c>
      <c r="N1416" t="s">
        <v>732</v>
      </c>
      <c r="O1416" t="s">
        <v>732</v>
      </c>
      <c r="P1416" t="s">
        <v>732</v>
      </c>
      <c r="Q1416" t="s">
        <v>732</v>
      </c>
    </row>
    <row r="1417" spans="1:17" x14ac:dyDescent="0.35">
      <c r="A1417" t="s">
        <v>154</v>
      </c>
      <c r="B1417" t="s">
        <v>8260</v>
      </c>
      <c r="C1417" t="s">
        <v>8261</v>
      </c>
      <c r="D1417">
        <v>0</v>
      </c>
      <c r="E1417">
        <v>14</v>
      </c>
      <c r="F1417">
        <v>4</v>
      </c>
      <c r="G1417">
        <v>10</v>
      </c>
      <c r="H1417">
        <v>4</v>
      </c>
      <c r="I1417">
        <v>284</v>
      </c>
      <c r="J1417">
        <v>85371.284347533903</v>
      </c>
      <c r="K1417">
        <v>134142.581321926</v>
      </c>
      <c r="L1417">
        <v>164459.42578125</v>
      </c>
      <c r="M1417">
        <v>123898.94203819599</v>
      </c>
      <c r="N1417">
        <v>449851.33744967898</v>
      </c>
      <c r="O1417">
        <v>487328.52535555401</v>
      </c>
      <c r="P1417">
        <v>333272.14728796098</v>
      </c>
      <c r="Q1417">
        <v>130290.492599812</v>
      </c>
    </row>
    <row r="1418" spans="1:17" x14ac:dyDescent="0.35">
      <c r="A1418" t="s">
        <v>154</v>
      </c>
      <c r="B1418" t="s">
        <v>8262</v>
      </c>
      <c r="C1418" t="s">
        <v>8263</v>
      </c>
      <c r="D1418">
        <v>0</v>
      </c>
      <c r="E1418">
        <v>23</v>
      </c>
      <c r="F1418">
        <v>4</v>
      </c>
      <c r="G1418">
        <v>11</v>
      </c>
      <c r="H1418">
        <v>4</v>
      </c>
      <c r="I1418">
        <v>215</v>
      </c>
      <c r="J1418">
        <v>86680.498028803893</v>
      </c>
      <c r="K1418">
        <v>49812.469312074398</v>
      </c>
      <c r="L1418">
        <v>54462.7265625</v>
      </c>
      <c r="M1418" t="s">
        <v>732</v>
      </c>
      <c r="N1418" t="s">
        <v>732</v>
      </c>
      <c r="O1418" t="s">
        <v>732</v>
      </c>
      <c r="P1418" t="s">
        <v>732</v>
      </c>
      <c r="Q1418" t="s">
        <v>732</v>
      </c>
    </row>
    <row r="1419" spans="1:17" x14ac:dyDescent="0.35">
      <c r="A1419" t="s">
        <v>154</v>
      </c>
      <c r="B1419" t="s">
        <v>8264</v>
      </c>
      <c r="C1419" t="s">
        <v>8265</v>
      </c>
      <c r="D1419">
        <v>0</v>
      </c>
      <c r="E1419">
        <v>26</v>
      </c>
      <c r="F1419">
        <v>3</v>
      </c>
      <c r="G1419">
        <v>6</v>
      </c>
      <c r="H1419">
        <v>3</v>
      </c>
      <c r="I1419">
        <v>187</v>
      </c>
      <c r="J1419">
        <v>136311.567248012</v>
      </c>
      <c r="K1419">
        <v>139464.46479227001</v>
      </c>
      <c r="L1419">
        <v>172107.2578125</v>
      </c>
      <c r="M1419">
        <v>78397.900842209594</v>
      </c>
      <c r="N1419" t="s">
        <v>732</v>
      </c>
      <c r="O1419">
        <v>38347.635710579001</v>
      </c>
      <c r="P1419">
        <v>121894.27210107</v>
      </c>
      <c r="Q1419" t="s">
        <v>732</v>
      </c>
    </row>
    <row r="1420" spans="1:17" x14ac:dyDescent="0.35">
      <c r="A1420" t="s">
        <v>154</v>
      </c>
      <c r="B1420" t="s">
        <v>8266</v>
      </c>
      <c r="C1420" t="s">
        <v>8267</v>
      </c>
      <c r="D1420">
        <v>0</v>
      </c>
      <c r="E1420">
        <v>16</v>
      </c>
      <c r="F1420">
        <v>3</v>
      </c>
      <c r="G1420">
        <v>11</v>
      </c>
      <c r="H1420">
        <v>3</v>
      </c>
      <c r="I1420">
        <v>232</v>
      </c>
      <c r="J1420">
        <v>206702.20516072001</v>
      </c>
      <c r="K1420">
        <v>153784.78232396799</v>
      </c>
      <c r="L1420">
        <v>154300.59521484401</v>
      </c>
      <c r="M1420">
        <v>196098.164443596</v>
      </c>
      <c r="N1420">
        <v>62513.9605378329</v>
      </c>
      <c r="O1420">
        <v>144434.411705128</v>
      </c>
      <c r="P1420" t="s">
        <v>732</v>
      </c>
      <c r="Q1420" t="s">
        <v>732</v>
      </c>
    </row>
    <row r="1421" spans="1:17" x14ac:dyDescent="0.35">
      <c r="A1421" t="s">
        <v>154</v>
      </c>
      <c r="B1421" t="s">
        <v>8268</v>
      </c>
      <c r="C1421" t="s">
        <v>8269</v>
      </c>
      <c r="D1421">
        <v>0</v>
      </c>
      <c r="E1421">
        <v>15</v>
      </c>
      <c r="F1421">
        <v>2</v>
      </c>
      <c r="G1421">
        <v>4</v>
      </c>
      <c r="H1421">
        <v>2</v>
      </c>
      <c r="I1421">
        <v>219</v>
      </c>
      <c r="J1421" t="s">
        <v>732</v>
      </c>
      <c r="K1421" t="s">
        <v>732</v>
      </c>
      <c r="L1421" t="s">
        <v>732</v>
      </c>
      <c r="M1421" t="s">
        <v>732</v>
      </c>
      <c r="N1421">
        <v>46159.478759405501</v>
      </c>
      <c r="O1421">
        <v>24283.449048833001</v>
      </c>
      <c r="P1421">
        <v>115148.526139924</v>
      </c>
      <c r="Q1421" t="s">
        <v>732</v>
      </c>
    </row>
    <row r="1422" spans="1:17" x14ac:dyDescent="0.35">
      <c r="A1422" t="s">
        <v>154</v>
      </c>
      <c r="B1422" t="s">
        <v>8270</v>
      </c>
      <c r="C1422" t="s">
        <v>8271</v>
      </c>
      <c r="D1422">
        <v>0</v>
      </c>
      <c r="E1422">
        <v>30</v>
      </c>
      <c r="F1422">
        <v>3</v>
      </c>
      <c r="G1422">
        <v>25</v>
      </c>
      <c r="H1422">
        <v>3</v>
      </c>
      <c r="I1422">
        <v>132</v>
      </c>
      <c r="J1422">
        <v>1912785.6661505301</v>
      </c>
      <c r="K1422">
        <v>1672136.7436738301</v>
      </c>
      <c r="L1422">
        <v>725139.39453125</v>
      </c>
      <c r="M1422">
        <v>437731.92172661598</v>
      </c>
      <c r="N1422">
        <v>1149469.5317963599</v>
      </c>
      <c r="O1422">
        <v>388129.70690450899</v>
      </c>
      <c r="P1422">
        <v>628415.54063247296</v>
      </c>
      <c r="Q1422">
        <v>241608.412273428</v>
      </c>
    </row>
    <row r="1423" spans="1:17" x14ac:dyDescent="0.35">
      <c r="A1423" t="s">
        <v>154</v>
      </c>
      <c r="B1423" t="s">
        <v>8272</v>
      </c>
      <c r="C1423" t="s">
        <v>8273</v>
      </c>
      <c r="D1423">
        <v>0</v>
      </c>
      <c r="E1423">
        <v>34</v>
      </c>
      <c r="F1423">
        <v>3</v>
      </c>
      <c r="G1423">
        <v>4</v>
      </c>
      <c r="H1423">
        <v>3</v>
      </c>
      <c r="I1423">
        <v>142</v>
      </c>
      <c r="J1423">
        <v>676557.33507652197</v>
      </c>
      <c r="K1423">
        <v>538107.57230670506</v>
      </c>
      <c r="L1423">
        <v>767320.4765625</v>
      </c>
      <c r="M1423">
        <v>1040812.45345606</v>
      </c>
      <c r="N1423">
        <v>1775943.71801143</v>
      </c>
      <c r="O1423">
        <v>2099743.0849605901</v>
      </c>
      <c r="P1423">
        <v>3513038.8428963199</v>
      </c>
      <c r="Q1423">
        <v>1178617.53740496</v>
      </c>
    </row>
    <row r="1424" spans="1:17" x14ac:dyDescent="0.35">
      <c r="A1424" t="s">
        <v>154</v>
      </c>
      <c r="B1424" t="s">
        <v>8274</v>
      </c>
      <c r="C1424" t="s">
        <v>8275</v>
      </c>
      <c r="D1424">
        <v>0</v>
      </c>
      <c r="E1424">
        <v>19</v>
      </c>
      <c r="F1424">
        <v>5</v>
      </c>
      <c r="G1424">
        <v>6</v>
      </c>
      <c r="H1424">
        <v>5</v>
      </c>
      <c r="I1424">
        <v>331</v>
      </c>
      <c r="J1424">
        <v>216748.58068713199</v>
      </c>
      <c r="K1424">
        <v>220104.97805429599</v>
      </c>
      <c r="L1424">
        <v>343333.74609375</v>
      </c>
      <c r="M1424">
        <v>111689.703612326</v>
      </c>
      <c r="N1424" t="s">
        <v>732</v>
      </c>
      <c r="O1424" t="s">
        <v>732</v>
      </c>
      <c r="P1424" t="s">
        <v>732</v>
      </c>
      <c r="Q1424" t="s">
        <v>732</v>
      </c>
    </row>
    <row r="1425" spans="1:17" x14ac:dyDescent="0.35">
      <c r="A1425" t="s">
        <v>154</v>
      </c>
      <c r="B1425" t="s">
        <v>8276</v>
      </c>
      <c r="C1425" t="s">
        <v>8277</v>
      </c>
      <c r="D1425">
        <v>0</v>
      </c>
      <c r="E1425">
        <v>19</v>
      </c>
      <c r="F1425">
        <v>4</v>
      </c>
      <c r="G1425">
        <v>14</v>
      </c>
      <c r="H1425">
        <v>4</v>
      </c>
      <c r="I1425">
        <v>221</v>
      </c>
      <c r="J1425">
        <v>312420.53310701798</v>
      </c>
      <c r="K1425">
        <v>211623.904050913</v>
      </c>
      <c r="L1425">
        <v>202916.328125</v>
      </c>
      <c r="M1425">
        <v>193304.20004007799</v>
      </c>
      <c r="N1425">
        <v>129803.029652827</v>
      </c>
      <c r="O1425">
        <v>100528.95785103401</v>
      </c>
      <c r="P1425">
        <v>74319.769552179903</v>
      </c>
      <c r="Q1425">
        <v>24333.1355661661</v>
      </c>
    </row>
    <row r="1426" spans="1:17" x14ac:dyDescent="0.35">
      <c r="A1426" t="s">
        <v>154</v>
      </c>
      <c r="B1426" t="s">
        <v>8278</v>
      </c>
      <c r="C1426" t="s">
        <v>8279</v>
      </c>
      <c r="D1426">
        <v>0</v>
      </c>
      <c r="E1426">
        <v>28</v>
      </c>
      <c r="F1426">
        <v>3</v>
      </c>
      <c r="G1426">
        <v>4</v>
      </c>
      <c r="H1426">
        <v>3</v>
      </c>
      <c r="I1426">
        <v>131</v>
      </c>
      <c r="J1426">
        <v>395803.05342706398</v>
      </c>
      <c r="K1426">
        <v>127292.17862814901</v>
      </c>
      <c r="L1426">
        <v>73553.515625</v>
      </c>
      <c r="M1426">
        <v>59499.468388711502</v>
      </c>
      <c r="N1426" t="s">
        <v>732</v>
      </c>
      <c r="O1426" t="s">
        <v>732</v>
      </c>
      <c r="P1426" t="s">
        <v>732</v>
      </c>
      <c r="Q1426" t="s">
        <v>732</v>
      </c>
    </row>
    <row r="1427" spans="1:17" x14ac:dyDescent="0.35">
      <c r="A1427" t="s">
        <v>154</v>
      </c>
      <c r="B1427" t="s">
        <v>8280</v>
      </c>
      <c r="C1427" t="s">
        <v>8281</v>
      </c>
      <c r="D1427">
        <v>0</v>
      </c>
      <c r="E1427">
        <v>41</v>
      </c>
      <c r="F1427">
        <v>4</v>
      </c>
      <c r="G1427">
        <v>12</v>
      </c>
      <c r="H1427">
        <v>4</v>
      </c>
      <c r="I1427">
        <v>94</v>
      </c>
      <c r="J1427">
        <v>420367.255723393</v>
      </c>
      <c r="K1427">
        <v>250379.019546333</v>
      </c>
      <c r="L1427">
        <v>214386.71484375</v>
      </c>
      <c r="M1427">
        <v>158144.71512150901</v>
      </c>
      <c r="N1427">
        <v>103270.671803725</v>
      </c>
      <c r="O1427">
        <v>306653.69835697103</v>
      </c>
      <c r="P1427">
        <v>76825.334249782405</v>
      </c>
      <c r="Q1427" t="s">
        <v>732</v>
      </c>
    </row>
    <row r="1428" spans="1:17" x14ac:dyDescent="0.35">
      <c r="A1428" t="s">
        <v>154</v>
      </c>
      <c r="B1428" t="s">
        <v>8282</v>
      </c>
      <c r="C1428" t="s">
        <v>8283</v>
      </c>
      <c r="D1428">
        <v>0</v>
      </c>
      <c r="E1428">
        <v>12</v>
      </c>
      <c r="F1428">
        <v>4</v>
      </c>
      <c r="G1428">
        <v>4</v>
      </c>
      <c r="H1428">
        <v>4</v>
      </c>
      <c r="I1428">
        <v>485</v>
      </c>
      <c r="J1428">
        <v>55495.253077752299</v>
      </c>
      <c r="K1428">
        <v>48061.4297162121</v>
      </c>
      <c r="L1428">
        <v>54686.21875</v>
      </c>
      <c r="M1428">
        <v>65909.542294465107</v>
      </c>
      <c r="N1428" t="s">
        <v>732</v>
      </c>
      <c r="O1428" t="s">
        <v>732</v>
      </c>
      <c r="P1428" t="s">
        <v>732</v>
      </c>
      <c r="Q1428" t="s">
        <v>732</v>
      </c>
    </row>
    <row r="1429" spans="1:17" x14ac:dyDescent="0.35">
      <c r="A1429" t="s">
        <v>154</v>
      </c>
      <c r="B1429" t="s">
        <v>8284</v>
      </c>
      <c r="C1429" t="s">
        <v>8285</v>
      </c>
      <c r="D1429">
        <v>0</v>
      </c>
      <c r="E1429">
        <v>26</v>
      </c>
      <c r="F1429">
        <v>3</v>
      </c>
      <c r="G1429">
        <v>7</v>
      </c>
      <c r="H1429">
        <v>3</v>
      </c>
      <c r="I1429">
        <v>156</v>
      </c>
      <c r="J1429">
        <v>179832.06721852499</v>
      </c>
      <c r="K1429">
        <v>208628.887245216</v>
      </c>
      <c r="L1429">
        <v>258400.6875</v>
      </c>
      <c r="M1429">
        <v>214251.35353821001</v>
      </c>
      <c r="N1429">
        <v>206401.91449903301</v>
      </c>
      <c r="O1429">
        <v>744562.11731704697</v>
      </c>
      <c r="P1429">
        <v>307447.30806503398</v>
      </c>
      <c r="Q1429">
        <v>54866.3908249546</v>
      </c>
    </row>
    <row r="1430" spans="1:17" x14ac:dyDescent="0.35">
      <c r="A1430" t="s">
        <v>154</v>
      </c>
      <c r="B1430" t="s">
        <v>8286</v>
      </c>
      <c r="C1430" t="s">
        <v>8287</v>
      </c>
      <c r="D1430">
        <v>0</v>
      </c>
      <c r="E1430">
        <v>14</v>
      </c>
      <c r="F1430">
        <v>2</v>
      </c>
      <c r="G1430">
        <v>11</v>
      </c>
      <c r="H1430">
        <v>2</v>
      </c>
      <c r="I1430">
        <v>166</v>
      </c>
      <c r="J1430">
        <v>612906.27688658098</v>
      </c>
      <c r="K1430">
        <v>469608.40353448398</v>
      </c>
      <c r="L1430">
        <v>422144.84375</v>
      </c>
      <c r="M1430">
        <v>352900.208440513</v>
      </c>
      <c r="N1430" t="s">
        <v>732</v>
      </c>
      <c r="O1430">
        <v>60676.456649219297</v>
      </c>
      <c r="P1430" t="s">
        <v>732</v>
      </c>
      <c r="Q1430" t="s">
        <v>732</v>
      </c>
    </row>
    <row r="1431" spans="1:17" x14ac:dyDescent="0.35">
      <c r="A1431" t="s">
        <v>154</v>
      </c>
      <c r="B1431" t="s">
        <v>8288</v>
      </c>
      <c r="C1431" t="s">
        <v>8289</v>
      </c>
      <c r="D1431">
        <v>0</v>
      </c>
      <c r="E1431">
        <v>36</v>
      </c>
      <c r="F1431">
        <v>3</v>
      </c>
      <c r="G1431">
        <v>18</v>
      </c>
      <c r="H1431">
        <v>3</v>
      </c>
      <c r="I1431">
        <v>78</v>
      </c>
      <c r="J1431">
        <v>1505461.4638481601</v>
      </c>
      <c r="K1431">
        <v>2315471.9231414101</v>
      </c>
      <c r="L1431">
        <v>1494408.6171875</v>
      </c>
      <c r="M1431">
        <v>1886182.82430417</v>
      </c>
      <c r="N1431">
        <v>597013.39980477502</v>
      </c>
      <c r="O1431">
        <v>641265.34018442</v>
      </c>
      <c r="P1431">
        <v>727044.39702550904</v>
      </c>
      <c r="Q1431">
        <v>502399.016627212</v>
      </c>
    </row>
    <row r="1432" spans="1:17" x14ac:dyDescent="0.35">
      <c r="A1432" t="s">
        <v>154</v>
      </c>
      <c r="B1432" t="s">
        <v>8290</v>
      </c>
      <c r="C1432" t="s">
        <v>8291</v>
      </c>
      <c r="D1432">
        <v>0</v>
      </c>
      <c r="E1432">
        <v>28</v>
      </c>
      <c r="F1432">
        <v>3</v>
      </c>
      <c r="G1432">
        <v>12</v>
      </c>
      <c r="H1432">
        <v>3</v>
      </c>
      <c r="I1432">
        <v>90</v>
      </c>
      <c r="J1432">
        <v>334577.53092625103</v>
      </c>
      <c r="K1432">
        <v>332755.01705495798</v>
      </c>
      <c r="L1432">
        <v>303236.765625</v>
      </c>
      <c r="M1432">
        <v>237714.602738927</v>
      </c>
      <c r="N1432">
        <v>281384.04305569199</v>
      </c>
      <c r="O1432">
        <v>109159.462180181</v>
      </c>
      <c r="P1432">
        <v>226932.93004256199</v>
      </c>
      <c r="Q1432">
        <v>40445.520008569598</v>
      </c>
    </row>
    <row r="1433" spans="1:17" x14ac:dyDescent="0.35">
      <c r="A1433" t="s">
        <v>154</v>
      </c>
      <c r="B1433" t="s">
        <v>8292</v>
      </c>
      <c r="C1433" t="s">
        <v>8293</v>
      </c>
      <c r="D1433">
        <v>0</v>
      </c>
      <c r="E1433">
        <v>8</v>
      </c>
      <c r="F1433">
        <v>3</v>
      </c>
      <c r="G1433">
        <v>13</v>
      </c>
      <c r="H1433">
        <v>3</v>
      </c>
      <c r="I1433">
        <v>370</v>
      </c>
      <c r="J1433">
        <v>280887.940562053</v>
      </c>
      <c r="K1433">
        <v>242600.98125654901</v>
      </c>
      <c r="L1433">
        <v>311962.140625</v>
      </c>
      <c r="M1433" t="s">
        <v>732</v>
      </c>
      <c r="N1433">
        <v>31775.217737313302</v>
      </c>
      <c r="O1433" t="s">
        <v>732</v>
      </c>
      <c r="P1433" t="s">
        <v>732</v>
      </c>
      <c r="Q1433" t="s">
        <v>732</v>
      </c>
    </row>
    <row r="1434" spans="1:17" x14ac:dyDescent="0.35">
      <c r="A1434" t="s">
        <v>154</v>
      </c>
      <c r="B1434" t="s">
        <v>8294</v>
      </c>
      <c r="C1434" t="s">
        <v>8295</v>
      </c>
      <c r="D1434">
        <v>0</v>
      </c>
      <c r="E1434">
        <v>21</v>
      </c>
      <c r="F1434">
        <v>2</v>
      </c>
      <c r="G1434">
        <v>3</v>
      </c>
      <c r="H1434">
        <v>2</v>
      </c>
      <c r="I1434">
        <v>135</v>
      </c>
      <c r="J1434">
        <v>355014.66039702302</v>
      </c>
      <c r="K1434">
        <v>119325.54517365601</v>
      </c>
      <c r="L1434">
        <v>143508.21582031299</v>
      </c>
      <c r="M1434">
        <v>116782.655498095</v>
      </c>
      <c r="N1434">
        <v>42079.362676882803</v>
      </c>
      <c r="O1434">
        <v>23299.129635258101</v>
      </c>
      <c r="P1434" t="s">
        <v>732</v>
      </c>
      <c r="Q1434" t="s">
        <v>732</v>
      </c>
    </row>
    <row r="1435" spans="1:17" x14ac:dyDescent="0.35">
      <c r="A1435" t="s">
        <v>154</v>
      </c>
      <c r="B1435" t="s">
        <v>8296</v>
      </c>
      <c r="C1435" t="s">
        <v>8297</v>
      </c>
      <c r="D1435">
        <v>0</v>
      </c>
      <c r="E1435">
        <v>7</v>
      </c>
      <c r="F1435">
        <v>3</v>
      </c>
      <c r="G1435">
        <v>7</v>
      </c>
      <c r="H1435">
        <v>3</v>
      </c>
      <c r="I1435">
        <v>457</v>
      </c>
      <c r="J1435">
        <v>229214.096164769</v>
      </c>
      <c r="K1435">
        <v>287466.439747244</v>
      </c>
      <c r="L1435">
        <v>234149.548828125</v>
      </c>
      <c r="M1435">
        <v>199978.82374114299</v>
      </c>
      <c r="N1435">
        <v>47149.705255202498</v>
      </c>
      <c r="O1435">
        <v>59559.967087138699</v>
      </c>
      <c r="P1435" t="s">
        <v>732</v>
      </c>
      <c r="Q1435" t="s">
        <v>732</v>
      </c>
    </row>
    <row r="1436" spans="1:17" x14ac:dyDescent="0.35">
      <c r="A1436" t="s">
        <v>154</v>
      </c>
      <c r="B1436" t="s">
        <v>8298</v>
      </c>
      <c r="C1436" t="s">
        <v>8299</v>
      </c>
      <c r="D1436">
        <v>0</v>
      </c>
      <c r="E1436">
        <v>25</v>
      </c>
      <c r="F1436">
        <v>5</v>
      </c>
      <c r="G1436">
        <v>6</v>
      </c>
      <c r="H1436">
        <v>5</v>
      </c>
      <c r="I1436">
        <v>277</v>
      </c>
      <c r="J1436">
        <v>96321.1951962811</v>
      </c>
      <c r="K1436">
        <v>37276.0486582679</v>
      </c>
      <c r="L1436">
        <v>97161.4453125</v>
      </c>
      <c r="M1436">
        <v>36507.2216353767</v>
      </c>
      <c r="N1436" t="s">
        <v>732</v>
      </c>
      <c r="O1436">
        <v>43744.344920338801</v>
      </c>
      <c r="P1436" t="s">
        <v>732</v>
      </c>
      <c r="Q1436" t="s">
        <v>732</v>
      </c>
    </row>
    <row r="1437" spans="1:17" x14ac:dyDescent="0.35">
      <c r="A1437" t="s">
        <v>154</v>
      </c>
      <c r="B1437" t="s">
        <v>8300</v>
      </c>
      <c r="C1437" t="s">
        <v>8301</v>
      </c>
      <c r="D1437">
        <v>0</v>
      </c>
      <c r="E1437">
        <v>14</v>
      </c>
      <c r="F1437">
        <v>3</v>
      </c>
      <c r="G1437">
        <v>4</v>
      </c>
      <c r="H1437">
        <v>3</v>
      </c>
      <c r="I1437">
        <v>247</v>
      </c>
      <c r="J1437">
        <v>155906.39617909901</v>
      </c>
      <c r="K1437">
        <v>164805.87788661101</v>
      </c>
      <c r="L1437">
        <v>171642.6328125</v>
      </c>
      <c r="M1437">
        <v>143248.85935797601</v>
      </c>
      <c r="N1437" t="s">
        <v>732</v>
      </c>
      <c r="O1437">
        <v>19978.4065323465</v>
      </c>
      <c r="P1437" t="s">
        <v>732</v>
      </c>
      <c r="Q1437" t="s">
        <v>732</v>
      </c>
    </row>
    <row r="1438" spans="1:17" x14ac:dyDescent="0.35">
      <c r="A1438" t="s">
        <v>154</v>
      </c>
      <c r="B1438" t="s">
        <v>8302</v>
      </c>
      <c r="C1438" t="s">
        <v>8303</v>
      </c>
      <c r="D1438">
        <v>0</v>
      </c>
      <c r="E1438">
        <v>26</v>
      </c>
      <c r="F1438">
        <v>4</v>
      </c>
      <c r="G1438">
        <v>6</v>
      </c>
      <c r="H1438">
        <v>4</v>
      </c>
      <c r="I1438">
        <v>165</v>
      </c>
      <c r="J1438">
        <v>30955.734292467001</v>
      </c>
      <c r="K1438">
        <v>93113.777763678896</v>
      </c>
      <c r="L1438">
        <v>188246.4921875</v>
      </c>
      <c r="M1438">
        <v>96004.334364692098</v>
      </c>
      <c r="N1438" t="s">
        <v>732</v>
      </c>
      <c r="O1438" t="s">
        <v>732</v>
      </c>
      <c r="P1438">
        <v>26606.211127819599</v>
      </c>
      <c r="Q1438" t="s">
        <v>732</v>
      </c>
    </row>
    <row r="1439" spans="1:17" x14ac:dyDescent="0.35">
      <c r="A1439" t="s">
        <v>154</v>
      </c>
      <c r="B1439" t="s">
        <v>8304</v>
      </c>
      <c r="C1439" t="s">
        <v>8305</v>
      </c>
      <c r="D1439">
        <v>0</v>
      </c>
      <c r="E1439">
        <v>17</v>
      </c>
      <c r="F1439">
        <v>3</v>
      </c>
      <c r="G1439">
        <v>4</v>
      </c>
      <c r="H1439">
        <v>3</v>
      </c>
      <c r="I1439">
        <v>236</v>
      </c>
      <c r="J1439">
        <v>154349.444113982</v>
      </c>
      <c r="K1439">
        <v>148148.77248133501</v>
      </c>
      <c r="L1439">
        <v>120712.62890625</v>
      </c>
      <c r="M1439">
        <v>124461.504565621</v>
      </c>
      <c r="N1439" t="s">
        <v>732</v>
      </c>
      <c r="O1439">
        <v>72090.614230585197</v>
      </c>
      <c r="P1439">
        <v>91334.633855328706</v>
      </c>
      <c r="Q1439" t="s">
        <v>732</v>
      </c>
    </row>
    <row r="1440" spans="1:17" x14ac:dyDescent="0.35">
      <c r="A1440" t="s">
        <v>154</v>
      </c>
      <c r="B1440" t="s">
        <v>8306</v>
      </c>
      <c r="C1440" t="s">
        <v>8307</v>
      </c>
      <c r="D1440">
        <v>0</v>
      </c>
      <c r="E1440">
        <v>15</v>
      </c>
      <c r="F1440">
        <v>3</v>
      </c>
      <c r="G1440">
        <v>9</v>
      </c>
      <c r="H1440">
        <v>3</v>
      </c>
      <c r="I1440">
        <v>278</v>
      </c>
      <c r="J1440">
        <v>91644.888697717295</v>
      </c>
      <c r="K1440">
        <v>86357.849359385102</v>
      </c>
      <c r="L1440">
        <v>84870.3671875</v>
      </c>
      <c r="M1440">
        <v>73140.110488332401</v>
      </c>
      <c r="N1440" t="s">
        <v>732</v>
      </c>
      <c r="O1440" t="s">
        <v>732</v>
      </c>
      <c r="P1440" t="s">
        <v>732</v>
      </c>
      <c r="Q1440" t="s">
        <v>732</v>
      </c>
    </row>
    <row r="1441" spans="1:17" x14ac:dyDescent="0.35">
      <c r="A1441" t="s">
        <v>154</v>
      </c>
      <c r="B1441" t="s">
        <v>8308</v>
      </c>
      <c r="C1441" t="s">
        <v>8309</v>
      </c>
      <c r="D1441">
        <v>0</v>
      </c>
      <c r="E1441">
        <v>15</v>
      </c>
      <c r="F1441">
        <v>3</v>
      </c>
      <c r="G1441">
        <v>6</v>
      </c>
      <c r="H1441">
        <v>3</v>
      </c>
      <c r="I1441">
        <v>263</v>
      </c>
      <c r="J1441">
        <v>93580.127068105197</v>
      </c>
      <c r="K1441">
        <v>89415.405122772398</v>
      </c>
      <c r="L1441">
        <v>85648.515625</v>
      </c>
      <c r="M1441">
        <v>76125.344080266004</v>
      </c>
      <c r="N1441" t="s">
        <v>732</v>
      </c>
      <c r="O1441">
        <v>23841.4102132689</v>
      </c>
      <c r="P1441" t="s">
        <v>732</v>
      </c>
      <c r="Q1441" t="s">
        <v>732</v>
      </c>
    </row>
    <row r="1442" spans="1:17" x14ac:dyDescent="0.35">
      <c r="A1442" t="s">
        <v>154</v>
      </c>
      <c r="B1442" t="s">
        <v>8310</v>
      </c>
      <c r="C1442" t="s">
        <v>8311</v>
      </c>
      <c r="D1442">
        <v>0</v>
      </c>
      <c r="E1442">
        <v>20</v>
      </c>
      <c r="F1442">
        <v>4</v>
      </c>
      <c r="G1442">
        <v>4</v>
      </c>
      <c r="H1442">
        <v>4</v>
      </c>
      <c r="I1442">
        <v>306</v>
      </c>
      <c r="J1442" t="s">
        <v>732</v>
      </c>
      <c r="K1442" t="s">
        <v>732</v>
      </c>
      <c r="L1442" t="s">
        <v>732</v>
      </c>
      <c r="M1442" t="s">
        <v>732</v>
      </c>
      <c r="N1442" t="s">
        <v>732</v>
      </c>
      <c r="O1442" t="s">
        <v>732</v>
      </c>
      <c r="P1442" t="s">
        <v>732</v>
      </c>
      <c r="Q1442" t="s">
        <v>732</v>
      </c>
    </row>
    <row r="1443" spans="1:17" x14ac:dyDescent="0.35">
      <c r="A1443" t="s">
        <v>154</v>
      </c>
      <c r="B1443" t="s">
        <v>8312</v>
      </c>
      <c r="C1443" t="s">
        <v>8313</v>
      </c>
      <c r="D1443">
        <v>0</v>
      </c>
      <c r="E1443">
        <v>40</v>
      </c>
      <c r="F1443">
        <v>3</v>
      </c>
      <c r="G1443">
        <v>6</v>
      </c>
      <c r="H1443">
        <v>3</v>
      </c>
      <c r="I1443">
        <v>106</v>
      </c>
      <c r="J1443">
        <v>484615.46068319102</v>
      </c>
      <c r="K1443">
        <v>223774.22218968399</v>
      </c>
      <c r="L1443">
        <v>336829.3359375</v>
      </c>
      <c r="M1443">
        <v>263181.50999662199</v>
      </c>
      <c r="N1443">
        <v>78630.477974542198</v>
      </c>
      <c r="O1443">
        <v>176391.91540416301</v>
      </c>
      <c r="P1443">
        <v>119736.159075445</v>
      </c>
      <c r="Q1443" t="s">
        <v>732</v>
      </c>
    </row>
    <row r="1444" spans="1:17" x14ac:dyDescent="0.35">
      <c r="A1444" t="s">
        <v>154</v>
      </c>
      <c r="B1444" t="s">
        <v>8314</v>
      </c>
      <c r="C1444" t="s">
        <v>8315</v>
      </c>
      <c r="D1444">
        <v>0</v>
      </c>
      <c r="E1444">
        <v>11</v>
      </c>
      <c r="F1444">
        <v>3</v>
      </c>
      <c r="G1444">
        <v>4</v>
      </c>
      <c r="H1444">
        <v>3</v>
      </c>
      <c r="I1444">
        <v>350</v>
      </c>
      <c r="J1444">
        <v>86451.457532334505</v>
      </c>
      <c r="K1444">
        <v>96666.840803466301</v>
      </c>
      <c r="L1444">
        <v>127076.3046875</v>
      </c>
      <c r="M1444">
        <v>91736.577731282203</v>
      </c>
      <c r="N1444" t="s">
        <v>732</v>
      </c>
      <c r="O1444">
        <v>82415.754131659196</v>
      </c>
      <c r="P1444" t="s">
        <v>732</v>
      </c>
      <c r="Q1444" t="s">
        <v>732</v>
      </c>
    </row>
    <row r="1445" spans="1:17" x14ac:dyDescent="0.35">
      <c r="A1445" t="s">
        <v>154</v>
      </c>
      <c r="B1445" t="s">
        <v>8316</v>
      </c>
      <c r="C1445" t="s">
        <v>8317</v>
      </c>
      <c r="D1445">
        <v>0</v>
      </c>
      <c r="E1445">
        <v>7</v>
      </c>
      <c r="F1445">
        <v>3</v>
      </c>
      <c r="G1445">
        <v>4</v>
      </c>
      <c r="H1445">
        <v>3</v>
      </c>
      <c r="I1445">
        <v>390</v>
      </c>
      <c r="J1445">
        <v>257644.311217009</v>
      </c>
      <c r="K1445">
        <v>296002.31600925099</v>
      </c>
      <c r="L1445">
        <v>280891.84375</v>
      </c>
      <c r="M1445">
        <v>270511.87235406699</v>
      </c>
      <c r="N1445">
        <v>109119.82494364399</v>
      </c>
      <c r="O1445">
        <v>64736.192835551701</v>
      </c>
      <c r="P1445">
        <v>64911.746975289199</v>
      </c>
      <c r="Q1445" t="s">
        <v>732</v>
      </c>
    </row>
    <row r="1446" spans="1:17" x14ac:dyDescent="0.35">
      <c r="A1446" t="s">
        <v>154</v>
      </c>
      <c r="B1446" t="s">
        <v>8318</v>
      </c>
      <c r="C1446" t="s">
        <v>8319</v>
      </c>
      <c r="D1446">
        <v>0</v>
      </c>
      <c r="E1446">
        <v>22</v>
      </c>
      <c r="F1446">
        <v>4</v>
      </c>
      <c r="G1446">
        <v>6</v>
      </c>
      <c r="H1446">
        <v>4</v>
      </c>
      <c r="I1446">
        <v>189</v>
      </c>
      <c r="J1446">
        <v>1037422.31466015</v>
      </c>
      <c r="K1446">
        <v>1219091.2324743699</v>
      </c>
      <c r="L1446">
        <v>1003919.859375</v>
      </c>
      <c r="M1446">
        <v>919839.40753977501</v>
      </c>
      <c r="N1446">
        <v>93842.697950758506</v>
      </c>
      <c r="O1446">
        <v>39968.528256624697</v>
      </c>
      <c r="P1446" t="s">
        <v>732</v>
      </c>
      <c r="Q1446" t="s">
        <v>732</v>
      </c>
    </row>
    <row r="1447" spans="1:17" x14ac:dyDescent="0.35">
      <c r="A1447" t="s">
        <v>154</v>
      </c>
      <c r="B1447" t="s">
        <v>8320</v>
      </c>
      <c r="C1447" t="s">
        <v>8321</v>
      </c>
      <c r="D1447">
        <v>0</v>
      </c>
      <c r="E1447">
        <v>13</v>
      </c>
      <c r="F1447">
        <v>3</v>
      </c>
      <c r="G1447">
        <v>8</v>
      </c>
      <c r="H1447">
        <v>3</v>
      </c>
      <c r="I1447">
        <v>348</v>
      </c>
      <c r="J1447">
        <v>238550.772199331</v>
      </c>
      <c r="K1447">
        <v>224074.76003988</v>
      </c>
      <c r="L1447">
        <v>325352.9765625</v>
      </c>
      <c r="M1447">
        <v>157689.09731183399</v>
      </c>
      <c r="N1447" t="s">
        <v>732</v>
      </c>
      <c r="O1447" t="s">
        <v>732</v>
      </c>
      <c r="P1447" t="s">
        <v>732</v>
      </c>
      <c r="Q1447" t="s">
        <v>732</v>
      </c>
    </row>
    <row r="1448" spans="1:17" x14ac:dyDescent="0.35">
      <c r="A1448" t="s">
        <v>154</v>
      </c>
      <c r="B1448" t="s">
        <v>8322</v>
      </c>
      <c r="C1448" t="s">
        <v>8323</v>
      </c>
      <c r="D1448">
        <v>0</v>
      </c>
      <c r="E1448">
        <v>21</v>
      </c>
      <c r="F1448">
        <v>2</v>
      </c>
      <c r="G1448">
        <v>4</v>
      </c>
      <c r="H1448">
        <v>2</v>
      </c>
      <c r="I1448">
        <v>127</v>
      </c>
      <c r="J1448">
        <v>31413.186699099799</v>
      </c>
      <c r="K1448">
        <v>32548.223822629501</v>
      </c>
      <c r="L1448">
        <v>73454.4296875</v>
      </c>
      <c r="M1448" t="s">
        <v>732</v>
      </c>
      <c r="N1448" t="s">
        <v>732</v>
      </c>
      <c r="O1448" t="s">
        <v>732</v>
      </c>
      <c r="P1448" t="s">
        <v>732</v>
      </c>
      <c r="Q1448" t="s">
        <v>732</v>
      </c>
    </row>
    <row r="1449" spans="1:17" x14ac:dyDescent="0.35">
      <c r="A1449" t="s">
        <v>154</v>
      </c>
      <c r="B1449" t="s">
        <v>8324</v>
      </c>
      <c r="C1449" t="s">
        <v>8325</v>
      </c>
      <c r="D1449">
        <v>0</v>
      </c>
      <c r="E1449">
        <v>20</v>
      </c>
      <c r="F1449">
        <v>3</v>
      </c>
      <c r="G1449">
        <v>8</v>
      </c>
      <c r="H1449">
        <v>3</v>
      </c>
      <c r="I1449">
        <v>157</v>
      </c>
      <c r="J1449" t="s">
        <v>732</v>
      </c>
      <c r="K1449">
        <v>5118.6984431465999</v>
      </c>
      <c r="L1449" t="s">
        <v>732</v>
      </c>
      <c r="M1449" t="s">
        <v>732</v>
      </c>
      <c r="N1449">
        <v>922237.044555587</v>
      </c>
      <c r="O1449">
        <v>895934.578814395</v>
      </c>
      <c r="P1449">
        <v>864757.27240587096</v>
      </c>
      <c r="Q1449">
        <v>70345.785440622596</v>
      </c>
    </row>
    <row r="1450" spans="1:17" x14ac:dyDescent="0.35">
      <c r="A1450" t="s">
        <v>154</v>
      </c>
      <c r="B1450" t="s">
        <v>8326</v>
      </c>
      <c r="C1450" t="s">
        <v>8327</v>
      </c>
      <c r="D1450">
        <v>0</v>
      </c>
      <c r="E1450">
        <v>46</v>
      </c>
      <c r="F1450">
        <v>3</v>
      </c>
      <c r="G1450">
        <v>13</v>
      </c>
      <c r="H1450">
        <v>3</v>
      </c>
      <c r="I1450">
        <v>67</v>
      </c>
      <c r="J1450">
        <v>253925.124468144</v>
      </c>
      <c r="K1450">
        <v>145076.24014855499</v>
      </c>
      <c r="L1450">
        <v>170688.65625</v>
      </c>
      <c r="M1450">
        <v>155904.65980273701</v>
      </c>
      <c r="N1450">
        <v>191681.669370936</v>
      </c>
      <c r="O1450">
        <v>418626.78155373002</v>
      </c>
      <c r="P1450">
        <v>189813.58357868801</v>
      </c>
      <c r="Q1450">
        <v>29829.354838367901</v>
      </c>
    </row>
    <row r="1451" spans="1:17" x14ac:dyDescent="0.35">
      <c r="A1451" t="s">
        <v>154</v>
      </c>
      <c r="B1451" t="s">
        <v>8328</v>
      </c>
      <c r="C1451" t="s">
        <v>8329</v>
      </c>
      <c r="D1451">
        <v>0</v>
      </c>
      <c r="E1451">
        <v>9</v>
      </c>
      <c r="F1451">
        <v>3</v>
      </c>
      <c r="G1451">
        <v>7</v>
      </c>
      <c r="H1451">
        <v>3</v>
      </c>
      <c r="I1451">
        <v>409</v>
      </c>
      <c r="J1451">
        <v>82072.561789555897</v>
      </c>
      <c r="K1451">
        <v>74526.047100416996</v>
      </c>
      <c r="L1451">
        <v>112577.5546875</v>
      </c>
      <c r="M1451">
        <v>107027.743465509</v>
      </c>
      <c r="N1451" t="s">
        <v>732</v>
      </c>
      <c r="O1451" t="s">
        <v>732</v>
      </c>
      <c r="P1451" t="s">
        <v>732</v>
      </c>
      <c r="Q1451" t="s">
        <v>732</v>
      </c>
    </row>
    <row r="1452" spans="1:17" x14ac:dyDescent="0.35">
      <c r="A1452" t="s">
        <v>154</v>
      </c>
      <c r="B1452" t="s">
        <v>8330</v>
      </c>
      <c r="C1452" t="s">
        <v>8331</v>
      </c>
      <c r="D1452">
        <v>0</v>
      </c>
      <c r="E1452">
        <v>36</v>
      </c>
      <c r="F1452">
        <v>3</v>
      </c>
      <c r="G1452">
        <v>10</v>
      </c>
      <c r="H1452">
        <v>3</v>
      </c>
      <c r="I1452">
        <v>84</v>
      </c>
      <c r="J1452">
        <v>502703.79309875501</v>
      </c>
      <c r="K1452">
        <v>249353.79551782299</v>
      </c>
      <c r="L1452">
        <v>374306.640625</v>
      </c>
      <c r="M1452">
        <v>378751.807820772</v>
      </c>
      <c r="N1452">
        <v>285138.45285316301</v>
      </c>
      <c r="O1452">
        <v>407944.32400536101</v>
      </c>
      <c r="P1452">
        <v>134333.26885260601</v>
      </c>
      <c r="Q1452">
        <v>39666.753870273198</v>
      </c>
    </row>
    <row r="1453" spans="1:17" x14ac:dyDescent="0.35">
      <c r="A1453" t="s">
        <v>154</v>
      </c>
      <c r="B1453" t="s">
        <v>8332</v>
      </c>
      <c r="C1453" t="s">
        <v>8333</v>
      </c>
      <c r="D1453">
        <v>0</v>
      </c>
      <c r="E1453">
        <v>7</v>
      </c>
      <c r="F1453">
        <v>3</v>
      </c>
      <c r="G1453">
        <v>5</v>
      </c>
      <c r="H1453">
        <v>3</v>
      </c>
      <c r="I1453">
        <v>466</v>
      </c>
      <c r="J1453">
        <v>43058.473704173099</v>
      </c>
      <c r="K1453">
        <v>41412.104368953696</v>
      </c>
      <c r="L1453">
        <v>53179.3125</v>
      </c>
      <c r="M1453">
        <v>45655.377195201101</v>
      </c>
      <c r="N1453" t="s">
        <v>732</v>
      </c>
      <c r="O1453" t="s">
        <v>732</v>
      </c>
      <c r="P1453" t="s">
        <v>732</v>
      </c>
      <c r="Q1453" t="s">
        <v>732</v>
      </c>
    </row>
    <row r="1454" spans="1:17" x14ac:dyDescent="0.35">
      <c r="A1454" t="s">
        <v>154</v>
      </c>
      <c r="B1454" t="s">
        <v>8334</v>
      </c>
      <c r="C1454" t="s">
        <v>8335</v>
      </c>
      <c r="D1454">
        <v>0</v>
      </c>
      <c r="E1454">
        <v>9</v>
      </c>
      <c r="F1454">
        <v>4</v>
      </c>
      <c r="G1454">
        <v>5</v>
      </c>
      <c r="H1454">
        <v>4</v>
      </c>
      <c r="I1454">
        <v>394</v>
      </c>
      <c r="J1454">
        <v>79634.960309626302</v>
      </c>
      <c r="K1454">
        <v>80325.836280568299</v>
      </c>
      <c r="L1454">
        <v>97210.890625</v>
      </c>
      <c r="M1454" t="s">
        <v>732</v>
      </c>
      <c r="N1454">
        <v>49708.290058695202</v>
      </c>
      <c r="O1454" t="s">
        <v>732</v>
      </c>
      <c r="P1454" t="s">
        <v>732</v>
      </c>
      <c r="Q1454" t="s">
        <v>732</v>
      </c>
    </row>
    <row r="1455" spans="1:17" x14ac:dyDescent="0.35">
      <c r="A1455" t="s">
        <v>154</v>
      </c>
      <c r="B1455" t="s">
        <v>8336</v>
      </c>
      <c r="C1455" t="s">
        <v>8337</v>
      </c>
      <c r="D1455">
        <v>0</v>
      </c>
      <c r="E1455">
        <v>10</v>
      </c>
      <c r="F1455">
        <v>4</v>
      </c>
      <c r="G1455">
        <v>6</v>
      </c>
      <c r="H1455">
        <v>4</v>
      </c>
      <c r="I1455">
        <v>470</v>
      </c>
      <c r="J1455" t="s">
        <v>732</v>
      </c>
      <c r="K1455" t="s">
        <v>732</v>
      </c>
      <c r="L1455" t="s">
        <v>732</v>
      </c>
      <c r="M1455" t="s">
        <v>732</v>
      </c>
      <c r="N1455" t="s">
        <v>732</v>
      </c>
      <c r="O1455" t="s">
        <v>732</v>
      </c>
      <c r="P1455" t="s">
        <v>732</v>
      </c>
      <c r="Q1455" t="s">
        <v>732</v>
      </c>
    </row>
    <row r="1456" spans="1:17" x14ac:dyDescent="0.35">
      <c r="A1456" t="s">
        <v>154</v>
      </c>
      <c r="B1456" t="s">
        <v>8338</v>
      </c>
      <c r="C1456" t="s">
        <v>8339</v>
      </c>
      <c r="D1456">
        <v>0</v>
      </c>
      <c r="E1456">
        <v>10</v>
      </c>
      <c r="F1456">
        <v>4</v>
      </c>
      <c r="G1456">
        <v>7</v>
      </c>
      <c r="H1456">
        <v>4</v>
      </c>
      <c r="I1456">
        <v>424</v>
      </c>
      <c r="J1456">
        <v>180219.736324267</v>
      </c>
      <c r="K1456">
        <v>191103.481424553</v>
      </c>
      <c r="L1456">
        <v>219849.068359375</v>
      </c>
      <c r="M1456">
        <v>125107.92708832699</v>
      </c>
      <c r="N1456">
        <v>30976.174140264</v>
      </c>
      <c r="O1456" t="s">
        <v>732</v>
      </c>
      <c r="P1456" t="s">
        <v>732</v>
      </c>
      <c r="Q1456" t="s">
        <v>732</v>
      </c>
    </row>
    <row r="1457" spans="1:17" x14ac:dyDescent="0.35">
      <c r="A1457" t="s">
        <v>154</v>
      </c>
      <c r="B1457" t="s">
        <v>8340</v>
      </c>
      <c r="C1457" t="s">
        <v>8341</v>
      </c>
      <c r="D1457">
        <v>0</v>
      </c>
      <c r="E1457">
        <v>6</v>
      </c>
      <c r="F1457">
        <v>2</v>
      </c>
      <c r="G1457">
        <v>2</v>
      </c>
      <c r="H1457">
        <v>2</v>
      </c>
      <c r="I1457">
        <v>581</v>
      </c>
      <c r="J1457" t="s">
        <v>732</v>
      </c>
      <c r="K1457" t="s">
        <v>732</v>
      </c>
      <c r="L1457" t="s">
        <v>732</v>
      </c>
      <c r="M1457" t="s">
        <v>732</v>
      </c>
      <c r="N1457" t="s">
        <v>732</v>
      </c>
      <c r="O1457" t="s">
        <v>732</v>
      </c>
      <c r="P1457" t="s">
        <v>732</v>
      </c>
      <c r="Q1457" t="s">
        <v>732</v>
      </c>
    </row>
    <row r="1458" spans="1:17" x14ac:dyDescent="0.35">
      <c r="A1458" t="s">
        <v>154</v>
      </c>
      <c r="B1458" t="s">
        <v>8342</v>
      </c>
      <c r="C1458" t="s">
        <v>8343</v>
      </c>
      <c r="D1458">
        <v>0</v>
      </c>
      <c r="E1458">
        <v>8</v>
      </c>
      <c r="F1458">
        <v>1</v>
      </c>
      <c r="G1458">
        <v>6</v>
      </c>
      <c r="H1458">
        <v>1</v>
      </c>
      <c r="I1458">
        <v>306</v>
      </c>
      <c r="J1458">
        <v>61924.735333312703</v>
      </c>
      <c r="K1458">
        <v>41806.6068750306</v>
      </c>
      <c r="L1458">
        <v>61844.75</v>
      </c>
      <c r="M1458" t="s">
        <v>732</v>
      </c>
      <c r="N1458">
        <v>549757.76040729403</v>
      </c>
      <c r="O1458">
        <v>114591.807841724</v>
      </c>
      <c r="P1458">
        <v>668483.51792388898</v>
      </c>
      <c r="Q1458">
        <v>290609.99732931901</v>
      </c>
    </row>
    <row r="1459" spans="1:17" x14ac:dyDescent="0.35">
      <c r="A1459" t="s">
        <v>154</v>
      </c>
      <c r="B1459" t="s">
        <v>8344</v>
      </c>
      <c r="C1459" t="s">
        <v>8345</v>
      </c>
      <c r="D1459">
        <v>0</v>
      </c>
      <c r="E1459">
        <v>21</v>
      </c>
      <c r="F1459">
        <v>4</v>
      </c>
      <c r="G1459">
        <v>9</v>
      </c>
      <c r="H1459">
        <v>4</v>
      </c>
      <c r="I1459">
        <v>210</v>
      </c>
      <c r="J1459">
        <v>241328.70461465299</v>
      </c>
      <c r="K1459">
        <v>318169.95383001101</v>
      </c>
      <c r="L1459">
        <v>283250.59375</v>
      </c>
      <c r="M1459">
        <v>179719.10564635499</v>
      </c>
      <c r="N1459" t="s">
        <v>732</v>
      </c>
      <c r="O1459">
        <v>59211.127426284198</v>
      </c>
      <c r="P1459" t="s">
        <v>732</v>
      </c>
      <c r="Q1459" t="s">
        <v>732</v>
      </c>
    </row>
    <row r="1460" spans="1:17" x14ac:dyDescent="0.35">
      <c r="A1460" t="s">
        <v>154</v>
      </c>
      <c r="B1460" t="s">
        <v>8346</v>
      </c>
      <c r="C1460" t="s">
        <v>8347</v>
      </c>
      <c r="D1460">
        <v>0</v>
      </c>
      <c r="E1460">
        <v>20</v>
      </c>
      <c r="F1460">
        <v>3</v>
      </c>
      <c r="G1460">
        <v>6</v>
      </c>
      <c r="H1460">
        <v>3</v>
      </c>
      <c r="I1460">
        <v>229</v>
      </c>
      <c r="J1460">
        <v>117594.38278256801</v>
      </c>
      <c r="K1460">
        <v>97930.291651068401</v>
      </c>
      <c r="L1460">
        <v>72254.1953125</v>
      </c>
      <c r="M1460">
        <v>56016.447355665798</v>
      </c>
      <c r="N1460" t="s">
        <v>732</v>
      </c>
      <c r="O1460" t="s">
        <v>732</v>
      </c>
      <c r="P1460" t="s">
        <v>732</v>
      </c>
      <c r="Q1460" t="s">
        <v>732</v>
      </c>
    </row>
    <row r="1461" spans="1:17" x14ac:dyDescent="0.35">
      <c r="A1461" t="s">
        <v>154</v>
      </c>
      <c r="B1461" t="s">
        <v>8348</v>
      </c>
      <c r="C1461" t="s">
        <v>8349</v>
      </c>
      <c r="D1461">
        <v>0</v>
      </c>
      <c r="E1461">
        <v>12</v>
      </c>
      <c r="F1461">
        <v>3</v>
      </c>
      <c r="G1461">
        <v>9</v>
      </c>
      <c r="H1461">
        <v>3</v>
      </c>
      <c r="I1461">
        <v>387</v>
      </c>
      <c r="J1461">
        <v>232123.36990008401</v>
      </c>
      <c r="K1461">
        <v>256257.95303231699</v>
      </c>
      <c r="L1461">
        <v>263360.0625</v>
      </c>
      <c r="M1461" t="s">
        <v>732</v>
      </c>
      <c r="N1461" t="s">
        <v>732</v>
      </c>
      <c r="O1461" t="s">
        <v>732</v>
      </c>
      <c r="P1461" t="s">
        <v>732</v>
      </c>
      <c r="Q1461" t="s">
        <v>732</v>
      </c>
    </row>
    <row r="1462" spans="1:17" x14ac:dyDescent="0.35">
      <c r="A1462" t="s">
        <v>154</v>
      </c>
      <c r="B1462" t="s">
        <v>8350</v>
      </c>
      <c r="C1462" t="s">
        <v>8351</v>
      </c>
      <c r="D1462">
        <v>0</v>
      </c>
      <c r="E1462">
        <v>20</v>
      </c>
      <c r="F1462">
        <v>4</v>
      </c>
      <c r="G1462">
        <v>7</v>
      </c>
      <c r="H1462">
        <v>4</v>
      </c>
      <c r="I1462">
        <v>260</v>
      </c>
      <c r="J1462">
        <v>573483.985876124</v>
      </c>
      <c r="K1462">
        <v>457374.90243565099</v>
      </c>
      <c r="L1462">
        <v>306545.75390625</v>
      </c>
      <c r="M1462">
        <v>1546885.13548042</v>
      </c>
      <c r="N1462">
        <v>21251.875736048099</v>
      </c>
      <c r="O1462">
        <v>40067.298802234698</v>
      </c>
      <c r="P1462" t="s">
        <v>732</v>
      </c>
      <c r="Q1462">
        <v>336776.71252330899</v>
      </c>
    </row>
    <row r="1463" spans="1:17" x14ac:dyDescent="0.35">
      <c r="A1463" t="s">
        <v>154</v>
      </c>
      <c r="B1463" t="s">
        <v>8352</v>
      </c>
      <c r="C1463" t="s">
        <v>8353</v>
      </c>
      <c r="D1463">
        <v>0</v>
      </c>
      <c r="E1463">
        <v>16</v>
      </c>
      <c r="F1463">
        <v>4</v>
      </c>
      <c r="G1463">
        <v>8</v>
      </c>
      <c r="H1463">
        <v>4</v>
      </c>
      <c r="I1463">
        <v>255</v>
      </c>
      <c r="J1463" t="s">
        <v>732</v>
      </c>
      <c r="K1463" t="s">
        <v>732</v>
      </c>
      <c r="L1463">
        <v>103744.8984375</v>
      </c>
      <c r="M1463" t="s">
        <v>732</v>
      </c>
      <c r="N1463" t="s">
        <v>732</v>
      </c>
      <c r="O1463" t="s">
        <v>732</v>
      </c>
      <c r="P1463" t="s">
        <v>732</v>
      </c>
      <c r="Q1463" t="s">
        <v>732</v>
      </c>
    </row>
    <row r="1464" spans="1:17" x14ac:dyDescent="0.35">
      <c r="A1464" t="s">
        <v>154</v>
      </c>
      <c r="B1464" t="s">
        <v>8354</v>
      </c>
      <c r="C1464" t="s">
        <v>8355</v>
      </c>
      <c r="D1464">
        <v>0</v>
      </c>
      <c r="E1464">
        <v>23</v>
      </c>
      <c r="F1464">
        <v>4</v>
      </c>
      <c r="G1464">
        <v>11</v>
      </c>
      <c r="H1464">
        <v>4</v>
      </c>
      <c r="I1464">
        <v>150</v>
      </c>
      <c r="J1464">
        <v>87779.961914083004</v>
      </c>
      <c r="K1464">
        <v>101045.27979222601</v>
      </c>
      <c r="L1464">
        <v>131190.3828125</v>
      </c>
      <c r="M1464">
        <v>36943.904677014201</v>
      </c>
      <c r="N1464" t="s">
        <v>732</v>
      </c>
      <c r="O1464" t="s">
        <v>732</v>
      </c>
      <c r="P1464" t="s">
        <v>732</v>
      </c>
      <c r="Q1464" t="s">
        <v>732</v>
      </c>
    </row>
    <row r="1465" spans="1:17" x14ac:dyDescent="0.35">
      <c r="A1465" t="s">
        <v>154</v>
      </c>
      <c r="B1465" t="s">
        <v>8356</v>
      </c>
      <c r="C1465" t="s">
        <v>8357</v>
      </c>
      <c r="D1465">
        <v>0</v>
      </c>
      <c r="E1465">
        <v>3</v>
      </c>
      <c r="F1465">
        <v>4</v>
      </c>
      <c r="G1465">
        <v>5</v>
      </c>
      <c r="H1465">
        <v>4</v>
      </c>
      <c r="I1465">
        <v>1244</v>
      </c>
      <c r="J1465" t="s">
        <v>732</v>
      </c>
      <c r="K1465" t="s">
        <v>732</v>
      </c>
      <c r="L1465" t="s">
        <v>732</v>
      </c>
      <c r="M1465" t="s">
        <v>732</v>
      </c>
      <c r="N1465" t="s">
        <v>732</v>
      </c>
      <c r="O1465" t="s">
        <v>732</v>
      </c>
      <c r="P1465" t="s">
        <v>732</v>
      </c>
      <c r="Q1465" t="s">
        <v>732</v>
      </c>
    </row>
    <row r="1466" spans="1:17" x14ac:dyDescent="0.35">
      <c r="A1466" t="s">
        <v>154</v>
      </c>
      <c r="B1466" t="s">
        <v>8358</v>
      </c>
      <c r="C1466" t="s">
        <v>8359</v>
      </c>
      <c r="D1466">
        <v>0</v>
      </c>
      <c r="E1466">
        <v>39</v>
      </c>
      <c r="F1466">
        <v>3</v>
      </c>
      <c r="G1466">
        <v>7</v>
      </c>
      <c r="H1466">
        <v>3</v>
      </c>
      <c r="I1466">
        <v>77</v>
      </c>
      <c r="J1466">
        <v>325897.27019556798</v>
      </c>
      <c r="K1466">
        <v>485142.03574774502</v>
      </c>
      <c r="L1466">
        <v>542633.828125</v>
      </c>
      <c r="M1466">
        <v>247406.902306259</v>
      </c>
      <c r="N1466">
        <v>80494.343797567097</v>
      </c>
      <c r="O1466" t="s">
        <v>732</v>
      </c>
      <c r="P1466" t="s">
        <v>732</v>
      </c>
      <c r="Q1466" t="s">
        <v>732</v>
      </c>
    </row>
    <row r="1467" spans="1:17" x14ac:dyDescent="0.35">
      <c r="A1467" t="s">
        <v>154</v>
      </c>
      <c r="B1467" t="s">
        <v>8360</v>
      </c>
      <c r="C1467" t="s">
        <v>8361</v>
      </c>
      <c r="D1467">
        <v>0</v>
      </c>
      <c r="E1467">
        <v>16</v>
      </c>
      <c r="F1467">
        <v>4</v>
      </c>
      <c r="G1467">
        <v>9</v>
      </c>
      <c r="H1467">
        <v>4</v>
      </c>
      <c r="I1467">
        <v>260</v>
      </c>
      <c r="J1467">
        <v>177833.51027632999</v>
      </c>
      <c r="K1467">
        <v>197554.907592634</v>
      </c>
      <c r="L1467">
        <v>248013.1015625</v>
      </c>
      <c r="M1467">
        <v>188620.092996886</v>
      </c>
      <c r="N1467">
        <v>84233.780447487195</v>
      </c>
      <c r="O1467">
        <v>155490.94824062899</v>
      </c>
      <c r="P1467">
        <v>42852.8615082428</v>
      </c>
      <c r="Q1467" t="s">
        <v>732</v>
      </c>
    </row>
    <row r="1468" spans="1:17" x14ac:dyDescent="0.35">
      <c r="A1468" t="s">
        <v>154</v>
      </c>
      <c r="B1468" t="s">
        <v>8362</v>
      </c>
      <c r="C1468" t="s">
        <v>8363</v>
      </c>
      <c r="D1468">
        <v>0</v>
      </c>
      <c r="E1468">
        <v>20</v>
      </c>
      <c r="F1468">
        <v>3</v>
      </c>
      <c r="G1468">
        <v>28</v>
      </c>
      <c r="H1468">
        <v>3</v>
      </c>
      <c r="I1468">
        <v>131</v>
      </c>
      <c r="J1468">
        <v>642744.81911575503</v>
      </c>
      <c r="K1468">
        <v>286623.971865281</v>
      </c>
      <c r="L1468">
        <v>308346.71484375</v>
      </c>
      <c r="M1468">
        <v>328957.05853866303</v>
      </c>
      <c r="N1468">
        <v>482747.69327940303</v>
      </c>
      <c r="O1468">
        <v>1072492.9913391699</v>
      </c>
      <c r="P1468">
        <v>259007.15114277601</v>
      </c>
      <c r="Q1468">
        <v>115520.704077891</v>
      </c>
    </row>
    <row r="1469" spans="1:17" x14ac:dyDescent="0.35">
      <c r="A1469" t="s">
        <v>154</v>
      </c>
      <c r="B1469" t="s">
        <v>8364</v>
      </c>
      <c r="C1469" t="s">
        <v>8365</v>
      </c>
      <c r="D1469">
        <v>0</v>
      </c>
      <c r="E1469">
        <v>13</v>
      </c>
      <c r="F1469">
        <v>4</v>
      </c>
      <c r="G1469">
        <v>10</v>
      </c>
      <c r="H1469">
        <v>4</v>
      </c>
      <c r="I1469">
        <v>294</v>
      </c>
      <c r="J1469">
        <v>243197.108418285</v>
      </c>
      <c r="K1469">
        <v>271419.54759358999</v>
      </c>
      <c r="L1469">
        <v>336091.5625</v>
      </c>
      <c r="M1469">
        <v>234146.550167593</v>
      </c>
      <c r="N1469" t="s">
        <v>732</v>
      </c>
      <c r="O1469" t="s">
        <v>732</v>
      </c>
      <c r="P1469" t="s">
        <v>732</v>
      </c>
      <c r="Q1469" t="s">
        <v>732</v>
      </c>
    </row>
    <row r="1470" spans="1:17" x14ac:dyDescent="0.35">
      <c r="A1470" t="s">
        <v>154</v>
      </c>
      <c r="B1470" t="s">
        <v>8366</v>
      </c>
      <c r="C1470" t="s">
        <v>8367</v>
      </c>
      <c r="D1470">
        <v>0</v>
      </c>
      <c r="E1470">
        <v>6</v>
      </c>
      <c r="F1470">
        <v>5</v>
      </c>
      <c r="G1470">
        <v>7</v>
      </c>
      <c r="H1470">
        <v>5</v>
      </c>
      <c r="I1470">
        <v>999</v>
      </c>
      <c r="J1470">
        <v>410333.65889664303</v>
      </c>
      <c r="K1470">
        <v>413142.94412296201</v>
      </c>
      <c r="L1470">
        <v>445371.48046875</v>
      </c>
      <c r="M1470">
        <v>346586.74985247001</v>
      </c>
      <c r="N1470">
        <v>27028.0479313736</v>
      </c>
      <c r="O1470">
        <v>23045.076267101598</v>
      </c>
      <c r="P1470" t="s">
        <v>732</v>
      </c>
      <c r="Q1470">
        <v>20944.9270771601</v>
      </c>
    </row>
    <row r="1471" spans="1:17" x14ac:dyDescent="0.35">
      <c r="A1471" t="s">
        <v>154</v>
      </c>
      <c r="B1471" t="s">
        <v>8368</v>
      </c>
      <c r="C1471" t="s">
        <v>8369</v>
      </c>
      <c r="D1471">
        <v>0</v>
      </c>
      <c r="E1471">
        <v>7</v>
      </c>
      <c r="F1471">
        <v>2</v>
      </c>
      <c r="G1471">
        <v>2</v>
      </c>
      <c r="H1471">
        <v>2</v>
      </c>
      <c r="I1471">
        <v>423</v>
      </c>
      <c r="J1471" t="s">
        <v>732</v>
      </c>
      <c r="K1471" t="s">
        <v>732</v>
      </c>
      <c r="L1471" t="s">
        <v>732</v>
      </c>
      <c r="M1471" t="s">
        <v>732</v>
      </c>
      <c r="N1471" t="s">
        <v>732</v>
      </c>
      <c r="O1471" t="s">
        <v>732</v>
      </c>
      <c r="P1471" t="s">
        <v>732</v>
      </c>
      <c r="Q1471" t="s">
        <v>732</v>
      </c>
    </row>
    <row r="1472" spans="1:17" x14ac:dyDescent="0.35">
      <c r="A1472" t="s">
        <v>154</v>
      </c>
      <c r="B1472" t="s">
        <v>8370</v>
      </c>
      <c r="C1472" t="s">
        <v>8371</v>
      </c>
      <c r="D1472">
        <v>0</v>
      </c>
      <c r="E1472">
        <v>10</v>
      </c>
      <c r="F1472">
        <v>3</v>
      </c>
      <c r="G1472">
        <v>6</v>
      </c>
      <c r="H1472">
        <v>3</v>
      </c>
      <c r="I1472">
        <v>283</v>
      </c>
      <c r="J1472">
        <v>243326.14747705299</v>
      </c>
      <c r="K1472">
        <v>272338.26076008799</v>
      </c>
      <c r="L1472">
        <v>188275.921875</v>
      </c>
      <c r="M1472">
        <v>204828.82245777501</v>
      </c>
      <c r="N1472" t="s">
        <v>732</v>
      </c>
      <c r="O1472">
        <v>48970.927675654297</v>
      </c>
      <c r="P1472" t="s">
        <v>732</v>
      </c>
      <c r="Q1472" t="s">
        <v>732</v>
      </c>
    </row>
    <row r="1473" spans="1:17" x14ac:dyDescent="0.35">
      <c r="A1473" t="s">
        <v>154</v>
      </c>
      <c r="B1473" t="s">
        <v>8372</v>
      </c>
      <c r="C1473" t="s">
        <v>8373</v>
      </c>
      <c r="D1473">
        <v>0</v>
      </c>
      <c r="E1473">
        <v>11</v>
      </c>
      <c r="F1473">
        <v>3</v>
      </c>
      <c r="G1473">
        <v>8</v>
      </c>
      <c r="H1473">
        <v>3</v>
      </c>
      <c r="I1473">
        <v>290</v>
      </c>
      <c r="J1473">
        <v>61953.236356312598</v>
      </c>
      <c r="K1473">
        <v>79146.375099485405</v>
      </c>
      <c r="L1473">
        <v>93227.9375</v>
      </c>
      <c r="M1473">
        <v>78140.297468577206</v>
      </c>
      <c r="N1473" t="s">
        <v>732</v>
      </c>
      <c r="O1473" t="s">
        <v>732</v>
      </c>
      <c r="P1473" t="s">
        <v>732</v>
      </c>
      <c r="Q1473" t="s">
        <v>732</v>
      </c>
    </row>
    <row r="1474" spans="1:17" x14ac:dyDescent="0.35">
      <c r="A1474" t="s">
        <v>154</v>
      </c>
      <c r="B1474" t="s">
        <v>8374</v>
      </c>
      <c r="C1474" t="s">
        <v>8375</v>
      </c>
      <c r="D1474">
        <v>0</v>
      </c>
      <c r="E1474">
        <v>20</v>
      </c>
      <c r="F1474">
        <v>3</v>
      </c>
      <c r="G1474">
        <v>41</v>
      </c>
      <c r="H1474">
        <v>3</v>
      </c>
      <c r="I1474">
        <v>163</v>
      </c>
      <c r="J1474">
        <v>2550809.6130207102</v>
      </c>
      <c r="K1474">
        <v>1955514.88217165</v>
      </c>
      <c r="L1474">
        <v>2079672.375</v>
      </c>
      <c r="M1474">
        <v>2153815.26582547</v>
      </c>
      <c r="N1474">
        <v>8293415.1635960601</v>
      </c>
      <c r="O1474">
        <v>8172756.5746897897</v>
      </c>
      <c r="P1474">
        <v>2868929.60580678</v>
      </c>
      <c r="Q1474">
        <v>1865673.9482463</v>
      </c>
    </row>
    <row r="1475" spans="1:17" x14ac:dyDescent="0.35">
      <c r="A1475" t="s">
        <v>154</v>
      </c>
      <c r="B1475" t="s">
        <v>8376</v>
      </c>
      <c r="C1475" t="s">
        <v>8377</v>
      </c>
      <c r="D1475">
        <v>0</v>
      </c>
      <c r="E1475">
        <v>6</v>
      </c>
      <c r="F1475">
        <v>3</v>
      </c>
      <c r="G1475">
        <v>5</v>
      </c>
      <c r="H1475">
        <v>3</v>
      </c>
      <c r="I1475">
        <v>486</v>
      </c>
      <c r="J1475">
        <v>526835.90363514901</v>
      </c>
      <c r="K1475">
        <v>466642.98645331501</v>
      </c>
      <c r="L1475">
        <v>401242.4921875</v>
      </c>
      <c r="M1475">
        <v>252970.10445554601</v>
      </c>
      <c r="N1475">
        <v>1007174.83294557</v>
      </c>
      <c r="O1475">
        <v>56311.570196033601</v>
      </c>
      <c r="P1475" t="s">
        <v>732</v>
      </c>
      <c r="Q1475" t="s">
        <v>732</v>
      </c>
    </row>
    <row r="1476" spans="1:17" x14ac:dyDescent="0.35">
      <c r="A1476" t="s">
        <v>154</v>
      </c>
      <c r="B1476" t="s">
        <v>8378</v>
      </c>
      <c r="C1476" t="s">
        <v>8379</v>
      </c>
      <c r="D1476">
        <v>0</v>
      </c>
      <c r="E1476">
        <v>15</v>
      </c>
      <c r="F1476">
        <v>3</v>
      </c>
      <c r="G1476">
        <v>7</v>
      </c>
      <c r="H1476">
        <v>3</v>
      </c>
      <c r="I1476">
        <v>207</v>
      </c>
      <c r="J1476">
        <v>209864.28302115001</v>
      </c>
      <c r="K1476">
        <v>249690.717109702</v>
      </c>
      <c r="L1476">
        <v>240091.1015625</v>
      </c>
      <c r="M1476">
        <v>225934.85316350299</v>
      </c>
      <c r="N1476">
        <v>391414.81045154098</v>
      </c>
      <c r="O1476">
        <v>303712.375165159</v>
      </c>
      <c r="P1476">
        <v>272476.782140469</v>
      </c>
      <c r="Q1476">
        <v>147522.820593893</v>
      </c>
    </row>
    <row r="1477" spans="1:17" x14ac:dyDescent="0.35">
      <c r="A1477" t="s">
        <v>154</v>
      </c>
      <c r="B1477" t="s">
        <v>8380</v>
      </c>
      <c r="C1477" t="s">
        <v>8381</v>
      </c>
      <c r="D1477">
        <v>0</v>
      </c>
      <c r="E1477">
        <v>26</v>
      </c>
      <c r="F1477">
        <v>4</v>
      </c>
      <c r="G1477">
        <v>11</v>
      </c>
      <c r="H1477">
        <v>4</v>
      </c>
      <c r="I1477">
        <v>154</v>
      </c>
      <c r="J1477">
        <v>234266.39437306399</v>
      </c>
      <c r="K1477">
        <v>259967.71688058699</v>
      </c>
      <c r="L1477">
        <v>285267.20703125</v>
      </c>
      <c r="M1477">
        <v>266643.89885556599</v>
      </c>
      <c r="N1477">
        <v>70397.967936585599</v>
      </c>
      <c r="O1477">
        <v>67373.650911054006</v>
      </c>
      <c r="P1477">
        <v>82438.525777283401</v>
      </c>
      <c r="Q1477" t="s">
        <v>732</v>
      </c>
    </row>
    <row r="1478" spans="1:17" x14ac:dyDescent="0.35">
      <c r="A1478" t="s">
        <v>154</v>
      </c>
      <c r="B1478" t="s">
        <v>8382</v>
      </c>
      <c r="C1478" t="s">
        <v>8383</v>
      </c>
      <c r="D1478">
        <v>0</v>
      </c>
      <c r="E1478">
        <v>25</v>
      </c>
      <c r="F1478">
        <v>4</v>
      </c>
      <c r="G1478">
        <v>6</v>
      </c>
      <c r="H1478">
        <v>4</v>
      </c>
      <c r="I1478">
        <v>209</v>
      </c>
      <c r="J1478">
        <v>32460.1227441593</v>
      </c>
      <c r="K1478">
        <v>30602.8960193491</v>
      </c>
      <c r="L1478">
        <v>29434.798828125</v>
      </c>
      <c r="M1478">
        <v>30908.508567852299</v>
      </c>
      <c r="N1478" t="s">
        <v>732</v>
      </c>
      <c r="O1478">
        <v>45006.544507649603</v>
      </c>
      <c r="P1478" t="s">
        <v>732</v>
      </c>
      <c r="Q1478" t="s">
        <v>732</v>
      </c>
    </row>
    <row r="1479" spans="1:17" x14ac:dyDescent="0.35">
      <c r="A1479" t="s">
        <v>154</v>
      </c>
      <c r="B1479" t="s">
        <v>8384</v>
      </c>
      <c r="C1479" t="s">
        <v>8385</v>
      </c>
      <c r="D1479">
        <v>0</v>
      </c>
      <c r="E1479">
        <v>10</v>
      </c>
      <c r="F1479">
        <v>3</v>
      </c>
      <c r="G1479">
        <v>4</v>
      </c>
      <c r="H1479">
        <v>3</v>
      </c>
      <c r="I1479">
        <v>293</v>
      </c>
      <c r="J1479">
        <v>71566.094305071398</v>
      </c>
      <c r="K1479">
        <v>67109.090620647694</v>
      </c>
      <c r="L1479">
        <v>84692.1328125</v>
      </c>
      <c r="M1479">
        <v>118933.874722241</v>
      </c>
      <c r="N1479" t="s">
        <v>732</v>
      </c>
      <c r="O1479" t="s">
        <v>732</v>
      </c>
      <c r="P1479" t="s">
        <v>732</v>
      </c>
      <c r="Q1479" t="s">
        <v>732</v>
      </c>
    </row>
    <row r="1480" spans="1:17" x14ac:dyDescent="0.35">
      <c r="A1480" t="s">
        <v>154</v>
      </c>
      <c r="B1480" t="s">
        <v>8386</v>
      </c>
      <c r="C1480" t="s">
        <v>8387</v>
      </c>
      <c r="D1480">
        <v>0</v>
      </c>
      <c r="E1480">
        <v>27</v>
      </c>
      <c r="F1480">
        <v>4</v>
      </c>
      <c r="G1480">
        <v>5</v>
      </c>
      <c r="H1480">
        <v>4</v>
      </c>
      <c r="I1480">
        <v>225</v>
      </c>
      <c r="J1480">
        <v>146831.29381518799</v>
      </c>
      <c r="K1480">
        <v>174741.966069872</v>
      </c>
      <c r="L1480">
        <v>199600.91015625</v>
      </c>
      <c r="M1480">
        <v>138222.44283147599</v>
      </c>
      <c r="N1480" t="s">
        <v>732</v>
      </c>
      <c r="O1480" t="s">
        <v>732</v>
      </c>
      <c r="P1480" t="s">
        <v>732</v>
      </c>
      <c r="Q1480" t="s">
        <v>732</v>
      </c>
    </row>
    <row r="1481" spans="1:17" x14ac:dyDescent="0.35">
      <c r="A1481" t="s">
        <v>154</v>
      </c>
      <c r="B1481" t="s">
        <v>8388</v>
      </c>
      <c r="C1481" t="s">
        <v>8389</v>
      </c>
      <c r="D1481">
        <v>0</v>
      </c>
      <c r="E1481">
        <v>16</v>
      </c>
      <c r="F1481">
        <v>2</v>
      </c>
      <c r="G1481">
        <v>4</v>
      </c>
      <c r="H1481">
        <v>2</v>
      </c>
      <c r="I1481">
        <v>203</v>
      </c>
      <c r="J1481">
        <v>120854.84462081399</v>
      </c>
      <c r="K1481">
        <v>87584.575855911302</v>
      </c>
      <c r="L1481" t="s">
        <v>732</v>
      </c>
      <c r="M1481">
        <v>73392.796931457706</v>
      </c>
      <c r="N1481">
        <v>27225.9845261831</v>
      </c>
      <c r="O1481">
        <v>35668.2943212389</v>
      </c>
      <c r="P1481" t="s">
        <v>732</v>
      </c>
      <c r="Q1481" t="s">
        <v>732</v>
      </c>
    </row>
    <row r="1482" spans="1:17" x14ac:dyDescent="0.35">
      <c r="A1482" t="s">
        <v>154</v>
      </c>
      <c r="B1482" t="s">
        <v>8390</v>
      </c>
      <c r="C1482" t="s">
        <v>8391</v>
      </c>
      <c r="D1482">
        <v>0</v>
      </c>
      <c r="E1482">
        <v>18</v>
      </c>
      <c r="F1482">
        <v>3</v>
      </c>
      <c r="G1482">
        <v>34</v>
      </c>
      <c r="H1482">
        <v>3</v>
      </c>
      <c r="I1482">
        <v>158</v>
      </c>
      <c r="J1482">
        <v>725392.99220611202</v>
      </c>
      <c r="K1482">
        <v>652532.61136547895</v>
      </c>
      <c r="L1482">
        <v>721330.46875</v>
      </c>
      <c r="M1482">
        <v>659680.17674508097</v>
      </c>
      <c r="N1482">
        <v>404921.50125684898</v>
      </c>
      <c r="O1482">
        <v>392500.71857409598</v>
      </c>
      <c r="P1482">
        <v>104845.04535624001</v>
      </c>
      <c r="Q1482" t="s">
        <v>732</v>
      </c>
    </row>
    <row r="1483" spans="1:17" x14ac:dyDescent="0.35">
      <c r="A1483" t="s">
        <v>154</v>
      </c>
      <c r="B1483" t="s">
        <v>8392</v>
      </c>
      <c r="C1483" t="s">
        <v>8393</v>
      </c>
      <c r="D1483">
        <v>0</v>
      </c>
      <c r="E1483">
        <v>12</v>
      </c>
      <c r="F1483">
        <v>4</v>
      </c>
      <c r="G1483">
        <v>6</v>
      </c>
      <c r="H1483">
        <v>4</v>
      </c>
      <c r="I1483">
        <v>353</v>
      </c>
      <c r="J1483">
        <v>72384.610774280896</v>
      </c>
      <c r="K1483">
        <v>131013.354171564</v>
      </c>
      <c r="L1483">
        <v>214315.947265625</v>
      </c>
      <c r="M1483">
        <v>99163.713683082504</v>
      </c>
      <c r="N1483" t="s">
        <v>732</v>
      </c>
      <c r="O1483" t="s">
        <v>732</v>
      </c>
      <c r="P1483" t="s">
        <v>732</v>
      </c>
      <c r="Q1483" t="s">
        <v>732</v>
      </c>
    </row>
    <row r="1484" spans="1:17" x14ac:dyDescent="0.35">
      <c r="A1484" t="s">
        <v>154</v>
      </c>
      <c r="B1484" t="s">
        <v>8394</v>
      </c>
      <c r="C1484" t="s">
        <v>8395</v>
      </c>
      <c r="D1484">
        <v>0</v>
      </c>
      <c r="E1484">
        <v>7</v>
      </c>
      <c r="F1484">
        <v>5</v>
      </c>
      <c r="G1484">
        <v>5</v>
      </c>
      <c r="H1484">
        <v>5</v>
      </c>
      <c r="I1484">
        <v>893</v>
      </c>
      <c r="J1484">
        <v>49590.6914923437</v>
      </c>
      <c r="K1484">
        <v>51197.991492897301</v>
      </c>
      <c r="L1484">
        <v>49946.53515625</v>
      </c>
      <c r="M1484">
        <v>38263.565040184803</v>
      </c>
      <c r="N1484" t="s">
        <v>732</v>
      </c>
      <c r="O1484" t="s">
        <v>732</v>
      </c>
      <c r="P1484" t="s">
        <v>732</v>
      </c>
      <c r="Q1484" t="s">
        <v>732</v>
      </c>
    </row>
    <row r="1485" spans="1:17" x14ac:dyDescent="0.35">
      <c r="A1485" t="s">
        <v>154</v>
      </c>
      <c r="B1485" t="s">
        <v>8396</v>
      </c>
      <c r="C1485" t="s">
        <v>8397</v>
      </c>
      <c r="D1485">
        <v>0</v>
      </c>
      <c r="E1485">
        <v>14</v>
      </c>
      <c r="F1485">
        <v>4</v>
      </c>
      <c r="G1485">
        <v>10</v>
      </c>
      <c r="H1485">
        <v>4</v>
      </c>
      <c r="I1485">
        <v>299</v>
      </c>
      <c r="J1485">
        <v>129127.600003909</v>
      </c>
      <c r="K1485">
        <v>135328.83676405501</v>
      </c>
      <c r="L1485">
        <v>204579.359375</v>
      </c>
      <c r="M1485">
        <v>177068.63751077701</v>
      </c>
      <c r="N1485" t="s">
        <v>732</v>
      </c>
      <c r="O1485" t="s">
        <v>732</v>
      </c>
      <c r="P1485" t="s">
        <v>732</v>
      </c>
      <c r="Q1485" t="s">
        <v>732</v>
      </c>
    </row>
    <row r="1486" spans="1:17" x14ac:dyDescent="0.35">
      <c r="A1486" t="s">
        <v>154</v>
      </c>
      <c r="B1486" t="s">
        <v>8398</v>
      </c>
      <c r="C1486" t="s">
        <v>8399</v>
      </c>
      <c r="D1486">
        <v>0</v>
      </c>
      <c r="E1486">
        <v>9</v>
      </c>
      <c r="F1486">
        <v>3</v>
      </c>
      <c r="G1486">
        <v>7</v>
      </c>
      <c r="H1486">
        <v>3</v>
      </c>
      <c r="I1486">
        <v>365</v>
      </c>
      <c r="J1486" t="s">
        <v>732</v>
      </c>
      <c r="K1486" t="s">
        <v>732</v>
      </c>
      <c r="L1486" t="s">
        <v>732</v>
      </c>
      <c r="M1486" t="s">
        <v>732</v>
      </c>
      <c r="N1486" t="s">
        <v>732</v>
      </c>
      <c r="O1486" t="s">
        <v>732</v>
      </c>
      <c r="P1486" t="s">
        <v>732</v>
      </c>
      <c r="Q1486" t="s">
        <v>732</v>
      </c>
    </row>
    <row r="1487" spans="1:17" x14ac:dyDescent="0.35">
      <c r="A1487" t="s">
        <v>154</v>
      </c>
      <c r="B1487" t="s">
        <v>8400</v>
      </c>
      <c r="C1487" t="s">
        <v>8401</v>
      </c>
      <c r="D1487">
        <v>0</v>
      </c>
      <c r="E1487">
        <v>18</v>
      </c>
      <c r="F1487">
        <v>4</v>
      </c>
      <c r="G1487">
        <v>7</v>
      </c>
      <c r="H1487">
        <v>4</v>
      </c>
      <c r="I1487">
        <v>249</v>
      </c>
      <c r="J1487">
        <v>19120383.593109701</v>
      </c>
      <c r="K1487">
        <v>27248694.272712301</v>
      </c>
      <c r="L1487">
        <v>18559870.5390625</v>
      </c>
      <c r="M1487">
        <v>40831044.914985202</v>
      </c>
      <c r="N1487">
        <v>89079480.254892796</v>
      </c>
      <c r="O1487">
        <v>124372538.55477101</v>
      </c>
      <c r="P1487">
        <v>135398189.28055301</v>
      </c>
      <c r="Q1487">
        <v>75176155.141317293</v>
      </c>
    </row>
    <row r="1488" spans="1:17" x14ac:dyDescent="0.35">
      <c r="A1488" t="s">
        <v>154</v>
      </c>
      <c r="B1488" t="s">
        <v>8402</v>
      </c>
      <c r="C1488" t="s">
        <v>8403</v>
      </c>
      <c r="D1488">
        <v>0</v>
      </c>
      <c r="E1488">
        <v>13</v>
      </c>
      <c r="F1488">
        <v>2</v>
      </c>
      <c r="G1488">
        <v>8</v>
      </c>
      <c r="H1488">
        <v>2</v>
      </c>
      <c r="I1488">
        <v>175</v>
      </c>
      <c r="J1488">
        <v>84509.146288388802</v>
      </c>
      <c r="K1488">
        <v>84517.800590161904</v>
      </c>
      <c r="L1488">
        <v>71309.21875</v>
      </c>
      <c r="M1488">
        <v>135306.809544663</v>
      </c>
      <c r="N1488">
        <v>3371213.0358728198</v>
      </c>
      <c r="O1488">
        <v>3108389.6713253902</v>
      </c>
      <c r="P1488">
        <v>2346577.8283963399</v>
      </c>
      <c r="Q1488">
        <v>414942.90262794902</v>
      </c>
    </row>
    <row r="1489" spans="1:17" x14ac:dyDescent="0.35">
      <c r="A1489" t="s">
        <v>154</v>
      </c>
      <c r="B1489" t="s">
        <v>8404</v>
      </c>
      <c r="C1489" t="s">
        <v>8405</v>
      </c>
      <c r="D1489">
        <v>0</v>
      </c>
      <c r="E1489">
        <v>16</v>
      </c>
      <c r="F1489">
        <v>3</v>
      </c>
      <c r="G1489">
        <v>4</v>
      </c>
      <c r="H1489">
        <v>3</v>
      </c>
      <c r="I1489">
        <v>202</v>
      </c>
      <c r="J1489">
        <v>205377.037907897</v>
      </c>
      <c r="K1489">
        <v>192671.40889863801</v>
      </c>
      <c r="L1489">
        <v>203940.6875</v>
      </c>
      <c r="M1489">
        <v>140667.964901542</v>
      </c>
      <c r="N1489" t="s">
        <v>732</v>
      </c>
      <c r="O1489" t="s">
        <v>732</v>
      </c>
      <c r="P1489" t="s">
        <v>732</v>
      </c>
      <c r="Q1489" t="s">
        <v>732</v>
      </c>
    </row>
    <row r="1490" spans="1:17" x14ac:dyDescent="0.35">
      <c r="A1490" t="s">
        <v>154</v>
      </c>
      <c r="B1490" t="s">
        <v>8406</v>
      </c>
      <c r="C1490" t="s">
        <v>8407</v>
      </c>
      <c r="D1490">
        <v>0</v>
      </c>
      <c r="E1490">
        <v>33</v>
      </c>
      <c r="F1490">
        <v>2</v>
      </c>
      <c r="G1490">
        <v>5</v>
      </c>
      <c r="H1490">
        <v>2</v>
      </c>
      <c r="I1490">
        <v>70</v>
      </c>
      <c r="J1490">
        <v>2806424.6892175102</v>
      </c>
      <c r="K1490">
        <v>1447881.80894806</v>
      </c>
      <c r="L1490">
        <v>1430817.84375</v>
      </c>
      <c r="M1490">
        <v>1385987.9214776501</v>
      </c>
      <c r="N1490">
        <v>84678.766963711707</v>
      </c>
      <c r="O1490">
        <v>365543.64118823101</v>
      </c>
      <c r="P1490">
        <v>1574137.26479618</v>
      </c>
      <c r="Q1490">
        <v>812042.89737754804</v>
      </c>
    </row>
    <row r="1491" spans="1:17" x14ac:dyDescent="0.35">
      <c r="A1491" t="s">
        <v>154</v>
      </c>
      <c r="B1491" t="s">
        <v>361</v>
      </c>
      <c r="C1491" t="s">
        <v>8408</v>
      </c>
      <c r="D1491">
        <v>0</v>
      </c>
      <c r="E1491">
        <v>11</v>
      </c>
      <c r="F1491">
        <v>3</v>
      </c>
      <c r="G1491">
        <v>12</v>
      </c>
      <c r="H1491">
        <v>3</v>
      </c>
      <c r="I1491">
        <v>254</v>
      </c>
      <c r="J1491">
        <v>369700.84864304098</v>
      </c>
      <c r="K1491">
        <v>364455.93275688402</v>
      </c>
      <c r="L1491">
        <v>432533.640625</v>
      </c>
      <c r="M1491">
        <v>267135.50906990399</v>
      </c>
      <c r="N1491" t="s">
        <v>732</v>
      </c>
      <c r="O1491" t="s">
        <v>732</v>
      </c>
      <c r="P1491" t="s">
        <v>732</v>
      </c>
      <c r="Q1491" t="s">
        <v>732</v>
      </c>
    </row>
    <row r="1492" spans="1:17" x14ac:dyDescent="0.35">
      <c r="A1492" t="s">
        <v>154</v>
      </c>
      <c r="B1492" t="s">
        <v>8409</v>
      </c>
      <c r="C1492" t="s">
        <v>8410</v>
      </c>
      <c r="D1492">
        <v>0</v>
      </c>
      <c r="E1492">
        <v>42</v>
      </c>
      <c r="F1492">
        <v>3</v>
      </c>
      <c r="G1492">
        <v>6</v>
      </c>
      <c r="H1492">
        <v>3</v>
      </c>
      <c r="I1492">
        <v>90</v>
      </c>
      <c r="J1492">
        <v>833987.58288574195</v>
      </c>
      <c r="K1492">
        <v>400959.33589774597</v>
      </c>
      <c r="L1492">
        <v>425338.9375</v>
      </c>
      <c r="M1492">
        <v>409837.37026350899</v>
      </c>
      <c r="N1492">
        <v>86484.963375815903</v>
      </c>
      <c r="O1492">
        <v>152874.52484519201</v>
      </c>
      <c r="P1492" t="s">
        <v>732</v>
      </c>
      <c r="Q1492" t="s">
        <v>732</v>
      </c>
    </row>
    <row r="1493" spans="1:17" x14ac:dyDescent="0.35">
      <c r="A1493" t="s">
        <v>154</v>
      </c>
      <c r="B1493" t="s">
        <v>8411</v>
      </c>
      <c r="C1493" t="s">
        <v>8412</v>
      </c>
      <c r="D1493">
        <v>0</v>
      </c>
      <c r="E1493">
        <v>12</v>
      </c>
      <c r="F1493">
        <v>2</v>
      </c>
      <c r="G1493">
        <v>3</v>
      </c>
      <c r="H1493">
        <v>2</v>
      </c>
      <c r="I1493">
        <v>289</v>
      </c>
      <c r="J1493" t="s">
        <v>732</v>
      </c>
      <c r="K1493" t="s">
        <v>732</v>
      </c>
      <c r="L1493" t="s">
        <v>732</v>
      </c>
      <c r="M1493" t="s">
        <v>732</v>
      </c>
      <c r="N1493" t="s">
        <v>732</v>
      </c>
      <c r="O1493" t="s">
        <v>732</v>
      </c>
      <c r="P1493" t="s">
        <v>732</v>
      </c>
      <c r="Q1493" t="s">
        <v>732</v>
      </c>
    </row>
    <row r="1494" spans="1:17" x14ac:dyDescent="0.35">
      <c r="A1494" t="s">
        <v>154</v>
      </c>
      <c r="B1494" t="s">
        <v>8413</v>
      </c>
      <c r="C1494" t="s">
        <v>8414</v>
      </c>
      <c r="D1494">
        <v>0</v>
      </c>
      <c r="E1494">
        <v>11</v>
      </c>
      <c r="F1494">
        <v>5</v>
      </c>
      <c r="G1494">
        <v>7</v>
      </c>
      <c r="H1494">
        <v>5</v>
      </c>
      <c r="I1494">
        <v>415</v>
      </c>
      <c r="J1494">
        <v>107743.77100683701</v>
      </c>
      <c r="K1494">
        <v>98821.858505055498</v>
      </c>
      <c r="L1494">
        <v>111041.4921875</v>
      </c>
      <c r="M1494">
        <v>109383.20760442701</v>
      </c>
      <c r="N1494">
        <v>125925.293017092</v>
      </c>
      <c r="O1494">
        <v>293335.65178277699</v>
      </c>
      <c r="P1494" t="s">
        <v>732</v>
      </c>
      <c r="Q1494" t="s">
        <v>732</v>
      </c>
    </row>
    <row r="1495" spans="1:17" x14ac:dyDescent="0.35">
      <c r="A1495" t="s">
        <v>154</v>
      </c>
      <c r="B1495" t="s">
        <v>8415</v>
      </c>
      <c r="C1495" t="s">
        <v>8416</v>
      </c>
      <c r="D1495">
        <v>0</v>
      </c>
      <c r="E1495">
        <v>19</v>
      </c>
      <c r="F1495">
        <v>4</v>
      </c>
      <c r="G1495">
        <v>5</v>
      </c>
      <c r="H1495">
        <v>4</v>
      </c>
      <c r="I1495">
        <v>213</v>
      </c>
      <c r="J1495">
        <v>45570.871844068097</v>
      </c>
      <c r="K1495">
        <v>47319.500507508703</v>
      </c>
      <c r="L1495">
        <v>50258.18359375</v>
      </c>
      <c r="M1495">
        <v>51864.859861981</v>
      </c>
      <c r="N1495" t="s">
        <v>732</v>
      </c>
      <c r="O1495" t="s">
        <v>732</v>
      </c>
      <c r="P1495" t="s">
        <v>732</v>
      </c>
      <c r="Q1495" t="s">
        <v>732</v>
      </c>
    </row>
    <row r="1496" spans="1:17" x14ac:dyDescent="0.35">
      <c r="A1496" t="s">
        <v>154</v>
      </c>
      <c r="B1496" t="s">
        <v>8417</v>
      </c>
      <c r="C1496" t="s">
        <v>8418</v>
      </c>
      <c r="D1496">
        <v>0</v>
      </c>
      <c r="E1496">
        <v>40</v>
      </c>
      <c r="F1496">
        <v>2</v>
      </c>
      <c r="G1496">
        <v>4</v>
      </c>
      <c r="H1496">
        <v>2</v>
      </c>
      <c r="I1496">
        <v>80</v>
      </c>
      <c r="J1496">
        <v>48321.6012926638</v>
      </c>
      <c r="K1496">
        <v>56643.931050443098</v>
      </c>
      <c r="L1496">
        <v>39048.11328125</v>
      </c>
      <c r="M1496">
        <v>33634.357804104598</v>
      </c>
      <c r="N1496" t="s">
        <v>732</v>
      </c>
      <c r="O1496">
        <v>22385.313179822198</v>
      </c>
      <c r="P1496" t="s">
        <v>732</v>
      </c>
      <c r="Q1496" t="s">
        <v>732</v>
      </c>
    </row>
    <row r="1497" spans="1:17" x14ac:dyDescent="0.35">
      <c r="A1497" t="s">
        <v>154</v>
      </c>
      <c r="B1497" t="s">
        <v>8419</v>
      </c>
      <c r="C1497" t="s">
        <v>8420</v>
      </c>
      <c r="D1497">
        <v>0</v>
      </c>
      <c r="E1497">
        <v>18</v>
      </c>
      <c r="F1497">
        <v>3</v>
      </c>
      <c r="G1497">
        <v>12</v>
      </c>
      <c r="H1497">
        <v>3</v>
      </c>
      <c r="I1497">
        <v>223</v>
      </c>
      <c r="J1497">
        <v>235509.957836168</v>
      </c>
      <c r="K1497">
        <v>269538.51813636703</v>
      </c>
      <c r="L1497">
        <v>333944.6328125</v>
      </c>
      <c r="M1497">
        <v>117492.73481605999</v>
      </c>
      <c r="N1497">
        <v>302139.27842305502</v>
      </c>
      <c r="O1497">
        <v>444800.85020135401</v>
      </c>
      <c r="P1497">
        <v>122323.931684394</v>
      </c>
      <c r="Q1497" t="s">
        <v>732</v>
      </c>
    </row>
    <row r="1498" spans="1:17" x14ac:dyDescent="0.35">
      <c r="A1498" t="s">
        <v>154</v>
      </c>
      <c r="B1498" t="s">
        <v>454</v>
      </c>
      <c r="C1498" t="s">
        <v>8421</v>
      </c>
      <c r="D1498">
        <v>0</v>
      </c>
      <c r="E1498">
        <v>8</v>
      </c>
      <c r="F1498">
        <v>2</v>
      </c>
      <c r="G1498">
        <v>16</v>
      </c>
      <c r="H1498">
        <v>2</v>
      </c>
      <c r="I1498">
        <v>255</v>
      </c>
      <c r="J1498">
        <v>897604.09438113798</v>
      </c>
      <c r="K1498">
        <v>835017.06942158297</v>
      </c>
      <c r="L1498">
        <v>901534.953125</v>
      </c>
      <c r="M1498">
        <v>640017.30656138097</v>
      </c>
      <c r="N1498">
        <v>67061.908583019904</v>
      </c>
      <c r="O1498">
        <v>111355.99054224799</v>
      </c>
      <c r="P1498">
        <v>71763.016511748399</v>
      </c>
      <c r="Q1498">
        <v>39175.658069290701</v>
      </c>
    </row>
    <row r="1499" spans="1:17" x14ac:dyDescent="0.35">
      <c r="A1499" t="s">
        <v>154</v>
      </c>
      <c r="B1499" t="s">
        <v>8422</v>
      </c>
      <c r="C1499" t="s">
        <v>8423</v>
      </c>
      <c r="D1499">
        <v>0</v>
      </c>
      <c r="E1499">
        <v>24</v>
      </c>
      <c r="F1499">
        <v>2</v>
      </c>
      <c r="G1499">
        <v>9</v>
      </c>
      <c r="H1499">
        <v>2</v>
      </c>
      <c r="I1499">
        <v>127</v>
      </c>
      <c r="J1499" t="s">
        <v>732</v>
      </c>
      <c r="K1499" t="s">
        <v>732</v>
      </c>
      <c r="L1499" t="s">
        <v>732</v>
      </c>
      <c r="M1499" t="s">
        <v>732</v>
      </c>
      <c r="N1499">
        <v>2084474.36511843</v>
      </c>
      <c r="O1499">
        <v>1081651.48359768</v>
      </c>
      <c r="P1499">
        <v>2282734.0624756301</v>
      </c>
      <c r="Q1499">
        <v>494924.69139974401</v>
      </c>
    </row>
    <row r="1500" spans="1:17" x14ac:dyDescent="0.35">
      <c r="A1500" t="s">
        <v>154</v>
      </c>
      <c r="B1500" t="s">
        <v>8424</v>
      </c>
      <c r="C1500" t="s">
        <v>8425</v>
      </c>
      <c r="D1500">
        <v>0</v>
      </c>
      <c r="E1500">
        <v>6</v>
      </c>
      <c r="F1500">
        <v>1</v>
      </c>
      <c r="G1500">
        <v>30</v>
      </c>
      <c r="H1500">
        <v>1</v>
      </c>
      <c r="I1500">
        <v>180</v>
      </c>
      <c r="J1500">
        <v>7095940.3653114</v>
      </c>
      <c r="K1500">
        <v>9671960.8727675006</v>
      </c>
      <c r="L1500">
        <v>8925375.375</v>
      </c>
      <c r="M1500">
        <v>7428726.7652012203</v>
      </c>
      <c r="N1500">
        <v>6046985.4346581101</v>
      </c>
      <c r="O1500">
        <v>5870023.9498254601</v>
      </c>
      <c r="P1500">
        <v>3807775.4637071299</v>
      </c>
      <c r="Q1500">
        <v>1250630.3336395901</v>
      </c>
    </row>
    <row r="1501" spans="1:17" x14ac:dyDescent="0.35">
      <c r="A1501" t="s">
        <v>154</v>
      </c>
      <c r="B1501" t="s">
        <v>8426</v>
      </c>
      <c r="C1501" t="s">
        <v>8427</v>
      </c>
      <c r="D1501">
        <v>0</v>
      </c>
      <c r="E1501">
        <v>21</v>
      </c>
      <c r="F1501">
        <v>3</v>
      </c>
      <c r="G1501">
        <v>5</v>
      </c>
      <c r="H1501">
        <v>3</v>
      </c>
      <c r="I1501">
        <v>130</v>
      </c>
      <c r="J1501">
        <v>197043.797701831</v>
      </c>
      <c r="K1501">
        <v>69794.748305069093</v>
      </c>
      <c r="L1501">
        <v>142452.296875</v>
      </c>
      <c r="M1501">
        <v>57628.703543755299</v>
      </c>
      <c r="N1501">
        <v>55274.4033709008</v>
      </c>
      <c r="O1501">
        <v>143161.31696069799</v>
      </c>
      <c r="P1501">
        <v>31393.0589088616</v>
      </c>
      <c r="Q1501">
        <v>17331.527801706201</v>
      </c>
    </row>
    <row r="1502" spans="1:17" x14ac:dyDescent="0.35">
      <c r="A1502" t="s">
        <v>154</v>
      </c>
      <c r="B1502" t="s">
        <v>8428</v>
      </c>
      <c r="C1502" t="s">
        <v>8429</v>
      </c>
      <c r="D1502">
        <v>0</v>
      </c>
      <c r="E1502">
        <v>47</v>
      </c>
      <c r="F1502">
        <v>4</v>
      </c>
      <c r="G1502">
        <v>8</v>
      </c>
      <c r="H1502">
        <v>4</v>
      </c>
      <c r="I1502">
        <v>94</v>
      </c>
      <c r="J1502">
        <v>323025.63753697899</v>
      </c>
      <c r="K1502">
        <v>357225.189737048</v>
      </c>
      <c r="L1502">
        <v>265642.16015625</v>
      </c>
      <c r="M1502">
        <v>183140.00531550799</v>
      </c>
      <c r="N1502">
        <v>72842.902342252506</v>
      </c>
      <c r="O1502">
        <v>50215.932292153797</v>
      </c>
      <c r="P1502" t="s">
        <v>732</v>
      </c>
      <c r="Q1502" t="s">
        <v>732</v>
      </c>
    </row>
    <row r="1503" spans="1:17" x14ac:dyDescent="0.35">
      <c r="A1503" t="s">
        <v>154</v>
      </c>
      <c r="B1503" t="s">
        <v>8430</v>
      </c>
      <c r="C1503" t="s">
        <v>8431</v>
      </c>
      <c r="D1503">
        <v>0</v>
      </c>
      <c r="E1503">
        <v>12</v>
      </c>
      <c r="F1503">
        <v>3</v>
      </c>
      <c r="G1503">
        <v>8</v>
      </c>
      <c r="H1503">
        <v>3</v>
      </c>
      <c r="I1503">
        <v>230</v>
      </c>
      <c r="J1503">
        <v>194659.10479122499</v>
      </c>
      <c r="K1503">
        <v>315563.50831720501</v>
      </c>
      <c r="L1503">
        <v>223439.28515625</v>
      </c>
      <c r="M1503">
        <v>201410.91081498301</v>
      </c>
      <c r="N1503" t="s">
        <v>732</v>
      </c>
      <c r="O1503" t="s">
        <v>732</v>
      </c>
      <c r="P1503" t="s">
        <v>732</v>
      </c>
      <c r="Q1503" t="s">
        <v>732</v>
      </c>
    </row>
    <row r="1504" spans="1:17" x14ac:dyDescent="0.35">
      <c r="A1504" t="s">
        <v>154</v>
      </c>
      <c r="B1504" t="s">
        <v>8432</v>
      </c>
      <c r="C1504" t="s">
        <v>8433</v>
      </c>
      <c r="D1504">
        <v>0</v>
      </c>
      <c r="E1504">
        <v>14</v>
      </c>
      <c r="F1504">
        <v>3</v>
      </c>
      <c r="G1504">
        <v>7</v>
      </c>
      <c r="H1504">
        <v>3</v>
      </c>
      <c r="I1504">
        <v>209</v>
      </c>
      <c r="J1504">
        <v>1358122.54059669</v>
      </c>
      <c r="K1504">
        <v>1754243.4702501299</v>
      </c>
      <c r="L1504">
        <v>1870345.4296875</v>
      </c>
      <c r="M1504">
        <v>1900250.64766953</v>
      </c>
      <c r="N1504">
        <v>351910.94136444898</v>
      </c>
      <c r="O1504">
        <v>51790.307540551097</v>
      </c>
      <c r="P1504">
        <v>38212.733673175098</v>
      </c>
      <c r="Q1504" t="s">
        <v>732</v>
      </c>
    </row>
    <row r="1505" spans="1:17" x14ac:dyDescent="0.35">
      <c r="A1505" t="s">
        <v>154</v>
      </c>
      <c r="B1505" t="s">
        <v>8434</v>
      </c>
      <c r="C1505" t="s">
        <v>8435</v>
      </c>
      <c r="D1505">
        <v>0</v>
      </c>
      <c r="E1505">
        <v>5</v>
      </c>
      <c r="F1505">
        <v>3</v>
      </c>
      <c r="G1505">
        <v>4</v>
      </c>
      <c r="H1505">
        <v>3</v>
      </c>
      <c r="I1505">
        <v>565</v>
      </c>
      <c r="J1505">
        <v>22707.790181860299</v>
      </c>
      <c r="K1505">
        <v>32218.736735015998</v>
      </c>
      <c r="L1505">
        <v>36923.890625</v>
      </c>
      <c r="M1505">
        <v>27325.628285506202</v>
      </c>
      <c r="N1505" t="s">
        <v>732</v>
      </c>
      <c r="O1505" t="s">
        <v>732</v>
      </c>
      <c r="P1505" t="s">
        <v>732</v>
      </c>
      <c r="Q1505" t="s">
        <v>732</v>
      </c>
    </row>
    <row r="1506" spans="1:17" x14ac:dyDescent="0.35">
      <c r="A1506" t="s">
        <v>154</v>
      </c>
      <c r="B1506" t="s">
        <v>8436</v>
      </c>
      <c r="C1506" t="s">
        <v>8437</v>
      </c>
      <c r="D1506">
        <v>0</v>
      </c>
      <c r="E1506">
        <v>6</v>
      </c>
      <c r="F1506">
        <v>3</v>
      </c>
      <c r="G1506">
        <v>5</v>
      </c>
      <c r="H1506">
        <v>3</v>
      </c>
      <c r="I1506">
        <v>498</v>
      </c>
      <c r="J1506">
        <v>72351.988167087096</v>
      </c>
      <c r="K1506">
        <v>87271.678750603896</v>
      </c>
      <c r="L1506">
        <v>85009.0703125</v>
      </c>
      <c r="M1506">
        <v>64720.526727440403</v>
      </c>
      <c r="N1506" t="s">
        <v>732</v>
      </c>
      <c r="O1506" t="s">
        <v>732</v>
      </c>
      <c r="P1506">
        <v>48616.870311718303</v>
      </c>
      <c r="Q1506">
        <v>23979.342544868799</v>
      </c>
    </row>
    <row r="1507" spans="1:17" x14ac:dyDescent="0.35">
      <c r="A1507" t="s">
        <v>154</v>
      </c>
      <c r="B1507" t="s">
        <v>8438</v>
      </c>
      <c r="C1507" t="s">
        <v>8439</v>
      </c>
      <c r="D1507">
        <v>0</v>
      </c>
      <c r="E1507">
        <v>24</v>
      </c>
      <c r="F1507">
        <v>2</v>
      </c>
      <c r="G1507">
        <v>17</v>
      </c>
      <c r="H1507">
        <v>2</v>
      </c>
      <c r="I1507">
        <v>126</v>
      </c>
      <c r="J1507">
        <v>570675.86598673696</v>
      </c>
      <c r="K1507">
        <v>481679.45700169599</v>
      </c>
      <c r="L1507">
        <v>357868.8125</v>
      </c>
      <c r="M1507">
        <v>388157.61778735201</v>
      </c>
      <c r="N1507" t="s">
        <v>732</v>
      </c>
      <c r="O1507" t="s">
        <v>732</v>
      </c>
      <c r="P1507" t="s">
        <v>732</v>
      </c>
      <c r="Q1507" t="s">
        <v>732</v>
      </c>
    </row>
    <row r="1508" spans="1:17" x14ac:dyDescent="0.35">
      <c r="A1508" t="s">
        <v>154</v>
      </c>
      <c r="B1508" t="s">
        <v>8440</v>
      </c>
      <c r="C1508" t="s">
        <v>8441</v>
      </c>
      <c r="D1508">
        <v>0</v>
      </c>
      <c r="E1508">
        <v>16</v>
      </c>
      <c r="F1508">
        <v>4</v>
      </c>
      <c r="G1508">
        <v>7</v>
      </c>
      <c r="H1508">
        <v>4</v>
      </c>
      <c r="I1508">
        <v>219</v>
      </c>
      <c r="J1508">
        <v>277196.44738386001</v>
      </c>
      <c r="K1508">
        <v>204508.53285924799</v>
      </c>
      <c r="L1508">
        <v>243297.875</v>
      </c>
      <c r="M1508">
        <v>309781.39936613297</v>
      </c>
      <c r="N1508" t="s">
        <v>732</v>
      </c>
      <c r="O1508" t="s">
        <v>732</v>
      </c>
      <c r="P1508" t="s">
        <v>732</v>
      </c>
      <c r="Q1508" t="s">
        <v>732</v>
      </c>
    </row>
    <row r="1509" spans="1:17" x14ac:dyDescent="0.35">
      <c r="A1509" t="s">
        <v>154</v>
      </c>
      <c r="B1509" t="s">
        <v>8442</v>
      </c>
      <c r="C1509" t="s">
        <v>8443</v>
      </c>
      <c r="D1509">
        <v>0</v>
      </c>
      <c r="E1509">
        <v>7</v>
      </c>
      <c r="F1509">
        <v>4</v>
      </c>
      <c r="G1509">
        <v>10</v>
      </c>
      <c r="H1509">
        <v>4</v>
      </c>
      <c r="I1509">
        <v>518</v>
      </c>
      <c r="J1509" t="s">
        <v>732</v>
      </c>
      <c r="K1509" t="s">
        <v>732</v>
      </c>
      <c r="L1509" t="s">
        <v>732</v>
      </c>
      <c r="M1509" t="s">
        <v>732</v>
      </c>
      <c r="N1509" t="s">
        <v>732</v>
      </c>
      <c r="O1509" t="s">
        <v>732</v>
      </c>
      <c r="P1509" t="s">
        <v>732</v>
      </c>
      <c r="Q1509" t="s">
        <v>732</v>
      </c>
    </row>
    <row r="1510" spans="1:17" x14ac:dyDescent="0.35">
      <c r="A1510" t="s">
        <v>154</v>
      </c>
      <c r="B1510" t="s">
        <v>8444</v>
      </c>
      <c r="C1510" t="s">
        <v>8445</v>
      </c>
      <c r="D1510">
        <v>0</v>
      </c>
      <c r="E1510">
        <v>19</v>
      </c>
      <c r="F1510">
        <v>2</v>
      </c>
      <c r="G1510">
        <v>13</v>
      </c>
      <c r="H1510">
        <v>2</v>
      </c>
      <c r="I1510">
        <v>118</v>
      </c>
      <c r="J1510">
        <v>1066302.0072496701</v>
      </c>
      <c r="K1510">
        <v>877156.91520949395</v>
      </c>
      <c r="L1510">
        <v>746096.59375</v>
      </c>
      <c r="M1510">
        <v>578248.74278779805</v>
      </c>
      <c r="N1510">
        <v>66745.228265602796</v>
      </c>
      <c r="O1510">
        <v>64082.798255980197</v>
      </c>
      <c r="P1510">
        <v>45633.395847216001</v>
      </c>
      <c r="Q1510">
        <v>16342.762535685801</v>
      </c>
    </row>
    <row r="1511" spans="1:17" x14ac:dyDescent="0.35">
      <c r="A1511" t="s">
        <v>154</v>
      </c>
      <c r="B1511" t="s">
        <v>8446</v>
      </c>
      <c r="C1511" t="s">
        <v>8447</v>
      </c>
      <c r="D1511">
        <v>0</v>
      </c>
      <c r="E1511">
        <v>4</v>
      </c>
      <c r="F1511">
        <v>2</v>
      </c>
      <c r="G1511">
        <v>8</v>
      </c>
      <c r="H1511">
        <v>2</v>
      </c>
      <c r="I1511">
        <v>360</v>
      </c>
      <c r="J1511">
        <v>195252.99108902301</v>
      </c>
      <c r="K1511">
        <v>431072.43048826797</v>
      </c>
      <c r="L1511">
        <v>356715.6640625</v>
      </c>
      <c r="M1511">
        <v>228912.838572679</v>
      </c>
      <c r="N1511">
        <v>66820.472715288706</v>
      </c>
      <c r="O1511">
        <v>58667.8364737921</v>
      </c>
      <c r="P1511">
        <v>43504.291567452703</v>
      </c>
      <c r="Q1511" t="s">
        <v>732</v>
      </c>
    </row>
    <row r="1512" spans="1:17" x14ac:dyDescent="0.35">
      <c r="A1512" t="s">
        <v>154</v>
      </c>
      <c r="B1512" t="s">
        <v>8448</v>
      </c>
      <c r="C1512" t="s">
        <v>8449</v>
      </c>
      <c r="D1512">
        <v>0</v>
      </c>
      <c r="E1512">
        <v>13</v>
      </c>
      <c r="F1512">
        <v>3</v>
      </c>
      <c r="G1512">
        <v>4</v>
      </c>
      <c r="H1512">
        <v>3</v>
      </c>
      <c r="I1512">
        <v>233</v>
      </c>
      <c r="J1512">
        <v>53130.930451829401</v>
      </c>
      <c r="K1512">
        <v>65295.737432708702</v>
      </c>
      <c r="L1512">
        <v>66283.015625</v>
      </c>
      <c r="M1512">
        <v>72600.407841790206</v>
      </c>
      <c r="N1512" t="s">
        <v>732</v>
      </c>
      <c r="O1512">
        <v>52671.628864298298</v>
      </c>
      <c r="P1512" t="s">
        <v>732</v>
      </c>
      <c r="Q1512" t="s">
        <v>732</v>
      </c>
    </row>
    <row r="1513" spans="1:17" x14ac:dyDescent="0.35">
      <c r="A1513" t="s">
        <v>154</v>
      </c>
      <c r="B1513" t="s">
        <v>8450</v>
      </c>
      <c r="C1513" t="s">
        <v>8451</v>
      </c>
      <c r="D1513">
        <v>0</v>
      </c>
      <c r="E1513">
        <v>33</v>
      </c>
      <c r="F1513">
        <v>3</v>
      </c>
      <c r="G1513">
        <v>8</v>
      </c>
      <c r="H1513">
        <v>3</v>
      </c>
      <c r="I1513">
        <v>115</v>
      </c>
      <c r="J1513">
        <v>44657.7250282764</v>
      </c>
      <c r="K1513">
        <v>53038.1427010357</v>
      </c>
      <c r="L1513">
        <v>54556.33984375</v>
      </c>
      <c r="M1513">
        <v>29889.124144881302</v>
      </c>
      <c r="N1513">
        <v>32971.5091080192</v>
      </c>
      <c r="O1513">
        <v>47052.2351224378</v>
      </c>
      <c r="P1513" t="s">
        <v>732</v>
      </c>
      <c r="Q1513" t="s">
        <v>732</v>
      </c>
    </row>
    <row r="1514" spans="1:17" x14ac:dyDescent="0.35">
      <c r="A1514" t="s">
        <v>154</v>
      </c>
      <c r="B1514" t="s">
        <v>8452</v>
      </c>
      <c r="C1514" t="s">
        <v>8453</v>
      </c>
      <c r="D1514">
        <v>0</v>
      </c>
      <c r="E1514">
        <v>13</v>
      </c>
      <c r="F1514">
        <v>3</v>
      </c>
      <c r="G1514">
        <v>4</v>
      </c>
      <c r="H1514">
        <v>3</v>
      </c>
      <c r="I1514">
        <v>247</v>
      </c>
      <c r="J1514">
        <v>211604.432221283</v>
      </c>
      <c r="K1514">
        <v>196177.48576902601</v>
      </c>
      <c r="L1514">
        <v>110534.16015625</v>
      </c>
      <c r="M1514">
        <v>44728.426332256902</v>
      </c>
      <c r="N1514">
        <v>157685.744495778</v>
      </c>
      <c r="O1514">
        <v>19617.589783625299</v>
      </c>
      <c r="P1514" t="s">
        <v>732</v>
      </c>
      <c r="Q1514" t="s">
        <v>732</v>
      </c>
    </row>
    <row r="1515" spans="1:17" x14ac:dyDescent="0.35">
      <c r="A1515" t="s">
        <v>154</v>
      </c>
      <c r="B1515" t="s">
        <v>8454</v>
      </c>
      <c r="C1515" t="s">
        <v>8455</v>
      </c>
      <c r="D1515">
        <v>0</v>
      </c>
      <c r="E1515">
        <v>12</v>
      </c>
      <c r="F1515">
        <v>3</v>
      </c>
      <c r="G1515">
        <v>8</v>
      </c>
      <c r="H1515">
        <v>3</v>
      </c>
      <c r="I1515">
        <v>307</v>
      </c>
      <c r="J1515">
        <v>152726.60291679899</v>
      </c>
      <c r="K1515">
        <v>175273.59842969399</v>
      </c>
      <c r="L1515">
        <v>160884.09375</v>
      </c>
      <c r="M1515">
        <v>87026.048843108205</v>
      </c>
      <c r="N1515">
        <v>104595.33950507701</v>
      </c>
      <c r="O1515">
        <v>155259.589657918</v>
      </c>
      <c r="P1515">
        <v>69766.215439930704</v>
      </c>
      <c r="Q1515" t="s">
        <v>732</v>
      </c>
    </row>
    <row r="1516" spans="1:17" x14ac:dyDescent="0.35">
      <c r="A1516" t="s">
        <v>154</v>
      </c>
      <c r="B1516" t="s">
        <v>8456</v>
      </c>
      <c r="C1516" t="s">
        <v>8457</v>
      </c>
      <c r="D1516">
        <v>0</v>
      </c>
      <c r="E1516">
        <v>20</v>
      </c>
      <c r="F1516">
        <v>3</v>
      </c>
      <c r="G1516">
        <v>5</v>
      </c>
      <c r="H1516">
        <v>3</v>
      </c>
      <c r="I1516">
        <v>173</v>
      </c>
      <c r="J1516">
        <v>176157.15236534801</v>
      </c>
      <c r="K1516">
        <v>94476.2563105421</v>
      </c>
      <c r="L1516">
        <v>74563.765625</v>
      </c>
      <c r="M1516">
        <v>104346.779710396</v>
      </c>
      <c r="N1516">
        <v>190491.51102952001</v>
      </c>
      <c r="O1516">
        <v>109049.27697895801</v>
      </c>
      <c r="P1516">
        <v>282431.46964149701</v>
      </c>
      <c r="Q1516" t="s">
        <v>732</v>
      </c>
    </row>
    <row r="1517" spans="1:17" x14ac:dyDescent="0.35">
      <c r="A1517" t="s">
        <v>154</v>
      </c>
      <c r="B1517" t="s">
        <v>8458</v>
      </c>
      <c r="C1517" t="s">
        <v>8459</v>
      </c>
      <c r="D1517">
        <v>0</v>
      </c>
      <c r="E1517">
        <v>16</v>
      </c>
      <c r="F1517">
        <v>2</v>
      </c>
      <c r="G1517">
        <v>3</v>
      </c>
      <c r="H1517">
        <v>2</v>
      </c>
      <c r="I1517">
        <v>189</v>
      </c>
      <c r="J1517">
        <v>80449.914789767994</v>
      </c>
      <c r="K1517">
        <v>96272.491955762103</v>
      </c>
      <c r="L1517">
        <v>93759.84375</v>
      </c>
      <c r="M1517">
        <v>58244.657072903101</v>
      </c>
      <c r="N1517">
        <v>65092.5153823808</v>
      </c>
      <c r="O1517">
        <v>35811.295226223898</v>
      </c>
      <c r="P1517">
        <v>31533.2651915887</v>
      </c>
      <c r="Q1517" t="s">
        <v>732</v>
      </c>
    </row>
    <row r="1518" spans="1:17" x14ac:dyDescent="0.35">
      <c r="A1518" t="s">
        <v>154</v>
      </c>
      <c r="B1518" t="s">
        <v>8460</v>
      </c>
      <c r="C1518" t="s">
        <v>8461</v>
      </c>
      <c r="D1518">
        <v>0</v>
      </c>
      <c r="E1518">
        <v>18</v>
      </c>
      <c r="F1518">
        <v>2</v>
      </c>
      <c r="G1518">
        <v>4</v>
      </c>
      <c r="H1518">
        <v>2</v>
      </c>
      <c r="I1518">
        <v>100</v>
      </c>
      <c r="J1518">
        <v>372733.169425386</v>
      </c>
      <c r="K1518">
        <v>398084.72323192499</v>
      </c>
      <c r="L1518">
        <v>348833.2109375</v>
      </c>
      <c r="M1518">
        <v>276049.11121687398</v>
      </c>
      <c r="N1518">
        <v>57765.803626264198</v>
      </c>
      <c r="O1518" t="s">
        <v>732</v>
      </c>
      <c r="P1518" t="s">
        <v>732</v>
      </c>
      <c r="Q1518" t="s">
        <v>732</v>
      </c>
    </row>
    <row r="1519" spans="1:17" x14ac:dyDescent="0.35">
      <c r="A1519" t="s">
        <v>154</v>
      </c>
      <c r="B1519" t="s">
        <v>8462</v>
      </c>
      <c r="C1519" t="s">
        <v>8463</v>
      </c>
      <c r="D1519">
        <v>0</v>
      </c>
      <c r="E1519">
        <v>7</v>
      </c>
      <c r="F1519">
        <v>3</v>
      </c>
      <c r="G1519">
        <v>4</v>
      </c>
      <c r="H1519">
        <v>3</v>
      </c>
      <c r="I1519">
        <v>412</v>
      </c>
      <c r="J1519">
        <v>130826.617684656</v>
      </c>
      <c r="K1519">
        <v>122603.36125090699</v>
      </c>
      <c r="L1519">
        <v>240993.3828125</v>
      </c>
      <c r="M1519">
        <v>129510.646363897</v>
      </c>
      <c r="N1519" t="s">
        <v>732</v>
      </c>
      <c r="O1519">
        <v>27466.1114913905</v>
      </c>
      <c r="P1519" t="s">
        <v>732</v>
      </c>
      <c r="Q1519" t="s">
        <v>732</v>
      </c>
    </row>
    <row r="1520" spans="1:17" x14ac:dyDescent="0.35">
      <c r="A1520" t="s">
        <v>154</v>
      </c>
      <c r="B1520" t="s">
        <v>8464</v>
      </c>
      <c r="C1520" t="s">
        <v>8465</v>
      </c>
      <c r="D1520">
        <v>0</v>
      </c>
      <c r="E1520">
        <v>11</v>
      </c>
      <c r="F1520">
        <v>3</v>
      </c>
      <c r="G1520">
        <v>3</v>
      </c>
      <c r="H1520">
        <v>3</v>
      </c>
      <c r="I1520">
        <v>330</v>
      </c>
      <c r="J1520">
        <v>49741.649304499799</v>
      </c>
      <c r="K1520" t="s">
        <v>732</v>
      </c>
      <c r="L1520">
        <v>73994.5625</v>
      </c>
      <c r="M1520">
        <v>67889.296140553794</v>
      </c>
      <c r="N1520">
        <v>79464.506839301393</v>
      </c>
      <c r="O1520">
        <v>89514.656686200804</v>
      </c>
      <c r="P1520" t="s">
        <v>732</v>
      </c>
      <c r="Q1520">
        <v>61799.230658159402</v>
      </c>
    </row>
    <row r="1521" spans="1:17" x14ac:dyDescent="0.35">
      <c r="A1521" t="s">
        <v>154</v>
      </c>
      <c r="B1521" t="s">
        <v>8466</v>
      </c>
      <c r="C1521" t="s">
        <v>8467</v>
      </c>
      <c r="D1521">
        <v>0</v>
      </c>
      <c r="E1521">
        <v>13</v>
      </c>
      <c r="F1521">
        <v>3</v>
      </c>
      <c r="G1521">
        <v>10</v>
      </c>
      <c r="H1521">
        <v>3</v>
      </c>
      <c r="I1521">
        <v>236</v>
      </c>
      <c r="J1521">
        <v>251362.02547668299</v>
      </c>
      <c r="K1521">
        <v>231077.82744888301</v>
      </c>
      <c r="L1521">
        <v>336177.046875</v>
      </c>
      <c r="M1521">
        <v>207626.733422844</v>
      </c>
      <c r="N1521">
        <v>89070.713747008995</v>
      </c>
      <c r="O1521">
        <v>218438.326008695</v>
      </c>
      <c r="P1521">
        <v>45087.350740838701</v>
      </c>
      <c r="Q1521">
        <v>46431.638104328398</v>
      </c>
    </row>
    <row r="1522" spans="1:17" x14ac:dyDescent="0.35">
      <c r="A1522" t="s">
        <v>154</v>
      </c>
      <c r="B1522" t="s">
        <v>8468</v>
      </c>
      <c r="C1522" t="s">
        <v>8469</v>
      </c>
      <c r="D1522">
        <v>0</v>
      </c>
      <c r="E1522">
        <v>6</v>
      </c>
      <c r="F1522">
        <v>3</v>
      </c>
      <c r="G1522">
        <v>3</v>
      </c>
      <c r="H1522">
        <v>3</v>
      </c>
      <c r="I1522">
        <v>507</v>
      </c>
      <c r="J1522">
        <v>30793.737891521301</v>
      </c>
      <c r="K1522">
        <v>38056.115875076197</v>
      </c>
      <c r="L1522">
        <v>37405.625</v>
      </c>
      <c r="M1522" t="s">
        <v>732</v>
      </c>
      <c r="N1522" t="s">
        <v>732</v>
      </c>
      <c r="O1522">
        <v>37067.256538231602</v>
      </c>
      <c r="P1522">
        <v>45962.858463894801</v>
      </c>
      <c r="Q1522" t="s">
        <v>732</v>
      </c>
    </row>
    <row r="1523" spans="1:17" x14ac:dyDescent="0.35">
      <c r="A1523" t="s">
        <v>154</v>
      </c>
      <c r="B1523" t="s">
        <v>8470</v>
      </c>
      <c r="C1523" t="s">
        <v>8471</v>
      </c>
      <c r="D1523">
        <v>0</v>
      </c>
      <c r="E1523">
        <v>13</v>
      </c>
      <c r="F1523">
        <v>1</v>
      </c>
      <c r="G1523">
        <v>21</v>
      </c>
      <c r="H1523">
        <v>1</v>
      </c>
      <c r="I1523">
        <v>77</v>
      </c>
      <c r="J1523">
        <v>736319.610865945</v>
      </c>
      <c r="K1523">
        <v>453326.62919231702</v>
      </c>
      <c r="L1523">
        <v>206337.115234375</v>
      </c>
      <c r="M1523">
        <v>294911.77019041299</v>
      </c>
      <c r="N1523">
        <v>34373690.921724901</v>
      </c>
      <c r="O1523">
        <v>12137678.8132584</v>
      </c>
      <c r="P1523">
        <v>21565967.162032399</v>
      </c>
      <c r="Q1523">
        <v>4239300.8689501705</v>
      </c>
    </row>
    <row r="1524" spans="1:17" x14ac:dyDescent="0.35">
      <c r="A1524" t="s">
        <v>154</v>
      </c>
      <c r="B1524" t="s">
        <v>8472</v>
      </c>
      <c r="C1524" t="s">
        <v>8473</v>
      </c>
      <c r="D1524">
        <v>0</v>
      </c>
      <c r="E1524">
        <v>16</v>
      </c>
      <c r="F1524">
        <v>3</v>
      </c>
      <c r="G1524">
        <v>16</v>
      </c>
      <c r="H1524">
        <v>3</v>
      </c>
      <c r="I1524">
        <v>139</v>
      </c>
      <c r="J1524">
        <v>648655.72788971697</v>
      </c>
      <c r="K1524">
        <v>444090.94148156402</v>
      </c>
      <c r="L1524">
        <v>428562.796875</v>
      </c>
      <c r="M1524">
        <v>316895.63274752698</v>
      </c>
      <c r="N1524">
        <v>293879.776393698</v>
      </c>
      <c r="O1524">
        <v>1005545.25763687</v>
      </c>
      <c r="P1524">
        <v>90589.753123550807</v>
      </c>
      <c r="Q1524">
        <v>152352.17047953399</v>
      </c>
    </row>
    <row r="1525" spans="1:17" x14ac:dyDescent="0.35">
      <c r="A1525" t="s">
        <v>154</v>
      </c>
      <c r="B1525" t="s">
        <v>8474</v>
      </c>
      <c r="C1525" t="s">
        <v>8475</v>
      </c>
      <c r="D1525">
        <v>0</v>
      </c>
      <c r="E1525">
        <v>39</v>
      </c>
      <c r="F1525">
        <v>3</v>
      </c>
      <c r="G1525">
        <v>8</v>
      </c>
      <c r="H1525">
        <v>3</v>
      </c>
      <c r="I1525">
        <v>74</v>
      </c>
      <c r="J1525">
        <v>286168.96497366403</v>
      </c>
      <c r="K1525">
        <v>284984.29361406201</v>
      </c>
      <c r="L1525">
        <v>191731.6875</v>
      </c>
      <c r="M1525">
        <v>284106.79469192098</v>
      </c>
      <c r="N1525">
        <v>175003.59578239199</v>
      </c>
      <c r="O1525">
        <v>381793.47393505299</v>
      </c>
      <c r="P1525">
        <v>250290.059658746</v>
      </c>
      <c r="Q1525" t="s">
        <v>732</v>
      </c>
    </row>
    <row r="1526" spans="1:17" x14ac:dyDescent="0.35">
      <c r="A1526" t="s">
        <v>154</v>
      </c>
      <c r="B1526" t="s">
        <v>8476</v>
      </c>
      <c r="C1526" t="s">
        <v>8477</v>
      </c>
      <c r="D1526">
        <v>0</v>
      </c>
      <c r="E1526">
        <v>11</v>
      </c>
      <c r="F1526">
        <v>3</v>
      </c>
      <c r="G1526">
        <v>6</v>
      </c>
      <c r="H1526">
        <v>3</v>
      </c>
      <c r="I1526">
        <v>237</v>
      </c>
      <c r="J1526">
        <v>240239.75805147001</v>
      </c>
      <c r="K1526">
        <v>98210.572205796707</v>
      </c>
      <c r="L1526">
        <v>65380.48828125</v>
      </c>
      <c r="M1526">
        <v>53021.906505383602</v>
      </c>
      <c r="N1526" t="s">
        <v>732</v>
      </c>
      <c r="O1526" t="s">
        <v>732</v>
      </c>
      <c r="P1526" t="s">
        <v>732</v>
      </c>
      <c r="Q1526" t="s">
        <v>732</v>
      </c>
    </row>
    <row r="1527" spans="1:17" x14ac:dyDescent="0.35">
      <c r="A1527" t="s">
        <v>154</v>
      </c>
      <c r="B1527" t="s">
        <v>8478</v>
      </c>
      <c r="C1527" t="s">
        <v>8479</v>
      </c>
      <c r="D1527">
        <v>0</v>
      </c>
      <c r="E1527">
        <v>43</v>
      </c>
      <c r="F1527">
        <v>2</v>
      </c>
      <c r="G1527">
        <v>18</v>
      </c>
      <c r="H1527">
        <v>2</v>
      </c>
      <c r="I1527">
        <v>54</v>
      </c>
      <c r="J1527">
        <v>277314.38141788699</v>
      </c>
      <c r="K1527">
        <v>267520.37419123598</v>
      </c>
      <c r="L1527">
        <v>197216.46875</v>
      </c>
      <c r="M1527">
        <v>190484.29010073101</v>
      </c>
      <c r="N1527">
        <v>545293.05534799001</v>
      </c>
      <c r="O1527">
        <v>676190.09334170097</v>
      </c>
      <c r="P1527">
        <v>691392.51770616998</v>
      </c>
      <c r="Q1527">
        <v>315401.50241103698</v>
      </c>
    </row>
    <row r="1528" spans="1:17" x14ac:dyDescent="0.35">
      <c r="A1528" t="s">
        <v>154</v>
      </c>
      <c r="B1528" t="s">
        <v>8480</v>
      </c>
      <c r="C1528" t="s">
        <v>8481</v>
      </c>
      <c r="D1528">
        <v>0</v>
      </c>
      <c r="E1528">
        <v>15</v>
      </c>
      <c r="F1528">
        <v>3</v>
      </c>
      <c r="G1528">
        <v>22</v>
      </c>
      <c r="H1528">
        <v>3</v>
      </c>
      <c r="I1528">
        <v>142</v>
      </c>
      <c r="J1528">
        <v>1575477.4541015299</v>
      </c>
      <c r="K1528">
        <v>1939660.2883494799</v>
      </c>
      <c r="L1528">
        <v>1982902.328125</v>
      </c>
      <c r="M1528">
        <v>1848952.7258706</v>
      </c>
      <c r="N1528">
        <v>1150293.30037312</v>
      </c>
      <c r="O1528">
        <v>1504110.84167675</v>
      </c>
      <c r="P1528">
        <v>956789.470519447</v>
      </c>
      <c r="Q1528">
        <v>491931.55829950899</v>
      </c>
    </row>
    <row r="1529" spans="1:17" x14ac:dyDescent="0.35">
      <c r="A1529" t="s">
        <v>154</v>
      </c>
      <c r="B1529" t="s">
        <v>8482</v>
      </c>
      <c r="C1529" t="s">
        <v>8483</v>
      </c>
      <c r="D1529">
        <v>0</v>
      </c>
      <c r="E1529">
        <v>8</v>
      </c>
      <c r="F1529">
        <v>3</v>
      </c>
      <c r="G1529">
        <v>5</v>
      </c>
      <c r="H1529">
        <v>3</v>
      </c>
      <c r="I1529">
        <v>295</v>
      </c>
      <c r="J1529">
        <v>91037.776535202705</v>
      </c>
      <c r="K1529">
        <v>103005.60721365501</v>
      </c>
      <c r="L1529">
        <v>112311.3984375</v>
      </c>
      <c r="M1529">
        <v>76842.689331640096</v>
      </c>
      <c r="N1529" t="s">
        <v>732</v>
      </c>
      <c r="O1529" t="s">
        <v>732</v>
      </c>
      <c r="P1529" t="s">
        <v>732</v>
      </c>
      <c r="Q1529" t="s">
        <v>732</v>
      </c>
    </row>
    <row r="1530" spans="1:17" x14ac:dyDescent="0.35">
      <c r="A1530" t="s">
        <v>154</v>
      </c>
      <c r="B1530" t="s">
        <v>8484</v>
      </c>
      <c r="C1530" t="s">
        <v>8485</v>
      </c>
      <c r="D1530">
        <v>0</v>
      </c>
      <c r="E1530">
        <v>31</v>
      </c>
      <c r="F1530">
        <v>3</v>
      </c>
      <c r="G1530">
        <v>9</v>
      </c>
      <c r="H1530">
        <v>3</v>
      </c>
      <c r="I1530">
        <v>80</v>
      </c>
      <c r="J1530">
        <v>288915.38630635699</v>
      </c>
      <c r="K1530">
        <v>248200.34357729301</v>
      </c>
      <c r="L1530">
        <v>239031.625</v>
      </c>
      <c r="M1530">
        <v>207157.873627038</v>
      </c>
      <c r="N1530">
        <v>95674.243515942202</v>
      </c>
      <c r="O1530">
        <v>156067.82913568499</v>
      </c>
      <c r="P1530">
        <v>66625.506434598501</v>
      </c>
      <c r="Q1530">
        <v>19803.639451350598</v>
      </c>
    </row>
    <row r="1531" spans="1:17" x14ac:dyDescent="0.35">
      <c r="A1531" t="s">
        <v>154</v>
      </c>
      <c r="B1531" t="s">
        <v>8486</v>
      </c>
      <c r="C1531" t="s">
        <v>8487</v>
      </c>
      <c r="D1531">
        <v>0</v>
      </c>
      <c r="E1531">
        <v>24</v>
      </c>
      <c r="F1531">
        <v>2</v>
      </c>
      <c r="G1531">
        <v>7</v>
      </c>
      <c r="H1531">
        <v>2</v>
      </c>
      <c r="I1531">
        <v>87</v>
      </c>
      <c r="J1531">
        <v>162956.87060048501</v>
      </c>
      <c r="K1531">
        <v>167743.24719281599</v>
      </c>
      <c r="L1531">
        <v>142497.765625</v>
      </c>
      <c r="M1531">
        <v>116088.184919814</v>
      </c>
      <c r="N1531" t="s">
        <v>732</v>
      </c>
      <c r="O1531">
        <v>27319.936350428899</v>
      </c>
      <c r="P1531" t="s">
        <v>732</v>
      </c>
      <c r="Q1531" t="s">
        <v>732</v>
      </c>
    </row>
    <row r="1532" spans="1:17" x14ac:dyDescent="0.35">
      <c r="A1532" t="s">
        <v>154</v>
      </c>
      <c r="B1532" t="s">
        <v>8488</v>
      </c>
      <c r="C1532" t="s">
        <v>8489</v>
      </c>
      <c r="D1532">
        <v>0</v>
      </c>
      <c r="E1532">
        <v>13</v>
      </c>
      <c r="F1532">
        <v>1</v>
      </c>
      <c r="G1532">
        <v>29</v>
      </c>
      <c r="H1532">
        <v>1</v>
      </c>
      <c r="I1532">
        <v>70</v>
      </c>
      <c r="J1532">
        <v>9322857.3580220193</v>
      </c>
      <c r="K1532">
        <v>3156764.8102598302</v>
      </c>
      <c r="L1532">
        <v>2420962.578125</v>
      </c>
      <c r="M1532">
        <v>4159932.3590360298</v>
      </c>
      <c r="N1532">
        <v>14080155.792188499</v>
      </c>
      <c r="O1532">
        <v>5744314.0498856399</v>
      </c>
      <c r="P1532">
        <v>7882225.6417100802</v>
      </c>
      <c r="Q1532">
        <v>4453650.5070307301</v>
      </c>
    </row>
    <row r="1533" spans="1:17" x14ac:dyDescent="0.35">
      <c r="A1533" t="s">
        <v>154</v>
      </c>
      <c r="B1533" t="s">
        <v>8490</v>
      </c>
      <c r="C1533" t="s">
        <v>8491</v>
      </c>
      <c r="D1533">
        <v>0</v>
      </c>
      <c r="E1533">
        <v>7</v>
      </c>
      <c r="F1533">
        <v>4</v>
      </c>
      <c r="G1533">
        <v>4</v>
      </c>
      <c r="H1533">
        <v>4</v>
      </c>
      <c r="I1533">
        <v>657</v>
      </c>
      <c r="J1533" t="s">
        <v>732</v>
      </c>
      <c r="K1533" t="s">
        <v>732</v>
      </c>
      <c r="L1533" t="s">
        <v>732</v>
      </c>
      <c r="M1533" t="s">
        <v>732</v>
      </c>
      <c r="N1533" t="s">
        <v>732</v>
      </c>
      <c r="O1533" t="s">
        <v>732</v>
      </c>
      <c r="P1533" t="s">
        <v>732</v>
      </c>
      <c r="Q1533" t="s">
        <v>732</v>
      </c>
    </row>
    <row r="1534" spans="1:17" x14ac:dyDescent="0.35">
      <c r="A1534" t="s">
        <v>154</v>
      </c>
      <c r="B1534" t="s">
        <v>8492</v>
      </c>
      <c r="C1534" t="s">
        <v>8493</v>
      </c>
      <c r="D1534">
        <v>0</v>
      </c>
      <c r="E1534">
        <v>15</v>
      </c>
      <c r="F1534">
        <v>3</v>
      </c>
      <c r="G1534">
        <v>7</v>
      </c>
      <c r="H1534">
        <v>3</v>
      </c>
      <c r="I1534">
        <v>214</v>
      </c>
      <c r="J1534" t="s">
        <v>732</v>
      </c>
      <c r="K1534" t="s">
        <v>732</v>
      </c>
      <c r="L1534" t="s">
        <v>732</v>
      </c>
      <c r="M1534" t="s">
        <v>732</v>
      </c>
      <c r="N1534" t="s">
        <v>732</v>
      </c>
      <c r="O1534" t="s">
        <v>732</v>
      </c>
      <c r="P1534" t="s">
        <v>732</v>
      </c>
      <c r="Q1534" t="s">
        <v>732</v>
      </c>
    </row>
    <row r="1535" spans="1:17" x14ac:dyDescent="0.35">
      <c r="A1535" t="s">
        <v>154</v>
      </c>
      <c r="B1535" t="s">
        <v>8494</v>
      </c>
      <c r="C1535" t="s">
        <v>8495</v>
      </c>
      <c r="D1535">
        <v>0</v>
      </c>
      <c r="E1535">
        <v>7</v>
      </c>
      <c r="F1535">
        <v>3</v>
      </c>
      <c r="G1535">
        <v>4</v>
      </c>
      <c r="H1535">
        <v>3</v>
      </c>
      <c r="I1535">
        <v>333</v>
      </c>
      <c r="J1535">
        <v>160566.05536146701</v>
      </c>
      <c r="K1535">
        <v>228762.39296716501</v>
      </c>
      <c r="L1535">
        <v>297123.9765625</v>
      </c>
      <c r="M1535">
        <v>169832.15834990999</v>
      </c>
      <c r="N1535">
        <v>106979.64844282399</v>
      </c>
      <c r="O1535">
        <v>273244.62713615102</v>
      </c>
      <c r="P1535">
        <v>86350.677653132603</v>
      </c>
      <c r="Q1535">
        <v>42354.5678930215</v>
      </c>
    </row>
    <row r="1536" spans="1:17" x14ac:dyDescent="0.35">
      <c r="A1536" t="s">
        <v>154</v>
      </c>
      <c r="B1536" t="s">
        <v>8496</v>
      </c>
      <c r="C1536" t="s">
        <v>8497</v>
      </c>
      <c r="D1536">
        <v>0</v>
      </c>
      <c r="E1536">
        <v>15</v>
      </c>
      <c r="F1536">
        <v>2</v>
      </c>
      <c r="G1536">
        <v>13</v>
      </c>
      <c r="H1536">
        <v>2</v>
      </c>
      <c r="I1536">
        <v>165</v>
      </c>
      <c r="J1536">
        <v>41030.158566365899</v>
      </c>
      <c r="K1536">
        <v>41233.453461930898</v>
      </c>
      <c r="L1536">
        <v>53762.40234375</v>
      </c>
      <c r="M1536" t="s">
        <v>732</v>
      </c>
      <c r="N1536">
        <v>5393233.9116313001</v>
      </c>
      <c r="O1536">
        <v>3589148.1521799699</v>
      </c>
      <c r="P1536">
        <v>3343050.9063411299</v>
      </c>
      <c r="Q1536">
        <v>893095.85711984104</v>
      </c>
    </row>
    <row r="1537" spans="1:17" x14ac:dyDescent="0.35">
      <c r="A1537" t="s">
        <v>154</v>
      </c>
      <c r="B1537" t="s">
        <v>8498</v>
      </c>
      <c r="C1537" t="s">
        <v>8499</v>
      </c>
      <c r="D1537">
        <v>0</v>
      </c>
      <c r="E1537">
        <v>9</v>
      </c>
      <c r="F1537">
        <v>3</v>
      </c>
      <c r="G1537">
        <v>3</v>
      </c>
      <c r="H1537">
        <v>3</v>
      </c>
      <c r="I1537">
        <v>346</v>
      </c>
      <c r="J1537">
        <v>84878.780588650698</v>
      </c>
      <c r="K1537">
        <v>113171.030518175</v>
      </c>
      <c r="L1537">
        <v>105204.41796875</v>
      </c>
      <c r="M1537">
        <v>202259.48071712299</v>
      </c>
      <c r="N1537">
        <v>126985.23757369</v>
      </c>
      <c r="O1537">
        <v>272912.27976357198</v>
      </c>
      <c r="P1537">
        <v>35172.854199143301</v>
      </c>
      <c r="Q1537">
        <v>27386.042271343402</v>
      </c>
    </row>
    <row r="1538" spans="1:17" x14ac:dyDescent="0.35">
      <c r="A1538" t="s">
        <v>154</v>
      </c>
      <c r="B1538" t="s">
        <v>8500</v>
      </c>
      <c r="C1538" t="s">
        <v>8501</v>
      </c>
      <c r="D1538">
        <v>0</v>
      </c>
      <c r="E1538">
        <v>13</v>
      </c>
      <c r="F1538">
        <v>3</v>
      </c>
      <c r="G1538">
        <v>4</v>
      </c>
      <c r="H1538">
        <v>3</v>
      </c>
      <c r="I1538">
        <v>201</v>
      </c>
      <c r="J1538">
        <v>298289.83628954901</v>
      </c>
      <c r="K1538">
        <v>277465.34382843802</v>
      </c>
      <c r="L1538">
        <v>335167.70703125</v>
      </c>
      <c r="M1538">
        <v>340807.16282190301</v>
      </c>
      <c r="N1538">
        <v>503747.57129281899</v>
      </c>
      <c r="O1538">
        <v>87098.281713557502</v>
      </c>
      <c r="P1538">
        <v>100209.165423867</v>
      </c>
      <c r="Q1538">
        <v>87208.725715630906</v>
      </c>
    </row>
    <row r="1539" spans="1:17" x14ac:dyDescent="0.35">
      <c r="A1539" t="s">
        <v>154</v>
      </c>
      <c r="B1539" t="s">
        <v>8502</v>
      </c>
      <c r="C1539" t="s">
        <v>8503</v>
      </c>
      <c r="D1539">
        <v>0</v>
      </c>
      <c r="E1539">
        <v>28</v>
      </c>
      <c r="F1539">
        <v>2</v>
      </c>
      <c r="G1539">
        <v>8</v>
      </c>
      <c r="H1539">
        <v>2</v>
      </c>
      <c r="I1539">
        <v>72</v>
      </c>
      <c r="J1539">
        <v>374433.970655896</v>
      </c>
      <c r="K1539">
        <v>377151.49482632597</v>
      </c>
      <c r="L1539">
        <v>312635.015625</v>
      </c>
      <c r="M1539">
        <v>245917.78238866699</v>
      </c>
      <c r="N1539">
        <v>116655.77854696001</v>
      </c>
      <c r="O1539">
        <v>171762.88328700999</v>
      </c>
      <c r="P1539">
        <v>44963.167304886498</v>
      </c>
      <c r="Q1539">
        <v>56224.889792366899</v>
      </c>
    </row>
    <row r="1540" spans="1:17" x14ac:dyDescent="0.35">
      <c r="A1540" t="s">
        <v>154</v>
      </c>
      <c r="B1540" t="s">
        <v>8504</v>
      </c>
      <c r="C1540" t="s">
        <v>8505</v>
      </c>
      <c r="D1540">
        <v>0</v>
      </c>
      <c r="E1540">
        <v>14</v>
      </c>
      <c r="F1540">
        <v>2</v>
      </c>
      <c r="G1540">
        <v>15</v>
      </c>
      <c r="H1540">
        <v>2</v>
      </c>
      <c r="I1540">
        <v>184</v>
      </c>
      <c r="J1540">
        <v>93437.701165201099</v>
      </c>
      <c r="K1540">
        <v>94109.186945938403</v>
      </c>
      <c r="L1540">
        <v>164341.40625</v>
      </c>
      <c r="M1540">
        <v>45186.508524069301</v>
      </c>
      <c r="N1540">
        <v>886782.67900344799</v>
      </c>
      <c r="O1540">
        <v>1212932.9147238999</v>
      </c>
      <c r="P1540">
        <v>924780.20759517897</v>
      </c>
      <c r="Q1540">
        <v>493756.480279674</v>
      </c>
    </row>
    <row r="1541" spans="1:17" x14ac:dyDescent="0.35">
      <c r="A1541" t="s">
        <v>154</v>
      </c>
      <c r="B1541" t="s">
        <v>8506</v>
      </c>
      <c r="C1541" t="s">
        <v>8507</v>
      </c>
      <c r="D1541">
        <v>0</v>
      </c>
      <c r="E1541">
        <v>28</v>
      </c>
      <c r="F1541">
        <v>3</v>
      </c>
      <c r="G1541">
        <v>10</v>
      </c>
      <c r="H1541">
        <v>3</v>
      </c>
      <c r="I1541">
        <v>112</v>
      </c>
      <c r="J1541">
        <v>610155.27658372303</v>
      </c>
      <c r="K1541">
        <v>542509.20090487902</v>
      </c>
      <c r="L1541">
        <v>552776.90625</v>
      </c>
      <c r="M1541">
        <v>373732.53889000299</v>
      </c>
      <c r="N1541">
        <v>160092.00995891</v>
      </c>
      <c r="O1541">
        <v>75921.353190996801</v>
      </c>
      <c r="P1541">
        <v>424344.07720144902</v>
      </c>
      <c r="Q1541">
        <v>195991.49090524201</v>
      </c>
    </row>
    <row r="1542" spans="1:17" x14ac:dyDescent="0.35">
      <c r="A1542" t="s">
        <v>154</v>
      </c>
      <c r="B1542" t="s">
        <v>8508</v>
      </c>
      <c r="C1542" t="s">
        <v>8509</v>
      </c>
      <c r="D1542">
        <v>0</v>
      </c>
      <c r="E1542">
        <v>18</v>
      </c>
      <c r="F1542">
        <v>3</v>
      </c>
      <c r="G1542">
        <v>5</v>
      </c>
      <c r="H1542">
        <v>3</v>
      </c>
      <c r="I1542">
        <v>241</v>
      </c>
      <c r="J1542">
        <v>55776.701318683699</v>
      </c>
      <c r="K1542">
        <v>21698.465668711899</v>
      </c>
      <c r="L1542">
        <v>50501.9296875</v>
      </c>
      <c r="M1542">
        <v>26331.423161901101</v>
      </c>
      <c r="N1542">
        <v>94018.322101102007</v>
      </c>
      <c r="O1542">
        <v>61165.5065206699</v>
      </c>
      <c r="P1542">
        <v>29631.871440692099</v>
      </c>
      <c r="Q1542" t="s">
        <v>732</v>
      </c>
    </row>
    <row r="1543" spans="1:17" x14ac:dyDescent="0.35">
      <c r="A1543" t="s">
        <v>154</v>
      </c>
      <c r="B1543" t="s">
        <v>8510</v>
      </c>
      <c r="C1543" t="s">
        <v>8511</v>
      </c>
      <c r="D1543">
        <v>0</v>
      </c>
      <c r="E1543">
        <v>13</v>
      </c>
      <c r="F1543">
        <v>1</v>
      </c>
      <c r="G1543">
        <v>10</v>
      </c>
      <c r="H1543">
        <v>1</v>
      </c>
      <c r="I1543">
        <v>126</v>
      </c>
      <c r="J1543">
        <v>119362.53984652599</v>
      </c>
      <c r="K1543">
        <v>76219.347001763395</v>
      </c>
      <c r="L1543">
        <v>100800.765625</v>
      </c>
      <c r="M1543">
        <v>101248.249625863</v>
      </c>
      <c r="N1543">
        <v>77516.552941736998</v>
      </c>
      <c r="O1543">
        <v>108888.14371607199</v>
      </c>
      <c r="P1543">
        <v>129088.887216016</v>
      </c>
      <c r="Q1543">
        <v>104611.155613211</v>
      </c>
    </row>
    <row r="1544" spans="1:17" x14ac:dyDescent="0.35">
      <c r="A1544" t="s">
        <v>154</v>
      </c>
      <c r="B1544" t="s">
        <v>8512</v>
      </c>
      <c r="C1544" t="s">
        <v>8513</v>
      </c>
      <c r="D1544">
        <v>0</v>
      </c>
      <c r="E1544">
        <v>38</v>
      </c>
      <c r="F1544">
        <v>2</v>
      </c>
      <c r="G1544">
        <v>10</v>
      </c>
      <c r="H1544">
        <v>2</v>
      </c>
      <c r="I1544">
        <v>55</v>
      </c>
      <c r="J1544">
        <v>1145130.60886913</v>
      </c>
      <c r="K1544">
        <v>926824.36174941098</v>
      </c>
      <c r="L1544">
        <v>1242624.6875</v>
      </c>
      <c r="M1544">
        <v>1001862.11570353</v>
      </c>
      <c r="N1544">
        <v>544672.78131424799</v>
      </c>
      <c r="O1544">
        <v>162404.514340744</v>
      </c>
      <c r="P1544">
        <v>773972.28146797896</v>
      </c>
      <c r="Q1544">
        <v>139630.05342442601</v>
      </c>
    </row>
    <row r="1545" spans="1:17" x14ac:dyDescent="0.35">
      <c r="A1545" t="s">
        <v>154</v>
      </c>
      <c r="B1545" t="s">
        <v>8514</v>
      </c>
      <c r="C1545" t="s">
        <v>8515</v>
      </c>
      <c r="D1545">
        <v>0</v>
      </c>
      <c r="E1545">
        <v>17</v>
      </c>
      <c r="F1545">
        <v>3</v>
      </c>
      <c r="G1545">
        <v>7</v>
      </c>
      <c r="H1545">
        <v>3</v>
      </c>
      <c r="I1545">
        <v>159</v>
      </c>
      <c r="J1545">
        <v>132698.57581166999</v>
      </c>
      <c r="K1545">
        <v>169699.994374161</v>
      </c>
      <c r="L1545">
        <v>169287.2890625</v>
      </c>
      <c r="M1545">
        <v>137748.55368436899</v>
      </c>
      <c r="N1545" t="s">
        <v>732</v>
      </c>
      <c r="O1545">
        <v>39022.937956665402</v>
      </c>
      <c r="P1545" t="s">
        <v>732</v>
      </c>
      <c r="Q1545" t="s">
        <v>732</v>
      </c>
    </row>
    <row r="1546" spans="1:17" x14ac:dyDescent="0.35">
      <c r="A1546" t="s">
        <v>154</v>
      </c>
      <c r="B1546" t="s">
        <v>8516</v>
      </c>
      <c r="C1546" t="s">
        <v>8517</v>
      </c>
      <c r="D1546">
        <v>0</v>
      </c>
      <c r="E1546">
        <v>17</v>
      </c>
      <c r="F1546">
        <v>2</v>
      </c>
      <c r="G1546">
        <v>7</v>
      </c>
      <c r="H1546">
        <v>2</v>
      </c>
      <c r="I1546">
        <v>133</v>
      </c>
      <c r="J1546">
        <v>424376.910671158</v>
      </c>
      <c r="K1546">
        <v>650464.92283904296</v>
      </c>
      <c r="L1546">
        <v>549572.46875</v>
      </c>
      <c r="M1546">
        <v>271312.58058247401</v>
      </c>
      <c r="N1546">
        <v>740980.69040844601</v>
      </c>
      <c r="O1546">
        <v>776092.37286077905</v>
      </c>
      <c r="P1546">
        <v>261458.48098969</v>
      </c>
      <c r="Q1546">
        <v>271727.62260059599</v>
      </c>
    </row>
    <row r="1547" spans="1:17" x14ac:dyDescent="0.35">
      <c r="A1547" t="s">
        <v>154</v>
      </c>
      <c r="B1547" t="s">
        <v>8518</v>
      </c>
      <c r="C1547" t="s">
        <v>8519</v>
      </c>
      <c r="D1547">
        <v>0</v>
      </c>
      <c r="E1547">
        <v>10</v>
      </c>
      <c r="F1547">
        <v>3</v>
      </c>
      <c r="G1547">
        <v>6</v>
      </c>
      <c r="H1547">
        <v>3</v>
      </c>
      <c r="I1547">
        <v>333</v>
      </c>
      <c r="J1547">
        <v>137936.88190675699</v>
      </c>
      <c r="K1547">
        <v>102505.29555213499</v>
      </c>
      <c r="L1547">
        <v>164596.0859375</v>
      </c>
      <c r="M1547" t="s">
        <v>732</v>
      </c>
      <c r="N1547" t="s">
        <v>732</v>
      </c>
      <c r="O1547" t="s">
        <v>732</v>
      </c>
      <c r="P1547" t="s">
        <v>732</v>
      </c>
      <c r="Q1547" t="s">
        <v>732</v>
      </c>
    </row>
    <row r="1548" spans="1:17" x14ac:dyDescent="0.35">
      <c r="A1548" t="s">
        <v>154</v>
      </c>
      <c r="B1548" t="s">
        <v>8520</v>
      </c>
      <c r="C1548" t="s">
        <v>8521</v>
      </c>
      <c r="D1548">
        <v>0</v>
      </c>
      <c r="E1548">
        <v>46</v>
      </c>
      <c r="F1548">
        <v>3</v>
      </c>
      <c r="G1548">
        <v>8</v>
      </c>
      <c r="H1548">
        <v>3</v>
      </c>
      <c r="I1548">
        <v>80</v>
      </c>
      <c r="J1548">
        <v>642243.32989449205</v>
      </c>
      <c r="K1548">
        <v>546108.90438272699</v>
      </c>
      <c r="L1548">
        <v>500346.484375</v>
      </c>
      <c r="M1548">
        <v>514279.21654726</v>
      </c>
      <c r="N1548">
        <v>103218.483195995</v>
      </c>
      <c r="O1548">
        <v>281391.15922650998</v>
      </c>
      <c r="P1548">
        <v>77242.900216656795</v>
      </c>
      <c r="Q1548">
        <v>101305.33219114</v>
      </c>
    </row>
    <row r="1549" spans="1:17" x14ac:dyDescent="0.35">
      <c r="A1549" t="s">
        <v>154</v>
      </c>
      <c r="B1549" t="s">
        <v>8522</v>
      </c>
      <c r="C1549" t="s">
        <v>8523</v>
      </c>
      <c r="D1549">
        <v>0</v>
      </c>
      <c r="E1549">
        <v>18</v>
      </c>
      <c r="F1549">
        <v>2</v>
      </c>
      <c r="G1549">
        <v>4</v>
      </c>
      <c r="H1549">
        <v>2</v>
      </c>
      <c r="I1549">
        <v>160</v>
      </c>
      <c r="J1549">
        <v>308400.75434240501</v>
      </c>
      <c r="K1549">
        <v>208345.67437654201</v>
      </c>
      <c r="L1549">
        <v>227296.625</v>
      </c>
      <c r="M1549">
        <v>131979.49131101</v>
      </c>
      <c r="N1549" t="s">
        <v>732</v>
      </c>
      <c r="O1549" t="s">
        <v>732</v>
      </c>
      <c r="P1549" t="s">
        <v>732</v>
      </c>
      <c r="Q1549" t="s">
        <v>732</v>
      </c>
    </row>
    <row r="1550" spans="1:17" x14ac:dyDescent="0.35">
      <c r="A1550" t="s">
        <v>154</v>
      </c>
      <c r="B1550" t="s">
        <v>8524</v>
      </c>
      <c r="C1550" t="s">
        <v>8525</v>
      </c>
      <c r="D1550">
        <v>0</v>
      </c>
      <c r="E1550">
        <v>11</v>
      </c>
      <c r="F1550">
        <v>3</v>
      </c>
      <c r="G1550">
        <v>4</v>
      </c>
      <c r="H1550">
        <v>3</v>
      </c>
      <c r="I1550">
        <v>333</v>
      </c>
      <c r="J1550">
        <v>188526.84164928299</v>
      </c>
      <c r="K1550">
        <v>159615.47732481599</v>
      </c>
      <c r="L1550">
        <v>167153.19140625</v>
      </c>
      <c r="M1550">
        <v>300089.16192608199</v>
      </c>
      <c r="N1550">
        <v>413398.15425150801</v>
      </c>
      <c r="O1550">
        <v>15849.422484787199</v>
      </c>
      <c r="P1550">
        <v>80169.364194126203</v>
      </c>
      <c r="Q1550">
        <v>43583.924407577797</v>
      </c>
    </row>
    <row r="1551" spans="1:17" x14ac:dyDescent="0.35">
      <c r="A1551" t="s">
        <v>154</v>
      </c>
      <c r="B1551" t="s">
        <v>8526</v>
      </c>
      <c r="C1551" t="s">
        <v>8527</v>
      </c>
      <c r="D1551">
        <v>0</v>
      </c>
      <c r="E1551">
        <v>14</v>
      </c>
      <c r="F1551">
        <v>2</v>
      </c>
      <c r="G1551">
        <v>9</v>
      </c>
      <c r="H1551">
        <v>2</v>
      </c>
      <c r="I1551">
        <v>139</v>
      </c>
      <c r="J1551">
        <v>424452.70898084698</v>
      </c>
      <c r="K1551">
        <v>223111.839359556</v>
      </c>
      <c r="L1551">
        <v>302263.1015625</v>
      </c>
      <c r="M1551">
        <v>246770.281101706</v>
      </c>
      <c r="N1551">
        <v>446026.38904889498</v>
      </c>
      <c r="O1551">
        <v>620696.77763847797</v>
      </c>
      <c r="P1551">
        <v>103003.495089747</v>
      </c>
      <c r="Q1551">
        <v>142786.635855856</v>
      </c>
    </row>
    <row r="1552" spans="1:17" x14ac:dyDescent="0.35">
      <c r="A1552" t="s">
        <v>154</v>
      </c>
      <c r="B1552" t="s">
        <v>8528</v>
      </c>
      <c r="C1552" t="s">
        <v>8529</v>
      </c>
      <c r="D1552">
        <v>0</v>
      </c>
      <c r="E1552">
        <v>13</v>
      </c>
      <c r="F1552">
        <v>2</v>
      </c>
      <c r="G1552">
        <v>6</v>
      </c>
      <c r="H1552">
        <v>2</v>
      </c>
      <c r="I1552">
        <v>196</v>
      </c>
      <c r="J1552">
        <v>56670.2444184583</v>
      </c>
      <c r="K1552">
        <v>60234.788927969501</v>
      </c>
      <c r="L1552">
        <v>49940.03515625</v>
      </c>
      <c r="M1552">
        <v>48827.578400966901</v>
      </c>
      <c r="N1552" t="s">
        <v>732</v>
      </c>
      <c r="O1552">
        <v>20563.174359083299</v>
      </c>
      <c r="P1552" t="s">
        <v>732</v>
      </c>
      <c r="Q1552" t="s">
        <v>732</v>
      </c>
    </row>
    <row r="1553" spans="1:17" x14ac:dyDescent="0.35">
      <c r="A1553" t="s">
        <v>154</v>
      </c>
      <c r="B1553" t="s">
        <v>448</v>
      </c>
      <c r="C1553" t="s">
        <v>8530</v>
      </c>
      <c r="D1553">
        <v>0</v>
      </c>
      <c r="E1553">
        <v>4</v>
      </c>
      <c r="F1553">
        <v>2</v>
      </c>
      <c r="G1553">
        <v>9</v>
      </c>
      <c r="H1553">
        <v>2</v>
      </c>
      <c r="I1553">
        <v>682</v>
      </c>
      <c r="J1553">
        <v>326792.167566652</v>
      </c>
      <c r="K1553">
        <v>410694.77953890403</v>
      </c>
      <c r="L1553">
        <v>385948.375</v>
      </c>
      <c r="M1553">
        <v>285085.85555122601</v>
      </c>
      <c r="N1553" t="s">
        <v>732</v>
      </c>
      <c r="O1553" t="s">
        <v>732</v>
      </c>
      <c r="P1553" t="s">
        <v>732</v>
      </c>
      <c r="Q1553" t="s">
        <v>732</v>
      </c>
    </row>
    <row r="1554" spans="1:17" x14ac:dyDescent="0.35">
      <c r="A1554" t="s">
        <v>154</v>
      </c>
      <c r="B1554" t="s">
        <v>8531</v>
      </c>
      <c r="C1554" t="s">
        <v>8532</v>
      </c>
      <c r="D1554">
        <v>0</v>
      </c>
      <c r="E1554">
        <v>11</v>
      </c>
      <c r="F1554">
        <v>3</v>
      </c>
      <c r="G1554">
        <v>3</v>
      </c>
      <c r="H1554">
        <v>3</v>
      </c>
      <c r="I1554">
        <v>336</v>
      </c>
      <c r="J1554" t="s">
        <v>732</v>
      </c>
      <c r="K1554" t="s">
        <v>732</v>
      </c>
      <c r="L1554" t="s">
        <v>732</v>
      </c>
      <c r="M1554" t="s">
        <v>732</v>
      </c>
      <c r="N1554" t="s">
        <v>732</v>
      </c>
      <c r="O1554" t="s">
        <v>732</v>
      </c>
      <c r="P1554" t="s">
        <v>732</v>
      </c>
      <c r="Q1554" t="s">
        <v>732</v>
      </c>
    </row>
    <row r="1555" spans="1:17" x14ac:dyDescent="0.35">
      <c r="A1555" t="s">
        <v>154</v>
      </c>
      <c r="B1555" t="s">
        <v>364</v>
      </c>
      <c r="C1555" t="s">
        <v>8533</v>
      </c>
      <c r="D1555">
        <v>0</v>
      </c>
      <c r="E1555">
        <v>3</v>
      </c>
      <c r="F1555">
        <v>1</v>
      </c>
      <c r="G1555">
        <v>287</v>
      </c>
      <c r="H1555">
        <v>1</v>
      </c>
      <c r="I1555">
        <v>252</v>
      </c>
      <c r="J1555">
        <v>150464073.37330601</v>
      </c>
      <c r="K1555">
        <v>150381428.32938799</v>
      </c>
      <c r="L1555">
        <v>154889221.36718801</v>
      </c>
      <c r="M1555">
        <v>131535162.827031</v>
      </c>
      <c r="N1555">
        <v>32133788.110535301</v>
      </c>
      <c r="O1555">
        <v>7300654.6418771604</v>
      </c>
      <c r="P1555">
        <v>24451151.0631698</v>
      </c>
      <c r="Q1555">
        <v>11308891.5319981</v>
      </c>
    </row>
    <row r="1556" spans="1:17" x14ac:dyDescent="0.35">
      <c r="A1556" t="s">
        <v>154</v>
      </c>
      <c r="B1556" t="s">
        <v>8534</v>
      </c>
      <c r="C1556" t="s">
        <v>8535</v>
      </c>
      <c r="D1556">
        <v>0</v>
      </c>
      <c r="E1556">
        <v>11</v>
      </c>
      <c r="F1556">
        <v>3</v>
      </c>
      <c r="G1556">
        <v>9</v>
      </c>
      <c r="H1556">
        <v>3</v>
      </c>
      <c r="I1556">
        <v>261</v>
      </c>
      <c r="J1556">
        <v>164717.68904708099</v>
      </c>
      <c r="K1556">
        <v>245842.91682328799</v>
      </c>
      <c r="L1556">
        <v>162802.375</v>
      </c>
      <c r="M1556">
        <v>414754.54336287</v>
      </c>
      <c r="N1556">
        <v>3143076.35987591</v>
      </c>
      <c r="O1556">
        <v>361532.700651069</v>
      </c>
      <c r="P1556">
        <v>342452.09764284501</v>
      </c>
      <c r="Q1556">
        <v>354567.22532490199</v>
      </c>
    </row>
    <row r="1557" spans="1:17" x14ac:dyDescent="0.35">
      <c r="A1557" t="s">
        <v>154</v>
      </c>
      <c r="B1557" t="s">
        <v>8536</v>
      </c>
      <c r="C1557" t="s">
        <v>8537</v>
      </c>
      <c r="D1557">
        <v>0</v>
      </c>
      <c r="E1557">
        <v>13</v>
      </c>
      <c r="F1557">
        <v>4</v>
      </c>
      <c r="G1557">
        <v>5</v>
      </c>
      <c r="H1557">
        <v>4</v>
      </c>
      <c r="I1557">
        <v>345</v>
      </c>
      <c r="J1557">
        <v>36545.379248988997</v>
      </c>
      <c r="K1557">
        <v>40895.540773547502</v>
      </c>
      <c r="L1557">
        <v>41870.91796875</v>
      </c>
      <c r="M1557">
        <v>30596.2183949274</v>
      </c>
      <c r="N1557" t="s">
        <v>732</v>
      </c>
      <c r="O1557" t="s">
        <v>732</v>
      </c>
      <c r="P1557" t="s">
        <v>732</v>
      </c>
      <c r="Q1557" t="s">
        <v>732</v>
      </c>
    </row>
    <row r="1558" spans="1:17" x14ac:dyDescent="0.35">
      <c r="A1558" t="s">
        <v>154</v>
      </c>
      <c r="B1558" t="s">
        <v>8538</v>
      </c>
      <c r="C1558" t="s">
        <v>8539</v>
      </c>
      <c r="D1558">
        <v>0</v>
      </c>
      <c r="E1558">
        <v>37</v>
      </c>
      <c r="F1558">
        <v>2</v>
      </c>
      <c r="G1558">
        <v>7</v>
      </c>
      <c r="H1558">
        <v>2</v>
      </c>
      <c r="I1558">
        <v>82</v>
      </c>
      <c r="J1558">
        <v>974452.00010831805</v>
      </c>
      <c r="K1558">
        <v>899065.18794102303</v>
      </c>
      <c r="L1558">
        <v>684436.765625</v>
      </c>
      <c r="M1558">
        <v>475154.69756696699</v>
      </c>
      <c r="N1558">
        <v>480921.07184594002</v>
      </c>
      <c r="O1558">
        <v>709197.84267365304</v>
      </c>
      <c r="P1558">
        <v>166389.653860258</v>
      </c>
      <c r="Q1558">
        <v>31628.394913147898</v>
      </c>
    </row>
    <row r="1559" spans="1:17" x14ac:dyDescent="0.35">
      <c r="A1559" t="s">
        <v>154</v>
      </c>
      <c r="B1559" t="s">
        <v>8540</v>
      </c>
      <c r="C1559" t="s">
        <v>8541</v>
      </c>
      <c r="D1559">
        <v>0</v>
      </c>
      <c r="E1559">
        <v>12</v>
      </c>
      <c r="F1559">
        <v>3</v>
      </c>
      <c r="G1559">
        <v>13</v>
      </c>
      <c r="H1559">
        <v>3</v>
      </c>
      <c r="I1559">
        <v>291</v>
      </c>
      <c r="J1559">
        <v>69638.184331130004</v>
      </c>
      <c r="K1559">
        <v>59638.9837097606</v>
      </c>
      <c r="L1559">
        <v>76167.109375</v>
      </c>
      <c r="M1559">
        <v>47478.052566394697</v>
      </c>
      <c r="N1559">
        <v>118015.41748965401</v>
      </c>
      <c r="O1559">
        <v>104776.41760883899</v>
      </c>
      <c r="P1559">
        <v>198142.53848923399</v>
      </c>
      <c r="Q1559">
        <v>76509.791863010396</v>
      </c>
    </row>
    <row r="1560" spans="1:17" x14ac:dyDescent="0.35">
      <c r="A1560" t="s">
        <v>154</v>
      </c>
      <c r="B1560" t="s">
        <v>8542</v>
      </c>
      <c r="C1560" t="s">
        <v>8543</v>
      </c>
      <c r="D1560">
        <v>0</v>
      </c>
      <c r="E1560">
        <v>19</v>
      </c>
      <c r="F1560">
        <v>2</v>
      </c>
      <c r="G1560">
        <v>16</v>
      </c>
      <c r="H1560">
        <v>2</v>
      </c>
      <c r="I1560">
        <v>101</v>
      </c>
      <c r="J1560">
        <v>1164300.6309978401</v>
      </c>
      <c r="K1560">
        <v>1502191.95102417</v>
      </c>
      <c r="L1560">
        <v>1421803.125</v>
      </c>
      <c r="M1560">
        <v>1245163.3396181499</v>
      </c>
      <c r="N1560">
        <v>221269.303237799</v>
      </c>
      <c r="O1560">
        <v>258394.18880616999</v>
      </c>
      <c r="P1560">
        <v>350355.28714643099</v>
      </c>
      <c r="Q1560">
        <v>329598.965767382</v>
      </c>
    </row>
    <row r="1561" spans="1:17" x14ac:dyDescent="0.35">
      <c r="A1561" t="s">
        <v>154</v>
      </c>
      <c r="B1561" t="s">
        <v>8544</v>
      </c>
      <c r="C1561" t="s">
        <v>8545</v>
      </c>
      <c r="D1561">
        <v>0</v>
      </c>
      <c r="E1561">
        <v>17</v>
      </c>
      <c r="F1561">
        <v>1</v>
      </c>
      <c r="G1561">
        <v>9</v>
      </c>
      <c r="H1561">
        <v>1</v>
      </c>
      <c r="I1561">
        <v>72</v>
      </c>
      <c r="J1561">
        <v>428682.731978241</v>
      </c>
      <c r="K1561">
        <v>332057.84853022301</v>
      </c>
      <c r="L1561">
        <v>368463.89453125</v>
      </c>
      <c r="M1561">
        <v>256650.252392052</v>
      </c>
      <c r="N1561">
        <v>24089.615063393099</v>
      </c>
      <c r="O1561">
        <v>27199.143648277699</v>
      </c>
      <c r="P1561" t="s">
        <v>732</v>
      </c>
      <c r="Q1561" t="s">
        <v>732</v>
      </c>
    </row>
    <row r="1562" spans="1:17" x14ac:dyDescent="0.35">
      <c r="A1562" t="s">
        <v>154</v>
      </c>
      <c r="B1562" t="s">
        <v>8546</v>
      </c>
      <c r="C1562" t="s">
        <v>8547</v>
      </c>
      <c r="D1562">
        <v>0</v>
      </c>
      <c r="E1562">
        <v>12</v>
      </c>
      <c r="F1562">
        <v>2</v>
      </c>
      <c r="G1562">
        <v>7</v>
      </c>
      <c r="H1562">
        <v>2</v>
      </c>
      <c r="I1562">
        <v>189</v>
      </c>
      <c r="J1562">
        <v>79778.242214207305</v>
      </c>
      <c r="K1562">
        <v>97091.255472762597</v>
      </c>
      <c r="L1562">
        <v>88693.4609375</v>
      </c>
      <c r="M1562">
        <v>69498.984401037902</v>
      </c>
      <c r="N1562">
        <v>76002.518756258505</v>
      </c>
      <c r="O1562">
        <v>79788.797653810805</v>
      </c>
      <c r="P1562">
        <v>120520.921654356</v>
      </c>
      <c r="Q1562">
        <v>53579.0209663762</v>
      </c>
    </row>
    <row r="1563" spans="1:17" x14ac:dyDescent="0.35">
      <c r="A1563" t="s">
        <v>154</v>
      </c>
      <c r="B1563" t="s">
        <v>8548</v>
      </c>
      <c r="C1563" t="s">
        <v>8549</v>
      </c>
      <c r="D1563">
        <v>0</v>
      </c>
      <c r="E1563">
        <v>9</v>
      </c>
      <c r="F1563">
        <v>2</v>
      </c>
      <c r="G1563">
        <v>3</v>
      </c>
      <c r="H1563">
        <v>2</v>
      </c>
      <c r="I1563">
        <v>329</v>
      </c>
      <c r="J1563" t="s">
        <v>732</v>
      </c>
      <c r="K1563" t="s">
        <v>732</v>
      </c>
      <c r="L1563" t="s">
        <v>732</v>
      </c>
      <c r="M1563" t="s">
        <v>732</v>
      </c>
      <c r="N1563" t="s">
        <v>732</v>
      </c>
      <c r="O1563" t="s">
        <v>732</v>
      </c>
      <c r="P1563" t="s">
        <v>732</v>
      </c>
      <c r="Q1563" t="s">
        <v>732</v>
      </c>
    </row>
    <row r="1564" spans="1:17" x14ac:dyDescent="0.35">
      <c r="A1564" t="s">
        <v>154</v>
      </c>
      <c r="B1564" t="s">
        <v>8550</v>
      </c>
      <c r="C1564" t="s">
        <v>8551</v>
      </c>
      <c r="D1564">
        <v>0</v>
      </c>
      <c r="E1564">
        <v>17</v>
      </c>
      <c r="F1564">
        <v>3</v>
      </c>
      <c r="G1564">
        <v>5</v>
      </c>
      <c r="H1564">
        <v>3</v>
      </c>
      <c r="I1564">
        <v>209</v>
      </c>
      <c r="J1564">
        <v>25007.836025143501</v>
      </c>
      <c r="K1564">
        <v>32244.945731453401</v>
      </c>
      <c r="L1564">
        <v>39186.48046875</v>
      </c>
      <c r="M1564">
        <v>30528.490783555801</v>
      </c>
      <c r="N1564" t="s">
        <v>732</v>
      </c>
      <c r="O1564" t="s">
        <v>732</v>
      </c>
      <c r="P1564" t="s">
        <v>732</v>
      </c>
      <c r="Q1564" t="s">
        <v>732</v>
      </c>
    </row>
    <row r="1565" spans="1:17" x14ac:dyDescent="0.35">
      <c r="A1565" t="s">
        <v>154</v>
      </c>
      <c r="B1565" t="s">
        <v>8552</v>
      </c>
      <c r="C1565" t="s">
        <v>8553</v>
      </c>
      <c r="D1565">
        <v>0</v>
      </c>
      <c r="E1565">
        <v>14</v>
      </c>
      <c r="F1565">
        <v>1</v>
      </c>
      <c r="G1565">
        <v>13</v>
      </c>
      <c r="H1565">
        <v>1</v>
      </c>
      <c r="I1565">
        <v>85</v>
      </c>
      <c r="J1565">
        <v>1569448.5652994199</v>
      </c>
      <c r="K1565">
        <v>1647517.3687118399</v>
      </c>
      <c r="L1565">
        <v>1199950.125</v>
      </c>
      <c r="M1565">
        <v>965981.18513305497</v>
      </c>
      <c r="N1565">
        <v>1927723.38686045</v>
      </c>
      <c r="O1565">
        <v>1928032.1915944801</v>
      </c>
      <c r="P1565">
        <v>1566097.5687960801</v>
      </c>
      <c r="Q1565">
        <v>851978.32776282402</v>
      </c>
    </row>
    <row r="1566" spans="1:17" x14ac:dyDescent="0.35">
      <c r="A1566" t="s">
        <v>154</v>
      </c>
      <c r="B1566" t="s">
        <v>8554</v>
      </c>
      <c r="C1566" t="s">
        <v>8555</v>
      </c>
      <c r="D1566">
        <v>0</v>
      </c>
      <c r="E1566">
        <v>3</v>
      </c>
      <c r="F1566">
        <v>3</v>
      </c>
      <c r="G1566">
        <v>5</v>
      </c>
      <c r="H1566">
        <v>3</v>
      </c>
      <c r="I1566">
        <v>1093</v>
      </c>
      <c r="J1566">
        <v>37970.422733298001</v>
      </c>
      <c r="K1566">
        <v>36743.076909629999</v>
      </c>
      <c r="L1566">
        <v>38430.4375</v>
      </c>
      <c r="M1566">
        <v>29400.436871181999</v>
      </c>
      <c r="N1566" t="s">
        <v>732</v>
      </c>
      <c r="O1566" t="s">
        <v>732</v>
      </c>
      <c r="P1566" t="s">
        <v>732</v>
      </c>
      <c r="Q1566" t="s">
        <v>732</v>
      </c>
    </row>
    <row r="1567" spans="1:17" x14ac:dyDescent="0.35">
      <c r="A1567" t="s">
        <v>154</v>
      </c>
      <c r="B1567" t="s">
        <v>8556</v>
      </c>
      <c r="C1567" t="s">
        <v>8557</v>
      </c>
      <c r="D1567">
        <v>0</v>
      </c>
      <c r="E1567">
        <v>12</v>
      </c>
      <c r="F1567">
        <v>3</v>
      </c>
      <c r="G1567">
        <v>5</v>
      </c>
      <c r="H1567">
        <v>3</v>
      </c>
      <c r="I1567">
        <v>287</v>
      </c>
      <c r="J1567">
        <v>109825.270678687</v>
      </c>
      <c r="K1567">
        <v>128697.369080677</v>
      </c>
      <c r="L1567">
        <v>131427.5625</v>
      </c>
      <c r="M1567">
        <v>98068.368304816206</v>
      </c>
      <c r="N1567" t="s">
        <v>732</v>
      </c>
      <c r="O1567">
        <v>36810.532690213797</v>
      </c>
      <c r="P1567">
        <v>14785.6012974245</v>
      </c>
      <c r="Q1567" t="s">
        <v>732</v>
      </c>
    </row>
    <row r="1568" spans="1:17" x14ac:dyDescent="0.35">
      <c r="A1568" t="s">
        <v>154</v>
      </c>
      <c r="B1568" t="s">
        <v>8558</v>
      </c>
      <c r="C1568" t="s">
        <v>8559</v>
      </c>
      <c r="D1568">
        <v>0</v>
      </c>
      <c r="E1568">
        <v>33</v>
      </c>
      <c r="F1568">
        <v>4</v>
      </c>
      <c r="G1568">
        <v>4</v>
      </c>
      <c r="H1568">
        <v>4</v>
      </c>
      <c r="I1568">
        <v>115</v>
      </c>
      <c r="J1568" t="s">
        <v>732</v>
      </c>
      <c r="K1568" t="s">
        <v>732</v>
      </c>
      <c r="L1568" t="s">
        <v>732</v>
      </c>
      <c r="M1568" t="s">
        <v>732</v>
      </c>
      <c r="N1568">
        <v>56641.264139679603</v>
      </c>
      <c r="O1568">
        <v>108426.829053471</v>
      </c>
      <c r="P1568">
        <v>61758.501398912398</v>
      </c>
      <c r="Q1568" t="s">
        <v>732</v>
      </c>
    </row>
    <row r="1569" spans="1:17" x14ac:dyDescent="0.35">
      <c r="A1569" t="s">
        <v>154</v>
      </c>
      <c r="B1569" t="s">
        <v>8560</v>
      </c>
      <c r="C1569" t="s">
        <v>8561</v>
      </c>
      <c r="D1569">
        <v>0</v>
      </c>
      <c r="E1569">
        <v>10</v>
      </c>
      <c r="F1569">
        <v>3</v>
      </c>
      <c r="G1569">
        <v>6</v>
      </c>
      <c r="H1569">
        <v>3</v>
      </c>
      <c r="I1569">
        <v>256</v>
      </c>
      <c r="J1569" t="s">
        <v>732</v>
      </c>
      <c r="K1569" t="s">
        <v>732</v>
      </c>
      <c r="L1569" t="s">
        <v>732</v>
      </c>
      <c r="M1569" t="s">
        <v>732</v>
      </c>
      <c r="N1569" t="s">
        <v>732</v>
      </c>
      <c r="O1569" t="s">
        <v>732</v>
      </c>
      <c r="P1569" t="s">
        <v>732</v>
      </c>
      <c r="Q1569" t="s">
        <v>732</v>
      </c>
    </row>
    <row r="1570" spans="1:17" x14ac:dyDescent="0.35">
      <c r="A1570" t="s">
        <v>154</v>
      </c>
      <c r="B1570" t="s">
        <v>8562</v>
      </c>
      <c r="C1570" t="s">
        <v>8563</v>
      </c>
      <c r="D1570">
        <v>0</v>
      </c>
      <c r="E1570">
        <v>11</v>
      </c>
      <c r="F1570">
        <v>2</v>
      </c>
      <c r="G1570">
        <v>4</v>
      </c>
      <c r="H1570">
        <v>2</v>
      </c>
      <c r="I1570">
        <v>238</v>
      </c>
      <c r="J1570">
        <v>108035.47593651801</v>
      </c>
      <c r="K1570">
        <v>120180.853773631</v>
      </c>
      <c r="L1570">
        <v>106264.296875</v>
      </c>
      <c r="M1570">
        <v>37152.3712884368</v>
      </c>
      <c r="N1570">
        <v>9701.1522675179094</v>
      </c>
      <c r="O1570">
        <v>29810.237532994899</v>
      </c>
      <c r="P1570" t="s">
        <v>732</v>
      </c>
      <c r="Q1570" t="s">
        <v>732</v>
      </c>
    </row>
    <row r="1571" spans="1:17" x14ac:dyDescent="0.35">
      <c r="A1571" t="s">
        <v>154</v>
      </c>
      <c r="B1571" t="s">
        <v>8564</v>
      </c>
      <c r="C1571" t="s">
        <v>8565</v>
      </c>
      <c r="D1571">
        <v>0</v>
      </c>
      <c r="E1571">
        <v>13</v>
      </c>
      <c r="F1571">
        <v>3</v>
      </c>
      <c r="G1571">
        <v>5</v>
      </c>
      <c r="H1571">
        <v>3</v>
      </c>
      <c r="I1571">
        <v>321</v>
      </c>
      <c r="J1571">
        <v>44761.278234130303</v>
      </c>
      <c r="K1571">
        <v>45309.797528984403</v>
      </c>
      <c r="L1571">
        <v>59740.78125</v>
      </c>
      <c r="M1571">
        <v>48794.807739578602</v>
      </c>
      <c r="N1571" t="s">
        <v>732</v>
      </c>
      <c r="O1571" t="s">
        <v>732</v>
      </c>
      <c r="P1571" t="s">
        <v>732</v>
      </c>
      <c r="Q1571" t="s">
        <v>732</v>
      </c>
    </row>
    <row r="1572" spans="1:17" x14ac:dyDescent="0.35">
      <c r="A1572" t="s">
        <v>154</v>
      </c>
      <c r="B1572" t="s">
        <v>8566</v>
      </c>
      <c r="C1572" t="s">
        <v>8567</v>
      </c>
      <c r="D1572">
        <v>0</v>
      </c>
      <c r="E1572">
        <v>20</v>
      </c>
      <c r="F1572">
        <v>3</v>
      </c>
      <c r="G1572">
        <v>5</v>
      </c>
      <c r="H1572">
        <v>3</v>
      </c>
      <c r="I1572">
        <v>129</v>
      </c>
      <c r="J1572">
        <v>133409.98730687299</v>
      </c>
      <c r="K1572">
        <v>109420.53695724699</v>
      </c>
      <c r="L1572">
        <v>105502.48046875</v>
      </c>
      <c r="M1572">
        <v>38558.900382341802</v>
      </c>
      <c r="N1572">
        <v>48885.1719547338</v>
      </c>
      <c r="O1572">
        <v>60094.294901704103</v>
      </c>
      <c r="P1572" t="s">
        <v>732</v>
      </c>
      <c r="Q1572" t="s">
        <v>732</v>
      </c>
    </row>
    <row r="1573" spans="1:17" x14ac:dyDescent="0.35">
      <c r="A1573" t="s">
        <v>154</v>
      </c>
      <c r="B1573" t="s">
        <v>8568</v>
      </c>
      <c r="C1573" t="s">
        <v>8569</v>
      </c>
      <c r="D1573">
        <v>0</v>
      </c>
      <c r="E1573">
        <v>4</v>
      </c>
      <c r="F1573">
        <v>4</v>
      </c>
      <c r="G1573">
        <v>4</v>
      </c>
      <c r="H1573">
        <v>4</v>
      </c>
      <c r="I1573">
        <v>851</v>
      </c>
      <c r="J1573">
        <v>26287.349003451302</v>
      </c>
      <c r="K1573">
        <v>30428.906082964899</v>
      </c>
      <c r="L1573">
        <v>25976.298828125</v>
      </c>
      <c r="M1573">
        <v>23559.071655987998</v>
      </c>
      <c r="N1573" t="s">
        <v>732</v>
      </c>
      <c r="O1573" t="s">
        <v>732</v>
      </c>
      <c r="P1573" t="s">
        <v>732</v>
      </c>
      <c r="Q1573" t="s">
        <v>732</v>
      </c>
    </row>
    <row r="1574" spans="1:17" x14ac:dyDescent="0.35">
      <c r="A1574" t="s">
        <v>154</v>
      </c>
      <c r="B1574" t="s">
        <v>8570</v>
      </c>
      <c r="C1574" t="s">
        <v>8571</v>
      </c>
      <c r="D1574">
        <v>0</v>
      </c>
      <c r="E1574">
        <v>15</v>
      </c>
      <c r="F1574">
        <v>3</v>
      </c>
      <c r="G1574">
        <v>3</v>
      </c>
      <c r="H1574">
        <v>3</v>
      </c>
      <c r="I1574">
        <v>228</v>
      </c>
      <c r="J1574">
        <v>134046.453938836</v>
      </c>
      <c r="K1574">
        <v>118520.052618111</v>
      </c>
      <c r="L1574">
        <v>137741.703125</v>
      </c>
      <c r="M1574">
        <v>95991.397098080997</v>
      </c>
      <c r="N1574" t="s">
        <v>732</v>
      </c>
      <c r="O1574" t="s">
        <v>732</v>
      </c>
      <c r="P1574" t="s">
        <v>732</v>
      </c>
      <c r="Q1574" t="s">
        <v>732</v>
      </c>
    </row>
    <row r="1575" spans="1:17" x14ac:dyDescent="0.35">
      <c r="A1575" t="s">
        <v>154</v>
      </c>
      <c r="B1575" t="s">
        <v>8572</v>
      </c>
      <c r="C1575" t="s">
        <v>8573</v>
      </c>
      <c r="D1575">
        <v>0</v>
      </c>
      <c r="E1575">
        <v>27</v>
      </c>
      <c r="F1575">
        <v>4</v>
      </c>
      <c r="G1575">
        <v>5</v>
      </c>
      <c r="H1575">
        <v>4</v>
      </c>
      <c r="I1575">
        <v>148</v>
      </c>
      <c r="J1575">
        <v>84840.242626584601</v>
      </c>
      <c r="K1575">
        <v>99252.696094330793</v>
      </c>
      <c r="L1575">
        <v>119239.265625</v>
      </c>
      <c r="M1575">
        <v>68531.834228989799</v>
      </c>
      <c r="N1575" t="s">
        <v>732</v>
      </c>
      <c r="O1575" t="s">
        <v>732</v>
      </c>
      <c r="P1575" t="s">
        <v>732</v>
      </c>
      <c r="Q1575" t="s">
        <v>732</v>
      </c>
    </row>
    <row r="1576" spans="1:17" x14ac:dyDescent="0.35">
      <c r="A1576" t="s">
        <v>154</v>
      </c>
      <c r="B1576" t="s">
        <v>8574</v>
      </c>
      <c r="C1576" t="s">
        <v>8575</v>
      </c>
      <c r="D1576">
        <v>0</v>
      </c>
      <c r="E1576">
        <v>30</v>
      </c>
      <c r="F1576">
        <v>1</v>
      </c>
      <c r="G1576">
        <v>5</v>
      </c>
      <c r="H1576">
        <v>1</v>
      </c>
      <c r="I1576">
        <v>90</v>
      </c>
      <c r="J1576">
        <v>421262.72035528999</v>
      </c>
      <c r="K1576">
        <v>277175.28291828698</v>
      </c>
      <c r="L1576">
        <v>302722.15625</v>
      </c>
      <c r="M1576">
        <v>315158.93857448502</v>
      </c>
      <c r="N1576" t="s">
        <v>732</v>
      </c>
      <c r="O1576" t="s">
        <v>732</v>
      </c>
      <c r="P1576">
        <v>57946.344929434599</v>
      </c>
      <c r="Q1576" t="s">
        <v>732</v>
      </c>
    </row>
    <row r="1577" spans="1:17" x14ac:dyDescent="0.35">
      <c r="A1577" t="s">
        <v>154</v>
      </c>
      <c r="B1577" t="s">
        <v>8576</v>
      </c>
      <c r="C1577" t="s">
        <v>8577</v>
      </c>
      <c r="D1577">
        <v>0</v>
      </c>
      <c r="E1577">
        <v>6</v>
      </c>
      <c r="F1577">
        <v>1</v>
      </c>
      <c r="G1577">
        <v>3</v>
      </c>
      <c r="H1577">
        <v>1</v>
      </c>
      <c r="I1577">
        <v>370</v>
      </c>
      <c r="J1577" t="s">
        <v>732</v>
      </c>
      <c r="K1577" t="s">
        <v>732</v>
      </c>
      <c r="L1577" t="s">
        <v>732</v>
      </c>
      <c r="M1577" t="s">
        <v>732</v>
      </c>
      <c r="N1577" t="s">
        <v>732</v>
      </c>
      <c r="O1577" t="s">
        <v>732</v>
      </c>
      <c r="P1577" t="s">
        <v>732</v>
      </c>
      <c r="Q1577" t="s">
        <v>732</v>
      </c>
    </row>
    <row r="1578" spans="1:17" x14ac:dyDescent="0.35">
      <c r="A1578" t="s">
        <v>154</v>
      </c>
      <c r="B1578" t="s">
        <v>8578</v>
      </c>
      <c r="C1578" t="s">
        <v>8579</v>
      </c>
      <c r="D1578">
        <v>0</v>
      </c>
      <c r="E1578">
        <v>15</v>
      </c>
      <c r="F1578">
        <v>3</v>
      </c>
      <c r="G1578">
        <v>3</v>
      </c>
      <c r="H1578">
        <v>3</v>
      </c>
      <c r="I1578">
        <v>235</v>
      </c>
      <c r="J1578">
        <v>185801.81269282801</v>
      </c>
      <c r="K1578">
        <v>169132.79522300401</v>
      </c>
      <c r="L1578">
        <v>187325.296875</v>
      </c>
      <c r="M1578">
        <v>143078.31109691999</v>
      </c>
      <c r="N1578" t="s">
        <v>732</v>
      </c>
      <c r="O1578" t="s">
        <v>732</v>
      </c>
      <c r="P1578" t="s">
        <v>732</v>
      </c>
      <c r="Q1578" t="s">
        <v>732</v>
      </c>
    </row>
    <row r="1579" spans="1:17" x14ac:dyDescent="0.35">
      <c r="A1579" t="s">
        <v>154</v>
      </c>
      <c r="B1579" t="s">
        <v>8580</v>
      </c>
      <c r="C1579" t="s">
        <v>8581</v>
      </c>
      <c r="D1579">
        <v>0</v>
      </c>
      <c r="E1579">
        <v>8</v>
      </c>
      <c r="F1579">
        <v>2</v>
      </c>
      <c r="G1579">
        <v>2</v>
      </c>
      <c r="H1579">
        <v>2</v>
      </c>
      <c r="I1579">
        <v>351</v>
      </c>
      <c r="J1579">
        <v>42900.110838704</v>
      </c>
      <c r="K1579">
        <v>40776.616875994303</v>
      </c>
      <c r="L1579">
        <v>36862.76953125</v>
      </c>
      <c r="M1579">
        <v>38208.434474601003</v>
      </c>
      <c r="N1579">
        <v>13494.0767174792</v>
      </c>
      <c r="O1579">
        <v>31047.0103166101</v>
      </c>
      <c r="P1579" t="s">
        <v>732</v>
      </c>
      <c r="Q1579" t="s">
        <v>732</v>
      </c>
    </row>
    <row r="1580" spans="1:17" x14ac:dyDescent="0.35">
      <c r="A1580" t="s">
        <v>154</v>
      </c>
      <c r="B1580" t="s">
        <v>8582</v>
      </c>
      <c r="C1580" t="s">
        <v>8583</v>
      </c>
      <c r="D1580">
        <v>0</v>
      </c>
      <c r="E1580">
        <v>8</v>
      </c>
      <c r="F1580">
        <v>1</v>
      </c>
      <c r="G1580">
        <v>2</v>
      </c>
      <c r="H1580">
        <v>1</v>
      </c>
      <c r="I1580">
        <v>281</v>
      </c>
      <c r="J1580">
        <v>38947.192193134499</v>
      </c>
      <c r="K1580">
        <v>14253.6822978894</v>
      </c>
      <c r="L1580">
        <v>36851.17578125</v>
      </c>
      <c r="M1580">
        <v>23646.762833582201</v>
      </c>
      <c r="N1580" t="s">
        <v>732</v>
      </c>
      <c r="O1580" t="s">
        <v>732</v>
      </c>
      <c r="P1580" t="s">
        <v>732</v>
      </c>
      <c r="Q1580" t="s">
        <v>732</v>
      </c>
    </row>
    <row r="1581" spans="1:17" x14ac:dyDescent="0.35">
      <c r="A1581" t="s">
        <v>154</v>
      </c>
      <c r="B1581" t="s">
        <v>8584</v>
      </c>
      <c r="C1581" t="s">
        <v>8585</v>
      </c>
      <c r="D1581">
        <v>0</v>
      </c>
      <c r="E1581">
        <v>4</v>
      </c>
      <c r="F1581">
        <v>3</v>
      </c>
      <c r="G1581">
        <v>6</v>
      </c>
      <c r="H1581">
        <v>3</v>
      </c>
      <c r="I1581">
        <v>627</v>
      </c>
      <c r="J1581">
        <v>47377.178475301502</v>
      </c>
      <c r="K1581">
        <v>52247.739397690297</v>
      </c>
      <c r="L1581">
        <v>49407.16796875</v>
      </c>
      <c r="M1581">
        <v>52638.6403518351</v>
      </c>
      <c r="N1581" t="s">
        <v>732</v>
      </c>
      <c r="O1581" t="s">
        <v>732</v>
      </c>
      <c r="P1581" t="s">
        <v>732</v>
      </c>
      <c r="Q1581" t="s">
        <v>732</v>
      </c>
    </row>
    <row r="1582" spans="1:17" x14ac:dyDescent="0.35">
      <c r="A1582" t="s">
        <v>154</v>
      </c>
      <c r="B1582" t="s">
        <v>8586</v>
      </c>
      <c r="C1582" t="s">
        <v>8587</v>
      </c>
      <c r="D1582">
        <v>0</v>
      </c>
      <c r="E1582">
        <v>17</v>
      </c>
      <c r="F1582">
        <v>2</v>
      </c>
      <c r="G1582">
        <v>18</v>
      </c>
      <c r="H1582">
        <v>2</v>
      </c>
      <c r="I1582">
        <v>136</v>
      </c>
      <c r="J1582">
        <v>163733.60396694299</v>
      </c>
      <c r="K1582">
        <v>188694.474115805</v>
      </c>
      <c r="L1582">
        <v>229025.56738281299</v>
      </c>
      <c r="M1582">
        <v>362267.48765924398</v>
      </c>
      <c r="N1582">
        <v>612280.56106338801</v>
      </c>
      <c r="O1582">
        <v>270685.08238573401</v>
      </c>
      <c r="P1582">
        <v>559036.09784828196</v>
      </c>
      <c r="Q1582">
        <v>169799.83786877801</v>
      </c>
    </row>
    <row r="1583" spans="1:17" x14ac:dyDescent="0.35">
      <c r="A1583" t="s">
        <v>154</v>
      </c>
      <c r="B1583" t="s">
        <v>8588</v>
      </c>
      <c r="C1583" t="s">
        <v>8589</v>
      </c>
      <c r="D1583">
        <v>0</v>
      </c>
      <c r="E1583">
        <v>20</v>
      </c>
      <c r="F1583">
        <v>3</v>
      </c>
      <c r="G1583">
        <v>3</v>
      </c>
      <c r="H1583">
        <v>3</v>
      </c>
      <c r="I1583">
        <v>181</v>
      </c>
      <c r="J1583">
        <v>34788.319544085003</v>
      </c>
      <c r="K1583">
        <v>39638.896991856098</v>
      </c>
      <c r="L1583">
        <v>38510.09765625</v>
      </c>
      <c r="M1583">
        <v>26839.488230318599</v>
      </c>
      <c r="N1583" t="s">
        <v>732</v>
      </c>
      <c r="O1583">
        <v>18452.617988821399</v>
      </c>
      <c r="P1583" t="s">
        <v>732</v>
      </c>
      <c r="Q1583" t="s">
        <v>732</v>
      </c>
    </row>
    <row r="1584" spans="1:17" x14ac:dyDescent="0.35">
      <c r="A1584" t="s">
        <v>154</v>
      </c>
      <c r="B1584" t="s">
        <v>8590</v>
      </c>
      <c r="C1584" t="s">
        <v>8591</v>
      </c>
      <c r="D1584">
        <v>0</v>
      </c>
      <c r="E1584">
        <v>10</v>
      </c>
      <c r="F1584">
        <v>2</v>
      </c>
      <c r="G1584">
        <v>20</v>
      </c>
      <c r="H1584">
        <v>2</v>
      </c>
      <c r="I1584">
        <v>210</v>
      </c>
      <c r="J1584">
        <v>199979.203762969</v>
      </c>
      <c r="K1584">
        <v>150821.82889870799</v>
      </c>
      <c r="L1584">
        <v>130734.4296875</v>
      </c>
      <c r="M1584">
        <v>265795.47391708102</v>
      </c>
      <c r="N1584">
        <v>4519606.7873434098</v>
      </c>
      <c r="O1584">
        <v>2845474.5232623098</v>
      </c>
      <c r="P1584">
        <v>920182.53010654903</v>
      </c>
      <c r="Q1584">
        <v>1162087.74289764</v>
      </c>
    </row>
    <row r="1585" spans="1:17" x14ac:dyDescent="0.35">
      <c r="A1585" t="s">
        <v>154</v>
      </c>
      <c r="B1585" t="s">
        <v>8592</v>
      </c>
      <c r="C1585" t="s">
        <v>8593</v>
      </c>
      <c r="D1585">
        <v>0</v>
      </c>
      <c r="E1585">
        <v>7</v>
      </c>
      <c r="F1585">
        <v>2</v>
      </c>
      <c r="G1585">
        <v>2</v>
      </c>
      <c r="H1585">
        <v>2</v>
      </c>
      <c r="I1585">
        <v>282</v>
      </c>
      <c r="J1585">
        <v>35632.403633532696</v>
      </c>
      <c r="K1585">
        <v>48213.561749079301</v>
      </c>
      <c r="L1585">
        <v>90085.5390625</v>
      </c>
      <c r="M1585">
        <v>46075.934509424798</v>
      </c>
      <c r="N1585">
        <v>67587.422229676595</v>
      </c>
      <c r="O1585">
        <v>31074.980230012799</v>
      </c>
      <c r="P1585">
        <v>56338.806937929898</v>
      </c>
      <c r="Q1585">
        <v>37829.121592294403</v>
      </c>
    </row>
    <row r="1586" spans="1:17" x14ac:dyDescent="0.35">
      <c r="A1586" t="s">
        <v>154</v>
      </c>
      <c r="B1586" t="s">
        <v>8594</v>
      </c>
      <c r="C1586" t="s">
        <v>8595</v>
      </c>
      <c r="D1586">
        <v>0</v>
      </c>
      <c r="E1586">
        <v>23</v>
      </c>
      <c r="F1586">
        <v>2</v>
      </c>
      <c r="G1586">
        <v>6</v>
      </c>
      <c r="H1586">
        <v>2</v>
      </c>
      <c r="I1586">
        <v>155</v>
      </c>
      <c r="J1586">
        <v>253023.445519595</v>
      </c>
      <c r="K1586">
        <v>249403.816440083</v>
      </c>
      <c r="L1586">
        <v>195204.4609375</v>
      </c>
      <c r="M1586">
        <v>352182.88093978999</v>
      </c>
      <c r="N1586">
        <v>91449.953906117895</v>
      </c>
      <c r="O1586">
        <v>129177.46651921701</v>
      </c>
      <c r="P1586">
        <v>100033.88287335</v>
      </c>
      <c r="Q1586" t="s">
        <v>732</v>
      </c>
    </row>
    <row r="1587" spans="1:17" x14ac:dyDescent="0.35">
      <c r="A1587" t="s">
        <v>154</v>
      </c>
      <c r="B1587" t="s">
        <v>8596</v>
      </c>
      <c r="C1587" t="s">
        <v>8597</v>
      </c>
      <c r="D1587">
        <v>0</v>
      </c>
      <c r="E1587">
        <v>13</v>
      </c>
      <c r="F1587">
        <v>4</v>
      </c>
      <c r="G1587">
        <v>5</v>
      </c>
      <c r="H1587">
        <v>4</v>
      </c>
      <c r="I1587">
        <v>401</v>
      </c>
      <c r="J1587">
        <v>150118.002964557</v>
      </c>
      <c r="K1587">
        <v>173660.738686458</v>
      </c>
      <c r="L1587">
        <v>157489.3515625</v>
      </c>
      <c r="M1587">
        <v>145510.89294193301</v>
      </c>
      <c r="N1587">
        <v>94468.701755718605</v>
      </c>
      <c r="O1587">
        <v>96744.037799110796</v>
      </c>
      <c r="P1587">
        <v>112580.514404653</v>
      </c>
      <c r="Q1587">
        <v>40784.585108847503</v>
      </c>
    </row>
    <row r="1588" spans="1:17" x14ac:dyDescent="0.35">
      <c r="A1588" t="s">
        <v>154</v>
      </c>
      <c r="B1588" t="s">
        <v>8598</v>
      </c>
      <c r="C1588" t="s">
        <v>8599</v>
      </c>
      <c r="D1588">
        <v>0</v>
      </c>
      <c r="E1588">
        <v>16</v>
      </c>
      <c r="F1588">
        <v>3</v>
      </c>
      <c r="G1588">
        <v>6</v>
      </c>
      <c r="H1588">
        <v>3</v>
      </c>
      <c r="I1588">
        <v>210</v>
      </c>
      <c r="J1588">
        <v>159440.528141546</v>
      </c>
      <c r="K1588">
        <v>193735.20117869601</v>
      </c>
      <c r="L1588">
        <v>172614.84375</v>
      </c>
      <c r="M1588">
        <v>164496.401217101</v>
      </c>
      <c r="N1588">
        <v>169540.91465912099</v>
      </c>
      <c r="O1588">
        <v>83708.512538090305</v>
      </c>
      <c r="P1588" t="s">
        <v>732</v>
      </c>
      <c r="Q1588" t="s">
        <v>732</v>
      </c>
    </row>
    <row r="1589" spans="1:17" x14ac:dyDescent="0.35">
      <c r="A1589" t="s">
        <v>154</v>
      </c>
      <c r="B1589" t="s">
        <v>8600</v>
      </c>
      <c r="C1589" t="s">
        <v>8601</v>
      </c>
      <c r="D1589">
        <v>0</v>
      </c>
      <c r="E1589">
        <v>11</v>
      </c>
      <c r="F1589">
        <v>3</v>
      </c>
      <c r="G1589">
        <v>9</v>
      </c>
      <c r="H1589">
        <v>3</v>
      </c>
      <c r="I1589">
        <v>211</v>
      </c>
      <c r="J1589">
        <v>126597.634665419</v>
      </c>
      <c r="K1589">
        <v>117650.35135055899</v>
      </c>
      <c r="L1589">
        <v>221079.12109375</v>
      </c>
      <c r="M1589">
        <v>231620.49634943201</v>
      </c>
      <c r="N1589">
        <v>64588.214863619301</v>
      </c>
      <c r="O1589">
        <v>28395.046354787199</v>
      </c>
      <c r="P1589">
        <v>83528.559756568997</v>
      </c>
      <c r="Q1589">
        <v>71455.551042265302</v>
      </c>
    </row>
    <row r="1590" spans="1:17" x14ac:dyDescent="0.35">
      <c r="A1590" t="s">
        <v>154</v>
      </c>
      <c r="B1590" t="s">
        <v>8602</v>
      </c>
      <c r="C1590" t="s">
        <v>8603</v>
      </c>
      <c r="D1590">
        <v>0</v>
      </c>
      <c r="E1590">
        <v>22</v>
      </c>
      <c r="F1590">
        <v>1</v>
      </c>
      <c r="G1590">
        <v>1</v>
      </c>
      <c r="H1590">
        <v>1</v>
      </c>
      <c r="I1590">
        <v>73</v>
      </c>
      <c r="J1590">
        <v>116186.349456956</v>
      </c>
      <c r="K1590">
        <v>124866.235605756</v>
      </c>
      <c r="L1590">
        <v>86281.171875</v>
      </c>
      <c r="M1590">
        <v>98353.751448281299</v>
      </c>
      <c r="N1590" t="s">
        <v>732</v>
      </c>
      <c r="O1590">
        <v>89695.442162085194</v>
      </c>
      <c r="P1590">
        <v>63432.480986246701</v>
      </c>
      <c r="Q1590" t="s">
        <v>732</v>
      </c>
    </row>
    <row r="1591" spans="1:17" x14ac:dyDescent="0.35">
      <c r="A1591" t="s">
        <v>154</v>
      </c>
      <c r="B1591" t="s">
        <v>8604</v>
      </c>
      <c r="C1591" t="s">
        <v>8605</v>
      </c>
      <c r="D1591">
        <v>0</v>
      </c>
      <c r="E1591">
        <v>21</v>
      </c>
      <c r="F1591">
        <v>2</v>
      </c>
      <c r="G1591">
        <v>5</v>
      </c>
      <c r="H1591">
        <v>2</v>
      </c>
      <c r="I1591">
        <v>75</v>
      </c>
      <c r="J1591">
        <v>141582.09477935801</v>
      </c>
      <c r="K1591">
        <v>110669.810258995</v>
      </c>
      <c r="L1591">
        <v>90557.765625</v>
      </c>
      <c r="M1591">
        <v>83022.626038748102</v>
      </c>
      <c r="N1591" t="s">
        <v>732</v>
      </c>
      <c r="O1591" t="s">
        <v>732</v>
      </c>
      <c r="P1591">
        <v>99745.401523481501</v>
      </c>
      <c r="Q1591" t="s">
        <v>732</v>
      </c>
    </row>
    <row r="1592" spans="1:17" x14ac:dyDescent="0.35">
      <c r="A1592" t="s">
        <v>154</v>
      </c>
      <c r="B1592" t="s">
        <v>429</v>
      </c>
      <c r="C1592" t="s">
        <v>8606</v>
      </c>
      <c r="D1592">
        <v>0</v>
      </c>
      <c r="E1592">
        <v>6</v>
      </c>
      <c r="F1592">
        <v>2</v>
      </c>
      <c r="G1592">
        <v>4</v>
      </c>
      <c r="H1592">
        <v>2</v>
      </c>
      <c r="I1592">
        <v>524</v>
      </c>
      <c r="J1592">
        <v>62504.910272905901</v>
      </c>
      <c r="K1592">
        <v>30999.1348650375</v>
      </c>
      <c r="L1592">
        <v>36544.359375</v>
      </c>
      <c r="M1592">
        <v>46058.089187632402</v>
      </c>
      <c r="N1592" t="s">
        <v>732</v>
      </c>
      <c r="O1592" t="s">
        <v>732</v>
      </c>
      <c r="P1592" t="s">
        <v>732</v>
      </c>
      <c r="Q1592" t="s">
        <v>732</v>
      </c>
    </row>
    <row r="1593" spans="1:17" x14ac:dyDescent="0.35">
      <c r="A1593" t="s">
        <v>154</v>
      </c>
      <c r="B1593" t="s">
        <v>8607</v>
      </c>
      <c r="C1593" t="s">
        <v>8608</v>
      </c>
      <c r="D1593">
        <v>0</v>
      </c>
      <c r="E1593">
        <v>10</v>
      </c>
      <c r="F1593">
        <v>3</v>
      </c>
      <c r="G1593">
        <v>9</v>
      </c>
      <c r="H1593">
        <v>3</v>
      </c>
      <c r="I1593">
        <v>252</v>
      </c>
      <c r="J1593">
        <v>341312.54189976898</v>
      </c>
      <c r="K1593">
        <v>294586.40276328003</v>
      </c>
      <c r="L1593">
        <v>94889.744140625</v>
      </c>
      <c r="M1593">
        <v>740972.32429730694</v>
      </c>
      <c r="N1593">
        <v>275511.72536946699</v>
      </c>
      <c r="O1593">
        <v>293239.99965925602</v>
      </c>
      <c r="P1593" t="s">
        <v>732</v>
      </c>
      <c r="Q1593" t="s">
        <v>732</v>
      </c>
    </row>
    <row r="1594" spans="1:17" x14ac:dyDescent="0.35">
      <c r="A1594" t="s">
        <v>154</v>
      </c>
      <c r="B1594" t="s">
        <v>8609</v>
      </c>
      <c r="C1594" t="s">
        <v>8610</v>
      </c>
      <c r="D1594">
        <v>0</v>
      </c>
      <c r="E1594">
        <v>8</v>
      </c>
      <c r="F1594">
        <v>3</v>
      </c>
      <c r="G1594">
        <v>4</v>
      </c>
      <c r="H1594">
        <v>3</v>
      </c>
      <c r="I1594">
        <v>434</v>
      </c>
      <c r="J1594">
        <v>44589.086469927497</v>
      </c>
      <c r="K1594">
        <v>34094.787660963499</v>
      </c>
      <c r="L1594">
        <v>53568.20703125</v>
      </c>
      <c r="M1594">
        <v>28136.016535947001</v>
      </c>
      <c r="N1594" t="s">
        <v>732</v>
      </c>
      <c r="O1594" t="s">
        <v>732</v>
      </c>
      <c r="P1594" t="s">
        <v>732</v>
      </c>
      <c r="Q1594" t="s">
        <v>732</v>
      </c>
    </row>
    <row r="1595" spans="1:17" x14ac:dyDescent="0.35">
      <c r="A1595" t="s">
        <v>154</v>
      </c>
      <c r="B1595" t="s">
        <v>8611</v>
      </c>
      <c r="C1595" t="s">
        <v>8612</v>
      </c>
      <c r="D1595">
        <v>0</v>
      </c>
      <c r="E1595">
        <v>14</v>
      </c>
      <c r="F1595">
        <v>3</v>
      </c>
      <c r="G1595">
        <v>3</v>
      </c>
      <c r="H1595">
        <v>3</v>
      </c>
      <c r="I1595">
        <v>276</v>
      </c>
      <c r="J1595" t="s">
        <v>732</v>
      </c>
      <c r="K1595" t="s">
        <v>732</v>
      </c>
      <c r="L1595" t="s">
        <v>732</v>
      </c>
      <c r="M1595" t="s">
        <v>732</v>
      </c>
      <c r="N1595" t="s">
        <v>732</v>
      </c>
      <c r="O1595" t="s">
        <v>732</v>
      </c>
      <c r="P1595" t="s">
        <v>732</v>
      </c>
      <c r="Q1595" t="s">
        <v>732</v>
      </c>
    </row>
    <row r="1596" spans="1:17" x14ac:dyDescent="0.35">
      <c r="A1596" t="s">
        <v>154</v>
      </c>
      <c r="B1596" t="s">
        <v>8613</v>
      </c>
      <c r="C1596" t="s">
        <v>8614</v>
      </c>
      <c r="D1596">
        <v>0</v>
      </c>
      <c r="E1596">
        <v>14</v>
      </c>
      <c r="F1596">
        <v>3</v>
      </c>
      <c r="G1596">
        <v>5</v>
      </c>
      <c r="H1596">
        <v>3</v>
      </c>
      <c r="I1596">
        <v>268</v>
      </c>
      <c r="J1596">
        <v>198881.354782346</v>
      </c>
      <c r="K1596">
        <v>135609.08658710899</v>
      </c>
      <c r="L1596">
        <v>133433.78125</v>
      </c>
      <c r="M1596">
        <v>119640.498580018</v>
      </c>
      <c r="N1596">
        <v>85932.284161458694</v>
      </c>
      <c r="O1596">
        <v>55157.069945251802</v>
      </c>
      <c r="P1596" t="s">
        <v>732</v>
      </c>
      <c r="Q1596" t="s">
        <v>732</v>
      </c>
    </row>
    <row r="1597" spans="1:17" x14ac:dyDescent="0.35">
      <c r="A1597" t="s">
        <v>154</v>
      </c>
      <c r="B1597" t="s">
        <v>8615</v>
      </c>
      <c r="C1597" t="s">
        <v>8616</v>
      </c>
      <c r="D1597">
        <v>0</v>
      </c>
      <c r="E1597">
        <v>18</v>
      </c>
      <c r="F1597">
        <v>3</v>
      </c>
      <c r="G1597">
        <v>4</v>
      </c>
      <c r="H1597">
        <v>3</v>
      </c>
      <c r="I1597">
        <v>224</v>
      </c>
      <c r="J1597" t="s">
        <v>732</v>
      </c>
      <c r="K1597" t="s">
        <v>732</v>
      </c>
      <c r="L1597" t="s">
        <v>732</v>
      </c>
      <c r="M1597" t="s">
        <v>732</v>
      </c>
      <c r="N1597" t="s">
        <v>732</v>
      </c>
      <c r="O1597" t="s">
        <v>732</v>
      </c>
      <c r="P1597" t="s">
        <v>732</v>
      </c>
      <c r="Q1597" t="s">
        <v>732</v>
      </c>
    </row>
    <row r="1598" spans="1:17" x14ac:dyDescent="0.35">
      <c r="A1598" t="s">
        <v>154</v>
      </c>
      <c r="B1598" t="s">
        <v>8617</v>
      </c>
      <c r="C1598" t="s">
        <v>8618</v>
      </c>
      <c r="D1598">
        <v>0</v>
      </c>
      <c r="E1598">
        <v>8</v>
      </c>
      <c r="F1598">
        <v>2</v>
      </c>
      <c r="G1598">
        <v>5</v>
      </c>
      <c r="H1598">
        <v>2</v>
      </c>
      <c r="I1598">
        <v>267</v>
      </c>
      <c r="J1598">
        <v>215266.10076791199</v>
      </c>
      <c r="K1598">
        <v>319823.91206599999</v>
      </c>
      <c r="L1598">
        <v>279959.3046875</v>
      </c>
      <c r="M1598">
        <v>287040.19046415202</v>
      </c>
      <c r="N1598">
        <v>213219.69703503701</v>
      </c>
      <c r="O1598">
        <v>309649.45010724198</v>
      </c>
      <c r="P1598">
        <v>235644.42563977101</v>
      </c>
      <c r="Q1598">
        <v>198497.49061252401</v>
      </c>
    </row>
    <row r="1599" spans="1:17" x14ac:dyDescent="0.35">
      <c r="A1599" t="s">
        <v>154</v>
      </c>
      <c r="B1599" t="s">
        <v>8619</v>
      </c>
      <c r="C1599" t="s">
        <v>8620</v>
      </c>
      <c r="D1599">
        <v>0</v>
      </c>
      <c r="E1599">
        <v>19</v>
      </c>
      <c r="F1599">
        <v>3</v>
      </c>
      <c r="G1599">
        <v>3</v>
      </c>
      <c r="H1599">
        <v>3</v>
      </c>
      <c r="I1599">
        <v>214</v>
      </c>
      <c r="J1599" t="s">
        <v>732</v>
      </c>
      <c r="K1599" t="s">
        <v>732</v>
      </c>
      <c r="L1599" t="s">
        <v>732</v>
      </c>
      <c r="M1599" t="s">
        <v>732</v>
      </c>
      <c r="N1599" t="s">
        <v>732</v>
      </c>
      <c r="O1599" t="s">
        <v>732</v>
      </c>
      <c r="P1599" t="s">
        <v>732</v>
      </c>
      <c r="Q1599" t="s">
        <v>732</v>
      </c>
    </row>
    <row r="1600" spans="1:17" x14ac:dyDescent="0.35">
      <c r="A1600" t="s">
        <v>154</v>
      </c>
      <c r="B1600" t="s">
        <v>8621</v>
      </c>
      <c r="C1600" t="s">
        <v>8622</v>
      </c>
      <c r="D1600">
        <v>0</v>
      </c>
      <c r="E1600">
        <v>12</v>
      </c>
      <c r="F1600">
        <v>2</v>
      </c>
      <c r="G1600">
        <v>3</v>
      </c>
      <c r="H1600">
        <v>2</v>
      </c>
      <c r="I1600">
        <v>222</v>
      </c>
      <c r="J1600" t="s">
        <v>732</v>
      </c>
      <c r="K1600" t="s">
        <v>732</v>
      </c>
      <c r="L1600" t="s">
        <v>732</v>
      </c>
      <c r="M1600" t="s">
        <v>732</v>
      </c>
      <c r="N1600" t="s">
        <v>732</v>
      </c>
      <c r="O1600" t="s">
        <v>732</v>
      </c>
      <c r="P1600" t="s">
        <v>732</v>
      </c>
      <c r="Q1600" t="s">
        <v>732</v>
      </c>
    </row>
    <row r="1601" spans="1:17" x14ac:dyDescent="0.35">
      <c r="A1601" t="s">
        <v>154</v>
      </c>
      <c r="B1601" t="s">
        <v>8623</v>
      </c>
      <c r="C1601" t="s">
        <v>8624</v>
      </c>
      <c r="D1601">
        <v>0</v>
      </c>
      <c r="E1601">
        <v>13</v>
      </c>
      <c r="F1601">
        <v>2</v>
      </c>
      <c r="G1601">
        <v>3</v>
      </c>
      <c r="H1601">
        <v>2</v>
      </c>
      <c r="I1601">
        <v>235</v>
      </c>
      <c r="J1601">
        <v>50629.458470653102</v>
      </c>
      <c r="K1601">
        <v>29089.235560556499</v>
      </c>
      <c r="L1601">
        <v>52096.17578125</v>
      </c>
      <c r="M1601">
        <v>43532.881483866899</v>
      </c>
      <c r="N1601">
        <v>14962.7610261437</v>
      </c>
      <c r="O1601">
        <v>39718.0784620431</v>
      </c>
      <c r="P1601" t="s">
        <v>732</v>
      </c>
      <c r="Q1601" t="s">
        <v>732</v>
      </c>
    </row>
    <row r="1602" spans="1:17" x14ac:dyDescent="0.35">
      <c r="A1602" t="s">
        <v>154</v>
      </c>
      <c r="B1602" t="s">
        <v>8625</v>
      </c>
      <c r="C1602" t="s">
        <v>8626</v>
      </c>
      <c r="D1602">
        <v>0</v>
      </c>
      <c r="E1602">
        <v>18</v>
      </c>
      <c r="F1602">
        <v>3</v>
      </c>
      <c r="G1602">
        <v>8</v>
      </c>
      <c r="H1602">
        <v>3</v>
      </c>
      <c r="I1602">
        <v>141</v>
      </c>
      <c r="J1602">
        <v>144700.833402644</v>
      </c>
      <c r="K1602">
        <v>25989.9244148738</v>
      </c>
      <c r="L1602">
        <v>107795.431640625</v>
      </c>
      <c r="M1602">
        <v>51102.191280059902</v>
      </c>
      <c r="N1602" t="s">
        <v>732</v>
      </c>
      <c r="O1602" t="s">
        <v>732</v>
      </c>
      <c r="P1602" t="s">
        <v>732</v>
      </c>
      <c r="Q1602" t="s">
        <v>732</v>
      </c>
    </row>
    <row r="1603" spans="1:17" x14ac:dyDescent="0.35">
      <c r="A1603" t="s">
        <v>154</v>
      </c>
      <c r="B1603" t="s">
        <v>8627</v>
      </c>
      <c r="C1603" t="s">
        <v>8628</v>
      </c>
      <c r="D1603">
        <v>0</v>
      </c>
      <c r="E1603">
        <v>5</v>
      </c>
      <c r="F1603">
        <v>2</v>
      </c>
      <c r="G1603">
        <v>2</v>
      </c>
      <c r="H1603">
        <v>2</v>
      </c>
      <c r="I1603">
        <v>332</v>
      </c>
      <c r="J1603">
        <v>118572.606167641</v>
      </c>
      <c r="K1603">
        <v>117838.79285689601</v>
      </c>
      <c r="L1603">
        <v>135622.00390625</v>
      </c>
      <c r="M1603">
        <v>111767.23254185</v>
      </c>
      <c r="N1603">
        <v>106414.71719625501</v>
      </c>
      <c r="O1603">
        <v>162662.197042732</v>
      </c>
      <c r="P1603">
        <v>29359.432057941001</v>
      </c>
      <c r="Q1603" t="s">
        <v>732</v>
      </c>
    </row>
    <row r="1604" spans="1:17" x14ac:dyDescent="0.35">
      <c r="A1604" t="s">
        <v>154</v>
      </c>
      <c r="B1604" t="s">
        <v>8629</v>
      </c>
      <c r="C1604" t="s">
        <v>8630</v>
      </c>
      <c r="D1604">
        <v>0</v>
      </c>
      <c r="E1604">
        <v>23</v>
      </c>
      <c r="F1604">
        <v>1</v>
      </c>
      <c r="G1604">
        <v>1</v>
      </c>
      <c r="H1604">
        <v>1</v>
      </c>
      <c r="I1604">
        <v>69</v>
      </c>
      <c r="J1604" t="s">
        <v>732</v>
      </c>
      <c r="K1604" t="s">
        <v>732</v>
      </c>
      <c r="L1604" t="s">
        <v>732</v>
      </c>
      <c r="M1604" t="s">
        <v>732</v>
      </c>
      <c r="N1604" t="s">
        <v>732</v>
      </c>
      <c r="O1604" t="s">
        <v>732</v>
      </c>
      <c r="P1604" t="s">
        <v>732</v>
      </c>
      <c r="Q1604" t="s">
        <v>732</v>
      </c>
    </row>
    <row r="1605" spans="1:17" x14ac:dyDescent="0.35">
      <c r="A1605" t="s">
        <v>154</v>
      </c>
      <c r="B1605" t="s">
        <v>8631</v>
      </c>
      <c r="C1605" t="s">
        <v>8632</v>
      </c>
      <c r="D1605">
        <v>0</v>
      </c>
      <c r="E1605">
        <v>13</v>
      </c>
      <c r="F1605">
        <v>1</v>
      </c>
      <c r="G1605">
        <v>4</v>
      </c>
      <c r="H1605">
        <v>1</v>
      </c>
      <c r="I1605">
        <v>137</v>
      </c>
      <c r="J1605">
        <v>92567.295662993696</v>
      </c>
      <c r="K1605">
        <v>59084.6918619102</v>
      </c>
      <c r="L1605">
        <v>81852.890625</v>
      </c>
      <c r="M1605">
        <v>73317.534168460596</v>
      </c>
      <c r="N1605">
        <v>46775.688653098303</v>
      </c>
      <c r="O1605" t="s">
        <v>732</v>
      </c>
      <c r="P1605" t="s">
        <v>732</v>
      </c>
      <c r="Q1605" t="s">
        <v>732</v>
      </c>
    </row>
    <row r="1606" spans="1:17" x14ac:dyDescent="0.35">
      <c r="A1606" t="s">
        <v>154</v>
      </c>
      <c r="B1606" t="s">
        <v>8633</v>
      </c>
      <c r="C1606" t="s">
        <v>8634</v>
      </c>
      <c r="D1606">
        <v>0</v>
      </c>
      <c r="E1606">
        <v>16</v>
      </c>
      <c r="F1606">
        <v>3</v>
      </c>
      <c r="G1606">
        <v>3</v>
      </c>
      <c r="H1606">
        <v>3</v>
      </c>
      <c r="I1606">
        <v>207</v>
      </c>
      <c r="J1606">
        <v>72802.431580884295</v>
      </c>
      <c r="K1606">
        <v>83559.489661018495</v>
      </c>
      <c r="L1606">
        <v>99411.3125</v>
      </c>
      <c r="M1606">
        <v>63869.501318488197</v>
      </c>
      <c r="N1606">
        <v>66428.6811986791</v>
      </c>
      <c r="O1606">
        <v>55206.604055090902</v>
      </c>
      <c r="P1606" t="s">
        <v>732</v>
      </c>
      <c r="Q1606" t="s">
        <v>732</v>
      </c>
    </row>
    <row r="1607" spans="1:17" x14ac:dyDescent="0.35">
      <c r="A1607" t="s">
        <v>154</v>
      </c>
      <c r="B1607" t="s">
        <v>8635</v>
      </c>
      <c r="C1607" t="s">
        <v>8636</v>
      </c>
      <c r="D1607">
        <v>0</v>
      </c>
      <c r="E1607">
        <v>20</v>
      </c>
      <c r="F1607">
        <v>4</v>
      </c>
      <c r="G1607">
        <v>10</v>
      </c>
      <c r="H1607">
        <v>4</v>
      </c>
      <c r="I1607">
        <v>326</v>
      </c>
      <c r="J1607">
        <v>102409.75625857701</v>
      </c>
      <c r="K1607">
        <v>56096.0723664631</v>
      </c>
      <c r="L1607">
        <v>132823.90625</v>
      </c>
      <c r="M1607" t="s">
        <v>732</v>
      </c>
      <c r="N1607">
        <v>971716.96430809097</v>
      </c>
      <c r="O1607">
        <v>445978.643447968</v>
      </c>
      <c r="P1607">
        <v>679977.24001035595</v>
      </c>
      <c r="Q1607">
        <v>155213.76717206201</v>
      </c>
    </row>
    <row r="1608" spans="1:17" x14ac:dyDescent="0.35">
      <c r="A1608" t="s">
        <v>154</v>
      </c>
      <c r="B1608" t="s">
        <v>8637</v>
      </c>
      <c r="C1608" t="s">
        <v>8638</v>
      </c>
      <c r="D1608">
        <v>0</v>
      </c>
      <c r="E1608">
        <v>10</v>
      </c>
      <c r="F1608">
        <v>3</v>
      </c>
      <c r="G1608">
        <v>3</v>
      </c>
      <c r="H1608">
        <v>3</v>
      </c>
      <c r="I1608">
        <v>444</v>
      </c>
      <c r="J1608">
        <v>54371.013693189801</v>
      </c>
      <c r="K1608">
        <v>67691.758047990603</v>
      </c>
      <c r="L1608">
        <v>68278.0546875</v>
      </c>
      <c r="M1608">
        <v>37374.053260012901</v>
      </c>
      <c r="N1608" t="s">
        <v>732</v>
      </c>
      <c r="O1608" t="s">
        <v>732</v>
      </c>
      <c r="P1608" t="s">
        <v>732</v>
      </c>
      <c r="Q1608" t="s">
        <v>732</v>
      </c>
    </row>
    <row r="1609" spans="1:17" x14ac:dyDescent="0.35">
      <c r="A1609" t="s">
        <v>154</v>
      </c>
      <c r="B1609" t="s">
        <v>8639</v>
      </c>
      <c r="C1609" t="s">
        <v>8640</v>
      </c>
      <c r="D1609">
        <v>0</v>
      </c>
      <c r="E1609">
        <v>11</v>
      </c>
      <c r="F1609">
        <v>2</v>
      </c>
      <c r="G1609">
        <v>9</v>
      </c>
      <c r="H1609">
        <v>2</v>
      </c>
      <c r="I1609">
        <v>113</v>
      </c>
      <c r="J1609">
        <v>766722.22498226899</v>
      </c>
      <c r="K1609">
        <v>1013317.10267225</v>
      </c>
      <c r="L1609">
        <v>755493.34375</v>
      </c>
      <c r="M1609">
        <v>597078.40921680303</v>
      </c>
      <c r="N1609" t="s">
        <v>732</v>
      </c>
      <c r="O1609">
        <v>340972.89086763101</v>
      </c>
      <c r="P1609">
        <v>24315.9621972438</v>
      </c>
      <c r="Q1609">
        <v>37385.317325373297</v>
      </c>
    </row>
    <row r="1610" spans="1:17" x14ac:dyDescent="0.35">
      <c r="A1610" t="s">
        <v>154</v>
      </c>
      <c r="B1610" t="s">
        <v>8641</v>
      </c>
      <c r="C1610" t="s">
        <v>8642</v>
      </c>
      <c r="D1610">
        <v>0</v>
      </c>
      <c r="E1610">
        <v>12</v>
      </c>
      <c r="F1610">
        <v>3</v>
      </c>
      <c r="G1610">
        <v>6</v>
      </c>
      <c r="H1610">
        <v>3</v>
      </c>
      <c r="I1610">
        <v>258</v>
      </c>
      <c r="J1610" t="s">
        <v>732</v>
      </c>
      <c r="K1610" t="s">
        <v>732</v>
      </c>
      <c r="L1610" t="s">
        <v>732</v>
      </c>
      <c r="M1610" t="s">
        <v>732</v>
      </c>
      <c r="N1610" t="s">
        <v>732</v>
      </c>
      <c r="O1610" t="s">
        <v>732</v>
      </c>
      <c r="P1610" t="s">
        <v>732</v>
      </c>
      <c r="Q1610" t="s">
        <v>732</v>
      </c>
    </row>
    <row r="1611" spans="1:17" x14ac:dyDescent="0.35">
      <c r="A1611" t="s">
        <v>154</v>
      </c>
      <c r="B1611" t="s">
        <v>8643</v>
      </c>
      <c r="C1611" t="s">
        <v>8644</v>
      </c>
      <c r="D1611">
        <v>0</v>
      </c>
      <c r="E1611">
        <v>20</v>
      </c>
      <c r="F1611">
        <v>2</v>
      </c>
      <c r="G1611">
        <v>8</v>
      </c>
      <c r="H1611">
        <v>2</v>
      </c>
      <c r="I1611">
        <v>107</v>
      </c>
      <c r="J1611">
        <v>225739.34516641501</v>
      </c>
      <c r="K1611">
        <v>322140.70130237099</v>
      </c>
      <c r="L1611">
        <v>377145.4375</v>
      </c>
      <c r="M1611">
        <v>319809.112288606</v>
      </c>
      <c r="N1611" t="s">
        <v>732</v>
      </c>
      <c r="O1611" t="s">
        <v>732</v>
      </c>
      <c r="P1611" t="s">
        <v>732</v>
      </c>
      <c r="Q1611" t="s">
        <v>732</v>
      </c>
    </row>
    <row r="1612" spans="1:17" x14ac:dyDescent="0.35">
      <c r="A1612" t="s">
        <v>154</v>
      </c>
      <c r="B1612" t="s">
        <v>8645</v>
      </c>
      <c r="C1612" t="s">
        <v>8646</v>
      </c>
      <c r="D1612">
        <v>0</v>
      </c>
      <c r="E1612">
        <v>23</v>
      </c>
      <c r="F1612">
        <v>2</v>
      </c>
      <c r="G1612">
        <v>33</v>
      </c>
      <c r="H1612">
        <v>2</v>
      </c>
      <c r="I1612">
        <v>97</v>
      </c>
      <c r="J1612">
        <v>558265.50767984497</v>
      </c>
      <c r="K1612">
        <v>387281.02097400901</v>
      </c>
      <c r="L1612">
        <v>259214.375</v>
      </c>
      <c r="M1612">
        <v>282201.52849703998</v>
      </c>
      <c r="N1612">
        <v>3533318.3766292902</v>
      </c>
      <c r="O1612">
        <v>1353707.17188317</v>
      </c>
      <c r="P1612">
        <v>1306235.70011568</v>
      </c>
      <c r="Q1612">
        <v>439721.97662565397</v>
      </c>
    </row>
    <row r="1613" spans="1:17" x14ac:dyDescent="0.35">
      <c r="A1613" t="s">
        <v>154</v>
      </c>
      <c r="B1613" t="s">
        <v>8647</v>
      </c>
      <c r="C1613" t="s">
        <v>8648</v>
      </c>
      <c r="D1613">
        <v>0</v>
      </c>
      <c r="E1613">
        <v>11</v>
      </c>
      <c r="F1613">
        <v>3</v>
      </c>
      <c r="G1613">
        <v>70</v>
      </c>
      <c r="H1613">
        <v>3</v>
      </c>
      <c r="I1613">
        <v>291</v>
      </c>
      <c r="J1613">
        <v>2537923947.9213099</v>
      </c>
      <c r="K1613">
        <v>2288339640.0907602</v>
      </c>
      <c r="L1613">
        <v>1742871183</v>
      </c>
      <c r="M1613">
        <v>3145790600.2129798</v>
      </c>
      <c r="N1613">
        <v>5887964442.34375</v>
      </c>
      <c r="O1613">
        <v>6918042527.8812304</v>
      </c>
      <c r="P1613">
        <v>6795281644.5883398</v>
      </c>
      <c r="Q1613">
        <v>9528730917.0519009</v>
      </c>
    </row>
    <row r="1614" spans="1:17" x14ac:dyDescent="0.35">
      <c r="A1614" t="s">
        <v>154</v>
      </c>
      <c r="B1614" t="s">
        <v>8649</v>
      </c>
      <c r="C1614" t="s">
        <v>8650</v>
      </c>
      <c r="D1614">
        <v>0</v>
      </c>
      <c r="E1614">
        <v>19</v>
      </c>
      <c r="F1614">
        <v>3</v>
      </c>
      <c r="G1614">
        <v>7</v>
      </c>
      <c r="H1614">
        <v>3</v>
      </c>
      <c r="I1614">
        <v>143</v>
      </c>
      <c r="J1614">
        <v>58034.511783702103</v>
      </c>
      <c r="K1614">
        <v>71016.920111331099</v>
      </c>
      <c r="L1614">
        <v>80865.65625</v>
      </c>
      <c r="M1614">
        <v>60675.7922398062</v>
      </c>
      <c r="N1614">
        <v>88377.933911879794</v>
      </c>
      <c r="O1614">
        <v>91272.416334077396</v>
      </c>
      <c r="P1614">
        <v>50845.237848082303</v>
      </c>
      <c r="Q1614">
        <v>28008.4996679137</v>
      </c>
    </row>
    <row r="1615" spans="1:17" x14ac:dyDescent="0.35">
      <c r="A1615" t="s">
        <v>154</v>
      </c>
      <c r="B1615" t="s">
        <v>8651</v>
      </c>
      <c r="C1615" t="s">
        <v>8652</v>
      </c>
      <c r="D1615">
        <v>0</v>
      </c>
      <c r="E1615">
        <v>3</v>
      </c>
      <c r="F1615">
        <v>3</v>
      </c>
      <c r="G1615">
        <v>6</v>
      </c>
      <c r="H1615">
        <v>3</v>
      </c>
      <c r="I1615">
        <v>1152</v>
      </c>
      <c r="J1615">
        <v>36383.377737585499</v>
      </c>
      <c r="K1615">
        <v>42173.363800943102</v>
      </c>
      <c r="L1615">
        <v>34756.640625</v>
      </c>
      <c r="M1615">
        <v>27735.473081458898</v>
      </c>
      <c r="N1615" t="s">
        <v>732</v>
      </c>
      <c r="O1615" t="s">
        <v>732</v>
      </c>
      <c r="P1615" t="s">
        <v>732</v>
      </c>
      <c r="Q1615" t="s">
        <v>732</v>
      </c>
    </row>
    <row r="1616" spans="1:17" x14ac:dyDescent="0.35">
      <c r="A1616" t="s">
        <v>154</v>
      </c>
      <c r="B1616" t="s">
        <v>8653</v>
      </c>
      <c r="C1616" t="s">
        <v>8654</v>
      </c>
      <c r="D1616">
        <v>0</v>
      </c>
      <c r="E1616">
        <v>12</v>
      </c>
      <c r="F1616">
        <v>2</v>
      </c>
      <c r="G1616">
        <v>7</v>
      </c>
      <c r="H1616">
        <v>2</v>
      </c>
      <c r="I1616">
        <v>173</v>
      </c>
      <c r="J1616">
        <v>179779.598148569</v>
      </c>
      <c r="K1616">
        <v>161704.92899877299</v>
      </c>
      <c r="L1616">
        <v>138799.234375</v>
      </c>
      <c r="M1616">
        <v>116973.504587754</v>
      </c>
      <c r="N1616">
        <v>297549.91577384999</v>
      </c>
      <c r="O1616">
        <v>226398.94919449699</v>
      </c>
      <c r="P1616">
        <v>125887.357995465</v>
      </c>
      <c r="Q1616">
        <v>48174.1313145284</v>
      </c>
    </row>
    <row r="1617" spans="1:17" x14ac:dyDescent="0.35">
      <c r="A1617" t="s">
        <v>154</v>
      </c>
      <c r="B1617" t="s">
        <v>8655</v>
      </c>
      <c r="C1617" t="s">
        <v>8656</v>
      </c>
      <c r="D1617">
        <v>0</v>
      </c>
      <c r="E1617">
        <v>20</v>
      </c>
      <c r="F1617">
        <v>2</v>
      </c>
      <c r="G1617">
        <v>6</v>
      </c>
      <c r="H1617">
        <v>2</v>
      </c>
      <c r="I1617">
        <v>107</v>
      </c>
      <c r="J1617">
        <v>102769.476270759</v>
      </c>
      <c r="K1617">
        <v>45618.722565357399</v>
      </c>
      <c r="L1617">
        <v>55404.94140625</v>
      </c>
      <c r="M1617">
        <v>63552.309007265903</v>
      </c>
      <c r="N1617">
        <v>27387.0983991102</v>
      </c>
      <c r="O1617">
        <v>53708.6852461956</v>
      </c>
      <c r="P1617">
        <v>44922.7437147237</v>
      </c>
      <c r="Q1617" t="s">
        <v>732</v>
      </c>
    </row>
    <row r="1618" spans="1:17" x14ac:dyDescent="0.35">
      <c r="A1618" t="s">
        <v>154</v>
      </c>
      <c r="B1618" t="s">
        <v>8657</v>
      </c>
      <c r="C1618" t="s">
        <v>8658</v>
      </c>
      <c r="D1618">
        <v>0</v>
      </c>
      <c r="E1618">
        <v>11</v>
      </c>
      <c r="F1618">
        <v>2</v>
      </c>
      <c r="G1618">
        <v>5</v>
      </c>
      <c r="H1618">
        <v>2</v>
      </c>
      <c r="I1618">
        <v>188</v>
      </c>
      <c r="J1618">
        <v>57329.886976421301</v>
      </c>
      <c r="K1618">
        <v>39287.137123119399</v>
      </c>
      <c r="L1618">
        <v>59204.11328125</v>
      </c>
      <c r="M1618">
        <v>50344.623052046401</v>
      </c>
      <c r="N1618">
        <v>7868.7475873107796</v>
      </c>
      <c r="O1618">
        <v>49496.225089402396</v>
      </c>
      <c r="P1618">
        <v>14842.152896244301</v>
      </c>
      <c r="Q1618" t="s">
        <v>732</v>
      </c>
    </row>
    <row r="1619" spans="1:17" x14ac:dyDescent="0.35">
      <c r="A1619" t="s">
        <v>154</v>
      </c>
      <c r="B1619" t="s">
        <v>8659</v>
      </c>
      <c r="C1619" t="s">
        <v>8660</v>
      </c>
      <c r="D1619">
        <v>0</v>
      </c>
      <c r="E1619">
        <v>15</v>
      </c>
      <c r="F1619">
        <v>1</v>
      </c>
      <c r="G1619">
        <v>1</v>
      </c>
      <c r="H1619">
        <v>1</v>
      </c>
      <c r="I1619">
        <v>119</v>
      </c>
      <c r="J1619">
        <v>46915.0653311797</v>
      </c>
      <c r="K1619">
        <v>45835.519163403602</v>
      </c>
      <c r="L1619">
        <v>42713.1953125</v>
      </c>
      <c r="M1619" t="s">
        <v>732</v>
      </c>
      <c r="N1619" t="s">
        <v>732</v>
      </c>
      <c r="O1619" t="s">
        <v>732</v>
      </c>
      <c r="P1619" t="s">
        <v>732</v>
      </c>
      <c r="Q1619" t="s">
        <v>732</v>
      </c>
    </row>
    <row r="1620" spans="1:17" x14ac:dyDescent="0.35">
      <c r="A1620" t="s">
        <v>154</v>
      </c>
      <c r="B1620" t="s">
        <v>8661</v>
      </c>
      <c r="C1620" t="s">
        <v>8662</v>
      </c>
      <c r="D1620">
        <v>0</v>
      </c>
      <c r="E1620">
        <v>19</v>
      </c>
      <c r="F1620">
        <v>2</v>
      </c>
      <c r="G1620">
        <v>5</v>
      </c>
      <c r="H1620">
        <v>2</v>
      </c>
      <c r="I1620">
        <v>139</v>
      </c>
      <c r="J1620">
        <v>139154.49446528999</v>
      </c>
      <c r="K1620">
        <v>132591.12346442099</v>
      </c>
      <c r="L1620">
        <v>134721.6875</v>
      </c>
      <c r="M1620">
        <v>119406.7165809</v>
      </c>
      <c r="N1620">
        <v>57312.481941016304</v>
      </c>
      <c r="O1620">
        <v>210963.05466649699</v>
      </c>
      <c r="P1620">
        <v>53676.753392843799</v>
      </c>
      <c r="Q1620">
        <v>61984.526648327803</v>
      </c>
    </row>
    <row r="1621" spans="1:17" x14ac:dyDescent="0.35">
      <c r="A1621" t="s">
        <v>154</v>
      </c>
      <c r="B1621" t="s">
        <v>8663</v>
      </c>
      <c r="C1621" t="s">
        <v>8664</v>
      </c>
      <c r="D1621">
        <v>0</v>
      </c>
      <c r="E1621">
        <v>27</v>
      </c>
      <c r="F1621">
        <v>2</v>
      </c>
      <c r="G1621">
        <v>4</v>
      </c>
      <c r="H1621">
        <v>2</v>
      </c>
      <c r="I1621">
        <v>101</v>
      </c>
      <c r="J1621">
        <v>86752.565704318506</v>
      </c>
      <c r="K1621">
        <v>97596.5712752869</v>
      </c>
      <c r="L1621">
        <v>60349.61328125</v>
      </c>
      <c r="M1621">
        <v>47047.297502797897</v>
      </c>
      <c r="N1621">
        <v>712203.885794117</v>
      </c>
      <c r="O1621">
        <v>523432.57730329398</v>
      </c>
      <c r="P1621">
        <v>932364.10013069597</v>
      </c>
      <c r="Q1621">
        <v>139532.89673344101</v>
      </c>
    </row>
    <row r="1622" spans="1:17" x14ac:dyDescent="0.35">
      <c r="A1622" t="s">
        <v>154</v>
      </c>
      <c r="B1622" t="s">
        <v>8665</v>
      </c>
      <c r="C1622" t="s">
        <v>8666</v>
      </c>
      <c r="D1622">
        <v>0</v>
      </c>
      <c r="E1622">
        <v>5</v>
      </c>
      <c r="F1622">
        <v>2</v>
      </c>
      <c r="G1622">
        <v>5</v>
      </c>
      <c r="H1622">
        <v>2</v>
      </c>
      <c r="I1622">
        <v>400</v>
      </c>
      <c r="J1622">
        <v>187532.25457842101</v>
      </c>
      <c r="K1622">
        <v>179481.640527018</v>
      </c>
      <c r="L1622">
        <v>202540.8359375</v>
      </c>
      <c r="M1622">
        <v>192147.12972914</v>
      </c>
      <c r="N1622" t="s">
        <v>732</v>
      </c>
      <c r="O1622">
        <v>30105.060799484199</v>
      </c>
      <c r="P1622" t="s">
        <v>732</v>
      </c>
      <c r="Q1622" t="s">
        <v>732</v>
      </c>
    </row>
    <row r="1623" spans="1:17" x14ac:dyDescent="0.35">
      <c r="A1623" t="s">
        <v>154</v>
      </c>
      <c r="B1623" t="s">
        <v>8667</v>
      </c>
      <c r="C1623" t="s">
        <v>8668</v>
      </c>
      <c r="D1623">
        <v>0</v>
      </c>
      <c r="E1623">
        <v>7</v>
      </c>
      <c r="F1623">
        <v>2</v>
      </c>
      <c r="G1623">
        <v>3</v>
      </c>
      <c r="H1623">
        <v>2</v>
      </c>
      <c r="I1623">
        <v>331</v>
      </c>
      <c r="J1623">
        <v>94355.370736121899</v>
      </c>
      <c r="K1623">
        <v>73474.870172757903</v>
      </c>
      <c r="L1623">
        <v>104429.125</v>
      </c>
      <c r="M1623">
        <v>55090.839625363202</v>
      </c>
      <c r="N1623">
        <v>309641.68270805699</v>
      </c>
      <c r="O1623">
        <v>519508.68353305798</v>
      </c>
      <c r="P1623">
        <v>204839.53395118201</v>
      </c>
      <c r="Q1623">
        <v>205178.945762822</v>
      </c>
    </row>
    <row r="1624" spans="1:17" x14ac:dyDescent="0.35">
      <c r="A1624" t="s">
        <v>154</v>
      </c>
      <c r="B1624" t="s">
        <v>8669</v>
      </c>
      <c r="C1624" t="s">
        <v>8670</v>
      </c>
      <c r="D1624">
        <v>0</v>
      </c>
      <c r="E1624">
        <v>8</v>
      </c>
      <c r="F1624">
        <v>3</v>
      </c>
      <c r="G1624">
        <v>7</v>
      </c>
      <c r="H1624">
        <v>3</v>
      </c>
      <c r="I1624">
        <v>448</v>
      </c>
      <c r="J1624">
        <v>101149.021657356</v>
      </c>
      <c r="K1624">
        <v>111257.246217837</v>
      </c>
      <c r="L1624">
        <v>144470.0078125</v>
      </c>
      <c r="M1624">
        <v>99986.107290922795</v>
      </c>
      <c r="N1624" t="s">
        <v>732</v>
      </c>
      <c r="O1624" t="s">
        <v>732</v>
      </c>
      <c r="P1624" t="s">
        <v>732</v>
      </c>
      <c r="Q1624" t="s">
        <v>732</v>
      </c>
    </row>
    <row r="1625" spans="1:17" x14ac:dyDescent="0.35">
      <c r="A1625" t="s">
        <v>154</v>
      </c>
      <c r="B1625" t="s">
        <v>8671</v>
      </c>
      <c r="C1625" t="s">
        <v>8672</v>
      </c>
      <c r="D1625">
        <v>0</v>
      </c>
      <c r="E1625">
        <v>16</v>
      </c>
      <c r="F1625">
        <v>3</v>
      </c>
      <c r="G1625">
        <v>6</v>
      </c>
      <c r="H1625">
        <v>3</v>
      </c>
      <c r="I1625">
        <v>166</v>
      </c>
      <c r="J1625">
        <v>112646.43245630999</v>
      </c>
      <c r="K1625">
        <v>119529.232151538</v>
      </c>
      <c r="L1625">
        <v>119110.71875</v>
      </c>
      <c r="M1625">
        <v>104722.143865518</v>
      </c>
      <c r="N1625" t="s">
        <v>732</v>
      </c>
      <c r="O1625" t="s">
        <v>732</v>
      </c>
      <c r="P1625" t="s">
        <v>732</v>
      </c>
      <c r="Q1625" t="s">
        <v>732</v>
      </c>
    </row>
    <row r="1626" spans="1:17" x14ac:dyDescent="0.35">
      <c r="A1626" t="s">
        <v>154</v>
      </c>
      <c r="B1626" t="s">
        <v>8673</v>
      </c>
      <c r="C1626" t="s">
        <v>8674</v>
      </c>
      <c r="D1626">
        <v>0</v>
      </c>
      <c r="E1626">
        <v>11</v>
      </c>
      <c r="F1626">
        <v>2</v>
      </c>
      <c r="G1626">
        <v>3</v>
      </c>
      <c r="H1626">
        <v>2</v>
      </c>
      <c r="I1626">
        <v>251</v>
      </c>
      <c r="J1626" t="s">
        <v>732</v>
      </c>
      <c r="K1626" t="s">
        <v>732</v>
      </c>
      <c r="L1626" t="s">
        <v>732</v>
      </c>
      <c r="M1626" t="s">
        <v>732</v>
      </c>
      <c r="N1626" t="s">
        <v>732</v>
      </c>
      <c r="O1626" t="s">
        <v>732</v>
      </c>
      <c r="P1626" t="s">
        <v>732</v>
      </c>
      <c r="Q1626" t="s">
        <v>732</v>
      </c>
    </row>
    <row r="1627" spans="1:17" x14ac:dyDescent="0.35">
      <c r="A1627" t="s">
        <v>154</v>
      </c>
      <c r="B1627" t="s">
        <v>8675</v>
      </c>
      <c r="C1627" t="s">
        <v>8676</v>
      </c>
      <c r="D1627">
        <v>0</v>
      </c>
      <c r="E1627">
        <v>7</v>
      </c>
      <c r="F1627">
        <v>3</v>
      </c>
      <c r="G1627">
        <v>5</v>
      </c>
      <c r="H1627">
        <v>3</v>
      </c>
      <c r="I1627">
        <v>361</v>
      </c>
      <c r="J1627">
        <v>105548.60964365699</v>
      </c>
      <c r="K1627">
        <v>121961.091021279</v>
      </c>
      <c r="L1627">
        <v>148848.0234375</v>
      </c>
      <c r="M1627">
        <v>108714.02874630599</v>
      </c>
      <c r="N1627">
        <v>106953.757521291</v>
      </c>
      <c r="O1627">
        <v>81365.926387338404</v>
      </c>
      <c r="P1627">
        <v>20595.454308080301</v>
      </c>
      <c r="Q1627" t="s">
        <v>732</v>
      </c>
    </row>
    <row r="1628" spans="1:17" x14ac:dyDescent="0.35">
      <c r="A1628" t="s">
        <v>154</v>
      </c>
      <c r="B1628" t="s">
        <v>8677</v>
      </c>
      <c r="C1628" t="s">
        <v>8678</v>
      </c>
      <c r="D1628">
        <v>0</v>
      </c>
      <c r="E1628">
        <v>11</v>
      </c>
      <c r="F1628">
        <v>2</v>
      </c>
      <c r="G1628">
        <v>2</v>
      </c>
      <c r="H1628">
        <v>2</v>
      </c>
      <c r="I1628">
        <v>175</v>
      </c>
      <c r="J1628">
        <v>86998.951094469405</v>
      </c>
      <c r="K1628">
        <v>78514.521627040405</v>
      </c>
      <c r="L1628">
        <v>91911.0390625</v>
      </c>
      <c r="M1628">
        <v>109498.563172618</v>
      </c>
      <c r="N1628" t="s">
        <v>732</v>
      </c>
      <c r="O1628">
        <v>133697.788925359</v>
      </c>
      <c r="P1628" t="s">
        <v>732</v>
      </c>
      <c r="Q1628" t="s">
        <v>732</v>
      </c>
    </row>
    <row r="1629" spans="1:17" x14ac:dyDescent="0.35">
      <c r="A1629" t="s">
        <v>154</v>
      </c>
      <c r="B1629" t="s">
        <v>8679</v>
      </c>
      <c r="C1629" t="s">
        <v>8680</v>
      </c>
      <c r="D1629">
        <v>0</v>
      </c>
      <c r="E1629">
        <v>15</v>
      </c>
      <c r="F1629">
        <v>2</v>
      </c>
      <c r="G1629">
        <v>3</v>
      </c>
      <c r="H1629">
        <v>2</v>
      </c>
      <c r="I1629">
        <v>155</v>
      </c>
      <c r="J1629">
        <v>248728.89788235899</v>
      </c>
      <c r="K1629">
        <v>161626.17396081699</v>
      </c>
      <c r="L1629">
        <v>94010.4375</v>
      </c>
      <c r="M1629">
        <v>73480.5798207521</v>
      </c>
      <c r="N1629" t="s">
        <v>732</v>
      </c>
      <c r="O1629" t="s">
        <v>732</v>
      </c>
      <c r="P1629" t="s">
        <v>732</v>
      </c>
      <c r="Q1629" t="s">
        <v>732</v>
      </c>
    </row>
    <row r="1630" spans="1:17" x14ac:dyDescent="0.35">
      <c r="A1630" t="s">
        <v>154</v>
      </c>
      <c r="B1630" t="s">
        <v>8681</v>
      </c>
      <c r="C1630" t="s">
        <v>8682</v>
      </c>
      <c r="D1630">
        <v>0</v>
      </c>
      <c r="E1630">
        <v>5</v>
      </c>
      <c r="F1630">
        <v>2</v>
      </c>
      <c r="G1630">
        <v>4</v>
      </c>
      <c r="H1630">
        <v>2</v>
      </c>
      <c r="I1630">
        <v>462</v>
      </c>
      <c r="J1630">
        <v>14229.7528204829</v>
      </c>
      <c r="K1630">
        <v>28715.512788414799</v>
      </c>
      <c r="L1630">
        <v>23978.978515625</v>
      </c>
      <c r="M1630">
        <v>16641.8719871334</v>
      </c>
      <c r="N1630">
        <v>69358.452784586494</v>
      </c>
      <c r="O1630">
        <v>73911.097239320094</v>
      </c>
      <c r="P1630">
        <v>119253.255712504</v>
      </c>
      <c r="Q1630">
        <v>84540.005060983007</v>
      </c>
    </row>
    <row r="1631" spans="1:17" x14ac:dyDescent="0.35">
      <c r="A1631" t="s">
        <v>154</v>
      </c>
      <c r="B1631" t="s">
        <v>8683</v>
      </c>
      <c r="C1631" t="s">
        <v>8684</v>
      </c>
      <c r="D1631">
        <v>0</v>
      </c>
      <c r="E1631">
        <v>9</v>
      </c>
      <c r="F1631">
        <v>3</v>
      </c>
      <c r="G1631">
        <v>16</v>
      </c>
      <c r="H1631">
        <v>3</v>
      </c>
      <c r="I1631">
        <v>318</v>
      </c>
      <c r="J1631">
        <v>165323.44693828601</v>
      </c>
      <c r="K1631">
        <v>206360.94600552801</v>
      </c>
      <c r="L1631">
        <v>173944.1796875</v>
      </c>
      <c r="M1631">
        <v>129968.407564758</v>
      </c>
      <c r="N1631">
        <v>923273.14428704395</v>
      </c>
      <c r="O1631">
        <v>1435299.08440874</v>
      </c>
      <c r="P1631">
        <v>433972.13508317003</v>
      </c>
      <c r="Q1631">
        <v>132653.84561805101</v>
      </c>
    </row>
    <row r="1632" spans="1:17" x14ac:dyDescent="0.35">
      <c r="A1632" t="s">
        <v>154</v>
      </c>
      <c r="B1632" t="s">
        <v>8685</v>
      </c>
      <c r="C1632" t="s">
        <v>8686</v>
      </c>
      <c r="D1632">
        <v>0</v>
      </c>
      <c r="E1632">
        <v>8</v>
      </c>
      <c r="F1632">
        <v>4</v>
      </c>
      <c r="G1632">
        <v>8</v>
      </c>
      <c r="H1632">
        <v>4</v>
      </c>
      <c r="I1632">
        <v>569</v>
      </c>
      <c r="J1632">
        <v>79265.941819525993</v>
      </c>
      <c r="K1632">
        <v>145361.78606352099</v>
      </c>
      <c r="L1632">
        <v>107954.0625</v>
      </c>
      <c r="M1632">
        <v>79473.421701024505</v>
      </c>
      <c r="N1632">
        <v>43751.081288378497</v>
      </c>
      <c r="O1632">
        <v>54638.289876245501</v>
      </c>
      <c r="P1632">
        <v>67586.279730393202</v>
      </c>
      <c r="Q1632">
        <v>14074.6493449887</v>
      </c>
    </row>
    <row r="1633" spans="1:17" x14ac:dyDescent="0.35">
      <c r="A1633" t="s">
        <v>154</v>
      </c>
      <c r="B1633" t="s">
        <v>8687</v>
      </c>
      <c r="C1633" t="s">
        <v>8688</v>
      </c>
      <c r="D1633">
        <v>0</v>
      </c>
      <c r="E1633">
        <v>17</v>
      </c>
      <c r="F1633">
        <v>2</v>
      </c>
      <c r="G1633">
        <v>4</v>
      </c>
      <c r="H1633">
        <v>2</v>
      </c>
      <c r="I1633">
        <v>128</v>
      </c>
      <c r="J1633">
        <v>162949.06182100801</v>
      </c>
      <c r="K1633">
        <v>165334.513908166</v>
      </c>
      <c r="L1633">
        <v>153633.046875</v>
      </c>
      <c r="M1633">
        <v>100981.22065620399</v>
      </c>
      <c r="N1633" t="s">
        <v>732</v>
      </c>
      <c r="O1633" t="s">
        <v>732</v>
      </c>
      <c r="P1633" t="s">
        <v>732</v>
      </c>
      <c r="Q1633" t="s">
        <v>732</v>
      </c>
    </row>
    <row r="1634" spans="1:17" x14ac:dyDescent="0.35">
      <c r="A1634" t="s">
        <v>154</v>
      </c>
      <c r="B1634" t="s">
        <v>8689</v>
      </c>
      <c r="C1634" t="s">
        <v>8690</v>
      </c>
      <c r="D1634">
        <v>0</v>
      </c>
      <c r="E1634">
        <v>5</v>
      </c>
      <c r="F1634">
        <v>3</v>
      </c>
      <c r="G1634">
        <v>3</v>
      </c>
      <c r="H1634">
        <v>3</v>
      </c>
      <c r="I1634">
        <v>675</v>
      </c>
      <c r="J1634" t="s">
        <v>732</v>
      </c>
      <c r="K1634" t="s">
        <v>732</v>
      </c>
      <c r="L1634" t="s">
        <v>732</v>
      </c>
      <c r="M1634" t="s">
        <v>732</v>
      </c>
      <c r="N1634" t="s">
        <v>732</v>
      </c>
      <c r="O1634" t="s">
        <v>732</v>
      </c>
      <c r="P1634" t="s">
        <v>732</v>
      </c>
      <c r="Q1634" t="s">
        <v>732</v>
      </c>
    </row>
    <row r="1635" spans="1:17" x14ac:dyDescent="0.35">
      <c r="A1635" t="s">
        <v>154</v>
      </c>
      <c r="B1635" t="s">
        <v>8691</v>
      </c>
      <c r="C1635" t="s">
        <v>8692</v>
      </c>
      <c r="D1635">
        <v>0</v>
      </c>
      <c r="E1635">
        <v>17</v>
      </c>
      <c r="F1635">
        <v>3</v>
      </c>
      <c r="G1635">
        <v>6</v>
      </c>
      <c r="H1635">
        <v>3</v>
      </c>
      <c r="I1635">
        <v>191</v>
      </c>
      <c r="J1635">
        <v>143450.82565228801</v>
      </c>
      <c r="K1635" t="s">
        <v>732</v>
      </c>
      <c r="L1635">
        <v>169358.015625</v>
      </c>
      <c r="M1635">
        <v>142929.32396073599</v>
      </c>
      <c r="N1635">
        <v>78837.338845819701</v>
      </c>
      <c r="O1635">
        <v>126295.241647809</v>
      </c>
      <c r="P1635">
        <v>58888.028156891101</v>
      </c>
      <c r="Q1635" t="s">
        <v>732</v>
      </c>
    </row>
    <row r="1636" spans="1:17" x14ac:dyDescent="0.35">
      <c r="A1636" t="s">
        <v>154</v>
      </c>
      <c r="B1636" t="s">
        <v>8693</v>
      </c>
      <c r="C1636" t="s">
        <v>8694</v>
      </c>
      <c r="D1636">
        <v>0</v>
      </c>
      <c r="E1636">
        <v>10</v>
      </c>
      <c r="F1636">
        <v>3</v>
      </c>
      <c r="G1636">
        <v>5</v>
      </c>
      <c r="H1636">
        <v>3</v>
      </c>
      <c r="I1636">
        <v>312</v>
      </c>
      <c r="J1636">
        <v>72336.862489693507</v>
      </c>
      <c r="K1636">
        <v>103355.139035988</v>
      </c>
      <c r="L1636">
        <v>114156.291015625</v>
      </c>
      <c r="M1636">
        <v>76491.5488991366</v>
      </c>
      <c r="N1636" t="s">
        <v>732</v>
      </c>
      <c r="O1636" t="s">
        <v>732</v>
      </c>
      <c r="P1636" t="s">
        <v>732</v>
      </c>
      <c r="Q1636" t="s">
        <v>732</v>
      </c>
    </row>
    <row r="1637" spans="1:17" x14ac:dyDescent="0.35">
      <c r="A1637" t="s">
        <v>154</v>
      </c>
      <c r="B1637" t="s">
        <v>8695</v>
      </c>
      <c r="C1637" t="s">
        <v>8696</v>
      </c>
      <c r="D1637">
        <v>0</v>
      </c>
      <c r="E1637">
        <v>14</v>
      </c>
      <c r="F1637">
        <v>3</v>
      </c>
      <c r="G1637">
        <v>3</v>
      </c>
      <c r="H1637">
        <v>3</v>
      </c>
      <c r="I1637">
        <v>235</v>
      </c>
      <c r="J1637" t="s">
        <v>732</v>
      </c>
      <c r="K1637" t="s">
        <v>732</v>
      </c>
      <c r="L1637" t="s">
        <v>732</v>
      </c>
      <c r="M1637" t="s">
        <v>732</v>
      </c>
      <c r="N1637" t="s">
        <v>732</v>
      </c>
      <c r="O1637" t="s">
        <v>732</v>
      </c>
      <c r="P1637" t="s">
        <v>732</v>
      </c>
      <c r="Q1637" t="s">
        <v>732</v>
      </c>
    </row>
    <row r="1638" spans="1:17" x14ac:dyDescent="0.35">
      <c r="A1638" t="s">
        <v>154</v>
      </c>
      <c r="B1638" t="s">
        <v>8697</v>
      </c>
      <c r="C1638" t="s">
        <v>8698</v>
      </c>
      <c r="D1638">
        <v>0</v>
      </c>
      <c r="E1638">
        <v>28</v>
      </c>
      <c r="F1638">
        <v>3</v>
      </c>
      <c r="G1638">
        <v>9</v>
      </c>
      <c r="H1638">
        <v>3</v>
      </c>
      <c r="I1638">
        <v>124</v>
      </c>
      <c r="J1638">
        <v>41691.109401518901</v>
      </c>
      <c r="K1638" t="s">
        <v>732</v>
      </c>
      <c r="L1638">
        <v>66199.2265625</v>
      </c>
      <c r="M1638">
        <v>46098.042946055197</v>
      </c>
      <c r="N1638" t="s">
        <v>732</v>
      </c>
      <c r="O1638">
        <v>41853.572191138599</v>
      </c>
      <c r="P1638" t="s">
        <v>732</v>
      </c>
      <c r="Q1638" t="s">
        <v>732</v>
      </c>
    </row>
    <row r="1639" spans="1:17" x14ac:dyDescent="0.35">
      <c r="A1639" t="s">
        <v>154</v>
      </c>
      <c r="B1639" t="s">
        <v>8699</v>
      </c>
      <c r="C1639" t="s">
        <v>8700</v>
      </c>
      <c r="D1639">
        <v>0</v>
      </c>
      <c r="E1639">
        <v>13</v>
      </c>
      <c r="F1639">
        <v>2</v>
      </c>
      <c r="G1639">
        <v>2</v>
      </c>
      <c r="H1639">
        <v>2</v>
      </c>
      <c r="I1639">
        <v>200</v>
      </c>
      <c r="J1639">
        <v>6379.9638361618299</v>
      </c>
      <c r="K1639">
        <v>241537.31702513501</v>
      </c>
      <c r="L1639">
        <v>178815.953125</v>
      </c>
      <c r="M1639" t="s">
        <v>732</v>
      </c>
      <c r="N1639" t="s">
        <v>732</v>
      </c>
      <c r="O1639" t="s">
        <v>732</v>
      </c>
      <c r="P1639" t="s">
        <v>732</v>
      </c>
      <c r="Q1639" t="s">
        <v>732</v>
      </c>
    </row>
    <row r="1640" spans="1:17" x14ac:dyDescent="0.35">
      <c r="A1640" t="s">
        <v>154</v>
      </c>
      <c r="B1640" t="s">
        <v>8701</v>
      </c>
      <c r="C1640" t="s">
        <v>8702</v>
      </c>
      <c r="D1640">
        <v>0</v>
      </c>
      <c r="E1640">
        <v>7</v>
      </c>
      <c r="F1640">
        <v>2</v>
      </c>
      <c r="G1640">
        <v>3</v>
      </c>
      <c r="H1640">
        <v>2</v>
      </c>
      <c r="I1640">
        <v>367</v>
      </c>
      <c r="J1640">
        <v>62761.848758357999</v>
      </c>
      <c r="K1640">
        <v>85464.346409902006</v>
      </c>
      <c r="L1640">
        <v>89403.078125</v>
      </c>
      <c r="M1640">
        <v>76614.191109830193</v>
      </c>
      <c r="N1640">
        <v>27893.9885360138</v>
      </c>
      <c r="O1640">
        <v>84070.301020908897</v>
      </c>
      <c r="P1640">
        <v>23666.973168389701</v>
      </c>
      <c r="Q1640">
        <v>16716.028898647499</v>
      </c>
    </row>
    <row r="1641" spans="1:17" x14ac:dyDescent="0.35">
      <c r="A1641" t="s">
        <v>154</v>
      </c>
      <c r="B1641" t="s">
        <v>8703</v>
      </c>
      <c r="C1641" t="s">
        <v>8704</v>
      </c>
      <c r="D1641">
        <v>0</v>
      </c>
      <c r="E1641">
        <v>3</v>
      </c>
      <c r="F1641">
        <v>3</v>
      </c>
      <c r="G1641">
        <v>4</v>
      </c>
      <c r="H1641">
        <v>3</v>
      </c>
      <c r="I1641">
        <v>923</v>
      </c>
      <c r="J1641">
        <v>85164.805244517702</v>
      </c>
      <c r="K1641">
        <v>87033.277785355705</v>
      </c>
      <c r="L1641">
        <v>91892.50390625</v>
      </c>
      <c r="M1641">
        <v>83775.129414157404</v>
      </c>
      <c r="N1641" t="s">
        <v>732</v>
      </c>
      <c r="O1641" t="s">
        <v>732</v>
      </c>
      <c r="P1641" t="s">
        <v>732</v>
      </c>
      <c r="Q1641" t="s">
        <v>732</v>
      </c>
    </row>
    <row r="1642" spans="1:17" x14ac:dyDescent="0.35">
      <c r="A1642" t="s">
        <v>154</v>
      </c>
      <c r="B1642" t="s">
        <v>8705</v>
      </c>
      <c r="C1642" t="s">
        <v>8706</v>
      </c>
      <c r="D1642">
        <v>0</v>
      </c>
      <c r="E1642">
        <v>6</v>
      </c>
      <c r="F1642">
        <v>2</v>
      </c>
      <c r="G1642">
        <v>10</v>
      </c>
      <c r="H1642">
        <v>2</v>
      </c>
      <c r="I1642">
        <v>308</v>
      </c>
      <c r="J1642">
        <v>108071.26958276</v>
      </c>
      <c r="K1642">
        <v>186289.26472983501</v>
      </c>
      <c r="L1642">
        <v>157897.578125</v>
      </c>
      <c r="M1642">
        <v>116105.355716843</v>
      </c>
      <c r="N1642">
        <v>42757.569115940802</v>
      </c>
      <c r="O1642">
        <v>88035.840538178294</v>
      </c>
      <c r="P1642" t="s">
        <v>732</v>
      </c>
      <c r="Q1642" t="s">
        <v>732</v>
      </c>
    </row>
    <row r="1643" spans="1:17" x14ac:dyDescent="0.35">
      <c r="A1643" t="s">
        <v>154</v>
      </c>
      <c r="B1643" t="s">
        <v>8707</v>
      </c>
      <c r="C1643" t="s">
        <v>8708</v>
      </c>
      <c r="D1643">
        <v>0</v>
      </c>
      <c r="E1643">
        <v>26</v>
      </c>
      <c r="F1643">
        <v>2</v>
      </c>
      <c r="G1643">
        <v>10</v>
      </c>
      <c r="H1643">
        <v>2</v>
      </c>
      <c r="I1643">
        <v>156</v>
      </c>
      <c r="J1643">
        <v>101316.215393857</v>
      </c>
      <c r="K1643">
        <v>77590.420173606501</v>
      </c>
      <c r="L1643">
        <v>78616.9296875</v>
      </c>
      <c r="M1643">
        <v>104104.826494635</v>
      </c>
      <c r="N1643">
        <v>139383.12998359799</v>
      </c>
      <c r="O1643">
        <v>372430.39944871003</v>
      </c>
      <c r="P1643" t="s">
        <v>732</v>
      </c>
      <c r="Q1643" t="s">
        <v>732</v>
      </c>
    </row>
    <row r="1644" spans="1:17" x14ac:dyDescent="0.35">
      <c r="A1644" t="s">
        <v>154</v>
      </c>
      <c r="B1644" t="s">
        <v>8709</v>
      </c>
      <c r="C1644" t="s">
        <v>8710</v>
      </c>
      <c r="D1644">
        <v>0</v>
      </c>
      <c r="E1644">
        <v>29</v>
      </c>
      <c r="F1644">
        <v>2</v>
      </c>
      <c r="G1644">
        <v>5</v>
      </c>
      <c r="H1644">
        <v>2</v>
      </c>
      <c r="I1644">
        <v>78</v>
      </c>
      <c r="J1644">
        <v>343320.36921236402</v>
      </c>
      <c r="K1644">
        <v>377374.04336945701</v>
      </c>
      <c r="L1644">
        <v>373954.875</v>
      </c>
      <c r="M1644">
        <v>202281.544777125</v>
      </c>
      <c r="N1644">
        <v>94510.773845723801</v>
      </c>
      <c r="O1644">
        <v>145166.60404523701</v>
      </c>
      <c r="P1644">
        <v>126841.83910531001</v>
      </c>
      <c r="Q1644">
        <v>28862.825916669401</v>
      </c>
    </row>
    <row r="1645" spans="1:17" x14ac:dyDescent="0.35">
      <c r="A1645" t="s">
        <v>154</v>
      </c>
      <c r="B1645" t="s">
        <v>8711</v>
      </c>
      <c r="C1645" t="s">
        <v>8712</v>
      </c>
      <c r="D1645">
        <v>1E-3</v>
      </c>
      <c r="E1645">
        <v>7</v>
      </c>
      <c r="F1645">
        <v>2</v>
      </c>
      <c r="G1645">
        <v>3</v>
      </c>
      <c r="H1645">
        <v>2</v>
      </c>
      <c r="I1645">
        <v>341</v>
      </c>
      <c r="J1645">
        <v>225739.13563764599</v>
      </c>
      <c r="K1645">
        <v>202413.07826486399</v>
      </c>
      <c r="L1645">
        <v>210977.4921875</v>
      </c>
      <c r="M1645">
        <v>190362.44962780399</v>
      </c>
      <c r="N1645">
        <v>729082.12967653095</v>
      </c>
      <c r="O1645">
        <v>239823.952351174</v>
      </c>
      <c r="P1645">
        <v>458971.15716573002</v>
      </c>
      <c r="Q1645" t="s">
        <v>732</v>
      </c>
    </row>
    <row r="1646" spans="1:17" x14ac:dyDescent="0.35">
      <c r="A1646" t="s">
        <v>154</v>
      </c>
      <c r="B1646" t="s">
        <v>8713</v>
      </c>
      <c r="C1646" t="s">
        <v>8714</v>
      </c>
      <c r="D1646">
        <v>1E-3</v>
      </c>
      <c r="E1646">
        <v>6</v>
      </c>
      <c r="F1646">
        <v>3</v>
      </c>
      <c r="G1646">
        <v>4</v>
      </c>
      <c r="H1646">
        <v>3</v>
      </c>
      <c r="I1646">
        <v>470</v>
      </c>
      <c r="J1646">
        <v>48582.224418170299</v>
      </c>
      <c r="K1646">
        <v>76879.611907321101</v>
      </c>
      <c r="L1646">
        <v>77737.109375</v>
      </c>
      <c r="M1646">
        <v>64579.119119510498</v>
      </c>
      <c r="N1646" t="s">
        <v>732</v>
      </c>
      <c r="O1646">
        <v>44703.423576510802</v>
      </c>
      <c r="P1646">
        <v>42762.081310137299</v>
      </c>
      <c r="Q1646" t="s">
        <v>732</v>
      </c>
    </row>
    <row r="1647" spans="1:17" x14ac:dyDescent="0.35">
      <c r="A1647" t="s">
        <v>154</v>
      </c>
      <c r="B1647" t="s">
        <v>8715</v>
      </c>
      <c r="C1647" t="s">
        <v>8716</v>
      </c>
      <c r="D1647">
        <v>1E-3</v>
      </c>
      <c r="E1647">
        <v>4</v>
      </c>
      <c r="F1647">
        <v>2</v>
      </c>
      <c r="G1647">
        <v>6</v>
      </c>
      <c r="H1647">
        <v>2</v>
      </c>
      <c r="I1647">
        <v>438</v>
      </c>
      <c r="J1647">
        <v>187094.359893685</v>
      </c>
      <c r="K1647">
        <v>195519.26708079799</v>
      </c>
      <c r="L1647">
        <v>187356.546875</v>
      </c>
      <c r="M1647">
        <v>137916.38313728001</v>
      </c>
      <c r="N1647">
        <v>49698.710049535803</v>
      </c>
      <c r="O1647">
        <v>50067.232646114302</v>
      </c>
      <c r="P1647">
        <v>37457.432354890901</v>
      </c>
      <c r="Q1647" t="s">
        <v>732</v>
      </c>
    </row>
    <row r="1648" spans="1:17" x14ac:dyDescent="0.35">
      <c r="A1648" t="s">
        <v>154</v>
      </c>
      <c r="B1648" t="s">
        <v>8717</v>
      </c>
      <c r="C1648" t="s">
        <v>8718</v>
      </c>
      <c r="D1648">
        <v>1E-3</v>
      </c>
      <c r="E1648">
        <v>16</v>
      </c>
      <c r="F1648">
        <v>3</v>
      </c>
      <c r="G1648">
        <v>4</v>
      </c>
      <c r="H1648">
        <v>3</v>
      </c>
      <c r="I1648">
        <v>267</v>
      </c>
      <c r="J1648">
        <v>44106.275971825104</v>
      </c>
      <c r="K1648">
        <v>57737.435737836</v>
      </c>
      <c r="L1648">
        <v>72037.7734375</v>
      </c>
      <c r="M1648" t="s">
        <v>732</v>
      </c>
      <c r="N1648">
        <v>23463.390343141298</v>
      </c>
      <c r="O1648" t="s">
        <v>732</v>
      </c>
      <c r="P1648" t="s">
        <v>732</v>
      </c>
      <c r="Q1648" t="s">
        <v>732</v>
      </c>
    </row>
    <row r="1649" spans="1:17" x14ac:dyDescent="0.35">
      <c r="A1649" t="s">
        <v>154</v>
      </c>
      <c r="B1649" t="s">
        <v>8719</v>
      </c>
      <c r="C1649" t="s">
        <v>8720</v>
      </c>
      <c r="D1649">
        <v>1E-3</v>
      </c>
      <c r="E1649">
        <v>3</v>
      </c>
      <c r="F1649">
        <v>1</v>
      </c>
      <c r="G1649">
        <v>4</v>
      </c>
      <c r="H1649">
        <v>1</v>
      </c>
      <c r="I1649">
        <v>455</v>
      </c>
      <c r="J1649">
        <v>413419.435067293</v>
      </c>
      <c r="K1649">
        <v>346586.949375831</v>
      </c>
      <c r="L1649">
        <v>404088.21875</v>
      </c>
      <c r="M1649">
        <v>422767.45969445398</v>
      </c>
      <c r="N1649" t="s">
        <v>732</v>
      </c>
      <c r="O1649" t="s">
        <v>732</v>
      </c>
      <c r="P1649">
        <v>25996.826701136801</v>
      </c>
      <c r="Q1649" t="s">
        <v>732</v>
      </c>
    </row>
    <row r="1650" spans="1:17" x14ac:dyDescent="0.35">
      <c r="A1650" t="s">
        <v>154</v>
      </c>
      <c r="B1650" t="s">
        <v>8721</v>
      </c>
      <c r="C1650" t="s">
        <v>8722</v>
      </c>
      <c r="D1650">
        <v>1E-3</v>
      </c>
      <c r="E1650">
        <v>20</v>
      </c>
      <c r="F1650">
        <v>2</v>
      </c>
      <c r="G1650">
        <v>9</v>
      </c>
      <c r="H1650">
        <v>2</v>
      </c>
      <c r="I1650">
        <v>125</v>
      </c>
      <c r="J1650">
        <v>520696.66727357602</v>
      </c>
      <c r="K1650">
        <v>542495.70457781001</v>
      </c>
      <c r="L1650">
        <v>340822.2734375</v>
      </c>
      <c r="M1650">
        <v>323361.76025275001</v>
      </c>
      <c r="N1650">
        <v>197047.85609741</v>
      </c>
      <c r="O1650">
        <v>501025.29921194399</v>
      </c>
      <c r="P1650">
        <v>137793.79266860901</v>
      </c>
      <c r="Q1650">
        <v>77640.714586935297</v>
      </c>
    </row>
    <row r="1651" spans="1:17" x14ac:dyDescent="0.35">
      <c r="A1651" t="s">
        <v>154</v>
      </c>
      <c r="B1651" t="s">
        <v>450</v>
      </c>
      <c r="C1651" t="s">
        <v>8723</v>
      </c>
      <c r="D1651">
        <v>1E-3</v>
      </c>
      <c r="E1651">
        <v>5</v>
      </c>
      <c r="F1651">
        <v>2</v>
      </c>
      <c r="G1651">
        <v>2</v>
      </c>
      <c r="H1651">
        <v>2</v>
      </c>
      <c r="I1651">
        <v>477</v>
      </c>
      <c r="J1651">
        <v>116340.399096065</v>
      </c>
      <c r="K1651">
        <v>109846.723819775</v>
      </c>
      <c r="L1651">
        <v>109456.6640625</v>
      </c>
      <c r="M1651">
        <v>104434.373259406</v>
      </c>
      <c r="N1651" t="s">
        <v>732</v>
      </c>
      <c r="O1651" t="s">
        <v>732</v>
      </c>
      <c r="P1651" t="s">
        <v>732</v>
      </c>
      <c r="Q1651" t="s">
        <v>732</v>
      </c>
    </row>
    <row r="1652" spans="1:17" x14ac:dyDescent="0.35">
      <c r="A1652" t="s">
        <v>154</v>
      </c>
      <c r="B1652" t="s">
        <v>8724</v>
      </c>
      <c r="C1652" t="s">
        <v>8725</v>
      </c>
      <c r="D1652">
        <v>1E-3</v>
      </c>
      <c r="E1652">
        <v>7</v>
      </c>
      <c r="F1652">
        <v>3</v>
      </c>
      <c r="G1652">
        <v>5</v>
      </c>
      <c r="H1652">
        <v>3</v>
      </c>
      <c r="I1652">
        <v>474</v>
      </c>
      <c r="J1652">
        <v>108444.08769821499</v>
      </c>
      <c r="K1652">
        <v>119561.410775754</v>
      </c>
      <c r="L1652">
        <v>150128.8203125</v>
      </c>
      <c r="M1652">
        <v>99944.266046541205</v>
      </c>
      <c r="N1652" t="s">
        <v>732</v>
      </c>
      <c r="O1652" t="s">
        <v>732</v>
      </c>
      <c r="P1652" t="s">
        <v>732</v>
      </c>
      <c r="Q1652" t="s">
        <v>732</v>
      </c>
    </row>
    <row r="1653" spans="1:17" x14ac:dyDescent="0.35">
      <c r="A1653" t="s">
        <v>154</v>
      </c>
      <c r="B1653" t="s">
        <v>8726</v>
      </c>
      <c r="C1653" t="s">
        <v>8727</v>
      </c>
      <c r="D1653">
        <v>1E-3</v>
      </c>
      <c r="E1653">
        <v>7</v>
      </c>
      <c r="F1653">
        <v>2</v>
      </c>
      <c r="G1653">
        <v>4</v>
      </c>
      <c r="H1653">
        <v>2</v>
      </c>
      <c r="I1653">
        <v>370</v>
      </c>
      <c r="J1653">
        <v>73796.390065440093</v>
      </c>
      <c r="K1653">
        <v>85123.993114365498</v>
      </c>
      <c r="L1653">
        <v>93934.3984375</v>
      </c>
      <c r="M1653">
        <v>36754.449013509096</v>
      </c>
      <c r="N1653" t="s">
        <v>732</v>
      </c>
      <c r="O1653">
        <v>48948.619294047603</v>
      </c>
      <c r="P1653" t="s">
        <v>732</v>
      </c>
      <c r="Q1653" t="s">
        <v>732</v>
      </c>
    </row>
    <row r="1654" spans="1:17" x14ac:dyDescent="0.35">
      <c r="A1654" t="s">
        <v>154</v>
      </c>
      <c r="B1654" t="s">
        <v>8728</v>
      </c>
      <c r="C1654" t="s">
        <v>8729</v>
      </c>
      <c r="D1654">
        <v>1E-3</v>
      </c>
      <c r="E1654">
        <v>13</v>
      </c>
      <c r="F1654">
        <v>2</v>
      </c>
      <c r="G1654">
        <v>13</v>
      </c>
      <c r="H1654">
        <v>2</v>
      </c>
      <c r="I1654">
        <v>178</v>
      </c>
      <c r="J1654">
        <v>169281.48115208599</v>
      </c>
      <c r="K1654">
        <v>146019.205728211</v>
      </c>
      <c r="L1654">
        <v>158902.84375</v>
      </c>
      <c r="M1654">
        <v>143852.417015388</v>
      </c>
      <c r="N1654">
        <v>82771.9383763308</v>
      </c>
      <c r="O1654">
        <v>169435.255258183</v>
      </c>
      <c r="P1654">
        <v>63887.742707794801</v>
      </c>
      <c r="Q1654">
        <v>53337.027578969697</v>
      </c>
    </row>
    <row r="1655" spans="1:17" x14ac:dyDescent="0.35">
      <c r="A1655" t="s">
        <v>154</v>
      </c>
      <c r="B1655" t="s">
        <v>8730</v>
      </c>
      <c r="C1655" t="s">
        <v>8731</v>
      </c>
      <c r="D1655">
        <v>1E-3</v>
      </c>
      <c r="E1655">
        <v>15</v>
      </c>
      <c r="F1655">
        <v>2</v>
      </c>
      <c r="G1655">
        <v>4</v>
      </c>
      <c r="H1655">
        <v>2</v>
      </c>
      <c r="I1655">
        <v>143</v>
      </c>
      <c r="J1655">
        <v>106347.71659424499</v>
      </c>
      <c r="K1655">
        <v>208990.36344505299</v>
      </c>
      <c r="L1655">
        <v>90842.8515625</v>
      </c>
      <c r="M1655">
        <v>69074.909499345493</v>
      </c>
      <c r="N1655">
        <v>94402.981209721096</v>
      </c>
      <c r="O1655">
        <v>105898.271028647</v>
      </c>
      <c r="P1655">
        <v>60876.728577057802</v>
      </c>
      <c r="Q1655">
        <v>61419.771818679299</v>
      </c>
    </row>
    <row r="1656" spans="1:17" x14ac:dyDescent="0.35">
      <c r="A1656" t="s">
        <v>154</v>
      </c>
      <c r="B1656" t="s">
        <v>8732</v>
      </c>
      <c r="C1656" t="s">
        <v>8733</v>
      </c>
      <c r="D1656">
        <v>1E-3</v>
      </c>
      <c r="E1656">
        <v>11</v>
      </c>
      <c r="F1656">
        <v>3</v>
      </c>
      <c r="G1656">
        <v>3</v>
      </c>
      <c r="H1656">
        <v>3</v>
      </c>
      <c r="I1656">
        <v>292</v>
      </c>
      <c r="J1656" t="s">
        <v>732</v>
      </c>
      <c r="K1656" t="s">
        <v>732</v>
      </c>
      <c r="L1656" t="s">
        <v>732</v>
      </c>
      <c r="M1656" t="s">
        <v>732</v>
      </c>
      <c r="N1656" t="s">
        <v>732</v>
      </c>
      <c r="O1656" t="s">
        <v>732</v>
      </c>
      <c r="P1656" t="s">
        <v>732</v>
      </c>
      <c r="Q1656" t="s">
        <v>732</v>
      </c>
    </row>
    <row r="1657" spans="1:17" x14ac:dyDescent="0.35">
      <c r="A1657" t="s">
        <v>154</v>
      </c>
      <c r="B1657" t="s">
        <v>8734</v>
      </c>
      <c r="C1657" t="s">
        <v>8735</v>
      </c>
      <c r="D1657">
        <v>1E-3</v>
      </c>
      <c r="E1657">
        <v>8</v>
      </c>
      <c r="F1657">
        <v>3</v>
      </c>
      <c r="G1657">
        <v>9</v>
      </c>
      <c r="H1657">
        <v>2</v>
      </c>
      <c r="I1657">
        <v>327</v>
      </c>
      <c r="J1657">
        <v>42432.250984816499</v>
      </c>
      <c r="K1657">
        <v>50263.886879400401</v>
      </c>
      <c r="L1657">
        <v>44534.04296875</v>
      </c>
      <c r="M1657">
        <v>29256.567839556599</v>
      </c>
      <c r="N1657" t="s">
        <v>732</v>
      </c>
      <c r="O1657" t="s">
        <v>732</v>
      </c>
      <c r="P1657" t="s">
        <v>732</v>
      </c>
      <c r="Q1657" t="s">
        <v>732</v>
      </c>
    </row>
    <row r="1658" spans="1:17" x14ac:dyDescent="0.35">
      <c r="A1658" t="s">
        <v>154</v>
      </c>
      <c r="B1658" t="s">
        <v>8736</v>
      </c>
      <c r="C1658" t="s">
        <v>8737</v>
      </c>
      <c r="D1658">
        <v>1E-3</v>
      </c>
      <c r="E1658">
        <v>4</v>
      </c>
      <c r="F1658">
        <v>2</v>
      </c>
      <c r="G1658">
        <v>4</v>
      </c>
      <c r="H1658">
        <v>2</v>
      </c>
      <c r="I1658">
        <v>456</v>
      </c>
      <c r="J1658">
        <v>26253.011837674701</v>
      </c>
      <c r="K1658">
        <v>26631.9385472137</v>
      </c>
      <c r="L1658">
        <v>33407.125</v>
      </c>
      <c r="M1658">
        <v>26899.204380912</v>
      </c>
      <c r="N1658" t="s">
        <v>732</v>
      </c>
      <c r="O1658" t="s">
        <v>732</v>
      </c>
      <c r="P1658" t="s">
        <v>732</v>
      </c>
      <c r="Q1658" t="s">
        <v>732</v>
      </c>
    </row>
    <row r="1659" spans="1:17" x14ac:dyDescent="0.35">
      <c r="A1659" t="s">
        <v>154</v>
      </c>
      <c r="B1659" t="s">
        <v>8738</v>
      </c>
      <c r="C1659" t="s">
        <v>8739</v>
      </c>
      <c r="D1659">
        <v>1E-3</v>
      </c>
      <c r="E1659">
        <v>8</v>
      </c>
      <c r="F1659">
        <v>2</v>
      </c>
      <c r="G1659">
        <v>8</v>
      </c>
      <c r="H1659">
        <v>2</v>
      </c>
      <c r="I1659">
        <v>338</v>
      </c>
      <c r="J1659">
        <v>160387.434641386</v>
      </c>
      <c r="K1659">
        <v>130338.804159291</v>
      </c>
      <c r="L1659">
        <v>155066.046875</v>
      </c>
      <c r="M1659">
        <v>137581.14728865601</v>
      </c>
      <c r="N1659">
        <v>112071.70559168499</v>
      </c>
      <c r="O1659">
        <v>237018.76924952699</v>
      </c>
      <c r="P1659">
        <v>45068.657419601499</v>
      </c>
      <c r="Q1659">
        <v>57064.337587445101</v>
      </c>
    </row>
    <row r="1660" spans="1:17" x14ac:dyDescent="0.35">
      <c r="A1660" t="s">
        <v>154</v>
      </c>
      <c r="B1660" t="s">
        <v>8740</v>
      </c>
      <c r="C1660" t="s">
        <v>8741</v>
      </c>
      <c r="D1660">
        <v>1E-3</v>
      </c>
      <c r="E1660">
        <v>4</v>
      </c>
      <c r="F1660">
        <v>2</v>
      </c>
      <c r="G1660">
        <v>3</v>
      </c>
      <c r="H1660">
        <v>2</v>
      </c>
      <c r="I1660">
        <v>459</v>
      </c>
      <c r="J1660" t="s">
        <v>732</v>
      </c>
      <c r="K1660" t="s">
        <v>732</v>
      </c>
      <c r="L1660" t="s">
        <v>732</v>
      </c>
      <c r="M1660" t="s">
        <v>732</v>
      </c>
      <c r="N1660" t="s">
        <v>732</v>
      </c>
      <c r="O1660" t="s">
        <v>732</v>
      </c>
      <c r="P1660" t="s">
        <v>732</v>
      </c>
      <c r="Q1660" t="s">
        <v>732</v>
      </c>
    </row>
    <row r="1661" spans="1:17" x14ac:dyDescent="0.35">
      <c r="A1661" t="s">
        <v>154</v>
      </c>
      <c r="B1661" t="s">
        <v>8742</v>
      </c>
      <c r="C1661" t="s">
        <v>8743</v>
      </c>
      <c r="D1661">
        <v>1E-3</v>
      </c>
      <c r="E1661">
        <v>13</v>
      </c>
      <c r="F1661">
        <v>2</v>
      </c>
      <c r="G1661">
        <v>9</v>
      </c>
      <c r="H1661">
        <v>2</v>
      </c>
      <c r="I1661">
        <v>207</v>
      </c>
      <c r="J1661">
        <v>86577.696060242597</v>
      </c>
      <c r="K1661">
        <v>87020.373043021595</v>
      </c>
      <c r="L1661">
        <v>64034.0859375</v>
      </c>
      <c r="M1661">
        <v>78462.353458351703</v>
      </c>
      <c r="N1661" t="s">
        <v>732</v>
      </c>
      <c r="O1661" t="s">
        <v>732</v>
      </c>
      <c r="P1661" t="s">
        <v>732</v>
      </c>
      <c r="Q1661" t="s">
        <v>732</v>
      </c>
    </row>
    <row r="1662" spans="1:17" x14ac:dyDescent="0.35">
      <c r="A1662" t="s">
        <v>154</v>
      </c>
      <c r="B1662" t="s">
        <v>8744</v>
      </c>
      <c r="C1662" t="s">
        <v>8745</v>
      </c>
      <c r="D1662">
        <v>1E-3</v>
      </c>
      <c r="E1662">
        <v>16</v>
      </c>
      <c r="F1662">
        <v>2</v>
      </c>
      <c r="G1662">
        <v>11</v>
      </c>
      <c r="H1662">
        <v>2</v>
      </c>
      <c r="I1662">
        <v>106</v>
      </c>
      <c r="J1662">
        <v>1024511.76518827</v>
      </c>
      <c r="K1662">
        <v>702108.08824738895</v>
      </c>
      <c r="L1662">
        <v>841797.6875</v>
      </c>
      <c r="M1662">
        <v>941884.55718015297</v>
      </c>
      <c r="N1662">
        <v>369964.34238799202</v>
      </c>
      <c r="O1662">
        <v>529152.38452264096</v>
      </c>
      <c r="P1662">
        <v>221930.00327416699</v>
      </c>
      <c r="Q1662">
        <v>110469.032024115</v>
      </c>
    </row>
    <row r="1663" spans="1:17" x14ac:dyDescent="0.35">
      <c r="A1663" t="s">
        <v>154</v>
      </c>
      <c r="B1663" t="s">
        <v>8746</v>
      </c>
      <c r="C1663" t="s">
        <v>8747</v>
      </c>
      <c r="D1663">
        <v>1E-3</v>
      </c>
      <c r="E1663">
        <v>11</v>
      </c>
      <c r="F1663">
        <v>3</v>
      </c>
      <c r="G1663">
        <v>6</v>
      </c>
      <c r="H1663">
        <v>3</v>
      </c>
      <c r="I1663">
        <v>238</v>
      </c>
      <c r="J1663">
        <v>208152.678282907</v>
      </c>
      <c r="K1663">
        <v>260198.07383002399</v>
      </c>
      <c r="L1663">
        <v>299404.16796875</v>
      </c>
      <c r="M1663">
        <v>278046.04177687602</v>
      </c>
      <c r="N1663">
        <v>359826.93063492101</v>
      </c>
      <c r="O1663">
        <v>767420.78664797801</v>
      </c>
      <c r="P1663">
        <v>537679.66029355605</v>
      </c>
      <c r="Q1663">
        <v>395020.847389595</v>
      </c>
    </row>
    <row r="1664" spans="1:17" x14ac:dyDescent="0.35">
      <c r="A1664" t="s">
        <v>154</v>
      </c>
      <c r="B1664" t="s">
        <v>8748</v>
      </c>
      <c r="C1664" t="s">
        <v>8749</v>
      </c>
      <c r="D1664">
        <v>1E-3</v>
      </c>
      <c r="E1664">
        <v>4</v>
      </c>
      <c r="F1664">
        <v>4</v>
      </c>
      <c r="G1664">
        <v>5</v>
      </c>
      <c r="H1664">
        <v>4</v>
      </c>
      <c r="I1664">
        <v>1042</v>
      </c>
      <c r="J1664">
        <v>85246.917524785094</v>
      </c>
      <c r="K1664">
        <v>108950.147702838</v>
      </c>
      <c r="L1664">
        <v>49319.875</v>
      </c>
      <c r="M1664" t="s">
        <v>732</v>
      </c>
      <c r="N1664">
        <v>56248.438178449898</v>
      </c>
      <c r="O1664" t="s">
        <v>732</v>
      </c>
      <c r="P1664" t="s">
        <v>732</v>
      </c>
      <c r="Q1664">
        <v>29235.3432582604</v>
      </c>
    </row>
    <row r="1665" spans="1:17" x14ac:dyDescent="0.35">
      <c r="A1665" t="s">
        <v>154</v>
      </c>
      <c r="B1665" t="s">
        <v>8750</v>
      </c>
      <c r="C1665" t="s">
        <v>8751</v>
      </c>
      <c r="D1665">
        <v>1E-3</v>
      </c>
      <c r="E1665">
        <v>8</v>
      </c>
      <c r="F1665">
        <v>2</v>
      </c>
      <c r="G1665">
        <v>3</v>
      </c>
      <c r="H1665">
        <v>2</v>
      </c>
      <c r="I1665">
        <v>302</v>
      </c>
      <c r="J1665">
        <v>67859.499724159599</v>
      </c>
      <c r="K1665">
        <v>66321.955118695201</v>
      </c>
      <c r="L1665">
        <v>83236.265625</v>
      </c>
      <c r="M1665" t="s">
        <v>732</v>
      </c>
      <c r="N1665">
        <v>64324.0738131256</v>
      </c>
      <c r="O1665">
        <v>45162.877776186499</v>
      </c>
      <c r="P1665">
        <v>51326.866521542601</v>
      </c>
      <c r="Q1665" t="s">
        <v>732</v>
      </c>
    </row>
    <row r="1666" spans="1:17" x14ac:dyDescent="0.35">
      <c r="A1666" t="s">
        <v>154</v>
      </c>
      <c r="B1666" t="s">
        <v>8752</v>
      </c>
      <c r="C1666" t="s">
        <v>8753</v>
      </c>
      <c r="D1666">
        <v>1E-3</v>
      </c>
      <c r="E1666">
        <v>6</v>
      </c>
      <c r="F1666">
        <v>2</v>
      </c>
      <c r="G1666">
        <v>6</v>
      </c>
      <c r="H1666">
        <v>2</v>
      </c>
      <c r="I1666">
        <v>353</v>
      </c>
      <c r="J1666" t="s">
        <v>732</v>
      </c>
      <c r="K1666">
        <v>32802.930502194402</v>
      </c>
      <c r="L1666" t="s">
        <v>732</v>
      </c>
      <c r="M1666" t="s">
        <v>732</v>
      </c>
      <c r="N1666">
        <v>109018.954320116</v>
      </c>
      <c r="O1666">
        <v>136257.522584319</v>
      </c>
      <c r="P1666" t="s">
        <v>732</v>
      </c>
      <c r="Q1666" t="s">
        <v>732</v>
      </c>
    </row>
    <row r="1667" spans="1:17" x14ac:dyDescent="0.35">
      <c r="A1667" t="s">
        <v>154</v>
      </c>
      <c r="B1667" t="s">
        <v>8754</v>
      </c>
      <c r="C1667" t="s">
        <v>8755</v>
      </c>
      <c r="D1667">
        <v>1E-3</v>
      </c>
      <c r="E1667">
        <v>28</v>
      </c>
      <c r="F1667">
        <v>2</v>
      </c>
      <c r="G1667">
        <v>9</v>
      </c>
      <c r="H1667">
        <v>2</v>
      </c>
      <c r="I1667">
        <v>64</v>
      </c>
      <c r="J1667">
        <v>236553.08403495801</v>
      </c>
      <c r="K1667">
        <v>188912.37705413401</v>
      </c>
      <c r="L1667">
        <v>41196.01953125</v>
      </c>
      <c r="M1667">
        <v>98147.219657888607</v>
      </c>
      <c r="N1667" t="s">
        <v>732</v>
      </c>
      <c r="O1667" t="s">
        <v>732</v>
      </c>
      <c r="P1667" t="s">
        <v>732</v>
      </c>
      <c r="Q1667" t="s">
        <v>732</v>
      </c>
    </row>
    <row r="1668" spans="1:17" x14ac:dyDescent="0.35">
      <c r="A1668" t="s">
        <v>154</v>
      </c>
      <c r="B1668" t="s">
        <v>8756</v>
      </c>
      <c r="C1668" t="s">
        <v>8757</v>
      </c>
      <c r="D1668">
        <v>1E-3</v>
      </c>
      <c r="E1668">
        <v>5</v>
      </c>
      <c r="F1668">
        <v>3</v>
      </c>
      <c r="G1668">
        <v>5</v>
      </c>
      <c r="H1668">
        <v>3</v>
      </c>
      <c r="I1668">
        <v>827</v>
      </c>
      <c r="J1668">
        <v>52261.881776160699</v>
      </c>
      <c r="K1668">
        <v>65141.8997919045</v>
      </c>
      <c r="L1668">
        <v>74792.1484375</v>
      </c>
      <c r="M1668" t="s">
        <v>732</v>
      </c>
      <c r="N1668" t="s">
        <v>732</v>
      </c>
      <c r="O1668" t="s">
        <v>732</v>
      </c>
      <c r="P1668" t="s">
        <v>732</v>
      </c>
      <c r="Q1668" t="s">
        <v>732</v>
      </c>
    </row>
    <row r="1669" spans="1:17" x14ac:dyDescent="0.35">
      <c r="A1669" t="s">
        <v>154</v>
      </c>
      <c r="B1669" t="s">
        <v>8758</v>
      </c>
      <c r="C1669" t="s">
        <v>8759</v>
      </c>
      <c r="D1669">
        <v>1E-3</v>
      </c>
      <c r="E1669">
        <v>15</v>
      </c>
      <c r="F1669">
        <v>3</v>
      </c>
      <c r="G1669">
        <v>4</v>
      </c>
      <c r="H1669">
        <v>3</v>
      </c>
      <c r="I1669">
        <v>224</v>
      </c>
      <c r="J1669">
        <v>90138.803574044301</v>
      </c>
      <c r="K1669">
        <v>76382.347803526398</v>
      </c>
      <c r="L1669">
        <v>95134.07421875</v>
      </c>
      <c r="M1669">
        <v>80983.552473286196</v>
      </c>
      <c r="N1669">
        <v>112221.598370429</v>
      </c>
      <c r="O1669">
        <v>370869.33939036098</v>
      </c>
      <c r="P1669">
        <v>159658.08244614</v>
      </c>
      <c r="Q1669" t="s">
        <v>732</v>
      </c>
    </row>
    <row r="1670" spans="1:17" x14ac:dyDescent="0.35">
      <c r="A1670" t="s">
        <v>154</v>
      </c>
      <c r="B1670" t="s">
        <v>8760</v>
      </c>
      <c r="C1670" t="s">
        <v>8761</v>
      </c>
      <c r="D1670">
        <v>1E-3</v>
      </c>
      <c r="E1670">
        <v>11</v>
      </c>
      <c r="F1670">
        <v>2</v>
      </c>
      <c r="G1670">
        <v>4</v>
      </c>
      <c r="H1670">
        <v>2</v>
      </c>
      <c r="I1670">
        <v>225</v>
      </c>
      <c r="J1670">
        <v>35722.2045975195</v>
      </c>
      <c r="K1670">
        <v>47476.800583644399</v>
      </c>
      <c r="L1670">
        <v>38863.9296875</v>
      </c>
      <c r="M1670">
        <v>29418.110603341702</v>
      </c>
      <c r="N1670">
        <v>41917.070589066403</v>
      </c>
      <c r="O1670">
        <v>48299.420773936603</v>
      </c>
      <c r="P1670" t="s">
        <v>732</v>
      </c>
      <c r="Q1670">
        <v>41521.942626473501</v>
      </c>
    </row>
    <row r="1671" spans="1:17" x14ac:dyDescent="0.35">
      <c r="A1671" t="s">
        <v>154</v>
      </c>
      <c r="B1671" t="s">
        <v>8762</v>
      </c>
      <c r="C1671" t="s">
        <v>8763</v>
      </c>
      <c r="D1671">
        <v>1E-3</v>
      </c>
      <c r="E1671">
        <v>7</v>
      </c>
      <c r="F1671">
        <v>3</v>
      </c>
      <c r="G1671">
        <v>3</v>
      </c>
      <c r="H1671">
        <v>3</v>
      </c>
      <c r="I1671">
        <v>440</v>
      </c>
      <c r="J1671">
        <v>25965.796445146501</v>
      </c>
      <c r="K1671">
        <v>30244.994937650001</v>
      </c>
      <c r="L1671">
        <v>36418.38671875</v>
      </c>
      <c r="M1671">
        <v>23317.609541589602</v>
      </c>
      <c r="N1671" t="s">
        <v>732</v>
      </c>
      <c r="O1671" t="s">
        <v>732</v>
      </c>
      <c r="P1671" t="s">
        <v>732</v>
      </c>
      <c r="Q1671" t="s">
        <v>732</v>
      </c>
    </row>
    <row r="1672" spans="1:17" x14ac:dyDescent="0.35">
      <c r="A1672" t="s">
        <v>154</v>
      </c>
      <c r="B1672" t="s">
        <v>8764</v>
      </c>
      <c r="C1672" t="s">
        <v>8765</v>
      </c>
      <c r="D1672">
        <v>1E-3</v>
      </c>
      <c r="E1672">
        <v>8</v>
      </c>
      <c r="F1672">
        <v>3</v>
      </c>
      <c r="G1672">
        <v>4</v>
      </c>
      <c r="H1672">
        <v>3</v>
      </c>
      <c r="I1672">
        <v>343</v>
      </c>
      <c r="J1672">
        <v>67786.392070488204</v>
      </c>
      <c r="K1672">
        <v>42212.941075805596</v>
      </c>
      <c r="L1672">
        <v>125841.328125</v>
      </c>
      <c r="M1672">
        <v>32031.3260379893</v>
      </c>
      <c r="N1672" t="s">
        <v>732</v>
      </c>
      <c r="O1672" t="s">
        <v>732</v>
      </c>
      <c r="P1672" t="s">
        <v>732</v>
      </c>
      <c r="Q1672" t="s">
        <v>732</v>
      </c>
    </row>
    <row r="1673" spans="1:17" x14ac:dyDescent="0.35">
      <c r="A1673" t="s">
        <v>154</v>
      </c>
      <c r="B1673" t="s">
        <v>8766</v>
      </c>
      <c r="C1673" t="s">
        <v>8767</v>
      </c>
      <c r="D1673">
        <v>1E-3</v>
      </c>
      <c r="E1673">
        <v>10</v>
      </c>
      <c r="F1673">
        <v>1</v>
      </c>
      <c r="G1673">
        <v>1</v>
      </c>
      <c r="H1673">
        <v>1</v>
      </c>
      <c r="I1673">
        <v>175</v>
      </c>
      <c r="J1673" t="s">
        <v>732</v>
      </c>
      <c r="K1673" t="s">
        <v>732</v>
      </c>
      <c r="L1673" t="s">
        <v>732</v>
      </c>
      <c r="M1673" t="s">
        <v>732</v>
      </c>
      <c r="N1673" t="s">
        <v>732</v>
      </c>
      <c r="O1673" t="s">
        <v>732</v>
      </c>
      <c r="P1673" t="s">
        <v>732</v>
      </c>
      <c r="Q1673" t="s">
        <v>732</v>
      </c>
    </row>
    <row r="1674" spans="1:17" x14ac:dyDescent="0.35">
      <c r="A1674" t="s">
        <v>154</v>
      </c>
      <c r="B1674" t="s">
        <v>8768</v>
      </c>
      <c r="C1674" t="s">
        <v>8769</v>
      </c>
      <c r="D1674">
        <v>1E-3</v>
      </c>
      <c r="E1674">
        <v>5</v>
      </c>
      <c r="F1674">
        <v>2</v>
      </c>
      <c r="G1674">
        <v>2</v>
      </c>
      <c r="H1674">
        <v>2</v>
      </c>
      <c r="I1674">
        <v>570</v>
      </c>
      <c r="J1674">
        <v>69374.7913375106</v>
      </c>
      <c r="K1674">
        <v>40525.672265587797</v>
      </c>
      <c r="L1674">
        <v>38286.98828125</v>
      </c>
      <c r="M1674">
        <v>32480.6334910025</v>
      </c>
      <c r="N1674" t="s">
        <v>732</v>
      </c>
      <c r="O1674" t="s">
        <v>732</v>
      </c>
      <c r="P1674" t="s">
        <v>732</v>
      </c>
      <c r="Q1674" t="s">
        <v>732</v>
      </c>
    </row>
    <row r="1675" spans="1:17" x14ac:dyDescent="0.35">
      <c r="A1675" t="s">
        <v>154</v>
      </c>
      <c r="B1675" t="s">
        <v>8770</v>
      </c>
      <c r="C1675" t="s">
        <v>8771</v>
      </c>
      <c r="D1675">
        <v>1E-3</v>
      </c>
      <c r="E1675">
        <v>5</v>
      </c>
      <c r="F1675">
        <v>2</v>
      </c>
      <c r="G1675">
        <v>3</v>
      </c>
      <c r="H1675">
        <v>2</v>
      </c>
      <c r="I1675">
        <v>430</v>
      </c>
      <c r="J1675" t="s">
        <v>732</v>
      </c>
      <c r="K1675" t="s">
        <v>732</v>
      </c>
      <c r="L1675" t="s">
        <v>732</v>
      </c>
      <c r="M1675" t="s">
        <v>732</v>
      </c>
      <c r="N1675" t="s">
        <v>732</v>
      </c>
      <c r="O1675" t="s">
        <v>732</v>
      </c>
      <c r="P1675" t="s">
        <v>732</v>
      </c>
      <c r="Q1675" t="s">
        <v>732</v>
      </c>
    </row>
    <row r="1676" spans="1:17" x14ac:dyDescent="0.35">
      <c r="A1676" t="s">
        <v>154</v>
      </c>
      <c r="B1676" t="s">
        <v>8772</v>
      </c>
      <c r="C1676" t="s">
        <v>8773</v>
      </c>
      <c r="D1676">
        <v>1E-3</v>
      </c>
      <c r="E1676">
        <v>8</v>
      </c>
      <c r="F1676">
        <v>2</v>
      </c>
      <c r="G1676">
        <v>4</v>
      </c>
      <c r="H1676">
        <v>2</v>
      </c>
      <c r="I1676">
        <v>350</v>
      </c>
      <c r="J1676" t="s">
        <v>732</v>
      </c>
      <c r="K1676" t="s">
        <v>732</v>
      </c>
      <c r="L1676" t="s">
        <v>732</v>
      </c>
      <c r="M1676" t="s">
        <v>732</v>
      </c>
      <c r="N1676" t="s">
        <v>732</v>
      </c>
      <c r="O1676" t="s">
        <v>732</v>
      </c>
      <c r="P1676" t="s">
        <v>732</v>
      </c>
      <c r="Q1676" t="s">
        <v>732</v>
      </c>
    </row>
    <row r="1677" spans="1:17" x14ac:dyDescent="0.35">
      <c r="A1677" t="s">
        <v>154</v>
      </c>
      <c r="B1677" t="s">
        <v>8774</v>
      </c>
      <c r="C1677" t="s">
        <v>8775</v>
      </c>
      <c r="D1677">
        <v>1E-3</v>
      </c>
      <c r="E1677">
        <v>8</v>
      </c>
      <c r="F1677">
        <v>2</v>
      </c>
      <c r="G1677">
        <v>11</v>
      </c>
      <c r="H1677">
        <v>2</v>
      </c>
      <c r="I1677">
        <v>204</v>
      </c>
      <c r="J1677">
        <v>200593.70564742299</v>
      </c>
      <c r="K1677">
        <v>228879.206623067</v>
      </c>
      <c r="L1677">
        <v>201046.7421875</v>
      </c>
      <c r="M1677">
        <v>162216.164339877</v>
      </c>
      <c r="N1677">
        <v>229837.48529507799</v>
      </c>
      <c r="O1677">
        <v>62204.085619915699</v>
      </c>
      <c r="P1677">
        <v>150485.136509954</v>
      </c>
      <c r="Q1677">
        <v>21616.295447838002</v>
      </c>
    </row>
    <row r="1678" spans="1:17" x14ac:dyDescent="0.35">
      <c r="A1678" t="s">
        <v>154</v>
      </c>
      <c r="B1678" t="s">
        <v>8776</v>
      </c>
      <c r="C1678" t="s">
        <v>8777</v>
      </c>
      <c r="D1678">
        <v>1E-3</v>
      </c>
      <c r="E1678">
        <v>6</v>
      </c>
      <c r="F1678">
        <v>2</v>
      </c>
      <c r="G1678">
        <v>4</v>
      </c>
      <c r="H1678">
        <v>2</v>
      </c>
      <c r="I1678">
        <v>356</v>
      </c>
      <c r="J1678">
        <v>38722.3524929544</v>
      </c>
      <c r="K1678">
        <v>42184.683301065503</v>
      </c>
      <c r="L1678">
        <v>49866.87109375</v>
      </c>
      <c r="M1678">
        <v>28311.357472948199</v>
      </c>
      <c r="N1678" t="s">
        <v>732</v>
      </c>
      <c r="O1678" t="s">
        <v>732</v>
      </c>
      <c r="P1678" t="s">
        <v>732</v>
      </c>
      <c r="Q1678" t="s">
        <v>732</v>
      </c>
    </row>
    <row r="1679" spans="1:17" x14ac:dyDescent="0.35">
      <c r="A1679" t="s">
        <v>154</v>
      </c>
      <c r="B1679" t="s">
        <v>8778</v>
      </c>
      <c r="C1679" t="s">
        <v>8779</v>
      </c>
      <c r="D1679">
        <v>1E-3</v>
      </c>
      <c r="E1679">
        <v>6</v>
      </c>
      <c r="F1679">
        <v>2</v>
      </c>
      <c r="G1679">
        <v>2</v>
      </c>
      <c r="H1679">
        <v>2</v>
      </c>
      <c r="I1679">
        <v>293</v>
      </c>
      <c r="J1679">
        <v>25214.967989140201</v>
      </c>
      <c r="K1679">
        <v>70799.639489410794</v>
      </c>
      <c r="L1679">
        <v>90992.798828125</v>
      </c>
      <c r="M1679">
        <v>50008.194951319099</v>
      </c>
      <c r="N1679" t="s">
        <v>732</v>
      </c>
      <c r="O1679" t="s">
        <v>732</v>
      </c>
      <c r="P1679" t="s">
        <v>732</v>
      </c>
      <c r="Q1679" t="s">
        <v>732</v>
      </c>
    </row>
    <row r="1680" spans="1:17" x14ac:dyDescent="0.35">
      <c r="A1680" t="s">
        <v>154</v>
      </c>
      <c r="B1680" t="s">
        <v>8780</v>
      </c>
      <c r="C1680" t="s">
        <v>8781</v>
      </c>
      <c r="D1680">
        <v>1E-3</v>
      </c>
      <c r="E1680">
        <v>14</v>
      </c>
      <c r="F1680">
        <v>3</v>
      </c>
      <c r="G1680">
        <v>13</v>
      </c>
      <c r="H1680">
        <v>3</v>
      </c>
      <c r="I1680">
        <v>173</v>
      </c>
      <c r="J1680">
        <v>316052.90850969299</v>
      </c>
      <c r="K1680">
        <v>185789.78282352799</v>
      </c>
      <c r="L1680">
        <v>116569.4609375</v>
      </c>
      <c r="M1680">
        <v>144913.905984073</v>
      </c>
      <c r="N1680" t="s">
        <v>732</v>
      </c>
      <c r="O1680">
        <v>75456.180214512002</v>
      </c>
      <c r="P1680" t="s">
        <v>732</v>
      </c>
      <c r="Q1680" t="s">
        <v>732</v>
      </c>
    </row>
    <row r="1681" spans="1:17" x14ac:dyDescent="0.35">
      <c r="A1681" t="s">
        <v>154</v>
      </c>
      <c r="B1681" t="s">
        <v>8782</v>
      </c>
      <c r="C1681" t="s">
        <v>8783</v>
      </c>
      <c r="D1681">
        <v>1E-3</v>
      </c>
      <c r="E1681">
        <v>11</v>
      </c>
      <c r="F1681">
        <v>1</v>
      </c>
      <c r="G1681">
        <v>1</v>
      </c>
      <c r="H1681">
        <v>1</v>
      </c>
      <c r="I1681">
        <v>171</v>
      </c>
      <c r="J1681">
        <v>24784.524351837601</v>
      </c>
      <c r="K1681">
        <v>25495.867929609201</v>
      </c>
      <c r="L1681">
        <v>32875.2734375</v>
      </c>
      <c r="M1681">
        <v>14223.5039764297</v>
      </c>
      <c r="N1681" t="s">
        <v>732</v>
      </c>
      <c r="O1681">
        <v>37739.141257035801</v>
      </c>
      <c r="P1681" t="s">
        <v>732</v>
      </c>
      <c r="Q1681" t="s">
        <v>732</v>
      </c>
    </row>
    <row r="1682" spans="1:17" x14ac:dyDescent="0.35">
      <c r="A1682" t="s">
        <v>154</v>
      </c>
      <c r="B1682" t="s">
        <v>8784</v>
      </c>
      <c r="C1682" t="s">
        <v>8785</v>
      </c>
      <c r="D1682">
        <v>1E-3</v>
      </c>
      <c r="E1682">
        <v>21</v>
      </c>
      <c r="F1682">
        <v>2</v>
      </c>
      <c r="G1682">
        <v>10</v>
      </c>
      <c r="H1682">
        <v>2</v>
      </c>
      <c r="I1682">
        <v>114</v>
      </c>
      <c r="J1682">
        <v>207233.92785016799</v>
      </c>
      <c r="K1682">
        <v>149660.38672279799</v>
      </c>
      <c r="L1682">
        <v>196707.453125</v>
      </c>
      <c r="M1682">
        <v>237783.374680304</v>
      </c>
      <c r="N1682" t="s">
        <v>732</v>
      </c>
      <c r="O1682" t="s">
        <v>732</v>
      </c>
      <c r="P1682" t="s">
        <v>732</v>
      </c>
      <c r="Q1682" t="s">
        <v>732</v>
      </c>
    </row>
    <row r="1683" spans="1:17" x14ac:dyDescent="0.35">
      <c r="A1683" t="s">
        <v>154</v>
      </c>
      <c r="B1683" t="s">
        <v>8786</v>
      </c>
      <c r="C1683" t="s">
        <v>8787</v>
      </c>
      <c r="D1683">
        <v>1E-3</v>
      </c>
      <c r="E1683">
        <v>13</v>
      </c>
      <c r="F1683">
        <v>2</v>
      </c>
      <c r="G1683">
        <v>3</v>
      </c>
      <c r="H1683">
        <v>2</v>
      </c>
      <c r="I1683">
        <v>232</v>
      </c>
      <c r="J1683">
        <v>233730.363567714</v>
      </c>
      <c r="K1683" t="s">
        <v>732</v>
      </c>
      <c r="L1683">
        <v>128920.203125</v>
      </c>
      <c r="M1683" t="s">
        <v>732</v>
      </c>
      <c r="N1683">
        <v>387516.81272762001</v>
      </c>
      <c r="O1683" t="s">
        <v>732</v>
      </c>
      <c r="P1683">
        <v>464963.63812503702</v>
      </c>
      <c r="Q1683">
        <v>866452.14965562103</v>
      </c>
    </row>
    <row r="1684" spans="1:17" x14ac:dyDescent="0.35">
      <c r="A1684" t="s">
        <v>154</v>
      </c>
      <c r="B1684" t="s">
        <v>8788</v>
      </c>
      <c r="C1684" t="s">
        <v>8789</v>
      </c>
      <c r="D1684">
        <v>1E-3</v>
      </c>
      <c r="E1684">
        <v>23</v>
      </c>
      <c r="F1684">
        <v>1</v>
      </c>
      <c r="G1684">
        <v>2</v>
      </c>
      <c r="H1684">
        <v>1</v>
      </c>
      <c r="I1684">
        <v>74</v>
      </c>
      <c r="J1684" t="s">
        <v>732</v>
      </c>
      <c r="K1684" t="s">
        <v>732</v>
      </c>
      <c r="L1684" t="s">
        <v>732</v>
      </c>
      <c r="M1684" t="s">
        <v>732</v>
      </c>
      <c r="N1684" t="s">
        <v>732</v>
      </c>
      <c r="O1684" t="s">
        <v>732</v>
      </c>
      <c r="P1684" t="s">
        <v>732</v>
      </c>
      <c r="Q1684" t="s">
        <v>732</v>
      </c>
    </row>
    <row r="1685" spans="1:17" x14ac:dyDescent="0.35">
      <c r="A1685" t="s">
        <v>154</v>
      </c>
      <c r="B1685" t="s">
        <v>8790</v>
      </c>
      <c r="C1685" t="s">
        <v>8791</v>
      </c>
      <c r="D1685">
        <v>1E-3</v>
      </c>
      <c r="E1685">
        <v>11</v>
      </c>
      <c r="F1685">
        <v>2</v>
      </c>
      <c r="G1685">
        <v>10</v>
      </c>
      <c r="H1685">
        <v>2</v>
      </c>
      <c r="I1685">
        <v>183</v>
      </c>
      <c r="J1685">
        <v>383196.29000704002</v>
      </c>
      <c r="K1685">
        <v>155110.106276312</v>
      </c>
      <c r="L1685">
        <v>137321.671875</v>
      </c>
      <c r="M1685">
        <v>232435.931701825</v>
      </c>
      <c r="N1685" t="s">
        <v>732</v>
      </c>
      <c r="O1685">
        <v>75680.775298925</v>
      </c>
      <c r="P1685" t="s">
        <v>732</v>
      </c>
      <c r="Q1685" t="s">
        <v>732</v>
      </c>
    </row>
    <row r="1686" spans="1:17" x14ac:dyDescent="0.35">
      <c r="A1686" t="s">
        <v>154</v>
      </c>
      <c r="B1686" t="s">
        <v>8792</v>
      </c>
      <c r="C1686" t="s">
        <v>8793</v>
      </c>
      <c r="D1686">
        <v>1E-3</v>
      </c>
      <c r="E1686">
        <v>9</v>
      </c>
      <c r="F1686">
        <v>2</v>
      </c>
      <c r="G1686">
        <v>3</v>
      </c>
      <c r="H1686">
        <v>2</v>
      </c>
      <c r="I1686">
        <v>246</v>
      </c>
      <c r="J1686">
        <v>39079.356296830403</v>
      </c>
      <c r="K1686">
        <v>60074.425928271303</v>
      </c>
      <c r="L1686">
        <v>43790.37109375</v>
      </c>
      <c r="M1686">
        <v>47867.111349265098</v>
      </c>
      <c r="N1686" t="s">
        <v>732</v>
      </c>
      <c r="O1686" t="s">
        <v>732</v>
      </c>
      <c r="P1686" t="s">
        <v>732</v>
      </c>
      <c r="Q1686" t="s">
        <v>732</v>
      </c>
    </row>
    <row r="1687" spans="1:17" x14ac:dyDescent="0.35">
      <c r="A1687" t="s">
        <v>154</v>
      </c>
      <c r="B1687" t="s">
        <v>8794</v>
      </c>
      <c r="C1687" t="s">
        <v>8795</v>
      </c>
      <c r="D1687">
        <v>1E-3</v>
      </c>
      <c r="E1687">
        <v>13</v>
      </c>
      <c r="F1687">
        <v>2</v>
      </c>
      <c r="G1687">
        <v>4</v>
      </c>
      <c r="H1687">
        <v>2</v>
      </c>
      <c r="I1687">
        <v>186</v>
      </c>
      <c r="J1687">
        <v>118117.96962324101</v>
      </c>
      <c r="K1687">
        <v>114264.965449011</v>
      </c>
      <c r="L1687">
        <v>94870.625</v>
      </c>
      <c r="M1687">
        <v>172315.42126382599</v>
      </c>
      <c r="N1687" t="s">
        <v>732</v>
      </c>
      <c r="O1687">
        <v>28979.904342419599</v>
      </c>
      <c r="P1687">
        <v>26536.689563531701</v>
      </c>
      <c r="Q1687">
        <v>15510.721190173899</v>
      </c>
    </row>
    <row r="1688" spans="1:17" x14ac:dyDescent="0.35">
      <c r="A1688" t="s">
        <v>154</v>
      </c>
      <c r="B1688" t="s">
        <v>8796</v>
      </c>
      <c r="C1688" t="s">
        <v>8797</v>
      </c>
      <c r="D1688">
        <v>1E-3</v>
      </c>
      <c r="E1688">
        <v>5</v>
      </c>
      <c r="F1688">
        <v>3</v>
      </c>
      <c r="G1688">
        <v>4</v>
      </c>
      <c r="H1688">
        <v>3</v>
      </c>
      <c r="I1688">
        <v>573</v>
      </c>
      <c r="J1688" t="s">
        <v>732</v>
      </c>
      <c r="K1688" t="s">
        <v>732</v>
      </c>
      <c r="L1688" t="s">
        <v>732</v>
      </c>
      <c r="M1688" t="s">
        <v>732</v>
      </c>
      <c r="N1688" t="s">
        <v>732</v>
      </c>
      <c r="O1688" t="s">
        <v>732</v>
      </c>
      <c r="P1688" t="s">
        <v>732</v>
      </c>
      <c r="Q1688" t="s">
        <v>732</v>
      </c>
    </row>
    <row r="1689" spans="1:17" x14ac:dyDescent="0.35">
      <c r="A1689" t="s">
        <v>154</v>
      </c>
      <c r="B1689" t="s">
        <v>8798</v>
      </c>
      <c r="C1689" t="s">
        <v>8799</v>
      </c>
      <c r="D1689">
        <v>1E-3</v>
      </c>
      <c r="E1689">
        <v>3</v>
      </c>
      <c r="F1689">
        <v>3</v>
      </c>
      <c r="G1689">
        <v>3</v>
      </c>
      <c r="H1689">
        <v>3</v>
      </c>
      <c r="I1689">
        <v>790</v>
      </c>
      <c r="J1689" t="s">
        <v>732</v>
      </c>
      <c r="K1689" t="s">
        <v>732</v>
      </c>
      <c r="L1689" t="s">
        <v>732</v>
      </c>
      <c r="M1689" t="s">
        <v>732</v>
      </c>
      <c r="N1689" t="s">
        <v>732</v>
      </c>
      <c r="O1689" t="s">
        <v>732</v>
      </c>
      <c r="P1689" t="s">
        <v>732</v>
      </c>
      <c r="Q1689" t="s">
        <v>732</v>
      </c>
    </row>
    <row r="1690" spans="1:17" x14ac:dyDescent="0.35">
      <c r="A1690" t="s">
        <v>154</v>
      </c>
      <c r="B1690" t="s">
        <v>8800</v>
      </c>
      <c r="C1690" t="s">
        <v>8801</v>
      </c>
      <c r="D1690">
        <v>1E-3</v>
      </c>
      <c r="E1690">
        <v>13</v>
      </c>
      <c r="F1690">
        <v>2</v>
      </c>
      <c r="G1690">
        <v>2</v>
      </c>
      <c r="H1690">
        <v>2</v>
      </c>
      <c r="I1690">
        <v>250</v>
      </c>
      <c r="J1690">
        <v>32197.986923151999</v>
      </c>
      <c r="K1690">
        <v>35828.015690456697</v>
      </c>
      <c r="L1690">
        <v>37478.33984375</v>
      </c>
      <c r="M1690">
        <v>30920.857104516999</v>
      </c>
      <c r="N1690">
        <v>33997.948178702398</v>
      </c>
      <c r="O1690">
        <v>29324.364759771601</v>
      </c>
      <c r="P1690" t="s">
        <v>732</v>
      </c>
      <c r="Q1690" t="s">
        <v>732</v>
      </c>
    </row>
    <row r="1691" spans="1:17" x14ac:dyDescent="0.35">
      <c r="A1691" t="s">
        <v>154</v>
      </c>
      <c r="B1691" t="s">
        <v>8802</v>
      </c>
      <c r="C1691" t="s">
        <v>8803</v>
      </c>
      <c r="D1691">
        <v>1E-3</v>
      </c>
      <c r="E1691">
        <v>4</v>
      </c>
      <c r="F1691">
        <v>2</v>
      </c>
      <c r="G1691">
        <v>3</v>
      </c>
      <c r="H1691">
        <v>2</v>
      </c>
      <c r="I1691">
        <v>516</v>
      </c>
      <c r="J1691">
        <v>42271.1438035233</v>
      </c>
      <c r="K1691">
        <v>59343.401342083998</v>
      </c>
      <c r="L1691">
        <v>47594</v>
      </c>
      <c r="M1691">
        <v>70039.379322994399</v>
      </c>
      <c r="N1691" t="s">
        <v>732</v>
      </c>
      <c r="O1691" t="s">
        <v>732</v>
      </c>
      <c r="P1691" t="s">
        <v>732</v>
      </c>
      <c r="Q1691" t="s">
        <v>732</v>
      </c>
    </row>
    <row r="1692" spans="1:17" x14ac:dyDescent="0.35">
      <c r="A1692" t="s">
        <v>154</v>
      </c>
      <c r="B1692" t="s">
        <v>8804</v>
      </c>
      <c r="C1692" t="s">
        <v>8805</v>
      </c>
      <c r="D1692">
        <v>1E-3</v>
      </c>
      <c r="E1692">
        <v>10</v>
      </c>
      <c r="F1692">
        <v>3</v>
      </c>
      <c r="G1692">
        <v>4</v>
      </c>
      <c r="H1692">
        <v>3</v>
      </c>
      <c r="I1692">
        <v>330</v>
      </c>
      <c r="J1692">
        <v>20682.550262018001</v>
      </c>
      <c r="K1692">
        <v>22391.000753266799</v>
      </c>
      <c r="L1692">
        <v>28045.798828125</v>
      </c>
      <c r="M1692">
        <v>23240.561358880699</v>
      </c>
      <c r="N1692">
        <v>14244.3611537082</v>
      </c>
      <c r="O1692">
        <v>24986.933014870701</v>
      </c>
      <c r="P1692" t="s">
        <v>732</v>
      </c>
      <c r="Q1692" t="s">
        <v>732</v>
      </c>
    </row>
    <row r="1693" spans="1:17" x14ac:dyDescent="0.35">
      <c r="A1693" t="s">
        <v>154</v>
      </c>
      <c r="B1693" t="s">
        <v>8806</v>
      </c>
      <c r="C1693" t="s">
        <v>8807</v>
      </c>
      <c r="D1693">
        <v>1E-3</v>
      </c>
      <c r="E1693">
        <v>5</v>
      </c>
      <c r="F1693">
        <v>2</v>
      </c>
      <c r="G1693">
        <v>4</v>
      </c>
      <c r="H1693">
        <v>2</v>
      </c>
      <c r="I1693">
        <v>405</v>
      </c>
      <c r="J1693">
        <v>121199.75963682801</v>
      </c>
      <c r="K1693">
        <v>156454.98581755499</v>
      </c>
      <c r="L1693">
        <v>127649.078125</v>
      </c>
      <c r="M1693">
        <v>109437.725772529</v>
      </c>
      <c r="N1693" t="s">
        <v>732</v>
      </c>
      <c r="O1693">
        <v>15874.5415965374</v>
      </c>
      <c r="P1693">
        <v>23932.414505890702</v>
      </c>
      <c r="Q1693" t="s">
        <v>732</v>
      </c>
    </row>
    <row r="1694" spans="1:17" x14ac:dyDescent="0.35">
      <c r="A1694" t="s">
        <v>154</v>
      </c>
      <c r="B1694" t="s">
        <v>8808</v>
      </c>
      <c r="C1694" t="s">
        <v>8809</v>
      </c>
      <c r="D1694">
        <v>1E-3</v>
      </c>
      <c r="E1694">
        <v>7</v>
      </c>
      <c r="F1694">
        <v>2</v>
      </c>
      <c r="G1694">
        <v>3</v>
      </c>
      <c r="H1694">
        <v>2</v>
      </c>
      <c r="I1694">
        <v>370</v>
      </c>
      <c r="J1694">
        <v>111430.935627296</v>
      </c>
      <c r="K1694">
        <v>54710.263356677897</v>
      </c>
      <c r="L1694">
        <v>68947.546875</v>
      </c>
      <c r="M1694">
        <v>40304.564551350697</v>
      </c>
      <c r="N1694" t="s">
        <v>732</v>
      </c>
      <c r="O1694" t="s">
        <v>732</v>
      </c>
      <c r="P1694" t="s">
        <v>732</v>
      </c>
      <c r="Q1694" t="s">
        <v>732</v>
      </c>
    </row>
    <row r="1695" spans="1:17" x14ac:dyDescent="0.35">
      <c r="A1695" t="s">
        <v>154</v>
      </c>
      <c r="B1695" t="s">
        <v>8810</v>
      </c>
      <c r="C1695" t="s">
        <v>8811</v>
      </c>
      <c r="D1695">
        <v>1E-3</v>
      </c>
      <c r="E1695">
        <v>29</v>
      </c>
      <c r="F1695">
        <v>2</v>
      </c>
      <c r="G1695">
        <v>5</v>
      </c>
      <c r="H1695">
        <v>2</v>
      </c>
      <c r="I1695">
        <v>78</v>
      </c>
      <c r="J1695">
        <v>32120.5737088069</v>
      </c>
      <c r="K1695">
        <v>34570.093983298997</v>
      </c>
      <c r="L1695">
        <v>36804.6953125</v>
      </c>
      <c r="M1695" t="s">
        <v>732</v>
      </c>
      <c r="N1695" t="s">
        <v>732</v>
      </c>
      <c r="O1695" t="s">
        <v>732</v>
      </c>
      <c r="P1695" t="s">
        <v>732</v>
      </c>
      <c r="Q1695" t="s">
        <v>732</v>
      </c>
    </row>
    <row r="1696" spans="1:17" x14ac:dyDescent="0.35">
      <c r="A1696" t="s">
        <v>154</v>
      </c>
      <c r="B1696" t="s">
        <v>8812</v>
      </c>
      <c r="C1696" t="s">
        <v>8813</v>
      </c>
      <c r="D1696">
        <v>1E-3</v>
      </c>
      <c r="E1696">
        <v>18</v>
      </c>
      <c r="F1696">
        <v>2</v>
      </c>
      <c r="G1696">
        <v>10</v>
      </c>
      <c r="H1696">
        <v>2</v>
      </c>
      <c r="I1696">
        <v>148</v>
      </c>
      <c r="J1696">
        <v>108129.559464119</v>
      </c>
      <c r="K1696">
        <v>76887.950435013103</v>
      </c>
      <c r="L1696">
        <v>78547.15625</v>
      </c>
      <c r="M1696" t="s">
        <v>732</v>
      </c>
      <c r="N1696">
        <v>144889.54532144999</v>
      </c>
      <c r="O1696">
        <v>200059.45963250601</v>
      </c>
      <c r="P1696">
        <v>79003.131667715701</v>
      </c>
      <c r="Q1696" t="s">
        <v>732</v>
      </c>
    </row>
    <row r="1697" spans="1:17" x14ac:dyDescent="0.35">
      <c r="A1697" t="s">
        <v>154</v>
      </c>
      <c r="B1697" t="s">
        <v>8814</v>
      </c>
      <c r="C1697" t="s">
        <v>8815</v>
      </c>
      <c r="D1697">
        <v>1E-3</v>
      </c>
      <c r="E1697">
        <v>17</v>
      </c>
      <c r="F1697">
        <v>3</v>
      </c>
      <c r="G1697">
        <v>4</v>
      </c>
      <c r="H1697">
        <v>3</v>
      </c>
      <c r="I1697">
        <v>143</v>
      </c>
      <c r="J1697">
        <v>184233.310993144</v>
      </c>
      <c r="K1697">
        <v>153194.268075726</v>
      </c>
      <c r="L1697">
        <v>157769.234375</v>
      </c>
      <c r="M1697">
        <v>151899.535894261</v>
      </c>
      <c r="N1697">
        <v>205711.14394108101</v>
      </c>
      <c r="O1697">
        <v>306223.00405187899</v>
      </c>
      <c r="P1697">
        <v>132439.054790211</v>
      </c>
      <c r="Q1697">
        <v>31414.956599778699</v>
      </c>
    </row>
    <row r="1698" spans="1:17" x14ac:dyDescent="0.35">
      <c r="A1698" t="s">
        <v>154</v>
      </c>
      <c r="B1698" t="s">
        <v>8816</v>
      </c>
      <c r="C1698" t="s">
        <v>8817</v>
      </c>
      <c r="D1698">
        <v>1E-3</v>
      </c>
      <c r="E1698">
        <v>18</v>
      </c>
      <c r="F1698">
        <v>2</v>
      </c>
      <c r="G1698">
        <v>2</v>
      </c>
      <c r="H1698">
        <v>2</v>
      </c>
      <c r="I1698">
        <v>129</v>
      </c>
      <c r="J1698" t="s">
        <v>732</v>
      </c>
      <c r="K1698" t="s">
        <v>732</v>
      </c>
      <c r="L1698" t="s">
        <v>732</v>
      </c>
      <c r="M1698" t="s">
        <v>732</v>
      </c>
      <c r="N1698" t="s">
        <v>732</v>
      </c>
      <c r="O1698" t="s">
        <v>732</v>
      </c>
      <c r="P1698" t="s">
        <v>732</v>
      </c>
      <c r="Q1698" t="s">
        <v>732</v>
      </c>
    </row>
    <row r="1699" spans="1:17" x14ac:dyDescent="0.35">
      <c r="A1699" t="s">
        <v>154</v>
      </c>
      <c r="B1699" t="s">
        <v>8818</v>
      </c>
      <c r="C1699" t="s">
        <v>8819</v>
      </c>
      <c r="D1699">
        <v>1E-3</v>
      </c>
      <c r="E1699">
        <v>12</v>
      </c>
      <c r="F1699">
        <v>3</v>
      </c>
      <c r="G1699">
        <v>4</v>
      </c>
      <c r="H1699">
        <v>3</v>
      </c>
      <c r="I1699">
        <v>252</v>
      </c>
      <c r="J1699">
        <v>38285.142609560397</v>
      </c>
      <c r="K1699">
        <v>48699.280987138198</v>
      </c>
      <c r="L1699">
        <v>55839.4296875</v>
      </c>
      <c r="M1699">
        <v>45285.873713565503</v>
      </c>
      <c r="N1699" t="s">
        <v>732</v>
      </c>
      <c r="O1699" t="s">
        <v>732</v>
      </c>
      <c r="P1699" t="s">
        <v>732</v>
      </c>
      <c r="Q1699" t="s">
        <v>732</v>
      </c>
    </row>
    <row r="1700" spans="1:17" x14ac:dyDescent="0.35">
      <c r="A1700" t="s">
        <v>154</v>
      </c>
      <c r="B1700" t="s">
        <v>8820</v>
      </c>
      <c r="C1700" t="s">
        <v>8821</v>
      </c>
      <c r="D1700">
        <v>1E-3</v>
      </c>
      <c r="E1700">
        <v>4</v>
      </c>
      <c r="F1700">
        <v>2</v>
      </c>
      <c r="G1700">
        <v>3</v>
      </c>
      <c r="H1700">
        <v>2</v>
      </c>
      <c r="I1700">
        <v>478</v>
      </c>
      <c r="J1700" t="s">
        <v>732</v>
      </c>
      <c r="K1700" t="s">
        <v>732</v>
      </c>
      <c r="L1700" t="s">
        <v>732</v>
      </c>
      <c r="M1700" t="s">
        <v>732</v>
      </c>
      <c r="N1700" t="s">
        <v>732</v>
      </c>
      <c r="O1700" t="s">
        <v>732</v>
      </c>
      <c r="P1700" t="s">
        <v>732</v>
      </c>
      <c r="Q1700" t="s">
        <v>732</v>
      </c>
    </row>
    <row r="1701" spans="1:17" x14ac:dyDescent="0.35">
      <c r="A1701" t="s">
        <v>154</v>
      </c>
      <c r="B1701" t="s">
        <v>432</v>
      </c>
      <c r="C1701" t="s">
        <v>8822</v>
      </c>
      <c r="D1701">
        <v>1E-3</v>
      </c>
      <c r="E1701">
        <v>7</v>
      </c>
      <c r="F1701">
        <v>2</v>
      </c>
      <c r="G1701">
        <v>12</v>
      </c>
      <c r="H1701">
        <v>2</v>
      </c>
      <c r="I1701">
        <v>296</v>
      </c>
      <c r="J1701">
        <v>277545.496760212</v>
      </c>
      <c r="K1701">
        <v>271135.86350590602</v>
      </c>
      <c r="L1701">
        <v>132455.0625</v>
      </c>
      <c r="M1701">
        <v>203569.212549138</v>
      </c>
      <c r="N1701" t="s">
        <v>732</v>
      </c>
      <c r="O1701" t="s">
        <v>732</v>
      </c>
      <c r="P1701" t="s">
        <v>732</v>
      </c>
      <c r="Q1701" t="s">
        <v>732</v>
      </c>
    </row>
    <row r="1702" spans="1:17" x14ac:dyDescent="0.35">
      <c r="A1702" t="s">
        <v>154</v>
      </c>
      <c r="B1702" t="s">
        <v>8823</v>
      </c>
      <c r="C1702" t="s">
        <v>8824</v>
      </c>
      <c r="D1702">
        <v>1E-3</v>
      </c>
      <c r="E1702">
        <v>14</v>
      </c>
      <c r="F1702">
        <v>2</v>
      </c>
      <c r="G1702">
        <v>2</v>
      </c>
      <c r="H1702">
        <v>2</v>
      </c>
      <c r="I1702">
        <v>155</v>
      </c>
      <c r="J1702" t="s">
        <v>732</v>
      </c>
      <c r="K1702" t="s">
        <v>732</v>
      </c>
      <c r="L1702" t="s">
        <v>732</v>
      </c>
      <c r="M1702" t="s">
        <v>732</v>
      </c>
      <c r="N1702" t="s">
        <v>732</v>
      </c>
      <c r="O1702" t="s">
        <v>732</v>
      </c>
      <c r="P1702" t="s">
        <v>732</v>
      </c>
      <c r="Q1702" t="s">
        <v>732</v>
      </c>
    </row>
    <row r="1703" spans="1:17" x14ac:dyDescent="0.35">
      <c r="A1703" t="s">
        <v>154</v>
      </c>
      <c r="B1703" t="s">
        <v>8825</v>
      </c>
      <c r="C1703" t="s">
        <v>8826</v>
      </c>
      <c r="D1703">
        <v>1E-3</v>
      </c>
      <c r="E1703">
        <v>13</v>
      </c>
      <c r="F1703">
        <v>2</v>
      </c>
      <c r="G1703">
        <v>16</v>
      </c>
      <c r="H1703">
        <v>2</v>
      </c>
      <c r="I1703">
        <v>129</v>
      </c>
      <c r="J1703">
        <v>64541.435361125303</v>
      </c>
      <c r="K1703">
        <v>25652.7428842472</v>
      </c>
      <c r="L1703">
        <v>57559.919921875</v>
      </c>
      <c r="M1703">
        <v>36979.414855640498</v>
      </c>
      <c r="N1703">
        <v>11164846.8782054</v>
      </c>
      <c r="O1703">
        <v>8373756.0031619696</v>
      </c>
      <c r="P1703">
        <v>9977849.3227219209</v>
      </c>
      <c r="Q1703">
        <v>3376378.5255998899</v>
      </c>
    </row>
    <row r="1704" spans="1:17" x14ac:dyDescent="0.35">
      <c r="A1704" t="s">
        <v>154</v>
      </c>
      <c r="B1704" t="s">
        <v>8827</v>
      </c>
      <c r="C1704" t="s">
        <v>8828</v>
      </c>
      <c r="D1704">
        <v>1E-3</v>
      </c>
      <c r="E1704">
        <v>12</v>
      </c>
      <c r="F1704">
        <v>3</v>
      </c>
      <c r="G1704">
        <v>4</v>
      </c>
      <c r="H1704">
        <v>3</v>
      </c>
      <c r="I1704">
        <v>263</v>
      </c>
      <c r="J1704">
        <v>76923.849684915607</v>
      </c>
      <c r="K1704">
        <v>109151.15590308901</v>
      </c>
      <c r="L1704">
        <v>120339.80078125</v>
      </c>
      <c r="M1704">
        <v>65054.392817446198</v>
      </c>
      <c r="N1704" t="s">
        <v>732</v>
      </c>
      <c r="O1704">
        <v>33549.670697505302</v>
      </c>
      <c r="P1704" t="s">
        <v>732</v>
      </c>
      <c r="Q1704" t="s">
        <v>732</v>
      </c>
    </row>
    <row r="1705" spans="1:17" x14ac:dyDescent="0.35">
      <c r="A1705" t="s">
        <v>154</v>
      </c>
      <c r="B1705" t="s">
        <v>8829</v>
      </c>
      <c r="C1705" t="s">
        <v>8830</v>
      </c>
      <c r="D1705">
        <v>1E-3</v>
      </c>
      <c r="E1705">
        <v>16</v>
      </c>
      <c r="F1705">
        <v>2</v>
      </c>
      <c r="G1705">
        <v>4</v>
      </c>
      <c r="H1705">
        <v>2</v>
      </c>
      <c r="I1705">
        <v>137</v>
      </c>
      <c r="J1705">
        <v>143484.62110954101</v>
      </c>
      <c r="K1705">
        <v>135913.780896287</v>
      </c>
      <c r="L1705">
        <v>112627.015625</v>
      </c>
      <c r="M1705">
        <v>105537.44608802399</v>
      </c>
      <c r="N1705">
        <v>184262.13461977601</v>
      </c>
      <c r="O1705">
        <v>202352.46587740901</v>
      </c>
      <c r="P1705">
        <v>122040.478984528</v>
      </c>
      <c r="Q1705">
        <v>52078.105964800197</v>
      </c>
    </row>
    <row r="1706" spans="1:17" x14ac:dyDescent="0.35">
      <c r="A1706" t="s">
        <v>154</v>
      </c>
      <c r="B1706" t="s">
        <v>8831</v>
      </c>
      <c r="C1706" t="s">
        <v>8832</v>
      </c>
      <c r="D1706">
        <v>1E-3</v>
      </c>
      <c r="E1706">
        <v>9</v>
      </c>
      <c r="F1706">
        <v>3</v>
      </c>
      <c r="G1706">
        <v>4</v>
      </c>
      <c r="H1706">
        <v>3</v>
      </c>
      <c r="I1706">
        <v>300</v>
      </c>
      <c r="J1706">
        <v>53491.202393451298</v>
      </c>
      <c r="K1706">
        <v>47515.998834520899</v>
      </c>
      <c r="L1706">
        <v>111585.796875</v>
      </c>
      <c r="M1706">
        <v>74841.969007510503</v>
      </c>
      <c r="N1706">
        <v>57889.361899595096</v>
      </c>
      <c r="O1706">
        <v>32418.062727463901</v>
      </c>
      <c r="P1706">
        <v>172255.13113313701</v>
      </c>
      <c r="Q1706">
        <v>127874.70565768</v>
      </c>
    </row>
    <row r="1707" spans="1:17" x14ac:dyDescent="0.35">
      <c r="A1707" t="s">
        <v>154</v>
      </c>
      <c r="B1707" t="s">
        <v>8833</v>
      </c>
      <c r="C1707" t="s">
        <v>8834</v>
      </c>
      <c r="D1707">
        <v>1E-3</v>
      </c>
      <c r="E1707">
        <v>11</v>
      </c>
      <c r="F1707">
        <v>2</v>
      </c>
      <c r="G1707">
        <v>3</v>
      </c>
      <c r="H1707">
        <v>2</v>
      </c>
      <c r="I1707">
        <v>196</v>
      </c>
      <c r="J1707">
        <v>45132.961827959203</v>
      </c>
      <c r="K1707">
        <v>54950.318710405503</v>
      </c>
      <c r="L1707">
        <v>72657.3046875</v>
      </c>
      <c r="M1707">
        <v>70150.746911448194</v>
      </c>
      <c r="N1707" t="s">
        <v>732</v>
      </c>
      <c r="O1707" t="s">
        <v>732</v>
      </c>
      <c r="P1707" t="s">
        <v>732</v>
      </c>
      <c r="Q1707" t="s">
        <v>732</v>
      </c>
    </row>
    <row r="1708" spans="1:17" x14ac:dyDescent="0.35">
      <c r="A1708" t="s">
        <v>154</v>
      </c>
      <c r="B1708" t="s">
        <v>8835</v>
      </c>
      <c r="C1708" t="s">
        <v>8836</v>
      </c>
      <c r="D1708">
        <v>1E-3</v>
      </c>
      <c r="E1708">
        <v>2</v>
      </c>
      <c r="F1708">
        <v>2</v>
      </c>
      <c r="G1708">
        <v>3</v>
      </c>
      <c r="H1708">
        <v>2</v>
      </c>
      <c r="I1708">
        <v>1101</v>
      </c>
      <c r="J1708">
        <v>22590.0350138553</v>
      </c>
      <c r="K1708">
        <v>31697.980827007999</v>
      </c>
      <c r="L1708">
        <v>24773.525390625</v>
      </c>
      <c r="M1708">
        <v>15642.8963758973</v>
      </c>
      <c r="N1708" t="s">
        <v>732</v>
      </c>
      <c r="O1708" t="s">
        <v>732</v>
      </c>
      <c r="P1708" t="s">
        <v>732</v>
      </c>
      <c r="Q1708" t="s">
        <v>732</v>
      </c>
    </row>
    <row r="1709" spans="1:17" x14ac:dyDescent="0.35">
      <c r="A1709" t="s">
        <v>154</v>
      </c>
      <c r="B1709" t="s">
        <v>8837</v>
      </c>
      <c r="C1709" t="s">
        <v>8838</v>
      </c>
      <c r="D1709">
        <v>1E-3</v>
      </c>
      <c r="E1709">
        <v>2</v>
      </c>
      <c r="F1709">
        <v>2</v>
      </c>
      <c r="G1709">
        <v>2</v>
      </c>
      <c r="H1709">
        <v>2</v>
      </c>
      <c r="I1709">
        <v>966</v>
      </c>
      <c r="J1709" t="s">
        <v>732</v>
      </c>
      <c r="K1709" t="s">
        <v>732</v>
      </c>
      <c r="L1709" t="s">
        <v>732</v>
      </c>
      <c r="M1709" t="s">
        <v>732</v>
      </c>
      <c r="N1709" t="s">
        <v>732</v>
      </c>
      <c r="O1709" t="s">
        <v>732</v>
      </c>
      <c r="P1709" t="s">
        <v>732</v>
      </c>
      <c r="Q1709" t="s">
        <v>732</v>
      </c>
    </row>
    <row r="1710" spans="1:17" x14ac:dyDescent="0.35">
      <c r="A1710" t="s">
        <v>154</v>
      </c>
      <c r="B1710" t="s">
        <v>8839</v>
      </c>
      <c r="C1710" t="s">
        <v>8840</v>
      </c>
      <c r="D1710">
        <v>1E-3</v>
      </c>
      <c r="E1710">
        <v>6</v>
      </c>
      <c r="F1710">
        <v>3</v>
      </c>
      <c r="G1710">
        <v>3</v>
      </c>
      <c r="H1710">
        <v>3</v>
      </c>
      <c r="I1710">
        <v>470</v>
      </c>
      <c r="J1710" t="s">
        <v>732</v>
      </c>
      <c r="K1710" t="s">
        <v>732</v>
      </c>
      <c r="L1710" t="s">
        <v>732</v>
      </c>
      <c r="M1710" t="s">
        <v>732</v>
      </c>
      <c r="N1710" t="s">
        <v>732</v>
      </c>
      <c r="O1710" t="s">
        <v>732</v>
      </c>
      <c r="P1710" t="s">
        <v>732</v>
      </c>
      <c r="Q1710" t="s">
        <v>732</v>
      </c>
    </row>
    <row r="1711" spans="1:17" x14ac:dyDescent="0.35">
      <c r="A1711" t="s">
        <v>154</v>
      </c>
      <c r="B1711" t="s">
        <v>8841</v>
      </c>
      <c r="C1711" t="s">
        <v>8842</v>
      </c>
      <c r="D1711">
        <v>1E-3</v>
      </c>
      <c r="E1711">
        <v>6</v>
      </c>
      <c r="F1711">
        <v>2</v>
      </c>
      <c r="G1711">
        <v>3</v>
      </c>
      <c r="H1711">
        <v>2</v>
      </c>
      <c r="I1711">
        <v>322</v>
      </c>
      <c r="J1711">
        <v>92660.101576151006</v>
      </c>
      <c r="K1711">
        <v>110035.00142384801</v>
      </c>
      <c r="L1711">
        <v>85547.5703125</v>
      </c>
      <c r="M1711">
        <v>71151.525693047704</v>
      </c>
      <c r="N1711">
        <v>43573.1918796467</v>
      </c>
      <c r="O1711">
        <v>38218.719941068302</v>
      </c>
      <c r="P1711">
        <v>17060.775431526901</v>
      </c>
      <c r="Q1711" t="s">
        <v>732</v>
      </c>
    </row>
    <row r="1712" spans="1:17" x14ac:dyDescent="0.35">
      <c r="A1712" t="s">
        <v>154</v>
      </c>
      <c r="B1712" t="s">
        <v>8843</v>
      </c>
      <c r="C1712" t="s">
        <v>8844</v>
      </c>
      <c r="D1712">
        <v>1E-3</v>
      </c>
      <c r="E1712">
        <v>2</v>
      </c>
      <c r="F1712">
        <v>3</v>
      </c>
      <c r="G1712">
        <v>4</v>
      </c>
      <c r="H1712">
        <v>3</v>
      </c>
      <c r="I1712">
        <v>1257</v>
      </c>
      <c r="J1712" t="s">
        <v>732</v>
      </c>
      <c r="K1712" t="s">
        <v>732</v>
      </c>
      <c r="L1712" t="s">
        <v>732</v>
      </c>
      <c r="M1712" t="s">
        <v>732</v>
      </c>
      <c r="N1712" t="s">
        <v>732</v>
      </c>
      <c r="O1712" t="s">
        <v>732</v>
      </c>
      <c r="P1712" t="s">
        <v>732</v>
      </c>
      <c r="Q1712" t="s">
        <v>732</v>
      </c>
    </row>
    <row r="1713" spans="1:17" x14ac:dyDescent="0.35">
      <c r="A1713" t="s">
        <v>154</v>
      </c>
      <c r="B1713" t="s">
        <v>8845</v>
      </c>
      <c r="C1713" t="s">
        <v>8846</v>
      </c>
      <c r="D1713">
        <v>1E-3</v>
      </c>
      <c r="E1713">
        <v>3</v>
      </c>
      <c r="F1713">
        <v>2</v>
      </c>
      <c r="G1713">
        <v>4</v>
      </c>
      <c r="H1713">
        <v>2</v>
      </c>
      <c r="I1713">
        <v>490</v>
      </c>
      <c r="J1713">
        <v>31280.174259413601</v>
      </c>
      <c r="K1713">
        <v>32064.9298258864</v>
      </c>
      <c r="L1713">
        <v>37126.953125</v>
      </c>
      <c r="M1713">
        <v>25189.680538663</v>
      </c>
      <c r="N1713">
        <v>24780.310229618499</v>
      </c>
      <c r="O1713">
        <v>23769.1755934834</v>
      </c>
      <c r="P1713">
        <v>20590.228081208701</v>
      </c>
      <c r="Q1713">
        <v>39041.475200339097</v>
      </c>
    </row>
    <row r="1714" spans="1:17" x14ac:dyDescent="0.35">
      <c r="A1714" t="s">
        <v>154</v>
      </c>
      <c r="B1714" t="s">
        <v>8847</v>
      </c>
      <c r="C1714" t="s">
        <v>8848</v>
      </c>
      <c r="D1714">
        <v>1E-3</v>
      </c>
      <c r="E1714">
        <v>6</v>
      </c>
      <c r="F1714">
        <v>1</v>
      </c>
      <c r="G1714">
        <v>1</v>
      </c>
      <c r="H1714">
        <v>1</v>
      </c>
      <c r="I1714">
        <v>413</v>
      </c>
      <c r="J1714" t="s">
        <v>732</v>
      </c>
      <c r="K1714" t="s">
        <v>732</v>
      </c>
      <c r="L1714" t="s">
        <v>732</v>
      </c>
      <c r="M1714" t="s">
        <v>732</v>
      </c>
      <c r="N1714" t="s">
        <v>732</v>
      </c>
      <c r="O1714" t="s">
        <v>732</v>
      </c>
      <c r="P1714" t="s">
        <v>732</v>
      </c>
      <c r="Q1714" t="s">
        <v>732</v>
      </c>
    </row>
    <row r="1715" spans="1:17" x14ac:dyDescent="0.35">
      <c r="A1715" t="s">
        <v>154</v>
      </c>
      <c r="B1715" t="s">
        <v>8849</v>
      </c>
      <c r="C1715" t="s">
        <v>8850</v>
      </c>
      <c r="D1715">
        <v>1E-3</v>
      </c>
      <c r="E1715">
        <v>8</v>
      </c>
      <c r="F1715">
        <v>2</v>
      </c>
      <c r="G1715">
        <v>3</v>
      </c>
      <c r="H1715">
        <v>2</v>
      </c>
      <c r="I1715">
        <v>228</v>
      </c>
      <c r="J1715">
        <v>82510.4794713515</v>
      </c>
      <c r="K1715">
        <v>113584.555930792</v>
      </c>
      <c r="L1715">
        <v>104964.49609375</v>
      </c>
      <c r="M1715">
        <v>108759.704131444</v>
      </c>
      <c r="N1715">
        <v>43097.505151053803</v>
      </c>
      <c r="O1715" t="s">
        <v>732</v>
      </c>
      <c r="P1715" t="s">
        <v>732</v>
      </c>
      <c r="Q1715" t="s">
        <v>732</v>
      </c>
    </row>
    <row r="1716" spans="1:17" x14ac:dyDescent="0.35">
      <c r="A1716" t="s">
        <v>154</v>
      </c>
      <c r="B1716" t="s">
        <v>8851</v>
      </c>
      <c r="C1716" t="s">
        <v>8852</v>
      </c>
      <c r="D1716">
        <v>1E-3</v>
      </c>
      <c r="E1716">
        <v>29</v>
      </c>
      <c r="F1716">
        <v>2</v>
      </c>
      <c r="G1716">
        <v>4</v>
      </c>
      <c r="H1716">
        <v>2</v>
      </c>
      <c r="I1716">
        <v>99</v>
      </c>
      <c r="J1716">
        <v>87940.880008438602</v>
      </c>
      <c r="K1716">
        <v>75789.175265436395</v>
      </c>
      <c r="L1716">
        <v>66653.9765625</v>
      </c>
      <c r="M1716">
        <v>56587.3319802736</v>
      </c>
      <c r="N1716">
        <v>121872.66861532</v>
      </c>
      <c r="O1716">
        <v>162000.479038255</v>
      </c>
      <c r="P1716">
        <v>56467.736998836597</v>
      </c>
      <c r="Q1716" t="s">
        <v>732</v>
      </c>
    </row>
    <row r="1717" spans="1:17" x14ac:dyDescent="0.35">
      <c r="A1717" t="s">
        <v>154</v>
      </c>
      <c r="B1717" t="s">
        <v>8853</v>
      </c>
      <c r="C1717" t="s">
        <v>8854</v>
      </c>
      <c r="D1717">
        <v>1E-3</v>
      </c>
      <c r="E1717">
        <v>16</v>
      </c>
      <c r="F1717">
        <v>2</v>
      </c>
      <c r="G1717">
        <v>6</v>
      </c>
      <c r="H1717">
        <v>2</v>
      </c>
      <c r="I1717">
        <v>119</v>
      </c>
      <c r="J1717" t="s">
        <v>732</v>
      </c>
      <c r="K1717" t="s">
        <v>732</v>
      </c>
      <c r="L1717" t="s">
        <v>732</v>
      </c>
      <c r="M1717" t="s">
        <v>732</v>
      </c>
      <c r="N1717">
        <v>211140.778941981</v>
      </c>
      <c r="O1717">
        <v>336777.90761333797</v>
      </c>
      <c r="P1717">
        <v>171480.139049096</v>
      </c>
      <c r="Q1717">
        <v>63130.153013811199</v>
      </c>
    </row>
    <row r="1718" spans="1:17" x14ac:dyDescent="0.35">
      <c r="A1718" t="s">
        <v>154</v>
      </c>
      <c r="B1718" t="s">
        <v>8855</v>
      </c>
      <c r="C1718" t="s">
        <v>8856</v>
      </c>
      <c r="D1718">
        <v>1E-3</v>
      </c>
      <c r="E1718">
        <v>24</v>
      </c>
      <c r="F1718">
        <v>1</v>
      </c>
      <c r="G1718">
        <v>1</v>
      </c>
      <c r="H1718">
        <v>1</v>
      </c>
      <c r="I1718">
        <v>89</v>
      </c>
      <c r="J1718" t="s">
        <v>732</v>
      </c>
      <c r="K1718" t="s">
        <v>732</v>
      </c>
      <c r="L1718" t="s">
        <v>732</v>
      </c>
      <c r="M1718" t="s">
        <v>732</v>
      </c>
      <c r="N1718" t="s">
        <v>732</v>
      </c>
      <c r="O1718" t="s">
        <v>732</v>
      </c>
      <c r="P1718" t="s">
        <v>732</v>
      </c>
      <c r="Q1718" t="s">
        <v>732</v>
      </c>
    </row>
    <row r="1719" spans="1:17" x14ac:dyDescent="0.35">
      <c r="A1719" t="s">
        <v>154</v>
      </c>
      <c r="B1719" t="s">
        <v>8857</v>
      </c>
      <c r="C1719" t="s">
        <v>8858</v>
      </c>
      <c r="D1719">
        <v>1E-3</v>
      </c>
      <c r="E1719">
        <v>4</v>
      </c>
      <c r="F1719">
        <v>2</v>
      </c>
      <c r="G1719">
        <v>6</v>
      </c>
      <c r="H1719">
        <v>2</v>
      </c>
      <c r="I1719">
        <v>509</v>
      </c>
      <c r="J1719">
        <v>140380.13555298399</v>
      </c>
      <c r="K1719">
        <v>154076.85615880199</v>
      </c>
      <c r="L1719">
        <v>177677.2734375</v>
      </c>
      <c r="M1719">
        <v>166641.67988982901</v>
      </c>
      <c r="N1719">
        <v>67635.004928903596</v>
      </c>
      <c r="O1719">
        <v>106323.28090393799</v>
      </c>
      <c r="P1719">
        <v>119965.246268951</v>
      </c>
      <c r="Q1719">
        <v>194713.87653407801</v>
      </c>
    </row>
    <row r="1720" spans="1:17" x14ac:dyDescent="0.35">
      <c r="A1720" t="s">
        <v>154</v>
      </c>
      <c r="B1720" t="s">
        <v>8859</v>
      </c>
      <c r="C1720" t="s">
        <v>8860</v>
      </c>
      <c r="D1720">
        <v>1E-3</v>
      </c>
      <c r="E1720">
        <v>3</v>
      </c>
      <c r="F1720">
        <v>1</v>
      </c>
      <c r="G1720">
        <v>2</v>
      </c>
      <c r="H1720">
        <v>1</v>
      </c>
      <c r="I1720">
        <v>509</v>
      </c>
      <c r="J1720" t="s">
        <v>732</v>
      </c>
      <c r="K1720" t="s">
        <v>732</v>
      </c>
      <c r="L1720" t="s">
        <v>732</v>
      </c>
      <c r="M1720" t="s">
        <v>732</v>
      </c>
      <c r="N1720" t="s">
        <v>732</v>
      </c>
      <c r="O1720" t="s">
        <v>732</v>
      </c>
      <c r="P1720" t="s">
        <v>732</v>
      </c>
      <c r="Q1720" t="s">
        <v>732</v>
      </c>
    </row>
    <row r="1721" spans="1:17" x14ac:dyDescent="0.35">
      <c r="A1721" t="s">
        <v>154</v>
      </c>
      <c r="B1721" t="s">
        <v>8861</v>
      </c>
      <c r="C1721" t="s">
        <v>8862</v>
      </c>
      <c r="D1721">
        <v>1E-3</v>
      </c>
      <c r="E1721">
        <v>9</v>
      </c>
      <c r="F1721">
        <v>2</v>
      </c>
      <c r="G1721">
        <v>2</v>
      </c>
      <c r="H1721">
        <v>2</v>
      </c>
      <c r="I1721">
        <v>333</v>
      </c>
      <c r="J1721" t="s">
        <v>732</v>
      </c>
      <c r="K1721" t="s">
        <v>732</v>
      </c>
      <c r="L1721" t="s">
        <v>732</v>
      </c>
      <c r="M1721" t="s">
        <v>732</v>
      </c>
      <c r="N1721" t="s">
        <v>732</v>
      </c>
      <c r="O1721" t="s">
        <v>732</v>
      </c>
      <c r="P1721" t="s">
        <v>732</v>
      </c>
      <c r="Q1721" t="s">
        <v>732</v>
      </c>
    </row>
    <row r="1722" spans="1:17" x14ac:dyDescent="0.35">
      <c r="A1722" t="s">
        <v>154</v>
      </c>
      <c r="B1722" t="s">
        <v>8863</v>
      </c>
      <c r="C1722" t="s">
        <v>8864</v>
      </c>
      <c r="D1722">
        <v>1E-3</v>
      </c>
      <c r="E1722">
        <v>8</v>
      </c>
      <c r="F1722">
        <v>2</v>
      </c>
      <c r="G1722">
        <v>25</v>
      </c>
      <c r="H1722">
        <v>2</v>
      </c>
      <c r="I1722">
        <v>98</v>
      </c>
      <c r="J1722">
        <v>25130.131196072602</v>
      </c>
      <c r="K1722" t="s">
        <v>732</v>
      </c>
      <c r="L1722">
        <v>9418.9990234375</v>
      </c>
      <c r="M1722">
        <v>3177.6329051707498</v>
      </c>
      <c r="N1722">
        <v>4896776.3065177398</v>
      </c>
      <c r="O1722">
        <v>652746.28552257398</v>
      </c>
      <c r="P1722">
        <v>2069382.98709266</v>
      </c>
      <c r="Q1722">
        <v>923239.18666352902</v>
      </c>
    </row>
    <row r="1723" spans="1:17" x14ac:dyDescent="0.35">
      <c r="A1723" t="s">
        <v>154</v>
      </c>
      <c r="B1723" t="s">
        <v>8865</v>
      </c>
      <c r="C1723" t="s">
        <v>8866</v>
      </c>
      <c r="D1723">
        <v>1E-3</v>
      </c>
      <c r="E1723">
        <v>18</v>
      </c>
      <c r="F1723">
        <v>2</v>
      </c>
      <c r="G1723">
        <v>3</v>
      </c>
      <c r="H1723">
        <v>2</v>
      </c>
      <c r="I1723">
        <v>102</v>
      </c>
      <c r="J1723">
        <v>120328.160842731</v>
      </c>
      <c r="K1723">
        <v>50294.193432443099</v>
      </c>
      <c r="L1723">
        <v>83320.4453125</v>
      </c>
      <c r="M1723">
        <v>102338.92066586101</v>
      </c>
      <c r="N1723">
        <v>375599.92654626601</v>
      </c>
      <c r="O1723">
        <v>192221.495336283</v>
      </c>
      <c r="P1723">
        <v>425347.46177322901</v>
      </c>
      <c r="Q1723">
        <v>282007.55122772203</v>
      </c>
    </row>
    <row r="1724" spans="1:17" x14ac:dyDescent="0.35">
      <c r="A1724" t="s">
        <v>154</v>
      </c>
      <c r="B1724" t="s">
        <v>8867</v>
      </c>
      <c r="C1724" t="s">
        <v>8868</v>
      </c>
      <c r="D1724">
        <v>1E-3</v>
      </c>
      <c r="E1724">
        <v>25</v>
      </c>
      <c r="F1724">
        <v>3</v>
      </c>
      <c r="G1724">
        <v>4</v>
      </c>
      <c r="H1724">
        <v>3</v>
      </c>
      <c r="I1724">
        <v>169</v>
      </c>
      <c r="J1724" t="s">
        <v>732</v>
      </c>
      <c r="K1724" t="s">
        <v>732</v>
      </c>
      <c r="L1724" t="s">
        <v>732</v>
      </c>
      <c r="M1724" t="s">
        <v>732</v>
      </c>
      <c r="N1724" t="s">
        <v>732</v>
      </c>
      <c r="O1724" t="s">
        <v>732</v>
      </c>
      <c r="P1724" t="s">
        <v>732</v>
      </c>
      <c r="Q1724" t="s">
        <v>732</v>
      </c>
    </row>
    <row r="1725" spans="1:17" x14ac:dyDescent="0.35">
      <c r="A1725" t="s">
        <v>154</v>
      </c>
      <c r="B1725" t="s">
        <v>8869</v>
      </c>
      <c r="C1725" t="s">
        <v>8870</v>
      </c>
      <c r="D1725">
        <v>1E-3</v>
      </c>
      <c r="E1725">
        <v>9</v>
      </c>
      <c r="F1725">
        <v>2</v>
      </c>
      <c r="G1725">
        <v>2</v>
      </c>
      <c r="H1725">
        <v>2</v>
      </c>
      <c r="I1725">
        <v>169</v>
      </c>
      <c r="J1725">
        <v>101108.572384083</v>
      </c>
      <c r="K1725">
        <v>175986.066206405</v>
      </c>
      <c r="L1725">
        <v>126052.921875</v>
      </c>
      <c r="M1725">
        <v>128634.38692440301</v>
      </c>
      <c r="N1725">
        <v>79195.207592075094</v>
      </c>
      <c r="O1725">
        <v>162906.804983726</v>
      </c>
      <c r="P1725">
        <v>171775.29339839701</v>
      </c>
      <c r="Q1725">
        <v>42536.4113438411</v>
      </c>
    </row>
    <row r="1726" spans="1:17" x14ac:dyDescent="0.35">
      <c r="A1726" t="s">
        <v>154</v>
      </c>
      <c r="B1726" t="s">
        <v>8871</v>
      </c>
      <c r="C1726" t="s">
        <v>8872</v>
      </c>
      <c r="D1726">
        <v>1E-3</v>
      </c>
      <c r="E1726">
        <v>20</v>
      </c>
      <c r="F1726">
        <v>2</v>
      </c>
      <c r="G1726">
        <v>6</v>
      </c>
      <c r="H1726">
        <v>2</v>
      </c>
      <c r="I1726">
        <v>85</v>
      </c>
      <c r="J1726">
        <v>577260.67038539203</v>
      </c>
      <c r="K1726">
        <v>627853.45817456802</v>
      </c>
      <c r="L1726">
        <v>546655.234375</v>
      </c>
      <c r="M1726">
        <v>392777.14204295701</v>
      </c>
      <c r="N1726">
        <v>375896.52811827901</v>
      </c>
      <c r="O1726">
        <v>497245.15911861497</v>
      </c>
      <c r="P1726">
        <v>182501.05331331099</v>
      </c>
      <c r="Q1726">
        <v>90047.640535729006</v>
      </c>
    </row>
    <row r="1727" spans="1:17" x14ac:dyDescent="0.35">
      <c r="A1727" t="s">
        <v>154</v>
      </c>
      <c r="B1727" t="s">
        <v>8873</v>
      </c>
      <c r="C1727" t="s">
        <v>8874</v>
      </c>
      <c r="D1727">
        <v>1E-3</v>
      </c>
      <c r="E1727">
        <v>7</v>
      </c>
      <c r="F1727">
        <v>2</v>
      </c>
      <c r="G1727">
        <v>4</v>
      </c>
      <c r="H1727">
        <v>2</v>
      </c>
      <c r="I1727">
        <v>422</v>
      </c>
      <c r="J1727" t="s">
        <v>732</v>
      </c>
      <c r="K1727" t="s">
        <v>732</v>
      </c>
      <c r="L1727" t="s">
        <v>732</v>
      </c>
      <c r="M1727" t="s">
        <v>732</v>
      </c>
      <c r="N1727" t="s">
        <v>732</v>
      </c>
      <c r="O1727" t="s">
        <v>732</v>
      </c>
      <c r="P1727" t="s">
        <v>732</v>
      </c>
      <c r="Q1727" t="s">
        <v>732</v>
      </c>
    </row>
    <row r="1728" spans="1:17" x14ac:dyDescent="0.35">
      <c r="A1728" t="s">
        <v>154</v>
      </c>
      <c r="B1728" t="s">
        <v>8875</v>
      </c>
      <c r="C1728" t="s">
        <v>8876</v>
      </c>
      <c r="D1728">
        <v>1E-3</v>
      </c>
      <c r="E1728">
        <v>9</v>
      </c>
      <c r="F1728">
        <v>2</v>
      </c>
      <c r="G1728">
        <v>3</v>
      </c>
      <c r="H1728">
        <v>2</v>
      </c>
      <c r="I1728">
        <v>241</v>
      </c>
      <c r="J1728">
        <v>52466.024122360199</v>
      </c>
      <c r="K1728">
        <v>63515.425916846601</v>
      </c>
      <c r="L1728">
        <v>85270.53125</v>
      </c>
      <c r="M1728" t="s">
        <v>732</v>
      </c>
      <c r="N1728" t="s">
        <v>732</v>
      </c>
      <c r="O1728" t="s">
        <v>732</v>
      </c>
      <c r="P1728" t="s">
        <v>732</v>
      </c>
      <c r="Q1728" t="s">
        <v>732</v>
      </c>
    </row>
    <row r="1729" spans="1:17" x14ac:dyDescent="0.35">
      <c r="A1729" t="s">
        <v>154</v>
      </c>
      <c r="B1729" t="s">
        <v>8877</v>
      </c>
      <c r="C1729" t="s">
        <v>8878</v>
      </c>
      <c r="D1729">
        <v>1E-3</v>
      </c>
      <c r="E1729">
        <v>25</v>
      </c>
      <c r="F1729">
        <v>1</v>
      </c>
      <c r="G1729">
        <v>5</v>
      </c>
      <c r="H1729">
        <v>1</v>
      </c>
      <c r="I1729">
        <v>69</v>
      </c>
      <c r="J1729">
        <v>86876.443200735506</v>
      </c>
      <c r="K1729">
        <v>93130.362624039306</v>
      </c>
      <c r="L1729">
        <v>111663.8359375</v>
      </c>
      <c r="M1729">
        <v>62580.401660575502</v>
      </c>
      <c r="N1729">
        <v>87171.953827664605</v>
      </c>
      <c r="O1729">
        <v>155770.97367123101</v>
      </c>
      <c r="P1729">
        <v>70470.379402965205</v>
      </c>
      <c r="Q1729">
        <v>56548.675827861502</v>
      </c>
    </row>
    <row r="1730" spans="1:17" x14ac:dyDescent="0.35">
      <c r="A1730" t="s">
        <v>154</v>
      </c>
      <c r="B1730" t="s">
        <v>8879</v>
      </c>
      <c r="C1730" t="s">
        <v>8880</v>
      </c>
      <c r="D1730">
        <v>1E-3</v>
      </c>
      <c r="E1730">
        <v>4</v>
      </c>
      <c r="F1730">
        <v>2</v>
      </c>
      <c r="G1730">
        <v>2</v>
      </c>
      <c r="H1730">
        <v>2</v>
      </c>
      <c r="I1730">
        <v>553</v>
      </c>
      <c r="J1730" t="s">
        <v>732</v>
      </c>
      <c r="K1730" t="s">
        <v>732</v>
      </c>
      <c r="L1730" t="s">
        <v>732</v>
      </c>
      <c r="M1730" t="s">
        <v>732</v>
      </c>
      <c r="N1730" t="s">
        <v>732</v>
      </c>
      <c r="O1730" t="s">
        <v>732</v>
      </c>
      <c r="P1730" t="s">
        <v>732</v>
      </c>
      <c r="Q1730" t="s">
        <v>732</v>
      </c>
    </row>
    <row r="1731" spans="1:17" x14ac:dyDescent="0.35">
      <c r="A1731" t="s">
        <v>154</v>
      </c>
      <c r="B1731" t="s">
        <v>8881</v>
      </c>
      <c r="C1731" t="s">
        <v>8882</v>
      </c>
      <c r="D1731">
        <v>1E-3</v>
      </c>
      <c r="E1731">
        <v>5</v>
      </c>
      <c r="F1731">
        <v>3</v>
      </c>
      <c r="G1731">
        <v>6</v>
      </c>
      <c r="H1731">
        <v>3</v>
      </c>
      <c r="I1731">
        <v>446</v>
      </c>
      <c r="J1731">
        <v>123203.355490387</v>
      </c>
      <c r="K1731">
        <v>140877.79145563301</v>
      </c>
      <c r="L1731">
        <v>169176.8984375</v>
      </c>
      <c r="M1731">
        <v>108142.03470597</v>
      </c>
      <c r="N1731">
        <v>120669.95667478599</v>
      </c>
      <c r="O1731">
        <v>130774.964459533</v>
      </c>
      <c r="P1731">
        <v>124422.76527571</v>
      </c>
      <c r="Q1731">
        <v>129398.576889595</v>
      </c>
    </row>
    <row r="1732" spans="1:17" x14ac:dyDescent="0.35">
      <c r="A1732" t="s">
        <v>154</v>
      </c>
      <c r="B1732" t="s">
        <v>8883</v>
      </c>
      <c r="C1732" t="s">
        <v>8884</v>
      </c>
      <c r="D1732">
        <v>1E-3</v>
      </c>
      <c r="E1732">
        <v>6</v>
      </c>
      <c r="F1732">
        <v>2</v>
      </c>
      <c r="G1732">
        <v>3</v>
      </c>
      <c r="H1732">
        <v>2</v>
      </c>
      <c r="I1732">
        <v>334</v>
      </c>
      <c r="J1732" t="s">
        <v>732</v>
      </c>
      <c r="K1732" t="s">
        <v>732</v>
      </c>
      <c r="L1732" t="s">
        <v>732</v>
      </c>
      <c r="M1732" t="s">
        <v>732</v>
      </c>
      <c r="N1732" t="s">
        <v>732</v>
      </c>
      <c r="O1732" t="s">
        <v>732</v>
      </c>
      <c r="P1732" t="s">
        <v>732</v>
      </c>
      <c r="Q1732" t="s">
        <v>732</v>
      </c>
    </row>
    <row r="1733" spans="1:17" x14ac:dyDescent="0.35">
      <c r="A1733" t="s">
        <v>154</v>
      </c>
      <c r="B1733" t="s">
        <v>8885</v>
      </c>
      <c r="C1733" t="s">
        <v>8886</v>
      </c>
      <c r="D1733">
        <v>1E-3</v>
      </c>
      <c r="E1733">
        <v>11</v>
      </c>
      <c r="F1733">
        <v>2</v>
      </c>
      <c r="G1733">
        <v>4</v>
      </c>
      <c r="H1733">
        <v>2</v>
      </c>
      <c r="I1733">
        <v>197</v>
      </c>
      <c r="J1733">
        <v>136385.21916543599</v>
      </c>
      <c r="K1733">
        <v>131800.58186854</v>
      </c>
      <c r="L1733">
        <v>108984.203125</v>
      </c>
      <c r="M1733">
        <v>95461.324180059106</v>
      </c>
      <c r="N1733">
        <v>30249.9028455882</v>
      </c>
      <c r="O1733" t="s">
        <v>732</v>
      </c>
      <c r="P1733" t="s">
        <v>732</v>
      </c>
      <c r="Q1733" t="s">
        <v>732</v>
      </c>
    </row>
    <row r="1734" spans="1:17" x14ac:dyDescent="0.35">
      <c r="A1734" t="s">
        <v>154</v>
      </c>
      <c r="B1734" t="s">
        <v>8887</v>
      </c>
      <c r="C1734" t="s">
        <v>8888</v>
      </c>
      <c r="D1734">
        <v>1E-3</v>
      </c>
      <c r="E1734">
        <v>8</v>
      </c>
      <c r="F1734">
        <v>2</v>
      </c>
      <c r="G1734">
        <v>2</v>
      </c>
      <c r="H1734">
        <v>2</v>
      </c>
      <c r="I1734">
        <v>248</v>
      </c>
      <c r="J1734">
        <v>91292.520079041395</v>
      </c>
      <c r="K1734">
        <v>147991.518502711</v>
      </c>
      <c r="L1734">
        <v>124406.01953125</v>
      </c>
      <c r="M1734">
        <v>116132.51421386799</v>
      </c>
      <c r="N1734" t="s">
        <v>732</v>
      </c>
      <c r="O1734" t="s">
        <v>732</v>
      </c>
      <c r="P1734" t="s">
        <v>732</v>
      </c>
      <c r="Q1734" t="s">
        <v>732</v>
      </c>
    </row>
    <row r="1735" spans="1:17" x14ac:dyDescent="0.35">
      <c r="A1735" t="s">
        <v>154</v>
      </c>
      <c r="B1735" t="s">
        <v>8889</v>
      </c>
      <c r="C1735" t="s">
        <v>8890</v>
      </c>
      <c r="D1735">
        <v>1E-3</v>
      </c>
      <c r="E1735">
        <v>14</v>
      </c>
      <c r="F1735">
        <v>3</v>
      </c>
      <c r="G1735">
        <v>4</v>
      </c>
      <c r="H1735">
        <v>3</v>
      </c>
      <c r="I1735">
        <v>222</v>
      </c>
      <c r="J1735">
        <v>65936.950620422096</v>
      </c>
      <c r="K1735">
        <v>105150.944437764</v>
      </c>
      <c r="L1735">
        <v>92507.5703125</v>
      </c>
      <c r="M1735">
        <v>63632.7608774287</v>
      </c>
      <c r="N1735">
        <v>32849.181648456601</v>
      </c>
      <c r="O1735">
        <v>11689.794466150701</v>
      </c>
      <c r="P1735" t="s">
        <v>732</v>
      </c>
      <c r="Q1735" t="s">
        <v>732</v>
      </c>
    </row>
    <row r="1736" spans="1:17" x14ac:dyDescent="0.35">
      <c r="A1736" t="s">
        <v>154</v>
      </c>
      <c r="B1736" t="s">
        <v>8891</v>
      </c>
      <c r="C1736" t="s">
        <v>8892</v>
      </c>
      <c r="D1736">
        <v>1E-3</v>
      </c>
      <c r="E1736">
        <v>9</v>
      </c>
      <c r="F1736">
        <v>1</v>
      </c>
      <c r="G1736">
        <v>1</v>
      </c>
      <c r="H1736">
        <v>1</v>
      </c>
      <c r="I1736">
        <v>159</v>
      </c>
      <c r="J1736" t="s">
        <v>732</v>
      </c>
      <c r="K1736" t="s">
        <v>732</v>
      </c>
      <c r="L1736" t="s">
        <v>732</v>
      </c>
      <c r="M1736" t="s">
        <v>732</v>
      </c>
      <c r="N1736" t="s">
        <v>732</v>
      </c>
      <c r="O1736" t="s">
        <v>732</v>
      </c>
      <c r="P1736" t="s">
        <v>732</v>
      </c>
      <c r="Q1736" t="s">
        <v>732</v>
      </c>
    </row>
    <row r="1737" spans="1:17" x14ac:dyDescent="0.35">
      <c r="A1737" t="s">
        <v>154</v>
      </c>
      <c r="B1737" t="s">
        <v>8893</v>
      </c>
      <c r="C1737" t="s">
        <v>8894</v>
      </c>
      <c r="D1737">
        <v>1E-3</v>
      </c>
      <c r="E1737">
        <v>13</v>
      </c>
      <c r="F1737">
        <v>1</v>
      </c>
      <c r="G1737">
        <v>3</v>
      </c>
      <c r="H1737">
        <v>1</v>
      </c>
      <c r="I1737">
        <v>120</v>
      </c>
      <c r="J1737" t="s">
        <v>732</v>
      </c>
      <c r="K1737" t="s">
        <v>732</v>
      </c>
      <c r="L1737" t="s">
        <v>732</v>
      </c>
      <c r="M1737" t="s">
        <v>732</v>
      </c>
      <c r="N1737" t="s">
        <v>732</v>
      </c>
      <c r="O1737" t="s">
        <v>732</v>
      </c>
      <c r="P1737" t="s">
        <v>732</v>
      </c>
      <c r="Q1737" t="s">
        <v>732</v>
      </c>
    </row>
    <row r="1738" spans="1:17" x14ac:dyDescent="0.35">
      <c r="A1738" t="s">
        <v>154</v>
      </c>
      <c r="B1738" t="s">
        <v>8895</v>
      </c>
      <c r="C1738" t="s">
        <v>8896</v>
      </c>
      <c r="D1738">
        <v>1E-3</v>
      </c>
      <c r="E1738">
        <v>27</v>
      </c>
      <c r="F1738">
        <v>1</v>
      </c>
      <c r="G1738">
        <v>3</v>
      </c>
      <c r="H1738">
        <v>1</v>
      </c>
      <c r="I1738">
        <v>74</v>
      </c>
      <c r="J1738" t="s">
        <v>732</v>
      </c>
      <c r="K1738" t="s">
        <v>732</v>
      </c>
      <c r="L1738" t="s">
        <v>732</v>
      </c>
      <c r="M1738" t="s">
        <v>732</v>
      </c>
      <c r="N1738" t="s">
        <v>732</v>
      </c>
      <c r="O1738" t="s">
        <v>732</v>
      </c>
      <c r="P1738" t="s">
        <v>732</v>
      </c>
      <c r="Q1738" t="s">
        <v>732</v>
      </c>
    </row>
    <row r="1739" spans="1:17" x14ac:dyDescent="0.35">
      <c r="A1739" t="s">
        <v>154</v>
      </c>
      <c r="B1739" t="s">
        <v>8897</v>
      </c>
      <c r="C1739" t="s">
        <v>8898</v>
      </c>
      <c r="D1739">
        <v>1E-3</v>
      </c>
      <c r="E1739">
        <v>6</v>
      </c>
      <c r="F1739">
        <v>2</v>
      </c>
      <c r="G1739">
        <v>4</v>
      </c>
      <c r="H1739">
        <v>2</v>
      </c>
      <c r="I1739">
        <v>390</v>
      </c>
      <c r="J1739" t="s">
        <v>732</v>
      </c>
      <c r="K1739" t="s">
        <v>732</v>
      </c>
      <c r="L1739" t="s">
        <v>732</v>
      </c>
      <c r="M1739" t="s">
        <v>732</v>
      </c>
      <c r="N1739" t="s">
        <v>732</v>
      </c>
      <c r="O1739" t="s">
        <v>732</v>
      </c>
      <c r="P1739" t="s">
        <v>732</v>
      </c>
      <c r="Q1739" t="s">
        <v>732</v>
      </c>
    </row>
    <row r="1740" spans="1:17" x14ac:dyDescent="0.35">
      <c r="A1740" t="s">
        <v>154</v>
      </c>
      <c r="B1740" t="s">
        <v>8899</v>
      </c>
      <c r="C1740" t="s">
        <v>8900</v>
      </c>
      <c r="D1740">
        <v>1E-3</v>
      </c>
      <c r="E1740">
        <v>10</v>
      </c>
      <c r="F1740">
        <v>2</v>
      </c>
      <c r="G1740">
        <v>4</v>
      </c>
      <c r="H1740">
        <v>2</v>
      </c>
      <c r="I1740">
        <v>175</v>
      </c>
      <c r="J1740">
        <v>108702.053385679</v>
      </c>
      <c r="K1740">
        <v>93999.976818512907</v>
      </c>
      <c r="L1740">
        <v>78051.5625</v>
      </c>
      <c r="M1740" t="s">
        <v>732</v>
      </c>
      <c r="N1740">
        <v>25056.2860278841</v>
      </c>
      <c r="O1740">
        <v>50843.463574804802</v>
      </c>
      <c r="P1740" t="s">
        <v>732</v>
      </c>
      <c r="Q1740" t="s">
        <v>732</v>
      </c>
    </row>
    <row r="1741" spans="1:17" x14ac:dyDescent="0.35">
      <c r="A1741" t="s">
        <v>154</v>
      </c>
      <c r="B1741" t="s">
        <v>8901</v>
      </c>
      <c r="C1741" t="s">
        <v>8902</v>
      </c>
      <c r="D1741">
        <v>1E-3</v>
      </c>
      <c r="E1741">
        <v>14</v>
      </c>
      <c r="F1741">
        <v>2</v>
      </c>
      <c r="G1741">
        <v>4</v>
      </c>
      <c r="H1741">
        <v>2</v>
      </c>
      <c r="I1741">
        <v>132</v>
      </c>
      <c r="J1741">
        <v>61490.004021938497</v>
      </c>
      <c r="K1741">
        <v>58003.951063343098</v>
      </c>
      <c r="L1741">
        <v>76932.984375</v>
      </c>
      <c r="M1741">
        <v>39073.272848979002</v>
      </c>
      <c r="N1741" t="s">
        <v>732</v>
      </c>
      <c r="O1741" t="s">
        <v>732</v>
      </c>
      <c r="P1741">
        <v>30829.056614422301</v>
      </c>
      <c r="Q1741" t="s">
        <v>732</v>
      </c>
    </row>
    <row r="1742" spans="1:17" x14ac:dyDescent="0.35">
      <c r="A1742" t="s">
        <v>154</v>
      </c>
      <c r="B1742" t="s">
        <v>8903</v>
      </c>
      <c r="C1742" t="s">
        <v>8904</v>
      </c>
      <c r="D1742">
        <v>1E-3</v>
      </c>
      <c r="E1742">
        <v>16</v>
      </c>
      <c r="F1742">
        <v>2</v>
      </c>
      <c r="G1742">
        <v>6</v>
      </c>
      <c r="H1742">
        <v>2</v>
      </c>
      <c r="I1742">
        <v>122</v>
      </c>
      <c r="J1742">
        <v>73133.211070698206</v>
      </c>
      <c r="K1742">
        <v>65622.538059772807</v>
      </c>
      <c r="L1742">
        <v>48003.73046875</v>
      </c>
      <c r="M1742">
        <v>56909.843570107099</v>
      </c>
      <c r="N1742">
        <v>49395.182958457197</v>
      </c>
      <c r="O1742">
        <v>111437.172557582</v>
      </c>
      <c r="P1742">
        <v>36572.061721976497</v>
      </c>
      <c r="Q1742" t="s">
        <v>732</v>
      </c>
    </row>
    <row r="1743" spans="1:17" x14ac:dyDescent="0.35">
      <c r="A1743" t="s">
        <v>154</v>
      </c>
      <c r="B1743" t="s">
        <v>8905</v>
      </c>
      <c r="C1743" t="s">
        <v>8906</v>
      </c>
      <c r="D1743">
        <v>1E-3</v>
      </c>
      <c r="E1743">
        <v>6</v>
      </c>
      <c r="F1743">
        <v>2</v>
      </c>
      <c r="G1743">
        <v>2</v>
      </c>
      <c r="H1743">
        <v>2</v>
      </c>
      <c r="I1743">
        <v>327</v>
      </c>
      <c r="J1743" t="s">
        <v>732</v>
      </c>
      <c r="K1743" t="s">
        <v>732</v>
      </c>
      <c r="L1743" t="s">
        <v>732</v>
      </c>
      <c r="M1743" t="s">
        <v>732</v>
      </c>
      <c r="N1743" t="s">
        <v>732</v>
      </c>
      <c r="O1743" t="s">
        <v>732</v>
      </c>
      <c r="P1743" t="s">
        <v>732</v>
      </c>
      <c r="Q1743" t="s">
        <v>732</v>
      </c>
    </row>
    <row r="1744" spans="1:17" x14ac:dyDescent="0.35">
      <c r="A1744" t="s">
        <v>154</v>
      </c>
      <c r="B1744" t="s">
        <v>8907</v>
      </c>
      <c r="C1744" t="s">
        <v>8908</v>
      </c>
      <c r="D1744">
        <v>1E-3</v>
      </c>
      <c r="E1744">
        <v>9</v>
      </c>
      <c r="F1744">
        <v>3</v>
      </c>
      <c r="G1744">
        <v>3</v>
      </c>
      <c r="H1744">
        <v>3</v>
      </c>
      <c r="I1744">
        <v>370</v>
      </c>
      <c r="J1744">
        <v>29026.265628904799</v>
      </c>
      <c r="K1744">
        <v>51299.4111408268</v>
      </c>
      <c r="L1744">
        <v>40651.9296875</v>
      </c>
      <c r="M1744">
        <v>31075.633911581401</v>
      </c>
      <c r="N1744" t="s">
        <v>732</v>
      </c>
      <c r="O1744" t="s">
        <v>732</v>
      </c>
      <c r="P1744" t="s">
        <v>732</v>
      </c>
      <c r="Q1744" t="s">
        <v>732</v>
      </c>
    </row>
    <row r="1745" spans="1:17" x14ac:dyDescent="0.35">
      <c r="A1745" t="s">
        <v>154</v>
      </c>
      <c r="B1745" t="s">
        <v>8909</v>
      </c>
      <c r="C1745" t="s">
        <v>8910</v>
      </c>
      <c r="D1745">
        <v>1E-3</v>
      </c>
      <c r="E1745">
        <v>18</v>
      </c>
      <c r="F1745">
        <v>1</v>
      </c>
      <c r="G1745">
        <v>4</v>
      </c>
      <c r="H1745">
        <v>1</v>
      </c>
      <c r="I1745">
        <v>94</v>
      </c>
      <c r="J1745" t="s">
        <v>732</v>
      </c>
      <c r="K1745" t="s">
        <v>732</v>
      </c>
      <c r="L1745" t="s">
        <v>732</v>
      </c>
      <c r="M1745" t="s">
        <v>732</v>
      </c>
      <c r="N1745" t="s">
        <v>732</v>
      </c>
      <c r="O1745" t="s">
        <v>732</v>
      </c>
      <c r="P1745" t="s">
        <v>732</v>
      </c>
      <c r="Q1745" t="s">
        <v>732</v>
      </c>
    </row>
    <row r="1746" spans="1:17" x14ac:dyDescent="0.35">
      <c r="A1746" t="s">
        <v>154</v>
      </c>
      <c r="B1746" t="s">
        <v>8911</v>
      </c>
      <c r="C1746" t="s">
        <v>8912</v>
      </c>
      <c r="D1746">
        <v>1E-3</v>
      </c>
      <c r="E1746">
        <v>5</v>
      </c>
      <c r="F1746">
        <v>2</v>
      </c>
      <c r="G1746">
        <v>2</v>
      </c>
      <c r="H1746">
        <v>2</v>
      </c>
      <c r="I1746">
        <v>389</v>
      </c>
      <c r="J1746" t="s">
        <v>732</v>
      </c>
      <c r="K1746">
        <v>10982.8410302722</v>
      </c>
      <c r="L1746">
        <v>13855.939453125</v>
      </c>
      <c r="M1746">
        <v>11110.2364133638</v>
      </c>
      <c r="N1746">
        <v>186189.27338762899</v>
      </c>
      <c r="O1746">
        <v>103416.825649608</v>
      </c>
      <c r="P1746">
        <v>362331.41546694201</v>
      </c>
      <c r="Q1746">
        <v>143703.06410985999</v>
      </c>
    </row>
    <row r="1747" spans="1:17" x14ac:dyDescent="0.35">
      <c r="A1747" t="s">
        <v>154</v>
      </c>
      <c r="B1747" t="s">
        <v>8913</v>
      </c>
      <c r="C1747" t="s">
        <v>8914</v>
      </c>
      <c r="D1747">
        <v>1E-3</v>
      </c>
      <c r="E1747">
        <v>5</v>
      </c>
      <c r="F1747">
        <v>2</v>
      </c>
      <c r="G1747">
        <v>2</v>
      </c>
      <c r="H1747">
        <v>2</v>
      </c>
      <c r="I1747">
        <v>431</v>
      </c>
      <c r="J1747" t="s">
        <v>732</v>
      </c>
      <c r="K1747" t="s">
        <v>732</v>
      </c>
      <c r="L1747" t="s">
        <v>732</v>
      </c>
      <c r="M1747" t="s">
        <v>732</v>
      </c>
      <c r="N1747" t="s">
        <v>732</v>
      </c>
      <c r="O1747" t="s">
        <v>732</v>
      </c>
      <c r="P1747" t="s">
        <v>732</v>
      </c>
      <c r="Q1747" t="s">
        <v>732</v>
      </c>
    </row>
    <row r="1748" spans="1:17" x14ac:dyDescent="0.35">
      <c r="A1748" t="s">
        <v>154</v>
      </c>
      <c r="B1748" t="s">
        <v>8915</v>
      </c>
      <c r="C1748" t="s">
        <v>8916</v>
      </c>
      <c r="D1748">
        <v>1E-3</v>
      </c>
      <c r="E1748">
        <v>7</v>
      </c>
      <c r="F1748">
        <v>1</v>
      </c>
      <c r="G1748">
        <v>15</v>
      </c>
      <c r="H1748">
        <v>1</v>
      </c>
      <c r="I1748">
        <v>150</v>
      </c>
      <c r="J1748">
        <v>1622179.65864555</v>
      </c>
      <c r="K1748">
        <v>1619806.7407053399</v>
      </c>
      <c r="L1748">
        <v>1491112.75</v>
      </c>
      <c r="M1748">
        <v>1447219.2440283799</v>
      </c>
      <c r="N1748">
        <v>891585.22315588803</v>
      </c>
      <c r="O1748">
        <v>651519.59931026795</v>
      </c>
      <c r="P1748" t="s">
        <v>732</v>
      </c>
      <c r="Q1748">
        <v>212081.577090698</v>
      </c>
    </row>
    <row r="1749" spans="1:17" x14ac:dyDescent="0.35">
      <c r="A1749" t="s">
        <v>154</v>
      </c>
      <c r="B1749" t="s">
        <v>8917</v>
      </c>
      <c r="C1749" t="s">
        <v>8918</v>
      </c>
      <c r="D1749">
        <v>1E-3</v>
      </c>
      <c r="E1749">
        <v>3</v>
      </c>
      <c r="F1749">
        <v>1</v>
      </c>
      <c r="G1749">
        <v>2</v>
      </c>
      <c r="H1749">
        <v>1</v>
      </c>
      <c r="I1749">
        <v>606</v>
      </c>
      <c r="J1749">
        <v>35965.319294695699</v>
      </c>
      <c r="K1749">
        <v>34454.402033518199</v>
      </c>
      <c r="L1749">
        <v>35906.671875</v>
      </c>
      <c r="M1749" t="s">
        <v>732</v>
      </c>
      <c r="N1749" t="s">
        <v>732</v>
      </c>
      <c r="O1749" t="s">
        <v>732</v>
      </c>
      <c r="P1749" t="s">
        <v>732</v>
      </c>
      <c r="Q1749" t="s">
        <v>732</v>
      </c>
    </row>
    <row r="1750" spans="1:17" x14ac:dyDescent="0.35">
      <c r="A1750" t="s">
        <v>154</v>
      </c>
      <c r="B1750" t="s">
        <v>8919</v>
      </c>
      <c r="C1750" t="s">
        <v>8920</v>
      </c>
      <c r="D1750">
        <v>1E-3</v>
      </c>
      <c r="E1750">
        <v>14</v>
      </c>
      <c r="F1750">
        <v>1</v>
      </c>
      <c r="G1750">
        <v>1</v>
      </c>
      <c r="H1750">
        <v>1</v>
      </c>
      <c r="I1750">
        <v>185</v>
      </c>
      <c r="J1750" t="s">
        <v>732</v>
      </c>
      <c r="K1750" t="s">
        <v>732</v>
      </c>
      <c r="L1750" t="s">
        <v>732</v>
      </c>
      <c r="M1750" t="s">
        <v>732</v>
      </c>
      <c r="N1750" t="s">
        <v>732</v>
      </c>
      <c r="O1750" t="s">
        <v>732</v>
      </c>
      <c r="P1750" t="s">
        <v>732</v>
      </c>
      <c r="Q1750" t="s">
        <v>732</v>
      </c>
    </row>
    <row r="1751" spans="1:17" x14ac:dyDescent="0.35">
      <c r="A1751" t="s">
        <v>154</v>
      </c>
      <c r="B1751" t="s">
        <v>8921</v>
      </c>
      <c r="C1751" t="s">
        <v>8922</v>
      </c>
      <c r="D1751">
        <v>1E-3</v>
      </c>
      <c r="E1751">
        <v>9</v>
      </c>
      <c r="F1751">
        <v>2</v>
      </c>
      <c r="G1751">
        <v>4</v>
      </c>
      <c r="H1751">
        <v>2</v>
      </c>
      <c r="I1751">
        <v>265</v>
      </c>
      <c r="J1751">
        <v>63385.600571381401</v>
      </c>
      <c r="K1751">
        <v>47338.538779886498</v>
      </c>
      <c r="L1751">
        <v>56097.1953125</v>
      </c>
      <c r="M1751">
        <v>65502.608605382899</v>
      </c>
      <c r="N1751">
        <v>50177.699987729102</v>
      </c>
      <c r="O1751">
        <v>93897.764227057502</v>
      </c>
      <c r="P1751">
        <v>77792.450719106506</v>
      </c>
      <c r="Q1751" t="s">
        <v>732</v>
      </c>
    </row>
    <row r="1752" spans="1:17" x14ac:dyDescent="0.35">
      <c r="A1752" t="s">
        <v>154</v>
      </c>
      <c r="B1752" t="s">
        <v>8923</v>
      </c>
      <c r="C1752" t="s">
        <v>8924</v>
      </c>
      <c r="D1752">
        <v>1E-3</v>
      </c>
      <c r="E1752">
        <v>8</v>
      </c>
      <c r="F1752">
        <v>1</v>
      </c>
      <c r="G1752">
        <v>8</v>
      </c>
      <c r="H1752">
        <v>1</v>
      </c>
      <c r="I1752">
        <v>139</v>
      </c>
      <c r="J1752">
        <v>211702.57345235499</v>
      </c>
      <c r="K1752">
        <v>287118.76206927502</v>
      </c>
      <c r="L1752">
        <v>242424.6875</v>
      </c>
      <c r="M1752">
        <v>241566.44089507801</v>
      </c>
      <c r="N1752">
        <v>435710.79508666601</v>
      </c>
      <c r="O1752">
        <v>280657.53003657202</v>
      </c>
      <c r="P1752">
        <v>208890.21031632501</v>
      </c>
      <c r="Q1752">
        <v>89940.077667775899</v>
      </c>
    </row>
    <row r="1753" spans="1:17" x14ac:dyDescent="0.35">
      <c r="A1753" t="s">
        <v>154</v>
      </c>
      <c r="B1753" t="s">
        <v>8925</v>
      </c>
      <c r="C1753" t="s">
        <v>8926</v>
      </c>
      <c r="D1753">
        <v>1E-3</v>
      </c>
      <c r="E1753">
        <v>6</v>
      </c>
      <c r="F1753">
        <v>2</v>
      </c>
      <c r="G1753">
        <v>3</v>
      </c>
      <c r="H1753">
        <v>2</v>
      </c>
      <c r="I1753">
        <v>519</v>
      </c>
      <c r="J1753" t="s">
        <v>732</v>
      </c>
      <c r="K1753" t="s">
        <v>732</v>
      </c>
      <c r="L1753" t="s">
        <v>732</v>
      </c>
      <c r="M1753" t="s">
        <v>732</v>
      </c>
      <c r="N1753" t="s">
        <v>732</v>
      </c>
      <c r="O1753" t="s">
        <v>732</v>
      </c>
      <c r="P1753" t="s">
        <v>732</v>
      </c>
      <c r="Q1753" t="s">
        <v>732</v>
      </c>
    </row>
    <row r="1754" spans="1:17" x14ac:dyDescent="0.35">
      <c r="A1754" t="s">
        <v>154</v>
      </c>
      <c r="B1754" t="s">
        <v>452</v>
      </c>
      <c r="C1754" t="s">
        <v>8927</v>
      </c>
      <c r="D1754">
        <v>1E-3</v>
      </c>
      <c r="E1754">
        <v>9</v>
      </c>
      <c r="F1754">
        <v>1</v>
      </c>
      <c r="G1754">
        <v>4</v>
      </c>
      <c r="H1754">
        <v>1</v>
      </c>
      <c r="I1754">
        <v>162</v>
      </c>
      <c r="J1754">
        <v>71237.450986606593</v>
      </c>
      <c r="K1754">
        <v>121708.20775440399</v>
      </c>
      <c r="L1754">
        <v>70384.828125</v>
      </c>
      <c r="M1754">
        <v>78859.524289026202</v>
      </c>
      <c r="N1754">
        <v>31908.569921911501</v>
      </c>
      <c r="O1754">
        <v>147455.54016970799</v>
      </c>
      <c r="P1754">
        <v>20303.324159573101</v>
      </c>
      <c r="Q1754" t="s">
        <v>732</v>
      </c>
    </row>
    <row r="1755" spans="1:17" x14ac:dyDescent="0.35">
      <c r="A1755" t="s">
        <v>154</v>
      </c>
      <c r="B1755" t="s">
        <v>8928</v>
      </c>
      <c r="C1755" t="s">
        <v>8929</v>
      </c>
      <c r="D1755">
        <v>1E-3</v>
      </c>
      <c r="E1755">
        <v>4</v>
      </c>
      <c r="F1755">
        <v>2</v>
      </c>
      <c r="G1755">
        <v>3</v>
      </c>
      <c r="H1755">
        <v>2</v>
      </c>
      <c r="I1755">
        <v>394</v>
      </c>
      <c r="J1755" t="s">
        <v>732</v>
      </c>
      <c r="K1755" t="s">
        <v>732</v>
      </c>
      <c r="L1755" t="s">
        <v>732</v>
      </c>
      <c r="M1755" t="s">
        <v>732</v>
      </c>
      <c r="N1755" t="s">
        <v>732</v>
      </c>
      <c r="O1755" t="s">
        <v>732</v>
      </c>
      <c r="P1755" t="s">
        <v>732</v>
      </c>
      <c r="Q1755" t="s">
        <v>732</v>
      </c>
    </row>
    <row r="1756" spans="1:17" x14ac:dyDescent="0.35">
      <c r="A1756" t="s">
        <v>154</v>
      </c>
      <c r="B1756" t="s">
        <v>8930</v>
      </c>
      <c r="C1756" t="s">
        <v>8931</v>
      </c>
      <c r="D1756">
        <v>1E-3</v>
      </c>
      <c r="E1756">
        <v>7</v>
      </c>
      <c r="F1756">
        <v>2</v>
      </c>
      <c r="G1756">
        <v>4</v>
      </c>
      <c r="H1756">
        <v>2</v>
      </c>
      <c r="I1756">
        <v>261</v>
      </c>
      <c r="J1756">
        <v>37898.590138840998</v>
      </c>
      <c r="K1756">
        <v>40139.900116053301</v>
      </c>
      <c r="L1756">
        <v>45717.5</v>
      </c>
      <c r="M1756">
        <v>41630.079671123996</v>
      </c>
      <c r="N1756">
        <v>34741.152805819802</v>
      </c>
      <c r="O1756" t="s">
        <v>732</v>
      </c>
      <c r="P1756">
        <v>14650.4204779759</v>
      </c>
      <c r="Q1756" t="s">
        <v>732</v>
      </c>
    </row>
    <row r="1757" spans="1:17" x14ac:dyDescent="0.35">
      <c r="A1757" t="s">
        <v>154</v>
      </c>
      <c r="B1757" t="s">
        <v>8932</v>
      </c>
      <c r="C1757" t="s">
        <v>8933</v>
      </c>
      <c r="D1757">
        <v>1E-3</v>
      </c>
      <c r="E1757">
        <v>25</v>
      </c>
      <c r="F1757">
        <v>1</v>
      </c>
      <c r="G1757">
        <v>1</v>
      </c>
      <c r="H1757">
        <v>1</v>
      </c>
      <c r="I1757">
        <v>88</v>
      </c>
      <c r="J1757">
        <v>130537.342777645</v>
      </c>
      <c r="K1757">
        <v>10756.965783372099</v>
      </c>
      <c r="L1757">
        <v>76293.84375</v>
      </c>
      <c r="M1757">
        <v>85699.371055651907</v>
      </c>
      <c r="N1757" t="s">
        <v>732</v>
      </c>
      <c r="O1757" t="s">
        <v>732</v>
      </c>
      <c r="P1757">
        <v>66105.192528754895</v>
      </c>
      <c r="Q1757" t="s">
        <v>732</v>
      </c>
    </row>
    <row r="1758" spans="1:17" x14ac:dyDescent="0.35">
      <c r="A1758" t="s">
        <v>154</v>
      </c>
      <c r="B1758" t="s">
        <v>8934</v>
      </c>
      <c r="C1758" t="s">
        <v>8935</v>
      </c>
      <c r="D1758">
        <v>1E-3</v>
      </c>
      <c r="E1758">
        <v>16</v>
      </c>
      <c r="F1758">
        <v>1</v>
      </c>
      <c r="G1758">
        <v>3</v>
      </c>
      <c r="H1758">
        <v>1</v>
      </c>
      <c r="I1758">
        <v>83</v>
      </c>
      <c r="J1758">
        <v>130293.890790256</v>
      </c>
      <c r="K1758">
        <v>64568.958939553799</v>
      </c>
      <c r="L1758">
        <v>99066.4765625</v>
      </c>
      <c r="M1758">
        <v>54975.762150714501</v>
      </c>
      <c r="N1758">
        <v>115487.003403148</v>
      </c>
      <c r="O1758">
        <v>104259.277609458</v>
      </c>
      <c r="P1758">
        <v>77922.991668844596</v>
      </c>
      <c r="Q1758" t="s">
        <v>732</v>
      </c>
    </row>
    <row r="1759" spans="1:17" x14ac:dyDescent="0.35">
      <c r="A1759" t="s">
        <v>154</v>
      </c>
      <c r="B1759" t="s">
        <v>8936</v>
      </c>
      <c r="C1759" t="s">
        <v>8937</v>
      </c>
      <c r="D1759">
        <v>1E-3</v>
      </c>
      <c r="E1759">
        <v>10</v>
      </c>
      <c r="F1759">
        <v>2</v>
      </c>
      <c r="G1759">
        <v>4</v>
      </c>
      <c r="H1759">
        <v>2</v>
      </c>
      <c r="I1759">
        <v>281</v>
      </c>
      <c r="J1759">
        <v>247516.81228390799</v>
      </c>
      <c r="K1759">
        <v>312785.180548693</v>
      </c>
      <c r="L1759">
        <v>316918.00390625</v>
      </c>
      <c r="M1759">
        <v>300593.286349834</v>
      </c>
      <c r="N1759">
        <v>225382.367258118</v>
      </c>
      <c r="O1759">
        <v>234156.05490971101</v>
      </c>
      <c r="P1759">
        <v>295312.71672170598</v>
      </c>
      <c r="Q1759">
        <v>87226.478857486203</v>
      </c>
    </row>
    <row r="1760" spans="1:17" x14ac:dyDescent="0.35">
      <c r="A1760" t="s">
        <v>154</v>
      </c>
      <c r="B1760" t="s">
        <v>8938</v>
      </c>
      <c r="C1760" t="s">
        <v>8939</v>
      </c>
      <c r="D1760">
        <v>1E-3</v>
      </c>
      <c r="E1760">
        <v>5</v>
      </c>
      <c r="F1760">
        <v>2</v>
      </c>
      <c r="G1760">
        <v>3</v>
      </c>
      <c r="H1760">
        <v>2</v>
      </c>
      <c r="I1760">
        <v>311</v>
      </c>
      <c r="J1760">
        <v>60539.535533030699</v>
      </c>
      <c r="K1760">
        <v>54696.756785717298</v>
      </c>
      <c r="L1760">
        <v>60989.49609375</v>
      </c>
      <c r="M1760">
        <v>66233.657359831006</v>
      </c>
      <c r="N1760">
        <v>22234.813780513599</v>
      </c>
      <c r="O1760">
        <v>43176.401402953299</v>
      </c>
      <c r="P1760" t="s">
        <v>732</v>
      </c>
      <c r="Q1760">
        <v>15908.8339395109</v>
      </c>
    </row>
    <row r="1761" spans="1:17" x14ac:dyDescent="0.35">
      <c r="A1761" t="s">
        <v>154</v>
      </c>
      <c r="B1761" t="s">
        <v>8940</v>
      </c>
      <c r="C1761" t="s">
        <v>8941</v>
      </c>
      <c r="D1761">
        <v>2E-3</v>
      </c>
      <c r="E1761">
        <v>7</v>
      </c>
      <c r="F1761">
        <v>2</v>
      </c>
      <c r="G1761">
        <v>2</v>
      </c>
      <c r="H1761">
        <v>2</v>
      </c>
      <c r="I1761">
        <v>260</v>
      </c>
      <c r="J1761">
        <v>33301.508511902903</v>
      </c>
      <c r="K1761">
        <v>44400.288499011403</v>
      </c>
      <c r="L1761">
        <v>47210.77734375</v>
      </c>
      <c r="M1761">
        <v>29388.413763130899</v>
      </c>
      <c r="N1761">
        <v>44836.350451912003</v>
      </c>
      <c r="O1761">
        <v>43871.802373140701</v>
      </c>
      <c r="P1761" t="s">
        <v>732</v>
      </c>
      <c r="Q1761" t="s">
        <v>732</v>
      </c>
    </row>
    <row r="1762" spans="1:17" x14ac:dyDescent="0.35">
      <c r="A1762" t="s">
        <v>154</v>
      </c>
      <c r="B1762" t="s">
        <v>8942</v>
      </c>
      <c r="C1762" t="s">
        <v>8943</v>
      </c>
      <c r="D1762">
        <v>2E-3</v>
      </c>
      <c r="E1762">
        <v>8</v>
      </c>
      <c r="F1762">
        <v>2</v>
      </c>
      <c r="G1762">
        <v>4</v>
      </c>
      <c r="H1762">
        <v>2</v>
      </c>
      <c r="I1762">
        <v>309</v>
      </c>
      <c r="J1762">
        <v>47765.026447066302</v>
      </c>
      <c r="K1762">
        <v>53776.005084808203</v>
      </c>
      <c r="L1762">
        <v>63412.72265625</v>
      </c>
      <c r="M1762">
        <v>51100.990152631603</v>
      </c>
      <c r="N1762" t="s">
        <v>732</v>
      </c>
      <c r="O1762" t="s">
        <v>732</v>
      </c>
      <c r="P1762" t="s">
        <v>732</v>
      </c>
      <c r="Q1762" t="s">
        <v>732</v>
      </c>
    </row>
    <row r="1763" spans="1:17" x14ac:dyDescent="0.35">
      <c r="A1763" t="s">
        <v>154</v>
      </c>
      <c r="B1763" t="s">
        <v>8944</v>
      </c>
      <c r="C1763" t="s">
        <v>8945</v>
      </c>
      <c r="D1763">
        <v>2E-3</v>
      </c>
      <c r="E1763">
        <v>7</v>
      </c>
      <c r="F1763">
        <v>2</v>
      </c>
      <c r="G1763">
        <v>3</v>
      </c>
      <c r="H1763">
        <v>2</v>
      </c>
      <c r="I1763">
        <v>274</v>
      </c>
      <c r="J1763" t="s">
        <v>732</v>
      </c>
      <c r="K1763" t="s">
        <v>732</v>
      </c>
      <c r="L1763" t="s">
        <v>732</v>
      </c>
      <c r="M1763" t="s">
        <v>732</v>
      </c>
      <c r="N1763" t="s">
        <v>732</v>
      </c>
      <c r="O1763" t="s">
        <v>732</v>
      </c>
      <c r="P1763" t="s">
        <v>732</v>
      </c>
      <c r="Q1763" t="s">
        <v>732</v>
      </c>
    </row>
    <row r="1764" spans="1:17" x14ac:dyDescent="0.35">
      <c r="A1764" t="s">
        <v>154</v>
      </c>
      <c r="B1764" t="s">
        <v>8946</v>
      </c>
      <c r="C1764" t="s">
        <v>8947</v>
      </c>
      <c r="D1764">
        <v>2E-3</v>
      </c>
      <c r="E1764">
        <v>9</v>
      </c>
      <c r="F1764">
        <v>2</v>
      </c>
      <c r="G1764">
        <v>3</v>
      </c>
      <c r="H1764">
        <v>2</v>
      </c>
      <c r="I1764">
        <v>248</v>
      </c>
      <c r="J1764">
        <v>44159.833569285998</v>
      </c>
      <c r="K1764">
        <v>39779.089769164297</v>
      </c>
      <c r="L1764">
        <v>49599.73828125</v>
      </c>
      <c r="M1764">
        <v>38843.890053028597</v>
      </c>
      <c r="N1764">
        <v>8359.9606283324501</v>
      </c>
      <c r="O1764">
        <v>14587.968513772201</v>
      </c>
      <c r="P1764" t="s">
        <v>732</v>
      </c>
      <c r="Q1764" t="s">
        <v>732</v>
      </c>
    </row>
    <row r="1765" spans="1:17" x14ac:dyDescent="0.35">
      <c r="A1765" t="s">
        <v>154</v>
      </c>
      <c r="B1765" t="s">
        <v>8948</v>
      </c>
      <c r="C1765" t="s">
        <v>8949</v>
      </c>
      <c r="D1765">
        <v>2E-3</v>
      </c>
      <c r="E1765">
        <v>14</v>
      </c>
      <c r="F1765">
        <v>2</v>
      </c>
      <c r="G1765">
        <v>2</v>
      </c>
      <c r="H1765">
        <v>2</v>
      </c>
      <c r="I1765">
        <v>204</v>
      </c>
      <c r="J1765" t="s">
        <v>732</v>
      </c>
      <c r="K1765" t="s">
        <v>732</v>
      </c>
      <c r="L1765" t="s">
        <v>732</v>
      </c>
      <c r="M1765" t="s">
        <v>732</v>
      </c>
      <c r="N1765" t="s">
        <v>732</v>
      </c>
      <c r="O1765" t="s">
        <v>732</v>
      </c>
      <c r="P1765" t="s">
        <v>732</v>
      </c>
      <c r="Q1765" t="s">
        <v>732</v>
      </c>
    </row>
    <row r="1766" spans="1:17" x14ac:dyDescent="0.35">
      <c r="A1766" t="s">
        <v>154</v>
      </c>
      <c r="B1766" t="s">
        <v>8950</v>
      </c>
      <c r="C1766" t="s">
        <v>8951</v>
      </c>
      <c r="D1766">
        <v>2E-3</v>
      </c>
      <c r="E1766">
        <v>7</v>
      </c>
      <c r="F1766">
        <v>2</v>
      </c>
      <c r="G1766">
        <v>3</v>
      </c>
      <c r="H1766">
        <v>2</v>
      </c>
      <c r="I1766">
        <v>315</v>
      </c>
      <c r="J1766" t="s">
        <v>732</v>
      </c>
      <c r="K1766" t="s">
        <v>732</v>
      </c>
      <c r="L1766" t="s">
        <v>732</v>
      </c>
      <c r="M1766" t="s">
        <v>732</v>
      </c>
      <c r="N1766" t="s">
        <v>732</v>
      </c>
      <c r="O1766" t="s">
        <v>732</v>
      </c>
      <c r="P1766" t="s">
        <v>732</v>
      </c>
      <c r="Q1766" t="s">
        <v>732</v>
      </c>
    </row>
    <row r="1767" spans="1:17" x14ac:dyDescent="0.35">
      <c r="A1767" t="s">
        <v>154</v>
      </c>
      <c r="B1767" t="s">
        <v>8952</v>
      </c>
      <c r="C1767" t="s">
        <v>8953</v>
      </c>
      <c r="D1767">
        <v>2E-3</v>
      </c>
      <c r="E1767">
        <v>30</v>
      </c>
      <c r="F1767">
        <v>2</v>
      </c>
      <c r="G1767">
        <v>2</v>
      </c>
      <c r="H1767">
        <v>2</v>
      </c>
      <c r="I1767">
        <v>90</v>
      </c>
      <c r="J1767" t="s">
        <v>732</v>
      </c>
      <c r="K1767" t="s">
        <v>732</v>
      </c>
      <c r="L1767" t="s">
        <v>732</v>
      </c>
      <c r="M1767" t="s">
        <v>732</v>
      </c>
      <c r="N1767" t="s">
        <v>732</v>
      </c>
      <c r="O1767" t="s">
        <v>732</v>
      </c>
      <c r="P1767" t="s">
        <v>732</v>
      </c>
      <c r="Q1767" t="s">
        <v>732</v>
      </c>
    </row>
    <row r="1768" spans="1:17" x14ac:dyDescent="0.35">
      <c r="A1768" t="s">
        <v>154</v>
      </c>
      <c r="B1768" t="s">
        <v>8954</v>
      </c>
      <c r="C1768" t="s">
        <v>8955</v>
      </c>
      <c r="D1768">
        <v>2E-3</v>
      </c>
      <c r="E1768">
        <v>23</v>
      </c>
      <c r="F1768">
        <v>2</v>
      </c>
      <c r="G1768">
        <v>9</v>
      </c>
      <c r="H1768">
        <v>2</v>
      </c>
      <c r="I1768">
        <v>66</v>
      </c>
      <c r="J1768">
        <v>755584.45242817199</v>
      </c>
      <c r="K1768">
        <v>527394.78970791702</v>
      </c>
      <c r="L1768">
        <v>696913.25</v>
      </c>
      <c r="M1768">
        <v>879594.72185332503</v>
      </c>
      <c r="N1768">
        <v>264980.55665500899</v>
      </c>
      <c r="O1768">
        <v>189964.69083766799</v>
      </c>
      <c r="P1768">
        <v>849786.88574784901</v>
      </c>
      <c r="Q1768">
        <v>515821.57670749899</v>
      </c>
    </row>
    <row r="1769" spans="1:17" x14ac:dyDescent="0.35">
      <c r="A1769" t="s">
        <v>154</v>
      </c>
      <c r="B1769" t="s">
        <v>8956</v>
      </c>
      <c r="C1769" t="s">
        <v>8957</v>
      </c>
      <c r="D1769">
        <v>2E-3</v>
      </c>
      <c r="E1769">
        <v>3</v>
      </c>
      <c r="F1769">
        <v>1</v>
      </c>
      <c r="G1769">
        <v>3</v>
      </c>
      <c r="H1769">
        <v>1</v>
      </c>
      <c r="I1769">
        <v>367</v>
      </c>
      <c r="J1769">
        <v>199306.01338144901</v>
      </c>
      <c r="K1769">
        <v>164464.57190916399</v>
      </c>
      <c r="L1769">
        <v>165785.75</v>
      </c>
      <c r="M1769">
        <v>155612.51957787701</v>
      </c>
      <c r="N1769">
        <v>81329.137099367494</v>
      </c>
      <c r="O1769">
        <v>96719.720117544101</v>
      </c>
      <c r="P1769" t="s">
        <v>732</v>
      </c>
      <c r="Q1769" t="s">
        <v>732</v>
      </c>
    </row>
    <row r="1770" spans="1:17" x14ac:dyDescent="0.35">
      <c r="A1770" t="s">
        <v>154</v>
      </c>
      <c r="B1770" t="s">
        <v>8958</v>
      </c>
      <c r="C1770" t="s">
        <v>8959</v>
      </c>
      <c r="D1770">
        <v>2E-3</v>
      </c>
      <c r="E1770">
        <v>8</v>
      </c>
      <c r="F1770">
        <v>1</v>
      </c>
      <c r="G1770">
        <v>2</v>
      </c>
      <c r="H1770">
        <v>1</v>
      </c>
      <c r="I1770">
        <v>223</v>
      </c>
      <c r="J1770" t="s">
        <v>732</v>
      </c>
      <c r="K1770">
        <v>50751.2092864812</v>
      </c>
      <c r="L1770" t="s">
        <v>732</v>
      </c>
      <c r="M1770" t="s">
        <v>732</v>
      </c>
      <c r="N1770" t="s">
        <v>732</v>
      </c>
      <c r="O1770" t="s">
        <v>732</v>
      </c>
      <c r="P1770" t="s">
        <v>732</v>
      </c>
      <c r="Q1770" t="s">
        <v>732</v>
      </c>
    </row>
    <row r="1771" spans="1:17" x14ac:dyDescent="0.35">
      <c r="A1771" t="s">
        <v>154</v>
      </c>
      <c r="B1771" t="s">
        <v>8960</v>
      </c>
      <c r="C1771" t="s">
        <v>8961</v>
      </c>
      <c r="D1771">
        <v>2E-3</v>
      </c>
      <c r="E1771">
        <v>3</v>
      </c>
      <c r="F1771">
        <v>2</v>
      </c>
      <c r="G1771">
        <v>6</v>
      </c>
      <c r="H1771">
        <v>2</v>
      </c>
      <c r="I1771">
        <v>604</v>
      </c>
      <c r="J1771">
        <v>76802.627071311596</v>
      </c>
      <c r="K1771">
        <v>73355.646641377796</v>
      </c>
      <c r="L1771">
        <v>226285.6015625</v>
      </c>
      <c r="M1771" t="s">
        <v>732</v>
      </c>
      <c r="N1771">
        <v>99590.149404861499</v>
      </c>
      <c r="O1771">
        <v>112971.224418749</v>
      </c>
      <c r="P1771">
        <v>208419.932752692</v>
      </c>
      <c r="Q1771">
        <v>89342.972884342002</v>
      </c>
    </row>
    <row r="1772" spans="1:17" x14ac:dyDescent="0.35">
      <c r="A1772" t="s">
        <v>154</v>
      </c>
      <c r="B1772" t="s">
        <v>8962</v>
      </c>
      <c r="C1772" t="s">
        <v>8963</v>
      </c>
      <c r="D1772">
        <v>2E-3</v>
      </c>
      <c r="E1772">
        <v>4</v>
      </c>
      <c r="F1772">
        <v>1</v>
      </c>
      <c r="G1772">
        <v>2</v>
      </c>
      <c r="H1772">
        <v>1</v>
      </c>
      <c r="I1772">
        <v>270</v>
      </c>
      <c r="J1772" t="s">
        <v>732</v>
      </c>
      <c r="K1772" t="s">
        <v>732</v>
      </c>
      <c r="L1772" t="s">
        <v>732</v>
      </c>
      <c r="M1772" t="s">
        <v>732</v>
      </c>
      <c r="N1772" t="s">
        <v>732</v>
      </c>
      <c r="O1772" t="s">
        <v>732</v>
      </c>
      <c r="P1772" t="s">
        <v>732</v>
      </c>
      <c r="Q1772" t="s">
        <v>732</v>
      </c>
    </row>
    <row r="1773" spans="1:17" x14ac:dyDescent="0.35">
      <c r="A1773" t="s">
        <v>154</v>
      </c>
      <c r="B1773" t="s">
        <v>8964</v>
      </c>
      <c r="C1773" t="s">
        <v>8965</v>
      </c>
      <c r="D1773">
        <v>2E-3</v>
      </c>
      <c r="E1773">
        <v>15</v>
      </c>
      <c r="F1773">
        <v>1</v>
      </c>
      <c r="G1773">
        <v>5</v>
      </c>
      <c r="H1773">
        <v>1</v>
      </c>
      <c r="I1773">
        <v>125</v>
      </c>
      <c r="J1773">
        <v>94379.535535701405</v>
      </c>
      <c r="K1773">
        <v>65750.591825637501</v>
      </c>
      <c r="L1773">
        <v>91412.140625</v>
      </c>
      <c r="M1773">
        <v>58644.632506538401</v>
      </c>
      <c r="N1773" t="s">
        <v>732</v>
      </c>
      <c r="O1773" t="s">
        <v>732</v>
      </c>
      <c r="P1773" t="s">
        <v>732</v>
      </c>
      <c r="Q1773" t="s">
        <v>732</v>
      </c>
    </row>
    <row r="1774" spans="1:17" x14ac:dyDescent="0.35">
      <c r="A1774" t="s">
        <v>154</v>
      </c>
      <c r="B1774" t="s">
        <v>8966</v>
      </c>
      <c r="C1774" t="s">
        <v>8967</v>
      </c>
      <c r="D1774">
        <v>2E-3</v>
      </c>
      <c r="E1774">
        <v>21</v>
      </c>
      <c r="F1774">
        <v>2</v>
      </c>
      <c r="G1774">
        <v>3</v>
      </c>
      <c r="H1774">
        <v>2</v>
      </c>
      <c r="I1774">
        <v>146</v>
      </c>
      <c r="J1774">
        <v>138646.463858078</v>
      </c>
      <c r="K1774">
        <v>42820.314208506097</v>
      </c>
      <c r="L1774">
        <v>94942.015625</v>
      </c>
      <c r="M1774">
        <v>81762.317937812099</v>
      </c>
      <c r="N1774" t="s">
        <v>732</v>
      </c>
      <c r="O1774" t="s">
        <v>732</v>
      </c>
      <c r="P1774" t="s">
        <v>732</v>
      </c>
      <c r="Q1774" t="s">
        <v>732</v>
      </c>
    </row>
    <row r="1775" spans="1:17" x14ac:dyDescent="0.35">
      <c r="A1775" t="s">
        <v>154</v>
      </c>
      <c r="B1775" t="s">
        <v>8968</v>
      </c>
      <c r="C1775" t="s">
        <v>8969</v>
      </c>
      <c r="D1775">
        <v>2E-3</v>
      </c>
      <c r="E1775">
        <v>32</v>
      </c>
      <c r="F1775">
        <v>1</v>
      </c>
      <c r="G1775">
        <v>4</v>
      </c>
      <c r="H1775">
        <v>1</v>
      </c>
      <c r="I1775">
        <v>31</v>
      </c>
      <c r="J1775">
        <v>97327.973264160493</v>
      </c>
      <c r="K1775">
        <v>87411.167260370596</v>
      </c>
      <c r="L1775">
        <v>107523.9609375</v>
      </c>
      <c r="M1775">
        <v>97837.373158007496</v>
      </c>
      <c r="N1775" t="s">
        <v>732</v>
      </c>
      <c r="O1775" t="s">
        <v>732</v>
      </c>
      <c r="P1775" t="s">
        <v>732</v>
      </c>
      <c r="Q1775" t="s">
        <v>732</v>
      </c>
    </row>
    <row r="1776" spans="1:17" x14ac:dyDescent="0.35">
      <c r="A1776" t="s">
        <v>154</v>
      </c>
      <c r="B1776" t="s">
        <v>8970</v>
      </c>
      <c r="C1776" t="s">
        <v>8971</v>
      </c>
      <c r="D1776">
        <v>2E-3</v>
      </c>
      <c r="E1776">
        <v>13</v>
      </c>
      <c r="F1776">
        <v>1</v>
      </c>
      <c r="G1776">
        <v>3</v>
      </c>
      <c r="H1776">
        <v>1</v>
      </c>
      <c r="I1776">
        <v>84</v>
      </c>
      <c r="J1776">
        <v>50329.239518321498</v>
      </c>
      <c r="K1776" t="s">
        <v>732</v>
      </c>
      <c r="L1776">
        <v>33819.734375</v>
      </c>
      <c r="M1776">
        <v>45857.000930412498</v>
      </c>
      <c r="N1776" t="s">
        <v>732</v>
      </c>
      <c r="O1776" t="s">
        <v>732</v>
      </c>
      <c r="P1776" t="s">
        <v>732</v>
      </c>
      <c r="Q1776" t="s">
        <v>732</v>
      </c>
    </row>
    <row r="1777" spans="1:17" x14ac:dyDescent="0.35">
      <c r="A1777" t="s">
        <v>154</v>
      </c>
      <c r="B1777" t="s">
        <v>8972</v>
      </c>
      <c r="C1777" t="s">
        <v>8973</v>
      </c>
      <c r="D1777">
        <v>2E-3</v>
      </c>
      <c r="E1777">
        <v>5</v>
      </c>
      <c r="F1777">
        <v>2</v>
      </c>
      <c r="G1777">
        <v>4</v>
      </c>
      <c r="H1777">
        <v>2</v>
      </c>
      <c r="I1777">
        <v>431</v>
      </c>
      <c r="J1777">
        <v>20167.174649371798</v>
      </c>
      <c r="K1777">
        <v>28641.280428562099</v>
      </c>
      <c r="L1777">
        <v>30355.91015625</v>
      </c>
      <c r="M1777">
        <v>24482.735689935002</v>
      </c>
      <c r="N1777">
        <v>572197.83079327596</v>
      </c>
      <c r="O1777">
        <v>485790.76401753799</v>
      </c>
      <c r="P1777">
        <v>322332.37338265299</v>
      </c>
      <c r="Q1777">
        <v>48018.174624986197</v>
      </c>
    </row>
    <row r="1778" spans="1:17" x14ac:dyDescent="0.35">
      <c r="A1778" t="s">
        <v>154</v>
      </c>
      <c r="B1778" t="s">
        <v>8974</v>
      </c>
      <c r="C1778" t="s">
        <v>8975</v>
      </c>
      <c r="D1778">
        <v>2E-3</v>
      </c>
      <c r="E1778">
        <v>14</v>
      </c>
      <c r="F1778">
        <v>2</v>
      </c>
      <c r="G1778">
        <v>3</v>
      </c>
      <c r="H1778">
        <v>2</v>
      </c>
      <c r="I1778">
        <v>175</v>
      </c>
      <c r="J1778">
        <v>86531.323766410598</v>
      </c>
      <c r="K1778">
        <v>127996.42055997399</v>
      </c>
      <c r="L1778">
        <v>96091.875</v>
      </c>
      <c r="M1778">
        <v>56691.297546989197</v>
      </c>
      <c r="N1778" t="s">
        <v>732</v>
      </c>
      <c r="O1778" t="s">
        <v>732</v>
      </c>
      <c r="P1778" t="s">
        <v>732</v>
      </c>
      <c r="Q1778" t="s">
        <v>732</v>
      </c>
    </row>
    <row r="1779" spans="1:17" x14ac:dyDescent="0.35">
      <c r="A1779" t="s">
        <v>154</v>
      </c>
      <c r="B1779" t="s">
        <v>8976</v>
      </c>
      <c r="C1779" t="s">
        <v>8977</v>
      </c>
      <c r="D1779">
        <v>2E-3</v>
      </c>
      <c r="E1779">
        <v>7</v>
      </c>
      <c r="F1779">
        <v>2</v>
      </c>
      <c r="G1779">
        <v>2</v>
      </c>
      <c r="H1779">
        <v>2</v>
      </c>
      <c r="I1779">
        <v>356</v>
      </c>
      <c r="J1779">
        <v>35131.116275352098</v>
      </c>
      <c r="K1779">
        <v>26751.338785722299</v>
      </c>
      <c r="L1779">
        <v>36037.50390625</v>
      </c>
      <c r="M1779">
        <v>21546.766073214701</v>
      </c>
      <c r="N1779" t="s">
        <v>732</v>
      </c>
      <c r="O1779" t="s">
        <v>732</v>
      </c>
      <c r="P1779" t="s">
        <v>732</v>
      </c>
      <c r="Q1779" t="s">
        <v>732</v>
      </c>
    </row>
    <row r="1780" spans="1:17" x14ac:dyDescent="0.35">
      <c r="A1780" t="s">
        <v>154</v>
      </c>
      <c r="B1780" t="s">
        <v>8978</v>
      </c>
      <c r="C1780" t="s">
        <v>8979</v>
      </c>
      <c r="D1780">
        <v>2E-3</v>
      </c>
      <c r="E1780">
        <v>5</v>
      </c>
      <c r="F1780">
        <v>2</v>
      </c>
      <c r="G1780">
        <v>3</v>
      </c>
      <c r="H1780">
        <v>2</v>
      </c>
      <c r="I1780">
        <v>436</v>
      </c>
      <c r="J1780" t="s">
        <v>732</v>
      </c>
      <c r="K1780" t="s">
        <v>732</v>
      </c>
      <c r="L1780" t="s">
        <v>732</v>
      </c>
      <c r="M1780" t="s">
        <v>732</v>
      </c>
      <c r="N1780" t="s">
        <v>732</v>
      </c>
      <c r="O1780" t="s">
        <v>732</v>
      </c>
      <c r="P1780" t="s">
        <v>732</v>
      </c>
      <c r="Q1780" t="s">
        <v>732</v>
      </c>
    </row>
    <row r="1781" spans="1:17" x14ac:dyDescent="0.35">
      <c r="A1781" t="s">
        <v>154</v>
      </c>
      <c r="B1781" t="s">
        <v>8980</v>
      </c>
      <c r="C1781" t="s">
        <v>8981</v>
      </c>
      <c r="D1781">
        <v>2E-3</v>
      </c>
      <c r="E1781">
        <v>7</v>
      </c>
      <c r="F1781">
        <v>1</v>
      </c>
      <c r="G1781">
        <v>2</v>
      </c>
      <c r="H1781">
        <v>1</v>
      </c>
      <c r="I1781">
        <v>177</v>
      </c>
      <c r="J1781">
        <v>14033.403922387201</v>
      </c>
      <c r="K1781">
        <v>16368.1610793003</v>
      </c>
      <c r="L1781">
        <v>27682.9453125</v>
      </c>
      <c r="M1781">
        <v>17202.230475312601</v>
      </c>
      <c r="N1781">
        <v>398254.33385752601</v>
      </c>
      <c r="O1781">
        <v>153029.71607571701</v>
      </c>
      <c r="P1781">
        <v>187584.820888585</v>
      </c>
      <c r="Q1781">
        <v>29336.634741447098</v>
      </c>
    </row>
    <row r="1782" spans="1:17" x14ac:dyDescent="0.35">
      <c r="A1782" t="s">
        <v>154</v>
      </c>
      <c r="B1782" t="s">
        <v>8982</v>
      </c>
      <c r="C1782" t="s">
        <v>8983</v>
      </c>
      <c r="D1782">
        <v>2E-3</v>
      </c>
      <c r="E1782">
        <v>5</v>
      </c>
      <c r="F1782">
        <v>2</v>
      </c>
      <c r="G1782">
        <v>2</v>
      </c>
      <c r="H1782">
        <v>2</v>
      </c>
      <c r="I1782">
        <v>383</v>
      </c>
      <c r="J1782" t="s">
        <v>732</v>
      </c>
      <c r="K1782" t="s">
        <v>732</v>
      </c>
      <c r="L1782" t="s">
        <v>732</v>
      </c>
      <c r="M1782" t="s">
        <v>732</v>
      </c>
      <c r="N1782" t="s">
        <v>732</v>
      </c>
      <c r="O1782" t="s">
        <v>732</v>
      </c>
      <c r="P1782" t="s">
        <v>732</v>
      </c>
      <c r="Q1782" t="s">
        <v>732</v>
      </c>
    </row>
    <row r="1783" spans="1:17" x14ac:dyDescent="0.35">
      <c r="A1783" t="s">
        <v>154</v>
      </c>
      <c r="B1783" t="s">
        <v>8984</v>
      </c>
      <c r="C1783" t="s">
        <v>8985</v>
      </c>
      <c r="D1783">
        <v>2E-3</v>
      </c>
      <c r="E1783">
        <v>21</v>
      </c>
      <c r="F1783">
        <v>1</v>
      </c>
      <c r="G1783">
        <v>1</v>
      </c>
      <c r="H1783">
        <v>1</v>
      </c>
      <c r="I1783">
        <v>96</v>
      </c>
      <c r="J1783">
        <v>74521.773552194805</v>
      </c>
      <c r="K1783">
        <v>60866.073864435501</v>
      </c>
      <c r="L1783">
        <v>83809.8359375</v>
      </c>
      <c r="M1783">
        <v>75199.132827807203</v>
      </c>
      <c r="N1783" t="s">
        <v>732</v>
      </c>
      <c r="O1783" t="s">
        <v>732</v>
      </c>
      <c r="P1783" t="s">
        <v>732</v>
      </c>
      <c r="Q1783" t="s">
        <v>732</v>
      </c>
    </row>
    <row r="1784" spans="1:17" x14ac:dyDescent="0.35">
      <c r="A1784" t="s">
        <v>154</v>
      </c>
      <c r="B1784" t="s">
        <v>446</v>
      </c>
      <c r="C1784" t="s">
        <v>8986</v>
      </c>
      <c r="D1784">
        <v>2E-3</v>
      </c>
      <c r="E1784">
        <v>13</v>
      </c>
      <c r="F1784">
        <v>2</v>
      </c>
      <c r="G1784">
        <v>4</v>
      </c>
      <c r="H1784">
        <v>2</v>
      </c>
      <c r="I1784">
        <v>103</v>
      </c>
      <c r="J1784">
        <v>135549.88929015401</v>
      </c>
      <c r="K1784">
        <v>149512.32151486201</v>
      </c>
      <c r="L1784">
        <v>219641.015625</v>
      </c>
      <c r="M1784">
        <v>92778.668196155704</v>
      </c>
      <c r="N1784" t="s">
        <v>732</v>
      </c>
      <c r="O1784" t="s">
        <v>732</v>
      </c>
      <c r="P1784" t="s">
        <v>732</v>
      </c>
      <c r="Q1784" t="s">
        <v>732</v>
      </c>
    </row>
    <row r="1785" spans="1:17" x14ac:dyDescent="0.35">
      <c r="A1785" t="s">
        <v>154</v>
      </c>
      <c r="B1785" t="s">
        <v>8987</v>
      </c>
      <c r="C1785" t="s">
        <v>8988</v>
      </c>
      <c r="D1785">
        <v>2E-3</v>
      </c>
      <c r="E1785">
        <v>11</v>
      </c>
      <c r="F1785">
        <v>2</v>
      </c>
      <c r="G1785">
        <v>4</v>
      </c>
      <c r="H1785">
        <v>2</v>
      </c>
      <c r="I1785">
        <v>183</v>
      </c>
      <c r="J1785">
        <v>32438.229543059901</v>
      </c>
      <c r="K1785">
        <v>28548.4144300464</v>
      </c>
      <c r="L1785">
        <v>62014.03125</v>
      </c>
      <c r="M1785">
        <v>28800.2340869318</v>
      </c>
      <c r="N1785" t="s">
        <v>732</v>
      </c>
      <c r="O1785" t="s">
        <v>732</v>
      </c>
      <c r="P1785" t="s">
        <v>732</v>
      </c>
      <c r="Q1785" t="s">
        <v>732</v>
      </c>
    </row>
    <row r="1786" spans="1:17" x14ac:dyDescent="0.35">
      <c r="A1786" t="s">
        <v>154</v>
      </c>
      <c r="B1786" t="s">
        <v>8989</v>
      </c>
      <c r="C1786" t="s">
        <v>8990</v>
      </c>
      <c r="D1786">
        <v>2E-3</v>
      </c>
      <c r="E1786">
        <v>4</v>
      </c>
      <c r="F1786">
        <v>1</v>
      </c>
      <c r="G1786">
        <v>4</v>
      </c>
      <c r="H1786">
        <v>1</v>
      </c>
      <c r="I1786">
        <v>277</v>
      </c>
      <c r="J1786">
        <v>251420.68331100201</v>
      </c>
      <c r="K1786">
        <v>244269.752159667</v>
      </c>
      <c r="L1786">
        <v>234967.078125</v>
      </c>
      <c r="M1786">
        <v>133164.110633309</v>
      </c>
      <c r="N1786" t="s">
        <v>732</v>
      </c>
      <c r="O1786" t="s">
        <v>732</v>
      </c>
      <c r="P1786" t="s">
        <v>732</v>
      </c>
      <c r="Q1786" t="s">
        <v>732</v>
      </c>
    </row>
    <row r="1787" spans="1:17" x14ac:dyDescent="0.35">
      <c r="A1787" t="s">
        <v>154</v>
      </c>
      <c r="B1787" t="s">
        <v>8991</v>
      </c>
      <c r="C1787" t="s">
        <v>8992</v>
      </c>
      <c r="D1787">
        <v>2E-3</v>
      </c>
      <c r="E1787">
        <v>9</v>
      </c>
      <c r="F1787">
        <v>2</v>
      </c>
      <c r="G1787">
        <v>4</v>
      </c>
      <c r="H1787">
        <v>2</v>
      </c>
      <c r="I1787">
        <v>264</v>
      </c>
      <c r="J1787" t="s">
        <v>732</v>
      </c>
      <c r="K1787" t="s">
        <v>732</v>
      </c>
      <c r="L1787" t="s">
        <v>732</v>
      </c>
      <c r="M1787" t="s">
        <v>732</v>
      </c>
      <c r="N1787" t="s">
        <v>732</v>
      </c>
      <c r="O1787" t="s">
        <v>732</v>
      </c>
      <c r="P1787" t="s">
        <v>732</v>
      </c>
      <c r="Q1787" t="s">
        <v>732</v>
      </c>
    </row>
    <row r="1788" spans="1:17" x14ac:dyDescent="0.35">
      <c r="A1788" t="s">
        <v>154</v>
      </c>
      <c r="B1788" t="s">
        <v>8993</v>
      </c>
      <c r="C1788" t="s">
        <v>8994</v>
      </c>
      <c r="D1788">
        <v>2E-3</v>
      </c>
      <c r="E1788">
        <v>21</v>
      </c>
      <c r="F1788">
        <v>2</v>
      </c>
      <c r="G1788">
        <v>12</v>
      </c>
      <c r="H1788">
        <v>2</v>
      </c>
      <c r="I1788">
        <v>78</v>
      </c>
      <c r="J1788">
        <v>806451.57273755805</v>
      </c>
      <c r="K1788">
        <v>1046569.06135407</v>
      </c>
      <c r="L1788">
        <v>509251.96875</v>
      </c>
      <c r="M1788">
        <v>482813.37006045098</v>
      </c>
      <c r="N1788">
        <v>76115604.4104404</v>
      </c>
      <c r="O1788">
        <v>137490.797697634</v>
      </c>
      <c r="P1788">
        <v>1475681.93188217</v>
      </c>
      <c r="Q1788">
        <v>151003.20362849499</v>
      </c>
    </row>
    <row r="1789" spans="1:17" x14ac:dyDescent="0.35">
      <c r="A1789" t="s">
        <v>154</v>
      </c>
      <c r="B1789" t="s">
        <v>8995</v>
      </c>
      <c r="C1789" t="s">
        <v>8996</v>
      </c>
      <c r="D1789">
        <v>2E-3</v>
      </c>
      <c r="E1789">
        <v>6</v>
      </c>
      <c r="F1789">
        <v>2</v>
      </c>
      <c r="G1789">
        <v>2</v>
      </c>
      <c r="H1789">
        <v>2</v>
      </c>
      <c r="I1789">
        <v>344</v>
      </c>
      <c r="J1789">
        <v>40212.572200471201</v>
      </c>
      <c r="K1789">
        <v>44667.674555297097</v>
      </c>
      <c r="L1789">
        <v>50474.87109375</v>
      </c>
      <c r="M1789">
        <v>35933.312743494003</v>
      </c>
      <c r="N1789" t="s">
        <v>732</v>
      </c>
      <c r="O1789" t="s">
        <v>732</v>
      </c>
      <c r="P1789" t="s">
        <v>732</v>
      </c>
      <c r="Q1789" t="s">
        <v>732</v>
      </c>
    </row>
    <row r="1790" spans="1:17" x14ac:dyDescent="0.35">
      <c r="A1790" t="s">
        <v>154</v>
      </c>
      <c r="B1790" t="s">
        <v>8997</v>
      </c>
      <c r="C1790" t="s">
        <v>8998</v>
      </c>
      <c r="D1790">
        <v>2E-3</v>
      </c>
      <c r="E1790">
        <v>9</v>
      </c>
      <c r="F1790">
        <v>2</v>
      </c>
      <c r="G1790">
        <v>2</v>
      </c>
      <c r="H1790">
        <v>2</v>
      </c>
      <c r="I1790">
        <v>211</v>
      </c>
      <c r="J1790">
        <v>68475.734053798995</v>
      </c>
      <c r="K1790">
        <v>47462.110843214003</v>
      </c>
      <c r="L1790">
        <v>137487.8515625</v>
      </c>
      <c r="M1790">
        <v>40341.000722304801</v>
      </c>
      <c r="N1790" t="s">
        <v>732</v>
      </c>
      <c r="O1790" t="s">
        <v>732</v>
      </c>
      <c r="P1790" t="s">
        <v>732</v>
      </c>
      <c r="Q1790" t="s">
        <v>732</v>
      </c>
    </row>
    <row r="1791" spans="1:17" x14ac:dyDescent="0.35">
      <c r="A1791" t="s">
        <v>154</v>
      </c>
      <c r="B1791" t="s">
        <v>8999</v>
      </c>
      <c r="C1791" t="s">
        <v>9000</v>
      </c>
      <c r="D1791">
        <v>2E-3</v>
      </c>
      <c r="E1791">
        <v>3</v>
      </c>
      <c r="F1791">
        <v>2</v>
      </c>
      <c r="G1791">
        <v>2</v>
      </c>
      <c r="H1791">
        <v>2</v>
      </c>
      <c r="I1791">
        <v>559</v>
      </c>
      <c r="J1791">
        <v>23698.480528670301</v>
      </c>
      <c r="K1791">
        <v>26348.303118014701</v>
      </c>
      <c r="L1791">
        <v>28457.87109375</v>
      </c>
      <c r="M1791">
        <v>25989.838496869401</v>
      </c>
      <c r="N1791" t="s">
        <v>732</v>
      </c>
      <c r="O1791">
        <v>15972.722518512401</v>
      </c>
      <c r="P1791" t="s">
        <v>732</v>
      </c>
      <c r="Q1791" t="s">
        <v>732</v>
      </c>
    </row>
    <row r="1792" spans="1:17" x14ac:dyDescent="0.35">
      <c r="A1792" t="s">
        <v>154</v>
      </c>
      <c r="B1792" t="s">
        <v>9001</v>
      </c>
      <c r="C1792" t="s">
        <v>9002</v>
      </c>
      <c r="D1792">
        <v>2E-3</v>
      </c>
      <c r="E1792">
        <v>12</v>
      </c>
      <c r="F1792">
        <v>2</v>
      </c>
      <c r="G1792">
        <v>2</v>
      </c>
      <c r="H1792">
        <v>2</v>
      </c>
      <c r="I1792">
        <v>245</v>
      </c>
      <c r="J1792">
        <v>76358.409472696294</v>
      </c>
      <c r="K1792">
        <v>76360.662125435498</v>
      </c>
      <c r="L1792">
        <v>110086.263671875</v>
      </c>
      <c r="M1792">
        <v>49505.712462845499</v>
      </c>
      <c r="N1792" t="s">
        <v>732</v>
      </c>
      <c r="O1792" t="s">
        <v>732</v>
      </c>
      <c r="P1792" t="s">
        <v>732</v>
      </c>
      <c r="Q1792" t="s">
        <v>732</v>
      </c>
    </row>
    <row r="1793" spans="1:17" x14ac:dyDescent="0.35">
      <c r="A1793" t="s">
        <v>154</v>
      </c>
      <c r="B1793" t="s">
        <v>9003</v>
      </c>
      <c r="C1793" t="s">
        <v>9004</v>
      </c>
      <c r="D1793">
        <v>2E-3</v>
      </c>
      <c r="E1793">
        <v>10</v>
      </c>
      <c r="F1793">
        <v>2</v>
      </c>
      <c r="G1793">
        <v>3</v>
      </c>
      <c r="H1793">
        <v>2</v>
      </c>
      <c r="I1793">
        <v>209</v>
      </c>
      <c r="J1793">
        <v>53856.1376277909</v>
      </c>
      <c r="K1793">
        <v>84988.553502719602</v>
      </c>
      <c r="L1793">
        <v>101782.5390625</v>
      </c>
      <c r="M1793">
        <v>71124.358320697007</v>
      </c>
      <c r="N1793">
        <v>97109.025217156101</v>
      </c>
      <c r="O1793">
        <v>100280.680504699</v>
      </c>
      <c r="P1793">
        <v>48379.124789913403</v>
      </c>
      <c r="Q1793" t="s">
        <v>732</v>
      </c>
    </row>
    <row r="1794" spans="1:17" x14ac:dyDescent="0.35">
      <c r="A1794" t="s">
        <v>154</v>
      </c>
      <c r="B1794" t="s">
        <v>9005</v>
      </c>
      <c r="C1794" t="s">
        <v>9006</v>
      </c>
      <c r="D1794">
        <v>2E-3</v>
      </c>
      <c r="E1794">
        <v>8</v>
      </c>
      <c r="F1794">
        <v>1</v>
      </c>
      <c r="G1794">
        <v>4</v>
      </c>
      <c r="H1794">
        <v>1</v>
      </c>
      <c r="I1794">
        <v>135</v>
      </c>
      <c r="J1794">
        <v>172793.32640818501</v>
      </c>
      <c r="K1794">
        <v>190865.21106892099</v>
      </c>
      <c r="L1794">
        <v>209224.96875</v>
      </c>
      <c r="M1794">
        <v>142878.13108137701</v>
      </c>
      <c r="N1794">
        <v>85868.199440597702</v>
      </c>
      <c r="O1794">
        <v>66813.505595578696</v>
      </c>
      <c r="P1794">
        <v>54760.067368522301</v>
      </c>
      <c r="Q1794" t="s">
        <v>732</v>
      </c>
    </row>
    <row r="1795" spans="1:17" x14ac:dyDescent="0.35">
      <c r="A1795" t="s">
        <v>154</v>
      </c>
      <c r="B1795" t="s">
        <v>9007</v>
      </c>
      <c r="C1795" t="s">
        <v>9008</v>
      </c>
      <c r="D1795">
        <v>2E-3</v>
      </c>
      <c r="E1795">
        <v>6</v>
      </c>
      <c r="F1795">
        <v>1</v>
      </c>
      <c r="G1795">
        <v>12</v>
      </c>
      <c r="H1795">
        <v>1</v>
      </c>
      <c r="I1795">
        <v>159</v>
      </c>
      <c r="J1795" t="s">
        <v>732</v>
      </c>
      <c r="K1795" t="s">
        <v>732</v>
      </c>
      <c r="L1795">
        <v>263107.4375</v>
      </c>
      <c r="M1795">
        <v>170163.308590214</v>
      </c>
      <c r="N1795" t="s">
        <v>732</v>
      </c>
      <c r="O1795" t="s">
        <v>732</v>
      </c>
      <c r="P1795" t="s">
        <v>732</v>
      </c>
      <c r="Q1795">
        <v>72888.311168975401</v>
      </c>
    </row>
    <row r="1796" spans="1:17" x14ac:dyDescent="0.35">
      <c r="A1796" t="s">
        <v>154</v>
      </c>
      <c r="B1796" t="s">
        <v>9009</v>
      </c>
      <c r="C1796" t="s">
        <v>9010</v>
      </c>
      <c r="D1796">
        <v>2E-3</v>
      </c>
      <c r="E1796">
        <v>2</v>
      </c>
      <c r="F1796">
        <v>1</v>
      </c>
      <c r="G1796">
        <v>4</v>
      </c>
      <c r="H1796">
        <v>1</v>
      </c>
      <c r="I1796">
        <v>394</v>
      </c>
      <c r="J1796" t="s">
        <v>732</v>
      </c>
      <c r="K1796" t="s">
        <v>732</v>
      </c>
      <c r="L1796" t="s">
        <v>732</v>
      </c>
      <c r="M1796" t="s">
        <v>732</v>
      </c>
      <c r="N1796" t="s">
        <v>732</v>
      </c>
      <c r="O1796" t="s">
        <v>732</v>
      </c>
      <c r="P1796" t="s">
        <v>732</v>
      </c>
      <c r="Q1796" t="s">
        <v>732</v>
      </c>
    </row>
    <row r="1797" spans="1:17" x14ac:dyDescent="0.35">
      <c r="A1797" t="s">
        <v>154</v>
      </c>
      <c r="B1797" t="s">
        <v>9011</v>
      </c>
      <c r="C1797" t="s">
        <v>9012</v>
      </c>
      <c r="D1797">
        <v>2E-3</v>
      </c>
      <c r="E1797">
        <v>10</v>
      </c>
      <c r="F1797">
        <v>1</v>
      </c>
      <c r="G1797">
        <v>4</v>
      </c>
      <c r="H1797">
        <v>1</v>
      </c>
      <c r="I1797">
        <v>114</v>
      </c>
      <c r="J1797">
        <v>407382.92146218597</v>
      </c>
      <c r="K1797">
        <v>278370.540180084</v>
      </c>
      <c r="L1797">
        <v>295595.8125</v>
      </c>
      <c r="M1797">
        <v>275756.018373709</v>
      </c>
      <c r="N1797" t="s">
        <v>732</v>
      </c>
      <c r="O1797" t="s">
        <v>732</v>
      </c>
      <c r="P1797" t="s">
        <v>732</v>
      </c>
      <c r="Q1797" t="s">
        <v>732</v>
      </c>
    </row>
    <row r="1798" spans="1:17" x14ac:dyDescent="0.35">
      <c r="A1798" t="s">
        <v>154</v>
      </c>
      <c r="B1798" t="s">
        <v>9013</v>
      </c>
      <c r="C1798" t="s">
        <v>9014</v>
      </c>
      <c r="D1798">
        <v>2E-3</v>
      </c>
      <c r="E1798">
        <v>19</v>
      </c>
      <c r="F1798">
        <v>2</v>
      </c>
      <c r="G1798">
        <v>2</v>
      </c>
      <c r="H1798">
        <v>2</v>
      </c>
      <c r="I1798">
        <v>113</v>
      </c>
      <c r="J1798" t="s">
        <v>732</v>
      </c>
      <c r="K1798" t="s">
        <v>732</v>
      </c>
      <c r="L1798" t="s">
        <v>732</v>
      </c>
      <c r="M1798" t="s">
        <v>732</v>
      </c>
      <c r="N1798" t="s">
        <v>732</v>
      </c>
      <c r="O1798" t="s">
        <v>732</v>
      </c>
      <c r="P1798" t="s">
        <v>732</v>
      </c>
      <c r="Q1798" t="s">
        <v>732</v>
      </c>
    </row>
    <row r="1799" spans="1:17" x14ac:dyDescent="0.35">
      <c r="A1799" t="s">
        <v>154</v>
      </c>
      <c r="B1799" t="s">
        <v>9015</v>
      </c>
      <c r="C1799" t="s">
        <v>9016</v>
      </c>
      <c r="D1799">
        <v>2E-3</v>
      </c>
      <c r="E1799">
        <v>4</v>
      </c>
      <c r="F1799">
        <v>2</v>
      </c>
      <c r="G1799">
        <v>3</v>
      </c>
      <c r="H1799">
        <v>2</v>
      </c>
      <c r="I1799">
        <v>946</v>
      </c>
      <c r="J1799">
        <v>26080.607989474302</v>
      </c>
      <c r="K1799">
        <v>27179.638450875202</v>
      </c>
      <c r="L1799">
        <v>27197.654296875</v>
      </c>
      <c r="M1799">
        <v>20412.779005526801</v>
      </c>
      <c r="N1799" t="s">
        <v>732</v>
      </c>
      <c r="O1799" t="s">
        <v>732</v>
      </c>
      <c r="P1799" t="s">
        <v>732</v>
      </c>
      <c r="Q1799" t="s">
        <v>732</v>
      </c>
    </row>
    <row r="1800" spans="1:17" x14ac:dyDescent="0.35">
      <c r="A1800" t="s">
        <v>154</v>
      </c>
      <c r="B1800" t="s">
        <v>9017</v>
      </c>
      <c r="C1800" t="s">
        <v>9018</v>
      </c>
      <c r="D1800">
        <v>2E-3</v>
      </c>
      <c r="E1800">
        <v>3</v>
      </c>
      <c r="F1800">
        <v>2</v>
      </c>
      <c r="G1800">
        <v>2</v>
      </c>
      <c r="H1800">
        <v>2</v>
      </c>
      <c r="I1800">
        <v>592</v>
      </c>
      <c r="J1800">
        <v>19638.754593260001</v>
      </c>
      <c r="K1800">
        <v>24670.0719810847</v>
      </c>
      <c r="L1800">
        <v>24352.69140625</v>
      </c>
      <c r="M1800">
        <v>22516.148389707902</v>
      </c>
      <c r="N1800" t="s">
        <v>732</v>
      </c>
      <c r="O1800" t="s">
        <v>732</v>
      </c>
      <c r="P1800" t="s">
        <v>732</v>
      </c>
      <c r="Q1800" t="s">
        <v>732</v>
      </c>
    </row>
    <row r="1801" spans="1:17" x14ac:dyDescent="0.35">
      <c r="A1801" t="s">
        <v>154</v>
      </c>
      <c r="B1801" t="s">
        <v>9019</v>
      </c>
      <c r="C1801" t="s">
        <v>9020</v>
      </c>
      <c r="D1801">
        <v>2E-3</v>
      </c>
      <c r="E1801">
        <v>17</v>
      </c>
      <c r="F1801">
        <v>2</v>
      </c>
      <c r="G1801">
        <v>5</v>
      </c>
      <c r="H1801">
        <v>2</v>
      </c>
      <c r="I1801">
        <v>202</v>
      </c>
      <c r="J1801">
        <v>151072.34773568501</v>
      </c>
      <c r="K1801">
        <v>116184.97803538899</v>
      </c>
      <c r="L1801">
        <v>181692.203125</v>
      </c>
      <c r="M1801">
        <v>120426.47968444</v>
      </c>
      <c r="N1801" t="s">
        <v>732</v>
      </c>
      <c r="O1801" t="s">
        <v>732</v>
      </c>
      <c r="P1801" t="s">
        <v>732</v>
      </c>
      <c r="Q1801" t="s">
        <v>732</v>
      </c>
    </row>
    <row r="1802" spans="1:17" x14ac:dyDescent="0.35">
      <c r="A1802" t="s">
        <v>154</v>
      </c>
      <c r="B1802" t="s">
        <v>9021</v>
      </c>
      <c r="C1802" t="s">
        <v>9022</v>
      </c>
      <c r="D1802">
        <v>2E-3</v>
      </c>
      <c r="E1802">
        <v>5</v>
      </c>
      <c r="F1802">
        <v>2</v>
      </c>
      <c r="G1802">
        <v>2</v>
      </c>
      <c r="H1802">
        <v>2</v>
      </c>
      <c r="I1802">
        <v>387</v>
      </c>
      <c r="J1802">
        <v>28504.186373274901</v>
      </c>
      <c r="K1802">
        <v>29219.90407973</v>
      </c>
      <c r="L1802">
        <v>31316.80859375</v>
      </c>
      <c r="M1802">
        <v>20178.272188133298</v>
      </c>
      <c r="N1802" t="s">
        <v>732</v>
      </c>
      <c r="O1802" t="s">
        <v>732</v>
      </c>
      <c r="P1802" t="s">
        <v>732</v>
      </c>
      <c r="Q1802" t="s">
        <v>732</v>
      </c>
    </row>
    <row r="1803" spans="1:17" x14ac:dyDescent="0.35">
      <c r="A1803" t="s">
        <v>154</v>
      </c>
      <c r="B1803" t="s">
        <v>9023</v>
      </c>
      <c r="C1803" t="s">
        <v>9024</v>
      </c>
      <c r="D1803">
        <v>2E-3</v>
      </c>
      <c r="E1803">
        <v>8</v>
      </c>
      <c r="F1803">
        <v>1</v>
      </c>
      <c r="G1803">
        <v>1</v>
      </c>
      <c r="H1803">
        <v>1</v>
      </c>
      <c r="I1803">
        <v>186</v>
      </c>
      <c r="J1803" t="s">
        <v>732</v>
      </c>
      <c r="K1803" t="s">
        <v>732</v>
      </c>
      <c r="L1803" t="s">
        <v>732</v>
      </c>
      <c r="M1803" t="s">
        <v>732</v>
      </c>
      <c r="N1803" t="s">
        <v>732</v>
      </c>
      <c r="O1803" t="s">
        <v>732</v>
      </c>
      <c r="P1803" t="s">
        <v>732</v>
      </c>
      <c r="Q1803" t="s">
        <v>732</v>
      </c>
    </row>
    <row r="1804" spans="1:17" x14ac:dyDescent="0.35">
      <c r="A1804" t="s">
        <v>154</v>
      </c>
      <c r="B1804" t="s">
        <v>9025</v>
      </c>
      <c r="C1804" t="s">
        <v>9026</v>
      </c>
      <c r="D1804">
        <v>2E-3</v>
      </c>
      <c r="E1804">
        <v>10</v>
      </c>
      <c r="F1804">
        <v>1</v>
      </c>
      <c r="G1804">
        <v>2</v>
      </c>
      <c r="H1804">
        <v>1</v>
      </c>
      <c r="I1804">
        <v>154</v>
      </c>
      <c r="J1804">
        <v>58343.290752803397</v>
      </c>
      <c r="K1804">
        <v>4825.9750815670504</v>
      </c>
      <c r="L1804">
        <v>39239.24609375</v>
      </c>
      <c r="M1804">
        <v>40558.9343479409</v>
      </c>
      <c r="N1804">
        <v>13822.5260340696</v>
      </c>
      <c r="O1804" t="s">
        <v>732</v>
      </c>
      <c r="P1804" t="s">
        <v>732</v>
      </c>
      <c r="Q1804" t="s">
        <v>732</v>
      </c>
    </row>
    <row r="1805" spans="1:17" x14ac:dyDescent="0.35">
      <c r="A1805" t="s">
        <v>154</v>
      </c>
      <c r="B1805" t="s">
        <v>9027</v>
      </c>
      <c r="C1805" t="s">
        <v>9028</v>
      </c>
      <c r="D1805">
        <v>2E-3</v>
      </c>
      <c r="E1805">
        <v>14</v>
      </c>
      <c r="F1805">
        <v>2</v>
      </c>
      <c r="G1805">
        <v>2</v>
      </c>
      <c r="H1805">
        <v>2</v>
      </c>
      <c r="I1805">
        <v>182</v>
      </c>
      <c r="J1805">
        <v>204818.35499846801</v>
      </c>
      <c r="K1805">
        <v>124504.05001643101</v>
      </c>
      <c r="L1805">
        <v>173752.826171875</v>
      </c>
      <c r="M1805">
        <v>204273.90602354801</v>
      </c>
      <c r="N1805">
        <v>104571.722608412</v>
      </c>
      <c r="O1805">
        <v>201175.17352466</v>
      </c>
      <c r="P1805" t="s">
        <v>732</v>
      </c>
      <c r="Q1805" t="s">
        <v>732</v>
      </c>
    </row>
    <row r="1806" spans="1:17" x14ac:dyDescent="0.35">
      <c r="A1806" t="s">
        <v>154</v>
      </c>
      <c r="B1806" t="s">
        <v>9029</v>
      </c>
      <c r="C1806" t="s">
        <v>9030</v>
      </c>
      <c r="D1806">
        <v>2E-3</v>
      </c>
      <c r="E1806">
        <v>4</v>
      </c>
      <c r="F1806">
        <v>2</v>
      </c>
      <c r="G1806">
        <v>4</v>
      </c>
      <c r="H1806">
        <v>1</v>
      </c>
      <c r="I1806">
        <v>640</v>
      </c>
      <c r="J1806" t="s">
        <v>732</v>
      </c>
      <c r="K1806" t="s">
        <v>732</v>
      </c>
      <c r="L1806" t="s">
        <v>732</v>
      </c>
      <c r="M1806" t="s">
        <v>732</v>
      </c>
      <c r="N1806" t="s">
        <v>732</v>
      </c>
      <c r="O1806" t="s">
        <v>732</v>
      </c>
      <c r="P1806" t="s">
        <v>732</v>
      </c>
      <c r="Q1806" t="s">
        <v>732</v>
      </c>
    </row>
    <row r="1807" spans="1:17" x14ac:dyDescent="0.35">
      <c r="A1807" t="s">
        <v>154</v>
      </c>
      <c r="B1807" t="s">
        <v>9031</v>
      </c>
      <c r="C1807" t="s">
        <v>9032</v>
      </c>
      <c r="D1807">
        <v>2E-3</v>
      </c>
      <c r="E1807">
        <v>10</v>
      </c>
      <c r="F1807">
        <v>2</v>
      </c>
      <c r="G1807">
        <v>2</v>
      </c>
      <c r="H1807">
        <v>2</v>
      </c>
      <c r="I1807">
        <v>217</v>
      </c>
      <c r="J1807" t="s">
        <v>732</v>
      </c>
      <c r="K1807" t="s">
        <v>732</v>
      </c>
      <c r="L1807" t="s">
        <v>732</v>
      </c>
      <c r="M1807" t="s">
        <v>732</v>
      </c>
      <c r="N1807" t="s">
        <v>732</v>
      </c>
      <c r="O1807" t="s">
        <v>732</v>
      </c>
      <c r="P1807" t="s">
        <v>732</v>
      </c>
      <c r="Q1807" t="s">
        <v>732</v>
      </c>
    </row>
    <row r="1808" spans="1:17" x14ac:dyDescent="0.35">
      <c r="A1808" t="s">
        <v>154</v>
      </c>
      <c r="B1808" t="s">
        <v>9033</v>
      </c>
      <c r="C1808" t="s">
        <v>9034</v>
      </c>
      <c r="D1808">
        <v>2E-3</v>
      </c>
      <c r="E1808">
        <v>5</v>
      </c>
      <c r="F1808">
        <v>2</v>
      </c>
      <c r="G1808">
        <v>2</v>
      </c>
      <c r="H1808">
        <v>2</v>
      </c>
      <c r="I1808">
        <v>309</v>
      </c>
      <c r="J1808">
        <v>30291.658412385899</v>
      </c>
      <c r="K1808">
        <v>35550.798059290901</v>
      </c>
      <c r="L1808">
        <v>41130.35546875</v>
      </c>
      <c r="M1808">
        <v>38914.431142686699</v>
      </c>
      <c r="N1808" t="s">
        <v>732</v>
      </c>
      <c r="O1808" t="s">
        <v>732</v>
      </c>
      <c r="P1808">
        <v>26217.150404461601</v>
      </c>
      <c r="Q1808">
        <v>19732.798054129202</v>
      </c>
    </row>
    <row r="1809" spans="1:17" x14ac:dyDescent="0.35">
      <c r="A1809" t="s">
        <v>154</v>
      </c>
      <c r="B1809" t="s">
        <v>9035</v>
      </c>
      <c r="C1809" t="s">
        <v>9036</v>
      </c>
      <c r="D1809">
        <v>3.0000000000000001E-3</v>
      </c>
      <c r="E1809">
        <v>6</v>
      </c>
      <c r="F1809">
        <v>2</v>
      </c>
      <c r="G1809">
        <v>3</v>
      </c>
      <c r="H1809">
        <v>2</v>
      </c>
      <c r="I1809">
        <v>268</v>
      </c>
      <c r="J1809">
        <v>43371.136621181802</v>
      </c>
      <c r="K1809">
        <v>49248.537962309798</v>
      </c>
      <c r="L1809">
        <v>45605.33203125</v>
      </c>
      <c r="M1809">
        <v>44408.053695947303</v>
      </c>
      <c r="N1809">
        <v>119529.91454526799</v>
      </c>
      <c r="O1809">
        <v>106096.063997925</v>
      </c>
      <c r="P1809">
        <v>83935.306796474295</v>
      </c>
      <c r="Q1809">
        <v>51037.670363933903</v>
      </c>
    </row>
    <row r="1810" spans="1:17" x14ac:dyDescent="0.35">
      <c r="A1810" t="s">
        <v>154</v>
      </c>
      <c r="B1810" t="s">
        <v>9037</v>
      </c>
      <c r="C1810" t="s">
        <v>9038</v>
      </c>
      <c r="D1810">
        <v>3.0000000000000001E-3</v>
      </c>
      <c r="E1810">
        <v>7</v>
      </c>
      <c r="F1810">
        <v>2</v>
      </c>
      <c r="G1810">
        <v>3</v>
      </c>
      <c r="H1810">
        <v>2</v>
      </c>
      <c r="I1810">
        <v>458</v>
      </c>
      <c r="J1810" t="s">
        <v>732</v>
      </c>
      <c r="K1810" t="s">
        <v>732</v>
      </c>
      <c r="L1810" t="s">
        <v>732</v>
      </c>
      <c r="M1810" t="s">
        <v>732</v>
      </c>
      <c r="N1810" t="s">
        <v>732</v>
      </c>
      <c r="O1810" t="s">
        <v>732</v>
      </c>
      <c r="P1810" t="s">
        <v>732</v>
      </c>
      <c r="Q1810" t="s">
        <v>732</v>
      </c>
    </row>
    <row r="1811" spans="1:17" x14ac:dyDescent="0.35">
      <c r="A1811" t="s">
        <v>154</v>
      </c>
      <c r="B1811" t="s">
        <v>9039</v>
      </c>
      <c r="C1811" t="s">
        <v>9040</v>
      </c>
      <c r="D1811">
        <v>4.0000000000000001E-3</v>
      </c>
      <c r="E1811">
        <v>5</v>
      </c>
      <c r="F1811">
        <v>2</v>
      </c>
      <c r="G1811">
        <v>4</v>
      </c>
      <c r="H1811">
        <v>2</v>
      </c>
      <c r="I1811">
        <v>439</v>
      </c>
      <c r="J1811" t="s">
        <v>732</v>
      </c>
      <c r="K1811" t="s">
        <v>732</v>
      </c>
      <c r="L1811" t="s">
        <v>732</v>
      </c>
      <c r="M1811" t="s">
        <v>732</v>
      </c>
      <c r="N1811" t="s">
        <v>732</v>
      </c>
      <c r="O1811" t="s">
        <v>732</v>
      </c>
      <c r="P1811" t="s">
        <v>732</v>
      </c>
      <c r="Q1811" t="s">
        <v>732</v>
      </c>
    </row>
    <row r="1812" spans="1:17" x14ac:dyDescent="0.35">
      <c r="A1812" t="s">
        <v>154</v>
      </c>
      <c r="B1812" t="s">
        <v>9041</v>
      </c>
      <c r="C1812" t="s">
        <v>9042</v>
      </c>
      <c r="D1812">
        <v>4.0000000000000001E-3</v>
      </c>
      <c r="E1812">
        <v>6</v>
      </c>
      <c r="F1812">
        <v>1</v>
      </c>
      <c r="G1812">
        <v>2</v>
      </c>
      <c r="H1812">
        <v>1</v>
      </c>
      <c r="I1812">
        <v>163</v>
      </c>
      <c r="J1812">
        <v>69826.995304010605</v>
      </c>
      <c r="K1812" t="s">
        <v>732</v>
      </c>
      <c r="L1812">
        <v>45248.0625</v>
      </c>
      <c r="M1812" t="s">
        <v>732</v>
      </c>
      <c r="N1812" t="s">
        <v>732</v>
      </c>
      <c r="O1812" t="s">
        <v>732</v>
      </c>
      <c r="P1812" t="s">
        <v>732</v>
      </c>
      <c r="Q1812" t="s">
        <v>732</v>
      </c>
    </row>
    <row r="1813" spans="1:17" x14ac:dyDescent="0.35">
      <c r="A1813" t="s">
        <v>154</v>
      </c>
      <c r="B1813" t="s">
        <v>9043</v>
      </c>
      <c r="C1813" t="s">
        <v>9044</v>
      </c>
      <c r="D1813">
        <v>4.0000000000000001E-3</v>
      </c>
      <c r="E1813">
        <v>12</v>
      </c>
      <c r="F1813">
        <v>1</v>
      </c>
      <c r="G1813">
        <v>8</v>
      </c>
      <c r="H1813">
        <v>1</v>
      </c>
      <c r="I1813">
        <v>99</v>
      </c>
      <c r="J1813">
        <v>1338906.73898725</v>
      </c>
      <c r="K1813">
        <v>727553.46403572802</v>
      </c>
      <c r="L1813">
        <v>863901.75</v>
      </c>
      <c r="M1813">
        <v>907246.31423041003</v>
      </c>
      <c r="N1813">
        <v>976363.78772599704</v>
      </c>
      <c r="O1813">
        <v>984995.33979169198</v>
      </c>
      <c r="P1813">
        <v>317869.26486251998</v>
      </c>
      <c r="Q1813">
        <v>127456.05976820699</v>
      </c>
    </row>
    <row r="1814" spans="1:17" x14ac:dyDescent="0.35">
      <c r="A1814" t="s">
        <v>154</v>
      </c>
      <c r="B1814" t="s">
        <v>9045</v>
      </c>
      <c r="C1814" t="s">
        <v>9046</v>
      </c>
      <c r="D1814">
        <v>4.0000000000000001E-3</v>
      </c>
      <c r="E1814">
        <v>11</v>
      </c>
      <c r="F1814">
        <v>2</v>
      </c>
      <c r="G1814">
        <v>2</v>
      </c>
      <c r="H1814">
        <v>2</v>
      </c>
      <c r="I1814">
        <v>233</v>
      </c>
      <c r="J1814">
        <v>95238.8487893126</v>
      </c>
      <c r="K1814">
        <v>36535.425545732498</v>
      </c>
      <c r="L1814">
        <v>36785.79296875</v>
      </c>
      <c r="M1814">
        <v>27774.199086475899</v>
      </c>
      <c r="N1814" t="s">
        <v>732</v>
      </c>
      <c r="O1814" t="s">
        <v>732</v>
      </c>
      <c r="P1814" t="s">
        <v>732</v>
      </c>
      <c r="Q1814" t="s">
        <v>732</v>
      </c>
    </row>
    <row r="1815" spans="1:17" x14ac:dyDescent="0.35">
      <c r="A1815" t="s">
        <v>154</v>
      </c>
      <c r="B1815" t="s">
        <v>9047</v>
      </c>
      <c r="C1815" t="s">
        <v>9048</v>
      </c>
      <c r="D1815">
        <v>4.0000000000000001E-3</v>
      </c>
      <c r="E1815">
        <v>4</v>
      </c>
      <c r="F1815">
        <v>1</v>
      </c>
      <c r="G1815">
        <v>2</v>
      </c>
      <c r="H1815">
        <v>1</v>
      </c>
      <c r="I1815">
        <v>275</v>
      </c>
      <c r="J1815" t="s">
        <v>732</v>
      </c>
      <c r="K1815" t="s">
        <v>732</v>
      </c>
      <c r="L1815" t="s">
        <v>732</v>
      </c>
      <c r="M1815" t="s">
        <v>732</v>
      </c>
      <c r="N1815" t="s">
        <v>732</v>
      </c>
      <c r="O1815" t="s">
        <v>732</v>
      </c>
      <c r="P1815" t="s">
        <v>732</v>
      </c>
      <c r="Q1815" t="s">
        <v>732</v>
      </c>
    </row>
    <row r="1816" spans="1:17" x14ac:dyDescent="0.35">
      <c r="A1816" t="s">
        <v>154</v>
      </c>
      <c r="B1816" t="s">
        <v>9049</v>
      </c>
      <c r="C1816" t="s">
        <v>9050</v>
      </c>
      <c r="D1816">
        <v>4.0000000000000001E-3</v>
      </c>
      <c r="E1816">
        <v>6</v>
      </c>
      <c r="F1816">
        <v>2</v>
      </c>
      <c r="G1816">
        <v>2</v>
      </c>
      <c r="H1816">
        <v>2</v>
      </c>
      <c r="I1816">
        <v>270</v>
      </c>
      <c r="J1816">
        <v>91099.720393869007</v>
      </c>
      <c r="K1816">
        <v>144812.00408891001</v>
      </c>
      <c r="L1816">
        <v>108751.859375</v>
      </c>
      <c r="M1816">
        <v>90482.062259668004</v>
      </c>
      <c r="N1816">
        <v>26203.169518262101</v>
      </c>
      <c r="O1816" t="s">
        <v>732</v>
      </c>
      <c r="P1816" t="s">
        <v>732</v>
      </c>
      <c r="Q1816" t="s">
        <v>732</v>
      </c>
    </row>
    <row r="1817" spans="1:17" x14ac:dyDescent="0.35">
      <c r="A1817" t="s">
        <v>154</v>
      </c>
      <c r="B1817" t="s">
        <v>9051</v>
      </c>
      <c r="C1817" t="s">
        <v>9052</v>
      </c>
      <c r="D1817">
        <v>4.0000000000000001E-3</v>
      </c>
      <c r="E1817">
        <v>9</v>
      </c>
      <c r="F1817">
        <v>2</v>
      </c>
      <c r="G1817">
        <v>3</v>
      </c>
      <c r="H1817">
        <v>2</v>
      </c>
      <c r="I1817">
        <v>293</v>
      </c>
      <c r="J1817" t="s">
        <v>732</v>
      </c>
      <c r="K1817" t="s">
        <v>732</v>
      </c>
      <c r="L1817" t="s">
        <v>732</v>
      </c>
      <c r="M1817" t="s">
        <v>732</v>
      </c>
      <c r="N1817" t="s">
        <v>732</v>
      </c>
      <c r="O1817" t="s">
        <v>732</v>
      </c>
      <c r="P1817" t="s">
        <v>732</v>
      </c>
      <c r="Q1817" t="s">
        <v>732</v>
      </c>
    </row>
    <row r="1818" spans="1:17" x14ac:dyDescent="0.35">
      <c r="A1818" t="s">
        <v>154</v>
      </c>
      <c r="B1818" t="s">
        <v>9053</v>
      </c>
      <c r="C1818" t="s">
        <v>9054</v>
      </c>
      <c r="D1818">
        <v>4.0000000000000001E-3</v>
      </c>
      <c r="E1818">
        <v>9</v>
      </c>
      <c r="F1818">
        <v>2</v>
      </c>
      <c r="G1818">
        <v>3</v>
      </c>
      <c r="H1818">
        <v>2</v>
      </c>
      <c r="I1818">
        <v>215</v>
      </c>
      <c r="J1818">
        <v>81689.323450702301</v>
      </c>
      <c r="K1818">
        <v>98421.337712714405</v>
      </c>
      <c r="L1818">
        <v>130328.22265625</v>
      </c>
      <c r="M1818">
        <v>104577.665394853</v>
      </c>
      <c r="N1818">
        <v>45805.867015756099</v>
      </c>
      <c r="O1818">
        <v>21851.496276998801</v>
      </c>
      <c r="P1818" t="s">
        <v>732</v>
      </c>
      <c r="Q1818">
        <v>34261.570436947703</v>
      </c>
    </row>
    <row r="1819" spans="1:17" x14ac:dyDescent="0.35">
      <c r="A1819" t="s">
        <v>154</v>
      </c>
      <c r="B1819" t="s">
        <v>9055</v>
      </c>
      <c r="C1819" t="s">
        <v>9056</v>
      </c>
      <c r="D1819">
        <v>4.0000000000000001E-3</v>
      </c>
      <c r="E1819">
        <v>10</v>
      </c>
      <c r="F1819">
        <v>1</v>
      </c>
      <c r="G1819">
        <v>2</v>
      </c>
      <c r="H1819">
        <v>1</v>
      </c>
      <c r="I1819">
        <v>116</v>
      </c>
      <c r="J1819">
        <v>168984.59421822199</v>
      </c>
      <c r="K1819">
        <v>130499.59740243301</v>
      </c>
      <c r="L1819">
        <v>105825.6015625</v>
      </c>
      <c r="M1819">
        <v>58635.508671590098</v>
      </c>
      <c r="N1819" t="s">
        <v>732</v>
      </c>
      <c r="O1819">
        <v>108916.319711522</v>
      </c>
      <c r="P1819" t="s">
        <v>732</v>
      </c>
      <c r="Q1819" t="s">
        <v>732</v>
      </c>
    </row>
    <row r="1820" spans="1:17" x14ac:dyDescent="0.35">
      <c r="A1820" t="s">
        <v>154</v>
      </c>
      <c r="B1820" t="s">
        <v>9057</v>
      </c>
      <c r="C1820" t="s">
        <v>9058</v>
      </c>
      <c r="D1820">
        <v>4.0000000000000001E-3</v>
      </c>
      <c r="E1820">
        <v>6</v>
      </c>
      <c r="F1820">
        <v>2</v>
      </c>
      <c r="G1820">
        <v>4</v>
      </c>
      <c r="H1820">
        <v>2</v>
      </c>
      <c r="I1820">
        <v>325</v>
      </c>
      <c r="J1820">
        <v>67791.520414863393</v>
      </c>
      <c r="K1820">
        <v>65555.655692081098</v>
      </c>
      <c r="L1820">
        <v>83845.6875</v>
      </c>
      <c r="M1820">
        <v>63176.314704010103</v>
      </c>
      <c r="N1820" t="s">
        <v>732</v>
      </c>
      <c r="O1820" t="s">
        <v>732</v>
      </c>
      <c r="P1820" t="s">
        <v>732</v>
      </c>
      <c r="Q1820" t="s">
        <v>732</v>
      </c>
    </row>
    <row r="1821" spans="1:17" x14ac:dyDescent="0.35">
      <c r="A1821" t="s">
        <v>154</v>
      </c>
      <c r="B1821" t="s">
        <v>9059</v>
      </c>
      <c r="C1821" t="s">
        <v>9060</v>
      </c>
      <c r="D1821">
        <v>4.0000000000000001E-3</v>
      </c>
      <c r="E1821">
        <v>4</v>
      </c>
      <c r="F1821">
        <v>1</v>
      </c>
      <c r="G1821">
        <v>9</v>
      </c>
      <c r="H1821">
        <v>1</v>
      </c>
      <c r="I1821">
        <v>275</v>
      </c>
      <c r="J1821">
        <v>214553.57519291501</v>
      </c>
      <c r="K1821">
        <v>248813.430240485</v>
      </c>
      <c r="L1821">
        <v>121345</v>
      </c>
      <c r="M1821">
        <v>324116.01206734701</v>
      </c>
      <c r="N1821">
        <v>292422.35964156099</v>
      </c>
      <c r="O1821">
        <v>317983.27070697403</v>
      </c>
      <c r="P1821">
        <v>928854.49758295505</v>
      </c>
      <c r="Q1821">
        <v>194513.036833002</v>
      </c>
    </row>
    <row r="1822" spans="1:17" x14ac:dyDescent="0.35">
      <c r="A1822" t="s">
        <v>154</v>
      </c>
      <c r="B1822" t="s">
        <v>9061</v>
      </c>
      <c r="C1822" t="s">
        <v>9062</v>
      </c>
      <c r="D1822">
        <v>4.0000000000000001E-3</v>
      </c>
      <c r="E1822">
        <v>2</v>
      </c>
      <c r="F1822">
        <v>1</v>
      </c>
      <c r="G1822">
        <v>2</v>
      </c>
      <c r="H1822">
        <v>1</v>
      </c>
      <c r="I1822">
        <v>665</v>
      </c>
      <c r="J1822" t="s">
        <v>732</v>
      </c>
      <c r="K1822" t="s">
        <v>732</v>
      </c>
      <c r="L1822">
        <v>116369.484375</v>
      </c>
      <c r="M1822">
        <v>44333.287951196398</v>
      </c>
      <c r="N1822">
        <v>55684.900802174001</v>
      </c>
      <c r="O1822">
        <v>110031.647199837</v>
      </c>
      <c r="P1822" t="s">
        <v>732</v>
      </c>
      <c r="Q1822" t="s">
        <v>732</v>
      </c>
    </row>
    <row r="1823" spans="1:17" x14ac:dyDescent="0.35">
      <c r="A1823" t="s">
        <v>154</v>
      </c>
      <c r="B1823" t="s">
        <v>444</v>
      </c>
      <c r="C1823" t="s">
        <v>9063</v>
      </c>
      <c r="D1823">
        <v>4.0000000000000001E-3</v>
      </c>
      <c r="E1823">
        <v>5</v>
      </c>
      <c r="F1823">
        <v>2</v>
      </c>
      <c r="G1823">
        <v>10</v>
      </c>
      <c r="H1823">
        <v>2</v>
      </c>
      <c r="I1823">
        <v>200</v>
      </c>
      <c r="J1823">
        <v>642104.60140778695</v>
      </c>
      <c r="K1823">
        <v>595985.60289459105</v>
      </c>
      <c r="L1823">
        <v>550373.6796875</v>
      </c>
      <c r="M1823">
        <v>466097.29147409397</v>
      </c>
      <c r="N1823">
        <v>121958.39076169999</v>
      </c>
      <c r="O1823">
        <v>79040.412130619501</v>
      </c>
      <c r="P1823">
        <v>137431.358615145</v>
      </c>
      <c r="Q1823">
        <v>55885.472639904998</v>
      </c>
    </row>
    <row r="1824" spans="1:17" x14ac:dyDescent="0.35">
      <c r="A1824" t="s">
        <v>154</v>
      </c>
      <c r="B1824" t="s">
        <v>9064</v>
      </c>
      <c r="C1824" t="s">
        <v>9065</v>
      </c>
      <c r="D1824">
        <v>4.0000000000000001E-3</v>
      </c>
      <c r="E1824">
        <v>7</v>
      </c>
      <c r="F1824">
        <v>1</v>
      </c>
      <c r="G1824">
        <v>1</v>
      </c>
      <c r="H1824">
        <v>1</v>
      </c>
      <c r="I1824">
        <v>272</v>
      </c>
      <c r="J1824" t="s">
        <v>732</v>
      </c>
      <c r="K1824" t="s">
        <v>732</v>
      </c>
      <c r="L1824" t="s">
        <v>732</v>
      </c>
      <c r="M1824" t="s">
        <v>732</v>
      </c>
      <c r="N1824" t="s">
        <v>732</v>
      </c>
      <c r="O1824" t="s">
        <v>732</v>
      </c>
      <c r="P1824" t="s">
        <v>732</v>
      </c>
      <c r="Q1824" t="s">
        <v>732</v>
      </c>
    </row>
    <row r="1825" spans="1:17" x14ac:dyDescent="0.35">
      <c r="A1825" t="s">
        <v>154</v>
      </c>
      <c r="B1825" t="s">
        <v>9066</v>
      </c>
      <c r="C1825" t="s">
        <v>9067</v>
      </c>
      <c r="D1825">
        <v>4.0000000000000001E-3</v>
      </c>
      <c r="E1825">
        <v>13</v>
      </c>
      <c r="F1825">
        <v>2</v>
      </c>
      <c r="G1825">
        <v>6</v>
      </c>
      <c r="H1825">
        <v>2</v>
      </c>
      <c r="I1825">
        <v>117</v>
      </c>
      <c r="J1825" t="s">
        <v>732</v>
      </c>
      <c r="K1825" t="s">
        <v>732</v>
      </c>
      <c r="L1825" t="s">
        <v>732</v>
      </c>
      <c r="M1825" t="s">
        <v>732</v>
      </c>
      <c r="N1825" t="s">
        <v>732</v>
      </c>
      <c r="O1825" t="s">
        <v>732</v>
      </c>
      <c r="P1825" t="s">
        <v>732</v>
      </c>
      <c r="Q1825" t="s">
        <v>732</v>
      </c>
    </row>
    <row r="1826" spans="1:17" x14ac:dyDescent="0.35">
      <c r="A1826" t="s">
        <v>154</v>
      </c>
      <c r="B1826" t="s">
        <v>9068</v>
      </c>
      <c r="C1826" t="s">
        <v>9069</v>
      </c>
      <c r="D1826">
        <v>4.0000000000000001E-3</v>
      </c>
      <c r="E1826">
        <v>20</v>
      </c>
      <c r="F1826">
        <v>1</v>
      </c>
      <c r="G1826">
        <v>1</v>
      </c>
      <c r="H1826">
        <v>1</v>
      </c>
      <c r="I1826">
        <v>89</v>
      </c>
      <c r="J1826" t="s">
        <v>732</v>
      </c>
      <c r="K1826" t="s">
        <v>732</v>
      </c>
      <c r="L1826" t="s">
        <v>732</v>
      </c>
      <c r="M1826" t="s">
        <v>732</v>
      </c>
      <c r="N1826" t="s">
        <v>732</v>
      </c>
      <c r="O1826" t="s">
        <v>732</v>
      </c>
      <c r="P1826" t="s">
        <v>732</v>
      </c>
      <c r="Q1826" t="s">
        <v>732</v>
      </c>
    </row>
    <row r="1827" spans="1:17" x14ac:dyDescent="0.35">
      <c r="A1827" t="s">
        <v>154</v>
      </c>
      <c r="B1827" t="s">
        <v>9070</v>
      </c>
      <c r="C1827" t="s">
        <v>9071</v>
      </c>
      <c r="D1827">
        <v>4.0000000000000001E-3</v>
      </c>
      <c r="E1827">
        <v>17</v>
      </c>
      <c r="F1827">
        <v>2</v>
      </c>
      <c r="G1827">
        <v>2</v>
      </c>
      <c r="H1827">
        <v>2</v>
      </c>
      <c r="I1827">
        <v>214</v>
      </c>
      <c r="J1827">
        <v>38104.232404396898</v>
      </c>
      <c r="K1827">
        <v>45060.947794392399</v>
      </c>
      <c r="L1827">
        <v>58350.34765625</v>
      </c>
      <c r="M1827">
        <v>47880.524925028803</v>
      </c>
      <c r="N1827">
        <v>122147.20671089301</v>
      </c>
      <c r="O1827">
        <v>204740.43015004799</v>
      </c>
      <c r="P1827">
        <v>95882.219234083605</v>
      </c>
      <c r="Q1827">
        <v>58931.520397360597</v>
      </c>
    </row>
    <row r="1828" spans="1:17" x14ac:dyDescent="0.35">
      <c r="A1828" t="s">
        <v>154</v>
      </c>
      <c r="B1828" t="s">
        <v>9072</v>
      </c>
      <c r="C1828" t="s">
        <v>9073</v>
      </c>
      <c r="D1828">
        <v>4.0000000000000001E-3</v>
      </c>
      <c r="E1828">
        <v>2</v>
      </c>
      <c r="F1828">
        <v>1</v>
      </c>
      <c r="G1828">
        <v>5</v>
      </c>
      <c r="H1828">
        <v>1</v>
      </c>
      <c r="I1828">
        <v>514</v>
      </c>
      <c r="J1828" t="s">
        <v>732</v>
      </c>
      <c r="K1828" t="s">
        <v>732</v>
      </c>
      <c r="L1828" t="s">
        <v>732</v>
      </c>
      <c r="M1828" t="s">
        <v>732</v>
      </c>
      <c r="N1828" t="s">
        <v>732</v>
      </c>
      <c r="O1828" t="s">
        <v>732</v>
      </c>
      <c r="P1828" t="s">
        <v>732</v>
      </c>
      <c r="Q1828" t="s">
        <v>732</v>
      </c>
    </row>
    <row r="1829" spans="1:17" x14ac:dyDescent="0.35">
      <c r="A1829" t="s">
        <v>154</v>
      </c>
      <c r="B1829" t="s">
        <v>9074</v>
      </c>
      <c r="C1829" t="s">
        <v>9075</v>
      </c>
      <c r="D1829">
        <v>4.0000000000000001E-3</v>
      </c>
      <c r="E1829">
        <v>7</v>
      </c>
      <c r="F1829">
        <v>2</v>
      </c>
      <c r="G1829">
        <v>2</v>
      </c>
      <c r="H1829">
        <v>2</v>
      </c>
      <c r="I1829">
        <v>300</v>
      </c>
      <c r="J1829" t="s">
        <v>732</v>
      </c>
      <c r="K1829" t="s">
        <v>732</v>
      </c>
      <c r="L1829" t="s">
        <v>732</v>
      </c>
      <c r="M1829" t="s">
        <v>732</v>
      </c>
      <c r="N1829" t="s">
        <v>732</v>
      </c>
      <c r="O1829" t="s">
        <v>732</v>
      </c>
      <c r="P1829" t="s">
        <v>732</v>
      </c>
      <c r="Q1829" t="s">
        <v>732</v>
      </c>
    </row>
    <row r="1830" spans="1:17" x14ac:dyDescent="0.35">
      <c r="A1830" t="s">
        <v>154</v>
      </c>
      <c r="B1830" t="s">
        <v>9076</v>
      </c>
      <c r="C1830" t="s">
        <v>9077</v>
      </c>
      <c r="D1830">
        <v>4.0000000000000001E-3</v>
      </c>
      <c r="E1830">
        <v>7</v>
      </c>
      <c r="F1830">
        <v>2</v>
      </c>
      <c r="G1830">
        <v>2</v>
      </c>
      <c r="H1830">
        <v>2</v>
      </c>
      <c r="I1830">
        <v>406</v>
      </c>
      <c r="J1830" t="s">
        <v>732</v>
      </c>
      <c r="K1830" t="s">
        <v>732</v>
      </c>
      <c r="L1830" t="s">
        <v>732</v>
      </c>
      <c r="M1830" t="s">
        <v>732</v>
      </c>
      <c r="N1830" t="s">
        <v>732</v>
      </c>
      <c r="O1830" t="s">
        <v>732</v>
      </c>
      <c r="P1830" t="s">
        <v>732</v>
      </c>
      <c r="Q1830" t="s">
        <v>732</v>
      </c>
    </row>
    <row r="1831" spans="1:17" x14ac:dyDescent="0.35">
      <c r="A1831" t="s">
        <v>154</v>
      </c>
      <c r="B1831" t="s">
        <v>9078</v>
      </c>
      <c r="C1831" t="s">
        <v>9079</v>
      </c>
      <c r="D1831">
        <v>4.0000000000000001E-3</v>
      </c>
      <c r="E1831">
        <v>4</v>
      </c>
      <c r="F1831">
        <v>1</v>
      </c>
      <c r="G1831">
        <v>1</v>
      </c>
      <c r="H1831">
        <v>1</v>
      </c>
      <c r="I1831">
        <v>499</v>
      </c>
      <c r="J1831" t="s">
        <v>732</v>
      </c>
      <c r="K1831" t="s">
        <v>732</v>
      </c>
      <c r="L1831" t="s">
        <v>732</v>
      </c>
      <c r="M1831" t="s">
        <v>732</v>
      </c>
      <c r="N1831" t="s">
        <v>732</v>
      </c>
      <c r="O1831" t="s">
        <v>732</v>
      </c>
      <c r="P1831" t="s">
        <v>732</v>
      </c>
      <c r="Q1831" t="s">
        <v>732</v>
      </c>
    </row>
    <row r="1832" spans="1:17" x14ac:dyDescent="0.35">
      <c r="A1832" t="s">
        <v>154</v>
      </c>
      <c r="B1832" t="s">
        <v>9080</v>
      </c>
      <c r="C1832" t="s">
        <v>9081</v>
      </c>
      <c r="D1832">
        <v>4.0000000000000001E-3</v>
      </c>
      <c r="E1832">
        <v>9</v>
      </c>
      <c r="F1832">
        <v>1</v>
      </c>
      <c r="G1832">
        <v>1</v>
      </c>
      <c r="H1832">
        <v>1</v>
      </c>
      <c r="I1832">
        <v>138</v>
      </c>
      <c r="J1832">
        <v>36972.368216837101</v>
      </c>
      <c r="K1832">
        <v>50618.596988892998</v>
      </c>
      <c r="L1832">
        <v>48363.19921875</v>
      </c>
      <c r="M1832">
        <v>37653.031376674197</v>
      </c>
      <c r="N1832">
        <v>51476.408389005199</v>
      </c>
      <c r="O1832">
        <v>102781.74947423</v>
      </c>
      <c r="P1832" t="s">
        <v>732</v>
      </c>
      <c r="Q1832" t="s">
        <v>732</v>
      </c>
    </row>
    <row r="1833" spans="1:17" x14ac:dyDescent="0.35">
      <c r="A1833" t="s">
        <v>154</v>
      </c>
      <c r="B1833" t="s">
        <v>9082</v>
      </c>
      <c r="C1833" t="s">
        <v>9083</v>
      </c>
      <c r="D1833">
        <v>4.0000000000000001E-3</v>
      </c>
      <c r="E1833">
        <v>7</v>
      </c>
      <c r="F1833">
        <v>2</v>
      </c>
      <c r="G1833">
        <v>3</v>
      </c>
      <c r="H1833">
        <v>2</v>
      </c>
      <c r="I1833">
        <v>271</v>
      </c>
      <c r="J1833">
        <v>33507.730814415998</v>
      </c>
      <c r="K1833">
        <v>36252.084628414399</v>
      </c>
      <c r="L1833">
        <v>40047.30078125</v>
      </c>
      <c r="M1833">
        <v>32761.419215690199</v>
      </c>
      <c r="N1833" t="s">
        <v>732</v>
      </c>
      <c r="O1833">
        <v>31545.4913039696</v>
      </c>
      <c r="P1833" t="s">
        <v>732</v>
      </c>
      <c r="Q1833" t="s">
        <v>732</v>
      </c>
    </row>
    <row r="1834" spans="1:17" x14ac:dyDescent="0.35">
      <c r="A1834" t="s">
        <v>154</v>
      </c>
      <c r="B1834" t="s">
        <v>9084</v>
      </c>
      <c r="C1834" t="s">
        <v>9085</v>
      </c>
      <c r="D1834">
        <v>4.0000000000000001E-3</v>
      </c>
      <c r="E1834">
        <v>12</v>
      </c>
      <c r="F1834">
        <v>2</v>
      </c>
      <c r="G1834">
        <v>4</v>
      </c>
      <c r="H1834">
        <v>2</v>
      </c>
      <c r="I1834">
        <v>153</v>
      </c>
      <c r="J1834">
        <v>65734.658259936405</v>
      </c>
      <c r="K1834">
        <v>73985.656213350405</v>
      </c>
      <c r="L1834">
        <v>51437.8984375</v>
      </c>
      <c r="M1834">
        <v>45836.016701719898</v>
      </c>
      <c r="N1834" t="s">
        <v>732</v>
      </c>
      <c r="O1834" t="s">
        <v>732</v>
      </c>
      <c r="P1834" t="s">
        <v>732</v>
      </c>
      <c r="Q1834" t="s">
        <v>732</v>
      </c>
    </row>
    <row r="1835" spans="1:17" x14ac:dyDescent="0.35">
      <c r="A1835" t="s">
        <v>154</v>
      </c>
      <c r="B1835" t="s">
        <v>9086</v>
      </c>
      <c r="C1835" t="s">
        <v>9087</v>
      </c>
      <c r="D1835">
        <v>4.0000000000000001E-3</v>
      </c>
      <c r="E1835">
        <v>3</v>
      </c>
      <c r="F1835">
        <v>1</v>
      </c>
      <c r="G1835">
        <v>1</v>
      </c>
      <c r="H1835">
        <v>1</v>
      </c>
      <c r="I1835">
        <v>289</v>
      </c>
      <c r="J1835">
        <v>83299.219858346696</v>
      </c>
      <c r="K1835">
        <v>43527.2630886638</v>
      </c>
      <c r="L1835">
        <v>93345.9921875</v>
      </c>
      <c r="M1835">
        <v>63432.438856671703</v>
      </c>
      <c r="N1835" t="s">
        <v>732</v>
      </c>
      <c r="O1835" t="s">
        <v>732</v>
      </c>
      <c r="P1835" t="s">
        <v>732</v>
      </c>
      <c r="Q1835" t="s">
        <v>732</v>
      </c>
    </row>
    <row r="1836" spans="1:17" x14ac:dyDescent="0.35">
      <c r="A1836" t="s">
        <v>154</v>
      </c>
      <c r="B1836" t="s">
        <v>9088</v>
      </c>
      <c r="C1836" t="s">
        <v>9089</v>
      </c>
      <c r="D1836">
        <v>4.0000000000000001E-3</v>
      </c>
      <c r="E1836">
        <v>10</v>
      </c>
      <c r="F1836">
        <v>1</v>
      </c>
      <c r="G1836">
        <v>5</v>
      </c>
      <c r="H1836">
        <v>1</v>
      </c>
      <c r="I1836">
        <v>97</v>
      </c>
      <c r="J1836" t="s">
        <v>732</v>
      </c>
      <c r="K1836" t="s">
        <v>732</v>
      </c>
      <c r="L1836" t="s">
        <v>732</v>
      </c>
      <c r="M1836" t="s">
        <v>732</v>
      </c>
      <c r="N1836" t="s">
        <v>732</v>
      </c>
      <c r="O1836" t="s">
        <v>732</v>
      </c>
      <c r="P1836" t="s">
        <v>732</v>
      </c>
      <c r="Q1836" t="s">
        <v>732</v>
      </c>
    </row>
    <row r="1837" spans="1:17" x14ac:dyDescent="0.35">
      <c r="A1837" t="s">
        <v>154</v>
      </c>
      <c r="B1837" t="s">
        <v>9090</v>
      </c>
      <c r="C1837" t="s">
        <v>9091</v>
      </c>
      <c r="D1837">
        <v>4.0000000000000001E-3</v>
      </c>
      <c r="E1837">
        <v>8</v>
      </c>
      <c r="F1837">
        <v>1</v>
      </c>
      <c r="G1837">
        <v>6</v>
      </c>
      <c r="H1837">
        <v>1</v>
      </c>
      <c r="I1837">
        <v>120</v>
      </c>
      <c r="J1837">
        <v>160976.10827225499</v>
      </c>
      <c r="K1837">
        <v>130336.227820575</v>
      </c>
      <c r="L1837">
        <v>127662.859375</v>
      </c>
      <c r="M1837">
        <v>142105.480716344</v>
      </c>
      <c r="N1837">
        <v>172294.31869719599</v>
      </c>
      <c r="O1837">
        <v>195411.64542655399</v>
      </c>
      <c r="P1837">
        <v>103577.34754715</v>
      </c>
      <c r="Q1837">
        <v>59110.479448217899</v>
      </c>
    </row>
    <row r="1838" spans="1:17" x14ac:dyDescent="0.35">
      <c r="A1838" t="s">
        <v>154</v>
      </c>
      <c r="B1838" t="s">
        <v>9092</v>
      </c>
      <c r="C1838" t="s">
        <v>9093</v>
      </c>
      <c r="D1838">
        <v>4.0000000000000001E-3</v>
      </c>
      <c r="E1838">
        <v>2</v>
      </c>
      <c r="F1838">
        <v>2</v>
      </c>
      <c r="G1838">
        <v>2</v>
      </c>
      <c r="H1838">
        <v>2</v>
      </c>
      <c r="I1838">
        <v>679</v>
      </c>
      <c r="J1838">
        <v>22182.7673025531</v>
      </c>
      <c r="K1838">
        <v>31220.315848651499</v>
      </c>
      <c r="L1838">
        <v>32730.7265625</v>
      </c>
      <c r="M1838" t="s">
        <v>732</v>
      </c>
      <c r="N1838" t="s">
        <v>732</v>
      </c>
      <c r="O1838" t="s">
        <v>732</v>
      </c>
      <c r="P1838" t="s">
        <v>732</v>
      </c>
      <c r="Q1838" t="s">
        <v>732</v>
      </c>
    </row>
    <row r="1839" spans="1:17" x14ac:dyDescent="0.35">
      <c r="A1839" t="s">
        <v>154</v>
      </c>
      <c r="B1839" t="s">
        <v>9094</v>
      </c>
      <c r="C1839" t="s">
        <v>9095</v>
      </c>
      <c r="D1839">
        <v>4.0000000000000001E-3</v>
      </c>
      <c r="E1839">
        <v>11</v>
      </c>
      <c r="F1839">
        <v>1</v>
      </c>
      <c r="G1839">
        <v>3</v>
      </c>
      <c r="H1839">
        <v>1</v>
      </c>
      <c r="I1839">
        <v>109</v>
      </c>
      <c r="J1839">
        <v>51258.100991765197</v>
      </c>
      <c r="K1839">
        <v>15753.2689302288</v>
      </c>
      <c r="L1839">
        <v>35304.66015625</v>
      </c>
      <c r="M1839">
        <v>62270.540368484697</v>
      </c>
      <c r="N1839" t="s">
        <v>732</v>
      </c>
      <c r="O1839" t="s">
        <v>732</v>
      </c>
      <c r="P1839" t="s">
        <v>732</v>
      </c>
      <c r="Q1839" t="s">
        <v>732</v>
      </c>
    </row>
    <row r="1840" spans="1:17" x14ac:dyDescent="0.35">
      <c r="A1840" t="s">
        <v>154</v>
      </c>
      <c r="B1840" t="s">
        <v>9096</v>
      </c>
      <c r="C1840" t="s">
        <v>9097</v>
      </c>
      <c r="D1840">
        <v>4.0000000000000001E-3</v>
      </c>
      <c r="E1840">
        <v>12</v>
      </c>
      <c r="F1840">
        <v>2</v>
      </c>
      <c r="G1840">
        <v>4</v>
      </c>
      <c r="H1840">
        <v>2</v>
      </c>
      <c r="I1840">
        <v>160</v>
      </c>
      <c r="J1840">
        <v>46653.987374931399</v>
      </c>
      <c r="K1840">
        <v>58549.279506119201</v>
      </c>
      <c r="L1840">
        <v>55136.12890625</v>
      </c>
      <c r="M1840">
        <v>75790.909969407396</v>
      </c>
      <c r="N1840" t="s">
        <v>732</v>
      </c>
      <c r="O1840">
        <v>66176.511712261505</v>
      </c>
      <c r="P1840" t="s">
        <v>732</v>
      </c>
      <c r="Q1840" t="s">
        <v>732</v>
      </c>
    </row>
    <row r="1841" spans="1:17" x14ac:dyDescent="0.35">
      <c r="A1841" t="s">
        <v>154</v>
      </c>
      <c r="B1841" t="s">
        <v>449</v>
      </c>
      <c r="C1841" t="s">
        <v>9098</v>
      </c>
      <c r="D1841">
        <v>4.0000000000000001E-3</v>
      </c>
      <c r="E1841">
        <v>4</v>
      </c>
      <c r="F1841">
        <v>2</v>
      </c>
      <c r="G1841">
        <v>6</v>
      </c>
      <c r="H1841">
        <v>2</v>
      </c>
      <c r="I1841">
        <v>502</v>
      </c>
      <c r="J1841">
        <v>54454.242608480599</v>
      </c>
      <c r="K1841">
        <v>61916.590061092</v>
      </c>
      <c r="L1841">
        <v>73396.0625</v>
      </c>
      <c r="M1841">
        <v>53565.638549850402</v>
      </c>
      <c r="N1841" t="s">
        <v>732</v>
      </c>
      <c r="O1841" t="s">
        <v>732</v>
      </c>
      <c r="P1841" t="s">
        <v>732</v>
      </c>
      <c r="Q1841" t="s">
        <v>732</v>
      </c>
    </row>
    <row r="1842" spans="1:17" x14ac:dyDescent="0.35">
      <c r="A1842" t="s">
        <v>154</v>
      </c>
      <c r="B1842" t="s">
        <v>9099</v>
      </c>
      <c r="C1842" t="s">
        <v>9100</v>
      </c>
      <c r="D1842">
        <v>4.0000000000000001E-3</v>
      </c>
      <c r="E1842">
        <v>6</v>
      </c>
      <c r="F1842">
        <v>1</v>
      </c>
      <c r="G1842">
        <v>2</v>
      </c>
      <c r="H1842">
        <v>1</v>
      </c>
      <c r="I1842">
        <v>289</v>
      </c>
      <c r="J1842">
        <v>31717.647331382901</v>
      </c>
      <c r="K1842">
        <v>75913.356840309003</v>
      </c>
      <c r="L1842">
        <v>45245.1171875</v>
      </c>
      <c r="M1842">
        <v>34138.630149952798</v>
      </c>
      <c r="N1842" t="s">
        <v>732</v>
      </c>
      <c r="O1842" t="s">
        <v>732</v>
      </c>
      <c r="P1842" t="s">
        <v>732</v>
      </c>
      <c r="Q1842" t="s">
        <v>732</v>
      </c>
    </row>
    <row r="1843" spans="1:17" x14ac:dyDescent="0.35">
      <c r="A1843" t="s">
        <v>154</v>
      </c>
      <c r="B1843" t="s">
        <v>9101</v>
      </c>
      <c r="C1843" t="s">
        <v>9102</v>
      </c>
      <c r="D1843">
        <v>4.0000000000000001E-3</v>
      </c>
      <c r="E1843">
        <v>37</v>
      </c>
      <c r="F1843">
        <v>2</v>
      </c>
      <c r="G1843">
        <v>3</v>
      </c>
      <c r="H1843">
        <v>2</v>
      </c>
      <c r="I1843">
        <v>68</v>
      </c>
      <c r="J1843" t="s">
        <v>732</v>
      </c>
      <c r="K1843" t="s">
        <v>732</v>
      </c>
      <c r="L1843" t="s">
        <v>732</v>
      </c>
      <c r="M1843" t="s">
        <v>732</v>
      </c>
      <c r="N1843" t="s">
        <v>732</v>
      </c>
      <c r="O1843" t="s">
        <v>732</v>
      </c>
      <c r="P1843" t="s">
        <v>732</v>
      </c>
      <c r="Q1843" t="s">
        <v>732</v>
      </c>
    </row>
    <row r="1844" spans="1:17" x14ac:dyDescent="0.35">
      <c r="A1844" t="s">
        <v>154</v>
      </c>
      <c r="B1844" t="s">
        <v>9103</v>
      </c>
      <c r="C1844" t="s">
        <v>9104</v>
      </c>
      <c r="D1844">
        <v>4.0000000000000001E-3</v>
      </c>
      <c r="E1844">
        <v>6</v>
      </c>
      <c r="F1844">
        <v>2</v>
      </c>
      <c r="G1844">
        <v>3</v>
      </c>
      <c r="H1844">
        <v>2</v>
      </c>
      <c r="I1844">
        <v>265</v>
      </c>
      <c r="J1844">
        <v>41999.482089227196</v>
      </c>
      <c r="K1844">
        <v>46464.719467946597</v>
      </c>
      <c r="L1844">
        <v>61566.4375</v>
      </c>
      <c r="M1844">
        <v>147483.51990138399</v>
      </c>
      <c r="N1844" t="s">
        <v>732</v>
      </c>
      <c r="O1844" t="s">
        <v>732</v>
      </c>
      <c r="P1844" t="s">
        <v>732</v>
      </c>
      <c r="Q1844" t="s">
        <v>732</v>
      </c>
    </row>
    <row r="1845" spans="1:17" x14ac:dyDescent="0.35">
      <c r="A1845" t="s">
        <v>154</v>
      </c>
      <c r="B1845" t="s">
        <v>9105</v>
      </c>
      <c r="C1845" t="s">
        <v>9106</v>
      </c>
      <c r="D1845">
        <v>4.0000000000000001E-3</v>
      </c>
      <c r="E1845">
        <v>2</v>
      </c>
      <c r="F1845">
        <v>2</v>
      </c>
      <c r="G1845">
        <v>2</v>
      </c>
      <c r="H1845">
        <v>2</v>
      </c>
      <c r="I1845">
        <v>1036</v>
      </c>
      <c r="J1845" t="s">
        <v>732</v>
      </c>
      <c r="K1845" t="s">
        <v>732</v>
      </c>
      <c r="L1845" t="s">
        <v>732</v>
      </c>
      <c r="M1845" t="s">
        <v>732</v>
      </c>
      <c r="N1845" t="s">
        <v>732</v>
      </c>
      <c r="O1845" t="s">
        <v>732</v>
      </c>
      <c r="P1845" t="s">
        <v>732</v>
      </c>
      <c r="Q1845" t="s">
        <v>732</v>
      </c>
    </row>
    <row r="1846" spans="1:17" x14ac:dyDescent="0.35">
      <c r="A1846" t="s">
        <v>154</v>
      </c>
      <c r="B1846" t="s">
        <v>9107</v>
      </c>
      <c r="C1846" t="s">
        <v>9108</v>
      </c>
      <c r="D1846">
        <v>4.0000000000000001E-3</v>
      </c>
      <c r="E1846">
        <v>8</v>
      </c>
      <c r="F1846">
        <v>1</v>
      </c>
      <c r="G1846">
        <v>2</v>
      </c>
      <c r="H1846">
        <v>1</v>
      </c>
      <c r="I1846">
        <v>227</v>
      </c>
      <c r="J1846">
        <v>189036.63025396899</v>
      </c>
      <c r="K1846">
        <v>168713.400060549</v>
      </c>
      <c r="L1846">
        <v>166321.875</v>
      </c>
      <c r="M1846">
        <v>268449.44780635898</v>
      </c>
      <c r="N1846" t="s">
        <v>732</v>
      </c>
      <c r="O1846">
        <v>315703.22473303799</v>
      </c>
      <c r="P1846" t="s">
        <v>732</v>
      </c>
      <c r="Q1846" t="s">
        <v>732</v>
      </c>
    </row>
    <row r="1847" spans="1:17" x14ac:dyDescent="0.35">
      <c r="A1847" t="s">
        <v>154</v>
      </c>
      <c r="B1847" t="s">
        <v>9109</v>
      </c>
      <c r="C1847" t="s">
        <v>9110</v>
      </c>
      <c r="D1847">
        <v>4.0000000000000001E-3</v>
      </c>
      <c r="E1847">
        <v>16</v>
      </c>
      <c r="F1847">
        <v>1</v>
      </c>
      <c r="G1847">
        <v>2</v>
      </c>
      <c r="H1847">
        <v>1</v>
      </c>
      <c r="I1847">
        <v>61</v>
      </c>
      <c r="J1847">
        <v>195902.91866675901</v>
      </c>
      <c r="K1847">
        <v>191908.40800509101</v>
      </c>
      <c r="L1847">
        <v>120309.9453125</v>
      </c>
      <c r="M1847">
        <v>157009.91004462499</v>
      </c>
      <c r="N1847">
        <v>56944.647460489003</v>
      </c>
      <c r="O1847">
        <v>46291.471796288002</v>
      </c>
      <c r="P1847" t="s">
        <v>732</v>
      </c>
      <c r="Q1847" t="s">
        <v>732</v>
      </c>
    </row>
    <row r="1848" spans="1:17" x14ac:dyDescent="0.35">
      <c r="A1848" t="s">
        <v>154</v>
      </c>
      <c r="B1848" t="s">
        <v>9111</v>
      </c>
      <c r="C1848" t="s">
        <v>9112</v>
      </c>
      <c r="D1848">
        <v>4.0000000000000001E-3</v>
      </c>
      <c r="E1848">
        <v>16</v>
      </c>
      <c r="F1848">
        <v>1</v>
      </c>
      <c r="G1848">
        <v>10</v>
      </c>
      <c r="H1848">
        <v>1</v>
      </c>
      <c r="I1848">
        <v>79</v>
      </c>
      <c r="J1848">
        <v>152051.55232865</v>
      </c>
      <c r="K1848">
        <v>111423.893844979</v>
      </c>
      <c r="L1848">
        <v>105335.8359375</v>
      </c>
      <c r="M1848">
        <v>119302.981772656</v>
      </c>
      <c r="N1848">
        <v>97301.347758281801</v>
      </c>
      <c r="O1848" t="s">
        <v>732</v>
      </c>
      <c r="P1848" t="s">
        <v>732</v>
      </c>
      <c r="Q1848" t="s">
        <v>732</v>
      </c>
    </row>
    <row r="1849" spans="1:17" x14ac:dyDescent="0.35">
      <c r="A1849" t="s">
        <v>154</v>
      </c>
      <c r="B1849" t="s">
        <v>9113</v>
      </c>
      <c r="C1849" t="s">
        <v>9114</v>
      </c>
      <c r="D1849">
        <v>4.0000000000000001E-3</v>
      </c>
      <c r="E1849">
        <v>4</v>
      </c>
      <c r="F1849">
        <v>1</v>
      </c>
      <c r="G1849">
        <v>1</v>
      </c>
      <c r="H1849">
        <v>1</v>
      </c>
      <c r="I1849">
        <v>317</v>
      </c>
      <c r="J1849">
        <v>60270.342169839001</v>
      </c>
      <c r="K1849">
        <v>72016.682947483903</v>
      </c>
      <c r="L1849">
        <v>63919.390625</v>
      </c>
      <c r="M1849">
        <v>60092.872673379497</v>
      </c>
      <c r="N1849" t="s">
        <v>732</v>
      </c>
      <c r="O1849" t="s">
        <v>732</v>
      </c>
      <c r="P1849" t="s">
        <v>732</v>
      </c>
      <c r="Q1849" t="s">
        <v>732</v>
      </c>
    </row>
    <row r="1850" spans="1:17" x14ac:dyDescent="0.35">
      <c r="A1850" t="s">
        <v>154</v>
      </c>
      <c r="B1850" t="s">
        <v>9115</v>
      </c>
      <c r="C1850" t="s">
        <v>9116</v>
      </c>
      <c r="D1850">
        <v>4.0000000000000001E-3</v>
      </c>
      <c r="E1850">
        <v>27</v>
      </c>
      <c r="F1850">
        <v>1</v>
      </c>
      <c r="G1850">
        <v>7</v>
      </c>
      <c r="H1850">
        <v>1</v>
      </c>
      <c r="I1850">
        <v>41</v>
      </c>
      <c r="J1850">
        <v>260471.692421741</v>
      </c>
      <c r="K1850">
        <v>314321.25208114402</v>
      </c>
      <c r="L1850">
        <v>354304.40625</v>
      </c>
      <c r="M1850">
        <v>232696.55860312199</v>
      </c>
      <c r="N1850">
        <v>420074.84555452003</v>
      </c>
      <c r="O1850">
        <v>129207.719077517</v>
      </c>
      <c r="P1850">
        <v>165628.02689542499</v>
      </c>
      <c r="Q1850">
        <v>68068.304019913397</v>
      </c>
    </row>
    <row r="1851" spans="1:17" x14ac:dyDescent="0.35">
      <c r="A1851" t="s">
        <v>154</v>
      </c>
      <c r="B1851" t="s">
        <v>9117</v>
      </c>
      <c r="C1851" t="s">
        <v>9118</v>
      </c>
      <c r="D1851">
        <v>4.0000000000000001E-3</v>
      </c>
      <c r="E1851">
        <v>16</v>
      </c>
      <c r="F1851">
        <v>2</v>
      </c>
      <c r="G1851">
        <v>4</v>
      </c>
      <c r="H1851">
        <v>2</v>
      </c>
      <c r="I1851">
        <v>141</v>
      </c>
      <c r="J1851">
        <v>51413.775756445699</v>
      </c>
      <c r="K1851">
        <v>43515.4057842369</v>
      </c>
      <c r="L1851">
        <v>42203.375</v>
      </c>
      <c r="M1851">
        <v>37176.2518317902</v>
      </c>
      <c r="N1851" t="s">
        <v>732</v>
      </c>
      <c r="O1851" t="s">
        <v>732</v>
      </c>
      <c r="P1851" t="s">
        <v>732</v>
      </c>
      <c r="Q1851" t="s">
        <v>732</v>
      </c>
    </row>
    <row r="1852" spans="1:17" x14ac:dyDescent="0.35">
      <c r="A1852" t="s">
        <v>154</v>
      </c>
      <c r="B1852" t="s">
        <v>9119</v>
      </c>
      <c r="C1852" t="s">
        <v>9120</v>
      </c>
      <c r="D1852">
        <v>4.0000000000000001E-3</v>
      </c>
      <c r="E1852">
        <v>76</v>
      </c>
      <c r="F1852">
        <v>1</v>
      </c>
      <c r="G1852">
        <v>3</v>
      </c>
      <c r="H1852">
        <v>1</v>
      </c>
      <c r="I1852">
        <v>29</v>
      </c>
      <c r="J1852">
        <v>140575.61056279999</v>
      </c>
      <c r="K1852" t="s">
        <v>732</v>
      </c>
      <c r="L1852" t="s">
        <v>732</v>
      </c>
      <c r="M1852" t="s">
        <v>732</v>
      </c>
      <c r="N1852" t="s">
        <v>732</v>
      </c>
      <c r="O1852">
        <v>186110.120778301</v>
      </c>
      <c r="P1852" t="s">
        <v>732</v>
      </c>
      <c r="Q1852" t="s">
        <v>732</v>
      </c>
    </row>
    <row r="1853" spans="1:17" x14ac:dyDescent="0.35">
      <c r="A1853" t="s">
        <v>154</v>
      </c>
      <c r="B1853" t="s">
        <v>9121</v>
      </c>
      <c r="C1853" t="s">
        <v>9122</v>
      </c>
      <c r="D1853">
        <v>4.0000000000000001E-3</v>
      </c>
      <c r="E1853">
        <v>11</v>
      </c>
      <c r="F1853">
        <v>1</v>
      </c>
      <c r="G1853">
        <v>6</v>
      </c>
      <c r="H1853">
        <v>1</v>
      </c>
      <c r="I1853">
        <v>112</v>
      </c>
      <c r="J1853">
        <v>199218.76764634901</v>
      </c>
      <c r="K1853">
        <v>120193.382052952</v>
      </c>
      <c r="L1853">
        <v>80861.1171875</v>
      </c>
      <c r="M1853" t="s">
        <v>732</v>
      </c>
      <c r="N1853" t="s">
        <v>732</v>
      </c>
      <c r="O1853" t="s">
        <v>732</v>
      </c>
      <c r="P1853" t="s">
        <v>732</v>
      </c>
      <c r="Q1853" t="s">
        <v>732</v>
      </c>
    </row>
    <row r="1854" spans="1:17" x14ac:dyDescent="0.35">
      <c r="A1854" t="s">
        <v>154</v>
      </c>
      <c r="B1854" t="s">
        <v>9123</v>
      </c>
      <c r="C1854" t="s">
        <v>9124</v>
      </c>
      <c r="D1854">
        <v>4.0000000000000001E-3</v>
      </c>
      <c r="E1854">
        <v>18</v>
      </c>
      <c r="F1854">
        <v>2</v>
      </c>
      <c r="G1854">
        <v>2</v>
      </c>
      <c r="H1854">
        <v>2</v>
      </c>
      <c r="I1854">
        <v>153</v>
      </c>
      <c r="J1854" t="s">
        <v>732</v>
      </c>
      <c r="K1854" t="s">
        <v>732</v>
      </c>
      <c r="L1854" t="s">
        <v>732</v>
      </c>
      <c r="M1854" t="s">
        <v>732</v>
      </c>
      <c r="N1854" t="s">
        <v>732</v>
      </c>
      <c r="O1854" t="s">
        <v>732</v>
      </c>
      <c r="P1854" t="s">
        <v>732</v>
      </c>
      <c r="Q1854" t="s">
        <v>732</v>
      </c>
    </row>
    <row r="1855" spans="1:17" x14ac:dyDescent="0.35">
      <c r="A1855" t="s">
        <v>154</v>
      </c>
      <c r="B1855" t="s">
        <v>9125</v>
      </c>
      <c r="C1855" t="s">
        <v>9126</v>
      </c>
      <c r="D1855">
        <v>4.0000000000000001E-3</v>
      </c>
      <c r="E1855">
        <v>7</v>
      </c>
      <c r="F1855">
        <v>2</v>
      </c>
      <c r="G1855">
        <v>2</v>
      </c>
      <c r="H1855">
        <v>2</v>
      </c>
      <c r="I1855">
        <v>236</v>
      </c>
      <c r="J1855">
        <v>30436.547555936599</v>
      </c>
      <c r="K1855">
        <v>39269.489459014498</v>
      </c>
      <c r="L1855">
        <v>38680.75390625</v>
      </c>
      <c r="M1855" t="s">
        <v>732</v>
      </c>
      <c r="N1855" t="s">
        <v>732</v>
      </c>
      <c r="O1855">
        <v>25542.971000655802</v>
      </c>
      <c r="P1855" t="s">
        <v>732</v>
      </c>
      <c r="Q1855" t="s">
        <v>732</v>
      </c>
    </row>
    <row r="1856" spans="1:17" x14ac:dyDescent="0.35">
      <c r="A1856" t="s">
        <v>154</v>
      </c>
      <c r="B1856" t="s">
        <v>9127</v>
      </c>
      <c r="C1856" t="s">
        <v>9128</v>
      </c>
      <c r="D1856">
        <v>4.0000000000000001E-3</v>
      </c>
      <c r="E1856">
        <v>29</v>
      </c>
      <c r="F1856">
        <v>2</v>
      </c>
      <c r="G1856">
        <v>4</v>
      </c>
      <c r="H1856">
        <v>2</v>
      </c>
      <c r="I1856">
        <v>65</v>
      </c>
      <c r="J1856">
        <v>138336.10575752499</v>
      </c>
      <c r="K1856">
        <v>60823.556592708701</v>
      </c>
      <c r="L1856">
        <v>183364.9296875</v>
      </c>
      <c r="M1856">
        <v>167573.32875857601</v>
      </c>
      <c r="N1856">
        <v>601168.74631061603</v>
      </c>
      <c r="O1856">
        <v>441565.91161282902</v>
      </c>
      <c r="P1856">
        <v>535839.89140561305</v>
      </c>
      <c r="Q1856">
        <v>20993.415588646902</v>
      </c>
    </row>
    <row r="1857" spans="1:17" x14ac:dyDescent="0.35">
      <c r="A1857" t="s">
        <v>154</v>
      </c>
      <c r="B1857" t="s">
        <v>9129</v>
      </c>
      <c r="C1857" t="s">
        <v>9130</v>
      </c>
      <c r="D1857">
        <v>4.0000000000000001E-3</v>
      </c>
      <c r="E1857">
        <v>5</v>
      </c>
      <c r="F1857">
        <v>2</v>
      </c>
      <c r="G1857">
        <v>3</v>
      </c>
      <c r="H1857">
        <v>2</v>
      </c>
      <c r="I1857">
        <v>417</v>
      </c>
      <c r="J1857">
        <v>223800.69812069199</v>
      </c>
      <c r="K1857">
        <v>245542.37641211899</v>
      </c>
      <c r="L1857">
        <v>424353.42578125</v>
      </c>
      <c r="M1857">
        <v>224648.49893971201</v>
      </c>
      <c r="N1857">
        <v>701251.76474453905</v>
      </c>
      <c r="O1857">
        <v>302739.04965635098</v>
      </c>
      <c r="P1857">
        <v>932500.456851191</v>
      </c>
      <c r="Q1857">
        <v>440175.23288672802</v>
      </c>
    </row>
    <row r="1858" spans="1:17" x14ac:dyDescent="0.35">
      <c r="A1858" t="s">
        <v>154</v>
      </c>
      <c r="B1858" t="s">
        <v>9131</v>
      </c>
      <c r="C1858" t="s">
        <v>9132</v>
      </c>
      <c r="D1858">
        <v>4.0000000000000001E-3</v>
      </c>
      <c r="E1858">
        <v>4</v>
      </c>
      <c r="F1858">
        <v>2</v>
      </c>
      <c r="G1858">
        <v>4</v>
      </c>
      <c r="H1858">
        <v>2</v>
      </c>
      <c r="I1858">
        <v>454</v>
      </c>
      <c r="J1858" t="s">
        <v>732</v>
      </c>
      <c r="K1858" t="s">
        <v>732</v>
      </c>
      <c r="L1858" t="s">
        <v>732</v>
      </c>
      <c r="M1858" t="s">
        <v>732</v>
      </c>
      <c r="N1858" t="s">
        <v>732</v>
      </c>
      <c r="O1858" t="s">
        <v>732</v>
      </c>
      <c r="P1858" t="s">
        <v>732</v>
      </c>
      <c r="Q1858" t="s">
        <v>732</v>
      </c>
    </row>
    <row r="1859" spans="1:17" x14ac:dyDescent="0.35">
      <c r="A1859" t="s">
        <v>154</v>
      </c>
      <c r="B1859" t="s">
        <v>9133</v>
      </c>
      <c r="C1859" t="s">
        <v>9134</v>
      </c>
      <c r="D1859">
        <v>4.0000000000000001E-3</v>
      </c>
      <c r="E1859">
        <v>8</v>
      </c>
      <c r="F1859">
        <v>1</v>
      </c>
      <c r="G1859">
        <v>5</v>
      </c>
      <c r="H1859">
        <v>1</v>
      </c>
      <c r="I1859">
        <v>118</v>
      </c>
      <c r="J1859">
        <v>872440.91577106901</v>
      </c>
      <c r="K1859">
        <v>726918.09690849402</v>
      </c>
      <c r="L1859">
        <v>724776.5625</v>
      </c>
      <c r="M1859">
        <v>534595.997070221</v>
      </c>
      <c r="N1859">
        <v>943391.38794362696</v>
      </c>
      <c r="O1859">
        <v>787490.79378804297</v>
      </c>
      <c r="P1859">
        <v>730009.21003601095</v>
      </c>
      <c r="Q1859">
        <v>225072.40950794701</v>
      </c>
    </row>
    <row r="1860" spans="1:17" x14ac:dyDescent="0.35">
      <c r="A1860" t="s">
        <v>154</v>
      </c>
      <c r="B1860" t="s">
        <v>9135</v>
      </c>
      <c r="C1860" t="s">
        <v>9136</v>
      </c>
      <c r="D1860">
        <v>4.0000000000000001E-3</v>
      </c>
      <c r="E1860">
        <v>7</v>
      </c>
      <c r="F1860">
        <v>1</v>
      </c>
      <c r="G1860">
        <v>1</v>
      </c>
      <c r="H1860">
        <v>1</v>
      </c>
      <c r="I1860">
        <v>156</v>
      </c>
      <c r="J1860">
        <v>29599.035515185002</v>
      </c>
      <c r="K1860">
        <v>40674.697838353502</v>
      </c>
      <c r="L1860">
        <v>49198.58203125</v>
      </c>
      <c r="M1860">
        <v>52943.555128999302</v>
      </c>
      <c r="N1860" t="s">
        <v>732</v>
      </c>
      <c r="O1860">
        <v>27626.5349161138</v>
      </c>
      <c r="P1860" t="s">
        <v>732</v>
      </c>
      <c r="Q1860" t="s">
        <v>732</v>
      </c>
    </row>
    <row r="1861" spans="1:17" x14ac:dyDescent="0.35">
      <c r="A1861" t="s">
        <v>154</v>
      </c>
      <c r="B1861" t="s">
        <v>9137</v>
      </c>
      <c r="C1861" t="s">
        <v>9138</v>
      </c>
      <c r="D1861">
        <v>4.0000000000000001E-3</v>
      </c>
      <c r="E1861">
        <v>11</v>
      </c>
      <c r="F1861">
        <v>2</v>
      </c>
      <c r="G1861">
        <v>2</v>
      </c>
      <c r="H1861">
        <v>2</v>
      </c>
      <c r="I1861">
        <v>217</v>
      </c>
      <c r="J1861" t="s">
        <v>732</v>
      </c>
      <c r="K1861" t="s">
        <v>732</v>
      </c>
      <c r="L1861" t="s">
        <v>732</v>
      </c>
      <c r="M1861" t="s">
        <v>732</v>
      </c>
      <c r="N1861" t="s">
        <v>732</v>
      </c>
      <c r="O1861" t="s">
        <v>732</v>
      </c>
      <c r="P1861" t="s">
        <v>732</v>
      </c>
      <c r="Q1861" t="s">
        <v>732</v>
      </c>
    </row>
    <row r="1862" spans="1:17" x14ac:dyDescent="0.35">
      <c r="A1862" t="s">
        <v>154</v>
      </c>
      <c r="B1862" t="s">
        <v>9139</v>
      </c>
      <c r="C1862" t="s">
        <v>9140</v>
      </c>
      <c r="D1862">
        <v>4.0000000000000001E-3</v>
      </c>
      <c r="E1862">
        <v>6</v>
      </c>
      <c r="F1862">
        <v>1</v>
      </c>
      <c r="G1862">
        <v>5</v>
      </c>
      <c r="H1862">
        <v>1</v>
      </c>
      <c r="I1862">
        <v>173</v>
      </c>
      <c r="J1862">
        <v>156894.39586989101</v>
      </c>
      <c r="K1862">
        <v>130405.005308197</v>
      </c>
      <c r="L1862">
        <v>159178.171875</v>
      </c>
      <c r="M1862">
        <v>315285.60722466098</v>
      </c>
      <c r="N1862" t="s">
        <v>732</v>
      </c>
      <c r="O1862">
        <v>141011.94990267701</v>
      </c>
      <c r="P1862" t="s">
        <v>732</v>
      </c>
      <c r="Q1862" t="s">
        <v>732</v>
      </c>
    </row>
    <row r="1863" spans="1:17" x14ac:dyDescent="0.35">
      <c r="A1863" t="s">
        <v>154</v>
      </c>
      <c r="B1863" t="s">
        <v>9141</v>
      </c>
      <c r="C1863" t="s">
        <v>9142</v>
      </c>
      <c r="D1863">
        <v>4.0000000000000001E-3</v>
      </c>
      <c r="E1863">
        <v>4</v>
      </c>
      <c r="F1863">
        <v>2</v>
      </c>
      <c r="G1863">
        <v>4</v>
      </c>
      <c r="H1863">
        <v>2</v>
      </c>
      <c r="I1863">
        <v>370</v>
      </c>
      <c r="J1863">
        <v>83308.426348024703</v>
      </c>
      <c r="K1863">
        <v>94314.802336397697</v>
      </c>
      <c r="L1863">
        <v>106879.3515625</v>
      </c>
      <c r="M1863">
        <v>39887.107684281902</v>
      </c>
      <c r="N1863">
        <v>107018.145562354</v>
      </c>
      <c r="O1863">
        <v>121237.006458156</v>
      </c>
      <c r="P1863">
        <v>155563.027766721</v>
      </c>
      <c r="Q1863">
        <v>27295.7906590561</v>
      </c>
    </row>
    <row r="1864" spans="1:17" x14ac:dyDescent="0.35">
      <c r="A1864" t="s">
        <v>154</v>
      </c>
      <c r="B1864" t="s">
        <v>9143</v>
      </c>
      <c r="C1864" t="s">
        <v>9144</v>
      </c>
      <c r="D1864">
        <v>4.0000000000000001E-3</v>
      </c>
      <c r="E1864">
        <v>3</v>
      </c>
      <c r="F1864">
        <v>1</v>
      </c>
      <c r="G1864">
        <v>11</v>
      </c>
      <c r="H1864">
        <v>1</v>
      </c>
      <c r="I1864">
        <v>343</v>
      </c>
      <c r="J1864">
        <v>434362.41809026501</v>
      </c>
      <c r="K1864">
        <v>444218.03744357202</v>
      </c>
      <c r="L1864">
        <v>401436.875</v>
      </c>
      <c r="M1864">
        <v>338182.598803967</v>
      </c>
      <c r="N1864">
        <v>213354.39224434501</v>
      </c>
      <c r="O1864">
        <v>261621.43366493299</v>
      </c>
      <c r="P1864">
        <v>143054.30868730301</v>
      </c>
      <c r="Q1864">
        <v>109166.691449908</v>
      </c>
    </row>
    <row r="1865" spans="1:17" x14ac:dyDescent="0.35">
      <c r="A1865" t="s">
        <v>154</v>
      </c>
      <c r="B1865" t="s">
        <v>9145</v>
      </c>
      <c r="C1865" t="s">
        <v>9146</v>
      </c>
      <c r="D1865">
        <v>4.0000000000000001E-3</v>
      </c>
      <c r="E1865">
        <v>13</v>
      </c>
      <c r="F1865">
        <v>1</v>
      </c>
      <c r="G1865">
        <v>1</v>
      </c>
      <c r="H1865">
        <v>1</v>
      </c>
      <c r="I1865">
        <v>121</v>
      </c>
      <c r="J1865" t="s">
        <v>732</v>
      </c>
      <c r="K1865" t="s">
        <v>732</v>
      </c>
      <c r="L1865" t="s">
        <v>732</v>
      </c>
      <c r="M1865" t="s">
        <v>732</v>
      </c>
      <c r="N1865" t="s">
        <v>732</v>
      </c>
      <c r="O1865" t="s">
        <v>732</v>
      </c>
      <c r="P1865" t="s">
        <v>732</v>
      </c>
      <c r="Q1865" t="s">
        <v>732</v>
      </c>
    </row>
    <row r="1866" spans="1:17" x14ac:dyDescent="0.35">
      <c r="A1866" t="s">
        <v>154</v>
      </c>
      <c r="B1866" t="s">
        <v>9147</v>
      </c>
      <c r="C1866" t="s">
        <v>9148</v>
      </c>
      <c r="D1866">
        <v>4.0000000000000001E-3</v>
      </c>
      <c r="E1866">
        <v>6</v>
      </c>
      <c r="F1866">
        <v>1</v>
      </c>
      <c r="G1866">
        <v>3</v>
      </c>
      <c r="H1866">
        <v>1</v>
      </c>
      <c r="I1866">
        <v>171</v>
      </c>
      <c r="J1866">
        <v>69081.185317537296</v>
      </c>
      <c r="K1866">
        <v>81500.324052321303</v>
      </c>
      <c r="L1866">
        <v>117750.3984375</v>
      </c>
      <c r="M1866">
        <v>66958.1857082395</v>
      </c>
      <c r="N1866" t="s">
        <v>732</v>
      </c>
      <c r="O1866" t="s">
        <v>732</v>
      </c>
      <c r="P1866" t="s">
        <v>732</v>
      </c>
      <c r="Q1866" t="s">
        <v>732</v>
      </c>
    </row>
    <row r="1867" spans="1:17" x14ac:dyDescent="0.35">
      <c r="A1867" t="s">
        <v>154</v>
      </c>
      <c r="B1867" t="s">
        <v>9149</v>
      </c>
      <c r="C1867" t="s">
        <v>9150</v>
      </c>
      <c r="D1867">
        <v>4.0000000000000001E-3</v>
      </c>
      <c r="E1867">
        <v>7</v>
      </c>
      <c r="F1867">
        <v>1</v>
      </c>
      <c r="G1867">
        <v>10</v>
      </c>
      <c r="H1867">
        <v>1</v>
      </c>
      <c r="I1867">
        <v>184</v>
      </c>
      <c r="J1867">
        <v>148797.94872473599</v>
      </c>
      <c r="K1867">
        <v>137441.81097389999</v>
      </c>
      <c r="L1867">
        <v>129390.90625</v>
      </c>
      <c r="M1867" t="s">
        <v>732</v>
      </c>
      <c r="N1867">
        <v>228621.58856887801</v>
      </c>
      <c r="O1867">
        <v>322822.80991081498</v>
      </c>
      <c r="P1867" t="s">
        <v>732</v>
      </c>
      <c r="Q1867" t="s">
        <v>732</v>
      </c>
    </row>
    <row r="1868" spans="1:17" x14ac:dyDescent="0.35">
      <c r="A1868" t="s">
        <v>154</v>
      </c>
      <c r="B1868" t="s">
        <v>9151</v>
      </c>
      <c r="C1868" t="s">
        <v>9152</v>
      </c>
      <c r="D1868">
        <v>4.0000000000000001E-3</v>
      </c>
      <c r="E1868">
        <v>2</v>
      </c>
      <c r="F1868">
        <v>1</v>
      </c>
      <c r="G1868">
        <v>2</v>
      </c>
      <c r="H1868">
        <v>1</v>
      </c>
      <c r="I1868">
        <v>614</v>
      </c>
      <c r="J1868" t="s">
        <v>732</v>
      </c>
      <c r="K1868" t="s">
        <v>732</v>
      </c>
      <c r="L1868" t="s">
        <v>732</v>
      </c>
      <c r="M1868" t="s">
        <v>732</v>
      </c>
      <c r="N1868" t="s">
        <v>732</v>
      </c>
      <c r="O1868" t="s">
        <v>732</v>
      </c>
      <c r="P1868" t="s">
        <v>732</v>
      </c>
      <c r="Q1868" t="s">
        <v>732</v>
      </c>
    </row>
    <row r="1869" spans="1:17" x14ac:dyDescent="0.35">
      <c r="A1869" t="s">
        <v>154</v>
      </c>
      <c r="B1869" t="s">
        <v>9153</v>
      </c>
      <c r="C1869" t="s">
        <v>9154</v>
      </c>
      <c r="D1869">
        <v>4.0000000000000001E-3</v>
      </c>
      <c r="E1869">
        <v>5</v>
      </c>
      <c r="F1869">
        <v>1</v>
      </c>
      <c r="G1869">
        <v>5</v>
      </c>
      <c r="H1869">
        <v>1</v>
      </c>
      <c r="I1869">
        <v>192</v>
      </c>
      <c r="J1869">
        <v>20934.203256518402</v>
      </c>
      <c r="K1869">
        <v>56375.607678083899</v>
      </c>
      <c r="L1869">
        <v>65930.7890625</v>
      </c>
      <c r="M1869">
        <v>47771.636510922202</v>
      </c>
      <c r="N1869" t="s">
        <v>732</v>
      </c>
      <c r="O1869">
        <v>169924.44824216599</v>
      </c>
      <c r="P1869" t="s">
        <v>732</v>
      </c>
      <c r="Q1869" t="s">
        <v>732</v>
      </c>
    </row>
    <row r="1870" spans="1:17" x14ac:dyDescent="0.35">
      <c r="A1870" t="s">
        <v>154</v>
      </c>
      <c r="B1870" t="s">
        <v>9155</v>
      </c>
      <c r="C1870" t="s">
        <v>9156</v>
      </c>
      <c r="D1870">
        <v>4.0000000000000001E-3</v>
      </c>
      <c r="E1870">
        <v>13</v>
      </c>
      <c r="F1870">
        <v>1</v>
      </c>
      <c r="G1870">
        <v>8</v>
      </c>
      <c r="H1870">
        <v>1</v>
      </c>
      <c r="I1870">
        <v>72</v>
      </c>
      <c r="J1870">
        <v>201168.23864163499</v>
      </c>
      <c r="K1870">
        <v>171942.96100633999</v>
      </c>
      <c r="L1870">
        <v>168734.125</v>
      </c>
      <c r="M1870">
        <v>141366.06548808501</v>
      </c>
      <c r="N1870">
        <v>686295.69078921003</v>
      </c>
      <c r="O1870">
        <v>587803.25500567397</v>
      </c>
      <c r="P1870">
        <v>134579.204254326</v>
      </c>
      <c r="Q1870">
        <v>104082.222700265</v>
      </c>
    </row>
    <row r="1871" spans="1:17" x14ac:dyDescent="0.35">
      <c r="A1871" t="s">
        <v>154</v>
      </c>
      <c r="B1871" t="s">
        <v>9157</v>
      </c>
      <c r="C1871" t="s">
        <v>9158</v>
      </c>
      <c r="D1871">
        <v>4.0000000000000001E-3</v>
      </c>
      <c r="E1871">
        <v>14</v>
      </c>
      <c r="F1871">
        <v>1</v>
      </c>
      <c r="G1871">
        <v>17</v>
      </c>
      <c r="H1871">
        <v>1</v>
      </c>
      <c r="I1871">
        <v>96</v>
      </c>
      <c r="J1871">
        <v>148370.612245759</v>
      </c>
      <c r="K1871">
        <v>58977.924902610597</v>
      </c>
      <c r="L1871">
        <v>181955.7421875</v>
      </c>
      <c r="M1871">
        <v>81413.286874413097</v>
      </c>
      <c r="N1871">
        <v>149890.00853573999</v>
      </c>
      <c r="O1871">
        <v>365300.20104550401</v>
      </c>
      <c r="P1871">
        <v>35437.909943076302</v>
      </c>
      <c r="Q1871" t="s">
        <v>732</v>
      </c>
    </row>
    <row r="1872" spans="1:17" x14ac:dyDescent="0.35">
      <c r="A1872" t="s">
        <v>154</v>
      </c>
      <c r="B1872" t="s">
        <v>9159</v>
      </c>
      <c r="C1872" t="s">
        <v>9160</v>
      </c>
      <c r="D1872">
        <v>4.0000000000000001E-3</v>
      </c>
      <c r="E1872">
        <v>6</v>
      </c>
      <c r="F1872">
        <v>2</v>
      </c>
      <c r="G1872">
        <v>2</v>
      </c>
      <c r="H1872">
        <v>2</v>
      </c>
      <c r="I1872">
        <v>402</v>
      </c>
      <c r="J1872">
        <v>46638.334042772804</v>
      </c>
      <c r="K1872">
        <v>44468.205499746</v>
      </c>
      <c r="L1872">
        <v>57167.41015625</v>
      </c>
      <c r="M1872">
        <v>50750.917717669101</v>
      </c>
      <c r="N1872">
        <v>84960.514612297993</v>
      </c>
      <c r="O1872">
        <v>95829.491469757893</v>
      </c>
      <c r="P1872">
        <v>84458.758031802703</v>
      </c>
      <c r="Q1872">
        <v>49396.140864197601</v>
      </c>
    </row>
    <row r="1873" spans="1:17" x14ac:dyDescent="0.35">
      <c r="A1873" t="s">
        <v>154</v>
      </c>
      <c r="B1873" t="s">
        <v>9161</v>
      </c>
      <c r="C1873" t="s">
        <v>9162</v>
      </c>
      <c r="D1873">
        <v>4.0000000000000001E-3</v>
      </c>
      <c r="E1873">
        <v>7</v>
      </c>
      <c r="F1873">
        <v>1</v>
      </c>
      <c r="G1873">
        <v>1</v>
      </c>
      <c r="H1873">
        <v>1</v>
      </c>
      <c r="I1873">
        <v>127</v>
      </c>
      <c r="J1873" t="s">
        <v>732</v>
      </c>
      <c r="K1873" t="s">
        <v>732</v>
      </c>
      <c r="L1873" t="s">
        <v>732</v>
      </c>
      <c r="M1873" t="s">
        <v>732</v>
      </c>
      <c r="N1873" t="s">
        <v>732</v>
      </c>
      <c r="O1873" t="s">
        <v>732</v>
      </c>
      <c r="P1873" t="s">
        <v>732</v>
      </c>
      <c r="Q1873" t="s">
        <v>732</v>
      </c>
    </row>
    <row r="1874" spans="1:17" x14ac:dyDescent="0.35">
      <c r="A1874" t="s">
        <v>154</v>
      </c>
      <c r="B1874" t="s">
        <v>9163</v>
      </c>
      <c r="C1874" t="s">
        <v>9164</v>
      </c>
      <c r="D1874">
        <v>4.0000000000000001E-3</v>
      </c>
      <c r="E1874">
        <v>6</v>
      </c>
      <c r="F1874">
        <v>1</v>
      </c>
      <c r="G1874">
        <v>3</v>
      </c>
      <c r="H1874">
        <v>1</v>
      </c>
      <c r="I1874">
        <v>125</v>
      </c>
      <c r="J1874">
        <v>72872.521509240702</v>
      </c>
      <c r="K1874">
        <v>80643.258624951704</v>
      </c>
      <c r="L1874">
        <v>66674.4296875</v>
      </c>
      <c r="M1874">
        <v>53734.263823643902</v>
      </c>
      <c r="N1874" t="s">
        <v>732</v>
      </c>
      <c r="O1874" t="s">
        <v>732</v>
      </c>
      <c r="P1874" t="s">
        <v>732</v>
      </c>
      <c r="Q1874" t="s">
        <v>732</v>
      </c>
    </row>
    <row r="1875" spans="1:17" x14ac:dyDescent="0.35">
      <c r="A1875" t="s">
        <v>154</v>
      </c>
      <c r="B1875" t="s">
        <v>9165</v>
      </c>
      <c r="C1875" t="s">
        <v>9166</v>
      </c>
      <c r="D1875">
        <v>4.0000000000000001E-3</v>
      </c>
      <c r="E1875">
        <v>7</v>
      </c>
      <c r="F1875">
        <v>1</v>
      </c>
      <c r="G1875">
        <v>2</v>
      </c>
      <c r="H1875">
        <v>1</v>
      </c>
      <c r="I1875">
        <v>286</v>
      </c>
      <c r="J1875" t="s">
        <v>732</v>
      </c>
      <c r="K1875" t="s">
        <v>732</v>
      </c>
      <c r="L1875" t="s">
        <v>732</v>
      </c>
      <c r="M1875" t="s">
        <v>732</v>
      </c>
      <c r="N1875" t="s">
        <v>732</v>
      </c>
      <c r="O1875" t="s">
        <v>732</v>
      </c>
      <c r="P1875" t="s">
        <v>732</v>
      </c>
      <c r="Q1875" t="s">
        <v>732</v>
      </c>
    </row>
    <row r="1876" spans="1:17" x14ac:dyDescent="0.35">
      <c r="A1876" t="s">
        <v>154</v>
      </c>
      <c r="B1876" t="s">
        <v>9167</v>
      </c>
      <c r="C1876" t="s">
        <v>9168</v>
      </c>
      <c r="D1876">
        <v>4.0000000000000001E-3</v>
      </c>
      <c r="E1876">
        <v>7</v>
      </c>
      <c r="F1876">
        <v>1</v>
      </c>
      <c r="G1876">
        <v>1</v>
      </c>
      <c r="H1876">
        <v>1</v>
      </c>
      <c r="I1876">
        <v>209</v>
      </c>
      <c r="J1876" t="s">
        <v>732</v>
      </c>
      <c r="K1876" t="s">
        <v>732</v>
      </c>
      <c r="L1876" t="s">
        <v>732</v>
      </c>
      <c r="M1876" t="s">
        <v>732</v>
      </c>
      <c r="N1876" t="s">
        <v>732</v>
      </c>
      <c r="O1876" t="s">
        <v>732</v>
      </c>
      <c r="P1876" t="s">
        <v>732</v>
      </c>
      <c r="Q1876" t="s">
        <v>732</v>
      </c>
    </row>
    <row r="1877" spans="1:17" x14ac:dyDescent="0.35">
      <c r="A1877" t="s">
        <v>154</v>
      </c>
      <c r="B1877" t="s">
        <v>9169</v>
      </c>
      <c r="C1877" t="s">
        <v>9170</v>
      </c>
      <c r="D1877">
        <v>4.0000000000000001E-3</v>
      </c>
      <c r="E1877">
        <v>6</v>
      </c>
      <c r="F1877">
        <v>1</v>
      </c>
      <c r="G1877">
        <v>5</v>
      </c>
      <c r="H1877">
        <v>1</v>
      </c>
      <c r="I1877">
        <v>154</v>
      </c>
      <c r="J1877">
        <v>79533.016897970898</v>
      </c>
      <c r="K1877">
        <v>101548.352182509</v>
      </c>
      <c r="L1877">
        <v>106355.6640625</v>
      </c>
      <c r="M1877">
        <v>87090.767719025098</v>
      </c>
      <c r="N1877">
        <v>166362.56778430799</v>
      </c>
      <c r="O1877">
        <v>180487.435448187</v>
      </c>
      <c r="P1877">
        <v>135389.67732006701</v>
      </c>
      <c r="Q1877">
        <v>99557.968521071496</v>
      </c>
    </row>
    <row r="1878" spans="1:17" x14ac:dyDescent="0.35">
      <c r="A1878" t="s">
        <v>154</v>
      </c>
      <c r="B1878" t="s">
        <v>9171</v>
      </c>
      <c r="C1878" t="s">
        <v>9172</v>
      </c>
      <c r="D1878">
        <v>4.0000000000000001E-3</v>
      </c>
      <c r="E1878">
        <v>3</v>
      </c>
      <c r="F1878">
        <v>1</v>
      </c>
      <c r="G1878">
        <v>7</v>
      </c>
      <c r="H1878">
        <v>1</v>
      </c>
      <c r="I1878">
        <v>272</v>
      </c>
      <c r="J1878">
        <v>83565.188522683704</v>
      </c>
      <c r="K1878">
        <v>97639.949033900906</v>
      </c>
      <c r="L1878">
        <v>83065.1953125</v>
      </c>
      <c r="M1878">
        <v>73582.433059921299</v>
      </c>
      <c r="N1878" t="s">
        <v>732</v>
      </c>
      <c r="O1878" t="s">
        <v>732</v>
      </c>
      <c r="P1878" t="s">
        <v>732</v>
      </c>
      <c r="Q1878" t="s">
        <v>732</v>
      </c>
    </row>
    <row r="1879" spans="1:17" x14ac:dyDescent="0.35">
      <c r="A1879" t="s">
        <v>154</v>
      </c>
      <c r="B1879" t="s">
        <v>9173</v>
      </c>
      <c r="C1879" t="s">
        <v>9174</v>
      </c>
      <c r="D1879">
        <v>4.0000000000000001E-3</v>
      </c>
      <c r="E1879">
        <v>3</v>
      </c>
      <c r="F1879">
        <v>2</v>
      </c>
      <c r="G1879">
        <v>2</v>
      </c>
      <c r="H1879">
        <v>2</v>
      </c>
      <c r="I1879">
        <v>709</v>
      </c>
      <c r="J1879" t="s">
        <v>732</v>
      </c>
      <c r="K1879" t="s">
        <v>732</v>
      </c>
      <c r="L1879" t="s">
        <v>732</v>
      </c>
      <c r="M1879" t="s">
        <v>732</v>
      </c>
      <c r="N1879" t="s">
        <v>732</v>
      </c>
      <c r="O1879" t="s">
        <v>732</v>
      </c>
      <c r="P1879" t="s">
        <v>732</v>
      </c>
      <c r="Q1879" t="s">
        <v>732</v>
      </c>
    </row>
    <row r="1880" spans="1:17" x14ac:dyDescent="0.35">
      <c r="A1880" t="s">
        <v>154</v>
      </c>
      <c r="B1880" t="s">
        <v>9175</v>
      </c>
      <c r="C1880" t="s">
        <v>9176</v>
      </c>
      <c r="D1880">
        <v>4.0000000000000001E-3</v>
      </c>
      <c r="E1880">
        <v>8</v>
      </c>
      <c r="F1880">
        <v>1</v>
      </c>
      <c r="G1880">
        <v>5</v>
      </c>
      <c r="H1880">
        <v>1</v>
      </c>
      <c r="I1880">
        <v>95</v>
      </c>
      <c r="J1880" t="s">
        <v>732</v>
      </c>
      <c r="K1880" t="s">
        <v>732</v>
      </c>
      <c r="L1880" t="s">
        <v>732</v>
      </c>
      <c r="M1880" t="s">
        <v>732</v>
      </c>
      <c r="N1880" t="s">
        <v>732</v>
      </c>
      <c r="O1880" t="s">
        <v>732</v>
      </c>
      <c r="P1880" t="s">
        <v>732</v>
      </c>
      <c r="Q1880" t="s">
        <v>732</v>
      </c>
    </row>
    <row r="1881" spans="1:17" x14ac:dyDescent="0.35">
      <c r="A1881" t="s">
        <v>154</v>
      </c>
      <c r="B1881" t="s">
        <v>9177</v>
      </c>
      <c r="C1881" t="s">
        <v>9178</v>
      </c>
      <c r="D1881">
        <v>4.0000000000000001E-3</v>
      </c>
      <c r="E1881">
        <v>17</v>
      </c>
      <c r="F1881">
        <v>2</v>
      </c>
      <c r="G1881">
        <v>2</v>
      </c>
      <c r="H1881">
        <v>2</v>
      </c>
      <c r="I1881">
        <v>147</v>
      </c>
      <c r="J1881" t="s">
        <v>732</v>
      </c>
      <c r="K1881" t="s">
        <v>732</v>
      </c>
      <c r="L1881" t="s">
        <v>732</v>
      </c>
      <c r="M1881" t="s">
        <v>732</v>
      </c>
      <c r="N1881" t="s">
        <v>732</v>
      </c>
      <c r="O1881" t="s">
        <v>732</v>
      </c>
      <c r="P1881" t="s">
        <v>732</v>
      </c>
      <c r="Q1881" t="s">
        <v>732</v>
      </c>
    </row>
    <row r="1882" spans="1:17" x14ac:dyDescent="0.35">
      <c r="A1882" t="s">
        <v>154</v>
      </c>
      <c r="B1882" t="s">
        <v>9179</v>
      </c>
      <c r="C1882" t="s">
        <v>9180</v>
      </c>
      <c r="D1882">
        <v>4.0000000000000001E-3</v>
      </c>
      <c r="E1882">
        <v>3</v>
      </c>
      <c r="F1882">
        <v>1</v>
      </c>
      <c r="G1882">
        <v>2</v>
      </c>
      <c r="H1882">
        <v>1</v>
      </c>
      <c r="I1882">
        <v>308</v>
      </c>
      <c r="J1882">
        <v>127065.99278893899</v>
      </c>
      <c r="K1882">
        <v>137665.73219849399</v>
      </c>
      <c r="L1882">
        <v>127020.4765625</v>
      </c>
      <c r="M1882">
        <v>111631.20929825401</v>
      </c>
      <c r="N1882">
        <v>44756.561459081597</v>
      </c>
      <c r="O1882">
        <v>27246.150390788302</v>
      </c>
      <c r="P1882">
        <v>30254.041002868202</v>
      </c>
      <c r="Q1882" t="s">
        <v>732</v>
      </c>
    </row>
    <row r="1883" spans="1:17" x14ac:dyDescent="0.35">
      <c r="A1883" t="s">
        <v>154</v>
      </c>
      <c r="B1883" t="s">
        <v>9181</v>
      </c>
      <c r="C1883" t="s">
        <v>9182</v>
      </c>
      <c r="D1883">
        <v>4.0000000000000001E-3</v>
      </c>
      <c r="E1883">
        <v>9</v>
      </c>
      <c r="F1883">
        <v>1</v>
      </c>
      <c r="G1883">
        <v>2</v>
      </c>
      <c r="H1883">
        <v>1</v>
      </c>
      <c r="I1883">
        <v>140</v>
      </c>
      <c r="J1883" t="s">
        <v>732</v>
      </c>
      <c r="K1883" t="s">
        <v>732</v>
      </c>
      <c r="L1883" t="s">
        <v>732</v>
      </c>
      <c r="M1883" t="s">
        <v>732</v>
      </c>
      <c r="N1883" t="s">
        <v>732</v>
      </c>
      <c r="O1883" t="s">
        <v>732</v>
      </c>
      <c r="P1883" t="s">
        <v>732</v>
      </c>
      <c r="Q1883" t="s">
        <v>732</v>
      </c>
    </row>
    <row r="1884" spans="1:17" x14ac:dyDescent="0.35">
      <c r="A1884" t="s">
        <v>154</v>
      </c>
      <c r="B1884" t="s">
        <v>9183</v>
      </c>
      <c r="C1884" t="s">
        <v>9184</v>
      </c>
      <c r="D1884">
        <v>4.0000000000000001E-3</v>
      </c>
      <c r="E1884">
        <v>5</v>
      </c>
      <c r="F1884">
        <v>1</v>
      </c>
      <c r="G1884">
        <v>1</v>
      </c>
      <c r="H1884">
        <v>1</v>
      </c>
      <c r="I1884">
        <v>188</v>
      </c>
      <c r="J1884">
        <v>49881.077923919998</v>
      </c>
      <c r="K1884">
        <v>55258.644479125003</v>
      </c>
      <c r="L1884">
        <v>65503.15234375</v>
      </c>
      <c r="M1884">
        <v>62764.694842892299</v>
      </c>
      <c r="N1884">
        <v>38772.779735101001</v>
      </c>
      <c r="O1884">
        <v>49719.577957031099</v>
      </c>
      <c r="P1884" t="s">
        <v>732</v>
      </c>
      <c r="Q1884" t="s">
        <v>732</v>
      </c>
    </row>
    <row r="1885" spans="1:17" x14ac:dyDescent="0.35">
      <c r="A1885" t="s">
        <v>154</v>
      </c>
      <c r="B1885" t="s">
        <v>9185</v>
      </c>
      <c r="C1885" t="s">
        <v>9186</v>
      </c>
      <c r="D1885">
        <v>4.0000000000000001E-3</v>
      </c>
      <c r="E1885">
        <v>20</v>
      </c>
      <c r="F1885">
        <v>1</v>
      </c>
      <c r="G1885">
        <v>1</v>
      </c>
      <c r="H1885">
        <v>1</v>
      </c>
      <c r="I1885">
        <v>71</v>
      </c>
      <c r="J1885">
        <v>79853.882099705195</v>
      </c>
      <c r="K1885">
        <v>52575.287828834902</v>
      </c>
      <c r="L1885">
        <v>46779.265625</v>
      </c>
      <c r="M1885">
        <v>43969.151083242999</v>
      </c>
      <c r="N1885" t="s">
        <v>732</v>
      </c>
      <c r="O1885" t="s">
        <v>732</v>
      </c>
      <c r="P1885" t="s">
        <v>732</v>
      </c>
      <c r="Q1885" t="s">
        <v>732</v>
      </c>
    </row>
    <row r="1886" spans="1:17" x14ac:dyDescent="0.35">
      <c r="A1886" t="s">
        <v>154</v>
      </c>
      <c r="B1886" t="s">
        <v>9187</v>
      </c>
      <c r="C1886" t="s">
        <v>9188</v>
      </c>
      <c r="D1886">
        <v>4.0000000000000001E-3</v>
      </c>
      <c r="E1886">
        <v>3</v>
      </c>
      <c r="F1886">
        <v>1</v>
      </c>
      <c r="G1886">
        <v>1</v>
      </c>
      <c r="H1886">
        <v>1</v>
      </c>
      <c r="I1886">
        <v>450</v>
      </c>
      <c r="J1886" t="s">
        <v>732</v>
      </c>
      <c r="K1886" t="s">
        <v>732</v>
      </c>
      <c r="L1886" t="s">
        <v>732</v>
      </c>
      <c r="M1886" t="s">
        <v>732</v>
      </c>
      <c r="N1886" t="s">
        <v>732</v>
      </c>
      <c r="O1886" t="s">
        <v>732</v>
      </c>
      <c r="P1886" t="s">
        <v>732</v>
      </c>
      <c r="Q1886" t="s">
        <v>732</v>
      </c>
    </row>
    <row r="1887" spans="1:17" x14ac:dyDescent="0.35">
      <c r="A1887" t="s">
        <v>154</v>
      </c>
      <c r="B1887" t="s">
        <v>9189</v>
      </c>
      <c r="C1887" t="s">
        <v>9190</v>
      </c>
      <c r="D1887">
        <v>4.0000000000000001E-3</v>
      </c>
      <c r="E1887">
        <v>4</v>
      </c>
      <c r="F1887">
        <v>2</v>
      </c>
      <c r="G1887">
        <v>2</v>
      </c>
      <c r="H1887">
        <v>2</v>
      </c>
      <c r="I1887">
        <v>861</v>
      </c>
      <c r="J1887" t="s">
        <v>732</v>
      </c>
      <c r="K1887" t="s">
        <v>732</v>
      </c>
      <c r="L1887" t="s">
        <v>732</v>
      </c>
      <c r="M1887" t="s">
        <v>732</v>
      </c>
      <c r="N1887" t="s">
        <v>732</v>
      </c>
      <c r="O1887" t="s">
        <v>732</v>
      </c>
      <c r="P1887" t="s">
        <v>732</v>
      </c>
      <c r="Q1887" t="s">
        <v>732</v>
      </c>
    </row>
    <row r="1888" spans="1:17" x14ac:dyDescent="0.35">
      <c r="A1888" t="s">
        <v>154</v>
      </c>
      <c r="B1888" t="s">
        <v>9191</v>
      </c>
      <c r="C1888" t="s">
        <v>9192</v>
      </c>
      <c r="D1888">
        <v>4.0000000000000001E-3</v>
      </c>
      <c r="E1888">
        <v>3</v>
      </c>
      <c r="F1888">
        <v>1</v>
      </c>
      <c r="G1888">
        <v>4</v>
      </c>
      <c r="H1888">
        <v>1</v>
      </c>
      <c r="I1888">
        <v>343</v>
      </c>
      <c r="J1888" t="s">
        <v>732</v>
      </c>
      <c r="K1888" t="s">
        <v>732</v>
      </c>
      <c r="L1888" t="s">
        <v>732</v>
      </c>
      <c r="M1888" t="s">
        <v>732</v>
      </c>
      <c r="N1888" t="s">
        <v>732</v>
      </c>
      <c r="O1888" t="s">
        <v>732</v>
      </c>
      <c r="P1888" t="s">
        <v>732</v>
      </c>
      <c r="Q1888" t="s">
        <v>732</v>
      </c>
    </row>
    <row r="1889" spans="1:17" x14ac:dyDescent="0.35">
      <c r="A1889" t="s">
        <v>154</v>
      </c>
      <c r="B1889" t="s">
        <v>9193</v>
      </c>
      <c r="C1889" t="s">
        <v>9194</v>
      </c>
      <c r="D1889">
        <v>4.0000000000000001E-3</v>
      </c>
      <c r="E1889">
        <v>3</v>
      </c>
      <c r="F1889">
        <v>1</v>
      </c>
      <c r="G1889">
        <v>1</v>
      </c>
      <c r="H1889">
        <v>1</v>
      </c>
      <c r="I1889">
        <v>311</v>
      </c>
      <c r="J1889" t="s">
        <v>732</v>
      </c>
      <c r="K1889" t="s">
        <v>732</v>
      </c>
      <c r="L1889" t="s">
        <v>732</v>
      </c>
      <c r="M1889" t="s">
        <v>732</v>
      </c>
      <c r="N1889" t="s">
        <v>732</v>
      </c>
      <c r="O1889" t="s">
        <v>732</v>
      </c>
      <c r="P1889" t="s">
        <v>732</v>
      </c>
      <c r="Q1889" t="s">
        <v>732</v>
      </c>
    </row>
    <row r="1890" spans="1:17" x14ac:dyDescent="0.35">
      <c r="A1890" t="s">
        <v>154</v>
      </c>
      <c r="B1890" t="s">
        <v>9195</v>
      </c>
      <c r="C1890" t="s">
        <v>9196</v>
      </c>
      <c r="D1890">
        <v>4.0000000000000001E-3</v>
      </c>
      <c r="E1890">
        <v>22</v>
      </c>
      <c r="F1890">
        <v>1</v>
      </c>
      <c r="G1890">
        <v>1</v>
      </c>
      <c r="H1890">
        <v>1</v>
      </c>
      <c r="I1890">
        <v>79</v>
      </c>
      <c r="J1890">
        <v>50077.283729198003</v>
      </c>
      <c r="K1890" t="s">
        <v>732</v>
      </c>
      <c r="L1890" t="s">
        <v>732</v>
      </c>
      <c r="M1890" t="s">
        <v>732</v>
      </c>
      <c r="N1890" t="s">
        <v>732</v>
      </c>
      <c r="O1890" t="s">
        <v>732</v>
      </c>
      <c r="P1890" t="s">
        <v>732</v>
      </c>
      <c r="Q1890" t="s">
        <v>732</v>
      </c>
    </row>
    <row r="1891" spans="1:17" x14ac:dyDescent="0.35">
      <c r="A1891" t="s">
        <v>154</v>
      </c>
      <c r="B1891" t="s">
        <v>9197</v>
      </c>
      <c r="C1891" t="s">
        <v>9198</v>
      </c>
      <c r="D1891">
        <v>4.0000000000000001E-3</v>
      </c>
      <c r="E1891">
        <v>7</v>
      </c>
      <c r="F1891">
        <v>1</v>
      </c>
      <c r="G1891">
        <v>1</v>
      </c>
      <c r="H1891">
        <v>1</v>
      </c>
      <c r="I1891">
        <v>193</v>
      </c>
      <c r="J1891" t="s">
        <v>732</v>
      </c>
      <c r="K1891" t="s">
        <v>732</v>
      </c>
      <c r="L1891" t="s">
        <v>732</v>
      </c>
      <c r="M1891" t="s">
        <v>732</v>
      </c>
      <c r="N1891">
        <v>76069.831294993302</v>
      </c>
      <c r="O1891">
        <v>72851.841241341099</v>
      </c>
      <c r="P1891">
        <v>82003.750705736107</v>
      </c>
      <c r="Q1891">
        <v>53744.6360254889</v>
      </c>
    </row>
    <row r="1892" spans="1:17" x14ac:dyDescent="0.35">
      <c r="A1892" t="s">
        <v>154</v>
      </c>
      <c r="B1892" t="s">
        <v>9199</v>
      </c>
      <c r="C1892" t="s">
        <v>9200</v>
      </c>
      <c r="D1892">
        <v>4.0000000000000001E-3</v>
      </c>
      <c r="E1892">
        <v>4</v>
      </c>
      <c r="F1892">
        <v>1</v>
      </c>
      <c r="G1892">
        <v>1</v>
      </c>
      <c r="H1892">
        <v>1</v>
      </c>
      <c r="I1892">
        <v>259</v>
      </c>
      <c r="J1892" t="s">
        <v>732</v>
      </c>
      <c r="K1892" t="s">
        <v>732</v>
      </c>
      <c r="L1892" t="s">
        <v>732</v>
      </c>
      <c r="M1892" t="s">
        <v>732</v>
      </c>
      <c r="N1892" t="s">
        <v>732</v>
      </c>
      <c r="O1892" t="s">
        <v>732</v>
      </c>
      <c r="P1892" t="s">
        <v>732</v>
      </c>
      <c r="Q1892" t="s">
        <v>732</v>
      </c>
    </row>
    <row r="1893" spans="1:17" x14ac:dyDescent="0.35">
      <c r="A1893" t="s">
        <v>154</v>
      </c>
      <c r="B1893" t="s">
        <v>9201</v>
      </c>
      <c r="C1893" t="s">
        <v>9202</v>
      </c>
      <c r="D1893">
        <v>4.0000000000000001E-3</v>
      </c>
      <c r="E1893">
        <v>5</v>
      </c>
      <c r="F1893">
        <v>2</v>
      </c>
      <c r="G1893">
        <v>4</v>
      </c>
      <c r="H1893">
        <v>2</v>
      </c>
      <c r="I1893">
        <v>356</v>
      </c>
      <c r="J1893" t="s">
        <v>732</v>
      </c>
      <c r="K1893" t="s">
        <v>732</v>
      </c>
      <c r="L1893" t="s">
        <v>732</v>
      </c>
      <c r="M1893" t="s">
        <v>732</v>
      </c>
      <c r="N1893" t="s">
        <v>732</v>
      </c>
      <c r="O1893" t="s">
        <v>732</v>
      </c>
      <c r="P1893" t="s">
        <v>732</v>
      </c>
      <c r="Q1893" t="s">
        <v>732</v>
      </c>
    </row>
    <row r="1894" spans="1:17" x14ac:dyDescent="0.35">
      <c r="A1894" t="s">
        <v>154</v>
      </c>
      <c r="B1894" t="s">
        <v>9203</v>
      </c>
      <c r="C1894" t="s">
        <v>9204</v>
      </c>
      <c r="D1894">
        <v>4.0000000000000001E-3</v>
      </c>
      <c r="E1894">
        <v>6</v>
      </c>
      <c r="F1894">
        <v>1</v>
      </c>
      <c r="G1894">
        <v>2</v>
      </c>
      <c r="H1894">
        <v>1</v>
      </c>
      <c r="I1894">
        <v>220</v>
      </c>
      <c r="J1894" t="s">
        <v>732</v>
      </c>
      <c r="K1894" t="s">
        <v>732</v>
      </c>
      <c r="L1894" t="s">
        <v>732</v>
      </c>
      <c r="M1894" t="s">
        <v>732</v>
      </c>
      <c r="N1894" t="s">
        <v>732</v>
      </c>
      <c r="O1894" t="s">
        <v>732</v>
      </c>
      <c r="P1894" t="s">
        <v>732</v>
      </c>
      <c r="Q1894" t="s">
        <v>732</v>
      </c>
    </row>
    <row r="1895" spans="1:17" x14ac:dyDescent="0.35">
      <c r="A1895" t="s">
        <v>154</v>
      </c>
      <c r="B1895" t="s">
        <v>9205</v>
      </c>
      <c r="C1895" t="s">
        <v>9206</v>
      </c>
      <c r="D1895">
        <v>4.0000000000000001E-3</v>
      </c>
      <c r="E1895">
        <v>7</v>
      </c>
      <c r="F1895">
        <v>2</v>
      </c>
      <c r="G1895">
        <v>2</v>
      </c>
      <c r="H1895">
        <v>2</v>
      </c>
      <c r="I1895">
        <v>335</v>
      </c>
      <c r="J1895" t="s">
        <v>732</v>
      </c>
      <c r="K1895" t="s">
        <v>732</v>
      </c>
      <c r="L1895" t="s">
        <v>732</v>
      </c>
      <c r="M1895" t="s">
        <v>732</v>
      </c>
      <c r="N1895" t="s">
        <v>732</v>
      </c>
      <c r="O1895" t="s">
        <v>732</v>
      </c>
      <c r="P1895" t="s">
        <v>732</v>
      </c>
      <c r="Q1895" t="s">
        <v>732</v>
      </c>
    </row>
    <row r="1896" spans="1:17" x14ac:dyDescent="0.35">
      <c r="A1896" t="s">
        <v>154</v>
      </c>
      <c r="B1896" t="s">
        <v>9207</v>
      </c>
      <c r="C1896" t="s">
        <v>9208</v>
      </c>
      <c r="D1896">
        <v>4.0000000000000001E-3</v>
      </c>
      <c r="E1896">
        <v>10</v>
      </c>
      <c r="F1896">
        <v>1</v>
      </c>
      <c r="G1896">
        <v>1</v>
      </c>
      <c r="H1896">
        <v>1</v>
      </c>
      <c r="I1896">
        <v>136</v>
      </c>
      <c r="J1896" t="s">
        <v>732</v>
      </c>
      <c r="K1896" t="s">
        <v>732</v>
      </c>
      <c r="L1896" t="s">
        <v>732</v>
      </c>
      <c r="M1896" t="s">
        <v>732</v>
      </c>
      <c r="N1896" t="s">
        <v>732</v>
      </c>
      <c r="O1896" t="s">
        <v>732</v>
      </c>
      <c r="P1896" t="s">
        <v>732</v>
      </c>
      <c r="Q1896" t="s">
        <v>732</v>
      </c>
    </row>
    <row r="1897" spans="1:17" x14ac:dyDescent="0.35">
      <c r="A1897" t="s">
        <v>154</v>
      </c>
      <c r="B1897" t="s">
        <v>9209</v>
      </c>
      <c r="C1897" t="s">
        <v>9210</v>
      </c>
      <c r="D1897">
        <v>4.0000000000000001E-3</v>
      </c>
      <c r="E1897">
        <v>3</v>
      </c>
      <c r="F1897">
        <v>1</v>
      </c>
      <c r="G1897">
        <v>2</v>
      </c>
      <c r="H1897">
        <v>1</v>
      </c>
      <c r="I1897">
        <v>268</v>
      </c>
      <c r="J1897">
        <v>19476.7415833265</v>
      </c>
      <c r="K1897">
        <v>28384.991067758401</v>
      </c>
      <c r="L1897">
        <v>24964.283203125</v>
      </c>
      <c r="M1897" t="s">
        <v>732</v>
      </c>
      <c r="N1897" t="s">
        <v>732</v>
      </c>
      <c r="O1897" t="s">
        <v>732</v>
      </c>
      <c r="P1897" t="s">
        <v>732</v>
      </c>
      <c r="Q1897" t="s">
        <v>732</v>
      </c>
    </row>
    <row r="1898" spans="1:17" x14ac:dyDescent="0.35">
      <c r="A1898" t="s">
        <v>154</v>
      </c>
      <c r="B1898" t="s">
        <v>9211</v>
      </c>
      <c r="C1898" t="s">
        <v>9212</v>
      </c>
      <c r="D1898">
        <v>4.0000000000000001E-3</v>
      </c>
      <c r="E1898">
        <v>6</v>
      </c>
      <c r="F1898">
        <v>1</v>
      </c>
      <c r="G1898">
        <v>1</v>
      </c>
      <c r="H1898">
        <v>1</v>
      </c>
      <c r="I1898">
        <v>202</v>
      </c>
      <c r="J1898" t="s">
        <v>732</v>
      </c>
      <c r="K1898" t="s">
        <v>732</v>
      </c>
      <c r="L1898" t="s">
        <v>732</v>
      </c>
      <c r="M1898" t="s">
        <v>732</v>
      </c>
      <c r="N1898" t="s">
        <v>732</v>
      </c>
      <c r="O1898" t="s">
        <v>732</v>
      </c>
      <c r="P1898" t="s">
        <v>732</v>
      </c>
      <c r="Q1898" t="s">
        <v>732</v>
      </c>
    </row>
    <row r="1899" spans="1:17" x14ac:dyDescent="0.35">
      <c r="A1899" t="s">
        <v>154</v>
      </c>
      <c r="B1899" t="s">
        <v>9213</v>
      </c>
      <c r="C1899" t="s">
        <v>9214</v>
      </c>
      <c r="D1899">
        <v>4.0000000000000001E-3</v>
      </c>
      <c r="E1899">
        <v>3</v>
      </c>
      <c r="F1899">
        <v>1</v>
      </c>
      <c r="G1899">
        <v>1</v>
      </c>
      <c r="H1899">
        <v>1</v>
      </c>
      <c r="I1899">
        <v>263</v>
      </c>
      <c r="J1899">
        <v>15378.731931124301</v>
      </c>
      <c r="K1899" t="s">
        <v>732</v>
      </c>
      <c r="L1899">
        <v>34292.01171875</v>
      </c>
      <c r="M1899">
        <v>14638.8204107537</v>
      </c>
      <c r="N1899" t="s">
        <v>732</v>
      </c>
      <c r="O1899">
        <v>21622.6908218719</v>
      </c>
      <c r="P1899" t="s">
        <v>732</v>
      </c>
      <c r="Q1899" t="s">
        <v>732</v>
      </c>
    </row>
    <row r="1900" spans="1:17" x14ac:dyDescent="0.35">
      <c r="A1900" t="s">
        <v>154</v>
      </c>
      <c r="B1900" t="s">
        <v>9215</v>
      </c>
      <c r="C1900" t="s">
        <v>9216</v>
      </c>
      <c r="D1900">
        <v>4.0000000000000001E-3</v>
      </c>
      <c r="E1900">
        <v>6</v>
      </c>
      <c r="F1900">
        <v>1</v>
      </c>
      <c r="G1900">
        <v>10</v>
      </c>
      <c r="H1900">
        <v>1</v>
      </c>
      <c r="I1900">
        <v>192</v>
      </c>
      <c r="J1900">
        <v>142568.49489686801</v>
      </c>
      <c r="K1900">
        <v>161403.04151586999</v>
      </c>
      <c r="L1900">
        <v>156941.71875</v>
      </c>
      <c r="M1900">
        <v>121403.132372005</v>
      </c>
      <c r="N1900">
        <v>128036.99073153301</v>
      </c>
      <c r="O1900" t="s">
        <v>732</v>
      </c>
      <c r="P1900">
        <v>70217.633972693904</v>
      </c>
      <c r="Q1900" t="s">
        <v>732</v>
      </c>
    </row>
    <row r="1901" spans="1:17" x14ac:dyDescent="0.35">
      <c r="A1901" t="s">
        <v>154</v>
      </c>
      <c r="B1901" t="s">
        <v>9217</v>
      </c>
      <c r="C1901" t="s">
        <v>9218</v>
      </c>
      <c r="D1901">
        <v>4.0000000000000001E-3</v>
      </c>
      <c r="E1901">
        <v>6</v>
      </c>
      <c r="F1901">
        <v>1</v>
      </c>
      <c r="G1901">
        <v>2</v>
      </c>
      <c r="H1901">
        <v>1</v>
      </c>
      <c r="I1901">
        <v>235</v>
      </c>
      <c r="J1901">
        <v>39634.367342349498</v>
      </c>
      <c r="K1901">
        <v>44656.406274632303</v>
      </c>
      <c r="L1901">
        <v>54816.65234375</v>
      </c>
      <c r="M1901">
        <v>37759.227608613801</v>
      </c>
      <c r="N1901" t="s">
        <v>732</v>
      </c>
      <c r="O1901">
        <v>43932.353285751597</v>
      </c>
      <c r="P1901">
        <v>44080.256822670199</v>
      </c>
      <c r="Q1901" t="s">
        <v>732</v>
      </c>
    </row>
    <row r="1902" spans="1:17" x14ac:dyDescent="0.35">
      <c r="A1902" t="s">
        <v>154</v>
      </c>
      <c r="B1902" t="s">
        <v>9219</v>
      </c>
      <c r="C1902" t="s">
        <v>9220</v>
      </c>
      <c r="D1902">
        <v>4.0000000000000001E-3</v>
      </c>
      <c r="E1902">
        <v>11</v>
      </c>
      <c r="F1902">
        <v>1</v>
      </c>
      <c r="G1902">
        <v>1</v>
      </c>
      <c r="H1902">
        <v>1</v>
      </c>
      <c r="I1902">
        <v>87</v>
      </c>
      <c r="J1902" t="s">
        <v>732</v>
      </c>
      <c r="K1902" t="s">
        <v>732</v>
      </c>
      <c r="L1902" t="s">
        <v>732</v>
      </c>
      <c r="M1902" t="s">
        <v>732</v>
      </c>
      <c r="N1902" t="s">
        <v>732</v>
      </c>
      <c r="O1902" t="s">
        <v>732</v>
      </c>
      <c r="P1902" t="s">
        <v>732</v>
      </c>
      <c r="Q1902" t="s">
        <v>732</v>
      </c>
    </row>
    <row r="1903" spans="1:17" x14ac:dyDescent="0.35">
      <c r="A1903" t="s">
        <v>154</v>
      </c>
      <c r="B1903" t="s">
        <v>9221</v>
      </c>
      <c r="C1903" t="s">
        <v>9222</v>
      </c>
      <c r="D1903">
        <v>4.0000000000000001E-3</v>
      </c>
      <c r="E1903">
        <v>5</v>
      </c>
      <c r="F1903">
        <v>1</v>
      </c>
      <c r="G1903">
        <v>2</v>
      </c>
      <c r="H1903">
        <v>1</v>
      </c>
      <c r="I1903">
        <v>206</v>
      </c>
      <c r="J1903" t="s">
        <v>732</v>
      </c>
      <c r="K1903" t="s">
        <v>732</v>
      </c>
      <c r="L1903" t="s">
        <v>732</v>
      </c>
      <c r="M1903" t="s">
        <v>732</v>
      </c>
      <c r="N1903" t="s">
        <v>732</v>
      </c>
      <c r="O1903" t="s">
        <v>732</v>
      </c>
      <c r="P1903" t="s">
        <v>732</v>
      </c>
      <c r="Q1903" t="s">
        <v>732</v>
      </c>
    </row>
    <row r="1904" spans="1:17" x14ac:dyDescent="0.35">
      <c r="A1904" t="s">
        <v>154</v>
      </c>
      <c r="B1904" t="s">
        <v>9223</v>
      </c>
      <c r="C1904" t="s">
        <v>9224</v>
      </c>
      <c r="D1904">
        <v>4.0000000000000001E-3</v>
      </c>
      <c r="E1904">
        <v>16</v>
      </c>
      <c r="F1904">
        <v>2</v>
      </c>
      <c r="G1904">
        <v>3</v>
      </c>
      <c r="H1904">
        <v>2</v>
      </c>
      <c r="I1904">
        <v>125</v>
      </c>
      <c r="J1904">
        <v>88139.656373976395</v>
      </c>
      <c r="K1904">
        <v>59244.250716124698</v>
      </c>
      <c r="L1904">
        <v>66393.671875</v>
      </c>
      <c r="M1904">
        <v>64071.2907264483</v>
      </c>
      <c r="N1904" t="s">
        <v>732</v>
      </c>
      <c r="O1904" t="s">
        <v>732</v>
      </c>
      <c r="P1904" t="s">
        <v>732</v>
      </c>
      <c r="Q1904" t="s">
        <v>732</v>
      </c>
    </row>
    <row r="1905" spans="1:17" x14ac:dyDescent="0.35">
      <c r="A1905" t="s">
        <v>154</v>
      </c>
      <c r="B1905" t="s">
        <v>9225</v>
      </c>
      <c r="C1905" t="s">
        <v>9226</v>
      </c>
      <c r="D1905">
        <v>4.0000000000000001E-3</v>
      </c>
      <c r="E1905">
        <v>6</v>
      </c>
      <c r="F1905">
        <v>1</v>
      </c>
      <c r="G1905">
        <v>1</v>
      </c>
      <c r="H1905">
        <v>1</v>
      </c>
      <c r="I1905">
        <v>231</v>
      </c>
      <c r="J1905" t="s">
        <v>732</v>
      </c>
      <c r="K1905" t="s">
        <v>732</v>
      </c>
      <c r="L1905" t="s">
        <v>732</v>
      </c>
      <c r="M1905" t="s">
        <v>732</v>
      </c>
      <c r="N1905" t="s">
        <v>732</v>
      </c>
      <c r="O1905" t="s">
        <v>732</v>
      </c>
      <c r="P1905" t="s">
        <v>732</v>
      </c>
      <c r="Q1905" t="s">
        <v>732</v>
      </c>
    </row>
    <row r="1906" spans="1:17" x14ac:dyDescent="0.35">
      <c r="A1906" t="s">
        <v>154</v>
      </c>
      <c r="B1906" t="s">
        <v>9227</v>
      </c>
      <c r="C1906" t="s">
        <v>9228</v>
      </c>
      <c r="D1906">
        <v>4.0000000000000001E-3</v>
      </c>
      <c r="E1906">
        <v>3</v>
      </c>
      <c r="F1906">
        <v>1</v>
      </c>
      <c r="G1906">
        <v>1</v>
      </c>
      <c r="H1906">
        <v>1</v>
      </c>
      <c r="I1906">
        <v>329</v>
      </c>
      <c r="J1906">
        <v>49943.103549910702</v>
      </c>
      <c r="K1906">
        <v>63966.684703854102</v>
      </c>
      <c r="L1906">
        <v>107111.328125</v>
      </c>
      <c r="M1906">
        <v>82119.253958079295</v>
      </c>
      <c r="N1906" t="s">
        <v>732</v>
      </c>
      <c r="O1906">
        <v>88301.216969926798</v>
      </c>
      <c r="P1906" t="s">
        <v>732</v>
      </c>
      <c r="Q1906" t="s">
        <v>732</v>
      </c>
    </row>
    <row r="1907" spans="1:17" x14ac:dyDescent="0.35">
      <c r="A1907" t="s">
        <v>154</v>
      </c>
      <c r="B1907" t="s">
        <v>9229</v>
      </c>
      <c r="C1907" t="s">
        <v>9230</v>
      </c>
      <c r="D1907">
        <v>4.0000000000000001E-3</v>
      </c>
      <c r="E1907">
        <v>5</v>
      </c>
      <c r="F1907">
        <v>2</v>
      </c>
      <c r="G1907">
        <v>2</v>
      </c>
      <c r="H1907">
        <v>2</v>
      </c>
      <c r="I1907">
        <v>404</v>
      </c>
      <c r="J1907" t="s">
        <v>732</v>
      </c>
      <c r="K1907" t="s">
        <v>732</v>
      </c>
      <c r="L1907" t="s">
        <v>732</v>
      </c>
      <c r="M1907" t="s">
        <v>732</v>
      </c>
      <c r="N1907" t="s">
        <v>732</v>
      </c>
      <c r="O1907" t="s">
        <v>732</v>
      </c>
      <c r="P1907" t="s">
        <v>732</v>
      </c>
      <c r="Q1907" t="s">
        <v>732</v>
      </c>
    </row>
    <row r="1908" spans="1:17" x14ac:dyDescent="0.35">
      <c r="A1908" t="s">
        <v>154</v>
      </c>
      <c r="B1908" t="s">
        <v>9231</v>
      </c>
      <c r="C1908" t="s">
        <v>9232</v>
      </c>
      <c r="D1908">
        <v>4.0000000000000001E-3</v>
      </c>
      <c r="E1908">
        <v>2</v>
      </c>
      <c r="F1908">
        <v>1</v>
      </c>
      <c r="G1908">
        <v>1</v>
      </c>
      <c r="H1908">
        <v>1</v>
      </c>
      <c r="I1908">
        <v>411</v>
      </c>
      <c r="J1908" t="s">
        <v>732</v>
      </c>
      <c r="K1908" t="s">
        <v>732</v>
      </c>
      <c r="L1908" t="s">
        <v>732</v>
      </c>
      <c r="M1908" t="s">
        <v>732</v>
      </c>
      <c r="N1908" t="s">
        <v>732</v>
      </c>
      <c r="O1908" t="s">
        <v>732</v>
      </c>
      <c r="P1908" t="s">
        <v>732</v>
      </c>
      <c r="Q1908" t="s">
        <v>732</v>
      </c>
    </row>
    <row r="1909" spans="1:17" x14ac:dyDescent="0.35">
      <c r="A1909" t="s">
        <v>154</v>
      </c>
      <c r="B1909" t="s">
        <v>9233</v>
      </c>
      <c r="C1909" t="s">
        <v>9234</v>
      </c>
      <c r="D1909">
        <v>5.0000000000000001E-3</v>
      </c>
      <c r="E1909">
        <v>8</v>
      </c>
      <c r="F1909">
        <v>1</v>
      </c>
      <c r="G1909">
        <v>2</v>
      </c>
      <c r="H1909">
        <v>1</v>
      </c>
      <c r="I1909">
        <v>246</v>
      </c>
      <c r="J1909" t="s">
        <v>732</v>
      </c>
      <c r="K1909" t="s">
        <v>732</v>
      </c>
      <c r="L1909" t="s">
        <v>732</v>
      </c>
      <c r="M1909" t="s">
        <v>732</v>
      </c>
      <c r="N1909" t="s">
        <v>732</v>
      </c>
      <c r="O1909" t="s">
        <v>732</v>
      </c>
      <c r="P1909" t="s">
        <v>732</v>
      </c>
      <c r="Q1909" t="s">
        <v>732</v>
      </c>
    </row>
    <row r="1910" spans="1:17" x14ac:dyDescent="0.35">
      <c r="A1910" t="s">
        <v>154</v>
      </c>
      <c r="B1910" t="s">
        <v>9235</v>
      </c>
      <c r="C1910" t="s">
        <v>9236</v>
      </c>
      <c r="D1910">
        <v>5.0000000000000001E-3</v>
      </c>
      <c r="E1910">
        <v>9</v>
      </c>
      <c r="F1910">
        <v>1</v>
      </c>
      <c r="G1910">
        <v>3</v>
      </c>
      <c r="H1910">
        <v>1</v>
      </c>
      <c r="I1910">
        <v>102</v>
      </c>
      <c r="J1910" t="s">
        <v>732</v>
      </c>
      <c r="K1910" t="s">
        <v>732</v>
      </c>
      <c r="L1910" t="s">
        <v>732</v>
      </c>
      <c r="M1910" t="s">
        <v>732</v>
      </c>
      <c r="N1910" t="s">
        <v>732</v>
      </c>
      <c r="O1910" t="s">
        <v>732</v>
      </c>
      <c r="P1910" t="s">
        <v>732</v>
      </c>
      <c r="Q1910" t="s">
        <v>732</v>
      </c>
    </row>
    <row r="1911" spans="1:17" x14ac:dyDescent="0.35">
      <c r="A1911" t="s">
        <v>154</v>
      </c>
      <c r="B1911" t="s">
        <v>9237</v>
      </c>
      <c r="C1911" t="s">
        <v>9238</v>
      </c>
      <c r="D1911">
        <v>5.0000000000000001E-3</v>
      </c>
      <c r="E1911">
        <v>3</v>
      </c>
      <c r="F1911">
        <v>1</v>
      </c>
      <c r="G1911">
        <v>1</v>
      </c>
      <c r="H1911">
        <v>1</v>
      </c>
      <c r="I1911">
        <v>418</v>
      </c>
      <c r="J1911" t="s">
        <v>732</v>
      </c>
      <c r="K1911" t="s">
        <v>732</v>
      </c>
      <c r="L1911" t="s">
        <v>732</v>
      </c>
      <c r="M1911" t="s">
        <v>732</v>
      </c>
      <c r="N1911" t="s">
        <v>732</v>
      </c>
      <c r="O1911" t="s">
        <v>732</v>
      </c>
      <c r="P1911" t="s">
        <v>732</v>
      </c>
      <c r="Q1911" t="s">
        <v>732</v>
      </c>
    </row>
    <row r="1912" spans="1:17" x14ac:dyDescent="0.35">
      <c r="A1912" t="s">
        <v>154</v>
      </c>
      <c r="B1912" t="s">
        <v>9239</v>
      </c>
      <c r="C1912" t="s">
        <v>9240</v>
      </c>
      <c r="D1912">
        <v>5.0000000000000001E-3</v>
      </c>
      <c r="E1912">
        <v>7</v>
      </c>
      <c r="F1912">
        <v>1</v>
      </c>
      <c r="G1912">
        <v>1</v>
      </c>
      <c r="H1912">
        <v>1</v>
      </c>
      <c r="I1912">
        <v>148</v>
      </c>
      <c r="J1912" t="s">
        <v>732</v>
      </c>
      <c r="K1912" t="s">
        <v>732</v>
      </c>
      <c r="L1912" t="s">
        <v>732</v>
      </c>
      <c r="M1912" t="s">
        <v>732</v>
      </c>
      <c r="N1912" t="s">
        <v>732</v>
      </c>
      <c r="O1912" t="s">
        <v>732</v>
      </c>
      <c r="P1912" t="s">
        <v>732</v>
      </c>
      <c r="Q1912" t="s">
        <v>732</v>
      </c>
    </row>
    <row r="1913" spans="1:17" x14ac:dyDescent="0.35">
      <c r="A1913" t="s">
        <v>154</v>
      </c>
      <c r="B1913" t="s">
        <v>9241</v>
      </c>
      <c r="C1913" t="s">
        <v>9242</v>
      </c>
      <c r="D1913">
        <v>5.0000000000000001E-3</v>
      </c>
      <c r="E1913">
        <v>5</v>
      </c>
      <c r="F1913">
        <v>1</v>
      </c>
      <c r="G1913">
        <v>1</v>
      </c>
      <c r="H1913">
        <v>1</v>
      </c>
      <c r="I1913">
        <v>191</v>
      </c>
      <c r="J1913">
        <v>54205.174227998803</v>
      </c>
      <c r="K1913">
        <v>48614.338638708199</v>
      </c>
      <c r="L1913">
        <v>69358.546875</v>
      </c>
      <c r="M1913">
        <v>45623.899372941298</v>
      </c>
      <c r="N1913">
        <v>31083.447800660699</v>
      </c>
      <c r="O1913">
        <v>21133.316084972001</v>
      </c>
      <c r="P1913">
        <v>27449.944028840699</v>
      </c>
      <c r="Q1913" t="s">
        <v>732</v>
      </c>
    </row>
    <row r="1914" spans="1:17" x14ac:dyDescent="0.35">
      <c r="A1914" t="s">
        <v>154</v>
      </c>
      <c r="B1914" t="s">
        <v>9243</v>
      </c>
      <c r="C1914" t="s">
        <v>9244</v>
      </c>
      <c r="D1914">
        <v>6.0000000000000001E-3</v>
      </c>
      <c r="E1914">
        <v>4</v>
      </c>
      <c r="F1914">
        <v>1</v>
      </c>
      <c r="G1914">
        <v>2</v>
      </c>
      <c r="H1914">
        <v>1</v>
      </c>
      <c r="I1914">
        <v>281</v>
      </c>
      <c r="J1914" t="s">
        <v>732</v>
      </c>
      <c r="K1914" t="s">
        <v>732</v>
      </c>
      <c r="L1914" t="s">
        <v>732</v>
      </c>
      <c r="M1914" t="s">
        <v>732</v>
      </c>
      <c r="N1914" t="s">
        <v>732</v>
      </c>
      <c r="O1914" t="s">
        <v>732</v>
      </c>
      <c r="P1914" t="s">
        <v>732</v>
      </c>
      <c r="Q1914" t="s">
        <v>732</v>
      </c>
    </row>
    <row r="1915" spans="1:17" x14ac:dyDescent="0.35">
      <c r="A1915" t="s">
        <v>154</v>
      </c>
      <c r="B1915" t="s">
        <v>9245</v>
      </c>
      <c r="C1915" t="s">
        <v>9246</v>
      </c>
      <c r="D1915">
        <v>6.0000000000000001E-3</v>
      </c>
      <c r="E1915">
        <v>5</v>
      </c>
      <c r="F1915">
        <v>1</v>
      </c>
      <c r="G1915">
        <v>2</v>
      </c>
      <c r="H1915">
        <v>1</v>
      </c>
      <c r="I1915">
        <v>150</v>
      </c>
      <c r="J1915">
        <v>149465.916218411</v>
      </c>
      <c r="K1915">
        <v>168901.55985986901</v>
      </c>
      <c r="L1915">
        <v>169543.15625</v>
      </c>
      <c r="M1915">
        <v>122193.036370441</v>
      </c>
      <c r="N1915">
        <v>704815.38438155898</v>
      </c>
      <c r="O1915">
        <v>408425.85760659102</v>
      </c>
      <c r="P1915">
        <v>795664.74310348602</v>
      </c>
      <c r="Q1915">
        <v>304078.10567837098</v>
      </c>
    </row>
    <row r="1916" spans="1:17" x14ac:dyDescent="0.35">
      <c r="A1916" t="s">
        <v>154</v>
      </c>
      <c r="B1916" t="s">
        <v>9247</v>
      </c>
      <c r="C1916" t="s">
        <v>9248</v>
      </c>
      <c r="D1916">
        <v>6.0000000000000001E-3</v>
      </c>
      <c r="E1916">
        <v>2</v>
      </c>
      <c r="F1916">
        <v>2</v>
      </c>
      <c r="G1916">
        <v>2</v>
      </c>
      <c r="H1916">
        <v>2</v>
      </c>
      <c r="I1916">
        <v>834</v>
      </c>
      <c r="J1916" t="s">
        <v>732</v>
      </c>
      <c r="K1916" t="s">
        <v>732</v>
      </c>
      <c r="L1916" t="s">
        <v>732</v>
      </c>
      <c r="M1916" t="s">
        <v>732</v>
      </c>
      <c r="N1916" t="s">
        <v>732</v>
      </c>
      <c r="O1916" t="s">
        <v>732</v>
      </c>
      <c r="P1916" t="s">
        <v>732</v>
      </c>
      <c r="Q1916" t="s">
        <v>732</v>
      </c>
    </row>
    <row r="1917" spans="1:17" x14ac:dyDescent="0.35">
      <c r="A1917" t="s">
        <v>154</v>
      </c>
      <c r="B1917" t="s">
        <v>9249</v>
      </c>
      <c r="C1917" t="s">
        <v>9250</v>
      </c>
      <c r="D1917">
        <v>7.0000000000000001E-3</v>
      </c>
      <c r="E1917">
        <v>8</v>
      </c>
      <c r="F1917">
        <v>1</v>
      </c>
      <c r="G1917">
        <v>1</v>
      </c>
      <c r="H1917">
        <v>1</v>
      </c>
      <c r="I1917">
        <v>154</v>
      </c>
      <c r="J1917" t="s">
        <v>732</v>
      </c>
      <c r="K1917" t="s">
        <v>732</v>
      </c>
      <c r="L1917" t="s">
        <v>732</v>
      </c>
      <c r="M1917" t="s">
        <v>732</v>
      </c>
      <c r="N1917" t="s">
        <v>732</v>
      </c>
      <c r="O1917" t="s">
        <v>732</v>
      </c>
      <c r="P1917" t="s">
        <v>732</v>
      </c>
      <c r="Q1917" t="s">
        <v>732</v>
      </c>
    </row>
    <row r="1918" spans="1:17" x14ac:dyDescent="0.35">
      <c r="A1918" t="s">
        <v>154</v>
      </c>
      <c r="B1918" t="s">
        <v>9251</v>
      </c>
      <c r="C1918" t="s">
        <v>9252</v>
      </c>
      <c r="D1918">
        <v>7.0000000000000001E-3</v>
      </c>
      <c r="E1918">
        <v>12</v>
      </c>
      <c r="F1918">
        <v>1</v>
      </c>
      <c r="G1918">
        <v>2</v>
      </c>
      <c r="H1918">
        <v>1</v>
      </c>
      <c r="I1918">
        <v>67</v>
      </c>
      <c r="J1918">
        <v>132386.255295332</v>
      </c>
      <c r="K1918">
        <v>146294.909824406</v>
      </c>
      <c r="L1918">
        <v>100575.5390625</v>
      </c>
      <c r="M1918">
        <v>95380.233286436807</v>
      </c>
      <c r="N1918" t="s">
        <v>732</v>
      </c>
      <c r="O1918" t="s">
        <v>732</v>
      </c>
      <c r="P1918" t="s">
        <v>732</v>
      </c>
      <c r="Q1918" t="s">
        <v>732</v>
      </c>
    </row>
    <row r="1919" spans="1:17" x14ac:dyDescent="0.35">
      <c r="A1919" t="s">
        <v>154</v>
      </c>
      <c r="B1919" t="s">
        <v>9253</v>
      </c>
      <c r="C1919" t="s">
        <v>9254</v>
      </c>
      <c r="D1919">
        <v>7.0000000000000001E-3</v>
      </c>
      <c r="E1919">
        <v>8</v>
      </c>
      <c r="F1919">
        <v>1</v>
      </c>
      <c r="G1919">
        <v>9</v>
      </c>
      <c r="H1919">
        <v>1</v>
      </c>
      <c r="I1919">
        <v>113</v>
      </c>
      <c r="J1919">
        <v>157228.037216058</v>
      </c>
      <c r="K1919">
        <v>148084.661086298</v>
      </c>
      <c r="L1919">
        <v>184103.59375</v>
      </c>
      <c r="M1919" t="s">
        <v>732</v>
      </c>
      <c r="N1919" t="s">
        <v>732</v>
      </c>
      <c r="O1919" t="s">
        <v>732</v>
      </c>
      <c r="P1919">
        <v>36345.323143839101</v>
      </c>
      <c r="Q1919" t="s">
        <v>732</v>
      </c>
    </row>
    <row r="1920" spans="1:17" x14ac:dyDescent="0.35">
      <c r="A1920" t="s">
        <v>154</v>
      </c>
      <c r="B1920" t="s">
        <v>9255</v>
      </c>
      <c r="C1920" t="s">
        <v>9256</v>
      </c>
      <c r="D1920">
        <v>7.0000000000000001E-3</v>
      </c>
      <c r="E1920">
        <v>3</v>
      </c>
      <c r="F1920">
        <v>1</v>
      </c>
      <c r="G1920">
        <v>1</v>
      </c>
      <c r="H1920">
        <v>1</v>
      </c>
      <c r="I1920">
        <v>325</v>
      </c>
      <c r="J1920" t="s">
        <v>732</v>
      </c>
      <c r="K1920" t="s">
        <v>732</v>
      </c>
      <c r="L1920" t="s">
        <v>732</v>
      </c>
      <c r="M1920" t="s">
        <v>732</v>
      </c>
      <c r="N1920" t="s">
        <v>732</v>
      </c>
      <c r="O1920" t="s">
        <v>732</v>
      </c>
      <c r="P1920" t="s">
        <v>732</v>
      </c>
      <c r="Q1920" t="s">
        <v>732</v>
      </c>
    </row>
    <row r="1921" spans="1:17" x14ac:dyDescent="0.35">
      <c r="A1921" t="s">
        <v>154</v>
      </c>
      <c r="B1921" t="s">
        <v>9257</v>
      </c>
      <c r="C1921" t="s">
        <v>9258</v>
      </c>
      <c r="D1921">
        <v>7.0000000000000001E-3</v>
      </c>
      <c r="E1921">
        <v>4</v>
      </c>
      <c r="F1921">
        <v>1</v>
      </c>
      <c r="G1921">
        <v>1</v>
      </c>
      <c r="H1921">
        <v>1</v>
      </c>
      <c r="I1921">
        <v>365</v>
      </c>
      <c r="J1921" t="s">
        <v>732</v>
      </c>
      <c r="K1921" t="s">
        <v>732</v>
      </c>
      <c r="L1921" t="s">
        <v>732</v>
      </c>
      <c r="M1921" t="s">
        <v>732</v>
      </c>
      <c r="N1921" t="s">
        <v>732</v>
      </c>
      <c r="O1921" t="s">
        <v>732</v>
      </c>
      <c r="P1921" t="s">
        <v>732</v>
      </c>
      <c r="Q1921" t="s">
        <v>732</v>
      </c>
    </row>
    <row r="1922" spans="1:17" x14ac:dyDescent="0.35">
      <c r="A1922" t="s">
        <v>154</v>
      </c>
      <c r="B1922" t="s">
        <v>9259</v>
      </c>
      <c r="C1922" t="s">
        <v>9260</v>
      </c>
      <c r="D1922">
        <v>7.0000000000000001E-3</v>
      </c>
      <c r="E1922">
        <v>4</v>
      </c>
      <c r="F1922">
        <v>1</v>
      </c>
      <c r="G1922">
        <v>3</v>
      </c>
      <c r="H1922">
        <v>1</v>
      </c>
      <c r="I1922">
        <v>200</v>
      </c>
      <c r="J1922">
        <v>110214.84087472199</v>
      </c>
      <c r="K1922">
        <v>106910.609390281</v>
      </c>
      <c r="L1922">
        <v>93245.046875</v>
      </c>
      <c r="M1922">
        <v>98999.762747556801</v>
      </c>
      <c r="N1922" t="s">
        <v>732</v>
      </c>
      <c r="O1922" t="s">
        <v>732</v>
      </c>
      <c r="P1922" t="s">
        <v>732</v>
      </c>
      <c r="Q1922" t="s">
        <v>732</v>
      </c>
    </row>
    <row r="1923" spans="1:17" x14ac:dyDescent="0.35">
      <c r="A1923" t="s">
        <v>154</v>
      </c>
      <c r="B1923" t="s">
        <v>9261</v>
      </c>
      <c r="C1923" t="s">
        <v>9262</v>
      </c>
      <c r="D1923">
        <v>7.0000000000000001E-3</v>
      </c>
      <c r="E1923">
        <v>1</v>
      </c>
      <c r="F1923">
        <v>2</v>
      </c>
      <c r="G1923">
        <v>5</v>
      </c>
      <c r="H1923">
        <v>2</v>
      </c>
      <c r="I1923">
        <v>2120</v>
      </c>
      <c r="J1923">
        <v>155587.851125193</v>
      </c>
      <c r="K1923">
        <v>53574.2413975581</v>
      </c>
      <c r="L1923">
        <v>80515.171875</v>
      </c>
      <c r="M1923">
        <v>81968.426671007095</v>
      </c>
      <c r="N1923">
        <v>373386.229085695</v>
      </c>
      <c r="O1923" t="s">
        <v>732</v>
      </c>
      <c r="P1923">
        <v>169290.94909392801</v>
      </c>
      <c r="Q1923">
        <v>409681.74252910301</v>
      </c>
    </row>
    <row r="1924" spans="1:17" x14ac:dyDescent="0.35">
      <c r="A1924" t="s">
        <v>154</v>
      </c>
      <c r="B1924" t="s">
        <v>9263</v>
      </c>
      <c r="C1924" t="s">
        <v>9264</v>
      </c>
      <c r="D1924">
        <v>8.0000000000000002E-3</v>
      </c>
      <c r="E1924">
        <v>5</v>
      </c>
      <c r="F1924">
        <v>1</v>
      </c>
      <c r="G1924">
        <v>2</v>
      </c>
      <c r="H1924">
        <v>1</v>
      </c>
      <c r="I1924">
        <v>186</v>
      </c>
      <c r="J1924" t="s">
        <v>732</v>
      </c>
      <c r="K1924" t="s">
        <v>732</v>
      </c>
      <c r="L1924" t="s">
        <v>732</v>
      </c>
      <c r="M1924" t="s">
        <v>732</v>
      </c>
      <c r="N1924" t="s">
        <v>732</v>
      </c>
      <c r="O1924" t="s">
        <v>732</v>
      </c>
      <c r="P1924" t="s">
        <v>732</v>
      </c>
      <c r="Q1924" t="s">
        <v>732</v>
      </c>
    </row>
    <row r="1925" spans="1:17" x14ac:dyDescent="0.35">
      <c r="A1925" t="s">
        <v>154</v>
      </c>
      <c r="B1925" t="s">
        <v>9265</v>
      </c>
      <c r="C1925" t="s">
        <v>9266</v>
      </c>
      <c r="D1925">
        <v>8.0000000000000002E-3</v>
      </c>
      <c r="E1925">
        <v>3</v>
      </c>
      <c r="F1925">
        <v>1</v>
      </c>
      <c r="G1925">
        <v>1</v>
      </c>
      <c r="H1925">
        <v>1</v>
      </c>
      <c r="I1925">
        <v>354</v>
      </c>
      <c r="J1925">
        <v>33807.492380776799</v>
      </c>
      <c r="K1925">
        <v>47380.323613370099</v>
      </c>
      <c r="L1925">
        <v>41670.078125</v>
      </c>
      <c r="M1925">
        <v>27997.4697413748</v>
      </c>
      <c r="N1925" t="s">
        <v>732</v>
      </c>
      <c r="O1925" t="s">
        <v>732</v>
      </c>
      <c r="P1925" t="s">
        <v>732</v>
      </c>
      <c r="Q1925" t="s">
        <v>732</v>
      </c>
    </row>
    <row r="1926" spans="1:17" x14ac:dyDescent="0.35">
      <c r="A1926" t="s">
        <v>154</v>
      </c>
      <c r="B1926" t="s">
        <v>9267</v>
      </c>
      <c r="C1926" t="s">
        <v>9268</v>
      </c>
      <c r="D1926">
        <v>8.0000000000000002E-3</v>
      </c>
      <c r="E1926">
        <v>8</v>
      </c>
      <c r="F1926">
        <v>1</v>
      </c>
      <c r="G1926">
        <v>5</v>
      </c>
      <c r="H1926">
        <v>1</v>
      </c>
      <c r="I1926">
        <v>111</v>
      </c>
      <c r="J1926">
        <v>421316.56413838698</v>
      </c>
      <c r="K1926">
        <v>475618.761026641</v>
      </c>
      <c r="L1926">
        <v>425424.90625</v>
      </c>
      <c r="M1926">
        <v>392249.90035387297</v>
      </c>
      <c r="N1926">
        <v>785897.10336735903</v>
      </c>
      <c r="O1926">
        <v>747125.96116794797</v>
      </c>
      <c r="P1926">
        <v>507103.69964901201</v>
      </c>
      <c r="Q1926">
        <v>314046.55310081801</v>
      </c>
    </row>
    <row r="1927" spans="1:17" x14ac:dyDescent="0.35">
      <c r="A1927" t="s">
        <v>154</v>
      </c>
      <c r="B1927" t="s">
        <v>9269</v>
      </c>
      <c r="C1927" t="s">
        <v>9270</v>
      </c>
      <c r="D1927">
        <v>8.0000000000000002E-3</v>
      </c>
      <c r="E1927">
        <v>3</v>
      </c>
      <c r="F1927">
        <v>1</v>
      </c>
      <c r="G1927">
        <v>2</v>
      </c>
      <c r="H1927">
        <v>1</v>
      </c>
      <c r="I1927">
        <v>254</v>
      </c>
      <c r="J1927" t="s">
        <v>732</v>
      </c>
      <c r="K1927" t="s">
        <v>732</v>
      </c>
      <c r="L1927" t="s">
        <v>732</v>
      </c>
      <c r="M1927" t="s">
        <v>732</v>
      </c>
      <c r="N1927" t="s">
        <v>732</v>
      </c>
      <c r="O1927" t="s">
        <v>732</v>
      </c>
      <c r="P1927" t="s">
        <v>732</v>
      </c>
      <c r="Q1927" t="s">
        <v>732</v>
      </c>
    </row>
    <row r="1928" spans="1:17" x14ac:dyDescent="0.35">
      <c r="A1928" t="s">
        <v>154</v>
      </c>
      <c r="B1928" t="s">
        <v>9271</v>
      </c>
      <c r="C1928" t="s">
        <v>9272</v>
      </c>
      <c r="D1928">
        <v>8.0000000000000002E-3</v>
      </c>
      <c r="E1928">
        <v>3</v>
      </c>
      <c r="F1928">
        <v>1</v>
      </c>
      <c r="G1928">
        <v>1</v>
      </c>
      <c r="H1928">
        <v>1</v>
      </c>
      <c r="I1928">
        <v>279</v>
      </c>
      <c r="J1928" t="s">
        <v>732</v>
      </c>
      <c r="K1928" t="s">
        <v>732</v>
      </c>
      <c r="L1928" t="s">
        <v>732</v>
      </c>
      <c r="M1928" t="s">
        <v>732</v>
      </c>
      <c r="N1928" t="s">
        <v>732</v>
      </c>
      <c r="O1928" t="s">
        <v>732</v>
      </c>
      <c r="P1928" t="s">
        <v>732</v>
      </c>
      <c r="Q1928" t="s">
        <v>732</v>
      </c>
    </row>
    <row r="1929" spans="1:17" x14ac:dyDescent="0.35">
      <c r="A1929" t="s">
        <v>154</v>
      </c>
      <c r="B1929" t="s">
        <v>9273</v>
      </c>
      <c r="C1929" t="s">
        <v>9274</v>
      </c>
      <c r="D1929">
        <v>8.0000000000000002E-3</v>
      </c>
      <c r="E1929">
        <v>5</v>
      </c>
      <c r="F1929">
        <v>1</v>
      </c>
      <c r="G1929">
        <v>3</v>
      </c>
      <c r="H1929">
        <v>1</v>
      </c>
      <c r="I1929">
        <v>189</v>
      </c>
      <c r="J1929">
        <v>19044.178383662598</v>
      </c>
      <c r="K1929">
        <v>24645.204934435598</v>
      </c>
      <c r="L1929">
        <v>34005.90234375</v>
      </c>
      <c r="M1929">
        <v>18310.865174781</v>
      </c>
      <c r="N1929" t="s">
        <v>732</v>
      </c>
      <c r="O1929" t="s">
        <v>732</v>
      </c>
      <c r="P1929" t="s">
        <v>732</v>
      </c>
      <c r="Q1929" t="s">
        <v>732</v>
      </c>
    </row>
    <row r="1930" spans="1:17" x14ac:dyDescent="0.35">
      <c r="A1930" t="s">
        <v>154</v>
      </c>
      <c r="B1930" t="s">
        <v>9275</v>
      </c>
      <c r="C1930" t="s">
        <v>9276</v>
      </c>
      <c r="D1930">
        <v>8.0000000000000002E-3</v>
      </c>
      <c r="E1930">
        <v>2</v>
      </c>
      <c r="F1930">
        <v>1</v>
      </c>
      <c r="G1930">
        <v>1</v>
      </c>
      <c r="H1930">
        <v>1</v>
      </c>
      <c r="I1930">
        <v>574</v>
      </c>
      <c r="J1930" t="s">
        <v>732</v>
      </c>
      <c r="K1930" t="s">
        <v>732</v>
      </c>
      <c r="L1930" t="s">
        <v>732</v>
      </c>
      <c r="M1930" t="s">
        <v>732</v>
      </c>
      <c r="N1930" t="s">
        <v>732</v>
      </c>
      <c r="O1930" t="s">
        <v>732</v>
      </c>
      <c r="P1930" t="s">
        <v>732</v>
      </c>
      <c r="Q1930" t="s">
        <v>732</v>
      </c>
    </row>
    <row r="1931" spans="1:17" x14ac:dyDescent="0.35">
      <c r="A1931" t="s">
        <v>154</v>
      </c>
      <c r="B1931" t="s">
        <v>9277</v>
      </c>
      <c r="C1931" t="s">
        <v>9278</v>
      </c>
      <c r="D1931">
        <v>8.0000000000000002E-3</v>
      </c>
      <c r="E1931">
        <v>3</v>
      </c>
      <c r="F1931">
        <v>1</v>
      </c>
      <c r="G1931">
        <v>4</v>
      </c>
      <c r="H1931">
        <v>1</v>
      </c>
      <c r="I1931">
        <v>398</v>
      </c>
      <c r="J1931">
        <v>31929.8207619727</v>
      </c>
      <c r="K1931">
        <v>36802.209773391703</v>
      </c>
      <c r="L1931">
        <v>50592.3125</v>
      </c>
      <c r="M1931">
        <v>31789.0503520569</v>
      </c>
      <c r="N1931">
        <v>120845.082889075</v>
      </c>
      <c r="O1931">
        <v>122590.928298838</v>
      </c>
      <c r="P1931">
        <v>75597.8114664069</v>
      </c>
      <c r="Q1931">
        <v>45400.537956202003</v>
      </c>
    </row>
    <row r="1932" spans="1:17" x14ac:dyDescent="0.35">
      <c r="A1932" t="s">
        <v>154</v>
      </c>
      <c r="B1932" t="s">
        <v>9279</v>
      </c>
      <c r="C1932" t="s">
        <v>9280</v>
      </c>
      <c r="D1932">
        <v>8.0000000000000002E-3</v>
      </c>
      <c r="E1932">
        <v>5</v>
      </c>
      <c r="F1932">
        <v>1</v>
      </c>
      <c r="G1932">
        <v>1</v>
      </c>
      <c r="H1932">
        <v>1</v>
      </c>
      <c r="I1932">
        <v>205</v>
      </c>
      <c r="J1932" t="s">
        <v>732</v>
      </c>
      <c r="K1932" t="s">
        <v>732</v>
      </c>
      <c r="L1932" t="s">
        <v>732</v>
      </c>
      <c r="M1932" t="s">
        <v>732</v>
      </c>
      <c r="N1932" t="s">
        <v>732</v>
      </c>
      <c r="O1932" t="s">
        <v>732</v>
      </c>
      <c r="P1932" t="s">
        <v>732</v>
      </c>
      <c r="Q1932" t="s">
        <v>732</v>
      </c>
    </row>
    <row r="1933" spans="1:17" x14ac:dyDescent="0.35">
      <c r="A1933" t="s">
        <v>154</v>
      </c>
      <c r="B1933" t="s">
        <v>9281</v>
      </c>
      <c r="C1933" t="s">
        <v>9282</v>
      </c>
      <c r="D1933">
        <v>8.0000000000000002E-3</v>
      </c>
      <c r="E1933">
        <v>6</v>
      </c>
      <c r="F1933">
        <v>1</v>
      </c>
      <c r="G1933">
        <v>1</v>
      </c>
      <c r="H1933">
        <v>1</v>
      </c>
      <c r="I1933">
        <v>245</v>
      </c>
      <c r="J1933" t="s">
        <v>732</v>
      </c>
      <c r="K1933" t="s">
        <v>732</v>
      </c>
      <c r="L1933" t="s">
        <v>732</v>
      </c>
      <c r="M1933" t="s">
        <v>732</v>
      </c>
      <c r="N1933" t="s">
        <v>732</v>
      </c>
      <c r="O1933" t="s">
        <v>732</v>
      </c>
      <c r="P1933" t="s">
        <v>732</v>
      </c>
      <c r="Q1933" t="s">
        <v>732</v>
      </c>
    </row>
    <row r="1934" spans="1:17" x14ac:dyDescent="0.35">
      <c r="A1934" t="s">
        <v>154</v>
      </c>
      <c r="B1934" t="s">
        <v>9283</v>
      </c>
      <c r="C1934" t="s">
        <v>9284</v>
      </c>
      <c r="D1934">
        <v>8.0000000000000002E-3</v>
      </c>
      <c r="E1934">
        <v>7</v>
      </c>
      <c r="F1934">
        <v>1</v>
      </c>
      <c r="G1934">
        <v>5</v>
      </c>
      <c r="H1934">
        <v>1</v>
      </c>
      <c r="I1934">
        <v>109</v>
      </c>
      <c r="J1934" t="s">
        <v>732</v>
      </c>
      <c r="K1934" t="s">
        <v>732</v>
      </c>
      <c r="L1934" t="s">
        <v>732</v>
      </c>
      <c r="M1934" t="s">
        <v>732</v>
      </c>
      <c r="N1934" t="s">
        <v>732</v>
      </c>
      <c r="O1934" t="s">
        <v>732</v>
      </c>
      <c r="P1934" t="s">
        <v>732</v>
      </c>
      <c r="Q1934" t="s">
        <v>732</v>
      </c>
    </row>
    <row r="1935" spans="1:17" x14ac:dyDescent="0.35">
      <c r="A1935" t="s">
        <v>154</v>
      </c>
      <c r="B1935" t="s">
        <v>9285</v>
      </c>
      <c r="C1935" t="s">
        <v>9286</v>
      </c>
      <c r="D1935">
        <v>8.0000000000000002E-3</v>
      </c>
      <c r="E1935">
        <v>9</v>
      </c>
      <c r="F1935">
        <v>1</v>
      </c>
      <c r="G1935">
        <v>66</v>
      </c>
      <c r="H1935">
        <v>1</v>
      </c>
      <c r="I1935">
        <v>148</v>
      </c>
      <c r="J1935" t="s">
        <v>732</v>
      </c>
      <c r="K1935" t="s">
        <v>732</v>
      </c>
      <c r="L1935" t="s">
        <v>732</v>
      </c>
      <c r="M1935" t="s">
        <v>732</v>
      </c>
      <c r="N1935" t="s">
        <v>732</v>
      </c>
      <c r="O1935" t="s">
        <v>732</v>
      </c>
      <c r="P1935" t="s">
        <v>732</v>
      </c>
      <c r="Q1935" t="s">
        <v>732</v>
      </c>
    </row>
    <row r="1936" spans="1:17" x14ac:dyDescent="0.35">
      <c r="A1936" t="s">
        <v>154</v>
      </c>
      <c r="B1936" t="s">
        <v>9287</v>
      </c>
      <c r="C1936" t="s">
        <v>9288</v>
      </c>
      <c r="D1936">
        <v>8.0000000000000002E-3</v>
      </c>
      <c r="E1936">
        <v>16</v>
      </c>
      <c r="F1936">
        <v>1</v>
      </c>
      <c r="G1936">
        <v>1</v>
      </c>
      <c r="H1936">
        <v>1</v>
      </c>
      <c r="I1936">
        <v>83</v>
      </c>
      <c r="J1936" t="s">
        <v>732</v>
      </c>
      <c r="K1936" t="s">
        <v>732</v>
      </c>
      <c r="L1936" t="s">
        <v>732</v>
      </c>
      <c r="M1936" t="s">
        <v>732</v>
      </c>
      <c r="N1936" t="s">
        <v>732</v>
      </c>
      <c r="O1936" t="s">
        <v>732</v>
      </c>
      <c r="P1936" t="s">
        <v>732</v>
      </c>
      <c r="Q1936" t="s">
        <v>732</v>
      </c>
    </row>
    <row r="1937" spans="1:17" x14ac:dyDescent="0.35">
      <c r="A1937" t="s">
        <v>154</v>
      </c>
      <c r="B1937" t="s">
        <v>9289</v>
      </c>
      <c r="C1937" t="s">
        <v>9290</v>
      </c>
      <c r="D1937">
        <v>8.0000000000000002E-3</v>
      </c>
      <c r="E1937">
        <v>6</v>
      </c>
      <c r="F1937">
        <v>1</v>
      </c>
      <c r="G1937">
        <v>1</v>
      </c>
      <c r="H1937">
        <v>1</v>
      </c>
      <c r="I1937">
        <v>217</v>
      </c>
      <c r="J1937">
        <v>106034.363765437</v>
      </c>
      <c r="K1937">
        <v>49970.460850887299</v>
      </c>
      <c r="L1937">
        <v>60317.1640625</v>
      </c>
      <c r="M1937" t="s">
        <v>732</v>
      </c>
      <c r="N1937">
        <v>35596.217715581603</v>
      </c>
      <c r="O1937" t="s">
        <v>732</v>
      </c>
      <c r="P1937" t="s">
        <v>732</v>
      </c>
      <c r="Q1937">
        <v>21705.7215584525</v>
      </c>
    </row>
    <row r="1938" spans="1:17" x14ac:dyDescent="0.35">
      <c r="A1938" t="s">
        <v>154</v>
      </c>
      <c r="B1938" t="s">
        <v>9291</v>
      </c>
      <c r="C1938" t="s">
        <v>9292</v>
      </c>
      <c r="D1938">
        <v>8.0000000000000002E-3</v>
      </c>
      <c r="E1938">
        <v>2</v>
      </c>
      <c r="F1938">
        <v>1</v>
      </c>
      <c r="G1938">
        <v>1</v>
      </c>
      <c r="H1938">
        <v>1</v>
      </c>
      <c r="I1938">
        <v>364</v>
      </c>
      <c r="J1938" t="s">
        <v>732</v>
      </c>
      <c r="K1938" t="s">
        <v>732</v>
      </c>
      <c r="L1938" t="s">
        <v>732</v>
      </c>
      <c r="M1938" t="s">
        <v>732</v>
      </c>
      <c r="N1938" t="s">
        <v>732</v>
      </c>
      <c r="O1938" t="s">
        <v>732</v>
      </c>
      <c r="P1938" t="s">
        <v>732</v>
      </c>
      <c r="Q1938" t="s">
        <v>732</v>
      </c>
    </row>
    <row r="1939" spans="1:17" x14ac:dyDescent="0.35">
      <c r="A1939" t="s">
        <v>154</v>
      </c>
      <c r="B1939" t="s">
        <v>9293</v>
      </c>
      <c r="C1939" t="s">
        <v>9294</v>
      </c>
      <c r="D1939">
        <v>8.0000000000000002E-3</v>
      </c>
      <c r="E1939">
        <v>5</v>
      </c>
      <c r="F1939">
        <v>1</v>
      </c>
      <c r="G1939">
        <v>2</v>
      </c>
      <c r="H1939">
        <v>1</v>
      </c>
      <c r="I1939">
        <v>189</v>
      </c>
      <c r="J1939">
        <v>113502.35747641799</v>
      </c>
      <c r="K1939">
        <v>94503.535793642601</v>
      </c>
      <c r="L1939">
        <v>79839.8046875</v>
      </c>
      <c r="M1939">
        <v>83687.015179365597</v>
      </c>
      <c r="N1939">
        <v>324659.91801857197</v>
      </c>
      <c r="O1939">
        <v>160925.303202132</v>
      </c>
      <c r="P1939">
        <v>197250.47254982099</v>
      </c>
      <c r="Q1939" t="s">
        <v>732</v>
      </c>
    </row>
    <row r="1940" spans="1:17" x14ac:dyDescent="0.35">
      <c r="A1940" t="s">
        <v>154</v>
      </c>
      <c r="B1940" t="s">
        <v>9295</v>
      </c>
      <c r="C1940" t="s">
        <v>9296</v>
      </c>
      <c r="D1940">
        <v>8.0000000000000002E-3</v>
      </c>
      <c r="E1940">
        <v>3</v>
      </c>
      <c r="F1940">
        <v>1</v>
      </c>
      <c r="G1940">
        <v>3</v>
      </c>
      <c r="H1940">
        <v>1</v>
      </c>
      <c r="I1940">
        <v>311</v>
      </c>
      <c r="J1940">
        <v>57643.827507873299</v>
      </c>
      <c r="K1940">
        <v>69135.224801159697</v>
      </c>
      <c r="L1940">
        <v>70109.3984375</v>
      </c>
      <c r="M1940">
        <v>64510.518767766203</v>
      </c>
      <c r="N1940">
        <v>33168.039559463803</v>
      </c>
      <c r="O1940">
        <v>42147.722828723898</v>
      </c>
      <c r="P1940" t="s">
        <v>732</v>
      </c>
      <c r="Q1940" t="s">
        <v>732</v>
      </c>
    </row>
    <row r="1941" spans="1:17" x14ac:dyDescent="0.35">
      <c r="A1941" t="s">
        <v>154</v>
      </c>
      <c r="B1941" t="s">
        <v>9297</v>
      </c>
      <c r="C1941" t="s">
        <v>9298</v>
      </c>
      <c r="D1941">
        <v>8.0000000000000002E-3</v>
      </c>
      <c r="E1941">
        <v>4</v>
      </c>
      <c r="F1941">
        <v>1</v>
      </c>
      <c r="G1941">
        <v>1</v>
      </c>
      <c r="H1941">
        <v>1</v>
      </c>
      <c r="I1941">
        <v>291</v>
      </c>
      <c r="J1941" t="s">
        <v>732</v>
      </c>
      <c r="K1941">
        <v>40631.906542528603</v>
      </c>
      <c r="L1941">
        <v>67900.5078125</v>
      </c>
      <c r="M1941" t="s">
        <v>732</v>
      </c>
      <c r="N1941" t="s">
        <v>732</v>
      </c>
      <c r="O1941" t="s">
        <v>732</v>
      </c>
      <c r="P1941" t="s">
        <v>732</v>
      </c>
      <c r="Q1941" t="s">
        <v>732</v>
      </c>
    </row>
    <row r="1942" spans="1:17" x14ac:dyDescent="0.35">
      <c r="A1942" t="s">
        <v>154</v>
      </c>
      <c r="B1942" t="s">
        <v>9299</v>
      </c>
      <c r="C1942" t="s">
        <v>9300</v>
      </c>
      <c r="D1942">
        <v>8.0000000000000002E-3</v>
      </c>
      <c r="E1942">
        <v>5</v>
      </c>
      <c r="F1942">
        <v>1</v>
      </c>
      <c r="G1942">
        <v>3</v>
      </c>
      <c r="H1942">
        <v>1</v>
      </c>
      <c r="I1942">
        <v>251</v>
      </c>
      <c r="J1942" t="s">
        <v>732</v>
      </c>
      <c r="K1942" t="s">
        <v>732</v>
      </c>
      <c r="L1942" t="s">
        <v>732</v>
      </c>
      <c r="M1942" t="s">
        <v>732</v>
      </c>
      <c r="N1942" t="s">
        <v>732</v>
      </c>
      <c r="O1942" t="s">
        <v>732</v>
      </c>
      <c r="P1942" t="s">
        <v>732</v>
      </c>
      <c r="Q1942" t="s">
        <v>732</v>
      </c>
    </row>
    <row r="1943" spans="1:17" x14ac:dyDescent="0.35">
      <c r="A1943" t="s">
        <v>154</v>
      </c>
      <c r="B1943" t="s">
        <v>9301</v>
      </c>
      <c r="C1943" t="s">
        <v>9302</v>
      </c>
      <c r="D1943">
        <v>8.0000000000000002E-3</v>
      </c>
      <c r="E1943">
        <v>4</v>
      </c>
      <c r="F1943">
        <v>1</v>
      </c>
      <c r="G1943">
        <v>1</v>
      </c>
      <c r="H1943">
        <v>1</v>
      </c>
      <c r="I1943">
        <v>529</v>
      </c>
      <c r="J1943" t="s">
        <v>732</v>
      </c>
      <c r="K1943" t="s">
        <v>732</v>
      </c>
      <c r="L1943" t="s">
        <v>732</v>
      </c>
      <c r="M1943" t="s">
        <v>732</v>
      </c>
      <c r="N1943" t="s">
        <v>732</v>
      </c>
      <c r="O1943" t="s">
        <v>732</v>
      </c>
      <c r="P1943" t="s">
        <v>732</v>
      </c>
      <c r="Q1943" t="s">
        <v>732</v>
      </c>
    </row>
    <row r="1944" spans="1:17" x14ac:dyDescent="0.35">
      <c r="A1944" t="s">
        <v>154</v>
      </c>
      <c r="B1944" t="s">
        <v>9303</v>
      </c>
      <c r="C1944" t="s">
        <v>9304</v>
      </c>
      <c r="D1944">
        <v>8.9999999999999993E-3</v>
      </c>
      <c r="E1944">
        <v>3</v>
      </c>
      <c r="F1944">
        <v>1</v>
      </c>
      <c r="G1944">
        <v>1</v>
      </c>
      <c r="H1944">
        <v>1</v>
      </c>
      <c r="I1944">
        <v>259</v>
      </c>
      <c r="J1944">
        <v>54275.391917799599</v>
      </c>
      <c r="K1944">
        <v>61773.9694814951</v>
      </c>
      <c r="L1944">
        <v>65980.1328125</v>
      </c>
      <c r="M1944">
        <v>50976.8065936864</v>
      </c>
      <c r="N1944" t="s">
        <v>732</v>
      </c>
      <c r="O1944" t="s">
        <v>732</v>
      </c>
      <c r="P1944" t="s">
        <v>732</v>
      </c>
      <c r="Q1944" t="s">
        <v>732</v>
      </c>
    </row>
    <row r="1945" spans="1:17" x14ac:dyDescent="0.35">
      <c r="A1945" t="s">
        <v>154</v>
      </c>
      <c r="B1945" t="s">
        <v>9305</v>
      </c>
      <c r="C1945" t="s">
        <v>9306</v>
      </c>
      <c r="D1945">
        <v>8.9999999999999993E-3</v>
      </c>
      <c r="E1945">
        <v>3</v>
      </c>
      <c r="F1945">
        <v>1</v>
      </c>
      <c r="G1945">
        <v>10</v>
      </c>
      <c r="H1945">
        <v>1</v>
      </c>
      <c r="I1945">
        <v>290</v>
      </c>
      <c r="J1945">
        <v>237759.18273212801</v>
      </c>
      <c r="K1945">
        <v>308713.60245216597</v>
      </c>
      <c r="L1945">
        <v>254799.015625</v>
      </c>
      <c r="M1945">
        <v>234421.188249926</v>
      </c>
      <c r="N1945">
        <v>197240.62046911899</v>
      </c>
      <c r="O1945">
        <v>115282.652108868</v>
      </c>
      <c r="P1945">
        <v>63890.069016097397</v>
      </c>
      <c r="Q1945">
        <v>25711.529123890399</v>
      </c>
    </row>
    <row r="1946" spans="1:17" x14ac:dyDescent="0.35">
      <c r="A1946" t="s">
        <v>154</v>
      </c>
      <c r="B1946" t="s">
        <v>9307</v>
      </c>
      <c r="C1946" t="s">
        <v>9308</v>
      </c>
      <c r="D1946">
        <v>8.9999999999999993E-3</v>
      </c>
      <c r="E1946">
        <v>2</v>
      </c>
      <c r="F1946">
        <v>1</v>
      </c>
      <c r="G1946">
        <v>1</v>
      </c>
      <c r="H1946">
        <v>1</v>
      </c>
      <c r="I1946">
        <v>442</v>
      </c>
      <c r="J1946" t="s">
        <v>732</v>
      </c>
      <c r="K1946" t="s">
        <v>732</v>
      </c>
      <c r="L1946" t="s">
        <v>732</v>
      </c>
      <c r="M1946" t="s">
        <v>732</v>
      </c>
      <c r="N1946" t="s">
        <v>732</v>
      </c>
      <c r="O1946" t="s">
        <v>732</v>
      </c>
      <c r="P1946" t="s">
        <v>732</v>
      </c>
      <c r="Q1946" t="s">
        <v>732</v>
      </c>
    </row>
    <row r="1947" spans="1:17" x14ac:dyDescent="0.35">
      <c r="A1947" t="s">
        <v>154</v>
      </c>
      <c r="B1947" t="s">
        <v>9309</v>
      </c>
      <c r="C1947" t="s">
        <v>9310</v>
      </c>
      <c r="D1947">
        <v>8.9999999999999993E-3</v>
      </c>
      <c r="E1947">
        <v>3</v>
      </c>
      <c r="F1947">
        <v>1</v>
      </c>
      <c r="G1947">
        <v>2</v>
      </c>
      <c r="H1947">
        <v>1</v>
      </c>
      <c r="I1947">
        <v>341</v>
      </c>
      <c r="J1947" t="s">
        <v>732</v>
      </c>
      <c r="K1947" t="s">
        <v>732</v>
      </c>
      <c r="L1947" t="s">
        <v>732</v>
      </c>
      <c r="M1947">
        <v>115521.01609828501</v>
      </c>
      <c r="N1947" t="s">
        <v>732</v>
      </c>
      <c r="O1947" t="s">
        <v>732</v>
      </c>
      <c r="P1947" t="s">
        <v>732</v>
      </c>
      <c r="Q1947" t="s">
        <v>732</v>
      </c>
    </row>
    <row r="1948" spans="1:17" x14ac:dyDescent="0.35">
      <c r="A1948" t="s">
        <v>154</v>
      </c>
      <c r="B1948" t="s">
        <v>9311</v>
      </c>
      <c r="C1948" t="s">
        <v>9312</v>
      </c>
      <c r="D1948">
        <v>8.9999999999999993E-3</v>
      </c>
      <c r="E1948">
        <v>2</v>
      </c>
      <c r="F1948">
        <v>1</v>
      </c>
      <c r="G1948">
        <v>2</v>
      </c>
      <c r="H1948">
        <v>1</v>
      </c>
      <c r="I1948">
        <v>474</v>
      </c>
      <c r="J1948" t="s">
        <v>732</v>
      </c>
      <c r="K1948" t="s">
        <v>732</v>
      </c>
      <c r="L1948" t="s">
        <v>732</v>
      </c>
      <c r="M1948" t="s">
        <v>732</v>
      </c>
      <c r="N1948" t="s">
        <v>732</v>
      </c>
      <c r="O1948" t="s">
        <v>732</v>
      </c>
      <c r="P1948" t="s">
        <v>732</v>
      </c>
      <c r="Q1948" t="s">
        <v>732</v>
      </c>
    </row>
    <row r="1949" spans="1:17" x14ac:dyDescent="0.35">
      <c r="A1949" t="s">
        <v>154</v>
      </c>
      <c r="B1949" t="s">
        <v>9313</v>
      </c>
      <c r="C1949" t="s">
        <v>9314</v>
      </c>
      <c r="D1949">
        <v>0.01</v>
      </c>
      <c r="E1949">
        <v>2</v>
      </c>
      <c r="F1949">
        <v>1</v>
      </c>
      <c r="G1949">
        <v>1</v>
      </c>
      <c r="H1949">
        <v>1</v>
      </c>
      <c r="I1949">
        <v>413</v>
      </c>
      <c r="J1949" t="s">
        <v>732</v>
      </c>
      <c r="K1949" t="s">
        <v>732</v>
      </c>
      <c r="L1949" t="s">
        <v>732</v>
      </c>
      <c r="M1949" t="s">
        <v>732</v>
      </c>
      <c r="N1949" t="s">
        <v>732</v>
      </c>
      <c r="O1949" t="s">
        <v>732</v>
      </c>
      <c r="P1949" t="s">
        <v>732</v>
      </c>
      <c r="Q1949" t="s">
        <v>732</v>
      </c>
    </row>
    <row r="1950" spans="1:17" x14ac:dyDescent="0.35">
      <c r="A1950" t="s">
        <v>154</v>
      </c>
      <c r="B1950" t="s">
        <v>9315</v>
      </c>
      <c r="C1950" t="s">
        <v>9316</v>
      </c>
      <c r="D1950">
        <v>0.01</v>
      </c>
      <c r="E1950">
        <v>5</v>
      </c>
      <c r="F1950">
        <v>1</v>
      </c>
      <c r="G1950">
        <v>1</v>
      </c>
      <c r="H1950">
        <v>1</v>
      </c>
      <c r="I1950">
        <v>209</v>
      </c>
      <c r="J1950">
        <v>33762.052745488298</v>
      </c>
      <c r="K1950">
        <v>37202.320810072299</v>
      </c>
      <c r="L1950">
        <v>42748.55078125</v>
      </c>
      <c r="M1950">
        <v>23489.586730103099</v>
      </c>
      <c r="N1950" t="s">
        <v>732</v>
      </c>
      <c r="O1950" t="s">
        <v>732</v>
      </c>
      <c r="P1950" t="s">
        <v>732</v>
      </c>
      <c r="Q1950" t="s">
        <v>732</v>
      </c>
    </row>
    <row r="1951" spans="1:17" x14ac:dyDescent="0.35">
      <c r="A1951" t="s">
        <v>154</v>
      </c>
      <c r="B1951" t="s">
        <v>9317</v>
      </c>
      <c r="C1951" t="s">
        <v>9318</v>
      </c>
      <c r="D1951">
        <v>0.01</v>
      </c>
      <c r="E1951">
        <v>6</v>
      </c>
      <c r="F1951">
        <v>1</v>
      </c>
      <c r="G1951">
        <v>1</v>
      </c>
      <c r="H1951">
        <v>1</v>
      </c>
      <c r="I1951">
        <v>158</v>
      </c>
      <c r="J1951" t="s">
        <v>732</v>
      </c>
      <c r="K1951" t="s">
        <v>732</v>
      </c>
      <c r="L1951" t="s">
        <v>732</v>
      </c>
      <c r="M1951" t="s">
        <v>732</v>
      </c>
      <c r="N1951" t="s">
        <v>732</v>
      </c>
      <c r="O1951" t="s">
        <v>732</v>
      </c>
      <c r="P1951" t="s">
        <v>732</v>
      </c>
      <c r="Q1951" t="s">
        <v>732</v>
      </c>
    </row>
    <row r="1952" spans="1:17" x14ac:dyDescent="0.35">
      <c r="A1952" t="s">
        <v>154</v>
      </c>
      <c r="B1952" t="s">
        <v>9319</v>
      </c>
      <c r="C1952" t="s">
        <v>9320</v>
      </c>
      <c r="D1952">
        <v>0.01</v>
      </c>
      <c r="E1952">
        <v>5</v>
      </c>
      <c r="F1952">
        <v>1</v>
      </c>
      <c r="G1952">
        <v>2</v>
      </c>
      <c r="H1952">
        <v>1</v>
      </c>
      <c r="I1952">
        <v>223</v>
      </c>
      <c r="J1952" t="s">
        <v>732</v>
      </c>
      <c r="K1952" t="s">
        <v>732</v>
      </c>
      <c r="L1952" t="s">
        <v>732</v>
      </c>
      <c r="M1952" t="s">
        <v>732</v>
      </c>
      <c r="N1952" t="s">
        <v>732</v>
      </c>
      <c r="O1952">
        <v>314828.97889291099</v>
      </c>
      <c r="P1952" t="s">
        <v>732</v>
      </c>
      <c r="Q1952" t="s">
        <v>732</v>
      </c>
    </row>
    <row r="1953" spans="1:17" x14ac:dyDescent="0.35">
      <c r="A1953" t="s">
        <v>154</v>
      </c>
      <c r="B1953" t="s">
        <v>9321</v>
      </c>
      <c r="C1953" t="s">
        <v>9322</v>
      </c>
      <c r="D1953">
        <v>0.01</v>
      </c>
      <c r="E1953">
        <v>5</v>
      </c>
      <c r="F1953">
        <v>1</v>
      </c>
      <c r="G1953">
        <v>3</v>
      </c>
      <c r="H1953">
        <v>1</v>
      </c>
      <c r="I1953">
        <v>255</v>
      </c>
      <c r="J1953">
        <v>183686.73731340899</v>
      </c>
      <c r="K1953">
        <v>227113.712896279</v>
      </c>
      <c r="L1953">
        <v>208894.09375</v>
      </c>
      <c r="M1953">
        <v>149170.15723677201</v>
      </c>
      <c r="N1953">
        <v>174561.09193325599</v>
      </c>
      <c r="O1953">
        <v>58387.6750862841</v>
      </c>
      <c r="P1953">
        <v>199084.36830598101</v>
      </c>
      <c r="Q1953">
        <v>113652.67148684199</v>
      </c>
    </row>
    <row r="1954" spans="1:17" x14ac:dyDescent="0.35">
      <c r="A1954" t="s">
        <v>154</v>
      </c>
      <c r="B1954" t="s">
        <v>9323</v>
      </c>
      <c r="C1954" t="s">
        <v>9324</v>
      </c>
      <c r="D1954">
        <v>0.01</v>
      </c>
      <c r="E1954">
        <v>1</v>
      </c>
      <c r="F1954">
        <v>1</v>
      </c>
      <c r="G1954">
        <v>5</v>
      </c>
      <c r="H1954">
        <v>1</v>
      </c>
      <c r="I1954">
        <v>784</v>
      </c>
      <c r="J1954" t="s">
        <v>732</v>
      </c>
      <c r="K1954" t="s">
        <v>732</v>
      </c>
      <c r="L1954" t="s">
        <v>732</v>
      </c>
      <c r="M1954" t="s">
        <v>732</v>
      </c>
      <c r="N1954" t="s">
        <v>732</v>
      </c>
      <c r="O1954" t="s">
        <v>732</v>
      </c>
      <c r="P1954" t="s">
        <v>732</v>
      </c>
      <c r="Q1954" t="s">
        <v>732</v>
      </c>
    </row>
    <row r="1955" spans="1:17" x14ac:dyDescent="0.35">
      <c r="A1955" t="s">
        <v>154</v>
      </c>
      <c r="B1955" t="s">
        <v>9325</v>
      </c>
      <c r="C1955" t="s">
        <v>9326</v>
      </c>
      <c r="D1955">
        <v>0.01</v>
      </c>
      <c r="E1955">
        <v>5</v>
      </c>
      <c r="F1955">
        <v>1</v>
      </c>
      <c r="G1955">
        <v>1</v>
      </c>
      <c r="H1955">
        <v>1</v>
      </c>
      <c r="I1955">
        <v>261</v>
      </c>
      <c r="J1955" t="s">
        <v>732</v>
      </c>
      <c r="K1955" t="s">
        <v>732</v>
      </c>
      <c r="L1955" t="s">
        <v>732</v>
      </c>
      <c r="M1955" t="s">
        <v>732</v>
      </c>
      <c r="N1955" t="s">
        <v>732</v>
      </c>
      <c r="O1955" t="s">
        <v>732</v>
      </c>
      <c r="P1955" t="s">
        <v>732</v>
      </c>
      <c r="Q1955" t="s">
        <v>732</v>
      </c>
    </row>
    <row r="1956" spans="1:17" x14ac:dyDescent="0.35">
      <c r="A1956" t="s">
        <v>542</v>
      </c>
      <c r="B1956" t="s">
        <v>9327</v>
      </c>
      <c r="C1956" t="s">
        <v>9328</v>
      </c>
      <c r="D1956">
        <v>1.0999999999999999E-2</v>
      </c>
      <c r="E1956">
        <v>3</v>
      </c>
      <c r="F1956">
        <v>1</v>
      </c>
      <c r="G1956">
        <v>3</v>
      </c>
      <c r="H1956">
        <v>1</v>
      </c>
      <c r="I1956">
        <v>237</v>
      </c>
      <c r="J1956">
        <v>57746.5834823146</v>
      </c>
      <c r="K1956">
        <v>71980.107132834906</v>
      </c>
      <c r="L1956">
        <v>70914.5</v>
      </c>
      <c r="M1956">
        <v>61121.960785919298</v>
      </c>
      <c r="N1956" t="s">
        <v>732</v>
      </c>
      <c r="O1956" t="s">
        <v>732</v>
      </c>
      <c r="P1956" t="s">
        <v>732</v>
      </c>
      <c r="Q1956" t="s">
        <v>732</v>
      </c>
    </row>
    <row r="1957" spans="1:17" x14ac:dyDescent="0.35">
      <c r="A1957" t="s">
        <v>542</v>
      </c>
      <c r="B1957" t="s">
        <v>9329</v>
      </c>
      <c r="C1957" t="s">
        <v>9330</v>
      </c>
      <c r="D1957">
        <v>1.2E-2</v>
      </c>
      <c r="E1957">
        <v>2</v>
      </c>
      <c r="F1957">
        <v>1</v>
      </c>
      <c r="G1957">
        <v>10</v>
      </c>
      <c r="H1957">
        <v>1</v>
      </c>
      <c r="I1957">
        <v>738</v>
      </c>
      <c r="J1957" t="s">
        <v>732</v>
      </c>
      <c r="K1957" t="s">
        <v>732</v>
      </c>
      <c r="L1957" t="s">
        <v>732</v>
      </c>
      <c r="M1957" t="s">
        <v>732</v>
      </c>
      <c r="N1957" t="s">
        <v>732</v>
      </c>
      <c r="O1957" t="s">
        <v>732</v>
      </c>
      <c r="P1957" t="s">
        <v>732</v>
      </c>
      <c r="Q1957" t="s">
        <v>732</v>
      </c>
    </row>
    <row r="1958" spans="1:17" x14ac:dyDescent="0.35">
      <c r="A1958" t="s">
        <v>542</v>
      </c>
      <c r="B1958" t="s">
        <v>9331</v>
      </c>
      <c r="C1958" t="s">
        <v>9332</v>
      </c>
      <c r="D1958">
        <v>1.2E-2</v>
      </c>
      <c r="E1958">
        <v>3</v>
      </c>
      <c r="F1958">
        <v>1</v>
      </c>
      <c r="G1958">
        <v>3</v>
      </c>
      <c r="H1958">
        <v>1</v>
      </c>
      <c r="I1958">
        <v>237</v>
      </c>
      <c r="J1958">
        <v>54093.229650481699</v>
      </c>
      <c r="K1958">
        <v>65203.347775148301</v>
      </c>
      <c r="L1958">
        <v>71268.328125</v>
      </c>
      <c r="M1958">
        <v>54527.049344531602</v>
      </c>
      <c r="N1958">
        <v>25719.805106633201</v>
      </c>
      <c r="O1958">
        <v>55880.017215744898</v>
      </c>
      <c r="P1958">
        <v>19338.986513317399</v>
      </c>
      <c r="Q1958" t="s">
        <v>732</v>
      </c>
    </row>
    <row r="1959" spans="1:17" x14ac:dyDescent="0.35">
      <c r="A1959" t="s">
        <v>542</v>
      </c>
      <c r="B1959" t="s">
        <v>9333</v>
      </c>
      <c r="C1959" t="s">
        <v>9334</v>
      </c>
      <c r="D1959">
        <v>1.2E-2</v>
      </c>
      <c r="E1959">
        <v>3</v>
      </c>
      <c r="F1959">
        <v>1</v>
      </c>
      <c r="G1959">
        <v>1</v>
      </c>
      <c r="H1959">
        <v>1</v>
      </c>
      <c r="I1959">
        <v>324</v>
      </c>
      <c r="J1959" t="s">
        <v>732</v>
      </c>
      <c r="K1959" t="s">
        <v>732</v>
      </c>
      <c r="L1959" t="s">
        <v>732</v>
      </c>
      <c r="M1959" t="s">
        <v>732</v>
      </c>
      <c r="N1959" t="s">
        <v>732</v>
      </c>
      <c r="O1959" t="s">
        <v>732</v>
      </c>
      <c r="P1959" t="s">
        <v>732</v>
      </c>
      <c r="Q1959" t="s">
        <v>732</v>
      </c>
    </row>
    <row r="1960" spans="1:17" x14ac:dyDescent="0.35">
      <c r="A1960" t="s">
        <v>542</v>
      </c>
      <c r="B1960" t="s">
        <v>9335</v>
      </c>
      <c r="C1960" t="s">
        <v>9336</v>
      </c>
      <c r="D1960">
        <v>1.2E-2</v>
      </c>
      <c r="E1960">
        <v>4</v>
      </c>
      <c r="F1960">
        <v>1</v>
      </c>
      <c r="G1960">
        <v>1</v>
      </c>
      <c r="H1960">
        <v>1</v>
      </c>
      <c r="I1960">
        <v>317</v>
      </c>
      <c r="J1960" t="s">
        <v>732</v>
      </c>
      <c r="K1960" t="s">
        <v>732</v>
      </c>
      <c r="L1960" t="s">
        <v>732</v>
      </c>
      <c r="M1960" t="s">
        <v>732</v>
      </c>
      <c r="N1960" t="s">
        <v>732</v>
      </c>
      <c r="O1960" t="s">
        <v>732</v>
      </c>
      <c r="P1960" t="s">
        <v>732</v>
      </c>
      <c r="Q1960" t="s">
        <v>732</v>
      </c>
    </row>
    <row r="1961" spans="1:17" x14ac:dyDescent="0.35">
      <c r="A1961" t="s">
        <v>542</v>
      </c>
      <c r="B1961" t="s">
        <v>9337</v>
      </c>
      <c r="C1961" t="s">
        <v>9338</v>
      </c>
      <c r="D1961">
        <v>1.2E-2</v>
      </c>
      <c r="E1961">
        <v>4</v>
      </c>
      <c r="F1961">
        <v>1</v>
      </c>
      <c r="G1961">
        <v>3</v>
      </c>
      <c r="H1961">
        <v>1</v>
      </c>
      <c r="I1961">
        <v>228</v>
      </c>
      <c r="J1961" t="s">
        <v>732</v>
      </c>
      <c r="K1961" t="s">
        <v>732</v>
      </c>
      <c r="L1961" t="s">
        <v>732</v>
      </c>
      <c r="M1961" t="s">
        <v>732</v>
      </c>
      <c r="N1961" t="s">
        <v>732</v>
      </c>
      <c r="O1961" t="s">
        <v>732</v>
      </c>
      <c r="P1961" t="s">
        <v>732</v>
      </c>
      <c r="Q1961" t="s">
        <v>732</v>
      </c>
    </row>
    <row r="1962" spans="1:17" x14ac:dyDescent="0.35">
      <c r="A1962" t="s">
        <v>542</v>
      </c>
      <c r="B1962" t="s">
        <v>9339</v>
      </c>
      <c r="C1962" t="s">
        <v>9340</v>
      </c>
      <c r="D1962">
        <v>1.2E-2</v>
      </c>
      <c r="E1962">
        <v>1</v>
      </c>
      <c r="F1962">
        <v>1</v>
      </c>
      <c r="G1962">
        <v>3</v>
      </c>
      <c r="H1962">
        <v>1</v>
      </c>
      <c r="I1962">
        <v>662</v>
      </c>
      <c r="J1962" t="s">
        <v>732</v>
      </c>
      <c r="K1962" t="s">
        <v>732</v>
      </c>
      <c r="L1962" t="s">
        <v>732</v>
      </c>
      <c r="M1962" t="s">
        <v>732</v>
      </c>
      <c r="N1962" t="s">
        <v>732</v>
      </c>
      <c r="O1962" t="s">
        <v>732</v>
      </c>
      <c r="P1962" t="s">
        <v>732</v>
      </c>
      <c r="Q1962" t="s">
        <v>732</v>
      </c>
    </row>
    <row r="1963" spans="1:17" x14ac:dyDescent="0.35">
      <c r="A1963" t="s">
        <v>542</v>
      </c>
      <c r="B1963" t="s">
        <v>9341</v>
      </c>
      <c r="C1963" t="s">
        <v>9342</v>
      </c>
      <c r="D1963">
        <v>1.2E-2</v>
      </c>
      <c r="E1963">
        <v>3</v>
      </c>
      <c r="F1963">
        <v>1</v>
      </c>
      <c r="G1963">
        <v>2</v>
      </c>
      <c r="H1963">
        <v>1</v>
      </c>
      <c r="I1963">
        <v>241</v>
      </c>
      <c r="J1963" t="s">
        <v>732</v>
      </c>
      <c r="K1963" t="s">
        <v>732</v>
      </c>
      <c r="L1963" t="s">
        <v>732</v>
      </c>
      <c r="M1963" t="s">
        <v>732</v>
      </c>
      <c r="N1963" t="s">
        <v>732</v>
      </c>
      <c r="O1963" t="s">
        <v>732</v>
      </c>
      <c r="P1963" t="s">
        <v>732</v>
      </c>
      <c r="Q1963" t="s">
        <v>732</v>
      </c>
    </row>
    <row r="1964" spans="1:17" x14ac:dyDescent="0.35">
      <c r="A1964" t="s">
        <v>542</v>
      </c>
      <c r="B1964" t="s">
        <v>9343</v>
      </c>
      <c r="C1964" t="s">
        <v>9344</v>
      </c>
      <c r="D1964">
        <v>1.2E-2</v>
      </c>
      <c r="E1964">
        <v>9</v>
      </c>
      <c r="F1964">
        <v>1</v>
      </c>
      <c r="G1964">
        <v>1</v>
      </c>
      <c r="H1964">
        <v>1</v>
      </c>
      <c r="I1964">
        <v>229</v>
      </c>
      <c r="J1964" t="s">
        <v>732</v>
      </c>
      <c r="K1964" t="s">
        <v>732</v>
      </c>
      <c r="L1964" t="s">
        <v>732</v>
      </c>
      <c r="M1964" t="s">
        <v>732</v>
      </c>
      <c r="N1964" t="s">
        <v>732</v>
      </c>
      <c r="O1964" t="s">
        <v>732</v>
      </c>
      <c r="P1964" t="s">
        <v>732</v>
      </c>
      <c r="Q1964" t="s">
        <v>732</v>
      </c>
    </row>
    <row r="1965" spans="1:17" x14ac:dyDescent="0.35">
      <c r="A1965" t="s">
        <v>542</v>
      </c>
      <c r="B1965" t="s">
        <v>9345</v>
      </c>
      <c r="C1965" t="s">
        <v>9346</v>
      </c>
      <c r="D1965">
        <v>1.2E-2</v>
      </c>
      <c r="E1965">
        <v>6</v>
      </c>
      <c r="F1965">
        <v>1</v>
      </c>
      <c r="G1965">
        <v>1</v>
      </c>
      <c r="H1965">
        <v>1</v>
      </c>
      <c r="I1965">
        <v>165</v>
      </c>
      <c r="J1965" t="s">
        <v>732</v>
      </c>
      <c r="K1965" t="s">
        <v>732</v>
      </c>
      <c r="L1965" t="s">
        <v>732</v>
      </c>
      <c r="M1965" t="s">
        <v>732</v>
      </c>
      <c r="N1965" t="s">
        <v>732</v>
      </c>
      <c r="O1965" t="s">
        <v>732</v>
      </c>
      <c r="P1965" t="s">
        <v>732</v>
      </c>
      <c r="Q1965" t="s">
        <v>732</v>
      </c>
    </row>
    <row r="1966" spans="1:17" x14ac:dyDescent="0.35">
      <c r="A1966" t="s">
        <v>542</v>
      </c>
      <c r="B1966" t="s">
        <v>9347</v>
      </c>
      <c r="C1966" t="s">
        <v>9348</v>
      </c>
      <c r="D1966">
        <v>1.2E-2</v>
      </c>
      <c r="E1966">
        <v>6</v>
      </c>
      <c r="F1966">
        <v>1</v>
      </c>
      <c r="G1966">
        <v>2</v>
      </c>
      <c r="H1966">
        <v>1</v>
      </c>
      <c r="I1966">
        <v>252</v>
      </c>
      <c r="J1966">
        <v>39267.640892560397</v>
      </c>
      <c r="K1966">
        <v>32884.4437079403</v>
      </c>
      <c r="L1966">
        <v>39994.37890625</v>
      </c>
      <c r="M1966">
        <v>42196.852061432801</v>
      </c>
      <c r="N1966">
        <v>12779.872482290901</v>
      </c>
      <c r="O1966" t="s">
        <v>732</v>
      </c>
      <c r="P1966" t="s">
        <v>732</v>
      </c>
      <c r="Q1966" t="s">
        <v>732</v>
      </c>
    </row>
    <row r="1967" spans="1:17" x14ac:dyDescent="0.35">
      <c r="A1967" t="s">
        <v>542</v>
      </c>
      <c r="B1967" t="s">
        <v>9349</v>
      </c>
      <c r="C1967" t="s">
        <v>9350</v>
      </c>
      <c r="D1967">
        <v>1.2E-2</v>
      </c>
      <c r="E1967">
        <v>4</v>
      </c>
      <c r="F1967">
        <v>1</v>
      </c>
      <c r="G1967">
        <v>1</v>
      </c>
      <c r="H1967">
        <v>1</v>
      </c>
      <c r="I1967">
        <v>254</v>
      </c>
      <c r="J1967" t="s">
        <v>732</v>
      </c>
      <c r="K1967" t="s">
        <v>732</v>
      </c>
      <c r="L1967" t="s">
        <v>732</v>
      </c>
      <c r="M1967" t="s">
        <v>732</v>
      </c>
      <c r="N1967" t="s">
        <v>732</v>
      </c>
      <c r="O1967" t="s">
        <v>732</v>
      </c>
      <c r="P1967" t="s">
        <v>732</v>
      </c>
      <c r="Q1967" t="s">
        <v>732</v>
      </c>
    </row>
    <row r="1968" spans="1:17" x14ac:dyDescent="0.35">
      <c r="A1968" t="s">
        <v>542</v>
      </c>
      <c r="B1968" t="s">
        <v>9351</v>
      </c>
      <c r="C1968" t="s">
        <v>9352</v>
      </c>
      <c r="D1968">
        <v>1.2E-2</v>
      </c>
      <c r="E1968">
        <v>3</v>
      </c>
      <c r="F1968">
        <v>1</v>
      </c>
      <c r="G1968">
        <v>1</v>
      </c>
      <c r="H1968">
        <v>1</v>
      </c>
      <c r="I1968">
        <v>305</v>
      </c>
      <c r="J1968">
        <v>29241.1271602831</v>
      </c>
      <c r="K1968">
        <v>34614.1273509698</v>
      </c>
      <c r="L1968">
        <v>40668.98828125</v>
      </c>
      <c r="M1968">
        <v>33106.009657734699</v>
      </c>
      <c r="N1968">
        <v>27282.519554613598</v>
      </c>
      <c r="O1968">
        <v>74307.020923452801</v>
      </c>
      <c r="P1968" t="s">
        <v>732</v>
      </c>
      <c r="Q1968" t="s">
        <v>732</v>
      </c>
    </row>
    <row r="1969" spans="1:17" x14ac:dyDescent="0.35">
      <c r="A1969" t="s">
        <v>542</v>
      </c>
      <c r="B1969" t="s">
        <v>9353</v>
      </c>
      <c r="C1969" t="s">
        <v>9354</v>
      </c>
      <c r="D1969">
        <v>1.2E-2</v>
      </c>
      <c r="E1969">
        <v>3</v>
      </c>
      <c r="F1969">
        <v>1</v>
      </c>
      <c r="G1969">
        <v>1</v>
      </c>
      <c r="H1969">
        <v>1</v>
      </c>
      <c r="I1969">
        <v>512</v>
      </c>
      <c r="J1969" t="s">
        <v>732</v>
      </c>
      <c r="K1969" t="s">
        <v>732</v>
      </c>
      <c r="L1969" t="s">
        <v>732</v>
      </c>
      <c r="M1969" t="s">
        <v>732</v>
      </c>
      <c r="N1969" t="s">
        <v>732</v>
      </c>
      <c r="O1969" t="s">
        <v>732</v>
      </c>
      <c r="P1969" t="s">
        <v>732</v>
      </c>
      <c r="Q1969" t="s">
        <v>732</v>
      </c>
    </row>
    <row r="1970" spans="1:17" x14ac:dyDescent="0.35">
      <c r="A1970" t="s">
        <v>542</v>
      </c>
      <c r="B1970" t="s">
        <v>9355</v>
      </c>
      <c r="C1970" t="s">
        <v>9356</v>
      </c>
      <c r="D1970">
        <v>1.2E-2</v>
      </c>
      <c r="E1970">
        <v>10</v>
      </c>
      <c r="F1970">
        <v>1</v>
      </c>
      <c r="G1970">
        <v>1</v>
      </c>
      <c r="H1970">
        <v>1</v>
      </c>
      <c r="I1970">
        <v>113</v>
      </c>
      <c r="J1970">
        <v>83762.559512334003</v>
      </c>
      <c r="K1970" t="s">
        <v>732</v>
      </c>
      <c r="L1970" t="s">
        <v>732</v>
      </c>
      <c r="M1970" t="s">
        <v>732</v>
      </c>
      <c r="N1970">
        <v>104099.710788164</v>
      </c>
      <c r="O1970">
        <v>49922.0077723703</v>
      </c>
      <c r="P1970" t="s">
        <v>732</v>
      </c>
      <c r="Q1970" t="s">
        <v>732</v>
      </c>
    </row>
    <row r="1971" spans="1:17" x14ac:dyDescent="0.35">
      <c r="A1971" t="s">
        <v>542</v>
      </c>
      <c r="B1971" t="s">
        <v>9357</v>
      </c>
      <c r="C1971" t="s">
        <v>9358</v>
      </c>
      <c r="D1971">
        <v>1.2E-2</v>
      </c>
      <c r="E1971">
        <v>10</v>
      </c>
      <c r="F1971">
        <v>1</v>
      </c>
      <c r="G1971">
        <v>1</v>
      </c>
      <c r="H1971">
        <v>1</v>
      </c>
      <c r="I1971">
        <v>101</v>
      </c>
      <c r="J1971" t="s">
        <v>732</v>
      </c>
      <c r="K1971" t="s">
        <v>732</v>
      </c>
      <c r="L1971" t="s">
        <v>732</v>
      </c>
      <c r="M1971" t="s">
        <v>732</v>
      </c>
      <c r="N1971" t="s">
        <v>732</v>
      </c>
      <c r="O1971" t="s">
        <v>732</v>
      </c>
      <c r="P1971" t="s">
        <v>732</v>
      </c>
      <c r="Q1971" t="s">
        <v>732</v>
      </c>
    </row>
    <row r="1972" spans="1:17" x14ac:dyDescent="0.35">
      <c r="A1972" t="s">
        <v>542</v>
      </c>
      <c r="B1972" t="s">
        <v>9359</v>
      </c>
      <c r="C1972" t="s">
        <v>9360</v>
      </c>
      <c r="D1972">
        <v>1.2E-2</v>
      </c>
      <c r="E1972">
        <v>5</v>
      </c>
      <c r="F1972">
        <v>1</v>
      </c>
      <c r="G1972">
        <v>1</v>
      </c>
      <c r="H1972">
        <v>1</v>
      </c>
      <c r="I1972">
        <v>223</v>
      </c>
      <c r="J1972" t="s">
        <v>732</v>
      </c>
      <c r="K1972" t="s">
        <v>732</v>
      </c>
      <c r="L1972" t="s">
        <v>732</v>
      </c>
      <c r="M1972" t="s">
        <v>732</v>
      </c>
      <c r="N1972" t="s">
        <v>732</v>
      </c>
      <c r="O1972" t="s">
        <v>732</v>
      </c>
      <c r="P1972" t="s">
        <v>732</v>
      </c>
      <c r="Q1972" t="s">
        <v>732</v>
      </c>
    </row>
    <row r="1973" spans="1:17" x14ac:dyDescent="0.35">
      <c r="A1973" t="s">
        <v>542</v>
      </c>
      <c r="B1973" t="s">
        <v>9361</v>
      </c>
      <c r="C1973" t="s">
        <v>9362</v>
      </c>
      <c r="D1973">
        <v>1.2999999999999999E-2</v>
      </c>
      <c r="E1973">
        <v>9</v>
      </c>
      <c r="F1973">
        <v>1</v>
      </c>
      <c r="G1973">
        <v>2</v>
      </c>
      <c r="H1973">
        <v>1</v>
      </c>
      <c r="I1973">
        <v>118</v>
      </c>
      <c r="J1973" t="s">
        <v>732</v>
      </c>
      <c r="K1973" t="s">
        <v>732</v>
      </c>
      <c r="L1973" t="s">
        <v>732</v>
      </c>
      <c r="M1973" t="s">
        <v>732</v>
      </c>
      <c r="N1973" t="s">
        <v>732</v>
      </c>
      <c r="O1973" t="s">
        <v>732</v>
      </c>
      <c r="P1973" t="s">
        <v>732</v>
      </c>
      <c r="Q1973" t="s">
        <v>732</v>
      </c>
    </row>
    <row r="1974" spans="1:17" x14ac:dyDescent="0.35">
      <c r="A1974" t="s">
        <v>542</v>
      </c>
      <c r="B1974" t="s">
        <v>9363</v>
      </c>
      <c r="C1974" t="s">
        <v>9364</v>
      </c>
      <c r="D1974">
        <v>1.4E-2</v>
      </c>
      <c r="E1974">
        <v>2</v>
      </c>
      <c r="F1974">
        <v>1</v>
      </c>
      <c r="G1974">
        <v>1</v>
      </c>
      <c r="H1974">
        <v>1</v>
      </c>
      <c r="I1974">
        <v>636</v>
      </c>
      <c r="J1974" t="s">
        <v>732</v>
      </c>
      <c r="K1974" t="s">
        <v>732</v>
      </c>
      <c r="L1974" t="s">
        <v>732</v>
      </c>
      <c r="M1974" t="s">
        <v>732</v>
      </c>
      <c r="N1974" t="s">
        <v>732</v>
      </c>
      <c r="O1974" t="s">
        <v>732</v>
      </c>
      <c r="P1974" t="s">
        <v>732</v>
      </c>
      <c r="Q1974" t="s">
        <v>732</v>
      </c>
    </row>
    <row r="1975" spans="1:17" x14ac:dyDescent="0.35">
      <c r="A1975" t="s">
        <v>542</v>
      </c>
      <c r="B1975" t="s">
        <v>9365</v>
      </c>
      <c r="C1975" t="s">
        <v>9366</v>
      </c>
      <c r="D1975">
        <v>1.4E-2</v>
      </c>
      <c r="E1975">
        <v>15</v>
      </c>
      <c r="F1975">
        <v>1</v>
      </c>
      <c r="G1975">
        <v>5</v>
      </c>
      <c r="H1975">
        <v>1</v>
      </c>
      <c r="I1975">
        <v>61</v>
      </c>
      <c r="J1975">
        <v>135374.626140829</v>
      </c>
      <c r="K1975">
        <v>178353.91612002501</v>
      </c>
      <c r="L1975">
        <v>190644.703125</v>
      </c>
      <c r="M1975">
        <v>102725.032840557</v>
      </c>
      <c r="N1975">
        <v>719056.18722110405</v>
      </c>
      <c r="O1975">
        <v>526623.16245566495</v>
      </c>
      <c r="P1975">
        <v>616666.42176161299</v>
      </c>
      <c r="Q1975" t="s">
        <v>732</v>
      </c>
    </row>
    <row r="1976" spans="1:17" x14ac:dyDescent="0.35">
      <c r="A1976" t="s">
        <v>542</v>
      </c>
      <c r="B1976" t="s">
        <v>9367</v>
      </c>
      <c r="C1976" t="s">
        <v>9368</v>
      </c>
      <c r="D1976">
        <v>1.4E-2</v>
      </c>
      <c r="E1976">
        <v>6</v>
      </c>
      <c r="F1976">
        <v>1</v>
      </c>
      <c r="G1976">
        <v>2</v>
      </c>
      <c r="H1976">
        <v>1</v>
      </c>
      <c r="I1976">
        <v>185</v>
      </c>
      <c r="J1976">
        <v>56248.595878982997</v>
      </c>
      <c r="K1976">
        <v>45061.977305489498</v>
      </c>
      <c r="L1976">
        <v>65417.7109375</v>
      </c>
      <c r="M1976" t="s">
        <v>732</v>
      </c>
      <c r="N1976">
        <v>64037.234593053399</v>
      </c>
      <c r="O1976" t="s">
        <v>732</v>
      </c>
      <c r="P1976">
        <v>34475.334555027897</v>
      </c>
      <c r="Q1976" t="s">
        <v>732</v>
      </c>
    </row>
    <row r="1977" spans="1:17" x14ac:dyDescent="0.35">
      <c r="A1977" t="s">
        <v>542</v>
      </c>
      <c r="B1977" t="s">
        <v>9369</v>
      </c>
      <c r="C1977" t="s">
        <v>9370</v>
      </c>
      <c r="D1977">
        <v>1.4E-2</v>
      </c>
      <c r="E1977">
        <v>18</v>
      </c>
      <c r="F1977">
        <v>1</v>
      </c>
      <c r="G1977">
        <v>1</v>
      </c>
      <c r="H1977">
        <v>1</v>
      </c>
      <c r="I1977">
        <v>93</v>
      </c>
      <c r="J1977" t="s">
        <v>732</v>
      </c>
      <c r="K1977" t="s">
        <v>732</v>
      </c>
      <c r="L1977" t="s">
        <v>732</v>
      </c>
      <c r="M1977" t="s">
        <v>732</v>
      </c>
      <c r="N1977" t="s">
        <v>732</v>
      </c>
      <c r="O1977" t="s">
        <v>732</v>
      </c>
      <c r="P1977" t="s">
        <v>732</v>
      </c>
      <c r="Q1977" t="s">
        <v>732</v>
      </c>
    </row>
    <row r="1978" spans="1:17" x14ac:dyDescent="0.35">
      <c r="A1978" t="s">
        <v>542</v>
      </c>
      <c r="B1978" t="s">
        <v>9371</v>
      </c>
      <c r="C1978" t="s">
        <v>9372</v>
      </c>
      <c r="D1978">
        <v>1.4E-2</v>
      </c>
      <c r="E1978">
        <v>16</v>
      </c>
      <c r="F1978">
        <v>1</v>
      </c>
      <c r="G1978">
        <v>2</v>
      </c>
      <c r="H1978">
        <v>1</v>
      </c>
      <c r="I1978">
        <v>97</v>
      </c>
      <c r="J1978" t="s">
        <v>732</v>
      </c>
      <c r="K1978" t="s">
        <v>732</v>
      </c>
      <c r="L1978" t="s">
        <v>732</v>
      </c>
      <c r="M1978" t="s">
        <v>732</v>
      </c>
      <c r="N1978" t="s">
        <v>732</v>
      </c>
      <c r="O1978" t="s">
        <v>732</v>
      </c>
      <c r="P1978" t="s">
        <v>732</v>
      </c>
      <c r="Q1978" t="s">
        <v>732</v>
      </c>
    </row>
    <row r="1979" spans="1:17" x14ac:dyDescent="0.35">
      <c r="A1979" t="s">
        <v>542</v>
      </c>
      <c r="B1979" t="s">
        <v>9373</v>
      </c>
      <c r="C1979" t="s">
        <v>9374</v>
      </c>
      <c r="D1979">
        <v>1.4E-2</v>
      </c>
      <c r="E1979">
        <v>2</v>
      </c>
      <c r="F1979">
        <v>1</v>
      </c>
      <c r="G1979">
        <v>1</v>
      </c>
      <c r="H1979">
        <v>1</v>
      </c>
      <c r="I1979">
        <v>523</v>
      </c>
      <c r="J1979" t="s">
        <v>732</v>
      </c>
      <c r="K1979" t="s">
        <v>732</v>
      </c>
      <c r="L1979" t="s">
        <v>732</v>
      </c>
      <c r="M1979" t="s">
        <v>732</v>
      </c>
      <c r="N1979" t="s">
        <v>732</v>
      </c>
      <c r="O1979" t="s">
        <v>732</v>
      </c>
      <c r="P1979" t="s">
        <v>732</v>
      </c>
      <c r="Q1979" t="s">
        <v>732</v>
      </c>
    </row>
    <row r="1980" spans="1:17" x14ac:dyDescent="0.35">
      <c r="A1980" t="s">
        <v>542</v>
      </c>
      <c r="B1980" t="s">
        <v>9375</v>
      </c>
      <c r="C1980" t="s">
        <v>9376</v>
      </c>
      <c r="D1980">
        <v>1.4E-2</v>
      </c>
      <c r="E1980">
        <v>2</v>
      </c>
      <c r="F1980">
        <v>1</v>
      </c>
      <c r="G1980">
        <v>1</v>
      </c>
      <c r="H1980">
        <v>1</v>
      </c>
      <c r="I1980">
        <v>428</v>
      </c>
      <c r="J1980" t="s">
        <v>732</v>
      </c>
      <c r="K1980" t="s">
        <v>732</v>
      </c>
      <c r="L1980" t="s">
        <v>732</v>
      </c>
      <c r="M1980" t="s">
        <v>732</v>
      </c>
      <c r="N1980" t="s">
        <v>732</v>
      </c>
      <c r="O1980" t="s">
        <v>732</v>
      </c>
      <c r="P1980" t="s">
        <v>732</v>
      </c>
      <c r="Q1980" t="s">
        <v>732</v>
      </c>
    </row>
    <row r="1981" spans="1:17" x14ac:dyDescent="0.35">
      <c r="A1981" t="s">
        <v>542</v>
      </c>
      <c r="B1981" t="s">
        <v>9377</v>
      </c>
      <c r="C1981" t="s">
        <v>9378</v>
      </c>
      <c r="D1981">
        <v>1.4E-2</v>
      </c>
      <c r="E1981">
        <v>5</v>
      </c>
      <c r="F1981">
        <v>1</v>
      </c>
      <c r="G1981">
        <v>5</v>
      </c>
      <c r="H1981">
        <v>1</v>
      </c>
      <c r="I1981">
        <v>154</v>
      </c>
      <c r="J1981">
        <v>100923.69135323</v>
      </c>
      <c r="K1981">
        <v>75488.942171012604</v>
      </c>
      <c r="L1981">
        <v>109212.0234375</v>
      </c>
      <c r="M1981">
        <v>79510.712861699707</v>
      </c>
      <c r="N1981">
        <v>152208.61621374599</v>
      </c>
      <c r="O1981">
        <v>123486.58377386699</v>
      </c>
      <c r="P1981">
        <v>117789.32583127799</v>
      </c>
      <c r="Q1981">
        <v>65609.926047361994</v>
      </c>
    </row>
    <row r="1982" spans="1:17" x14ac:dyDescent="0.35">
      <c r="A1982" t="s">
        <v>542</v>
      </c>
      <c r="B1982" t="s">
        <v>9379</v>
      </c>
      <c r="C1982" t="s">
        <v>9380</v>
      </c>
      <c r="D1982">
        <v>1.4E-2</v>
      </c>
      <c r="E1982">
        <v>4</v>
      </c>
      <c r="F1982">
        <v>1</v>
      </c>
      <c r="G1982">
        <v>2</v>
      </c>
      <c r="H1982">
        <v>1</v>
      </c>
      <c r="I1982">
        <v>519</v>
      </c>
      <c r="J1982" t="s">
        <v>732</v>
      </c>
      <c r="K1982" t="s">
        <v>732</v>
      </c>
      <c r="L1982" t="s">
        <v>732</v>
      </c>
      <c r="M1982" t="s">
        <v>732</v>
      </c>
      <c r="N1982" t="s">
        <v>732</v>
      </c>
      <c r="O1982" t="s">
        <v>732</v>
      </c>
      <c r="P1982" t="s">
        <v>732</v>
      </c>
      <c r="Q1982" t="s">
        <v>732</v>
      </c>
    </row>
    <row r="1983" spans="1:17" x14ac:dyDescent="0.35">
      <c r="A1983" t="s">
        <v>542</v>
      </c>
      <c r="B1983" t="s">
        <v>9381</v>
      </c>
      <c r="C1983" t="s">
        <v>9382</v>
      </c>
      <c r="D1983">
        <v>1.4999999999999999E-2</v>
      </c>
      <c r="E1983">
        <v>2</v>
      </c>
      <c r="F1983">
        <v>1</v>
      </c>
      <c r="G1983">
        <v>1</v>
      </c>
      <c r="H1983">
        <v>1</v>
      </c>
      <c r="I1983">
        <v>541</v>
      </c>
      <c r="J1983" t="s">
        <v>732</v>
      </c>
      <c r="K1983" t="s">
        <v>732</v>
      </c>
      <c r="L1983" t="s">
        <v>732</v>
      </c>
      <c r="M1983" t="s">
        <v>732</v>
      </c>
      <c r="N1983" t="s">
        <v>732</v>
      </c>
      <c r="O1983" t="s">
        <v>732</v>
      </c>
      <c r="P1983" t="s">
        <v>732</v>
      </c>
      <c r="Q1983" t="s">
        <v>732</v>
      </c>
    </row>
    <row r="1984" spans="1:17" x14ac:dyDescent="0.35">
      <c r="A1984" t="s">
        <v>542</v>
      </c>
      <c r="B1984" t="s">
        <v>9383</v>
      </c>
      <c r="C1984" t="s">
        <v>9384</v>
      </c>
      <c r="D1984">
        <v>1.4999999999999999E-2</v>
      </c>
      <c r="E1984">
        <v>12</v>
      </c>
      <c r="F1984">
        <v>1</v>
      </c>
      <c r="G1984">
        <v>1</v>
      </c>
      <c r="H1984">
        <v>1</v>
      </c>
      <c r="I1984">
        <v>86</v>
      </c>
      <c r="J1984" t="s">
        <v>732</v>
      </c>
      <c r="K1984" t="s">
        <v>732</v>
      </c>
      <c r="L1984" t="s">
        <v>732</v>
      </c>
      <c r="M1984" t="s">
        <v>732</v>
      </c>
      <c r="N1984" t="s">
        <v>732</v>
      </c>
      <c r="O1984" t="s">
        <v>732</v>
      </c>
      <c r="P1984" t="s">
        <v>732</v>
      </c>
      <c r="Q1984" t="s">
        <v>732</v>
      </c>
    </row>
    <row r="1985" spans="1:17" x14ac:dyDescent="0.35">
      <c r="A1985" t="s">
        <v>542</v>
      </c>
      <c r="B1985" t="s">
        <v>9385</v>
      </c>
      <c r="C1985" t="s">
        <v>9386</v>
      </c>
      <c r="D1985">
        <v>1.4999999999999999E-2</v>
      </c>
      <c r="E1985">
        <v>4</v>
      </c>
      <c r="F1985">
        <v>1</v>
      </c>
      <c r="G1985">
        <v>1</v>
      </c>
      <c r="H1985">
        <v>1</v>
      </c>
      <c r="I1985">
        <v>310</v>
      </c>
      <c r="J1985" t="s">
        <v>732</v>
      </c>
      <c r="K1985" t="s">
        <v>732</v>
      </c>
      <c r="L1985" t="s">
        <v>732</v>
      </c>
      <c r="M1985" t="s">
        <v>732</v>
      </c>
      <c r="N1985" t="s">
        <v>732</v>
      </c>
      <c r="O1985" t="s">
        <v>732</v>
      </c>
      <c r="P1985" t="s">
        <v>732</v>
      </c>
      <c r="Q1985" t="s">
        <v>732</v>
      </c>
    </row>
    <row r="1986" spans="1:17" x14ac:dyDescent="0.35">
      <c r="A1986" t="s">
        <v>542</v>
      </c>
      <c r="B1986" t="s">
        <v>9387</v>
      </c>
      <c r="C1986" t="s">
        <v>9388</v>
      </c>
      <c r="D1986">
        <v>1.4999999999999999E-2</v>
      </c>
      <c r="E1986">
        <v>1</v>
      </c>
      <c r="F1986">
        <v>1</v>
      </c>
      <c r="G1986">
        <v>1</v>
      </c>
      <c r="H1986">
        <v>1</v>
      </c>
      <c r="I1986">
        <v>1078</v>
      </c>
      <c r="J1986" t="s">
        <v>732</v>
      </c>
      <c r="K1986" t="s">
        <v>732</v>
      </c>
      <c r="L1986" t="s">
        <v>732</v>
      </c>
      <c r="M1986" t="s">
        <v>732</v>
      </c>
      <c r="N1986" t="s">
        <v>732</v>
      </c>
      <c r="O1986" t="s">
        <v>732</v>
      </c>
      <c r="P1986" t="s">
        <v>732</v>
      </c>
      <c r="Q1986" t="s">
        <v>732</v>
      </c>
    </row>
    <row r="1987" spans="1:17" x14ac:dyDescent="0.35">
      <c r="A1987" t="s">
        <v>542</v>
      </c>
      <c r="B1987" t="s">
        <v>9389</v>
      </c>
      <c r="C1987" t="s">
        <v>9390</v>
      </c>
      <c r="D1987">
        <v>1.6E-2</v>
      </c>
      <c r="E1987">
        <v>3</v>
      </c>
      <c r="F1987">
        <v>1</v>
      </c>
      <c r="G1987">
        <v>1</v>
      </c>
      <c r="H1987">
        <v>1</v>
      </c>
      <c r="I1987">
        <v>368</v>
      </c>
      <c r="J1987">
        <v>31682.0657691386</v>
      </c>
      <c r="K1987">
        <v>40371.593893333004</v>
      </c>
      <c r="L1987">
        <v>34222.6875</v>
      </c>
      <c r="M1987">
        <v>33424.462265224203</v>
      </c>
      <c r="N1987" t="s">
        <v>732</v>
      </c>
      <c r="O1987">
        <v>84973.094949071499</v>
      </c>
      <c r="P1987">
        <v>32879.783424729198</v>
      </c>
      <c r="Q1987">
        <v>16930.904556105699</v>
      </c>
    </row>
    <row r="1988" spans="1:17" x14ac:dyDescent="0.35">
      <c r="A1988" t="s">
        <v>542</v>
      </c>
      <c r="B1988" t="s">
        <v>9391</v>
      </c>
      <c r="C1988" t="s">
        <v>9392</v>
      </c>
      <c r="D1988">
        <v>1.7000000000000001E-2</v>
      </c>
      <c r="E1988">
        <v>3</v>
      </c>
      <c r="F1988">
        <v>1</v>
      </c>
      <c r="G1988">
        <v>1</v>
      </c>
      <c r="H1988">
        <v>1</v>
      </c>
      <c r="I1988">
        <v>273</v>
      </c>
      <c r="J1988" t="s">
        <v>732</v>
      </c>
      <c r="K1988" t="s">
        <v>732</v>
      </c>
      <c r="L1988" t="s">
        <v>732</v>
      </c>
      <c r="M1988" t="s">
        <v>732</v>
      </c>
      <c r="N1988" t="s">
        <v>732</v>
      </c>
      <c r="O1988" t="s">
        <v>732</v>
      </c>
      <c r="P1988" t="s">
        <v>732</v>
      </c>
      <c r="Q1988" t="s">
        <v>732</v>
      </c>
    </row>
    <row r="1989" spans="1:17" x14ac:dyDescent="0.35">
      <c r="A1989" t="s">
        <v>542</v>
      </c>
      <c r="B1989" t="s">
        <v>9393</v>
      </c>
      <c r="C1989" t="s">
        <v>9394</v>
      </c>
      <c r="D1989">
        <v>1.7000000000000001E-2</v>
      </c>
      <c r="E1989">
        <v>8</v>
      </c>
      <c r="F1989">
        <v>1</v>
      </c>
      <c r="G1989">
        <v>2</v>
      </c>
      <c r="H1989">
        <v>1</v>
      </c>
      <c r="I1989">
        <v>105</v>
      </c>
      <c r="J1989">
        <v>98376.485885442904</v>
      </c>
      <c r="K1989">
        <v>115139.599150326</v>
      </c>
      <c r="L1989">
        <v>149516.53125</v>
      </c>
      <c r="M1989">
        <v>103637.653010736</v>
      </c>
      <c r="N1989" t="s">
        <v>732</v>
      </c>
      <c r="O1989">
        <v>21392.293955380799</v>
      </c>
      <c r="P1989" t="s">
        <v>732</v>
      </c>
      <c r="Q1989" t="s">
        <v>732</v>
      </c>
    </row>
    <row r="1990" spans="1:17" x14ac:dyDescent="0.35">
      <c r="A1990" t="s">
        <v>542</v>
      </c>
      <c r="B1990" t="s">
        <v>9395</v>
      </c>
      <c r="C1990" t="s">
        <v>9396</v>
      </c>
      <c r="D1990">
        <v>1.7000000000000001E-2</v>
      </c>
      <c r="E1990">
        <v>2</v>
      </c>
      <c r="F1990">
        <v>1</v>
      </c>
      <c r="G1990">
        <v>1</v>
      </c>
      <c r="H1990">
        <v>1</v>
      </c>
      <c r="I1990">
        <v>582</v>
      </c>
      <c r="J1990" t="s">
        <v>732</v>
      </c>
      <c r="K1990" t="s">
        <v>732</v>
      </c>
      <c r="L1990" t="s">
        <v>732</v>
      </c>
      <c r="M1990" t="s">
        <v>732</v>
      </c>
      <c r="N1990" t="s">
        <v>732</v>
      </c>
      <c r="O1990" t="s">
        <v>732</v>
      </c>
      <c r="P1990" t="s">
        <v>732</v>
      </c>
      <c r="Q1990" t="s">
        <v>732</v>
      </c>
    </row>
    <row r="1991" spans="1:17" x14ac:dyDescent="0.35">
      <c r="A1991" t="s">
        <v>542</v>
      </c>
      <c r="B1991" t="s">
        <v>9397</v>
      </c>
      <c r="C1991" t="s">
        <v>9398</v>
      </c>
      <c r="D1991">
        <v>1.7000000000000001E-2</v>
      </c>
      <c r="E1991">
        <v>3</v>
      </c>
      <c r="F1991">
        <v>1</v>
      </c>
      <c r="G1991">
        <v>1</v>
      </c>
      <c r="H1991">
        <v>1</v>
      </c>
      <c r="I1991">
        <v>351</v>
      </c>
      <c r="J1991" t="s">
        <v>732</v>
      </c>
      <c r="K1991" t="s">
        <v>732</v>
      </c>
      <c r="L1991" t="s">
        <v>732</v>
      </c>
      <c r="M1991" t="s">
        <v>732</v>
      </c>
      <c r="N1991" t="s">
        <v>732</v>
      </c>
      <c r="O1991" t="s">
        <v>732</v>
      </c>
      <c r="P1991" t="s">
        <v>732</v>
      </c>
      <c r="Q1991" t="s">
        <v>732</v>
      </c>
    </row>
    <row r="1992" spans="1:17" x14ac:dyDescent="0.35">
      <c r="A1992" t="s">
        <v>542</v>
      </c>
      <c r="B1992" t="s">
        <v>9399</v>
      </c>
      <c r="C1992" t="s">
        <v>9400</v>
      </c>
      <c r="D1992">
        <v>1.7000000000000001E-2</v>
      </c>
      <c r="E1992">
        <v>8</v>
      </c>
      <c r="F1992">
        <v>1</v>
      </c>
      <c r="G1992">
        <v>1</v>
      </c>
      <c r="H1992">
        <v>1</v>
      </c>
      <c r="I1992">
        <v>186</v>
      </c>
      <c r="J1992" t="s">
        <v>732</v>
      </c>
      <c r="K1992" t="s">
        <v>732</v>
      </c>
      <c r="L1992" t="s">
        <v>732</v>
      </c>
      <c r="M1992" t="s">
        <v>732</v>
      </c>
      <c r="N1992" t="s">
        <v>732</v>
      </c>
      <c r="O1992" t="s">
        <v>732</v>
      </c>
      <c r="P1992" t="s">
        <v>732</v>
      </c>
      <c r="Q1992" t="s">
        <v>732</v>
      </c>
    </row>
    <row r="1993" spans="1:17" x14ac:dyDescent="0.35">
      <c r="A1993" t="s">
        <v>542</v>
      </c>
      <c r="B1993" t="s">
        <v>9401</v>
      </c>
      <c r="C1993" t="s">
        <v>9402</v>
      </c>
      <c r="D1993">
        <v>1.7000000000000001E-2</v>
      </c>
      <c r="E1993">
        <v>5</v>
      </c>
      <c r="F1993">
        <v>1</v>
      </c>
      <c r="G1993">
        <v>2</v>
      </c>
      <c r="H1993">
        <v>1</v>
      </c>
      <c r="I1993">
        <v>155</v>
      </c>
      <c r="J1993">
        <v>176081.84465960501</v>
      </c>
      <c r="K1993">
        <v>190920.794424274</v>
      </c>
      <c r="L1993">
        <v>197932.84375</v>
      </c>
      <c r="M1993">
        <v>162854.52510829101</v>
      </c>
      <c r="N1993">
        <v>73824.988284878404</v>
      </c>
      <c r="O1993">
        <v>109896.079559804</v>
      </c>
      <c r="P1993">
        <v>70706.681338933005</v>
      </c>
      <c r="Q1993">
        <v>39522.096841862702</v>
      </c>
    </row>
    <row r="1994" spans="1:17" x14ac:dyDescent="0.35">
      <c r="A1994" t="s">
        <v>542</v>
      </c>
      <c r="B1994" t="s">
        <v>9403</v>
      </c>
      <c r="C1994" t="s">
        <v>9404</v>
      </c>
      <c r="D1994">
        <v>1.7000000000000001E-2</v>
      </c>
      <c r="E1994">
        <v>4</v>
      </c>
      <c r="F1994">
        <v>1</v>
      </c>
      <c r="G1994">
        <v>2</v>
      </c>
      <c r="H1994">
        <v>1</v>
      </c>
      <c r="I1994">
        <v>300</v>
      </c>
      <c r="J1994" t="s">
        <v>732</v>
      </c>
      <c r="K1994" t="s">
        <v>732</v>
      </c>
      <c r="L1994" t="s">
        <v>732</v>
      </c>
      <c r="M1994" t="s">
        <v>732</v>
      </c>
      <c r="N1994" t="s">
        <v>732</v>
      </c>
      <c r="O1994" t="s">
        <v>732</v>
      </c>
      <c r="P1994" t="s">
        <v>732</v>
      </c>
      <c r="Q1994" t="s">
        <v>732</v>
      </c>
    </row>
    <row r="1995" spans="1:17" x14ac:dyDescent="0.35">
      <c r="A1995" t="s">
        <v>542</v>
      </c>
      <c r="B1995" t="s">
        <v>9405</v>
      </c>
      <c r="C1995" t="s">
        <v>9406</v>
      </c>
      <c r="D1995">
        <v>1.7000000000000001E-2</v>
      </c>
      <c r="E1995">
        <v>3</v>
      </c>
      <c r="F1995">
        <v>1</v>
      </c>
      <c r="G1995">
        <v>1</v>
      </c>
      <c r="H1995">
        <v>1</v>
      </c>
      <c r="I1995">
        <v>331</v>
      </c>
      <c r="J1995" t="s">
        <v>732</v>
      </c>
      <c r="K1995" t="s">
        <v>732</v>
      </c>
      <c r="L1995" t="s">
        <v>732</v>
      </c>
      <c r="M1995" t="s">
        <v>732</v>
      </c>
      <c r="N1995" t="s">
        <v>732</v>
      </c>
      <c r="O1995" t="s">
        <v>732</v>
      </c>
      <c r="P1995" t="s">
        <v>732</v>
      </c>
      <c r="Q1995" t="s">
        <v>732</v>
      </c>
    </row>
    <row r="1996" spans="1:17" x14ac:dyDescent="0.35">
      <c r="A1996" t="s">
        <v>542</v>
      </c>
      <c r="B1996" t="s">
        <v>9407</v>
      </c>
      <c r="C1996" t="s">
        <v>9408</v>
      </c>
      <c r="D1996">
        <v>1.7999999999999999E-2</v>
      </c>
      <c r="E1996">
        <v>1</v>
      </c>
      <c r="F1996">
        <v>1</v>
      </c>
      <c r="G1996">
        <v>2</v>
      </c>
      <c r="H1996">
        <v>1</v>
      </c>
      <c r="I1996">
        <v>920</v>
      </c>
      <c r="J1996" t="s">
        <v>732</v>
      </c>
      <c r="K1996" t="s">
        <v>732</v>
      </c>
      <c r="L1996" t="s">
        <v>732</v>
      </c>
      <c r="M1996" t="s">
        <v>732</v>
      </c>
      <c r="N1996" t="s">
        <v>732</v>
      </c>
      <c r="O1996" t="s">
        <v>732</v>
      </c>
      <c r="P1996" t="s">
        <v>732</v>
      </c>
      <c r="Q1996" t="s">
        <v>732</v>
      </c>
    </row>
    <row r="1997" spans="1:17" x14ac:dyDescent="0.35">
      <c r="A1997" t="s">
        <v>542</v>
      </c>
      <c r="B1997" t="s">
        <v>9409</v>
      </c>
      <c r="C1997" t="s">
        <v>9410</v>
      </c>
      <c r="D1997">
        <v>1.9E-2</v>
      </c>
      <c r="E1997">
        <v>10</v>
      </c>
      <c r="F1997">
        <v>1</v>
      </c>
      <c r="G1997">
        <v>1</v>
      </c>
      <c r="H1997">
        <v>1</v>
      </c>
      <c r="I1997">
        <v>204</v>
      </c>
      <c r="J1997" t="s">
        <v>732</v>
      </c>
      <c r="K1997" t="s">
        <v>732</v>
      </c>
      <c r="L1997" t="s">
        <v>732</v>
      </c>
      <c r="M1997" t="s">
        <v>732</v>
      </c>
      <c r="N1997" t="s">
        <v>732</v>
      </c>
      <c r="O1997" t="s">
        <v>732</v>
      </c>
      <c r="P1997" t="s">
        <v>732</v>
      </c>
      <c r="Q1997" t="s">
        <v>732</v>
      </c>
    </row>
    <row r="1998" spans="1:17" x14ac:dyDescent="0.35">
      <c r="A1998" t="s">
        <v>542</v>
      </c>
      <c r="B1998" t="s">
        <v>9411</v>
      </c>
      <c r="C1998" t="s">
        <v>9412</v>
      </c>
      <c r="D1998">
        <v>1.9E-2</v>
      </c>
      <c r="E1998">
        <v>11</v>
      </c>
      <c r="F1998">
        <v>1</v>
      </c>
      <c r="G1998">
        <v>2</v>
      </c>
      <c r="H1998">
        <v>1</v>
      </c>
      <c r="I1998">
        <v>65</v>
      </c>
      <c r="J1998" t="s">
        <v>732</v>
      </c>
      <c r="K1998" t="s">
        <v>732</v>
      </c>
      <c r="L1998" t="s">
        <v>732</v>
      </c>
      <c r="M1998" t="s">
        <v>732</v>
      </c>
      <c r="N1998" t="s">
        <v>732</v>
      </c>
      <c r="O1998" t="s">
        <v>732</v>
      </c>
      <c r="P1998" t="s">
        <v>732</v>
      </c>
      <c r="Q1998" t="s">
        <v>732</v>
      </c>
    </row>
    <row r="1999" spans="1:17" x14ac:dyDescent="0.35">
      <c r="A1999" t="s">
        <v>542</v>
      </c>
      <c r="B1999" t="s">
        <v>9413</v>
      </c>
      <c r="C1999" t="s">
        <v>9414</v>
      </c>
      <c r="D1999">
        <v>1.9E-2</v>
      </c>
      <c r="E1999">
        <v>2</v>
      </c>
      <c r="F1999">
        <v>1</v>
      </c>
      <c r="G1999">
        <v>1</v>
      </c>
      <c r="H1999">
        <v>1</v>
      </c>
      <c r="I1999">
        <v>555</v>
      </c>
      <c r="J1999" t="s">
        <v>732</v>
      </c>
      <c r="K1999" t="s">
        <v>732</v>
      </c>
      <c r="L1999" t="s">
        <v>732</v>
      </c>
      <c r="M1999" t="s">
        <v>732</v>
      </c>
      <c r="N1999" t="s">
        <v>732</v>
      </c>
      <c r="O1999" t="s">
        <v>732</v>
      </c>
      <c r="P1999" t="s">
        <v>732</v>
      </c>
      <c r="Q1999" t="s">
        <v>732</v>
      </c>
    </row>
    <row r="2000" spans="1:17" x14ac:dyDescent="0.35">
      <c r="A2000" t="s">
        <v>542</v>
      </c>
      <c r="B2000" t="s">
        <v>9415</v>
      </c>
      <c r="C2000" t="s">
        <v>9416</v>
      </c>
      <c r="D2000">
        <v>1.9E-2</v>
      </c>
      <c r="E2000">
        <v>5</v>
      </c>
      <c r="F2000">
        <v>1</v>
      </c>
      <c r="G2000">
        <v>1</v>
      </c>
      <c r="H2000">
        <v>1</v>
      </c>
      <c r="I2000">
        <v>222</v>
      </c>
      <c r="J2000" t="s">
        <v>732</v>
      </c>
      <c r="K2000" t="s">
        <v>732</v>
      </c>
      <c r="L2000" t="s">
        <v>732</v>
      </c>
      <c r="M2000" t="s">
        <v>732</v>
      </c>
      <c r="N2000" t="s">
        <v>732</v>
      </c>
      <c r="O2000" t="s">
        <v>732</v>
      </c>
      <c r="P2000" t="s">
        <v>732</v>
      </c>
      <c r="Q2000" t="s">
        <v>732</v>
      </c>
    </row>
    <row r="2001" spans="1:17" x14ac:dyDescent="0.35">
      <c r="A2001" t="s">
        <v>542</v>
      </c>
      <c r="B2001" t="s">
        <v>9417</v>
      </c>
      <c r="C2001" t="s">
        <v>9418</v>
      </c>
      <c r="D2001">
        <v>1.9E-2</v>
      </c>
      <c r="E2001">
        <v>7</v>
      </c>
      <c r="F2001">
        <v>1</v>
      </c>
      <c r="G2001">
        <v>1</v>
      </c>
      <c r="H2001">
        <v>1</v>
      </c>
      <c r="I2001">
        <v>137</v>
      </c>
      <c r="J2001" t="s">
        <v>732</v>
      </c>
      <c r="K2001" t="s">
        <v>732</v>
      </c>
      <c r="L2001" t="s">
        <v>732</v>
      </c>
      <c r="M2001" t="s">
        <v>732</v>
      </c>
      <c r="N2001" t="s">
        <v>732</v>
      </c>
      <c r="O2001" t="s">
        <v>732</v>
      </c>
      <c r="P2001" t="s">
        <v>732</v>
      </c>
      <c r="Q2001" t="s">
        <v>732</v>
      </c>
    </row>
    <row r="2002" spans="1:17" x14ac:dyDescent="0.35">
      <c r="A2002" t="s">
        <v>542</v>
      </c>
      <c r="B2002" t="s">
        <v>9419</v>
      </c>
      <c r="C2002" t="s">
        <v>9420</v>
      </c>
      <c r="D2002">
        <v>1.9E-2</v>
      </c>
      <c r="E2002">
        <v>5</v>
      </c>
      <c r="F2002">
        <v>1</v>
      </c>
      <c r="G2002">
        <v>1</v>
      </c>
      <c r="H2002">
        <v>1</v>
      </c>
      <c r="I2002">
        <v>244</v>
      </c>
      <c r="J2002" t="s">
        <v>732</v>
      </c>
      <c r="K2002" t="s">
        <v>732</v>
      </c>
      <c r="L2002" t="s">
        <v>732</v>
      </c>
      <c r="M2002" t="s">
        <v>732</v>
      </c>
      <c r="N2002" t="s">
        <v>732</v>
      </c>
      <c r="O2002" t="s">
        <v>732</v>
      </c>
      <c r="P2002" t="s">
        <v>732</v>
      </c>
      <c r="Q2002" t="s">
        <v>732</v>
      </c>
    </row>
    <row r="2003" spans="1:17" x14ac:dyDescent="0.35">
      <c r="A2003" t="s">
        <v>542</v>
      </c>
      <c r="B2003" t="s">
        <v>9421</v>
      </c>
      <c r="C2003" t="s">
        <v>9422</v>
      </c>
      <c r="D2003">
        <v>0.02</v>
      </c>
      <c r="E2003">
        <v>4</v>
      </c>
      <c r="F2003">
        <v>1</v>
      </c>
      <c r="G2003">
        <v>1</v>
      </c>
      <c r="H2003">
        <v>1</v>
      </c>
      <c r="I2003">
        <v>221</v>
      </c>
      <c r="J2003" t="s">
        <v>732</v>
      </c>
      <c r="K2003" t="s">
        <v>732</v>
      </c>
      <c r="L2003" t="s">
        <v>732</v>
      </c>
      <c r="M2003" t="s">
        <v>732</v>
      </c>
      <c r="N2003" t="s">
        <v>732</v>
      </c>
      <c r="O2003" t="s">
        <v>732</v>
      </c>
      <c r="P2003" t="s">
        <v>732</v>
      </c>
      <c r="Q2003" t="s">
        <v>732</v>
      </c>
    </row>
    <row r="2004" spans="1:17" x14ac:dyDescent="0.35">
      <c r="A2004" t="s">
        <v>542</v>
      </c>
      <c r="B2004" t="s">
        <v>9423</v>
      </c>
      <c r="C2004" t="s">
        <v>9424</v>
      </c>
      <c r="D2004">
        <v>2.1000000000000001E-2</v>
      </c>
      <c r="E2004">
        <v>2</v>
      </c>
      <c r="F2004">
        <v>1</v>
      </c>
      <c r="G2004">
        <v>3</v>
      </c>
      <c r="H2004">
        <v>1</v>
      </c>
      <c r="I2004">
        <v>692</v>
      </c>
      <c r="J2004" t="s">
        <v>732</v>
      </c>
      <c r="K2004" t="s">
        <v>732</v>
      </c>
      <c r="L2004" t="s">
        <v>732</v>
      </c>
      <c r="M2004" t="s">
        <v>732</v>
      </c>
      <c r="N2004" t="s">
        <v>732</v>
      </c>
      <c r="O2004" t="s">
        <v>732</v>
      </c>
      <c r="P2004" t="s">
        <v>732</v>
      </c>
      <c r="Q2004" t="s">
        <v>732</v>
      </c>
    </row>
    <row r="2005" spans="1:17" x14ac:dyDescent="0.35">
      <c r="A2005" t="s">
        <v>542</v>
      </c>
      <c r="B2005" t="s">
        <v>9425</v>
      </c>
      <c r="C2005" t="s">
        <v>9426</v>
      </c>
      <c r="D2005">
        <v>2.1000000000000001E-2</v>
      </c>
      <c r="E2005">
        <v>9</v>
      </c>
      <c r="F2005">
        <v>1</v>
      </c>
      <c r="G2005">
        <v>1</v>
      </c>
      <c r="H2005">
        <v>1</v>
      </c>
      <c r="I2005">
        <v>102</v>
      </c>
      <c r="J2005" t="s">
        <v>732</v>
      </c>
      <c r="K2005" t="s">
        <v>732</v>
      </c>
      <c r="L2005" t="s">
        <v>732</v>
      </c>
      <c r="M2005" t="s">
        <v>732</v>
      </c>
      <c r="N2005" t="s">
        <v>732</v>
      </c>
      <c r="O2005" t="s">
        <v>732</v>
      </c>
      <c r="P2005" t="s">
        <v>732</v>
      </c>
      <c r="Q2005" t="s">
        <v>732</v>
      </c>
    </row>
    <row r="2006" spans="1:17" x14ac:dyDescent="0.35">
      <c r="A2006" t="s">
        <v>542</v>
      </c>
      <c r="B2006" t="s">
        <v>9427</v>
      </c>
      <c r="C2006" t="s">
        <v>9428</v>
      </c>
      <c r="D2006">
        <v>2.1999999999999999E-2</v>
      </c>
      <c r="E2006">
        <v>4</v>
      </c>
      <c r="F2006">
        <v>1</v>
      </c>
      <c r="G2006">
        <v>1</v>
      </c>
      <c r="H2006">
        <v>1</v>
      </c>
      <c r="I2006">
        <v>268</v>
      </c>
      <c r="J2006" t="s">
        <v>732</v>
      </c>
      <c r="K2006" t="s">
        <v>732</v>
      </c>
      <c r="L2006" t="s">
        <v>732</v>
      </c>
      <c r="M2006" t="s">
        <v>732</v>
      </c>
      <c r="N2006" t="s">
        <v>732</v>
      </c>
      <c r="O2006" t="s">
        <v>732</v>
      </c>
      <c r="P2006" t="s">
        <v>732</v>
      </c>
      <c r="Q2006" t="s">
        <v>732</v>
      </c>
    </row>
    <row r="2007" spans="1:17" x14ac:dyDescent="0.35">
      <c r="A2007" t="s">
        <v>542</v>
      </c>
      <c r="B2007" t="s">
        <v>9429</v>
      </c>
      <c r="C2007" t="s">
        <v>9430</v>
      </c>
      <c r="D2007">
        <v>2.1999999999999999E-2</v>
      </c>
      <c r="E2007">
        <v>2</v>
      </c>
      <c r="F2007">
        <v>1</v>
      </c>
      <c r="G2007">
        <v>3</v>
      </c>
      <c r="H2007">
        <v>1</v>
      </c>
      <c r="I2007">
        <v>348</v>
      </c>
      <c r="J2007" t="s">
        <v>732</v>
      </c>
      <c r="K2007" t="s">
        <v>732</v>
      </c>
      <c r="L2007" t="s">
        <v>732</v>
      </c>
      <c r="M2007" t="s">
        <v>732</v>
      </c>
      <c r="N2007" t="s">
        <v>732</v>
      </c>
      <c r="O2007" t="s">
        <v>732</v>
      </c>
      <c r="P2007" t="s">
        <v>732</v>
      </c>
      <c r="Q2007" t="s">
        <v>732</v>
      </c>
    </row>
    <row r="2008" spans="1:17" x14ac:dyDescent="0.35">
      <c r="A2008" t="s">
        <v>542</v>
      </c>
      <c r="B2008" t="s">
        <v>9431</v>
      </c>
      <c r="C2008" t="s">
        <v>9432</v>
      </c>
      <c r="D2008">
        <v>2.1999999999999999E-2</v>
      </c>
      <c r="E2008">
        <v>1</v>
      </c>
      <c r="F2008">
        <v>1</v>
      </c>
      <c r="G2008">
        <v>1</v>
      </c>
      <c r="H2008">
        <v>1</v>
      </c>
      <c r="I2008">
        <v>759</v>
      </c>
      <c r="J2008" t="s">
        <v>732</v>
      </c>
      <c r="K2008" t="s">
        <v>732</v>
      </c>
      <c r="L2008" t="s">
        <v>732</v>
      </c>
      <c r="M2008" t="s">
        <v>732</v>
      </c>
      <c r="N2008" t="s">
        <v>732</v>
      </c>
      <c r="O2008" t="s">
        <v>732</v>
      </c>
      <c r="P2008" t="s">
        <v>732</v>
      </c>
      <c r="Q2008" t="s">
        <v>732</v>
      </c>
    </row>
    <row r="2009" spans="1:17" x14ac:dyDescent="0.35">
      <c r="A2009" t="s">
        <v>542</v>
      </c>
      <c r="B2009" t="s">
        <v>9433</v>
      </c>
      <c r="C2009" t="s">
        <v>9434</v>
      </c>
      <c r="D2009">
        <v>2.1999999999999999E-2</v>
      </c>
      <c r="E2009">
        <v>1</v>
      </c>
      <c r="F2009">
        <v>1</v>
      </c>
      <c r="G2009">
        <v>1</v>
      </c>
      <c r="H2009">
        <v>1</v>
      </c>
      <c r="I2009">
        <v>505</v>
      </c>
      <c r="J2009" t="s">
        <v>732</v>
      </c>
      <c r="K2009" t="s">
        <v>732</v>
      </c>
      <c r="L2009" t="s">
        <v>732</v>
      </c>
      <c r="M2009" t="s">
        <v>732</v>
      </c>
      <c r="N2009" t="s">
        <v>732</v>
      </c>
      <c r="O2009" t="s">
        <v>732</v>
      </c>
      <c r="P2009" t="s">
        <v>732</v>
      </c>
      <c r="Q2009" t="s">
        <v>732</v>
      </c>
    </row>
    <row r="2010" spans="1:17" x14ac:dyDescent="0.35">
      <c r="A2010" t="s">
        <v>542</v>
      </c>
      <c r="B2010" t="s">
        <v>9435</v>
      </c>
      <c r="C2010" t="s">
        <v>9436</v>
      </c>
      <c r="D2010">
        <v>2.1999999999999999E-2</v>
      </c>
      <c r="E2010">
        <v>2</v>
      </c>
      <c r="F2010">
        <v>1</v>
      </c>
      <c r="G2010">
        <v>1</v>
      </c>
      <c r="H2010">
        <v>1</v>
      </c>
      <c r="I2010">
        <v>414</v>
      </c>
      <c r="J2010" t="s">
        <v>732</v>
      </c>
      <c r="K2010" t="s">
        <v>732</v>
      </c>
      <c r="L2010" t="s">
        <v>732</v>
      </c>
      <c r="M2010" t="s">
        <v>732</v>
      </c>
      <c r="N2010" t="s">
        <v>732</v>
      </c>
      <c r="O2010" t="s">
        <v>732</v>
      </c>
      <c r="P2010" t="s">
        <v>732</v>
      </c>
      <c r="Q2010" t="s">
        <v>732</v>
      </c>
    </row>
    <row r="2011" spans="1:17" x14ac:dyDescent="0.35">
      <c r="A2011" t="s">
        <v>542</v>
      </c>
      <c r="B2011" t="s">
        <v>9437</v>
      </c>
      <c r="C2011" t="s">
        <v>9438</v>
      </c>
      <c r="D2011">
        <v>2.3E-2</v>
      </c>
      <c r="E2011">
        <v>3</v>
      </c>
      <c r="F2011">
        <v>1</v>
      </c>
      <c r="G2011">
        <v>2</v>
      </c>
      <c r="H2011">
        <v>1</v>
      </c>
      <c r="I2011">
        <v>282</v>
      </c>
      <c r="J2011" t="s">
        <v>732</v>
      </c>
      <c r="K2011" t="s">
        <v>732</v>
      </c>
      <c r="L2011" t="s">
        <v>732</v>
      </c>
      <c r="M2011" t="s">
        <v>732</v>
      </c>
      <c r="N2011" t="s">
        <v>732</v>
      </c>
      <c r="O2011" t="s">
        <v>732</v>
      </c>
      <c r="P2011" t="s">
        <v>732</v>
      </c>
      <c r="Q2011" t="s">
        <v>732</v>
      </c>
    </row>
    <row r="2012" spans="1:17" x14ac:dyDescent="0.35">
      <c r="A2012" t="s">
        <v>542</v>
      </c>
      <c r="B2012" t="s">
        <v>9439</v>
      </c>
      <c r="C2012" t="s">
        <v>9440</v>
      </c>
      <c r="D2012">
        <v>2.3E-2</v>
      </c>
      <c r="E2012">
        <v>12</v>
      </c>
      <c r="F2012">
        <v>1</v>
      </c>
      <c r="G2012">
        <v>18</v>
      </c>
      <c r="H2012">
        <v>1</v>
      </c>
      <c r="I2012">
        <v>68</v>
      </c>
      <c r="J2012" t="s">
        <v>732</v>
      </c>
      <c r="K2012" t="s">
        <v>732</v>
      </c>
      <c r="L2012" t="s">
        <v>732</v>
      </c>
      <c r="M2012" t="s">
        <v>732</v>
      </c>
      <c r="N2012" t="s">
        <v>732</v>
      </c>
      <c r="O2012" t="s">
        <v>732</v>
      </c>
      <c r="P2012" t="s">
        <v>732</v>
      </c>
      <c r="Q2012" t="s">
        <v>732</v>
      </c>
    </row>
    <row r="2013" spans="1:17" x14ac:dyDescent="0.35">
      <c r="A2013" t="s">
        <v>542</v>
      </c>
      <c r="B2013" t="s">
        <v>9441</v>
      </c>
      <c r="C2013" t="s">
        <v>9442</v>
      </c>
      <c r="D2013">
        <v>2.4E-2</v>
      </c>
      <c r="E2013">
        <v>2</v>
      </c>
      <c r="F2013">
        <v>1</v>
      </c>
      <c r="G2013">
        <v>11</v>
      </c>
      <c r="H2013">
        <v>1</v>
      </c>
      <c r="I2013">
        <v>380</v>
      </c>
      <c r="J2013">
        <v>600648.12845399894</v>
      </c>
      <c r="K2013">
        <v>508071.65519484598</v>
      </c>
      <c r="L2013">
        <v>612116.6875</v>
      </c>
      <c r="M2013">
        <v>405760.20533531002</v>
      </c>
      <c r="N2013">
        <v>1085698.5387023599</v>
      </c>
      <c r="O2013">
        <v>783625.06095111999</v>
      </c>
      <c r="P2013">
        <v>1370857.56198931</v>
      </c>
      <c r="Q2013">
        <v>880130.84833727102</v>
      </c>
    </row>
    <row r="2014" spans="1:17" x14ac:dyDescent="0.35">
      <c r="A2014" t="s">
        <v>542</v>
      </c>
      <c r="B2014" t="s">
        <v>9443</v>
      </c>
      <c r="C2014" t="s">
        <v>9444</v>
      </c>
      <c r="D2014">
        <v>2.4E-2</v>
      </c>
      <c r="E2014">
        <v>2</v>
      </c>
      <c r="F2014">
        <v>1</v>
      </c>
      <c r="G2014">
        <v>1</v>
      </c>
      <c r="H2014">
        <v>1</v>
      </c>
      <c r="I2014">
        <v>598</v>
      </c>
      <c r="J2014" t="s">
        <v>732</v>
      </c>
      <c r="K2014" t="s">
        <v>732</v>
      </c>
      <c r="L2014" t="s">
        <v>732</v>
      </c>
      <c r="M2014" t="s">
        <v>732</v>
      </c>
      <c r="N2014" t="s">
        <v>732</v>
      </c>
      <c r="O2014" t="s">
        <v>732</v>
      </c>
      <c r="P2014" t="s">
        <v>732</v>
      </c>
      <c r="Q2014" t="s">
        <v>732</v>
      </c>
    </row>
    <row r="2015" spans="1:17" x14ac:dyDescent="0.35">
      <c r="A2015" t="s">
        <v>542</v>
      </c>
      <c r="B2015" t="s">
        <v>9445</v>
      </c>
      <c r="C2015" t="s">
        <v>9446</v>
      </c>
      <c r="D2015">
        <v>2.4E-2</v>
      </c>
      <c r="E2015">
        <v>12</v>
      </c>
      <c r="F2015">
        <v>1</v>
      </c>
      <c r="G2015">
        <v>2</v>
      </c>
      <c r="H2015">
        <v>1</v>
      </c>
      <c r="I2015">
        <v>68</v>
      </c>
      <c r="J2015">
        <v>60046.780084102102</v>
      </c>
      <c r="K2015">
        <v>124066.20304438801</v>
      </c>
      <c r="L2015">
        <v>29350.244140625</v>
      </c>
      <c r="M2015">
        <v>86729.604085223094</v>
      </c>
      <c r="N2015">
        <v>64235.476261361</v>
      </c>
      <c r="O2015" t="s">
        <v>732</v>
      </c>
      <c r="P2015">
        <v>71069.712903091102</v>
      </c>
      <c r="Q2015">
        <v>31061.5641895872</v>
      </c>
    </row>
    <row r="2016" spans="1:17" x14ac:dyDescent="0.35">
      <c r="A2016" t="s">
        <v>542</v>
      </c>
      <c r="B2016" t="s">
        <v>9447</v>
      </c>
      <c r="C2016" t="s">
        <v>9448</v>
      </c>
      <c r="D2016">
        <v>2.4E-2</v>
      </c>
      <c r="E2016">
        <v>2</v>
      </c>
      <c r="F2016">
        <v>1</v>
      </c>
      <c r="G2016">
        <v>1</v>
      </c>
      <c r="H2016">
        <v>1</v>
      </c>
      <c r="I2016">
        <v>549</v>
      </c>
      <c r="J2016" t="s">
        <v>732</v>
      </c>
      <c r="K2016" t="s">
        <v>732</v>
      </c>
      <c r="L2016" t="s">
        <v>732</v>
      </c>
      <c r="M2016" t="s">
        <v>732</v>
      </c>
      <c r="N2016" t="s">
        <v>732</v>
      </c>
      <c r="O2016" t="s">
        <v>732</v>
      </c>
      <c r="P2016" t="s">
        <v>732</v>
      </c>
      <c r="Q2016" t="s">
        <v>732</v>
      </c>
    </row>
    <row r="2017" spans="1:17" x14ac:dyDescent="0.35">
      <c r="A2017" t="s">
        <v>542</v>
      </c>
      <c r="B2017" t="s">
        <v>9449</v>
      </c>
      <c r="C2017" t="s">
        <v>9450</v>
      </c>
      <c r="D2017">
        <v>2.4E-2</v>
      </c>
      <c r="E2017">
        <v>4</v>
      </c>
      <c r="F2017">
        <v>1</v>
      </c>
      <c r="G2017">
        <v>2</v>
      </c>
      <c r="H2017">
        <v>1</v>
      </c>
      <c r="I2017">
        <v>158</v>
      </c>
      <c r="J2017">
        <v>22177.120246713999</v>
      </c>
      <c r="K2017">
        <v>25323.130308962602</v>
      </c>
      <c r="L2017">
        <v>26420.34765625</v>
      </c>
      <c r="M2017">
        <v>17998.409329107399</v>
      </c>
      <c r="N2017">
        <v>20139.996799635501</v>
      </c>
      <c r="O2017" t="s">
        <v>732</v>
      </c>
      <c r="P2017" t="s">
        <v>732</v>
      </c>
      <c r="Q2017" t="s">
        <v>732</v>
      </c>
    </row>
    <row r="2018" spans="1:17" x14ac:dyDescent="0.35">
      <c r="A2018" t="s">
        <v>542</v>
      </c>
      <c r="B2018" t="s">
        <v>9451</v>
      </c>
      <c r="C2018" t="s">
        <v>9452</v>
      </c>
      <c r="D2018">
        <v>2.4E-2</v>
      </c>
      <c r="E2018">
        <v>30</v>
      </c>
      <c r="F2018">
        <v>2</v>
      </c>
      <c r="G2018">
        <v>3</v>
      </c>
      <c r="H2018">
        <v>2</v>
      </c>
      <c r="I2018">
        <v>105</v>
      </c>
      <c r="J2018">
        <v>198238.25477619399</v>
      </c>
      <c r="K2018">
        <v>73741.646717498501</v>
      </c>
      <c r="L2018">
        <v>68595.1328125</v>
      </c>
      <c r="M2018">
        <v>88848.910596144196</v>
      </c>
      <c r="N2018">
        <v>281649.21153762197</v>
      </c>
      <c r="O2018">
        <v>277334.45702587202</v>
      </c>
      <c r="P2018">
        <v>85458.375896165802</v>
      </c>
      <c r="Q2018" t="s">
        <v>732</v>
      </c>
    </row>
    <row r="2019" spans="1:17" x14ac:dyDescent="0.35">
      <c r="A2019" t="s">
        <v>542</v>
      </c>
      <c r="B2019" t="s">
        <v>9453</v>
      </c>
      <c r="C2019" t="s">
        <v>9454</v>
      </c>
      <c r="D2019">
        <v>2.4E-2</v>
      </c>
      <c r="E2019">
        <v>4</v>
      </c>
      <c r="F2019">
        <v>1</v>
      </c>
      <c r="G2019">
        <v>3</v>
      </c>
      <c r="H2019">
        <v>1</v>
      </c>
      <c r="I2019">
        <v>214</v>
      </c>
      <c r="J2019" t="s">
        <v>732</v>
      </c>
      <c r="K2019" t="s">
        <v>732</v>
      </c>
      <c r="L2019" t="s">
        <v>732</v>
      </c>
      <c r="M2019" t="s">
        <v>732</v>
      </c>
      <c r="N2019" t="s">
        <v>732</v>
      </c>
      <c r="O2019" t="s">
        <v>732</v>
      </c>
      <c r="P2019" t="s">
        <v>732</v>
      </c>
      <c r="Q2019" t="s">
        <v>732</v>
      </c>
    </row>
    <row r="2020" spans="1:17" x14ac:dyDescent="0.35">
      <c r="A2020" t="s">
        <v>542</v>
      </c>
      <c r="B2020" t="s">
        <v>9455</v>
      </c>
      <c r="C2020" t="s">
        <v>9456</v>
      </c>
      <c r="D2020">
        <v>2.4E-2</v>
      </c>
      <c r="E2020">
        <v>29</v>
      </c>
      <c r="F2020">
        <v>1</v>
      </c>
      <c r="G2020">
        <v>1</v>
      </c>
      <c r="H2020">
        <v>1</v>
      </c>
      <c r="I2020">
        <v>48</v>
      </c>
      <c r="J2020">
        <v>90434.916273555296</v>
      </c>
      <c r="K2020">
        <v>68525.242037096003</v>
      </c>
      <c r="L2020">
        <v>80986.9609375</v>
      </c>
      <c r="M2020">
        <v>68101.156084883507</v>
      </c>
      <c r="N2020">
        <v>121845.878252956</v>
      </c>
      <c r="O2020" t="s">
        <v>732</v>
      </c>
      <c r="P2020" t="s">
        <v>732</v>
      </c>
      <c r="Q2020" t="s">
        <v>732</v>
      </c>
    </row>
    <row r="2021" spans="1:17" x14ac:dyDescent="0.35">
      <c r="A2021" t="s">
        <v>542</v>
      </c>
      <c r="B2021" t="s">
        <v>9457</v>
      </c>
      <c r="C2021" t="s">
        <v>9458</v>
      </c>
      <c r="D2021">
        <v>2.4E-2</v>
      </c>
      <c r="E2021">
        <v>7</v>
      </c>
      <c r="F2021">
        <v>1</v>
      </c>
      <c r="G2021">
        <v>2</v>
      </c>
      <c r="H2021">
        <v>1</v>
      </c>
      <c r="I2021">
        <v>102</v>
      </c>
      <c r="J2021">
        <v>184216.99841193299</v>
      </c>
      <c r="K2021">
        <v>149013.92546105501</v>
      </c>
      <c r="L2021">
        <v>102496.828125</v>
      </c>
      <c r="M2021">
        <v>123740.337007259</v>
      </c>
      <c r="N2021">
        <v>66153.063072790595</v>
      </c>
      <c r="O2021">
        <v>72742.520439815999</v>
      </c>
      <c r="P2021" t="s">
        <v>732</v>
      </c>
      <c r="Q2021" t="s">
        <v>732</v>
      </c>
    </row>
    <row r="2022" spans="1:17" x14ac:dyDescent="0.35">
      <c r="A2022" t="s">
        <v>542</v>
      </c>
      <c r="B2022" t="s">
        <v>9459</v>
      </c>
      <c r="C2022" t="s">
        <v>9460</v>
      </c>
      <c r="D2022">
        <v>2.5000000000000001E-2</v>
      </c>
      <c r="E2022">
        <v>5</v>
      </c>
      <c r="F2022">
        <v>1</v>
      </c>
      <c r="G2022">
        <v>3</v>
      </c>
      <c r="H2022">
        <v>1</v>
      </c>
      <c r="I2022">
        <v>147</v>
      </c>
      <c r="J2022">
        <v>34782.682709161403</v>
      </c>
      <c r="K2022">
        <v>39232.877790745202</v>
      </c>
      <c r="L2022">
        <v>32958.2578125</v>
      </c>
      <c r="M2022">
        <v>22508.1295328249</v>
      </c>
      <c r="N2022">
        <v>11870.3589662984</v>
      </c>
      <c r="O2022">
        <v>13167.366250700799</v>
      </c>
      <c r="P2022" t="s">
        <v>732</v>
      </c>
      <c r="Q2022" t="s">
        <v>732</v>
      </c>
    </row>
    <row r="2023" spans="1:17" x14ac:dyDescent="0.35">
      <c r="A2023" t="s">
        <v>542</v>
      </c>
      <c r="B2023" t="s">
        <v>9461</v>
      </c>
      <c r="C2023" t="s">
        <v>9462</v>
      </c>
      <c r="D2023">
        <v>2.5999999999999999E-2</v>
      </c>
      <c r="E2023">
        <v>1</v>
      </c>
      <c r="F2023">
        <v>1</v>
      </c>
      <c r="G2023">
        <v>1</v>
      </c>
      <c r="H2023">
        <v>1</v>
      </c>
      <c r="I2023">
        <v>671</v>
      </c>
      <c r="J2023" t="s">
        <v>732</v>
      </c>
      <c r="K2023" t="s">
        <v>732</v>
      </c>
      <c r="L2023" t="s">
        <v>732</v>
      </c>
      <c r="M2023" t="s">
        <v>732</v>
      </c>
      <c r="N2023" t="s">
        <v>732</v>
      </c>
      <c r="O2023" t="s">
        <v>732</v>
      </c>
      <c r="P2023" t="s">
        <v>732</v>
      </c>
      <c r="Q2023" t="s">
        <v>732</v>
      </c>
    </row>
    <row r="2024" spans="1:17" x14ac:dyDescent="0.35">
      <c r="A2024" t="s">
        <v>542</v>
      </c>
      <c r="B2024" t="s">
        <v>9463</v>
      </c>
      <c r="C2024" t="s">
        <v>9464</v>
      </c>
      <c r="D2024">
        <v>2.5999999999999999E-2</v>
      </c>
      <c r="E2024">
        <v>2</v>
      </c>
      <c r="F2024">
        <v>1</v>
      </c>
      <c r="G2024">
        <v>1</v>
      </c>
      <c r="H2024">
        <v>1</v>
      </c>
      <c r="I2024">
        <v>481</v>
      </c>
      <c r="J2024" t="s">
        <v>732</v>
      </c>
      <c r="K2024" t="s">
        <v>732</v>
      </c>
      <c r="L2024" t="s">
        <v>732</v>
      </c>
      <c r="M2024" t="s">
        <v>732</v>
      </c>
      <c r="N2024" t="s">
        <v>732</v>
      </c>
      <c r="O2024" t="s">
        <v>732</v>
      </c>
      <c r="P2024" t="s">
        <v>732</v>
      </c>
      <c r="Q2024" t="s">
        <v>732</v>
      </c>
    </row>
    <row r="2025" spans="1:17" x14ac:dyDescent="0.35">
      <c r="A2025" t="s">
        <v>542</v>
      </c>
      <c r="B2025" t="s">
        <v>9465</v>
      </c>
      <c r="C2025" t="s">
        <v>9466</v>
      </c>
      <c r="D2025">
        <v>2.5999999999999999E-2</v>
      </c>
      <c r="E2025">
        <v>4</v>
      </c>
      <c r="F2025">
        <v>1</v>
      </c>
      <c r="G2025">
        <v>7</v>
      </c>
      <c r="H2025">
        <v>1</v>
      </c>
      <c r="I2025">
        <v>200</v>
      </c>
      <c r="J2025" t="s">
        <v>732</v>
      </c>
      <c r="K2025" t="s">
        <v>732</v>
      </c>
      <c r="L2025" t="s">
        <v>732</v>
      </c>
      <c r="M2025" t="s">
        <v>732</v>
      </c>
      <c r="N2025" t="s">
        <v>732</v>
      </c>
      <c r="O2025" t="s">
        <v>732</v>
      </c>
      <c r="P2025" t="s">
        <v>732</v>
      </c>
      <c r="Q2025" t="s">
        <v>732</v>
      </c>
    </row>
    <row r="2026" spans="1:17" x14ac:dyDescent="0.35">
      <c r="A2026" t="s">
        <v>542</v>
      </c>
      <c r="B2026" t="s">
        <v>9467</v>
      </c>
      <c r="C2026" t="s">
        <v>9468</v>
      </c>
      <c r="D2026">
        <v>2.5999999999999999E-2</v>
      </c>
      <c r="E2026">
        <v>2</v>
      </c>
      <c r="F2026">
        <v>1</v>
      </c>
      <c r="G2026">
        <v>3</v>
      </c>
      <c r="H2026">
        <v>1</v>
      </c>
      <c r="I2026">
        <v>591</v>
      </c>
      <c r="J2026" t="s">
        <v>732</v>
      </c>
      <c r="K2026" t="s">
        <v>732</v>
      </c>
      <c r="L2026" t="s">
        <v>732</v>
      </c>
      <c r="M2026" t="s">
        <v>732</v>
      </c>
      <c r="N2026" t="s">
        <v>732</v>
      </c>
      <c r="O2026" t="s">
        <v>732</v>
      </c>
      <c r="P2026" t="s">
        <v>732</v>
      </c>
      <c r="Q2026" t="s">
        <v>732</v>
      </c>
    </row>
    <row r="2027" spans="1:17" x14ac:dyDescent="0.35">
      <c r="A2027" t="s">
        <v>542</v>
      </c>
      <c r="B2027" t="s">
        <v>9469</v>
      </c>
      <c r="C2027" t="s">
        <v>9470</v>
      </c>
      <c r="D2027">
        <v>2.7E-2</v>
      </c>
      <c r="E2027">
        <v>3</v>
      </c>
      <c r="F2027">
        <v>1</v>
      </c>
      <c r="G2027">
        <v>2</v>
      </c>
      <c r="H2027">
        <v>1</v>
      </c>
      <c r="I2027">
        <v>250</v>
      </c>
      <c r="J2027">
        <v>111667.05921823801</v>
      </c>
      <c r="K2027">
        <v>87061.963242566402</v>
      </c>
      <c r="L2027">
        <v>86959.6015625</v>
      </c>
      <c r="M2027">
        <v>55913.966926804998</v>
      </c>
      <c r="N2027" t="s">
        <v>732</v>
      </c>
      <c r="O2027" t="s">
        <v>732</v>
      </c>
      <c r="P2027" t="s">
        <v>732</v>
      </c>
      <c r="Q2027" t="s">
        <v>732</v>
      </c>
    </row>
    <row r="2028" spans="1:17" x14ac:dyDescent="0.35">
      <c r="A2028" t="s">
        <v>542</v>
      </c>
      <c r="B2028" t="s">
        <v>9471</v>
      </c>
      <c r="C2028" t="s">
        <v>9472</v>
      </c>
      <c r="D2028">
        <v>2.7E-2</v>
      </c>
      <c r="E2028">
        <v>3</v>
      </c>
      <c r="F2028">
        <v>1</v>
      </c>
      <c r="G2028">
        <v>1</v>
      </c>
      <c r="H2028">
        <v>1</v>
      </c>
      <c r="I2028">
        <v>593</v>
      </c>
      <c r="J2028" t="s">
        <v>732</v>
      </c>
      <c r="K2028" t="s">
        <v>732</v>
      </c>
      <c r="L2028" t="s">
        <v>732</v>
      </c>
      <c r="M2028" t="s">
        <v>732</v>
      </c>
      <c r="N2028" t="s">
        <v>732</v>
      </c>
      <c r="O2028" t="s">
        <v>732</v>
      </c>
      <c r="P2028" t="s">
        <v>732</v>
      </c>
      <c r="Q2028" t="s">
        <v>732</v>
      </c>
    </row>
    <row r="2029" spans="1:17" x14ac:dyDescent="0.35">
      <c r="A2029" t="s">
        <v>542</v>
      </c>
      <c r="B2029" t="s">
        <v>9473</v>
      </c>
      <c r="C2029" t="s">
        <v>9474</v>
      </c>
      <c r="D2029">
        <v>2.7E-2</v>
      </c>
      <c r="E2029">
        <v>15</v>
      </c>
      <c r="F2029">
        <v>1</v>
      </c>
      <c r="G2029">
        <v>2</v>
      </c>
      <c r="H2029">
        <v>1</v>
      </c>
      <c r="I2029">
        <v>53</v>
      </c>
      <c r="J2029" t="s">
        <v>732</v>
      </c>
      <c r="K2029" t="s">
        <v>732</v>
      </c>
      <c r="L2029" t="s">
        <v>732</v>
      </c>
      <c r="M2029" t="s">
        <v>732</v>
      </c>
      <c r="N2029" t="s">
        <v>732</v>
      </c>
      <c r="O2029" t="s">
        <v>732</v>
      </c>
      <c r="P2029" t="s">
        <v>732</v>
      </c>
      <c r="Q2029" t="s">
        <v>732</v>
      </c>
    </row>
    <row r="2030" spans="1:17" x14ac:dyDescent="0.35">
      <c r="A2030" t="s">
        <v>542</v>
      </c>
      <c r="B2030" t="s">
        <v>9475</v>
      </c>
      <c r="C2030" t="s">
        <v>9476</v>
      </c>
      <c r="D2030">
        <v>2.7E-2</v>
      </c>
      <c r="E2030">
        <v>4</v>
      </c>
      <c r="F2030">
        <v>1</v>
      </c>
      <c r="G2030">
        <v>4</v>
      </c>
      <c r="H2030">
        <v>1</v>
      </c>
      <c r="I2030">
        <v>158</v>
      </c>
      <c r="J2030">
        <v>37386.846784056899</v>
      </c>
      <c r="K2030">
        <v>81917.429705022703</v>
      </c>
      <c r="L2030">
        <v>84076.3671875</v>
      </c>
      <c r="M2030">
        <v>59831.766504488201</v>
      </c>
      <c r="N2030">
        <v>46309.459202947197</v>
      </c>
      <c r="O2030" t="s">
        <v>732</v>
      </c>
      <c r="P2030">
        <v>38697.600057916898</v>
      </c>
      <c r="Q2030">
        <v>59306.608933867501</v>
      </c>
    </row>
    <row r="2031" spans="1:17" x14ac:dyDescent="0.35">
      <c r="A2031" t="s">
        <v>542</v>
      </c>
      <c r="B2031" t="s">
        <v>9477</v>
      </c>
      <c r="C2031" t="s">
        <v>9478</v>
      </c>
      <c r="D2031">
        <v>2.8000000000000001E-2</v>
      </c>
      <c r="E2031">
        <v>4</v>
      </c>
      <c r="F2031">
        <v>1</v>
      </c>
      <c r="G2031">
        <v>1</v>
      </c>
      <c r="H2031">
        <v>1</v>
      </c>
      <c r="I2031">
        <v>304</v>
      </c>
      <c r="J2031" t="s">
        <v>732</v>
      </c>
      <c r="K2031" t="s">
        <v>732</v>
      </c>
      <c r="L2031" t="s">
        <v>732</v>
      </c>
      <c r="M2031" t="s">
        <v>732</v>
      </c>
      <c r="N2031" t="s">
        <v>732</v>
      </c>
      <c r="O2031" t="s">
        <v>732</v>
      </c>
      <c r="P2031" t="s">
        <v>732</v>
      </c>
      <c r="Q2031" t="s">
        <v>732</v>
      </c>
    </row>
    <row r="2032" spans="1:17" x14ac:dyDescent="0.35">
      <c r="A2032" t="s">
        <v>542</v>
      </c>
      <c r="B2032" t="s">
        <v>9479</v>
      </c>
      <c r="C2032" t="s">
        <v>9480</v>
      </c>
      <c r="D2032">
        <v>2.8000000000000001E-2</v>
      </c>
      <c r="E2032">
        <v>3</v>
      </c>
      <c r="F2032">
        <v>1</v>
      </c>
      <c r="G2032">
        <v>2</v>
      </c>
      <c r="H2032">
        <v>1</v>
      </c>
      <c r="I2032">
        <v>384</v>
      </c>
      <c r="J2032" t="s">
        <v>732</v>
      </c>
      <c r="K2032" t="s">
        <v>732</v>
      </c>
      <c r="L2032" t="s">
        <v>732</v>
      </c>
      <c r="M2032" t="s">
        <v>732</v>
      </c>
      <c r="N2032" t="s">
        <v>732</v>
      </c>
      <c r="O2032" t="s">
        <v>732</v>
      </c>
      <c r="P2032" t="s">
        <v>732</v>
      </c>
      <c r="Q2032" t="s">
        <v>732</v>
      </c>
    </row>
    <row r="2033" spans="1:17" x14ac:dyDescent="0.35">
      <c r="A2033" t="s">
        <v>542</v>
      </c>
      <c r="B2033" t="s">
        <v>9481</v>
      </c>
      <c r="C2033" t="s">
        <v>9482</v>
      </c>
      <c r="D2033">
        <v>2.8000000000000001E-2</v>
      </c>
      <c r="E2033">
        <v>6</v>
      </c>
      <c r="F2033">
        <v>1</v>
      </c>
      <c r="G2033">
        <v>2</v>
      </c>
      <c r="H2033">
        <v>1</v>
      </c>
      <c r="I2033">
        <v>159</v>
      </c>
      <c r="J2033" t="s">
        <v>732</v>
      </c>
      <c r="K2033" t="s">
        <v>732</v>
      </c>
      <c r="L2033" t="s">
        <v>732</v>
      </c>
      <c r="M2033" t="s">
        <v>732</v>
      </c>
      <c r="N2033" t="s">
        <v>732</v>
      </c>
      <c r="O2033" t="s">
        <v>732</v>
      </c>
      <c r="P2033" t="s">
        <v>732</v>
      </c>
      <c r="Q2033" t="s">
        <v>732</v>
      </c>
    </row>
    <row r="2034" spans="1:17" x14ac:dyDescent="0.35">
      <c r="A2034" t="s">
        <v>542</v>
      </c>
      <c r="B2034" t="s">
        <v>9483</v>
      </c>
      <c r="C2034" t="s">
        <v>9484</v>
      </c>
      <c r="D2034">
        <v>2.8000000000000001E-2</v>
      </c>
      <c r="E2034">
        <v>4</v>
      </c>
      <c r="F2034">
        <v>1</v>
      </c>
      <c r="G2034">
        <v>2</v>
      </c>
      <c r="H2034">
        <v>1</v>
      </c>
      <c r="I2034">
        <v>265</v>
      </c>
      <c r="J2034" t="s">
        <v>732</v>
      </c>
      <c r="K2034" t="s">
        <v>732</v>
      </c>
      <c r="L2034" t="s">
        <v>732</v>
      </c>
      <c r="M2034" t="s">
        <v>732</v>
      </c>
      <c r="N2034" t="s">
        <v>732</v>
      </c>
      <c r="O2034" t="s">
        <v>732</v>
      </c>
      <c r="P2034" t="s">
        <v>732</v>
      </c>
      <c r="Q2034" t="s">
        <v>732</v>
      </c>
    </row>
    <row r="2035" spans="1:17" x14ac:dyDescent="0.35">
      <c r="A2035" t="s">
        <v>542</v>
      </c>
      <c r="B2035" t="s">
        <v>9485</v>
      </c>
      <c r="C2035" t="s">
        <v>9486</v>
      </c>
      <c r="D2035">
        <v>2.7E-2</v>
      </c>
      <c r="E2035">
        <v>4</v>
      </c>
      <c r="F2035">
        <v>1</v>
      </c>
      <c r="G2035">
        <v>1</v>
      </c>
      <c r="H2035">
        <v>1</v>
      </c>
      <c r="I2035">
        <v>235</v>
      </c>
      <c r="J2035" t="s">
        <v>732</v>
      </c>
      <c r="K2035" t="s">
        <v>732</v>
      </c>
      <c r="L2035" t="s">
        <v>732</v>
      </c>
      <c r="M2035" t="s">
        <v>732</v>
      </c>
      <c r="N2035" t="s">
        <v>732</v>
      </c>
      <c r="O2035" t="s">
        <v>732</v>
      </c>
      <c r="P2035" t="s">
        <v>732</v>
      </c>
      <c r="Q2035" t="s">
        <v>732</v>
      </c>
    </row>
    <row r="2036" spans="1:17" x14ac:dyDescent="0.35">
      <c r="A2036" t="s">
        <v>542</v>
      </c>
      <c r="B2036" t="s">
        <v>9487</v>
      </c>
      <c r="C2036" t="s">
        <v>9488</v>
      </c>
      <c r="D2036">
        <v>2.7E-2</v>
      </c>
      <c r="E2036">
        <v>8</v>
      </c>
      <c r="F2036">
        <v>1</v>
      </c>
      <c r="G2036">
        <v>14</v>
      </c>
      <c r="H2036">
        <v>1</v>
      </c>
      <c r="I2036">
        <v>87</v>
      </c>
      <c r="J2036">
        <v>507648.87645820202</v>
      </c>
      <c r="K2036">
        <v>211288.25270158099</v>
      </c>
      <c r="L2036">
        <v>138559.140625</v>
      </c>
      <c r="M2036">
        <v>248029.52416354301</v>
      </c>
      <c r="N2036">
        <v>1151941.93158333</v>
      </c>
      <c r="O2036">
        <v>1380423.9232550201</v>
      </c>
      <c r="P2036">
        <v>1369934.9927306201</v>
      </c>
      <c r="Q2036">
        <v>201876.45348279501</v>
      </c>
    </row>
    <row r="2037" spans="1:17" x14ac:dyDescent="0.35">
      <c r="A2037" t="s">
        <v>542</v>
      </c>
      <c r="B2037" t="s">
        <v>9489</v>
      </c>
      <c r="C2037" t="s">
        <v>9490</v>
      </c>
      <c r="D2037">
        <v>2.9000000000000001E-2</v>
      </c>
      <c r="E2037">
        <v>6</v>
      </c>
      <c r="F2037">
        <v>1</v>
      </c>
      <c r="G2037">
        <v>1</v>
      </c>
      <c r="H2037">
        <v>1</v>
      </c>
      <c r="I2037">
        <v>124</v>
      </c>
      <c r="J2037" t="s">
        <v>732</v>
      </c>
      <c r="K2037" t="s">
        <v>732</v>
      </c>
      <c r="L2037" t="s">
        <v>732</v>
      </c>
      <c r="M2037" t="s">
        <v>732</v>
      </c>
      <c r="N2037" t="s">
        <v>732</v>
      </c>
      <c r="O2037" t="s">
        <v>732</v>
      </c>
      <c r="P2037" t="s">
        <v>732</v>
      </c>
      <c r="Q2037" t="s">
        <v>732</v>
      </c>
    </row>
    <row r="2038" spans="1:17" x14ac:dyDescent="0.35">
      <c r="A2038" t="s">
        <v>542</v>
      </c>
      <c r="B2038" t="s">
        <v>9491</v>
      </c>
      <c r="C2038" t="s">
        <v>9492</v>
      </c>
      <c r="D2038">
        <v>2.9000000000000001E-2</v>
      </c>
      <c r="E2038">
        <v>5</v>
      </c>
      <c r="F2038">
        <v>1</v>
      </c>
      <c r="G2038">
        <v>1</v>
      </c>
      <c r="H2038">
        <v>1</v>
      </c>
      <c r="I2038">
        <v>240</v>
      </c>
      <c r="J2038" t="s">
        <v>732</v>
      </c>
      <c r="K2038" t="s">
        <v>732</v>
      </c>
      <c r="L2038" t="s">
        <v>732</v>
      </c>
      <c r="M2038" t="s">
        <v>732</v>
      </c>
      <c r="N2038" t="s">
        <v>732</v>
      </c>
      <c r="O2038" t="s">
        <v>732</v>
      </c>
      <c r="P2038" t="s">
        <v>732</v>
      </c>
      <c r="Q2038" t="s">
        <v>732</v>
      </c>
    </row>
    <row r="2039" spans="1:17" x14ac:dyDescent="0.35">
      <c r="A2039" t="s">
        <v>542</v>
      </c>
      <c r="B2039" t="s">
        <v>9493</v>
      </c>
      <c r="C2039" t="s">
        <v>9494</v>
      </c>
      <c r="D2039">
        <v>2.9000000000000001E-2</v>
      </c>
      <c r="E2039">
        <v>11</v>
      </c>
      <c r="F2039">
        <v>1</v>
      </c>
      <c r="G2039">
        <v>1</v>
      </c>
      <c r="H2039">
        <v>1</v>
      </c>
      <c r="I2039">
        <v>166</v>
      </c>
      <c r="J2039" t="s">
        <v>732</v>
      </c>
      <c r="K2039" t="s">
        <v>732</v>
      </c>
      <c r="L2039" t="s">
        <v>732</v>
      </c>
      <c r="M2039" t="s">
        <v>732</v>
      </c>
      <c r="N2039" t="s">
        <v>732</v>
      </c>
      <c r="O2039" t="s">
        <v>732</v>
      </c>
      <c r="P2039" t="s">
        <v>732</v>
      </c>
      <c r="Q2039" t="s">
        <v>732</v>
      </c>
    </row>
    <row r="2040" spans="1:17" x14ac:dyDescent="0.35">
      <c r="A2040" t="s">
        <v>542</v>
      </c>
      <c r="B2040" t="s">
        <v>9495</v>
      </c>
      <c r="C2040" t="s">
        <v>9496</v>
      </c>
      <c r="D2040">
        <v>2.9000000000000001E-2</v>
      </c>
      <c r="E2040">
        <v>4</v>
      </c>
      <c r="F2040">
        <v>1</v>
      </c>
      <c r="G2040">
        <v>2</v>
      </c>
      <c r="H2040">
        <v>1</v>
      </c>
      <c r="I2040">
        <v>283</v>
      </c>
      <c r="J2040">
        <v>28547.962554558198</v>
      </c>
      <c r="K2040">
        <v>37705.518688026197</v>
      </c>
      <c r="L2040">
        <v>59748.2265625</v>
      </c>
      <c r="M2040">
        <v>30844.446466046498</v>
      </c>
      <c r="N2040" t="s">
        <v>732</v>
      </c>
      <c r="O2040">
        <v>37139.614234795299</v>
      </c>
      <c r="P2040" t="s">
        <v>732</v>
      </c>
      <c r="Q2040">
        <v>16374.2372149036</v>
      </c>
    </row>
    <row r="2041" spans="1:17" x14ac:dyDescent="0.35">
      <c r="A2041" t="s">
        <v>542</v>
      </c>
      <c r="B2041" t="s">
        <v>9497</v>
      </c>
      <c r="C2041" t="s">
        <v>9498</v>
      </c>
      <c r="D2041">
        <v>0.03</v>
      </c>
      <c r="E2041">
        <v>3</v>
      </c>
      <c r="F2041">
        <v>1</v>
      </c>
      <c r="G2041">
        <v>2</v>
      </c>
      <c r="H2041">
        <v>1</v>
      </c>
      <c r="I2041">
        <v>202</v>
      </c>
      <c r="J2041" t="s">
        <v>732</v>
      </c>
      <c r="K2041" t="s">
        <v>732</v>
      </c>
      <c r="L2041" t="s">
        <v>732</v>
      </c>
      <c r="M2041" t="s">
        <v>732</v>
      </c>
      <c r="N2041" t="s">
        <v>732</v>
      </c>
      <c r="O2041" t="s">
        <v>732</v>
      </c>
      <c r="P2041" t="s">
        <v>732</v>
      </c>
      <c r="Q2041" t="s">
        <v>732</v>
      </c>
    </row>
    <row r="2042" spans="1:17" x14ac:dyDescent="0.35">
      <c r="A2042" t="s">
        <v>542</v>
      </c>
      <c r="B2042" t="s">
        <v>9499</v>
      </c>
      <c r="C2042" t="s">
        <v>9500</v>
      </c>
      <c r="D2042">
        <v>0.03</v>
      </c>
      <c r="E2042">
        <v>2</v>
      </c>
      <c r="F2042">
        <v>1</v>
      </c>
      <c r="G2042">
        <v>1</v>
      </c>
      <c r="H2042">
        <v>1</v>
      </c>
      <c r="I2042">
        <v>511</v>
      </c>
      <c r="J2042" t="s">
        <v>732</v>
      </c>
      <c r="K2042" t="s">
        <v>732</v>
      </c>
      <c r="L2042" t="s">
        <v>732</v>
      </c>
      <c r="M2042" t="s">
        <v>732</v>
      </c>
      <c r="N2042" t="s">
        <v>732</v>
      </c>
      <c r="O2042" t="s">
        <v>732</v>
      </c>
      <c r="P2042" t="s">
        <v>732</v>
      </c>
      <c r="Q2042" t="s">
        <v>732</v>
      </c>
    </row>
    <row r="2043" spans="1:17" x14ac:dyDescent="0.35">
      <c r="A2043" t="s">
        <v>542</v>
      </c>
      <c r="B2043" t="s">
        <v>9501</v>
      </c>
      <c r="C2043" t="s">
        <v>9502</v>
      </c>
      <c r="D2043">
        <v>0.03</v>
      </c>
      <c r="E2043">
        <v>2</v>
      </c>
      <c r="F2043">
        <v>1</v>
      </c>
      <c r="G2043">
        <v>1</v>
      </c>
      <c r="H2043">
        <v>1</v>
      </c>
      <c r="I2043">
        <v>679</v>
      </c>
      <c r="J2043" t="s">
        <v>732</v>
      </c>
      <c r="K2043" t="s">
        <v>732</v>
      </c>
      <c r="L2043" t="s">
        <v>732</v>
      </c>
      <c r="M2043" t="s">
        <v>732</v>
      </c>
      <c r="N2043" t="s">
        <v>732</v>
      </c>
      <c r="O2043" t="s">
        <v>732</v>
      </c>
      <c r="P2043" t="s">
        <v>732</v>
      </c>
      <c r="Q2043" t="s">
        <v>732</v>
      </c>
    </row>
    <row r="2044" spans="1:17" x14ac:dyDescent="0.35">
      <c r="A2044" t="s">
        <v>542</v>
      </c>
      <c r="B2044" t="s">
        <v>9503</v>
      </c>
      <c r="C2044" t="s">
        <v>9504</v>
      </c>
      <c r="D2044">
        <v>3.1E-2</v>
      </c>
      <c r="E2044">
        <v>4</v>
      </c>
      <c r="F2044">
        <v>1</v>
      </c>
      <c r="G2044">
        <v>3</v>
      </c>
      <c r="H2044">
        <v>1</v>
      </c>
      <c r="I2044">
        <v>241</v>
      </c>
      <c r="J2044" t="s">
        <v>732</v>
      </c>
      <c r="K2044" t="s">
        <v>732</v>
      </c>
      <c r="L2044" t="s">
        <v>732</v>
      </c>
      <c r="M2044" t="s">
        <v>732</v>
      </c>
      <c r="N2044" t="s">
        <v>732</v>
      </c>
      <c r="O2044" t="s">
        <v>732</v>
      </c>
      <c r="P2044" t="s">
        <v>732</v>
      </c>
      <c r="Q2044" t="s">
        <v>732</v>
      </c>
    </row>
    <row r="2045" spans="1:17" x14ac:dyDescent="0.35">
      <c r="A2045" t="s">
        <v>542</v>
      </c>
      <c r="B2045" t="s">
        <v>9505</v>
      </c>
      <c r="C2045" t="s">
        <v>9506</v>
      </c>
      <c r="D2045">
        <v>3.1E-2</v>
      </c>
      <c r="E2045">
        <v>4</v>
      </c>
      <c r="F2045">
        <v>1</v>
      </c>
      <c r="G2045">
        <v>3</v>
      </c>
      <c r="H2045">
        <v>1</v>
      </c>
      <c r="I2045">
        <v>204</v>
      </c>
      <c r="J2045">
        <v>62270.805312783399</v>
      </c>
      <c r="K2045">
        <v>75038.318505279007</v>
      </c>
      <c r="L2045">
        <v>82957.015625</v>
      </c>
      <c r="M2045">
        <v>77344.097905688803</v>
      </c>
      <c r="N2045">
        <v>187518.06133450201</v>
      </c>
      <c r="O2045">
        <v>175865.39294713401</v>
      </c>
      <c r="P2045">
        <v>282094.97711233102</v>
      </c>
      <c r="Q2045">
        <v>113975.09301662999</v>
      </c>
    </row>
    <row r="2046" spans="1:17" x14ac:dyDescent="0.35">
      <c r="A2046" t="s">
        <v>542</v>
      </c>
      <c r="B2046" t="s">
        <v>9507</v>
      </c>
      <c r="C2046" t="s">
        <v>9508</v>
      </c>
      <c r="D2046">
        <v>3.2000000000000001E-2</v>
      </c>
      <c r="E2046">
        <v>4</v>
      </c>
      <c r="F2046">
        <v>1</v>
      </c>
      <c r="G2046">
        <v>1</v>
      </c>
      <c r="H2046">
        <v>1</v>
      </c>
      <c r="I2046">
        <v>158</v>
      </c>
      <c r="J2046">
        <v>106653.01534160299</v>
      </c>
      <c r="K2046">
        <v>70589.150567563993</v>
      </c>
      <c r="L2046" t="s">
        <v>732</v>
      </c>
      <c r="M2046">
        <v>50168.678592889002</v>
      </c>
      <c r="N2046">
        <v>116430.865740415</v>
      </c>
      <c r="O2046">
        <v>74034.946825171093</v>
      </c>
      <c r="P2046">
        <v>31594.157108090902</v>
      </c>
      <c r="Q2046" t="s">
        <v>732</v>
      </c>
    </row>
    <row r="2047" spans="1:17" x14ac:dyDescent="0.35">
      <c r="A2047" t="s">
        <v>542</v>
      </c>
      <c r="B2047" t="s">
        <v>9509</v>
      </c>
      <c r="C2047" t="s">
        <v>9510</v>
      </c>
      <c r="D2047">
        <v>3.2000000000000001E-2</v>
      </c>
      <c r="E2047">
        <v>4</v>
      </c>
      <c r="F2047">
        <v>1</v>
      </c>
      <c r="G2047">
        <v>1</v>
      </c>
      <c r="H2047">
        <v>1</v>
      </c>
      <c r="I2047">
        <v>254</v>
      </c>
      <c r="J2047" t="s">
        <v>732</v>
      </c>
      <c r="K2047" t="s">
        <v>732</v>
      </c>
      <c r="L2047" t="s">
        <v>732</v>
      </c>
      <c r="M2047" t="s">
        <v>732</v>
      </c>
      <c r="N2047" t="s">
        <v>732</v>
      </c>
      <c r="O2047" t="s">
        <v>732</v>
      </c>
      <c r="P2047" t="s">
        <v>732</v>
      </c>
      <c r="Q2047" t="s">
        <v>732</v>
      </c>
    </row>
    <row r="2048" spans="1:17" x14ac:dyDescent="0.35">
      <c r="A2048" t="s">
        <v>542</v>
      </c>
      <c r="B2048" t="s">
        <v>9511</v>
      </c>
      <c r="C2048" t="s">
        <v>9512</v>
      </c>
      <c r="D2048">
        <v>3.2000000000000001E-2</v>
      </c>
      <c r="E2048">
        <v>3</v>
      </c>
      <c r="F2048">
        <v>1</v>
      </c>
      <c r="G2048">
        <v>1</v>
      </c>
      <c r="H2048">
        <v>1</v>
      </c>
      <c r="I2048">
        <v>376</v>
      </c>
      <c r="J2048">
        <v>30854.038738013602</v>
      </c>
      <c r="K2048">
        <v>16735.668370266201</v>
      </c>
      <c r="L2048">
        <v>25171.54296875</v>
      </c>
      <c r="M2048">
        <v>13259.8595580825</v>
      </c>
      <c r="N2048" t="s">
        <v>732</v>
      </c>
      <c r="O2048" t="s">
        <v>732</v>
      </c>
      <c r="P2048" t="s">
        <v>732</v>
      </c>
      <c r="Q2048" t="s">
        <v>732</v>
      </c>
    </row>
    <row r="2049" spans="1:17" x14ac:dyDescent="0.35">
      <c r="A2049" t="s">
        <v>542</v>
      </c>
      <c r="B2049" t="s">
        <v>9513</v>
      </c>
      <c r="C2049" t="s">
        <v>9514</v>
      </c>
      <c r="D2049">
        <v>3.2000000000000001E-2</v>
      </c>
      <c r="E2049">
        <v>5</v>
      </c>
      <c r="F2049">
        <v>1</v>
      </c>
      <c r="G2049">
        <v>2</v>
      </c>
      <c r="H2049">
        <v>1</v>
      </c>
      <c r="I2049">
        <v>242</v>
      </c>
      <c r="J2049" t="s">
        <v>732</v>
      </c>
      <c r="K2049" t="s">
        <v>732</v>
      </c>
      <c r="L2049" t="s">
        <v>732</v>
      </c>
      <c r="M2049" t="s">
        <v>732</v>
      </c>
      <c r="N2049" t="s">
        <v>732</v>
      </c>
      <c r="O2049" t="s">
        <v>732</v>
      </c>
      <c r="P2049" t="s">
        <v>732</v>
      </c>
      <c r="Q2049" t="s">
        <v>732</v>
      </c>
    </row>
    <row r="2050" spans="1:17" x14ac:dyDescent="0.35">
      <c r="A2050" t="s">
        <v>542</v>
      </c>
      <c r="B2050" t="s">
        <v>9515</v>
      </c>
      <c r="C2050" t="s">
        <v>9516</v>
      </c>
      <c r="D2050">
        <v>3.2000000000000001E-2</v>
      </c>
      <c r="E2050">
        <v>1</v>
      </c>
      <c r="F2050">
        <v>1</v>
      </c>
      <c r="G2050">
        <v>1</v>
      </c>
      <c r="H2050">
        <v>1</v>
      </c>
      <c r="I2050">
        <v>865</v>
      </c>
      <c r="J2050" t="s">
        <v>732</v>
      </c>
      <c r="K2050" t="s">
        <v>732</v>
      </c>
      <c r="L2050" t="s">
        <v>732</v>
      </c>
      <c r="M2050" t="s">
        <v>732</v>
      </c>
      <c r="N2050" t="s">
        <v>732</v>
      </c>
      <c r="O2050" t="s">
        <v>732</v>
      </c>
      <c r="P2050" t="s">
        <v>732</v>
      </c>
      <c r="Q2050" t="s">
        <v>732</v>
      </c>
    </row>
    <row r="2051" spans="1:17" x14ac:dyDescent="0.35">
      <c r="A2051" t="s">
        <v>542</v>
      </c>
      <c r="B2051" t="s">
        <v>9517</v>
      </c>
      <c r="C2051" t="s">
        <v>9518</v>
      </c>
      <c r="D2051">
        <v>3.3000000000000002E-2</v>
      </c>
      <c r="E2051">
        <v>2</v>
      </c>
      <c r="F2051">
        <v>1</v>
      </c>
      <c r="G2051">
        <v>1</v>
      </c>
      <c r="H2051">
        <v>1</v>
      </c>
      <c r="I2051">
        <v>292</v>
      </c>
      <c r="J2051" t="s">
        <v>732</v>
      </c>
      <c r="K2051" t="s">
        <v>732</v>
      </c>
      <c r="L2051" t="s">
        <v>732</v>
      </c>
      <c r="M2051" t="s">
        <v>732</v>
      </c>
      <c r="N2051" t="s">
        <v>732</v>
      </c>
      <c r="O2051" t="s">
        <v>732</v>
      </c>
      <c r="P2051" t="s">
        <v>732</v>
      </c>
      <c r="Q2051" t="s">
        <v>732</v>
      </c>
    </row>
    <row r="2052" spans="1:17" x14ac:dyDescent="0.35">
      <c r="A2052" t="s">
        <v>542</v>
      </c>
      <c r="B2052" t="s">
        <v>9519</v>
      </c>
      <c r="C2052" t="s">
        <v>9520</v>
      </c>
      <c r="D2052">
        <v>3.3000000000000002E-2</v>
      </c>
      <c r="E2052">
        <v>13</v>
      </c>
      <c r="F2052">
        <v>1</v>
      </c>
      <c r="G2052">
        <v>1</v>
      </c>
      <c r="H2052">
        <v>1</v>
      </c>
      <c r="I2052">
        <v>104</v>
      </c>
      <c r="J2052" t="s">
        <v>732</v>
      </c>
      <c r="K2052" t="s">
        <v>732</v>
      </c>
      <c r="L2052" t="s">
        <v>732</v>
      </c>
      <c r="M2052" t="s">
        <v>732</v>
      </c>
      <c r="N2052" t="s">
        <v>732</v>
      </c>
      <c r="O2052" t="s">
        <v>732</v>
      </c>
      <c r="P2052" t="s">
        <v>732</v>
      </c>
      <c r="Q2052" t="s">
        <v>732</v>
      </c>
    </row>
    <row r="2053" spans="1:17" x14ac:dyDescent="0.35">
      <c r="A2053" t="s">
        <v>542</v>
      </c>
      <c r="B2053" t="s">
        <v>9521</v>
      </c>
      <c r="C2053" t="s">
        <v>9522</v>
      </c>
      <c r="D2053">
        <v>3.3000000000000002E-2</v>
      </c>
      <c r="E2053">
        <v>3</v>
      </c>
      <c r="F2053">
        <v>1</v>
      </c>
      <c r="G2053">
        <v>1</v>
      </c>
      <c r="H2053">
        <v>1</v>
      </c>
      <c r="I2053">
        <v>341</v>
      </c>
      <c r="J2053" t="s">
        <v>732</v>
      </c>
      <c r="K2053" t="s">
        <v>732</v>
      </c>
      <c r="L2053" t="s">
        <v>732</v>
      </c>
      <c r="M2053" t="s">
        <v>732</v>
      </c>
      <c r="N2053" t="s">
        <v>732</v>
      </c>
      <c r="O2053" t="s">
        <v>732</v>
      </c>
      <c r="P2053" t="s">
        <v>732</v>
      </c>
      <c r="Q2053" t="s">
        <v>732</v>
      </c>
    </row>
    <row r="2054" spans="1:17" x14ac:dyDescent="0.35">
      <c r="A2054" t="s">
        <v>542</v>
      </c>
      <c r="B2054" t="s">
        <v>9523</v>
      </c>
      <c r="C2054" t="s">
        <v>9524</v>
      </c>
      <c r="D2054">
        <v>3.3000000000000002E-2</v>
      </c>
      <c r="E2054">
        <v>8</v>
      </c>
      <c r="F2054">
        <v>1</v>
      </c>
      <c r="G2054">
        <v>1</v>
      </c>
      <c r="H2054">
        <v>1</v>
      </c>
      <c r="I2054">
        <v>105</v>
      </c>
      <c r="J2054" t="s">
        <v>732</v>
      </c>
      <c r="K2054" t="s">
        <v>732</v>
      </c>
      <c r="L2054" t="s">
        <v>732</v>
      </c>
      <c r="M2054" t="s">
        <v>732</v>
      </c>
      <c r="N2054" t="s">
        <v>732</v>
      </c>
      <c r="O2054" t="s">
        <v>732</v>
      </c>
      <c r="P2054" t="s">
        <v>732</v>
      </c>
      <c r="Q2054" t="s">
        <v>732</v>
      </c>
    </row>
    <row r="2055" spans="1:17" x14ac:dyDescent="0.35">
      <c r="A2055" t="s">
        <v>542</v>
      </c>
      <c r="B2055" t="s">
        <v>9525</v>
      </c>
      <c r="C2055" t="s">
        <v>9526</v>
      </c>
      <c r="D2055">
        <v>3.2000000000000001E-2</v>
      </c>
      <c r="E2055">
        <v>5</v>
      </c>
      <c r="F2055">
        <v>1</v>
      </c>
      <c r="G2055">
        <v>6</v>
      </c>
      <c r="H2055">
        <v>1</v>
      </c>
      <c r="I2055">
        <v>129</v>
      </c>
      <c r="J2055">
        <v>164730.536737922</v>
      </c>
      <c r="K2055">
        <v>202981.09180539599</v>
      </c>
      <c r="L2055">
        <v>192117.375</v>
      </c>
      <c r="M2055">
        <v>150280.11731823001</v>
      </c>
      <c r="N2055">
        <v>885382.98776770197</v>
      </c>
      <c r="O2055">
        <v>920497.15454712405</v>
      </c>
      <c r="P2055">
        <v>795853.95801002998</v>
      </c>
      <c r="Q2055">
        <v>166390.05950665299</v>
      </c>
    </row>
    <row r="2056" spans="1:17" x14ac:dyDescent="0.35">
      <c r="A2056" t="s">
        <v>542</v>
      </c>
      <c r="B2056" t="s">
        <v>9527</v>
      </c>
      <c r="C2056" t="s">
        <v>9528</v>
      </c>
      <c r="D2056">
        <v>3.2000000000000001E-2</v>
      </c>
      <c r="E2056">
        <v>9</v>
      </c>
      <c r="F2056">
        <v>1</v>
      </c>
      <c r="G2056">
        <v>2</v>
      </c>
      <c r="H2056">
        <v>1</v>
      </c>
      <c r="I2056">
        <v>107</v>
      </c>
      <c r="J2056" t="s">
        <v>732</v>
      </c>
      <c r="K2056" t="s">
        <v>732</v>
      </c>
      <c r="L2056" t="s">
        <v>732</v>
      </c>
      <c r="M2056" t="s">
        <v>732</v>
      </c>
      <c r="N2056" t="s">
        <v>732</v>
      </c>
      <c r="O2056" t="s">
        <v>732</v>
      </c>
      <c r="P2056" t="s">
        <v>732</v>
      </c>
      <c r="Q2056" t="s">
        <v>732</v>
      </c>
    </row>
    <row r="2057" spans="1:17" x14ac:dyDescent="0.35">
      <c r="A2057" t="s">
        <v>542</v>
      </c>
      <c r="B2057" t="s">
        <v>9529</v>
      </c>
      <c r="C2057" t="s">
        <v>9530</v>
      </c>
      <c r="D2057">
        <v>3.2000000000000001E-2</v>
      </c>
      <c r="E2057">
        <v>12</v>
      </c>
      <c r="F2057">
        <v>1</v>
      </c>
      <c r="G2057">
        <v>1</v>
      </c>
      <c r="H2057">
        <v>1</v>
      </c>
      <c r="I2057">
        <v>107</v>
      </c>
      <c r="J2057" t="s">
        <v>732</v>
      </c>
      <c r="K2057" t="s">
        <v>732</v>
      </c>
      <c r="L2057" t="s">
        <v>732</v>
      </c>
      <c r="M2057" t="s">
        <v>732</v>
      </c>
      <c r="N2057" t="s">
        <v>732</v>
      </c>
      <c r="O2057" t="s">
        <v>732</v>
      </c>
      <c r="P2057" t="s">
        <v>732</v>
      </c>
      <c r="Q2057" t="s">
        <v>732</v>
      </c>
    </row>
    <row r="2058" spans="1:17" x14ac:dyDescent="0.35">
      <c r="A2058" t="s">
        <v>542</v>
      </c>
      <c r="B2058" t="s">
        <v>9531</v>
      </c>
      <c r="C2058" t="s">
        <v>9532</v>
      </c>
      <c r="D2058">
        <v>3.2000000000000001E-2</v>
      </c>
      <c r="E2058">
        <v>3</v>
      </c>
      <c r="F2058">
        <v>1</v>
      </c>
      <c r="G2058">
        <v>1</v>
      </c>
      <c r="H2058">
        <v>1</v>
      </c>
      <c r="I2058">
        <v>350</v>
      </c>
      <c r="J2058" t="s">
        <v>732</v>
      </c>
      <c r="K2058" t="s">
        <v>732</v>
      </c>
      <c r="L2058" t="s">
        <v>732</v>
      </c>
      <c r="M2058" t="s">
        <v>732</v>
      </c>
      <c r="N2058" t="s">
        <v>732</v>
      </c>
      <c r="O2058" t="s">
        <v>732</v>
      </c>
      <c r="P2058" t="s">
        <v>732</v>
      </c>
      <c r="Q2058" t="s">
        <v>732</v>
      </c>
    </row>
    <row r="2059" spans="1:17" x14ac:dyDescent="0.35">
      <c r="A2059" t="s">
        <v>542</v>
      </c>
      <c r="B2059" t="s">
        <v>9533</v>
      </c>
      <c r="C2059" t="s">
        <v>9534</v>
      </c>
      <c r="D2059">
        <v>3.3000000000000002E-2</v>
      </c>
      <c r="E2059">
        <v>7</v>
      </c>
      <c r="F2059">
        <v>1</v>
      </c>
      <c r="G2059">
        <v>1</v>
      </c>
      <c r="H2059">
        <v>1</v>
      </c>
      <c r="I2059">
        <v>223</v>
      </c>
      <c r="J2059" t="s">
        <v>732</v>
      </c>
      <c r="K2059" t="s">
        <v>732</v>
      </c>
      <c r="L2059" t="s">
        <v>732</v>
      </c>
      <c r="M2059" t="s">
        <v>732</v>
      </c>
      <c r="N2059" t="s">
        <v>732</v>
      </c>
      <c r="O2059" t="s">
        <v>732</v>
      </c>
      <c r="P2059" t="s">
        <v>732</v>
      </c>
      <c r="Q2059" t="s">
        <v>732</v>
      </c>
    </row>
    <row r="2060" spans="1:17" x14ac:dyDescent="0.35">
      <c r="A2060" t="s">
        <v>542</v>
      </c>
      <c r="B2060" t="s">
        <v>9535</v>
      </c>
      <c r="C2060" t="s">
        <v>9536</v>
      </c>
      <c r="D2060">
        <v>3.3000000000000002E-2</v>
      </c>
      <c r="E2060">
        <v>21</v>
      </c>
      <c r="F2060">
        <v>1</v>
      </c>
      <c r="G2060">
        <v>4</v>
      </c>
      <c r="H2060">
        <v>1</v>
      </c>
      <c r="I2060">
        <v>47</v>
      </c>
      <c r="J2060" t="s">
        <v>732</v>
      </c>
      <c r="K2060" t="s">
        <v>732</v>
      </c>
      <c r="L2060" t="s">
        <v>732</v>
      </c>
      <c r="M2060" t="s">
        <v>732</v>
      </c>
      <c r="N2060" t="s">
        <v>732</v>
      </c>
      <c r="O2060" t="s">
        <v>732</v>
      </c>
      <c r="P2060" t="s">
        <v>732</v>
      </c>
      <c r="Q2060" t="s">
        <v>732</v>
      </c>
    </row>
    <row r="2061" spans="1:17" x14ac:dyDescent="0.35">
      <c r="A2061" t="s">
        <v>542</v>
      </c>
      <c r="B2061" t="s">
        <v>9537</v>
      </c>
      <c r="C2061" t="s">
        <v>9538</v>
      </c>
      <c r="D2061">
        <v>3.4000000000000002E-2</v>
      </c>
      <c r="E2061">
        <v>7</v>
      </c>
      <c r="F2061">
        <v>1</v>
      </c>
      <c r="G2061">
        <v>1</v>
      </c>
      <c r="H2061">
        <v>1</v>
      </c>
      <c r="I2061">
        <v>176</v>
      </c>
      <c r="J2061" t="s">
        <v>732</v>
      </c>
      <c r="K2061" t="s">
        <v>732</v>
      </c>
      <c r="L2061" t="s">
        <v>732</v>
      </c>
      <c r="M2061" t="s">
        <v>732</v>
      </c>
      <c r="N2061" t="s">
        <v>732</v>
      </c>
      <c r="O2061" t="s">
        <v>732</v>
      </c>
      <c r="P2061" t="s">
        <v>732</v>
      </c>
      <c r="Q2061" t="s">
        <v>732</v>
      </c>
    </row>
    <row r="2062" spans="1:17" x14ac:dyDescent="0.35">
      <c r="A2062" t="s">
        <v>542</v>
      </c>
      <c r="B2062" t="s">
        <v>9539</v>
      </c>
      <c r="C2062" t="s">
        <v>9540</v>
      </c>
      <c r="D2062">
        <v>3.4000000000000002E-2</v>
      </c>
      <c r="E2062">
        <v>17</v>
      </c>
      <c r="F2062">
        <v>1</v>
      </c>
      <c r="G2062">
        <v>3</v>
      </c>
      <c r="H2062">
        <v>1</v>
      </c>
      <c r="I2062">
        <v>60</v>
      </c>
      <c r="J2062">
        <v>72676.325924878198</v>
      </c>
      <c r="K2062">
        <v>62455.014120988002</v>
      </c>
      <c r="L2062">
        <v>77687.2890625</v>
      </c>
      <c r="M2062">
        <v>70984.867783145397</v>
      </c>
      <c r="N2062">
        <v>279300.60847222601</v>
      </c>
      <c r="O2062">
        <v>174047.737842047</v>
      </c>
      <c r="P2062">
        <v>397636.40079095098</v>
      </c>
      <c r="Q2062">
        <v>103904.52618137799</v>
      </c>
    </row>
    <row r="2063" spans="1:17" x14ac:dyDescent="0.35">
      <c r="A2063" t="s">
        <v>542</v>
      </c>
      <c r="B2063" t="s">
        <v>9541</v>
      </c>
      <c r="C2063" t="s">
        <v>9542</v>
      </c>
      <c r="D2063">
        <v>3.4000000000000002E-2</v>
      </c>
      <c r="E2063">
        <v>22</v>
      </c>
      <c r="F2063">
        <v>1</v>
      </c>
      <c r="G2063">
        <v>1</v>
      </c>
      <c r="H2063">
        <v>1</v>
      </c>
      <c r="I2063">
        <v>64</v>
      </c>
      <c r="J2063" t="s">
        <v>732</v>
      </c>
      <c r="K2063" t="s">
        <v>732</v>
      </c>
      <c r="L2063" t="s">
        <v>732</v>
      </c>
      <c r="M2063" t="s">
        <v>732</v>
      </c>
      <c r="N2063" t="s">
        <v>732</v>
      </c>
      <c r="O2063" t="s">
        <v>732</v>
      </c>
      <c r="P2063" t="s">
        <v>732</v>
      </c>
      <c r="Q2063" t="s">
        <v>732</v>
      </c>
    </row>
    <row r="2064" spans="1:17" x14ac:dyDescent="0.35">
      <c r="A2064" t="s">
        <v>542</v>
      </c>
      <c r="B2064" t="s">
        <v>9543</v>
      </c>
      <c r="C2064" t="s">
        <v>9544</v>
      </c>
      <c r="D2064">
        <v>3.4000000000000002E-2</v>
      </c>
      <c r="E2064">
        <v>5</v>
      </c>
      <c r="F2064">
        <v>1</v>
      </c>
      <c r="G2064">
        <v>1</v>
      </c>
      <c r="H2064">
        <v>1</v>
      </c>
      <c r="I2064">
        <v>280</v>
      </c>
      <c r="J2064">
        <v>141729.96076456099</v>
      </c>
      <c r="K2064">
        <v>146448.74234326399</v>
      </c>
      <c r="L2064">
        <v>116422.2109375</v>
      </c>
      <c r="M2064">
        <v>71150.913295565799</v>
      </c>
      <c r="N2064">
        <v>53763.635575807297</v>
      </c>
      <c r="O2064">
        <v>75934.118828919003</v>
      </c>
      <c r="P2064">
        <v>29481.4708288416</v>
      </c>
      <c r="Q2064" t="s">
        <v>732</v>
      </c>
    </row>
    <row r="2065" spans="1:17" x14ac:dyDescent="0.35">
      <c r="A2065" t="s">
        <v>542</v>
      </c>
      <c r="B2065" t="s">
        <v>9545</v>
      </c>
      <c r="C2065" t="s">
        <v>9546</v>
      </c>
      <c r="D2065">
        <v>3.4000000000000002E-2</v>
      </c>
      <c r="E2065">
        <v>3</v>
      </c>
      <c r="F2065">
        <v>1</v>
      </c>
      <c r="G2065">
        <v>1</v>
      </c>
      <c r="H2065">
        <v>1</v>
      </c>
      <c r="I2065">
        <v>345</v>
      </c>
      <c r="J2065" t="s">
        <v>732</v>
      </c>
      <c r="K2065" t="s">
        <v>732</v>
      </c>
      <c r="L2065" t="s">
        <v>732</v>
      </c>
      <c r="M2065" t="s">
        <v>732</v>
      </c>
      <c r="N2065" t="s">
        <v>732</v>
      </c>
      <c r="O2065" t="s">
        <v>732</v>
      </c>
      <c r="P2065" t="s">
        <v>732</v>
      </c>
      <c r="Q2065" t="s">
        <v>732</v>
      </c>
    </row>
    <row r="2066" spans="1:17" x14ac:dyDescent="0.35">
      <c r="A2066" t="s">
        <v>542</v>
      </c>
      <c r="B2066" t="s">
        <v>9547</v>
      </c>
      <c r="C2066" t="s">
        <v>9548</v>
      </c>
      <c r="D2066">
        <v>3.4000000000000002E-2</v>
      </c>
      <c r="E2066">
        <v>4</v>
      </c>
      <c r="F2066">
        <v>1</v>
      </c>
      <c r="G2066">
        <v>2</v>
      </c>
      <c r="H2066">
        <v>1</v>
      </c>
      <c r="I2066">
        <v>211</v>
      </c>
      <c r="J2066">
        <v>5639.3882360625503</v>
      </c>
      <c r="K2066" t="s">
        <v>732</v>
      </c>
      <c r="L2066">
        <v>13096.0537109375</v>
      </c>
      <c r="M2066" t="s">
        <v>732</v>
      </c>
      <c r="N2066">
        <v>91986.771051868694</v>
      </c>
      <c r="O2066">
        <v>74494.704423416304</v>
      </c>
      <c r="P2066">
        <v>163427.071556348</v>
      </c>
      <c r="Q2066">
        <v>40043.748344465603</v>
      </c>
    </row>
    <row r="2067" spans="1:17" x14ac:dyDescent="0.35">
      <c r="A2067" t="s">
        <v>542</v>
      </c>
      <c r="B2067" t="s">
        <v>9549</v>
      </c>
      <c r="C2067" t="s">
        <v>9550</v>
      </c>
      <c r="D2067">
        <v>3.4000000000000002E-2</v>
      </c>
      <c r="E2067">
        <v>7</v>
      </c>
      <c r="F2067">
        <v>1</v>
      </c>
      <c r="G2067">
        <v>1</v>
      </c>
      <c r="H2067">
        <v>1</v>
      </c>
      <c r="I2067">
        <v>121</v>
      </c>
      <c r="J2067" t="s">
        <v>732</v>
      </c>
      <c r="K2067" t="s">
        <v>732</v>
      </c>
      <c r="L2067" t="s">
        <v>732</v>
      </c>
      <c r="M2067" t="s">
        <v>732</v>
      </c>
      <c r="N2067" t="s">
        <v>732</v>
      </c>
      <c r="O2067" t="s">
        <v>732</v>
      </c>
      <c r="P2067" t="s">
        <v>732</v>
      </c>
      <c r="Q2067" t="s">
        <v>732</v>
      </c>
    </row>
    <row r="2068" spans="1:17" x14ac:dyDescent="0.35">
      <c r="A2068" t="s">
        <v>542</v>
      </c>
      <c r="B2068" t="s">
        <v>9551</v>
      </c>
      <c r="C2068" t="s">
        <v>9552</v>
      </c>
      <c r="D2068">
        <v>3.4000000000000002E-2</v>
      </c>
      <c r="E2068">
        <v>3</v>
      </c>
      <c r="F2068">
        <v>1</v>
      </c>
      <c r="G2068">
        <v>2</v>
      </c>
      <c r="H2068">
        <v>1</v>
      </c>
      <c r="I2068">
        <v>226</v>
      </c>
      <c r="J2068" t="s">
        <v>732</v>
      </c>
      <c r="K2068">
        <v>55741.433964211101</v>
      </c>
      <c r="L2068">
        <v>30386.302734375</v>
      </c>
      <c r="M2068">
        <v>26267.798909502701</v>
      </c>
      <c r="N2068" t="s">
        <v>732</v>
      </c>
      <c r="O2068" t="s">
        <v>732</v>
      </c>
      <c r="P2068" t="s">
        <v>732</v>
      </c>
      <c r="Q2068" t="s">
        <v>732</v>
      </c>
    </row>
    <row r="2069" spans="1:17" x14ac:dyDescent="0.35">
      <c r="A2069" t="s">
        <v>542</v>
      </c>
      <c r="B2069" t="s">
        <v>9553</v>
      </c>
      <c r="C2069" t="s">
        <v>9554</v>
      </c>
      <c r="D2069">
        <v>3.4000000000000002E-2</v>
      </c>
      <c r="E2069">
        <v>3</v>
      </c>
      <c r="F2069">
        <v>1</v>
      </c>
      <c r="G2069">
        <v>2</v>
      </c>
      <c r="H2069">
        <v>1</v>
      </c>
      <c r="I2069">
        <v>720</v>
      </c>
      <c r="J2069" t="s">
        <v>732</v>
      </c>
      <c r="K2069" t="s">
        <v>732</v>
      </c>
      <c r="L2069" t="s">
        <v>732</v>
      </c>
      <c r="M2069" t="s">
        <v>732</v>
      </c>
      <c r="N2069" t="s">
        <v>732</v>
      </c>
      <c r="O2069" t="s">
        <v>732</v>
      </c>
      <c r="P2069" t="s">
        <v>732</v>
      </c>
      <c r="Q2069" t="s">
        <v>732</v>
      </c>
    </row>
    <row r="2070" spans="1:17" x14ac:dyDescent="0.35">
      <c r="A2070" t="s">
        <v>542</v>
      </c>
      <c r="B2070" t="s">
        <v>9555</v>
      </c>
      <c r="C2070" t="s">
        <v>9556</v>
      </c>
      <c r="D2070">
        <v>3.4000000000000002E-2</v>
      </c>
      <c r="E2070">
        <v>1</v>
      </c>
      <c r="F2070">
        <v>1</v>
      </c>
      <c r="G2070">
        <v>1</v>
      </c>
      <c r="H2070">
        <v>1</v>
      </c>
      <c r="I2070">
        <v>603</v>
      </c>
      <c r="J2070">
        <v>125919.05275094901</v>
      </c>
      <c r="K2070">
        <v>78991.733313197401</v>
      </c>
      <c r="L2070">
        <v>80743.1328125</v>
      </c>
      <c r="M2070">
        <v>46245.5005677558</v>
      </c>
      <c r="N2070">
        <v>147255.63926740401</v>
      </c>
      <c r="O2070">
        <v>104755.477383045</v>
      </c>
      <c r="P2070">
        <v>49601.8993549726</v>
      </c>
      <c r="Q2070" t="s">
        <v>732</v>
      </c>
    </row>
    <row r="2071" spans="1:17" x14ac:dyDescent="0.35">
      <c r="A2071" t="s">
        <v>542</v>
      </c>
      <c r="B2071" t="s">
        <v>9557</v>
      </c>
      <c r="C2071" t="s">
        <v>9558</v>
      </c>
      <c r="D2071">
        <v>3.4000000000000002E-2</v>
      </c>
      <c r="E2071">
        <v>10</v>
      </c>
      <c r="F2071">
        <v>1</v>
      </c>
      <c r="G2071">
        <v>1</v>
      </c>
      <c r="H2071">
        <v>1</v>
      </c>
      <c r="I2071">
        <v>109</v>
      </c>
      <c r="J2071" t="s">
        <v>732</v>
      </c>
      <c r="K2071" t="s">
        <v>732</v>
      </c>
      <c r="L2071" t="s">
        <v>732</v>
      </c>
      <c r="M2071" t="s">
        <v>732</v>
      </c>
      <c r="N2071" t="s">
        <v>732</v>
      </c>
      <c r="O2071" t="s">
        <v>732</v>
      </c>
      <c r="P2071" t="s">
        <v>732</v>
      </c>
      <c r="Q2071" t="s">
        <v>732</v>
      </c>
    </row>
    <row r="2072" spans="1:17" x14ac:dyDescent="0.35">
      <c r="A2072" t="s">
        <v>542</v>
      </c>
      <c r="B2072" t="s">
        <v>9559</v>
      </c>
      <c r="C2072" t="s">
        <v>9560</v>
      </c>
      <c r="D2072">
        <v>3.4000000000000002E-2</v>
      </c>
      <c r="E2072">
        <v>2</v>
      </c>
      <c r="F2072">
        <v>1</v>
      </c>
      <c r="G2072">
        <v>1</v>
      </c>
      <c r="H2072">
        <v>1</v>
      </c>
      <c r="I2072">
        <v>475</v>
      </c>
      <c r="J2072" t="s">
        <v>732</v>
      </c>
      <c r="K2072" t="s">
        <v>732</v>
      </c>
      <c r="L2072" t="s">
        <v>732</v>
      </c>
      <c r="M2072" t="s">
        <v>732</v>
      </c>
      <c r="N2072" t="s">
        <v>732</v>
      </c>
      <c r="O2072" t="s">
        <v>732</v>
      </c>
      <c r="P2072" t="s">
        <v>732</v>
      </c>
      <c r="Q2072" t="s">
        <v>732</v>
      </c>
    </row>
    <row r="2073" spans="1:17" x14ac:dyDescent="0.35">
      <c r="A2073" t="s">
        <v>542</v>
      </c>
      <c r="B2073" t="s">
        <v>9561</v>
      </c>
      <c r="C2073" t="s">
        <v>9562</v>
      </c>
      <c r="D2073">
        <v>3.4000000000000002E-2</v>
      </c>
      <c r="E2073">
        <v>4</v>
      </c>
      <c r="F2073">
        <v>1</v>
      </c>
      <c r="G2073">
        <v>3</v>
      </c>
      <c r="H2073">
        <v>1</v>
      </c>
      <c r="I2073">
        <v>191</v>
      </c>
      <c r="J2073" t="s">
        <v>732</v>
      </c>
      <c r="K2073">
        <v>90654.157947935397</v>
      </c>
      <c r="L2073">
        <v>113371.578125</v>
      </c>
      <c r="M2073" t="s">
        <v>732</v>
      </c>
      <c r="N2073">
        <v>71293.151764646303</v>
      </c>
      <c r="O2073" t="s">
        <v>732</v>
      </c>
      <c r="P2073">
        <v>140353.68781861101</v>
      </c>
      <c r="Q2073" t="s">
        <v>732</v>
      </c>
    </row>
    <row r="2074" spans="1:17" x14ac:dyDescent="0.35">
      <c r="A2074" t="s">
        <v>542</v>
      </c>
      <c r="B2074" t="s">
        <v>9563</v>
      </c>
      <c r="C2074" t="s">
        <v>9564</v>
      </c>
      <c r="D2074">
        <v>3.5000000000000003E-2</v>
      </c>
      <c r="E2074">
        <v>3</v>
      </c>
      <c r="F2074">
        <v>1</v>
      </c>
      <c r="G2074">
        <v>1</v>
      </c>
      <c r="H2074">
        <v>1</v>
      </c>
      <c r="I2074">
        <v>376</v>
      </c>
      <c r="J2074" t="s">
        <v>732</v>
      </c>
      <c r="K2074" t="s">
        <v>732</v>
      </c>
      <c r="L2074" t="s">
        <v>732</v>
      </c>
      <c r="M2074" t="s">
        <v>732</v>
      </c>
      <c r="N2074" t="s">
        <v>732</v>
      </c>
      <c r="O2074" t="s">
        <v>732</v>
      </c>
      <c r="P2074" t="s">
        <v>732</v>
      </c>
      <c r="Q2074" t="s">
        <v>732</v>
      </c>
    </row>
    <row r="2075" spans="1:17" x14ac:dyDescent="0.35">
      <c r="A2075" t="s">
        <v>542</v>
      </c>
      <c r="B2075" t="s">
        <v>9565</v>
      </c>
      <c r="C2075" t="s">
        <v>9566</v>
      </c>
      <c r="D2075">
        <v>3.7999999999999999E-2</v>
      </c>
      <c r="E2075">
        <v>8</v>
      </c>
      <c r="F2075">
        <v>1</v>
      </c>
      <c r="G2075">
        <v>1</v>
      </c>
      <c r="H2075">
        <v>1</v>
      </c>
      <c r="I2075">
        <v>151</v>
      </c>
      <c r="J2075" t="s">
        <v>732</v>
      </c>
      <c r="K2075" t="s">
        <v>732</v>
      </c>
      <c r="L2075" t="s">
        <v>732</v>
      </c>
      <c r="M2075" t="s">
        <v>732</v>
      </c>
      <c r="N2075" t="s">
        <v>732</v>
      </c>
      <c r="O2075" t="s">
        <v>732</v>
      </c>
      <c r="P2075" t="s">
        <v>732</v>
      </c>
      <c r="Q2075" t="s">
        <v>732</v>
      </c>
    </row>
    <row r="2076" spans="1:17" x14ac:dyDescent="0.35">
      <c r="A2076" t="s">
        <v>542</v>
      </c>
      <c r="B2076" t="s">
        <v>9567</v>
      </c>
      <c r="C2076" t="s">
        <v>9568</v>
      </c>
      <c r="D2076">
        <v>3.7999999999999999E-2</v>
      </c>
      <c r="E2076">
        <v>26</v>
      </c>
      <c r="F2076">
        <v>1</v>
      </c>
      <c r="G2076">
        <v>2</v>
      </c>
      <c r="H2076">
        <v>1</v>
      </c>
      <c r="I2076">
        <v>43</v>
      </c>
      <c r="J2076" t="s">
        <v>732</v>
      </c>
      <c r="K2076" t="s">
        <v>732</v>
      </c>
      <c r="L2076" t="s">
        <v>732</v>
      </c>
      <c r="M2076" t="s">
        <v>732</v>
      </c>
      <c r="N2076" t="s">
        <v>732</v>
      </c>
      <c r="O2076" t="s">
        <v>732</v>
      </c>
      <c r="P2076" t="s">
        <v>732</v>
      </c>
      <c r="Q2076" t="s">
        <v>732</v>
      </c>
    </row>
    <row r="2077" spans="1:17" x14ac:dyDescent="0.35">
      <c r="A2077" t="s">
        <v>542</v>
      </c>
      <c r="B2077" t="s">
        <v>9569</v>
      </c>
      <c r="C2077" t="s">
        <v>9570</v>
      </c>
      <c r="D2077">
        <v>3.7999999999999999E-2</v>
      </c>
      <c r="E2077">
        <v>2</v>
      </c>
      <c r="F2077">
        <v>1</v>
      </c>
      <c r="G2077">
        <v>1</v>
      </c>
      <c r="H2077">
        <v>1</v>
      </c>
      <c r="I2077">
        <v>387</v>
      </c>
      <c r="J2077" t="s">
        <v>732</v>
      </c>
      <c r="K2077" t="s">
        <v>732</v>
      </c>
      <c r="L2077" t="s">
        <v>732</v>
      </c>
      <c r="M2077" t="s">
        <v>732</v>
      </c>
      <c r="N2077" t="s">
        <v>732</v>
      </c>
      <c r="O2077" t="s">
        <v>732</v>
      </c>
      <c r="P2077" t="s">
        <v>732</v>
      </c>
      <c r="Q2077" t="s">
        <v>732</v>
      </c>
    </row>
    <row r="2078" spans="1:17" x14ac:dyDescent="0.35">
      <c r="A2078" t="s">
        <v>542</v>
      </c>
      <c r="B2078" t="s">
        <v>9571</v>
      </c>
      <c r="C2078" t="s">
        <v>9572</v>
      </c>
      <c r="D2078">
        <v>3.7999999999999999E-2</v>
      </c>
      <c r="E2078">
        <v>6</v>
      </c>
      <c r="F2078">
        <v>1</v>
      </c>
      <c r="G2078">
        <v>2</v>
      </c>
      <c r="H2078">
        <v>1</v>
      </c>
      <c r="I2078">
        <v>237</v>
      </c>
      <c r="J2078">
        <v>82676.934746704195</v>
      </c>
      <c r="K2078">
        <v>81307.774745487506</v>
      </c>
      <c r="L2078">
        <v>70881.4296875</v>
      </c>
      <c r="M2078">
        <v>129596.620165944</v>
      </c>
      <c r="N2078" t="s">
        <v>732</v>
      </c>
      <c r="O2078" t="s">
        <v>732</v>
      </c>
      <c r="P2078" t="s">
        <v>732</v>
      </c>
      <c r="Q2078" t="s">
        <v>732</v>
      </c>
    </row>
    <row r="2079" spans="1:17" x14ac:dyDescent="0.35">
      <c r="A2079" t="s">
        <v>542</v>
      </c>
      <c r="B2079" t="s">
        <v>9573</v>
      </c>
      <c r="C2079" t="s">
        <v>9574</v>
      </c>
      <c r="D2079">
        <v>3.7999999999999999E-2</v>
      </c>
      <c r="E2079">
        <v>3</v>
      </c>
      <c r="F2079">
        <v>1</v>
      </c>
      <c r="G2079">
        <v>1</v>
      </c>
      <c r="H2079">
        <v>1</v>
      </c>
      <c r="I2079">
        <v>379</v>
      </c>
      <c r="J2079" t="s">
        <v>732</v>
      </c>
      <c r="K2079" t="s">
        <v>732</v>
      </c>
      <c r="L2079" t="s">
        <v>732</v>
      </c>
      <c r="M2079" t="s">
        <v>732</v>
      </c>
      <c r="N2079" t="s">
        <v>732</v>
      </c>
      <c r="O2079" t="s">
        <v>732</v>
      </c>
      <c r="P2079" t="s">
        <v>732</v>
      </c>
      <c r="Q2079" t="s">
        <v>732</v>
      </c>
    </row>
    <row r="2080" spans="1:17" x14ac:dyDescent="0.35">
      <c r="A2080" t="s">
        <v>542</v>
      </c>
      <c r="B2080" t="s">
        <v>9575</v>
      </c>
      <c r="C2080" t="s">
        <v>9576</v>
      </c>
      <c r="D2080">
        <v>3.7999999999999999E-2</v>
      </c>
      <c r="E2080">
        <v>4</v>
      </c>
      <c r="F2080">
        <v>1</v>
      </c>
      <c r="G2080">
        <v>3</v>
      </c>
      <c r="H2080">
        <v>1</v>
      </c>
      <c r="I2080">
        <v>169</v>
      </c>
      <c r="J2080">
        <v>72216.512486754204</v>
      </c>
      <c r="K2080">
        <v>68358.343434612107</v>
      </c>
      <c r="L2080">
        <v>61397.0390625</v>
      </c>
      <c r="M2080">
        <v>30787.4491235975</v>
      </c>
      <c r="N2080">
        <v>39847.062746110198</v>
      </c>
      <c r="O2080" t="s">
        <v>732</v>
      </c>
      <c r="P2080" t="s">
        <v>732</v>
      </c>
      <c r="Q2080">
        <v>20432.3026781427</v>
      </c>
    </row>
    <row r="2081" spans="1:17" x14ac:dyDescent="0.35">
      <c r="A2081" t="s">
        <v>542</v>
      </c>
      <c r="B2081" t="s">
        <v>9577</v>
      </c>
      <c r="C2081" t="s">
        <v>9578</v>
      </c>
      <c r="D2081">
        <v>3.7999999999999999E-2</v>
      </c>
      <c r="E2081">
        <v>3</v>
      </c>
      <c r="F2081">
        <v>1</v>
      </c>
      <c r="G2081">
        <v>1</v>
      </c>
      <c r="H2081">
        <v>1</v>
      </c>
      <c r="I2081">
        <v>369</v>
      </c>
      <c r="J2081" t="s">
        <v>732</v>
      </c>
      <c r="K2081" t="s">
        <v>732</v>
      </c>
      <c r="L2081" t="s">
        <v>732</v>
      </c>
      <c r="M2081" t="s">
        <v>732</v>
      </c>
      <c r="N2081" t="s">
        <v>732</v>
      </c>
      <c r="O2081" t="s">
        <v>732</v>
      </c>
      <c r="P2081" t="s">
        <v>732</v>
      </c>
      <c r="Q2081" t="s">
        <v>732</v>
      </c>
    </row>
    <row r="2082" spans="1:17" x14ac:dyDescent="0.35">
      <c r="A2082" t="s">
        <v>542</v>
      </c>
      <c r="B2082" t="s">
        <v>9579</v>
      </c>
      <c r="C2082" t="s">
        <v>9580</v>
      </c>
      <c r="D2082">
        <v>3.7999999999999999E-2</v>
      </c>
      <c r="E2082">
        <v>2</v>
      </c>
      <c r="F2082">
        <v>1</v>
      </c>
      <c r="G2082">
        <v>2</v>
      </c>
      <c r="H2082">
        <v>1</v>
      </c>
      <c r="I2082">
        <v>327</v>
      </c>
      <c r="J2082">
        <v>38176.052222709499</v>
      </c>
      <c r="K2082">
        <v>29320.066289976301</v>
      </c>
      <c r="L2082">
        <v>34923.046875</v>
      </c>
      <c r="M2082">
        <v>23933.426982408098</v>
      </c>
      <c r="N2082" t="s">
        <v>732</v>
      </c>
      <c r="O2082">
        <v>35117.617330931003</v>
      </c>
      <c r="P2082">
        <v>14270.983660198701</v>
      </c>
      <c r="Q2082" t="s">
        <v>732</v>
      </c>
    </row>
    <row r="2083" spans="1:17" x14ac:dyDescent="0.35">
      <c r="A2083" t="s">
        <v>542</v>
      </c>
      <c r="B2083" t="s">
        <v>9581</v>
      </c>
      <c r="C2083" t="s">
        <v>9582</v>
      </c>
      <c r="D2083">
        <v>3.7999999999999999E-2</v>
      </c>
      <c r="E2083">
        <v>2</v>
      </c>
      <c r="F2083">
        <v>1</v>
      </c>
      <c r="G2083">
        <v>2</v>
      </c>
      <c r="H2083">
        <v>1</v>
      </c>
      <c r="I2083">
        <v>469</v>
      </c>
      <c r="J2083">
        <v>76257.141919081405</v>
      </c>
      <c r="K2083">
        <v>220480.60875123201</v>
      </c>
      <c r="L2083">
        <v>410758.3125</v>
      </c>
      <c r="M2083">
        <v>231197.33856474201</v>
      </c>
      <c r="N2083">
        <v>232451.88101576699</v>
      </c>
      <c r="O2083">
        <v>435060.771507709</v>
      </c>
      <c r="P2083">
        <v>168800.499569259</v>
      </c>
      <c r="Q2083">
        <v>36664.7223475953</v>
      </c>
    </row>
    <row r="2084" spans="1:17" x14ac:dyDescent="0.35">
      <c r="A2084" t="s">
        <v>542</v>
      </c>
      <c r="B2084" t="s">
        <v>9583</v>
      </c>
      <c r="C2084" t="s">
        <v>9584</v>
      </c>
      <c r="D2084">
        <v>3.7999999999999999E-2</v>
      </c>
      <c r="E2084">
        <v>7</v>
      </c>
      <c r="F2084">
        <v>1</v>
      </c>
      <c r="G2084">
        <v>30</v>
      </c>
      <c r="H2084">
        <v>1</v>
      </c>
      <c r="I2084">
        <v>138</v>
      </c>
      <c r="J2084" t="s">
        <v>732</v>
      </c>
      <c r="K2084" t="s">
        <v>732</v>
      </c>
      <c r="L2084" t="s">
        <v>732</v>
      </c>
      <c r="M2084" t="s">
        <v>732</v>
      </c>
      <c r="N2084" t="s">
        <v>732</v>
      </c>
      <c r="O2084" t="s">
        <v>732</v>
      </c>
      <c r="P2084" t="s">
        <v>732</v>
      </c>
      <c r="Q2084" t="s">
        <v>732</v>
      </c>
    </row>
    <row r="2085" spans="1:17" x14ac:dyDescent="0.35">
      <c r="A2085" t="s">
        <v>542</v>
      </c>
      <c r="B2085" t="s">
        <v>9585</v>
      </c>
      <c r="C2085" t="s">
        <v>9586</v>
      </c>
      <c r="D2085">
        <v>3.7999999999999999E-2</v>
      </c>
      <c r="E2085">
        <v>3</v>
      </c>
      <c r="F2085">
        <v>1</v>
      </c>
      <c r="G2085">
        <v>3</v>
      </c>
      <c r="H2085">
        <v>1</v>
      </c>
      <c r="I2085">
        <v>501</v>
      </c>
      <c r="J2085" t="s">
        <v>732</v>
      </c>
      <c r="K2085" t="s">
        <v>732</v>
      </c>
      <c r="L2085" t="s">
        <v>732</v>
      </c>
      <c r="M2085" t="s">
        <v>732</v>
      </c>
      <c r="N2085" t="s">
        <v>732</v>
      </c>
      <c r="O2085" t="s">
        <v>732</v>
      </c>
      <c r="P2085" t="s">
        <v>732</v>
      </c>
      <c r="Q2085" t="s">
        <v>732</v>
      </c>
    </row>
    <row r="2086" spans="1:17" x14ac:dyDescent="0.35">
      <c r="A2086" t="s">
        <v>542</v>
      </c>
      <c r="B2086" t="s">
        <v>9587</v>
      </c>
      <c r="C2086" t="s">
        <v>9588</v>
      </c>
      <c r="D2086">
        <v>3.9E-2</v>
      </c>
      <c r="E2086">
        <v>2</v>
      </c>
      <c r="F2086">
        <v>1</v>
      </c>
      <c r="G2086">
        <v>2</v>
      </c>
      <c r="H2086">
        <v>1</v>
      </c>
      <c r="I2086">
        <v>475</v>
      </c>
      <c r="J2086">
        <v>27580.108288306699</v>
      </c>
      <c r="K2086">
        <v>33129.774665797398</v>
      </c>
      <c r="L2086">
        <v>45990.1484375</v>
      </c>
      <c r="M2086" t="s">
        <v>732</v>
      </c>
      <c r="N2086" t="s">
        <v>732</v>
      </c>
      <c r="O2086" t="s">
        <v>732</v>
      </c>
      <c r="P2086" t="s">
        <v>732</v>
      </c>
      <c r="Q2086" t="s">
        <v>732</v>
      </c>
    </row>
    <row r="2087" spans="1:17" x14ac:dyDescent="0.35">
      <c r="A2087" t="s">
        <v>542</v>
      </c>
      <c r="B2087" t="s">
        <v>9589</v>
      </c>
      <c r="C2087" t="s">
        <v>9590</v>
      </c>
      <c r="D2087">
        <v>3.9E-2</v>
      </c>
      <c r="E2087">
        <v>3</v>
      </c>
      <c r="F2087">
        <v>1</v>
      </c>
      <c r="G2087">
        <v>1</v>
      </c>
      <c r="H2087">
        <v>1</v>
      </c>
      <c r="I2087">
        <v>371</v>
      </c>
      <c r="J2087" t="s">
        <v>732</v>
      </c>
      <c r="K2087" t="s">
        <v>732</v>
      </c>
      <c r="L2087" t="s">
        <v>732</v>
      </c>
      <c r="M2087" t="s">
        <v>732</v>
      </c>
      <c r="N2087" t="s">
        <v>732</v>
      </c>
      <c r="O2087" t="s">
        <v>732</v>
      </c>
      <c r="P2087" t="s">
        <v>732</v>
      </c>
      <c r="Q2087" t="s">
        <v>732</v>
      </c>
    </row>
    <row r="2088" spans="1:17" x14ac:dyDescent="0.35">
      <c r="A2088" t="s">
        <v>542</v>
      </c>
      <c r="B2088" t="s">
        <v>9591</v>
      </c>
      <c r="C2088" t="s">
        <v>9592</v>
      </c>
      <c r="D2088">
        <v>0.04</v>
      </c>
      <c r="E2088">
        <v>2</v>
      </c>
      <c r="F2088">
        <v>1</v>
      </c>
      <c r="G2088">
        <v>1</v>
      </c>
      <c r="H2088">
        <v>1</v>
      </c>
      <c r="I2088">
        <v>367</v>
      </c>
      <c r="J2088" t="s">
        <v>732</v>
      </c>
      <c r="K2088" t="s">
        <v>732</v>
      </c>
      <c r="L2088" t="s">
        <v>732</v>
      </c>
      <c r="M2088" t="s">
        <v>732</v>
      </c>
      <c r="N2088" t="s">
        <v>732</v>
      </c>
      <c r="O2088" t="s">
        <v>732</v>
      </c>
      <c r="P2088" t="s">
        <v>732</v>
      </c>
      <c r="Q2088" t="s">
        <v>732</v>
      </c>
    </row>
    <row r="2089" spans="1:17" x14ac:dyDescent="0.35">
      <c r="A2089" t="s">
        <v>542</v>
      </c>
      <c r="B2089" t="s">
        <v>9593</v>
      </c>
      <c r="C2089" t="s">
        <v>9594</v>
      </c>
      <c r="D2089">
        <v>0.04</v>
      </c>
      <c r="E2089">
        <v>5</v>
      </c>
      <c r="F2089">
        <v>1</v>
      </c>
      <c r="G2089">
        <v>1</v>
      </c>
      <c r="H2089">
        <v>1</v>
      </c>
      <c r="I2089">
        <v>160</v>
      </c>
      <c r="J2089" t="s">
        <v>732</v>
      </c>
      <c r="K2089" t="s">
        <v>732</v>
      </c>
      <c r="L2089" t="s">
        <v>732</v>
      </c>
      <c r="M2089" t="s">
        <v>732</v>
      </c>
      <c r="N2089" t="s">
        <v>732</v>
      </c>
      <c r="O2089" t="s">
        <v>732</v>
      </c>
      <c r="P2089" t="s">
        <v>732</v>
      </c>
      <c r="Q2089" t="s">
        <v>732</v>
      </c>
    </row>
    <row r="2090" spans="1:17" x14ac:dyDescent="0.35">
      <c r="A2090" t="s">
        <v>542</v>
      </c>
      <c r="B2090" t="s">
        <v>9595</v>
      </c>
      <c r="C2090" t="s">
        <v>9596</v>
      </c>
      <c r="D2090">
        <v>0.04</v>
      </c>
      <c r="E2090">
        <v>4</v>
      </c>
      <c r="F2090">
        <v>1</v>
      </c>
      <c r="G2090">
        <v>1</v>
      </c>
      <c r="H2090">
        <v>1</v>
      </c>
      <c r="I2090">
        <v>291</v>
      </c>
      <c r="J2090" t="s">
        <v>732</v>
      </c>
      <c r="K2090" t="s">
        <v>732</v>
      </c>
      <c r="L2090" t="s">
        <v>732</v>
      </c>
      <c r="M2090" t="s">
        <v>732</v>
      </c>
      <c r="N2090" t="s">
        <v>732</v>
      </c>
      <c r="O2090" t="s">
        <v>732</v>
      </c>
      <c r="P2090" t="s">
        <v>732</v>
      </c>
      <c r="Q2090" t="s">
        <v>732</v>
      </c>
    </row>
    <row r="2091" spans="1:17" x14ac:dyDescent="0.35">
      <c r="A2091" t="s">
        <v>542</v>
      </c>
      <c r="B2091" t="s">
        <v>9597</v>
      </c>
      <c r="C2091" t="s">
        <v>9598</v>
      </c>
      <c r="D2091">
        <v>4.1000000000000002E-2</v>
      </c>
      <c r="E2091">
        <v>5</v>
      </c>
      <c r="F2091">
        <v>1</v>
      </c>
      <c r="G2091">
        <v>3</v>
      </c>
      <c r="H2091">
        <v>1</v>
      </c>
      <c r="I2091">
        <v>269</v>
      </c>
      <c r="J2091">
        <v>261118.410631996</v>
      </c>
      <c r="K2091">
        <v>160655.48328878</v>
      </c>
      <c r="L2091">
        <v>258452.03125</v>
      </c>
      <c r="M2091">
        <v>222978.124159678</v>
      </c>
      <c r="N2091">
        <v>58850.424070290101</v>
      </c>
      <c r="O2091" t="s">
        <v>732</v>
      </c>
      <c r="P2091" t="s">
        <v>732</v>
      </c>
      <c r="Q2091" t="s">
        <v>732</v>
      </c>
    </row>
    <row r="2092" spans="1:17" x14ac:dyDescent="0.35">
      <c r="A2092" t="s">
        <v>542</v>
      </c>
      <c r="B2092" t="s">
        <v>9599</v>
      </c>
      <c r="C2092" t="s">
        <v>9600</v>
      </c>
      <c r="D2092">
        <v>4.2000000000000003E-2</v>
      </c>
      <c r="E2092">
        <v>12</v>
      </c>
      <c r="F2092">
        <v>1</v>
      </c>
      <c r="G2092">
        <v>1</v>
      </c>
      <c r="H2092">
        <v>1</v>
      </c>
      <c r="I2092">
        <v>134</v>
      </c>
      <c r="J2092" t="s">
        <v>732</v>
      </c>
      <c r="K2092" t="s">
        <v>732</v>
      </c>
      <c r="L2092" t="s">
        <v>732</v>
      </c>
      <c r="M2092" t="s">
        <v>732</v>
      </c>
      <c r="N2092" t="s">
        <v>732</v>
      </c>
      <c r="O2092" t="s">
        <v>732</v>
      </c>
      <c r="P2092" t="s">
        <v>732</v>
      </c>
      <c r="Q2092" t="s">
        <v>732</v>
      </c>
    </row>
    <row r="2093" spans="1:17" x14ac:dyDescent="0.35">
      <c r="A2093" t="s">
        <v>542</v>
      </c>
      <c r="B2093" t="s">
        <v>9601</v>
      </c>
      <c r="C2093" t="s">
        <v>9602</v>
      </c>
      <c r="D2093">
        <v>4.2000000000000003E-2</v>
      </c>
      <c r="E2093">
        <v>5</v>
      </c>
      <c r="F2093">
        <v>1</v>
      </c>
      <c r="G2093">
        <v>2</v>
      </c>
      <c r="H2093">
        <v>1</v>
      </c>
      <c r="I2093">
        <v>257</v>
      </c>
      <c r="J2093">
        <v>94547.771805587996</v>
      </c>
      <c r="K2093">
        <v>81389.674658138101</v>
      </c>
      <c r="L2093">
        <v>58757.3515625</v>
      </c>
      <c r="M2093">
        <v>37318.100247569397</v>
      </c>
      <c r="N2093" t="s">
        <v>732</v>
      </c>
      <c r="O2093" t="s">
        <v>732</v>
      </c>
      <c r="P2093" t="s">
        <v>732</v>
      </c>
      <c r="Q2093" t="s">
        <v>732</v>
      </c>
    </row>
    <row r="2094" spans="1:17" x14ac:dyDescent="0.35">
      <c r="A2094" t="s">
        <v>542</v>
      </c>
      <c r="B2094" t="s">
        <v>9603</v>
      </c>
      <c r="C2094" t="s">
        <v>9604</v>
      </c>
      <c r="D2094">
        <v>4.2000000000000003E-2</v>
      </c>
      <c r="E2094">
        <v>4</v>
      </c>
      <c r="F2094">
        <v>1</v>
      </c>
      <c r="G2094">
        <v>1</v>
      </c>
      <c r="H2094">
        <v>1</v>
      </c>
      <c r="I2094">
        <v>233</v>
      </c>
      <c r="J2094" t="s">
        <v>732</v>
      </c>
      <c r="K2094" t="s">
        <v>732</v>
      </c>
      <c r="L2094" t="s">
        <v>732</v>
      </c>
      <c r="M2094" t="s">
        <v>732</v>
      </c>
      <c r="N2094" t="s">
        <v>732</v>
      </c>
      <c r="O2094" t="s">
        <v>732</v>
      </c>
      <c r="P2094" t="s">
        <v>732</v>
      </c>
      <c r="Q2094" t="s">
        <v>732</v>
      </c>
    </row>
    <row r="2095" spans="1:17" x14ac:dyDescent="0.35">
      <c r="A2095" t="s">
        <v>542</v>
      </c>
      <c r="B2095" t="s">
        <v>9605</v>
      </c>
      <c r="C2095" t="s">
        <v>9606</v>
      </c>
      <c r="D2095">
        <v>4.2000000000000003E-2</v>
      </c>
      <c r="E2095">
        <v>6</v>
      </c>
      <c r="F2095">
        <v>1</v>
      </c>
      <c r="G2095">
        <v>10</v>
      </c>
      <c r="H2095">
        <v>1</v>
      </c>
      <c r="I2095">
        <v>212</v>
      </c>
      <c r="J2095" t="s">
        <v>732</v>
      </c>
      <c r="K2095" t="s">
        <v>732</v>
      </c>
      <c r="L2095" t="s">
        <v>732</v>
      </c>
      <c r="M2095" t="s">
        <v>732</v>
      </c>
      <c r="N2095" t="s">
        <v>732</v>
      </c>
      <c r="O2095" t="s">
        <v>732</v>
      </c>
      <c r="P2095" t="s">
        <v>732</v>
      </c>
      <c r="Q2095" t="s">
        <v>732</v>
      </c>
    </row>
    <row r="2096" spans="1:17" x14ac:dyDescent="0.35">
      <c r="A2096" t="s">
        <v>542</v>
      </c>
      <c r="B2096" t="s">
        <v>9607</v>
      </c>
      <c r="C2096" t="s">
        <v>9608</v>
      </c>
      <c r="D2096">
        <v>4.2999999999999997E-2</v>
      </c>
      <c r="E2096">
        <v>6</v>
      </c>
      <c r="F2096">
        <v>1</v>
      </c>
      <c r="G2096">
        <v>2</v>
      </c>
      <c r="H2096">
        <v>1</v>
      </c>
      <c r="I2096">
        <v>214</v>
      </c>
      <c r="J2096" t="s">
        <v>732</v>
      </c>
      <c r="K2096" t="s">
        <v>732</v>
      </c>
      <c r="L2096" t="s">
        <v>732</v>
      </c>
      <c r="M2096" t="s">
        <v>732</v>
      </c>
      <c r="N2096" t="s">
        <v>732</v>
      </c>
      <c r="O2096" t="s">
        <v>732</v>
      </c>
      <c r="P2096" t="s">
        <v>732</v>
      </c>
      <c r="Q2096" t="s">
        <v>732</v>
      </c>
    </row>
    <row r="2097" spans="1:17" x14ac:dyDescent="0.35">
      <c r="A2097" t="s">
        <v>542</v>
      </c>
      <c r="B2097" t="s">
        <v>9609</v>
      </c>
      <c r="C2097" t="s">
        <v>9610</v>
      </c>
      <c r="D2097">
        <v>4.2999999999999997E-2</v>
      </c>
      <c r="E2097">
        <v>4</v>
      </c>
      <c r="F2097">
        <v>1</v>
      </c>
      <c r="G2097">
        <v>1</v>
      </c>
      <c r="H2097">
        <v>1</v>
      </c>
      <c r="I2097">
        <v>271</v>
      </c>
      <c r="J2097" t="s">
        <v>732</v>
      </c>
      <c r="K2097" t="s">
        <v>732</v>
      </c>
      <c r="L2097" t="s">
        <v>732</v>
      </c>
      <c r="M2097" t="s">
        <v>732</v>
      </c>
      <c r="N2097" t="s">
        <v>732</v>
      </c>
      <c r="O2097" t="s">
        <v>732</v>
      </c>
      <c r="P2097" t="s">
        <v>732</v>
      </c>
      <c r="Q2097" t="s">
        <v>732</v>
      </c>
    </row>
    <row r="2098" spans="1:17" x14ac:dyDescent="0.35">
      <c r="A2098" t="s">
        <v>542</v>
      </c>
      <c r="B2098" t="s">
        <v>9611</v>
      </c>
      <c r="C2098" t="s">
        <v>9612</v>
      </c>
      <c r="D2098">
        <v>4.2999999999999997E-2</v>
      </c>
      <c r="E2098">
        <v>5</v>
      </c>
      <c r="F2098">
        <v>1</v>
      </c>
      <c r="G2098">
        <v>1</v>
      </c>
      <c r="H2098">
        <v>1</v>
      </c>
      <c r="I2098">
        <v>269</v>
      </c>
      <c r="J2098" t="s">
        <v>732</v>
      </c>
      <c r="K2098" t="s">
        <v>732</v>
      </c>
      <c r="L2098" t="s">
        <v>732</v>
      </c>
      <c r="M2098" t="s">
        <v>732</v>
      </c>
      <c r="N2098" t="s">
        <v>732</v>
      </c>
      <c r="O2098" t="s">
        <v>732</v>
      </c>
      <c r="P2098" t="s">
        <v>732</v>
      </c>
      <c r="Q2098" t="s">
        <v>732</v>
      </c>
    </row>
    <row r="2099" spans="1:17" x14ac:dyDescent="0.35">
      <c r="A2099" t="s">
        <v>542</v>
      </c>
      <c r="B2099" t="s">
        <v>9613</v>
      </c>
      <c r="C2099" t="s">
        <v>9614</v>
      </c>
      <c r="D2099">
        <v>4.2999999999999997E-2</v>
      </c>
      <c r="E2099">
        <v>3</v>
      </c>
      <c r="F2099">
        <v>1</v>
      </c>
      <c r="G2099">
        <v>2</v>
      </c>
      <c r="H2099">
        <v>1</v>
      </c>
      <c r="I2099">
        <v>249</v>
      </c>
      <c r="J2099">
        <v>62030.557582417801</v>
      </c>
      <c r="K2099">
        <v>38753.486716668704</v>
      </c>
      <c r="L2099">
        <v>46359.2578125</v>
      </c>
      <c r="M2099">
        <v>32419.819758448699</v>
      </c>
      <c r="N2099" t="s">
        <v>732</v>
      </c>
      <c r="O2099" t="s">
        <v>732</v>
      </c>
      <c r="P2099" t="s">
        <v>732</v>
      </c>
      <c r="Q2099" t="s">
        <v>732</v>
      </c>
    </row>
    <row r="2100" spans="1:17" x14ac:dyDescent="0.35">
      <c r="A2100" t="s">
        <v>542</v>
      </c>
      <c r="B2100" t="s">
        <v>9615</v>
      </c>
      <c r="C2100" t="s">
        <v>9616</v>
      </c>
      <c r="D2100">
        <v>4.4999999999999998E-2</v>
      </c>
      <c r="E2100">
        <v>4</v>
      </c>
      <c r="F2100">
        <v>1</v>
      </c>
      <c r="G2100">
        <v>2</v>
      </c>
      <c r="H2100">
        <v>1</v>
      </c>
      <c r="I2100">
        <v>225</v>
      </c>
      <c r="J2100">
        <v>61651.698905875601</v>
      </c>
      <c r="K2100">
        <v>84046.525239137001</v>
      </c>
      <c r="L2100">
        <v>56223.890625</v>
      </c>
      <c r="M2100">
        <v>54526.5049912143</v>
      </c>
      <c r="N2100" t="s">
        <v>732</v>
      </c>
      <c r="O2100">
        <v>19563.725088544899</v>
      </c>
      <c r="P2100" t="s">
        <v>732</v>
      </c>
      <c r="Q2100" t="s">
        <v>732</v>
      </c>
    </row>
    <row r="2101" spans="1:17" x14ac:dyDescent="0.35">
      <c r="A2101" t="s">
        <v>542</v>
      </c>
      <c r="B2101" t="s">
        <v>9617</v>
      </c>
      <c r="C2101" t="s">
        <v>9618</v>
      </c>
      <c r="D2101">
        <v>4.5999999999999999E-2</v>
      </c>
      <c r="E2101">
        <v>2</v>
      </c>
      <c r="F2101">
        <v>1</v>
      </c>
      <c r="G2101">
        <v>1</v>
      </c>
      <c r="H2101">
        <v>1</v>
      </c>
      <c r="I2101">
        <v>443</v>
      </c>
      <c r="J2101" t="s">
        <v>732</v>
      </c>
      <c r="K2101" t="s">
        <v>732</v>
      </c>
      <c r="L2101" t="s">
        <v>732</v>
      </c>
      <c r="M2101" t="s">
        <v>732</v>
      </c>
      <c r="N2101" t="s">
        <v>732</v>
      </c>
      <c r="O2101" t="s">
        <v>732</v>
      </c>
      <c r="P2101" t="s">
        <v>732</v>
      </c>
      <c r="Q2101" t="s">
        <v>732</v>
      </c>
    </row>
    <row r="2102" spans="1:17" x14ac:dyDescent="0.35">
      <c r="A2102" t="s">
        <v>542</v>
      </c>
      <c r="B2102" t="s">
        <v>9619</v>
      </c>
      <c r="C2102" t="s">
        <v>9620</v>
      </c>
      <c r="D2102">
        <v>4.5999999999999999E-2</v>
      </c>
      <c r="E2102">
        <v>2</v>
      </c>
      <c r="F2102">
        <v>1</v>
      </c>
      <c r="G2102">
        <v>5</v>
      </c>
      <c r="H2102">
        <v>1</v>
      </c>
      <c r="I2102">
        <v>589</v>
      </c>
      <c r="J2102" t="s">
        <v>732</v>
      </c>
      <c r="K2102" t="s">
        <v>732</v>
      </c>
      <c r="L2102" t="s">
        <v>732</v>
      </c>
      <c r="M2102" t="s">
        <v>732</v>
      </c>
      <c r="N2102" t="s">
        <v>732</v>
      </c>
      <c r="O2102" t="s">
        <v>732</v>
      </c>
      <c r="P2102" t="s">
        <v>732</v>
      </c>
      <c r="Q2102" t="s">
        <v>732</v>
      </c>
    </row>
    <row r="2103" spans="1:17" x14ac:dyDescent="0.35">
      <c r="A2103" t="s">
        <v>542</v>
      </c>
      <c r="B2103" t="s">
        <v>9621</v>
      </c>
      <c r="C2103" t="s">
        <v>9622</v>
      </c>
      <c r="D2103">
        <v>4.9000000000000002E-2</v>
      </c>
      <c r="E2103">
        <v>3</v>
      </c>
      <c r="F2103">
        <v>1</v>
      </c>
      <c r="G2103">
        <v>1</v>
      </c>
      <c r="H2103">
        <v>1</v>
      </c>
      <c r="I2103">
        <v>203</v>
      </c>
      <c r="J2103">
        <v>29946.2042430769</v>
      </c>
      <c r="K2103">
        <v>41505.190611136997</v>
      </c>
      <c r="L2103">
        <v>41564.95703125</v>
      </c>
      <c r="M2103">
        <v>37688.248669548302</v>
      </c>
      <c r="N2103">
        <v>70776.897273987197</v>
      </c>
      <c r="O2103">
        <v>81911.442739714999</v>
      </c>
      <c r="P2103">
        <v>75890.766976352897</v>
      </c>
      <c r="Q2103">
        <v>46089.292848874597</v>
      </c>
    </row>
    <row r="2104" spans="1:17" x14ac:dyDescent="0.35">
      <c r="A2104" t="s">
        <v>542</v>
      </c>
      <c r="B2104" t="s">
        <v>9623</v>
      </c>
      <c r="C2104" t="s">
        <v>9624</v>
      </c>
      <c r="D2104">
        <v>4.9000000000000002E-2</v>
      </c>
      <c r="E2104">
        <v>2</v>
      </c>
      <c r="F2104">
        <v>1</v>
      </c>
      <c r="G2104">
        <v>1</v>
      </c>
      <c r="H2104">
        <v>1</v>
      </c>
      <c r="I2104">
        <v>313</v>
      </c>
      <c r="J2104" t="s">
        <v>732</v>
      </c>
      <c r="K2104" t="s">
        <v>732</v>
      </c>
      <c r="L2104" t="s">
        <v>732</v>
      </c>
      <c r="M2104" t="s">
        <v>732</v>
      </c>
      <c r="N2104" t="s">
        <v>732</v>
      </c>
      <c r="O2104" t="s">
        <v>732</v>
      </c>
      <c r="P2104" t="s">
        <v>732</v>
      </c>
      <c r="Q2104" t="s">
        <v>732</v>
      </c>
    </row>
    <row r="2105" spans="1:17" x14ac:dyDescent="0.35">
      <c r="A2105" t="s">
        <v>542</v>
      </c>
      <c r="B2105" t="s">
        <v>9625</v>
      </c>
      <c r="C2105" t="s">
        <v>9626</v>
      </c>
      <c r="D2105">
        <v>4.9000000000000002E-2</v>
      </c>
      <c r="E2105">
        <v>4</v>
      </c>
      <c r="F2105">
        <v>1</v>
      </c>
      <c r="G2105">
        <v>1</v>
      </c>
      <c r="H2105">
        <v>1</v>
      </c>
      <c r="I2105">
        <v>267</v>
      </c>
      <c r="J2105" t="s">
        <v>732</v>
      </c>
      <c r="K2105" t="s">
        <v>732</v>
      </c>
      <c r="L2105" t="s">
        <v>732</v>
      </c>
      <c r="M2105" t="s">
        <v>732</v>
      </c>
      <c r="N2105" t="s">
        <v>732</v>
      </c>
      <c r="O2105" t="s">
        <v>732</v>
      </c>
      <c r="P2105" t="s">
        <v>732</v>
      </c>
      <c r="Q2105" t="s">
        <v>732</v>
      </c>
    </row>
    <row r="2106" spans="1:17" x14ac:dyDescent="0.35">
      <c r="A2106" t="s">
        <v>542</v>
      </c>
      <c r="B2106" t="s">
        <v>9627</v>
      </c>
      <c r="C2106" t="s">
        <v>9628</v>
      </c>
      <c r="D2106">
        <v>4.9000000000000002E-2</v>
      </c>
      <c r="E2106">
        <v>5</v>
      </c>
      <c r="F2106">
        <v>1</v>
      </c>
      <c r="G2106">
        <v>1</v>
      </c>
      <c r="H2106">
        <v>1</v>
      </c>
      <c r="I2106">
        <v>170</v>
      </c>
      <c r="J2106" t="s">
        <v>732</v>
      </c>
      <c r="K2106" t="s">
        <v>732</v>
      </c>
      <c r="L2106" t="s">
        <v>732</v>
      </c>
      <c r="M2106" t="s">
        <v>732</v>
      </c>
      <c r="N2106" t="s">
        <v>732</v>
      </c>
      <c r="O2106" t="s">
        <v>732</v>
      </c>
      <c r="P2106" t="s">
        <v>732</v>
      </c>
      <c r="Q2106" t="s">
        <v>732</v>
      </c>
    </row>
    <row r="2107" spans="1:17" x14ac:dyDescent="0.35">
      <c r="A2107" t="s">
        <v>542</v>
      </c>
      <c r="B2107" t="s">
        <v>9629</v>
      </c>
      <c r="C2107" t="s">
        <v>9630</v>
      </c>
      <c r="D2107">
        <v>4.9000000000000002E-2</v>
      </c>
      <c r="E2107">
        <v>4</v>
      </c>
      <c r="F2107">
        <v>1</v>
      </c>
      <c r="G2107">
        <v>1</v>
      </c>
      <c r="H2107">
        <v>1</v>
      </c>
      <c r="I2107">
        <v>334</v>
      </c>
      <c r="J2107" t="s">
        <v>732</v>
      </c>
      <c r="K2107" t="s">
        <v>732</v>
      </c>
      <c r="L2107" t="s">
        <v>732</v>
      </c>
      <c r="M2107" t="s">
        <v>732</v>
      </c>
      <c r="N2107" t="s">
        <v>732</v>
      </c>
      <c r="O2107" t="s">
        <v>732</v>
      </c>
      <c r="P2107" t="s">
        <v>732</v>
      </c>
      <c r="Q2107" t="s">
        <v>732</v>
      </c>
    </row>
    <row r="2108" spans="1:17" x14ac:dyDescent="0.35">
      <c r="A2108" t="s">
        <v>542</v>
      </c>
      <c r="B2108" t="s">
        <v>9631</v>
      </c>
      <c r="C2108" t="s">
        <v>9632</v>
      </c>
      <c r="D2108">
        <v>4.9000000000000002E-2</v>
      </c>
      <c r="E2108">
        <v>3</v>
      </c>
      <c r="F2108">
        <v>1</v>
      </c>
      <c r="G2108">
        <v>2</v>
      </c>
      <c r="H2108">
        <v>1</v>
      </c>
      <c r="I2108">
        <v>215</v>
      </c>
      <c r="J2108" t="s">
        <v>732</v>
      </c>
      <c r="K2108" t="s">
        <v>732</v>
      </c>
      <c r="L2108" t="s">
        <v>732</v>
      </c>
      <c r="M2108" t="s">
        <v>732</v>
      </c>
      <c r="N2108" t="s">
        <v>732</v>
      </c>
      <c r="O2108" t="s">
        <v>732</v>
      </c>
      <c r="P2108" t="s">
        <v>732</v>
      </c>
      <c r="Q2108" t="s">
        <v>732</v>
      </c>
    </row>
    <row r="2109" spans="1:17" x14ac:dyDescent="0.35">
      <c r="A2109" t="s">
        <v>542</v>
      </c>
      <c r="B2109" t="s">
        <v>9633</v>
      </c>
      <c r="C2109" t="s">
        <v>9634</v>
      </c>
      <c r="D2109">
        <v>0.05</v>
      </c>
      <c r="E2109">
        <v>4</v>
      </c>
      <c r="F2109">
        <v>1</v>
      </c>
      <c r="G2109">
        <v>1</v>
      </c>
      <c r="H2109">
        <v>1</v>
      </c>
      <c r="I2109">
        <v>188</v>
      </c>
      <c r="J2109" t="s">
        <v>732</v>
      </c>
      <c r="K2109" t="s">
        <v>732</v>
      </c>
      <c r="L2109" t="s">
        <v>732</v>
      </c>
      <c r="M2109" t="s">
        <v>732</v>
      </c>
      <c r="N2109" t="s">
        <v>732</v>
      </c>
      <c r="O2109" t="s">
        <v>732</v>
      </c>
      <c r="P2109" t="s">
        <v>732</v>
      </c>
      <c r="Q2109" t="s">
        <v>732</v>
      </c>
    </row>
    <row r="2110" spans="1:17" x14ac:dyDescent="0.35">
      <c r="A2110" t="s">
        <v>542</v>
      </c>
      <c r="B2110" t="s">
        <v>9635</v>
      </c>
      <c r="C2110" t="s">
        <v>9636</v>
      </c>
      <c r="D2110">
        <v>0.05</v>
      </c>
      <c r="E2110">
        <v>6</v>
      </c>
      <c r="F2110">
        <v>1</v>
      </c>
      <c r="G2110">
        <v>5</v>
      </c>
      <c r="H2110">
        <v>1</v>
      </c>
      <c r="I2110">
        <v>117</v>
      </c>
      <c r="J2110">
        <v>68888.832797420095</v>
      </c>
      <c r="K2110">
        <v>47845.508970890303</v>
      </c>
      <c r="L2110">
        <v>64493.69921875</v>
      </c>
      <c r="M2110">
        <v>79354.992311655893</v>
      </c>
      <c r="N2110">
        <v>96371.764263364093</v>
      </c>
      <c r="O2110">
        <v>103631.23112168899</v>
      </c>
      <c r="P2110">
        <v>118564.744936295</v>
      </c>
      <c r="Q2110" t="s">
        <v>732</v>
      </c>
    </row>
    <row r="2111" spans="1:17" x14ac:dyDescent="0.35">
      <c r="A2111" t="s">
        <v>542</v>
      </c>
      <c r="B2111" t="s">
        <v>9637</v>
      </c>
      <c r="C2111" t="s">
        <v>9638</v>
      </c>
      <c r="D2111">
        <v>0.05</v>
      </c>
      <c r="E2111">
        <v>4</v>
      </c>
      <c r="F2111">
        <v>1</v>
      </c>
      <c r="G2111">
        <v>3</v>
      </c>
      <c r="H2111">
        <v>1</v>
      </c>
      <c r="I2111">
        <v>216</v>
      </c>
      <c r="J2111">
        <v>59985.664119595102</v>
      </c>
      <c r="K2111">
        <v>46956.497967835799</v>
      </c>
      <c r="L2111">
        <v>43848.48046875</v>
      </c>
      <c r="M2111">
        <v>64940.729478045701</v>
      </c>
      <c r="N2111">
        <v>133540.95145503199</v>
      </c>
      <c r="O2111">
        <v>113949.88516277799</v>
      </c>
      <c r="P2111">
        <v>52923.507511347503</v>
      </c>
      <c r="Q2111" t="s">
        <v>732</v>
      </c>
    </row>
    <row r="2112" spans="1:17" x14ac:dyDescent="0.35">
      <c r="A2112" t="s">
        <v>542</v>
      </c>
      <c r="B2112" t="s">
        <v>9639</v>
      </c>
      <c r="C2112" t="s">
        <v>9640</v>
      </c>
      <c r="D2112">
        <v>0.05</v>
      </c>
      <c r="E2112">
        <v>4</v>
      </c>
      <c r="F2112">
        <v>1</v>
      </c>
      <c r="G2112">
        <v>1</v>
      </c>
      <c r="H2112">
        <v>1</v>
      </c>
      <c r="I2112">
        <v>276</v>
      </c>
      <c r="J2112" t="s">
        <v>732</v>
      </c>
      <c r="K2112" t="s">
        <v>732</v>
      </c>
      <c r="L2112" t="s">
        <v>732</v>
      </c>
      <c r="M2112" t="s">
        <v>732</v>
      </c>
      <c r="N2112" t="s">
        <v>732</v>
      </c>
      <c r="O2112" t="s">
        <v>732</v>
      </c>
      <c r="P2112" t="s">
        <v>732</v>
      </c>
      <c r="Q2112" t="s">
        <v>732</v>
      </c>
    </row>
    <row r="2113" spans="1:17" x14ac:dyDescent="0.35">
      <c r="A2113" t="s">
        <v>5407</v>
      </c>
      <c r="B2113" t="s">
        <v>9641</v>
      </c>
      <c r="C2113" t="s">
        <v>9642</v>
      </c>
      <c r="D2113">
        <v>5.1999999999999998E-2</v>
      </c>
      <c r="E2113">
        <v>4</v>
      </c>
      <c r="F2113">
        <v>1</v>
      </c>
      <c r="G2113">
        <v>1</v>
      </c>
      <c r="H2113">
        <v>1</v>
      </c>
      <c r="I2113">
        <v>243</v>
      </c>
      <c r="J2113" t="s">
        <v>732</v>
      </c>
      <c r="K2113" t="s">
        <v>732</v>
      </c>
      <c r="L2113" t="s">
        <v>732</v>
      </c>
      <c r="M2113" t="s">
        <v>732</v>
      </c>
      <c r="N2113" t="s">
        <v>732</v>
      </c>
      <c r="O2113" t="s">
        <v>732</v>
      </c>
      <c r="P2113" t="s">
        <v>732</v>
      </c>
      <c r="Q2113" t="s">
        <v>732</v>
      </c>
    </row>
    <row r="2114" spans="1:17" x14ac:dyDescent="0.35">
      <c r="A2114" t="s">
        <v>5407</v>
      </c>
      <c r="B2114" t="s">
        <v>9643</v>
      </c>
      <c r="C2114" t="s">
        <v>9644</v>
      </c>
      <c r="D2114">
        <v>5.1999999999999998E-2</v>
      </c>
      <c r="E2114">
        <v>3</v>
      </c>
      <c r="F2114">
        <v>1</v>
      </c>
      <c r="G2114">
        <v>2</v>
      </c>
      <c r="H2114">
        <v>1</v>
      </c>
      <c r="I2114">
        <v>350</v>
      </c>
      <c r="J2114">
        <v>31868.196306917202</v>
      </c>
      <c r="K2114">
        <v>30629.115259677899</v>
      </c>
      <c r="L2114">
        <v>38035.38671875</v>
      </c>
      <c r="M2114">
        <v>20090.801414463702</v>
      </c>
      <c r="N2114" t="s">
        <v>732</v>
      </c>
      <c r="O2114" t="s">
        <v>732</v>
      </c>
      <c r="P2114">
        <v>71455.765359274199</v>
      </c>
      <c r="Q2114">
        <v>79798.270038169707</v>
      </c>
    </row>
    <row r="2115" spans="1:17" x14ac:dyDescent="0.35">
      <c r="A2115" t="s">
        <v>5407</v>
      </c>
      <c r="B2115" t="s">
        <v>9645</v>
      </c>
      <c r="C2115" t="s">
        <v>9646</v>
      </c>
      <c r="D2115">
        <v>5.2999999999999999E-2</v>
      </c>
      <c r="E2115">
        <v>3</v>
      </c>
      <c r="F2115">
        <v>1</v>
      </c>
      <c r="G2115">
        <v>1</v>
      </c>
      <c r="H2115">
        <v>1</v>
      </c>
      <c r="I2115">
        <v>244</v>
      </c>
      <c r="J2115" t="s">
        <v>732</v>
      </c>
      <c r="K2115" t="s">
        <v>732</v>
      </c>
      <c r="L2115" t="s">
        <v>732</v>
      </c>
      <c r="M2115" t="s">
        <v>732</v>
      </c>
      <c r="N2115" t="s">
        <v>732</v>
      </c>
      <c r="O2115" t="s">
        <v>732</v>
      </c>
      <c r="P2115" t="s">
        <v>732</v>
      </c>
      <c r="Q2115" t="s">
        <v>732</v>
      </c>
    </row>
    <row r="2116" spans="1:17" x14ac:dyDescent="0.35">
      <c r="A2116" t="s">
        <v>5407</v>
      </c>
      <c r="B2116" t="s">
        <v>9647</v>
      </c>
      <c r="C2116" t="s">
        <v>9648</v>
      </c>
      <c r="D2116">
        <v>5.2999999999999999E-2</v>
      </c>
      <c r="E2116">
        <v>4</v>
      </c>
      <c r="F2116">
        <v>1</v>
      </c>
      <c r="G2116">
        <v>1</v>
      </c>
      <c r="H2116">
        <v>1</v>
      </c>
      <c r="I2116">
        <v>254</v>
      </c>
      <c r="J2116" t="s">
        <v>732</v>
      </c>
      <c r="K2116" t="s">
        <v>732</v>
      </c>
      <c r="L2116" t="s">
        <v>732</v>
      </c>
      <c r="M2116" t="s">
        <v>732</v>
      </c>
      <c r="N2116" t="s">
        <v>732</v>
      </c>
      <c r="O2116" t="s">
        <v>732</v>
      </c>
      <c r="P2116" t="s">
        <v>732</v>
      </c>
      <c r="Q2116" t="s">
        <v>732</v>
      </c>
    </row>
    <row r="2117" spans="1:17" x14ac:dyDescent="0.35">
      <c r="A2117" t="s">
        <v>5407</v>
      </c>
      <c r="B2117" t="s">
        <v>9649</v>
      </c>
      <c r="C2117" t="s">
        <v>9650</v>
      </c>
      <c r="D2117">
        <v>5.6000000000000001E-2</v>
      </c>
      <c r="E2117">
        <v>7</v>
      </c>
      <c r="F2117">
        <v>1</v>
      </c>
      <c r="G2117">
        <v>1</v>
      </c>
      <c r="H2117">
        <v>1</v>
      </c>
      <c r="I2117">
        <v>162</v>
      </c>
      <c r="J2117" t="s">
        <v>732</v>
      </c>
      <c r="K2117" t="s">
        <v>732</v>
      </c>
      <c r="L2117" t="s">
        <v>732</v>
      </c>
      <c r="M2117" t="s">
        <v>732</v>
      </c>
      <c r="N2117" t="s">
        <v>732</v>
      </c>
      <c r="O2117" t="s">
        <v>732</v>
      </c>
      <c r="P2117" t="s">
        <v>732</v>
      </c>
      <c r="Q2117" t="s">
        <v>732</v>
      </c>
    </row>
    <row r="2118" spans="1:17" x14ac:dyDescent="0.35">
      <c r="A2118" t="s">
        <v>5407</v>
      </c>
      <c r="B2118" t="s">
        <v>9651</v>
      </c>
      <c r="C2118" t="s">
        <v>9652</v>
      </c>
      <c r="D2118">
        <v>5.6000000000000001E-2</v>
      </c>
      <c r="E2118">
        <v>2</v>
      </c>
      <c r="F2118">
        <v>1</v>
      </c>
      <c r="G2118">
        <v>1</v>
      </c>
      <c r="H2118">
        <v>1</v>
      </c>
      <c r="I2118">
        <v>322</v>
      </c>
      <c r="J2118" t="s">
        <v>732</v>
      </c>
      <c r="K2118" t="s">
        <v>732</v>
      </c>
      <c r="L2118" t="s">
        <v>732</v>
      </c>
      <c r="M2118" t="s">
        <v>732</v>
      </c>
      <c r="N2118" t="s">
        <v>732</v>
      </c>
      <c r="O2118" t="s">
        <v>732</v>
      </c>
      <c r="P2118" t="s">
        <v>732</v>
      </c>
      <c r="Q2118" t="s">
        <v>732</v>
      </c>
    </row>
    <row r="2119" spans="1:17" x14ac:dyDescent="0.35">
      <c r="A2119" t="s">
        <v>5407</v>
      </c>
      <c r="B2119" t="s">
        <v>9653</v>
      </c>
      <c r="C2119" t="s">
        <v>9654</v>
      </c>
      <c r="D2119">
        <v>5.7000000000000002E-2</v>
      </c>
      <c r="E2119">
        <v>1</v>
      </c>
      <c r="F2119">
        <v>1</v>
      </c>
      <c r="G2119">
        <v>1</v>
      </c>
      <c r="H2119">
        <v>1</v>
      </c>
      <c r="I2119">
        <v>899</v>
      </c>
      <c r="J2119" t="s">
        <v>732</v>
      </c>
      <c r="K2119" t="s">
        <v>732</v>
      </c>
      <c r="L2119" t="s">
        <v>732</v>
      </c>
      <c r="M2119" t="s">
        <v>732</v>
      </c>
      <c r="N2119" t="s">
        <v>732</v>
      </c>
      <c r="O2119" t="s">
        <v>732</v>
      </c>
      <c r="P2119" t="s">
        <v>732</v>
      </c>
      <c r="Q2119" t="s">
        <v>732</v>
      </c>
    </row>
    <row r="2120" spans="1:17" x14ac:dyDescent="0.35">
      <c r="A2120" t="s">
        <v>5407</v>
      </c>
      <c r="B2120" t="s">
        <v>9655</v>
      </c>
      <c r="C2120" t="s">
        <v>9656</v>
      </c>
      <c r="D2120">
        <v>5.7000000000000002E-2</v>
      </c>
      <c r="E2120">
        <v>3</v>
      </c>
      <c r="F2120">
        <v>1</v>
      </c>
      <c r="G2120">
        <v>1</v>
      </c>
      <c r="H2120">
        <v>1</v>
      </c>
      <c r="I2120">
        <v>289</v>
      </c>
      <c r="J2120" t="s">
        <v>732</v>
      </c>
      <c r="K2120" t="s">
        <v>732</v>
      </c>
      <c r="L2120" t="s">
        <v>732</v>
      </c>
      <c r="M2120" t="s">
        <v>732</v>
      </c>
      <c r="N2120" t="s">
        <v>732</v>
      </c>
      <c r="O2120" t="s">
        <v>732</v>
      </c>
      <c r="P2120" t="s">
        <v>732</v>
      </c>
      <c r="Q2120" t="s">
        <v>732</v>
      </c>
    </row>
    <row r="2121" spans="1:17" x14ac:dyDescent="0.35">
      <c r="A2121" t="s">
        <v>5407</v>
      </c>
      <c r="B2121" t="s">
        <v>9657</v>
      </c>
      <c r="C2121" t="s">
        <v>9658</v>
      </c>
      <c r="D2121">
        <v>0.06</v>
      </c>
      <c r="E2121">
        <v>4</v>
      </c>
      <c r="F2121">
        <v>1</v>
      </c>
      <c r="G2121">
        <v>2</v>
      </c>
      <c r="H2121">
        <v>1</v>
      </c>
      <c r="I2121">
        <v>279</v>
      </c>
      <c r="J2121" t="s">
        <v>732</v>
      </c>
      <c r="K2121" t="s">
        <v>732</v>
      </c>
      <c r="L2121" t="s">
        <v>732</v>
      </c>
      <c r="M2121" t="s">
        <v>732</v>
      </c>
      <c r="N2121" t="s">
        <v>732</v>
      </c>
      <c r="O2121" t="s">
        <v>732</v>
      </c>
      <c r="P2121" t="s">
        <v>732</v>
      </c>
      <c r="Q2121" t="s">
        <v>732</v>
      </c>
    </row>
    <row r="2122" spans="1:17" x14ac:dyDescent="0.35">
      <c r="A2122" t="s">
        <v>5407</v>
      </c>
      <c r="B2122" t="s">
        <v>9659</v>
      </c>
      <c r="C2122" t="s">
        <v>9660</v>
      </c>
      <c r="D2122">
        <v>0.06</v>
      </c>
      <c r="E2122">
        <v>3</v>
      </c>
      <c r="F2122">
        <v>1</v>
      </c>
      <c r="G2122">
        <v>1</v>
      </c>
      <c r="H2122">
        <v>1</v>
      </c>
      <c r="I2122">
        <v>441</v>
      </c>
      <c r="J2122" t="s">
        <v>732</v>
      </c>
      <c r="K2122" t="s">
        <v>732</v>
      </c>
      <c r="L2122" t="s">
        <v>732</v>
      </c>
      <c r="M2122" t="s">
        <v>732</v>
      </c>
      <c r="N2122" t="s">
        <v>732</v>
      </c>
      <c r="O2122" t="s">
        <v>732</v>
      </c>
      <c r="P2122" t="s">
        <v>732</v>
      </c>
      <c r="Q2122" t="s">
        <v>732</v>
      </c>
    </row>
    <row r="2123" spans="1:17" x14ac:dyDescent="0.35">
      <c r="A2123" t="s">
        <v>5407</v>
      </c>
      <c r="B2123" t="s">
        <v>9661</v>
      </c>
      <c r="C2123" t="s">
        <v>9662</v>
      </c>
      <c r="D2123">
        <v>0.06</v>
      </c>
      <c r="E2123">
        <v>2</v>
      </c>
      <c r="F2123">
        <v>1</v>
      </c>
      <c r="G2123">
        <v>1</v>
      </c>
      <c r="H2123">
        <v>1</v>
      </c>
      <c r="I2123">
        <v>372</v>
      </c>
      <c r="J2123" t="s">
        <v>732</v>
      </c>
      <c r="K2123" t="s">
        <v>732</v>
      </c>
      <c r="L2123" t="s">
        <v>732</v>
      </c>
      <c r="M2123" t="s">
        <v>732</v>
      </c>
      <c r="N2123" t="s">
        <v>732</v>
      </c>
      <c r="O2123" t="s">
        <v>732</v>
      </c>
      <c r="P2123" t="s">
        <v>732</v>
      </c>
      <c r="Q2123" t="s">
        <v>732</v>
      </c>
    </row>
    <row r="2124" spans="1:17" x14ac:dyDescent="0.35">
      <c r="A2124" t="s">
        <v>5407</v>
      </c>
      <c r="B2124" t="s">
        <v>9663</v>
      </c>
      <c r="C2124" t="s">
        <v>9664</v>
      </c>
      <c r="D2124">
        <v>0.06</v>
      </c>
      <c r="E2124">
        <v>1</v>
      </c>
      <c r="F2124">
        <v>1</v>
      </c>
      <c r="G2124">
        <v>1</v>
      </c>
      <c r="H2124">
        <v>1</v>
      </c>
      <c r="I2124">
        <v>930</v>
      </c>
      <c r="J2124" t="s">
        <v>732</v>
      </c>
      <c r="K2124" t="s">
        <v>732</v>
      </c>
      <c r="L2124" t="s">
        <v>732</v>
      </c>
      <c r="M2124" t="s">
        <v>732</v>
      </c>
      <c r="N2124" t="s">
        <v>732</v>
      </c>
      <c r="O2124" t="s">
        <v>732</v>
      </c>
      <c r="P2124" t="s">
        <v>732</v>
      </c>
      <c r="Q2124" t="s">
        <v>732</v>
      </c>
    </row>
    <row r="2125" spans="1:17" x14ac:dyDescent="0.35">
      <c r="A2125" t="s">
        <v>5407</v>
      </c>
      <c r="B2125" t="s">
        <v>9665</v>
      </c>
      <c r="C2125" t="s">
        <v>9666</v>
      </c>
      <c r="D2125">
        <v>0.06</v>
      </c>
      <c r="E2125">
        <v>5</v>
      </c>
      <c r="F2125">
        <v>1</v>
      </c>
      <c r="G2125">
        <v>1</v>
      </c>
      <c r="H2125">
        <v>1</v>
      </c>
      <c r="I2125">
        <v>219</v>
      </c>
      <c r="J2125" t="s">
        <v>732</v>
      </c>
      <c r="K2125" t="s">
        <v>732</v>
      </c>
      <c r="L2125">
        <v>84855.0546875</v>
      </c>
      <c r="M2125">
        <v>95470.956867021305</v>
      </c>
      <c r="N2125" t="s">
        <v>732</v>
      </c>
      <c r="O2125" t="s">
        <v>732</v>
      </c>
      <c r="P2125" t="s">
        <v>732</v>
      </c>
      <c r="Q2125" t="s">
        <v>732</v>
      </c>
    </row>
    <row r="2126" spans="1:17" x14ac:dyDescent="0.35">
      <c r="A2126" t="s">
        <v>5407</v>
      </c>
      <c r="B2126" t="s">
        <v>9667</v>
      </c>
      <c r="C2126" t="s">
        <v>9668</v>
      </c>
      <c r="D2126">
        <v>0.06</v>
      </c>
      <c r="E2126">
        <v>3</v>
      </c>
      <c r="F2126">
        <v>1</v>
      </c>
      <c r="G2126">
        <v>1</v>
      </c>
      <c r="H2126">
        <v>1</v>
      </c>
      <c r="I2126">
        <v>258</v>
      </c>
      <c r="J2126" t="s">
        <v>732</v>
      </c>
      <c r="K2126" t="s">
        <v>732</v>
      </c>
      <c r="L2126" t="s">
        <v>732</v>
      </c>
      <c r="M2126" t="s">
        <v>732</v>
      </c>
      <c r="N2126" t="s">
        <v>732</v>
      </c>
      <c r="O2126" t="s">
        <v>732</v>
      </c>
      <c r="P2126" t="s">
        <v>732</v>
      </c>
      <c r="Q2126" t="s">
        <v>732</v>
      </c>
    </row>
    <row r="2127" spans="1:17" x14ac:dyDescent="0.35">
      <c r="A2127" t="s">
        <v>5407</v>
      </c>
      <c r="B2127" t="s">
        <v>9669</v>
      </c>
      <c r="C2127" t="s">
        <v>9670</v>
      </c>
      <c r="D2127">
        <v>0.06</v>
      </c>
      <c r="E2127">
        <v>2</v>
      </c>
      <c r="F2127">
        <v>1</v>
      </c>
      <c r="G2127">
        <v>2</v>
      </c>
      <c r="H2127">
        <v>1</v>
      </c>
      <c r="I2127">
        <v>386</v>
      </c>
      <c r="J2127" t="s">
        <v>732</v>
      </c>
      <c r="K2127">
        <v>32657.357120868699</v>
      </c>
      <c r="L2127">
        <v>39819.71484375</v>
      </c>
      <c r="M2127" t="s">
        <v>732</v>
      </c>
      <c r="N2127" t="s">
        <v>732</v>
      </c>
      <c r="O2127" t="s">
        <v>732</v>
      </c>
      <c r="P2127" t="s">
        <v>732</v>
      </c>
      <c r="Q2127" t="s">
        <v>732</v>
      </c>
    </row>
    <row r="2128" spans="1:17" x14ac:dyDescent="0.35">
      <c r="A2128" t="s">
        <v>5407</v>
      </c>
      <c r="B2128" t="s">
        <v>9671</v>
      </c>
      <c r="C2128" t="s">
        <v>9672</v>
      </c>
      <c r="D2128">
        <v>0.06</v>
      </c>
      <c r="E2128">
        <v>3</v>
      </c>
      <c r="F2128">
        <v>1</v>
      </c>
      <c r="G2128">
        <v>1</v>
      </c>
      <c r="H2128">
        <v>1</v>
      </c>
      <c r="I2128">
        <v>201</v>
      </c>
      <c r="J2128" t="s">
        <v>732</v>
      </c>
      <c r="K2128" t="s">
        <v>732</v>
      </c>
      <c r="L2128" t="s">
        <v>732</v>
      </c>
      <c r="M2128" t="s">
        <v>732</v>
      </c>
      <c r="N2128" t="s">
        <v>732</v>
      </c>
      <c r="O2128" t="s">
        <v>732</v>
      </c>
      <c r="P2128" t="s">
        <v>732</v>
      </c>
      <c r="Q2128" t="s">
        <v>732</v>
      </c>
    </row>
    <row r="2129" spans="1:17" x14ac:dyDescent="0.35">
      <c r="A2129" t="s">
        <v>5407</v>
      </c>
      <c r="B2129" t="s">
        <v>9673</v>
      </c>
      <c r="C2129" t="s">
        <v>9674</v>
      </c>
      <c r="D2129">
        <v>5.8999999999999997E-2</v>
      </c>
      <c r="E2129">
        <v>3</v>
      </c>
      <c r="F2129">
        <v>1</v>
      </c>
      <c r="G2129">
        <v>1</v>
      </c>
      <c r="H2129">
        <v>1</v>
      </c>
      <c r="I2129">
        <v>307</v>
      </c>
      <c r="J2129" t="s">
        <v>732</v>
      </c>
      <c r="K2129" t="s">
        <v>732</v>
      </c>
      <c r="L2129" t="s">
        <v>732</v>
      </c>
      <c r="M2129" t="s">
        <v>732</v>
      </c>
      <c r="N2129" t="s">
        <v>732</v>
      </c>
      <c r="O2129" t="s">
        <v>732</v>
      </c>
      <c r="P2129" t="s">
        <v>732</v>
      </c>
      <c r="Q2129" t="s">
        <v>732</v>
      </c>
    </row>
    <row r="2130" spans="1:17" x14ac:dyDescent="0.35">
      <c r="A2130" t="s">
        <v>5407</v>
      </c>
      <c r="B2130" t="s">
        <v>9675</v>
      </c>
      <c r="C2130" t="s">
        <v>9676</v>
      </c>
      <c r="D2130">
        <v>5.8999999999999997E-2</v>
      </c>
      <c r="E2130">
        <v>3</v>
      </c>
      <c r="F2130">
        <v>1</v>
      </c>
      <c r="G2130">
        <v>3</v>
      </c>
      <c r="H2130">
        <v>1</v>
      </c>
      <c r="I2130">
        <v>264</v>
      </c>
      <c r="J2130">
        <v>34654.911043921296</v>
      </c>
      <c r="K2130">
        <v>44853.017284451103</v>
      </c>
      <c r="L2130">
        <v>46625.40625</v>
      </c>
      <c r="M2130">
        <v>35954.095798134498</v>
      </c>
      <c r="N2130" t="s">
        <v>732</v>
      </c>
      <c r="O2130" t="s">
        <v>732</v>
      </c>
      <c r="P2130" t="s">
        <v>732</v>
      </c>
      <c r="Q2130" t="s">
        <v>732</v>
      </c>
    </row>
    <row r="2131" spans="1:17" x14ac:dyDescent="0.35">
      <c r="A2131" t="s">
        <v>5407</v>
      </c>
      <c r="B2131" t="s">
        <v>9677</v>
      </c>
      <c r="C2131" t="s">
        <v>9678</v>
      </c>
      <c r="D2131">
        <v>5.8999999999999997E-2</v>
      </c>
      <c r="E2131">
        <v>2</v>
      </c>
      <c r="F2131">
        <v>1</v>
      </c>
      <c r="G2131">
        <v>1</v>
      </c>
      <c r="H2131">
        <v>1</v>
      </c>
      <c r="I2131">
        <v>385</v>
      </c>
      <c r="J2131" t="s">
        <v>732</v>
      </c>
      <c r="K2131" t="s">
        <v>732</v>
      </c>
      <c r="L2131" t="s">
        <v>732</v>
      </c>
      <c r="M2131" t="s">
        <v>732</v>
      </c>
      <c r="N2131" t="s">
        <v>732</v>
      </c>
      <c r="O2131" t="s">
        <v>732</v>
      </c>
      <c r="P2131" t="s">
        <v>732</v>
      </c>
      <c r="Q2131" t="s">
        <v>732</v>
      </c>
    </row>
    <row r="2132" spans="1:17" x14ac:dyDescent="0.35">
      <c r="A2132" t="s">
        <v>5407</v>
      </c>
      <c r="B2132" t="s">
        <v>9679</v>
      </c>
      <c r="C2132" t="s">
        <v>9680</v>
      </c>
      <c r="D2132">
        <v>0.06</v>
      </c>
      <c r="E2132">
        <v>13</v>
      </c>
      <c r="F2132">
        <v>1</v>
      </c>
      <c r="G2132">
        <v>1</v>
      </c>
      <c r="H2132">
        <v>1</v>
      </c>
      <c r="I2132">
        <v>75</v>
      </c>
      <c r="J2132" t="s">
        <v>732</v>
      </c>
      <c r="K2132" t="s">
        <v>732</v>
      </c>
      <c r="L2132" t="s">
        <v>732</v>
      </c>
      <c r="M2132" t="s">
        <v>732</v>
      </c>
      <c r="N2132" t="s">
        <v>732</v>
      </c>
      <c r="O2132" t="s">
        <v>732</v>
      </c>
      <c r="P2132" t="s">
        <v>732</v>
      </c>
      <c r="Q2132" t="s">
        <v>732</v>
      </c>
    </row>
    <row r="2133" spans="1:17" x14ac:dyDescent="0.35">
      <c r="A2133" t="s">
        <v>5407</v>
      </c>
      <c r="B2133" t="s">
        <v>9681</v>
      </c>
      <c r="C2133" t="s">
        <v>9682</v>
      </c>
      <c r="D2133">
        <v>0.06</v>
      </c>
      <c r="E2133">
        <v>7</v>
      </c>
      <c r="F2133">
        <v>1</v>
      </c>
      <c r="G2133">
        <v>1</v>
      </c>
      <c r="H2133">
        <v>1</v>
      </c>
      <c r="I2133">
        <v>147</v>
      </c>
      <c r="J2133" t="s">
        <v>732</v>
      </c>
      <c r="K2133" t="s">
        <v>732</v>
      </c>
      <c r="L2133" t="s">
        <v>732</v>
      </c>
      <c r="M2133" t="s">
        <v>732</v>
      </c>
      <c r="N2133" t="s">
        <v>732</v>
      </c>
      <c r="O2133" t="s">
        <v>732</v>
      </c>
      <c r="P2133" t="s">
        <v>732</v>
      </c>
      <c r="Q2133" t="s">
        <v>732</v>
      </c>
    </row>
    <row r="2134" spans="1:17" x14ac:dyDescent="0.35">
      <c r="A2134" t="s">
        <v>5407</v>
      </c>
      <c r="B2134" t="s">
        <v>9683</v>
      </c>
      <c r="C2134" t="s">
        <v>9684</v>
      </c>
      <c r="D2134">
        <v>6.2E-2</v>
      </c>
      <c r="E2134">
        <v>18</v>
      </c>
      <c r="F2134">
        <v>1</v>
      </c>
      <c r="G2134">
        <v>1</v>
      </c>
      <c r="H2134">
        <v>1</v>
      </c>
      <c r="I2134">
        <v>152</v>
      </c>
      <c r="J2134" t="s">
        <v>732</v>
      </c>
      <c r="K2134" t="s">
        <v>732</v>
      </c>
      <c r="L2134" t="s">
        <v>732</v>
      </c>
      <c r="M2134" t="s">
        <v>732</v>
      </c>
      <c r="N2134" t="s">
        <v>732</v>
      </c>
      <c r="O2134" t="s">
        <v>732</v>
      </c>
      <c r="P2134" t="s">
        <v>732</v>
      </c>
      <c r="Q2134" t="s">
        <v>732</v>
      </c>
    </row>
    <row r="2135" spans="1:17" x14ac:dyDescent="0.35">
      <c r="A2135" t="s">
        <v>5407</v>
      </c>
      <c r="B2135" t="s">
        <v>9685</v>
      </c>
      <c r="C2135" t="s">
        <v>9686</v>
      </c>
      <c r="D2135">
        <v>6.3E-2</v>
      </c>
      <c r="E2135">
        <v>2</v>
      </c>
      <c r="F2135">
        <v>1</v>
      </c>
      <c r="G2135">
        <v>2</v>
      </c>
      <c r="H2135">
        <v>1</v>
      </c>
      <c r="I2135">
        <v>299</v>
      </c>
      <c r="J2135" t="s">
        <v>732</v>
      </c>
      <c r="K2135" t="s">
        <v>732</v>
      </c>
      <c r="L2135" t="s">
        <v>732</v>
      </c>
      <c r="M2135" t="s">
        <v>732</v>
      </c>
      <c r="N2135" t="s">
        <v>732</v>
      </c>
      <c r="O2135" t="s">
        <v>732</v>
      </c>
      <c r="P2135" t="s">
        <v>732</v>
      </c>
      <c r="Q2135" t="s">
        <v>732</v>
      </c>
    </row>
    <row r="2136" spans="1:17" x14ac:dyDescent="0.35">
      <c r="A2136" t="s">
        <v>5407</v>
      </c>
      <c r="B2136" t="s">
        <v>9687</v>
      </c>
      <c r="C2136" t="s">
        <v>9688</v>
      </c>
      <c r="D2136">
        <v>6.3E-2</v>
      </c>
      <c r="E2136">
        <v>14</v>
      </c>
      <c r="F2136">
        <v>1</v>
      </c>
      <c r="G2136">
        <v>2</v>
      </c>
      <c r="H2136">
        <v>1</v>
      </c>
      <c r="I2136">
        <v>77</v>
      </c>
      <c r="J2136">
        <v>37060.694813756403</v>
      </c>
      <c r="K2136">
        <v>42861.046482136699</v>
      </c>
      <c r="L2136">
        <v>44000.484375</v>
      </c>
      <c r="M2136">
        <v>82124.188639238098</v>
      </c>
      <c r="N2136">
        <v>111538.74219046799</v>
      </c>
      <c r="O2136">
        <v>187556.26719734501</v>
      </c>
      <c r="P2136">
        <v>160972.07060372899</v>
      </c>
      <c r="Q2136">
        <v>150059.12106845601</v>
      </c>
    </row>
    <row r="2137" spans="1:17" x14ac:dyDescent="0.35">
      <c r="A2137" t="s">
        <v>5407</v>
      </c>
      <c r="B2137" t="s">
        <v>9689</v>
      </c>
      <c r="C2137" t="s">
        <v>9690</v>
      </c>
      <c r="D2137">
        <v>6.5000000000000002E-2</v>
      </c>
      <c r="E2137">
        <v>3</v>
      </c>
      <c r="F2137">
        <v>1</v>
      </c>
      <c r="G2137">
        <v>1</v>
      </c>
      <c r="H2137">
        <v>1</v>
      </c>
      <c r="I2137">
        <v>471</v>
      </c>
      <c r="J2137" t="s">
        <v>732</v>
      </c>
      <c r="K2137" t="s">
        <v>732</v>
      </c>
      <c r="L2137" t="s">
        <v>732</v>
      </c>
      <c r="M2137" t="s">
        <v>732</v>
      </c>
      <c r="N2137" t="s">
        <v>732</v>
      </c>
      <c r="O2137" t="s">
        <v>732</v>
      </c>
      <c r="P2137" t="s">
        <v>732</v>
      </c>
      <c r="Q2137" t="s">
        <v>732</v>
      </c>
    </row>
    <row r="2138" spans="1:17" x14ac:dyDescent="0.35">
      <c r="A2138" t="s">
        <v>5407</v>
      </c>
      <c r="B2138" t="s">
        <v>9691</v>
      </c>
      <c r="C2138" t="s">
        <v>9692</v>
      </c>
      <c r="D2138">
        <v>6.6000000000000003E-2</v>
      </c>
      <c r="E2138">
        <v>9</v>
      </c>
      <c r="F2138">
        <v>1</v>
      </c>
      <c r="G2138">
        <v>1</v>
      </c>
      <c r="H2138">
        <v>1</v>
      </c>
      <c r="I2138">
        <v>141</v>
      </c>
      <c r="J2138" t="s">
        <v>732</v>
      </c>
      <c r="K2138" t="s">
        <v>732</v>
      </c>
      <c r="L2138" t="s">
        <v>732</v>
      </c>
      <c r="M2138" t="s">
        <v>732</v>
      </c>
      <c r="N2138" t="s">
        <v>732</v>
      </c>
      <c r="O2138" t="s">
        <v>732</v>
      </c>
      <c r="P2138" t="s">
        <v>732</v>
      </c>
      <c r="Q2138" t="s">
        <v>732</v>
      </c>
    </row>
    <row r="2139" spans="1:17" x14ac:dyDescent="0.35">
      <c r="A2139" t="s">
        <v>5407</v>
      </c>
      <c r="B2139" t="s">
        <v>9693</v>
      </c>
      <c r="C2139" t="s">
        <v>9694</v>
      </c>
      <c r="D2139">
        <v>6.6000000000000003E-2</v>
      </c>
      <c r="E2139">
        <v>7</v>
      </c>
      <c r="F2139">
        <v>1</v>
      </c>
      <c r="G2139">
        <v>1</v>
      </c>
      <c r="H2139">
        <v>1</v>
      </c>
      <c r="I2139">
        <v>137</v>
      </c>
      <c r="J2139" t="s">
        <v>732</v>
      </c>
      <c r="K2139" t="s">
        <v>732</v>
      </c>
      <c r="L2139" t="s">
        <v>732</v>
      </c>
      <c r="M2139" t="s">
        <v>732</v>
      </c>
      <c r="N2139" t="s">
        <v>732</v>
      </c>
      <c r="O2139" t="s">
        <v>732</v>
      </c>
      <c r="P2139" t="s">
        <v>732</v>
      </c>
      <c r="Q2139" t="s">
        <v>732</v>
      </c>
    </row>
    <row r="2140" spans="1:17" x14ac:dyDescent="0.35">
      <c r="A2140" t="s">
        <v>5407</v>
      </c>
      <c r="B2140" t="s">
        <v>9695</v>
      </c>
      <c r="C2140" t="s">
        <v>9696</v>
      </c>
      <c r="D2140">
        <v>6.7000000000000004E-2</v>
      </c>
      <c r="E2140">
        <v>2</v>
      </c>
      <c r="F2140">
        <v>1</v>
      </c>
      <c r="G2140">
        <v>1</v>
      </c>
      <c r="H2140">
        <v>1</v>
      </c>
      <c r="I2140">
        <v>500</v>
      </c>
      <c r="J2140" t="s">
        <v>732</v>
      </c>
      <c r="K2140" t="s">
        <v>732</v>
      </c>
      <c r="L2140" t="s">
        <v>732</v>
      </c>
      <c r="M2140" t="s">
        <v>732</v>
      </c>
      <c r="N2140" t="s">
        <v>732</v>
      </c>
      <c r="O2140" t="s">
        <v>732</v>
      </c>
      <c r="P2140" t="s">
        <v>732</v>
      </c>
      <c r="Q2140" t="s">
        <v>732</v>
      </c>
    </row>
    <row r="2141" spans="1:17" x14ac:dyDescent="0.35">
      <c r="A2141" t="s">
        <v>5407</v>
      </c>
      <c r="B2141" t="s">
        <v>9697</v>
      </c>
      <c r="C2141" t="s">
        <v>9698</v>
      </c>
      <c r="D2141">
        <v>6.8000000000000005E-2</v>
      </c>
      <c r="E2141">
        <v>3</v>
      </c>
      <c r="F2141">
        <v>1</v>
      </c>
      <c r="G2141">
        <v>1</v>
      </c>
      <c r="H2141">
        <v>1</v>
      </c>
      <c r="I2141">
        <v>521</v>
      </c>
      <c r="J2141" t="s">
        <v>732</v>
      </c>
      <c r="K2141" t="s">
        <v>732</v>
      </c>
      <c r="L2141" t="s">
        <v>732</v>
      </c>
      <c r="M2141" t="s">
        <v>732</v>
      </c>
      <c r="N2141" t="s">
        <v>732</v>
      </c>
      <c r="O2141" t="s">
        <v>732</v>
      </c>
      <c r="P2141" t="s">
        <v>732</v>
      </c>
      <c r="Q2141" t="s">
        <v>732</v>
      </c>
    </row>
    <row r="2142" spans="1:17" x14ac:dyDescent="0.35">
      <c r="A2142" t="s">
        <v>5407</v>
      </c>
      <c r="B2142" t="s">
        <v>9699</v>
      </c>
      <c r="C2142" t="s">
        <v>9700</v>
      </c>
      <c r="D2142">
        <v>6.8000000000000005E-2</v>
      </c>
      <c r="E2142">
        <v>8</v>
      </c>
      <c r="F2142">
        <v>1</v>
      </c>
      <c r="G2142">
        <v>1</v>
      </c>
      <c r="H2142">
        <v>1</v>
      </c>
      <c r="I2142">
        <v>115</v>
      </c>
      <c r="J2142" t="s">
        <v>732</v>
      </c>
      <c r="K2142" t="s">
        <v>732</v>
      </c>
      <c r="L2142" t="s">
        <v>732</v>
      </c>
      <c r="M2142" t="s">
        <v>732</v>
      </c>
      <c r="N2142" t="s">
        <v>732</v>
      </c>
      <c r="O2142" t="s">
        <v>732</v>
      </c>
      <c r="P2142" t="s">
        <v>732</v>
      </c>
      <c r="Q2142" t="s">
        <v>732</v>
      </c>
    </row>
    <row r="2143" spans="1:17" x14ac:dyDescent="0.35">
      <c r="A2143" t="s">
        <v>5407</v>
      </c>
      <c r="B2143" t="s">
        <v>9701</v>
      </c>
      <c r="C2143" t="s">
        <v>9702</v>
      </c>
      <c r="D2143">
        <v>6.9000000000000006E-2</v>
      </c>
      <c r="E2143">
        <v>2</v>
      </c>
      <c r="F2143">
        <v>1</v>
      </c>
      <c r="G2143">
        <v>1</v>
      </c>
      <c r="H2143">
        <v>1</v>
      </c>
      <c r="I2143">
        <v>415</v>
      </c>
      <c r="J2143" t="s">
        <v>732</v>
      </c>
      <c r="K2143" t="s">
        <v>732</v>
      </c>
      <c r="L2143" t="s">
        <v>732</v>
      </c>
      <c r="M2143" t="s">
        <v>732</v>
      </c>
      <c r="N2143" t="s">
        <v>732</v>
      </c>
      <c r="O2143" t="s">
        <v>732</v>
      </c>
      <c r="P2143" t="s">
        <v>732</v>
      </c>
      <c r="Q2143" t="s">
        <v>732</v>
      </c>
    </row>
    <row r="2144" spans="1:17" x14ac:dyDescent="0.35">
      <c r="A2144" t="s">
        <v>5407</v>
      </c>
      <c r="B2144" t="s">
        <v>9703</v>
      </c>
      <c r="C2144" t="s">
        <v>9704</v>
      </c>
      <c r="D2144">
        <v>7.0000000000000007E-2</v>
      </c>
      <c r="E2144">
        <v>2</v>
      </c>
      <c r="F2144">
        <v>1</v>
      </c>
      <c r="G2144">
        <v>1</v>
      </c>
      <c r="H2144">
        <v>1</v>
      </c>
      <c r="I2144">
        <v>364</v>
      </c>
      <c r="J2144" t="s">
        <v>732</v>
      </c>
      <c r="K2144" t="s">
        <v>732</v>
      </c>
      <c r="L2144" t="s">
        <v>732</v>
      </c>
      <c r="M2144" t="s">
        <v>732</v>
      </c>
      <c r="N2144" t="s">
        <v>732</v>
      </c>
      <c r="O2144" t="s">
        <v>732</v>
      </c>
      <c r="P2144" t="s">
        <v>732</v>
      </c>
      <c r="Q2144" t="s">
        <v>732</v>
      </c>
    </row>
    <row r="2145" spans="1:17" x14ac:dyDescent="0.35">
      <c r="A2145" t="s">
        <v>5407</v>
      </c>
      <c r="B2145" t="s">
        <v>9705</v>
      </c>
      <c r="C2145" t="s">
        <v>9706</v>
      </c>
      <c r="D2145">
        <v>7.0000000000000007E-2</v>
      </c>
      <c r="E2145">
        <v>3</v>
      </c>
      <c r="F2145">
        <v>1</v>
      </c>
      <c r="G2145">
        <v>1</v>
      </c>
      <c r="H2145">
        <v>1</v>
      </c>
      <c r="I2145">
        <v>237</v>
      </c>
      <c r="J2145" t="s">
        <v>732</v>
      </c>
      <c r="K2145" t="s">
        <v>732</v>
      </c>
      <c r="L2145" t="s">
        <v>732</v>
      </c>
      <c r="M2145" t="s">
        <v>732</v>
      </c>
      <c r="N2145" t="s">
        <v>732</v>
      </c>
      <c r="O2145" t="s">
        <v>732</v>
      </c>
      <c r="P2145" t="s">
        <v>732</v>
      </c>
      <c r="Q2145" t="s">
        <v>732</v>
      </c>
    </row>
    <row r="2146" spans="1:17" x14ac:dyDescent="0.35">
      <c r="A2146" t="s">
        <v>5407</v>
      </c>
      <c r="B2146" t="s">
        <v>9707</v>
      </c>
      <c r="C2146" t="s">
        <v>9708</v>
      </c>
      <c r="D2146">
        <v>7.0000000000000007E-2</v>
      </c>
      <c r="E2146">
        <v>3</v>
      </c>
      <c r="F2146">
        <v>1</v>
      </c>
      <c r="G2146">
        <v>1</v>
      </c>
      <c r="H2146">
        <v>1</v>
      </c>
      <c r="I2146">
        <v>348</v>
      </c>
      <c r="J2146" t="s">
        <v>732</v>
      </c>
      <c r="K2146" t="s">
        <v>732</v>
      </c>
      <c r="L2146" t="s">
        <v>732</v>
      </c>
      <c r="M2146" t="s">
        <v>732</v>
      </c>
      <c r="N2146" t="s">
        <v>732</v>
      </c>
      <c r="O2146" t="s">
        <v>732</v>
      </c>
      <c r="P2146" t="s">
        <v>732</v>
      </c>
      <c r="Q2146" t="s">
        <v>732</v>
      </c>
    </row>
    <row r="2147" spans="1:17" x14ac:dyDescent="0.35">
      <c r="A2147" t="s">
        <v>5407</v>
      </c>
      <c r="B2147" t="s">
        <v>9709</v>
      </c>
      <c r="C2147" t="s">
        <v>9710</v>
      </c>
      <c r="D2147">
        <v>7.0000000000000007E-2</v>
      </c>
      <c r="E2147">
        <v>5</v>
      </c>
      <c r="F2147">
        <v>1</v>
      </c>
      <c r="G2147">
        <v>1</v>
      </c>
      <c r="H2147">
        <v>1</v>
      </c>
      <c r="I2147">
        <v>175</v>
      </c>
      <c r="J2147">
        <v>68314.892616309895</v>
      </c>
      <c r="K2147" t="s">
        <v>732</v>
      </c>
      <c r="L2147">
        <v>40473.046875</v>
      </c>
      <c r="M2147">
        <v>47504.802798431701</v>
      </c>
      <c r="N2147" t="s">
        <v>732</v>
      </c>
      <c r="O2147" t="s">
        <v>732</v>
      </c>
      <c r="P2147" t="s">
        <v>732</v>
      </c>
      <c r="Q2147" t="s">
        <v>732</v>
      </c>
    </row>
    <row r="2148" spans="1:17" x14ac:dyDescent="0.35">
      <c r="A2148" t="s">
        <v>5407</v>
      </c>
      <c r="B2148" t="s">
        <v>9711</v>
      </c>
      <c r="C2148" t="s">
        <v>9712</v>
      </c>
      <c r="D2148">
        <v>7.1999999999999995E-2</v>
      </c>
      <c r="E2148">
        <v>5</v>
      </c>
      <c r="F2148">
        <v>1</v>
      </c>
      <c r="G2148">
        <v>1</v>
      </c>
      <c r="H2148">
        <v>1</v>
      </c>
      <c r="I2148">
        <v>442</v>
      </c>
      <c r="J2148" t="s">
        <v>732</v>
      </c>
      <c r="K2148" t="s">
        <v>732</v>
      </c>
      <c r="L2148" t="s">
        <v>732</v>
      </c>
      <c r="M2148" t="s">
        <v>732</v>
      </c>
      <c r="N2148" t="s">
        <v>732</v>
      </c>
      <c r="O2148" t="s">
        <v>732</v>
      </c>
      <c r="P2148" t="s">
        <v>732</v>
      </c>
      <c r="Q2148" t="s">
        <v>732</v>
      </c>
    </row>
    <row r="2149" spans="1:17" x14ac:dyDescent="0.35">
      <c r="A2149" t="s">
        <v>5407</v>
      </c>
      <c r="B2149" t="s">
        <v>9713</v>
      </c>
      <c r="C2149" t="s">
        <v>9714</v>
      </c>
      <c r="D2149">
        <v>7.1999999999999995E-2</v>
      </c>
      <c r="E2149">
        <v>4</v>
      </c>
      <c r="F2149">
        <v>1</v>
      </c>
      <c r="G2149">
        <v>1</v>
      </c>
      <c r="H2149">
        <v>1</v>
      </c>
      <c r="I2149">
        <v>306</v>
      </c>
      <c r="J2149" t="s">
        <v>732</v>
      </c>
      <c r="K2149" t="s">
        <v>732</v>
      </c>
      <c r="L2149">
        <v>10431.88671875</v>
      </c>
      <c r="M2149" t="s">
        <v>732</v>
      </c>
      <c r="N2149">
        <v>136831.242770696</v>
      </c>
      <c r="O2149">
        <v>139916.41773989401</v>
      </c>
      <c r="P2149">
        <v>91263.847161731101</v>
      </c>
      <c r="Q2149">
        <v>62728.735829837198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8B0002-5E5E-422E-8C48-BC0ACCC323C1}">
  <dimension ref="A1:Q2675"/>
  <sheetViews>
    <sheetView zoomScaleNormal="100" workbookViewId="0">
      <selection activeCell="J10" sqref="J10"/>
    </sheetView>
  </sheetViews>
  <sheetFormatPr defaultColWidth="8.90625" defaultRowHeight="14.5" x14ac:dyDescent="0.35"/>
  <sheetData>
    <row r="1" spans="1:17" x14ac:dyDescent="0.35">
      <c r="A1" s="2" t="s">
        <v>25903</v>
      </c>
    </row>
    <row r="2" spans="1:17" x14ac:dyDescent="0.35">
      <c r="A2" s="13" t="s">
        <v>25874</v>
      </c>
    </row>
    <row r="3" spans="1:17" x14ac:dyDescent="0.35">
      <c r="A3" s="52" t="s">
        <v>141</v>
      </c>
      <c r="B3" s="52" t="s">
        <v>138</v>
      </c>
      <c r="C3" s="52" t="s">
        <v>575</v>
      </c>
      <c r="D3" s="52" t="s">
        <v>576</v>
      </c>
      <c r="E3" s="52" t="s">
        <v>577</v>
      </c>
      <c r="F3" s="52" t="s">
        <v>578</v>
      </c>
      <c r="G3" s="52" t="s">
        <v>579</v>
      </c>
      <c r="H3" s="52" t="s">
        <v>580</v>
      </c>
      <c r="I3" s="52" t="s">
        <v>581</v>
      </c>
      <c r="J3" s="52" t="s">
        <v>9715</v>
      </c>
      <c r="K3" s="52" t="s">
        <v>9716</v>
      </c>
      <c r="L3" s="52" t="s">
        <v>9717</v>
      </c>
      <c r="M3" s="52" t="s">
        <v>9718</v>
      </c>
      <c r="N3" s="52" t="s">
        <v>9719</v>
      </c>
      <c r="O3" s="52" t="s">
        <v>9720</v>
      </c>
      <c r="P3" s="52" t="s">
        <v>9721</v>
      </c>
      <c r="Q3" s="52" t="s">
        <v>9722</v>
      </c>
    </row>
    <row r="4" spans="1:17" x14ac:dyDescent="0.35">
      <c r="A4" t="s">
        <v>154</v>
      </c>
      <c r="B4" t="s">
        <v>9723</v>
      </c>
      <c r="C4" t="s">
        <v>9724</v>
      </c>
      <c r="D4">
        <v>0</v>
      </c>
      <c r="E4">
        <v>72</v>
      </c>
      <c r="F4">
        <v>115</v>
      </c>
      <c r="G4">
        <v>2172</v>
      </c>
      <c r="H4">
        <v>115</v>
      </c>
      <c r="I4">
        <v>2265</v>
      </c>
      <c r="J4">
        <v>138500633.30000001</v>
      </c>
      <c r="K4">
        <v>113799519.8</v>
      </c>
      <c r="L4">
        <v>85542495.969999999</v>
      </c>
      <c r="M4">
        <v>92981231.379999995</v>
      </c>
      <c r="N4">
        <v>104815817.8</v>
      </c>
      <c r="O4">
        <v>123919877.40000001</v>
      </c>
      <c r="P4">
        <v>103223282.2</v>
      </c>
      <c r="Q4">
        <v>113934057.3</v>
      </c>
    </row>
    <row r="5" spans="1:17" x14ac:dyDescent="0.35">
      <c r="A5" t="s">
        <v>154</v>
      </c>
      <c r="B5" t="s">
        <v>9725</v>
      </c>
      <c r="C5" t="s">
        <v>9726</v>
      </c>
      <c r="D5">
        <v>0</v>
      </c>
      <c r="E5">
        <v>46</v>
      </c>
      <c r="F5">
        <v>130</v>
      </c>
      <c r="G5">
        <v>1356</v>
      </c>
      <c r="H5">
        <v>130</v>
      </c>
      <c r="I5">
        <v>3533</v>
      </c>
      <c r="J5">
        <v>96309370.200000003</v>
      </c>
      <c r="K5">
        <v>82257823.859999999</v>
      </c>
      <c r="L5">
        <v>73574957.709999993</v>
      </c>
      <c r="M5">
        <v>73019660.290000007</v>
      </c>
      <c r="N5">
        <v>12552112.93</v>
      </c>
      <c r="O5">
        <v>16272970.560000001</v>
      </c>
      <c r="P5">
        <v>13602862.58</v>
      </c>
      <c r="Q5">
        <v>14944469.52</v>
      </c>
    </row>
    <row r="6" spans="1:17" x14ac:dyDescent="0.35">
      <c r="A6" t="s">
        <v>154</v>
      </c>
      <c r="B6" t="s">
        <v>9727</v>
      </c>
      <c r="C6" t="s">
        <v>9728</v>
      </c>
      <c r="D6">
        <v>0</v>
      </c>
      <c r="E6">
        <v>55</v>
      </c>
      <c r="F6">
        <v>75</v>
      </c>
      <c r="G6">
        <v>1765</v>
      </c>
      <c r="H6">
        <v>75</v>
      </c>
      <c r="I6">
        <v>1376</v>
      </c>
      <c r="J6">
        <v>234121156.40000001</v>
      </c>
      <c r="K6">
        <v>276501022.19999999</v>
      </c>
      <c r="L6">
        <v>155771405.69999999</v>
      </c>
      <c r="M6">
        <v>221096875.09999999</v>
      </c>
      <c r="N6">
        <v>87734081.590000004</v>
      </c>
      <c r="O6">
        <v>90623903.640000001</v>
      </c>
      <c r="P6">
        <v>87799178.379999995</v>
      </c>
      <c r="Q6">
        <v>99252711.420000002</v>
      </c>
    </row>
    <row r="7" spans="1:17" x14ac:dyDescent="0.35">
      <c r="A7" t="s">
        <v>154</v>
      </c>
      <c r="B7" t="s">
        <v>9729</v>
      </c>
      <c r="C7" t="s">
        <v>9730</v>
      </c>
      <c r="D7">
        <v>0</v>
      </c>
      <c r="E7">
        <v>55</v>
      </c>
      <c r="F7">
        <v>73</v>
      </c>
      <c r="G7">
        <v>1631</v>
      </c>
      <c r="H7">
        <v>73</v>
      </c>
      <c r="I7">
        <v>1396</v>
      </c>
      <c r="J7">
        <v>246869071.80000001</v>
      </c>
      <c r="K7">
        <v>272035087.60000002</v>
      </c>
      <c r="L7">
        <v>164267213.19999999</v>
      </c>
      <c r="M7">
        <v>240236658.69999999</v>
      </c>
      <c r="N7">
        <v>93530247.609999999</v>
      </c>
      <c r="O7">
        <v>93024131.680000007</v>
      </c>
      <c r="P7">
        <v>96844469</v>
      </c>
      <c r="Q7">
        <v>99229844.469999999</v>
      </c>
    </row>
    <row r="8" spans="1:17" x14ac:dyDescent="0.35">
      <c r="A8" t="s">
        <v>154</v>
      </c>
      <c r="B8" t="s">
        <v>9731</v>
      </c>
      <c r="C8" t="s">
        <v>9732</v>
      </c>
      <c r="D8">
        <v>0</v>
      </c>
      <c r="E8">
        <v>51</v>
      </c>
      <c r="F8">
        <v>68</v>
      </c>
      <c r="G8">
        <v>1145</v>
      </c>
      <c r="H8">
        <v>68</v>
      </c>
      <c r="I8">
        <v>1568</v>
      </c>
      <c r="J8">
        <v>186586667.40000001</v>
      </c>
      <c r="K8">
        <v>209577750.59999999</v>
      </c>
      <c r="L8">
        <v>137913160.69999999</v>
      </c>
      <c r="M8">
        <v>183648472.30000001</v>
      </c>
      <c r="N8">
        <v>12726161.68</v>
      </c>
      <c r="O8">
        <v>9590925.5539999995</v>
      </c>
      <c r="P8">
        <v>13781210.43</v>
      </c>
      <c r="Q8">
        <v>15764753.83</v>
      </c>
    </row>
    <row r="9" spans="1:17" x14ac:dyDescent="0.35">
      <c r="A9" t="s">
        <v>154</v>
      </c>
      <c r="B9" t="s">
        <v>567</v>
      </c>
      <c r="C9" t="s">
        <v>9733</v>
      </c>
      <c r="D9">
        <v>0</v>
      </c>
      <c r="E9">
        <v>81</v>
      </c>
      <c r="F9">
        <v>30</v>
      </c>
      <c r="G9">
        <v>1749</v>
      </c>
      <c r="H9">
        <v>30</v>
      </c>
      <c r="I9">
        <v>483</v>
      </c>
      <c r="J9">
        <v>690965611.79999995</v>
      </c>
      <c r="K9">
        <v>796683482.29999995</v>
      </c>
      <c r="L9">
        <v>350960128.60000002</v>
      </c>
      <c r="M9">
        <v>766913020.39999998</v>
      </c>
      <c r="N9">
        <v>231384398.59999999</v>
      </c>
      <c r="O9">
        <v>228615641.19999999</v>
      </c>
      <c r="P9">
        <v>262658500.80000001</v>
      </c>
      <c r="Q9">
        <v>256395887.09999999</v>
      </c>
    </row>
    <row r="10" spans="1:17" x14ac:dyDescent="0.35">
      <c r="A10" t="s">
        <v>154</v>
      </c>
      <c r="B10" t="s">
        <v>9734</v>
      </c>
      <c r="C10" t="s">
        <v>9735</v>
      </c>
      <c r="D10">
        <v>0</v>
      </c>
      <c r="E10">
        <v>57</v>
      </c>
      <c r="F10">
        <v>84</v>
      </c>
      <c r="G10">
        <v>1388</v>
      </c>
      <c r="H10">
        <v>84</v>
      </c>
      <c r="I10">
        <v>1743</v>
      </c>
      <c r="J10">
        <v>81372036.420000002</v>
      </c>
      <c r="K10">
        <v>67364832.510000005</v>
      </c>
      <c r="L10">
        <v>44401598.079999998</v>
      </c>
      <c r="M10">
        <v>62411935.109999999</v>
      </c>
      <c r="N10">
        <v>80485322.019999996</v>
      </c>
      <c r="O10">
        <v>90883552.909999996</v>
      </c>
      <c r="P10">
        <v>73089447.040000007</v>
      </c>
      <c r="Q10">
        <v>81187848.049999997</v>
      </c>
    </row>
    <row r="11" spans="1:17" x14ac:dyDescent="0.35">
      <c r="A11" t="s">
        <v>154</v>
      </c>
      <c r="B11" t="s">
        <v>9736</v>
      </c>
      <c r="C11" t="s">
        <v>9737</v>
      </c>
      <c r="D11">
        <v>0</v>
      </c>
      <c r="E11">
        <v>71</v>
      </c>
      <c r="F11">
        <v>60</v>
      </c>
      <c r="G11">
        <v>1399</v>
      </c>
      <c r="H11">
        <v>60</v>
      </c>
      <c r="I11">
        <v>866</v>
      </c>
      <c r="J11">
        <v>132897263.09999999</v>
      </c>
      <c r="K11">
        <v>139437757.80000001</v>
      </c>
      <c r="L11">
        <v>106646090.90000001</v>
      </c>
      <c r="M11">
        <v>132358536.90000001</v>
      </c>
      <c r="N11">
        <v>76378184</v>
      </c>
      <c r="O11">
        <v>78530515.150000006</v>
      </c>
      <c r="P11">
        <v>80110500.719999999</v>
      </c>
      <c r="Q11">
        <v>78914441.409999996</v>
      </c>
    </row>
    <row r="12" spans="1:17" x14ac:dyDescent="0.35">
      <c r="A12" t="s">
        <v>154</v>
      </c>
      <c r="B12" t="s">
        <v>9738</v>
      </c>
      <c r="C12" t="s">
        <v>9739</v>
      </c>
      <c r="D12">
        <v>0</v>
      </c>
      <c r="E12">
        <v>62</v>
      </c>
      <c r="F12">
        <v>46</v>
      </c>
      <c r="G12">
        <v>1557</v>
      </c>
      <c r="H12">
        <v>46</v>
      </c>
      <c r="I12">
        <v>909</v>
      </c>
      <c r="J12">
        <v>391112349.19999999</v>
      </c>
      <c r="K12">
        <v>428478328.10000002</v>
      </c>
      <c r="L12">
        <v>288917767.69999999</v>
      </c>
      <c r="M12">
        <v>393013314.80000001</v>
      </c>
      <c r="N12">
        <v>129930544.2</v>
      </c>
      <c r="O12">
        <v>135811287</v>
      </c>
      <c r="P12">
        <v>130988586.09999999</v>
      </c>
      <c r="Q12">
        <v>138286460.80000001</v>
      </c>
    </row>
    <row r="13" spans="1:17" x14ac:dyDescent="0.35">
      <c r="A13" t="s">
        <v>154</v>
      </c>
      <c r="B13" t="s">
        <v>467</v>
      </c>
      <c r="C13" t="s">
        <v>9740</v>
      </c>
      <c r="D13">
        <v>0</v>
      </c>
      <c r="E13">
        <v>67</v>
      </c>
      <c r="F13">
        <v>38</v>
      </c>
      <c r="G13">
        <v>2421</v>
      </c>
      <c r="H13">
        <v>38</v>
      </c>
      <c r="I13">
        <v>634</v>
      </c>
      <c r="J13">
        <v>376527843.80000001</v>
      </c>
      <c r="K13">
        <v>563042609</v>
      </c>
      <c r="L13">
        <v>43633202.719999999</v>
      </c>
      <c r="M13">
        <v>559685095</v>
      </c>
      <c r="N13">
        <v>1237334906</v>
      </c>
      <c r="O13">
        <v>1433799062</v>
      </c>
      <c r="P13">
        <v>914284791.60000002</v>
      </c>
      <c r="Q13">
        <v>1231781759</v>
      </c>
    </row>
    <row r="14" spans="1:17" x14ac:dyDescent="0.35">
      <c r="A14" t="s">
        <v>154</v>
      </c>
      <c r="B14" t="s">
        <v>506</v>
      </c>
      <c r="C14" t="s">
        <v>9741</v>
      </c>
      <c r="D14">
        <v>0</v>
      </c>
      <c r="E14">
        <v>71</v>
      </c>
      <c r="F14">
        <v>67</v>
      </c>
      <c r="G14">
        <v>952</v>
      </c>
      <c r="H14">
        <v>67</v>
      </c>
      <c r="I14">
        <v>936</v>
      </c>
      <c r="J14">
        <v>134719798.09999999</v>
      </c>
      <c r="K14">
        <v>137505071.40000001</v>
      </c>
      <c r="L14">
        <v>77973154.180000007</v>
      </c>
      <c r="M14">
        <v>120368660.8</v>
      </c>
      <c r="N14">
        <v>15656655.23</v>
      </c>
      <c r="O14">
        <v>16984254.629999999</v>
      </c>
      <c r="P14">
        <v>14827753.779999999</v>
      </c>
      <c r="Q14">
        <v>22874129.079999998</v>
      </c>
    </row>
    <row r="15" spans="1:17" x14ac:dyDescent="0.35">
      <c r="A15" t="s">
        <v>154</v>
      </c>
      <c r="B15" t="s">
        <v>9742</v>
      </c>
      <c r="C15" t="s">
        <v>9743</v>
      </c>
      <c r="D15">
        <v>0</v>
      </c>
      <c r="E15">
        <v>62</v>
      </c>
      <c r="F15">
        <v>62</v>
      </c>
      <c r="G15">
        <v>1053</v>
      </c>
      <c r="H15">
        <v>62</v>
      </c>
      <c r="I15">
        <v>1147</v>
      </c>
      <c r="J15">
        <v>69913980.180000007</v>
      </c>
      <c r="K15">
        <v>61885293.32</v>
      </c>
      <c r="L15">
        <v>47027721.869999997</v>
      </c>
      <c r="M15">
        <v>52461683.420000002</v>
      </c>
      <c r="N15">
        <v>64949704.829999998</v>
      </c>
      <c r="O15">
        <v>64699806.719999999</v>
      </c>
      <c r="P15">
        <v>71913339.760000005</v>
      </c>
      <c r="Q15">
        <v>66793924.229999997</v>
      </c>
    </row>
    <row r="16" spans="1:17" x14ac:dyDescent="0.35">
      <c r="A16" t="s">
        <v>154</v>
      </c>
      <c r="B16" t="s">
        <v>9744</v>
      </c>
      <c r="C16" t="s">
        <v>9745</v>
      </c>
      <c r="D16">
        <v>0</v>
      </c>
      <c r="E16">
        <v>66</v>
      </c>
      <c r="F16">
        <v>36</v>
      </c>
      <c r="G16">
        <v>2376</v>
      </c>
      <c r="H16">
        <v>36</v>
      </c>
      <c r="I16">
        <v>547</v>
      </c>
      <c r="J16">
        <v>842666124.29999995</v>
      </c>
      <c r="K16">
        <v>994625740.10000002</v>
      </c>
      <c r="L16">
        <v>693427617.89999998</v>
      </c>
      <c r="M16">
        <v>1304704880</v>
      </c>
      <c r="N16">
        <v>422975597.5</v>
      </c>
      <c r="O16">
        <v>559972285.89999998</v>
      </c>
      <c r="P16">
        <v>384586184.80000001</v>
      </c>
      <c r="Q16">
        <v>487795784.69999999</v>
      </c>
    </row>
    <row r="17" spans="1:17" x14ac:dyDescent="0.35">
      <c r="A17" t="s">
        <v>154</v>
      </c>
      <c r="B17" t="s">
        <v>9746</v>
      </c>
      <c r="C17" t="s">
        <v>9747</v>
      </c>
      <c r="D17">
        <v>0</v>
      </c>
      <c r="E17">
        <v>63</v>
      </c>
      <c r="F17">
        <v>52</v>
      </c>
      <c r="G17">
        <v>962</v>
      </c>
      <c r="H17">
        <v>52</v>
      </c>
      <c r="I17">
        <v>941</v>
      </c>
      <c r="J17">
        <v>118651684</v>
      </c>
      <c r="K17">
        <v>133164497.90000001</v>
      </c>
      <c r="L17">
        <v>70337660.25</v>
      </c>
      <c r="M17">
        <v>123576298.8</v>
      </c>
      <c r="N17">
        <v>38770724.450000003</v>
      </c>
      <c r="O17">
        <v>36234069</v>
      </c>
      <c r="P17">
        <v>47539890.530000001</v>
      </c>
      <c r="Q17">
        <v>42518707.609999999</v>
      </c>
    </row>
    <row r="18" spans="1:17" x14ac:dyDescent="0.35">
      <c r="A18" t="s">
        <v>154</v>
      </c>
      <c r="B18" t="s">
        <v>9748</v>
      </c>
      <c r="C18" t="s">
        <v>9749</v>
      </c>
      <c r="D18">
        <v>0</v>
      </c>
      <c r="E18">
        <v>68</v>
      </c>
      <c r="F18">
        <v>41</v>
      </c>
      <c r="G18">
        <v>1529</v>
      </c>
      <c r="H18">
        <v>41</v>
      </c>
      <c r="I18">
        <v>637</v>
      </c>
      <c r="J18">
        <v>306801086.5</v>
      </c>
      <c r="K18">
        <v>373763451.39999998</v>
      </c>
      <c r="L18">
        <v>278534801.80000001</v>
      </c>
      <c r="M18">
        <v>381409091.5</v>
      </c>
      <c r="N18">
        <v>217766828.69999999</v>
      </c>
      <c r="O18">
        <v>242957860.09999999</v>
      </c>
      <c r="P18">
        <v>247108057.69999999</v>
      </c>
      <c r="Q18">
        <v>233342284.30000001</v>
      </c>
    </row>
    <row r="19" spans="1:17" x14ac:dyDescent="0.35">
      <c r="A19" t="s">
        <v>154</v>
      </c>
      <c r="B19" t="s">
        <v>9750</v>
      </c>
      <c r="C19" t="s">
        <v>9751</v>
      </c>
      <c r="D19">
        <v>0</v>
      </c>
      <c r="E19">
        <v>73</v>
      </c>
      <c r="F19">
        <v>38</v>
      </c>
      <c r="G19">
        <v>909</v>
      </c>
      <c r="H19">
        <v>38</v>
      </c>
      <c r="I19">
        <v>691</v>
      </c>
      <c r="J19">
        <v>141225873.40000001</v>
      </c>
      <c r="K19">
        <v>157955856.90000001</v>
      </c>
      <c r="L19">
        <v>111570906.90000001</v>
      </c>
      <c r="M19">
        <v>154631999.90000001</v>
      </c>
      <c r="N19">
        <v>49729768.479999997</v>
      </c>
      <c r="O19">
        <v>40654897.600000001</v>
      </c>
      <c r="P19">
        <v>59537439.630000003</v>
      </c>
      <c r="Q19">
        <v>59936686.479999997</v>
      </c>
    </row>
    <row r="20" spans="1:17" x14ac:dyDescent="0.35">
      <c r="A20" t="s">
        <v>154</v>
      </c>
      <c r="B20" t="s">
        <v>505</v>
      </c>
      <c r="C20" t="s">
        <v>9752</v>
      </c>
      <c r="D20">
        <v>0</v>
      </c>
      <c r="E20">
        <v>60</v>
      </c>
      <c r="F20">
        <v>48</v>
      </c>
      <c r="G20">
        <v>1229</v>
      </c>
      <c r="H20">
        <v>48</v>
      </c>
      <c r="I20">
        <v>924</v>
      </c>
      <c r="J20">
        <v>147797094.5</v>
      </c>
      <c r="K20">
        <v>138856764.09999999</v>
      </c>
      <c r="L20">
        <v>91692732.629999995</v>
      </c>
      <c r="M20">
        <v>122922212.09999999</v>
      </c>
      <c r="N20">
        <v>104678395.5</v>
      </c>
      <c r="O20">
        <v>97248639.010000005</v>
      </c>
      <c r="P20">
        <v>117309072.40000001</v>
      </c>
      <c r="Q20">
        <v>106071671.90000001</v>
      </c>
    </row>
    <row r="21" spans="1:17" x14ac:dyDescent="0.35">
      <c r="A21" t="s">
        <v>154</v>
      </c>
      <c r="B21" t="s">
        <v>9753</v>
      </c>
      <c r="C21" t="s">
        <v>9754</v>
      </c>
      <c r="D21">
        <v>0</v>
      </c>
      <c r="E21">
        <v>60</v>
      </c>
      <c r="F21">
        <v>37</v>
      </c>
      <c r="G21">
        <v>1311</v>
      </c>
      <c r="H21">
        <v>37</v>
      </c>
      <c r="I21">
        <v>642</v>
      </c>
      <c r="J21">
        <v>202728260.19999999</v>
      </c>
      <c r="K21">
        <v>223743452</v>
      </c>
      <c r="L21">
        <v>186748532.69999999</v>
      </c>
      <c r="M21">
        <v>177014110.40000001</v>
      </c>
      <c r="N21">
        <v>202125997.19999999</v>
      </c>
      <c r="O21">
        <v>221929484.30000001</v>
      </c>
      <c r="P21">
        <v>197375015.09999999</v>
      </c>
      <c r="Q21">
        <v>242242347.19999999</v>
      </c>
    </row>
    <row r="22" spans="1:17" x14ac:dyDescent="0.35">
      <c r="A22" t="s">
        <v>154</v>
      </c>
      <c r="B22" t="s">
        <v>9755</v>
      </c>
      <c r="C22" t="s">
        <v>9756</v>
      </c>
      <c r="D22">
        <v>0</v>
      </c>
      <c r="E22">
        <v>43</v>
      </c>
      <c r="F22">
        <v>40</v>
      </c>
      <c r="G22">
        <v>817</v>
      </c>
      <c r="H22">
        <v>40</v>
      </c>
      <c r="I22">
        <v>1073</v>
      </c>
      <c r="J22">
        <v>135980962.80000001</v>
      </c>
      <c r="K22">
        <v>165010265.09999999</v>
      </c>
      <c r="L22">
        <v>62822830.020000003</v>
      </c>
      <c r="M22">
        <v>147681155.30000001</v>
      </c>
      <c r="N22">
        <v>19288073.149999999</v>
      </c>
      <c r="O22">
        <v>23199042.449999999</v>
      </c>
      <c r="P22">
        <v>16137510.07</v>
      </c>
      <c r="Q22">
        <v>21652873.739999998</v>
      </c>
    </row>
    <row r="23" spans="1:17" x14ac:dyDescent="0.35">
      <c r="A23" t="s">
        <v>154</v>
      </c>
      <c r="B23" t="s">
        <v>9757</v>
      </c>
      <c r="C23" t="s">
        <v>9758</v>
      </c>
      <c r="D23">
        <v>0</v>
      </c>
      <c r="E23">
        <v>75</v>
      </c>
      <c r="F23">
        <v>41</v>
      </c>
      <c r="G23">
        <v>765</v>
      </c>
      <c r="H23">
        <v>41</v>
      </c>
      <c r="I23">
        <v>643</v>
      </c>
      <c r="J23">
        <v>79422334.75</v>
      </c>
      <c r="K23">
        <v>92167910.200000003</v>
      </c>
      <c r="L23">
        <v>50008850.039999999</v>
      </c>
      <c r="M23">
        <v>81707562.590000004</v>
      </c>
      <c r="N23">
        <v>44212996.18</v>
      </c>
      <c r="O23">
        <v>43913797.450000003</v>
      </c>
      <c r="P23">
        <v>61240154.189999998</v>
      </c>
      <c r="Q23">
        <v>48360831.049999997</v>
      </c>
    </row>
    <row r="24" spans="1:17" x14ac:dyDescent="0.35">
      <c r="A24" t="s">
        <v>154</v>
      </c>
      <c r="B24" t="s">
        <v>9759</v>
      </c>
      <c r="C24" t="s">
        <v>9760</v>
      </c>
      <c r="D24">
        <v>0</v>
      </c>
      <c r="E24">
        <v>55</v>
      </c>
      <c r="F24">
        <v>53</v>
      </c>
      <c r="G24">
        <v>863</v>
      </c>
      <c r="H24">
        <v>53</v>
      </c>
      <c r="I24">
        <v>1107</v>
      </c>
      <c r="J24">
        <v>75081760.900000006</v>
      </c>
      <c r="K24">
        <v>101811741.09999999</v>
      </c>
      <c r="L24">
        <v>63682916.780000001</v>
      </c>
      <c r="M24">
        <v>89413843.670000002</v>
      </c>
      <c r="N24">
        <v>10336402.859999999</v>
      </c>
      <c r="O24">
        <v>12704279.35</v>
      </c>
      <c r="P24">
        <v>11103249.73</v>
      </c>
      <c r="Q24">
        <v>13846640.75</v>
      </c>
    </row>
    <row r="25" spans="1:17" x14ac:dyDescent="0.35">
      <c r="A25" t="s">
        <v>154</v>
      </c>
      <c r="B25" t="s">
        <v>9761</v>
      </c>
      <c r="C25" t="s">
        <v>9762</v>
      </c>
      <c r="D25">
        <v>0</v>
      </c>
      <c r="E25">
        <v>58</v>
      </c>
      <c r="F25">
        <v>56</v>
      </c>
      <c r="G25">
        <v>877</v>
      </c>
      <c r="H25">
        <v>56</v>
      </c>
      <c r="I25">
        <v>1122</v>
      </c>
      <c r="J25">
        <v>82362703.019999996</v>
      </c>
      <c r="K25">
        <v>85197880.420000002</v>
      </c>
      <c r="L25">
        <v>65379651.600000001</v>
      </c>
      <c r="M25">
        <v>70947098.579999998</v>
      </c>
      <c r="N25">
        <v>22880719.550000001</v>
      </c>
      <c r="O25">
        <v>28510469.02</v>
      </c>
      <c r="P25">
        <v>14470810.300000001</v>
      </c>
      <c r="Q25">
        <v>22918334.809999999</v>
      </c>
    </row>
    <row r="26" spans="1:17" x14ac:dyDescent="0.35">
      <c r="A26" t="s">
        <v>154</v>
      </c>
      <c r="B26" t="s">
        <v>469</v>
      </c>
      <c r="C26" t="s">
        <v>9763</v>
      </c>
      <c r="D26">
        <v>0</v>
      </c>
      <c r="E26">
        <v>60</v>
      </c>
      <c r="F26">
        <v>30</v>
      </c>
      <c r="G26">
        <v>1698</v>
      </c>
      <c r="H26">
        <v>30</v>
      </c>
      <c r="I26">
        <v>597</v>
      </c>
      <c r="J26">
        <v>1228804008</v>
      </c>
      <c r="K26">
        <v>1021923951</v>
      </c>
      <c r="L26">
        <v>1679235682</v>
      </c>
      <c r="M26">
        <v>915507725</v>
      </c>
      <c r="N26">
        <v>61544864.600000001</v>
      </c>
      <c r="O26">
        <v>59218301.729999997</v>
      </c>
      <c r="P26">
        <v>71624122.310000002</v>
      </c>
      <c r="Q26">
        <v>62859838.979999997</v>
      </c>
    </row>
    <row r="27" spans="1:17" x14ac:dyDescent="0.35">
      <c r="A27" t="s">
        <v>154</v>
      </c>
      <c r="B27" t="s">
        <v>9764</v>
      </c>
      <c r="C27" t="s">
        <v>9765</v>
      </c>
      <c r="D27">
        <v>0</v>
      </c>
      <c r="E27">
        <v>67</v>
      </c>
      <c r="F27">
        <v>40</v>
      </c>
      <c r="G27">
        <v>1252</v>
      </c>
      <c r="H27">
        <v>40</v>
      </c>
      <c r="I27">
        <v>715</v>
      </c>
      <c r="J27">
        <v>251050134.19999999</v>
      </c>
      <c r="K27">
        <v>307156788.80000001</v>
      </c>
      <c r="L27">
        <v>172719564.09999999</v>
      </c>
      <c r="M27">
        <v>299667688.60000002</v>
      </c>
      <c r="N27">
        <v>55826156.960000001</v>
      </c>
      <c r="O27">
        <v>54796053.960000001</v>
      </c>
      <c r="P27">
        <v>79224658.849999994</v>
      </c>
      <c r="Q27">
        <v>75751167.790000007</v>
      </c>
    </row>
    <row r="28" spans="1:17" x14ac:dyDescent="0.35">
      <c r="A28" t="s">
        <v>154</v>
      </c>
      <c r="B28" t="s">
        <v>9766</v>
      </c>
      <c r="C28" t="s">
        <v>9767</v>
      </c>
      <c r="D28">
        <v>0</v>
      </c>
      <c r="E28">
        <v>65</v>
      </c>
      <c r="F28">
        <v>35</v>
      </c>
      <c r="G28">
        <v>667</v>
      </c>
      <c r="H28">
        <v>35</v>
      </c>
      <c r="I28">
        <v>716</v>
      </c>
      <c r="J28">
        <v>56503869.850000001</v>
      </c>
      <c r="K28">
        <v>59371733.329999998</v>
      </c>
      <c r="L28">
        <v>49531168.969999999</v>
      </c>
      <c r="M28">
        <v>58937675.539999999</v>
      </c>
      <c r="N28">
        <v>20401177.07</v>
      </c>
      <c r="O28">
        <v>20281138.68</v>
      </c>
      <c r="P28">
        <v>22701621.91</v>
      </c>
      <c r="Q28">
        <v>21137122.969999999</v>
      </c>
    </row>
    <row r="29" spans="1:17" x14ac:dyDescent="0.35">
      <c r="A29" t="s">
        <v>154</v>
      </c>
      <c r="B29" t="s">
        <v>514</v>
      </c>
      <c r="C29" t="s">
        <v>9768</v>
      </c>
      <c r="D29">
        <v>0</v>
      </c>
      <c r="E29">
        <v>80</v>
      </c>
      <c r="F29">
        <v>23</v>
      </c>
      <c r="G29">
        <v>1501</v>
      </c>
      <c r="H29">
        <v>23</v>
      </c>
      <c r="I29">
        <v>325</v>
      </c>
      <c r="J29">
        <v>541784594.39999998</v>
      </c>
      <c r="K29">
        <v>569097568.5</v>
      </c>
      <c r="L29">
        <v>293643930.19999999</v>
      </c>
      <c r="M29">
        <v>558361458.70000005</v>
      </c>
      <c r="N29">
        <v>222681392.80000001</v>
      </c>
      <c r="O29">
        <v>213681021</v>
      </c>
      <c r="P29">
        <v>235770796.80000001</v>
      </c>
      <c r="Q29">
        <v>227040939</v>
      </c>
    </row>
    <row r="30" spans="1:17" x14ac:dyDescent="0.35">
      <c r="A30" t="s">
        <v>154</v>
      </c>
      <c r="B30" t="s">
        <v>9769</v>
      </c>
      <c r="C30" t="s">
        <v>9770</v>
      </c>
      <c r="D30">
        <v>0</v>
      </c>
      <c r="E30">
        <v>57</v>
      </c>
      <c r="F30">
        <v>33</v>
      </c>
      <c r="G30">
        <v>1282</v>
      </c>
      <c r="H30">
        <v>33</v>
      </c>
      <c r="I30">
        <v>741</v>
      </c>
      <c r="J30">
        <v>118731955.7</v>
      </c>
      <c r="K30">
        <v>94688406.010000005</v>
      </c>
      <c r="L30">
        <v>156435898.59999999</v>
      </c>
      <c r="M30">
        <v>93933807.540000007</v>
      </c>
      <c r="N30">
        <v>580301784.39999998</v>
      </c>
      <c r="O30">
        <v>610857232</v>
      </c>
      <c r="P30">
        <v>569131732.39999998</v>
      </c>
      <c r="Q30">
        <v>556173196.39999998</v>
      </c>
    </row>
    <row r="31" spans="1:17" x14ac:dyDescent="0.35">
      <c r="A31" t="s">
        <v>154</v>
      </c>
      <c r="B31" t="s">
        <v>485</v>
      </c>
      <c r="C31" t="s">
        <v>9771</v>
      </c>
      <c r="D31">
        <v>0</v>
      </c>
      <c r="E31">
        <v>53</v>
      </c>
      <c r="F31">
        <v>39</v>
      </c>
      <c r="G31">
        <v>634</v>
      </c>
      <c r="H31">
        <v>39</v>
      </c>
      <c r="I31">
        <v>922</v>
      </c>
      <c r="J31">
        <v>52575989</v>
      </c>
      <c r="K31">
        <v>64152221.539999999</v>
      </c>
      <c r="L31">
        <v>48642369.810000002</v>
      </c>
      <c r="M31">
        <v>50596892.869999997</v>
      </c>
      <c r="N31">
        <v>21484558.280000001</v>
      </c>
      <c r="O31">
        <v>20692347.789999999</v>
      </c>
      <c r="P31">
        <v>29488612.16</v>
      </c>
      <c r="Q31">
        <v>22276028.940000001</v>
      </c>
    </row>
    <row r="32" spans="1:17" x14ac:dyDescent="0.35">
      <c r="A32" t="s">
        <v>154</v>
      </c>
      <c r="B32" t="s">
        <v>462</v>
      </c>
      <c r="C32" t="s">
        <v>9772</v>
      </c>
      <c r="D32">
        <v>0</v>
      </c>
      <c r="E32">
        <v>63</v>
      </c>
      <c r="F32">
        <v>26</v>
      </c>
      <c r="G32">
        <v>8883</v>
      </c>
      <c r="H32">
        <v>26</v>
      </c>
      <c r="I32">
        <v>425</v>
      </c>
      <c r="J32">
        <v>3858534189</v>
      </c>
      <c r="K32">
        <v>2503173050</v>
      </c>
      <c r="L32">
        <v>7178141651</v>
      </c>
      <c r="M32">
        <v>2303080780</v>
      </c>
      <c r="N32">
        <v>14390188485</v>
      </c>
      <c r="O32">
        <v>12885073820</v>
      </c>
      <c r="P32">
        <v>13686395089</v>
      </c>
      <c r="Q32">
        <v>13812587071</v>
      </c>
    </row>
    <row r="33" spans="1:17" x14ac:dyDescent="0.35">
      <c r="A33" t="s">
        <v>154</v>
      </c>
      <c r="B33" t="s">
        <v>500</v>
      </c>
      <c r="C33" t="s">
        <v>9773</v>
      </c>
      <c r="D33">
        <v>0</v>
      </c>
      <c r="E33">
        <v>70</v>
      </c>
      <c r="F33">
        <v>20</v>
      </c>
      <c r="G33">
        <v>2341</v>
      </c>
      <c r="H33">
        <v>20</v>
      </c>
      <c r="I33">
        <v>397</v>
      </c>
      <c r="J33">
        <v>777325642.5</v>
      </c>
      <c r="K33">
        <v>872431960.10000002</v>
      </c>
      <c r="L33">
        <v>488800122.5</v>
      </c>
      <c r="M33">
        <v>920750835.60000002</v>
      </c>
      <c r="N33">
        <v>187846817.30000001</v>
      </c>
      <c r="O33">
        <v>187842852</v>
      </c>
      <c r="P33">
        <v>175997886.09999999</v>
      </c>
      <c r="Q33">
        <v>221527071.59999999</v>
      </c>
    </row>
    <row r="34" spans="1:17" x14ac:dyDescent="0.35">
      <c r="A34" t="s">
        <v>154</v>
      </c>
      <c r="B34" t="s">
        <v>9774</v>
      </c>
      <c r="C34" t="s">
        <v>9775</v>
      </c>
      <c r="D34">
        <v>0</v>
      </c>
      <c r="E34">
        <v>68</v>
      </c>
      <c r="F34">
        <v>37</v>
      </c>
      <c r="G34">
        <v>829</v>
      </c>
      <c r="H34">
        <v>37</v>
      </c>
      <c r="I34">
        <v>641</v>
      </c>
      <c r="J34">
        <v>120006756.7</v>
      </c>
      <c r="K34">
        <v>123137921.09999999</v>
      </c>
      <c r="L34">
        <v>77162131.379999995</v>
      </c>
      <c r="M34">
        <v>123124224.3</v>
      </c>
      <c r="N34">
        <v>69209763.810000002</v>
      </c>
      <c r="O34">
        <v>75680816.230000004</v>
      </c>
      <c r="P34">
        <v>71398076.269999996</v>
      </c>
      <c r="Q34">
        <v>72309262.829999998</v>
      </c>
    </row>
    <row r="35" spans="1:17" x14ac:dyDescent="0.35">
      <c r="A35" t="s">
        <v>154</v>
      </c>
      <c r="B35" t="s">
        <v>9776</v>
      </c>
      <c r="C35" t="s">
        <v>9777</v>
      </c>
      <c r="D35">
        <v>0</v>
      </c>
      <c r="E35">
        <v>58</v>
      </c>
      <c r="F35">
        <v>59</v>
      </c>
      <c r="G35">
        <v>448</v>
      </c>
      <c r="H35">
        <v>59</v>
      </c>
      <c r="I35">
        <v>1358</v>
      </c>
      <c r="J35">
        <v>71302272.409999996</v>
      </c>
      <c r="K35">
        <v>18689191.510000002</v>
      </c>
      <c r="L35">
        <v>8616149.0730000008</v>
      </c>
      <c r="M35">
        <v>17118210.34</v>
      </c>
      <c r="N35">
        <v>865740.0442</v>
      </c>
      <c r="O35">
        <v>462657.72830000002</v>
      </c>
      <c r="P35">
        <v>553894.13619999995</v>
      </c>
      <c r="Q35">
        <v>593103.25210000004</v>
      </c>
    </row>
    <row r="36" spans="1:17" x14ac:dyDescent="0.35">
      <c r="A36" t="s">
        <v>154</v>
      </c>
      <c r="B36" t="s">
        <v>9778</v>
      </c>
      <c r="C36" t="s">
        <v>9779</v>
      </c>
      <c r="D36">
        <v>0</v>
      </c>
      <c r="E36">
        <v>67</v>
      </c>
      <c r="F36">
        <v>30</v>
      </c>
      <c r="G36">
        <v>842</v>
      </c>
      <c r="H36">
        <v>30</v>
      </c>
      <c r="I36">
        <v>543</v>
      </c>
      <c r="J36">
        <v>161997223.5</v>
      </c>
      <c r="K36">
        <v>232770261.80000001</v>
      </c>
      <c r="L36">
        <v>230098976.09999999</v>
      </c>
      <c r="M36">
        <v>196473814.09999999</v>
      </c>
      <c r="N36">
        <v>20601671.710000001</v>
      </c>
      <c r="O36">
        <v>19335508.84</v>
      </c>
      <c r="P36">
        <v>19616782.239999998</v>
      </c>
      <c r="Q36">
        <v>22936101.59</v>
      </c>
    </row>
    <row r="37" spans="1:17" x14ac:dyDescent="0.35">
      <c r="A37" t="s">
        <v>154</v>
      </c>
      <c r="B37" t="s">
        <v>9780</v>
      </c>
      <c r="C37" t="s">
        <v>9781</v>
      </c>
      <c r="D37">
        <v>0</v>
      </c>
      <c r="E37">
        <v>62</v>
      </c>
      <c r="F37">
        <v>60</v>
      </c>
      <c r="G37">
        <v>713</v>
      </c>
      <c r="H37">
        <v>60</v>
      </c>
      <c r="I37">
        <v>989</v>
      </c>
      <c r="J37">
        <v>46974409.909999996</v>
      </c>
      <c r="K37">
        <v>47832520.740000002</v>
      </c>
      <c r="L37">
        <v>33699024.640000001</v>
      </c>
      <c r="M37">
        <v>45580308</v>
      </c>
      <c r="N37">
        <v>18979589.890000001</v>
      </c>
      <c r="O37">
        <v>19395626.57</v>
      </c>
      <c r="P37">
        <v>21128604.489999998</v>
      </c>
      <c r="Q37">
        <v>21849588.329999998</v>
      </c>
    </row>
    <row r="38" spans="1:17" x14ac:dyDescent="0.35">
      <c r="A38" t="s">
        <v>154</v>
      </c>
      <c r="B38" t="s">
        <v>9782</v>
      </c>
      <c r="C38" t="s">
        <v>9783</v>
      </c>
      <c r="D38">
        <v>0</v>
      </c>
      <c r="E38">
        <v>65</v>
      </c>
      <c r="F38">
        <v>28</v>
      </c>
      <c r="G38">
        <v>1125</v>
      </c>
      <c r="H38">
        <v>27</v>
      </c>
      <c r="I38">
        <v>578</v>
      </c>
      <c r="J38">
        <v>120483777.7</v>
      </c>
      <c r="K38">
        <v>106359553.5</v>
      </c>
      <c r="L38">
        <v>114141856.59999999</v>
      </c>
      <c r="M38">
        <v>98125008.629999995</v>
      </c>
      <c r="N38">
        <v>281593111.19999999</v>
      </c>
      <c r="O38">
        <v>300985974.19999999</v>
      </c>
      <c r="P38">
        <v>280916771.60000002</v>
      </c>
      <c r="Q38">
        <v>267876116.5</v>
      </c>
    </row>
    <row r="39" spans="1:17" x14ac:dyDescent="0.35">
      <c r="A39" t="s">
        <v>154</v>
      </c>
      <c r="B39" t="s">
        <v>9784</v>
      </c>
      <c r="C39" t="s">
        <v>9785</v>
      </c>
      <c r="D39">
        <v>0</v>
      </c>
      <c r="E39">
        <v>53</v>
      </c>
      <c r="F39">
        <v>42</v>
      </c>
      <c r="G39">
        <v>714</v>
      </c>
      <c r="H39">
        <v>42</v>
      </c>
      <c r="I39">
        <v>827</v>
      </c>
      <c r="J39">
        <v>63096018.829999998</v>
      </c>
      <c r="K39">
        <v>75489367.530000001</v>
      </c>
      <c r="L39">
        <v>40059709.18</v>
      </c>
      <c r="M39">
        <v>71436128.849999994</v>
      </c>
      <c r="N39">
        <v>15912825.85</v>
      </c>
      <c r="O39">
        <v>16799623.370000001</v>
      </c>
      <c r="P39">
        <v>21046773.34</v>
      </c>
      <c r="Q39">
        <v>16787606</v>
      </c>
    </row>
    <row r="40" spans="1:17" x14ac:dyDescent="0.35">
      <c r="A40" t="s">
        <v>154</v>
      </c>
      <c r="B40" t="s">
        <v>9786</v>
      </c>
      <c r="C40" t="s">
        <v>9787</v>
      </c>
      <c r="D40">
        <v>0</v>
      </c>
      <c r="E40">
        <v>55</v>
      </c>
      <c r="F40">
        <v>57</v>
      </c>
      <c r="G40">
        <v>858</v>
      </c>
      <c r="H40">
        <v>57</v>
      </c>
      <c r="I40">
        <v>1127</v>
      </c>
      <c r="J40">
        <v>88364779.159999996</v>
      </c>
      <c r="K40">
        <v>47939670.5</v>
      </c>
      <c r="L40">
        <v>63055653.729999997</v>
      </c>
      <c r="M40">
        <v>44529442.810000002</v>
      </c>
      <c r="N40">
        <v>36326895.289999999</v>
      </c>
      <c r="O40">
        <v>51976594.770000003</v>
      </c>
      <c r="P40">
        <v>19429527.260000002</v>
      </c>
      <c r="Q40">
        <v>34620231.75</v>
      </c>
    </row>
    <row r="41" spans="1:17" x14ac:dyDescent="0.35">
      <c r="A41" t="s">
        <v>154</v>
      </c>
      <c r="B41" t="s">
        <v>564</v>
      </c>
      <c r="C41" t="s">
        <v>9788</v>
      </c>
      <c r="D41">
        <v>0</v>
      </c>
      <c r="E41">
        <v>62</v>
      </c>
      <c r="F41">
        <v>30</v>
      </c>
      <c r="G41">
        <v>1755</v>
      </c>
      <c r="H41">
        <v>30</v>
      </c>
      <c r="I41">
        <v>509</v>
      </c>
      <c r="J41">
        <v>808359763.60000002</v>
      </c>
      <c r="K41">
        <v>928878173.10000002</v>
      </c>
      <c r="L41">
        <v>498046919.60000002</v>
      </c>
      <c r="M41">
        <v>881036860.60000002</v>
      </c>
      <c r="N41">
        <v>264981226.19999999</v>
      </c>
      <c r="O41">
        <v>254697478.5</v>
      </c>
      <c r="P41">
        <v>311811400</v>
      </c>
      <c r="Q41">
        <v>289816834.39999998</v>
      </c>
    </row>
    <row r="42" spans="1:17" x14ac:dyDescent="0.35">
      <c r="A42" t="s">
        <v>154</v>
      </c>
      <c r="B42" t="s">
        <v>489</v>
      </c>
      <c r="C42" t="s">
        <v>9789</v>
      </c>
      <c r="D42">
        <v>0</v>
      </c>
      <c r="E42">
        <v>56</v>
      </c>
      <c r="F42">
        <v>30</v>
      </c>
      <c r="G42">
        <v>1123</v>
      </c>
      <c r="H42">
        <v>30</v>
      </c>
      <c r="I42">
        <v>558</v>
      </c>
      <c r="J42">
        <v>352976953.19999999</v>
      </c>
      <c r="K42">
        <v>354793352.5</v>
      </c>
      <c r="L42">
        <v>245682600.80000001</v>
      </c>
      <c r="M42">
        <v>366429278.39999998</v>
      </c>
      <c r="N42">
        <v>115511698</v>
      </c>
      <c r="O42">
        <v>120928342.40000001</v>
      </c>
      <c r="P42">
        <v>127459559.8</v>
      </c>
      <c r="Q42">
        <v>121089904.5</v>
      </c>
    </row>
    <row r="43" spans="1:17" x14ac:dyDescent="0.35">
      <c r="A43" t="s">
        <v>154</v>
      </c>
      <c r="B43" t="s">
        <v>9790</v>
      </c>
      <c r="C43" t="s">
        <v>9791</v>
      </c>
      <c r="D43">
        <v>0</v>
      </c>
      <c r="E43">
        <v>58</v>
      </c>
      <c r="F43">
        <v>44</v>
      </c>
      <c r="G43">
        <v>951</v>
      </c>
      <c r="H43">
        <v>44</v>
      </c>
      <c r="I43">
        <v>805</v>
      </c>
      <c r="J43">
        <v>71508222.739999995</v>
      </c>
      <c r="K43">
        <v>78951393.239999995</v>
      </c>
      <c r="L43">
        <v>48668543.030000001</v>
      </c>
      <c r="M43">
        <v>72071893.730000004</v>
      </c>
      <c r="N43">
        <v>51666681.32</v>
      </c>
      <c r="O43">
        <v>59085287.579999998</v>
      </c>
      <c r="P43">
        <v>53218829.689999998</v>
      </c>
      <c r="Q43">
        <v>53576385.119999997</v>
      </c>
    </row>
    <row r="44" spans="1:17" x14ac:dyDescent="0.35">
      <c r="A44" t="s">
        <v>154</v>
      </c>
      <c r="B44" t="s">
        <v>9792</v>
      </c>
      <c r="C44" t="s">
        <v>9793</v>
      </c>
      <c r="D44">
        <v>0</v>
      </c>
      <c r="E44">
        <v>78</v>
      </c>
      <c r="F44">
        <v>20</v>
      </c>
      <c r="G44">
        <v>1057</v>
      </c>
      <c r="H44">
        <v>20</v>
      </c>
      <c r="I44">
        <v>391</v>
      </c>
      <c r="J44">
        <v>310004206.39999998</v>
      </c>
      <c r="K44">
        <v>305042157.5</v>
      </c>
      <c r="L44">
        <v>174570818.19999999</v>
      </c>
      <c r="M44">
        <v>322873219.5</v>
      </c>
      <c r="N44">
        <v>175979065.19999999</v>
      </c>
      <c r="O44">
        <v>182360531.40000001</v>
      </c>
      <c r="P44">
        <v>133051904.5</v>
      </c>
      <c r="Q44">
        <v>154803738.59999999</v>
      </c>
    </row>
    <row r="45" spans="1:17" x14ac:dyDescent="0.35">
      <c r="A45" t="s">
        <v>154</v>
      </c>
      <c r="B45" t="s">
        <v>9794</v>
      </c>
      <c r="C45" t="s">
        <v>9795</v>
      </c>
      <c r="D45">
        <v>0</v>
      </c>
      <c r="E45">
        <v>61</v>
      </c>
      <c r="F45">
        <v>45</v>
      </c>
      <c r="G45">
        <v>648</v>
      </c>
      <c r="H45">
        <v>45</v>
      </c>
      <c r="I45">
        <v>891</v>
      </c>
      <c r="J45">
        <v>50026247.32</v>
      </c>
      <c r="K45">
        <v>51468492.020000003</v>
      </c>
      <c r="L45">
        <v>28046153.809999999</v>
      </c>
      <c r="M45">
        <v>50233940.170000002</v>
      </c>
      <c r="N45">
        <v>15264698.029999999</v>
      </c>
      <c r="O45">
        <v>13968318.970000001</v>
      </c>
      <c r="P45">
        <v>15265063.41</v>
      </c>
      <c r="Q45">
        <v>16408746.439999999</v>
      </c>
    </row>
    <row r="46" spans="1:17" x14ac:dyDescent="0.35">
      <c r="A46" t="s">
        <v>154</v>
      </c>
      <c r="B46" t="s">
        <v>9796</v>
      </c>
      <c r="C46" t="s">
        <v>9797</v>
      </c>
      <c r="D46">
        <v>0</v>
      </c>
      <c r="E46">
        <v>57</v>
      </c>
      <c r="F46">
        <v>41</v>
      </c>
      <c r="G46">
        <v>875</v>
      </c>
      <c r="H46">
        <v>41</v>
      </c>
      <c r="I46">
        <v>814</v>
      </c>
      <c r="J46">
        <v>102360001.09999999</v>
      </c>
      <c r="K46">
        <v>132165833</v>
      </c>
      <c r="L46">
        <v>125483764.5</v>
      </c>
      <c r="M46">
        <v>131649396.40000001</v>
      </c>
      <c r="N46">
        <v>79783293.049999997</v>
      </c>
      <c r="O46">
        <v>90470436.239999995</v>
      </c>
      <c r="P46">
        <v>92516196.319999993</v>
      </c>
      <c r="Q46">
        <v>94143574.480000004</v>
      </c>
    </row>
    <row r="47" spans="1:17" x14ac:dyDescent="0.35">
      <c r="A47" t="s">
        <v>154</v>
      </c>
      <c r="B47" t="s">
        <v>9798</v>
      </c>
      <c r="C47" t="s">
        <v>9799</v>
      </c>
      <c r="D47">
        <v>0</v>
      </c>
      <c r="E47">
        <v>51</v>
      </c>
      <c r="F47">
        <v>22</v>
      </c>
      <c r="G47">
        <v>593</v>
      </c>
      <c r="H47">
        <v>22</v>
      </c>
      <c r="I47">
        <v>571</v>
      </c>
      <c r="J47">
        <v>82087013.739999995</v>
      </c>
      <c r="K47">
        <v>82254623.659999996</v>
      </c>
      <c r="L47">
        <v>48825635.460000001</v>
      </c>
      <c r="M47">
        <v>80249311.719999999</v>
      </c>
      <c r="N47">
        <v>40027644.840000004</v>
      </c>
      <c r="O47">
        <v>43997566.369999997</v>
      </c>
      <c r="P47">
        <v>43871762.770000003</v>
      </c>
      <c r="Q47">
        <v>43255450.299999997</v>
      </c>
    </row>
    <row r="48" spans="1:17" x14ac:dyDescent="0.35">
      <c r="A48" t="s">
        <v>154</v>
      </c>
      <c r="B48" t="s">
        <v>9800</v>
      </c>
      <c r="C48" t="s">
        <v>9801</v>
      </c>
      <c r="D48">
        <v>0</v>
      </c>
      <c r="E48">
        <v>59</v>
      </c>
      <c r="F48">
        <v>42</v>
      </c>
      <c r="G48">
        <v>601</v>
      </c>
      <c r="H48">
        <v>42</v>
      </c>
      <c r="I48">
        <v>877</v>
      </c>
      <c r="J48">
        <v>45222529.57</v>
      </c>
      <c r="K48">
        <v>46664474.159999996</v>
      </c>
      <c r="L48">
        <v>29637223.289999999</v>
      </c>
      <c r="M48">
        <v>40598998.390000001</v>
      </c>
      <c r="N48">
        <v>11347669.67</v>
      </c>
      <c r="O48">
        <v>9887145.1730000004</v>
      </c>
      <c r="P48">
        <v>13801782.66</v>
      </c>
      <c r="Q48">
        <v>13634086.710000001</v>
      </c>
    </row>
    <row r="49" spans="1:17" x14ac:dyDescent="0.35">
      <c r="A49" t="s">
        <v>154</v>
      </c>
      <c r="B49" t="s">
        <v>9802</v>
      </c>
      <c r="C49" t="s">
        <v>9803</v>
      </c>
      <c r="D49">
        <v>0</v>
      </c>
      <c r="E49">
        <v>58</v>
      </c>
      <c r="F49">
        <v>48</v>
      </c>
      <c r="G49">
        <v>692</v>
      </c>
      <c r="H49">
        <v>48</v>
      </c>
      <c r="I49">
        <v>907</v>
      </c>
      <c r="J49">
        <v>333649.00630000001</v>
      </c>
      <c r="K49">
        <v>713971.85259999998</v>
      </c>
      <c r="L49">
        <v>339778.8959</v>
      </c>
      <c r="M49">
        <v>505386.57610000001</v>
      </c>
      <c r="N49">
        <v>188002782.90000001</v>
      </c>
      <c r="O49">
        <v>241382814.5</v>
      </c>
      <c r="P49">
        <v>175680401.09999999</v>
      </c>
      <c r="Q49">
        <v>214395687.19999999</v>
      </c>
    </row>
    <row r="50" spans="1:17" x14ac:dyDescent="0.35">
      <c r="A50" t="s">
        <v>154</v>
      </c>
      <c r="B50" t="s">
        <v>9804</v>
      </c>
      <c r="C50" t="s">
        <v>9805</v>
      </c>
      <c r="D50">
        <v>0</v>
      </c>
      <c r="E50">
        <v>54</v>
      </c>
      <c r="F50">
        <v>30</v>
      </c>
      <c r="G50">
        <v>888</v>
      </c>
      <c r="H50">
        <v>30</v>
      </c>
      <c r="I50">
        <v>645</v>
      </c>
      <c r="J50">
        <v>114523110</v>
      </c>
      <c r="K50">
        <v>102600629.3</v>
      </c>
      <c r="L50">
        <v>86972858.689999998</v>
      </c>
      <c r="M50">
        <v>93601623.959999993</v>
      </c>
      <c r="N50">
        <v>117355590.40000001</v>
      </c>
      <c r="O50">
        <v>106816803.8</v>
      </c>
      <c r="P50">
        <v>133151511</v>
      </c>
      <c r="Q50">
        <v>129920177.09999999</v>
      </c>
    </row>
    <row r="51" spans="1:17" x14ac:dyDescent="0.35">
      <c r="A51" t="s">
        <v>154</v>
      </c>
      <c r="B51" t="s">
        <v>9806</v>
      </c>
      <c r="C51" t="s">
        <v>9807</v>
      </c>
      <c r="D51">
        <v>0</v>
      </c>
      <c r="E51">
        <v>70</v>
      </c>
      <c r="F51">
        <v>30</v>
      </c>
      <c r="G51">
        <v>601</v>
      </c>
      <c r="H51">
        <v>30</v>
      </c>
      <c r="I51">
        <v>468</v>
      </c>
      <c r="J51">
        <v>68849531.890000001</v>
      </c>
      <c r="K51">
        <v>102973969.3</v>
      </c>
      <c r="L51">
        <v>50739199.399999999</v>
      </c>
      <c r="M51">
        <v>92281484.730000004</v>
      </c>
      <c r="N51">
        <v>2617836.341</v>
      </c>
      <c r="O51">
        <v>3259361.821</v>
      </c>
      <c r="P51">
        <v>3393224.5630000001</v>
      </c>
      <c r="Q51">
        <v>3904680.875</v>
      </c>
    </row>
    <row r="52" spans="1:17" x14ac:dyDescent="0.35">
      <c r="A52" t="s">
        <v>154</v>
      </c>
      <c r="B52" t="s">
        <v>504</v>
      </c>
      <c r="C52" t="s">
        <v>9808</v>
      </c>
      <c r="D52">
        <v>0</v>
      </c>
      <c r="E52">
        <v>77</v>
      </c>
      <c r="F52">
        <v>23</v>
      </c>
      <c r="G52">
        <v>1138</v>
      </c>
      <c r="H52">
        <v>23</v>
      </c>
      <c r="I52">
        <v>427</v>
      </c>
      <c r="J52">
        <v>279179561</v>
      </c>
      <c r="K52">
        <v>282637138.60000002</v>
      </c>
      <c r="L52">
        <v>208773333.19999999</v>
      </c>
      <c r="M52">
        <v>296073149.80000001</v>
      </c>
      <c r="N52">
        <v>163632071.40000001</v>
      </c>
      <c r="O52">
        <v>174994900.30000001</v>
      </c>
      <c r="P52">
        <v>199542497.40000001</v>
      </c>
      <c r="Q52">
        <v>182002389.40000001</v>
      </c>
    </row>
    <row r="53" spans="1:17" x14ac:dyDescent="0.35">
      <c r="A53" t="s">
        <v>154</v>
      </c>
      <c r="B53" t="s">
        <v>9809</v>
      </c>
      <c r="C53" t="s">
        <v>9810</v>
      </c>
      <c r="D53">
        <v>0</v>
      </c>
      <c r="E53">
        <v>68</v>
      </c>
      <c r="F53">
        <v>25</v>
      </c>
      <c r="G53">
        <v>718</v>
      </c>
      <c r="H53">
        <v>25</v>
      </c>
      <c r="I53">
        <v>440</v>
      </c>
      <c r="J53">
        <v>180586889.80000001</v>
      </c>
      <c r="K53">
        <v>179322020.30000001</v>
      </c>
      <c r="L53">
        <v>106785235.40000001</v>
      </c>
      <c r="M53">
        <v>168748380.30000001</v>
      </c>
      <c r="N53">
        <v>8081834.3059999999</v>
      </c>
      <c r="O53">
        <v>6930879.551</v>
      </c>
      <c r="P53">
        <v>6916317.9840000002</v>
      </c>
      <c r="Q53">
        <v>11162079.890000001</v>
      </c>
    </row>
    <row r="54" spans="1:17" x14ac:dyDescent="0.35">
      <c r="A54" t="s">
        <v>154</v>
      </c>
      <c r="B54" t="s">
        <v>9811</v>
      </c>
      <c r="C54" t="s">
        <v>9812</v>
      </c>
      <c r="D54">
        <v>0</v>
      </c>
      <c r="E54">
        <v>58</v>
      </c>
      <c r="F54">
        <v>50</v>
      </c>
      <c r="G54">
        <v>422</v>
      </c>
      <c r="H54">
        <v>50</v>
      </c>
      <c r="I54">
        <v>955</v>
      </c>
      <c r="J54">
        <v>26805434.949999999</v>
      </c>
      <c r="K54">
        <v>27980899.280000001</v>
      </c>
      <c r="L54">
        <v>12417544.199999999</v>
      </c>
      <c r="M54">
        <v>26076620.120000001</v>
      </c>
      <c r="N54">
        <v>3126357.1949999998</v>
      </c>
      <c r="O54">
        <v>3593254.909</v>
      </c>
      <c r="P54">
        <v>2604498.1869999999</v>
      </c>
      <c r="Q54">
        <v>4084857.4550000001</v>
      </c>
    </row>
    <row r="55" spans="1:17" x14ac:dyDescent="0.35">
      <c r="A55" t="s">
        <v>154</v>
      </c>
      <c r="B55" t="s">
        <v>9813</v>
      </c>
      <c r="C55" t="s">
        <v>9814</v>
      </c>
      <c r="D55">
        <v>0</v>
      </c>
      <c r="E55">
        <v>79</v>
      </c>
      <c r="F55">
        <v>31</v>
      </c>
      <c r="G55">
        <v>579</v>
      </c>
      <c r="H55">
        <v>31</v>
      </c>
      <c r="I55">
        <v>490</v>
      </c>
      <c r="J55">
        <v>87230430.719999999</v>
      </c>
      <c r="K55">
        <v>89035610.420000002</v>
      </c>
      <c r="L55">
        <v>69437967.709999993</v>
      </c>
      <c r="M55">
        <v>75639344.930000007</v>
      </c>
      <c r="N55">
        <v>14883353.02</v>
      </c>
      <c r="O55">
        <v>14121322.529999999</v>
      </c>
      <c r="P55">
        <v>10508246.470000001</v>
      </c>
      <c r="Q55">
        <v>16207888.689999999</v>
      </c>
    </row>
    <row r="56" spans="1:17" x14ac:dyDescent="0.35">
      <c r="A56" t="s">
        <v>154</v>
      </c>
      <c r="B56" t="s">
        <v>512</v>
      </c>
      <c r="C56" t="s">
        <v>9815</v>
      </c>
      <c r="D56">
        <v>0</v>
      </c>
      <c r="E56">
        <v>68</v>
      </c>
      <c r="F56">
        <v>25</v>
      </c>
      <c r="G56">
        <v>1152</v>
      </c>
      <c r="H56">
        <v>25</v>
      </c>
      <c r="I56">
        <v>408</v>
      </c>
      <c r="J56">
        <v>509696528.5</v>
      </c>
      <c r="K56">
        <v>548538425.39999998</v>
      </c>
      <c r="L56">
        <v>405378079.80000001</v>
      </c>
      <c r="M56">
        <v>565160936.89999998</v>
      </c>
      <c r="N56">
        <v>212057685.69999999</v>
      </c>
      <c r="O56">
        <v>189195864.40000001</v>
      </c>
      <c r="P56">
        <v>231063876.59999999</v>
      </c>
      <c r="Q56">
        <v>226896061.19999999</v>
      </c>
    </row>
    <row r="57" spans="1:17" x14ac:dyDescent="0.35">
      <c r="A57" t="s">
        <v>154</v>
      </c>
      <c r="B57" t="s">
        <v>9816</v>
      </c>
      <c r="C57" t="s">
        <v>9817</v>
      </c>
      <c r="D57">
        <v>0</v>
      </c>
      <c r="E57">
        <v>71</v>
      </c>
      <c r="F57">
        <v>29</v>
      </c>
      <c r="G57">
        <v>715</v>
      </c>
      <c r="H57">
        <v>29</v>
      </c>
      <c r="I57">
        <v>612</v>
      </c>
      <c r="J57">
        <v>115909640</v>
      </c>
      <c r="K57">
        <v>120867546.2</v>
      </c>
      <c r="L57">
        <v>73507077.049999997</v>
      </c>
      <c r="M57">
        <v>124396046.59999999</v>
      </c>
      <c r="N57">
        <v>39271028.670000002</v>
      </c>
      <c r="O57">
        <v>36034631.969999999</v>
      </c>
      <c r="P57">
        <v>36507457.909999996</v>
      </c>
      <c r="Q57">
        <v>41141560.729999997</v>
      </c>
    </row>
    <row r="58" spans="1:17" x14ac:dyDescent="0.35">
      <c r="A58" t="s">
        <v>154</v>
      </c>
      <c r="B58" t="s">
        <v>9818</v>
      </c>
      <c r="C58" t="s">
        <v>9819</v>
      </c>
      <c r="D58">
        <v>0</v>
      </c>
      <c r="E58">
        <v>62</v>
      </c>
      <c r="F58">
        <v>39</v>
      </c>
      <c r="G58">
        <v>644</v>
      </c>
      <c r="H58">
        <v>39</v>
      </c>
      <c r="I58">
        <v>733</v>
      </c>
      <c r="J58">
        <v>46237936.07</v>
      </c>
      <c r="K58">
        <v>49889841.700000003</v>
      </c>
      <c r="L58">
        <v>27566380.91</v>
      </c>
      <c r="M58">
        <v>43495631.189999998</v>
      </c>
      <c r="N58">
        <v>28179514</v>
      </c>
      <c r="O58">
        <v>31435278.800000001</v>
      </c>
      <c r="P58">
        <v>29701399.66</v>
      </c>
      <c r="Q58">
        <v>30451116.43</v>
      </c>
    </row>
    <row r="59" spans="1:17" x14ac:dyDescent="0.35">
      <c r="A59" t="s">
        <v>154</v>
      </c>
      <c r="B59" t="s">
        <v>9820</v>
      </c>
      <c r="C59" t="s">
        <v>9821</v>
      </c>
      <c r="D59">
        <v>0</v>
      </c>
      <c r="E59">
        <v>51</v>
      </c>
      <c r="F59">
        <v>35</v>
      </c>
      <c r="G59">
        <v>637</v>
      </c>
      <c r="H59">
        <v>35</v>
      </c>
      <c r="I59">
        <v>768</v>
      </c>
      <c r="J59">
        <v>70913369.079999998</v>
      </c>
      <c r="K59">
        <v>68331055.140000001</v>
      </c>
      <c r="L59">
        <v>54249600.549999997</v>
      </c>
      <c r="M59">
        <v>57435527.390000001</v>
      </c>
      <c r="N59">
        <v>9437310.2080000006</v>
      </c>
      <c r="O59">
        <v>13567514.18</v>
      </c>
      <c r="P59">
        <v>8500903.9230000004</v>
      </c>
      <c r="Q59">
        <v>10159289.59</v>
      </c>
    </row>
    <row r="60" spans="1:17" x14ac:dyDescent="0.35">
      <c r="A60" t="s">
        <v>154</v>
      </c>
      <c r="B60" t="s">
        <v>9822</v>
      </c>
      <c r="C60" t="s">
        <v>9823</v>
      </c>
      <c r="D60">
        <v>0</v>
      </c>
      <c r="E60">
        <v>54</v>
      </c>
      <c r="F60">
        <v>31</v>
      </c>
      <c r="G60">
        <v>845</v>
      </c>
      <c r="H60">
        <v>31</v>
      </c>
      <c r="I60">
        <v>592</v>
      </c>
      <c r="J60">
        <v>166577579.30000001</v>
      </c>
      <c r="K60">
        <v>185158089</v>
      </c>
      <c r="L60">
        <v>121378464.59999999</v>
      </c>
      <c r="M60">
        <v>186315831</v>
      </c>
      <c r="N60">
        <v>75756529.5</v>
      </c>
      <c r="O60">
        <v>65877413.299999997</v>
      </c>
      <c r="P60">
        <v>71840354.340000004</v>
      </c>
      <c r="Q60">
        <v>75439683.519999996</v>
      </c>
    </row>
    <row r="61" spans="1:17" x14ac:dyDescent="0.35">
      <c r="A61" t="s">
        <v>154</v>
      </c>
      <c r="B61" t="s">
        <v>9824</v>
      </c>
      <c r="C61" t="s">
        <v>9825</v>
      </c>
      <c r="D61">
        <v>0</v>
      </c>
      <c r="E61">
        <v>62</v>
      </c>
      <c r="F61">
        <v>20</v>
      </c>
      <c r="G61">
        <v>1413</v>
      </c>
      <c r="H61">
        <v>20</v>
      </c>
      <c r="I61">
        <v>396</v>
      </c>
      <c r="J61">
        <v>572581214.39999998</v>
      </c>
      <c r="K61">
        <v>611971882.5</v>
      </c>
      <c r="L61">
        <v>399120703.39999998</v>
      </c>
      <c r="M61">
        <v>651868743</v>
      </c>
      <c r="N61">
        <v>247371482.59999999</v>
      </c>
      <c r="O61">
        <v>242242156.69999999</v>
      </c>
      <c r="P61">
        <v>307023267.5</v>
      </c>
      <c r="Q61">
        <v>264696627.90000001</v>
      </c>
    </row>
    <row r="62" spans="1:17" x14ac:dyDescent="0.35">
      <c r="A62" t="s">
        <v>154</v>
      </c>
      <c r="B62" t="s">
        <v>499</v>
      </c>
      <c r="C62" t="s">
        <v>9826</v>
      </c>
      <c r="D62">
        <v>0</v>
      </c>
      <c r="E62">
        <v>65</v>
      </c>
      <c r="F62">
        <v>25</v>
      </c>
      <c r="G62">
        <v>1232</v>
      </c>
      <c r="H62">
        <v>25</v>
      </c>
      <c r="I62">
        <v>434</v>
      </c>
      <c r="J62">
        <v>482839157</v>
      </c>
      <c r="K62">
        <v>526408861.60000002</v>
      </c>
      <c r="L62">
        <v>422800233.80000001</v>
      </c>
      <c r="M62">
        <v>532528306</v>
      </c>
      <c r="N62">
        <v>97957649.5</v>
      </c>
      <c r="O62">
        <v>111447172.5</v>
      </c>
      <c r="P62">
        <v>144359740</v>
      </c>
      <c r="Q62">
        <v>116379260.3</v>
      </c>
    </row>
    <row r="63" spans="1:17" x14ac:dyDescent="0.35">
      <c r="A63" t="s">
        <v>154</v>
      </c>
      <c r="B63" t="s">
        <v>9827</v>
      </c>
      <c r="C63" t="s">
        <v>9828</v>
      </c>
      <c r="D63">
        <v>0</v>
      </c>
      <c r="E63">
        <v>55</v>
      </c>
      <c r="F63">
        <v>17</v>
      </c>
      <c r="G63">
        <v>1004</v>
      </c>
      <c r="H63">
        <v>17</v>
      </c>
      <c r="I63">
        <v>387</v>
      </c>
      <c r="J63">
        <v>658288101.20000005</v>
      </c>
      <c r="K63">
        <v>701117424.79999995</v>
      </c>
      <c r="L63">
        <v>479731755.89999998</v>
      </c>
      <c r="M63">
        <v>760006400.10000002</v>
      </c>
      <c r="N63">
        <v>80678427.959999993</v>
      </c>
      <c r="O63">
        <v>175620124.30000001</v>
      </c>
      <c r="P63">
        <v>30844549.68</v>
      </c>
      <c r="Q63">
        <v>67011233.619999997</v>
      </c>
    </row>
    <row r="64" spans="1:17" x14ac:dyDescent="0.35">
      <c r="A64" t="s">
        <v>154</v>
      </c>
      <c r="B64" t="s">
        <v>9829</v>
      </c>
      <c r="C64" t="s">
        <v>9830</v>
      </c>
      <c r="D64">
        <v>0</v>
      </c>
      <c r="E64">
        <v>50</v>
      </c>
      <c r="F64">
        <v>36</v>
      </c>
      <c r="G64">
        <v>600</v>
      </c>
      <c r="H64">
        <v>36</v>
      </c>
      <c r="I64">
        <v>901</v>
      </c>
      <c r="J64">
        <v>72608251.959999993</v>
      </c>
      <c r="K64">
        <v>70238427.969999999</v>
      </c>
      <c r="L64">
        <v>46951221.68</v>
      </c>
      <c r="M64">
        <v>65393018.840000004</v>
      </c>
      <c r="N64">
        <v>19937963.600000001</v>
      </c>
      <c r="O64">
        <v>22398533.670000002</v>
      </c>
      <c r="P64">
        <v>23361247.600000001</v>
      </c>
      <c r="Q64">
        <v>23916506.460000001</v>
      </c>
    </row>
    <row r="65" spans="1:17" x14ac:dyDescent="0.35">
      <c r="A65" t="s">
        <v>154</v>
      </c>
      <c r="B65" t="s">
        <v>9831</v>
      </c>
      <c r="C65" t="s">
        <v>9832</v>
      </c>
      <c r="D65">
        <v>0</v>
      </c>
      <c r="E65">
        <v>59</v>
      </c>
      <c r="F65">
        <v>33</v>
      </c>
      <c r="G65">
        <v>818</v>
      </c>
      <c r="H65">
        <v>33</v>
      </c>
      <c r="I65">
        <v>694</v>
      </c>
      <c r="J65">
        <v>80896147.859999999</v>
      </c>
      <c r="K65">
        <v>80917281.629999995</v>
      </c>
      <c r="L65">
        <v>52272327.719999999</v>
      </c>
      <c r="M65">
        <v>80628993.010000005</v>
      </c>
      <c r="N65">
        <v>42158042.229999997</v>
      </c>
      <c r="O65">
        <v>42035440.700000003</v>
      </c>
      <c r="P65">
        <v>49985356.119999997</v>
      </c>
      <c r="Q65">
        <v>45159290.119999997</v>
      </c>
    </row>
    <row r="66" spans="1:17" x14ac:dyDescent="0.35">
      <c r="A66" t="s">
        <v>154</v>
      </c>
      <c r="B66" t="s">
        <v>9833</v>
      </c>
      <c r="C66" t="s">
        <v>9834</v>
      </c>
      <c r="D66">
        <v>0</v>
      </c>
      <c r="E66">
        <v>40</v>
      </c>
      <c r="F66">
        <v>42</v>
      </c>
      <c r="G66">
        <v>565</v>
      </c>
      <c r="H66">
        <v>42</v>
      </c>
      <c r="I66">
        <v>1387</v>
      </c>
      <c r="J66">
        <v>23711712.300000001</v>
      </c>
      <c r="K66">
        <v>24509733.52</v>
      </c>
      <c r="L66">
        <v>12700529.220000001</v>
      </c>
      <c r="M66">
        <v>20999532.719999999</v>
      </c>
      <c r="N66">
        <v>12131405.84</v>
      </c>
      <c r="O66">
        <v>13620774.789999999</v>
      </c>
      <c r="P66">
        <v>11553233.6</v>
      </c>
      <c r="Q66">
        <v>12440551.1</v>
      </c>
    </row>
    <row r="67" spans="1:17" x14ac:dyDescent="0.35">
      <c r="A67" t="s">
        <v>154</v>
      </c>
      <c r="B67" t="s">
        <v>9835</v>
      </c>
      <c r="C67" t="s">
        <v>9836</v>
      </c>
      <c r="D67">
        <v>0</v>
      </c>
      <c r="E67">
        <v>53</v>
      </c>
      <c r="F67">
        <v>46</v>
      </c>
      <c r="G67">
        <v>614</v>
      </c>
      <c r="H67">
        <v>46</v>
      </c>
      <c r="I67">
        <v>1009</v>
      </c>
      <c r="J67">
        <v>38018629.140000001</v>
      </c>
      <c r="K67">
        <v>40106600.439999998</v>
      </c>
      <c r="L67">
        <v>23473829.140000001</v>
      </c>
      <c r="M67">
        <v>35758903.5</v>
      </c>
      <c r="N67">
        <v>21951151.539999999</v>
      </c>
      <c r="O67">
        <v>22207297.390000001</v>
      </c>
      <c r="P67">
        <v>21417347.620000001</v>
      </c>
      <c r="Q67">
        <v>21741645.84</v>
      </c>
    </row>
    <row r="68" spans="1:17" x14ac:dyDescent="0.35">
      <c r="A68" t="s">
        <v>154</v>
      </c>
      <c r="B68" t="s">
        <v>9837</v>
      </c>
      <c r="C68" t="s">
        <v>9838</v>
      </c>
      <c r="D68">
        <v>0</v>
      </c>
      <c r="E68">
        <v>55</v>
      </c>
      <c r="F68">
        <v>50</v>
      </c>
      <c r="G68">
        <v>590</v>
      </c>
      <c r="H68">
        <v>50</v>
      </c>
      <c r="I68">
        <v>1047</v>
      </c>
      <c r="J68">
        <v>34400314.609999999</v>
      </c>
      <c r="K68">
        <v>39872485.579999998</v>
      </c>
      <c r="L68">
        <v>20652676.41</v>
      </c>
      <c r="M68">
        <v>33835892.93</v>
      </c>
      <c r="N68">
        <v>6077097.0820000004</v>
      </c>
      <c r="O68">
        <v>7270627.3940000003</v>
      </c>
      <c r="P68">
        <v>7345134.4560000002</v>
      </c>
      <c r="Q68">
        <v>7854520.3739999998</v>
      </c>
    </row>
    <row r="69" spans="1:17" x14ac:dyDescent="0.35">
      <c r="A69" t="s">
        <v>154</v>
      </c>
      <c r="B69" t="s">
        <v>490</v>
      </c>
      <c r="C69" t="s">
        <v>9839</v>
      </c>
      <c r="D69">
        <v>0</v>
      </c>
      <c r="E69">
        <v>88</v>
      </c>
      <c r="F69">
        <v>17</v>
      </c>
      <c r="G69">
        <v>889</v>
      </c>
      <c r="H69">
        <v>17</v>
      </c>
      <c r="I69">
        <v>322</v>
      </c>
      <c r="J69">
        <v>231113618</v>
      </c>
      <c r="K69">
        <v>246137045.5</v>
      </c>
      <c r="L69">
        <v>166059927.30000001</v>
      </c>
      <c r="M69">
        <v>243873259.90000001</v>
      </c>
      <c r="N69">
        <v>50161131.009999998</v>
      </c>
      <c r="O69">
        <v>47502530.579999998</v>
      </c>
      <c r="P69">
        <v>47065088.100000001</v>
      </c>
      <c r="Q69">
        <v>52435513.789999999</v>
      </c>
    </row>
    <row r="70" spans="1:17" x14ac:dyDescent="0.35">
      <c r="A70" t="s">
        <v>154</v>
      </c>
      <c r="B70" t="s">
        <v>9840</v>
      </c>
      <c r="C70" t="s">
        <v>9841</v>
      </c>
      <c r="D70">
        <v>0</v>
      </c>
      <c r="E70">
        <v>53</v>
      </c>
      <c r="F70">
        <v>35</v>
      </c>
      <c r="G70">
        <v>640</v>
      </c>
      <c r="H70">
        <v>35</v>
      </c>
      <c r="I70">
        <v>884</v>
      </c>
      <c r="J70">
        <v>77961612.950000003</v>
      </c>
      <c r="K70">
        <v>85262523.829999998</v>
      </c>
      <c r="L70">
        <v>57646340.090000004</v>
      </c>
      <c r="M70">
        <v>94741594.140000001</v>
      </c>
      <c r="N70">
        <v>35391886.649999999</v>
      </c>
      <c r="O70">
        <v>36138800.469999999</v>
      </c>
      <c r="P70">
        <v>45624523.880000003</v>
      </c>
      <c r="Q70">
        <v>38957747.789999999</v>
      </c>
    </row>
    <row r="71" spans="1:17" x14ac:dyDescent="0.35">
      <c r="A71" t="s">
        <v>154</v>
      </c>
      <c r="B71" t="s">
        <v>9842</v>
      </c>
      <c r="C71" t="s">
        <v>9843</v>
      </c>
      <c r="D71">
        <v>0</v>
      </c>
      <c r="E71">
        <v>47</v>
      </c>
      <c r="F71">
        <v>49</v>
      </c>
      <c r="G71">
        <v>425</v>
      </c>
      <c r="H71">
        <v>49</v>
      </c>
      <c r="I71">
        <v>1260</v>
      </c>
      <c r="J71">
        <v>19528145.879999999</v>
      </c>
      <c r="K71">
        <v>19651548.399999999</v>
      </c>
      <c r="L71">
        <v>9696392.0419999994</v>
      </c>
      <c r="M71">
        <v>16936657.640000001</v>
      </c>
      <c r="N71">
        <v>2518038.2749999999</v>
      </c>
      <c r="O71">
        <v>2451173.412</v>
      </c>
      <c r="P71">
        <v>2645134.75</v>
      </c>
      <c r="Q71">
        <v>2304457.1409999998</v>
      </c>
    </row>
    <row r="72" spans="1:17" x14ac:dyDescent="0.35">
      <c r="A72" t="s">
        <v>154</v>
      </c>
      <c r="B72" t="s">
        <v>9844</v>
      </c>
      <c r="C72" t="s">
        <v>9845</v>
      </c>
      <c r="D72">
        <v>0</v>
      </c>
      <c r="E72">
        <v>55</v>
      </c>
      <c r="F72">
        <v>32</v>
      </c>
      <c r="G72">
        <v>592</v>
      </c>
      <c r="H72">
        <v>32</v>
      </c>
      <c r="I72">
        <v>684</v>
      </c>
      <c r="J72">
        <v>2411003.6329999999</v>
      </c>
      <c r="K72">
        <v>2618025.4</v>
      </c>
      <c r="L72">
        <v>1652549.5190000001</v>
      </c>
      <c r="M72">
        <v>3090359.5720000002</v>
      </c>
      <c r="N72">
        <v>207121413.59999999</v>
      </c>
      <c r="O72">
        <v>275996015.60000002</v>
      </c>
      <c r="P72">
        <v>183675992.69999999</v>
      </c>
      <c r="Q72">
        <v>239579294</v>
      </c>
    </row>
    <row r="73" spans="1:17" x14ac:dyDescent="0.35">
      <c r="A73" t="s">
        <v>154</v>
      </c>
      <c r="B73" t="s">
        <v>9846</v>
      </c>
      <c r="C73" t="s">
        <v>9847</v>
      </c>
      <c r="D73">
        <v>0</v>
      </c>
      <c r="E73">
        <v>56</v>
      </c>
      <c r="F73">
        <v>42</v>
      </c>
      <c r="G73">
        <v>618</v>
      </c>
      <c r="H73">
        <v>42</v>
      </c>
      <c r="I73">
        <v>885</v>
      </c>
      <c r="J73">
        <v>33492754.219999999</v>
      </c>
      <c r="K73">
        <v>38754992.549999997</v>
      </c>
      <c r="L73">
        <v>16602799.539999999</v>
      </c>
      <c r="M73">
        <v>29345295.93</v>
      </c>
      <c r="N73">
        <v>17182091.300000001</v>
      </c>
      <c r="O73">
        <v>15803761.890000001</v>
      </c>
      <c r="P73">
        <v>19798780.039999999</v>
      </c>
      <c r="Q73">
        <v>20252936.23</v>
      </c>
    </row>
    <row r="74" spans="1:17" x14ac:dyDescent="0.35">
      <c r="A74" t="s">
        <v>154</v>
      </c>
      <c r="B74" t="s">
        <v>9848</v>
      </c>
      <c r="C74" t="s">
        <v>9849</v>
      </c>
      <c r="D74">
        <v>0</v>
      </c>
      <c r="E74">
        <v>61</v>
      </c>
      <c r="F74">
        <v>29</v>
      </c>
      <c r="G74">
        <v>603</v>
      </c>
      <c r="H74">
        <v>29</v>
      </c>
      <c r="I74">
        <v>422</v>
      </c>
      <c r="J74">
        <v>75216682.930000007</v>
      </c>
      <c r="K74">
        <v>85693289.25</v>
      </c>
      <c r="L74">
        <v>44266315.880000003</v>
      </c>
      <c r="M74">
        <v>77800883.150000006</v>
      </c>
      <c r="N74">
        <v>25837633.300000001</v>
      </c>
      <c r="O74">
        <v>27643868.030000001</v>
      </c>
      <c r="P74">
        <v>28809869.16</v>
      </c>
      <c r="Q74">
        <v>27407085.25</v>
      </c>
    </row>
    <row r="75" spans="1:17" x14ac:dyDescent="0.35">
      <c r="A75" t="s">
        <v>154</v>
      </c>
      <c r="B75" t="s">
        <v>9850</v>
      </c>
      <c r="C75" t="s">
        <v>9851</v>
      </c>
      <c r="D75">
        <v>0</v>
      </c>
      <c r="E75">
        <v>75</v>
      </c>
      <c r="F75">
        <v>21</v>
      </c>
      <c r="G75">
        <v>475</v>
      </c>
      <c r="H75">
        <v>21</v>
      </c>
      <c r="I75">
        <v>370</v>
      </c>
      <c r="J75">
        <v>94325676.969999999</v>
      </c>
      <c r="K75">
        <v>102999922.09999999</v>
      </c>
      <c r="L75">
        <v>65502412.719999999</v>
      </c>
      <c r="M75">
        <v>111351135.40000001</v>
      </c>
      <c r="N75">
        <v>31958317.960000001</v>
      </c>
      <c r="O75">
        <v>30103342.079999998</v>
      </c>
      <c r="P75">
        <v>33726496.75</v>
      </c>
      <c r="Q75">
        <v>34912923.659999996</v>
      </c>
    </row>
    <row r="76" spans="1:17" x14ac:dyDescent="0.35">
      <c r="A76" t="s">
        <v>154</v>
      </c>
      <c r="B76" t="s">
        <v>9852</v>
      </c>
      <c r="C76" t="s">
        <v>9853</v>
      </c>
      <c r="D76">
        <v>0</v>
      </c>
      <c r="E76">
        <v>53</v>
      </c>
      <c r="F76">
        <v>14</v>
      </c>
      <c r="G76">
        <v>1257</v>
      </c>
      <c r="H76">
        <v>14</v>
      </c>
      <c r="I76">
        <v>344</v>
      </c>
      <c r="J76">
        <v>309521388.60000002</v>
      </c>
      <c r="K76">
        <v>309224912.39999998</v>
      </c>
      <c r="L76">
        <v>314739964.5</v>
      </c>
      <c r="M76">
        <v>346665141.69999999</v>
      </c>
      <c r="N76">
        <v>66767383.310000002</v>
      </c>
      <c r="O76">
        <v>79734204.640000001</v>
      </c>
      <c r="P76">
        <v>24368592.969999999</v>
      </c>
      <c r="Q76">
        <v>50232510.060000002</v>
      </c>
    </row>
    <row r="77" spans="1:17" x14ac:dyDescent="0.35">
      <c r="A77" t="s">
        <v>154</v>
      </c>
      <c r="B77" t="s">
        <v>9854</v>
      </c>
      <c r="C77" t="s">
        <v>9855</v>
      </c>
      <c r="D77">
        <v>0</v>
      </c>
      <c r="E77">
        <v>74</v>
      </c>
      <c r="F77">
        <v>25</v>
      </c>
      <c r="G77">
        <v>1179</v>
      </c>
      <c r="H77">
        <v>25</v>
      </c>
      <c r="I77">
        <v>379</v>
      </c>
      <c r="J77">
        <v>298642860.5</v>
      </c>
      <c r="K77">
        <v>283983321.39999998</v>
      </c>
      <c r="L77">
        <v>217297466.19999999</v>
      </c>
      <c r="M77">
        <v>253189215.09999999</v>
      </c>
      <c r="N77">
        <v>245237051.19999999</v>
      </c>
      <c r="O77">
        <v>289095696</v>
      </c>
      <c r="P77">
        <v>255360608.59999999</v>
      </c>
      <c r="Q77">
        <v>251952425.5</v>
      </c>
    </row>
    <row r="78" spans="1:17" x14ac:dyDescent="0.35">
      <c r="A78" t="s">
        <v>154</v>
      </c>
      <c r="B78" t="s">
        <v>9856</v>
      </c>
      <c r="C78" t="s">
        <v>9857</v>
      </c>
      <c r="D78">
        <v>0</v>
      </c>
      <c r="E78">
        <v>61</v>
      </c>
      <c r="F78">
        <v>29</v>
      </c>
      <c r="G78">
        <v>909</v>
      </c>
      <c r="H78">
        <v>29</v>
      </c>
      <c r="I78">
        <v>461</v>
      </c>
      <c r="J78">
        <v>151109898.69999999</v>
      </c>
      <c r="K78">
        <v>179878591.19999999</v>
      </c>
      <c r="L78">
        <v>70445785.75</v>
      </c>
      <c r="M78">
        <v>205514281.40000001</v>
      </c>
      <c r="N78">
        <v>58524850.869999997</v>
      </c>
      <c r="O78">
        <v>57084473.009999998</v>
      </c>
      <c r="P78">
        <v>57380235.020000003</v>
      </c>
      <c r="Q78">
        <v>58156713.149999999</v>
      </c>
    </row>
    <row r="79" spans="1:17" x14ac:dyDescent="0.35">
      <c r="A79" t="s">
        <v>154</v>
      </c>
      <c r="B79" t="s">
        <v>9858</v>
      </c>
      <c r="C79" t="s">
        <v>9859</v>
      </c>
      <c r="D79">
        <v>0</v>
      </c>
      <c r="E79">
        <v>66</v>
      </c>
      <c r="F79">
        <v>24</v>
      </c>
      <c r="G79">
        <v>693</v>
      </c>
      <c r="H79">
        <v>24</v>
      </c>
      <c r="I79">
        <v>398</v>
      </c>
      <c r="J79">
        <v>213036730.90000001</v>
      </c>
      <c r="K79">
        <v>219948595.5</v>
      </c>
      <c r="L79">
        <v>224979964</v>
      </c>
      <c r="M79">
        <v>215702898.5</v>
      </c>
      <c r="N79">
        <v>37153905.700000003</v>
      </c>
      <c r="O79">
        <v>33434442.75</v>
      </c>
      <c r="P79">
        <v>46147986.609999999</v>
      </c>
      <c r="Q79">
        <v>41968883.380000003</v>
      </c>
    </row>
    <row r="80" spans="1:17" x14ac:dyDescent="0.35">
      <c r="A80" t="s">
        <v>154</v>
      </c>
      <c r="B80" t="s">
        <v>9860</v>
      </c>
      <c r="C80" t="s">
        <v>9861</v>
      </c>
      <c r="D80">
        <v>0</v>
      </c>
      <c r="E80">
        <v>77</v>
      </c>
      <c r="F80">
        <v>30</v>
      </c>
      <c r="G80">
        <v>903</v>
      </c>
      <c r="H80">
        <v>30</v>
      </c>
      <c r="I80">
        <v>392</v>
      </c>
      <c r="J80">
        <v>122417456.09999999</v>
      </c>
      <c r="K80">
        <v>112716660</v>
      </c>
      <c r="L80">
        <v>76938170.469999999</v>
      </c>
      <c r="M80">
        <v>111577086.59999999</v>
      </c>
      <c r="N80">
        <v>150701240.40000001</v>
      </c>
      <c r="O80">
        <v>158586342.59999999</v>
      </c>
      <c r="P80">
        <v>115599942.40000001</v>
      </c>
      <c r="Q80">
        <v>146151324.80000001</v>
      </c>
    </row>
    <row r="81" spans="1:17" x14ac:dyDescent="0.35">
      <c r="A81" t="s">
        <v>154</v>
      </c>
      <c r="B81" t="s">
        <v>9862</v>
      </c>
      <c r="C81" t="s">
        <v>9863</v>
      </c>
      <c r="D81">
        <v>0</v>
      </c>
      <c r="E81">
        <v>46</v>
      </c>
      <c r="F81">
        <v>47</v>
      </c>
      <c r="G81">
        <v>283</v>
      </c>
      <c r="H81">
        <v>47</v>
      </c>
      <c r="I81">
        <v>1151</v>
      </c>
      <c r="J81">
        <v>9627175.1559999995</v>
      </c>
      <c r="K81">
        <v>14663270.119999999</v>
      </c>
      <c r="L81">
        <v>5067865.0080000004</v>
      </c>
      <c r="M81">
        <v>11369857.85</v>
      </c>
      <c r="N81">
        <v>676642.77729999996</v>
      </c>
      <c r="O81">
        <v>665390.77529999998</v>
      </c>
      <c r="P81">
        <v>701630.14879999997</v>
      </c>
      <c r="Q81">
        <v>485116.13819999999</v>
      </c>
    </row>
    <row r="82" spans="1:17" x14ac:dyDescent="0.35">
      <c r="A82" t="s">
        <v>154</v>
      </c>
      <c r="B82" t="s">
        <v>9864</v>
      </c>
      <c r="C82" t="s">
        <v>9865</v>
      </c>
      <c r="D82">
        <v>0</v>
      </c>
      <c r="E82">
        <v>54</v>
      </c>
      <c r="F82">
        <v>35</v>
      </c>
      <c r="G82">
        <v>674</v>
      </c>
      <c r="H82">
        <v>35</v>
      </c>
      <c r="I82">
        <v>753</v>
      </c>
      <c r="J82">
        <v>34895209.369999997</v>
      </c>
      <c r="K82">
        <v>27053406.690000001</v>
      </c>
      <c r="L82">
        <v>25316006.899999999</v>
      </c>
      <c r="M82">
        <v>25376537.699999999</v>
      </c>
      <c r="N82">
        <v>51258348.07</v>
      </c>
      <c r="O82">
        <v>53914850.789999999</v>
      </c>
      <c r="P82">
        <v>42206440.030000001</v>
      </c>
      <c r="Q82">
        <v>45423504.289999999</v>
      </c>
    </row>
    <row r="83" spans="1:17" x14ac:dyDescent="0.35">
      <c r="A83" t="s">
        <v>154</v>
      </c>
      <c r="B83" t="s">
        <v>9866</v>
      </c>
      <c r="C83" t="s">
        <v>9867</v>
      </c>
      <c r="D83">
        <v>0</v>
      </c>
      <c r="E83">
        <v>68</v>
      </c>
      <c r="F83">
        <v>26</v>
      </c>
      <c r="G83">
        <v>705</v>
      </c>
      <c r="H83">
        <v>26</v>
      </c>
      <c r="I83">
        <v>405</v>
      </c>
      <c r="J83">
        <v>139107589.90000001</v>
      </c>
      <c r="K83">
        <v>154289600.09999999</v>
      </c>
      <c r="L83">
        <v>112663927.40000001</v>
      </c>
      <c r="M83">
        <v>142723908.59999999</v>
      </c>
      <c r="N83">
        <v>52983198.979999997</v>
      </c>
      <c r="O83">
        <v>51153730.560000002</v>
      </c>
      <c r="P83">
        <v>57840939.740000002</v>
      </c>
      <c r="Q83">
        <v>55582830.189999998</v>
      </c>
    </row>
    <row r="84" spans="1:17" x14ac:dyDescent="0.35">
      <c r="A84" t="s">
        <v>154</v>
      </c>
      <c r="B84" t="s">
        <v>513</v>
      </c>
      <c r="C84" t="s">
        <v>9868</v>
      </c>
      <c r="D84">
        <v>0</v>
      </c>
      <c r="E84">
        <v>63</v>
      </c>
      <c r="F84">
        <v>16</v>
      </c>
      <c r="G84">
        <v>1007</v>
      </c>
      <c r="H84">
        <v>16</v>
      </c>
      <c r="I84">
        <v>298</v>
      </c>
      <c r="J84">
        <v>216867967.19999999</v>
      </c>
      <c r="K84">
        <v>223872816.69999999</v>
      </c>
      <c r="L84">
        <v>124048207.59999999</v>
      </c>
      <c r="M84">
        <v>264797278.59999999</v>
      </c>
      <c r="N84">
        <v>81194722.200000003</v>
      </c>
      <c r="O84">
        <v>85927231.400000006</v>
      </c>
      <c r="P84">
        <v>84265063.140000001</v>
      </c>
      <c r="Q84">
        <v>72850563.969999999</v>
      </c>
    </row>
    <row r="85" spans="1:17" x14ac:dyDescent="0.35">
      <c r="A85" t="s">
        <v>154</v>
      </c>
      <c r="B85" t="s">
        <v>9869</v>
      </c>
      <c r="C85" t="s">
        <v>9870</v>
      </c>
      <c r="D85">
        <v>0</v>
      </c>
      <c r="E85">
        <v>45</v>
      </c>
      <c r="F85">
        <v>20</v>
      </c>
      <c r="G85">
        <v>1369</v>
      </c>
      <c r="H85">
        <v>20</v>
      </c>
      <c r="I85">
        <v>469</v>
      </c>
      <c r="J85">
        <v>188225544.90000001</v>
      </c>
      <c r="K85">
        <v>168954567.69999999</v>
      </c>
      <c r="L85">
        <v>168246798.80000001</v>
      </c>
      <c r="M85">
        <v>184066904</v>
      </c>
      <c r="N85">
        <v>211733945.59999999</v>
      </c>
      <c r="O85">
        <v>236638267.30000001</v>
      </c>
      <c r="P85">
        <v>142260354.5</v>
      </c>
      <c r="Q85">
        <v>197810844.69999999</v>
      </c>
    </row>
    <row r="86" spans="1:17" x14ac:dyDescent="0.35">
      <c r="A86" t="s">
        <v>154</v>
      </c>
      <c r="B86" t="s">
        <v>9871</v>
      </c>
      <c r="C86" t="s">
        <v>9872</v>
      </c>
      <c r="D86">
        <v>0</v>
      </c>
      <c r="E86">
        <v>42</v>
      </c>
      <c r="F86">
        <v>43</v>
      </c>
      <c r="G86">
        <v>618</v>
      </c>
      <c r="H86">
        <v>43</v>
      </c>
      <c r="I86">
        <v>924</v>
      </c>
      <c r="J86">
        <v>35692959.729999997</v>
      </c>
      <c r="K86">
        <v>38077103.060000002</v>
      </c>
      <c r="L86">
        <v>19778359.260000002</v>
      </c>
      <c r="M86">
        <v>35399650.020000003</v>
      </c>
      <c r="N86">
        <v>11759634.810000001</v>
      </c>
      <c r="O86">
        <v>13471620.57</v>
      </c>
      <c r="P86">
        <v>12557577.050000001</v>
      </c>
      <c r="Q86">
        <v>14524458.17</v>
      </c>
    </row>
    <row r="87" spans="1:17" x14ac:dyDescent="0.35">
      <c r="A87" t="s">
        <v>154</v>
      </c>
      <c r="B87" t="s">
        <v>9873</v>
      </c>
      <c r="C87" t="s">
        <v>9874</v>
      </c>
      <c r="D87">
        <v>0</v>
      </c>
      <c r="E87">
        <v>46</v>
      </c>
      <c r="F87">
        <v>30</v>
      </c>
      <c r="G87">
        <v>571</v>
      </c>
      <c r="H87">
        <v>30</v>
      </c>
      <c r="I87">
        <v>809</v>
      </c>
      <c r="J87">
        <v>45583949.210000001</v>
      </c>
      <c r="K87">
        <v>48521040.420000002</v>
      </c>
      <c r="L87">
        <v>23051031.010000002</v>
      </c>
      <c r="M87">
        <v>43173658.630000003</v>
      </c>
      <c r="N87">
        <v>10883147.449999999</v>
      </c>
      <c r="O87">
        <v>11537752.060000001</v>
      </c>
      <c r="P87">
        <v>13748195.76</v>
      </c>
      <c r="Q87">
        <v>13777117.699999999</v>
      </c>
    </row>
    <row r="88" spans="1:17" x14ac:dyDescent="0.35">
      <c r="A88" t="s">
        <v>154</v>
      </c>
      <c r="B88" t="s">
        <v>9875</v>
      </c>
      <c r="C88" t="s">
        <v>9876</v>
      </c>
      <c r="D88">
        <v>0</v>
      </c>
      <c r="E88">
        <v>70</v>
      </c>
      <c r="F88">
        <v>25</v>
      </c>
      <c r="G88">
        <v>670</v>
      </c>
      <c r="H88">
        <v>25</v>
      </c>
      <c r="I88">
        <v>413</v>
      </c>
      <c r="J88">
        <v>71681435.920000002</v>
      </c>
      <c r="K88">
        <v>49428793.960000001</v>
      </c>
      <c r="L88">
        <v>40818202.039999999</v>
      </c>
      <c r="M88">
        <v>42926472.390000001</v>
      </c>
      <c r="N88">
        <v>61950959.390000001</v>
      </c>
      <c r="O88">
        <v>72170427.969999999</v>
      </c>
      <c r="P88">
        <v>42140983.700000003</v>
      </c>
      <c r="Q88">
        <v>55684468.270000003</v>
      </c>
    </row>
    <row r="89" spans="1:17" x14ac:dyDescent="0.35">
      <c r="A89" t="s">
        <v>154</v>
      </c>
      <c r="B89" t="s">
        <v>477</v>
      </c>
      <c r="C89" t="s">
        <v>9877</v>
      </c>
      <c r="D89">
        <v>0</v>
      </c>
      <c r="E89">
        <v>54</v>
      </c>
      <c r="F89">
        <v>23</v>
      </c>
      <c r="G89">
        <v>657</v>
      </c>
      <c r="H89">
        <v>23</v>
      </c>
      <c r="I89">
        <v>541</v>
      </c>
      <c r="J89">
        <v>69689953.030000001</v>
      </c>
      <c r="K89">
        <v>64737650.539999999</v>
      </c>
      <c r="L89">
        <v>47302623.350000001</v>
      </c>
      <c r="M89">
        <v>59200088.229999997</v>
      </c>
      <c r="N89">
        <v>44383194.340000004</v>
      </c>
      <c r="O89">
        <v>43257916.390000001</v>
      </c>
      <c r="P89">
        <v>52950384.240000002</v>
      </c>
      <c r="Q89">
        <v>47953271.189999998</v>
      </c>
    </row>
    <row r="90" spans="1:17" x14ac:dyDescent="0.35">
      <c r="A90" t="s">
        <v>154</v>
      </c>
      <c r="B90" t="s">
        <v>483</v>
      </c>
      <c r="C90" t="s">
        <v>9878</v>
      </c>
      <c r="D90">
        <v>0</v>
      </c>
      <c r="E90">
        <v>59</v>
      </c>
      <c r="F90">
        <v>28</v>
      </c>
      <c r="G90">
        <v>580</v>
      </c>
      <c r="H90">
        <v>28</v>
      </c>
      <c r="I90">
        <v>570</v>
      </c>
      <c r="J90">
        <v>47578616.509999998</v>
      </c>
      <c r="K90">
        <v>57442969.100000001</v>
      </c>
      <c r="L90">
        <v>45658808.07</v>
      </c>
      <c r="M90">
        <v>51302249.079999998</v>
      </c>
      <c r="N90">
        <v>16088062.66</v>
      </c>
      <c r="O90">
        <v>16539009.109999999</v>
      </c>
      <c r="P90">
        <v>26571648.41</v>
      </c>
      <c r="Q90">
        <v>20028253.280000001</v>
      </c>
    </row>
    <row r="91" spans="1:17" x14ac:dyDescent="0.35">
      <c r="A91" t="s">
        <v>154</v>
      </c>
      <c r="B91" t="s">
        <v>9879</v>
      </c>
      <c r="C91" t="s">
        <v>9880</v>
      </c>
      <c r="D91">
        <v>0</v>
      </c>
      <c r="E91">
        <v>30</v>
      </c>
      <c r="F91">
        <v>30</v>
      </c>
      <c r="G91">
        <v>460</v>
      </c>
      <c r="H91">
        <v>30</v>
      </c>
      <c r="I91">
        <v>1174</v>
      </c>
      <c r="J91">
        <v>38397675.280000001</v>
      </c>
      <c r="K91">
        <v>41160278.039999999</v>
      </c>
      <c r="L91">
        <v>22663755.600000001</v>
      </c>
      <c r="M91">
        <v>39570390.990000002</v>
      </c>
      <c r="N91">
        <v>17450355.07</v>
      </c>
      <c r="O91">
        <v>16899991.870000001</v>
      </c>
      <c r="P91">
        <v>16556147.359999999</v>
      </c>
      <c r="Q91">
        <v>16501884.67</v>
      </c>
    </row>
    <row r="92" spans="1:17" x14ac:dyDescent="0.35">
      <c r="A92" t="s">
        <v>154</v>
      </c>
      <c r="B92" t="s">
        <v>9881</v>
      </c>
      <c r="C92" t="s">
        <v>9882</v>
      </c>
      <c r="D92">
        <v>0</v>
      </c>
      <c r="E92">
        <v>62</v>
      </c>
      <c r="F92">
        <v>32</v>
      </c>
      <c r="G92">
        <v>581</v>
      </c>
      <c r="H92">
        <v>32</v>
      </c>
      <c r="I92">
        <v>642</v>
      </c>
      <c r="J92">
        <v>19301281.649999999</v>
      </c>
      <c r="K92">
        <v>14459611.1</v>
      </c>
      <c r="L92">
        <v>5915848.6509999996</v>
      </c>
      <c r="M92">
        <v>11764238.58</v>
      </c>
      <c r="N92">
        <v>50997310.840000004</v>
      </c>
      <c r="O92">
        <v>55267028.130000003</v>
      </c>
      <c r="P92">
        <v>53549497.57</v>
      </c>
      <c r="Q92">
        <v>57151199.740000002</v>
      </c>
    </row>
    <row r="93" spans="1:17" x14ac:dyDescent="0.35">
      <c r="A93" t="s">
        <v>154</v>
      </c>
      <c r="B93" t="s">
        <v>9883</v>
      </c>
      <c r="C93" t="s">
        <v>9884</v>
      </c>
      <c r="D93">
        <v>0</v>
      </c>
      <c r="E93">
        <v>53</v>
      </c>
      <c r="F93">
        <v>34</v>
      </c>
      <c r="G93">
        <v>373</v>
      </c>
      <c r="H93">
        <v>34</v>
      </c>
      <c r="I93">
        <v>833</v>
      </c>
      <c r="J93">
        <v>25544077.469999999</v>
      </c>
      <c r="K93">
        <v>23827001.670000002</v>
      </c>
      <c r="L93">
        <v>19766552.300000001</v>
      </c>
      <c r="M93">
        <v>22910994.719999999</v>
      </c>
      <c r="N93">
        <v>3700690.4279999998</v>
      </c>
      <c r="O93">
        <v>3649903.398</v>
      </c>
      <c r="P93">
        <v>4834853.9510000004</v>
      </c>
      <c r="Q93">
        <v>4759590.4819999998</v>
      </c>
    </row>
    <row r="94" spans="1:17" x14ac:dyDescent="0.35">
      <c r="A94" t="s">
        <v>154</v>
      </c>
      <c r="B94" t="s">
        <v>9885</v>
      </c>
      <c r="C94" t="s">
        <v>9886</v>
      </c>
      <c r="D94">
        <v>0</v>
      </c>
      <c r="E94">
        <v>52</v>
      </c>
      <c r="F94">
        <v>32</v>
      </c>
      <c r="G94">
        <v>381</v>
      </c>
      <c r="H94">
        <v>32</v>
      </c>
      <c r="I94">
        <v>649</v>
      </c>
      <c r="J94">
        <v>27727613.719999999</v>
      </c>
      <c r="K94">
        <v>30703679.640000001</v>
      </c>
      <c r="L94">
        <v>16339855.4</v>
      </c>
      <c r="M94">
        <v>27043450.600000001</v>
      </c>
      <c r="N94">
        <v>8613097.8870000001</v>
      </c>
      <c r="O94">
        <v>8093496.1189999999</v>
      </c>
      <c r="P94">
        <v>9739134.7400000002</v>
      </c>
      <c r="Q94">
        <v>9631716.3800000008</v>
      </c>
    </row>
    <row r="95" spans="1:17" x14ac:dyDescent="0.35">
      <c r="A95" t="s">
        <v>154</v>
      </c>
      <c r="B95" t="s">
        <v>9887</v>
      </c>
      <c r="C95" t="s">
        <v>9888</v>
      </c>
      <c r="D95">
        <v>0</v>
      </c>
      <c r="E95">
        <v>80</v>
      </c>
      <c r="F95">
        <v>24</v>
      </c>
      <c r="G95">
        <v>1032</v>
      </c>
      <c r="H95">
        <v>24</v>
      </c>
      <c r="I95">
        <v>327</v>
      </c>
      <c r="J95">
        <v>80070964.890000001</v>
      </c>
      <c r="K95">
        <v>77539228.780000001</v>
      </c>
      <c r="L95">
        <v>97082904.730000004</v>
      </c>
      <c r="M95">
        <v>99911944.069999993</v>
      </c>
      <c r="N95">
        <v>615865892.89999998</v>
      </c>
      <c r="O95">
        <v>512111571.89999998</v>
      </c>
      <c r="P95">
        <v>630406504.70000005</v>
      </c>
      <c r="Q95">
        <v>531420652.60000002</v>
      </c>
    </row>
    <row r="96" spans="1:17" x14ac:dyDescent="0.35">
      <c r="A96" t="s">
        <v>154</v>
      </c>
      <c r="B96" t="s">
        <v>9889</v>
      </c>
      <c r="C96" t="s">
        <v>9890</v>
      </c>
      <c r="D96">
        <v>0</v>
      </c>
      <c r="E96">
        <v>60</v>
      </c>
      <c r="F96">
        <v>37</v>
      </c>
      <c r="G96">
        <v>419</v>
      </c>
      <c r="H96">
        <v>37</v>
      </c>
      <c r="I96">
        <v>721</v>
      </c>
      <c r="J96">
        <v>27362085.68</v>
      </c>
      <c r="K96">
        <v>28006919.670000002</v>
      </c>
      <c r="L96">
        <v>18433404.280000001</v>
      </c>
      <c r="M96">
        <v>29480486.559999999</v>
      </c>
      <c r="N96">
        <v>7146674.9359999998</v>
      </c>
      <c r="O96">
        <v>9739009.2699999996</v>
      </c>
      <c r="P96">
        <v>8501397.5099999998</v>
      </c>
      <c r="Q96">
        <v>8048938.4359999998</v>
      </c>
    </row>
    <row r="97" spans="1:17" x14ac:dyDescent="0.35">
      <c r="A97" t="s">
        <v>154</v>
      </c>
      <c r="B97" t="s">
        <v>9891</v>
      </c>
      <c r="C97" t="s">
        <v>9892</v>
      </c>
      <c r="D97">
        <v>0</v>
      </c>
      <c r="E97">
        <v>53</v>
      </c>
      <c r="F97">
        <v>41</v>
      </c>
      <c r="G97">
        <v>445</v>
      </c>
      <c r="H97">
        <v>41</v>
      </c>
      <c r="I97">
        <v>842</v>
      </c>
      <c r="J97">
        <v>38344622.43</v>
      </c>
      <c r="K97">
        <v>40117177.82</v>
      </c>
      <c r="L97">
        <v>19518597.039999999</v>
      </c>
      <c r="M97">
        <v>34656426.07</v>
      </c>
      <c r="N97">
        <v>6211167.807</v>
      </c>
      <c r="O97">
        <v>7708501.6799999997</v>
      </c>
      <c r="P97">
        <v>6247633.1320000002</v>
      </c>
      <c r="Q97">
        <v>7097445.2290000003</v>
      </c>
    </row>
    <row r="98" spans="1:17" x14ac:dyDescent="0.35">
      <c r="A98" t="s">
        <v>154</v>
      </c>
      <c r="B98" t="s">
        <v>9893</v>
      </c>
      <c r="C98" t="s">
        <v>9894</v>
      </c>
      <c r="D98">
        <v>0</v>
      </c>
      <c r="E98">
        <v>55</v>
      </c>
      <c r="F98">
        <v>28</v>
      </c>
      <c r="G98">
        <v>439</v>
      </c>
      <c r="H98">
        <v>28</v>
      </c>
      <c r="I98">
        <v>606</v>
      </c>
      <c r="J98">
        <v>42763687.200000003</v>
      </c>
      <c r="K98">
        <v>57614013.640000001</v>
      </c>
      <c r="L98">
        <v>36468455.280000001</v>
      </c>
      <c r="M98">
        <v>54656497.789999999</v>
      </c>
      <c r="N98">
        <v>16245931.33</v>
      </c>
      <c r="O98">
        <v>17114679.289999999</v>
      </c>
      <c r="P98">
        <v>13274065.560000001</v>
      </c>
      <c r="Q98">
        <v>15459638.52</v>
      </c>
    </row>
    <row r="99" spans="1:17" x14ac:dyDescent="0.35">
      <c r="A99" t="s">
        <v>154</v>
      </c>
      <c r="B99" t="s">
        <v>9895</v>
      </c>
      <c r="C99" t="s">
        <v>9896</v>
      </c>
      <c r="D99">
        <v>0</v>
      </c>
      <c r="E99">
        <v>68</v>
      </c>
      <c r="F99">
        <v>27</v>
      </c>
      <c r="G99">
        <v>345</v>
      </c>
      <c r="H99">
        <v>27</v>
      </c>
      <c r="I99">
        <v>538</v>
      </c>
      <c r="J99">
        <v>26440768.09</v>
      </c>
      <c r="K99">
        <v>27090938.440000001</v>
      </c>
      <c r="L99">
        <v>26028765.440000001</v>
      </c>
      <c r="M99">
        <v>26458700.780000001</v>
      </c>
      <c r="N99">
        <v>8774563.5209999997</v>
      </c>
      <c r="O99">
        <v>8970974.8430000003</v>
      </c>
      <c r="P99">
        <v>10019325.470000001</v>
      </c>
      <c r="Q99">
        <v>9662068.3660000004</v>
      </c>
    </row>
    <row r="100" spans="1:17" x14ac:dyDescent="0.35">
      <c r="A100" t="s">
        <v>154</v>
      </c>
      <c r="B100" t="s">
        <v>9897</v>
      </c>
      <c r="C100" t="s">
        <v>9898</v>
      </c>
      <c r="D100">
        <v>0</v>
      </c>
      <c r="E100">
        <v>60</v>
      </c>
      <c r="F100">
        <v>24</v>
      </c>
      <c r="G100">
        <v>599</v>
      </c>
      <c r="H100">
        <v>24</v>
      </c>
      <c r="I100">
        <v>521</v>
      </c>
      <c r="J100">
        <v>79424516.090000004</v>
      </c>
      <c r="K100">
        <v>83876629.230000004</v>
      </c>
      <c r="L100">
        <v>44811030.07</v>
      </c>
      <c r="M100">
        <v>65577106.969999999</v>
      </c>
      <c r="N100">
        <v>60374238.310000002</v>
      </c>
      <c r="O100">
        <v>66860450.509999998</v>
      </c>
      <c r="P100">
        <v>70627084.769999996</v>
      </c>
      <c r="Q100">
        <v>66447979.619999997</v>
      </c>
    </row>
    <row r="101" spans="1:17" x14ac:dyDescent="0.35">
      <c r="A101" t="s">
        <v>154</v>
      </c>
      <c r="B101" t="s">
        <v>9899</v>
      </c>
      <c r="C101" t="s">
        <v>9900</v>
      </c>
      <c r="D101">
        <v>0</v>
      </c>
      <c r="E101">
        <v>60</v>
      </c>
      <c r="F101">
        <v>38</v>
      </c>
      <c r="G101">
        <v>587</v>
      </c>
      <c r="H101">
        <v>38</v>
      </c>
      <c r="I101">
        <v>726</v>
      </c>
      <c r="J101">
        <v>29162931.010000002</v>
      </c>
      <c r="K101">
        <v>29612715.420000002</v>
      </c>
      <c r="L101">
        <v>22133507.969999999</v>
      </c>
      <c r="M101">
        <v>21953973.91</v>
      </c>
      <c r="N101">
        <v>31917073.379999999</v>
      </c>
      <c r="O101">
        <v>38605493.719999999</v>
      </c>
      <c r="P101">
        <v>26562307.690000001</v>
      </c>
      <c r="Q101">
        <v>33088511.460000001</v>
      </c>
    </row>
    <row r="102" spans="1:17" x14ac:dyDescent="0.35">
      <c r="A102" t="s">
        <v>154</v>
      </c>
      <c r="B102" t="s">
        <v>9901</v>
      </c>
      <c r="C102" t="s">
        <v>9902</v>
      </c>
      <c r="D102">
        <v>0</v>
      </c>
      <c r="E102">
        <v>54</v>
      </c>
      <c r="F102">
        <v>24</v>
      </c>
      <c r="G102">
        <v>408</v>
      </c>
      <c r="H102">
        <v>24</v>
      </c>
      <c r="I102">
        <v>550</v>
      </c>
      <c r="J102">
        <v>55882640.060000002</v>
      </c>
      <c r="K102">
        <v>63295620.100000001</v>
      </c>
      <c r="L102">
        <v>44327271.969999999</v>
      </c>
      <c r="M102">
        <v>57660695.200000003</v>
      </c>
      <c r="N102">
        <v>18023305.710000001</v>
      </c>
      <c r="O102">
        <v>17712343.690000001</v>
      </c>
      <c r="P102">
        <v>19093636.940000001</v>
      </c>
      <c r="Q102">
        <v>26596382.059999999</v>
      </c>
    </row>
    <row r="103" spans="1:17" x14ac:dyDescent="0.35">
      <c r="A103" t="s">
        <v>154</v>
      </c>
      <c r="B103" t="s">
        <v>9903</v>
      </c>
      <c r="C103" t="s">
        <v>9904</v>
      </c>
      <c r="D103">
        <v>0</v>
      </c>
      <c r="E103">
        <v>62</v>
      </c>
      <c r="F103">
        <v>27</v>
      </c>
      <c r="G103">
        <v>471</v>
      </c>
      <c r="H103">
        <v>26</v>
      </c>
      <c r="I103">
        <v>525</v>
      </c>
      <c r="J103">
        <v>28042910.59</v>
      </c>
      <c r="K103">
        <v>33032070.800000001</v>
      </c>
      <c r="L103">
        <v>15579840.6</v>
      </c>
      <c r="M103">
        <v>29069303.32</v>
      </c>
      <c r="N103">
        <v>14483361.380000001</v>
      </c>
      <c r="O103">
        <v>13959882.75</v>
      </c>
      <c r="P103">
        <v>15557811.130000001</v>
      </c>
      <c r="Q103">
        <v>16128832.17</v>
      </c>
    </row>
    <row r="104" spans="1:17" x14ac:dyDescent="0.35">
      <c r="A104" t="s">
        <v>154</v>
      </c>
      <c r="B104" t="s">
        <v>9905</v>
      </c>
      <c r="C104" t="s">
        <v>9906</v>
      </c>
      <c r="D104">
        <v>0</v>
      </c>
      <c r="E104">
        <v>51</v>
      </c>
      <c r="F104">
        <v>42</v>
      </c>
      <c r="G104">
        <v>398</v>
      </c>
      <c r="H104">
        <v>42</v>
      </c>
      <c r="I104">
        <v>1143</v>
      </c>
      <c r="J104">
        <v>17629670.289999999</v>
      </c>
      <c r="K104">
        <v>16688213.949999999</v>
      </c>
      <c r="L104">
        <v>12000092.939999999</v>
      </c>
      <c r="M104">
        <v>12135724.66</v>
      </c>
      <c r="N104">
        <v>9544008.2709999997</v>
      </c>
      <c r="O104">
        <v>9481488.7219999991</v>
      </c>
      <c r="P104">
        <v>6949907.3710000003</v>
      </c>
      <c r="Q104">
        <v>11370008.539999999</v>
      </c>
    </row>
    <row r="105" spans="1:17" x14ac:dyDescent="0.35">
      <c r="A105" t="s">
        <v>154</v>
      </c>
      <c r="B105" t="s">
        <v>9907</v>
      </c>
      <c r="C105" t="s">
        <v>9908</v>
      </c>
      <c r="D105">
        <v>0</v>
      </c>
      <c r="E105">
        <v>53</v>
      </c>
      <c r="F105">
        <v>28</v>
      </c>
      <c r="G105">
        <v>910</v>
      </c>
      <c r="H105">
        <v>28</v>
      </c>
      <c r="I105">
        <v>591</v>
      </c>
      <c r="J105">
        <v>56829737.93</v>
      </c>
      <c r="K105">
        <v>47052667.780000001</v>
      </c>
      <c r="L105">
        <v>39463960.270000003</v>
      </c>
      <c r="M105">
        <v>41117882.240000002</v>
      </c>
      <c r="N105">
        <v>116860502.90000001</v>
      </c>
      <c r="O105">
        <v>116538575.59999999</v>
      </c>
      <c r="P105">
        <v>129632329.8</v>
      </c>
      <c r="Q105">
        <v>111523667.59999999</v>
      </c>
    </row>
    <row r="106" spans="1:17" x14ac:dyDescent="0.35">
      <c r="A106" t="s">
        <v>154</v>
      </c>
      <c r="B106" t="s">
        <v>9909</v>
      </c>
      <c r="C106" t="s">
        <v>9910</v>
      </c>
      <c r="D106">
        <v>0</v>
      </c>
      <c r="E106">
        <v>60</v>
      </c>
      <c r="F106">
        <v>40</v>
      </c>
      <c r="G106">
        <v>484</v>
      </c>
      <c r="H106">
        <v>40</v>
      </c>
      <c r="I106">
        <v>821</v>
      </c>
      <c r="J106">
        <v>21391860.91</v>
      </c>
      <c r="K106">
        <v>27145747.710000001</v>
      </c>
      <c r="L106">
        <v>15760453.369999999</v>
      </c>
      <c r="M106">
        <v>20783515.109999999</v>
      </c>
      <c r="N106">
        <v>7848967.5389999999</v>
      </c>
      <c r="O106">
        <v>8976117.7359999996</v>
      </c>
      <c r="P106">
        <v>9126343.6760000009</v>
      </c>
      <c r="Q106">
        <v>9389998.8110000007</v>
      </c>
    </row>
    <row r="107" spans="1:17" x14ac:dyDescent="0.35">
      <c r="A107" t="s">
        <v>154</v>
      </c>
      <c r="B107" t="s">
        <v>9911</v>
      </c>
      <c r="C107" t="s">
        <v>9912</v>
      </c>
      <c r="D107">
        <v>0</v>
      </c>
      <c r="E107">
        <v>59</v>
      </c>
      <c r="F107">
        <v>30</v>
      </c>
      <c r="G107">
        <v>385</v>
      </c>
      <c r="H107">
        <v>30</v>
      </c>
      <c r="I107">
        <v>599</v>
      </c>
      <c r="J107">
        <v>29921897.379999999</v>
      </c>
      <c r="K107">
        <v>38203944.770000003</v>
      </c>
      <c r="L107">
        <v>19109614.260000002</v>
      </c>
      <c r="M107">
        <v>31995922.030000001</v>
      </c>
      <c r="N107">
        <v>6363395.625</v>
      </c>
      <c r="O107">
        <v>5977504.0939999996</v>
      </c>
      <c r="P107">
        <v>7096176.2120000003</v>
      </c>
      <c r="Q107">
        <v>6173527.6979999999</v>
      </c>
    </row>
    <row r="108" spans="1:17" x14ac:dyDescent="0.35">
      <c r="A108" t="s">
        <v>154</v>
      </c>
      <c r="B108" t="s">
        <v>9913</v>
      </c>
      <c r="C108" t="s">
        <v>9914</v>
      </c>
      <c r="D108">
        <v>0</v>
      </c>
      <c r="E108">
        <v>47</v>
      </c>
      <c r="F108">
        <v>39</v>
      </c>
      <c r="G108">
        <v>396</v>
      </c>
      <c r="H108">
        <v>39</v>
      </c>
      <c r="I108">
        <v>971</v>
      </c>
      <c r="J108">
        <v>23762022.489999998</v>
      </c>
      <c r="K108">
        <v>25965002.129999999</v>
      </c>
      <c r="L108">
        <v>16089755.92</v>
      </c>
      <c r="M108">
        <v>21743628.940000001</v>
      </c>
      <c r="N108">
        <v>16280362.4</v>
      </c>
      <c r="O108">
        <v>20103920.199999999</v>
      </c>
      <c r="P108">
        <v>17166533.350000001</v>
      </c>
      <c r="Q108">
        <v>18267924.969999999</v>
      </c>
    </row>
    <row r="109" spans="1:17" x14ac:dyDescent="0.35">
      <c r="A109" t="s">
        <v>154</v>
      </c>
      <c r="B109" t="s">
        <v>9915</v>
      </c>
      <c r="C109" t="s">
        <v>9916</v>
      </c>
      <c r="D109">
        <v>0</v>
      </c>
      <c r="E109">
        <v>76</v>
      </c>
      <c r="F109">
        <v>22</v>
      </c>
      <c r="G109">
        <v>591</v>
      </c>
      <c r="H109">
        <v>22</v>
      </c>
      <c r="I109">
        <v>335</v>
      </c>
      <c r="J109">
        <v>118478861</v>
      </c>
      <c r="K109">
        <v>129237468.7</v>
      </c>
      <c r="L109">
        <v>71397684.709999993</v>
      </c>
      <c r="M109">
        <v>108739111.09999999</v>
      </c>
      <c r="N109">
        <v>22850122.010000002</v>
      </c>
      <c r="O109">
        <v>21924896.699999999</v>
      </c>
      <c r="P109">
        <v>19020385.010000002</v>
      </c>
      <c r="Q109">
        <v>26199646.989999998</v>
      </c>
    </row>
    <row r="110" spans="1:17" x14ac:dyDescent="0.35">
      <c r="A110" t="s">
        <v>154</v>
      </c>
      <c r="B110" t="s">
        <v>9917</v>
      </c>
      <c r="C110" t="s">
        <v>9918</v>
      </c>
      <c r="D110">
        <v>0</v>
      </c>
      <c r="E110">
        <v>61</v>
      </c>
      <c r="F110">
        <v>21</v>
      </c>
      <c r="G110">
        <v>509</v>
      </c>
      <c r="H110">
        <v>21</v>
      </c>
      <c r="I110">
        <v>423</v>
      </c>
      <c r="J110">
        <v>43989337.630000003</v>
      </c>
      <c r="K110">
        <v>45496393.280000001</v>
      </c>
      <c r="L110">
        <v>41343392.609999999</v>
      </c>
      <c r="M110">
        <v>38782263.939999998</v>
      </c>
      <c r="N110">
        <v>20369273.329999998</v>
      </c>
      <c r="O110">
        <v>27320588.719999999</v>
      </c>
      <c r="P110">
        <v>18657347.530000001</v>
      </c>
      <c r="Q110">
        <v>23267498.370000001</v>
      </c>
    </row>
    <row r="111" spans="1:17" x14ac:dyDescent="0.35">
      <c r="A111" t="s">
        <v>154</v>
      </c>
      <c r="B111" t="s">
        <v>9919</v>
      </c>
      <c r="C111" t="s">
        <v>9920</v>
      </c>
      <c r="D111">
        <v>0</v>
      </c>
      <c r="E111">
        <v>56</v>
      </c>
      <c r="F111">
        <v>29</v>
      </c>
      <c r="G111">
        <v>500</v>
      </c>
      <c r="H111">
        <v>29</v>
      </c>
      <c r="I111">
        <v>535</v>
      </c>
      <c r="J111">
        <v>58667802.57</v>
      </c>
      <c r="K111">
        <v>62459083.520000003</v>
      </c>
      <c r="L111">
        <v>33252786.82</v>
      </c>
      <c r="M111">
        <v>60166205.159999996</v>
      </c>
      <c r="N111">
        <v>28578929.27</v>
      </c>
      <c r="O111">
        <v>30376733.07</v>
      </c>
      <c r="P111">
        <v>28417409.73</v>
      </c>
      <c r="Q111">
        <v>32857090.640000001</v>
      </c>
    </row>
    <row r="112" spans="1:17" x14ac:dyDescent="0.35">
      <c r="A112" t="s">
        <v>154</v>
      </c>
      <c r="B112" t="s">
        <v>9921</v>
      </c>
      <c r="C112" t="s">
        <v>9922</v>
      </c>
      <c r="D112">
        <v>0</v>
      </c>
      <c r="E112">
        <v>59</v>
      </c>
      <c r="F112">
        <v>23</v>
      </c>
      <c r="G112">
        <v>880</v>
      </c>
      <c r="H112">
        <v>23</v>
      </c>
      <c r="I112">
        <v>432</v>
      </c>
      <c r="J112">
        <v>305165428.60000002</v>
      </c>
      <c r="K112">
        <v>342156999.19999999</v>
      </c>
      <c r="L112">
        <v>257306969</v>
      </c>
      <c r="M112">
        <v>314955709</v>
      </c>
      <c r="N112">
        <v>58352668.640000001</v>
      </c>
      <c r="O112">
        <v>59583086.380000003</v>
      </c>
      <c r="P112">
        <v>48490396.299999997</v>
      </c>
      <c r="Q112">
        <v>55959869.240000002</v>
      </c>
    </row>
    <row r="113" spans="1:17" x14ac:dyDescent="0.35">
      <c r="A113" t="s">
        <v>154</v>
      </c>
      <c r="B113" t="s">
        <v>9923</v>
      </c>
      <c r="C113" t="s">
        <v>9924</v>
      </c>
      <c r="D113">
        <v>0</v>
      </c>
      <c r="E113">
        <v>59</v>
      </c>
      <c r="F113">
        <v>54</v>
      </c>
      <c r="G113">
        <v>643</v>
      </c>
      <c r="H113">
        <v>54</v>
      </c>
      <c r="I113">
        <v>1089</v>
      </c>
      <c r="J113">
        <v>12407306.6</v>
      </c>
      <c r="K113">
        <v>11410924.060000001</v>
      </c>
      <c r="L113">
        <v>7459760.3459999999</v>
      </c>
      <c r="M113">
        <v>9590769.8699999992</v>
      </c>
      <c r="N113">
        <v>30240625.210000001</v>
      </c>
      <c r="O113">
        <v>26522599.09</v>
      </c>
      <c r="P113">
        <v>33254732.989999998</v>
      </c>
      <c r="Q113">
        <v>32391987.82</v>
      </c>
    </row>
    <row r="114" spans="1:17" x14ac:dyDescent="0.35">
      <c r="A114" t="s">
        <v>154</v>
      </c>
      <c r="B114" t="s">
        <v>9925</v>
      </c>
      <c r="C114" t="s">
        <v>9926</v>
      </c>
      <c r="D114">
        <v>0</v>
      </c>
      <c r="E114">
        <v>77</v>
      </c>
      <c r="F114">
        <v>22</v>
      </c>
      <c r="G114">
        <v>478</v>
      </c>
      <c r="H114">
        <v>22</v>
      </c>
      <c r="I114">
        <v>350</v>
      </c>
      <c r="J114">
        <v>61944162.240000002</v>
      </c>
      <c r="K114">
        <v>48360459.600000001</v>
      </c>
      <c r="L114">
        <v>32118017.57</v>
      </c>
      <c r="M114">
        <v>51859968.670000002</v>
      </c>
      <c r="N114">
        <v>71679402.329999998</v>
      </c>
      <c r="O114">
        <v>70006769.549999997</v>
      </c>
      <c r="P114">
        <v>92773471.120000005</v>
      </c>
      <c r="Q114">
        <v>74007477.189999998</v>
      </c>
    </row>
    <row r="115" spans="1:17" x14ac:dyDescent="0.35">
      <c r="A115" t="s">
        <v>154</v>
      </c>
      <c r="B115" t="s">
        <v>9927</v>
      </c>
      <c r="C115" t="s">
        <v>9928</v>
      </c>
      <c r="D115">
        <v>0</v>
      </c>
      <c r="E115">
        <v>58</v>
      </c>
      <c r="F115">
        <v>46</v>
      </c>
      <c r="G115">
        <v>447</v>
      </c>
      <c r="H115">
        <v>46</v>
      </c>
      <c r="I115">
        <v>942</v>
      </c>
      <c r="J115">
        <v>20703526.66</v>
      </c>
      <c r="K115">
        <v>20217624.98</v>
      </c>
      <c r="L115">
        <v>15478809.029999999</v>
      </c>
      <c r="M115">
        <v>18274331.329999998</v>
      </c>
      <c r="N115">
        <v>9251615.3790000007</v>
      </c>
      <c r="O115">
        <v>9232550.7809999995</v>
      </c>
      <c r="P115">
        <v>10650022.859999999</v>
      </c>
      <c r="Q115">
        <v>12458088.710000001</v>
      </c>
    </row>
    <row r="116" spans="1:17" x14ac:dyDescent="0.35">
      <c r="A116" t="s">
        <v>154</v>
      </c>
      <c r="B116" t="s">
        <v>9929</v>
      </c>
      <c r="C116" t="s">
        <v>9930</v>
      </c>
      <c r="D116">
        <v>0</v>
      </c>
      <c r="E116">
        <v>61</v>
      </c>
      <c r="F116">
        <v>26</v>
      </c>
      <c r="G116">
        <v>518</v>
      </c>
      <c r="H116">
        <v>26</v>
      </c>
      <c r="I116">
        <v>467</v>
      </c>
      <c r="J116">
        <v>35752188.509999998</v>
      </c>
      <c r="K116">
        <v>42129311.07</v>
      </c>
      <c r="L116">
        <v>28254638.260000002</v>
      </c>
      <c r="M116">
        <v>43241555.68</v>
      </c>
      <c r="N116">
        <v>17657550.920000002</v>
      </c>
      <c r="O116">
        <v>18634016.140000001</v>
      </c>
      <c r="P116">
        <v>22129524.309999999</v>
      </c>
      <c r="Q116">
        <v>20008456.260000002</v>
      </c>
    </row>
    <row r="117" spans="1:17" x14ac:dyDescent="0.35">
      <c r="A117" t="s">
        <v>154</v>
      </c>
      <c r="B117" t="s">
        <v>9931</v>
      </c>
      <c r="C117" t="s">
        <v>9932</v>
      </c>
      <c r="D117">
        <v>0</v>
      </c>
      <c r="E117">
        <v>53</v>
      </c>
      <c r="F117">
        <v>32</v>
      </c>
      <c r="G117">
        <v>298</v>
      </c>
      <c r="H117">
        <v>32</v>
      </c>
      <c r="I117">
        <v>752</v>
      </c>
      <c r="J117">
        <v>12070969.52</v>
      </c>
      <c r="K117">
        <v>13116147.01</v>
      </c>
      <c r="L117">
        <v>6391686.267</v>
      </c>
      <c r="M117">
        <v>11534205.449999999</v>
      </c>
      <c r="N117">
        <v>2768257.6260000002</v>
      </c>
      <c r="O117">
        <v>3040872.3169999998</v>
      </c>
      <c r="P117">
        <v>3430728.06</v>
      </c>
      <c r="Q117">
        <v>3329233.9750000001</v>
      </c>
    </row>
    <row r="118" spans="1:17" x14ac:dyDescent="0.35">
      <c r="A118" t="s">
        <v>154</v>
      </c>
      <c r="B118" t="s">
        <v>549</v>
      </c>
      <c r="C118" t="s">
        <v>9933</v>
      </c>
      <c r="D118">
        <v>0</v>
      </c>
      <c r="E118">
        <v>59</v>
      </c>
      <c r="F118">
        <v>33</v>
      </c>
      <c r="G118">
        <v>659</v>
      </c>
      <c r="H118">
        <v>33</v>
      </c>
      <c r="I118">
        <v>687</v>
      </c>
      <c r="J118">
        <v>77476816.459999993</v>
      </c>
      <c r="K118">
        <v>74664738.189999998</v>
      </c>
      <c r="L118">
        <v>39256167.649999999</v>
      </c>
      <c r="M118">
        <v>67867001.400000006</v>
      </c>
      <c r="N118">
        <v>13695760.029999999</v>
      </c>
      <c r="O118">
        <v>13827594.82</v>
      </c>
      <c r="P118">
        <v>16786897</v>
      </c>
      <c r="Q118">
        <v>16284934.4</v>
      </c>
    </row>
    <row r="119" spans="1:17" x14ac:dyDescent="0.35">
      <c r="A119" t="s">
        <v>154</v>
      </c>
      <c r="B119" t="s">
        <v>9934</v>
      </c>
      <c r="C119" t="s">
        <v>9935</v>
      </c>
      <c r="D119">
        <v>0</v>
      </c>
      <c r="E119">
        <v>57</v>
      </c>
      <c r="F119">
        <v>31</v>
      </c>
      <c r="G119">
        <v>483</v>
      </c>
      <c r="H119">
        <v>31</v>
      </c>
      <c r="I119">
        <v>604</v>
      </c>
      <c r="J119">
        <v>35316941.689999998</v>
      </c>
      <c r="K119">
        <v>38396966.369999997</v>
      </c>
      <c r="L119">
        <v>24719633.670000002</v>
      </c>
      <c r="M119">
        <v>35854402.450000003</v>
      </c>
      <c r="N119">
        <v>13620701.810000001</v>
      </c>
      <c r="O119">
        <v>15366349.25</v>
      </c>
      <c r="P119">
        <v>17776143.210000001</v>
      </c>
      <c r="Q119">
        <v>15536265.32</v>
      </c>
    </row>
    <row r="120" spans="1:17" x14ac:dyDescent="0.35">
      <c r="A120" t="s">
        <v>154</v>
      </c>
      <c r="B120" t="s">
        <v>9936</v>
      </c>
      <c r="C120" t="s">
        <v>9937</v>
      </c>
      <c r="D120">
        <v>0</v>
      </c>
      <c r="E120">
        <v>71</v>
      </c>
      <c r="F120">
        <v>26</v>
      </c>
      <c r="G120">
        <v>532</v>
      </c>
      <c r="H120">
        <v>26</v>
      </c>
      <c r="I120">
        <v>449</v>
      </c>
      <c r="J120">
        <v>69157214.769999996</v>
      </c>
      <c r="K120">
        <v>78809350.480000004</v>
      </c>
      <c r="L120">
        <v>62226880.950000003</v>
      </c>
      <c r="M120">
        <v>127072207.2</v>
      </c>
      <c r="N120">
        <v>28730571.559999999</v>
      </c>
      <c r="O120">
        <v>24693203.57</v>
      </c>
      <c r="P120">
        <v>30011433.41</v>
      </c>
      <c r="Q120">
        <v>20444530.68</v>
      </c>
    </row>
    <row r="121" spans="1:17" x14ac:dyDescent="0.35">
      <c r="A121" t="s">
        <v>154</v>
      </c>
      <c r="B121" t="s">
        <v>9938</v>
      </c>
      <c r="C121" t="s">
        <v>9939</v>
      </c>
      <c r="D121">
        <v>0</v>
      </c>
      <c r="E121">
        <v>63</v>
      </c>
      <c r="F121">
        <v>21</v>
      </c>
      <c r="G121">
        <v>784</v>
      </c>
      <c r="H121">
        <v>21</v>
      </c>
      <c r="I121">
        <v>417</v>
      </c>
      <c r="J121">
        <v>96381965.409999996</v>
      </c>
      <c r="K121">
        <v>101596971.90000001</v>
      </c>
      <c r="L121">
        <v>116701246.7</v>
      </c>
      <c r="M121">
        <v>94098751.200000003</v>
      </c>
      <c r="N121">
        <v>111686372.40000001</v>
      </c>
      <c r="O121">
        <v>166086631</v>
      </c>
      <c r="P121">
        <v>130637409.09999999</v>
      </c>
      <c r="Q121">
        <v>154254948.59999999</v>
      </c>
    </row>
    <row r="122" spans="1:17" x14ac:dyDescent="0.35">
      <c r="A122" t="s">
        <v>154</v>
      </c>
      <c r="B122" t="s">
        <v>569</v>
      </c>
      <c r="C122" t="s">
        <v>9940</v>
      </c>
      <c r="D122">
        <v>0</v>
      </c>
      <c r="E122">
        <v>56</v>
      </c>
      <c r="F122">
        <v>18</v>
      </c>
      <c r="G122">
        <v>478</v>
      </c>
      <c r="H122">
        <v>18</v>
      </c>
      <c r="I122">
        <v>369</v>
      </c>
      <c r="J122">
        <v>74920085.209999993</v>
      </c>
      <c r="K122">
        <v>86547349.700000003</v>
      </c>
      <c r="L122">
        <v>50953069.68</v>
      </c>
      <c r="M122">
        <v>84357980.760000005</v>
      </c>
      <c r="N122">
        <v>38716129.539999999</v>
      </c>
      <c r="O122">
        <v>33953112.920000002</v>
      </c>
      <c r="P122">
        <v>46920134.399999999</v>
      </c>
      <c r="Q122">
        <v>45487252.520000003</v>
      </c>
    </row>
    <row r="123" spans="1:17" x14ac:dyDescent="0.35">
      <c r="A123" t="s">
        <v>154</v>
      </c>
      <c r="B123" t="s">
        <v>9941</v>
      </c>
      <c r="C123" t="s">
        <v>9942</v>
      </c>
      <c r="D123">
        <v>0</v>
      </c>
      <c r="E123">
        <v>48</v>
      </c>
      <c r="F123">
        <v>29</v>
      </c>
      <c r="G123">
        <v>675</v>
      </c>
      <c r="H123">
        <v>29</v>
      </c>
      <c r="I123">
        <v>625</v>
      </c>
      <c r="J123">
        <v>65683475.079999998</v>
      </c>
      <c r="K123">
        <v>47419231.789999999</v>
      </c>
      <c r="L123">
        <v>45016030.75</v>
      </c>
      <c r="M123">
        <v>45276894.200000003</v>
      </c>
      <c r="N123">
        <v>71891168.379999995</v>
      </c>
      <c r="O123">
        <v>80177281.480000004</v>
      </c>
      <c r="P123">
        <v>63198597.899999999</v>
      </c>
      <c r="Q123">
        <v>70664466.959999993</v>
      </c>
    </row>
    <row r="124" spans="1:17" x14ac:dyDescent="0.35">
      <c r="A124" t="s">
        <v>154</v>
      </c>
      <c r="B124" t="s">
        <v>9943</v>
      </c>
      <c r="C124" t="s">
        <v>9944</v>
      </c>
      <c r="D124">
        <v>0</v>
      </c>
      <c r="E124">
        <v>59</v>
      </c>
      <c r="F124">
        <v>45</v>
      </c>
      <c r="G124">
        <v>356</v>
      </c>
      <c r="H124">
        <v>45</v>
      </c>
      <c r="I124">
        <v>1037</v>
      </c>
      <c r="J124">
        <v>13302480.699999999</v>
      </c>
      <c r="K124">
        <v>13810908.43</v>
      </c>
      <c r="L124">
        <v>5470722.5420000004</v>
      </c>
      <c r="M124">
        <v>12107176.77</v>
      </c>
      <c r="N124">
        <v>9109768.3090000004</v>
      </c>
      <c r="O124">
        <v>7720463.6600000001</v>
      </c>
      <c r="P124">
        <v>6122759.818</v>
      </c>
      <c r="Q124">
        <v>9342078.2219999991</v>
      </c>
    </row>
    <row r="125" spans="1:17" x14ac:dyDescent="0.35">
      <c r="A125" t="s">
        <v>154</v>
      </c>
      <c r="B125" t="s">
        <v>9945</v>
      </c>
      <c r="C125" t="s">
        <v>9946</v>
      </c>
      <c r="D125">
        <v>0</v>
      </c>
      <c r="E125">
        <v>46</v>
      </c>
      <c r="F125">
        <v>23</v>
      </c>
      <c r="G125">
        <v>316</v>
      </c>
      <c r="H125">
        <v>23</v>
      </c>
      <c r="I125">
        <v>636</v>
      </c>
      <c r="J125">
        <v>34983005.32</v>
      </c>
      <c r="K125">
        <v>36151433.149999999</v>
      </c>
      <c r="L125">
        <v>14754451.279999999</v>
      </c>
      <c r="M125">
        <v>33124754.079999998</v>
      </c>
      <c r="N125">
        <v>4470084.4639999997</v>
      </c>
      <c r="O125">
        <v>5275125.824</v>
      </c>
      <c r="P125">
        <v>4749928.0049999999</v>
      </c>
      <c r="Q125">
        <v>5128520.3310000002</v>
      </c>
    </row>
    <row r="126" spans="1:17" x14ac:dyDescent="0.35">
      <c r="A126" t="s">
        <v>154</v>
      </c>
      <c r="B126" t="s">
        <v>9947</v>
      </c>
      <c r="C126" t="s">
        <v>9948</v>
      </c>
      <c r="D126">
        <v>0</v>
      </c>
      <c r="E126">
        <v>85</v>
      </c>
      <c r="F126">
        <v>20</v>
      </c>
      <c r="G126">
        <v>875</v>
      </c>
      <c r="H126">
        <v>20</v>
      </c>
      <c r="I126">
        <v>211</v>
      </c>
      <c r="J126">
        <v>171637467.40000001</v>
      </c>
      <c r="K126">
        <v>171810253.5</v>
      </c>
      <c r="L126">
        <v>154116589.80000001</v>
      </c>
      <c r="M126">
        <v>178887753.90000001</v>
      </c>
      <c r="N126">
        <v>158062210</v>
      </c>
      <c r="O126">
        <v>170687581.40000001</v>
      </c>
      <c r="P126">
        <v>181418376.90000001</v>
      </c>
      <c r="Q126">
        <v>152740285.19999999</v>
      </c>
    </row>
    <row r="127" spans="1:17" x14ac:dyDescent="0.35">
      <c r="A127" t="s">
        <v>154</v>
      </c>
      <c r="B127" t="s">
        <v>9949</v>
      </c>
      <c r="C127" t="s">
        <v>9950</v>
      </c>
      <c r="D127">
        <v>0</v>
      </c>
      <c r="E127">
        <v>57</v>
      </c>
      <c r="F127">
        <v>28</v>
      </c>
      <c r="G127">
        <v>443</v>
      </c>
      <c r="H127">
        <v>28</v>
      </c>
      <c r="I127">
        <v>591</v>
      </c>
      <c r="J127">
        <v>18258513.859999999</v>
      </c>
      <c r="K127">
        <v>19708677.079999998</v>
      </c>
      <c r="L127">
        <v>11953969.609999999</v>
      </c>
      <c r="M127">
        <v>16608209.029999999</v>
      </c>
      <c r="N127">
        <v>12360037.310000001</v>
      </c>
      <c r="O127">
        <v>12680098.810000001</v>
      </c>
      <c r="P127">
        <v>14200260.619999999</v>
      </c>
      <c r="Q127">
        <v>14458680.560000001</v>
      </c>
    </row>
    <row r="128" spans="1:17" x14ac:dyDescent="0.35">
      <c r="A128" t="s">
        <v>154</v>
      </c>
      <c r="B128" t="s">
        <v>9951</v>
      </c>
      <c r="C128" t="s">
        <v>9952</v>
      </c>
      <c r="D128">
        <v>0</v>
      </c>
      <c r="E128">
        <v>41</v>
      </c>
      <c r="F128">
        <v>24</v>
      </c>
      <c r="G128">
        <v>731</v>
      </c>
      <c r="H128">
        <v>23</v>
      </c>
      <c r="I128">
        <v>565</v>
      </c>
      <c r="J128">
        <v>132727367.8</v>
      </c>
      <c r="K128">
        <v>129419200.59999999</v>
      </c>
      <c r="L128">
        <v>112388060.5</v>
      </c>
      <c r="M128">
        <v>124515059.09999999</v>
      </c>
      <c r="N128">
        <v>186319695.09999999</v>
      </c>
      <c r="O128">
        <v>181765191.90000001</v>
      </c>
      <c r="P128">
        <v>188658768.19999999</v>
      </c>
      <c r="Q128">
        <v>175891675.19999999</v>
      </c>
    </row>
    <row r="129" spans="1:17" x14ac:dyDescent="0.35">
      <c r="A129" t="s">
        <v>154</v>
      </c>
      <c r="B129" t="s">
        <v>9953</v>
      </c>
      <c r="C129" t="s">
        <v>9954</v>
      </c>
      <c r="D129">
        <v>0</v>
      </c>
      <c r="E129">
        <v>45</v>
      </c>
      <c r="F129">
        <v>34</v>
      </c>
      <c r="G129">
        <v>330</v>
      </c>
      <c r="H129">
        <v>34</v>
      </c>
      <c r="I129">
        <v>956</v>
      </c>
      <c r="J129">
        <v>19138488.23</v>
      </c>
      <c r="K129">
        <v>20034753.739999998</v>
      </c>
      <c r="L129">
        <v>11416965.859999999</v>
      </c>
      <c r="M129">
        <v>18669930.98</v>
      </c>
      <c r="N129">
        <v>4996811.4289999995</v>
      </c>
      <c r="O129">
        <v>5361643.2369999997</v>
      </c>
      <c r="P129">
        <v>5307544.7220000001</v>
      </c>
      <c r="Q129">
        <v>6228907.1210000003</v>
      </c>
    </row>
    <row r="130" spans="1:17" x14ac:dyDescent="0.35">
      <c r="A130" t="s">
        <v>154</v>
      </c>
      <c r="B130" t="s">
        <v>9955</v>
      </c>
      <c r="C130" t="s">
        <v>9956</v>
      </c>
      <c r="D130">
        <v>0</v>
      </c>
      <c r="E130">
        <v>59</v>
      </c>
      <c r="F130">
        <v>35</v>
      </c>
      <c r="G130">
        <v>388</v>
      </c>
      <c r="H130">
        <v>35</v>
      </c>
      <c r="I130">
        <v>692</v>
      </c>
      <c r="J130">
        <v>15627480.689999999</v>
      </c>
      <c r="K130">
        <v>17373142.539999999</v>
      </c>
      <c r="L130">
        <v>5218344.6689999998</v>
      </c>
      <c r="M130">
        <v>13765267.23</v>
      </c>
      <c r="N130">
        <v>4849791.8119999999</v>
      </c>
      <c r="O130">
        <v>6362051.892</v>
      </c>
      <c r="P130">
        <v>3997429.27</v>
      </c>
      <c r="Q130">
        <v>5043700.1129999999</v>
      </c>
    </row>
    <row r="131" spans="1:17" x14ac:dyDescent="0.35">
      <c r="A131" t="s">
        <v>154</v>
      </c>
      <c r="B131" t="s">
        <v>9957</v>
      </c>
      <c r="C131" t="s">
        <v>9958</v>
      </c>
      <c r="D131">
        <v>0</v>
      </c>
      <c r="E131">
        <v>63</v>
      </c>
      <c r="F131">
        <v>21</v>
      </c>
      <c r="G131">
        <v>645</v>
      </c>
      <c r="H131">
        <v>21</v>
      </c>
      <c r="I131">
        <v>339</v>
      </c>
      <c r="J131">
        <v>112151515.59999999</v>
      </c>
      <c r="K131">
        <v>125114982.40000001</v>
      </c>
      <c r="L131">
        <v>80693254.780000001</v>
      </c>
      <c r="M131">
        <v>130319138.59999999</v>
      </c>
      <c r="N131">
        <v>52618329.020000003</v>
      </c>
      <c r="O131">
        <v>49224593.539999999</v>
      </c>
      <c r="P131">
        <v>55803350.899999999</v>
      </c>
      <c r="Q131">
        <v>54863089.18</v>
      </c>
    </row>
    <row r="132" spans="1:17" x14ac:dyDescent="0.35">
      <c r="A132" t="s">
        <v>154</v>
      </c>
      <c r="B132" t="s">
        <v>9959</v>
      </c>
      <c r="C132" t="s">
        <v>9960</v>
      </c>
      <c r="D132">
        <v>0</v>
      </c>
      <c r="E132">
        <v>64</v>
      </c>
      <c r="F132">
        <v>25</v>
      </c>
      <c r="G132">
        <v>428</v>
      </c>
      <c r="H132">
        <v>25</v>
      </c>
      <c r="I132">
        <v>475</v>
      </c>
      <c r="J132">
        <v>32278715.969999999</v>
      </c>
      <c r="K132">
        <v>33716238.039999999</v>
      </c>
      <c r="L132">
        <v>25498894.16</v>
      </c>
      <c r="M132">
        <v>32374358.550000001</v>
      </c>
      <c r="N132">
        <v>17492434.66</v>
      </c>
      <c r="O132">
        <v>15743030.07</v>
      </c>
      <c r="P132">
        <v>19701519.640000001</v>
      </c>
      <c r="Q132">
        <v>18990318.75</v>
      </c>
    </row>
    <row r="133" spans="1:17" x14ac:dyDescent="0.35">
      <c r="A133" t="s">
        <v>154</v>
      </c>
      <c r="B133" t="s">
        <v>9961</v>
      </c>
      <c r="C133" t="s">
        <v>9962</v>
      </c>
      <c r="D133">
        <v>0</v>
      </c>
      <c r="E133">
        <v>68</v>
      </c>
      <c r="F133">
        <v>27</v>
      </c>
      <c r="G133">
        <v>353</v>
      </c>
      <c r="H133">
        <v>27</v>
      </c>
      <c r="I133">
        <v>597</v>
      </c>
      <c r="J133">
        <v>17403496.350000001</v>
      </c>
      <c r="K133">
        <v>18402372.620000001</v>
      </c>
      <c r="L133">
        <v>12943729.539999999</v>
      </c>
      <c r="M133">
        <v>19465877.890000001</v>
      </c>
      <c r="N133">
        <v>38248258.460000001</v>
      </c>
      <c r="O133">
        <v>36127508.409999996</v>
      </c>
      <c r="P133">
        <v>41984027.189999998</v>
      </c>
      <c r="Q133">
        <v>43124469.450000003</v>
      </c>
    </row>
    <row r="134" spans="1:17" x14ac:dyDescent="0.35">
      <c r="A134" t="s">
        <v>154</v>
      </c>
      <c r="B134" t="s">
        <v>9963</v>
      </c>
      <c r="C134" t="s">
        <v>9964</v>
      </c>
      <c r="D134">
        <v>0</v>
      </c>
      <c r="E134">
        <v>64</v>
      </c>
      <c r="F134">
        <v>14</v>
      </c>
      <c r="G134">
        <v>566</v>
      </c>
      <c r="H134">
        <v>14</v>
      </c>
      <c r="I134">
        <v>329</v>
      </c>
      <c r="J134">
        <v>257392044.59999999</v>
      </c>
      <c r="K134">
        <v>170762885.40000001</v>
      </c>
      <c r="L134">
        <v>199959597.90000001</v>
      </c>
      <c r="M134">
        <v>227419681.59999999</v>
      </c>
      <c r="N134">
        <v>274421790.89999998</v>
      </c>
      <c r="O134">
        <v>287605792.80000001</v>
      </c>
      <c r="P134">
        <v>263685068</v>
      </c>
      <c r="Q134">
        <v>243117964.80000001</v>
      </c>
    </row>
    <row r="135" spans="1:17" x14ac:dyDescent="0.35">
      <c r="A135" t="s">
        <v>154</v>
      </c>
      <c r="B135" t="s">
        <v>9965</v>
      </c>
      <c r="C135" t="s">
        <v>9966</v>
      </c>
      <c r="D135">
        <v>0</v>
      </c>
      <c r="E135">
        <v>66</v>
      </c>
      <c r="F135">
        <v>27</v>
      </c>
      <c r="G135">
        <v>472</v>
      </c>
      <c r="H135">
        <v>27</v>
      </c>
      <c r="I135">
        <v>517</v>
      </c>
      <c r="J135">
        <v>31451464.68</v>
      </c>
      <c r="K135">
        <v>31594552.350000001</v>
      </c>
      <c r="L135">
        <v>21577972.09</v>
      </c>
      <c r="M135">
        <v>28511466.800000001</v>
      </c>
      <c r="N135">
        <v>9808661.3340000007</v>
      </c>
      <c r="O135">
        <v>14130645.470000001</v>
      </c>
      <c r="P135">
        <v>7162329.6840000004</v>
      </c>
      <c r="Q135">
        <v>9477543.9790000003</v>
      </c>
    </row>
    <row r="136" spans="1:17" x14ac:dyDescent="0.35">
      <c r="A136" t="s">
        <v>154</v>
      </c>
      <c r="B136" t="s">
        <v>9967</v>
      </c>
      <c r="C136" t="s">
        <v>9968</v>
      </c>
      <c r="D136">
        <v>0</v>
      </c>
      <c r="E136">
        <v>74</v>
      </c>
      <c r="F136">
        <v>32</v>
      </c>
      <c r="G136">
        <v>566</v>
      </c>
      <c r="H136">
        <v>32</v>
      </c>
      <c r="I136">
        <v>525</v>
      </c>
      <c r="J136">
        <v>21275982.859999999</v>
      </c>
      <c r="K136">
        <v>18266346.260000002</v>
      </c>
      <c r="L136">
        <v>15934596.189999999</v>
      </c>
      <c r="M136">
        <v>19128572.039999999</v>
      </c>
      <c r="N136">
        <v>79781052.189999998</v>
      </c>
      <c r="O136">
        <v>73362764.719999999</v>
      </c>
      <c r="P136">
        <v>101574013.09999999</v>
      </c>
      <c r="Q136">
        <v>86196093.769999996</v>
      </c>
    </row>
    <row r="137" spans="1:17" x14ac:dyDescent="0.35">
      <c r="A137" t="s">
        <v>154</v>
      </c>
      <c r="B137" t="s">
        <v>9969</v>
      </c>
      <c r="C137" t="s">
        <v>9970</v>
      </c>
      <c r="D137">
        <v>0</v>
      </c>
      <c r="E137">
        <v>56</v>
      </c>
      <c r="F137">
        <v>19</v>
      </c>
      <c r="G137">
        <v>490</v>
      </c>
      <c r="H137">
        <v>19</v>
      </c>
      <c r="I137">
        <v>506</v>
      </c>
      <c r="J137">
        <v>34824878.280000001</v>
      </c>
      <c r="K137">
        <v>32874395.579999998</v>
      </c>
      <c r="L137">
        <v>36336090.520000003</v>
      </c>
      <c r="M137">
        <v>30909173.510000002</v>
      </c>
      <c r="N137">
        <v>49956298.18</v>
      </c>
      <c r="O137">
        <v>57768571.950000003</v>
      </c>
      <c r="P137">
        <v>57628775.25</v>
      </c>
      <c r="Q137">
        <v>61528720.140000001</v>
      </c>
    </row>
    <row r="138" spans="1:17" x14ac:dyDescent="0.35">
      <c r="A138" t="s">
        <v>154</v>
      </c>
      <c r="B138" t="s">
        <v>509</v>
      </c>
      <c r="C138" t="s">
        <v>9971</v>
      </c>
      <c r="D138">
        <v>0</v>
      </c>
      <c r="E138">
        <v>79</v>
      </c>
      <c r="F138">
        <v>22</v>
      </c>
      <c r="G138">
        <v>617</v>
      </c>
      <c r="H138">
        <v>22</v>
      </c>
      <c r="I138">
        <v>321</v>
      </c>
      <c r="J138">
        <v>112425055.59999999</v>
      </c>
      <c r="K138">
        <v>116327952.40000001</v>
      </c>
      <c r="L138">
        <v>84375996.230000004</v>
      </c>
      <c r="M138">
        <v>127727284.90000001</v>
      </c>
      <c r="N138">
        <v>42063105.350000001</v>
      </c>
      <c r="O138">
        <v>45257427.710000001</v>
      </c>
      <c r="P138">
        <v>37522199.469999999</v>
      </c>
      <c r="Q138">
        <v>42346862.240000002</v>
      </c>
    </row>
    <row r="139" spans="1:17" x14ac:dyDescent="0.35">
      <c r="A139" t="s">
        <v>154</v>
      </c>
      <c r="B139" t="s">
        <v>9972</v>
      </c>
      <c r="C139" t="s">
        <v>9973</v>
      </c>
      <c r="D139">
        <v>0</v>
      </c>
      <c r="E139">
        <v>56</v>
      </c>
      <c r="F139">
        <v>20</v>
      </c>
      <c r="G139">
        <v>270</v>
      </c>
      <c r="H139">
        <v>20</v>
      </c>
      <c r="I139">
        <v>399</v>
      </c>
      <c r="J139">
        <v>35923163.390000001</v>
      </c>
      <c r="K139">
        <v>28675367.370000001</v>
      </c>
      <c r="L139">
        <v>34661699.850000001</v>
      </c>
      <c r="M139">
        <v>26199764.989999998</v>
      </c>
      <c r="N139">
        <v>4174930.8960000002</v>
      </c>
      <c r="O139">
        <v>6086655.0700000003</v>
      </c>
      <c r="P139">
        <v>4283627.3930000002</v>
      </c>
      <c r="Q139">
        <v>7248203.7860000003</v>
      </c>
    </row>
    <row r="140" spans="1:17" x14ac:dyDescent="0.35">
      <c r="A140" t="s">
        <v>154</v>
      </c>
      <c r="B140" t="s">
        <v>9974</v>
      </c>
      <c r="C140" t="s">
        <v>9975</v>
      </c>
      <c r="D140">
        <v>0</v>
      </c>
      <c r="E140">
        <v>60</v>
      </c>
      <c r="F140">
        <v>27</v>
      </c>
      <c r="G140">
        <v>486</v>
      </c>
      <c r="H140">
        <v>27</v>
      </c>
      <c r="I140">
        <v>499</v>
      </c>
      <c r="J140">
        <v>52540268.07</v>
      </c>
      <c r="K140">
        <v>58672778.969999999</v>
      </c>
      <c r="L140">
        <v>42846380.100000001</v>
      </c>
      <c r="M140">
        <v>50360344.119999997</v>
      </c>
      <c r="N140">
        <v>15875681.52</v>
      </c>
      <c r="O140">
        <v>16582655.470000001</v>
      </c>
      <c r="P140">
        <v>15368191.789999999</v>
      </c>
      <c r="Q140">
        <v>15704250.630000001</v>
      </c>
    </row>
    <row r="141" spans="1:17" x14ac:dyDescent="0.35">
      <c r="A141" t="s">
        <v>154</v>
      </c>
      <c r="B141" t="s">
        <v>9976</v>
      </c>
      <c r="C141" t="s">
        <v>9977</v>
      </c>
      <c r="D141">
        <v>0</v>
      </c>
      <c r="E141">
        <v>68</v>
      </c>
      <c r="F141">
        <v>26</v>
      </c>
      <c r="G141">
        <v>531</v>
      </c>
      <c r="H141">
        <v>26</v>
      </c>
      <c r="I141">
        <v>446</v>
      </c>
      <c r="J141">
        <v>30805724.48</v>
      </c>
      <c r="K141">
        <v>33033456.059999999</v>
      </c>
      <c r="L141">
        <v>20984924.379999999</v>
      </c>
      <c r="M141">
        <v>33219831.030000001</v>
      </c>
      <c r="N141">
        <v>30571515.920000002</v>
      </c>
      <c r="O141">
        <v>30816078.75</v>
      </c>
      <c r="P141">
        <v>35439472.329999998</v>
      </c>
      <c r="Q141">
        <v>30111106.93</v>
      </c>
    </row>
    <row r="142" spans="1:17" x14ac:dyDescent="0.35">
      <c r="A142" t="s">
        <v>154</v>
      </c>
      <c r="B142" t="s">
        <v>9978</v>
      </c>
      <c r="C142" t="s">
        <v>9979</v>
      </c>
      <c r="D142">
        <v>0</v>
      </c>
      <c r="E142">
        <v>64</v>
      </c>
      <c r="F142">
        <v>37</v>
      </c>
      <c r="G142">
        <v>468</v>
      </c>
      <c r="H142">
        <v>37</v>
      </c>
      <c r="I142">
        <v>656</v>
      </c>
      <c r="J142">
        <v>10231114.439999999</v>
      </c>
      <c r="K142">
        <v>6333703.5279999999</v>
      </c>
      <c r="L142">
        <v>5577725.0970000001</v>
      </c>
      <c r="M142">
        <v>6702960.148</v>
      </c>
      <c r="N142">
        <v>64452139.490000002</v>
      </c>
      <c r="O142">
        <v>68800664.280000001</v>
      </c>
      <c r="P142">
        <v>55977840.670000002</v>
      </c>
      <c r="Q142">
        <v>64558151.189999998</v>
      </c>
    </row>
    <row r="143" spans="1:17" x14ac:dyDescent="0.35">
      <c r="A143" t="s">
        <v>154</v>
      </c>
      <c r="B143" t="s">
        <v>9980</v>
      </c>
      <c r="C143" t="s">
        <v>9981</v>
      </c>
      <c r="D143">
        <v>0</v>
      </c>
      <c r="E143">
        <v>50</v>
      </c>
      <c r="F143">
        <v>32</v>
      </c>
      <c r="G143">
        <v>435</v>
      </c>
      <c r="H143">
        <v>32</v>
      </c>
      <c r="I143">
        <v>779</v>
      </c>
      <c r="J143">
        <v>21132738.59</v>
      </c>
      <c r="K143">
        <v>17984370.879999999</v>
      </c>
      <c r="L143">
        <v>11962399.890000001</v>
      </c>
      <c r="M143">
        <v>16902785.149999999</v>
      </c>
      <c r="N143">
        <v>13968307.57</v>
      </c>
      <c r="O143">
        <v>16108149.699999999</v>
      </c>
      <c r="P143">
        <v>11274090.66</v>
      </c>
      <c r="Q143">
        <v>13404102.859999999</v>
      </c>
    </row>
    <row r="144" spans="1:17" x14ac:dyDescent="0.35">
      <c r="A144" t="s">
        <v>154</v>
      </c>
      <c r="B144" t="s">
        <v>9982</v>
      </c>
      <c r="C144" t="s">
        <v>9983</v>
      </c>
      <c r="D144">
        <v>0</v>
      </c>
      <c r="E144">
        <v>56</v>
      </c>
      <c r="F144">
        <v>30</v>
      </c>
      <c r="G144">
        <v>450</v>
      </c>
      <c r="H144">
        <v>30</v>
      </c>
      <c r="I144">
        <v>604</v>
      </c>
      <c r="J144">
        <v>35502195.130000003</v>
      </c>
      <c r="K144">
        <v>36134748.479999997</v>
      </c>
      <c r="L144">
        <v>17438186.649999999</v>
      </c>
      <c r="M144">
        <v>31517077.739999998</v>
      </c>
      <c r="N144">
        <v>11727614.800000001</v>
      </c>
      <c r="O144">
        <v>14666195.73</v>
      </c>
      <c r="P144">
        <v>13542185.42</v>
      </c>
      <c r="Q144">
        <v>14428766.300000001</v>
      </c>
    </row>
    <row r="145" spans="1:17" x14ac:dyDescent="0.35">
      <c r="A145" t="s">
        <v>154</v>
      </c>
      <c r="B145" t="s">
        <v>9984</v>
      </c>
      <c r="C145" t="s">
        <v>9985</v>
      </c>
      <c r="D145">
        <v>0</v>
      </c>
      <c r="E145">
        <v>45</v>
      </c>
      <c r="F145">
        <v>32</v>
      </c>
      <c r="G145">
        <v>319</v>
      </c>
      <c r="H145">
        <v>32</v>
      </c>
      <c r="I145">
        <v>803</v>
      </c>
      <c r="J145">
        <v>19961386.23</v>
      </c>
      <c r="K145">
        <v>22509038.460000001</v>
      </c>
      <c r="L145">
        <v>18165149.890000001</v>
      </c>
      <c r="M145">
        <v>21007420.870000001</v>
      </c>
      <c r="N145">
        <v>2612896.9049999998</v>
      </c>
      <c r="O145">
        <v>1969909.392</v>
      </c>
      <c r="P145">
        <v>3123634.5959999999</v>
      </c>
      <c r="Q145">
        <v>2932794.0410000002</v>
      </c>
    </row>
    <row r="146" spans="1:17" x14ac:dyDescent="0.35">
      <c r="A146" t="s">
        <v>154</v>
      </c>
      <c r="B146" t="s">
        <v>9986</v>
      </c>
      <c r="C146" t="s">
        <v>9987</v>
      </c>
      <c r="D146">
        <v>0</v>
      </c>
      <c r="E146">
        <v>49</v>
      </c>
      <c r="F146">
        <v>33</v>
      </c>
      <c r="G146">
        <v>445</v>
      </c>
      <c r="H146">
        <v>33</v>
      </c>
      <c r="I146">
        <v>683</v>
      </c>
      <c r="J146">
        <v>35346311.659999996</v>
      </c>
      <c r="K146">
        <v>42790422.189999998</v>
      </c>
      <c r="L146">
        <v>29045465.600000001</v>
      </c>
      <c r="M146">
        <v>36978797.5</v>
      </c>
      <c r="N146">
        <v>10778568.16</v>
      </c>
      <c r="O146">
        <v>12985249.970000001</v>
      </c>
      <c r="P146">
        <v>11784014.800000001</v>
      </c>
      <c r="Q146">
        <v>13205230.630000001</v>
      </c>
    </row>
    <row r="147" spans="1:17" x14ac:dyDescent="0.35">
      <c r="A147" t="s">
        <v>154</v>
      </c>
      <c r="B147" t="s">
        <v>9988</v>
      </c>
      <c r="C147" t="s">
        <v>9989</v>
      </c>
      <c r="D147">
        <v>0</v>
      </c>
      <c r="E147">
        <v>74</v>
      </c>
      <c r="F147">
        <v>15</v>
      </c>
      <c r="G147">
        <v>532</v>
      </c>
      <c r="H147">
        <v>15</v>
      </c>
      <c r="I147">
        <v>332</v>
      </c>
      <c r="J147">
        <v>87707500.810000002</v>
      </c>
      <c r="K147">
        <v>93051059.129999995</v>
      </c>
      <c r="L147">
        <v>70032383.930000007</v>
      </c>
      <c r="M147">
        <v>107161342.40000001</v>
      </c>
      <c r="N147">
        <v>82075348.790000007</v>
      </c>
      <c r="O147">
        <v>84349966.969999999</v>
      </c>
      <c r="P147">
        <v>75090568.620000005</v>
      </c>
      <c r="Q147">
        <v>87928346.420000002</v>
      </c>
    </row>
    <row r="148" spans="1:17" x14ac:dyDescent="0.35">
      <c r="A148" t="s">
        <v>154</v>
      </c>
      <c r="B148" t="s">
        <v>9990</v>
      </c>
      <c r="C148" t="s">
        <v>9991</v>
      </c>
      <c r="D148">
        <v>0</v>
      </c>
      <c r="E148">
        <v>55</v>
      </c>
      <c r="F148">
        <v>25</v>
      </c>
      <c r="G148">
        <v>421</v>
      </c>
      <c r="H148">
        <v>24</v>
      </c>
      <c r="I148">
        <v>599</v>
      </c>
      <c r="J148">
        <v>43609570.659999996</v>
      </c>
      <c r="K148">
        <v>46990275.399999999</v>
      </c>
      <c r="L148">
        <v>21368482.66</v>
      </c>
      <c r="M148">
        <v>49591357.560000002</v>
      </c>
      <c r="N148">
        <v>6160962.6059999997</v>
      </c>
      <c r="O148">
        <v>7468500.9040000001</v>
      </c>
      <c r="P148">
        <v>8446679.2870000005</v>
      </c>
      <c r="Q148">
        <v>7150535.9529999997</v>
      </c>
    </row>
    <row r="149" spans="1:17" x14ac:dyDescent="0.35">
      <c r="A149" t="s">
        <v>154</v>
      </c>
      <c r="B149" t="s">
        <v>9992</v>
      </c>
      <c r="C149" t="s">
        <v>9993</v>
      </c>
      <c r="D149">
        <v>0</v>
      </c>
      <c r="E149">
        <v>36</v>
      </c>
      <c r="F149">
        <v>16</v>
      </c>
      <c r="G149">
        <v>651</v>
      </c>
      <c r="H149">
        <v>16</v>
      </c>
      <c r="I149">
        <v>471</v>
      </c>
      <c r="J149">
        <v>193472725.09999999</v>
      </c>
      <c r="K149">
        <v>174422471.09999999</v>
      </c>
      <c r="L149">
        <v>180660857.80000001</v>
      </c>
      <c r="M149">
        <v>174504887.09999999</v>
      </c>
      <c r="N149">
        <v>118346868.5</v>
      </c>
      <c r="O149">
        <v>127679269.40000001</v>
      </c>
      <c r="P149">
        <v>120521261.7</v>
      </c>
      <c r="Q149">
        <v>147643055.09999999</v>
      </c>
    </row>
    <row r="150" spans="1:17" x14ac:dyDescent="0.35">
      <c r="A150" t="s">
        <v>154</v>
      </c>
      <c r="B150" t="s">
        <v>9994</v>
      </c>
      <c r="C150" t="s">
        <v>9995</v>
      </c>
      <c r="D150">
        <v>0</v>
      </c>
      <c r="E150">
        <v>72</v>
      </c>
      <c r="F150">
        <v>12</v>
      </c>
      <c r="G150">
        <v>780</v>
      </c>
      <c r="H150">
        <v>12</v>
      </c>
      <c r="I150">
        <v>198</v>
      </c>
      <c r="J150">
        <v>175627910</v>
      </c>
      <c r="K150">
        <v>189422261</v>
      </c>
      <c r="L150">
        <v>161436696.59999999</v>
      </c>
      <c r="M150">
        <v>219818491.09999999</v>
      </c>
      <c r="N150">
        <v>148845916.5</v>
      </c>
      <c r="O150">
        <v>157768928.09999999</v>
      </c>
      <c r="P150">
        <v>128425419</v>
      </c>
      <c r="Q150">
        <v>137443441.59999999</v>
      </c>
    </row>
    <row r="151" spans="1:17" x14ac:dyDescent="0.35">
      <c r="A151" t="s">
        <v>154</v>
      </c>
      <c r="B151" t="s">
        <v>9996</v>
      </c>
      <c r="C151" t="s">
        <v>9997</v>
      </c>
      <c r="D151">
        <v>0</v>
      </c>
      <c r="E151">
        <v>45</v>
      </c>
      <c r="F151">
        <v>23</v>
      </c>
      <c r="G151">
        <v>577</v>
      </c>
      <c r="H151">
        <v>23</v>
      </c>
      <c r="I151">
        <v>545</v>
      </c>
      <c r="J151">
        <v>74925399.769999996</v>
      </c>
      <c r="K151">
        <v>65071810.520000003</v>
      </c>
      <c r="L151">
        <v>63859490.659999996</v>
      </c>
      <c r="M151">
        <v>79259269.450000003</v>
      </c>
      <c r="N151">
        <v>68987120.060000002</v>
      </c>
      <c r="O151">
        <v>70969707.209999993</v>
      </c>
      <c r="P151">
        <v>69185278.769999996</v>
      </c>
      <c r="Q151">
        <v>61979919.009999998</v>
      </c>
    </row>
    <row r="152" spans="1:17" x14ac:dyDescent="0.35">
      <c r="A152" t="s">
        <v>154</v>
      </c>
      <c r="B152" t="s">
        <v>9998</v>
      </c>
      <c r="C152" t="s">
        <v>9999</v>
      </c>
      <c r="D152">
        <v>0</v>
      </c>
      <c r="E152">
        <v>86</v>
      </c>
      <c r="F152">
        <v>11</v>
      </c>
      <c r="G152">
        <v>939</v>
      </c>
      <c r="H152">
        <v>11</v>
      </c>
      <c r="I152">
        <v>160</v>
      </c>
      <c r="J152">
        <v>173706075.59999999</v>
      </c>
      <c r="K152">
        <v>172455487.09999999</v>
      </c>
      <c r="L152">
        <v>120907708.3</v>
      </c>
      <c r="M152">
        <v>166699463.5</v>
      </c>
      <c r="N152">
        <v>207143326.69999999</v>
      </c>
      <c r="O152">
        <v>244911778</v>
      </c>
      <c r="P152">
        <v>246378768.59999999</v>
      </c>
      <c r="Q152">
        <v>228971792.19999999</v>
      </c>
    </row>
    <row r="153" spans="1:17" x14ac:dyDescent="0.35">
      <c r="A153" t="s">
        <v>154</v>
      </c>
      <c r="B153" t="s">
        <v>10000</v>
      </c>
      <c r="C153" t="s">
        <v>10001</v>
      </c>
      <c r="D153">
        <v>0</v>
      </c>
      <c r="E153">
        <v>56</v>
      </c>
      <c r="F153">
        <v>25</v>
      </c>
      <c r="G153">
        <v>439</v>
      </c>
      <c r="H153">
        <v>25</v>
      </c>
      <c r="I153">
        <v>472</v>
      </c>
      <c r="J153">
        <v>59474739.770000003</v>
      </c>
      <c r="K153">
        <v>65200908.780000001</v>
      </c>
      <c r="L153">
        <v>43562663.289999999</v>
      </c>
      <c r="M153">
        <v>65020146.850000001</v>
      </c>
      <c r="N153">
        <v>3056903.648</v>
      </c>
      <c r="O153">
        <v>2850955.915</v>
      </c>
      <c r="P153">
        <v>3377213.6889999998</v>
      </c>
      <c r="Q153">
        <v>3375556.54</v>
      </c>
    </row>
    <row r="154" spans="1:17" x14ac:dyDescent="0.35">
      <c r="A154" t="s">
        <v>154</v>
      </c>
      <c r="B154" t="s">
        <v>10002</v>
      </c>
      <c r="C154" t="s">
        <v>10003</v>
      </c>
      <c r="D154">
        <v>0</v>
      </c>
      <c r="E154">
        <v>52</v>
      </c>
      <c r="F154">
        <v>15</v>
      </c>
      <c r="G154">
        <v>503</v>
      </c>
      <c r="H154">
        <v>15</v>
      </c>
      <c r="I154">
        <v>407</v>
      </c>
      <c r="J154">
        <v>282527490.60000002</v>
      </c>
      <c r="K154">
        <v>336708719.60000002</v>
      </c>
      <c r="L154">
        <v>4319468824</v>
      </c>
      <c r="M154">
        <v>258695393.19999999</v>
      </c>
      <c r="N154">
        <v>485034349.60000002</v>
      </c>
      <c r="O154">
        <v>422062508.60000002</v>
      </c>
      <c r="P154">
        <v>900904147.89999998</v>
      </c>
      <c r="Q154">
        <v>686380102.89999998</v>
      </c>
    </row>
    <row r="155" spans="1:17" x14ac:dyDescent="0.35">
      <c r="A155" t="s">
        <v>154</v>
      </c>
      <c r="B155" t="s">
        <v>511</v>
      </c>
      <c r="C155" t="s">
        <v>10004</v>
      </c>
      <c r="D155">
        <v>0</v>
      </c>
      <c r="E155">
        <v>60</v>
      </c>
      <c r="F155">
        <v>22</v>
      </c>
      <c r="G155">
        <v>456</v>
      </c>
      <c r="H155">
        <v>22</v>
      </c>
      <c r="I155">
        <v>398</v>
      </c>
      <c r="J155">
        <v>56449654.780000001</v>
      </c>
      <c r="K155">
        <v>51681992.659999996</v>
      </c>
      <c r="L155">
        <v>30202426.140000001</v>
      </c>
      <c r="M155">
        <v>51880143.479999997</v>
      </c>
      <c r="N155">
        <v>46090746.159999996</v>
      </c>
      <c r="O155">
        <v>43720398.719999999</v>
      </c>
      <c r="P155">
        <v>43761837.920000002</v>
      </c>
      <c r="Q155">
        <v>41942895.140000001</v>
      </c>
    </row>
    <row r="156" spans="1:17" x14ac:dyDescent="0.35">
      <c r="A156" t="s">
        <v>154</v>
      </c>
      <c r="B156" t="s">
        <v>10005</v>
      </c>
      <c r="C156" t="s">
        <v>10006</v>
      </c>
      <c r="D156">
        <v>0</v>
      </c>
      <c r="E156">
        <v>44</v>
      </c>
      <c r="F156">
        <v>26</v>
      </c>
      <c r="G156">
        <v>404</v>
      </c>
      <c r="H156">
        <v>26</v>
      </c>
      <c r="I156">
        <v>613</v>
      </c>
      <c r="J156">
        <v>41296066.640000001</v>
      </c>
      <c r="K156">
        <v>37528023.439999998</v>
      </c>
      <c r="L156">
        <v>22948888.16</v>
      </c>
      <c r="M156">
        <v>35287959.57</v>
      </c>
      <c r="N156">
        <v>11644334.300000001</v>
      </c>
      <c r="O156">
        <v>10978140.75</v>
      </c>
      <c r="P156">
        <v>12400563.449999999</v>
      </c>
      <c r="Q156">
        <v>12607404.390000001</v>
      </c>
    </row>
    <row r="157" spans="1:17" x14ac:dyDescent="0.35">
      <c r="A157" t="s">
        <v>154</v>
      </c>
      <c r="B157" t="s">
        <v>10007</v>
      </c>
      <c r="C157" t="s">
        <v>10008</v>
      </c>
      <c r="D157">
        <v>0</v>
      </c>
      <c r="E157">
        <v>52</v>
      </c>
      <c r="F157">
        <v>44</v>
      </c>
      <c r="G157">
        <v>357</v>
      </c>
      <c r="H157">
        <v>44</v>
      </c>
      <c r="I157">
        <v>1006</v>
      </c>
      <c r="J157">
        <v>13460022.140000001</v>
      </c>
      <c r="K157">
        <v>13305760.75</v>
      </c>
      <c r="L157">
        <v>6520363.4919999996</v>
      </c>
      <c r="M157">
        <v>11450235.07</v>
      </c>
      <c r="N157">
        <v>4322137.2750000004</v>
      </c>
      <c r="O157">
        <v>3991643.2590000001</v>
      </c>
      <c r="P157">
        <v>6796889.2460000003</v>
      </c>
      <c r="Q157">
        <v>4403318.55</v>
      </c>
    </row>
    <row r="158" spans="1:17" x14ac:dyDescent="0.35">
      <c r="A158" t="s">
        <v>154</v>
      </c>
      <c r="B158" t="s">
        <v>10009</v>
      </c>
      <c r="C158" t="s">
        <v>10010</v>
      </c>
      <c r="D158">
        <v>0</v>
      </c>
      <c r="E158">
        <v>58</v>
      </c>
      <c r="F158">
        <v>28</v>
      </c>
      <c r="G158">
        <v>322</v>
      </c>
      <c r="H158">
        <v>28</v>
      </c>
      <c r="I158">
        <v>641</v>
      </c>
      <c r="J158">
        <v>23082090.57</v>
      </c>
      <c r="K158">
        <v>26208977.420000002</v>
      </c>
      <c r="L158">
        <v>10831262.91</v>
      </c>
      <c r="M158">
        <v>23861881.059999999</v>
      </c>
      <c r="N158">
        <v>1905760.4620000001</v>
      </c>
      <c r="O158">
        <v>1883069.003</v>
      </c>
      <c r="P158">
        <v>2043626.6370000001</v>
      </c>
      <c r="Q158">
        <v>1772518.0179999999</v>
      </c>
    </row>
    <row r="159" spans="1:17" x14ac:dyDescent="0.35">
      <c r="A159" t="s">
        <v>154</v>
      </c>
      <c r="B159" t="s">
        <v>10011</v>
      </c>
      <c r="C159" t="s">
        <v>10012</v>
      </c>
      <c r="D159">
        <v>0</v>
      </c>
      <c r="E159">
        <v>52</v>
      </c>
      <c r="F159">
        <v>24</v>
      </c>
      <c r="G159">
        <v>601</v>
      </c>
      <c r="H159">
        <v>24</v>
      </c>
      <c r="I159">
        <v>421</v>
      </c>
      <c r="J159">
        <v>76421086.319999993</v>
      </c>
      <c r="K159">
        <v>91349466.030000001</v>
      </c>
      <c r="L159">
        <v>49373883.729999997</v>
      </c>
      <c r="M159">
        <v>91082006.769999996</v>
      </c>
      <c r="N159">
        <v>33568761.329999998</v>
      </c>
      <c r="O159">
        <v>35520902.43</v>
      </c>
      <c r="P159">
        <v>35349198.369999997</v>
      </c>
      <c r="Q159">
        <v>32867966.670000002</v>
      </c>
    </row>
    <row r="160" spans="1:17" x14ac:dyDescent="0.35">
      <c r="A160" t="s">
        <v>154</v>
      </c>
      <c r="B160" t="s">
        <v>10013</v>
      </c>
      <c r="C160" t="s">
        <v>10014</v>
      </c>
      <c r="D160">
        <v>0</v>
      </c>
      <c r="E160">
        <v>60</v>
      </c>
      <c r="F160">
        <v>28</v>
      </c>
      <c r="G160">
        <v>454</v>
      </c>
      <c r="H160">
        <v>28</v>
      </c>
      <c r="I160">
        <v>612</v>
      </c>
      <c r="J160">
        <v>25681632.82</v>
      </c>
      <c r="K160">
        <v>26732943.210000001</v>
      </c>
      <c r="L160">
        <v>23140277.539999999</v>
      </c>
      <c r="M160">
        <v>26908573.289999999</v>
      </c>
      <c r="N160">
        <v>39913369.369999997</v>
      </c>
      <c r="O160">
        <v>37992075.619999997</v>
      </c>
      <c r="P160">
        <v>49135447.759999998</v>
      </c>
      <c r="Q160">
        <v>42497164.340000004</v>
      </c>
    </row>
    <row r="161" spans="1:17" x14ac:dyDescent="0.35">
      <c r="A161" t="s">
        <v>154</v>
      </c>
      <c r="B161" t="s">
        <v>10015</v>
      </c>
      <c r="C161" t="s">
        <v>10016</v>
      </c>
      <c r="D161">
        <v>0</v>
      </c>
      <c r="E161">
        <v>63</v>
      </c>
      <c r="F161">
        <v>23</v>
      </c>
      <c r="G161">
        <v>429</v>
      </c>
      <c r="H161">
        <v>23</v>
      </c>
      <c r="I161">
        <v>414</v>
      </c>
      <c r="J161">
        <v>32940418.649999999</v>
      </c>
      <c r="K161">
        <v>38824963.240000002</v>
      </c>
      <c r="L161">
        <v>27243434.18</v>
      </c>
      <c r="M161">
        <v>35611916.539999999</v>
      </c>
      <c r="N161">
        <v>15511885.43</v>
      </c>
      <c r="O161">
        <v>13987025.85</v>
      </c>
      <c r="P161">
        <v>16307281.710000001</v>
      </c>
      <c r="Q161">
        <v>15978532.960000001</v>
      </c>
    </row>
    <row r="162" spans="1:17" x14ac:dyDescent="0.35">
      <c r="A162" t="s">
        <v>154</v>
      </c>
      <c r="B162" t="s">
        <v>10017</v>
      </c>
      <c r="C162" t="s">
        <v>10018</v>
      </c>
      <c r="D162">
        <v>0</v>
      </c>
      <c r="E162">
        <v>36</v>
      </c>
      <c r="F162">
        <v>19</v>
      </c>
      <c r="G162">
        <v>272</v>
      </c>
      <c r="H162">
        <v>19</v>
      </c>
      <c r="I162">
        <v>647</v>
      </c>
      <c r="J162">
        <v>29096124.75</v>
      </c>
      <c r="K162">
        <v>38776594.719999999</v>
      </c>
      <c r="L162">
        <v>28678844.390000001</v>
      </c>
      <c r="M162">
        <v>29733341.460000001</v>
      </c>
      <c r="N162">
        <v>3870557.25</v>
      </c>
      <c r="O162">
        <v>4131168.608</v>
      </c>
      <c r="P162">
        <v>3911351.3429999999</v>
      </c>
      <c r="Q162">
        <v>5180482.3710000003</v>
      </c>
    </row>
    <row r="163" spans="1:17" x14ac:dyDescent="0.35">
      <c r="A163" t="s">
        <v>154</v>
      </c>
      <c r="B163" t="s">
        <v>10019</v>
      </c>
      <c r="C163" t="s">
        <v>10020</v>
      </c>
      <c r="D163">
        <v>0</v>
      </c>
      <c r="E163">
        <v>61</v>
      </c>
      <c r="F163">
        <v>30</v>
      </c>
      <c r="G163">
        <v>346</v>
      </c>
      <c r="H163">
        <v>30</v>
      </c>
      <c r="I163">
        <v>615</v>
      </c>
      <c r="J163">
        <v>13343507.710000001</v>
      </c>
      <c r="K163">
        <v>16923372.77</v>
      </c>
      <c r="L163">
        <v>8128321.034</v>
      </c>
      <c r="M163">
        <v>14773636.33</v>
      </c>
      <c r="N163">
        <v>6286869.1069999998</v>
      </c>
      <c r="O163">
        <v>6153536.6859999998</v>
      </c>
      <c r="P163">
        <v>7962800.0219999999</v>
      </c>
      <c r="Q163">
        <v>6585885.9630000005</v>
      </c>
    </row>
    <row r="164" spans="1:17" x14ac:dyDescent="0.35">
      <c r="A164" t="s">
        <v>154</v>
      </c>
      <c r="B164" t="s">
        <v>10021</v>
      </c>
      <c r="C164" t="s">
        <v>10022</v>
      </c>
      <c r="D164">
        <v>0</v>
      </c>
      <c r="E164">
        <v>50</v>
      </c>
      <c r="F164">
        <v>24</v>
      </c>
      <c r="G164">
        <v>357</v>
      </c>
      <c r="H164">
        <v>24</v>
      </c>
      <c r="I164">
        <v>555</v>
      </c>
      <c r="J164">
        <v>28748686.73</v>
      </c>
      <c r="K164">
        <v>32224583.23</v>
      </c>
      <c r="L164">
        <v>16566893.08</v>
      </c>
      <c r="M164">
        <v>28144808.879999999</v>
      </c>
      <c r="N164">
        <v>6632305.6100000003</v>
      </c>
      <c r="O164">
        <v>7028090.6160000004</v>
      </c>
      <c r="P164">
        <v>8511863.4010000005</v>
      </c>
      <c r="Q164">
        <v>8252818.0829999996</v>
      </c>
    </row>
    <row r="165" spans="1:17" x14ac:dyDescent="0.35">
      <c r="A165" t="s">
        <v>154</v>
      </c>
      <c r="B165" t="s">
        <v>10023</v>
      </c>
      <c r="C165" t="s">
        <v>10024</v>
      </c>
      <c r="D165">
        <v>0</v>
      </c>
      <c r="E165">
        <v>61</v>
      </c>
      <c r="F165">
        <v>20</v>
      </c>
      <c r="G165">
        <v>726</v>
      </c>
      <c r="H165">
        <v>20</v>
      </c>
      <c r="I165">
        <v>441</v>
      </c>
      <c r="J165">
        <v>116511034.7</v>
      </c>
      <c r="K165">
        <v>102678599</v>
      </c>
      <c r="L165">
        <v>71618604.849999994</v>
      </c>
      <c r="M165">
        <v>118295577.3</v>
      </c>
      <c r="N165">
        <v>128638714.59999999</v>
      </c>
      <c r="O165">
        <v>140298534.59999999</v>
      </c>
      <c r="P165">
        <v>129589440.40000001</v>
      </c>
      <c r="Q165">
        <v>120719216.09999999</v>
      </c>
    </row>
    <row r="166" spans="1:17" x14ac:dyDescent="0.35">
      <c r="A166" t="s">
        <v>154</v>
      </c>
      <c r="B166" t="s">
        <v>10025</v>
      </c>
      <c r="C166" t="s">
        <v>10026</v>
      </c>
      <c r="D166">
        <v>0</v>
      </c>
      <c r="E166">
        <v>55</v>
      </c>
      <c r="F166">
        <v>25</v>
      </c>
      <c r="G166">
        <v>449</v>
      </c>
      <c r="H166">
        <v>25</v>
      </c>
      <c r="I166">
        <v>531</v>
      </c>
      <c r="J166">
        <v>21074573.030000001</v>
      </c>
      <c r="K166">
        <v>22458218.530000001</v>
      </c>
      <c r="L166">
        <v>12086752.439999999</v>
      </c>
      <c r="M166">
        <v>20270276.440000001</v>
      </c>
      <c r="N166">
        <v>7669517.7719999999</v>
      </c>
      <c r="O166">
        <v>8661133.4120000005</v>
      </c>
      <c r="P166">
        <v>8950899.0309999995</v>
      </c>
      <c r="Q166">
        <v>8588431.0050000008</v>
      </c>
    </row>
    <row r="167" spans="1:17" x14ac:dyDescent="0.35">
      <c r="A167" t="s">
        <v>154</v>
      </c>
      <c r="B167" t="s">
        <v>10027</v>
      </c>
      <c r="C167" t="s">
        <v>10028</v>
      </c>
      <c r="D167">
        <v>0</v>
      </c>
      <c r="E167">
        <v>66</v>
      </c>
      <c r="F167">
        <v>27</v>
      </c>
      <c r="G167">
        <v>434</v>
      </c>
      <c r="H167">
        <v>27</v>
      </c>
      <c r="I167">
        <v>496</v>
      </c>
      <c r="J167">
        <v>35087976.5</v>
      </c>
      <c r="K167">
        <v>36062086.670000002</v>
      </c>
      <c r="L167">
        <v>21146180.699999999</v>
      </c>
      <c r="M167">
        <v>35351655.579999998</v>
      </c>
      <c r="N167">
        <v>15474951.26</v>
      </c>
      <c r="O167">
        <v>17450229.940000001</v>
      </c>
      <c r="P167">
        <v>18006604.100000001</v>
      </c>
      <c r="Q167">
        <v>16568238.689999999</v>
      </c>
    </row>
    <row r="168" spans="1:17" x14ac:dyDescent="0.35">
      <c r="A168" t="s">
        <v>154</v>
      </c>
      <c r="B168" t="s">
        <v>10029</v>
      </c>
      <c r="C168" t="s">
        <v>10030</v>
      </c>
      <c r="D168">
        <v>0</v>
      </c>
      <c r="E168">
        <v>53</v>
      </c>
      <c r="F168">
        <v>17</v>
      </c>
      <c r="G168">
        <v>678</v>
      </c>
      <c r="H168">
        <v>17</v>
      </c>
      <c r="I168">
        <v>339</v>
      </c>
      <c r="J168">
        <v>165788464.59999999</v>
      </c>
      <c r="K168">
        <v>183121878.69999999</v>
      </c>
      <c r="L168">
        <v>154681852.40000001</v>
      </c>
      <c r="M168">
        <v>190389515</v>
      </c>
      <c r="N168">
        <v>47543873.439999998</v>
      </c>
      <c r="O168">
        <v>45921499.149999999</v>
      </c>
      <c r="P168">
        <v>49567313.060000002</v>
      </c>
      <c r="Q168">
        <v>45779531.170000002</v>
      </c>
    </row>
    <row r="169" spans="1:17" x14ac:dyDescent="0.35">
      <c r="A169" t="s">
        <v>154</v>
      </c>
      <c r="B169" t="s">
        <v>10031</v>
      </c>
      <c r="C169" t="s">
        <v>10032</v>
      </c>
      <c r="D169">
        <v>0</v>
      </c>
      <c r="E169">
        <v>55</v>
      </c>
      <c r="F169">
        <v>15</v>
      </c>
      <c r="G169">
        <v>452</v>
      </c>
      <c r="H169">
        <v>15</v>
      </c>
      <c r="I169">
        <v>343</v>
      </c>
      <c r="J169">
        <v>44511928.950000003</v>
      </c>
      <c r="K169">
        <v>46793857.240000002</v>
      </c>
      <c r="L169">
        <v>26988206.789999999</v>
      </c>
      <c r="M169">
        <v>41913029.280000001</v>
      </c>
      <c r="N169">
        <v>40339139.530000001</v>
      </c>
      <c r="O169">
        <v>43375204.960000001</v>
      </c>
      <c r="P169">
        <v>48536759.740000002</v>
      </c>
      <c r="Q169">
        <v>42412540.439999998</v>
      </c>
    </row>
    <row r="170" spans="1:17" x14ac:dyDescent="0.35">
      <c r="A170" t="s">
        <v>154</v>
      </c>
      <c r="B170" t="s">
        <v>515</v>
      </c>
      <c r="C170" t="s">
        <v>10033</v>
      </c>
      <c r="D170">
        <v>0</v>
      </c>
      <c r="E170">
        <v>63</v>
      </c>
      <c r="F170">
        <v>19</v>
      </c>
      <c r="G170">
        <v>330</v>
      </c>
      <c r="H170">
        <v>19</v>
      </c>
      <c r="I170">
        <v>453</v>
      </c>
      <c r="J170">
        <v>26390205.809999999</v>
      </c>
      <c r="K170">
        <v>27715116.460000001</v>
      </c>
      <c r="L170">
        <v>11038220.710000001</v>
      </c>
      <c r="M170">
        <v>26053199.23</v>
      </c>
      <c r="N170">
        <v>12866099.539999999</v>
      </c>
      <c r="O170">
        <v>11712727.380000001</v>
      </c>
      <c r="P170">
        <v>14705241.66</v>
      </c>
      <c r="Q170">
        <v>12719547.189999999</v>
      </c>
    </row>
    <row r="171" spans="1:17" x14ac:dyDescent="0.35">
      <c r="A171" t="s">
        <v>154</v>
      </c>
      <c r="B171" t="s">
        <v>10034</v>
      </c>
      <c r="C171" t="s">
        <v>10035</v>
      </c>
      <c r="D171">
        <v>0</v>
      </c>
      <c r="E171">
        <v>41</v>
      </c>
      <c r="F171">
        <v>31</v>
      </c>
      <c r="G171">
        <v>372</v>
      </c>
      <c r="H171">
        <v>31</v>
      </c>
      <c r="I171">
        <v>890</v>
      </c>
      <c r="J171">
        <v>20394266.109999999</v>
      </c>
      <c r="K171">
        <v>18583329.800000001</v>
      </c>
      <c r="L171">
        <v>12148904.49</v>
      </c>
      <c r="M171">
        <v>16322249.039999999</v>
      </c>
      <c r="N171">
        <v>13920252.65</v>
      </c>
      <c r="O171">
        <v>13484993.810000001</v>
      </c>
      <c r="P171">
        <v>13929582.779999999</v>
      </c>
      <c r="Q171">
        <v>13359822.92</v>
      </c>
    </row>
    <row r="172" spans="1:17" x14ac:dyDescent="0.35">
      <c r="A172" t="s">
        <v>154</v>
      </c>
      <c r="B172" t="s">
        <v>10036</v>
      </c>
      <c r="C172" t="s">
        <v>10037</v>
      </c>
      <c r="D172">
        <v>0</v>
      </c>
      <c r="E172">
        <v>63</v>
      </c>
      <c r="F172">
        <v>16</v>
      </c>
      <c r="G172">
        <v>511</v>
      </c>
      <c r="H172">
        <v>16</v>
      </c>
      <c r="I172">
        <v>295</v>
      </c>
      <c r="J172">
        <v>65728884.090000004</v>
      </c>
      <c r="K172">
        <v>89427357.269999996</v>
      </c>
      <c r="L172">
        <v>2625316</v>
      </c>
      <c r="M172">
        <v>113500117.40000001</v>
      </c>
      <c r="N172">
        <v>53908794.329999998</v>
      </c>
      <c r="O172">
        <v>98620454.159999996</v>
      </c>
      <c r="P172">
        <v>47414564.009999998</v>
      </c>
      <c r="Q172">
        <v>61103976.060000002</v>
      </c>
    </row>
    <row r="173" spans="1:17" x14ac:dyDescent="0.35">
      <c r="A173" t="s">
        <v>154</v>
      </c>
      <c r="B173" t="s">
        <v>10038</v>
      </c>
      <c r="C173" t="s">
        <v>10039</v>
      </c>
      <c r="D173">
        <v>0</v>
      </c>
      <c r="E173">
        <v>58</v>
      </c>
      <c r="F173">
        <v>24</v>
      </c>
      <c r="G173">
        <v>314</v>
      </c>
      <c r="H173">
        <v>24</v>
      </c>
      <c r="I173">
        <v>527</v>
      </c>
      <c r="J173">
        <v>15889805.060000001</v>
      </c>
      <c r="K173">
        <v>22152589.260000002</v>
      </c>
      <c r="L173">
        <v>12113679.42</v>
      </c>
      <c r="M173">
        <v>22029513.170000002</v>
      </c>
      <c r="N173">
        <v>10074227.24</v>
      </c>
      <c r="O173">
        <v>11603380.199999999</v>
      </c>
      <c r="P173">
        <v>9131281.8949999996</v>
      </c>
      <c r="Q173">
        <v>9448538.2520000003</v>
      </c>
    </row>
    <row r="174" spans="1:17" x14ac:dyDescent="0.35">
      <c r="A174" t="s">
        <v>154</v>
      </c>
      <c r="B174" t="s">
        <v>10040</v>
      </c>
      <c r="C174" t="s">
        <v>10041</v>
      </c>
      <c r="D174">
        <v>0</v>
      </c>
      <c r="E174">
        <v>52</v>
      </c>
      <c r="F174">
        <v>25</v>
      </c>
      <c r="G174">
        <v>377</v>
      </c>
      <c r="H174">
        <v>25</v>
      </c>
      <c r="I174">
        <v>609</v>
      </c>
      <c r="J174">
        <v>29314294.079999998</v>
      </c>
      <c r="K174">
        <v>31429901.82</v>
      </c>
      <c r="L174">
        <v>16214924.84</v>
      </c>
      <c r="M174">
        <v>30447998.43</v>
      </c>
      <c r="N174">
        <v>13312156.9</v>
      </c>
      <c r="O174">
        <v>11237726.130000001</v>
      </c>
      <c r="P174">
        <v>15038407.720000001</v>
      </c>
      <c r="Q174">
        <v>15333380.640000001</v>
      </c>
    </row>
    <row r="175" spans="1:17" x14ac:dyDescent="0.35">
      <c r="A175" t="s">
        <v>154</v>
      </c>
      <c r="B175" t="s">
        <v>10042</v>
      </c>
      <c r="C175" t="s">
        <v>10043</v>
      </c>
      <c r="D175">
        <v>0</v>
      </c>
      <c r="E175">
        <v>40</v>
      </c>
      <c r="F175">
        <v>25</v>
      </c>
      <c r="G175">
        <v>347</v>
      </c>
      <c r="H175">
        <v>25</v>
      </c>
      <c r="I175">
        <v>870</v>
      </c>
      <c r="J175">
        <v>10689272.73</v>
      </c>
      <c r="K175">
        <v>13238016.02</v>
      </c>
      <c r="L175">
        <v>10566571.300000001</v>
      </c>
      <c r="M175">
        <v>12935588.810000001</v>
      </c>
      <c r="N175">
        <v>15378072.76</v>
      </c>
      <c r="O175">
        <v>16072928.220000001</v>
      </c>
      <c r="P175">
        <v>17201997.079999998</v>
      </c>
      <c r="Q175">
        <v>16126161.49</v>
      </c>
    </row>
    <row r="176" spans="1:17" x14ac:dyDescent="0.35">
      <c r="A176" t="s">
        <v>154</v>
      </c>
      <c r="B176" t="s">
        <v>10044</v>
      </c>
      <c r="C176" t="s">
        <v>10045</v>
      </c>
      <c r="D176">
        <v>0</v>
      </c>
      <c r="E176">
        <v>49</v>
      </c>
      <c r="F176">
        <v>29</v>
      </c>
      <c r="G176">
        <v>450</v>
      </c>
      <c r="H176">
        <v>29</v>
      </c>
      <c r="I176">
        <v>826</v>
      </c>
      <c r="J176">
        <v>10799527.66</v>
      </c>
      <c r="K176">
        <v>8103031.1129999999</v>
      </c>
      <c r="L176">
        <v>6868488.057</v>
      </c>
      <c r="M176">
        <v>8376387.1239999998</v>
      </c>
      <c r="N176">
        <v>24470365.039999999</v>
      </c>
      <c r="O176">
        <v>29015426.300000001</v>
      </c>
      <c r="P176">
        <v>16645245.859999999</v>
      </c>
      <c r="Q176">
        <v>21535640.43</v>
      </c>
    </row>
    <row r="177" spans="1:17" x14ac:dyDescent="0.35">
      <c r="A177" t="s">
        <v>154</v>
      </c>
      <c r="B177" t="s">
        <v>10046</v>
      </c>
      <c r="C177" t="s">
        <v>10047</v>
      </c>
      <c r="D177">
        <v>0</v>
      </c>
      <c r="E177">
        <v>63</v>
      </c>
      <c r="F177">
        <v>18</v>
      </c>
      <c r="G177">
        <v>1005</v>
      </c>
      <c r="H177">
        <v>18</v>
      </c>
      <c r="I177">
        <v>289</v>
      </c>
      <c r="J177">
        <v>191378994.90000001</v>
      </c>
      <c r="K177">
        <v>189678747.69999999</v>
      </c>
      <c r="L177">
        <v>111034630.2</v>
      </c>
      <c r="M177">
        <v>220984821.19999999</v>
      </c>
      <c r="N177">
        <v>115709203.8</v>
      </c>
      <c r="O177">
        <v>138720039.30000001</v>
      </c>
      <c r="P177">
        <v>85518291.469999999</v>
      </c>
      <c r="Q177">
        <v>78101747.319999993</v>
      </c>
    </row>
    <row r="178" spans="1:17" x14ac:dyDescent="0.35">
      <c r="A178" t="s">
        <v>154</v>
      </c>
      <c r="B178" t="s">
        <v>10048</v>
      </c>
      <c r="C178" t="s">
        <v>10049</v>
      </c>
      <c r="D178">
        <v>0</v>
      </c>
      <c r="E178">
        <v>49</v>
      </c>
      <c r="F178">
        <v>32</v>
      </c>
      <c r="G178">
        <v>427</v>
      </c>
      <c r="H178">
        <v>32</v>
      </c>
      <c r="I178">
        <v>778</v>
      </c>
      <c r="J178">
        <v>6942817.3459999999</v>
      </c>
      <c r="K178">
        <v>5202342.0149999997</v>
      </c>
      <c r="L178">
        <v>4022080.0759999999</v>
      </c>
      <c r="M178">
        <v>3936417.6269999999</v>
      </c>
      <c r="N178">
        <v>23255931.969999999</v>
      </c>
      <c r="O178">
        <v>26595605.559999999</v>
      </c>
      <c r="P178">
        <v>20648098.629999999</v>
      </c>
      <c r="Q178">
        <v>25853533.719999999</v>
      </c>
    </row>
    <row r="179" spans="1:17" x14ac:dyDescent="0.35">
      <c r="A179" t="s">
        <v>154</v>
      </c>
      <c r="B179" t="s">
        <v>10050</v>
      </c>
      <c r="C179" t="s">
        <v>10051</v>
      </c>
      <c r="D179">
        <v>0</v>
      </c>
      <c r="E179">
        <v>56</v>
      </c>
      <c r="F179">
        <v>32</v>
      </c>
      <c r="G179">
        <v>243</v>
      </c>
      <c r="H179">
        <v>32</v>
      </c>
      <c r="I179">
        <v>750</v>
      </c>
      <c r="J179">
        <v>8243023.3159999996</v>
      </c>
      <c r="K179">
        <v>9357518.7540000007</v>
      </c>
      <c r="L179">
        <v>4474049.0429999996</v>
      </c>
      <c r="M179">
        <v>8560394.6720000003</v>
      </c>
      <c r="N179">
        <v>1213633.919</v>
      </c>
      <c r="O179">
        <v>1215738.649</v>
      </c>
      <c r="P179">
        <v>878045.50589999999</v>
      </c>
      <c r="Q179">
        <v>1360321.1580000001</v>
      </c>
    </row>
    <row r="180" spans="1:17" x14ac:dyDescent="0.35">
      <c r="A180" t="s">
        <v>154</v>
      </c>
      <c r="B180" t="s">
        <v>10052</v>
      </c>
      <c r="C180" t="s">
        <v>10053</v>
      </c>
      <c r="D180">
        <v>0</v>
      </c>
      <c r="E180">
        <v>52</v>
      </c>
      <c r="F180">
        <v>21</v>
      </c>
      <c r="G180">
        <v>377</v>
      </c>
      <c r="H180">
        <v>21</v>
      </c>
      <c r="I180">
        <v>507</v>
      </c>
      <c r="J180">
        <v>36634961</v>
      </c>
      <c r="K180">
        <v>35254453.689999998</v>
      </c>
      <c r="L180">
        <v>28947407.440000001</v>
      </c>
      <c r="M180">
        <v>38438684.609999999</v>
      </c>
      <c r="N180">
        <v>27974821.68</v>
      </c>
      <c r="O180">
        <v>29847331.100000001</v>
      </c>
      <c r="P180">
        <v>23807054.809999999</v>
      </c>
      <c r="Q180">
        <v>25040663.920000002</v>
      </c>
    </row>
    <row r="181" spans="1:17" x14ac:dyDescent="0.35">
      <c r="A181" t="s">
        <v>154</v>
      </c>
      <c r="B181" t="s">
        <v>10054</v>
      </c>
      <c r="C181" t="s">
        <v>10055</v>
      </c>
      <c r="D181">
        <v>0</v>
      </c>
      <c r="E181">
        <v>62</v>
      </c>
      <c r="F181">
        <v>28</v>
      </c>
      <c r="G181">
        <v>378</v>
      </c>
      <c r="H181">
        <v>28</v>
      </c>
      <c r="I181">
        <v>536</v>
      </c>
      <c r="J181">
        <v>23337046.050000001</v>
      </c>
      <c r="K181">
        <v>28660309.91</v>
      </c>
      <c r="L181">
        <v>12922148.75</v>
      </c>
      <c r="M181">
        <v>27215350.800000001</v>
      </c>
      <c r="N181">
        <v>6498358.3219999997</v>
      </c>
      <c r="O181">
        <v>6705577.9479999999</v>
      </c>
      <c r="P181">
        <v>5943899.2199999997</v>
      </c>
      <c r="Q181">
        <v>6328235.04</v>
      </c>
    </row>
    <row r="182" spans="1:17" x14ac:dyDescent="0.35">
      <c r="A182" t="s">
        <v>154</v>
      </c>
      <c r="B182" t="s">
        <v>10056</v>
      </c>
      <c r="C182" t="s">
        <v>10057</v>
      </c>
      <c r="D182">
        <v>0</v>
      </c>
      <c r="E182">
        <v>59</v>
      </c>
      <c r="F182">
        <v>23</v>
      </c>
      <c r="G182">
        <v>267</v>
      </c>
      <c r="H182">
        <v>23</v>
      </c>
      <c r="I182">
        <v>505</v>
      </c>
      <c r="J182">
        <v>23824436.649999999</v>
      </c>
      <c r="K182">
        <v>22518868</v>
      </c>
      <c r="L182">
        <v>12061342.810000001</v>
      </c>
      <c r="M182">
        <v>22458470.84</v>
      </c>
      <c r="N182">
        <v>7658825.108</v>
      </c>
      <c r="O182">
        <v>8249943.727</v>
      </c>
      <c r="P182">
        <v>9905039.8269999996</v>
      </c>
      <c r="Q182">
        <v>9169882.8300000001</v>
      </c>
    </row>
    <row r="183" spans="1:17" x14ac:dyDescent="0.35">
      <c r="A183" t="s">
        <v>154</v>
      </c>
      <c r="B183" t="s">
        <v>10058</v>
      </c>
      <c r="C183" t="s">
        <v>10059</v>
      </c>
      <c r="D183">
        <v>0</v>
      </c>
      <c r="E183">
        <v>47</v>
      </c>
      <c r="F183">
        <v>21</v>
      </c>
      <c r="G183">
        <v>283</v>
      </c>
      <c r="H183">
        <v>21</v>
      </c>
      <c r="I183">
        <v>586</v>
      </c>
      <c r="J183">
        <v>21131062.789999999</v>
      </c>
      <c r="K183">
        <v>26083786.27</v>
      </c>
      <c r="L183">
        <v>15957435.109999999</v>
      </c>
      <c r="M183">
        <v>26614233.760000002</v>
      </c>
      <c r="N183">
        <v>5268060.1399999997</v>
      </c>
      <c r="O183">
        <v>5055360.5760000004</v>
      </c>
      <c r="P183">
        <v>4059739.4980000001</v>
      </c>
      <c r="Q183">
        <v>4427532</v>
      </c>
    </row>
    <row r="184" spans="1:17" x14ac:dyDescent="0.35">
      <c r="A184" t="s">
        <v>154</v>
      </c>
      <c r="B184" t="s">
        <v>475</v>
      </c>
      <c r="C184" t="s">
        <v>10060</v>
      </c>
      <c r="D184">
        <v>0</v>
      </c>
      <c r="E184">
        <v>73</v>
      </c>
      <c r="F184">
        <v>22</v>
      </c>
      <c r="G184">
        <v>502</v>
      </c>
      <c r="H184">
        <v>22</v>
      </c>
      <c r="I184">
        <v>363</v>
      </c>
      <c r="J184">
        <v>107733244.7</v>
      </c>
      <c r="K184">
        <v>113667508.3</v>
      </c>
      <c r="L184">
        <v>72296137.579999998</v>
      </c>
      <c r="M184">
        <v>107198907.2</v>
      </c>
      <c r="N184">
        <v>63989379.289999999</v>
      </c>
      <c r="O184">
        <v>60053426.490000002</v>
      </c>
      <c r="P184">
        <v>73049184.590000004</v>
      </c>
      <c r="Q184">
        <v>63874191.640000001</v>
      </c>
    </row>
    <row r="185" spans="1:17" x14ac:dyDescent="0.35">
      <c r="A185" t="s">
        <v>154</v>
      </c>
      <c r="B185" t="s">
        <v>10061</v>
      </c>
      <c r="C185" t="s">
        <v>10062</v>
      </c>
      <c r="D185">
        <v>0</v>
      </c>
      <c r="E185">
        <v>58</v>
      </c>
      <c r="F185">
        <v>54</v>
      </c>
      <c r="G185">
        <v>368</v>
      </c>
      <c r="H185">
        <v>54</v>
      </c>
      <c r="I185">
        <v>1003</v>
      </c>
      <c r="J185">
        <v>21522278.649999999</v>
      </c>
      <c r="K185">
        <v>21211674.68</v>
      </c>
      <c r="L185">
        <v>10458218.310000001</v>
      </c>
      <c r="M185">
        <v>19102947.440000001</v>
      </c>
      <c r="N185">
        <v>6425904.9210000001</v>
      </c>
      <c r="O185">
        <v>4145079.4419999998</v>
      </c>
      <c r="P185">
        <v>4339572.4680000003</v>
      </c>
      <c r="Q185">
        <v>5074929.4409999996</v>
      </c>
    </row>
    <row r="186" spans="1:17" x14ac:dyDescent="0.35">
      <c r="A186" t="s">
        <v>154</v>
      </c>
      <c r="B186" t="s">
        <v>10063</v>
      </c>
      <c r="C186" t="s">
        <v>10064</v>
      </c>
      <c r="D186">
        <v>0</v>
      </c>
      <c r="E186">
        <v>67</v>
      </c>
      <c r="F186">
        <v>14</v>
      </c>
      <c r="G186">
        <v>254</v>
      </c>
      <c r="H186">
        <v>14</v>
      </c>
      <c r="I186">
        <v>296</v>
      </c>
      <c r="J186">
        <v>39672519.170000002</v>
      </c>
      <c r="K186">
        <v>43904730.57</v>
      </c>
      <c r="L186">
        <v>32036159.359999999</v>
      </c>
      <c r="M186">
        <v>53591515.579999998</v>
      </c>
      <c r="N186">
        <v>10912773.380000001</v>
      </c>
      <c r="O186">
        <v>12901194.93</v>
      </c>
      <c r="P186">
        <v>9498148.6280000005</v>
      </c>
      <c r="Q186">
        <v>9563410.7180000003</v>
      </c>
    </row>
    <row r="187" spans="1:17" x14ac:dyDescent="0.35">
      <c r="A187" t="s">
        <v>154</v>
      </c>
      <c r="B187" t="s">
        <v>10065</v>
      </c>
      <c r="C187" t="s">
        <v>10066</v>
      </c>
      <c r="D187">
        <v>0</v>
      </c>
      <c r="E187">
        <v>53</v>
      </c>
      <c r="F187">
        <v>18</v>
      </c>
      <c r="G187">
        <v>338</v>
      </c>
      <c r="H187">
        <v>18</v>
      </c>
      <c r="I187">
        <v>440</v>
      </c>
      <c r="J187">
        <v>29440616.640000001</v>
      </c>
      <c r="K187">
        <v>30429241.559999999</v>
      </c>
      <c r="L187">
        <v>16535532.26</v>
      </c>
      <c r="M187">
        <v>30216060.059999999</v>
      </c>
      <c r="N187">
        <v>23590063.859999999</v>
      </c>
      <c r="O187">
        <v>21760732.920000002</v>
      </c>
      <c r="P187">
        <v>22777462.23</v>
      </c>
      <c r="Q187">
        <v>25691109.66</v>
      </c>
    </row>
    <row r="188" spans="1:17" x14ac:dyDescent="0.35">
      <c r="A188" t="s">
        <v>154</v>
      </c>
      <c r="B188" t="s">
        <v>10067</v>
      </c>
      <c r="C188" t="s">
        <v>10068</v>
      </c>
      <c r="D188">
        <v>0</v>
      </c>
      <c r="E188">
        <v>35</v>
      </c>
      <c r="F188">
        <v>30</v>
      </c>
      <c r="G188">
        <v>410</v>
      </c>
      <c r="H188">
        <v>30</v>
      </c>
      <c r="I188">
        <v>1015</v>
      </c>
      <c r="J188">
        <v>17735737.379999999</v>
      </c>
      <c r="K188">
        <v>17080214.68</v>
      </c>
      <c r="L188">
        <v>11784556.949999999</v>
      </c>
      <c r="M188">
        <v>12479930.24</v>
      </c>
      <c r="N188">
        <v>9704035.6420000009</v>
      </c>
      <c r="O188">
        <v>10404221.25</v>
      </c>
      <c r="P188">
        <v>11907329.75</v>
      </c>
      <c r="Q188">
        <v>11267373.17</v>
      </c>
    </row>
    <row r="189" spans="1:17" x14ac:dyDescent="0.35">
      <c r="A189" t="s">
        <v>154</v>
      </c>
      <c r="B189" t="s">
        <v>10069</v>
      </c>
      <c r="C189" t="s">
        <v>10070</v>
      </c>
      <c r="D189">
        <v>0</v>
      </c>
      <c r="E189">
        <v>41</v>
      </c>
      <c r="F189">
        <v>19</v>
      </c>
      <c r="G189">
        <v>525</v>
      </c>
      <c r="H189">
        <v>19</v>
      </c>
      <c r="I189">
        <v>563</v>
      </c>
      <c r="J189">
        <v>60918005.079999998</v>
      </c>
      <c r="K189">
        <v>103309504.5</v>
      </c>
      <c r="L189">
        <v>82170364.629999995</v>
      </c>
      <c r="M189">
        <v>96701413.159999996</v>
      </c>
      <c r="N189">
        <v>115602281.09999999</v>
      </c>
      <c r="O189">
        <v>118508359.8</v>
      </c>
      <c r="P189">
        <v>84140252.219999999</v>
      </c>
      <c r="Q189">
        <v>104340149.09999999</v>
      </c>
    </row>
    <row r="190" spans="1:17" x14ac:dyDescent="0.35">
      <c r="A190" t="s">
        <v>154</v>
      </c>
      <c r="B190" t="s">
        <v>10071</v>
      </c>
      <c r="C190" t="s">
        <v>10072</v>
      </c>
      <c r="D190">
        <v>0</v>
      </c>
      <c r="E190">
        <v>46</v>
      </c>
      <c r="F190">
        <v>28</v>
      </c>
      <c r="G190">
        <v>384</v>
      </c>
      <c r="H190">
        <v>28</v>
      </c>
      <c r="I190">
        <v>619</v>
      </c>
      <c r="J190">
        <v>28541274.52</v>
      </c>
      <c r="K190">
        <v>35984702.609999999</v>
      </c>
      <c r="L190">
        <v>19099317.210000001</v>
      </c>
      <c r="M190">
        <v>32503282.559999999</v>
      </c>
      <c r="N190">
        <v>3390078.8309999998</v>
      </c>
      <c r="O190">
        <v>3255079.2590000001</v>
      </c>
      <c r="P190">
        <v>5131583.1629999997</v>
      </c>
      <c r="Q190">
        <v>4175756.8590000002</v>
      </c>
    </row>
    <row r="191" spans="1:17" x14ac:dyDescent="0.35">
      <c r="A191" t="s">
        <v>154</v>
      </c>
      <c r="B191" t="s">
        <v>546</v>
      </c>
      <c r="C191" t="s">
        <v>10073</v>
      </c>
      <c r="D191">
        <v>0</v>
      </c>
      <c r="E191">
        <v>49</v>
      </c>
      <c r="F191">
        <v>16</v>
      </c>
      <c r="G191">
        <v>356</v>
      </c>
      <c r="H191">
        <v>16</v>
      </c>
      <c r="I191">
        <v>429</v>
      </c>
      <c r="J191">
        <v>41396169.090000004</v>
      </c>
      <c r="K191">
        <v>42026989.479999997</v>
      </c>
      <c r="L191">
        <v>34822289.18</v>
      </c>
      <c r="M191">
        <v>41842213.780000001</v>
      </c>
      <c r="N191">
        <v>5959548.1919999998</v>
      </c>
      <c r="O191">
        <v>5354737.648</v>
      </c>
      <c r="P191">
        <v>8298855.4900000002</v>
      </c>
      <c r="Q191">
        <v>7977779.7110000001</v>
      </c>
    </row>
    <row r="192" spans="1:17" x14ac:dyDescent="0.35">
      <c r="A192" t="s">
        <v>154</v>
      </c>
      <c r="B192" t="s">
        <v>10074</v>
      </c>
      <c r="C192" t="s">
        <v>10075</v>
      </c>
      <c r="D192">
        <v>0</v>
      </c>
      <c r="E192">
        <v>58</v>
      </c>
      <c r="F192">
        <v>26</v>
      </c>
      <c r="G192">
        <v>402</v>
      </c>
      <c r="H192">
        <v>26</v>
      </c>
      <c r="I192">
        <v>535</v>
      </c>
      <c r="J192">
        <v>30770763.399999999</v>
      </c>
      <c r="K192">
        <v>30396982.16</v>
      </c>
      <c r="L192">
        <v>19648598.609999999</v>
      </c>
      <c r="M192">
        <v>32413442.050000001</v>
      </c>
      <c r="N192">
        <v>9846636.9940000009</v>
      </c>
      <c r="O192">
        <v>9787943.6349999998</v>
      </c>
      <c r="P192">
        <v>12257646.130000001</v>
      </c>
      <c r="Q192">
        <v>11631362.619999999</v>
      </c>
    </row>
    <row r="193" spans="1:17" x14ac:dyDescent="0.35">
      <c r="A193" t="s">
        <v>154</v>
      </c>
      <c r="B193" t="s">
        <v>10076</v>
      </c>
      <c r="C193" t="s">
        <v>10077</v>
      </c>
      <c r="D193">
        <v>0</v>
      </c>
      <c r="E193">
        <v>71</v>
      </c>
      <c r="F193">
        <v>17</v>
      </c>
      <c r="G193">
        <v>187</v>
      </c>
      <c r="H193">
        <v>17</v>
      </c>
      <c r="I193">
        <v>333</v>
      </c>
      <c r="J193">
        <v>16837341.359999999</v>
      </c>
      <c r="K193">
        <v>18704007.530000001</v>
      </c>
      <c r="L193">
        <v>11761397.609999999</v>
      </c>
      <c r="M193">
        <v>16978380.129999999</v>
      </c>
      <c r="N193">
        <v>2986825.2390000001</v>
      </c>
      <c r="O193">
        <v>2435581.9909999999</v>
      </c>
      <c r="P193">
        <v>4395837.523</v>
      </c>
      <c r="Q193">
        <v>3729174.45</v>
      </c>
    </row>
    <row r="194" spans="1:17" x14ac:dyDescent="0.35">
      <c r="A194" t="s">
        <v>154</v>
      </c>
      <c r="B194" t="s">
        <v>10078</v>
      </c>
      <c r="C194" t="s">
        <v>10079</v>
      </c>
      <c r="D194">
        <v>0</v>
      </c>
      <c r="E194">
        <v>68</v>
      </c>
      <c r="F194">
        <v>11</v>
      </c>
      <c r="G194">
        <v>885</v>
      </c>
      <c r="H194">
        <v>11</v>
      </c>
      <c r="I194">
        <v>213</v>
      </c>
      <c r="J194">
        <v>66018619.880000003</v>
      </c>
      <c r="K194">
        <v>68522506.019999996</v>
      </c>
      <c r="L194">
        <v>46566904.93</v>
      </c>
      <c r="M194">
        <v>66752933.579999998</v>
      </c>
      <c r="N194">
        <v>238949515.09999999</v>
      </c>
      <c r="O194">
        <v>231659386.19999999</v>
      </c>
      <c r="P194">
        <v>355669269.80000001</v>
      </c>
      <c r="Q194">
        <v>256410779.30000001</v>
      </c>
    </row>
    <row r="195" spans="1:17" x14ac:dyDescent="0.35">
      <c r="A195" t="s">
        <v>154</v>
      </c>
      <c r="B195" t="s">
        <v>10080</v>
      </c>
      <c r="C195" t="s">
        <v>10081</v>
      </c>
      <c r="D195">
        <v>0</v>
      </c>
      <c r="E195">
        <v>62</v>
      </c>
      <c r="F195">
        <v>20</v>
      </c>
      <c r="G195">
        <v>600</v>
      </c>
      <c r="H195">
        <v>20</v>
      </c>
      <c r="I195">
        <v>338</v>
      </c>
      <c r="J195">
        <v>88021790.200000003</v>
      </c>
      <c r="K195">
        <v>98989151.829999998</v>
      </c>
      <c r="L195">
        <v>105064512</v>
      </c>
      <c r="M195">
        <v>104850914.09999999</v>
      </c>
      <c r="N195">
        <v>38554008.600000001</v>
      </c>
      <c r="O195">
        <v>42917289.899999999</v>
      </c>
      <c r="P195">
        <v>43274662.390000001</v>
      </c>
      <c r="Q195">
        <v>49318646.450000003</v>
      </c>
    </row>
    <row r="196" spans="1:17" x14ac:dyDescent="0.35">
      <c r="A196" t="s">
        <v>154</v>
      </c>
      <c r="B196" t="s">
        <v>10082</v>
      </c>
      <c r="C196" t="s">
        <v>10083</v>
      </c>
      <c r="D196">
        <v>0</v>
      </c>
      <c r="E196">
        <v>65</v>
      </c>
      <c r="F196">
        <v>9</v>
      </c>
      <c r="G196">
        <v>2098</v>
      </c>
      <c r="H196">
        <v>9</v>
      </c>
      <c r="I196">
        <v>144</v>
      </c>
      <c r="J196">
        <v>538867750.5</v>
      </c>
      <c r="K196">
        <v>491121135.80000001</v>
      </c>
      <c r="L196">
        <v>503412576.39999998</v>
      </c>
      <c r="M196">
        <v>459659192.5</v>
      </c>
      <c r="N196">
        <v>776319525.70000005</v>
      </c>
      <c r="O196">
        <v>1032702744</v>
      </c>
      <c r="P196">
        <v>1051575001</v>
      </c>
      <c r="Q196">
        <v>1048516316</v>
      </c>
    </row>
    <row r="197" spans="1:17" x14ac:dyDescent="0.35">
      <c r="A197" t="s">
        <v>154</v>
      </c>
      <c r="B197" t="s">
        <v>10084</v>
      </c>
      <c r="C197" t="s">
        <v>10085</v>
      </c>
      <c r="D197">
        <v>0</v>
      </c>
      <c r="E197">
        <v>55</v>
      </c>
      <c r="F197">
        <v>20</v>
      </c>
      <c r="G197">
        <v>376</v>
      </c>
      <c r="H197">
        <v>20</v>
      </c>
      <c r="I197">
        <v>469</v>
      </c>
      <c r="J197">
        <v>27826276.98</v>
      </c>
      <c r="K197">
        <v>30154915.530000001</v>
      </c>
      <c r="L197">
        <v>17101893.309999999</v>
      </c>
      <c r="M197">
        <v>30258458.73</v>
      </c>
      <c r="N197">
        <v>16234254.779999999</v>
      </c>
      <c r="O197">
        <v>15321202.6</v>
      </c>
      <c r="P197">
        <v>20235362.75</v>
      </c>
      <c r="Q197">
        <v>17406845.690000001</v>
      </c>
    </row>
    <row r="198" spans="1:17" x14ac:dyDescent="0.35">
      <c r="A198" t="s">
        <v>154</v>
      </c>
      <c r="B198" t="s">
        <v>10086</v>
      </c>
      <c r="C198" t="s">
        <v>10087</v>
      </c>
      <c r="D198">
        <v>0</v>
      </c>
      <c r="E198">
        <v>61</v>
      </c>
      <c r="F198">
        <v>21</v>
      </c>
      <c r="G198">
        <v>380</v>
      </c>
      <c r="H198">
        <v>21</v>
      </c>
      <c r="I198">
        <v>426</v>
      </c>
      <c r="J198">
        <v>30133464.350000001</v>
      </c>
      <c r="K198">
        <v>35623494.039999999</v>
      </c>
      <c r="L198">
        <v>17638292.280000001</v>
      </c>
      <c r="M198">
        <v>29838241.07</v>
      </c>
      <c r="N198">
        <v>21180725.899999999</v>
      </c>
      <c r="O198">
        <v>21070487.460000001</v>
      </c>
      <c r="P198">
        <v>23557876.809999999</v>
      </c>
      <c r="Q198">
        <v>23403797.440000001</v>
      </c>
    </row>
    <row r="199" spans="1:17" x14ac:dyDescent="0.35">
      <c r="A199" t="s">
        <v>154</v>
      </c>
      <c r="B199" t="s">
        <v>10088</v>
      </c>
      <c r="C199" t="s">
        <v>10089</v>
      </c>
      <c r="D199">
        <v>0</v>
      </c>
      <c r="E199">
        <v>46</v>
      </c>
      <c r="F199">
        <v>40</v>
      </c>
      <c r="G199">
        <v>389</v>
      </c>
      <c r="H199">
        <v>40</v>
      </c>
      <c r="I199">
        <v>965</v>
      </c>
      <c r="J199">
        <v>12548264.359999999</v>
      </c>
      <c r="K199">
        <v>8807469.6970000006</v>
      </c>
      <c r="L199">
        <v>14188320.869999999</v>
      </c>
      <c r="M199">
        <v>7845330.2470000004</v>
      </c>
      <c r="N199">
        <v>27070847.48</v>
      </c>
      <c r="O199">
        <v>29579341.199999999</v>
      </c>
      <c r="P199">
        <v>23153950.289999999</v>
      </c>
      <c r="Q199">
        <v>24494893.199999999</v>
      </c>
    </row>
    <row r="200" spans="1:17" x14ac:dyDescent="0.35">
      <c r="A200" t="s">
        <v>154</v>
      </c>
      <c r="B200" t="s">
        <v>10090</v>
      </c>
      <c r="C200" t="s">
        <v>10091</v>
      </c>
      <c r="D200">
        <v>0</v>
      </c>
      <c r="E200">
        <v>46</v>
      </c>
      <c r="F200">
        <v>35</v>
      </c>
      <c r="G200">
        <v>297</v>
      </c>
      <c r="H200">
        <v>35</v>
      </c>
      <c r="I200">
        <v>916</v>
      </c>
      <c r="J200">
        <v>19018059.07</v>
      </c>
      <c r="K200">
        <v>13738882.73</v>
      </c>
      <c r="L200">
        <v>12288858.390000001</v>
      </c>
      <c r="M200">
        <v>11354330.16</v>
      </c>
      <c r="N200">
        <v>4929197.8059999999</v>
      </c>
      <c r="O200">
        <v>5364960.0089999996</v>
      </c>
      <c r="P200">
        <v>3379339.97</v>
      </c>
      <c r="Q200">
        <v>3055659.0980000002</v>
      </c>
    </row>
    <row r="201" spans="1:17" x14ac:dyDescent="0.35">
      <c r="A201" t="s">
        <v>154</v>
      </c>
      <c r="B201" t="s">
        <v>10092</v>
      </c>
      <c r="C201" t="s">
        <v>10093</v>
      </c>
      <c r="D201">
        <v>0</v>
      </c>
      <c r="E201">
        <v>43</v>
      </c>
      <c r="F201">
        <v>27</v>
      </c>
      <c r="G201">
        <v>332</v>
      </c>
      <c r="H201">
        <v>27</v>
      </c>
      <c r="I201">
        <v>706</v>
      </c>
      <c r="J201">
        <v>12756263.210000001</v>
      </c>
      <c r="K201">
        <v>10839584.77</v>
      </c>
      <c r="L201">
        <v>8179258.4780000001</v>
      </c>
      <c r="M201">
        <v>8732451.4489999991</v>
      </c>
      <c r="N201">
        <v>4223082.9129999997</v>
      </c>
      <c r="O201">
        <v>4757030.642</v>
      </c>
      <c r="P201">
        <v>4092976.997</v>
      </c>
      <c r="Q201">
        <v>5073005.2829999998</v>
      </c>
    </row>
    <row r="202" spans="1:17" x14ac:dyDescent="0.35">
      <c r="A202" t="s">
        <v>154</v>
      </c>
      <c r="B202" t="s">
        <v>10094</v>
      </c>
      <c r="C202" t="s">
        <v>10095</v>
      </c>
      <c r="D202">
        <v>0</v>
      </c>
      <c r="E202">
        <v>69</v>
      </c>
      <c r="F202">
        <v>24</v>
      </c>
      <c r="G202">
        <v>263</v>
      </c>
      <c r="H202">
        <v>24</v>
      </c>
      <c r="I202">
        <v>432</v>
      </c>
      <c r="J202">
        <v>32707672.52</v>
      </c>
      <c r="K202">
        <v>38148590.740000002</v>
      </c>
      <c r="L202">
        <v>14874064.43</v>
      </c>
      <c r="M202">
        <v>35144793.68</v>
      </c>
      <c r="N202">
        <v>2288049.7009999999</v>
      </c>
      <c r="O202">
        <v>1683257.389</v>
      </c>
      <c r="P202">
        <v>1584357.727</v>
      </c>
      <c r="Q202">
        <v>2067029.0490000001</v>
      </c>
    </row>
    <row r="203" spans="1:17" x14ac:dyDescent="0.35">
      <c r="A203" t="s">
        <v>154</v>
      </c>
      <c r="B203" t="s">
        <v>10096</v>
      </c>
      <c r="C203" t="s">
        <v>10097</v>
      </c>
      <c r="D203">
        <v>0</v>
      </c>
      <c r="E203">
        <v>60</v>
      </c>
      <c r="F203">
        <v>30</v>
      </c>
      <c r="G203">
        <v>184</v>
      </c>
      <c r="H203">
        <v>30</v>
      </c>
      <c r="I203">
        <v>591</v>
      </c>
      <c r="J203">
        <v>11037199.84</v>
      </c>
      <c r="K203">
        <v>15437781.57</v>
      </c>
      <c r="L203">
        <v>12845027.74</v>
      </c>
      <c r="M203">
        <v>14445902.699999999</v>
      </c>
      <c r="N203">
        <v>323780.44030000002</v>
      </c>
      <c r="O203">
        <v>268990.93459999998</v>
      </c>
      <c r="P203">
        <v>430787.88459999999</v>
      </c>
      <c r="Q203">
        <v>548387.3236</v>
      </c>
    </row>
    <row r="204" spans="1:17" x14ac:dyDescent="0.35">
      <c r="A204" t="s">
        <v>154</v>
      </c>
      <c r="B204" t="s">
        <v>10098</v>
      </c>
      <c r="C204" t="s">
        <v>10099</v>
      </c>
      <c r="D204">
        <v>0</v>
      </c>
      <c r="E204">
        <v>42</v>
      </c>
      <c r="F204">
        <v>27</v>
      </c>
      <c r="G204">
        <v>366</v>
      </c>
      <c r="H204">
        <v>27</v>
      </c>
      <c r="I204">
        <v>784</v>
      </c>
      <c r="J204">
        <v>16682415.9</v>
      </c>
      <c r="K204">
        <v>18760133.48</v>
      </c>
      <c r="L204">
        <v>9798963.0360000003</v>
      </c>
      <c r="M204">
        <v>16196459.439999999</v>
      </c>
      <c r="N204">
        <v>8420748.5089999996</v>
      </c>
      <c r="O204">
        <v>8926229.7770000007</v>
      </c>
      <c r="P204">
        <v>13927056.93</v>
      </c>
      <c r="Q204">
        <v>8337884.8530000001</v>
      </c>
    </row>
    <row r="205" spans="1:17" x14ac:dyDescent="0.35">
      <c r="A205" t="s">
        <v>154</v>
      </c>
      <c r="B205" t="s">
        <v>10100</v>
      </c>
      <c r="C205" t="s">
        <v>10101</v>
      </c>
      <c r="D205">
        <v>0</v>
      </c>
      <c r="E205">
        <v>85</v>
      </c>
      <c r="F205">
        <v>21</v>
      </c>
      <c r="G205">
        <v>361</v>
      </c>
      <c r="H205">
        <v>21</v>
      </c>
      <c r="I205">
        <v>335</v>
      </c>
      <c r="J205">
        <v>59691570.479999997</v>
      </c>
      <c r="K205">
        <v>60722108.020000003</v>
      </c>
      <c r="L205">
        <v>27984716.359999999</v>
      </c>
      <c r="M205">
        <v>58991185.850000001</v>
      </c>
      <c r="N205">
        <v>12177314.390000001</v>
      </c>
      <c r="O205">
        <v>13847583.630000001</v>
      </c>
      <c r="P205">
        <v>13627349.220000001</v>
      </c>
      <c r="Q205">
        <v>14483937.41</v>
      </c>
    </row>
    <row r="206" spans="1:17" x14ac:dyDescent="0.35">
      <c r="A206" t="s">
        <v>154</v>
      </c>
      <c r="B206" t="s">
        <v>10102</v>
      </c>
      <c r="C206" t="s">
        <v>10103</v>
      </c>
      <c r="D206">
        <v>0</v>
      </c>
      <c r="E206">
        <v>44</v>
      </c>
      <c r="F206">
        <v>28</v>
      </c>
      <c r="G206">
        <v>454</v>
      </c>
      <c r="H206">
        <v>28</v>
      </c>
      <c r="I206">
        <v>626</v>
      </c>
      <c r="J206">
        <v>29305434.829999998</v>
      </c>
      <c r="K206">
        <v>29347347.34</v>
      </c>
      <c r="L206">
        <v>21051937.289999999</v>
      </c>
      <c r="M206">
        <v>25746537.309999999</v>
      </c>
      <c r="N206">
        <v>41259985.960000001</v>
      </c>
      <c r="O206">
        <v>41152168.18</v>
      </c>
      <c r="P206">
        <v>39422200.880000003</v>
      </c>
      <c r="Q206">
        <v>42559914.780000001</v>
      </c>
    </row>
    <row r="207" spans="1:17" x14ac:dyDescent="0.35">
      <c r="A207" t="s">
        <v>154</v>
      </c>
      <c r="B207" t="s">
        <v>10104</v>
      </c>
      <c r="C207" t="s">
        <v>10105</v>
      </c>
      <c r="D207">
        <v>0</v>
      </c>
      <c r="E207">
        <v>57</v>
      </c>
      <c r="F207">
        <v>18</v>
      </c>
      <c r="G207">
        <v>453</v>
      </c>
      <c r="H207">
        <v>18</v>
      </c>
      <c r="I207">
        <v>374</v>
      </c>
      <c r="J207">
        <v>93600117.340000004</v>
      </c>
      <c r="K207">
        <v>98629773.349999994</v>
      </c>
      <c r="L207">
        <v>60754380.649999999</v>
      </c>
      <c r="M207">
        <v>90845149.260000005</v>
      </c>
      <c r="N207">
        <v>9844971.0490000006</v>
      </c>
      <c r="O207">
        <v>7814497.085</v>
      </c>
      <c r="P207">
        <v>8390775.8129999992</v>
      </c>
      <c r="Q207">
        <v>11581033.029999999</v>
      </c>
    </row>
    <row r="208" spans="1:17" x14ac:dyDescent="0.35">
      <c r="A208" t="s">
        <v>154</v>
      </c>
      <c r="B208" t="s">
        <v>10106</v>
      </c>
      <c r="C208" t="s">
        <v>10107</v>
      </c>
      <c r="D208">
        <v>0</v>
      </c>
      <c r="E208">
        <v>44</v>
      </c>
      <c r="F208">
        <v>30</v>
      </c>
      <c r="G208">
        <v>321</v>
      </c>
      <c r="H208">
        <v>30</v>
      </c>
      <c r="I208">
        <v>1037</v>
      </c>
      <c r="J208">
        <v>21428928.559999999</v>
      </c>
      <c r="K208">
        <v>19935408.600000001</v>
      </c>
      <c r="L208">
        <v>9997884.6129999999</v>
      </c>
      <c r="M208">
        <v>18148020.149999999</v>
      </c>
      <c r="N208">
        <v>10119607.449999999</v>
      </c>
      <c r="O208">
        <v>10149349.33</v>
      </c>
      <c r="P208">
        <v>10063271.560000001</v>
      </c>
      <c r="Q208">
        <v>9719955.25</v>
      </c>
    </row>
    <row r="209" spans="1:17" x14ac:dyDescent="0.35">
      <c r="A209" t="s">
        <v>154</v>
      </c>
      <c r="B209" t="s">
        <v>10108</v>
      </c>
      <c r="C209" t="s">
        <v>10109</v>
      </c>
      <c r="D209">
        <v>0</v>
      </c>
      <c r="E209">
        <v>41</v>
      </c>
      <c r="F209">
        <v>20</v>
      </c>
      <c r="G209">
        <v>276</v>
      </c>
      <c r="H209">
        <v>20</v>
      </c>
      <c r="I209">
        <v>673</v>
      </c>
      <c r="J209">
        <v>22869372.829999998</v>
      </c>
      <c r="K209">
        <v>23042217.07</v>
      </c>
      <c r="L209">
        <v>14289211.800000001</v>
      </c>
      <c r="M209">
        <v>20876448.300000001</v>
      </c>
      <c r="N209">
        <v>7268285.0420000004</v>
      </c>
      <c r="O209">
        <v>6273222.8799999999</v>
      </c>
      <c r="P209">
        <v>8208055.8590000002</v>
      </c>
      <c r="Q209">
        <v>7306868.1059999997</v>
      </c>
    </row>
    <row r="210" spans="1:17" x14ac:dyDescent="0.35">
      <c r="A210" t="s">
        <v>154</v>
      </c>
      <c r="B210" t="s">
        <v>559</v>
      </c>
      <c r="C210" t="s">
        <v>10110</v>
      </c>
      <c r="D210">
        <v>0</v>
      </c>
      <c r="E210">
        <v>48</v>
      </c>
      <c r="F210">
        <v>19</v>
      </c>
      <c r="G210">
        <v>555</v>
      </c>
      <c r="H210">
        <v>19</v>
      </c>
      <c r="I210">
        <v>366</v>
      </c>
      <c r="J210">
        <v>149995194.09999999</v>
      </c>
      <c r="K210">
        <v>174442524.69999999</v>
      </c>
      <c r="L210">
        <v>82410747.819999993</v>
      </c>
      <c r="M210">
        <v>169128145.69999999</v>
      </c>
      <c r="N210">
        <v>43840461.170000002</v>
      </c>
      <c r="O210">
        <v>42535819.399999999</v>
      </c>
      <c r="P210">
        <v>61728012.530000001</v>
      </c>
      <c r="Q210">
        <v>50069786.380000003</v>
      </c>
    </row>
    <row r="211" spans="1:17" x14ac:dyDescent="0.35">
      <c r="A211" t="s">
        <v>154</v>
      </c>
      <c r="B211" t="s">
        <v>10111</v>
      </c>
      <c r="C211" t="s">
        <v>10112</v>
      </c>
      <c r="D211">
        <v>0</v>
      </c>
      <c r="E211">
        <v>60</v>
      </c>
      <c r="F211">
        <v>31</v>
      </c>
      <c r="G211">
        <v>280</v>
      </c>
      <c r="H211">
        <v>31</v>
      </c>
      <c r="I211">
        <v>605</v>
      </c>
      <c r="J211">
        <v>16309431.77</v>
      </c>
      <c r="K211">
        <v>16387848.1</v>
      </c>
      <c r="L211">
        <v>9322983.5240000002</v>
      </c>
      <c r="M211">
        <v>16703536.42</v>
      </c>
      <c r="N211">
        <v>3072991.1940000001</v>
      </c>
      <c r="O211">
        <v>2890470.5610000002</v>
      </c>
      <c r="P211">
        <v>3318451.9879999999</v>
      </c>
      <c r="Q211">
        <v>2758353.5920000002</v>
      </c>
    </row>
    <row r="212" spans="1:17" x14ac:dyDescent="0.35">
      <c r="A212" t="s">
        <v>154</v>
      </c>
      <c r="B212" t="s">
        <v>10113</v>
      </c>
      <c r="C212" t="s">
        <v>10114</v>
      </c>
      <c r="D212">
        <v>0</v>
      </c>
      <c r="E212">
        <v>35</v>
      </c>
      <c r="F212">
        <v>22</v>
      </c>
      <c r="G212">
        <v>431</v>
      </c>
      <c r="H212">
        <v>22</v>
      </c>
      <c r="I212">
        <v>915</v>
      </c>
      <c r="J212">
        <v>18840421.02</v>
      </c>
      <c r="K212">
        <v>21530959.539999999</v>
      </c>
      <c r="L212">
        <v>16696753.939999999</v>
      </c>
      <c r="M212">
        <v>19500621.879999999</v>
      </c>
      <c r="N212">
        <v>23513250.030000001</v>
      </c>
      <c r="O212">
        <v>22420466.309999999</v>
      </c>
      <c r="P212">
        <v>38290460.060000002</v>
      </c>
      <c r="Q212">
        <v>24765620.780000001</v>
      </c>
    </row>
    <row r="213" spans="1:17" x14ac:dyDescent="0.35">
      <c r="A213" t="s">
        <v>154</v>
      </c>
      <c r="B213" t="s">
        <v>10115</v>
      </c>
      <c r="C213" t="s">
        <v>10116</v>
      </c>
      <c r="D213">
        <v>0</v>
      </c>
      <c r="E213">
        <v>45</v>
      </c>
      <c r="F213">
        <v>43</v>
      </c>
      <c r="G213">
        <v>414</v>
      </c>
      <c r="H213">
        <v>43</v>
      </c>
      <c r="I213">
        <v>1087</v>
      </c>
      <c r="J213">
        <v>6786928.8399999999</v>
      </c>
      <c r="K213">
        <v>5556401.5180000002</v>
      </c>
      <c r="L213">
        <v>3305901.3</v>
      </c>
      <c r="M213">
        <v>4969669.5640000002</v>
      </c>
      <c r="N213">
        <v>8544932.5830000006</v>
      </c>
      <c r="O213">
        <v>8747193.0409999993</v>
      </c>
      <c r="P213">
        <v>8484765.5869999994</v>
      </c>
      <c r="Q213">
        <v>8539288.0639999993</v>
      </c>
    </row>
    <row r="214" spans="1:17" x14ac:dyDescent="0.35">
      <c r="A214" t="s">
        <v>154</v>
      </c>
      <c r="B214" t="s">
        <v>10117</v>
      </c>
      <c r="C214" t="s">
        <v>10118</v>
      </c>
      <c r="D214">
        <v>0</v>
      </c>
      <c r="E214">
        <v>70</v>
      </c>
      <c r="F214">
        <v>18</v>
      </c>
      <c r="G214">
        <v>417</v>
      </c>
      <c r="H214">
        <v>18</v>
      </c>
      <c r="I214">
        <v>259</v>
      </c>
      <c r="J214">
        <v>49960860.039999999</v>
      </c>
      <c r="K214">
        <v>49509709.539999999</v>
      </c>
      <c r="L214">
        <v>34818574.439999998</v>
      </c>
      <c r="M214">
        <v>45421965.859999999</v>
      </c>
      <c r="N214">
        <v>26362714.059999999</v>
      </c>
      <c r="O214">
        <v>27820057.43</v>
      </c>
      <c r="P214">
        <v>28931491.98</v>
      </c>
      <c r="Q214">
        <v>31378132.609999999</v>
      </c>
    </row>
    <row r="215" spans="1:17" x14ac:dyDescent="0.35">
      <c r="A215" t="s">
        <v>154</v>
      </c>
      <c r="B215" t="s">
        <v>10119</v>
      </c>
      <c r="C215" t="s">
        <v>10120</v>
      </c>
      <c r="D215">
        <v>0</v>
      </c>
      <c r="E215">
        <v>60</v>
      </c>
      <c r="F215">
        <v>25</v>
      </c>
      <c r="G215">
        <v>359</v>
      </c>
      <c r="H215">
        <v>25</v>
      </c>
      <c r="I215">
        <v>458</v>
      </c>
      <c r="J215">
        <v>22355708.859999999</v>
      </c>
      <c r="K215">
        <v>24028489.579999998</v>
      </c>
      <c r="L215">
        <v>10465035.109999999</v>
      </c>
      <c r="M215">
        <v>24413847.489999998</v>
      </c>
      <c r="N215">
        <v>11440595.26</v>
      </c>
      <c r="O215">
        <v>13535853.939999999</v>
      </c>
      <c r="P215">
        <v>16976855.710000001</v>
      </c>
      <c r="Q215">
        <v>13440341.380000001</v>
      </c>
    </row>
    <row r="216" spans="1:17" x14ac:dyDescent="0.35">
      <c r="A216" t="s">
        <v>154</v>
      </c>
      <c r="B216" t="s">
        <v>10121</v>
      </c>
      <c r="C216" t="s">
        <v>10122</v>
      </c>
      <c r="D216">
        <v>0</v>
      </c>
      <c r="E216">
        <v>55</v>
      </c>
      <c r="F216">
        <v>18</v>
      </c>
      <c r="G216">
        <v>470</v>
      </c>
      <c r="H216">
        <v>18</v>
      </c>
      <c r="I216">
        <v>276</v>
      </c>
      <c r="J216">
        <v>88334225.659999996</v>
      </c>
      <c r="K216">
        <v>74086115.150000006</v>
      </c>
      <c r="L216">
        <v>51449083.420000002</v>
      </c>
      <c r="M216">
        <v>79664847.549999997</v>
      </c>
      <c r="N216">
        <v>111899911.5</v>
      </c>
      <c r="O216">
        <v>124892073.2</v>
      </c>
      <c r="P216">
        <v>95286244.010000005</v>
      </c>
      <c r="Q216">
        <v>100505451.40000001</v>
      </c>
    </row>
    <row r="217" spans="1:17" x14ac:dyDescent="0.35">
      <c r="A217" t="s">
        <v>154</v>
      </c>
      <c r="B217" t="s">
        <v>473</v>
      </c>
      <c r="C217" t="s">
        <v>10123</v>
      </c>
      <c r="D217">
        <v>0</v>
      </c>
      <c r="E217">
        <v>51</v>
      </c>
      <c r="F217">
        <v>14</v>
      </c>
      <c r="G217">
        <v>830</v>
      </c>
      <c r="H217">
        <v>14</v>
      </c>
      <c r="I217">
        <v>295</v>
      </c>
      <c r="J217">
        <v>215811002.90000001</v>
      </c>
      <c r="K217">
        <v>243400390.5</v>
      </c>
      <c r="L217">
        <v>159615681.30000001</v>
      </c>
      <c r="M217">
        <v>239376645.5</v>
      </c>
      <c r="N217">
        <v>89487671.019999996</v>
      </c>
      <c r="O217">
        <v>99397769.060000002</v>
      </c>
      <c r="P217">
        <v>103140703.40000001</v>
      </c>
      <c r="Q217">
        <v>93267305.219999999</v>
      </c>
    </row>
    <row r="218" spans="1:17" x14ac:dyDescent="0.35">
      <c r="A218" t="s">
        <v>154</v>
      </c>
      <c r="B218" t="s">
        <v>10124</v>
      </c>
      <c r="C218" t="s">
        <v>10125</v>
      </c>
      <c r="D218">
        <v>0</v>
      </c>
      <c r="E218">
        <v>47</v>
      </c>
      <c r="F218">
        <v>20</v>
      </c>
      <c r="G218">
        <v>179</v>
      </c>
      <c r="H218">
        <v>20</v>
      </c>
      <c r="I218">
        <v>596</v>
      </c>
      <c r="J218">
        <v>16857564</v>
      </c>
      <c r="K218">
        <v>27485172.739999998</v>
      </c>
      <c r="L218">
        <v>22996461.25</v>
      </c>
      <c r="M218">
        <v>24282502.149999999</v>
      </c>
      <c r="N218">
        <v>199627.55119999999</v>
      </c>
      <c r="O218">
        <v>71500.659230000005</v>
      </c>
      <c r="P218">
        <v>113628.9531</v>
      </c>
      <c r="Q218">
        <v>133669.60399999999</v>
      </c>
    </row>
    <row r="219" spans="1:17" x14ac:dyDescent="0.35">
      <c r="A219" t="s">
        <v>154</v>
      </c>
      <c r="B219" t="s">
        <v>507</v>
      </c>
      <c r="C219" t="s">
        <v>10126</v>
      </c>
      <c r="D219">
        <v>0</v>
      </c>
      <c r="E219">
        <v>47</v>
      </c>
      <c r="F219">
        <v>27</v>
      </c>
      <c r="G219">
        <v>353</v>
      </c>
      <c r="H219">
        <v>27</v>
      </c>
      <c r="I219">
        <v>762</v>
      </c>
      <c r="J219">
        <v>14111387.98</v>
      </c>
      <c r="K219">
        <v>13926147.880000001</v>
      </c>
      <c r="L219">
        <v>7966290.9170000004</v>
      </c>
      <c r="M219">
        <v>12949613.35</v>
      </c>
      <c r="N219">
        <v>6289012.7740000002</v>
      </c>
      <c r="O219">
        <v>6310014.3430000003</v>
      </c>
      <c r="P219">
        <v>6325096.0539999995</v>
      </c>
      <c r="Q219">
        <v>6633610.2529999996</v>
      </c>
    </row>
    <row r="220" spans="1:17" x14ac:dyDescent="0.35">
      <c r="A220" t="s">
        <v>154</v>
      </c>
      <c r="B220" t="s">
        <v>10127</v>
      </c>
      <c r="C220" t="s">
        <v>10128</v>
      </c>
      <c r="D220">
        <v>0</v>
      </c>
      <c r="E220">
        <v>52</v>
      </c>
      <c r="F220">
        <v>19</v>
      </c>
      <c r="G220">
        <v>295</v>
      </c>
      <c r="H220">
        <v>19</v>
      </c>
      <c r="I220">
        <v>414</v>
      </c>
      <c r="J220">
        <v>23095618.16</v>
      </c>
      <c r="K220">
        <v>20309049.640000001</v>
      </c>
      <c r="L220">
        <v>24365280.32</v>
      </c>
      <c r="M220">
        <v>24442040.039999999</v>
      </c>
      <c r="N220">
        <v>28163730.940000001</v>
      </c>
      <c r="O220">
        <v>29264687.07</v>
      </c>
      <c r="P220">
        <v>20720417.390000001</v>
      </c>
      <c r="Q220">
        <v>24380931.940000001</v>
      </c>
    </row>
    <row r="221" spans="1:17" x14ac:dyDescent="0.35">
      <c r="A221" t="s">
        <v>154</v>
      </c>
      <c r="B221" t="s">
        <v>10129</v>
      </c>
      <c r="C221" t="s">
        <v>10130</v>
      </c>
      <c r="D221">
        <v>0</v>
      </c>
      <c r="E221">
        <v>65</v>
      </c>
      <c r="F221">
        <v>20</v>
      </c>
      <c r="G221">
        <v>312</v>
      </c>
      <c r="H221">
        <v>20</v>
      </c>
      <c r="I221">
        <v>498</v>
      </c>
      <c r="J221">
        <v>21323888.640000001</v>
      </c>
      <c r="K221">
        <v>17979866.02</v>
      </c>
      <c r="L221">
        <v>10729870.960000001</v>
      </c>
      <c r="M221">
        <v>15619928.800000001</v>
      </c>
      <c r="N221">
        <v>17236845.940000001</v>
      </c>
      <c r="O221">
        <v>19804965.329999998</v>
      </c>
      <c r="P221">
        <v>17476828.280000001</v>
      </c>
      <c r="Q221">
        <v>18207180.420000002</v>
      </c>
    </row>
    <row r="222" spans="1:17" x14ac:dyDescent="0.35">
      <c r="A222" t="s">
        <v>154</v>
      </c>
      <c r="B222" t="s">
        <v>10131</v>
      </c>
      <c r="C222" t="s">
        <v>10132</v>
      </c>
      <c r="D222">
        <v>0</v>
      </c>
      <c r="E222">
        <v>52</v>
      </c>
      <c r="F222">
        <v>25</v>
      </c>
      <c r="G222">
        <v>376</v>
      </c>
      <c r="H222">
        <v>25</v>
      </c>
      <c r="I222">
        <v>497</v>
      </c>
      <c r="J222">
        <v>38346377.229999997</v>
      </c>
      <c r="K222">
        <v>31790887.309999999</v>
      </c>
      <c r="L222">
        <v>17583588.300000001</v>
      </c>
      <c r="M222">
        <v>28783328.390000001</v>
      </c>
      <c r="N222">
        <v>10348415.6</v>
      </c>
      <c r="O222">
        <v>13347686.439999999</v>
      </c>
      <c r="P222">
        <v>6546588.9270000001</v>
      </c>
      <c r="Q222">
        <v>8530795.0969999991</v>
      </c>
    </row>
    <row r="223" spans="1:17" x14ac:dyDescent="0.35">
      <c r="A223" t="s">
        <v>154</v>
      </c>
      <c r="B223" t="s">
        <v>501</v>
      </c>
      <c r="C223" t="s">
        <v>10133</v>
      </c>
      <c r="D223">
        <v>0</v>
      </c>
      <c r="E223">
        <v>52</v>
      </c>
      <c r="F223">
        <v>18</v>
      </c>
      <c r="G223">
        <v>559</v>
      </c>
      <c r="H223">
        <v>18</v>
      </c>
      <c r="I223">
        <v>366</v>
      </c>
      <c r="J223">
        <v>154751055.5</v>
      </c>
      <c r="K223">
        <v>165115124.5</v>
      </c>
      <c r="L223">
        <v>100599791</v>
      </c>
      <c r="M223">
        <v>158936460.90000001</v>
      </c>
      <c r="N223">
        <v>37470959.200000003</v>
      </c>
      <c r="O223">
        <v>37243119.560000002</v>
      </c>
      <c r="P223">
        <v>40582291.780000001</v>
      </c>
      <c r="Q223">
        <v>41162572.329999998</v>
      </c>
    </row>
    <row r="224" spans="1:17" x14ac:dyDescent="0.35">
      <c r="A224" t="s">
        <v>154</v>
      </c>
      <c r="B224" t="s">
        <v>10134</v>
      </c>
      <c r="C224" t="s">
        <v>10135</v>
      </c>
      <c r="D224">
        <v>0</v>
      </c>
      <c r="E224">
        <v>58</v>
      </c>
      <c r="F224">
        <v>19</v>
      </c>
      <c r="G224">
        <v>264</v>
      </c>
      <c r="H224">
        <v>19</v>
      </c>
      <c r="I224">
        <v>462</v>
      </c>
      <c r="J224">
        <v>23381504.050000001</v>
      </c>
      <c r="K224">
        <v>32810711.030000001</v>
      </c>
      <c r="L224">
        <v>12934420.33</v>
      </c>
      <c r="M224">
        <v>24480373.620000001</v>
      </c>
      <c r="N224">
        <v>3861556.9180000001</v>
      </c>
      <c r="O224">
        <v>5046777.352</v>
      </c>
      <c r="P224">
        <v>5954606.1380000003</v>
      </c>
      <c r="Q224">
        <v>6105215.9000000004</v>
      </c>
    </row>
    <row r="225" spans="1:17" x14ac:dyDescent="0.35">
      <c r="A225" t="s">
        <v>154</v>
      </c>
      <c r="B225" t="s">
        <v>10136</v>
      </c>
      <c r="C225" t="s">
        <v>10137</v>
      </c>
      <c r="D225">
        <v>0</v>
      </c>
      <c r="E225">
        <v>68</v>
      </c>
      <c r="F225">
        <v>19</v>
      </c>
      <c r="G225">
        <v>399</v>
      </c>
      <c r="H225">
        <v>19</v>
      </c>
      <c r="I225">
        <v>317</v>
      </c>
      <c r="J225">
        <v>28170847.559999999</v>
      </c>
      <c r="K225">
        <v>29626030.309999999</v>
      </c>
      <c r="L225">
        <v>14331835.85</v>
      </c>
      <c r="M225">
        <v>32308835.149999999</v>
      </c>
      <c r="N225">
        <v>16123705.949999999</v>
      </c>
      <c r="O225">
        <v>16121010.75</v>
      </c>
      <c r="P225">
        <v>22448003.91</v>
      </c>
      <c r="Q225">
        <v>16374926.460000001</v>
      </c>
    </row>
    <row r="226" spans="1:17" x14ac:dyDescent="0.35">
      <c r="A226" t="s">
        <v>154</v>
      </c>
      <c r="B226" t="s">
        <v>10138</v>
      </c>
      <c r="C226" t="s">
        <v>10139</v>
      </c>
      <c r="D226">
        <v>0</v>
      </c>
      <c r="E226">
        <v>31</v>
      </c>
      <c r="F226">
        <v>34</v>
      </c>
      <c r="G226">
        <v>183</v>
      </c>
      <c r="H226">
        <v>34</v>
      </c>
      <c r="I226">
        <v>1229</v>
      </c>
      <c r="J226">
        <v>9957122.0079999994</v>
      </c>
      <c r="K226">
        <v>13642691.27</v>
      </c>
      <c r="L226">
        <v>7635621.0480000004</v>
      </c>
      <c r="M226">
        <v>12092956.92</v>
      </c>
      <c r="N226">
        <v>411555.43640000001</v>
      </c>
      <c r="O226">
        <v>565939.60199999996</v>
      </c>
      <c r="P226">
        <v>392758.44040000002</v>
      </c>
      <c r="Q226">
        <v>427519.92450000002</v>
      </c>
    </row>
    <row r="227" spans="1:17" x14ac:dyDescent="0.35">
      <c r="A227" t="s">
        <v>154</v>
      </c>
      <c r="B227" t="s">
        <v>474</v>
      </c>
      <c r="C227" t="s">
        <v>10140</v>
      </c>
      <c r="D227">
        <v>0</v>
      </c>
      <c r="E227">
        <v>69</v>
      </c>
      <c r="F227">
        <v>15</v>
      </c>
      <c r="G227">
        <v>420</v>
      </c>
      <c r="H227">
        <v>15</v>
      </c>
      <c r="I227">
        <v>318</v>
      </c>
      <c r="J227">
        <v>100546726.2</v>
      </c>
      <c r="K227">
        <v>98738590.840000004</v>
      </c>
      <c r="L227">
        <v>63275492.130000003</v>
      </c>
      <c r="M227">
        <v>98713773.299999997</v>
      </c>
      <c r="N227">
        <v>39624741.899999999</v>
      </c>
      <c r="O227">
        <v>41733832.689999998</v>
      </c>
      <c r="P227">
        <v>37303578.369999997</v>
      </c>
      <c r="Q227">
        <v>42111522.920000002</v>
      </c>
    </row>
    <row r="228" spans="1:17" x14ac:dyDescent="0.35">
      <c r="A228" t="s">
        <v>154</v>
      </c>
      <c r="B228" t="s">
        <v>10141</v>
      </c>
      <c r="C228" t="s">
        <v>10142</v>
      </c>
      <c r="D228">
        <v>0</v>
      </c>
      <c r="E228">
        <v>54</v>
      </c>
      <c r="F228">
        <v>23</v>
      </c>
      <c r="G228">
        <v>325</v>
      </c>
      <c r="H228">
        <v>23</v>
      </c>
      <c r="I228">
        <v>528</v>
      </c>
      <c r="J228">
        <v>18565535.809999999</v>
      </c>
      <c r="K228">
        <v>13393212.75</v>
      </c>
      <c r="L228">
        <v>8355654.6449999996</v>
      </c>
      <c r="M228">
        <v>14232796.67</v>
      </c>
      <c r="N228">
        <v>12705648.15</v>
      </c>
      <c r="O228">
        <v>14955163.369999999</v>
      </c>
      <c r="P228">
        <v>18864194.5</v>
      </c>
      <c r="Q228">
        <v>15017640.189999999</v>
      </c>
    </row>
    <row r="229" spans="1:17" x14ac:dyDescent="0.35">
      <c r="A229" t="s">
        <v>154</v>
      </c>
      <c r="B229" t="s">
        <v>496</v>
      </c>
      <c r="C229" t="s">
        <v>10143</v>
      </c>
      <c r="D229">
        <v>0</v>
      </c>
      <c r="E229">
        <v>55</v>
      </c>
      <c r="F229">
        <v>23</v>
      </c>
      <c r="G229">
        <v>221</v>
      </c>
      <c r="H229">
        <v>23</v>
      </c>
      <c r="I229">
        <v>518</v>
      </c>
      <c r="J229">
        <v>19824252.32</v>
      </c>
      <c r="K229">
        <v>17805196.359999999</v>
      </c>
      <c r="L229">
        <v>4981399.6579999998</v>
      </c>
      <c r="M229">
        <v>14102474.289999999</v>
      </c>
      <c r="N229">
        <v>1357076.5759999999</v>
      </c>
      <c r="O229">
        <v>1961419.0630000001</v>
      </c>
      <c r="P229">
        <v>1942316.385</v>
      </c>
      <c r="Q229">
        <v>1854930.7069999999</v>
      </c>
    </row>
    <row r="230" spans="1:17" x14ac:dyDescent="0.35">
      <c r="A230" t="s">
        <v>154</v>
      </c>
      <c r="B230" t="s">
        <v>10144</v>
      </c>
      <c r="C230" t="s">
        <v>10145</v>
      </c>
      <c r="D230">
        <v>0</v>
      </c>
      <c r="E230">
        <v>39</v>
      </c>
      <c r="F230">
        <v>36</v>
      </c>
      <c r="G230">
        <v>265</v>
      </c>
      <c r="H230">
        <v>36</v>
      </c>
      <c r="I230">
        <v>1166</v>
      </c>
      <c r="J230">
        <v>5028899.32</v>
      </c>
      <c r="K230">
        <v>5856083.1849999996</v>
      </c>
      <c r="L230">
        <v>1843199.39</v>
      </c>
      <c r="M230">
        <v>4990413.5750000002</v>
      </c>
      <c r="N230">
        <v>2589791.8709999998</v>
      </c>
      <c r="O230">
        <v>3201046.2310000001</v>
      </c>
      <c r="P230">
        <v>2626420.5290000001</v>
      </c>
      <c r="Q230">
        <v>2768253.327</v>
      </c>
    </row>
    <row r="231" spans="1:17" x14ac:dyDescent="0.35">
      <c r="A231" t="s">
        <v>154</v>
      </c>
      <c r="B231" t="s">
        <v>10146</v>
      </c>
      <c r="C231" t="s">
        <v>10147</v>
      </c>
      <c r="D231">
        <v>0</v>
      </c>
      <c r="E231">
        <v>55</v>
      </c>
      <c r="F231">
        <v>23</v>
      </c>
      <c r="G231">
        <v>273</v>
      </c>
      <c r="H231">
        <v>23</v>
      </c>
      <c r="I231">
        <v>455</v>
      </c>
      <c r="J231">
        <v>22552792.48</v>
      </c>
      <c r="K231">
        <v>26819255.800000001</v>
      </c>
      <c r="L231">
        <v>15020229.34</v>
      </c>
      <c r="M231">
        <v>24007682.690000001</v>
      </c>
      <c r="N231">
        <v>3154878.9580000001</v>
      </c>
      <c r="O231">
        <v>3509718.0240000002</v>
      </c>
      <c r="P231">
        <v>3746982.227</v>
      </c>
      <c r="Q231">
        <v>4698189.7070000004</v>
      </c>
    </row>
    <row r="232" spans="1:17" x14ac:dyDescent="0.35">
      <c r="A232" t="s">
        <v>154</v>
      </c>
      <c r="B232" t="s">
        <v>478</v>
      </c>
      <c r="C232" t="s">
        <v>10148</v>
      </c>
      <c r="D232">
        <v>0</v>
      </c>
      <c r="E232">
        <v>73</v>
      </c>
      <c r="F232">
        <v>16</v>
      </c>
      <c r="G232">
        <v>401</v>
      </c>
      <c r="H232">
        <v>16</v>
      </c>
      <c r="I232">
        <v>301</v>
      </c>
      <c r="J232">
        <v>69457910.030000001</v>
      </c>
      <c r="K232">
        <v>70996545.459999993</v>
      </c>
      <c r="L232">
        <v>35312685.140000001</v>
      </c>
      <c r="M232">
        <v>68007035.340000004</v>
      </c>
      <c r="N232">
        <v>29505976.07</v>
      </c>
      <c r="O232">
        <v>35356279.619999997</v>
      </c>
      <c r="P232">
        <v>45287814.850000001</v>
      </c>
      <c r="Q232">
        <v>35624017.57</v>
      </c>
    </row>
    <row r="233" spans="1:17" x14ac:dyDescent="0.35">
      <c r="A233" t="s">
        <v>154</v>
      </c>
      <c r="B233" t="s">
        <v>10149</v>
      </c>
      <c r="C233" t="s">
        <v>10150</v>
      </c>
      <c r="D233">
        <v>0</v>
      </c>
      <c r="E233">
        <v>57</v>
      </c>
      <c r="F233">
        <v>24</v>
      </c>
      <c r="G233">
        <v>260</v>
      </c>
      <c r="H233">
        <v>24</v>
      </c>
      <c r="I233">
        <v>542</v>
      </c>
      <c r="J233">
        <v>14514873.449999999</v>
      </c>
      <c r="K233">
        <v>13747267.18</v>
      </c>
      <c r="L233">
        <v>12930272.939999999</v>
      </c>
      <c r="M233">
        <v>13484940.01</v>
      </c>
      <c r="N233">
        <v>8110788.0460000001</v>
      </c>
      <c r="O233">
        <v>8079733.2340000002</v>
      </c>
      <c r="P233">
        <v>7203380.949</v>
      </c>
      <c r="Q233">
        <v>7070281.0199999996</v>
      </c>
    </row>
    <row r="234" spans="1:17" x14ac:dyDescent="0.35">
      <c r="A234" t="s">
        <v>154</v>
      </c>
      <c r="B234" t="s">
        <v>10151</v>
      </c>
      <c r="C234" t="s">
        <v>10152</v>
      </c>
      <c r="D234">
        <v>0</v>
      </c>
      <c r="E234">
        <v>64</v>
      </c>
      <c r="F234">
        <v>18</v>
      </c>
      <c r="G234">
        <v>615</v>
      </c>
      <c r="H234">
        <v>18</v>
      </c>
      <c r="I234">
        <v>265</v>
      </c>
      <c r="J234">
        <v>291335871.60000002</v>
      </c>
      <c r="K234">
        <v>344003574.80000001</v>
      </c>
      <c r="L234">
        <v>250398280.5</v>
      </c>
      <c r="M234">
        <v>316127442</v>
      </c>
      <c r="N234">
        <v>103963808.59999999</v>
      </c>
      <c r="O234">
        <v>112000124.7</v>
      </c>
      <c r="P234">
        <v>111293701.59999999</v>
      </c>
      <c r="Q234">
        <v>106429107.7</v>
      </c>
    </row>
    <row r="235" spans="1:17" x14ac:dyDescent="0.35">
      <c r="A235" t="s">
        <v>154</v>
      </c>
      <c r="B235" t="s">
        <v>10153</v>
      </c>
      <c r="C235" t="s">
        <v>10154</v>
      </c>
      <c r="D235">
        <v>0</v>
      </c>
      <c r="E235">
        <v>60</v>
      </c>
      <c r="F235">
        <v>24</v>
      </c>
      <c r="G235">
        <v>443</v>
      </c>
      <c r="H235">
        <v>24</v>
      </c>
      <c r="I235">
        <v>541</v>
      </c>
      <c r="J235">
        <v>30033972.800000001</v>
      </c>
      <c r="K235">
        <v>29290504.210000001</v>
      </c>
      <c r="L235">
        <v>23636221.219999999</v>
      </c>
      <c r="M235">
        <v>32713135.350000001</v>
      </c>
      <c r="N235">
        <v>26289329.760000002</v>
      </c>
      <c r="O235">
        <v>26651127.469999999</v>
      </c>
      <c r="P235">
        <v>21670703.600000001</v>
      </c>
      <c r="Q235">
        <v>24226817.489999998</v>
      </c>
    </row>
    <row r="236" spans="1:17" x14ac:dyDescent="0.35">
      <c r="A236" t="s">
        <v>154</v>
      </c>
      <c r="B236" t="s">
        <v>10155</v>
      </c>
      <c r="C236" t="s">
        <v>10156</v>
      </c>
      <c r="D236">
        <v>0</v>
      </c>
      <c r="E236">
        <v>53</v>
      </c>
      <c r="F236">
        <v>22</v>
      </c>
      <c r="G236">
        <v>325</v>
      </c>
      <c r="H236">
        <v>22</v>
      </c>
      <c r="I236">
        <v>519</v>
      </c>
      <c r="J236">
        <v>26425568.100000001</v>
      </c>
      <c r="K236">
        <v>24482559.75</v>
      </c>
      <c r="L236">
        <v>18787276.760000002</v>
      </c>
      <c r="M236">
        <v>21179428.77</v>
      </c>
      <c r="N236">
        <v>16955465.18</v>
      </c>
      <c r="O236">
        <v>17484802.84</v>
      </c>
      <c r="P236">
        <v>16708660.66</v>
      </c>
      <c r="Q236">
        <v>17631217.329999998</v>
      </c>
    </row>
    <row r="237" spans="1:17" x14ac:dyDescent="0.35">
      <c r="A237" t="s">
        <v>154</v>
      </c>
      <c r="B237" t="s">
        <v>10157</v>
      </c>
      <c r="C237" t="s">
        <v>10158</v>
      </c>
      <c r="D237">
        <v>0</v>
      </c>
      <c r="E237">
        <v>44</v>
      </c>
      <c r="F237">
        <v>48</v>
      </c>
      <c r="G237">
        <v>214</v>
      </c>
      <c r="H237">
        <v>48</v>
      </c>
      <c r="I237">
        <v>1152</v>
      </c>
      <c r="J237">
        <v>4754745.3590000002</v>
      </c>
      <c r="K237">
        <v>4740504.7620000001</v>
      </c>
      <c r="L237">
        <v>1968151.3659999999</v>
      </c>
      <c r="M237">
        <v>3658664.5010000002</v>
      </c>
      <c r="N237">
        <v>544011.76089999999</v>
      </c>
      <c r="O237">
        <v>369341.69500000001</v>
      </c>
      <c r="P237">
        <v>620966.57310000004</v>
      </c>
      <c r="Q237">
        <v>756504.08829999994</v>
      </c>
    </row>
    <row r="238" spans="1:17" x14ac:dyDescent="0.35">
      <c r="A238" t="s">
        <v>154</v>
      </c>
      <c r="B238" t="s">
        <v>10159</v>
      </c>
      <c r="C238" t="s">
        <v>10160</v>
      </c>
      <c r="D238">
        <v>0</v>
      </c>
      <c r="E238">
        <v>71</v>
      </c>
      <c r="F238">
        <v>21</v>
      </c>
      <c r="G238">
        <v>299</v>
      </c>
      <c r="H238">
        <v>21</v>
      </c>
      <c r="I238">
        <v>420</v>
      </c>
      <c r="J238">
        <v>25725224.52</v>
      </c>
      <c r="K238">
        <v>26758299.129999999</v>
      </c>
      <c r="L238">
        <v>13392828.720000001</v>
      </c>
      <c r="M238">
        <v>24358174.73</v>
      </c>
      <c r="N238">
        <v>9557434.5399999991</v>
      </c>
      <c r="O238">
        <v>7968801.807</v>
      </c>
      <c r="P238">
        <v>12348907.890000001</v>
      </c>
      <c r="Q238">
        <v>11064965.09</v>
      </c>
    </row>
    <row r="239" spans="1:17" x14ac:dyDescent="0.35">
      <c r="A239" t="s">
        <v>154</v>
      </c>
      <c r="B239" t="s">
        <v>10161</v>
      </c>
      <c r="C239" t="s">
        <v>10162</v>
      </c>
      <c r="D239">
        <v>0</v>
      </c>
      <c r="E239">
        <v>74</v>
      </c>
      <c r="F239">
        <v>17</v>
      </c>
      <c r="G239">
        <v>435</v>
      </c>
      <c r="H239">
        <v>17</v>
      </c>
      <c r="I239">
        <v>241</v>
      </c>
      <c r="J239">
        <v>46711133.259999998</v>
      </c>
      <c r="K239">
        <v>54182182.219999999</v>
      </c>
      <c r="L239">
        <v>43705058.25</v>
      </c>
      <c r="M239">
        <v>44563774.890000001</v>
      </c>
      <c r="N239">
        <v>110034564</v>
      </c>
      <c r="O239">
        <v>107372637.59999999</v>
      </c>
      <c r="P239">
        <v>146433261</v>
      </c>
      <c r="Q239">
        <v>118536063.59999999</v>
      </c>
    </row>
    <row r="240" spans="1:17" x14ac:dyDescent="0.35">
      <c r="A240" t="s">
        <v>154</v>
      </c>
      <c r="B240" t="s">
        <v>10163</v>
      </c>
      <c r="C240" t="s">
        <v>10164</v>
      </c>
      <c r="D240">
        <v>0</v>
      </c>
      <c r="E240">
        <v>43</v>
      </c>
      <c r="F240">
        <v>17</v>
      </c>
      <c r="G240">
        <v>388</v>
      </c>
      <c r="H240">
        <v>17</v>
      </c>
      <c r="I240">
        <v>361</v>
      </c>
      <c r="J240">
        <v>58325670.060000002</v>
      </c>
      <c r="K240">
        <v>66976811.649999999</v>
      </c>
      <c r="L240">
        <v>33527697.210000001</v>
      </c>
      <c r="M240">
        <v>65193940.729999997</v>
      </c>
      <c r="N240">
        <v>14275410.08</v>
      </c>
      <c r="O240">
        <v>13624510.23</v>
      </c>
      <c r="P240">
        <v>16446557.01</v>
      </c>
      <c r="Q240">
        <v>15797266.779999999</v>
      </c>
    </row>
    <row r="241" spans="1:17" x14ac:dyDescent="0.35">
      <c r="A241" t="s">
        <v>154</v>
      </c>
      <c r="B241" t="s">
        <v>10165</v>
      </c>
      <c r="C241" t="s">
        <v>10166</v>
      </c>
      <c r="D241">
        <v>0</v>
      </c>
      <c r="E241">
        <v>80</v>
      </c>
      <c r="F241">
        <v>15</v>
      </c>
      <c r="G241">
        <v>412</v>
      </c>
      <c r="H241">
        <v>15</v>
      </c>
      <c r="I241">
        <v>236</v>
      </c>
      <c r="J241">
        <v>49792727.729999997</v>
      </c>
      <c r="K241">
        <v>45885979.530000001</v>
      </c>
      <c r="L241">
        <v>38685733.740000002</v>
      </c>
      <c r="M241">
        <v>40341266.009999998</v>
      </c>
      <c r="N241">
        <v>67815173.909999996</v>
      </c>
      <c r="O241">
        <v>67745202.620000005</v>
      </c>
      <c r="P241">
        <v>75136512.489999995</v>
      </c>
      <c r="Q241">
        <v>71799566.930000007</v>
      </c>
    </row>
    <row r="242" spans="1:17" x14ac:dyDescent="0.35">
      <c r="A242" t="s">
        <v>154</v>
      </c>
      <c r="B242" t="s">
        <v>10167</v>
      </c>
      <c r="C242" t="s">
        <v>10168</v>
      </c>
      <c r="D242">
        <v>0</v>
      </c>
      <c r="E242">
        <v>55</v>
      </c>
      <c r="F242">
        <v>12</v>
      </c>
      <c r="G242">
        <v>461</v>
      </c>
      <c r="H242">
        <v>12</v>
      </c>
      <c r="I242">
        <v>276</v>
      </c>
      <c r="J242">
        <v>26297840.440000001</v>
      </c>
      <c r="K242">
        <v>30998416.82</v>
      </c>
      <c r="L242">
        <v>33356419.41</v>
      </c>
      <c r="M242">
        <v>31819705.57</v>
      </c>
      <c r="N242">
        <v>112934825.90000001</v>
      </c>
      <c r="O242">
        <v>105391829.7</v>
      </c>
      <c r="P242">
        <v>109972253.40000001</v>
      </c>
      <c r="Q242">
        <v>109731491.59999999</v>
      </c>
    </row>
    <row r="243" spans="1:17" x14ac:dyDescent="0.35">
      <c r="A243" t="s">
        <v>154</v>
      </c>
      <c r="B243" t="s">
        <v>10169</v>
      </c>
      <c r="C243" t="s">
        <v>10170</v>
      </c>
      <c r="D243">
        <v>0</v>
      </c>
      <c r="E243">
        <v>55</v>
      </c>
      <c r="F243">
        <v>23</v>
      </c>
      <c r="G243">
        <v>382</v>
      </c>
      <c r="H243">
        <v>23</v>
      </c>
      <c r="I243">
        <v>455</v>
      </c>
      <c r="J243">
        <v>33765560.109999999</v>
      </c>
      <c r="K243">
        <v>32646968.84</v>
      </c>
      <c r="L243">
        <v>25861002.52</v>
      </c>
      <c r="M243">
        <v>30173856.170000002</v>
      </c>
      <c r="N243">
        <v>22011131</v>
      </c>
      <c r="O243">
        <v>20795313.260000002</v>
      </c>
      <c r="P243">
        <v>23427502.41</v>
      </c>
      <c r="Q243">
        <v>22662767.620000001</v>
      </c>
    </row>
    <row r="244" spans="1:17" x14ac:dyDescent="0.35">
      <c r="A244" t="s">
        <v>154</v>
      </c>
      <c r="B244" t="s">
        <v>10171</v>
      </c>
      <c r="C244" t="s">
        <v>10172</v>
      </c>
      <c r="D244">
        <v>0</v>
      </c>
      <c r="E244">
        <v>60</v>
      </c>
      <c r="F244">
        <v>19</v>
      </c>
      <c r="G244">
        <v>240</v>
      </c>
      <c r="H244">
        <v>19</v>
      </c>
      <c r="I244">
        <v>391</v>
      </c>
      <c r="J244">
        <v>32243970.84</v>
      </c>
      <c r="K244">
        <v>27595764.219999999</v>
      </c>
      <c r="L244">
        <v>12072005.65</v>
      </c>
      <c r="M244">
        <v>23611998.98</v>
      </c>
      <c r="N244">
        <v>3035128.1510000001</v>
      </c>
      <c r="O244">
        <v>3126095.9380000001</v>
      </c>
      <c r="P244">
        <v>5526085.5219999999</v>
      </c>
      <c r="Q244">
        <v>3438766.78</v>
      </c>
    </row>
    <row r="245" spans="1:17" x14ac:dyDescent="0.35">
      <c r="A245" t="s">
        <v>154</v>
      </c>
      <c r="B245" t="s">
        <v>10173</v>
      </c>
      <c r="C245" t="s">
        <v>10174</v>
      </c>
      <c r="D245">
        <v>0</v>
      </c>
      <c r="E245">
        <v>58</v>
      </c>
      <c r="F245">
        <v>29</v>
      </c>
      <c r="G245">
        <v>153</v>
      </c>
      <c r="H245">
        <v>29</v>
      </c>
      <c r="I245">
        <v>694</v>
      </c>
      <c r="J245">
        <v>7937228.102</v>
      </c>
      <c r="K245">
        <v>10050340.67</v>
      </c>
      <c r="L245">
        <v>3048375.0989999999</v>
      </c>
      <c r="M245">
        <v>9318452.9570000004</v>
      </c>
      <c r="N245">
        <v>667886.23910000001</v>
      </c>
      <c r="O245">
        <v>616859.31960000005</v>
      </c>
      <c r="P245">
        <v>1744801.5989999999</v>
      </c>
      <c r="Q245">
        <v>904549.7683</v>
      </c>
    </row>
    <row r="246" spans="1:17" x14ac:dyDescent="0.35">
      <c r="A246" t="s">
        <v>154</v>
      </c>
      <c r="B246" t="s">
        <v>10175</v>
      </c>
      <c r="C246" t="s">
        <v>10176</v>
      </c>
      <c r="D246">
        <v>0</v>
      </c>
      <c r="E246">
        <v>41</v>
      </c>
      <c r="F246">
        <v>23</v>
      </c>
      <c r="G246">
        <v>400</v>
      </c>
      <c r="H246">
        <v>23</v>
      </c>
      <c r="I246">
        <v>738</v>
      </c>
      <c r="J246">
        <v>27163777.23</v>
      </c>
      <c r="K246">
        <v>22948839</v>
      </c>
      <c r="L246">
        <v>18028523.030000001</v>
      </c>
      <c r="M246">
        <v>20227045.350000001</v>
      </c>
      <c r="N246">
        <v>34524892.079999998</v>
      </c>
      <c r="O246">
        <v>38448777.310000002</v>
      </c>
      <c r="P246">
        <v>30379792.07</v>
      </c>
      <c r="Q246">
        <v>30772253.5</v>
      </c>
    </row>
    <row r="247" spans="1:17" x14ac:dyDescent="0.35">
      <c r="A247" t="s">
        <v>154</v>
      </c>
      <c r="B247" t="s">
        <v>10177</v>
      </c>
      <c r="C247" t="s">
        <v>10178</v>
      </c>
      <c r="D247">
        <v>0</v>
      </c>
      <c r="E247">
        <v>58</v>
      </c>
      <c r="F247">
        <v>26</v>
      </c>
      <c r="G247">
        <v>352</v>
      </c>
      <c r="H247">
        <v>26</v>
      </c>
      <c r="I247">
        <v>526</v>
      </c>
      <c r="J247">
        <v>143022.24220000001</v>
      </c>
      <c r="K247">
        <v>294536.97710000002</v>
      </c>
      <c r="L247">
        <v>149211.16510000001</v>
      </c>
      <c r="M247">
        <v>251392.6286</v>
      </c>
      <c r="N247">
        <v>60245653.979999997</v>
      </c>
      <c r="O247">
        <v>80443882.180000007</v>
      </c>
      <c r="P247">
        <v>53198708.509999998</v>
      </c>
      <c r="Q247">
        <v>70251288.420000002</v>
      </c>
    </row>
    <row r="248" spans="1:17" x14ac:dyDescent="0.35">
      <c r="A248" t="s">
        <v>154</v>
      </c>
      <c r="B248" t="s">
        <v>502</v>
      </c>
      <c r="C248" t="s">
        <v>10179</v>
      </c>
      <c r="D248">
        <v>0</v>
      </c>
      <c r="E248">
        <v>49</v>
      </c>
      <c r="F248">
        <v>15</v>
      </c>
      <c r="G248">
        <v>357</v>
      </c>
      <c r="H248">
        <v>15</v>
      </c>
      <c r="I248">
        <v>421</v>
      </c>
      <c r="J248">
        <v>46353069.57</v>
      </c>
      <c r="K248">
        <v>42631531.659999996</v>
      </c>
      <c r="L248">
        <v>26346711.899999999</v>
      </c>
      <c r="M248">
        <v>37010715.390000001</v>
      </c>
      <c r="N248">
        <v>26245252.77</v>
      </c>
      <c r="O248">
        <v>29610686.440000001</v>
      </c>
      <c r="P248">
        <v>33458016.600000001</v>
      </c>
      <c r="Q248">
        <v>30331388.84</v>
      </c>
    </row>
    <row r="249" spans="1:17" x14ac:dyDescent="0.35">
      <c r="A249" t="s">
        <v>154</v>
      </c>
      <c r="B249" t="s">
        <v>10180</v>
      </c>
      <c r="C249" t="s">
        <v>10181</v>
      </c>
      <c r="D249">
        <v>0</v>
      </c>
      <c r="E249">
        <v>75</v>
      </c>
      <c r="F249">
        <v>20</v>
      </c>
      <c r="G249">
        <v>346</v>
      </c>
      <c r="H249">
        <v>20</v>
      </c>
      <c r="I249">
        <v>323</v>
      </c>
      <c r="J249">
        <v>17463572.699999999</v>
      </c>
      <c r="K249">
        <v>17778987.07</v>
      </c>
      <c r="L249">
        <v>5875675.7609999999</v>
      </c>
      <c r="M249">
        <v>15592354.460000001</v>
      </c>
      <c r="N249">
        <v>9513948.8579999991</v>
      </c>
      <c r="O249">
        <v>9900339.3609999996</v>
      </c>
      <c r="P249">
        <v>13213959.880000001</v>
      </c>
      <c r="Q249">
        <v>12135142.050000001</v>
      </c>
    </row>
    <row r="250" spans="1:17" x14ac:dyDescent="0.35">
      <c r="A250" t="s">
        <v>154</v>
      </c>
      <c r="B250" t="s">
        <v>10182</v>
      </c>
      <c r="C250" t="s">
        <v>10183</v>
      </c>
      <c r="D250">
        <v>0</v>
      </c>
      <c r="E250">
        <v>40</v>
      </c>
      <c r="F250">
        <v>32</v>
      </c>
      <c r="G250">
        <v>413</v>
      </c>
      <c r="H250">
        <v>32</v>
      </c>
      <c r="I250">
        <v>959</v>
      </c>
      <c r="J250">
        <v>13322157.98</v>
      </c>
      <c r="K250">
        <v>12054119.289999999</v>
      </c>
      <c r="L250">
        <v>7626599.0750000002</v>
      </c>
      <c r="M250">
        <v>9580995.7919999994</v>
      </c>
      <c r="N250">
        <v>9215651.2180000003</v>
      </c>
      <c r="O250">
        <v>7636293.8020000001</v>
      </c>
      <c r="P250">
        <v>12071936.16</v>
      </c>
      <c r="Q250">
        <v>9548142.3709999993</v>
      </c>
    </row>
    <row r="251" spans="1:17" x14ac:dyDescent="0.35">
      <c r="A251" t="s">
        <v>154</v>
      </c>
      <c r="B251" t="s">
        <v>10184</v>
      </c>
      <c r="C251" t="s">
        <v>10185</v>
      </c>
      <c r="D251">
        <v>0</v>
      </c>
      <c r="E251">
        <v>56</v>
      </c>
      <c r="F251">
        <v>22</v>
      </c>
      <c r="G251">
        <v>384</v>
      </c>
      <c r="H251">
        <v>22</v>
      </c>
      <c r="I251">
        <v>468</v>
      </c>
      <c r="J251">
        <v>26416763.629999999</v>
      </c>
      <c r="K251">
        <v>30319270.960000001</v>
      </c>
      <c r="L251">
        <v>12704247.310000001</v>
      </c>
      <c r="M251">
        <v>30320371.73</v>
      </c>
      <c r="N251">
        <v>8682714.1899999995</v>
      </c>
      <c r="O251">
        <v>7480767.102</v>
      </c>
      <c r="P251">
        <v>10520204.99</v>
      </c>
      <c r="Q251">
        <v>8190405.2960000001</v>
      </c>
    </row>
    <row r="252" spans="1:17" x14ac:dyDescent="0.35">
      <c r="A252" t="s">
        <v>154</v>
      </c>
      <c r="B252" t="s">
        <v>10186</v>
      </c>
      <c r="C252" t="s">
        <v>10187</v>
      </c>
      <c r="D252">
        <v>0</v>
      </c>
      <c r="E252">
        <v>79</v>
      </c>
      <c r="F252">
        <v>18</v>
      </c>
      <c r="G252">
        <v>524</v>
      </c>
      <c r="H252">
        <v>18</v>
      </c>
      <c r="I252">
        <v>310</v>
      </c>
      <c r="J252">
        <v>63531400.100000001</v>
      </c>
      <c r="K252">
        <v>80654402.980000004</v>
      </c>
      <c r="L252">
        <v>50259096.640000001</v>
      </c>
      <c r="M252">
        <v>87974883.310000002</v>
      </c>
      <c r="N252">
        <v>30888272.289999999</v>
      </c>
      <c r="O252">
        <v>29932110.620000001</v>
      </c>
      <c r="P252">
        <v>34854106.25</v>
      </c>
      <c r="Q252">
        <v>33585052.170000002</v>
      </c>
    </row>
    <row r="253" spans="1:17" x14ac:dyDescent="0.35">
      <c r="A253" t="s">
        <v>154</v>
      </c>
      <c r="B253" t="s">
        <v>10188</v>
      </c>
      <c r="C253" t="s">
        <v>10189</v>
      </c>
      <c r="D253">
        <v>0</v>
      </c>
      <c r="E253">
        <v>57</v>
      </c>
      <c r="F253">
        <v>17</v>
      </c>
      <c r="G253">
        <v>341</v>
      </c>
      <c r="H253">
        <v>17</v>
      </c>
      <c r="I253">
        <v>405</v>
      </c>
      <c r="J253">
        <v>36689874.390000001</v>
      </c>
      <c r="K253">
        <v>36823628.600000001</v>
      </c>
      <c r="L253">
        <v>18627044.989999998</v>
      </c>
      <c r="M253">
        <v>34174602.200000003</v>
      </c>
      <c r="N253">
        <v>7094985.6030000001</v>
      </c>
      <c r="O253">
        <v>6987193.6529999999</v>
      </c>
      <c r="P253">
        <v>11361810.609999999</v>
      </c>
      <c r="Q253">
        <v>9992532.8430000003</v>
      </c>
    </row>
    <row r="254" spans="1:17" x14ac:dyDescent="0.35">
      <c r="A254" t="s">
        <v>154</v>
      </c>
      <c r="B254" t="s">
        <v>10190</v>
      </c>
      <c r="C254" t="s">
        <v>10191</v>
      </c>
      <c r="D254">
        <v>0</v>
      </c>
      <c r="E254">
        <v>84</v>
      </c>
      <c r="F254">
        <v>10</v>
      </c>
      <c r="G254">
        <v>432</v>
      </c>
      <c r="H254">
        <v>10</v>
      </c>
      <c r="I254">
        <v>136</v>
      </c>
      <c r="J254">
        <v>78336453.519999996</v>
      </c>
      <c r="K254">
        <v>63150272.149999999</v>
      </c>
      <c r="L254">
        <v>84941493.569999993</v>
      </c>
      <c r="M254">
        <v>59682550.850000001</v>
      </c>
      <c r="N254">
        <v>60196264.140000001</v>
      </c>
      <c r="O254">
        <v>76244040.370000005</v>
      </c>
      <c r="P254">
        <v>50013517.450000003</v>
      </c>
      <c r="Q254">
        <v>53012935.670000002</v>
      </c>
    </row>
    <row r="255" spans="1:17" x14ac:dyDescent="0.35">
      <c r="A255" t="s">
        <v>154</v>
      </c>
      <c r="B255" t="s">
        <v>10192</v>
      </c>
      <c r="C255" t="s">
        <v>10193</v>
      </c>
      <c r="D255">
        <v>0</v>
      </c>
      <c r="E255">
        <v>67</v>
      </c>
      <c r="F255">
        <v>24</v>
      </c>
      <c r="G255">
        <v>247</v>
      </c>
      <c r="H255">
        <v>24</v>
      </c>
      <c r="I255">
        <v>486</v>
      </c>
      <c r="J255">
        <v>20705262.23</v>
      </c>
      <c r="K255">
        <v>22808536.34</v>
      </c>
      <c r="L255">
        <v>25437614.219999999</v>
      </c>
      <c r="M255">
        <v>22600385.710000001</v>
      </c>
      <c r="N255">
        <v>7155049.0180000002</v>
      </c>
      <c r="O255">
        <v>5110449.3</v>
      </c>
      <c r="P255">
        <v>5577722.6430000002</v>
      </c>
      <c r="Q255">
        <v>6920368.1050000004</v>
      </c>
    </row>
    <row r="256" spans="1:17" x14ac:dyDescent="0.35">
      <c r="A256" t="s">
        <v>154</v>
      </c>
      <c r="B256" t="s">
        <v>10194</v>
      </c>
      <c r="C256" t="s">
        <v>10195</v>
      </c>
      <c r="D256">
        <v>0</v>
      </c>
      <c r="E256">
        <v>35</v>
      </c>
      <c r="F256">
        <v>20</v>
      </c>
      <c r="G256">
        <v>368</v>
      </c>
      <c r="H256">
        <v>20</v>
      </c>
      <c r="I256">
        <v>615</v>
      </c>
      <c r="J256">
        <v>59224853.340000004</v>
      </c>
      <c r="K256">
        <v>70755989.659999996</v>
      </c>
      <c r="L256">
        <v>45254583.689999998</v>
      </c>
      <c r="M256">
        <v>61756914.770000003</v>
      </c>
      <c r="N256">
        <v>32253790.66</v>
      </c>
      <c r="O256">
        <v>31822131.510000002</v>
      </c>
      <c r="P256">
        <v>34515162.659999996</v>
      </c>
      <c r="Q256">
        <v>35505416.740000002</v>
      </c>
    </row>
    <row r="257" spans="1:17" x14ac:dyDescent="0.35">
      <c r="A257" t="s">
        <v>154</v>
      </c>
      <c r="B257" t="s">
        <v>10196</v>
      </c>
      <c r="C257" t="s">
        <v>10197</v>
      </c>
      <c r="D257">
        <v>0</v>
      </c>
      <c r="E257">
        <v>45</v>
      </c>
      <c r="F257">
        <v>13</v>
      </c>
      <c r="G257">
        <v>283</v>
      </c>
      <c r="H257">
        <v>13</v>
      </c>
      <c r="I257">
        <v>310</v>
      </c>
      <c r="J257">
        <v>37533894.689999998</v>
      </c>
      <c r="K257">
        <v>39395983.119999997</v>
      </c>
      <c r="L257">
        <v>25801720.420000002</v>
      </c>
      <c r="M257">
        <v>36994160.210000001</v>
      </c>
      <c r="N257">
        <v>12025819.83</v>
      </c>
      <c r="O257">
        <v>14746008.83</v>
      </c>
      <c r="P257">
        <v>12669183.07</v>
      </c>
      <c r="Q257">
        <v>14502706.1</v>
      </c>
    </row>
    <row r="258" spans="1:17" x14ac:dyDescent="0.35">
      <c r="A258" t="s">
        <v>154</v>
      </c>
      <c r="B258" t="s">
        <v>10198</v>
      </c>
      <c r="C258" t="s">
        <v>10199</v>
      </c>
      <c r="D258">
        <v>0</v>
      </c>
      <c r="E258">
        <v>42</v>
      </c>
      <c r="F258">
        <v>33</v>
      </c>
      <c r="G258">
        <v>273</v>
      </c>
      <c r="H258">
        <v>33</v>
      </c>
      <c r="I258">
        <v>1061</v>
      </c>
      <c r="J258">
        <v>6547207.2580000004</v>
      </c>
      <c r="K258">
        <v>4148165.93</v>
      </c>
      <c r="L258">
        <v>3164137.8990000002</v>
      </c>
      <c r="M258">
        <v>4193277.06</v>
      </c>
      <c r="N258">
        <v>17866148.620000001</v>
      </c>
      <c r="O258">
        <v>17673459.390000001</v>
      </c>
      <c r="P258">
        <v>14025832.99</v>
      </c>
      <c r="Q258">
        <v>16752347.75</v>
      </c>
    </row>
    <row r="259" spans="1:17" x14ac:dyDescent="0.35">
      <c r="A259" t="s">
        <v>154</v>
      </c>
      <c r="B259" t="s">
        <v>10200</v>
      </c>
      <c r="C259" t="s">
        <v>10201</v>
      </c>
      <c r="D259">
        <v>0</v>
      </c>
      <c r="E259">
        <v>62</v>
      </c>
      <c r="F259">
        <v>17</v>
      </c>
      <c r="G259">
        <v>280</v>
      </c>
      <c r="H259">
        <v>17</v>
      </c>
      <c r="I259">
        <v>347</v>
      </c>
      <c r="J259">
        <v>8400904.8920000009</v>
      </c>
      <c r="K259">
        <v>5355400.9469999997</v>
      </c>
      <c r="L259">
        <v>8201364.9349999996</v>
      </c>
      <c r="M259">
        <v>5940680.682</v>
      </c>
      <c r="N259">
        <v>37916248.490000002</v>
      </c>
      <c r="O259">
        <v>49035156.960000001</v>
      </c>
      <c r="P259">
        <v>23214602.5</v>
      </c>
      <c r="Q259">
        <v>36065452.670000002</v>
      </c>
    </row>
    <row r="260" spans="1:17" x14ac:dyDescent="0.35">
      <c r="A260" t="s">
        <v>154</v>
      </c>
      <c r="B260" t="s">
        <v>10202</v>
      </c>
      <c r="C260" t="s">
        <v>10203</v>
      </c>
      <c r="D260">
        <v>0</v>
      </c>
      <c r="E260">
        <v>55</v>
      </c>
      <c r="F260">
        <v>22</v>
      </c>
      <c r="G260">
        <v>244</v>
      </c>
      <c r="H260">
        <v>22</v>
      </c>
      <c r="I260">
        <v>454</v>
      </c>
      <c r="J260">
        <v>7292309.9060000004</v>
      </c>
      <c r="K260">
        <v>8871473.9039999992</v>
      </c>
      <c r="L260">
        <v>4024764.5210000002</v>
      </c>
      <c r="M260">
        <v>7549903.523</v>
      </c>
      <c r="N260">
        <v>3641404.9270000001</v>
      </c>
      <c r="O260">
        <v>3964810.9530000002</v>
      </c>
      <c r="P260">
        <v>5006247.1440000003</v>
      </c>
      <c r="Q260">
        <v>4490162.4790000003</v>
      </c>
    </row>
    <row r="261" spans="1:17" x14ac:dyDescent="0.35">
      <c r="A261" t="s">
        <v>154</v>
      </c>
      <c r="B261" t="s">
        <v>10204</v>
      </c>
      <c r="C261" t="s">
        <v>10205</v>
      </c>
      <c r="D261">
        <v>0</v>
      </c>
      <c r="E261">
        <v>40</v>
      </c>
      <c r="F261">
        <v>22</v>
      </c>
      <c r="G261">
        <v>216</v>
      </c>
      <c r="H261">
        <v>22</v>
      </c>
      <c r="I261">
        <v>644</v>
      </c>
      <c r="J261">
        <v>11489995.220000001</v>
      </c>
      <c r="K261">
        <v>13177772.140000001</v>
      </c>
      <c r="L261">
        <v>6368734.301</v>
      </c>
      <c r="M261">
        <v>12384018.35</v>
      </c>
      <c r="N261">
        <v>2876606.446</v>
      </c>
      <c r="O261">
        <v>3066462.4249999998</v>
      </c>
      <c r="P261">
        <v>3547661.34</v>
      </c>
      <c r="Q261">
        <v>3609472.0780000002</v>
      </c>
    </row>
    <row r="262" spans="1:17" x14ac:dyDescent="0.35">
      <c r="A262" t="s">
        <v>154</v>
      </c>
      <c r="B262" t="s">
        <v>10206</v>
      </c>
      <c r="C262" t="s">
        <v>10207</v>
      </c>
      <c r="D262">
        <v>0</v>
      </c>
      <c r="E262">
        <v>49</v>
      </c>
      <c r="F262">
        <v>10</v>
      </c>
      <c r="G262">
        <v>531</v>
      </c>
      <c r="H262">
        <v>10</v>
      </c>
      <c r="I262">
        <v>268</v>
      </c>
      <c r="J262">
        <v>100506840.2</v>
      </c>
      <c r="K262">
        <v>78017281.659999996</v>
      </c>
      <c r="L262">
        <v>127482147.40000001</v>
      </c>
      <c r="M262">
        <v>64338944.5</v>
      </c>
      <c r="N262">
        <v>177189513.5</v>
      </c>
      <c r="O262">
        <v>217978780.40000001</v>
      </c>
      <c r="P262">
        <v>159803090.30000001</v>
      </c>
      <c r="Q262">
        <v>171671252.90000001</v>
      </c>
    </row>
    <row r="263" spans="1:17" x14ac:dyDescent="0.35">
      <c r="A263" t="s">
        <v>154</v>
      </c>
      <c r="B263" t="s">
        <v>10208</v>
      </c>
      <c r="C263" t="s">
        <v>10209</v>
      </c>
      <c r="D263">
        <v>0</v>
      </c>
      <c r="E263">
        <v>65</v>
      </c>
      <c r="F263">
        <v>23</v>
      </c>
      <c r="G263">
        <v>352</v>
      </c>
      <c r="H263">
        <v>23</v>
      </c>
      <c r="I263">
        <v>381</v>
      </c>
      <c r="J263">
        <v>14870255.550000001</v>
      </c>
      <c r="K263">
        <v>14189531.939999999</v>
      </c>
      <c r="L263">
        <v>7610492.0010000002</v>
      </c>
      <c r="M263">
        <v>18704610.760000002</v>
      </c>
      <c r="N263">
        <v>12848990.279999999</v>
      </c>
      <c r="O263">
        <v>15131118.300000001</v>
      </c>
      <c r="P263">
        <v>9920297.5360000003</v>
      </c>
      <c r="Q263">
        <v>9483614.0160000008</v>
      </c>
    </row>
    <row r="264" spans="1:17" x14ac:dyDescent="0.35">
      <c r="A264" t="s">
        <v>154</v>
      </c>
      <c r="B264" t="s">
        <v>572</v>
      </c>
      <c r="C264" t="s">
        <v>10210</v>
      </c>
      <c r="D264">
        <v>0</v>
      </c>
      <c r="E264">
        <v>60</v>
      </c>
      <c r="F264">
        <v>14</v>
      </c>
      <c r="G264">
        <v>351</v>
      </c>
      <c r="H264">
        <v>14</v>
      </c>
      <c r="I264">
        <v>280</v>
      </c>
      <c r="J264">
        <v>30052181.41</v>
      </c>
      <c r="K264">
        <v>32430137.469999999</v>
      </c>
      <c r="L264">
        <v>15365440</v>
      </c>
      <c r="M264">
        <v>30378245.34</v>
      </c>
      <c r="N264">
        <v>16635718.48</v>
      </c>
      <c r="O264">
        <v>15589379.01</v>
      </c>
      <c r="P264">
        <v>18936055.809999999</v>
      </c>
      <c r="Q264">
        <v>16770697.76</v>
      </c>
    </row>
    <row r="265" spans="1:17" x14ac:dyDescent="0.35">
      <c r="A265" t="s">
        <v>154</v>
      </c>
      <c r="B265" t="s">
        <v>10211</v>
      </c>
      <c r="C265" t="s">
        <v>10212</v>
      </c>
      <c r="D265">
        <v>0</v>
      </c>
      <c r="E265">
        <v>53</v>
      </c>
      <c r="F265">
        <v>19</v>
      </c>
      <c r="G265">
        <v>235</v>
      </c>
      <c r="H265">
        <v>19</v>
      </c>
      <c r="I265">
        <v>368</v>
      </c>
      <c r="J265">
        <v>14613708.73</v>
      </c>
      <c r="K265">
        <v>17574298.949999999</v>
      </c>
      <c r="L265">
        <v>8148886.3250000002</v>
      </c>
      <c r="M265">
        <v>19210020.289999999</v>
      </c>
      <c r="N265">
        <v>5993140.068</v>
      </c>
      <c r="O265">
        <v>6525527.0180000002</v>
      </c>
      <c r="P265">
        <v>6195333.017</v>
      </c>
      <c r="Q265">
        <v>4946859.7180000003</v>
      </c>
    </row>
    <row r="266" spans="1:17" x14ac:dyDescent="0.35">
      <c r="A266" t="s">
        <v>154</v>
      </c>
      <c r="B266" t="s">
        <v>10213</v>
      </c>
      <c r="C266" t="s">
        <v>10214</v>
      </c>
      <c r="D266">
        <v>0</v>
      </c>
      <c r="E266">
        <v>64</v>
      </c>
      <c r="F266">
        <v>20</v>
      </c>
      <c r="G266">
        <v>178</v>
      </c>
      <c r="H266">
        <v>20</v>
      </c>
      <c r="I266">
        <v>458</v>
      </c>
      <c r="J266">
        <v>11458621.380000001</v>
      </c>
      <c r="K266">
        <v>10449807.960000001</v>
      </c>
      <c r="L266">
        <v>5799554.9529999997</v>
      </c>
      <c r="M266">
        <v>10642654.779999999</v>
      </c>
      <c r="N266">
        <v>3285051.909</v>
      </c>
      <c r="O266">
        <v>2881159.2820000001</v>
      </c>
      <c r="P266">
        <v>2669979.7930000001</v>
      </c>
      <c r="Q266">
        <v>3372640.1749999998</v>
      </c>
    </row>
    <row r="267" spans="1:17" x14ac:dyDescent="0.35">
      <c r="A267" t="s">
        <v>154</v>
      </c>
      <c r="B267" t="s">
        <v>10215</v>
      </c>
      <c r="C267" t="s">
        <v>10216</v>
      </c>
      <c r="D267">
        <v>0</v>
      </c>
      <c r="E267">
        <v>53</v>
      </c>
      <c r="F267">
        <v>17</v>
      </c>
      <c r="G267">
        <v>422</v>
      </c>
      <c r="H267">
        <v>17</v>
      </c>
      <c r="I267">
        <v>245</v>
      </c>
      <c r="J267">
        <v>61664436.009999998</v>
      </c>
      <c r="K267">
        <v>73533217.159999996</v>
      </c>
      <c r="L267">
        <v>40473727.850000001</v>
      </c>
      <c r="M267">
        <v>79192983.650000006</v>
      </c>
      <c r="N267">
        <v>30135628.129999999</v>
      </c>
      <c r="O267">
        <v>29623627.260000002</v>
      </c>
      <c r="P267">
        <v>25276548.43</v>
      </c>
      <c r="Q267">
        <v>28532136.039999999</v>
      </c>
    </row>
    <row r="268" spans="1:17" x14ac:dyDescent="0.35">
      <c r="A268" t="s">
        <v>154</v>
      </c>
      <c r="B268" t="s">
        <v>10217</v>
      </c>
      <c r="C268" t="s">
        <v>10218</v>
      </c>
      <c r="D268">
        <v>0</v>
      </c>
      <c r="E268">
        <v>70</v>
      </c>
      <c r="F268">
        <v>21</v>
      </c>
      <c r="G268">
        <v>441</v>
      </c>
      <c r="H268">
        <v>21</v>
      </c>
      <c r="I268">
        <v>331</v>
      </c>
      <c r="J268">
        <v>22794698.789999999</v>
      </c>
      <c r="K268">
        <v>21287544.34</v>
      </c>
      <c r="L268">
        <v>16137013.470000001</v>
      </c>
      <c r="M268">
        <v>20006152.760000002</v>
      </c>
      <c r="N268">
        <v>29751130.690000001</v>
      </c>
      <c r="O268">
        <v>28535970.079999998</v>
      </c>
      <c r="P268">
        <v>30875019.870000001</v>
      </c>
      <c r="Q268">
        <v>26418710.039999999</v>
      </c>
    </row>
    <row r="269" spans="1:17" x14ac:dyDescent="0.35">
      <c r="A269" t="s">
        <v>154</v>
      </c>
      <c r="B269" t="s">
        <v>10219</v>
      </c>
      <c r="C269" t="s">
        <v>10220</v>
      </c>
      <c r="D269">
        <v>0</v>
      </c>
      <c r="E269">
        <v>60</v>
      </c>
      <c r="F269">
        <v>17</v>
      </c>
      <c r="G269">
        <v>581</v>
      </c>
      <c r="H269">
        <v>17</v>
      </c>
      <c r="I269">
        <v>318</v>
      </c>
      <c r="J269">
        <v>34617347.75</v>
      </c>
      <c r="K269">
        <v>35597890.780000001</v>
      </c>
      <c r="L269">
        <v>33065534.16</v>
      </c>
      <c r="M269">
        <v>37571771.469999999</v>
      </c>
      <c r="N269">
        <v>92475408.849999994</v>
      </c>
      <c r="O269">
        <v>98524705.280000001</v>
      </c>
      <c r="P269">
        <v>95279158.599999994</v>
      </c>
      <c r="Q269">
        <v>100063359.8</v>
      </c>
    </row>
    <row r="270" spans="1:17" x14ac:dyDescent="0.35">
      <c r="A270" t="s">
        <v>154</v>
      </c>
      <c r="B270" t="s">
        <v>10221</v>
      </c>
      <c r="C270" t="s">
        <v>10222</v>
      </c>
      <c r="D270">
        <v>0</v>
      </c>
      <c r="E270">
        <v>63</v>
      </c>
      <c r="F270">
        <v>20</v>
      </c>
      <c r="G270">
        <v>370</v>
      </c>
      <c r="H270">
        <v>20</v>
      </c>
      <c r="I270">
        <v>379</v>
      </c>
      <c r="J270">
        <v>19610257.579999998</v>
      </c>
      <c r="K270">
        <v>21778731.670000002</v>
      </c>
      <c r="L270">
        <v>12935807.27</v>
      </c>
      <c r="M270">
        <v>21190181.050000001</v>
      </c>
      <c r="N270">
        <v>12036735.58</v>
      </c>
      <c r="O270">
        <v>13181201.48</v>
      </c>
      <c r="P270">
        <v>15498197.18</v>
      </c>
      <c r="Q270">
        <v>15479403.380000001</v>
      </c>
    </row>
    <row r="271" spans="1:17" x14ac:dyDescent="0.35">
      <c r="A271" t="s">
        <v>154</v>
      </c>
      <c r="B271" t="s">
        <v>10223</v>
      </c>
      <c r="C271" t="s">
        <v>10224</v>
      </c>
      <c r="D271">
        <v>0</v>
      </c>
      <c r="E271">
        <v>76</v>
      </c>
      <c r="F271">
        <v>19</v>
      </c>
      <c r="G271">
        <v>328</v>
      </c>
      <c r="H271">
        <v>19</v>
      </c>
      <c r="I271">
        <v>344</v>
      </c>
      <c r="J271">
        <v>29211656.600000001</v>
      </c>
      <c r="K271">
        <v>37803679.590000004</v>
      </c>
      <c r="L271">
        <v>18471255.920000002</v>
      </c>
      <c r="M271">
        <v>40621877.649999999</v>
      </c>
      <c r="N271">
        <v>9562916.1870000008</v>
      </c>
      <c r="O271">
        <v>9891846.8699999992</v>
      </c>
      <c r="P271">
        <v>9575708.2320000008</v>
      </c>
      <c r="Q271">
        <v>10868463.07</v>
      </c>
    </row>
    <row r="272" spans="1:17" x14ac:dyDescent="0.35">
      <c r="A272" t="s">
        <v>154</v>
      </c>
      <c r="B272" t="s">
        <v>10225</v>
      </c>
      <c r="C272" t="s">
        <v>10226</v>
      </c>
      <c r="D272">
        <v>0</v>
      </c>
      <c r="E272">
        <v>60</v>
      </c>
      <c r="F272">
        <v>17</v>
      </c>
      <c r="G272">
        <v>276</v>
      </c>
      <c r="H272">
        <v>17</v>
      </c>
      <c r="I272">
        <v>420</v>
      </c>
      <c r="J272">
        <v>18574453.379999999</v>
      </c>
      <c r="K272">
        <v>17109033.02</v>
      </c>
      <c r="L272">
        <v>11493062.710000001</v>
      </c>
      <c r="M272">
        <v>16769740.85</v>
      </c>
      <c r="N272">
        <v>9504069.3000000007</v>
      </c>
      <c r="O272">
        <v>8058303.5369999995</v>
      </c>
      <c r="P272">
        <v>12245154.99</v>
      </c>
      <c r="Q272">
        <v>9697711.0209999997</v>
      </c>
    </row>
    <row r="273" spans="1:17" x14ac:dyDescent="0.35">
      <c r="A273" t="s">
        <v>154</v>
      </c>
      <c r="B273" t="s">
        <v>10227</v>
      </c>
      <c r="C273" t="s">
        <v>10228</v>
      </c>
      <c r="D273">
        <v>0</v>
      </c>
      <c r="E273">
        <v>82</v>
      </c>
      <c r="F273">
        <v>10</v>
      </c>
      <c r="G273">
        <v>395</v>
      </c>
      <c r="H273">
        <v>10</v>
      </c>
      <c r="I273">
        <v>164</v>
      </c>
      <c r="J273">
        <v>129247237.3</v>
      </c>
      <c r="K273">
        <v>153666985.40000001</v>
      </c>
      <c r="L273">
        <v>93967791.599999994</v>
      </c>
      <c r="M273">
        <v>180087451.40000001</v>
      </c>
      <c r="N273">
        <v>58489739.75</v>
      </c>
      <c r="O273">
        <v>62755256.68</v>
      </c>
      <c r="P273">
        <v>56267551.039999999</v>
      </c>
      <c r="Q273">
        <v>58855052.240000002</v>
      </c>
    </row>
    <row r="274" spans="1:17" x14ac:dyDescent="0.35">
      <c r="A274" t="s">
        <v>154</v>
      </c>
      <c r="B274" t="s">
        <v>10229</v>
      </c>
      <c r="C274" t="s">
        <v>10230</v>
      </c>
      <c r="D274">
        <v>0</v>
      </c>
      <c r="E274">
        <v>48</v>
      </c>
      <c r="F274">
        <v>44</v>
      </c>
      <c r="G274">
        <v>221</v>
      </c>
      <c r="H274">
        <v>44</v>
      </c>
      <c r="I274">
        <v>1172</v>
      </c>
      <c r="J274">
        <v>5401588.9380000001</v>
      </c>
      <c r="K274">
        <v>5343268.7790000001</v>
      </c>
      <c r="L274">
        <v>4018361.858</v>
      </c>
      <c r="M274">
        <v>4987897.6880000001</v>
      </c>
      <c r="N274">
        <v>1998361.0109999999</v>
      </c>
      <c r="O274">
        <v>1704970.8759999999</v>
      </c>
      <c r="P274">
        <v>2389585.79</v>
      </c>
      <c r="Q274">
        <v>2949257.65</v>
      </c>
    </row>
    <row r="275" spans="1:17" x14ac:dyDescent="0.35">
      <c r="A275" t="s">
        <v>154</v>
      </c>
      <c r="B275" t="s">
        <v>10231</v>
      </c>
      <c r="C275" t="s">
        <v>10232</v>
      </c>
      <c r="D275">
        <v>0</v>
      </c>
      <c r="E275">
        <v>56</v>
      </c>
      <c r="F275">
        <v>18</v>
      </c>
      <c r="G275">
        <v>388</v>
      </c>
      <c r="H275">
        <v>18</v>
      </c>
      <c r="I275">
        <v>427</v>
      </c>
      <c r="J275">
        <v>51538076.170000002</v>
      </c>
      <c r="K275">
        <v>49573081.68</v>
      </c>
      <c r="L275">
        <v>33462146.43</v>
      </c>
      <c r="M275">
        <v>47441292.950000003</v>
      </c>
      <c r="N275">
        <v>71867427.129999995</v>
      </c>
      <c r="O275">
        <v>53671247.390000001</v>
      </c>
      <c r="P275">
        <v>71656863.430000007</v>
      </c>
      <c r="Q275">
        <v>75402481.689999998</v>
      </c>
    </row>
    <row r="276" spans="1:17" x14ac:dyDescent="0.35">
      <c r="A276" t="s">
        <v>154</v>
      </c>
      <c r="B276" t="s">
        <v>10233</v>
      </c>
      <c r="C276" t="s">
        <v>10234</v>
      </c>
      <c r="D276">
        <v>0</v>
      </c>
      <c r="E276">
        <v>56</v>
      </c>
      <c r="F276">
        <v>17</v>
      </c>
      <c r="G276">
        <v>331</v>
      </c>
      <c r="H276">
        <v>17</v>
      </c>
      <c r="I276">
        <v>470</v>
      </c>
      <c r="J276">
        <v>17674581.530000001</v>
      </c>
      <c r="K276">
        <v>17850468.02</v>
      </c>
      <c r="L276">
        <v>9149075.0069999993</v>
      </c>
      <c r="M276">
        <v>17056565.199999999</v>
      </c>
      <c r="N276">
        <v>22838736.440000001</v>
      </c>
      <c r="O276">
        <v>24842821.760000002</v>
      </c>
      <c r="P276">
        <v>22913155.52</v>
      </c>
      <c r="Q276">
        <v>21695971.079999998</v>
      </c>
    </row>
    <row r="277" spans="1:17" x14ac:dyDescent="0.35">
      <c r="A277" t="s">
        <v>154</v>
      </c>
      <c r="B277" t="s">
        <v>10235</v>
      </c>
      <c r="C277" t="s">
        <v>10236</v>
      </c>
      <c r="D277">
        <v>0</v>
      </c>
      <c r="E277">
        <v>39</v>
      </c>
      <c r="F277">
        <v>21</v>
      </c>
      <c r="G277">
        <v>381</v>
      </c>
      <c r="H277">
        <v>21</v>
      </c>
      <c r="I277">
        <v>531</v>
      </c>
      <c r="J277">
        <v>33606069.090000004</v>
      </c>
      <c r="K277">
        <v>39008726.259999998</v>
      </c>
      <c r="L277">
        <v>27236122.32</v>
      </c>
      <c r="M277">
        <v>34132983.439999998</v>
      </c>
      <c r="N277">
        <v>20103716.739999998</v>
      </c>
      <c r="O277">
        <v>21534448.289999999</v>
      </c>
      <c r="P277">
        <v>25579664.469999999</v>
      </c>
      <c r="Q277">
        <v>24892751.66</v>
      </c>
    </row>
    <row r="278" spans="1:17" x14ac:dyDescent="0.35">
      <c r="A278" t="s">
        <v>154</v>
      </c>
      <c r="B278" t="s">
        <v>10237</v>
      </c>
      <c r="C278" t="s">
        <v>10238</v>
      </c>
      <c r="D278">
        <v>0</v>
      </c>
      <c r="E278">
        <v>82</v>
      </c>
      <c r="F278">
        <v>14</v>
      </c>
      <c r="G278">
        <v>452</v>
      </c>
      <c r="H278">
        <v>14</v>
      </c>
      <c r="I278">
        <v>229</v>
      </c>
      <c r="J278">
        <v>14999450.449999999</v>
      </c>
      <c r="K278">
        <v>10253375.859999999</v>
      </c>
      <c r="L278">
        <v>9245533.2440000009</v>
      </c>
      <c r="M278">
        <v>12578524.949999999</v>
      </c>
      <c r="N278">
        <v>63558378.780000001</v>
      </c>
      <c r="O278">
        <v>76129202.329999998</v>
      </c>
      <c r="P278">
        <v>53054159.270000003</v>
      </c>
      <c r="Q278">
        <v>61826042.57</v>
      </c>
    </row>
    <row r="279" spans="1:17" x14ac:dyDescent="0.35">
      <c r="A279" t="s">
        <v>154</v>
      </c>
      <c r="B279" t="s">
        <v>10239</v>
      </c>
      <c r="C279" t="s">
        <v>10240</v>
      </c>
      <c r="D279">
        <v>0</v>
      </c>
      <c r="E279">
        <v>62</v>
      </c>
      <c r="F279">
        <v>32</v>
      </c>
      <c r="G279">
        <v>290</v>
      </c>
      <c r="H279">
        <v>32</v>
      </c>
      <c r="I279">
        <v>638</v>
      </c>
      <c r="J279">
        <v>5495631.1289999997</v>
      </c>
      <c r="K279">
        <v>5540056.085</v>
      </c>
      <c r="L279">
        <v>1877453.5090000001</v>
      </c>
      <c r="M279">
        <v>5364765.2850000001</v>
      </c>
      <c r="N279">
        <v>6958048.8940000003</v>
      </c>
      <c r="O279">
        <v>7533190.7300000004</v>
      </c>
      <c r="P279">
        <v>9675094.8660000004</v>
      </c>
      <c r="Q279">
        <v>6775800.5439999998</v>
      </c>
    </row>
    <row r="280" spans="1:17" x14ac:dyDescent="0.35">
      <c r="A280" t="s">
        <v>154</v>
      </c>
      <c r="B280" t="s">
        <v>10241</v>
      </c>
      <c r="C280" t="s">
        <v>10242</v>
      </c>
      <c r="D280">
        <v>0</v>
      </c>
      <c r="E280">
        <v>45</v>
      </c>
      <c r="F280">
        <v>26</v>
      </c>
      <c r="G280">
        <v>206</v>
      </c>
      <c r="H280">
        <v>26</v>
      </c>
      <c r="I280">
        <v>650</v>
      </c>
      <c r="J280">
        <v>17110142.899999999</v>
      </c>
      <c r="K280">
        <v>16271290.640000001</v>
      </c>
      <c r="L280">
        <v>11822476.48</v>
      </c>
      <c r="M280">
        <v>13521016.75</v>
      </c>
      <c r="N280">
        <v>1179761.0079999999</v>
      </c>
      <c r="O280">
        <v>595035.63769999996</v>
      </c>
      <c r="P280">
        <v>285927.77340000001</v>
      </c>
      <c r="Q280">
        <v>321926.87969999999</v>
      </c>
    </row>
    <row r="281" spans="1:17" x14ac:dyDescent="0.35">
      <c r="A281" t="s">
        <v>154</v>
      </c>
      <c r="B281" t="s">
        <v>10243</v>
      </c>
      <c r="C281" t="s">
        <v>10244</v>
      </c>
      <c r="D281">
        <v>0</v>
      </c>
      <c r="E281">
        <v>53</v>
      </c>
      <c r="F281">
        <v>27</v>
      </c>
      <c r="G281">
        <v>359</v>
      </c>
      <c r="H281">
        <v>27</v>
      </c>
      <c r="I281">
        <v>578</v>
      </c>
      <c r="J281">
        <v>9488465.125</v>
      </c>
      <c r="K281">
        <v>9121523.5720000006</v>
      </c>
      <c r="L281">
        <v>11126577.880000001</v>
      </c>
      <c r="M281">
        <v>8207859.2529999996</v>
      </c>
      <c r="N281">
        <v>7414019.8090000004</v>
      </c>
      <c r="O281">
        <v>9060315.7919999994</v>
      </c>
      <c r="P281">
        <v>8838475.5710000005</v>
      </c>
      <c r="Q281">
        <v>9808125.0140000004</v>
      </c>
    </row>
    <row r="282" spans="1:17" x14ac:dyDescent="0.35">
      <c r="A282" t="s">
        <v>154</v>
      </c>
      <c r="B282" t="s">
        <v>10245</v>
      </c>
      <c r="C282" t="s">
        <v>10246</v>
      </c>
      <c r="D282">
        <v>0</v>
      </c>
      <c r="E282">
        <v>67</v>
      </c>
      <c r="F282">
        <v>17</v>
      </c>
      <c r="G282">
        <v>385</v>
      </c>
      <c r="H282">
        <v>17</v>
      </c>
      <c r="I282">
        <v>308</v>
      </c>
      <c r="J282">
        <v>27291505.379999999</v>
      </c>
      <c r="K282">
        <v>28052911.09</v>
      </c>
      <c r="L282">
        <v>18375041.030000001</v>
      </c>
      <c r="M282">
        <v>30094503.949999999</v>
      </c>
      <c r="N282">
        <v>15503290.060000001</v>
      </c>
      <c r="O282">
        <v>15178605.210000001</v>
      </c>
      <c r="P282">
        <v>15037473.800000001</v>
      </c>
      <c r="Q282">
        <v>15226070.779999999</v>
      </c>
    </row>
    <row r="283" spans="1:17" x14ac:dyDescent="0.35">
      <c r="A283" t="s">
        <v>154</v>
      </c>
      <c r="B283" t="s">
        <v>10247</v>
      </c>
      <c r="C283" t="s">
        <v>10248</v>
      </c>
      <c r="D283">
        <v>0</v>
      </c>
      <c r="E283">
        <v>51</v>
      </c>
      <c r="F283">
        <v>13</v>
      </c>
      <c r="G283">
        <v>533</v>
      </c>
      <c r="H283">
        <v>13</v>
      </c>
      <c r="I283">
        <v>324</v>
      </c>
      <c r="J283">
        <v>39392388.479999997</v>
      </c>
      <c r="K283">
        <v>34868357.810000002</v>
      </c>
      <c r="L283">
        <v>35369303.700000003</v>
      </c>
      <c r="M283">
        <v>39579416.399999999</v>
      </c>
      <c r="N283">
        <v>97896089.239999995</v>
      </c>
      <c r="O283">
        <v>95822031.590000004</v>
      </c>
      <c r="P283">
        <v>104560117.09999999</v>
      </c>
      <c r="Q283">
        <v>90660808.010000005</v>
      </c>
    </row>
    <row r="284" spans="1:17" x14ac:dyDescent="0.35">
      <c r="A284" t="s">
        <v>154</v>
      </c>
      <c r="B284" t="s">
        <v>10249</v>
      </c>
      <c r="C284" t="s">
        <v>10250</v>
      </c>
      <c r="D284">
        <v>0</v>
      </c>
      <c r="E284">
        <v>44</v>
      </c>
      <c r="F284">
        <v>16</v>
      </c>
      <c r="G284">
        <v>310</v>
      </c>
      <c r="H284">
        <v>16</v>
      </c>
      <c r="I284">
        <v>400</v>
      </c>
      <c r="J284">
        <v>38125675.770000003</v>
      </c>
      <c r="K284">
        <v>40529766.909999996</v>
      </c>
      <c r="L284">
        <v>26167645.859999999</v>
      </c>
      <c r="M284">
        <v>40129142.899999999</v>
      </c>
      <c r="N284">
        <v>14022963.08</v>
      </c>
      <c r="O284">
        <v>14578861.470000001</v>
      </c>
      <c r="P284">
        <v>11776706.109999999</v>
      </c>
      <c r="Q284">
        <v>13272861.789999999</v>
      </c>
    </row>
    <row r="285" spans="1:17" x14ac:dyDescent="0.35">
      <c r="A285" t="s">
        <v>154</v>
      </c>
      <c r="B285" t="s">
        <v>10251</v>
      </c>
      <c r="C285" t="s">
        <v>10252</v>
      </c>
      <c r="D285">
        <v>0</v>
      </c>
      <c r="E285">
        <v>45</v>
      </c>
      <c r="F285">
        <v>17</v>
      </c>
      <c r="G285">
        <v>221</v>
      </c>
      <c r="H285">
        <v>17</v>
      </c>
      <c r="I285">
        <v>493</v>
      </c>
      <c r="J285">
        <v>14503983.24</v>
      </c>
      <c r="K285">
        <v>17089067.210000001</v>
      </c>
      <c r="L285">
        <v>9121389.6750000007</v>
      </c>
      <c r="M285">
        <v>15414305.970000001</v>
      </c>
      <c r="N285">
        <v>3753883.8640000001</v>
      </c>
      <c r="O285">
        <v>4309814.92</v>
      </c>
      <c r="P285">
        <v>3071919.9819999998</v>
      </c>
      <c r="Q285">
        <v>4026592.6469999999</v>
      </c>
    </row>
    <row r="286" spans="1:17" x14ac:dyDescent="0.35">
      <c r="A286" t="s">
        <v>154</v>
      </c>
      <c r="B286" t="s">
        <v>10253</v>
      </c>
      <c r="C286" t="s">
        <v>10254</v>
      </c>
      <c r="D286">
        <v>0</v>
      </c>
      <c r="E286">
        <v>52</v>
      </c>
      <c r="F286">
        <v>17</v>
      </c>
      <c r="G286">
        <v>304</v>
      </c>
      <c r="H286">
        <v>17</v>
      </c>
      <c r="I286">
        <v>406</v>
      </c>
      <c r="J286">
        <v>27774650.41</v>
      </c>
      <c r="K286">
        <v>31786992.260000002</v>
      </c>
      <c r="L286">
        <v>17839432.489999998</v>
      </c>
      <c r="M286">
        <v>31178449.359999999</v>
      </c>
      <c r="N286">
        <v>1389607.5789999999</v>
      </c>
      <c r="O286">
        <v>1559914.281</v>
      </c>
      <c r="P286">
        <v>2382842.8250000002</v>
      </c>
      <c r="Q286">
        <v>1686748.054</v>
      </c>
    </row>
    <row r="287" spans="1:17" x14ac:dyDescent="0.35">
      <c r="A287" t="s">
        <v>154</v>
      </c>
      <c r="B287" t="s">
        <v>10255</v>
      </c>
      <c r="C287" t="s">
        <v>10256</v>
      </c>
      <c r="D287">
        <v>0</v>
      </c>
      <c r="E287">
        <v>42</v>
      </c>
      <c r="F287">
        <v>12</v>
      </c>
      <c r="G287">
        <v>1163</v>
      </c>
      <c r="H287">
        <v>12</v>
      </c>
      <c r="I287">
        <v>261</v>
      </c>
      <c r="J287">
        <v>194291815.80000001</v>
      </c>
      <c r="K287">
        <v>170530515.80000001</v>
      </c>
      <c r="L287">
        <v>176718138.69999999</v>
      </c>
      <c r="M287">
        <v>177913435.69999999</v>
      </c>
      <c r="N287">
        <v>464410924.69999999</v>
      </c>
      <c r="O287">
        <v>554946148.20000005</v>
      </c>
      <c r="P287">
        <v>545103889.39999998</v>
      </c>
      <c r="Q287">
        <v>442606040.39999998</v>
      </c>
    </row>
    <row r="288" spans="1:17" x14ac:dyDescent="0.35">
      <c r="A288" t="s">
        <v>154</v>
      </c>
      <c r="B288" t="s">
        <v>10257</v>
      </c>
      <c r="C288" t="s">
        <v>10258</v>
      </c>
      <c r="D288">
        <v>0</v>
      </c>
      <c r="E288">
        <v>59</v>
      </c>
      <c r="F288">
        <v>27</v>
      </c>
      <c r="G288">
        <v>447</v>
      </c>
      <c r="H288">
        <v>27</v>
      </c>
      <c r="I288">
        <v>485</v>
      </c>
      <c r="J288">
        <v>14865267.390000001</v>
      </c>
      <c r="K288">
        <v>13314177.390000001</v>
      </c>
      <c r="L288">
        <v>9003364.8739999998</v>
      </c>
      <c r="M288">
        <v>11391647.449999999</v>
      </c>
      <c r="N288">
        <v>21712424.98</v>
      </c>
      <c r="O288">
        <v>20866184.109999999</v>
      </c>
      <c r="P288">
        <v>17664163.93</v>
      </c>
      <c r="Q288">
        <v>19273375.690000001</v>
      </c>
    </row>
    <row r="289" spans="1:17" x14ac:dyDescent="0.35">
      <c r="A289" t="s">
        <v>154</v>
      </c>
      <c r="B289" t="s">
        <v>10259</v>
      </c>
      <c r="C289" t="s">
        <v>10260</v>
      </c>
      <c r="D289">
        <v>0</v>
      </c>
      <c r="E289">
        <v>72</v>
      </c>
      <c r="F289">
        <v>17</v>
      </c>
      <c r="G289">
        <v>382</v>
      </c>
      <c r="H289">
        <v>17</v>
      </c>
      <c r="I289">
        <v>245</v>
      </c>
      <c r="J289">
        <v>37178361.170000002</v>
      </c>
      <c r="K289">
        <v>34147758.299999997</v>
      </c>
      <c r="L289">
        <v>24543425.079999998</v>
      </c>
      <c r="M289">
        <v>38846829.049999997</v>
      </c>
      <c r="N289">
        <v>35176671.329999998</v>
      </c>
      <c r="O289">
        <v>35181597.829999998</v>
      </c>
      <c r="P289">
        <v>33901572.640000001</v>
      </c>
      <c r="Q289">
        <v>29441765.48</v>
      </c>
    </row>
    <row r="290" spans="1:17" x14ac:dyDescent="0.35">
      <c r="A290" t="s">
        <v>154</v>
      </c>
      <c r="B290" t="s">
        <v>10261</v>
      </c>
      <c r="C290" t="s">
        <v>10262</v>
      </c>
      <c r="D290">
        <v>0</v>
      </c>
      <c r="E290">
        <v>54</v>
      </c>
      <c r="F290">
        <v>24</v>
      </c>
      <c r="G290">
        <v>530</v>
      </c>
      <c r="H290">
        <v>24</v>
      </c>
      <c r="I290">
        <v>456</v>
      </c>
      <c r="J290">
        <v>27095617.329999998</v>
      </c>
      <c r="K290">
        <v>30605305.969999999</v>
      </c>
      <c r="L290">
        <v>20983608</v>
      </c>
      <c r="M290">
        <v>28655674.170000002</v>
      </c>
      <c r="N290">
        <v>31285204.489999998</v>
      </c>
      <c r="O290">
        <v>30022066.390000001</v>
      </c>
      <c r="P290">
        <v>54126321.880000003</v>
      </c>
      <c r="Q290">
        <v>38417785.25</v>
      </c>
    </row>
    <row r="291" spans="1:17" x14ac:dyDescent="0.35">
      <c r="A291" t="s">
        <v>154</v>
      </c>
      <c r="B291" t="s">
        <v>10263</v>
      </c>
      <c r="C291" t="s">
        <v>10264</v>
      </c>
      <c r="D291">
        <v>0</v>
      </c>
      <c r="E291">
        <v>84</v>
      </c>
      <c r="F291">
        <v>9</v>
      </c>
      <c r="G291">
        <v>615</v>
      </c>
      <c r="H291">
        <v>9</v>
      </c>
      <c r="I291">
        <v>118</v>
      </c>
      <c r="J291">
        <v>229818311.19999999</v>
      </c>
      <c r="K291">
        <v>210090829.30000001</v>
      </c>
      <c r="L291">
        <v>196097998.69999999</v>
      </c>
      <c r="M291">
        <v>202815929.80000001</v>
      </c>
      <c r="N291">
        <v>242327068.90000001</v>
      </c>
      <c r="O291">
        <v>209097649.59999999</v>
      </c>
      <c r="P291">
        <v>203624006.90000001</v>
      </c>
      <c r="Q291">
        <v>210759159.90000001</v>
      </c>
    </row>
    <row r="292" spans="1:17" x14ac:dyDescent="0.35">
      <c r="A292" t="s">
        <v>154</v>
      </c>
      <c r="B292" t="s">
        <v>10265</v>
      </c>
      <c r="C292" t="s">
        <v>10266</v>
      </c>
      <c r="D292">
        <v>0</v>
      </c>
      <c r="E292">
        <v>43</v>
      </c>
      <c r="F292">
        <v>16</v>
      </c>
      <c r="G292">
        <v>341</v>
      </c>
      <c r="H292">
        <v>16</v>
      </c>
      <c r="I292">
        <v>460</v>
      </c>
      <c r="J292">
        <v>26778238.309999999</v>
      </c>
      <c r="K292">
        <v>26136550.93</v>
      </c>
      <c r="L292">
        <v>21071924.050000001</v>
      </c>
      <c r="M292">
        <v>24931053.18</v>
      </c>
      <c r="N292">
        <v>18583335.809999999</v>
      </c>
      <c r="O292">
        <v>21539579.460000001</v>
      </c>
      <c r="P292">
        <v>19231510.949999999</v>
      </c>
      <c r="Q292">
        <v>20052836.5</v>
      </c>
    </row>
    <row r="293" spans="1:17" x14ac:dyDescent="0.35">
      <c r="A293" t="s">
        <v>154</v>
      </c>
      <c r="B293" t="s">
        <v>10267</v>
      </c>
      <c r="C293" t="s">
        <v>10268</v>
      </c>
      <c r="D293">
        <v>0</v>
      </c>
      <c r="E293">
        <v>71</v>
      </c>
      <c r="F293">
        <v>20</v>
      </c>
      <c r="G293">
        <v>185</v>
      </c>
      <c r="H293">
        <v>20</v>
      </c>
      <c r="I293">
        <v>368</v>
      </c>
      <c r="J293">
        <v>3826904.99</v>
      </c>
      <c r="K293">
        <v>2996372.8629999999</v>
      </c>
      <c r="L293">
        <v>2873096.88</v>
      </c>
      <c r="M293">
        <v>3572954.1779999998</v>
      </c>
      <c r="N293">
        <v>26709141.890000001</v>
      </c>
      <c r="O293">
        <v>29473795.620000001</v>
      </c>
      <c r="P293">
        <v>33938259.159999996</v>
      </c>
      <c r="Q293">
        <v>32423886.039999999</v>
      </c>
    </row>
    <row r="294" spans="1:17" x14ac:dyDescent="0.35">
      <c r="A294" t="s">
        <v>154</v>
      </c>
      <c r="B294" t="s">
        <v>472</v>
      </c>
      <c r="C294" t="s">
        <v>10269</v>
      </c>
      <c r="D294">
        <v>0</v>
      </c>
      <c r="E294">
        <v>59</v>
      </c>
      <c r="F294">
        <v>8</v>
      </c>
      <c r="G294">
        <v>2728</v>
      </c>
      <c r="H294">
        <v>8</v>
      </c>
      <c r="I294">
        <v>169</v>
      </c>
      <c r="J294">
        <v>2242831565</v>
      </c>
      <c r="K294">
        <v>2053129897</v>
      </c>
      <c r="L294">
        <v>1983803313</v>
      </c>
      <c r="M294">
        <v>2062357451</v>
      </c>
      <c r="N294">
        <v>1473655157</v>
      </c>
      <c r="O294">
        <v>1524954809</v>
      </c>
      <c r="P294">
        <v>1386755642</v>
      </c>
      <c r="Q294">
        <v>1612282023</v>
      </c>
    </row>
    <row r="295" spans="1:17" x14ac:dyDescent="0.35">
      <c r="A295" t="s">
        <v>154</v>
      </c>
      <c r="B295" t="s">
        <v>10270</v>
      </c>
      <c r="C295" t="s">
        <v>10271</v>
      </c>
      <c r="D295">
        <v>0</v>
      </c>
      <c r="E295">
        <v>50</v>
      </c>
      <c r="F295">
        <v>18</v>
      </c>
      <c r="G295">
        <v>275</v>
      </c>
      <c r="H295">
        <v>16</v>
      </c>
      <c r="I295">
        <v>462</v>
      </c>
      <c r="J295">
        <v>25918788.52</v>
      </c>
      <c r="K295">
        <v>32770244.75</v>
      </c>
      <c r="L295">
        <v>30644194.16</v>
      </c>
      <c r="M295">
        <v>31296675.170000002</v>
      </c>
      <c r="N295">
        <v>13761846.35</v>
      </c>
      <c r="O295">
        <v>17425033.600000001</v>
      </c>
      <c r="P295">
        <v>14679635.109999999</v>
      </c>
      <c r="Q295">
        <v>16165098.060000001</v>
      </c>
    </row>
    <row r="296" spans="1:17" x14ac:dyDescent="0.35">
      <c r="A296" t="s">
        <v>154</v>
      </c>
      <c r="B296" t="s">
        <v>10272</v>
      </c>
      <c r="C296" t="s">
        <v>10273</v>
      </c>
      <c r="D296">
        <v>0</v>
      </c>
      <c r="E296">
        <v>64</v>
      </c>
      <c r="F296">
        <v>20</v>
      </c>
      <c r="G296">
        <v>393</v>
      </c>
      <c r="H296">
        <v>20</v>
      </c>
      <c r="I296">
        <v>364</v>
      </c>
      <c r="J296">
        <v>33350033.469999999</v>
      </c>
      <c r="K296">
        <v>50856003.030000001</v>
      </c>
      <c r="L296">
        <v>31850378.420000002</v>
      </c>
      <c r="M296">
        <v>60337175.810000002</v>
      </c>
      <c r="N296">
        <v>22865414.75</v>
      </c>
      <c r="O296">
        <v>21310633.219999999</v>
      </c>
      <c r="P296">
        <v>23401106.010000002</v>
      </c>
      <c r="Q296">
        <v>20304687.16</v>
      </c>
    </row>
    <row r="297" spans="1:17" x14ac:dyDescent="0.35">
      <c r="A297" t="s">
        <v>154</v>
      </c>
      <c r="B297" t="s">
        <v>10274</v>
      </c>
      <c r="C297" t="s">
        <v>10275</v>
      </c>
      <c r="D297">
        <v>0</v>
      </c>
      <c r="E297">
        <v>63</v>
      </c>
      <c r="F297">
        <v>14</v>
      </c>
      <c r="G297">
        <v>474</v>
      </c>
      <c r="H297">
        <v>14</v>
      </c>
      <c r="I297">
        <v>263</v>
      </c>
      <c r="J297">
        <v>60098189.670000002</v>
      </c>
      <c r="K297">
        <v>49059390.810000002</v>
      </c>
      <c r="L297">
        <v>48834451.780000001</v>
      </c>
      <c r="M297">
        <v>57308081.149999999</v>
      </c>
      <c r="N297">
        <v>84994746.799999997</v>
      </c>
      <c r="O297">
        <v>84806503.780000001</v>
      </c>
      <c r="P297">
        <v>67287605.959999993</v>
      </c>
      <c r="Q297">
        <v>79079203.329999998</v>
      </c>
    </row>
    <row r="298" spans="1:17" x14ac:dyDescent="0.35">
      <c r="A298" t="s">
        <v>154</v>
      </c>
      <c r="B298" t="s">
        <v>10276</v>
      </c>
      <c r="C298" t="s">
        <v>10277</v>
      </c>
      <c r="D298">
        <v>0</v>
      </c>
      <c r="E298">
        <v>42</v>
      </c>
      <c r="F298">
        <v>40</v>
      </c>
      <c r="G298">
        <v>243</v>
      </c>
      <c r="H298">
        <v>40</v>
      </c>
      <c r="I298">
        <v>1173</v>
      </c>
      <c r="J298">
        <v>6173582.5389999999</v>
      </c>
      <c r="K298">
        <v>5877792.2690000003</v>
      </c>
      <c r="L298">
        <v>3044987.0159999998</v>
      </c>
      <c r="M298">
        <v>5163191.3219999997</v>
      </c>
      <c r="N298">
        <v>2150569.5890000002</v>
      </c>
      <c r="O298">
        <v>1822988.1340000001</v>
      </c>
      <c r="P298">
        <v>2179783.8369999998</v>
      </c>
      <c r="Q298">
        <v>2207780.148</v>
      </c>
    </row>
    <row r="299" spans="1:17" x14ac:dyDescent="0.35">
      <c r="A299" t="s">
        <v>154</v>
      </c>
      <c r="B299" t="s">
        <v>10278</v>
      </c>
      <c r="C299" t="s">
        <v>10279</v>
      </c>
      <c r="D299">
        <v>0</v>
      </c>
      <c r="E299">
        <v>50</v>
      </c>
      <c r="F299">
        <v>14</v>
      </c>
      <c r="G299">
        <v>249</v>
      </c>
      <c r="H299">
        <v>14</v>
      </c>
      <c r="I299">
        <v>345</v>
      </c>
      <c r="J299">
        <v>43121558.100000001</v>
      </c>
      <c r="K299">
        <v>53568925.32</v>
      </c>
      <c r="L299">
        <v>25864247.079999998</v>
      </c>
      <c r="M299">
        <v>53545848.890000001</v>
      </c>
      <c r="N299">
        <v>8447880.7510000002</v>
      </c>
      <c r="O299">
        <v>2016856.6040000001</v>
      </c>
      <c r="P299">
        <v>3984807.06</v>
      </c>
      <c r="Q299">
        <v>3295227.946</v>
      </c>
    </row>
    <row r="300" spans="1:17" x14ac:dyDescent="0.35">
      <c r="A300" t="s">
        <v>154</v>
      </c>
      <c r="B300" t="s">
        <v>10280</v>
      </c>
      <c r="C300" t="s">
        <v>10281</v>
      </c>
      <c r="D300">
        <v>0</v>
      </c>
      <c r="E300">
        <v>54</v>
      </c>
      <c r="F300">
        <v>24</v>
      </c>
      <c r="G300">
        <v>253</v>
      </c>
      <c r="H300">
        <v>24</v>
      </c>
      <c r="I300">
        <v>490</v>
      </c>
      <c r="J300">
        <v>24519262.190000001</v>
      </c>
      <c r="K300">
        <v>25616867.050000001</v>
      </c>
      <c r="L300">
        <v>24016685.629999999</v>
      </c>
      <c r="M300">
        <v>24997962.899999999</v>
      </c>
      <c r="N300">
        <v>14826916.24</v>
      </c>
      <c r="O300">
        <v>13317538.57</v>
      </c>
      <c r="P300">
        <v>17261774.25</v>
      </c>
      <c r="Q300">
        <v>12630293.27</v>
      </c>
    </row>
    <row r="301" spans="1:17" x14ac:dyDescent="0.35">
      <c r="A301" t="s">
        <v>154</v>
      </c>
      <c r="B301" t="s">
        <v>10282</v>
      </c>
      <c r="C301" t="s">
        <v>10283</v>
      </c>
      <c r="D301">
        <v>0</v>
      </c>
      <c r="E301">
        <v>58</v>
      </c>
      <c r="F301">
        <v>20</v>
      </c>
      <c r="G301">
        <v>412</v>
      </c>
      <c r="H301">
        <v>20</v>
      </c>
      <c r="I301">
        <v>327</v>
      </c>
      <c r="J301">
        <v>48450691.469999999</v>
      </c>
      <c r="K301">
        <v>47217516.530000001</v>
      </c>
      <c r="L301">
        <v>28056906.800000001</v>
      </c>
      <c r="M301">
        <v>38982801.090000004</v>
      </c>
      <c r="N301">
        <v>45551839.770000003</v>
      </c>
      <c r="O301">
        <v>45220256.549999997</v>
      </c>
      <c r="P301">
        <v>47111988.68</v>
      </c>
      <c r="Q301">
        <v>43392420.619999997</v>
      </c>
    </row>
    <row r="302" spans="1:17" x14ac:dyDescent="0.35">
      <c r="A302" t="s">
        <v>154</v>
      </c>
      <c r="B302" t="s">
        <v>10284</v>
      </c>
      <c r="C302" t="s">
        <v>10285</v>
      </c>
      <c r="D302">
        <v>0</v>
      </c>
      <c r="E302">
        <v>39</v>
      </c>
      <c r="F302">
        <v>18</v>
      </c>
      <c r="G302">
        <v>332</v>
      </c>
      <c r="H302">
        <v>18</v>
      </c>
      <c r="I302">
        <v>510</v>
      </c>
      <c r="J302">
        <v>25273130.010000002</v>
      </c>
      <c r="K302">
        <v>43300167.07</v>
      </c>
      <c r="L302">
        <v>37311973.329999998</v>
      </c>
      <c r="M302">
        <v>58180239.149999999</v>
      </c>
      <c r="N302">
        <v>24429035.850000001</v>
      </c>
      <c r="O302">
        <v>21880550.350000001</v>
      </c>
      <c r="P302">
        <v>28897928.82</v>
      </c>
      <c r="Q302">
        <v>20067128.539999999</v>
      </c>
    </row>
    <row r="303" spans="1:17" x14ac:dyDescent="0.35">
      <c r="A303" t="s">
        <v>154</v>
      </c>
      <c r="B303" t="s">
        <v>10286</v>
      </c>
      <c r="C303" t="s">
        <v>10287</v>
      </c>
      <c r="D303">
        <v>0</v>
      </c>
      <c r="E303">
        <v>51</v>
      </c>
      <c r="F303">
        <v>25</v>
      </c>
      <c r="G303">
        <v>246</v>
      </c>
      <c r="H303">
        <v>25</v>
      </c>
      <c r="I303">
        <v>552</v>
      </c>
      <c r="J303">
        <v>15226398.83</v>
      </c>
      <c r="K303">
        <v>21780621.309999999</v>
      </c>
      <c r="L303">
        <v>12326416.57</v>
      </c>
      <c r="M303">
        <v>19488313.670000002</v>
      </c>
      <c r="N303">
        <v>1685321.7660000001</v>
      </c>
      <c r="O303">
        <v>1028012.2610000001</v>
      </c>
      <c r="P303">
        <v>1998450.0530000001</v>
      </c>
      <c r="Q303">
        <v>2036674.1629999999</v>
      </c>
    </row>
    <row r="304" spans="1:17" x14ac:dyDescent="0.35">
      <c r="A304" t="s">
        <v>154</v>
      </c>
      <c r="B304" t="s">
        <v>10288</v>
      </c>
      <c r="C304" t="s">
        <v>10289</v>
      </c>
      <c r="D304">
        <v>0</v>
      </c>
      <c r="E304">
        <v>59</v>
      </c>
      <c r="F304">
        <v>28</v>
      </c>
      <c r="G304">
        <v>363</v>
      </c>
      <c r="H304">
        <v>28</v>
      </c>
      <c r="I304">
        <v>489</v>
      </c>
      <c r="J304">
        <v>16359708.76</v>
      </c>
      <c r="K304">
        <v>12134409.439999999</v>
      </c>
      <c r="L304">
        <v>12054296.119999999</v>
      </c>
      <c r="M304">
        <v>11938986.43</v>
      </c>
      <c r="N304">
        <v>19022348.789999999</v>
      </c>
      <c r="O304">
        <v>21615845.960000001</v>
      </c>
      <c r="P304">
        <v>17953707.350000001</v>
      </c>
      <c r="Q304">
        <v>18747501.760000002</v>
      </c>
    </row>
    <row r="305" spans="1:17" x14ac:dyDescent="0.35">
      <c r="A305" t="s">
        <v>154</v>
      </c>
      <c r="B305" t="s">
        <v>10290</v>
      </c>
      <c r="C305" t="s">
        <v>10291</v>
      </c>
      <c r="D305">
        <v>0</v>
      </c>
      <c r="E305">
        <v>57</v>
      </c>
      <c r="F305">
        <v>22</v>
      </c>
      <c r="G305">
        <v>311</v>
      </c>
      <c r="H305">
        <v>22</v>
      </c>
      <c r="I305">
        <v>536</v>
      </c>
      <c r="J305">
        <v>6957550.7989999996</v>
      </c>
      <c r="K305">
        <v>5251071.6890000002</v>
      </c>
      <c r="L305">
        <v>5789647.2369999997</v>
      </c>
      <c r="M305">
        <v>5759019.2220000001</v>
      </c>
      <c r="N305">
        <v>38221576.119999997</v>
      </c>
      <c r="O305">
        <v>39228877.600000001</v>
      </c>
      <c r="P305">
        <v>49304844.549999997</v>
      </c>
      <c r="Q305">
        <v>46188156.079999998</v>
      </c>
    </row>
    <row r="306" spans="1:17" x14ac:dyDescent="0.35">
      <c r="A306" t="s">
        <v>154</v>
      </c>
      <c r="B306" t="s">
        <v>10292</v>
      </c>
      <c r="C306" t="s">
        <v>10293</v>
      </c>
      <c r="D306">
        <v>0</v>
      </c>
      <c r="E306">
        <v>64</v>
      </c>
      <c r="F306">
        <v>14</v>
      </c>
      <c r="G306">
        <v>356</v>
      </c>
      <c r="H306">
        <v>14</v>
      </c>
      <c r="I306">
        <v>297</v>
      </c>
      <c r="J306">
        <v>43615953.670000002</v>
      </c>
      <c r="K306">
        <v>42913872.810000002</v>
      </c>
      <c r="L306">
        <v>26052804.530000001</v>
      </c>
      <c r="M306">
        <v>42120160.200000003</v>
      </c>
      <c r="N306">
        <v>27003991.52</v>
      </c>
      <c r="O306">
        <v>26665488.629999999</v>
      </c>
      <c r="P306">
        <v>33466885.52</v>
      </c>
      <c r="Q306">
        <v>25765656.5</v>
      </c>
    </row>
    <row r="307" spans="1:17" x14ac:dyDescent="0.35">
      <c r="A307" t="s">
        <v>154</v>
      </c>
      <c r="B307" t="s">
        <v>10294</v>
      </c>
      <c r="C307" t="s">
        <v>10295</v>
      </c>
      <c r="D307">
        <v>0</v>
      </c>
      <c r="E307">
        <v>69</v>
      </c>
      <c r="F307">
        <v>15</v>
      </c>
      <c r="G307">
        <v>227</v>
      </c>
      <c r="H307">
        <v>15</v>
      </c>
      <c r="I307">
        <v>286</v>
      </c>
      <c r="J307">
        <v>32998647.5</v>
      </c>
      <c r="K307">
        <v>35769807.420000002</v>
      </c>
      <c r="L307">
        <v>19727752.23</v>
      </c>
      <c r="M307">
        <v>36353573.479999997</v>
      </c>
      <c r="N307">
        <v>14242661.84</v>
      </c>
      <c r="O307">
        <v>15978468.85</v>
      </c>
      <c r="P307">
        <v>10586106.470000001</v>
      </c>
      <c r="Q307">
        <v>15214964.810000001</v>
      </c>
    </row>
    <row r="308" spans="1:17" x14ac:dyDescent="0.35">
      <c r="A308" t="s">
        <v>154</v>
      </c>
      <c r="B308" t="s">
        <v>10296</v>
      </c>
      <c r="C308" t="s">
        <v>10297</v>
      </c>
      <c r="D308">
        <v>0</v>
      </c>
      <c r="E308">
        <v>38</v>
      </c>
      <c r="F308">
        <v>18</v>
      </c>
      <c r="G308">
        <v>290</v>
      </c>
      <c r="H308">
        <v>18</v>
      </c>
      <c r="I308">
        <v>692</v>
      </c>
      <c r="J308">
        <v>6171148.0880000005</v>
      </c>
      <c r="K308">
        <v>5938712.0269999998</v>
      </c>
      <c r="L308">
        <v>6735813.977</v>
      </c>
      <c r="M308">
        <v>6143291.7379999999</v>
      </c>
      <c r="N308">
        <v>28924418.629999999</v>
      </c>
      <c r="O308">
        <v>24896071.07</v>
      </c>
      <c r="P308">
        <v>30222828.449999999</v>
      </c>
      <c r="Q308">
        <v>28118491.219999999</v>
      </c>
    </row>
    <row r="309" spans="1:17" x14ac:dyDescent="0.35">
      <c r="A309" t="s">
        <v>154</v>
      </c>
      <c r="B309" t="s">
        <v>10298</v>
      </c>
      <c r="C309" t="s">
        <v>10299</v>
      </c>
      <c r="D309">
        <v>0</v>
      </c>
      <c r="E309">
        <v>54</v>
      </c>
      <c r="F309">
        <v>15</v>
      </c>
      <c r="G309">
        <v>275</v>
      </c>
      <c r="H309">
        <v>15</v>
      </c>
      <c r="I309">
        <v>398</v>
      </c>
      <c r="J309">
        <v>29118810.640000001</v>
      </c>
      <c r="K309">
        <v>31961878.850000001</v>
      </c>
      <c r="L309">
        <v>15633214.529999999</v>
      </c>
      <c r="M309">
        <v>28597251.100000001</v>
      </c>
      <c r="N309">
        <v>3555065.77</v>
      </c>
      <c r="O309">
        <v>3816525.2829999998</v>
      </c>
      <c r="P309">
        <v>3812107.7949999999</v>
      </c>
      <c r="Q309">
        <v>4074730.9879999999</v>
      </c>
    </row>
    <row r="310" spans="1:17" x14ac:dyDescent="0.35">
      <c r="A310" t="s">
        <v>154</v>
      </c>
      <c r="B310" t="s">
        <v>10300</v>
      </c>
      <c r="C310" t="s">
        <v>10301</v>
      </c>
      <c r="D310">
        <v>0</v>
      </c>
      <c r="E310">
        <v>84</v>
      </c>
      <c r="F310">
        <v>25</v>
      </c>
      <c r="G310">
        <v>418</v>
      </c>
      <c r="H310">
        <v>25</v>
      </c>
      <c r="I310">
        <v>331</v>
      </c>
      <c r="J310">
        <v>17966102.329999998</v>
      </c>
      <c r="K310">
        <v>14136183.970000001</v>
      </c>
      <c r="L310">
        <v>12063618.34</v>
      </c>
      <c r="M310">
        <v>14845409.359999999</v>
      </c>
      <c r="N310">
        <v>18421966.899999999</v>
      </c>
      <c r="O310">
        <v>18178768.27</v>
      </c>
      <c r="P310">
        <v>19777616.809999999</v>
      </c>
      <c r="Q310">
        <v>17407886.52</v>
      </c>
    </row>
    <row r="311" spans="1:17" x14ac:dyDescent="0.35">
      <c r="A311" t="s">
        <v>154</v>
      </c>
      <c r="B311" t="s">
        <v>10302</v>
      </c>
      <c r="C311" t="s">
        <v>10303</v>
      </c>
      <c r="D311">
        <v>0</v>
      </c>
      <c r="E311">
        <v>58</v>
      </c>
      <c r="F311">
        <v>19</v>
      </c>
      <c r="G311">
        <v>238</v>
      </c>
      <c r="H311">
        <v>19</v>
      </c>
      <c r="I311">
        <v>449</v>
      </c>
      <c r="J311">
        <v>10773439.449999999</v>
      </c>
      <c r="K311">
        <v>10401264.35</v>
      </c>
      <c r="L311">
        <v>9419831.7050000001</v>
      </c>
      <c r="M311">
        <v>10326288.050000001</v>
      </c>
      <c r="N311">
        <v>6722833.1289999997</v>
      </c>
      <c r="O311">
        <v>6843710.2240000004</v>
      </c>
      <c r="P311">
        <v>6524563.358</v>
      </c>
      <c r="Q311">
        <v>7670856.0609999998</v>
      </c>
    </row>
    <row r="312" spans="1:17" x14ac:dyDescent="0.35">
      <c r="A312" t="s">
        <v>154</v>
      </c>
      <c r="B312" t="s">
        <v>10304</v>
      </c>
      <c r="C312" t="s">
        <v>10305</v>
      </c>
      <c r="D312">
        <v>0</v>
      </c>
      <c r="E312">
        <v>62</v>
      </c>
      <c r="F312">
        <v>20</v>
      </c>
      <c r="G312">
        <v>202</v>
      </c>
      <c r="H312">
        <v>20</v>
      </c>
      <c r="I312">
        <v>358</v>
      </c>
      <c r="J312">
        <v>21633321.34</v>
      </c>
      <c r="K312">
        <v>25043139</v>
      </c>
      <c r="L312">
        <v>15015689.57</v>
      </c>
      <c r="M312">
        <v>24151241.16</v>
      </c>
      <c r="N312">
        <v>785043.81299999997</v>
      </c>
      <c r="O312">
        <v>769622.223</v>
      </c>
      <c r="P312">
        <v>908211.9939</v>
      </c>
      <c r="Q312">
        <v>1569294.524</v>
      </c>
    </row>
    <row r="313" spans="1:17" x14ac:dyDescent="0.35">
      <c r="A313" t="s">
        <v>154</v>
      </c>
      <c r="B313" t="s">
        <v>10306</v>
      </c>
      <c r="C313" t="s">
        <v>10307</v>
      </c>
      <c r="D313">
        <v>0</v>
      </c>
      <c r="E313">
        <v>73</v>
      </c>
      <c r="F313">
        <v>20</v>
      </c>
      <c r="G313">
        <v>261</v>
      </c>
      <c r="H313">
        <v>20</v>
      </c>
      <c r="I313">
        <v>395</v>
      </c>
      <c r="J313">
        <v>7906485.6409999998</v>
      </c>
      <c r="K313">
        <v>7490579.7949999999</v>
      </c>
      <c r="L313">
        <v>9954615.7630000003</v>
      </c>
      <c r="M313">
        <v>7610425.3660000004</v>
      </c>
      <c r="N313">
        <v>23015985.32</v>
      </c>
      <c r="O313">
        <v>22310743.149999999</v>
      </c>
      <c r="P313">
        <v>31293142.640000001</v>
      </c>
      <c r="Q313">
        <v>25429070.829999998</v>
      </c>
    </row>
    <row r="314" spans="1:17" x14ac:dyDescent="0.35">
      <c r="A314" t="s">
        <v>154</v>
      </c>
      <c r="B314" t="s">
        <v>10308</v>
      </c>
      <c r="C314" t="s">
        <v>10309</v>
      </c>
      <c r="D314">
        <v>0</v>
      </c>
      <c r="E314">
        <v>72</v>
      </c>
      <c r="F314">
        <v>17</v>
      </c>
      <c r="G314">
        <v>395</v>
      </c>
      <c r="H314">
        <v>16</v>
      </c>
      <c r="I314">
        <v>282</v>
      </c>
      <c r="J314">
        <v>37156482.479999997</v>
      </c>
      <c r="K314">
        <v>39676178.460000001</v>
      </c>
      <c r="L314">
        <v>22813698.75</v>
      </c>
      <c r="M314">
        <v>39964424.850000001</v>
      </c>
      <c r="N314">
        <v>18721182.960000001</v>
      </c>
      <c r="O314">
        <v>18671682.629999999</v>
      </c>
      <c r="P314">
        <v>15386144.939999999</v>
      </c>
      <c r="Q314">
        <v>18929386.489999998</v>
      </c>
    </row>
    <row r="315" spans="1:17" x14ac:dyDescent="0.35">
      <c r="A315" t="s">
        <v>154</v>
      </c>
      <c r="B315" t="s">
        <v>10310</v>
      </c>
      <c r="C315" t="s">
        <v>10311</v>
      </c>
      <c r="D315">
        <v>0</v>
      </c>
      <c r="E315">
        <v>64</v>
      </c>
      <c r="F315">
        <v>17</v>
      </c>
      <c r="G315">
        <v>585</v>
      </c>
      <c r="H315">
        <v>17</v>
      </c>
      <c r="I315">
        <v>241</v>
      </c>
      <c r="J315">
        <v>204689445</v>
      </c>
      <c r="K315">
        <v>184692445.30000001</v>
      </c>
      <c r="L315">
        <v>109061220.90000001</v>
      </c>
      <c r="M315">
        <v>198337865.40000001</v>
      </c>
      <c r="N315">
        <v>176192946.40000001</v>
      </c>
      <c r="O315">
        <v>180316784.40000001</v>
      </c>
      <c r="P315">
        <v>183312648</v>
      </c>
      <c r="Q315">
        <v>161599063.90000001</v>
      </c>
    </row>
    <row r="316" spans="1:17" x14ac:dyDescent="0.35">
      <c r="A316" t="s">
        <v>154</v>
      </c>
      <c r="B316" t="s">
        <v>566</v>
      </c>
      <c r="C316" t="s">
        <v>10312</v>
      </c>
      <c r="D316">
        <v>0</v>
      </c>
      <c r="E316">
        <v>52</v>
      </c>
      <c r="F316">
        <v>14</v>
      </c>
      <c r="G316">
        <v>403</v>
      </c>
      <c r="H316">
        <v>14</v>
      </c>
      <c r="I316">
        <v>292</v>
      </c>
      <c r="J316">
        <v>92552152.480000004</v>
      </c>
      <c r="K316">
        <v>107495793</v>
      </c>
      <c r="L316">
        <v>63009065.850000001</v>
      </c>
      <c r="M316">
        <v>96770096.180000007</v>
      </c>
      <c r="N316">
        <v>26840505.149999999</v>
      </c>
      <c r="O316">
        <v>23939225.030000001</v>
      </c>
      <c r="P316">
        <v>27548567.390000001</v>
      </c>
      <c r="Q316">
        <v>27093199.09</v>
      </c>
    </row>
    <row r="317" spans="1:17" x14ac:dyDescent="0.35">
      <c r="A317" t="s">
        <v>154</v>
      </c>
      <c r="B317" t="s">
        <v>10313</v>
      </c>
      <c r="C317" t="s">
        <v>10314</v>
      </c>
      <c r="D317">
        <v>0</v>
      </c>
      <c r="E317">
        <v>73</v>
      </c>
      <c r="F317">
        <v>13</v>
      </c>
      <c r="G317">
        <v>717</v>
      </c>
      <c r="H317">
        <v>13</v>
      </c>
      <c r="I317">
        <v>205</v>
      </c>
      <c r="J317">
        <v>480521934.69999999</v>
      </c>
      <c r="K317">
        <v>532612397.19999999</v>
      </c>
      <c r="L317">
        <v>565384752.89999998</v>
      </c>
      <c r="M317">
        <v>524331158.89999998</v>
      </c>
      <c r="N317">
        <v>262292935.09999999</v>
      </c>
      <c r="O317">
        <v>244446481.80000001</v>
      </c>
      <c r="P317">
        <v>343923136.39999998</v>
      </c>
      <c r="Q317">
        <v>252324941.30000001</v>
      </c>
    </row>
    <row r="318" spans="1:17" x14ac:dyDescent="0.35">
      <c r="A318" t="s">
        <v>154</v>
      </c>
      <c r="B318" t="s">
        <v>10315</v>
      </c>
      <c r="C318" t="s">
        <v>10316</v>
      </c>
      <c r="D318">
        <v>0</v>
      </c>
      <c r="E318">
        <v>59</v>
      </c>
      <c r="F318">
        <v>36</v>
      </c>
      <c r="G318">
        <v>219</v>
      </c>
      <c r="H318">
        <v>36</v>
      </c>
      <c r="I318">
        <v>736</v>
      </c>
      <c r="J318">
        <v>6287592.852</v>
      </c>
      <c r="K318">
        <v>5848672.1749999998</v>
      </c>
      <c r="L318">
        <v>3646728.4180000001</v>
      </c>
      <c r="M318">
        <v>5089954.1359999999</v>
      </c>
      <c r="N318">
        <v>2305112.6060000001</v>
      </c>
      <c r="O318">
        <v>2900159.71</v>
      </c>
      <c r="P318">
        <v>3616808.4539999999</v>
      </c>
      <c r="Q318">
        <v>3131857.6439999999</v>
      </c>
    </row>
    <row r="319" spans="1:17" x14ac:dyDescent="0.35">
      <c r="A319" t="s">
        <v>154</v>
      </c>
      <c r="B319" t="s">
        <v>10317</v>
      </c>
      <c r="C319" t="s">
        <v>10318</v>
      </c>
      <c r="D319">
        <v>0</v>
      </c>
      <c r="E319">
        <v>50</v>
      </c>
      <c r="F319">
        <v>22</v>
      </c>
      <c r="G319">
        <v>454</v>
      </c>
      <c r="H319">
        <v>21</v>
      </c>
      <c r="I319">
        <v>484</v>
      </c>
      <c r="J319">
        <v>34400057.729999997</v>
      </c>
      <c r="K319">
        <v>32252617.140000001</v>
      </c>
      <c r="L319">
        <v>32086811.210000001</v>
      </c>
      <c r="M319">
        <v>30085175.02</v>
      </c>
      <c r="N319">
        <v>41347908.289999999</v>
      </c>
      <c r="O319">
        <v>44655408.780000001</v>
      </c>
      <c r="P319">
        <v>39504522.460000001</v>
      </c>
      <c r="Q319">
        <v>39069920.200000003</v>
      </c>
    </row>
    <row r="320" spans="1:17" x14ac:dyDescent="0.35">
      <c r="A320" t="s">
        <v>154</v>
      </c>
      <c r="B320" t="s">
        <v>10319</v>
      </c>
      <c r="C320" t="s">
        <v>10320</v>
      </c>
      <c r="D320">
        <v>0</v>
      </c>
      <c r="E320">
        <v>46</v>
      </c>
      <c r="F320">
        <v>16</v>
      </c>
      <c r="G320">
        <v>487</v>
      </c>
      <c r="H320">
        <v>16</v>
      </c>
      <c r="I320">
        <v>441</v>
      </c>
      <c r="J320">
        <v>88848866.989999995</v>
      </c>
      <c r="K320">
        <v>86087678.409999996</v>
      </c>
      <c r="L320">
        <v>59363582.759999998</v>
      </c>
      <c r="M320">
        <v>89734194.909999996</v>
      </c>
      <c r="N320">
        <v>77317906.620000005</v>
      </c>
      <c r="O320">
        <v>91629085.989999995</v>
      </c>
      <c r="P320">
        <v>86715902.569999993</v>
      </c>
      <c r="Q320">
        <v>75720150.269999996</v>
      </c>
    </row>
    <row r="321" spans="1:17" x14ac:dyDescent="0.35">
      <c r="A321" t="s">
        <v>154</v>
      </c>
      <c r="B321" t="s">
        <v>10321</v>
      </c>
      <c r="C321" t="s">
        <v>10322</v>
      </c>
      <c r="D321">
        <v>0</v>
      </c>
      <c r="E321">
        <v>47</v>
      </c>
      <c r="F321">
        <v>20</v>
      </c>
      <c r="G321">
        <v>303</v>
      </c>
      <c r="H321">
        <v>20</v>
      </c>
      <c r="I321">
        <v>464</v>
      </c>
      <c r="J321">
        <v>13360531.859999999</v>
      </c>
      <c r="K321">
        <v>15848293.15</v>
      </c>
      <c r="L321">
        <v>9395287.784</v>
      </c>
      <c r="M321">
        <v>12684111.57</v>
      </c>
      <c r="N321">
        <v>7119222.9919999996</v>
      </c>
      <c r="O321">
        <v>7111630.6279999996</v>
      </c>
      <c r="P321">
        <v>8391132.3210000005</v>
      </c>
      <c r="Q321">
        <v>7426531.5290000001</v>
      </c>
    </row>
    <row r="322" spans="1:17" x14ac:dyDescent="0.35">
      <c r="A322" t="s">
        <v>154</v>
      </c>
      <c r="B322" t="s">
        <v>10323</v>
      </c>
      <c r="C322" t="s">
        <v>10324</v>
      </c>
      <c r="D322">
        <v>0</v>
      </c>
      <c r="E322">
        <v>56</v>
      </c>
      <c r="F322">
        <v>25</v>
      </c>
      <c r="G322">
        <v>302</v>
      </c>
      <c r="H322">
        <v>25</v>
      </c>
      <c r="I322">
        <v>564</v>
      </c>
      <c r="J322">
        <v>7129021.3669999996</v>
      </c>
      <c r="K322">
        <v>8744045.4719999991</v>
      </c>
      <c r="L322">
        <v>4128169.6009999998</v>
      </c>
      <c r="M322">
        <v>6163251.6279999996</v>
      </c>
      <c r="N322">
        <v>11396680.970000001</v>
      </c>
      <c r="O322">
        <v>11738632.859999999</v>
      </c>
      <c r="P322">
        <v>12445034.23</v>
      </c>
      <c r="Q322">
        <v>11793735.039999999</v>
      </c>
    </row>
    <row r="323" spans="1:17" x14ac:dyDescent="0.35">
      <c r="A323" t="s">
        <v>154</v>
      </c>
      <c r="B323" t="s">
        <v>479</v>
      </c>
      <c r="C323" t="s">
        <v>10325</v>
      </c>
      <c r="D323">
        <v>0</v>
      </c>
      <c r="E323">
        <v>59</v>
      </c>
      <c r="F323">
        <v>14</v>
      </c>
      <c r="G323">
        <v>322</v>
      </c>
      <c r="H323">
        <v>14</v>
      </c>
      <c r="I323">
        <v>268</v>
      </c>
      <c r="J323">
        <v>46298657.030000001</v>
      </c>
      <c r="K323">
        <v>50479427.420000002</v>
      </c>
      <c r="L323">
        <v>26643240.379999999</v>
      </c>
      <c r="M323">
        <v>48360681.859999999</v>
      </c>
      <c r="N323">
        <v>24355982.780000001</v>
      </c>
      <c r="O323">
        <v>23690595.920000002</v>
      </c>
      <c r="P323">
        <v>27222793.460000001</v>
      </c>
      <c r="Q323">
        <v>25487349.449999999</v>
      </c>
    </row>
    <row r="324" spans="1:17" x14ac:dyDescent="0.35">
      <c r="A324" t="s">
        <v>154</v>
      </c>
      <c r="B324" t="s">
        <v>10326</v>
      </c>
      <c r="C324" t="s">
        <v>10327</v>
      </c>
      <c r="D324">
        <v>0</v>
      </c>
      <c r="E324">
        <v>49</v>
      </c>
      <c r="F324">
        <v>21</v>
      </c>
      <c r="G324">
        <v>325</v>
      </c>
      <c r="H324">
        <v>21</v>
      </c>
      <c r="I324">
        <v>514</v>
      </c>
      <c r="J324">
        <v>13510824.060000001</v>
      </c>
      <c r="K324">
        <v>13259922</v>
      </c>
      <c r="L324">
        <v>6119324.5269999998</v>
      </c>
      <c r="M324">
        <v>11501492.34</v>
      </c>
      <c r="N324">
        <v>6576458.915</v>
      </c>
      <c r="O324">
        <v>7667637.3629999999</v>
      </c>
      <c r="P324">
        <v>6782566.3200000003</v>
      </c>
      <c r="Q324">
        <v>6742675.7070000004</v>
      </c>
    </row>
    <row r="325" spans="1:17" x14ac:dyDescent="0.35">
      <c r="A325" t="s">
        <v>154</v>
      </c>
      <c r="B325" t="s">
        <v>10328</v>
      </c>
      <c r="C325" t="s">
        <v>10329</v>
      </c>
      <c r="D325">
        <v>0</v>
      </c>
      <c r="E325">
        <v>46</v>
      </c>
      <c r="F325">
        <v>26</v>
      </c>
      <c r="G325">
        <v>237</v>
      </c>
      <c r="H325">
        <v>26</v>
      </c>
      <c r="I325">
        <v>770</v>
      </c>
      <c r="J325">
        <v>2482835.983</v>
      </c>
      <c r="K325">
        <v>2462822.8110000002</v>
      </c>
      <c r="L325">
        <v>1811509.0020000001</v>
      </c>
      <c r="M325">
        <v>1908657.9369999999</v>
      </c>
      <c r="N325">
        <v>28409963.989999998</v>
      </c>
      <c r="O325">
        <v>28574007.600000001</v>
      </c>
      <c r="P325">
        <v>39193189.439999998</v>
      </c>
      <c r="Q325">
        <v>28201485.079999998</v>
      </c>
    </row>
    <row r="326" spans="1:17" x14ac:dyDescent="0.35">
      <c r="A326" t="s">
        <v>154</v>
      </c>
      <c r="B326" t="s">
        <v>10330</v>
      </c>
      <c r="C326" t="s">
        <v>10331</v>
      </c>
      <c r="D326">
        <v>0</v>
      </c>
      <c r="E326">
        <v>52</v>
      </c>
      <c r="F326">
        <v>30</v>
      </c>
      <c r="G326">
        <v>276</v>
      </c>
      <c r="H326">
        <v>29</v>
      </c>
      <c r="I326">
        <v>545</v>
      </c>
      <c r="J326">
        <v>10772638.130000001</v>
      </c>
      <c r="K326">
        <v>13728799.16</v>
      </c>
      <c r="L326">
        <v>9784779.1370000001</v>
      </c>
      <c r="M326">
        <v>11992907.5</v>
      </c>
      <c r="N326">
        <v>3213479.3879999998</v>
      </c>
      <c r="O326">
        <v>3119911.2710000002</v>
      </c>
      <c r="P326">
        <v>4907923.8439999996</v>
      </c>
      <c r="Q326">
        <v>4578536.01</v>
      </c>
    </row>
    <row r="327" spans="1:17" x14ac:dyDescent="0.35">
      <c r="A327" t="s">
        <v>154</v>
      </c>
      <c r="B327" t="s">
        <v>10332</v>
      </c>
      <c r="C327" t="s">
        <v>10333</v>
      </c>
      <c r="D327">
        <v>0</v>
      </c>
      <c r="E327">
        <v>52</v>
      </c>
      <c r="F327">
        <v>17</v>
      </c>
      <c r="G327">
        <v>222</v>
      </c>
      <c r="H327">
        <v>17</v>
      </c>
      <c r="I327">
        <v>320</v>
      </c>
      <c r="J327">
        <v>23903916.66</v>
      </c>
      <c r="K327">
        <v>21766042.809999999</v>
      </c>
      <c r="L327">
        <v>9631167.9370000008</v>
      </c>
      <c r="M327">
        <v>20647073.940000001</v>
      </c>
      <c r="N327">
        <v>4733963.1100000003</v>
      </c>
      <c r="O327">
        <v>4472763.6310000001</v>
      </c>
      <c r="P327">
        <v>4023421.6510000001</v>
      </c>
      <c r="Q327">
        <v>4569594.1069999998</v>
      </c>
    </row>
    <row r="328" spans="1:17" x14ac:dyDescent="0.35">
      <c r="A328" t="s">
        <v>154</v>
      </c>
      <c r="B328" t="s">
        <v>10334</v>
      </c>
      <c r="C328" t="s">
        <v>10335</v>
      </c>
      <c r="D328">
        <v>0</v>
      </c>
      <c r="E328">
        <v>51</v>
      </c>
      <c r="F328">
        <v>9</v>
      </c>
      <c r="G328">
        <v>364</v>
      </c>
      <c r="H328">
        <v>9</v>
      </c>
      <c r="I328">
        <v>236</v>
      </c>
      <c r="J328">
        <v>29580089.239999998</v>
      </c>
      <c r="K328">
        <v>22412408.350000001</v>
      </c>
      <c r="L328">
        <v>24742015.66</v>
      </c>
      <c r="M328">
        <v>24421121.02</v>
      </c>
      <c r="N328">
        <v>100556926.7</v>
      </c>
      <c r="O328">
        <v>98096406.760000005</v>
      </c>
      <c r="P328">
        <v>102391846.3</v>
      </c>
      <c r="Q328">
        <v>105442046.8</v>
      </c>
    </row>
    <row r="329" spans="1:17" x14ac:dyDescent="0.35">
      <c r="A329" t="s">
        <v>154</v>
      </c>
      <c r="B329" t="s">
        <v>10336</v>
      </c>
      <c r="C329" t="s">
        <v>10337</v>
      </c>
      <c r="D329">
        <v>0</v>
      </c>
      <c r="E329">
        <v>53</v>
      </c>
      <c r="F329">
        <v>23</v>
      </c>
      <c r="G329">
        <v>308</v>
      </c>
      <c r="H329">
        <v>23</v>
      </c>
      <c r="I329">
        <v>597</v>
      </c>
      <c r="J329">
        <v>9789039.5940000005</v>
      </c>
      <c r="K329">
        <v>7626407.1770000001</v>
      </c>
      <c r="L329">
        <v>6369230.9529999997</v>
      </c>
      <c r="M329">
        <v>7148619.9749999996</v>
      </c>
      <c r="N329">
        <v>15813756.42</v>
      </c>
      <c r="O329">
        <v>16833957.129999999</v>
      </c>
      <c r="P329">
        <v>15093319.949999999</v>
      </c>
      <c r="Q329">
        <v>15084090.720000001</v>
      </c>
    </row>
    <row r="330" spans="1:17" x14ac:dyDescent="0.35">
      <c r="A330" t="s">
        <v>154</v>
      </c>
      <c r="B330" t="s">
        <v>10338</v>
      </c>
      <c r="C330" t="s">
        <v>10339</v>
      </c>
      <c r="D330">
        <v>0</v>
      </c>
      <c r="E330">
        <v>55</v>
      </c>
      <c r="F330">
        <v>16</v>
      </c>
      <c r="G330">
        <v>214</v>
      </c>
      <c r="H330">
        <v>16</v>
      </c>
      <c r="I330">
        <v>414</v>
      </c>
      <c r="J330">
        <v>8379415.9800000004</v>
      </c>
      <c r="K330">
        <v>9499961.5879999995</v>
      </c>
      <c r="L330">
        <v>6342692.7479999997</v>
      </c>
      <c r="M330">
        <v>9698968.5810000002</v>
      </c>
      <c r="N330">
        <v>5473907.8770000003</v>
      </c>
      <c r="O330">
        <v>4961711.3899999997</v>
      </c>
      <c r="P330">
        <v>6257573.892</v>
      </c>
      <c r="Q330">
        <v>6270356.04</v>
      </c>
    </row>
    <row r="331" spans="1:17" x14ac:dyDescent="0.35">
      <c r="A331" t="s">
        <v>154</v>
      </c>
      <c r="B331" t="s">
        <v>10340</v>
      </c>
      <c r="C331" t="s">
        <v>10341</v>
      </c>
      <c r="D331">
        <v>0</v>
      </c>
      <c r="E331">
        <v>59</v>
      </c>
      <c r="F331">
        <v>21</v>
      </c>
      <c r="G331">
        <v>224</v>
      </c>
      <c r="H331">
        <v>21</v>
      </c>
      <c r="I331">
        <v>388</v>
      </c>
      <c r="J331">
        <v>57087487.710000001</v>
      </c>
      <c r="K331">
        <v>30355961.399999999</v>
      </c>
      <c r="L331">
        <v>35419075.659999996</v>
      </c>
      <c r="M331">
        <v>28058278.649999999</v>
      </c>
      <c r="N331">
        <v>833620.43559999997</v>
      </c>
      <c r="O331">
        <v>1153660.5279999999</v>
      </c>
      <c r="P331">
        <v>402617.59620000003</v>
      </c>
      <c r="Q331">
        <v>551255.47259999998</v>
      </c>
    </row>
    <row r="332" spans="1:17" x14ac:dyDescent="0.35">
      <c r="A332" t="s">
        <v>154</v>
      </c>
      <c r="B332" t="s">
        <v>10342</v>
      </c>
      <c r="C332" t="s">
        <v>10343</v>
      </c>
      <c r="D332">
        <v>0</v>
      </c>
      <c r="E332">
        <v>58</v>
      </c>
      <c r="F332">
        <v>22</v>
      </c>
      <c r="G332">
        <v>233</v>
      </c>
      <c r="H332">
        <v>20</v>
      </c>
      <c r="I332">
        <v>488</v>
      </c>
      <c r="J332">
        <v>8731080.9379999992</v>
      </c>
      <c r="K332">
        <v>9599913.1960000005</v>
      </c>
      <c r="L332">
        <v>3852837.1549999998</v>
      </c>
      <c r="M332">
        <v>9912682.2359999996</v>
      </c>
      <c r="N332">
        <v>7360978.9100000001</v>
      </c>
      <c r="O332">
        <v>8935012.5559999999</v>
      </c>
      <c r="P332">
        <v>6065246.3119999999</v>
      </c>
      <c r="Q332">
        <v>6890249.4440000001</v>
      </c>
    </row>
    <row r="333" spans="1:17" x14ac:dyDescent="0.35">
      <c r="A333" t="s">
        <v>154</v>
      </c>
      <c r="B333" t="s">
        <v>10344</v>
      </c>
      <c r="C333" t="s">
        <v>10345</v>
      </c>
      <c r="D333">
        <v>0</v>
      </c>
      <c r="E333">
        <v>65</v>
      </c>
      <c r="F333">
        <v>32</v>
      </c>
      <c r="G333">
        <v>306</v>
      </c>
      <c r="H333">
        <v>31</v>
      </c>
      <c r="I333">
        <v>526</v>
      </c>
      <c r="J333">
        <v>17551004.93</v>
      </c>
      <c r="K333">
        <v>19177468.550000001</v>
      </c>
      <c r="L333">
        <v>9683324.7369999997</v>
      </c>
      <c r="M333">
        <v>16308020.24</v>
      </c>
      <c r="N333">
        <v>7073257.9639999997</v>
      </c>
      <c r="O333">
        <v>6650018.841</v>
      </c>
      <c r="P333">
        <v>7758047.1880000001</v>
      </c>
      <c r="Q333">
        <v>7499272.7709999997</v>
      </c>
    </row>
    <row r="334" spans="1:17" x14ac:dyDescent="0.35">
      <c r="A334" t="s">
        <v>154</v>
      </c>
      <c r="B334" t="s">
        <v>10346</v>
      </c>
      <c r="C334" t="s">
        <v>10347</v>
      </c>
      <c r="D334">
        <v>0</v>
      </c>
      <c r="E334">
        <v>62</v>
      </c>
      <c r="F334">
        <v>14</v>
      </c>
      <c r="G334">
        <v>364</v>
      </c>
      <c r="H334">
        <v>13</v>
      </c>
      <c r="I334">
        <v>256</v>
      </c>
      <c r="J334">
        <v>57941529.009999998</v>
      </c>
      <c r="K334">
        <v>49166722</v>
      </c>
      <c r="L334">
        <v>43301957.710000001</v>
      </c>
      <c r="M334">
        <v>51654937.219999999</v>
      </c>
      <c r="N334">
        <v>32130421.219999999</v>
      </c>
      <c r="O334">
        <v>34842127.700000003</v>
      </c>
      <c r="P334">
        <v>22574469.57</v>
      </c>
      <c r="Q334">
        <v>25167521.16</v>
      </c>
    </row>
    <row r="335" spans="1:17" x14ac:dyDescent="0.35">
      <c r="A335" t="s">
        <v>154</v>
      </c>
      <c r="B335" t="s">
        <v>10348</v>
      </c>
      <c r="C335" t="s">
        <v>10349</v>
      </c>
      <c r="D335">
        <v>0</v>
      </c>
      <c r="E335">
        <v>62</v>
      </c>
      <c r="F335">
        <v>26</v>
      </c>
      <c r="G335">
        <v>213</v>
      </c>
      <c r="H335">
        <v>26</v>
      </c>
      <c r="I335">
        <v>537</v>
      </c>
      <c r="J335">
        <v>6953178.8439999996</v>
      </c>
      <c r="K335">
        <v>7011803.0829999996</v>
      </c>
      <c r="L335">
        <v>4240269.1169999996</v>
      </c>
      <c r="M335">
        <v>6432447.0939999996</v>
      </c>
      <c r="N335">
        <v>1915709.73</v>
      </c>
      <c r="O335">
        <v>1943966.8659999999</v>
      </c>
      <c r="P335">
        <v>2854433.7570000002</v>
      </c>
      <c r="Q335">
        <v>2658795.5929999999</v>
      </c>
    </row>
    <row r="336" spans="1:17" x14ac:dyDescent="0.35">
      <c r="A336" t="s">
        <v>154</v>
      </c>
      <c r="B336" t="s">
        <v>10350</v>
      </c>
      <c r="C336" t="s">
        <v>10351</v>
      </c>
      <c r="D336">
        <v>0</v>
      </c>
      <c r="E336">
        <v>41</v>
      </c>
      <c r="F336">
        <v>18</v>
      </c>
      <c r="G336">
        <v>333</v>
      </c>
      <c r="H336">
        <v>18</v>
      </c>
      <c r="I336">
        <v>470</v>
      </c>
      <c r="J336">
        <v>36283162.670000002</v>
      </c>
      <c r="K336">
        <v>35041883.630000003</v>
      </c>
      <c r="L336">
        <v>20025428.440000001</v>
      </c>
      <c r="M336">
        <v>33009310.16</v>
      </c>
      <c r="N336">
        <v>7888302.6950000003</v>
      </c>
      <c r="O336">
        <v>7568092.5999999996</v>
      </c>
      <c r="P336">
        <v>7769943.3430000003</v>
      </c>
      <c r="Q336">
        <v>8241231.6459999997</v>
      </c>
    </row>
    <row r="337" spans="1:17" x14ac:dyDescent="0.35">
      <c r="A337" t="s">
        <v>154</v>
      </c>
      <c r="B337" t="s">
        <v>10352</v>
      </c>
      <c r="C337" t="s">
        <v>10353</v>
      </c>
      <c r="D337">
        <v>0</v>
      </c>
      <c r="E337">
        <v>64</v>
      </c>
      <c r="F337">
        <v>13</v>
      </c>
      <c r="G337">
        <v>587</v>
      </c>
      <c r="H337">
        <v>13</v>
      </c>
      <c r="I337">
        <v>214</v>
      </c>
      <c r="J337">
        <v>111799393</v>
      </c>
      <c r="K337">
        <v>143434314.90000001</v>
      </c>
      <c r="L337">
        <v>79046963.700000003</v>
      </c>
      <c r="M337">
        <v>140105140.69999999</v>
      </c>
      <c r="N337">
        <v>31059824.859999999</v>
      </c>
      <c r="O337">
        <v>36677662.609999999</v>
      </c>
      <c r="P337">
        <v>50007787.439999998</v>
      </c>
      <c r="Q337">
        <v>38849775.420000002</v>
      </c>
    </row>
    <row r="338" spans="1:17" x14ac:dyDescent="0.35">
      <c r="A338" t="s">
        <v>154</v>
      </c>
      <c r="B338" t="s">
        <v>10354</v>
      </c>
      <c r="C338" t="s">
        <v>10355</v>
      </c>
      <c r="D338">
        <v>0</v>
      </c>
      <c r="E338">
        <v>73</v>
      </c>
      <c r="F338">
        <v>18</v>
      </c>
      <c r="G338">
        <v>219</v>
      </c>
      <c r="H338">
        <v>18</v>
      </c>
      <c r="I338">
        <v>297</v>
      </c>
      <c r="J338">
        <v>32053964.620000001</v>
      </c>
      <c r="K338">
        <v>13414408.789999999</v>
      </c>
      <c r="L338">
        <v>5477394.4919999996</v>
      </c>
      <c r="M338">
        <v>12015060.4</v>
      </c>
      <c r="N338">
        <v>3331035.45</v>
      </c>
      <c r="O338">
        <v>3517676.2749999999</v>
      </c>
      <c r="P338">
        <v>4020190.6430000002</v>
      </c>
      <c r="Q338">
        <v>3564287.6310000001</v>
      </c>
    </row>
    <row r="339" spans="1:17" x14ac:dyDescent="0.35">
      <c r="A339" t="s">
        <v>154</v>
      </c>
      <c r="B339" t="s">
        <v>10356</v>
      </c>
      <c r="C339" t="s">
        <v>10357</v>
      </c>
      <c r="D339">
        <v>0</v>
      </c>
      <c r="E339">
        <v>76</v>
      </c>
      <c r="F339">
        <v>23</v>
      </c>
      <c r="G339">
        <v>243</v>
      </c>
      <c r="H339">
        <v>23</v>
      </c>
      <c r="I339">
        <v>356</v>
      </c>
      <c r="J339">
        <v>45439464.579999998</v>
      </c>
      <c r="K339">
        <v>29507046.600000001</v>
      </c>
      <c r="L339">
        <v>26754298.129999999</v>
      </c>
      <c r="M339">
        <v>29323040.59</v>
      </c>
      <c r="N339">
        <v>2452021.7570000002</v>
      </c>
      <c r="O339">
        <v>2611375.92</v>
      </c>
      <c r="P339">
        <v>2203854.2420000001</v>
      </c>
      <c r="Q339">
        <v>1995746.28</v>
      </c>
    </row>
    <row r="340" spans="1:17" x14ac:dyDescent="0.35">
      <c r="A340" t="s">
        <v>154</v>
      </c>
      <c r="B340" t="s">
        <v>10358</v>
      </c>
      <c r="C340" t="s">
        <v>10359</v>
      </c>
      <c r="D340">
        <v>0</v>
      </c>
      <c r="E340">
        <v>72</v>
      </c>
      <c r="F340">
        <v>14</v>
      </c>
      <c r="G340">
        <v>196</v>
      </c>
      <c r="H340">
        <v>14</v>
      </c>
      <c r="I340">
        <v>271</v>
      </c>
      <c r="J340">
        <v>13554876.4</v>
      </c>
      <c r="K340">
        <v>12682556.25</v>
      </c>
      <c r="L340">
        <v>12133752.699999999</v>
      </c>
      <c r="M340">
        <v>18047961.309999999</v>
      </c>
      <c r="N340">
        <v>9272579.3880000003</v>
      </c>
      <c r="O340">
        <v>8178009.3459999999</v>
      </c>
      <c r="P340">
        <v>7192444.2410000004</v>
      </c>
      <c r="Q340">
        <v>9565972.2359999996</v>
      </c>
    </row>
    <row r="341" spans="1:17" x14ac:dyDescent="0.35">
      <c r="A341" t="s">
        <v>154</v>
      </c>
      <c r="B341" t="s">
        <v>10360</v>
      </c>
      <c r="C341" t="s">
        <v>10361</v>
      </c>
      <c r="D341">
        <v>0</v>
      </c>
      <c r="E341">
        <v>30</v>
      </c>
      <c r="F341">
        <v>25</v>
      </c>
      <c r="G341">
        <v>270</v>
      </c>
      <c r="H341">
        <v>25</v>
      </c>
      <c r="I341">
        <v>1042</v>
      </c>
      <c r="J341">
        <v>12213899.560000001</v>
      </c>
      <c r="K341">
        <v>11876141.24</v>
      </c>
      <c r="L341">
        <v>6716334.375</v>
      </c>
      <c r="M341">
        <v>9964601.2379999999</v>
      </c>
      <c r="N341">
        <v>4250339.7939999998</v>
      </c>
      <c r="O341">
        <v>3772092.97</v>
      </c>
      <c r="P341">
        <v>3466845.983</v>
      </c>
      <c r="Q341">
        <v>3513054.1940000001</v>
      </c>
    </row>
    <row r="342" spans="1:17" x14ac:dyDescent="0.35">
      <c r="A342" t="s">
        <v>154</v>
      </c>
      <c r="B342" t="s">
        <v>10362</v>
      </c>
      <c r="C342" t="s">
        <v>10363</v>
      </c>
      <c r="D342">
        <v>0</v>
      </c>
      <c r="E342">
        <v>53</v>
      </c>
      <c r="F342">
        <v>22</v>
      </c>
      <c r="G342">
        <v>286</v>
      </c>
      <c r="H342">
        <v>21</v>
      </c>
      <c r="I342">
        <v>525</v>
      </c>
      <c r="J342">
        <v>10075728.390000001</v>
      </c>
      <c r="K342">
        <v>10623068.960000001</v>
      </c>
      <c r="L342">
        <v>4984223.6770000001</v>
      </c>
      <c r="M342">
        <v>10267628.82</v>
      </c>
      <c r="N342">
        <v>5571913.7379999999</v>
      </c>
      <c r="O342">
        <v>6384133.0240000002</v>
      </c>
      <c r="P342">
        <v>6398335.233</v>
      </c>
      <c r="Q342">
        <v>6065601.648</v>
      </c>
    </row>
    <row r="343" spans="1:17" x14ac:dyDescent="0.35">
      <c r="A343" t="s">
        <v>154</v>
      </c>
      <c r="B343" t="s">
        <v>10364</v>
      </c>
      <c r="C343" t="s">
        <v>10365</v>
      </c>
      <c r="D343">
        <v>0</v>
      </c>
      <c r="E343">
        <v>51</v>
      </c>
      <c r="F343">
        <v>17</v>
      </c>
      <c r="G343">
        <v>240</v>
      </c>
      <c r="H343">
        <v>17</v>
      </c>
      <c r="I343">
        <v>412</v>
      </c>
      <c r="J343">
        <v>20136480.539999999</v>
      </c>
      <c r="K343">
        <v>22065865.859999999</v>
      </c>
      <c r="L343">
        <v>14700240.92</v>
      </c>
      <c r="M343">
        <v>20964505.969999999</v>
      </c>
      <c r="N343">
        <v>4883003.5199999996</v>
      </c>
      <c r="O343">
        <v>4365911.648</v>
      </c>
      <c r="P343">
        <v>7755458.784</v>
      </c>
      <c r="Q343">
        <v>5390835.5609999998</v>
      </c>
    </row>
    <row r="344" spans="1:17" x14ac:dyDescent="0.35">
      <c r="A344" t="s">
        <v>154</v>
      </c>
      <c r="B344" t="s">
        <v>10366</v>
      </c>
      <c r="C344" t="s">
        <v>10367</v>
      </c>
      <c r="D344">
        <v>0</v>
      </c>
      <c r="E344">
        <v>35</v>
      </c>
      <c r="F344">
        <v>28</v>
      </c>
      <c r="G344">
        <v>203</v>
      </c>
      <c r="H344">
        <v>28</v>
      </c>
      <c r="I344">
        <v>1064</v>
      </c>
      <c r="J344">
        <v>3851143.523</v>
      </c>
      <c r="K344">
        <v>3830689.327</v>
      </c>
      <c r="L344">
        <v>1446228.8289999999</v>
      </c>
      <c r="M344">
        <v>3871182.9130000002</v>
      </c>
      <c r="N344">
        <v>1355132.0449999999</v>
      </c>
      <c r="O344">
        <v>1270410.639</v>
      </c>
      <c r="P344">
        <v>2027827.412</v>
      </c>
      <c r="Q344">
        <v>1535706.9790000001</v>
      </c>
    </row>
    <row r="345" spans="1:17" x14ac:dyDescent="0.35">
      <c r="A345" t="s">
        <v>154</v>
      </c>
      <c r="B345" t="s">
        <v>10368</v>
      </c>
      <c r="C345" t="s">
        <v>10369</v>
      </c>
      <c r="D345">
        <v>0</v>
      </c>
      <c r="E345">
        <v>45</v>
      </c>
      <c r="F345">
        <v>19</v>
      </c>
      <c r="G345">
        <v>226</v>
      </c>
      <c r="H345">
        <v>19</v>
      </c>
      <c r="I345">
        <v>449</v>
      </c>
      <c r="J345">
        <v>14065785.699999999</v>
      </c>
      <c r="K345">
        <v>16035654.810000001</v>
      </c>
      <c r="L345">
        <v>9071710.0089999996</v>
      </c>
      <c r="M345">
        <v>14737052.01</v>
      </c>
      <c r="N345">
        <v>1816993.98</v>
      </c>
      <c r="O345">
        <v>2302312.1770000001</v>
      </c>
      <c r="P345">
        <v>1671655.1329999999</v>
      </c>
      <c r="Q345">
        <v>1565129.9739999999</v>
      </c>
    </row>
    <row r="346" spans="1:17" x14ac:dyDescent="0.35">
      <c r="A346" t="s">
        <v>154</v>
      </c>
      <c r="B346" t="s">
        <v>10370</v>
      </c>
      <c r="C346" t="s">
        <v>10371</v>
      </c>
      <c r="D346">
        <v>0</v>
      </c>
      <c r="E346">
        <v>62</v>
      </c>
      <c r="F346">
        <v>20</v>
      </c>
      <c r="G346">
        <v>249</v>
      </c>
      <c r="H346">
        <v>20</v>
      </c>
      <c r="I346">
        <v>438</v>
      </c>
      <c r="J346">
        <v>14613888.970000001</v>
      </c>
      <c r="K346">
        <v>14414932.859999999</v>
      </c>
      <c r="L346">
        <v>8847108.5079999994</v>
      </c>
      <c r="M346">
        <v>12260806.609999999</v>
      </c>
      <c r="N346">
        <v>7022095.7359999996</v>
      </c>
      <c r="O346">
        <v>7653889.4510000004</v>
      </c>
      <c r="P346">
        <v>7368144.8360000001</v>
      </c>
      <c r="Q346">
        <v>8207083.0939999996</v>
      </c>
    </row>
    <row r="347" spans="1:17" x14ac:dyDescent="0.35">
      <c r="A347" t="s">
        <v>154</v>
      </c>
      <c r="B347" t="s">
        <v>10372</v>
      </c>
      <c r="C347" t="s">
        <v>10373</v>
      </c>
      <c r="D347">
        <v>0</v>
      </c>
      <c r="E347">
        <v>54</v>
      </c>
      <c r="F347">
        <v>14</v>
      </c>
      <c r="G347">
        <v>377</v>
      </c>
      <c r="H347">
        <v>14</v>
      </c>
      <c r="I347">
        <v>275</v>
      </c>
      <c r="J347">
        <v>42724808.020000003</v>
      </c>
      <c r="K347">
        <v>35423732.490000002</v>
      </c>
      <c r="L347">
        <v>32953908.890000001</v>
      </c>
      <c r="M347">
        <v>37122239.210000001</v>
      </c>
      <c r="N347">
        <v>46460699.420000002</v>
      </c>
      <c r="O347">
        <v>46892309.689999998</v>
      </c>
      <c r="P347">
        <v>40918946.030000001</v>
      </c>
      <c r="Q347">
        <v>39040781.25</v>
      </c>
    </row>
    <row r="348" spans="1:17" x14ac:dyDescent="0.35">
      <c r="A348" t="s">
        <v>154</v>
      </c>
      <c r="B348" t="s">
        <v>10374</v>
      </c>
      <c r="C348" t="s">
        <v>10375</v>
      </c>
      <c r="D348">
        <v>0</v>
      </c>
      <c r="E348">
        <v>47</v>
      </c>
      <c r="F348">
        <v>12</v>
      </c>
      <c r="G348">
        <v>199</v>
      </c>
      <c r="H348">
        <v>12</v>
      </c>
      <c r="I348">
        <v>343</v>
      </c>
      <c r="J348">
        <v>24419184.379999999</v>
      </c>
      <c r="K348">
        <v>25903456.620000001</v>
      </c>
      <c r="L348">
        <v>16361394.24</v>
      </c>
      <c r="M348">
        <v>25871403.309999999</v>
      </c>
      <c r="N348">
        <v>8594874.8019999992</v>
      </c>
      <c r="O348">
        <v>10340722.76</v>
      </c>
      <c r="P348">
        <v>6460269.6090000002</v>
      </c>
      <c r="Q348">
        <v>8414738.159</v>
      </c>
    </row>
    <row r="349" spans="1:17" x14ac:dyDescent="0.35">
      <c r="A349" t="s">
        <v>154</v>
      </c>
      <c r="B349" t="s">
        <v>10376</v>
      </c>
      <c r="C349" t="s">
        <v>10377</v>
      </c>
      <c r="D349">
        <v>0</v>
      </c>
      <c r="E349">
        <v>66</v>
      </c>
      <c r="F349">
        <v>15</v>
      </c>
      <c r="G349">
        <v>231</v>
      </c>
      <c r="H349">
        <v>15</v>
      </c>
      <c r="I349">
        <v>319</v>
      </c>
      <c r="J349">
        <v>14055107.4</v>
      </c>
      <c r="K349">
        <v>22434093.719999999</v>
      </c>
      <c r="L349">
        <v>13514533.050000001</v>
      </c>
      <c r="M349">
        <v>18733709.25</v>
      </c>
      <c r="N349">
        <v>13590505.630000001</v>
      </c>
      <c r="O349">
        <v>15689410.59</v>
      </c>
      <c r="P349">
        <v>18954526.949999999</v>
      </c>
      <c r="Q349">
        <v>18757780.649999999</v>
      </c>
    </row>
    <row r="350" spans="1:17" x14ac:dyDescent="0.35">
      <c r="A350" t="s">
        <v>154</v>
      </c>
      <c r="B350" t="s">
        <v>10378</v>
      </c>
      <c r="C350" t="s">
        <v>10379</v>
      </c>
      <c r="D350">
        <v>0</v>
      </c>
      <c r="E350">
        <v>49</v>
      </c>
      <c r="F350">
        <v>23</v>
      </c>
      <c r="G350">
        <v>408</v>
      </c>
      <c r="H350">
        <v>22</v>
      </c>
      <c r="I350">
        <v>510</v>
      </c>
      <c r="J350">
        <v>17578800.039999999</v>
      </c>
      <c r="K350">
        <v>17934502.98</v>
      </c>
      <c r="L350">
        <v>10387081.58</v>
      </c>
      <c r="M350">
        <v>16699760.300000001</v>
      </c>
      <c r="N350">
        <v>23529853.309999999</v>
      </c>
      <c r="O350">
        <v>23139680.579999998</v>
      </c>
      <c r="P350">
        <v>26774134.300000001</v>
      </c>
      <c r="Q350">
        <v>24919589.649999999</v>
      </c>
    </row>
    <row r="351" spans="1:17" x14ac:dyDescent="0.35">
      <c r="A351" t="s">
        <v>154</v>
      </c>
      <c r="B351" t="s">
        <v>10380</v>
      </c>
      <c r="C351" t="s">
        <v>10381</v>
      </c>
      <c r="D351">
        <v>0</v>
      </c>
      <c r="E351">
        <v>57</v>
      </c>
      <c r="F351">
        <v>17</v>
      </c>
      <c r="G351">
        <v>339</v>
      </c>
      <c r="H351">
        <v>17</v>
      </c>
      <c r="I351">
        <v>332</v>
      </c>
      <c r="J351">
        <v>58583779.439999998</v>
      </c>
      <c r="K351">
        <v>106139599.90000001</v>
      </c>
      <c r="L351">
        <v>1304481833</v>
      </c>
      <c r="M351">
        <v>101495823.3</v>
      </c>
      <c r="N351">
        <v>72512758.140000001</v>
      </c>
      <c r="O351">
        <v>33794447.93</v>
      </c>
      <c r="P351">
        <v>175125206.30000001</v>
      </c>
      <c r="Q351">
        <v>86585921.319999993</v>
      </c>
    </row>
    <row r="352" spans="1:17" x14ac:dyDescent="0.35">
      <c r="A352" t="s">
        <v>154</v>
      </c>
      <c r="B352" t="s">
        <v>10382</v>
      </c>
      <c r="C352" t="s">
        <v>10383</v>
      </c>
      <c r="D352">
        <v>0</v>
      </c>
      <c r="E352">
        <v>62</v>
      </c>
      <c r="F352">
        <v>18</v>
      </c>
      <c r="G352">
        <v>322</v>
      </c>
      <c r="H352">
        <v>18</v>
      </c>
      <c r="I352">
        <v>369</v>
      </c>
      <c r="J352">
        <v>14741308.9</v>
      </c>
      <c r="K352">
        <v>17403547.859999999</v>
      </c>
      <c r="L352">
        <v>13682292.550000001</v>
      </c>
      <c r="M352">
        <v>17076477.890000001</v>
      </c>
      <c r="N352">
        <v>6615644.7029999997</v>
      </c>
      <c r="O352">
        <v>6719020.2609999999</v>
      </c>
      <c r="P352">
        <v>7270331.4859999996</v>
      </c>
      <c r="Q352">
        <v>7409512.6359999999</v>
      </c>
    </row>
    <row r="353" spans="1:17" x14ac:dyDescent="0.35">
      <c r="A353" t="s">
        <v>154</v>
      </c>
      <c r="B353" t="s">
        <v>10384</v>
      </c>
      <c r="C353" t="s">
        <v>10385</v>
      </c>
      <c r="D353">
        <v>0</v>
      </c>
      <c r="E353">
        <v>71</v>
      </c>
      <c r="F353">
        <v>24</v>
      </c>
      <c r="G353">
        <v>248</v>
      </c>
      <c r="H353">
        <v>24</v>
      </c>
      <c r="I353">
        <v>420</v>
      </c>
      <c r="J353">
        <v>18008211.969999999</v>
      </c>
      <c r="K353">
        <v>21937901.879999999</v>
      </c>
      <c r="L353">
        <v>11059384.369999999</v>
      </c>
      <c r="M353">
        <v>21963797.239999998</v>
      </c>
      <c r="N353">
        <v>1700174.149</v>
      </c>
      <c r="O353">
        <v>1749897.3049999999</v>
      </c>
      <c r="P353">
        <v>1933766.9820000001</v>
      </c>
      <c r="Q353">
        <v>4620560.9220000003</v>
      </c>
    </row>
    <row r="354" spans="1:17" x14ac:dyDescent="0.35">
      <c r="A354" t="s">
        <v>154</v>
      </c>
      <c r="B354" t="s">
        <v>10386</v>
      </c>
      <c r="C354" t="s">
        <v>10387</v>
      </c>
      <c r="D354">
        <v>0</v>
      </c>
      <c r="E354">
        <v>41</v>
      </c>
      <c r="F354">
        <v>30</v>
      </c>
      <c r="G354">
        <v>214</v>
      </c>
      <c r="H354">
        <v>30</v>
      </c>
      <c r="I354">
        <v>979</v>
      </c>
      <c r="J354">
        <v>4184455.41</v>
      </c>
      <c r="K354">
        <v>4339757.3269999996</v>
      </c>
      <c r="L354">
        <v>1497729.5179999999</v>
      </c>
      <c r="M354">
        <v>3455212.3390000002</v>
      </c>
      <c r="N354">
        <v>3247890.2349999999</v>
      </c>
      <c r="O354">
        <v>3442415.5410000002</v>
      </c>
      <c r="P354">
        <v>3965053.2280000001</v>
      </c>
      <c r="Q354">
        <v>4176411.1209999998</v>
      </c>
    </row>
    <row r="355" spans="1:17" x14ac:dyDescent="0.35">
      <c r="A355" t="s">
        <v>154</v>
      </c>
      <c r="B355" t="s">
        <v>10388</v>
      </c>
      <c r="C355" t="s">
        <v>10389</v>
      </c>
      <c r="D355">
        <v>0</v>
      </c>
      <c r="E355">
        <v>36</v>
      </c>
      <c r="F355">
        <v>28</v>
      </c>
      <c r="G355">
        <v>246</v>
      </c>
      <c r="H355">
        <v>28</v>
      </c>
      <c r="I355">
        <v>999</v>
      </c>
      <c r="J355">
        <v>4064483.557</v>
      </c>
      <c r="K355">
        <v>3495217.8250000002</v>
      </c>
      <c r="L355">
        <v>2430057.2790000001</v>
      </c>
      <c r="M355">
        <v>2717567.32</v>
      </c>
      <c r="N355">
        <v>6204105.5539999995</v>
      </c>
      <c r="O355">
        <v>6493937.341</v>
      </c>
      <c r="P355">
        <v>5424160.1660000002</v>
      </c>
      <c r="Q355">
        <v>5869042.2800000003</v>
      </c>
    </row>
    <row r="356" spans="1:17" x14ac:dyDescent="0.35">
      <c r="A356" t="s">
        <v>154</v>
      </c>
      <c r="B356" t="s">
        <v>10390</v>
      </c>
      <c r="C356" t="s">
        <v>10391</v>
      </c>
      <c r="D356">
        <v>0</v>
      </c>
      <c r="E356">
        <v>51</v>
      </c>
      <c r="F356">
        <v>23</v>
      </c>
      <c r="G356">
        <v>246</v>
      </c>
      <c r="H356">
        <v>23</v>
      </c>
      <c r="I356">
        <v>568</v>
      </c>
      <c r="J356">
        <v>6689379.4689999996</v>
      </c>
      <c r="K356">
        <v>7108387.5870000003</v>
      </c>
      <c r="L356">
        <v>5274825.8389999997</v>
      </c>
      <c r="M356">
        <v>5383631.5319999997</v>
      </c>
      <c r="N356">
        <v>3458128.9789999998</v>
      </c>
      <c r="O356">
        <v>4873675.0209999997</v>
      </c>
      <c r="P356">
        <v>4806107.2149999999</v>
      </c>
      <c r="Q356">
        <v>4169740.1140000001</v>
      </c>
    </row>
    <row r="357" spans="1:17" x14ac:dyDescent="0.35">
      <c r="A357" t="s">
        <v>154</v>
      </c>
      <c r="B357" t="s">
        <v>10392</v>
      </c>
      <c r="C357" t="s">
        <v>10393</v>
      </c>
      <c r="D357">
        <v>0</v>
      </c>
      <c r="E357">
        <v>37</v>
      </c>
      <c r="F357">
        <v>22</v>
      </c>
      <c r="G357">
        <v>241</v>
      </c>
      <c r="H357">
        <v>22</v>
      </c>
      <c r="I357">
        <v>588</v>
      </c>
      <c r="J357">
        <v>12445548.84</v>
      </c>
      <c r="K357">
        <v>14724942.58</v>
      </c>
      <c r="L357">
        <v>7080378.7120000003</v>
      </c>
      <c r="M357">
        <v>13994377.199999999</v>
      </c>
      <c r="N357">
        <v>2466820.3590000002</v>
      </c>
      <c r="O357">
        <v>2542484.6490000002</v>
      </c>
      <c r="P357">
        <v>3002934.3390000002</v>
      </c>
      <c r="Q357">
        <v>2528157.7140000002</v>
      </c>
    </row>
    <row r="358" spans="1:17" x14ac:dyDescent="0.35">
      <c r="A358" t="s">
        <v>154</v>
      </c>
      <c r="B358" t="s">
        <v>10394</v>
      </c>
      <c r="C358" t="s">
        <v>10395</v>
      </c>
      <c r="D358">
        <v>0</v>
      </c>
      <c r="E358">
        <v>59</v>
      </c>
      <c r="F358">
        <v>12</v>
      </c>
      <c r="G358">
        <v>601</v>
      </c>
      <c r="H358">
        <v>12</v>
      </c>
      <c r="I358">
        <v>200</v>
      </c>
      <c r="J358">
        <v>97182451.439999998</v>
      </c>
      <c r="K358">
        <v>88435288.640000001</v>
      </c>
      <c r="L358">
        <v>68308147.269999996</v>
      </c>
      <c r="M358">
        <v>94738082.170000002</v>
      </c>
      <c r="N358">
        <v>172332614.5</v>
      </c>
      <c r="O358">
        <v>185104258.40000001</v>
      </c>
      <c r="P358">
        <v>186945388.69999999</v>
      </c>
      <c r="Q358">
        <v>150767550.90000001</v>
      </c>
    </row>
    <row r="359" spans="1:17" x14ac:dyDescent="0.35">
      <c r="A359" t="s">
        <v>154</v>
      </c>
      <c r="B359" t="s">
        <v>10396</v>
      </c>
      <c r="C359" t="s">
        <v>10397</v>
      </c>
      <c r="D359">
        <v>0</v>
      </c>
      <c r="E359">
        <v>73</v>
      </c>
      <c r="F359">
        <v>14</v>
      </c>
      <c r="G359">
        <v>294</v>
      </c>
      <c r="H359">
        <v>14</v>
      </c>
      <c r="I359">
        <v>238</v>
      </c>
      <c r="J359">
        <v>29816707.77</v>
      </c>
      <c r="K359">
        <v>27704172.84</v>
      </c>
      <c r="L359">
        <v>18395058.670000002</v>
      </c>
      <c r="M359">
        <v>31870209.780000001</v>
      </c>
      <c r="N359">
        <v>6322174.6730000004</v>
      </c>
      <c r="O359">
        <v>7597495.8420000002</v>
      </c>
      <c r="P359">
        <v>7857176.7539999997</v>
      </c>
      <c r="Q359">
        <v>7500239.7750000004</v>
      </c>
    </row>
    <row r="360" spans="1:17" x14ac:dyDescent="0.35">
      <c r="A360" t="s">
        <v>154</v>
      </c>
      <c r="B360" t="s">
        <v>10398</v>
      </c>
      <c r="C360" t="s">
        <v>10399</v>
      </c>
      <c r="D360">
        <v>0</v>
      </c>
      <c r="E360">
        <v>55</v>
      </c>
      <c r="F360">
        <v>13</v>
      </c>
      <c r="G360">
        <v>246</v>
      </c>
      <c r="H360">
        <v>13</v>
      </c>
      <c r="I360">
        <v>283</v>
      </c>
      <c r="J360">
        <v>12436464.869999999</v>
      </c>
      <c r="K360">
        <v>12323199.869999999</v>
      </c>
      <c r="L360">
        <v>7282729.0539999995</v>
      </c>
      <c r="M360">
        <v>10222046.210000001</v>
      </c>
      <c r="N360">
        <v>8323286.2220000001</v>
      </c>
      <c r="O360">
        <v>5835465</v>
      </c>
      <c r="P360">
        <v>8622349.1889999993</v>
      </c>
      <c r="Q360">
        <v>6139569.0310000004</v>
      </c>
    </row>
    <row r="361" spans="1:17" x14ac:dyDescent="0.35">
      <c r="A361" t="s">
        <v>154</v>
      </c>
      <c r="B361" t="s">
        <v>10400</v>
      </c>
      <c r="C361" t="s">
        <v>10401</v>
      </c>
      <c r="D361">
        <v>0</v>
      </c>
      <c r="E361">
        <v>57</v>
      </c>
      <c r="F361">
        <v>17</v>
      </c>
      <c r="G361">
        <v>318</v>
      </c>
      <c r="H361">
        <v>17</v>
      </c>
      <c r="I361">
        <v>373</v>
      </c>
      <c r="J361">
        <v>27851817.5</v>
      </c>
      <c r="K361">
        <v>32532890.109999999</v>
      </c>
      <c r="L361">
        <v>19232733.399999999</v>
      </c>
      <c r="M361">
        <v>34568809.43</v>
      </c>
      <c r="N361">
        <v>37811433.850000001</v>
      </c>
      <c r="O361">
        <v>43371311.100000001</v>
      </c>
      <c r="P361">
        <v>45121637.640000001</v>
      </c>
      <c r="Q361">
        <v>47038915.530000001</v>
      </c>
    </row>
    <row r="362" spans="1:17" x14ac:dyDescent="0.35">
      <c r="A362" t="s">
        <v>154</v>
      </c>
      <c r="B362" t="s">
        <v>10402</v>
      </c>
      <c r="C362" t="s">
        <v>10403</v>
      </c>
      <c r="D362">
        <v>0</v>
      </c>
      <c r="E362">
        <v>52</v>
      </c>
      <c r="F362">
        <v>17</v>
      </c>
      <c r="G362">
        <v>236</v>
      </c>
      <c r="H362">
        <v>17</v>
      </c>
      <c r="I362">
        <v>408</v>
      </c>
      <c r="J362">
        <v>23625163.620000001</v>
      </c>
      <c r="K362">
        <v>23170121.57</v>
      </c>
      <c r="L362">
        <v>14868899.15</v>
      </c>
      <c r="M362">
        <v>27170665.300000001</v>
      </c>
      <c r="N362">
        <v>4875531.4330000002</v>
      </c>
      <c r="O362">
        <v>4572081.5010000002</v>
      </c>
      <c r="P362">
        <v>6118558.1179999998</v>
      </c>
      <c r="Q362">
        <v>4036660.361</v>
      </c>
    </row>
    <row r="363" spans="1:17" x14ac:dyDescent="0.35">
      <c r="A363" t="s">
        <v>154</v>
      </c>
      <c r="B363" t="s">
        <v>10404</v>
      </c>
      <c r="C363" t="s">
        <v>10405</v>
      </c>
      <c r="D363">
        <v>0</v>
      </c>
      <c r="E363">
        <v>60</v>
      </c>
      <c r="F363">
        <v>19</v>
      </c>
      <c r="G363">
        <v>182</v>
      </c>
      <c r="H363">
        <v>19</v>
      </c>
      <c r="I363">
        <v>346</v>
      </c>
      <c r="J363">
        <v>12975835.99</v>
      </c>
      <c r="K363">
        <v>14292774.5</v>
      </c>
      <c r="L363">
        <v>9358470.1679999996</v>
      </c>
      <c r="M363">
        <v>13437038.52</v>
      </c>
      <c r="N363">
        <v>1196032.8910000001</v>
      </c>
      <c r="O363">
        <v>1121895.888</v>
      </c>
      <c r="P363">
        <v>1503485.0490000001</v>
      </c>
      <c r="Q363">
        <v>2150818.3629999999</v>
      </c>
    </row>
    <row r="364" spans="1:17" x14ac:dyDescent="0.35">
      <c r="A364" t="s">
        <v>154</v>
      </c>
      <c r="B364" t="s">
        <v>10406</v>
      </c>
      <c r="C364" t="s">
        <v>10407</v>
      </c>
      <c r="D364">
        <v>0</v>
      </c>
      <c r="E364">
        <v>42</v>
      </c>
      <c r="F364">
        <v>18</v>
      </c>
      <c r="G364">
        <v>402</v>
      </c>
      <c r="H364">
        <v>18</v>
      </c>
      <c r="I364">
        <v>452</v>
      </c>
      <c r="J364">
        <v>47471520.710000001</v>
      </c>
      <c r="K364">
        <v>49318525</v>
      </c>
      <c r="L364">
        <v>26865353.399999999</v>
      </c>
      <c r="M364">
        <v>48966646.060000002</v>
      </c>
      <c r="N364">
        <v>39604268.420000002</v>
      </c>
      <c r="O364">
        <v>35404794.960000001</v>
      </c>
      <c r="P364">
        <v>46874285.039999999</v>
      </c>
      <c r="Q364">
        <v>38088539.659999996</v>
      </c>
    </row>
    <row r="365" spans="1:17" x14ac:dyDescent="0.35">
      <c r="A365" t="s">
        <v>154</v>
      </c>
      <c r="B365" t="s">
        <v>10408</v>
      </c>
      <c r="C365" t="s">
        <v>10409</v>
      </c>
      <c r="D365">
        <v>0</v>
      </c>
      <c r="E365">
        <v>41</v>
      </c>
      <c r="F365">
        <v>31</v>
      </c>
      <c r="G365">
        <v>225</v>
      </c>
      <c r="H365">
        <v>31</v>
      </c>
      <c r="I365">
        <v>880</v>
      </c>
      <c r="J365">
        <v>6195722.6560000004</v>
      </c>
      <c r="K365">
        <v>6724573.7230000002</v>
      </c>
      <c r="L365">
        <v>2533040.7009999999</v>
      </c>
      <c r="M365">
        <v>5564720.5219999999</v>
      </c>
      <c r="N365">
        <v>2390263.1690000002</v>
      </c>
      <c r="O365">
        <v>3222338.2110000001</v>
      </c>
      <c r="P365">
        <v>1757847.5719999999</v>
      </c>
      <c r="Q365">
        <v>3036854.4029999999</v>
      </c>
    </row>
    <row r="366" spans="1:17" x14ac:dyDescent="0.35">
      <c r="A366" t="s">
        <v>154</v>
      </c>
      <c r="B366" t="s">
        <v>498</v>
      </c>
      <c r="C366" t="s">
        <v>10410</v>
      </c>
      <c r="D366">
        <v>0</v>
      </c>
      <c r="E366">
        <v>57</v>
      </c>
      <c r="F366">
        <v>21</v>
      </c>
      <c r="G366">
        <v>273</v>
      </c>
      <c r="H366">
        <v>21</v>
      </c>
      <c r="I366">
        <v>480</v>
      </c>
      <c r="J366">
        <v>8962127.5979999993</v>
      </c>
      <c r="K366">
        <v>9234907.7400000002</v>
      </c>
      <c r="L366">
        <v>4480650.3940000003</v>
      </c>
      <c r="M366">
        <v>9011333.3949999996</v>
      </c>
      <c r="N366">
        <v>16035798.800000001</v>
      </c>
      <c r="O366">
        <v>14801566.77</v>
      </c>
      <c r="P366">
        <v>18009564.219999999</v>
      </c>
      <c r="Q366">
        <v>16054236.83</v>
      </c>
    </row>
    <row r="367" spans="1:17" x14ac:dyDescent="0.35">
      <c r="A367" t="s">
        <v>154</v>
      </c>
      <c r="B367" t="s">
        <v>10411</v>
      </c>
      <c r="C367" t="s">
        <v>10412</v>
      </c>
      <c r="D367">
        <v>0</v>
      </c>
      <c r="E367">
        <v>61</v>
      </c>
      <c r="F367">
        <v>21</v>
      </c>
      <c r="G367">
        <v>297</v>
      </c>
      <c r="H367">
        <v>21</v>
      </c>
      <c r="I367">
        <v>415</v>
      </c>
      <c r="J367">
        <v>28805144.550000001</v>
      </c>
      <c r="K367">
        <v>26765730.949999999</v>
      </c>
      <c r="L367">
        <v>16209987.369999999</v>
      </c>
      <c r="M367">
        <v>31453333.219999999</v>
      </c>
      <c r="N367">
        <v>14913178.5</v>
      </c>
      <c r="O367">
        <v>14496341.27</v>
      </c>
      <c r="P367">
        <v>13707924.02</v>
      </c>
      <c r="Q367">
        <v>12319505.99</v>
      </c>
    </row>
    <row r="368" spans="1:17" x14ac:dyDescent="0.35">
      <c r="A368" t="s">
        <v>154</v>
      </c>
      <c r="B368" t="s">
        <v>10413</v>
      </c>
      <c r="C368" t="s">
        <v>10414</v>
      </c>
      <c r="D368">
        <v>0</v>
      </c>
      <c r="E368">
        <v>58</v>
      </c>
      <c r="F368">
        <v>23</v>
      </c>
      <c r="G368">
        <v>266</v>
      </c>
      <c r="H368">
        <v>23</v>
      </c>
      <c r="I368">
        <v>435</v>
      </c>
      <c r="J368">
        <v>14018271.210000001</v>
      </c>
      <c r="K368">
        <v>14714800.130000001</v>
      </c>
      <c r="L368">
        <v>7247782.9879999999</v>
      </c>
      <c r="M368">
        <v>12570546.949999999</v>
      </c>
      <c r="N368">
        <v>8601174.7899999991</v>
      </c>
      <c r="O368">
        <v>8103636.3210000005</v>
      </c>
      <c r="P368">
        <v>10309687.17</v>
      </c>
      <c r="Q368">
        <v>9725490.7530000005</v>
      </c>
    </row>
    <row r="369" spans="1:17" x14ac:dyDescent="0.35">
      <c r="A369" t="s">
        <v>154</v>
      </c>
      <c r="B369" t="s">
        <v>10415</v>
      </c>
      <c r="C369" t="s">
        <v>10416</v>
      </c>
      <c r="D369">
        <v>0</v>
      </c>
      <c r="E369">
        <v>53</v>
      </c>
      <c r="F369">
        <v>28</v>
      </c>
      <c r="G369">
        <v>341</v>
      </c>
      <c r="H369">
        <v>27</v>
      </c>
      <c r="I369">
        <v>491</v>
      </c>
      <c r="J369">
        <v>7207900.4570000004</v>
      </c>
      <c r="K369">
        <v>6818558.1670000004</v>
      </c>
      <c r="L369">
        <v>4835211.4479999999</v>
      </c>
      <c r="M369">
        <v>5831805.2000000002</v>
      </c>
      <c r="N369">
        <v>20745411.760000002</v>
      </c>
      <c r="O369">
        <v>19916236.18</v>
      </c>
      <c r="P369">
        <v>25636608.91</v>
      </c>
      <c r="Q369">
        <v>22421719.379999999</v>
      </c>
    </row>
    <row r="370" spans="1:17" x14ac:dyDescent="0.35">
      <c r="A370" t="s">
        <v>154</v>
      </c>
      <c r="B370" t="s">
        <v>10417</v>
      </c>
      <c r="C370" t="s">
        <v>10418</v>
      </c>
      <c r="D370">
        <v>0</v>
      </c>
      <c r="E370">
        <v>55</v>
      </c>
      <c r="F370">
        <v>22</v>
      </c>
      <c r="G370">
        <v>165</v>
      </c>
      <c r="H370">
        <v>22</v>
      </c>
      <c r="I370">
        <v>469</v>
      </c>
      <c r="J370">
        <v>10822372.640000001</v>
      </c>
      <c r="K370">
        <v>12426887.76</v>
      </c>
      <c r="L370">
        <v>7555561.284</v>
      </c>
      <c r="M370">
        <v>8707925.7210000008</v>
      </c>
      <c r="N370">
        <v>1069748.3019999999</v>
      </c>
      <c r="O370">
        <v>1255019.058</v>
      </c>
      <c r="P370">
        <v>1474815.7169999999</v>
      </c>
      <c r="Q370">
        <v>1283534.666</v>
      </c>
    </row>
    <row r="371" spans="1:17" x14ac:dyDescent="0.35">
      <c r="A371" t="s">
        <v>154</v>
      </c>
      <c r="B371" t="s">
        <v>10419</v>
      </c>
      <c r="C371" t="s">
        <v>10420</v>
      </c>
      <c r="D371">
        <v>0</v>
      </c>
      <c r="E371">
        <v>43</v>
      </c>
      <c r="F371">
        <v>27</v>
      </c>
      <c r="G371">
        <v>147</v>
      </c>
      <c r="H371">
        <v>27</v>
      </c>
      <c r="I371">
        <v>835</v>
      </c>
      <c r="J371">
        <v>5895678.9409999996</v>
      </c>
      <c r="K371">
        <v>6231690.3360000001</v>
      </c>
      <c r="L371">
        <v>1826898.794</v>
      </c>
      <c r="M371">
        <v>5454725.79</v>
      </c>
      <c r="N371">
        <v>551778.30420000001</v>
      </c>
      <c r="O371">
        <v>437116.10969999997</v>
      </c>
      <c r="P371">
        <v>470777.01650000003</v>
      </c>
      <c r="Q371">
        <v>635221.47309999994</v>
      </c>
    </row>
    <row r="372" spans="1:17" x14ac:dyDescent="0.35">
      <c r="A372" t="s">
        <v>154</v>
      </c>
      <c r="B372" t="s">
        <v>10421</v>
      </c>
      <c r="C372" t="s">
        <v>10422</v>
      </c>
      <c r="D372">
        <v>0</v>
      </c>
      <c r="E372">
        <v>62</v>
      </c>
      <c r="F372">
        <v>19</v>
      </c>
      <c r="G372">
        <v>226</v>
      </c>
      <c r="H372">
        <v>19</v>
      </c>
      <c r="I372">
        <v>407</v>
      </c>
      <c r="J372">
        <v>903886.60939999996</v>
      </c>
      <c r="K372">
        <v>988503.71340000001</v>
      </c>
      <c r="L372">
        <v>758073.54709999997</v>
      </c>
      <c r="M372">
        <v>895959.77610000002</v>
      </c>
      <c r="N372">
        <v>89271174.780000001</v>
      </c>
      <c r="O372">
        <v>89604136.799999997</v>
      </c>
      <c r="P372">
        <v>70473550.810000002</v>
      </c>
      <c r="Q372">
        <v>78165734.170000002</v>
      </c>
    </row>
    <row r="373" spans="1:17" x14ac:dyDescent="0.35">
      <c r="A373" t="s">
        <v>154</v>
      </c>
      <c r="B373" t="s">
        <v>10423</v>
      </c>
      <c r="C373" t="s">
        <v>10424</v>
      </c>
      <c r="D373">
        <v>0</v>
      </c>
      <c r="E373">
        <v>46</v>
      </c>
      <c r="F373">
        <v>19</v>
      </c>
      <c r="G373">
        <v>226</v>
      </c>
      <c r="H373">
        <v>19</v>
      </c>
      <c r="I373">
        <v>543</v>
      </c>
      <c r="J373">
        <v>7058415.4529999997</v>
      </c>
      <c r="K373">
        <v>7509969.9910000004</v>
      </c>
      <c r="L373">
        <v>4172955.3119999999</v>
      </c>
      <c r="M373">
        <v>6706877.8779999996</v>
      </c>
      <c r="N373">
        <v>8483130.352</v>
      </c>
      <c r="O373">
        <v>8957579.5610000007</v>
      </c>
      <c r="P373">
        <v>10366417</v>
      </c>
      <c r="Q373">
        <v>8855427.3029999994</v>
      </c>
    </row>
    <row r="374" spans="1:17" x14ac:dyDescent="0.35">
      <c r="A374" t="s">
        <v>154</v>
      </c>
      <c r="B374" t="s">
        <v>10425</v>
      </c>
      <c r="C374" t="s">
        <v>10426</v>
      </c>
      <c r="D374">
        <v>0</v>
      </c>
      <c r="E374">
        <v>58</v>
      </c>
      <c r="F374">
        <v>20</v>
      </c>
      <c r="G374">
        <v>308</v>
      </c>
      <c r="H374">
        <v>20</v>
      </c>
      <c r="I374">
        <v>331</v>
      </c>
      <c r="J374">
        <v>40608961.880000003</v>
      </c>
      <c r="K374">
        <v>27007351.789999999</v>
      </c>
      <c r="L374">
        <v>22441138.66</v>
      </c>
      <c r="M374">
        <v>23570618</v>
      </c>
      <c r="N374">
        <v>3433575.9</v>
      </c>
      <c r="O374">
        <v>5179383.3609999996</v>
      </c>
      <c r="P374">
        <v>2296720.5380000002</v>
      </c>
      <c r="Q374">
        <v>3158446.7719999999</v>
      </c>
    </row>
    <row r="375" spans="1:17" x14ac:dyDescent="0.35">
      <c r="A375" t="s">
        <v>154</v>
      </c>
      <c r="B375" t="s">
        <v>10427</v>
      </c>
      <c r="C375" t="s">
        <v>10428</v>
      </c>
      <c r="D375">
        <v>0</v>
      </c>
      <c r="E375">
        <v>39</v>
      </c>
      <c r="F375">
        <v>43</v>
      </c>
      <c r="G375">
        <v>171</v>
      </c>
      <c r="H375">
        <v>43</v>
      </c>
      <c r="I375">
        <v>1435</v>
      </c>
      <c r="J375">
        <v>3183571.2609999999</v>
      </c>
      <c r="K375">
        <v>4211058.0049999999</v>
      </c>
      <c r="L375">
        <v>1671744.8570000001</v>
      </c>
      <c r="M375">
        <v>4406095.1739999996</v>
      </c>
      <c r="N375">
        <v>1342996.6780000001</v>
      </c>
      <c r="O375">
        <v>1455335.372</v>
      </c>
      <c r="P375">
        <v>903099.46849999996</v>
      </c>
      <c r="Q375">
        <v>1209495.6740000001</v>
      </c>
    </row>
    <row r="376" spans="1:17" x14ac:dyDescent="0.35">
      <c r="A376" t="s">
        <v>154</v>
      </c>
      <c r="B376" t="s">
        <v>10429</v>
      </c>
      <c r="C376" t="s">
        <v>10430</v>
      </c>
      <c r="D376">
        <v>0</v>
      </c>
      <c r="E376">
        <v>44</v>
      </c>
      <c r="F376">
        <v>19</v>
      </c>
      <c r="G376">
        <v>309</v>
      </c>
      <c r="H376">
        <v>18</v>
      </c>
      <c r="I376">
        <v>491</v>
      </c>
      <c r="J376">
        <v>15267921.539999999</v>
      </c>
      <c r="K376">
        <v>14864975.9</v>
      </c>
      <c r="L376">
        <v>12429841.84</v>
      </c>
      <c r="M376">
        <v>14425108.960000001</v>
      </c>
      <c r="N376">
        <v>12162592.470000001</v>
      </c>
      <c r="O376">
        <v>12387478.210000001</v>
      </c>
      <c r="P376">
        <v>11937099.24</v>
      </c>
      <c r="Q376">
        <v>10949887.439999999</v>
      </c>
    </row>
    <row r="377" spans="1:17" x14ac:dyDescent="0.35">
      <c r="A377" t="s">
        <v>154</v>
      </c>
      <c r="B377" t="s">
        <v>495</v>
      </c>
      <c r="C377" t="s">
        <v>10431</v>
      </c>
      <c r="D377">
        <v>0</v>
      </c>
      <c r="E377">
        <v>47</v>
      </c>
      <c r="F377">
        <v>22</v>
      </c>
      <c r="G377">
        <v>261</v>
      </c>
      <c r="H377">
        <v>22</v>
      </c>
      <c r="I377">
        <v>446</v>
      </c>
      <c r="J377">
        <v>32432969.969999999</v>
      </c>
      <c r="K377">
        <v>32414675.550000001</v>
      </c>
      <c r="L377">
        <v>15417786.449999999</v>
      </c>
      <c r="M377">
        <v>37721678.560000002</v>
      </c>
      <c r="N377">
        <v>6909321.7609999999</v>
      </c>
      <c r="O377">
        <v>5946388.6059999997</v>
      </c>
      <c r="P377">
        <v>5402569.9800000004</v>
      </c>
      <c r="Q377">
        <v>7385149.3810000001</v>
      </c>
    </row>
    <row r="378" spans="1:17" x14ac:dyDescent="0.35">
      <c r="A378" t="s">
        <v>154</v>
      </c>
      <c r="B378" t="s">
        <v>10432</v>
      </c>
      <c r="C378" t="s">
        <v>10433</v>
      </c>
      <c r="D378">
        <v>0</v>
      </c>
      <c r="E378">
        <v>87</v>
      </c>
      <c r="F378">
        <v>10</v>
      </c>
      <c r="G378">
        <v>305</v>
      </c>
      <c r="H378">
        <v>10</v>
      </c>
      <c r="I378">
        <v>146</v>
      </c>
      <c r="J378">
        <v>26189221.09</v>
      </c>
      <c r="K378">
        <v>22000612.690000001</v>
      </c>
      <c r="L378">
        <v>28779069.940000001</v>
      </c>
      <c r="M378">
        <v>28432379.309999999</v>
      </c>
      <c r="N378">
        <v>37731580.009999998</v>
      </c>
      <c r="O378">
        <v>31341310.18</v>
      </c>
      <c r="P378">
        <v>46073343.369999997</v>
      </c>
      <c r="Q378">
        <v>34210435.609999999</v>
      </c>
    </row>
    <row r="379" spans="1:17" x14ac:dyDescent="0.35">
      <c r="A379" t="s">
        <v>154</v>
      </c>
      <c r="B379" t="s">
        <v>10434</v>
      </c>
      <c r="C379" t="s">
        <v>10435</v>
      </c>
      <c r="D379">
        <v>0</v>
      </c>
      <c r="E379">
        <v>61</v>
      </c>
      <c r="F379">
        <v>26</v>
      </c>
      <c r="G379">
        <v>171</v>
      </c>
      <c r="H379">
        <v>26</v>
      </c>
      <c r="I379">
        <v>497</v>
      </c>
      <c r="J379">
        <v>7655851.5080000004</v>
      </c>
      <c r="K379">
        <v>11603619.210000001</v>
      </c>
      <c r="L379">
        <v>4883883.6189999999</v>
      </c>
      <c r="M379">
        <v>13335045.67</v>
      </c>
      <c r="N379">
        <v>87532.053629999995</v>
      </c>
      <c r="O379">
        <v>117152.0043</v>
      </c>
      <c r="P379">
        <v>46498.903209999997</v>
      </c>
      <c r="Q379">
        <v>87778.87672</v>
      </c>
    </row>
    <row r="380" spans="1:17" x14ac:dyDescent="0.35">
      <c r="A380" t="s">
        <v>154</v>
      </c>
      <c r="B380" t="s">
        <v>10436</v>
      </c>
      <c r="C380" t="s">
        <v>10437</v>
      </c>
      <c r="D380">
        <v>0</v>
      </c>
      <c r="E380">
        <v>62</v>
      </c>
      <c r="F380">
        <v>21</v>
      </c>
      <c r="G380">
        <v>156</v>
      </c>
      <c r="H380">
        <v>21</v>
      </c>
      <c r="I380">
        <v>456</v>
      </c>
      <c r="J380">
        <v>8980504.1089999992</v>
      </c>
      <c r="K380">
        <v>9926795.3729999997</v>
      </c>
      <c r="L380">
        <v>5484123.9960000003</v>
      </c>
      <c r="M380">
        <v>9720719.8389999997</v>
      </c>
      <c r="N380">
        <v>1938845.325</v>
      </c>
      <c r="O380">
        <v>1875201.649</v>
      </c>
      <c r="P380">
        <v>2217127.29</v>
      </c>
      <c r="Q380">
        <v>2011455.129</v>
      </c>
    </row>
    <row r="381" spans="1:17" x14ac:dyDescent="0.35">
      <c r="A381" t="s">
        <v>154</v>
      </c>
      <c r="B381" t="s">
        <v>10438</v>
      </c>
      <c r="C381" t="s">
        <v>10439</v>
      </c>
      <c r="D381">
        <v>0</v>
      </c>
      <c r="E381">
        <v>73</v>
      </c>
      <c r="F381">
        <v>9</v>
      </c>
      <c r="G381">
        <v>275</v>
      </c>
      <c r="H381">
        <v>9</v>
      </c>
      <c r="I381">
        <v>203</v>
      </c>
      <c r="J381">
        <v>65058629.670000002</v>
      </c>
      <c r="K381">
        <v>86600713.120000005</v>
      </c>
      <c r="L381">
        <v>79109033.150000006</v>
      </c>
      <c r="M381">
        <v>85168557.840000004</v>
      </c>
      <c r="N381">
        <v>91966568.920000002</v>
      </c>
      <c r="O381">
        <v>90196880.099999994</v>
      </c>
      <c r="P381">
        <v>126983501.8</v>
      </c>
      <c r="Q381">
        <v>89669592.790000007</v>
      </c>
    </row>
    <row r="382" spans="1:17" x14ac:dyDescent="0.35">
      <c r="A382" t="s">
        <v>154</v>
      </c>
      <c r="B382" t="s">
        <v>10440</v>
      </c>
      <c r="C382" t="s">
        <v>10441</v>
      </c>
      <c r="D382">
        <v>0</v>
      </c>
      <c r="E382">
        <v>62</v>
      </c>
      <c r="F382">
        <v>19</v>
      </c>
      <c r="G382">
        <v>235</v>
      </c>
      <c r="H382">
        <v>19</v>
      </c>
      <c r="I382">
        <v>373</v>
      </c>
      <c r="J382">
        <v>8994965.3829999994</v>
      </c>
      <c r="K382">
        <v>9155450.9149999991</v>
      </c>
      <c r="L382">
        <v>6332569.2319999998</v>
      </c>
      <c r="M382">
        <v>9177943.227</v>
      </c>
      <c r="N382">
        <v>4816389.0920000002</v>
      </c>
      <c r="O382">
        <v>4817494.3099999996</v>
      </c>
      <c r="P382">
        <v>5004056.6830000002</v>
      </c>
      <c r="Q382">
        <v>5630652.9919999996</v>
      </c>
    </row>
    <row r="383" spans="1:17" x14ac:dyDescent="0.35">
      <c r="A383" t="s">
        <v>154</v>
      </c>
      <c r="B383" t="s">
        <v>10442</v>
      </c>
      <c r="C383" t="s">
        <v>10443</v>
      </c>
      <c r="D383">
        <v>0</v>
      </c>
      <c r="E383">
        <v>57</v>
      </c>
      <c r="F383">
        <v>17</v>
      </c>
      <c r="G383">
        <v>136</v>
      </c>
      <c r="H383">
        <v>17</v>
      </c>
      <c r="I383">
        <v>358</v>
      </c>
      <c r="J383">
        <v>9849428.8709999993</v>
      </c>
      <c r="K383">
        <v>11390631.99</v>
      </c>
      <c r="L383">
        <v>7338296.2510000002</v>
      </c>
      <c r="M383">
        <v>12489905.779999999</v>
      </c>
      <c r="N383">
        <v>903669.30039999995</v>
      </c>
      <c r="O383">
        <v>616873.674</v>
      </c>
      <c r="P383">
        <v>1079283.1410000001</v>
      </c>
      <c r="Q383">
        <v>1332552.129</v>
      </c>
    </row>
    <row r="384" spans="1:17" x14ac:dyDescent="0.35">
      <c r="A384" t="s">
        <v>154</v>
      </c>
      <c r="B384" t="s">
        <v>10444</v>
      </c>
      <c r="C384" t="s">
        <v>10445</v>
      </c>
      <c r="D384">
        <v>0</v>
      </c>
      <c r="E384">
        <v>56</v>
      </c>
      <c r="F384">
        <v>18</v>
      </c>
      <c r="G384">
        <v>256</v>
      </c>
      <c r="H384">
        <v>18</v>
      </c>
      <c r="I384">
        <v>306</v>
      </c>
      <c r="J384">
        <v>21862781.91</v>
      </c>
      <c r="K384">
        <v>21682825.02</v>
      </c>
      <c r="L384">
        <v>13102650.1</v>
      </c>
      <c r="M384">
        <v>19643158.969999999</v>
      </c>
      <c r="N384">
        <v>4700794.966</v>
      </c>
      <c r="O384">
        <v>4148224.9730000002</v>
      </c>
      <c r="P384">
        <v>3791794.5070000002</v>
      </c>
      <c r="Q384">
        <v>4493344.3059999999</v>
      </c>
    </row>
    <row r="385" spans="1:17" x14ac:dyDescent="0.35">
      <c r="A385" t="s">
        <v>154</v>
      </c>
      <c r="B385" t="s">
        <v>548</v>
      </c>
      <c r="C385" t="s">
        <v>10446</v>
      </c>
      <c r="D385">
        <v>0</v>
      </c>
      <c r="E385">
        <v>37</v>
      </c>
      <c r="F385">
        <v>15</v>
      </c>
      <c r="G385">
        <v>271</v>
      </c>
      <c r="H385">
        <v>15</v>
      </c>
      <c r="I385">
        <v>436</v>
      </c>
      <c r="J385">
        <v>39404970.439999998</v>
      </c>
      <c r="K385">
        <v>44488477.57</v>
      </c>
      <c r="L385">
        <v>20340985.920000002</v>
      </c>
      <c r="M385">
        <v>38509792.590000004</v>
      </c>
      <c r="N385">
        <v>7599933.8200000003</v>
      </c>
      <c r="O385">
        <v>8079211.1069999998</v>
      </c>
      <c r="P385">
        <v>10443888.65</v>
      </c>
      <c r="Q385">
        <v>7739333.2980000004</v>
      </c>
    </row>
    <row r="386" spans="1:17" x14ac:dyDescent="0.35">
      <c r="A386" t="s">
        <v>154</v>
      </c>
      <c r="B386" t="s">
        <v>10447</v>
      </c>
      <c r="C386" t="s">
        <v>10448</v>
      </c>
      <c r="D386">
        <v>0</v>
      </c>
      <c r="E386">
        <v>59</v>
      </c>
      <c r="F386">
        <v>19</v>
      </c>
      <c r="G386">
        <v>314</v>
      </c>
      <c r="H386">
        <v>19</v>
      </c>
      <c r="I386">
        <v>343</v>
      </c>
      <c r="J386">
        <v>26045761.140000001</v>
      </c>
      <c r="K386">
        <v>36223567.549999997</v>
      </c>
      <c r="L386">
        <v>367264.95120000001</v>
      </c>
      <c r="M386">
        <v>34600425.18</v>
      </c>
      <c r="N386">
        <v>17049237.539999999</v>
      </c>
      <c r="O386">
        <v>20920554.859999999</v>
      </c>
      <c r="P386">
        <v>11616094.1</v>
      </c>
      <c r="Q386">
        <v>19549182.579999998</v>
      </c>
    </row>
    <row r="387" spans="1:17" x14ac:dyDescent="0.35">
      <c r="A387" t="s">
        <v>154</v>
      </c>
      <c r="B387" t="s">
        <v>10449</v>
      </c>
      <c r="C387" t="s">
        <v>10450</v>
      </c>
      <c r="D387">
        <v>0</v>
      </c>
      <c r="E387">
        <v>44</v>
      </c>
      <c r="F387">
        <v>27</v>
      </c>
      <c r="G387">
        <v>232</v>
      </c>
      <c r="H387">
        <v>27</v>
      </c>
      <c r="I387">
        <v>758</v>
      </c>
      <c r="J387">
        <v>9498389.4839999992</v>
      </c>
      <c r="K387">
        <v>9589270.3990000002</v>
      </c>
      <c r="L387">
        <v>4844539.8099999996</v>
      </c>
      <c r="M387">
        <v>8452873.1679999996</v>
      </c>
      <c r="N387">
        <v>2959179.4670000002</v>
      </c>
      <c r="O387">
        <v>2809398.1370000001</v>
      </c>
      <c r="P387">
        <v>3198730.7650000001</v>
      </c>
      <c r="Q387">
        <v>2866301.4649999999</v>
      </c>
    </row>
    <row r="388" spans="1:17" x14ac:dyDescent="0.35">
      <c r="A388" t="s">
        <v>154</v>
      </c>
      <c r="B388" t="s">
        <v>10451</v>
      </c>
      <c r="C388" t="s">
        <v>10452</v>
      </c>
      <c r="D388">
        <v>0</v>
      </c>
      <c r="E388">
        <v>24</v>
      </c>
      <c r="F388">
        <v>16</v>
      </c>
      <c r="G388">
        <v>419</v>
      </c>
      <c r="H388">
        <v>16</v>
      </c>
      <c r="I388">
        <v>712</v>
      </c>
      <c r="J388">
        <v>48550090.32</v>
      </c>
      <c r="K388">
        <v>49115505.359999999</v>
      </c>
      <c r="L388">
        <v>49202643.049999997</v>
      </c>
      <c r="M388">
        <v>43501412.469999999</v>
      </c>
      <c r="N388">
        <v>28351959.550000001</v>
      </c>
      <c r="O388">
        <v>29233623.73</v>
      </c>
      <c r="P388">
        <v>32647573.629999999</v>
      </c>
      <c r="Q388">
        <v>32106878.550000001</v>
      </c>
    </row>
    <row r="389" spans="1:17" x14ac:dyDescent="0.35">
      <c r="A389" t="s">
        <v>154</v>
      </c>
      <c r="B389" t="s">
        <v>10453</v>
      </c>
      <c r="C389" t="s">
        <v>10454</v>
      </c>
      <c r="D389">
        <v>0</v>
      </c>
      <c r="E389">
        <v>44</v>
      </c>
      <c r="F389">
        <v>23</v>
      </c>
      <c r="G389">
        <v>245</v>
      </c>
      <c r="H389">
        <v>23</v>
      </c>
      <c r="I389">
        <v>542</v>
      </c>
      <c r="J389">
        <v>12518915.199999999</v>
      </c>
      <c r="K389">
        <v>12776126.42</v>
      </c>
      <c r="L389">
        <v>9022913.2349999994</v>
      </c>
      <c r="M389">
        <v>12168607.76</v>
      </c>
      <c r="N389">
        <v>7801366.6969999997</v>
      </c>
      <c r="O389">
        <v>7547556.6560000004</v>
      </c>
      <c r="P389">
        <v>7260271.307</v>
      </c>
      <c r="Q389">
        <v>7854805.301</v>
      </c>
    </row>
    <row r="390" spans="1:17" x14ac:dyDescent="0.35">
      <c r="A390" t="s">
        <v>154</v>
      </c>
      <c r="B390" t="s">
        <v>10455</v>
      </c>
      <c r="C390" t="s">
        <v>10456</v>
      </c>
      <c r="D390">
        <v>0</v>
      </c>
      <c r="E390">
        <v>55</v>
      </c>
      <c r="F390">
        <v>18</v>
      </c>
      <c r="G390">
        <v>156</v>
      </c>
      <c r="H390">
        <v>18</v>
      </c>
      <c r="I390">
        <v>444</v>
      </c>
      <c r="J390">
        <v>9151707.7809999995</v>
      </c>
      <c r="K390">
        <v>11441412.51</v>
      </c>
      <c r="L390">
        <v>14828931.560000001</v>
      </c>
      <c r="M390">
        <v>11543734.34</v>
      </c>
      <c r="N390">
        <v>1927926.122</v>
      </c>
      <c r="O390">
        <v>2069570.477</v>
      </c>
      <c r="P390">
        <v>963086.16859999998</v>
      </c>
      <c r="Q390">
        <v>1773745.503</v>
      </c>
    </row>
    <row r="391" spans="1:17" x14ac:dyDescent="0.35">
      <c r="A391" t="s">
        <v>154</v>
      </c>
      <c r="B391" t="s">
        <v>10457</v>
      </c>
      <c r="C391" t="s">
        <v>10458</v>
      </c>
      <c r="D391">
        <v>0</v>
      </c>
      <c r="E391">
        <v>79</v>
      </c>
      <c r="F391">
        <v>8</v>
      </c>
      <c r="G391">
        <v>292</v>
      </c>
      <c r="H391">
        <v>8</v>
      </c>
      <c r="I391">
        <v>151</v>
      </c>
      <c r="J391">
        <v>80930164.900000006</v>
      </c>
      <c r="K391">
        <v>77257731.609999999</v>
      </c>
      <c r="L391">
        <v>49426588.68</v>
      </c>
      <c r="M391">
        <v>108506807.3</v>
      </c>
      <c r="N391">
        <v>37672667.020000003</v>
      </c>
      <c r="O391">
        <v>34390711.380000003</v>
      </c>
      <c r="P391">
        <v>42890220.159999996</v>
      </c>
      <c r="Q391">
        <v>41526491.509999998</v>
      </c>
    </row>
    <row r="392" spans="1:17" x14ac:dyDescent="0.35">
      <c r="A392" t="s">
        <v>154</v>
      </c>
      <c r="B392" t="s">
        <v>10459</v>
      </c>
      <c r="C392" t="s">
        <v>10460</v>
      </c>
      <c r="D392">
        <v>0</v>
      </c>
      <c r="E392">
        <v>53</v>
      </c>
      <c r="F392">
        <v>26</v>
      </c>
      <c r="G392">
        <v>216</v>
      </c>
      <c r="H392">
        <v>26</v>
      </c>
      <c r="I392">
        <v>542</v>
      </c>
      <c r="J392">
        <v>5481253.6720000003</v>
      </c>
      <c r="K392">
        <v>10916308.43</v>
      </c>
      <c r="L392">
        <v>9211274.1999999993</v>
      </c>
      <c r="M392">
        <v>7892428.46</v>
      </c>
      <c r="N392">
        <v>2355626.693</v>
      </c>
      <c r="O392">
        <v>2402160.1</v>
      </c>
      <c r="P392">
        <v>3596300.8339999998</v>
      </c>
      <c r="Q392">
        <v>2567574.5260000001</v>
      </c>
    </row>
    <row r="393" spans="1:17" x14ac:dyDescent="0.35">
      <c r="A393" t="s">
        <v>154</v>
      </c>
      <c r="B393" t="s">
        <v>10461</v>
      </c>
      <c r="C393" t="s">
        <v>10462</v>
      </c>
      <c r="D393">
        <v>0</v>
      </c>
      <c r="E393">
        <v>45</v>
      </c>
      <c r="F393">
        <v>26</v>
      </c>
      <c r="G393">
        <v>267</v>
      </c>
      <c r="H393">
        <v>26</v>
      </c>
      <c r="I393">
        <v>680</v>
      </c>
      <c r="J393">
        <v>6899720.3439999996</v>
      </c>
      <c r="K393">
        <v>5834530.8689999999</v>
      </c>
      <c r="L393">
        <v>3486862.6129999999</v>
      </c>
      <c r="M393">
        <v>4952983.0310000004</v>
      </c>
      <c r="N393">
        <v>6419065.5060000001</v>
      </c>
      <c r="O393">
        <v>5307743.68</v>
      </c>
      <c r="P393">
        <v>6740656.4939999999</v>
      </c>
      <c r="Q393">
        <v>5893141.7429999998</v>
      </c>
    </row>
    <row r="394" spans="1:17" x14ac:dyDescent="0.35">
      <c r="A394" t="s">
        <v>154</v>
      </c>
      <c r="B394" t="s">
        <v>10463</v>
      </c>
      <c r="C394" t="s">
        <v>10464</v>
      </c>
      <c r="D394">
        <v>0</v>
      </c>
      <c r="E394">
        <v>57</v>
      </c>
      <c r="F394">
        <v>24</v>
      </c>
      <c r="G394">
        <v>204</v>
      </c>
      <c r="H394">
        <v>24</v>
      </c>
      <c r="I394">
        <v>562</v>
      </c>
      <c r="J394">
        <v>5797404.5099999998</v>
      </c>
      <c r="K394">
        <v>5232159.3269999996</v>
      </c>
      <c r="L394">
        <v>2537830.4509999999</v>
      </c>
      <c r="M394">
        <v>4206676.6469999999</v>
      </c>
      <c r="N394">
        <v>3379205.9750000001</v>
      </c>
      <c r="O394">
        <v>2259750.4939999999</v>
      </c>
      <c r="P394">
        <v>3765080.6179999998</v>
      </c>
      <c r="Q394">
        <v>2977456.4130000002</v>
      </c>
    </row>
    <row r="395" spans="1:17" x14ac:dyDescent="0.35">
      <c r="A395" t="s">
        <v>154</v>
      </c>
      <c r="B395" t="s">
        <v>10465</v>
      </c>
      <c r="C395" t="s">
        <v>10466</v>
      </c>
      <c r="D395">
        <v>0</v>
      </c>
      <c r="E395">
        <v>58</v>
      </c>
      <c r="F395">
        <v>17</v>
      </c>
      <c r="G395">
        <v>177</v>
      </c>
      <c r="H395">
        <v>17</v>
      </c>
      <c r="I395">
        <v>339</v>
      </c>
      <c r="J395">
        <v>6481024.5939999996</v>
      </c>
      <c r="K395">
        <v>6334820.932</v>
      </c>
      <c r="L395">
        <v>4134327.591</v>
      </c>
      <c r="M395">
        <v>6163613.6859999998</v>
      </c>
      <c r="N395">
        <v>1749399.7949999999</v>
      </c>
      <c r="O395">
        <v>2048608.706</v>
      </c>
      <c r="P395">
        <v>858613.99739999999</v>
      </c>
      <c r="Q395">
        <v>1651382.9080000001</v>
      </c>
    </row>
    <row r="396" spans="1:17" x14ac:dyDescent="0.35">
      <c r="A396" t="s">
        <v>154</v>
      </c>
      <c r="B396" t="s">
        <v>10467</v>
      </c>
      <c r="C396" t="s">
        <v>10468</v>
      </c>
      <c r="D396">
        <v>0</v>
      </c>
      <c r="E396">
        <v>60</v>
      </c>
      <c r="F396">
        <v>20</v>
      </c>
      <c r="G396">
        <v>342</v>
      </c>
      <c r="H396">
        <v>20</v>
      </c>
      <c r="I396">
        <v>372</v>
      </c>
      <c r="J396">
        <v>23678607.25</v>
      </c>
      <c r="K396">
        <v>24539364.949999999</v>
      </c>
      <c r="L396">
        <v>16902106.879999999</v>
      </c>
      <c r="M396">
        <v>32026203.379999999</v>
      </c>
      <c r="N396">
        <v>26813298.59</v>
      </c>
      <c r="O396">
        <v>24948449.859999999</v>
      </c>
      <c r="P396">
        <v>25916729.699999999</v>
      </c>
      <c r="Q396">
        <v>26030813.289999999</v>
      </c>
    </row>
    <row r="397" spans="1:17" x14ac:dyDescent="0.35">
      <c r="A397" t="s">
        <v>154</v>
      </c>
      <c r="B397" t="s">
        <v>10469</v>
      </c>
      <c r="C397" t="s">
        <v>10470</v>
      </c>
      <c r="D397">
        <v>0</v>
      </c>
      <c r="E397">
        <v>48</v>
      </c>
      <c r="F397">
        <v>18</v>
      </c>
      <c r="G397">
        <v>239</v>
      </c>
      <c r="H397">
        <v>18</v>
      </c>
      <c r="I397">
        <v>536</v>
      </c>
      <c r="J397">
        <v>6802432.3669999996</v>
      </c>
      <c r="K397">
        <v>6656855.1610000003</v>
      </c>
      <c r="L397">
        <v>3557105.4470000002</v>
      </c>
      <c r="M397">
        <v>6267153.301</v>
      </c>
      <c r="N397">
        <v>7608477.1090000002</v>
      </c>
      <c r="O397">
        <v>7014420.5049999999</v>
      </c>
      <c r="P397">
        <v>8654458.625</v>
      </c>
      <c r="Q397">
        <v>7468303.3810000001</v>
      </c>
    </row>
    <row r="398" spans="1:17" x14ac:dyDescent="0.35">
      <c r="A398" t="s">
        <v>154</v>
      </c>
      <c r="B398" t="s">
        <v>10471</v>
      </c>
      <c r="C398" t="s">
        <v>10472</v>
      </c>
      <c r="D398">
        <v>0</v>
      </c>
      <c r="E398">
        <v>84</v>
      </c>
      <c r="F398">
        <v>13</v>
      </c>
      <c r="G398">
        <v>897</v>
      </c>
      <c r="H398">
        <v>13</v>
      </c>
      <c r="I398">
        <v>151</v>
      </c>
      <c r="J398">
        <v>169631960.30000001</v>
      </c>
      <c r="K398">
        <v>118554627.8</v>
      </c>
      <c r="L398">
        <v>167380049.69999999</v>
      </c>
      <c r="M398">
        <v>142690488.90000001</v>
      </c>
      <c r="N398">
        <v>671096461.39999998</v>
      </c>
      <c r="O398">
        <v>630032193.39999998</v>
      </c>
      <c r="P398">
        <v>490441147.19999999</v>
      </c>
      <c r="Q398">
        <v>399547764.39999998</v>
      </c>
    </row>
    <row r="399" spans="1:17" x14ac:dyDescent="0.35">
      <c r="A399" t="s">
        <v>154</v>
      </c>
      <c r="B399" t="s">
        <v>10473</v>
      </c>
      <c r="C399" t="s">
        <v>10474</v>
      </c>
      <c r="D399">
        <v>0</v>
      </c>
      <c r="E399">
        <v>53</v>
      </c>
      <c r="F399">
        <v>36</v>
      </c>
      <c r="G399">
        <v>329</v>
      </c>
      <c r="H399">
        <v>36</v>
      </c>
      <c r="I399">
        <v>792</v>
      </c>
      <c r="J399">
        <v>4095037.773</v>
      </c>
      <c r="K399">
        <v>3598959.42</v>
      </c>
      <c r="L399">
        <v>2267326.8530000001</v>
      </c>
      <c r="M399">
        <v>3580754.35</v>
      </c>
      <c r="N399">
        <v>9532757.1840000004</v>
      </c>
      <c r="O399">
        <v>11464684.289999999</v>
      </c>
      <c r="P399">
        <v>10511343.609999999</v>
      </c>
      <c r="Q399">
        <v>11875173.68</v>
      </c>
    </row>
    <row r="400" spans="1:17" x14ac:dyDescent="0.35">
      <c r="A400" t="s">
        <v>154</v>
      </c>
      <c r="B400" t="s">
        <v>10475</v>
      </c>
      <c r="C400" t="s">
        <v>10476</v>
      </c>
      <c r="D400">
        <v>0</v>
      </c>
      <c r="E400">
        <v>84</v>
      </c>
      <c r="F400">
        <v>14</v>
      </c>
      <c r="G400">
        <v>396</v>
      </c>
      <c r="H400">
        <v>14</v>
      </c>
      <c r="I400">
        <v>171</v>
      </c>
      <c r="J400">
        <v>82964774.659999996</v>
      </c>
      <c r="K400">
        <v>91781508.209999993</v>
      </c>
      <c r="L400">
        <v>69673169.319999993</v>
      </c>
      <c r="M400">
        <v>100697856.8</v>
      </c>
      <c r="N400">
        <v>35446614.079999998</v>
      </c>
      <c r="O400">
        <v>34199501.590000004</v>
      </c>
      <c r="P400">
        <v>35504712.850000001</v>
      </c>
      <c r="Q400">
        <v>35720443.990000002</v>
      </c>
    </row>
    <row r="401" spans="1:17" x14ac:dyDescent="0.35">
      <c r="A401" t="s">
        <v>154</v>
      </c>
      <c r="B401" t="s">
        <v>10477</v>
      </c>
      <c r="C401" t="s">
        <v>10478</v>
      </c>
      <c r="D401">
        <v>0</v>
      </c>
      <c r="E401">
        <v>79</v>
      </c>
      <c r="F401">
        <v>14</v>
      </c>
      <c r="G401">
        <v>239</v>
      </c>
      <c r="H401">
        <v>14</v>
      </c>
      <c r="I401">
        <v>202</v>
      </c>
      <c r="J401">
        <v>48193633.840000004</v>
      </c>
      <c r="K401">
        <v>42047989.770000003</v>
      </c>
      <c r="L401">
        <v>34945533.380000003</v>
      </c>
      <c r="M401">
        <v>50653268.460000001</v>
      </c>
      <c r="N401">
        <v>29222893.870000001</v>
      </c>
      <c r="O401">
        <v>27625873.859999999</v>
      </c>
      <c r="P401">
        <v>19386417.280000001</v>
      </c>
      <c r="Q401">
        <v>19597221.140000001</v>
      </c>
    </row>
    <row r="402" spans="1:17" x14ac:dyDescent="0.35">
      <c r="A402" t="s">
        <v>154</v>
      </c>
      <c r="B402" t="s">
        <v>10479</v>
      </c>
      <c r="C402" t="s">
        <v>10480</v>
      </c>
      <c r="D402">
        <v>0</v>
      </c>
      <c r="E402">
        <v>45</v>
      </c>
      <c r="F402">
        <v>18</v>
      </c>
      <c r="G402">
        <v>189</v>
      </c>
      <c r="H402">
        <v>18</v>
      </c>
      <c r="I402">
        <v>495</v>
      </c>
      <c r="J402">
        <v>15159155.52</v>
      </c>
      <c r="K402">
        <v>17533590.289999999</v>
      </c>
      <c r="L402">
        <v>9619145.3849999998</v>
      </c>
      <c r="M402">
        <v>18656187.52</v>
      </c>
      <c r="N402">
        <v>3684135.32</v>
      </c>
      <c r="O402">
        <v>4278289.4069999997</v>
      </c>
      <c r="P402">
        <v>3958908.5389999999</v>
      </c>
      <c r="Q402">
        <v>4128739.4989999998</v>
      </c>
    </row>
    <row r="403" spans="1:17" x14ac:dyDescent="0.35">
      <c r="A403" t="s">
        <v>154</v>
      </c>
      <c r="B403" t="s">
        <v>10481</v>
      </c>
      <c r="C403" t="s">
        <v>10482</v>
      </c>
      <c r="D403">
        <v>0</v>
      </c>
      <c r="E403">
        <v>66</v>
      </c>
      <c r="F403">
        <v>15</v>
      </c>
      <c r="G403">
        <v>180</v>
      </c>
      <c r="H403">
        <v>15</v>
      </c>
      <c r="I403">
        <v>250</v>
      </c>
      <c r="J403">
        <v>3671593.98</v>
      </c>
      <c r="K403">
        <v>2003020.2690000001</v>
      </c>
      <c r="L403">
        <v>998296.52139999997</v>
      </c>
      <c r="M403">
        <v>2050771.159</v>
      </c>
      <c r="N403">
        <v>26469933.07</v>
      </c>
      <c r="O403">
        <v>28999813.41</v>
      </c>
      <c r="P403">
        <v>27180509.489999998</v>
      </c>
      <c r="Q403">
        <v>26893026.140000001</v>
      </c>
    </row>
    <row r="404" spans="1:17" x14ac:dyDescent="0.35">
      <c r="A404" t="s">
        <v>154</v>
      </c>
      <c r="B404" t="s">
        <v>10483</v>
      </c>
      <c r="C404" t="s">
        <v>10484</v>
      </c>
      <c r="D404">
        <v>0</v>
      </c>
      <c r="E404">
        <v>61</v>
      </c>
      <c r="F404">
        <v>23</v>
      </c>
      <c r="G404">
        <v>200</v>
      </c>
      <c r="H404">
        <v>23</v>
      </c>
      <c r="I404">
        <v>478</v>
      </c>
      <c r="J404">
        <v>26751633.09</v>
      </c>
      <c r="K404">
        <v>19506549.350000001</v>
      </c>
      <c r="L404">
        <v>11726545.85</v>
      </c>
      <c r="M404">
        <v>15368546.789999999</v>
      </c>
      <c r="N404">
        <v>490110.08049999998</v>
      </c>
      <c r="O404">
        <v>744887.64179999998</v>
      </c>
      <c r="P404">
        <v>106152.2662</v>
      </c>
      <c r="Q404">
        <v>1354658.6459999999</v>
      </c>
    </row>
    <row r="405" spans="1:17" x14ac:dyDescent="0.35">
      <c r="A405" t="s">
        <v>154</v>
      </c>
      <c r="B405" t="s">
        <v>10485</v>
      </c>
      <c r="C405" t="s">
        <v>10486</v>
      </c>
      <c r="D405">
        <v>0</v>
      </c>
      <c r="E405">
        <v>34</v>
      </c>
      <c r="F405">
        <v>20</v>
      </c>
      <c r="G405">
        <v>216</v>
      </c>
      <c r="H405">
        <v>20</v>
      </c>
      <c r="I405">
        <v>700</v>
      </c>
      <c r="J405">
        <v>11180144.33</v>
      </c>
      <c r="K405">
        <v>11847297.83</v>
      </c>
      <c r="L405">
        <v>6703136.4460000005</v>
      </c>
      <c r="M405">
        <v>11741624.32</v>
      </c>
      <c r="N405">
        <v>6319649.7740000002</v>
      </c>
      <c r="O405">
        <v>5528550.9970000004</v>
      </c>
      <c r="P405">
        <v>6109553.7139999997</v>
      </c>
      <c r="Q405">
        <v>7009781.165</v>
      </c>
    </row>
    <row r="406" spans="1:17" x14ac:dyDescent="0.35">
      <c r="A406" t="s">
        <v>154</v>
      </c>
      <c r="B406" t="s">
        <v>10487</v>
      </c>
      <c r="C406" t="s">
        <v>10488</v>
      </c>
      <c r="D406">
        <v>0</v>
      </c>
      <c r="E406">
        <v>61</v>
      </c>
      <c r="F406">
        <v>18</v>
      </c>
      <c r="G406">
        <v>144</v>
      </c>
      <c r="H406">
        <v>18</v>
      </c>
      <c r="I406">
        <v>318</v>
      </c>
      <c r="J406">
        <v>7344073.426</v>
      </c>
      <c r="K406">
        <v>6526671.0449999999</v>
      </c>
      <c r="L406">
        <v>6392641.9670000002</v>
      </c>
      <c r="M406">
        <v>7031936.7070000004</v>
      </c>
      <c r="N406">
        <v>2549751.6490000002</v>
      </c>
      <c r="O406">
        <v>3429263.3229999999</v>
      </c>
      <c r="P406">
        <v>3005886.4759999998</v>
      </c>
      <c r="Q406">
        <v>2967878.8250000002</v>
      </c>
    </row>
    <row r="407" spans="1:17" x14ac:dyDescent="0.35">
      <c r="A407" t="s">
        <v>154</v>
      </c>
      <c r="B407" t="s">
        <v>10489</v>
      </c>
      <c r="C407" t="s">
        <v>10490</v>
      </c>
      <c r="D407">
        <v>0</v>
      </c>
      <c r="E407">
        <v>58</v>
      </c>
      <c r="F407">
        <v>14</v>
      </c>
      <c r="G407">
        <v>121</v>
      </c>
      <c r="H407">
        <v>14</v>
      </c>
      <c r="I407">
        <v>302</v>
      </c>
      <c r="J407">
        <v>8802355.5629999992</v>
      </c>
      <c r="K407">
        <v>11060924.470000001</v>
      </c>
      <c r="L407">
        <v>4773429.7359999996</v>
      </c>
      <c r="M407">
        <v>9425261.3059999999</v>
      </c>
      <c r="N407">
        <v>397762.32770000002</v>
      </c>
      <c r="O407">
        <v>711248.4044</v>
      </c>
      <c r="P407">
        <v>249198.02429999999</v>
      </c>
      <c r="Q407">
        <v>568232.21829999995</v>
      </c>
    </row>
    <row r="408" spans="1:17" x14ac:dyDescent="0.35">
      <c r="A408" t="s">
        <v>154</v>
      </c>
      <c r="B408" t="s">
        <v>10491</v>
      </c>
      <c r="C408" t="s">
        <v>10492</v>
      </c>
      <c r="D408">
        <v>0</v>
      </c>
      <c r="E408">
        <v>57</v>
      </c>
      <c r="F408">
        <v>15</v>
      </c>
      <c r="G408">
        <v>632</v>
      </c>
      <c r="H408">
        <v>15</v>
      </c>
      <c r="I408">
        <v>254</v>
      </c>
      <c r="J408">
        <v>67089089.729999997</v>
      </c>
      <c r="K408">
        <v>65191639.890000001</v>
      </c>
      <c r="L408">
        <v>60949370.399999999</v>
      </c>
      <c r="M408">
        <v>65883741.399999999</v>
      </c>
      <c r="N408">
        <v>150140423.40000001</v>
      </c>
      <c r="O408">
        <v>159141731.30000001</v>
      </c>
      <c r="P408">
        <v>71682450.159999996</v>
      </c>
      <c r="Q408">
        <v>130224905.8</v>
      </c>
    </row>
    <row r="409" spans="1:17" x14ac:dyDescent="0.35">
      <c r="A409" t="s">
        <v>154</v>
      </c>
      <c r="B409" t="s">
        <v>10493</v>
      </c>
      <c r="C409" t="s">
        <v>10494</v>
      </c>
      <c r="D409">
        <v>0</v>
      </c>
      <c r="E409">
        <v>57</v>
      </c>
      <c r="F409">
        <v>13</v>
      </c>
      <c r="G409">
        <v>286</v>
      </c>
      <c r="H409">
        <v>13</v>
      </c>
      <c r="I409">
        <v>253</v>
      </c>
      <c r="J409">
        <v>26968755.539999999</v>
      </c>
      <c r="K409">
        <v>27713281.289999999</v>
      </c>
      <c r="L409">
        <v>41525349.609999999</v>
      </c>
      <c r="M409">
        <v>26433009.050000001</v>
      </c>
      <c r="N409">
        <v>22322879.66</v>
      </c>
      <c r="O409">
        <v>24805897.18</v>
      </c>
      <c r="P409">
        <v>23378351.300000001</v>
      </c>
      <c r="Q409">
        <v>25089595.960000001</v>
      </c>
    </row>
    <row r="410" spans="1:17" x14ac:dyDescent="0.35">
      <c r="A410" t="s">
        <v>154</v>
      </c>
      <c r="B410" t="s">
        <v>10495</v>
      </c>
      <c r="C410" t="s">
        <v>10496</v>
      </c>
      <c r="D410">
        <v>0</v>
      </c>
      <c r="E410">
        <v>44</v>
      </c>
      <c r="F410">
        <v>19</v>
      </c>
      <c r="G410">
        <v>240</v>
      </c>
      <c r="H410">
        <v>19</v>
      </c>
      <c r="I410">
        <v>574</v>
      </c>
      <c r="J410">
        <v>30293814.41</v>
      </c>
      <c r="K410">
        <v>27949648.739999998</v>
      </c>
      <c r="L410">
        <v>14512897.9</v>
      </c>
      <c r="M410">
        <v>23934698.719999999</v>
      </c>
      <c r="N410">
        <v>1641641.885</v>
      </c>
      <c r="O410">
        <v>1787941.314</v>
      </c>
      <c r="P410">
        <v>1259248.7439999999</v>
      </c>
      <c r="Q410">
        <v>1920151.4339999999</v>
      </c>
    </row>
    <row r="411" spans="1:17" x14ac:dyDescent="0.35">
      <c r="A411" t="s">
        <v>154</v>
      </c>
      <c r="B411" t="s">
        <v>10497</v>
      </c>
      <c r="C411" t="s">
        <v>10498</v>
      </c>
      <c r="D411">
        <v>0</v>
      </c>
      <c r="E411">
        <v>48</v>
      </c>
      <c r="F411">
        <v>26</v>
      </c>
      <c r="G411">
        <v>225</v>
      </c>
      <c r="H411">
        <v>26</v>
      </c>
      <c r="I411">
        <v>647</v>
      </c>
      <c r="J411">
        <v>7974281.477</v>
      </c>
      <c r="K411">
        <v>7959367.0279999999</v>
      </c>
      <c r="L411">
        <v>3786173.8309999998</v>
      </c>
      <c r="M411">
        <v>6585546.1399999997</v>
      </c>
      <c r="N411">
        <v>8679084.8259999994</v>
      </c>
      <c r="O411">
        <v>9463768.4739999995</v>
      </c>
      <c r="P411">
        <v>10235731.9</v>
      </c>
      <c r="Q411">
        <v>9718817.2029999997</v>
      </c>
    </row>
    <row r="412" spans="1:17" x14ac:dyDescent="0.35">
      <c r="A412" t="s">
        <v>154</v>
      </c>
      <c r="B412" t="s">
        <v>10499</v>
      </c>
      <c r="C412" t="s">
        <v>10500</v>
      </c>
      <c r="D412">
        <v>0</v>
      </c>
      <c r="E412">
        <v>58</v>
      </c>
      <c r="F412">
        <v>14</v>
      </c>
      <c r="G412">
        <v>261</v>
      </c>
      <c r="H412">
        <v>14</v>
      </c>
      <c r="I412">
        <v>258</v>
      </c>
      <c r="J412">
        <v>50659789.909999996</v>
      </c>
      <c r="K412">
        <v>50068350.549999997</v>
      </c>
      <c r="L412">
        <v>27258214.829999998</v>
      </c>
      <c r="M412">
        <v>45559174.140000001</v>
      </c>
      <c r="N412">
        <v>9071848.7650000006</v>
      </c>
      <c r="O412">
        <v>10312428.01</v>
      </c>
      <c r="P412">
        <v>9674635.1459999997</v>
      </c>
      <c r="Q412">
        <v>11554813.189999999</v>
      </c>
    </row>
    <row r="413" spans="1:17" x14ac:dyDescent="0.35">
      <c r="A413" t="s">
        <v>154</v>
      </c>
      <c r="B413" t="s">
        <v>10501</v>
      </c>
      <c r="C413" t="s">
        <v>10502</v>
      </c>
      <c r="D413">
        <v>0</v>
      </c>
      <c r="E413">
        <v>39</v>
      </c>
      <c r="F413">
        <v>17</v>
      </c>
      <c r="G413">
        <v>233</v>
      </c>
      <c r="H413">
        <v>17</v>
      </c>
      <c r="I413">
        <v>477</v>
      </c>
      <c r="J413">
        <v>33724858.590000004</v>
      </c>
      <c r="K413">
        <v>37042614.25</v>
      </c>
      <c r="L413">
        <v>14146047.41</v>
      </c>
      <c r="M413">
        <v>36649999.399999999</v>
      </c>
      <c r="N413">
        <v>9794521.9289999995</v>
      </c>
      <c r="O413">
        <v>9534478.2799999993</v>
      </c>
      <c r="P413">
        <v>5263255.8020000001</v>
      </c>
      <c r="Q413">
        <v>6839402.0470000003</v>
      </c>
    </row>
    <row r="414" spans="1:17" x14ac:dyDescent="0.35">
      <c r="A414" t="s">
        <v>154</v>
      </c>
      <c r="B414" t="s">
        <v>10503</v>
      </c>
      <c r="C414" t="s">
        <v>10504</v>
      </c>
      <c r="D414">
        <v>0</v>
      </c>
      <c r="E414">
        <v>53</v>
      </c>
      <c r="F414">
        <v>18</v>
      </c>
      <c r="G414">
        <v>155</v>
      </c>
      <c r="H414">
        <v>18</v>
      </c>
      <c r="I414">
        <v>374</v>
      </c>
      <c r="J414">
        <v>30099131.789999999</v>
      </c>
      <c r="K414">
        <v>9957640.4930000007</v>
      </c>
      <c r="L414">
        <v>5002538.466</v>
      </c>
      <c r="M414">
        <v>9059934.0309999995</v>
      </c>
      <c r="N414">
        <v>803180.15989999997</v>
      </c>
      <c r="O414">
        <v>870643.62120000005</v>
      </c>
      <c r="P414">
        <v>2128102.4500000002</v>
      </c>
      <c r="Q414">
        <v>932433.49939999997</v>
      </c>
    </row>
    <row r="415" spans="1:17" x14ac:dyDescent="0.35">
      <c r="A415" t="s">
        <v>154</v>
      </c>
      <c r="B415" t="s">
        <v>10505</v>
      </c>
      <c r="C415" t="s">
        <v>10506</v>
      </c>
      <c r="D415">
        <v>0</v>
      </c>
      <c r="E415">
        <v>59</v>
      </c>
      <c r="F415">
        <v>18</v>
      </c>
      <c r="G415">
        <v>193</v>
      </c>
      <c r="H415">
        <v>18</v>
      </c>
      <c r="I415">
        <v>470</v>
      </c>
      <c r="J415">
        <v>12264059.300000001</v>
      </c>
      <c r="K415">
        <v>13441010.68</v>
      </c>
      <c r="L415">
        <v>6237409.7539999997</v>
      </c>
      <c r="M415">
        <v>12513409.439999999</v>
      </c>
      <c r="N415">
        <v>2595475.4479999999</v>
      </c>
      <c r="O415">
        <v>3197771.8739999998</v>
      </c>
      <c r="P415">
        <v>2384139.0780000002</v>
      </c>
      <c r="Q415">
        <v>3096689.8840000001</v>
      </c>
    </row>
    <row r="416" spans="1:17" x14ac:dyDescent="0.35">
      <c r="A416" t="s">
        <v>154</v>
      </c>
      <c r="B416" t="s">
        <v>10507</v>
      </c>
      <c r="C416" t="s">
        <v>10508</v>
      </c>
      <c r="D416">
        <v>0</v>
      </c>
      <c r="E416">
        <v>45</v>
      </c>
      <c r="F416">
        <v>11</v>
      </c>
      <c r="G416">
        <v>365</v>
      </c>
      <c r="H416">
        <v>11</v>
      </c>
      <c r="I416">
        <v>279</v>
      </c>
      <c r="J416">
        <v>72195507.950000003</v>
      </c>
      <c r="K416">
        <v>83114458.75</v>
      </c>
      <c r="L416">
        <v>150343401.80000001</v>
      </c>
      <c r="M416">
        <v>65462855.5</v>
      </c>
      <c r="N416">
        <v>42344440.479999997</v>
      </c>
      <c r="O416">
        <v>31944305.109999999</v>
      </c>
      <c r="P416">
        <v>51313288.049999997</v>
      </c>
      <c r="Q416">
        <v>46170877.68</v>
      </c>
    </row>
    <row r="417" spans="1:17" x14ac:dyDescent="0.35">
      <c r="A417" t="s">
        <v>154</v>
      </c>
      <c r="B417" t="s">
        <v>10509</v>
      </c>
      <c r="C417" t="s">
        <v>10510</v>
      </c>
      <c r="D417">
        <v>0</v>
      </c>
      <c r="E417">
        <v>60</v>
      </c>
      <c r="F417">
        <v>17</v>
      </c>
      <c r="G417">
        <v>227</v>
      </c>
      <c r="H417">
        <v>17</v>
      </c>
      <c r="I417">
        <v>408</v>
      </c>
      <c r="J417">
        <v>9266339.4140000008</v>
      </c>
      <c r="K417">
        <v>7740754.9960000003</v>
      </c>
      <c r="L417">
        <v>5042420.0580000002</v>
      </c>
      <c r="M417">
        <v>7195192.4129999997</v>
      </c>
      <c r="N417">
        <v>13222265.25</v>
      </c>
      <c r="O417">
        <v>12385169.66</v>
      </c>
      <c r="P417">
        <v>11273932.9</v>
      </c>
      <c r="Q417">
        <v>12541961.029999999</v>
      </c>
    </row>
    <row r="418" spans="1:17" x14ac:dyDescent="0.35">
      <c r="A418" t="s">
        <v>154</v>
      </c>
      <c r="B418" t="s">
        <v>10511</v>
      </c>
      <c r="C418" t="s">
        <v>10512</v>
      </c>
      <c r="D418">
        <v>0</v>
      </c>
      <c r="E418">
        <v>72</v>
      </c>
      <c r="F418">
        <v>10</v>
      </c>
      <c r="G418">
        <v>296</v>
      </c>
      <c r="H418">
        <v>10</v>
      </c>
      <c r="I418">
        <v>173</v>
      </c>
      <c r="J418">
        <v>16994019.02</v>
      </c>
      <c r="K418">
        <v>23297510.809999999</v>
      </c>
      <c r="L418">
        <v>16481123.58</v>
      </c>
      <c r="M418">
        <v>18989227.620000001</v>
      </c>
      <c r="N418">
        <v>16753470.050000001</v>
      </c>
      <c r="O418">
        <v>14676092.5</v>
      </c>
      <c r="P418">
        <v>11064411.93</v>
      </c>
      <c r="Q418">
        <v>16439141.91</v>
      </c>
    </row>
    <row r="419" spans="1:17" x14ac:dyDescent="0.35">
      <c r="A419" t="s">
        <v>154</v>
      </c>
      <c r="B419" t="s">
        <v>10513</v>
      </c>
      <c r="C419" t="s">
        <v>10514</v>
      </c>
      <c r="D419">
        <v>0</v>
      </c>
      <c r="E419">
        <v>48</v>
      </c>
      <c r="F419">
        <v>17</v>
      </c>
      <c r="G419">
        <v>235</v>
      </c>
      <c r="H419">
        <v>17</v>
      </c>
      <c r="I419">
        <v>444</v>
      </c>
      <c r="J419">
        <v>9376969.625</v>
      </c>
      <c r="K419">
        <v>9482212.1260000002</v>
      </c>
      <c r="L419">
        <v>7586460.7350000003</v>
      </c>
      <c r="M419">
        <v>9853567.8489999995</v>
      </c>
      <c r="N419">
        <v>16199648.779999999</v>
      </c>
      <c r="O419">
        <v>18046875.48</v>
      </c>
      <c r="P419">
        <v>15130416.09</v>
      </c>
      <c r="Q419">
        <v>15520379.66</v>
      </c>
    </row>
    <row r="420" spans="1:17" x14ac:dyDescent="0.35">
      <c r="A420" t="s">
        <v>154</v>
      </c>
      <c r="B420" t="s">
        <v>565</v>
      </c>
      <c r="C420" t="s">
        <v>10515</v>
      </c>
      <c r="D420">
        <v>0</v>
      </c>
      <c r="E420">
        <v>67</v>
      </c>
      <c r="F420">
        <v>15</v>
      </c>
      <c r="G420">
        <v>450</v>
      </c>
      <c r="H420">
        <v>15</v>
      </c>
      <c r="I420">
        <v>231</v>
      </c>
      <c r="J420">
        <v>98781684.409999996</v>
      </c>
      <c r="K420">
        <v>116622996.90000001</v>
      </c>
      <c r="L420">
        <v>46895827.530000001</v>
      </c>
      <c r="M420">
        <v>143253734.09999999</v>
      </c>
      <c r="N420">
        <v>37027041.039999999</v>
      </c>
      <c r="O420">
        <v>32350613.510000002</v>
      </c>
      <c r="P420">
        <v>31878685.289999999</v>
      </c>
      <c r="Q420">
        <v>32972206.16</v>
      </c>
    </row>
    <row r="421" spans="1:17" x14ac:dyDescent="0.35">
      <c r="A421" t="s">
        <v>154</v>
      </c>
      <c r="B421" t="s">
        <v>10516</v>
      </c>
      <c r="C421" t="s">
        <v>10517</v>
      </c>
      <c r="D421">
        <v>0</v>
      </c>
      <c r="E421">
        <v>57</v>
      </c>
      <c r="F421">
        <v>18</v>
      </c>
      <c r="G421">
        <v>413</v>
      </c>
      <c r="H421">
        <v>18</v>
      </c>
      <c r="I421">
        <v>308</v>
      </c>
      <c r="J421">
        <v>45769800.439999998</v>
      </c>
      <c r="K421">
        <v>50891332.439999998</v>
      </c>
      <c r="L421">
        <v>38060645</v>
      </c>
      <c r="M421">
        <v>46713503.799999997</v>
      </c>
      <c r="N421">
        <v>61777187.43</v>
      </c>
      <c r="O421">
        <v>67715038.530000001</v>
      </c>
      <c r="P421">
        <v>79573233.890000001</v>
      </c>
      <c r="Q421">
        <v>71570831.709999993</v>
      </c>
    </row>
    <row r="422" spans="1:17" x14ac:dyDescent="0.35">
      <c r="A422" t="s">
        <v>154</v>
      </c>
      <c r="B422" t="s">
        <v>10518</v>
      </c>
      <c r="C422" t="s">
        <v>10519</v>
      </c>
      <c r="D422">
        <v>0</v>
      </c>
      <c r="E422">
        <v>49</v>
      </c>
      <c r="F422">
        <v>22</v>
      </c>
      <c r="G422">
        <v>169</v>
      </c>
      <c r="H422">
        <v>22</v>
      </c>
      <c r="I422">
        <v>554</v>
      </c>
      <c r="J422">
        <v>8030511.4220000003</v>
      </c>
      <c r="K422">
        <v>6005384.807</v>
      </c>
      <c r="L422">
        <v>2972995.7859999998</v>
      </c>
      <c r="M422">
        <v>5485399.0970000001</v>
      </c>
      <c r="N422">
        <v>1529180.1910000001</v>
      </c>
      <c r="O422">
        <v>1630113.9920000001</v>
      </c>
      <c r="P422">
        <v>864391.15009999997</v>
      </c>
      <c r="Q422">
        <v>1207658.5419999999</v>
      </c>
    </row>
    <row r="423" spans="1:17" x14ac:dyDescent="0.35">
      <c r="A423" t="s">
        <v>154</v>
      </c>
      <c r="B423" t="s">
        <v>10520</v>
      </c>
      <c r="C423" t="s">
        <v>10521</v>
      </c>
      <c r="D423">
        <v>0</v>
      </c>
      <c r="E423">
        <v>58</v>
      </c>
      <c r="F423">
        <v>16</v>
      </c>
      <c r="G423">
        <v>180</v>
      </c>
      <c r="H423">
        <v>16</v>
      </c>
      <c r="I423">
        <v>426</v>
      </c>
      <c r="J423">
        <v>9797037.0940000005</v>
      </c>
      <c r="K423">
        <v>10342252</v>
      </c>
      <c r="L423">
        <v>4586796.182</v>
      </c>
      <c r="M423">
        <v>10580954.17</v>
      </c>
      <c r="N423">
        <v>2361216.9079999998</v>
      </c>
      <c r="O423">
        <v>2325743.477</v>
      </c>
      <c r="P423">
        <v>2072437.7069999999</v>
      </c>
      <c r="Q423">
        <v>2788556.5430000001</v>
      </c>
    </row>
    <row r="424" spans="1:17" x14ac:dyDescent="0.35">
      <c r="A424" t="s">
        <v>154</v>
      </c>
      <c r="B424" t="s">
        <v>10522</v>
      </c>
      <c r="C424" t="s">
        <v>10523</v>
      </c>
      <c r="D424">
        <v>0</v>
      </c>
      <c r="E424">
        <v>54</v>
      </c>
      <c r="F424">
        <v>23</v>
      </c>
      <c r="G424">
        <v>371</v>
      </c>
      <c r="H424">
        <v>23</v>
      </c>
      <c r="I424">
        <v>490</v>
      </c>
      <c r="J424">
        <v>16274368.07</v>
      </c>
      <c r="K424">
        <v>18300389.739999998</v>
      </c>
      <c r="L424">
        <v>18046388.329999998</v>
      </c>
      <c r="M424">
        <v>15150156.27</v>
      </c>
      <c r="N424">
        <v>7764639.9060000004</v>
      </c>
      <c r="O424">
        <v>10609962.220000001</v>
      </c>
      <c r="P424">
        <v>9358465.4179999996</v>
      </c>
      <c r="Q424">
        <v>11345752.67</v>
      </c>
    </row>
    <row r="425" spans="1:17" x14ac:dyDescent="0.35">
      <c r="A425" t="s">
        <v>154</v>
      </c>
      <c r="B425" t="s">
        <v>10524</v>
      </c>
      <c r="C425" t="s">
        <v>10525</v>
      </c>
      <c r="D425">
        <v>0</v>
      </c>
      <c r="E425">
        <v>49</v>
      </c>
      <c r="F425">
        <v>19</v>
      </c>
      <c r="G425">
        <v>223</v>
      </c>
      <c r="H425">
        <v>19</v>
      </c>
      <c r="I425">
        <v>467</v>
      </c>
      <c r="J425">
        <v>10403539.35</v>
      </c>
      <c r="K425">
        <v>10382601.609999999</v>
      </c>
      <c r="L425">
        <v>5243535.7340000002</v>
      </c>
      <c r="M425">
        <v>8721571.8550000004</v>
      </c>
      <c r="N425">
        <v>7047039.5109999999</v>
      </c>
      <c r="O425">
        <v>6422703.0599999996</v>
      </c>
      <c r="P425">
        <v>7463895.267</v>
      </c>
      <c r="Q425">
        <v>7316340.3810000001</v>
      </c>
    </row>
    <row r="426" spans="1:17" x14ac:dyDescent="0.35">
      <c r="A426" t="s">
        <v>154</v>
      </c>
      <c r="B426" t="s">
        <v>510</v>
      </c>
      <c r="C426" t="s">
        <v>10526</v>
      </c>
      <c r="D426">
        <v>0</v>
      </c>
      <c r="E426">
        <v>56</v>
      </c>
      <c r="F426">
        <v>15</v>
      </c>
      <c r="G426">
        <v>364</v>
      </c>
      <c r="H426">
        <v>15</v>
      </c>
      <c r="I426">
        <v>294</v>
      </c>
      <c r="J426">
        <v>28913626.379999999</v>
      </c>
      <c r="K426">
        <v>27645899.25</v>
      </c>
      <c r="L426">
        <v>19318847.300000001</v>
      </c>
      <c r="M426">
        <v>28727914.100000001</v>
      </c>
      <c r="N426">
        <v>22918137.989999998</v>
      </c>
      <c r="O426">
        <v>25928184.27</v>
      </c>
      <c r="P426">
        <v>27327678.52</v>
      </c>
      <c r="Q426">
        <v>22054095.949999999</v>
      </c>
    </row>
    <row r="427" spans="1:17" x14ac:dyDescent="0.35">
      <c r="A427" t="s">
        <v>154</v>
      </c>
      <c r="B427" t="s">
        <v>10527</v>
      </c>
      <c r="C427" t="s">
        <v>10528</v>
      </c>
      <c r="D427">
        <v>0</v>
      </c>
      <c r="E427">
        <v>57</v>
      </c>
      <c r="F427">
        <v>13</v>
      </c>
      <c r="G427">
        <v>192</v>
      </c>
      <c r="H427">
        <v>13</v>
      </c>
      <c r="I427">
        <v>299</v>
      </c>
      <c r="J427">
        <v>18622663.66</v>
      </c>
      <c r="K427">
        <v>19930646.600000001</v>
      </c>
      <c r="L427">
        <v>7097120.7960000001</v>
      </c>
      <c r="M427">
        <v>15656283.050000001</v>
      </c>
      <c r="N427">
        <v>2242167.639</v>
      </c>
      <c r="O427">
        <v>2546617.3059999999</v>
      </c>
      <c r="P427">
        <v>3234344.7050000001</v>
      </c>
      <c r="Q427">
        <v>4038963.2250000001</v>
      </c>
    </row>
    <row r="428" spans="1:17" x14ac:dyDescent="0.35">
      <c r="A428" t="s">
        <v>154</v>
      </c>
      <c r="B428" t="s">
        <v>10529</v>
      </c>
      <c r="C428" t="s">
        <v>10530</v>
      </c>
      <c r="D428">
        <v>0</v>
      </c>
      <c r="E428">
        <v>53</v>
      </c>
      <c r="F428">
        <v>20</v>
      </c>
      <c r="G428">
        <v>211</v>
      </c>
      <c r="H428">
        <v>20</v>
      </c>
      <c r="I428">
        <v>433</v>
      </c>
      <c r="J428">
        <v>19589971.57</v>
      </c>
      <c r="K428">
        <v>18069812.829999998</v>
      </c>
      <c r="L428">
        <v>12105568.529999999</v>
      </c>
      <c r="M428">
        <v>18702409.719999999</v>
      </c>
      <c r="N428">
        <v>2359450.0639999998</v>
      </c>
      <c r="O428">
        <v>2266688.2769999998</v>
      </c>
      <c r="P428">
        <v>2224053.102</v>
      </c>
      <c r="Q428">
        <v>2615517.9759999998</v>
      </c>
    </row>
    <row r="429" spans="1:17" x14ac:dyDescent="0.35">
      <c r="A429" t="s">
        <v>154</v>
      </c>
      <c r="B429" t="s">
        <v>10531</v>
      </c>
      <c r="C429" t="s">
        <v>10532</v>
      </c>
      <c r="D429">
        <v>0</v>
      </c>
      <c r="E429">
        <v>60</v>
      </c>
      <c r="F429">
        <v>20</v>
      </c>
      <c r="G429">
        <v>224</v>
      </c>
      <c r="H429">
        <v>20</v>
      </c>
      <c r="I429">
        <v>417</v>
      </c>
      <c r="J429">
        <v>4193208.2069999999</v>
      </c>
      <c r="K429">
        <v>4507773.9400000004</v>
      </c>
      <c r="L429">
        <v>1019499.2659999999</v>
      </c>
      <c r="M429">
        <v>3748336.4109999998</v>
      </c>
      <c r="N429">
        <v>3939072.2969999998</v>
      </c>
      <c r="O429">
        <v>2754072.4580000001</v>
      </c>
      <c r="P429">
        <v>11165022.220000001</v>
      </c>
      <c r="Q429">
        <v>4084588.0830000001</v>
      </c>
    </row>
    <row r="430" spans="1:17" x14ac:dyDescent="0.35">
      <c r="A430" t="s">
        <v>154</v>
      </c>
      <c r="B430" t="s">
        <v>10533</v>
      </c>
      <c r="C430" t="s">
        <v>10534</v>
      </c>
      <c r="D430">
        <v>0</v>
      </c>
      <c r="E430">
        <v>40</v>
      </c>
      <c r="F430">
        <v>19</v>
      </c>
      <c r="G430">
        <v>199</v>
      </c>
      <c r="H430">
        <v>19</v>
      </c>
      <c r="I430">
        <v>732</v>
      </c>
      <c r="J430">
        <v>9132013.9220000003</v>
      </c>
      <c r="K430">
        <v>8866918.8829999994</v>
      </c>
      <c r="L430">
        <v>3139225.0279999999</v>
      </c>
      <c r="M430">
        <v>8421007.2339999992</v>
      </c>
      <c r="N430">
        <v>2941332.3470000001</v>
      </c>
      <c r="O430">
        <v>2748637.6940000001</v>
      </c>
      <c r="P430">
        <v>4380449.5539999995</v>
      </c>
      <c r="Q430">
        <v>3390917.4169999999</v>
      </c>
    </row>
    <row r="431" spans="1:17" x14ac:dyDescent="0.35">
      <c r="A431" t="s">
        <v>154</v>
      </c>
      <c r="B431" t="s">
        <v>10535</v>
      </c>
      <c r="C431" t="s">
        <v>10536</v>
      </c>
      <c r="D431">
        <v>0</v>
      </c>
      <c r="E431">
        <v>47</v>
      </c>
      <c r="F431">
        <v>18</v>
      </c>
      <c r="G431">
        <v>210</v>
      </c>
      <c r="H431">
        <v>18</v>
      </c>
      <c r="I431">
        <v>464</v>
      </c>
      <c r="J431">
        <v>16596243.289999999</v>
      </c>
      <c r="K431">
        <v>17951951.670000002</v>
      </c>
      <c r="L431">
        <v>11965032.99</v>
      </c>
      <c r="M431">
        <v>17380183.100000001</v>
      </c>
      <c r="N431">
        <v>3485162.1030000001</v>
      </c>
      <c r="O431">
        <v>3784368.4389999998</v>
      </c>
      <c r="P431">
        <v>3668551.031</v>
      </c>
      <c r="Q431">
        <v>3701008.6579999998</v>
      </c>
    </row>
    <row r="432" spans="1:17" x14ac:dyDescent="0.35">
      <c r="A432" t="s">
        <v>154</v>
      </c>
      <c r="B432" t="s">
        <v>10537</v>
      </c>
      <c r="C432" t="s">
        <v>10538</v>
      </c>
      <c r="D432">
        <v>0</v>
      </c>
      <c r="E432">
        <v>63</v>
      </c>
      <c r="F432">
        <v>11</v>
      </c>
      <c r="G432">
        <v>265</v>
      </c>
      <c r="H432">
        <v>11</v>
      </c>
      <c r="I432">
        <v>228</v>
      </c>
      <c r="J432">
        <v>57389543.460000001</v>
      </c>
      <c r="K432">
        <v>61710039.57</v>
      </c>
      <c r="L432">
        <v>20685925.539999999</v>
      </c>
      <c r="M432">
        <v>72627032.400000006</v>
      </c>
      <c r="N432">
        <v>25496366.18</v>
      </c>
      <c r="O432">
        <v>21341488.190000001</v>
      </c>
      <c r="P432">
        <v>20164849.43</v>
      </c>
      <c r="Q432">
        <v>20804394.879999999</v>
      </c>
    </row>
    <row r="433" spans="1:17" x14ac:dyDescent="0.35">
      <c r="A433" t="s">
        <v>154</v>
      </c>
      <c r="B433" t="s">
        <v>10539</v>
      </c>
      <c r="C433" t="s">
        <v>10540</v>
      </c>
      <c r="D433">
        <v>0</v>
      </c>
      <c r="E433">
        <v>38</v>
      </c>
      <c r="F433">
        <v>23</v>
      </c>
      <c r="G433">
        <v>142</v>
      </c>
      <c r="H433">
        <v>23</v>
      </c>
      <c r="I433">
        <v>776</v>
      </c>
      <c r="J433">
        <v>3154400.4380000001</v>
      </c>
      <c r="K433">
        <v>4479449.2470000004</v>
      </c>
      <c r="L433">
        <v>707658.40579999995</v>
      </c>
      <c r="M433">
        <v>3146936.054</v>
      </c>
      <c r="N433">
        <v>720941.29859999998</v>
      </c>
      <c r="O433">
        <v>393425.27720000001</v>
      </c>
      <c r="P433">
        <v>748950.77729999996</v>
      </c>
      <c r="Q433">
        <v>1558161.5109999999</v>
      </c>
    </row>
    <row r="434" spans="1:17" x14ac:dyDescent="0.35">
      <c r="A434" t="s">
        <v>154</v>
      </c>
      <c r="B434" t="s">
        <v>10541</v>
      </c>
      <c r="C434" t="s">
        <v>10542</v>
      </c>
      <c r="D434">
        <v>0</v>
      </c>
      <c r="E434">
        <v>52</v>
      </c>
      <c r="F434">
        <v>16</v>
      </c>
      <c r="G434">
        <v>262</v>
      </c>
      <c r="H434">
        <v>16</v>
      </c>
      <c r="I434">
        <v>421</v>
      </c>
      <c r="J434">
        <v>7201310.301</v>
      </c>
      <c r="K434">
        <v>5960328.3739999998</v>
      </c>
      <c r="L434">
        <v>3157977.6039999998</v>
      </c>
      <c r="M434">
        <v>6655935.3049999997</v>
      </c>
      <c r="N434">
        <v>31725571.949999999</v>
      </c>
      <c r="O434">
        <v>34792260.270000003</v>
      </c>
      <c r="P434">
        <v>33884308.829999998</v>
      </c>
      <c r="Q434">
        <v>34403700.649999999</v>
      </c>
    </row>
    <row r="435" spans="1:17" x14ac:dyDescent="0.35">
      <c r="A435" t="s">
        <v>154</v>
      </c>
      <c r="B435" t="s">
        <v>10543</v>
      </c>
      <c r="C435" t="s">
        <v>10544</v>
      </c>
      <c r="D435">
        <v>0</v>
      </c>
      <c r="E435">
        <v>38</v>
      </c>
      <c r="F435">
        <v>26</v>
      </c>
      <c r="G435">
        <v>243</v>
      </c>
      <c r="H435">
        <v>26</v>
      </c>
      <c r="I435">
        <v>811</v>
      </c>
      <c r="J435">
        <v>10668342.890000001</v>
      </c>
      <c r="K435">
        <v>10537368.91</v>
      </c>
      <c r="L435">
        <v>6788535.7630000003</v>
      </c>
      <c r="M435">
        <v>8333518.6260000002</v>
      </c>
      <c r="N435">
        <v>6399902.1310000001</v>
      </c>
      <c r="O435">
        <v>6590669.5290000001</v>
      </c>
      <c r="P435">
        <v>9110010.6380000003</v>
      </c>
      <c r="Q435">
        <v>7310514.8039999995</v>
      </c>
    </row>
    <row r="436" spans="1:17" x14ac:dyDescent="0.35">
      <c r="A436" t="s">
        <v>154</v>
      </c>
      <c r="B436" t="s">
        <v>10545</v>
      </c>
      <c r="C436" t="s">
        <v>10546</v>
      </c>
      <c r="D436">
        <v>0</v>
      </c>
      <c r="E436">
        <v>62</v>
      </c>
      <c r="F436">
        <v>13</v>
      </c>
      <c r="G436">
        <v>244</v>
      </c>
      <c r="H436">
        <v>13</v>
      </c>
      <c r="I436">
        <v>248</v>
      </c>
      <c r="J436">
        <v>23705373.710000001</v>
      </c>
      <c r="K436">
        <v>21463075.77</v>
      </c>
      <c r="L436">
        <v>20424005.579999998</v>
      </c>
      <c r="M436">
        <v>26358161.920000002</v>
      </c>
      <c r="N436">
        <v>43401298.399999999</v>
      </c>
      <c r="O436">
        <v>33674819.840000004</v>
      </c>
      <c r="P436">
        <v>29862091.600000001</v>
      </c>
      <c r="Q436">
        <v>41238788.770000003</v>
      </c>
    </row>
    <row r="437" spans="1:17" x14ac:dyDescent="0.35">
      <c r="A437" t="s">
        <v>154</v>
      </c>
      <c r="B437" t="s">
        <v>10547</v>
      </c>
      <c r="C437" t="s">
        <v>10548</v>
      </c>
      <c r="D437">
        <v>0</v>
      </c>
      <c r="E437">
        <v>62</v>
      </c>
      <c r="F437">
        <v>23</v>
      </c>
      <c r="G437">
        <v>304</v>
      </c>
      <c r="H437">
        <v>23</v>
      </c>
      <c r="I437">
        <v>504</v>
      </c>
      <c r="J437">
        <v>5471289.2340000002</v>
      </c>
      <c r="K437">
        <v>3750325.2930000001</v>
      </c>
      <c r="L437">
        <v>1939754.358</v>
      </c>
      <c r="M437">
        <v>3386322.6310000001</v>
      </c>
      <c r="N437">
        <v>15934188.029999999</v>
      </c>
      <c r="O437">
        <v>16403895.32</v>
      </c>
      <c r="P437">
        <v>16605404.15</v>
      </c>
      <c r="Q437">
        <v>15665666.119999999</v>
      </c>
    </row>
    <row r="438" spans="1:17" x14ac:dyDescent="0.35">
      <c r="A438" t="s">
        <v>154</v>
      </c>
      <c r="B438" t="s">
        <v>10549</v>
      </c>
      <c r="C438" t="s">
        <v>10550</v>
      </c>
      <c r="D438">
        <v>0</v>
      </c>
      <c r="E438">
        <v>53</v>
      </c>
      <c r="F438">
        <v>10</v>
      </c>
      <c r="G438">
        <v>288</v>
      </c>
      <c r="H438">
        <v>10</v>
      </c>
      <c r="I438">
        <v>234</v>
      </c>
      <c r="J438">
        <v>21255346.609999999</v>
      </c>
      <c r="K438">
        <v>17635372.059999999</v>
      </c>
      <c r="L438">
        <v>14306437.449999999</v>
      </c>
      <c r="M438">
        <v>17029918.460000001</v>
      </c>
      <c r="N438">
        <v>20978588.440000001</v>
      </c>
      <c r="O438">
        <v>23607470.41</v>
      </c>
      <c r="P438">
        <v>19119221.48</v>
      </c>
      <c r="Q438">
        <v>18962745.890000001</v>
      </c>
    </row>
    <row r="439" spans="1:17" x14ac:dyDescent="0.35">
      <c r="A439" t="s">
        <v>154</v>
      </c>
      <c r="B439" t="s">
        <v>10551</v>
      </c>
      <c r="C439" t="s">
        <v>10552</v>
      </c>
      <c r="D439">
        <v>0</v>
      </c>
      <c r="E439">
        <v>31</v>
      </c>
      <c r="F439">
        <v>13</v>
      </c>
      <c r="G439">
        <v>151</v>
      </c>
      <c r="H439">
        <v>13</v>
      </c>
      <c r="I439">
        <v>469</v>
      </c>
      <c r="J439">
        <v>11722752.529999999</v>
      </c>
      <c r="K439">
        <v>11462819.359999999</v>
      </c>
      <c r="L439">
        <v>10359132.369999999</v>
      </c>
      <c r="M439">
        <v>10690888.17</v>
      </c>
      <c r="N439">
        <v>1614156.0349999999</v>
      </c>
      <c r="O439">
        <v>1361328.5689999999</v>
      </c>
      <c r="P439">
        <v>2009182.534</v>
      </c>
      <c r="Q439">
        <v>1933078.344</v>
      </c>
    </row>
    <row r="440" spans="1:17" x14ac:dyDescent="0.35">
      <c r="A440" t="s">
        <v>154</v>
      </c>
      <c r="B440" t="s">
        <v>10553</v>
      </c>
      <c r="C440" t="s">
        <v>10554</v>
      </c>
      <c r="D440">
        <v>0</v>
      </c>
      <c r="E440">
        <v>57</v>
      </c>
      <c r="F440">
        <v>16</v>
      </c>
      <c r="G440">
        <v>144</v>
      </c>
      <c r="H440">
        <v>16</v>
      </c>
      <c r="I440">
        <v>408</v>
      </c>
      <c r="J440">
        <v>9295939.977</v>
      </c>
      <c r="K440">
        <v>11381285.619999999</v>
      </c>
      <c r="L440">
        <v>4891799.4720000001</v>
      </c>
      <c r="M440">
        <v>10488732.09</v>
      </c>
      <c r="N440">
        <v>1434673.8670000001</v>
      </c>
      <c r="O440">
        <v>972568.37560000003</v>
      </c>
      <c r="P440">
        <v>1581485.4979999999</v>
      </c>
      <c r="Q440">
        <v>1286201.5619999999</v>
      </c>
    </row>
    <row r="441" spans="1:17" x14ac:dyDescent="0.35">
      <c r="A441" t="s">
        <v>154</v>
      </c>
      <c r="B441" t="s">
        <v>10555</v>
      </c>
      <c r="C441" t="s">
        <v>10556</v>
      </c>
      <c r="D441">
        <v>0</v>
      </c>
      <c r="E441">
        <v>39</v>
      </c>
      <c r="F441">
        <v>6</v>
      </c>
      <c r="G441">
        <v>207</v>
      </c>
      <c r="H441">
        <v>6</v>
      </c>
      <c r="I441">
        <v>196</v>
      </c>
      <c r="J441">
        <v>28795279.52</v>
      </c>
      <c r="K441">
        <v>47035370.210000001</v>
      </c>
      <c r="L441">
        <v>2376434.699</v>
      </c>
      <c r="M441">
        <v>46251569.18</v>
      </c>
      <c r="N441">
        <v>48454439.649999999</v>
      </c>
      <c r="O441">
        <v>56284171.350000001</v>
      </c>
      <c r="P441">
        <v>41420350.630000003</v>
      </c>
      <c r="Q441">
        <v>48603535.100000001</v>
      </c>
    </row>
    <row r="442" spans="1:17" x14ac:dyDescent="0.35">
      <c r="A442" t="s">
        <v>154</v>
      </c>
      <c r="B442" t="s">
        <v>10557</v>
      </c>
      <c r="C442" t="s">
        <v>10558</v>
      </c>
      <c r="D442">
        <v>0</v>
      </c>
      <c r="E442">
        <v>69</v>
      </c>
      <c r="F442">
        <v>15</v>
      </c>
      <c r="G442">
        <v>257</v>
      </c>
      <c r="H442">
        <v>15</v>
      </c>
      <c r="I442">
        <v>218</v>
      </c>
      <c r="J442">
        <v>29140093.66</v>
      </c>
      <c r="K442">
        <v>29731541.489999998</v>
      </c>
      <c r="L442">
        <v>26633188.260000002</v>
      </c>
      <c r="M442">
        <v>28947030</v>
      </c>
      <c r="N442">
        <v>11682873.82</v>
      </c>
      <c r="O442">
        <v>13885813.189999999</v>
      </c>
      <c r="P442">
        <v>15986079.9</v>
      </c>
      <c r="Q442">
        <v>14087832.289999999</v>
      </c>
    </row>
    <row r="443" spans="1:17" x14ac:dyDescent="0.35">
      <c r="A443" t="s">
        <v>154</v>
      </c>
      <c r="B443" t="s">
        <v>10559</v>
      </c>
      <c r="C443" t="s">
        <v>10560</v>
      </c>
      <c r="D443">
        <v>0</v>
      </c>
      <c r="E443">
        <v>27</v>
      </c>
      <c r="F443">
        <v>15</v>
      </c>
      <c r="G443">
        <v>246</v>
      </c>
      <c r="H443">
        <v>15</v>
      </c>
      <c r="I443">
        <v>679</v>
      </c>
      <c r="J443">
        <v>18416282.809999999</v>
      </c>
      <c r="K443">
        <v>17669998.18</v>
      </c>
      <c r="L443">
        <v>9942549.3560000006</v>
      </c>
      <c r="M443">
        <v>17456022.66</v>
      </c>
      <c r="N443">
        <v>6572212.2949999999</v>
      </c>
      <c r="O443">
        <v>4664371.9730000002</v>
      </c>
      <c r="P443">
        <v>8463065.9079999998</v>
      </c>
      <c r="Q443">
        <v>7140220.3550000004</v>
      </c>
    </row>
    <row r="444" spans="1:17" x14ac:dyDescent="0.35">
      <c r="A444" t="s">
        <v>154</v>
      </c>
      <c r="B444" t="s">
        <v>10561</v>
      </c>
      <c r="C444" t="s">
        <v>10562</v>
      </c>
      <c r="D444">
        <v>0</v>
      </c>
      <c r="E444">
        <v>32</v>
      </c>
      <c r="F444">
        <v>21</v>
      </c>
      <c r="G444">
        <v>204</v>
      </c>
      <c r="H444">
        <v>20</v>
      </c>
      <c r="I444">
        <v>782</v>
      </c>
      <c r="J444">
        <v>9123213.9690000005</v>
      </c>
      <c r="K444">
        <v>7992959.3739999998</v>
      </c>
      <c r="L444">
        <v>5119586.2860000003</v>
      </c>
      <c r="M444">
        <v>7152008.4800000004</v>
      </c>
      <c r="N444">
        <v>2146396.8470000001</v>
      </c>
      <c r="O444">
        <v>1991669.5149999999</v>
      </c>
      <c r="P444">
        <v>2228987.5830000001</v>
      </c>
      <c r="Q444">
        <v>1854829.2239999999</v>
      </c>
    </row>
    <row r="445" spans="1:17" x14ac:dyDescent="0.35">
      <c r="A445" t="s">
        <v>154</v>
      </c>
      <c r="B445" t="s">
        <v>10563</v>
      </c>
      <c r="C445" t="s">
        <v>10564</v>
      </c>
      <c r="D445">
        <v>0</v>
      </c>
      <c r="E445">
        <v>49</v>
      </c>
      <c r="F445">
        <v>18</v>
      </c>
      <c r="G445">
        <v>245</v>
      </c>
      <c r="H445">
        <v>18</v>
      </c>
      <c r="I445">
        <v>412</v>
      </c>
      <c r="J445">
        <v>40732103.939999998</v>
      </c>
      <c r="K445">
        <v>37721311.520000003</v>
      </c>
      <c r="L445">
        <v>25431999.399999999</v>
      </c>
      <c r="M445">
        <v>32613310.149999999</v>
      </c>
      <c r="N445">
        <v>2372108.977</v>
      </c>
      <c r="O445">
        <v>2271083.8969999999</v>
      </c>
      <c r="P445">
        <v>2500541.7540000002</v>
      </c>
      <c r="Q445">
        <v>3191555.1639999999</v>
      </c>
    </row>
    <row r="446" spans="1:17" x14ac:dyDescent="0.35">
      <c r="A446" t="s">
        <v>154</v>
      </c>
      <c r="B446" t="s">
        <v>10565</v>
      </c>
      <c r="C446" t="s">
        <v>10566</v>
      </c>
      <c r="D446">
        <v>0</v>
      </c>
      <c r="E446">
        <v>60</v>
      </c>
      <c r="F446">
        <v>13</v>
      </c>
      <c r="G446">
        <v>208</v>
      </c>
      <c r="H446">
        <v>13</v>
      </c>
      <c r="I446">
        <v>354</v>
      </c>
      <c r="J446">
        <v>11647051.84</v>
      </c>
      <c r="K446">
        <v>11561593.35</v>
      </c>
      <c r="L446">
        <v>5132052.2939999998</v>
      </c>
      <c r="M446">
        <v>11963201.68</v>
      </c>
      <c r="N446">
        <v>7033349.1730000004</v>
      </c>
      <c r="O446">
        <v>8602525.9780000001</v>
      </c>
      <c r="P446">
        <v>8242424.8159999996</v>
      </c>
      <c r="Q446">
        <v>7319414.2750000004</v>
      </c>
    </row>
    <row r="447" spans="1:17" x14ac:dyDescent="0.35">
      <c r="A447" t="s">
        <v>154</v>
      </c>
      <c r="B447" t="s">
        <v>10567</v>
      </c>
      <c r="C447" t="s">
        <v>10568</v>
      </c>
      <c r="D447">
        <v>0</v>
      </c>
      <c r="E447">
        <v>51</v>
      </c>
      <c r="F447">
        <v>20</v>
      </c>
      <c r="G447">
        <v>269</v>
      </c>
      <c r="H447">
        <v>20</v>
      </c>
      <c r="I447">
        <v>472</v>
      </c>
      <c r="J447">
        <v>11762044.199999999</v>
      </c>
      <c r="K447">
        <v>11833400.710000001</v>
      </c>
      <c r="L447">
        <v>6560832.2589999996</v>
      </c>
      <c r="M447">
        <v>10450893.82</v>
      </c>
      <c r="N447">
        <v>6846431.3310000002</v>
      </c>
      <c r="O447">
        <v>5981676.3890000004</v>
      </c>
      <c r="P447">
        <v>6518704.8310000002</v>
      </c>
      <c r="Q447">
        <v>7820524.8329999996</v>
      </c>
    </row>
    <row r="448" spans="1:17" x14ac:dyDescent="0.35">
      <c r="A448" t="s">
        <v>154</v>
      </c>
      <c r="B448" t="s">
        <v>497</v>
      </c>
      <c r="C448" t="s">
        <v>10569</v>
      </c>
      <c r="D448">
        <v>0</v>
      </c>
      <c r="E448">
        <v>46</v>
      </c>
      <c r="F448">
        <v>18</v>
      </c>
      <c r="G448">
        <v>295</v>
      </c>
      <c r="H448">
        <v>18</v>
      </c>
      <c r="I448">
        <v>466</v>
      </c>
      <c r="J448">
        <v>26367614.890000001</v>
      </c>
      <c r="K448">
        <v>25134314.77</v>
      </c>
      <c r="L448">
        <v>15349454.42</v>
      </c>
      <c r="M448">
        <v>24805210.530000001</v>
      </c>
      <c r="N448">
        <v>20842097.219999999</v>
      </c>
      <c r="O448">
        <v>19400199.280000001</v>
      </c>
      <c r="P448">
        <v>26659924.469999999</v>
      </c>
      <c r="Q448">
        <v>19859095.059999999</v>
      </c>
    </row>
    <row r="449" spans="1:17" x14ac:dyDescent="0.35">
      <c r="A449" t="s">
        <v>154</v>
      </c>
      <c r="B449" t="s">
        <v>10570</v>
      </c>
      <c r="C449" t="s">
        <v>10571</v>
      </c>
      <c r="D449">
        <v>0</v>
      </c>
      <c r="E449">
        <v>71</v>
      </c>
      <c r="F449">
        <v>18</v>
      </c>
      <c r="G449">
        <v>248</v>
      </c>
      <c r="H449">
        <v>18</v>
      </c>
      <c r="I449">
        <v>338</v>
      </c>
      <c r="J449">
        <v>13175703.25</v>
      </c>
      <c r="K449">
        <v>13665801.130000001</v>
      </c>
      <c r="L449">
        <v>10048991.67</v>
      </c>
      <c r="M449">
        <v>15219686.380000001</v>
      </c>
      <c r="N449">
        <v>8644814.4379999992</v>
      </c>
      <c r="O449">
        <v>10116057.17</v>
      </c>
      <c r="P449">
        <v>7979296.1670000004</v>
      </c>
      <c r="Q449">
        <v>7271824.1409999998</v>
      </c>
    </row>
    <row r="450" spans="1:17" x14ac:dyDescent="0.35">
      <c r="A450" t="s">
        <v>154</v>
      </c>
      <c r="B450" t="s">
        <v>10572</v>
      </c>
      <c r="C450" t="s">
        <v>10573</v>
      </c>
      <c r="D450">
        <v>0</v>
      </c>
      <c r="E450">
        <v>51</v>
      </c>
      <c r="F450">
        <v>32</v>
      </c>
      <c r="G450">
        <v>220</v>
      </c>
      <c r="H450">
        <v>32</v>
      </c>
      <c r="I450">
        <v>772</v>
      </c>
      <c r="J450">
        <v>7337142.8049999997</v>
      </c>
      <c r="K450">
        <v>5636333.8059999999</v>
      </c>
      <c r="L450">
        <v>2828419.3229999999</v>
      </c>
      <c r="M450">
        <v>5103808.5060000001</v>
      </c>
      <c r="N450">
        <v>4907732.7709999997</v>
      </c>
      <c r="O450">
        <v>5194017.9989999998</v>
      </c>
      <c r="P450">
        <v>4793301.7189999996</v>
      </c>
      <c r="Q450">
        <v>5348890.0449999999</v>
      </c>
    </row>
    <row r="451" spans="1:17" x14ac:dyDescent="0.35">
      <c r="A451" t="s">
        <v>154</v>
      </c>
      <c r="B451" t="s">
        <v>10574</v>
      </c>
      <c r="C451" t="s">
        <v>10575</v>
      </c>
      <c r="D451">
        <v>0</v>
      </c>
      <c r="E451">
        <v>67</v>
      </c>
      <c r="F451">
        <v>14</v>
      </c>
      <c r="G451">
        <v>196</v>
      </c>
      <c r="H451">
        <v>14</v>
      </c>
      <c r="I451">
        <v>271</v>
      </c>
      <c r="J451">
        <v>13441533.41</v>
      </c>
      <c r="K451">
        <v>11642926.48</v>
      </c>
      <c r="L451">
        <v>9426030.6129999999</v>
      </c>
      <c r="M451">
        <v>18094306.48</v>
      </c>
      <c r="N451">
        <v>8237304.432</v>
      </c>
      <c r="O451">
        <v>7526519.3430000003</v>
      </c>
      <c r="P451">
        <v>7095915.8049999997</v>
      </c>
      <c r="Q451">
        <v>6612472.699</v>
      </c>
    </row>
    <row r="452" spans="1:17" x14ac:dyDescent="0.35">
      <c r="A452" t="s">
        <v>154</v>
      </c>
      <c r="B452" t="s">
        <v>10576</v>
      </c>
      <c r="C452" t="s">
        <v>10577</v>
      </c>
      <c r="D452">
        <v>0</v>
      </c>
      <c r="E452">
        <v>55</v>
      </c>
      <c r="F452">
        <v>17</v>
      </c>
      <c r="G452">
        <v>286</v>
      </c>
      <c r="H452">
        <v>17</v>
      </c>
      <c r="I452">
        <v>386</v>
      </c>
      <c r="J452">
        <v>15145494.130000001</v>
      </c>
      <c r="K452">
        <v>15639428.949999999</v>
      </c>
      <c r="L452">
        <v>7227117.6150000002</v>
      </c>
      <c r="M452">
        <v>14965293.779999999</v>
      </c>
      <c r="N452">
        <v>11515087.82</v>
      </c>
      <c r="O452">
        <v>12399473.640000001</v>
      </c>
      <c r="P452">
        <v>12487813.92</v>
      </c>
      <c r="Q452">
        <v>11712961.07</v>
      </c>
    </row>
    <row r="453" spans="1:17" x14ac:dyDescent="0.35">
      <c r="A453" t="s">
        <v>154</v>
      </c>
      <c r="B453" t="s">
        <v>558</v>
      </c>
      <c r="C453" t="s">
        <v>10578</v>
      </c>
      <c r="D453">
        <v>0</v>
      </c>
      <c r="E453">
        <v>63</v>
      </c>
      <c r="F453">
        <v>15</v>
      </c>
      <c r="G453">
        <v>402</v>
      </c>
      <c r="H453">
        <v>15</v>
      </c>
      <c r="I453">
        <v>160</v>
      </c>
      <c r="J453">
        <v>65691890.439999998</v>
      </c>
      <c r="K453">
        <v>74378524.359999999</v>
      </c>
      <c r="L453">
        <v>30699773.07</v>
      </c>
      <c r="M453">
        <v>82251910.719999999</v>
      </c>
      <c r="N453">
        <v>28886452.949999999</v>
      </c>
      <c r="O453">
        <v>23895479.34</v>
      </c>
      <c r="P453">
        <v>21440411.23</v>
      </c>
      <c r="Q453">
        <v>21413736</v>
      </c>
    </row>
    <row r="454" spans="1:17" x14ac:dyDescent="0.35">
      <c r="A454" t="s">
        <v>154</v>
      </c>
      <c r="B454" t="s">
        <v>10579</v>
      </c>
      <c r="C454" t="s">
        <v>10580</v>
      </c>
      <c r="D454">
        <v>0</v>
      </c>
      <c r="E454">
        <v>51</v>
      </c>
      <c r="F454">
        <v>16</v>
      </c>
      <c r="G454">
        <v>194</v>
      </c>
      <c r="H454">
        <v>16</v>
      </c>
      <c r="I454">
        <v>344</v>
      </c>
      <c r="J454">
        <v>9355779.3910000008</v>
      </c>
      <c r="K454">
        <v>9056281.2850000001</v>
      </c>
      <c r="L454">
        <v>7140540.2199999997</v>
      </c>
      <c r="M454">
        <v>8774518.4309999999</v>
      </c>
      <c r="N454">
        <v>6409038.4349999996</v>
      </c>
      <c r="O454">
        <v>6555042.2649999997</v>
      </c>
      <c r="P454">
        <v>6929849.7599999998</v>
      </c>
      <c r="Q454">
        <v>6445835.9239999996</v>
      </c>
    </row>
    <row r="455" spans="1:17" x14ac:dyDescent="0.35">
      <c r="A455" t="s">
        <v>154</v>
      </c>
      <c r="B455" t="s">
        <v>10581</v>
      </c>
      <c r="C455" t="s">
        <v>10582</v>
      </c>
      <c r="D455">
        <v>0</v>
      </c>
      <c r="E455">
        <v>47</v>
      </c>
      <c r="F455">
        <v>21</v>
      </c>
      <c r="G455">
        <v>220</v>
      </c>
      <c r="H455">
        <v>21</v>
      </c>
      <c r="I455">
        <v>550</v>
      </c>
      <c r="J455">
        <v>8821174.273</v>
      </c>
      <c r="K455">
        <v>8518829.7090000007</v>
      </c>
      <c r="L455">
        <v>5020316.568</v>
      </c>
      <c r="M455">
        <v>7357626.9879999999</v>
      </c>
      <c r="N455">
        <v>7476908.7850000001</v>
      </c>
      <c r="O455">
        <v>7976351.1830000002</v>
      </c>
      <c r="P455">
        <v>7582677.7039999999</v>
      </c>
      <c r="Q455">
        <v>7854804.9040000001</v>
      </c>
    </row>
    <row r="456" spans="1:17" x14ac:dyDescent="0.35">
      <c r="A456" t="s">
        <v>154</v>
      </c>
      <c r="B456" t="s">
        <v>10583</v>
      </c>
      <c r="C456" t="s">
        <v>10584</v>
      </c>
      <c r="D456">
        <v>0</v>
      </c>
      <c r="E456">
        <v>49</v>
      </c>
      <c r="F456">
        <v>33</v>
      </c>
      <c r="G456">
        <v>204</v>
      </c>
      <c r="H456">
        <v>33</v>
      </c>
      <c r="I456">
        <v>759</v>
      </c>
      <c r="J456">
        <v>9118537.8200000003</v>
      </c>
      <c r="K456">
        <v>7144511.0429999996</v>
      </c>
      <c r="L456">
        <v>3959520.34</v>
      </c>
      <c r="M456">
        <v>5957042.7479999997</v>
      </c>
      <c r="N456">
        <v>2818602.4380000001</v>
      </c>
      <c r="O456">
        <v>2714865.139</v>
      </c>
      <c r="P456">
        <v>2151964.227</v>
      </c>
      <c r="Q456">
        <v>2065103.267</v>
      </c>
    </row>
    <row r="457" spans="1:17" x14ac:dyDescent="0.35">
      <c r="A457" t="s">
        <v>154</v>
      </c>
      <c r="B457" t="s">
        <v>10585</v>
      </c>
      <c r="C457" t="s">
        <v>10586</v>
      </c>
      <c r="D457">
        <v>0</v>
      </c>
      <c r="E457">
        <v>65</v>
      </c>
      <c r="F457">
        <v>21</v>
      </c>
      <c r="G457">
        <v>274</v>
      </c>
      <c r="H457">
        <v>21</v>
      </c>
      <c r="I457">
        <v>402</v>
      </c>
      <c r="J457">
        <v>14875590</v>
      </c>
      <c r="K457">
        <v>16115771</v>
      </c>
      <c r="L457">
        <v>5147106.9910000004</v>
      </c>
      <c r="M457">
        <v>15141926.48</v>
      </c>
      <c r="N457">
        <v>6168505.1830000002</v>
      </c>
      <c r="O457">
        <v>6442310.4139999999</v>
      </c>
      <c r="P457">
        <v>7262555.585</v>
      </c>
      <c r="Q457">
        <v>5953988.9950000001</v>
      </c>
    </row>
    <row r="458" spans="1:17" x14ac:dyDescent="0.35">
      <c r="A458" t="s">
        <v>154</v>
      </c>
      <c r="B458" t="s">
        <v>10587</v>
      </c>
      <c r="C458" t="s">
        <v>10588</v>
      </c>
      <c r="D458">
        <v>0</v>
      </c>
      <c r="E458">
        <v>37</v>
      </c>
      <c r="F458">
        <v>28</v>
      </c>
      <c r="G458">
        <v>125</v>
      </c>
      <c r="H458">
        <v>28</v>
      </c>
      <c r="I458">
        <v>875</v>
      </c>
      <c r="J458">
        <v>3586697.594</v>
      </c>
      <c r="K458">
        <v>9557411.8369999994</v>
      </c>
      <c r="L458">
        <v>3397799.05</v>
      </c>
      <c r="M458">
        <v>5554772.051</v>
      </c>
      <c r="N458">
        <v>82295.759900000005</v>
      </c>
      <c r="O458">
        <v>86885.238750000004</v>
      </c>
      <c r="P458">
        <v>60411.037880000003</v>
      </c>
    </row>
    <row r="459" spans="1:17" x14ac:dyDescent="0.35">
      <c r="A459" t="s">
        <v>154</v>
      </c>
      <c r="B459" t="s">
        <v>10589</v>
      </c>
      <c r="C459" t="s">
        <v>10590</v>
      </c>
      <c r="D459">
        <v>0</v>
      </c>
      <c r="E459">
        <v>52</v>
      </c>
      <c r="F459">
        <v>17</v>
      </c>
      <c r="G459">
        <v>281</v>
      </c>
      <c r="H459">
        <v>17</v>
      </c>
      <c r="I459">
        <v>362</v>
      </c>
      <c r="J459">
        <v>15956423.640000001</v>
      </c>
      <c r="K459">
        <v>17110838.789999999</v>
      </c>
      <c r="L459">
        <v>8753135.7229999993</v>
      </c>
      <c r="M459">
        <v>13126554.199999999</v>
      </c>
      <c r="N459">
        <v>17236496.289999999</v>
      </c>
      <c r="O459">
        <v>15734324.050000001</v>
      </c>
      <c r="P459">
        <v>23737912.449999999</v>
      </c>
      <c r="Q459">
        <v>17632439.390000001</v>
      </c>
    </row>
    <row r="460" spans="1:17" x14ac:dyDescent="0.35">
      <c r="A460" t="s">
        <v>154</v>
      </c>
      <c r="B460" t="s">
        <v>10591</v>
      </c>
      <c r="C460" t="s">
        <v>10592</v>
      </c>
      <c r="D460">
        <v>0</v>
      </c>
      <c r="E460">
        <v>96</v>
      </c>
      <c r="F460">
        <v>13</v>
      </c>
      <c r="G460">
        <v>292</v>
      </c>
      <c r="H460">
        <v>13</v>
      </c>
      <c r="I460">
        <v>131</v>
      </c>
      <c r="J460">
        <v>41983990.799999997</v>
      </c>
      <c r="K460">
        <v>47347118.590000004</v>
      </c>
      <c r="L460">
        <v>32967353.629999999</v>
      </c>
      <c r="M460">
        <v>45749670.119999997</v>
      </c>
      <c r="N460">
        <v>14984536.609999999</v>
      </c>
      <c r="O460">
        <v>15499286.470000001</v>
      </c>
      <c r="P460">
        <v>17913858.969999999</v>
      </c>
      <c r="Q460">
        <v>19278576.329999998</v>
      </c>
    </row>
    <row r="461" spans="1:17" x14ac:dyDescent="0.35">
      <c r="A461" t="s">
        <v>154</v>
      </c>
      <c r="B461" t="s">
        <v>10593</v>
      </c>
      <c r="C461" t="s">
        <v>10594</v>
      </c>
      <c r="D461">
        <v>0</v>
      </c>
      <c r="E461">
        <v>51</v>
      </c>
      <c r="F461">
        <v>19</v>
      </c>
      <c r="G461">
        <v>178</v>
      </c>
      <c r="H461">
        <v>19</v>
      </c>
      <c r="I461">
        <v>405</v>
      </c>
      <c r="J461">
        <v>12679251.880000001</v>
      </c>
      <c r="K461">
        <v>11224090.939999999</v>
      </c>
      <c r="L461">
        <v>5067375.2580000004</v>
      </c>
      <c r="M461">
        <v>10704315.369999999</v>
      </c>
      <c r="N461">
        <v>1070219.7990000001</v>
      </c>
      <c r="O461">
        <v>1217599.466</v>
      </c>
      <c r="P461">
        <v>556469.64450000005</v>
      </c>
      <c r="Q461">
        <v>900046.29650000005</v>
      </c>
    </row>
    <row r="462" spans="1:17" x14ac:dyDescent="0.35">
      <c r="A462" t="s">
        <v>154</v>
      </c>
      <c r="B462" t="s">
        <v>10595</v>
      </c>
      <c r="C462" t="s">
        <v>10596</v>
      </c>
      <c r="D462">
        <v>0</v>
      </c>
      <c r="E462">
        <v>62</v>
      </c>
      <c r="F462">
        <v>21</v>
      </c>
      <c r="G462">
        <v>154</v>
      </c>
      <c r="H462">
        <v>21</v>
      </c>
      <c r="I462">
        <v>434</v>
      </c>
      <c r="J462">
        <v>64577.660159999999</v>
      </c>
      <c r="K462">
        <v>79489.556460000007</v>
      </c>
      <c r="M462">
        <v>50984.936560000002</v>
      </c>
      <c r="N462">
        <v>26610649.579999998</v>
      </c>
      <c r="O462">
        <v>23372633.68</v>
      </c>
      <c r="P462">
        <v>16464631.85</v>
      </c>
      <c r="Q462">
        <v>21211322.34</v>
      </c>
    </row>
    <row r="463" spans="1:17" x14ac:dyDescent="0.35">
      <c r="A463" t="s">
        <v>154</v>
      </c>
      <c r="B463" t="s">
        <v>10597</v>
      </c>
      <c r="C463" t="s">
        <v>10598</v>
      </c>
      <c r="D463">
        <v>0</v>
      </c>
      <c r="E463">
        <v>66</v>
      </c>
      <c r="F463">
        <v>9</v>
      </c>
      <c r="G463">
        <v>367</v>
      </c>
      <c r="H463">
        <v>9</v>
      </c>
      <c r="I463">
        <v>199</v>
      </c>
      <c r="J463">
        <v>133088912.8</v>
      </c>
      <c r="K463">
        <v>127604136.09999999</v>
      </c>
      <c r="L463">
        <v>66358208.590000004</v>
      </c>
      <c r="M463">
        <v>134380150.40000001</v>
      </c>
      <c r="N463">
        <v>50179497.460000001</v>
      </c>
      <c r="O463">
        <v>58711775.759999998</v>
      </c>
      <c r="P463">
        <v>47630204.219999999</v>
      </c>
      <c r="Q463">
        <v>45283306.509999998</v>
      </c>
    </row>
    <row r="464" spans="1:17" x14ac:dyDescent="0.35">
      <c r="A464" t="s">
        <v>154</v>
      </c>
      <c r="B464" t="s">
        <v>10599</v>
      </c>
      <c r="C464" t="s">
        <v>10600</v>
      </c>
      <c r="D464">
        <v>0</v>
      </c>
      <c r="E464">
        <v>65</v>
      </c>
      <c r="F464">
        <v>14</v>
      </c>
      <c r="G464">
        <v>190</v>
      </c>
      <c r="H464">
        <v>14</v>
      </c>
      <c r="I464">
        <v>291</v>
      </c>
      <c r="J464">
        <v>8861464.5940000005</v>
      </c>
      <c r="K464">
        <v>11152108.17</v>
      </c>
      <c r="L464">
        <v>5802708.3729999997</v>
      </c>
      <c r="M464">
        <v>10031640.859999999</v>
      </c>
      <c r="N464">
        <v>4349784.7829999998</v>
      </c>
      <c r="O464">
        <v>4987110.9550000001</v>
      </c>
      <c r="P464">
        <v>8307743.7520000003</v>
      </c>
      <c r="Q464">
        <v>6458294.7649999997</v>
      </c>
    </row>
    <row r="465" spans="1:17" x14ac:dyDescent="0.35">
      <c r="A465" t="s">
        <v>154</v>
      </c>
      <c r="B465" t="s">
        <v>10601</v>
      </c>
      <c r="C465" t="s">
        <v>10602</v>
      </c>
      <c r="D465">
        <v>0</v>
      </c>
      <c r="E465">
        <v>60</v>
      </c>
      <c r="F465">
        <v>16</v>
      </c>
      <c r="G465">
        <v>233</v>
      </c>
      <c r="H465">
        <v>16</v>
      </c>
      <c r="I465">
        <v>350</v>
      </c>
      <c r="J465">
        <v>12443902</v>
      </c>
      <c r="K465">
        <v>12093402.550000001</v>
      </c>
      <c r="L465">
        <v>7763768.1880000001</v>
      </c>
      <c r="M465">
        <v>12587364.51</v>
      </c>
      <c r="N465">
        <v>6169773.9210000001</v>
      </c>
      <c r="O465">
        <v>6372728.7589999996</v>
      </c>
      <c r="P465">
        <v>7072304.1140000001</v>
      </c>
      <c r="Q465">
        <v>5908278.284</v>
      </c>
    </row>
    <row r="466" spans="1:17" x14ac:dyDescent="0.35">
      <c r="A466" t="s">
        <v>154</v>
      </c>
      <c r="B466" t="s">
        <v>547</v>
      </c>
      <c r="C466" t="s">
        <v>10603</v>
      </c>
      <c r="D466">
        <v>0</v>
      </c>
      <c r="E466">
        <v>59</v>
      </c>
      <c r="F466">
        <v>9</v>
      </c>
      <c r="G466">
        <v>143</v>
      </c>
      <c r="H466">
        <v>9</v>
      </c>
      <c r="I466">
        <v>231</v>
      </c>
      <c r="J466">
        <v>17388731.920000002</v>
      </c>
      <c r="K466">
        <v>17902646.5</v>
      </c>
      <c r="L466">
        <v>6519428.0559999999</v>
      </c>
      <c r="M466">
        <v>15141600.51</v>
      </c>
      <c r="N466">
        <v>2038218.827</v>
      </c>
      <c r="O466">
        <v>2980523.28</v>
      </c>
      <c r="P466">
        <v>3345582.057</v>
      </c>
      <c r="Q466">
        <v>2862648.48</v>
      </c>
    </row>
    <row r="467" spans="1:17" x14ac:dyDescent="0.35">
      <c r="A467" t="s">
        <v>154</v>
      </c>
      <c r="B467" t="s">
        <v>10604</v>
      </c>
      <c r="C467" t="s">
        <v>10605</v>
      </c>
      <c r="D467">
        <v>0</v>
      </c>
      <c r="E467">
        <v>67</v>
      </c>
      <c r="F467">
        <v>13</v>
      </c>
      <c r="G467">
        <v>461</v>
      </c>
      <c r="H467">
        <v>13</v>
      </c>
      <c r="I467">
        <v>211</v>
      </c>
      <c r="J467">
        <v>61194993.369999997</v>
      </c>
      <c r="K467">
        <v>45950407.950000003</v>
      </c>
      <c r="L467">
        <v>49797084.82</v>
      </c>
      <c r="M467">
        <v>45790246.619999997</v>
      </c>
      <c r="N467">
        <v>149959169.59999999</v>
      </c>
      <c r="O467">
        <v>156496650.80000001</v>
      </c>
      <c r="P467">
        <v>157897124.40000001</v>
      </c>
      <c r="Q467">
        <v>142080188.09999999</v>
      </c>
    </row>
    <row r="468" spans="1:17" x14ac:dyDescent="0.35">
      <c r="A468" t="s">
        <v>154</v>
      </c>
      <c r="B468" t="s">
        <v>10606</v>
      </c>
      <c r="C468" t="s">
        <v>10607</v>
      </c>
      <c r="D468">
        <v>0</v>
      </c>
      <c r="E468">
        <v>48</v>
      </c>
      <c r="F468">
        <v>25</v>
      </c>
      <c r="G468">
        <v>171</v>
      </c>
      <c r="H468">
        <v>25</v>
      </c>
      <c r="I468">
        <v>668</v>
      </c>
      <c r="J468">
        <v>3878140.1949999998</v>
      </c>
      <c r="K468">
        <v>4165358.2949999999</v>
      </c>
      <c r="L468">
        <v>1421612.9609999999</v>
      </c>
      <c r="M468">
        <v>3640226.0090000001</v>
      </c>
      <c r="N468">
        <v>1523561.0549999999</v>
      </c>
      <c r="O468">
        <v>1536414.7050000001</v>
      </c>
      <c r="P468">
        <v>1822416.246</v>
      </c>
      <c r="Q468">
        <v>1496219.73</v>
      </c>
    </row>
    <row r="469" spans="1:17" x14ac:dyDescent="0.35">
      <c r="A469" t="s">
        <v>154</v>
      </c>
      <c r="B469" t="s">
        <v>10608</v>
      </c>
      <c r="C469" t="s">
        <v>10609</v>
      </c>
      <c r="D469">
        <v>0</v>
      </c>
      <c r="E469">
        <v>56</v>
      </c>
      <c r="F469">
        <v>12</v>
      </c>
      <c r="G469">
        <v>255</v>
      </c>
      <c r="H469">
        <v>12</v>
      </c>
      <c r="I469">
        <v>259</v>
      </c>
      <c r="J469">
        <v>29267722.329999998</v>
      </c>
      <c r="K469">
        <v>31468279.68</v>
      </c>
      <c r="L469">
        <v>15626681.939999999</v>
      </c>
      <c r="M469">
        <v>28515073.199999999</v>
      </c>
      <c r="N469">
        <v>10603120.16</v>
      </c>
      <c r="O469">
        <v>11673947.189999999</v>
      </c>
      <c r="P469">
        <v>9993527.4279999994</v>
      </c>
      <c r="Q469">
        <v>10900852.720000001</v>
      </c>
    </row>
    <row r="470" spans="1:17" x14ac:dyDescent="0.35">
      <c r="A470" t="s">
        <v>154</v>
      </c>
      <c r="B470" t="s">
        <v>10610</v>
      </c>
      <c r="C470" t="s">
        <v>10611</v>
      </c>
      <c r="D470">
        <v>0</v>
      </c>
      <c r="E470">
        <v>72</v>
      </c>
      <c r="F470">
        <v>11</v>
      </c>
      <c r="G470">
        <v>296</v>
      </c>
      <c r="H470">
        <v>11</v>
      </c>
      <c r="I470">
        <v>163</v>
      </c>
      <c r="J470">
        <v>40329520.060000002</v>
      </c>
      <c r="K470">
        <v>41224297.689999998</v>
      </c>
      <c r="L470">
        <v>25774393.32</v>
      </c>
      <c r="M470">
        <v>50025670.039999999</v>
      </c>
      <c r="N470">
        <v>21680034.23</v>
      </c>
      <c r="O470">
        <v>19966656.649999999</v>
      </c>
      <c r="P470">
        <v>15699028.77</v>
      </c>
      <c r="Q470">
        <v>18751500.170000002</v>
      </c>
    </row>
    <row r="471" spans="1:17" x14ac:dyDescent="0.35">
      <c r="A471" t="s">
        <v>154</v>
      </c>
      <c r="B471" t="s">
        <v>10612</v>
      </c>
      <c r="C471" t="s">
        <v>10613</v>
      </c>
      <c r="D471">
        <v>0</v>
      </c>
      <c r="E471">
        <v>62</v>
      </c>
      <c r="F471">
        <v>21</v>
      </c>
      <c r="G471">
        <v>322</v>
      </c>
      <c r="H471">
        <v>21</v>
      </c>
      <c r="I471">
        <v>357</v>
      </c>
      <c r="J471">
        <v>20079027.219999999</v>
      </c>
      <c r="K471">
        <v>21797548.609999999</v>
      </c>
      <c r="L471">
        <v>14307652.34</v>
      </c>
      <c r="M471">
        <v>19735611.260000002</v>
      </c>
      <c r="N471">
        <v>6660247.585</v>
      </c>
      <c r="O471">
        <v>6989437.6500000004</v>
      </c>
      <c r="P471">
        <v>6525362.9409999996</v>
      </c>
      <c r="Q471">
        <v>6551302.523</v>
      </c>
    </row>
    <row r="472" spans="1:17" x14ac:dyDescent="0.35">
      <c r="A472" t="s">
        <v>154</v>
      </c>
      <c r="B472" t="s">
        <v>10614</v>
      </c>
      <c r="C472" t="s">
        <v>10615</v>
      </c>
      <c r="D472">
        <v>0</v>
      </c>
      <c r="E472">
        <v>63</v>
      </c>
      <c r="F472">
        <v>13</v>
      </c>
      <c r="G472">
        <v>230</v>
      </c>
      <c r="H472">
        <v>13</v>
      </c>
      <c r="I472">
        <v>272</v>
      </c>
      <c r="J472">
        <v>12258799.779999999</v>
      </c>
      <c r="K472">
        <v>11048190.82</v>
      </c>
      <c r="L472">
        <v>11807344.369999999</v>
      </c>
      <c r="M472">
        <v>14500441.32</v>
      </c>
      <c r="N472">
        <v>11459973.720000001</v>
      </c>
      <c r="O472">
        <v>11368561.390000001</v>
      </c>
      <c r="P472">
        <v>6620434.3049999997</v>
      </c>
      <c r="Q472">
        <v>8684478.4220000003</v>
      </c>
    </row>
    <row r="473" spans="1:17" x14ac:dyDescent="0.35">
      <c r="A473" t="s">
        <v>154</v>
      </c>
      <c r="B473" t="s">
        <v>10616</v>
      </c>
      <c r="C473" t="s">
        <v>10617</v>
      </c>
      <c r="D473">
        <v>0</v>
      </c>
      <c r="E473">
        <v>52</v>
      </c>
      <c r="F473">
        <v>21</v>
      </c>
      <c r="G473">
        <v>185</v>
      </c>
      <c r="H473">
        <v>21</v>
      </c>
      <c r="I473">
        <v>524</v>
      </c>
      <c r="J473">
        <v>8277586.8669999996</v>
      </c>
      <c r="K473">
        <v>8282772.3569999998</v>
      </c>
      <c r="L473">
        <v>3633353.33</v>
      </c>
      <c r="M473">
        <v>7675468.9620000003</v>
      </c>
      <c r="N473">
        <v>2163377.4389999998</v>
      </c>
      <c r="O473">
        <v>2360251.7409999999</v>
      </c>
      <c r="P473">
        <v>1960984.601</v>
      </c>
      <c r="Q473">
        <v>2711436.9270000001</v>
      </c>
    </row>
    <row r="474" spans="1:17" x14ac:dyDescent="0.35">
      <c r="A474" t="s">
        <v>154</v>
      </c>
      <c r="B474" t="s">
        <v>10618</v>
      </c>
      <c r="C474" t="s">
        <v>10619</v>
      </c>
      <c r="D474">
        <v>0</v>
      </c>
      <c r="E474">
        <v>62</v>
      </c>
      <c r="F474">
        <v>17</v>
      </c>
      <c r="G474">
        <v>245</v>
      </c>
      <c r="H474">
        <v>17</v>
      </c>
      <c r="I474">
        <v>354</v>
      </c>
      <c r="J474">
        <v>24053023.670000002</v>
      </c>
      <c r="K474">
        <v>27552096.84</v>
      </c>
      <c r="L474">
        <v>14662699.67</v>
      </c>
      <c r="M474">
        <v>24496521.98</v>
      </c>
      <c r="N474">
        <v>5597059.9400000004</v>
      </c>
      <c r="O474">
        <v>4575545.95</v>
      </c>
      <c r="P474">
        <v>6129186.7379999999</v>
      </c>
      <c r="Q474">
        <v>5996933.1840000004</v>
      </c>
    </row>
    <row r="475" spans="1:17" x14ac:dyDescent="0.35">
      <c r="A475" t="s">
        <v>154</v>
      </c>
      <c r="B475" t="s">
        <v>10620</v>
      </c>
      <c r="C475" t="s">
        <v>10621</v>
      </c>
      <c r="D475">
        <v>0</v>
      </c>
      <c r="E475">
        <v>37</v>
      </c>
      <c r="F475">
        <v>28</v>
      </c>
      <c r="G475">
        <v>148</v>
      </c>
      <c r="H475">
        <v>28</v>
      </c>
      <c r="I475">
        <v>927</v>
      </c>
      <c r="J475">
        <v>7562296.4000000004</v>
      </c>
      <c r="K475">
        <v>8394001.466</v>
      </c>
      <c r="L475">
        <v>2616836.767</v>
      </c>
      <c r="M475">
        <v>7284230.4730000002</v>
      </c>
      <c r="N475">
        <v>823211.82140000002</v>
      </c>
      <c r="O475">
        <v>724369.66070000001</v>
      </c>
      <c r="P475">
        <v>1439123.486</v>
      </c>
      <c r="Q475">
        <v>987224.33420000004</v>
      </c>
    </row>
    <row r="476" spans="1:17" x14ac:dyDescent="0.35">
      <c r="A476" t="s">
        <v>154</v>
      </c>
      <c r="B476" t="s">
        <v>10622</v>
      </c>
      <c r="C476" t="s">
        <v>10623</v>
      </c>
      <c r="D476">
        <v>0</v>
      </c>
      <c r="E476">
        <v>53</v>
      </c>
      <c r="F476">
        <v>19</v>
      </c>
      <c r="G476">
        <v>293</v>
      </c>
      <c r="H476">
        <v>19</v>
      </c>
      <c r="I476">
        <v>417</v>
      </c>
      <c r="J476">
        <v>21303206.030000001</v>
      </c>
      <c r="K476">
        <v>22065917.300000001</v>
      </c>
      <c r="L476">
        <v>21772153.239999998</v>
      </c>
      <c r="M476">
        <v>20018915.329999998</v>
      </c>
      <c r="N476">
        <v>13803537.640000001</v>
      </c>
      <c r="O476">
        <v>15292499.34</v>
      </c>
      <c r="P476">
        <v>13730148.109999999</v>
      </c>
      <c r="Q476">
        <v>14674599.57</v>
      </c>
    </row>
    <row r="477" spans="1:17" x14ac:dyDescent="0.35">
      <c r="A477" t="s">
        <v>154</v>
      </c>
      <c r="B477" t="s">
        <v>10624</v>
      </c>
      <c r="C477" t="s">
        <v>10625</v>
      </c>
      <c r="D477">
        <v>0</v>
      </c>
      <c r="E477">
        <v>35</v>
      </c>
      <c r="F477">
        <v>27</v>
      </c>
      <c r="G477">
        <v>189</v>
      </c>
      <c r="H477">
        <v>27</v>
      </c>
      <c r="I477">
        <v>855</v>
      </c>
      <c r="J477">
        <v>7087353.4529999997</v>
      </c>
      <c r="K477">
        <v>7144373.9550000001</v>
      </c>
      <c r="L477">
        <v>6816498.4380000001</v>
      </c>
      <c r="M477">
        <v>6541866.6840000004</v>
      </c>
      <c r="N477">
        <v>1447817.459</v>
      </c>
      <c r="O477">
        <v>1594061.3810000001</v>
      </c>
      <c r="P477">
        <v>2024137.3019999999</v>
      </c>
      <c r="Q477">
        <v>2568584.341</v>
      </c>
    </row>
    <row r="478" spans="1:17" x14ac:dyDescent="0.35">
      <c r="A478" t="s">
        <v>154</v>
      </c>
      <c r="B478" t="s">
        <v>10626</v>
      </c>
      <c r="C478" t="s">
        <v>10627</v>
      </c>
      <c r="D478">
        <v>0</v>
      </c>
      <c r="E478">
        <v>52</v>
      </c>
      <c r="F478">
        <v>12</v>
      </c>
      <c r="G478">
        <v>405</v>
      </c>
      <c r="H478">
        <v>12</v>
      </c>
      <c r="I478">
        <v>259</v>
      </c>
      <c r="J478">
        <v>99645654.810000002</v>
      </c>
      <c r="K478">
        <v>90198269.140000001</v>
      </c>
      <c r="L478">
        <v>61454655.509999998</v>
      </c>
      <c r="M478">
        <v>99739022.069999993</v>
      </c>
      <c r="N478">
        <v>38325757.380000003</v>
      </c>
      <c r="O478">
        <v>47760085.82</v>
      </c>
      <c r="P478">
        <v>42629321.960000001</v>
      </c>
      <c r="Q478">
        <v>36192494.420000002</v>
      </c>
    </row>
    <row r="479" spans="1:17" x14ac:dyDescent="0.35">
      <c r="A479" t="s">
        <v>154</v>
      </c>
      <c r="B479" t="s">
        <v>10628</v>
      </c>
      <c r="C479" t="s">
        <v>10629</v>
      </c>
      <c r="D479">
        <v>0</v>
      </c>
      <c r="E479">
        <v>37</v>
      </c>
      <c r="F479">
        <v>32</v>
      </c>
      <c r="G479">
        <v>268</v>
      </c>
      <c r="H479">
        <v>32</v>
      </c>
      <c r="I479">
        <v>991</v>
      </c>
      <c r="J479">
        <v>4883937.4610000001</v>
      </c>
      <c r="K479">
        <v>4065056.4589999998</v>
      </c>
      <c r="L479">
        <v>2253899.4160000002</v>
      </c>
      <c r="M479">
        <v>3594259.2050000001</v>
      </c>
      <c r="N479">
        <v>9541572.6909999996</v>
      </c>
      <c r="O479">
        <v>10785549.02</v>
      </c>
      <c r="P479">
        <v>8069144.3210000005</v>
      </c>
      <c r="Q479">
        <v>9677959.3389999997</v>
      </c>
    </row>
    <row r="480" spans="1:17" x14ac:dyDescent="0.35">
      <c r="A480" t="s">
        <v>154</v>
      </c>
      <c r="B480" t="s">
        <v>10630</v>
      </c>
      <c r="C480" t="s">
        <v>10631</v>
      </c>
      <c r="D480">
        <v>0</v>
      </c>
      <c r="E480">
        <v>47</v>
      </c>
      <c r="F480">
        <v>15</v>
      </c>
      <c r="G480">
        <v>199</v>
      </c>
      <c r="H480">
        <v>15</v>
      </c>
      <c r="I480">
        <v>365</v>
      </c>
      <c r="J480">
        <v>14198498.82</v>
      </c>
      <c r="K480">
        <v>18379075.579999998</v>
      </c>
      <c r="L480">
        <v>8864160.4920000006</v>
      </c>
      <c r="M480">
        <v>16240385.92</v>
      </c>
      <c r="N480">
        <v>4031118.1140000001</v>
      </c>
      <c r="O480">
        <v>4349715.7079999996</v>
      </c>
      <c r="P480">
        <v>5810331.8849999998</v>
      </c>
      <c r="Q480">
        <v>4894972.1840000004</v>
      </c>
    </row>
    <row r="481" spans="1:17" x14ac:dyDescent="0.35">
      <c r="A481" t="s">
        <v>154</v>
      </c>
      <c r="B481" t="s">
        <v>10632</v>
      </c>
      <c r="C481" t="s">
        <v>10633</v>
      </c>
      <c r="D481">
        <v>0</v>
      </c>
      <c r="E481">
        <v>43</v>
      </c>
      <c r="F481">
        <v>15</v>
      </c>
      <c r="G481">
        <v>180</v>
      </c>
      <c r="H481">
        <v>15</v>
      </c>
      <c r="I481">
        <v>422</v>
      </c>
      <c r="J481">
        <v>13240566.640000001</v>
      </c>
      <c r="K481">
        <v>14916724.74</v>
      </c>
      <c r="L481">
        <v>8337593.5379999997</v>
      </c>
      <c r="M481">
        <v>14162162.789999999</v>
      </c>
      <c r="N481">
        <v>5264248.2079999996</v>
      </c>
      <c r="O481">
        <v>5344046.7949999999</v>
      </c>
      <c r="P481">
        <v>6718040.1629999997</v>
      </c>
      <c r="Q481">
        <v>5704841.6710000001</v>
      </c>
    </row>
    <row r="482" spans="1:17" x14ac:dyDescent="0.35">
      <c r="A482" t="s">
        <v>154</v>
      </c>
      <c r="B482" t="s">
        <v>10634</v>
      </c>
      <c r="C482" t="s">
        <v>10635</v>
      </c>
      <c r="D482">
        <v>0</v>
      </c>
      <c r="E482">
        <v>70</v>
      </c>
      <c r="F482">
        <v>12</v>
      </c>
      <c r="G482">
        <v>669</v>
      </c>
      <c r="H482">
        <v>12</v>
      </c>
      <c r="I482">
        <v>137</v>
      </c>
      <c r="J482">
        <v>249993678</v>
      </c>
      <c r="K482">
        <v>279341301.5</v>
      </c>
      <c r="L482">
        <v>138620229.90000001</v>
      </c>
      <c r="M482">
        <v>309785646.10000002</v>
      </c>
      <c r="N482">
        <v>168838099.90000001</v>
      </c>
      <c r="O482">
        <v>129821789.5</v>
      </c>
      <c r="P482">
        <v>117199458.09999999</v>
      </c>
      <c r="Q482">
        <v>117138832.5</v>
      </c>
    </row>
    <row r="483" spans="1:17" x14ac:dyDescent="0.35">
      <c r="A483" t="s">
        <v>154</v>
      </c>
      <c r="B483" t="s">
        <v>10636</v>
      </c>
      <c r="C483" t="s">
        <v>10637</v>
      </c>
      <c r="D483">
        <v>0</v>
      </c>
      <c r="E483">
        <v>73</v>
      </c>
      <c r="F483">
        <v>10</v>
      </c>
      <c r="G483">
        <v>293</v>
      </c>
      <c r="H483">
        <v>10</v>
      </c>
      <c r="I483">
        <v>176</v>
      </c>
      <c r="J483">
        <v>23200688.010000002</v>
      </c>
      <c r="K483">
        <v>32978732.719999999</v>
      </c>
      <c r="L483">
        <v>22729552.41</v>
      </c>
      <c r="M483">
        <v>26221946.16</v>
      </c>
      <c r="N483">
        <v>118862169.90000001</v>
      </c>
      <c r="O483">
        <v>103461026.59999999</v>
      </c>
      <c r="P483">
        <v>142266926</v>
      </c>
      <c r="Q483">
        <v>115978947.40000001</v>
      </c>
    </row>
    <row r="484" spans="1:17" x14ac:dyDescent="0.35">
      <c r="A484" t="s">
        <v>154</v>
      </c>
      <c r="B484" t="s">
        <v>10638</v>
      </c>
      <c r="C484" t="s">
        <v>10639</v>
      </c>
      <c r="D484">
        <v>0</v>
      </c>
      <c r="E484">
        <v>45</v>
      </c>
      <c r="F484">
        <v>27</v>
      </c>
      <c r="G484">
        <v>187</v>
      </c>
      <c r="H484">
        <v>27</v>
      </c>
      <c r="I484">
        <v>695</v>
      </c>
      <c r="J484">
        <v>9741571.9529999997</v>
      </c>
      <c r="K484">
        <v>10753102.529999999</v>
      </c>
      <c r="L484">
        <v>5734463.8870000001</v>
      </c>
      <c r="M484">
        <v>9487573.1079999991</v>
      </c>
      <c r="N484">
        <v>1496897.611</v>
      </c>
      <c r="O484">
        <v>1942992.55</v>
      </c>
      <c r="P484">
        <v>1815463.42</v>
      </c>
      <c r="Q484">
        <v>1766788.159</v>
      </c>
    </row>
    <row r="485" spans="1:17" x14ac:dyDescent="0.35">
      <c r="A485" t="s">
        <v>154</v>
      </c>
      <c r="B485" t="s">
        <v>10640</v>
      </c>
      <c r="C485" t="s">
        <v>10641</v>
      </c>
      <c r="D485">
        <v>0</v>
      </c>
      <c r="E485">
        <v>57</v>
      </c>
      <c r="F485">
        <v>16</v>
      </c>
      <c r="G485">
        <v>445</v>
      </c>
      <c r="H485">
        <v>16</v>
      </c>
      <c r="I485">
        <v>205</v>
      </c>
      <c r="J485">
        <v>76104416.569999993</v>
      </c>
      <c r="K485">
        <v>89513317.079999998</v>
      </c>
      <c r="L485">
        <v>86001249.560000002</v>
      </c>
      <c r="M485">
        <v>88425367.200000003</v>
      </c>
      <c r="N485">
        <v>38512807.149999999</v>
      </c>
      <c r="O485">
        <v>34657033.450000003</v>
      </c>
      <c r="P485">
        <v>31486667.219999999</v>
      </c>
      <c r="Q485">
        <v>41115921.740000002</v>
      </c>
    </row>
    <row r="486" spans="1:17" x14ac:dyDescent="0.35">
      <c r="A486" t="s">
        <v>154</v>
      </c>
      <c r="B486" t="s">
        <v>10642</v>
      </c>
      <c r="C486" t="s">
        <v>10643</v>
      </c>
      <c r="D486">
        <v>0</v>
      </c>
      <c r="E486">
        <v>56</v>
      </c>
      <c r="F486">
        <v>11</v>
      </c>
      <c r="G486">
        <v>240</v>
      </c>
      <c r="H486">
        <v>11</v>
      </c>
      <c r="I486">
        <v>217</v>
      </c>
      <c r="J486">
        <v>42484027.899999999</v>
      </c>
      <c r="K486">
        <v>42560160.68</v>
      </c>
      <c r="L486">
        <v>25517575.02</v>
      </c>
      <c r="M486">
        <v>36261706.280000001</v>
      </c>
      <c r="N486">
        <v>6389628.8430000003</v>
      </c>
      <c r="O486">
        <v>7109040.7850000001</v>
      </c>
      <c r="P486">
        <v>4867314.568</v>
      </c>
      <c r="Q486">
        <v>6600606.4349999996</v>
      </c>
    </row>
    <row r="487" spans="1:17" x14ac:dyDescent="0.35">
      <c r="A487" t="s">
        <v>154</v>
      </c>
      <c r="B487" t="s">
        <v>10644</v>
      </c>
      <c r="C487" t="s">
        <v>10645</v>
      </c>
      <c r="D487">
        <v>0</v>
      </c>
      <c r="E487">
        <v>31</v>
      </c>
      <c r="F487">
        <v>25</v>
      </c>
      <c r="G487">
        <v>141</v>
      </c>
      <c r="H487">
        <v>25</v>
      </c>
      <c r="I487">
        <v>1039</v>
      </c>
      <c r="J487">
        <v>4127510.156</v>
      </c>
      <c r="K487">
        <v>5500548.9160000002</v>
      </c>
      <c r="L487">
        <v>2966610.0329999998</v>
      </c>
      <c r="M487">
        <v>4948166.5269999998</v>
      </c>
      <c r="N487">
        <v>538204.43689999997</v>
      </c>
      <c r="O487">
        <v>715691.66509999998</v>
      </c>
      <c r="P487">
        <v>1317587.2690000001</v>
      </c>
      <c r="Q487">
        <v>820572.44</v>
      </c>
    </row>
    <row r="488" spans="1:17" x14ac:dyDescent="0.35">
      <c r="A488" t="s">
        <v>154</v>
      </c>
      <c r="B488" t="s">
        <v>10646</v>
      </c>
      <c r="C488" t="s">
        <v>10647</v>
      </c>
      <c r="D488">
        <v>0</v>
      </c>
      <c r="E488">
        <v>61</v>
      </c>
      <c r="F488">
        <v>16</v>
      </c>
      <c r="G488">
        <v>139</v>
      </c>
      <c r="H488">
        <v>16</v>
      </c>
      <c r="I488">
        <v>417</v>
      </c>
      <c r="J488">
        <v>4970517.1880000001</v>
      </c>
      <c r="K488">
        <v>3167143.9210000001</v>
      </c>
      <c r="L488">
        <v>1676628.4680000001</v>
      </c>
      <c r="M488">
        <v>2846683.247</v>
      </c>
      <c r="N488">
        <v>1788729.1510000001</v>
      </c>
      <c r="O488">
        <v>1621767.875</v>
      </c>
      <c r="P488">
        <v>1708281.345</v>
      </c>
      <c r="Q488">
        <v>1678290.5689999999</v>
      </c>
    </row>
    <row r="489" spans="1:17" x14ac:dyDescent="0.35">
      <c r="A489" t="s">
        <v>154</v>
      </c>
      <c r="B489" t="s">
        <v>10648</v>
      </c>
      <c r="C489" t="s">
        <v>10649</v>
      </c>
      <c r="D489">
        <v>0</v>
      </c>
      <c r="E489">
        <v>54</v>
      </c>
      <c r="F489">
        <v>14</v>
      </c>
      <c r="G489">
        <v>169</v>
      </c>
      <c r="H489">
        <v>14</v>
      </c>
      <c r="I489">
        <v>346</v>
      </c>
      <c r="J489">
        <v>3217089.5350000001</v>
      </c>
      <c r="K489">
        <v>1988417.9280000001</v>
      </c>
      <c r="L489">
        <v>634216.38749999995</v>
      </c>
      <c r="M489">
        <v>2054867.27</v>
      </c>
      <c r="N489">
        <v>18015219.879999999</v>
      </c>
      <c r="O489">
        <v>17511522.91</v>
      </c>
      <c r="P489">
        <v>17859137.609999999</v>
      </c>
      <c r="Q489">
        <v>16937909.09</v>
      </c>
    </row>
    <row r="490" spans="1:17" x14ac:dyDescent="0.35">
      <c r="A490" t="s">
        <v>154</v>
      </c>
      <c r="B490" t="s">
        <v>10650</v>
      </c>
      <c r="C490" t="s">
        <v>10651</v>
      </c>
      <c r="D490">
        <v>0</v>
      </c>
      <c r="E490">
        <v>50</v>
      </c>
      <c r="F490">
        <v>15</v>
      </c>
      <c r="G490">
        <v>191</v>
      </c>
      <c r="H490">
        <v>15</v>
      </c>
      <c r="I490">
        <v>355</v>
      </c>
      <c r="J490">
        <v>13620646.27</v>
      </c>
      <c r="K490">
        <v>11675665.689999999</v>
      </c>
      <c r="L490">
        <v>5405091.6569999997</v>
      </c>
      <c r="M490">
        <v>10241720.59</v>
      </c>
      <c r="N490">
        <v>4701441.58</v>
      </c>
      <c r="O490">
        <v>4218954.8099999996</v>
      </c>
      <c r="P490">
        <v>4383858.2659999998</v>
      </c>
      <c r="Q490">
        <v>4224529.5020000003</v>
      </c>
    </row>
    <row r="491" spans="1:17" x14ac:dyDescent="0.35">
      <c r="A491" t="s">
        <v>154</v>
      </c>
      <c r="B491" t="s">
        <v>10652</v>
      </c>
      <c r="C491" t="s">
        <v>10653</v>
      </c>
      <c r="D491">
        <v>0</v>
      </c>
      <c r="E491">
        <v>54</v>
      </c>
      <c r="F491">
        <v>15</v>
      </c>
      <c r="G491">
        <v>293</v>
      </c>
      <c r="H491">
        <v>15</v>
      </c>
      <c r="I491">
        <v>314</v>
      </c>
      <c r="J491">
        <v>39618844.090000004</v>
      </c>
      <c r="K491">
        <v>40219320.560000002</v>
      </c>
      <c r="L491">
        <v>37337973.289999999</v>
      </c>
      <c r="M491">
        <v>40827284.859999999</v>
      </c>
      <c r="N491">
        <v>31044941.899999999</v>
      </c>
      <c r="O491">
        <v>35348468.659999996</v>
      </c>
      <c r="P491">
        <v>33446158.870000001</v>
      </c>
      <c r="Q491">
        <v>29610497.16</v>
      </c>
    </row>
    <row r="492" spans="1:17" x14ac:dyDescent="0.35">
      <c r="A492" t="s">
        <v>154</v>
      </c>
      <c r="B492" t="s">
        <v>10654</v>
      </c>
      <c r="C492" t="s">
        <v>10655</v>
      </c>
      <c r="D492">
        <v>0</v>
      </c>
      <c r="E492">
        <v>38</v>
      </c>
      <c r="F492">
        <v>10</v>
      </c>
      <c r="G492">
        <v>174</v>
      </c>
      <c r="H492">
        <v>10</v>
      </c>
      <c r="I492">
        <v>406</v>
      </c>
      <c r="J492">
        <v>11755099.279999999</v>
      </c>
      <c r="K492">
        <v>11703108.800000001</v>
      </c>
      <c r="L492">
        <v>6447693.4309999999</v>
      </c>
      <c r="M492">
        <v>11341193.970000001</v>
      </c>
      <c r="N492">
        <v>5080172.5240000002</v>
      </c>
      <c r="O492">
        <v>5938632.9649999999</v>
      </c>
      <c r="P492">
        <v>6080086.517</v>
      </c>
      <c r="Q492">
        <v>7119567.7740000002</v>
      </c>
    </row>
    <row r="493" spans="1:17" x14ac:dyDescent="0.35">
      <c r="A493" t="s">
        <v>154</v>
      </c>
      <c r="B493" t="s">
        <v>10656</v>
      </c>
      <c r="C493" t="s">
        <v>10657</v>
      </c>
      <c r="D493">
        <v>0</v>
      </c>
      <c r="E493">
        <v>53</v>
      </c>
      <c r="F493">
        <v>15</v>
      </c>
      <c r="G493">
        <v>167</v>
      </c>
      <c r="H493">
        <v>15</v>
      </c>
      <c r="I493">
        <v>359</v>
      </c>
      <c r="J493">
        <v>13364780.33</v>
      </c>
      <c r="K493">
        <v>15590150.449999999</v>
      </c>
      <c r="L493">
        <v>10581912.1</v>
      </c>
      <c r="M493">
        <v>15237308.51</v>
      </c>
      <c r="N493">
        <v>3392878.4920000001</v>
      </c>
      <c r="O493">
        <v>4230301.2019999996</v>
      </c>
      <c r="P493">
        <v>3632169.2769999998</v>
      </c>
      <c r="Q493">
        <v>4058959.4610000001</v>
      </c>
    </row>
    <row r="494" spans="1:17" x14ac:dyDescent="0.35">
      <c r="A494" t="s">
        <v>154</v>
      </c>
      <c r="B494" t="s">
        <v>10658</v>
      </c>
      <c r="C494" t="s">
        <v>10659</v>
      </c>
      <c r="D494">
        <v>0</v>
      </c>
      <c r="E494">
        <v>56</v>
      </c>
      <c r="F494">
        <v>13</v>
      </c>
      <c r="G494">
        <v>300</v>
      </c>
      <c r="H494">
        <v>13</v>
      </c>
      <c r="I494">
        <v>240</v>
      </c>
      <c r="J494">
        <v>50231164.920000002</v>
      </c>
      <c r="K494">
        <v>63811528.909999996</v>
      </c>
      <c r="L494">
        <v>42390006.909999996</v>
      </c>
      <c r="M494">
        <v>59493720.020000003</v>
      </c>
      <c r="N494">
        <v>22670043.850000001</v>
      </c>
      <c r="O494">
        <v>20796043.629999999</v>
      </c>
      <c r="P494">
        <v>25609284.149999999</v>
      </c>
      <c r="Q494">
        <v>27024719.600000001</v>
      </c>
    </row>
    <row r="495" spans="1:17" x14ac:dyDescent="0.35">
      <c r="A495" t="s">
        <v>154</v>
      </c>
      <c r="B495" t="s">
        <v>10660</v>
      </c>
      <c r="C495" t="s">
        <v>10661</v>
      </c>
      <c r="D495">
        <v>0</v>
      </c>
      <c r="E495">
        <v>69</v>
      </c>
      <c r="F495">
        <v>16</v>
      </c>
      <c r="G495">
        <v>123</v>
      </c>
      <c r="H495">
        <v>16</v>
      </c>
      <c r="I495">
        <v>276</v>
      </c>
      <c r="J495">
        <v>19935406.969999999</v>
      </c>
      <c r="K495">
        <v>13168329.41</v>
      </c>
      <c r="L495">
        <v>9833030.7640000004</v>
      </c>
      <c r="M495">
        <v>12399557.82</v>
      </c>
      <c r="N495">
        <v>94021.602159999995</v>
      </c>
      <c r="O495">
        <v>163843.54740000001</v>
      </c>
      <c r="P495">
        <v>125366.4817</v>
      </c>
      <c r="Q495">
        <v>174085.99530000001</v>
      </c>
    </row>
    <row r="496" spans="1:17" x14ac:dyDescent="0.35">
      <c r="A496" t="s">
        <v>154</v>
      </c>
      <c r="B496" t="s">
        <v>10662</v>
      </c>
      <c r="C496" t="s">
        <v>10663</v>
      </c>
      <c r="D496">
        <v>0</v>
      </c>
      <c r="E496">
        <v>65</v>
      </c>
      <c r="F496">
        <v>11</v>
      </c>
      <c r="G496">
        <v>279</v>
      </c>
      <c r="H496">
        <v>11</v>
      </c>
      <c r="I496">
        <v>245</v>
      </c>
      <c r="J496">
        <v>22093167.16</v>
      </c>
      <c r="K496">
        <v>24961116.379999999</v>
      </c>
      <c r="L496">
        <v>16672887.939999999</v>
      </c>
      <c r="M496">
        <v>27647008.370000001</v>
      </c>
      <c r="N496">
        <v>19448217.129999999</v>
      </c>
      <c r="O496">
        <v>18259055.280000001</v>
      </c>
      <c r="P496">
        <v>25706838.219999999</v>
      </c>
      <c r="Q496">
        <v>18824499.129999999</v>
      </c>
    </row>
    <row r="497" spans="1:17" x14ac:dyDescent="0.35">
      <c r="A497" t="s">
        <v>154</v>
      </c>
      <c r="B497" t="s">
        <v>10664</v>
      </c>
      <c r="C497" t="s">
        <v>10665</v>
      </c>
      <c r="D497">
        <v>0</v>
      </c>
      <c r="E497">
        <v>54</v>
      </c>
      <c r="F497">
        <v>17</v>
      </c>
      <c r="G497">
        <v>209</v>
      </c>
      <c r="H497">
        <v>17</v>
      </c>
      <c r="I497">
        <v>404</v>
      </c>
      <c r="J497">
        <v>7656825.125</v>
      </c>
      <c r="K497">
        <v>7144238.8669999996</v>
      </c>
      <c r="L497">
        <v>4281680.7980000004</v>
      </c>
      <c r="M497">
        <v>5953124.1940000001</v>
      </c>
      <c r="N497">
        <v>4454505.9620000003</v>
      </c>
      <c r="O497">
        <v>4322644.8550000004</v>
      </c>
      <c r="P497">
        <v>3956279.5649999999</v>
      </c>
      <c r="Q497">
        <v>4618216.0860000001</v>
      </c>
    </row>
    <row r="498" spans="1:17" x14ac:dyDescent="0.35">
      <c r="A498" t="s">
        <v>154</v>
      </c>
      <c r="B498" t="s">
        <v>10666</v>
      </c>
      <c r="C498" t="s">
        <v>10667</v>
      </c>
      <c r="D498">
        <v>0</v>
      </c>
      <c r="E498">
        <v>71</v>
      </c>
      <c r="F498">
        <v>9</v>
      </c>
      <c r="G498">
        <v>266</v>
      </c>
      <c r="H498">
        <v>9</v>
      </c>
      <c r="I498">
        <v>124</v>
      </c>
      <c r="J498">
        <v>52489623.530000001</v>
      </c>
      <c r="K498">
        <v>51790354.200000003</v>
      </c>
      <c r="L498">
        <v>40706992</v>
      </c>
      <c r="M498">
        <v>54909900.079999998</v>
      </c>
      <c r="N498">
        <v>75148476.260000005</v>
      </c>
      <c r="O498">
        <v>87197623.310000002</v>
      </c>
      <c r="P498">
        <v>68692033.25</v>
      </c>
      <c r="Q498">
        <v>74927369.290000007</v>
      </c>
    </row>
    <row r="499" spans="1:17" x14ac:dyDescent="0.35">
      <c r="A499" t="s">
        <v>154</v>
      </c>
      <c r="B499" t="s">
        <v>10668</v>
      </c>
      <c r="C499" t="s">
        <v>10669</v>
      </c>
      <c r="D499">
        <v>0</v>
      </c>
      <c r="E499">
        <v>59</v>
      </c>
      <c r="F499">
        <v>8</v>
      </c>
      <c r="G499">
        <v>740</v>
      </c>
      <c r="H499">
        <v>8</v>
      </c>
      <c r="I499">
        <v>197</v>
      </c>
      <c r="J499">
        <v>125957335.90000001</v>
      </c>
      <c r="K499">
        <v>111709471.8</v>
      </c>
      <c r="L499">
        <v>129512917.2</v>
      </c>
      <c r="M499">
        <v>100900626.40000001</v>
      </c>
      <c r="N499">
        <v>101671421.3</v>
      </c>
      <c r="O499">
        <v>135189292</v>
      </c>
      <c r="P499">
        <v>115513769.5</v>
      </c>
      <c r="Q499">
        <v>105225419.90000001</v>
      </c>
    </row>
    <row r="500" spans="1:17" x14ac:dyDescent="0.35">
      <c r="A500" t="s">
        <v>154</v>
      </c>
      <c r="B500" t="s">
        <v>545</v>
      </c>
      <c r="C500" t="s">
        <v>10670</v>
      </c>
      <c r="D500">
        <v>0</v>
      </c>
      <c r="E500">
        <v>58</v>
      </c>
      <c r="F500">
        <v>10</v>
      </c>
      <c r="G500">
        <v>155</v>
      </c>
      <c r="H500">
        <v>10</v>
      </c>
      <c r="I500">
        <v>204</v>
      </c>
      <c r="J500">
        <v>29525038.890000001</v>
      </c>
      <c r="K500">
        <v>32310686.140000001</v>
      </c>
      <c r="L500">
        <v>13731196.710000001</v>
      </c>
      <c r="M500">
        <v>26934371.789999999</v>
      </c>
      <c r="N500">
        <v>6187262.4100000001</v>
      </c>
      <c r="O500">
        <v>6962656.9040000001</v>
      </c>
      <c r="P500">
        <v>6393267.7640000004</v>
      </c>
      <c r="Q500">
        <v>7153075.4749999996</v>
      </c>
    </row>
    <row r="501" spans="1:17" x14ac:dyDescent="0.35">
      <c r="A501" t="s">
        <v>154</v>
      </c>
      <c r="B501" t="s">
        <v>10671</v>
      </c>
      <c r="C501" t="s">
        <v>10672</v>
      </c>
      <c r="D501">
        <v>0</v>
      </c>
      <c r="E501">
        <v>54</v>
      </c>
      <c r="F501">
        <v>9</v>
      </c>
      <c r="G501">
        <v>271</v>
      </c>
      <c r="H501">
        <v>9</v>
      </c>
      <c r="I501">
        <v>219</v>
      </c>
      <c r="J501">
        <v>61274460.170000002</v>
      </c>
      <c r="K501">
        <v>71063635.049999997</v>
      </c>
      <c r="L501">
        <v>59916428.140000001</v>
      </c>
      <c r="M501">
        <v>69420296.819999993</v>
      </c>
      <c r="N501">
        <v>12457363.08</v>
      </c>
      <c r="O501">
        <v>14456112.08</v>
      </c>
      <c r="P501">
        <v>11024142.029999999</v>
      </c>
      <c r="Q501">
        <v>14119504.83</v>
      </c>
    </row>
    <row r="502" spans="1:17" x14ac:dyDescent="0.35">
      <c r="A502" t="s">
        <v>154</v>
      </c>
      <c r="B502" t="s">
        <v>10673</v>
      </c>
      <c r="C502" t="s">
        <v>10674</v>
      </c>
      <c r="D502">
        <v>0</v>
      </c>
      <c r="E502">
        <v>42</v>
      </c>
      <c r="F502">
        <v>22</v>
      </c>
      <c r="G502">
        <v>126</v>
      </c>
      <c r="H502">
        <v>22</v>
      </c>
      <c r="I502">
        <v>651</v>
      </c>
      <c r="J502">
        <v>5675072.8830000004</v>
      </c>
      <c r="K502">
        <v>6137580.1059999997</v>
      </c>
      <c r="L502">
        <v>2309774.1359999999</v>
      </c>
      <c r="M502">
        <v>4018550.6510000001</v>
      </c>
      <c r="N502">
        <v>584497.00670000003</v>
      </c>
      <c r="O502">
        <v>713974.08330000006</v>
      </c>
      <c r="P502">
        <v>611227.05649999995</v>
      </c>
      <c r="Q502">
        <v>752173.44030000002</v>
      </c>
    </row>
    <row r="503" spans="1:17" x14ac:dyDescent="0.35">
      <c r="A503" t="s">
        <v>154</v>
      </c>
      <c r="B503" t="s">
        <v>10675</v>
      </c>
      <c r="C503" t="s">
        <v>10676</v>
      </c>
      <c r="D503">
        <v>0</v>
      </c>
      <c r="E503">
        <v>63</v>
      </c>
      <c r="F503">
        <v>12</v>
      </c>
      <c r="G503">
        <v>471</v>
      </c>
      <c r="H503">
        <v>12</v>
      </c>
      <c r="I503">
        <v>122</v>
      </c>
      <c r="J503">
        <v>30691622.140000001</v>
      </c>
      <c r="K503">
        <v>33721631.32</v>
      </c>
      <c r="L503">
        <v>19899889.050000001</v>
      </c>
      <c r="M503">
        <v>45055448.149999999</v>
      </c>
      <c r="N503">
        <v>24244564.760000002</v>
      </c>
      <c r="O503">
        <v>16552202.34</v>
      </c>
      <c r="P503">
        <v>20270347.98</v>
      </c>
      <c r="Q503">
        <v>18768050.219999999</v>
      </c>
    </row>
    <row r="504" spans="1:17" x14ac:dyDescent="0.35">
      <c r="A504" t="s">
        <v>154</v>
      </c>
      <c r="B504" t="s">
        <v>10677</v>
      </c>
      <c r="C504" t="s">
        <v>10678</v>
      </c>
      <c r="D504">
        <v>0</v>
      </c>
      <c r="E504">
        <v>87</v>
      </c>
      <c r="F504">
        <v>9</v>
      </c>
      <c r="G504">
        <v>225</v>
      </c>
      <c r="H504">
        <v>9</v>
      </c>
      <c r="I504">
        <v>113</v>
      </c>
      <c r="J504">
        <v>89699769.719999999</v>
      </c>
      <c r="K504">
        <v>48285869.539999999</v>
      </c>
      <c r="L504">
        <v>125063247.2</v>
      </c>
      <c r="M504">
        <v>48956094.560000002</v>
      </c>
      <c r="N504">
        <v>4017647.2749999999</v>
      </c>
      <c r="O504">
        <v>5013078.8959999997</v>
      </c>
      <c r="P504">
        <v>1850983.7620000001</v>
      </c>
      <c r="Q504">
        <v>3788150.8020000001</v>
      </c>
    </row>
    <row r="505" spans="1:17" x14ac:dyDescent="0.35">
      <c r="A505" t="s">
        <v>154</v>
      </c>
      <c r="B505" t="s">
        <v>10679</v>
      </c>
      <c r="C505" t="s">
        <v>10680</v>
      </c>
      <c r="D505">
        <v>0</v>
      </c>
      <c r="E505">
        <v>66</v>
      </c>
      <c r="F505">
        <v>16</v>
      </c>
      <c r="G505">
        <v>179</v>
      </c>
      <c r="H505">
        <v>16</v>
      </c>
      <c r="I505">
        <v>304</v>
      </c>
      <c r="J505">
        <v>8054784.6200000001</v>
      </c>
      <c r="K505">
        <v>9591136.1339999996</v>
      </c>
      <c r="L505">
        <v>4384309.3389999997</v>
      </c>
      <c r="M505">
        <v>9302338.6989999991</v>
      </c>
      <c r="N505">
        <v>1176371.304</v>
      </c>
      <c r="O505">
        <v>1560941.4839999999</v>
      </c>
      <c r="P505">
        <v>2044757.686</v>
      </c>
      <c r="Q505">
        <v>1612833.899</v>
      </c>
    </row>
    <row r="506" spans="1:17" x14ac:dyDescent="0.35">
      <c r="A506" t="s">
        <v>154</v>
      </c>
      <c r="B506" t="s">
        <v>10681</v>
      </c>
      <c r="C506" t="s">
        <v>10682</v>
      </c>
      <c r="D506">
        <v>0</v>
      </c>
      <c r="E506">
        <v>52</v>
      </c>
      <c r="F506">
        <v>21</v>
      </c>
      <c r="G506">
        <v>111</v>
      </c>
      <c r="H506">
        <v>21</v>
      </c>
      <c r="I506">
        <v>465</v>
      </c>
      <c r="J506">
        <v>4871762.9139999999</v>
      </c>
      <c r="K506">
        <v>6295647.7280000001</v>
      </c>
      <c r="L506">
        <v>4308073.9620000003</v>
      </c>
      <c r="M506">
        <v>6793558.0029999996</v>
      </c>
      <c r="N506">
        <v>211007.842</v>
      </c>
      <c r="O506">
        <v>82320.154949999996</v>
      </c>
      <c r="P506">
        <v>298368.62880000001</v>
      </c>
      <c r="Q506">
        <v>91698.366169999994</v>
      </c>
    </row>
    <row r="507" spans="1:17" x14ac:dyDescent="0.35">
      <c r="A507" t="s">
        <v>154</v>
      </c>
      <c r="B507" t="s">
        <v>10683</v>
      </c>
      <c r="C507" t="s">
        <v>10684</v>
      </c>
      <c r="D507">
        <v>0</v>
      </c>
      <c r="E507">
        <v>55</v>
      </c>
      <c r="F507">
        <v>21</v>
      </c>
      <c r="G507">
        <v>271</v>
      </c>
      <c r="H507">
        <v>21</v>
      </c>
      <c r="I507">
        <v>492</v>
      </c>
      <c r="J507">
        <v>16439704.07</v>
      </c>
      <c r="K507">
        <v>14886211.15</v>
      </c>
      <c r="L507">
        <v>6924020.7680000002</v>
      </c>
      <c r="M507">
        <v>12708592.49</v>
      </c>
      <c r="N507">
        <v>4042265.5440000002</v>
      </c>
      <c r="O507">
        <v>4399348.5240000002</v>
      </c>
      <c r="P507">
        <v>4642176.4939999999</v>
      </c>
      <c r="Q507">
        <v>4912197.7470000004</v>
      </c>
    </row>
    <row r="508" spans="1:17" x14ac:dyDescent="0.35">
      <c r="A508" t="s">
        <v>154</v>
      </c>
      <c r="B508" t="s">
        <v>10685</v>
      </c>
      <c r="C508" t="s">
        <v>10686</v>
      </c>
      <c r="D508">
        <v>0</v>
      </c>
      <c r="E508">
        <v>53</v>
      </c>
      <c r="F508">
        <v>24</v>
      </c>
      <c r="G508">
        <v>252</v>
      </c>
      <c r="H508">
        <v>24</v>
      </c>
      <c r="I508">
        <v>517</v>
      </c>
      <c r="J508">
        <v>6814932.926</v>
      </c>
      <c r="K508">
        <v>7211370.7800000003</v>
      </c>
      <c r="L508">
        <v>4743989.8600000003</v>
      </c>
      <c r="M508">
        <v>5181048.642</v>
      </c>
      <c r="N508">
        <v>6362361.8799999999</v>
      </c>
      <c r="O508">
        <v>5804777.3439999996</v>
      </c>
      <c r="P508">
        <v>7076414.3940000003</v>
      </c>
      <c r="Q508">
        <v>5746644.6220000004</v>
      </c>
    </row>
    <row r="509" spans="1:17" x14ac:dyDescent="0.35">
      <c r="A509" t="s">
        <v>154</v>
      </c>
      <c r="B509" t="s">
        <v>10687</v>
      </c>
      <c r="C509" t="s">
        <v>10688</v>
      </c>
      <c r="D509">
        <v>0</v>
      </c>
      <c r="E509">
        <v>28</v>
      </c>
      <c r="F509">
        <v>33</v>
      </c>
      <c r="G509">
        <v>180</v>
      </c>
      <c r="H509">
        <v>33</v>
      </c>
      <c r="I509">
        <v>1443</v>
      </c>
      <c r="J509">
        <v>5920894.3810000001</v>
      </c>
      <c r="K509">
        <v>6443294.5630000001</v>
      </c>
      <c r="L509">
        <v>80694978.420000002</v>
      </c>
      <c r="M509">
        <v>5590655.7599999998</v>
      </c>
      <c r="N509">
        <v>13631001.779999999</v>
      </c>
      <c r="O509">
        <v>10526950.5</v>
      </c>
      <c r="P509">
        <v>20842188.57</v>
      </c>
      <c r="Q509">
        <v>16003267.75</v>
      </c>
    </row>
    <row r="510" spans="1:17" x14ac:dyDescent="0.35">
      <c r="A510" t="s">
        <v>154</v>
      </c>
      <c r="B510" t="s">
        <v>10689</v>
      </c>
      <c r="C510" t="s">
        <v>10690</v>
      </c>
      <c r="D510">
        <v>0</v>
      </c>
      <c r="E510">
        <v>47</v>
      </c>
      <c r="F510">
        <v>17</v>
      </c>
      <c r="G510">
        <v>208</v>
      </c>
      <c r="H510">
        <v>17</v>
      </c>
      <c r="I510">
        <v>458</v>
      </c>
      <c r="J510">
        <v>7642260.0599999996</v>
      </c>
      <c r="K510">
        <v>7269180.7929999996</v>
      </c>
      <c r="L510">
        <v>7138764.3449999997</v>
      </c>
      <c r="M510">
        <v>7553323.7139999997</v>
      </c>
      <c r="N510">
        <v>9028652.2909999993</v>
      </c>
      <c r="O510">
        <v>8857337.8100000005</v>
      </c>
      <c r="P510">
        <v>8028400.3250000002</v>
      </c>
      <c r="Q510">
        <v>8582779.6980000008</v>
      </c>
    </row>
    <row r="511" spans="1:17" x14ac:dyDescent="0.35">
      <c r="A511" t="s">
        <v>154</v>
      </c>
      <c r="B511" t="s">
        <v>10691</v>
      </c>
      <c r="C511" t="s">
        <v>10692</v>
      </c>
      <c r="D511">
        <v>0</v>
      </c>
      <c r="E511">
        <v>66</v>
      </c>
      <c r="F511">
        <v>15</v>
      </c>
      <c r="G511">
        <v>143</v>
      </c>
      <c r="H511">
        <v>15</v>
      </c>
      <c r="I511">
        <v>345</v>
      </c>
      <c r="J511">
        <v>4628103.2910000002</v>
      </c>
      <c r="K511">
        <v>4054813.3390000002</v>
      </c>
      <c r="L511">
        <v>943483.77690000006</v>
      </c>
      <c r="M511">
        <v>5265824.9079999998</v>
      </c>
      <c r="N511">
        <v>2759431.5980000002</v>
      </c>
      <c r="O511">
        <v>3050188.9070000001</v>
      </c>
      <c r="P511">
        <v>1797773.6950000001</v>
      </c>
      <c r="Q511">
        <v>2685310.3020000001</v>
      </c>
    </row>
    <row r="512" spans="1:17" x14ac:dyDescent="0.35">
      <c r="A512" t="s">
        <v>154</v>
      </c>
      <c r="B512" t="s">
        <v>10693</v>
      </c>
      <c r="C512" t="s">
        <v>10694</v>
      </c>
      <c r="D512">
        <v>0</v>
      </c>
      <c r="E512">
        <v>54</v>
      </c>
      <c r="F512">
        <v>14</v>
      </c>
      <c r="G512">
        <v>200</v>
      </c>
      <c r="H512">
        <v>14</v>
      </c>
      <c r="I512">
        <v>322</v>
      </c>
      <c r="J512">
        <v>18066582.23</v>
      </c>
      <c r="K512">
        <v>20167965.920000002</v>
      </c>
      <c r="L512">
        <v>14090239.43</v>
      </c>
      <c r="M512">
        <v>19925541.079999998</v>
      </c>
      <c r="N512">
        <v>4363649.7439999999</v>
      </c>
      <c r="O512">
        <v>5472034.9139999999</v>
      </c>
      <c r="P512">
        <v>4875864.3949999996</v>
      </c>
      <c r="Q512">
        <v>4331325.57</v>
      </c>
    </row>
    <row r="513" spans="1:17" x14ac:dyDescent="0.35">
      <c r="A513" t="s">
        <v>154</v>
      </c>
      <c r="B513" t="s">
        <v>10695</v>
      </c>
      <c r="C513" t="s">
        <v>10696</v>
      </c>
      <c r="D513">
        <v>0</v>
      </c>
      <c r="E513">
        <v>62</v>
      </c>
      <c r="F513">
        <v>13</v>
      </c>
      <c r="G513">
        <v>233</v>
      </c>
      <c r="H513">
        <v>13</v>
      </c>
      <c r="I513">
        <v>280</v>
      </c>
      <c r="J513">
        <v>12951831.220000001</v>
      </c>
      <c r="K513">
        <v>12256703.220000001</v>
      </c>
      <c r="L513">
        <v>11374293.98</v>
      </c>
      <c r="M513">
        <v>16976439.399999999</v>
      </c>
      <c r="N513">
        <v>11096929.869999999</v>
      </c>
      <c r="O513">
        <v>10811680.199999999</v>
      </c>
      <c r="P513">
        <v>10564201.949999999</v>
      </c>
      <c r="Q513">
        <v>8922156.3829999994</v>
      </c>
    </row>
    <row r="514" spans="1:17" x14ac:dyDescent="0.35">
      <c r="A514" t="s">
        <v>154</v>
      </c>
      <c r="B514" t="s">
        <v>10697</v>
      </c>
      <c r="C514" t="s">
        <v>10698</v>
      </c>
      <c r="D514">
        <v>0</v>
      </c>
      <c r="E514">
        <v>56</v>
      </c>
      <c r="F514">
        <v>13</v>
      </c>
      <c r="G514">
        <v>147</v>
      </c>
      <c r="H514">
        <v>13</v>
      </c>
      <c r="I514">
        <v>337</v>
      </c>
      <c r="J514">
        <v>7719906.0590000004</v>
      </c>
      <c r="K514">
        <v>9975610.1510000005</v>
      </c>
      <c r="L514">
        <v>4886720.7139999997</v>
      </c>
      <c r="M514">
        <v>10941879.32</v>
      </c>
      <c r="N514">
        <v>2074625.9450000001</v>
      </c>
      <c r="O514">
        <v>1915950.841</v>
      </c>
      <c r="P514">
        <v>2214927.5210000002</v>
      </c>
      <c r="Q514">
        <v>2403665.3459999999</v>
      </c>
    </row>
    <row r="515" spans="1:17" x14ac:dyDescent="0.35">
      <c r="A515" t="s">
        <v>154</v>
      </c>
      <c r="B515" t="s">
        <v>10699</v>
      </c>
      <c r="C515" t="s">
        <v>10700</v>
      </c>
      <c r="D515">
        <v>0</v>
      </c>
      <c r="E515">
        <v>72</v>
      </c>
      <c r="F515">
        <v>16</v>
      </c>
      <c r="G515">
        <v>273</v>
      </c>
      <c r="H515">
        <v>16</v>
      </c>
      <c r="I515">
        <v>253</v>
      </c>
      <c r="J515">
        <v>49228742.380000003</v>
      </c>
      <c r="K515">
        <v>37368818.359999999</v>
      </c>
      <c r="L515">
        <v>30303051.800000001</v>
      </c>
      <c r="M515">
        <v>33786115.350000001</v>
      </c>
      <c r="N515">
        <v>7069793.4119999995</v>
      </c>
      <c r="O515">
        <v>6750012.8700000001</v>
      </c>
      <c r="P515">
        <v>7608262.4050000003</v>
      </c>
      <c r="Q515">
        <v>7406017.8200000003</v>
      </c>
    </row>
    <row r="516" spans="1:17" x14ac:dyDescent="0.35">
      <c r="A516" t="s">
        <v>154</v>
      </c>
      <c r="B516" t="s">
        <v>10701</v>
      </c>
      <c r="C516" t="s">
        <v>10702</v>
      </c>
      <c r="D516">
        <v>0</v>
      </c>
      <c r="E516">
        <v>40</v>
      </c>
      <c r="F516">
        <v>31</v>
      </c>
      <c r="G516">
        <v>226</v>
      </c>
      <c r="H516">
        <v>31</v>
      </c>
      <c r="I516">
        <v>954</v>
      </c>
      <c r="J516">
        <v>4849940.5939999996</v>
      </c>
      <c r="K516">
        <v>4762767.4230000004</v>
      </c>
      <c r="L516">
        <v>2528837.8539999998</v>
      </c>
      <c r="M516">
        <v>3843600.4410000001</v>
      </c>
      <c r="N516">
        <v>1374440.6259999999</v>
      </c>
      <c r="O516">
        <v>1721092.3910000001</v>
      </c>
      <c r="P516">
        <v>1069446.121</v>
      </c>
      <c r="Q516">
        <v>1205107.2350000001</v>
      </c>
    </row>
    <row r="517" spans="1:17" x14ac:dyDescent="0.35">
      <c r="A517" t="s">
        <v>154</v>
      </c>
      <c r="B517" t="s">
        <v>10703</v>
      </c>
      <c r="C517" t="s">
        <v>10704</v>
      </c>
      <c r="D517">
        <v>0</v>
      </c>
      <c r="E517">
        <v>68</v>
      </c>
      <c r="F517">
        <v>20</v>
      </c>
      <c r="G517">
        <v>278</v>
      </c>
      <c r="H517">
        <v>20</v>
      </c>
      <c r="I517">
        <v>361</v>
      </c>
      <c r="J517">
        <v>14832018.369999999</v>
      </c>
      <c r="K517">
        <v>14376180.949999999</v>
      </c>
      <c r="L517">
        <v>6554503.2189999996</v>
      </c>
      <c r="M517">
        <v>13398587.93</v>
      </c>
      <c r="N517">
        <v>4298300.0599999996</v>
      </c>
      <c r="O517">
        <v>4886171.4309999999</v>
      </c>
      <c r="P517">
        <v>5044498.5130000003</v>
      </c>
      <c r="Q517">
        <v>4556059.4800000004</v>
      </c>
    </row>
    <row r="518" spans="1:17" x14ac:dyDescent="0.35">
      <c r="A518" t="s">
        <v>154</v>
      </c>
      <c r="B518" t="s">
        <v>10705</v>
      </c>
      <c r="C518" t="s">
        <v>10706</v>
      </c>
      <c r="D518">
        <v>0</v>
      </c>
      <c r="E518">
        <v>49</v>
      </c>
      <c r="F518">
        <v>19</v>
      </c>
      <c r="G518">
        <v>260</v>
      </c>
      <c r="H518">
        <v>19</v>
      </c>
      <c r="I518">
        <v>407</v>
      </c>
      <c r="J518">
        <v>13639374.41</v>
      </c>
      <c r="K518">
        <v>15591089.699999999</v>
      </c>
      <c r="L518">
        <v>8725520.5010000002</v>
      </c>
      <c r="M518">
        <v>14076434.34</v>
      </c>
      <c r="N518">
        <v>5200811.3389999997</v>
      </c>
      <c r="O518">
        <v>5191600.0609999998</v>
      </c>
      <c r="P518">
        <v>4914320.0650000004</v>
      </c>
      <c r="Q518">
        <v>5379817.4479999999</v>
      </c>
    </row>
    <row r="519" spans="1:17" x14ac:dyDescent="0.35">
      <c r="A519" t="s">
        <v>154</v>
      </c>
      <c r="B519" t="s">
        <v>10707</v>
      </c>
      <c r="C519" t="s">
        <v>10708</v>
      </c>
      <c r="D519">
        <v>0</v>
      </c>
      <c r="E519">
        <v>49</v>
      </c>
      <c r="F519">
        <v>20</v>
      </c>
      <c r="G519">
        <v>134</v>
      </c>
      <c r="H519">
        <v>20</v>
      </c>
      <c r="I519">
        <v>475</v>
      </c>
      <c r="J519">
        <v>4175256.352</v>
      </c>
      <c r="K519">
        <v>5606734.1569999997</v>
      </c>
      <c r="L519">
        <v>7763020.4939999999</v>
      </c>
      <c r="M519">
        <v>5599654.2589999996</v>
      </c>
      <c r="N519">
        <v>678033.35279999999</v>
      </c>
      <c r="O519">
        <v>826614.75109999999</v>
      </c>
      <c r="P519">
        <v>1053726.855</v>
      </c>
      <c r="Q519">
        <v>874481.90509999997</v>
      </c>
    </row>
    <row r="520" spans="1:17" x14ac:dyDescent="0.35">
      <c r="A520" t="s">
        <v>154</v>
      </c>
      <c r="B520" t="s">
        <v>10709</v>
      </c>
      <c r="C520" t="s">
        <v>10710</v>
      </c>
      <c r="D520">
        <v>0</v>
      </c>
      <c r="E520">
        <v>69</v>
      </c>
      <c r="F520">
        <v>10</v>
      </c>
      <c r="G520">
        <v>243</v>
      </c>
      <c r="H520">
        <v>10</v>
      </c>
      <c r="I520">
        <v>168</v>
      </c>
      <c r="J520">
        <v>25371481.649999999</v>
      </c>
      <c r="K520">
        <v>23891483.579999998</v>
      </c>
      <c r="L520">
        <v>25072299.84</v>
      </c>
      <c r="M520">
        <v>23217820.309999999</v>
      </c>
      <c r="N520">
        <v>38253197.030000001</v>
      </c>
      <c r="O520">
        <v>33383315.050000001</v>
      </c>
      <c r="P520">
        <v>45172258.520000003</v>
      </c>
      <c r="Q520">
        <v>44422784.579999998</v>
      </c>
    </row>
    <row r="521" spans="1:17" x14ac:dyDescent="0.35">
      <c r="A521" t="s">
        <v>154</v>
      </c>
      <c r="B521" t="s">
        <v>10711</v>
      </c>
      <c r="C521" t="s">
        <v>10712</v>
      </c>
      <c r="D521">
        <v>0</v>
      </c>
      <c r="E521">
        <v>57</v>
      </c>
      <c r="F521">
        <v>16</v>
      </c>
      <c r="G521">
        <v>149</v>
      </c>
      <c r="H521">
        <v>16</v>
      </c>
      <c r="I521">
        <v>421</v>
      </c>
      <c r="J521">
        <v>16680668.51</v>
      </c>
      <c r="K521">
        <v>17632848.68</v>
      </c>
      <c r="L521">
        <v>12722510.1</v>
      </c>
      <c r="M521">
        <v>18350662.98</v>
      </c>
      <c r="N521">
        <v>1314005.202</v>
      </c>
      <c r="O521">
        <v>1298717.33</v>
      </c>
      <c r="P521">
        <v>1288070.3319999999</v>
      </c>
      <c r="Q521">
        <v>1943220.1740000001</v>
      </c>
    </row>
    <row r="522" spans="1:17" x14ac:dyDescent="0.35">
      <c r="A522" t="s">
        <v>154</v>
      </c>
      <c r="B522" t="s">
        <v>10713</v>
      </c>
      <c r="C522" t="s">
        <v>10714</v>
      </c>
      <c r="D522">
        <v>0</v>
      </c>
      <c r="E522">
        <v>63</v>
      </c>
      <c r="F522">
        <v>14</v>
      </c>
      <c r="G522">
        <v>207</v>
      </c>
      <c r="H522">
        <v>14</v>
      </c>
      <c r="I522">
        <v>310</v>
      </c>
      <c r="J522">
        <v>22671353.629999999</v>
      </c>
      <c r="K522">
        <v>23969587.600000001</v>
      </c>
      <c r="L522">
        <v>12762275.66</v>
      </c>
      <c r="M522">
        <v>21711629.350000001</v>
      </c>
      <c r="N522">
        <v>2099378.2050000001</v>
      </c>
      <c r="O522">
        <v>2078331.1410000001</v>
      </c>
      <c r="P522">
        <v>2162706.841</v>
      </c>
      <c r="Q522">
        <v>2167330.7650000001</v>
      </c>
    </row>
    <row r="523" spans="1:17" x14ac:dyDescent="0.35">
      <c r="A523" t="s">
        <v>154</v>
      </c>
      <c r="B523" t="s">
        <v>10715</v>
      </c>
      <c r="C523" t="s">
        <v>10716</v>
      </c>
      <c r="D523">
        <v>0</v>
      </c>
      <c r="E523">
        <v>72</v>
      </c>
      <c r="F523">
        <v>19</v>
      </c>
      <c r="G523">
        <v>146</v>
      </c>
      <c r="H523">
        <v>19</v>
      </c>
      <c r="I523">
        <v>338</v>
      </c>
      <c r="J523">
        <v>9818390.3359999992</v>
      </c>
      <c r="K523">
        <v>8536649.3499999996</v>
      </c>
      <c r="L523">
        <v>5110099.8420000002</v>
      </c>
      <c r="M523">
        <v>11558262.859999999</v>
      </c>
      <c r="N523">
        <v>356000.75689999998</v>
      </c>
      <c r="O523">
        <v>180599.27230000001</v>
      </c>
      <c r="P523">
        <v>472855.2047</v>
      </c>
      <c r="Q523">
        <v>349577.84889999998</v>
      </c>
    </row>
    <row r="524" spans="1:17" x14ac:dyDescent="0.35">
      <c r="A524" t="s">
        <v>154</v>
      </c>
      <c r="B524" t="s">
        <v>10717</v>
      </c>
      <c r="C524" t="s">
        <v>10718</v>
      </c>
      <c r="D524">
        <v>0</v>
      </c>
      <c r="E524">
        <v>50</v>
      </c>
      <c r="F524">
        <v>16</v>
      </c>
      <c r="G524">
        <v>146</v>
      </c>
      <c r="H524">
        <v>16</v>
      </c>
      <c r="I524">
        <v>381</v>
      </c>
      <c r="J524">
        <v>7629517.0199999996</v>
      </c>
      <c r="K524">
        <v>8573631.8959999997</v>
      </c>
      <c r="L524">
        <v>4620134.267</v>
      </c>
      <c r="M524">
        <v>9674424.2259999998</v>
      </c>
      <c r="N524">
        <v>2249855.3339999998</v>
      </c>
      <c r="O524">
        <v>2187504.4360000002</v>
      </c>
      <c r="P524">
        <v>1625082.7520000001</v>
      </c>
      <c r="Q524">
        <v>1385561.1440000001</v>
      </c>
    </row>
    <row r="525" spans="1:17" x14ac:dyDescent="0.35">
      <c r="A525" t="s">
        <v>154</v>
      </c>
      <c r="B525" t="s">
        <v>10719</v>
      </c>
      <c r="C525" t="s">
        <v>10720</v>
      </c>
      <c r="D525">
        <v>0</v>
      </c>
      <c r="E525">
        <v>37</v>
      </c>
      <c r="F525">
        <v>22</v>
      </c>
      <c r="G525">
        <v>104</v>
      </c>
      <c r="H525">
        <v>22</v>
      </c>
      <c r="I525">
        <v>624</v>
      </c>
      <c r="J525">
        <v>3981136.523</v>
      </c>
      <c r="K525">
        <v>5646498.9349999996</v>
      </c>
      <c r="L525">
        <v>4349803.7240000004</v>
      </c>
      <c r="M525">
        <v>4695647.0630000001</v>
      </c>
      <c r="N525">
        <v>253804.6103</v>
      </c>
      <c r="O525">
        <v>192691.70689999999</v>
      </c>
      <c r="P525">
        <v>203532.29610000001</v>
      </c>
      <c r="Q525">
        <v>333322.54100000003</v>
      </c>
    </row>
    <row r="526" spans="1:17" x14ac:dyDescent="0.35">
      <c r="A526" t="s">
        <v>154</v>
      </c>
      <c r="B526" t="s">
        <v>10721</v>
      </c>
      <c r="C526" t="s">
        <v>10722</v>
      </c>
      <c r="D526">
        <v>0</v>
      </c>
      <c r="E526">
        <v>58</v>
      </c>
      <c r="F526">
        <v>14</v>
      </c>
      <c r="G526">
        <v>215</v>
      </c>
      <c r="H526">
        <v>14</v>
      </c>
      <c r="I526">
        <v>293</v>
      </c>
      <c r="J526">
        <v>9552730.4529999997</v>
      </c>
      <c r="K526">
        <v>9582679.159</v>
      </c>
      <c r="L526">
        <v>8123906.8470000001</v>
      </c>
      <c r="M526">
        <v>9873517.1870000008</v>
      </c>
      <c r="N526">
        <v>7440642.0190000003</v>
      </c>
      <c r="O526">
        <v>6711240.4560000002</v>
      </c>
      <c r="P526">
        <v>7472891.8899999997</v>
      </c>
      <c r="Q526">
        <v>8690523.6789999995</v>
      </c>
    </row>
    <row r="527" spans="1:17" x14ac:dyDescent="0.35">
      <c r="A527" t="s">
        <v>154</v>
      </c>
      <c r="B527" t="s">
        <v>10723</v>
      </c>
      <c r="C527" t="s">
        <v>10724</v>
      </c>
      <c r="D527">
        <v>0</v>
      </c>
      <c r="E527">
        <v>56</v>
      </c>
      <c r="F527">
        <v>12</v>
      </c>
      <c r="G527">
        <v>176</v>
      </c>
      <c r="H527">
        <v>12</v>
      </c>
      <c r="I527">
        <v>291</v>
      </c>
      <c r="J527">
        <v>9591912.3589999992</v>
      </c>
      <c r="K527">
        <v>8440036.5040000007</v>
      </c>
      <c r="L527">
        <v>3625855.645</v>
      </c>
      <c r="M527">
        <v>7766521.2180000003</v>
      </c>
      <c r="N527">
        <v>3386920.5019999999</v>
      </c>
      <c r="O527">
        <v>4377611.6919999998</v>
      </c>
      <c r="P527">
        <v>3463253.16</v>
      </c>
      <c r="Q527">
        <v>3997755.9470000002</v>
      </c>
    </row>
    <row r="528" spans="1:17" x14ac:dyDescent="0.35">
      <c r="A528" t="s">
        <v>154</v>
      </c>
      <c r="B528" t="s">
        <v>10725</v>
      </c>
      <c r="C528" t="s">
        <v>10726</v>
      </c>
      <c r="D528">
        <v>0</v>
      </c>
      <c r="E528">
        <v>50</v>
      </c>
      <c r="F528">
        <v>18</v>
      </c>
      <c r="G528">
        <v>179</v>
      </c>
      <c r="H528">
        <v>18</v>
      </c>
      <c r="I528">
        <v>423</v>
      </c>
      <c r="J528">
        <v>5985313.1880000001</v>
      </c>
      <c r="K528">
        <v>5261658.1090000002</v>
      </c>
      <c r="L528">
        <v>3425070.3769999999</v>
      </c>
      <c r="M528">
        <v>5220231.3499999996</v>
      </c>
      <c r="N528">
        <v>3747365.5630000001</v>
      </c>
      <c r="O528">
        <v>3799257.2540000002</v>
      </c>
      <c r="P528">
        <v>5006256.0650000004</v>
      </c>
      <c r="Q528">
        <v>4169016.531</v>
      </c>
    </row>
    <row r="529" spans="1:17" x14ac:dyDescent="0.35">
      <c r="A529" t="s">
        <v>154</v>
      </c>
      <c r="B529" t="s">
        <v>10727</v>
      </c>
      <c r="C529" t="s">
        <v>10728</v>
      </c>
      <c r="D529">
        <v>0</v>
      </c>
      <c r="E529">
        <v>44</v>
      </c>
      <c r="F529">
        <v>11</v>
      </c>
      <c r="G529">
        <v>352</v>
      </c>
      <c r="H529">
        <v>11</v>
      </c>
      <c r="I529">
        <v>291</v>
      </c>
      <c r="J529">
        <v>48723624.829999998</v>
      </c>
      <c r="K529">
        <v>41848423.799999997</v>
      </c>
      <c r="L529">
        <v>32331838.199999999</v>
      </c>
      <c r="M529">
        <v>35146775.689999998</v>
      </c>
      <c r="N529">
        <v>83037559.489999995</v>
      </c>
      <c r="O529">
        <v>83783200.239999995</v>
      </c>
      <c r="P529">
        <v>112558259.8</v>
      </c>
      <c r="Q529">
        <v>86746705.319999993</v>
      </c>
    </row>
    <row r="530" spans="1:17" x14ac:dyDescent="0.35">
      <c r="A530" t="s">
        <v>154</v>
      </c>
      <c r="B530" t="s">
        <v>10729</v>
      </c>
      <c r="C530" t="s">
        <v>10730</v>
      </c>
      <c r="D530">
        <v>0</v>
      </c>
      <c r="E530">
        <v>52</v>
      </c>
      <c r="F530">
        <v>20</v>
      </c>
      <c r="G530">
        <v>155</v>
      </c>
      <c r="H530">
        <v>20</v>
      </c>
      <c r="I530">
        <v>534</v>
      </c>
      <c r="J530">
        <v>6832234.824</v>
      </c>
      <c r="K530">
        <v>10391913.42</v>
      </c>
      <c r="L530">
        <v>7763357.7350000003</v>
      </c>
      <c r="M530">
        <v>9836774.3479999993</v>
      </c>
      <c r="N530">
        <v>124894.4376</v>
      </c>
      <c r="O530">
        <v>80881.911290000004</v>
      </c>
      <c r="P530">
        <v>152392.56200000001</v>
      </c>
      <c r="Q530">
        <v>178177.95209999999</v>
      </c>
    </row>
    <row r="531" spans="1:17" x14ac:dyDescent="0.35">
      <c r="A531" t="s">
        <v>154</v>
      </c>
      <c r="B531" t="s">
        <v>10731</v>
      </c>
      <c r="C531" t="s">
        <v>10732</v>
      </c>
      <c r="D531">
        <v>0</v>
      </c>
      <c r="E531">
        <v>66</v>
      </c>
      <c r="F531">
        <v>18</v>
      </c>
      <c r="G531">
        <v>192</v>
      </c>
      <c r="H531">
        <v>18</v>
      </c>
      <c r="I531">
        <v>373</v>
      </c>
      <c r="J531">
        <v>6661085.2029999997</v>
      </c>
      <c r="K531">
        <v>6164245.7819999997</v>
      </c>
      <c r="L531">
        <v>3446734.2209999999</v>
      </c>
      <c r="M531">
        <v>6774249.5010000002</v>
      </c>
      <c r="N531">
        <v>6578573.7230000002</v>
      </c>
      <c r="O531">
        <v>6403886.4759999998</v>
      </c>
      <c r="P531">
        <v>6332822.6229999997</v>
      </c>
      <c r="Q531">
        <v>5403670.1169999996</v>
      </c>
    </row>
    <row r="532" spans="1:17" x14ac:dyDescent="0.35">
      <c r="A532" t="s">
        <v>154</v>
      </c>
      <c r="B532" t="s">
        <v>10733</v>
      </c>
      <c r="C532" t="s">
        <v>10734</v>
      </c>
      <c r="D532">
        <v>0</v>
      </c>
      <c r="E532">
        <v>54</v>
      </c>
      <c r="F532">
        <v>11</v>
      </c>
      <c r="G532">
        <v>177</v>
      </c>
      <c r="H532">
        <v>11</v>
      </c>
      <c r="I532">
        <v>314</v>
      </c>
      <c r="J532">
        <v>15170245.77</v>
      </c>
      <c r="K532">
        <v>16447260.970000001</v>
      </c>
      <c r="L532">
        <v>9921738.0810000002</v>
      </c>
      <c r="M532">
        <v>15649207.800000001</v>
      </c>
      <c r="N532">
        <v>13449603.9</v>
      </c>
      <c r="O532">
        <v>12898486.9</v>
      </c>
      <c r="P532">
        <v>15113079.16</v>
      </c>
      <c r="Q532">
        <v>12056455.140000001</v>
      </c>
    </row>
    <row r="533" spans="1:17" x14ac:dyDescent="0.35">
      <c r="A533" t="s">
        <v>154</v>
      </c>
      <c r="B533" t="s">
        <v>10735</v>
      </c>
      <c r="C533" t="s">
        <v>10736</v>
      </c>
      <c r="D533">
        <v>0</v>
      </c>
      <c r="E533">
        <v>52</v>
      </c>
      <c r="F533">
        <v>20</v>
      </c>
      <c r="G533">
        <v>169</v>
      </c>
      <c r="H533">
        <v>20</v>
      </c>
      <c r="I533">
        <v>531</v>
      </c>
      <c r="J533">
        <v>5395979.0389999999</v>
      </c>
      <c r="K533">
        <v>5070029.7039999999</v>
      </c>
      <c r="L533">
        <v>1964269.36</v>
      </c>
      <c r="M533">
        <v>5037743.1519999998</v>
      </c>
      <c r="N533">
        <v>3771781.7059999998</v>
      </c>
      <c r="O533">
        <v>4571470.2110000001</v>
      </c>
      <c r="P533">
        <v>2647978.0860000001</v>
      </c>
      <c r="Q533">
        <v>3369437.19</v>
      </c>
    </row>
    <row r="534" spans="1:17" x14ac:dyDescent="0.35">
      <c r="A534" t="s">
        <v>154</v>
      </c>
      <c r="B534" t="s">
        <v>10737</v>
      </c>
      <c r="C534" t="s">
        <v>10738</v>
      </c>
      <c r="D534">
        <v>0</v>
      </c>
      <c r="E534">
        <v>60</v>
      </c>
      <c r="F534">
        <v>11</v>
      </c>
      <c r="G534">
        <v>362</v>
      </c>
      <c r="H534">
        <v>11</v>
      </c>
      <c r="I534">
        <v>177</v>
      </c>
      <c r="J534">
        <v>37337412.799999997</v>
      </c>
      <c r="K534">
        <v>38146963.969999999</v>
      </c>
      <c r="L534">
        <v>19375499.670000002</v>
      </c>
      <c r="M534">
        <v>58655426.600000001</v>
      </c>
      <c r="N534">
        <v>19617901.239999998</v>
      </c>
      <c r="O534">
        <v>17440114.719999999</v>
      </c>
      <c r="P534">
        <v>12127577.65</v>
      </c>
      <c r="Q534">
        <v>13781237.800000001</v>
      </c>
    </row>
    <row r="535" spans="1:17" x14ac:dyDescent="0.35">
      <c r="A535" t="s">
        <v>154</v>
      </c>
      <c r="B535" t="s">
        <v>10739</v>
      </c>
      <c r="C535" t="s">
        <v>10740</v>
      </c>
      <c r="D535">
        <v>0</v>
      </c>
      <c r="E535">
        <v>59</v>
      </c>
      <c r="F535">
        <v>13</v>
      </c>
      <c r="G535">
        <v>237</v>
      </c>
      <c r="H535">
        <v>12</v>
      </c>
      <c r="I535">
        <v>285</v>
      </c>
      <c r="J535">
        <v>16560531.970000001</v>
      </c>
      <c r="K535">
        <v>15838005.439999999</v>
      </c>
      <c r="L535">
        <v>9754101.3110000007</v>
      </c>
      <c r="M535">
        <v>13489691.6</v>
      </c>
      <c r="N535">
        <v>9565674.9489999991</v>
      </c>
      <c r="O535">
        <v>9691870.4859999996</v>
      </c>
      <c r="P535">
        <v>11579147.880000001</v>
      </c>
      <c r="Q535">
        <v>8614870.7589999996</v>
      </c>
    </row>
    <row r="536" spans="1:17" x14ac:dyDescent="0.35">
      <c r="A536" t="s">
        <v>154</v>
      </c>
      <c r="B536" t="s">
        <v>10741</v>
      </c>
      <c r="C536" t="s">
        <v>10742</v>
      </c>
      <c r="D536">
        <v>0</v>
      </c>
      <c r="E536">
        <v>25</v>
      </c>
      <c r="F536">
        <v>17</v>
      </c>
      <c r="G536">
        <v>115</v>
      </c>
      <c r="H536">
        <v>17</v>
      </c>
      <c r="I536">
        <v>741</v>
      </c>
      <c r="J536">
        <v>5255274.8909999998</v>
      </c>
      <c r="K536">
        <v>6753334.3329999996</v>
      </c>
      <c r="L536">
        <v>2142809.1579999998</v>
      </c>
      <c r="M536">
        <v>5520948.5379999997</v>
      </c>
      <c r="N536">
        <v>592536.33019999997</v>
      </c>
      <c r="O536">
        <v>225465.0649</v>
      </c>
      <c r="P536">
        <v>666889.53319999995</v>
      </c>
      <c r="Q536">
        <v>480495.75900000002</v>
      </c>
    </row>
    <row r="537" spans="1:17" x14ac:dyDescent="0.35">
      <c r="A537" t="s">
        <v>154</v>
      </c>
      <c r="B537" t="s">
        <v>10743</v>
      </c>
      <c r="C537" t="s">
        <v>10744</v>
      </c>
      <c r="D537">
        <v>0</v>
      </c>
      <c r="E537">
        <v>59</v>
      </c>
      <c r="F537">
        <v>18</v>
      </c>
      <c r="G537">
        <v>129</v>
      </c>
      <c r="H537">
        <v>18</v>
      </c>
      <c r="I537">
        <v>367</v>
      </c>
      <c r="J537">
        <v>7400941.4019999998</v>
      </c>
      <c r="K537">
        <v>4485416.0159999998</v>
      </c>
      <c r="L537">
        <v>3269730.7850000001</v>
      </c>
      <c r="M537">
        <v>4254887.32</v>
      </c>
      <c r="N537">
        <v>201290.77840000001</v>
      </c>
      <c r="O537">
        <v>97514.416949999999</v>
      </c>
      <c r="P537">
        <v>136078.15229999999</v>
      </c>
      <c r="Q537">
        <v>128917.90519999999</v>
      </c>
    </row>
    <row r="538" spans="1:17" x14ac:dyDescent="0.35">
      <c r="A538" t="s">
        <v>154</v>
      </c>
      <c r="B538" t="s">
        <v>10745</v>
      </c>
      <c r="C538" t="s">
        <v>10746</v>
      </c>
      <c r="D538">
        <v>0</v>
      </c>
      <c r="E538">
        <v>61</v>
      </c>
      <c r="F538">
        <v>19</v>
      </c>
      <c r="G538">
        <v>184</v>
      </c>
      <c r="H538">
        <v>19</v>
      </c>
      <c r="I538">
        <v>434</v>
      </c>
      <c r="J538">
        <v>4878522.352</v>
      </c>
      <c r="K538">
        <v>4480554.7790000001</v>
      </c>
      <c r="L538">
        <v>2392489.878</v>
      </c>
      <c r="M538">
        <v>4292649.6500000004</v>
      </c>
      <c r="N538">
        <v>5181240.13</v>
      </c>
      <c r="O538">
        <v>3738696.0150000001</v>
      </c>
      <c r="P538">
        <v>5033889.2230000002</v>
      </c>
      <c r="Q538">
        <v>4736760.1529999999</v>
      </c>
    </row>
    <row r="539" spans="1:17" x14ac:dyDescent="0.35">
      <c r="A539" t="s">
        <v>154</v>
      </c>
      <c r="B539" t="s">
        <v>10747</v>
      </c>
      <c r="C539" t="s">
        <v>10748</v>
      </c>
      <c r="D539">
        <v>0</v>
      </c>
      <c r="E539">
        <v>74</v>
      </c>
      <c r="F539">
        <v>15</v>
      </c>
      <c r="G539">
        <v>214</v>
      </c>
      <c r="H539">
        <v>15</v>
      </c>
      <c r="I539">
        <v>258</v>
      </c>
      <c r="J539">
        <v>8046585.4689999996</v>
      </c>
      <c r="K539">
        <v>9591721.1879999992</v>
      </c>
      <c r="L539">
        <v>4449603.6540000001</v>
      </c>
      <c r="M539">
        <v>8442649.7799999993</v>
      </c>
      <c r="N539">
        <v>16818583.329999998</v>
      </c>
      <c r="O539">
        <v>20264215.550000001</v>
      </c>
      <c r="P539">
        <v>15660259.16</v>
      </c>
      <c r="Q539">
        <v>16611547.99</v>
      </c>
    </row>
    <row r="540" spans="1:17" x14ac:dyDescent="0.35">
      <c r="A540" t="s">
        <v>154</v>
      </c>
      <c r="B540" t="s">
        <v>10749</v>
      </c>
      <c r="C540" t="s">
        <v>10750</v>
      </c>
      <c r="D540">
        <v>0</v>
      </c>
      <c r="E540">
        <v>51</v>
      </c>
      <c r="F540">
        <v>19</v>
      </c>
      <c r="G540">
        <v>191</v>
      </c>
      <c r="H540">
        <v>19</v>
      </c>
      <c r="I540">
        <v>411</v>
      </c>
      <c r="J540">
        <v>9605888.6559999995</v>
      </c>
      <c r="K540">
        <v>10977298.869999999</v>
      </c>
      <c r="L540">
        <v>4789945.5180000002</v>
      </c>
      <c r="M540">
        <v>10056912.439999999</v>
      </c>
      <c r="N540">
        <v>2487893.0699999998</v>
      </c>
      <c r="O540">
        <v>2122227.398</v>
      </c>
      <c r="P540">
        <v>2148040.38</v>
      </c>
      <c r="Q540">
        <v>1983210.453</v>
      </c>
    </row>
    <row r="541" spans="1:17" x14ac:dyDescent="0.35">
      <c r="A541" t="s">
        <v>154</v>
      </c>
      <c r="B541" t="s">
        <v>10751</v>
      </c>
      <c r="C541" t="s">
        <v>10752</v>
      </c>
      <c r="D541">
        <v>0</v>
      </c>
      <c r="E541">
        <v>76</v>
      </c>
      <c r="F541">
        <v>13</v>
      </c>
      <c r="G541">
        <v>295</v>
      </c>
      <c r="H541">
        <v>13</v>
      </c>
      <c r="I541">
        <v>209</v>
      </c>
      <c r="J541">
        <v>17875596.530000001</v>
      </c>
      <c r="K541">
        <v>15127743.75</v>
      </c>
      <c r="L541">
        <v>7225029.858</v>
      </c>
      <c r="M541">
        <v>23023944.809999999</v>
      </c>
      <c r="N541">
        <v>23665178.870000001</v>
      </c>
      <c r="O541">
        <v>21780725.100000001</v>
      </c>
      <c r="P541">
        <v>17627625.359999999</v>
      </c>
      <c r="Q541">
        <v>12876389.73</v>
      </c>
    </row>
    <row r="542" spans="1:17" x14ac:dyDescent="0.35">
      <c r="A542" t="s">
        <v>154</v>
      </c>
      <c r="B542" t="s">
        <v>517</v>
      </c>
      <c r="C542" t="s">
        <v>10753</v>
      </c>
      <c r="D542">
        <v>0</v>
      </c>
      <c r="E542">
        <v>75</v>
      </c>
      <c r="F542">
        <v>8</v>
      </c>
      <c r="G542">
        <v>276</v>
      </c>
      <c r="H542">
        <v>8</v>
      </c>
      <c r="I542">
        <v>160</v>
      </c>
      <c r="J542">
        <v>56948244.840000004</v>
      </c>
      <c r="K542">
        <v>71183354.769999996</v>
      </c>
      <c r="L542">
        <v>35628445.68</v>
      </c>
      <c r="M542">
        <v>65364086.789999999</v>
      </c>
      <c r="N542">
        <v>18307462.969999999</v>
      </c>
      <c r="O542">
        <v>20460009.739999998</v>
      </c>
      <c r="P542">
        <v>24593442.989999998</v>
      </c>
      <c r="Q542">
        <v>21791359.600000001</v>
      </c>
    </row>
    <row r="543" spans="1:17" x14ac:dyDescent="0.35">
      <c r="A543" t="s">
        <v>154</v>
      </c>
      <c r="B543" t="s">
        <v>10754</v>
      </c>
      <c r="C543" t="s">
        <v>10755</v>
      </c>
      <c r="D543">
        <v>0</v>
      </c>
      <c r="E543">
        <v>46</v>
      </c>
      <c r="F543">
        <v>16</v>
      </c>
      <c r="G543">
        <v>257</v>
      </c>
      <c r="H543">
        <v>16</v>
      </c>
      <c r="I543">
        <v>374</v>
      </c>
      <c r="J543">
        <v>17946472.190000001</v>
      </c>
      <c r="K543">
        <v>17599131.989999998</v>
      </c>
      <c r="L543">
        <v>13451182.609999999</v>
      </c>
      <c r="M543">
        <v>19441112.91</v>
      </c>
      <c r="N543">
        <v>5475913.1689999998</v>
      </c>
      <c r="O543">
        <v>4782954.9740000004</v>
      </c>
      <c r="P543">
        <v>6544365.9979999997</v>
      </c>
      <c r="Q543">
        <v>6371189.398</v>
      </c>
    </row>
    <row r="544" spans="1:17" x14ac:dyDescent="0.35">
      <c r="A544" t="s">
        <v>154</v>
      </c>
      <c r="B544" t="s">
        <v>10756</v>
      </c>
      <c r="C544" t="s">
        <v>10757</v>
      </c>
      <c r="D544">
        <v>0</v>
      </c>
      <c r="E544">
        <v>47</v>
      </c>
      <c r="F544">
        <v>18</v>
      </c>
      <c r="G544">
        <v>197</v>
      </c>
      <c r="H544">
        <v>18</v>
      </c>
      <c r="I544">
        <v>492</v>
      </c>
      <c r="J544">
        <v>11339282.02</v>
      </c>
      <c r="K544">
        <v>10381144.4</v>
      </c>
      <c r="L544">
        <v>10227331.01</v>
      </c>
      <c r="M544">
        <v>9928540.8249999993</v>
      </c>
      <c r="N544">
        <v>4858525.915</v>
      </c>
      <c r="O544">
        <v>5495776.7259999998</v>
      </c>
      <c r="P544">
        <v>5803002.9390000002</v>
      </c>
      <c r="Q544">
        <v>5236736.7589999996</v>
      </c>
    </row>
    <row r="545" spans="1:17" x14ac:dyDescent="0.35">
      <c r="A545" t="s">
        <v>154</v>
      </c>
      <c r="B545" t="s">
        <v>10758</v>
      </c>
      <c r="C545" t="s">
        <v>10759</v>
      </c>
      <c r="D545">
        <v>0</v>
      </c>
      <c r="E545">
        <v>41</v>
      </c>
      <c r="F545">
        <v>27</v>
      </c>
      <c r="G545">
        <v>212</v>
      </c>
      <c r="H545">
        <v>27</v>
      </c>
      <c r="I545">
        <v>770</v>
      </c>
      <c r="J545">
        <v>5104700.82</v>
      </c>
      <c r="K545">
        <v>4690320.8269999996</v>
      </c>
      <c r="L545">
        <v>3294468.594</v>
      </c>
      <c r="M545">
        <v>4023685.344</v>
      </c>
      <c r="N545">
        <v>3715739.72</v>
      </c>
      <c r="O545">
        <v>4784486.5049999999</v>
      </c>
      <c r="P545">
        <v>4429303.6210000003</v>
      </c>
      <c r="Q545">
        <v>4636753.2980000004</v>
      </c>
    </row>
    <row r="546" spans="1:17" x14ac:dyDescent="0.35">
      <c r="A546" t="s">
        <v>154</v>
      </c>
      <c r="B546" t="s">
        <v>10760</v>
      </c>
      <c r="C546" t="s">
        <v>10761</v>
      </c>
      <c r="D546">
        <v>0</v>
      </c>
      <c r="E546">
        <v>56</v>
      </c>
      <c r="F546">
        <v>14</v>
      </c>
      <c r="G546">
        <v>259</v>
      </c>
      <c r="H546">
        <v>14</v>
      </c>
      <c r="I546">
        <v>268</v>
      </c>
      <c r="J546">
        <v>36390806.350000001</v>
      </c>
      <c r="K546">
        <v>34882019.350000001</v>
      </c>
      <c r="L546">
        <v>16011401.720000001</v>
      </c>
      <c r="M546">
        <v>33787064.740000002</v>
      </c>
      <c r="N546">
        <v>17713310.829999998</v>
      </c>
      <c r="O546">
        <v>22923570.760000002</v>
      </c>
      <c r="P546">
        <v>19005506.690000001</v>
      </c>
      <c r="Q546">
        <v>19668111.59</v>
      </c>
    </row>
    <row r="547" spans="1:17" x14ac:dyDescent="0.35">
      <c r="A547" t="s">
        <v>154</v>
      </c>
      <c r="B547" t="s">
        <v>10762</v>
      </c>
      <c r="C547" t="s">
        <v>10763</v>
      </c>
      <c r="D547">
        <v>0</v>
      </c>
      <c r="E547">
        <v>46</v>
      </c>
      <c r="F547">
        <v>16</v>
      </c>
      <c r="G547">
        <v>170</v>
      </c>
      <c r="H547">
        <v>16</v>
      </c>
      <c r="I547">
        <v>391</v>
      </c>
      <c r="J547">
        <v>12092693.810000001</v>
      </c>
      <c r="K547">
        <v>13486792.6</v>
      </c>
      <c r="L547">
        <v>6719634.875</v>
      </c>
      <c r="M547">
        <v>10262839.33</v>
      </c>
      <c r="N547">
        <v>1943508.882</v>
      </c>
      <c r="O547">
        <v>1225779.378</v>
      </c>
      <c r="P547">
        <v>3666087.4939999999</v>
      </c>
      <c r="Q547">
        <v>2055265.659</v>
      </c>
    </row>
    <row r="548" spans="1:17" x14ac:dyDescent="0.35">
      <c r="A548" t="s">
        <v>154</v>
      </c>
      <c r="B548" t="s">
        <v>10764</v>
      </c>
      <c r="C548" t="s">
        <v>10765</v>
      </c>
      <c r="D548">
        <v>0</v>
      </c>
      <c r="E548">
        <v>52</v>
      </c>
      <c r="F548">
        <v>20</v>
      </c>
      <c r="G548">
        <v>229</v>
      </c>
      <c r="H548">
        <v>20</v>
      </c>
      <c r="I548">
        <v>456</v>
      </c>
      <c r="J548">
        <v>7306217.0159999998</v>
      </c>
      <c r="K548">
        <v>7438494.0190000003</v>
      </c>
      <c r="L548">
        <v>3588511.4249999998</v>
      </c>
      <c r="M548">
        <v>6680731.1880000001</v>
      </c>
      <c r="N548">
        <v>4891181.3080000002</v>
      </c>
      <c r="O548">
        <v>5146439.3940000003</v>
      </c>
      <c r="P548">
        <v>5623732.8439999996</v>
      </c>
      <c r="Q548">
        <v>5026248.6150000002</v>
      </c>
    </row>
    <row r="549" spans="1:17" x14ac:dyDescent="0.35">
      <c r="A549" t="s">
        <v>154</v>
      </c>
      <c r="B549" t="s">
        <v>10766</v>
      </c>
      <c r="C549" t="s">
        <v>10767</v>
      </c>
      <c r="D549">
        <v>0</v>
      </c>
      <c r="E549">
        <v>50</v>
      </c>
      <c r="F549">
        <v>15</v>
      </c>
      <c r="G549">
        <v>276</v>
      </c>
      <c r="H549">
        <v>15</v>
      </c>
      <c r="I549">
        <v>404</v>
      </c>
      <c r="J549">
        <v>11497960.93</v>
      </c>
      <c r="K549">
        <v>12148175.859999999</v>
      </c>
      <c r="L549">
        <v>11145822.98</v>
      </c>
      <c r="M549">
        <v>10925299.609999999</v>
      </c>
      <c r="N549">
        <v>4275811.2369999997</v>
      </c>
      <c r="O549">
        <v>5370580.1339999996</v>
      </c>
      <c r="P549">
        <v>3707951.4410000001</v>
      </c>
      <c r="Q549">
        <v>5023130.4979999997</v>
      </c>
    </row>
    <row r="550" spans="1:17" x14ac:dyDescent="0.35">
      <c r="A550" t="s">
        <v>154</v>
      </c>
      <c r="B550" t="s">
        <v>10768</v>
      </c>
      <c r="C550" t="s">
        <v>10769</v>
      </c>
      <c r="D550">
        <v>0</v>
      </c>
      <c r="E550">
        <v>80</v>
      </c>
      <c r="F550">
        <v>10</v>
      </c>
      <c r="G550">
        <v>340</v>
      </c>
      <c r="H550">
        <v>10</v>
      </c>
      <c r="I550">
        <v>109</v>
      </c>
      <c r="J550">
        <v>133805126.40000001</v>
      </c>
      <c r="K550">
        <v>167691128.80000001</v>
      </c>
      <c r="L550">
        <v>145488770.30000001</v>
      </c>
      <c r="M550">
        <v>167245440</v>
      </c>
      <c r="N550">
        <v>65260559.890000001</v>
      </c>
      <c r="O550">
        <v>54898633.829999998</v>
      </c>
      <c r="P550">
        <v>73107185.219999999</v>
      </c>
      <c r="Q550">
        <v>57811632.920000002</v>
      </c>
    </row>
    <row r="551" spans="1:17" x14ac:dyDescent="0.35">
      <c r="A551" t="s">
        <v>154</v>
      </c>
      <c r="B551" t="s">
        <v>520</v>
      </c>
      <c r="C551" t="s">
        <v>10770</v>
      </c>
      <c r="D551">
        <v>0</v>
      </c>
      <c r="E551">
        <v>37</v>
      </c>
      <c r="F551">
        <v>8</v>
      </c>
      <c r="G551">
        <v>235</v>
      </c>
      <c r="H551">
        <v>8</v>
      </c>
      <c r="I551">
        <v>282</v>
      </c>
      <c r="J551">
        <v>44911951.689999998</v>
      </c>
      <c r="K551">
        <v>46834354.100000001</v>
      </c>
      <c r="L551">
        <v>33069958.420000002</v>
      </c>
      <c r="M551">
        <v>44657319.969999999</v>
      </c>
      <c r="N551">
        <v>16834342.68</v>
      </c>
      <c r="O551">
        <v>24729687.120000001</v>
      </c>
      <c r="P551">
        <v>25556811.559999999</v>
      </c>
      <c r="Q551">
        <v>24576328.879999999</v>
      </c>
    </row>
    <row r="552" spans="1:17" x14ac:dyDescent="0.35">
      <c r="A552" t="s">
        <v>154</v>
      </c>
      <c r="B552" t="s">
        <v>10771</v>
      </c>
      <c r="C552" t="s">
        <v>10772</v>
      </c>
      <c r="D552">
        <v>0</v>
      </c>
      <c r="E552">
        <v>72</v>
      </c>
      <c r="F552">
        <v>13</v>
      </c>
      <c r="G552">
        <v>193</v>
      </c>
      <c r="H552">
        <v>13</v>
      </c>
      <c r="I552">
        <v>281</v>
      </c>
      <c r="J552">
        <v>11978404.449999999</v>
      </c>
      <c r="K552">
        <v>12887032.58</v>
      </c>
      <c r="L552">
        <v>8192778.926</v>
      </c>
      <c r="M552">
        <v>13261263.49</v>
      </c>
      <c r="N552">
        <v>11395637.83</v>
      </c>
      <c r="O552">
        <v>12673631.48</v>
      </c>
      <c r="P552">
        <v>11638883.869999999</v>
      </c>
      <c r="Q552">
        <v>10859674.609999999</v>
      </c>
    </row>
    <row r="553" spans="1:17" x14ac:dyDescent="0.35">
      <c r="A553" t="s">
        <v>154</v>
      </c>
      <c r="B553" t="s">
        <v>493</v>
      </c>
      <c r="C553" t="s">
        <v>10773</v>
      </c>
      <c r="D553">
        <v>0</v>
      </c>
      <c r="E553">
        <v>42</v>
      </c>
      <c r="F553">
        <v>15</v>
      </c>
      <c r="G553">
        <v>315</v>
      </c>
      <c r="H553">
        <v>15</v>
      </c>
      <c r="I553">
        <v>388</v>
      </c>
      <c r="J553">
        <v>21360234.329999998</v>
      </c>
      <c r="K553">
        <v>18592043.07</v>
      </c>
      <c r="L553">
        <v>16366054.699999999</v>
      </c>
      <c r="M553">
        <v>16763128.77</v>
      </c>
      <c r="N553">
        <v>6833501.5669999998</v>
      </c>
      <c r="O553">
        <v>12031505.050000001</v>
      </c>
      <c r="P553">
        <v>9223909.2770000007</v>
      </c>
      <c r="Q553">
        <v>8931765.0209999997</v>
      </c>
    </row>
    <row r="554" spans="1:17" x14ac:dyDescent="0.35">
      <c r="A554" t="s">
        <v>154</v>
      </c>
      <c r="B554" t="s">
        <v>10774</v>
      </c>
      <c r="C554" t="s">
        <v>10775</v>
      </c>
      <c r="D554">
        <v>0</v>
      </c>
      <c r="E554">
        <v>48</v>
      </c>
      <c r="F554">
        <v>8</v>
      </c>
      <c r="G554">
        <v>290</v>
      </c>
      <c r="H554">
        <v>8</v>
      </c>
      <c r="I554">
        <v>269</v>
      </c>
      <c r="J554">
        <v>58337260.100000001</v>
      </c>
      <c r="K554">
        <v>50971192.960000001</v>
      </c>
      <c r="L554">
        <v>51041289.649999999</v>
      </c>
      <c r="M554">
        <v>65173177.299999997</v>
      </c>
      <c r="N554">
        <v>64239159.18</v>
      </c>
      <c r="O554">
        <v>69739636.5</v>
      </c>
      <c r="P554">
        <v>26322145.059999999</v>
      </c>
      <c r="Q554">
        <v>47871311.450000003</v>
      </c>
    </row>
    <row r="555" spans="1:17" x14ac:dyDescent="0.35">
      <c r="A555" t="s">
        <v>154</v>
      </c>
      <c r="B555" t="s">
        <v>10776</v>
      </c>
      <c r="C555" t="s">
        <v>10777</v>
      </c>
      <c r="D555">
        <v>0</v>
      </c>
      <c r="E555">
        <v>23</v>
      </c>
      <c r="F555">
        <v>8</v>
      </c>
      <c r="G555">
        <v>668</v>
      </c>
      <c r="H555">
        <v>8</v>
      </c>
      <c r="I555">
        <v>441</v>
      </c>
      <c r="J555">
        <v>134483587.80000001</v>
      </c>
      <c r="K555">
        <v>207370877.40000001</v>
      </c>
      <c r="L555">
        <v>184629661.90000001</v>
      </c>
      <c r="M555">
        <v>177875736.09999999</v>
      </c>
      <c r="N555">
        <v>202601221.30000001</v>
      </c>
      <c r="O555">
        <v>250993424.80000001</v>
      </c>
      <c r="P555">
        <v>163216624.69999999</v>
      </c>
      <c r="Q555">
        <v>182966029.69999999</v>
      </c>
    </row>
    <row r="556" spans="1:17" x14ac:dyDescent="0.35">
      <c r="A556" t="s">
        <v>154</v>
      </c>
      <c r="B556" t="s">
        <v>10778</v>
      </c>
      <c r="C556" t="s">
        <v>10779</v>
      </c>
      <c r="D556">
        <v>0</v>
      </c>
      <c r="E556">
        <v>67</v>
      </c>
      <c r="F556">
        <v>21</v>
      </c>
      <c r="G556">
        <v>176</v>
      </c>
      <c r="H556">
        <v>21</v>
      </c>
      <c r="I556">
        <v>404</v>
      </c>
      <c r="J556">
        <v>8937929.1640000008</v>
      </c>
      <c r="K556">
        <v>9201933.6649999991</v>
      </c>
      <c r="L556">
        <v>3914766.8149999999</v>
      </c>
      <c r="M556">
        <v>9141707.7890000008</v>
      </c>
      <c r="N556">
        <v>3150217.3229999999</v>
      </c>
      <c r="O556">
        <v>3429535.0860000001</v>
      </c>
      <c r="P556">
        <v>2483051.017</v>
      </c>
      <c r="Q556">
        <v>3102240.8590000002</v>
      </c>
    </row>
    <row r="557" spans="1:17" x14ac:dyDescent="0.35">
      <c r="A557" t="s">
        <v>154</v>
      </c>
      <c r="B557" t="s">
        <v>10780</v>
      </c>
      <c r="C557" t="s">
        <v>10781</v>
      </c>
      <c r="D557">
        <v>0</v>
      </c>
      <c r="E557">
        <v>31</v>
      </c>
      <c r="F557">
        <v>16</v>
      </c>
      <c r="G557">
        <v>295</v>
      </c>
      <c r="H557">
        <v>16</v>
      </c>
      <c r="I557">
        <v>472</v>
      </c>
      <c r="J557">
        <v>24105578.280000001</v>
      </c>
      <c r="K557">
        <v>22405981.859999999</v>
      </c>
      <c r="L557">
        <v>17758280.73</v>
      </c>
      <c r="M557">
        <v>25812078.489999998</v>
      </c>
      <c r="N557">
        <v>22275183.789999999</v>
      </c>
      <c r="O557">
        <v>26651228.359999999</v>
      </c>
      <c r="P557">
        <v>20732019.91</v>
      </c>
      <c r="Q557">
        <v>24033945.870000001</v>
      </c>
    </row>
    <row r="558" spans="1:17" x14ac:dyDescent="0.35">
      <c r="A558" t="s">
        <v>154</v>
      </c>
      <c r="B558" t="s">
        <v>10782</v>
      </c>
      <c r="C558" t="s">
        <v>10783</v>
      </c>
      <c r="D558">
        <v>0</v>
      </c>
      <c r="E558">
        <v>61</v>
      </c>
      <c r="F558">
        <v>13</v>
      </c>
      <c r="G558">
        <v>230</v>
      </c>
      <c r="H558">
        <v>13</v>
      </c>
      <c r="I558">
        <v>272</v>
      </c>
      <c r="J558">
        <v>27403140.210000001</v>
      </c>
      <c r="K558">
        <v>21245645.050000001</v>
      </c>
      <c r="L558">
        <v>15647331.48</v>
      </c>
      <c r="M558">
        <v>35055137.619999997</v>
      </c>
      <c r="N558">
        <v>23755468.280000001</v>
      </c>
      <c r="O558">
        <v>26986828.18</v>
      </c>
      <c r="P558">
        <v>14256181.609999999</v>
      </c>
      <c r="Q558">
        <v>18156763.109999999</v>
      </c>
    </row>
    <row r="559" spans="1:17" x14ac:dyDescent="0.35">
      <c r="A559" t="s">
        <v>154</v>
      </c>
      <c r="B559" t="s">
        <v>10784</v>
      </c>
      <c r="C559" t="s">
        <v>10785</v>
      </c>
      <c r="D559">
        <v>0</v>
      </c>
      <c r="E559">
        <v>35</v>
      </c>
      <c r="F559">
        <v>10</v>
      </c>
      <c r="G559">
        <v>324</v>
      </c>
      <c r="H559">
        <v>10</v>
      </c>
      <c r="I559">
        <v>338</v>
      </c>
      <c r="J559">
        <v>22238941.77</v>
      </c>
      <c r="K559">
        <v>24174091.870000001</v>
      </c>
      <c r="L559">
        <v>30505603.75</v>
      </c>
      <c r="M559">
        <v>20470847.25</v>
      </c>
      <c r="N559">
        <v>11293609.91</v>
      </c>
      <c r="O559">
        <v>10064410.699999999</v>
      </c>
      <c r="P559">
        <v>12364754.58</v>
      </c>
      <c r="Q559">
        <v>12147079.550000001</v>
      </c>
    </row>
    <row r="560" spans="1:17" x14ac:dyDescent="0.35">
      <c r="A560" t="s">
        <v>154</v>
      </c>
      <c r="B560" t="s">
        <v>10786</v>
      </c>
      <c r="C560" t="s">
        <v>10787</v>
      </c>
      <c r="D560">
        <v>0</v>
      </c>
      <c r="E560">
        <v>51</v>
      </c>
      <c r="F560">
        <v>12</v>
      </c>
      <c r="G560">
        <v>361</v>
      </c>
      <c r="H560">
        <v>12</v>
      </c>
      <c r="I560">
        <v>279</v>
      </c>
      <c r="J560">
        <v>30701589.5</v>
      </c>
      <c r="K560">
        <v>24575581.34</v>
      </c>
      <c r="L560">
        <v>38580989.060000002</v>
      </c>
      <c r="M560">
        <v>27798127.890000001</v>
      </c>
      <c r="N560">
        <v>30890323.120000001</v>
      </c>
      <c r="O560">
        <v>37448602.210000001</v>
      </c>
      <c r="P560">
        <v>31674225.879999999</v>
      </c>
      <c r="Q560">
        <v>29329427.66</v>
      </c>
    </row>
    <row r="561" spans="1:17" x14ac:dyDescent="0.35">
      <c r="A561" t="s">
        <v>154</v>
      </c>
      <c r="B561" t="s">
        <v>10788</v>
      </c>
      <c r="C561" t="s">
        <v>10789</v>
      </c>
      <c r="D561">
        <v>0</v>
      </c>
      <c r="E561">
        <v>48</v>
      </c>
      <c r="F561">
        <v>15</v>
      </c>
      <c r="G561">
        <v>244</v>
      </c>
      <c r="H561">
        <v>15</v>
      </c>
      <c r="I561">
        <v>330</v>
      </c>
      <c r="J561">
        <v>19088640.77</v>
      </c>
      <c r="K561">
        <v>21047078.379999999</v>
      </c>
      <c r="L561">
        <v>11189524.67</v>
      </c>
      <c r="M561">
        <v>21556140.300000001</v>
      </c>
      <c r="N561">
        <v>6719348.6600000001</v>
      </c>
      <c r="O561">
        <v>6528273.3590000002</v>
      </c>
      <c r="P561">
        <v>9254777.3310000002</v>
      </c>
      <c r="Q561">
        <v>6558587.2949999999</v>
      </c>
    </row>
    <row r="562" spans="1:17" x14ac:dyDescent="0.35">
      <c r="A562" t="s">
        <v>154</v>
      </c>
      <c r="B562" t="s">
        <v>10790</v>
      </c>
      <c r="C562" t="s">
        <v>10791</v>
      </c>
      <c r="D562">
        <v>0</v>
      </c>
      <c r="E562">
        <v>64</v>
      </c>
      <c r="F562">
        <v>17</v>
      </c>
      <c r="G562">
        <v>295</v>
      </c>
      <c r="H562">
        <v>17</v>
      </c>
      <c r="I562">
        <v>343</v>
      </c>
      <c r="J562">
        <v>16206164.300000001</v>
      </c>
      <c r="K562">
        <v>17112864.260000002</v>
      </c>
      <c r="L562">
        <v>6944104.2910000002</v>
      </c>
      <c r="M562">
        <v>11690393.49</v>
      </c>
      <c r="N562">
        <v>19536834.710000001</v>
      </c>
      <c r="O562">
        <v>21293657.600000001</v>
      </c>
      <c r="P562">
        <v>13989294.52</v>
      </c>
      <c r="Q562">
        <v>14047305.5</v>
      </c>
    </row>
    <row r="563" spans="1:17" x14ac:dyDescent="0.35">
      <c r="A563" t="s">
        <v>154</v>
      </c>
      <c r="B563" t="s">
        <v>10792</v>
      </c>
      <c r="C563" t="s">
        <v>10793</v>
      </c>
      <c r="D563">
        <v>0</v>
      </c>
      <c r="E563">
        <v>24</v>
      </c>
      <c r="F563">
        <v>21</v>
      </c>
      <c r="G563">
        <v>258</v>
      </c>
      <c r="H563">
        <v>21</v>
      </c>
      <c r="I563">
        <v>1047</v>
      </c>
      <c r="J563">
        <v>11180353.83</v>
      </c>
      <c r="K563">
        <v>10433685.76</v>
      </c>
      <c r="L563">
        <v>9068931.8929999992</v>
      </c>
      <c r="M563">
        <v>10158329.99</v>
      </c>
      <c r="N563">
        <v>3483665.2689999999</v>
      </c>
      <c r="O563">
        <v>4413349.7980000004</v>
      </c>
      <c r="P563">
        <v>4264257.3159999996</v>
      </c>
      <c r="Q563">
        <v>4045035.65</v>
      </c>
    </row>
    <row r="564" spans="1:17" x14ac:dyDescent="0.35">
      <c r="A564" t="s">
        <v>154</v>
      </c>
      <c r="B564" t="s">
        <v>10794</v>
      </c>
      <c r="C564" t="s">
        <v>10795</v>
      </c>
      <c r="D564">
        <v>0</v>
      </c>
      <c r="E564">
        <v>65</v>
      </c>
      <c r="F564">
        <v>9</v>
      </c>
      <c r="G564">
        <v>863</v>
      </c>
      <c r="H564">
        <v>9</v>
      </c>
      <c r="I564">
        <v>131</v>
      </c>
      <c r="J564">
        <v>313073051.80000001</v>
      </c>
      <c r="K564">
        <v>249681079.19999999</v>
      </c>
      <c r="L564">
        <v>233927707.19999999</v>
      </c>
      <c r="M564">
        <v>280583132.69999999</v>
      </c>
      <c r="N564">
        <v>380705555.80000001</v>
      </c>
      <c r="O564">
        <v>424570676.5</v>
      </c>
      <c r="P564">
        <v>303501688.5</v>
      </c>
      <c r="Q564">
        <v>397742048.60000002</v>
      </c>
    </row>
    <row r="565" spans="1:17" x14ac:dyDescent="0.35">
      <c r="A565" t="s">
        <v>154</v>
      </c>
      <c r="B565" t="s">
        <v>10796</v>
      </c>
      <c r="C565" t="s">
        <v>10797</v>
      </c>
      <c r="D565">
        <v>0</v>
      </c>
      <c r="E565">
        <v>40</v>
      </c>
      <c r="F565">
        <v>19</v>
      </c>
      <c r="G565">
        <v>188</v>
      </c>
      <c r="H565">
        <v>19</v>
      </c>
      <c r="I565">
        <v>487</v>
      </c>
      <c r="J565">
        <v>17798110.300000001</v>
      </c>
      <c r="K565">
        <v>14647372.34</v>
      </c>
      <c r="L565">
        <v>6483185.017</v>
      </c>
      <c r="M565">
        <v>14296609.199999999</v>
      </c>
      <c r="N565">
        <v>481922.63370000001</v>
      </c>
      <c r="O565">
        <v>691211.78799999994</v>
      </c>
      <c r="P565">
        <v>556628.30169999995</v>
      </c>
      <c r="Q565">
        <v>674925.80619999999</v>
      </c>
    </row>
    <row r="566" spans="1:17" x14ac:dyDescent="0.35">
      <c r="A566" t="s">
        <v>154</v>
      </c>
      <c r="B566" t="s">
        <v>10798</v>
      </c>
      <c r="C566" t="s">
        <v>10799</v>
      </c>
      <c r="D566">
        <v>0</v>
      </c>
      <c r="E566">
        <v>70</v>
      </c>
      <c r="F566">
        <v>16</v>
      </c>
      <c r="G566">
        <v>143</v>
      </c>
      <c r="H566">
        <v>16</v>
      </c>
      <c r="I566">
        <v>318</v>
      </c>
      <c r="J566">
        <v>10284631.17</v>
      </c>
      <c r="K566">
        <v>11253274.4</v>
      </c>
      <c r="L566">
        <v>6115752.2050000001</v>
      </c>
      <c r="M566">
        <v>9975642.0439999998</v>
      </c>
      <c r="N566">
        <v>1633813.274</v>
      </c>
      <c r="O566">
        <v>1971627.308</v>
      </c>
      <c r="P566">
        <v>2891588.7209999999</v>
      </c>
      <c r="Q566">
        <v>2467264.0660000001</v>
      </c>
    </row>
    <row r="567" spans="1:17" x14ac:dyDescent="0.35">
      <c r="A567" t="s">
        <v>154</v>
      </c>
      <c r="B567" t="s">
        <v>10800</v>
      </c>
      <c r="C567" t="s">
        <v>10801</v>
      </c>
      <c r="D567">
        <v>0</v>
      </c>
      <c r="E567">
        <v>54</v>
      </c>
      <c r="F567">
        <v>9</v>
      </c>
      <c r="G567">
        <v>496</v>
      </c>
      <c r="H567">
        <v>9</v>
      </c>
      <c r="I567">
        <v>188</v>
      </c>
      <c r="J567">
        <v>82048116.879999995</v>
      </c>
      <c r="K567">
        <v>70433522.840000004</v>
      </c>
      <c r="L567">
        <v>75754026.730000004</v>
      </c>
      <c r="M567">
        <v>87623964.969999999</v>
      </c>
      <c r="N567">
        <v>72812874.390000001</v>
      </c>
      <c r="O567">
        <v>76092903.980000004</v>
      </c>
      <c r="P567">
        <v>68158652.980000004</v>
      </c>
      <c r="Q567">
        <v>65327522.240000002</v>
      </c>
    </row>
    <row r="568" spans="1:17" x14ac:dyDescent="0.35">
      <c r="A568" t="s">
        <v>154</v>
      </c>
      <c r="B568" t="s">
        <v>10802</v>
      </c>
      <c r="C568" t="s">
        <v>10803</v>
      </c>
      <c r="D568">
        <v>0</v>
      </c>
      <c r="E568">
        <v>43</v>
      </c>
      <c r="F568">
        <v>21</v>
      </c>
      <c r="G568">
        <v>178</v>
      </c>
      <c r="H568">
        <v>21</v>
      </c>
      <c r="I568">
        <v>589</v>
      </c>
      <c r="J568">
        <v>5970990.3049999997</v>
      </c>
      <c r="K568">
        <v>5751795.2340000002</v>
      </c>
      <c r="L568">
        <v>3260429.753</v>
      </c>
      <c r="M568">
        <v>5635517.7259999998</v>
      </c>
      <c r="N568">
        <v>2350280.1740000001</v>
      </c>
      <c r="O568">
        <v>2061230.0449999999</v>
      </c>
      <c r="P568">
        <v>2770125.247</v>
      </c>
      <c r="Q568">
        <v>2466198.3280000002</v>
      </c>
    </row>
    <row r="569" spans="1:17" x14ac:dyDescent="0.35">
      <c r="A569" t="s">
        <v>154</v>
      </c>
      <c r="B569" t="s">
        <v>10804</v>
      </c>
      <c r="C569" t="s">
        <v>10805</v>
      </c>
      <c r="D569">
        <v>0</v>
      </c>
      <c r="E569">
        <v>49</v>
      </c>
      <c r="F569">
        <v>10</v>
      </c>
      <c r="G569">
        <v>553</v>
      </c>
      <c r="H569">
        <v>10</v>
      </c>
      <c r="I569">
        <v>186</v>
      </c>
      <c r="J569">
        <v>93073880.239999995</v>
      </c>
      <c r="K569">
        <v>77003969.349999994</v>
      </c>
      <c r="L569">
        <v>79400207.920000002</v>
      </c>
      <c r="M569">
        <v>73401079.659999996</v>
      </c>
      <c r="N569">
        <v>80689404.829999998</v>
      </c>
      <c r="O569">
        <v>74864023.079999998</v>
      </c>
      <c r="P569">
        <v>111447105.3</v>
      </c>
      <c r="Q569">
        <v>81712225.090000004</v>
      </c>
    </row>
    <row r="570" spans="1:17" x14ac:dyDescent="0.35">
      <c r="A570" t="s">
        <v>154</v>
      </c>
      <c r="B570" t="s">
        <v>10806</v>
      </c>
      <c r="C570" t="s">
        <v>10807</v>
      </c>
      <c r="D570">
        <v>0</v>
      </c>
      <c r="E570">
        <v>55</v>
      </c>
      <c r="F570">
        <v>15</v>
      </c>
      <c r="G570">
        <v>192</v>
      </c>
      <c r="H570">
        <v>15</v>
      </c>
      <c r="I570">
        <v>319</v>
      </c>
      <c r="J570">
        <v>25017247.199999999</v>
      </c>
      <c r="K570">
        <v>26031953.57</v>
      </c>
      <c r="L570">
        <v>21460114.899999999</v>
      </c>
      <c r="M570">
        <v>18770288.260000002</v>
      </c>
      <c r="N570">
        <v>4617968.1129999999</v>
      </c>
      <c r="O570">
        <v>2502078.355</v>
      </c>
      <c r="P570">
        <v>1962596.1410000001</v>
      </c>
      <c r="Q570">
        <v>4909670.4919999996</v>
      </c>
    </row>
    <row r="571" spans="1:17" x14ac:dyDescent="0.35">
      <c r="A571" t="s">
        <v>154</v>
      </c>
      <c r="B571" t="s">
        <v>10808</v>
      </c>
      <c r="C571" t="s">
        <v>10809</v>
      </c>
      <c r="D571">
        <v>0</v>
      </c>
      <c r="E571">
        <v>47</v>
      </c>
      <c r="F571">
        <v>18</v>
      </c>
      <c r="G571">
        <v>271</v>
      </c>
      <c r="H571">
        <v>18</v>
      </c>
      <c r="I571">
        <v>441</v>
      </c>
      <c r="J571">
        <v>7761428.3710000003</v>
      </c>
      <c r="K571">
        <v>7307816.585</v>
      </c>
      <c r="L571">
        <v>5627988.5880000005</v>
      </c>
      <c r="M571">
        <v>6414873.193</v>
      </c>
      <c r="N571">
        <v>5439443.9979999997</v>
      </c>
      <c r="O571">
        <v>5803225.0870000003</v>
      </c>
      <c r="P571">
        <v>6812377.3480000002</v>
      </c>
      <c r="Q571">
        <v>5649682.0360000003</v>
      </c>
    </row>
    <row r="572" spans="1:17" x14ac:dyDescent="0.35">
      <c r="A572" t="s">
        <v>154</v>
      </c>
      <c r="B572" t="s">
        <v>10810</v>
      </c>
      <c r="C572" t="s">
        <v>10811</v>
      </c>
      <c r="D572">
        <v>0</v>
      </c>
      <c r="E572">
        <v>44</v>
      </c>
      <c r="F572">
        <v>23</v>
      </c>
      <c r="G572">
        <v>185</v>
      </c>
      <c r="H572">
        <v>23</v>
      </c>
      <c r="I572">
        <v>531</v>
      </c>
      <c r="J572">
        <v>10483460.09</v>
      </c>
      <c r="K572">
        <v>11982346.539999999</v>
      </c>
      <c r="L572">
        <v>4415472.8940000003</v>
      </c>
      <c r="M572">
        <v>10828639.880000001</v>
      </c>
      <c r="N572">
        <v>2290176.733</v>
      </c>
      <c r="O572">
        <v>2900881.9210000001</v>
      </c>
      <c r="P572">
        <v>2191672.091</v>
      </c>
      <c r="Q572">
        <v>2092182.2120000001</v>
      </c>
    </row>
    <row r="573" spans="1:17" x14ac:dyDescent="0.35">
      <c r="A573" t="s">
        <v>154</v>
      </c>
      <c r="B573" t="s">
        <v>10812</v>
      </c>
      <c r="C573" t="s">
        <v>10813</v>
      </c>
      <c r="D573">
        <v>0</v>
      </c>
      <c r="E573">
        <v>54</v>
      </c>
      <c r="F573">
        <v>21</v>
      </c>
      <c r="G573">
        <v>191</v>
      </c>
      <c r="H573">
        <v>21</v>
      </c>
      <c r="I573">
        <v>538</v>
      </c>
      <c r="J573">
        <v>5076030.6840000004</v>
      </c>
      <c r="K573">
        <v>4059075.301</v>
      </c>
      <c r="L573">
        <v>1611393.942</v>
      </c>
      <c r="M573">
        <v>3673970.1919999998</v>
      </c>
      <c r="N573">
        <v>7970623.8250000002</v>
      </c>
      <c r="O573">
        <v>9511103.5350000001</v>
      </c>
      <c r="P573">
        <v>10458024.01</v>
      </c>
      <c r="Q573">
        <v>10394484.630000001</v>
      </c>
    </row>
    <row r="574" spans="1:17" x14ac:dyDescent="0.35">
      <c r="A574" t="s">
        <v>154</v>
      </c>
      <c r="B574" t="s">
        <v>10814</v>
      </c>
      <c r="C574" t="s">
        <v>10815</v>
      </c>
      <c r="D574">
        <v>0</v>
      </c>
      <c r="E574">
        <v>66</v>
      </c>
      <c r="F574">
        <v>19</v>
      </c>
      <c r="G574">
        <v>256</v>
      </c>
      <c r="H574">
        <v>19</v>
      </c>
      <c r="I574">
        <v>344</v>
      </c>
      <c r="J574">
        <v>23000265.57</v>
      </c>
      <c r="K574">
        <v>23507281</v>
      </c>
      <c r="L574">
        <v>14258418.439999999</v>
      </c>
      <c r="M574">
        <v>26209190.16</v>
      </c>
      <c r="N574">
        <v>3767030.4849999999</v>
      </c>
      <c r="O574">
        <v>3472441.327</v>
      </c>
      <c r="P574">
        <v>4353917.2280000001</v>
      </c>
      <c r="Q574">
        <v>3852443.1540000001</v>
      </c>
    </row>
    <row r="575" spans="1:17" x14ac:dyDescent="0.35">
      <c r="A575" t="s">
        <v>154</v>
      </c>
      <c r="B575" t="s">
        <v>10816</v>
      </c>
      <c r="C575" t="s">
        <v>10817</v>
      </c>
      <c r="D575">
        <v>0</v>
      </c>
      <c r="E575">
        <v>44</v>
      </c>
      <c r="F575">
        <v>13</v>
      </c>
      <c r="G575">
        <v>131</v>
      </c>
      <c r="H575">
        <v>13</v>
      </c>
      <c r="I575">
        <v>381</v>
      </c>
      <c r="J575">
        <v>12813654.52</v>
      </c>
      <c r="K575">
        <v>9768545.7320000008</v>
      </c>
      <c r="L575">
        <v>6565611.9450000003</v>
      </c>
      <c r="M575">
        <v>9317261.159</v>
      </c>
      <c r="N575">
        <v>725384.88230000006</v>
      </c>
      <c r="O575">
        <v>931664.12910000002</v>
      </c>
      <c r="P575">
        <v>1074604.335</v>
      </c>
      <c r="Q575">
        <v>652299.59279999998</v>
      </c>
    </row>
    <row r="576" spans="1:17" x14ac:dyDescent="0.35">
      <c r="A576" t="s">
        <v>154</v>
      </c>
      <c r="B576" t="s">
        <v>10818</v>
      </c>
      <c r="C576" t="s">
        <v>10819</v>
      </c>
      <c r="D576">
        <v>0</v>
      </c>
      <c r="E576">
        <v>64</v>
      </c>
      <c r="F576">
        <v>8</v>
      </c>
      <c r="G576">
        <v>145</v>
      </c>
      <c r="H576">
        <v>8</v>
      </c>
      <c r="I576">
        <v>191</v>
      </c>
      <c r="J576">
        <v>2242590.1770000001</v>
      </c>
      <c r="K576">
        <v>1775381.8</v>
      </c>
      <c r="L576">
        <v>1526012.939</v>
      </c>
      <c r="M576">
        <v>1856022.2709999999</v>
      </c>
      <c r="N576">
        <v>16246014.880000001</v>
      </c>
      <c r="O576">
        <v>19637088.02</v>
      </c>
      <c r="P576">
        <v>24026457.710000001</v>
      </c>
      <c r="Q576">
        <v>21963455.129999999</v>
      </c>
    </row>
    <row r="577" spans="1:17" x14ac:dyDescent="0.35">
      <c r="A577" t="s">
        <v>154</v>
      </c>
      <c r="B577" t="s">
        <v>10820</v>
      </c>
      <c r="C577" t="s">
        <v>10821</v>
      </c>
      <c r="D577">
        <v>0</v>
      </c>
      <c r="E577">
        <v>47</v>
      </c>
      <c r="F577">
        <v>14</v>
      </c>
      <c r="G577">
        <v>160</v>
      </c>
      <c r="H577">
        <v>14</v>
      </c>
      <c r="I577">
        <v>373</v>
      </c>
      <c r="J577">
        <v>9876422.5820000004</v>
      </c>
      <c r="K577">
        <v>11131238.810000001</v>
      </c>
      <c r="L577">
        <v>4262683.9460000005</v>
      </c>
      <c r="M577">
        <v>10802569.91</v>
      </c>
      <c r="N577">
        <v>2059342.078</v>
      </c>
      <c r="O577">
        <v>2019530.6839999999</v>
      </c>
      <c r="P577">
        <v>2144833.9130000002</v>
      </c>
      <c r="Q577">
        <v>2203103</v>
      </c>
    </row>
    <row r="578" spans="1:17" x14ac:dyDescent="0.35">
      <c r="A578" t="s">
        <v>154</v>
      </c>
      <c r="B578" t="s">
        <v>10822</v>
      </c>
      <c r="C578" t="s">
        <v>10823</v>
      </c>
      <c r="D578">
        <v>0</v>
      </c>
      <c r="E578">
        <v>68</v>
      </c>
      <c r="F578">
        <v>21</v>
      </c>
      <c r="G578">
        <v>199</v>
      </c>
      <c r="H578">
        <v>21</v>
      </c>
      <c r="I578">
        <v>404</v>
      </c>
      <c r="J578">
        <v>6434345.2659999998</v>
      </c>
      <c r="K578">
        <v>6240548.3490000004</v>
      </c>
      <c r="L578">
        <v>6657842.682</v>
      </c>
      <c r="M578">
        <v>5397036.642</v>
      </c>
      <c r="N578">
        <v>3552196.844</v>
      </c>
      <c r="O578">
        <v>3731831.9279999998</v>
      </c>
      <c r="P578">
        <v>3318036.5490000001</v>
      </c>
      <c r="Q578">
        <v>3489445.9029999999</v>
      </c>
    </row>
    <row r="579" spans="1:17" x14ac:dyDescent="0.35">
      <c r="A579" t="s">
        <v>154</v>
      </c>
      <c r="B579" t="s">
        <v>10824</v>
      </c>
      <c r="C579" t="s">
        <v>10825</v>
      </c>
      <c r="D579">
        <v>0</v>
      </c>
      <c r="E579">
        <v>60</v>
      </c>
      <c r="F579">
        <v>20</v>
      </c>
      <c r="G579">
        <v>263</v>
      </c>
      <c r="H579">
        <v>20</v>
      </c>
      <c r="I579">
        <v>401</v>
      </c>
      <c r="J579">
        <v>19398925.260000002</v>
      </c>
      <c r="K579">
        <v>18850198.07</v>
      </c>
      <c r="L579">
        <v>22121379.23</v>
      </c>
      <c r="M579">
        <v>18366006.829999998</v>
      </c>
      <c r="N579">
        <v>14307441.439999999</v>
      </c>
      <c r="O579">
        <v>14101348.460000001</v>
      </c>
      <c r="P579">
        <v>11120207.789999999</v>
      </c>
      <c r="Q579">
        <v>12709914.15</v>
      </c>
    </row>
    <row r="580" spans="1:17" x14ac:dyDescent="0.35">
      <c r="A580" t="s">
        <v>154</v>
      </c>
      <c r="B580" t="s">
        <v>10826</v>
      </c>
      <c r="C580" t="s">
        <v>10827</v>
      </c>
      <c r="D580">
        <v>0</v>
      </c>
      <c r="E580">
        <v>50</v>
      </c>
      <c r="F580">
        <v>13</v>
      </c>
      <c r="G580">
        <v>159</v>
      </c>
      <c r="H580">
        <v>13</v>
      </c>
      <c r="I580">
        <v>362</v>
      </c>
      <c r="J580">
        <v>6808561.7189999996</v>
      </c>
      <c r="K580">
        <v>6878235.8799999999</v>
      </c>
      <c r="L580">
        <v>3265939.281</v>
      </c>
      <c r="M580">
        <v>6327550.1569999997</v>
      </c>
      <c r="N580">
        <v>1800407.3359999999</v>
      </c>
      <c r="O580">
        <v>2342460.5660000001</v>
      </c>
      <c r="P580">
        <v>1765682.6629999999</v>
      </c>
      <c r="Q580">
        <v>1790415.551</v>
      </c>
    </row>
    <row r="581" spans="1:17" x14ac:dyDescent="0.35">
      <c r="A581" t="s">
        <v>154</v>
      </c>
      <c r="B581" t="s">
        <v>10828</v>
      </c>
      <c r="C581" t="s">
        <v>10829</v>
      </c>
      <c r="D581">
        <v>0</v>
      </c>
      <c r="E581">
        <v>29</v>
      </c>
      <c r="F581">
        <v>11</v>
      </c>
      <c r="G581">
        <v>158</v>
      </c>
      <c r="H581">
        <v>11</v>
      </c>
      <c r="I581">
        <v>476</v>
      </c>
      <c r="J581">
        <v>15914171.51</v>
      </c>
      <c r="K581">
        <v>21446381.09</v>
      </c>
      <c r="L581">
        <v>11006952.6</v>
      </c>
      <c r="M581">
        <v>19053683.289999999</v>
      </c>
      <c r="N581">
        <v>2086859.58</v>
      </c>
      <c r="O581">
        <v>1741149.686</v>
      </c>
      <c r="P581">
        <v>3498501.8020000001</v>
      </c>
      <c r="Q581">
        <v>2635511.5890000002</v>
      </c>
    </row>
    <row r="582" spans="1:17" x14ac:dyDescent="0.35">
      <c r="A582" t="s">
        <v>154</v>
      </c>
      <c r="B582" t="s">
        <v>10830</v>
      </c>
      <c r="C582" t="s">
        <v>10831</v>
      </c>
      <c r="D582">
        <v>0</v>
      </c>
      <c r="E582">
        <v>49</v>
      </c>
      <c r="F582">
        <v>16</v>
      </c>
      <c r="G582">
        <v>98</v>
      </c>
      <c r="H582">
        <v>16</v>
      </c>
      <c r="I582">
        <v>411</v>
      </c>
      <c r="J582">
        <v>4426137.7379999999</v>
      </c>
      <c r="K582">
        <v>4745052.6579999998</v>
      </c>
      <c r="L582">
        <v>2754685.5060000001</v>
      </c>
      <c r="M582">
        <v>4295211.335</v>
      </c>
      <c r="N582">
        <v>251903.69750000001</v>
      </c>
      <c r="O582">
        <v>358326.44520000002</v>
      </c>
      <c r="P582">
        <v>344497.212</v>
      </c>
      <c r="Q582">
        <v>313083.29239999998</v>
      </c>
    </row>
    <row r="583" spans="1:17" x14ac:dyDescent="0.35">
      <c r="A583" t="s">
        <v>154</v>
      </c>
      <c r="B583" t="s">
        <v>10832</v>
      </c>
      <c r="C583" t="s">
        <v>10833</v>
      </c>
      <c r="D583">
        <v>0</v>
      </c>
      <c r="E583">
        <v>59</v>
      </c>
      <c r="F583">
        <v>16</v>
      </c>
      <c r="G583">
        <v>245</v>
      </c>
      <c r="H583">
        <v>16</v>
      </c>
      <c r="I583">
        <v>360</v>
      </c>
      <c r="J583">
        <v>6414198.8159999996</v>
      </c>
      <c r="K583">
        <v>6070551.1109999996</v>
      </c>
      <c r="L583">
        <v>3296504.179</v>
      </c>
      <c r="M583">
        <v>6455683.0219999999</v>
      </c>
      <c r="N583">
        <v>19191720.539999999</v>
      </c>
      <c r="O583">
        <v>14895320.890000001</v>
      </c>
      <c r="P583">
        <v>23286503.449999999</v>
      </c>
      <c r="Q583">
        <v>18728036.190000001</v>
      </c>
    </row>
    <row r="584" spans="1:17" x14ac:dyDescent="0.35">
      <c r="A584" t="s">
        <v>154</v>
      </c>
      <c r="B584" t="s">
        <v>10834</v>
      </c>
      <c r="C584" t="s">
        <v>10835</v>
      </c>
      <c r="D584">
        <v>0</v>
      </c>
      <c r="E584">
        <v>45</v>
      </c>
      <c r="F584">
        <v>16</v>
      </c>
      <c r="G584">
        <v>152</v>
      </c>
      <c r="H584">
        <v>16</v>
      </c>
      <c r="I584">
        <v>424</v>
      </c>
      <c r="J584">
        <v>5396890.3049999997</v>
      </c>
      <c r="K584">
        <v>5454458.1160000004</v>
      </c>
      <c r="L584">
        <v>4659731.8569999998</v>
      </c>
      <c r="M584">
        <v>6525168.2309999997</v>
      </c>
      <c r="N584">
        <v>3358434.1189999999</v>
      </c>
      <c r="O584">
        <v>3504132.088</v>
      </c>
      <c r="P584">
        <v>4213799.6009999998</v>
      </c>
      <c r="Q584">
        <v>4742500.79</v>
      </c>
    </row>
    <row r="585" spans="1:17" x14ac:dyDescent="0.35">
      <c r="A585" t="s">
        <v>154</v>
      </c>
      <c r="B585" t="s">
        <v>536</v>
      </c>
      <c r="C585" t="s">
        <v>10836</v>
      </c>
      <c r="D585">
        <v>0</v>
      </c>
      <c r="E585">
        <v>54</v>
      </c>
      <c r="F585">
        <v>12</v>
      </c>
      <c r="G585">
        <v>185</v>
      </c>
      <c r="H585">
        <v>12</v>
      </c>
      <c r="I585">
        <v>294</v>
      </c>
      <c r="J585">
        <v>25646660.18</v>
      </c>
      <c r="K585">
        <v>22381134.25</v>
      </c>
      <c r="L585">
        <v>9449048.5620000008</v>
      </c>
      <c r="M585">
        <v>20888345.629999999</v>
      </c>
      <c r="N585">
        <v>7414184.9749999996</v>
      </c>
      <c r="O585">
        <v>7227566.3569999998</v>
      </c>
      <c r="P585">
        <v>6175117.9369999999</v>
      </c>
      <c r="Q585">
        <v>7076463.4110000003</v>
      </c>
    </row>
    <row r="586" spans="1:17" x14ac:dyDescent="0.35">
      <c r="A586" t="s">
        <v>154</v>
      </c>
      <c r="B586" t="s">
        <v>10837</v>
      </c>
      <c r="C586" t="s">
        <v>10838</v>
      </c>
      <c r="D586">
        <v>0</v>
      </c>
      <c r="E586">
        <v>40</v>
      </c>
      <c r="F586">
        <v>21</v>
      </c>
      <c r="G586">
        <v>160</v>
      </c>
      <c r="H586">
        <v>21</v>
      </c>
      <c r="I586">
        <v>725</v>
      </c>
      <c r="J586">
        <v>4500234.7189999996</v>
      </c>
      <c r="K586">
        <v>4504493.2240000004</v>
      </c>
      <c r="L586">
        <v>2383159.3169999998</v>
      </c>
      <c r="M586">
        <v>4229925.5690000001</v>
      </c>
      <c r="N586">
        <v>2783275.81</v>
      </c>
      <c r="O586">
        <v>2213386.5819999999</v>
      </c>
      <c r="P586">
        <v>2939295.8870000001</v>
      </c>
      <c r="Q586">
        <v>2723860.7319999998</v>
      </c>
    </row>
    <row r="587" spans="1:17" x14ac:dyDescent="0.35">
      <c r="A587" t="s">
        <v>154</v>
      </c>
      <c r="B587" t="s">
        <v>10839</v>
      </c>
      <c r="C587" t="s">
        <v>10840</v>
      </c>
      <c r="D587">
        <v>0</v>
      </c>
      <c r="E587">
        <v>71</v>
      </c>
      <c r="F587">
        <v>12</v>
      </c>
      <c r="G587">
        <v>233</v>
      </c>
      <c r="H587">
        <v>12</v>
      </c>
      <c r="I587">
        <v>188</v>
      </c>
      <c r="J587">
        <v>23945606.559999999</v>
      </c>
      <c r="K587">
        <v>28174242.440000001</v>
      </c>
      <c r="L587">
        <v>14002108.029999999</v>
      </c>
      <c r="M587">
        <v>32916338.969999999</v>
      </c>
      <c r="N587">
        <v>15984843.15</v>
      </c>
      <c r="O587">
        <v>18348994.039999999</v>
      </c>
      <c r="P587">
        <v>14937540.35</v>
      </c>
      <c r="Q587">
        <v>13223717.08</v>
      </c>
    </row>
    <row r="588" spans="1:17" x14ac:dyDescent="0.35">
      <c r="A588" t="s">
        <v>154</v>
      </c>
      <c r="B588" t="s">
        <v>10841</v>
      </c>
      <c r="C588" t="s">
        <v>10842</v>
      </c>
      <c r="D588">
        <v>0</v>
      </c>
      <c r="E588">
        <v>51</v>
      </c>
      <c r="F588">
        <v>11</v>
      </c>
      <c r="G588">
        <v>223</v>
      </c>
      <c r="H588">
        <v>11</v>
      </c>
      <c r="I588">
        <v>270</v>
      </c>
      <c r="J588">
        <v>13336258.890000001</v>
      </c>
      <c r="K588">
        <v>13852791.33</v>
      </c>
      <c r="L588">
        <v>10949658.550000001</v>
      </c>
      <c r="M588">
        <v>13506447.59</v>
      </c>
      <c r="N588">
        <v>11686608.65</v>
      </c>
      <c r="O588">
        <v>10639323.16</v>
      </c>
      <c r="P588">
        <v>13447484.529999999</v>
      </c>
      <c r="Q588">
        <v>12236602</v>
      </c>
    </row>
    <row r="589" spans="1:17" x14ac:dyDescent="0.35">
      <c r="A589" t="s">
        <v>154</v>
      </c>
      <c r="B589" t="s">
        <v>10843</v>
      </c>
      <c r="C589" t="s">
        <v>10844</v>
      </c>
      <c r="D589">
        <v>0</v>
      </c>
      <c r="E589">
        <v>51</v>
      </c>
      <c r="F589">
        <v>20</v>
      </c>
      <c r="G589">
        <v>247</v>
      </c>
      <c r="H589">
        <v>20</v>
      </c>
      <c r="I589">
        <v>430</v>
      </c>
      <c r="J589">
        <v>6810797.9340000004</v>
      </c>
      <c r="K589">
        <v>7116655.6279999996</v>
      </c>
      <c r="L589">
        <v>3251898.9369999999</v>
      </c>
      <c r="M589">
        <v>6941845.6320000002</v>
      </c>
      <c r="N589">
        <v>5914160.3300000001</v>
      </c>
      <c r="O589">
        <v>5271033.0109999999</v>
      </c>
      <c r="P589">
        <v>7179226.46</v>
      </c>
      <c r="Q589">
        <v>5888061.25</v>
      </c>
    </row>
    <row r="590" spans="1:17" x14ac:dyDescent="0.35">
      <c r="A590" t="s">
        <v>154</v>
      </c>
      <c r="B590" t="s">
        <v>10845</v>
      </c>
      <c r="C590" t="s">
        <v>10846</v>
      </c>
      <c r="D590">
        <v>0</v>
      </c>
      <c r="E590">
        <v>54</v>
      </c>
      <c r="F590">
        <v>11</v>
      </c>
      <c r="G590">
        <v>127</v>
      </c>
      <c r="H590">
        <v>11</v>
      </c>
      <c r="I590">
        <v>215</v>
      </c>
      <c r="J590">
        <v>11934134.74</v>
      </c>
      <c r="K590">
        <v>15598741.859999999</v>
      </c>
      <c r="L590">
        <v>11942544.039999999</v>
      </c>
      <c r="M590">
        <v>15114487.17</v>
      </c>
      <c r="N590">
        <v>1739056.3829999999</v>
      </c>
      <c r="O590">
        <v>1552711.6189999999</v>
      </c>
      <c r="P590">
        <v>1629116.2479999999</v>
      </c>
      <c r="Q590">
        <v>2308236.0839999998</v>
      </c>
    </row>
    <row r="591" spans="1:17" x14ac:dyDescent="0.35">
      <c r="A591" t="s">
        <v>154</v>
      </c>
      <c r="B591" t="s">
        <v>10847</v>
      </c>
      <c r="C591" t="s">
        <v>10848</v>
      </c>
      <c r="D591">
        <v>0</v>
      </c>
      <c r="E591">
        <v>42</v>
      </c>
      <c r="F591">
        <v>7</v>
      </c>
      <c r="G591">
        <v>344</v>
      </c>
      <c r="H591">
        <v>7</v>
      </c>
      <c r="I591">
        <v>204</v>
      </c>
      <c r="J591">
        <v>76164713.030000001</v>
      </c>
      <c r="K591">
        <v>66978953.280000001</v>
      </c>
      <c r="L591">
        <v>76081223.909999996</v>
      </c>
      <c r="M591">
        <v>91942726.239999995</v>
      </c>
      <c r="N591">
        <v>52521844.090000004</v>
      </c>
      <c r="O591">
        <v>63883196.719999999</v>
      </c>
      <c r="P591">
        <v>34144959.130000003</v>
      </c>
      <c r="Q591">
        <v>42933034.270000003</v>
      </c>
    </row>
    <row r="592" spans="1:17" x14ac:dyDescent="0.35">
      <c r="A592" t="s">
        <v>154</v>
      </c>
      <c r="B592" t="s">
        <v>10849</v>
      </c>
      <c r="C592" t="s">
        <v>10850</v>
      </c>
      <c r="D592">
        <v>0</v>
      </c>
      <c r="E592">
        <v>64</v>
      </c>
      <c r="F592">
        <v>17</v>
      </c>
      <c r="G592">
        <v>227</v>
      </c>
      <c r="H592">
        <v>17</v>
      </c>
      <c r="I592">
        <v>295</v>
      </c>
      <c r="J592">
        <v>9339499.4690000005</v>
      </c>
      <c r="K592">
        <v>7882604.2249999996</v>
      </c>
      <c r="L592">
        <v>6290013.4000000004</v>
      </c>
      <c r="M592">
        <v>12768434.83</v>
      </c>
      <c r="N592">
        <v>6761446.534</v>
      </c>
      <c r="O592">
        <v>8661986.2709999997</v>
      </c>
      <c r="P592">
        <v>4636887.4800000004</v>
      </c>
      <c r="Q592">
        <v>5440162.0970000001</v>
      </c>
    </row>
    <row r="593" spans="1:17" x14ac:dyDescent="0.35">
      <c r="A593" t="s">
        <v>154</v>
      </c>
      <c r="B593" t="s">
        <v>10851</v>
      </c>
      <c r="C593" t="s">
        <v>10852</v>
      </c>
      <c r="D593">
        <v>0</v>
      </c>
      <c r="E593">
        <v>81</v>
      </c>
      <c r="F593">
        <v>9</v>
      </c>
      <c r="G593">
        <v>426</v>
      </c>
      <c r="H593">
        <v>9</v>
      </c>
      <c r="I593">
        <v>112</v>
      </c>
      <c r="J593">
        <v>192116418.90000001</v>
      </c>
      <c r="K593">
        <v>201703046.30000001</v>
      </c>
      <c r="L593">
        <v>292698582.60000002</v>
      </c>
      <c r="M593">
        <v>208711876.40000001</v>
      </c>
      <c r="N593">
        <v>157134675.69999999</v>
      </c>
      <c r="O593">
        <v>150608465.5</v>
      </c>
      <c r="P593">
        <v>119110288.59999999</v>
      </c>
      <c r="Q593">
        <v>133383455.90000001</v>
      </c>
    </row>
    <row r="594" spans="1:17" x14ac:dyDescent="0.35">
      <c r="A594" t="s">
        <v>154</v>
      </c>
      <c r="B594" t="s">
        <v>10853</v>
      </c>
      <c r="C594" t="s">
        <v>10854</v>
      </c>
      <c r="D594">
        <v>0</v>
      </c>
      <c r="E594">
        <v>34</v>
      </c>
      <c r="F594">
        <v>15</v>
      </c>
      <c r="G594">
        <v>175</v>
      </c>
      <c r="H594">
        <v>15</v>
      </c>
      <c r="I594">
        <v>587</v>
      </c>
      <c r="J594">
        <v>9690027.8479999993</v>
      </c>
      <c r="K594">
        <v>8369079.6160000004</v>
      </c>
      <c r="L594">
        <v>7454824.4519999996</v>
      </c>
      <c r="M594">
        <v>7921977.1509999996</v>
      </c>
      <c r="N594">
        <v>12015866.890000001</v>
      </c>
      <c r="O594">
        <v>10879108.52</v>
      </c>
      <c r="P594">
        <v>12903038.1</v>
      </c>
      <c r="Q594">
        <v>11471590.08</v>
      </c>
    </row>
    <row r="595" spans="1:17" x14ac:dyDescent="0.35">
      <c r="A595" t="s">
        <v>154</v>
      </c>
      <c r="B595" t="s">
        <v>10855</v>
      </c>
      <c r="C595" t="s">
        <v>10856</v>
      </c>
      <c r="D595">
        <v>0</v>
      </c>
      <c r="E595">
        <v>86</v>
      </c>
      <c r="F595">
        <v>18</v>
      </c>
      <c r="G595">
        <v>228</v>
      </c>
      <c r="H595">
        <v>18</v>
      </c>
      <c r="I595">
        <v>214</v>
      </c>
      <c r="J595">
        <v>12111933.539999999</v>
      </c>
      <c r="K595">
        <v>11898691.42</v>
      </c>
      <c r="L595">
        <v>8651876.0460000001</v>
      </c>
      <c r="M595">
        <v>11796374.119999999</v>
      </c>
      <c r="N595">
        <v>2548781.622</v>
      </c>
      <c r="O595">
        <v>2639418.2250000001</v>
      </c>
      <c r="P595">
        <v>2533633.091</v>
      </c>
      <c r="Q595">
        <v>3118034.051</v>
      </c>
    </row>
    <row r="596" spans="1:17" x14ac:dyDescent="0.35">
      <c r="A596" t="s">
        <v>154</v>
      </c>
      <c r="B596" t="s">
        <v>10857</v>
      </c>
      <c r="C596" t="s">
        <v>10858</v>
      </c>
      <c r="D596">
        <v>0</v>
      </c>
      <c r="E596">
        <v>53</v>
      </c>
      <c r="F596">
        <v>12</v>
      </c>
      <c r="G596">
        <v>249</v>
      </c>
      <c r="H596">
        <v>12</v>
      </c>
      <c r="I596">
        <v>295</v>
      </c>
      <c r="J596">
        <v>29063701.25</v>
      </c>
      <c r="K596">
        <v>31399893.760000002</v>
      </c>
      <c r="L596">
        <v>11030681.41</v>
      </c>
      <c r="M596">
        <v>28950307.170000002</v>
      </c>
      <c r="N596">
        <v>17882823.940000001</v>
      </c>
      <c r="O596">
        <v>15897244.33</v>
      </c>
      <c r="P596">
        <v>16820808.32</v>
      </c>
      <c r="Q596">
        <v>18006785.420000002</v>
      </c>
    </row>
    <row r="597" spans="1:17" x14ac:dyDescent="0.35">
      <c r="A597" t="s">
        <v>154</v>
      </c>
      <c r="B597" t="s">
        <v>10859</v>
      </c>
      <c r="C597" t="s">
        <v>10860</v>
      </c>
      <c r="D597">
        <v>0</v>
      </c>
      <c r="E597">
        <v>54</v>
      </c>
      <c r="F597">
        <v>12</v>
      </c>
      <c r="G597">
        <v>224</v>
      </c>
      <c r="H597">
        <v>12</v>
      </c>
      <c r="I597">
        <v>289</v>
      </c>
      <c r="J597">
        <v>626978.72270000004</v>
      </c>
      <c r="K597">
        <v>1612024.7120000001</v>
      </c>
      <c r="L597">
        <v>327414.03019999998</v>
      </c>
      <c r="M597">
        <v>1670075.9809999999</v>
      </c>
      <c r="N597">
        <v>23399757.68</v>
      </c>
      <c r="O597">
        <v>38531385.789999999</v>
      </c>
      <c r="P597">
        <v>82647129.189999998</v>
      </c>
      <c r="Q597">
        <v>50330701.280000001</v>
      </c>
    </row>
    <row r="598" spans="1:17" x14ac:dyDescent="0.35">
      <c r="A598" t="s">
        <v>154</v>
      </c>
      <c r="B598" t="s">
        <v>10861</v>
      </c>
      <c r="C598" t="s">
        <v>10862</v>
      </c>
      <c r="D598">
        <v>0</v>
      </c>
      <c r="E598">
        <v>48</v>
      </c>
      <c r="F598">
        <v>7</v>
      </c>
      <c r="G598">
        <v>304</v>
      </c>
      <c r="H598">
        <v>7</v>
      </c>
      <c r="I598">
        <v>171</v>
      </c>
      <c r="J598">
        <v>89105278.560000002</v>
      </c>
      <c r="K598">
        <v>97406482.299999997</v>
      </c>
      <c r="L598">
        <v>74927162.480000004</v>
      </c>
      <c r="M598">
        <v>107147107.59999999</v>
      </c>
      <c r="N598">
        <v>61353686.130000003</v>
      </c>
      <c r="O598">
        <v>55990939.289999999</v>
      </c>
      <c r="P598">
        <v>64728450.159999996</v>
      </c>
      <c r="Q598">
        <v>59144799.520000003</v>
      </c>
    </row>
    <row r="599" spans="1:17" x14ac:dyDescent="0.35">
      <c r="A599" t="s">
        <v>154</v>
      </c>
      <c r="B599" t="s">
        <v>10863</v>
      </c>
      <c r="C599" t="s">
        <v>10864</v>
      </c>
      <c r="D599">
        <v>0</v>
      </c>
      <c r="E599">
        <v>46</v>
      </c>
      <c r="F599">
        <v>13</v>
      </c>
      <c r="G599">
        <v>225</v>
      </c>
      <c r="H599">
        <v>13</v>
      </c>
      <c r="I599">
        <v>416</v>
      </c>
      <c r="J599">
        <v>15173646.82</v>
      </c>
      <c r="K599">
        <v>17777430.48</v>
      </c>
      <c r="L599">
        <v>18621216.300000001</v>
      </c>
      <c r="M599">
        <v>18787484.600000001</v>
      </c>
      <c r="N599">
        <v>14951930.720000001</v>
      </c>
      <c r="O599">
        <v>17734278.129999999</v>
      </c>
      <c r="P599">
        <v>16009473.43</v>
      </c>
      <c r="Q599">
        <v>15474279.060000001</v>
      </c>
    </row>
    <row r="600" spans="1:17" x14ac:dyDescent="0.35">
      <c r="A600" t="s">
        <v>154</v>
      </c>
      <c r="B600" t="s">
        <v>10865</v>
      </c>
      <c r="C600" t="s">
        <v>10866</v>
      </c>
      <c r="D600">
        <v>0</v>
      </c>
      <c r="E600">
        <v>52</v>
      </c>
      <c r="F600">
        <v>17</v>
      </c>
      <c r="G600">
        <v>300</v>
      </c>
      <c r="H600">
        <v>17</v>
      </c>
      <c r="I600">
        <v>319</v>
      </c>
      <c r="J600">
        <v>27144751.57</v>
      </c>
      <c r="K600">
        <v>26078126.079999998</v>
      </c>
      <c r="L600">
        <v>20529182.210000001</v>
      </c>
      <c r="M600">
        <v>26586542.530000001</v>
      </c>
      <c r="N600">
        <v>21241555.890000001</v>
      </c>
      <c r="O600">
        <v>21384365.75</v>
      </c>
      <c r="P600">
        <v>20946120.66</v>
      </c>
      <c r="Q600">
        <v>18020169.190000001</v>
      </c>
    </row>
    <row r="601" spans="1:17" x14ac:dyDescent="0.35">
      <c r="A601" t="s">
        <v>154</v>
      </c>
      <c r="B601" t="s">
        <v>10867</v>
      </c>
      <c r="C601" t="s">
        <v>10868</v>
      </c>
      <c r="D601">
        <v>0</v>
      </c>
      <c r="E601">
        <v>60</v>
      </c>
      <c r="F601">
        <v>19</v>
      </c>
      <c r="G601">
        <v>130</v>
      </c>
      <c r="H601">
        <v>19</v>
      </c>
      <c r="I601">
        <v>436</v>
      </c>
      <c r="J601">
        <v>5295370.3669999996</v>
      </c>
      <c r="K601">
        <v>5355042.3370000003</v>
      </c>
      <c r="L601">
        <v>3053900.068</v>
      </c>
      <c r="M601">
        <v>4803031.2019999996</v>
      </c>
      <c r="N601">
        <v>2793410.2209999999</v>
      </c>
      <c r="O601">
        <v>2959748.6039999998</v>
      </c>
      <c r="P601">
        <v>2865684.3709999998</v>
      </c>
      <c r="Q601">
        <v>2845493.7829999998</v>
      </c>
    </row>
    <row r="602" spans="1:17" x14ac:dyDescent="0.35">
      <c r="A602" t="s">
        <v>154</v>
      </c>
      <c r="B602" t="s">
        <v>10869</v>
      </c>
      <c r="C602" t="s">
        <v>10870</v>
      </c>
      <c r="D602">
        <v>0</v>
      </c>
      <c r="E602">
        <v>37</v>
      </c>
      <c r="F602">
        <v>15</v>
      </c>
      <c r="G602">
        <v>175</v>
      </c>
      <c r="H602">
        <v>15</v>
      </c>
      <c r="I602">
        <v>455</v>
      </c>
      <c r="J602">
        <v>4393198.5939999996</v>
      </c>
      <c r="K602">
        <v>4010009.8909999998</v>
      </c>
      <c r="L602">
        <v>2180334.8470000001</v>
      </c>
      <c r="M602">
        <v>3672725.8050000002</v>
      </c>
      <c r="N602">
        <v>4292119.6289999997</v>
      </c>
      <c r="O602">
        <v>4203683.6670000004</v>
      </c>
      <c r="P602">
        <v>5519612.7939999998</v>
      </c>
      <c r="Q602">
        <v>4915820.6059999997</v>
      </c>
    </row>
    <row r="603" spans="1:17" x14ac:dyDescent="0.35">
      <c r="A603" t="s">
        <v>154</v>
      </c>
      <c r="B603" t="s">
        <v>10871</v>
      </c>
      <c r="C603" t="s">
        <v>10872</v>
      </c>
      <c r="D603">
        <v>0</v>
      </c>
      <c r="E603">
        <v>37</v>
      </c>
      <c r="F603">
        <v>14</v>
      </c>
      <c r="G603">
        <v>176</v>
      </c>
      <c r="H603">
        <v>14</v>
      </c>
      <c r="I603">
        <v>441</v>
      </c>
      <c r="J603">
        <v>6631668.3399999999</v>
      </c>
      <c r="K603">
        <v>5533691.4979999997</v>
      </c>
      <c r="L603">
        <v>3305424.9389999998</v>
      </c>
      <c r="M603">
        <v>5350730.8890000004</v>
      </c>
      <c r="N603">
        <v>4107125.057</v>
      </c>
      <c r="O603">
        <v>4350241.0520000001</v>
      </c>
      <c r="P603">
        <v>3815010.7650000001</v>
      </c>
      <c r="Q603">
        <v>4247949.0489999996</v>
      </c>
    </row>
    <row r="604" spans="1:17" x14ac:dyDescent="0.35">
      <c r="A604" t="s">
        <v>154</v>
      </c>
      <c r="B604" t="s">
        <v>10873</v>
      </c>
      <c r="C604" t="s">
        <v>10874</v>
      </c>
      <c r="D604">
        <v>0</v>
      </c>
      <c r="E604">
        <v>55</v>
      </c>
      <c r="F604">
        <v>15</v>
      </c>
      <c r="G604">
        <v>207</v>
      </c>
      <c r="H604">
        <v>15</v>
      </c>
      <c r="I604">
        <v>295</v>
      </c>
      <c r="J604">
        <v>11891377.91</v>
      </c>
      <c r="K604">
        <v>12657711.560000001</v>
      </c>
      <c r="L604">
        <v>7615724.7429999998</v>
      </c>
      <c r="M604">
        <v>12039290.73</v>
      </c>
      <c r="N604">
        <v>6548414.1349999998</v>
      </c>
      <c r="O604">
        <v>8079687.1540000001</v>
      </c>
      <c r="P604">
        <v>5054755.0310000004</v>
      </c>
      <c r="Q604">
        <v>7153648.5530000003</v>
      </c>
    </row>
    <row r="605" spans="1:17" x14ac:dyDescent="0.35">
      <c r="A605" t="s">
        <v>154</v>
      </c>
      <c r="B605" t="s">
        <v>10875</v>
      </c>
      <c r="C605" t="s">
        <v>10876</v>
      </c>
      <c r="D605">
        <v>0</v>
      </c>
      <c r="E605">
        <v>55</v>
      </c>
      <c r="F605">
        <v>11</v>
      </c>
      <c r="G605">
        <v>231</v>
      </c>
      <c r="H605">
        <v>11</v>
      </c>
      <c r="I605">
        <v>230</v>
      </c>
      <c r="J605">
        <v>10627397.73</v>
      </c>
      <c r="K605">
        <v>8254543.2309999997</v>
      </c>
      <c r="L605">
        <v>8911142.4419999998</v>
      </c>
      <c r="M605">
        <v>11408074.5</v>
      </c>
      <c r="N605">
        <v>31150772.109999999</v>
      </c>
      <c r="O605">
        <v>31506213.620000001</v>
      </c>
      <c r="P605">
        <v>33992645.450000003</v>
      </c>
      <c r="Q605">
        <v>28668921.989999998</v>
      </c>
    </row>
    <row r="606" spans="1:17" x14ac:dyDescent="0.35">
      <c r="A606" t="s">
        <v>154</v>
      </c>
      <c r="B606" t="s">
        <v>10877</v>
      </c>
      <c r="C606" t="s">
        <v>10878</v>
      </c>
      <c r="D606">
        <v>0</v>
      </c>
      <c r="E606">
        <v>34</v>
      </c>
      <c r="F606">
        <v>15</v>
      </c>
      <c r="G606">
        <v>132</v>
      </c>
      <c r="H606">
        <v>15</v>
      </c>
      <c r="I606">
        <v>475</v>
      </c>
      <c r="J606">
        <v>12807356.630000001</v>
      </c>
      <c r="K606">
        <v>15238281.630000001</v>
      </c>
      <c r="L606">
        <v>7622887.1940000001</v>
      </c>
      <c r="M606">
        <v>13943675.550000001</v>
      </c>
      <c r="N606">
        <v>2151440.324</v>
      </c>
      <c r="O606">
        <v>2234744.6860000002</v>
      </c>
      <c r="P606">
        <v>2263703.8670000001</v>
      </c>
      <c r="Q606">
        <v>2471862.4700000002</v>
      </c>
    </row>
    <row r="607" spans="1:17" x14ac:dyDescent="0.35">
      <c r="A607" t="s">
        <v>154</v>
      </c>
      <c r="B607" t="s">
        <v>10879</v>
      </c>
      <c r="C607" t="s">
        <v>10880</v>
      </c>
      <c r="D607">
        <v>0</v>
      </c>
      <c r="E607">
        <v>32</v>
      </c>
      <c r="F607">
        <v>20</v>
      </c>
      <c r="G607">
        <v>226</v>
      </c>
      <c r="H607">
        <v>20</v>
      </c>
      <c r="I607">
        <v>777</v>
      </c>
      <c r="J607">
        <v>7037923.898</v>
      </c>
      <c r="K607">
        <v>6773005.642</v>
      </c>
      <c r="L607">
        <v>10678300.380000001</v>
      </c>
      <c r="M607">
        <v>6149809.1179999998</v>
      </c>
      <c r="N607">
        <v>8217946.7120000003</v>
      </c>
      <c r="O607">
        <v>8686238.3499999996</v>
      </c>
      <c r="P607">
        <v>10121443.029999999</v>
      </c>
      <c r="Q607">
        <v>9452258.6789999995</v>
      </c>
    </row>
    <row r="608" spans="1:17" x14ac:dyDescent="0.35">
      <c r="A608" t="s">
        <v>154</v>
      </c>
      <c r="B608" t="s">
        <v>10881</v>
      </c>
      <c r="C608" t="s">
        <v>10882</v>
      </c>
      <c r="D608">
        <v>0</v>
      </c>
      <c r="E608">
        <v>56</v>
      </c>
      <c r="F608">
        <v>17</v>
      </c>
      <c r="G608">
        <v>127</v>
      </c>
      <c r="H608">
        <v>17</v>
      </c>
      <c r="I608">
        <v>382</v>
      </c>
      <c r="J608">
        <v>10551252.310000001</v>
      </c>
      <c r="K608">
        <v>6477501.6639999999</v>
      </c>
      <c r="L608">
        <v>5993249.1140000001</v>
      </c>
      <c r="M608">
        <v>6792040.2429999998</v>
      </c>
      <c r="N608">
        <v>2699270.3909999998</v>
      </c>
      <c r="O608">
        <v>2783145.9210000001</v>
      </c>
      <c r="P608">
        <v>2283488.4500000002</v>
      </c>
      <c r="Q608">
        <v>2153228.69</v>
      </c>
    </row>
    <row r="609" spans="1:17" x14ac:dyDescent="0.35">
      <c r="A609" t="s">
        <v>154</v>
      </c>
      <c r="B609" t="s">
        <v>10883</v>
      </c>
      <c r="C609" t="s">
        <v>10884</v>
      </c>
      <c r="D609">
        <v>0</v>
      </c>
      <c r="E609">
        <v>35</v>
      </c>
      <c r="F609">
        <v>20</v>
      </c>
      <c r="G609">
        <v>143</v>
      </c>
      <c r="H609">
        <v>20</v>
      </c>
      <c r="I609">
        <v>774</v>
      </c>
      <c r="J609">
        <v>1986941.9609999999</v>
      </c>
      <c r="K609">
        <v>1518667.321</v>
      </c>
      <c r="L609">
        <v>803546.19990000001</v>
      </c>
      <c r="M609">
        <v>1624627.21</v>
      </c>
      <c r="N609">
        <v>2042967.4580000001</v>
      </c>
      <c r="O609">
        <v>2371164.5320000001</v>
      </c>
      <c r="P609">
        <v>1965507.2409999999</v>
      </c>
      <c r="Q609">
        <v>2054031.666</v>
      </c>
    </row>
    <row r="610" spans="1:17" x14ac:dyDescent="0.35">
      <c r="A610" t="s">
        <v>154</v>
      </c>
      <c r="B610" t="s">
        <v>10885</v>
      </c>
      <c r="C610" t="s">
        <v>10886</v>
      </c>
      <c r="D610">
        <v>0</v>
      </c>
      <c r="E610">
        <v>48</v>
      </c>
      <c r="F610">
        <v>17</v>
      </c>
      <c r="G610">
        <v>114</v>
      </c>
      <c r="H610">
        <v>17</v>
      </c>
      <c r="I610">
        <v>503</v>
      </c>
      <c r="J610">
        <v>10138243.51</v>
      </c>
      <c r="K610">
        <v>11528286.24</v>
      </c>
      <c r="L610">
        <v>116520170.2</v>
      </c>
      <c r="M610">
        <v>8717175.602</v>
      </c>
      <c r="N610">
        <v>15521254.93</v>
      </c>
      <c r="O610">
        <v>11578020.83</v>
      </c>
      <c r="P610">
        <v>25211740.32</v>
      </c>
      <c r="Q610">
        <v>20892587.710000001</v>
      </c>
    </row>
    <row r="611" spans="1:17" x14ac:dyDescent="0.35">
      <c r="A611" t="s">
        <v>154</v>
      </c>
      <c r="B611" t="s">
        <v>10887</v>
      </c>
      <c r="C611" t="s">
        <v>10888</v>
      </c>
      <c r="D611">
        <v>0</v>
      </c>
      <c r="E611">
        <v>53</v>
      </c>
      <c r="F611">
        <v>14</v>
      </c>
      <c r="G611">
        <v>279</v>
      </c>
      <c r="H611">
        <v>14</v>
      </c>
      <c r="I611">
        <v>352</v>
      </c>
      <c r="J611">
        <v>14057316.09</v>
      </c>
      <c r="K611">
        <v>11987165.5</v>
      </c>
      <c r="L611">
        <v>11116291.960000001</v>
      </c>
      <c r="M611">
        <v>17524083.84</v>
      </c>
      <c r="N611">
        <v>27574823.859999999</v>
      </c>
      <c r="O611">
        <v>25364307.120000001</v>
      </c>
      <c r="P611">
        <v>26501365.960000001</v>
      </c>
      <c r="Q611">
        <v>22510078.420000002</v>
      </c>
    </row>
    <row r="612" spans="1:17" x14ac:dyDescent="0.35">
      <c r="A612" t="s">
        <v>154</v>
      </c>
      <c r="B612" t="s">
        <v>10889</v>
      </c>
      <c r="C612" t="s">
        <v>10890</v>
      </c>
      <c r="D612">
        <v>0</v>
      </c>
      <c r="E612">
        <v>66</v>
      </c>
      <c r="F612">
        <v>9</v>
      </c>
      <c r="G612">
        <v>239</v>
      </c>
      <c r="H612">
        <v>9</v>
      </c>
      <c r="I612">
        <v>148</v>
      </c>
      <c r="J612">
        <v>29866142.940000001</v>
      </c>
      <c r="K612">
        <v>31272681.25</v>
      </c>
      <c r="L612">
        <v>13868461.119999999</v>
      </c>
      <c r="M612">
        <v>45012821.619999997</v>
      </c>
      <c r="N612">
        <v>16500358.460000001</v>
      </c>
      <c r="O612">
        <v>17224971.059999999</v>
      </c>
      <c r="P612">
        <v>9109921.5250000004</v>
      </c>
      <c r="Q612">
        <v>11258663.16</v>
      </c>
    </row>
    <row r="613" spans="1:17" x14ac:dyDescent="0.35">
      <c r="A613" t="s">
        <v>154</v>
      </c>
      <c r="B613" t="s">
        <v>10891</v>
      </c>
      <c r="C613" t="s">
        <v>10892</v>
      </c>
      <c r="D613">
        <v>0</v>
      </c>
      <c r="E613">
        <v>71</v>
      </c>
      <c r="F613">
        <v>11</v>
      </c>
      <c r="G613">
        <v>355</v>
      </c>
      <c r="H613">
        <v>11</v>
      </c>
      <c r="I613">
        <v>157</v>
      </c>
      <c r="J613">
        <v>46357449.789999999</v>
      </c>
      <c r="K613">
        <v>59192121.719999999</v>
      </c>
      <c r="L613">
        <v>39158694.340000004</v>
      </c>
      <c r="M613">
        <v>64340231.030000001</v>
      </c>
      <c r="N613">
        <v>21030284.760000002</v>
      </c>
      <c r="O613">
        <v>20883535.120000001</v>
      </c>
      <c r="P613">
        <v>25754007.829999998</v>
      </c>
      <c r="Q613">
        <v>22949478.539999999</v>
      </c>
    </row>
    <row r="614" spans="1:17" x14ac:dyDescent="0.35">
      <c r="A614" t="s">
        <v>154</v>
      </c>
      <c r="B614" t="s">
        <v>10893</v>
      </c>
      <c r="C614" t="s">
        <v>10894</v>
      </c>
      <c r="D614">
        <v>0</v>
      </c>
      <c r="E614">
        <v>40</v>
      </c>
      <c r="F614">
        <v>12</v>
      </c>
      <c r="G614">
        <v>195</v>
      </c>
      <c r="H614">
        <v>12</v>
      </c>
      <c r="I614">
        <v>435</v>
      </c>
      <c r="J614">
        <v>13224244.289999999</v>
      </c>
      <c r="K614">
        <v>14909429.779999999</v>
      </c>
      <c r="L614">
        <v>7221253.6500000004</v>
      </c>
      <c r="M614">
        <v>11497557.82</v>
      </c>
      <c r="N614">
        <v>6486499.0659999996</v>
      </c>
      <c r="O614">
        <v>6751878.9349999996</v>
      </c>
      <c r="P614">
        <v>6737404.7280000001</v>
      </c>
      <c r="Q614">
        <v>6537812.5360000003</v>
      </c>
    </row>
    <row r="615" spans="1:17" x14ac:dyDescent="0.35">
      <c r="A615" t="s">
        <v>154</v>
      </c>
      <c r="B615" t="s">
        <v>10895</v>
      </c>
      <c r="C615" t="s">
        <v>10896</v>
      </c>
      <c r="D615">
        <v>0</v>
      </c>
      <c r="E615">
        <v>60</v>
      </c>
      <c r="F615">
        <v>16</v>
      </c>
      <c r="G615">
        <v>217</v>
      </c>
      <c r="H615">
        <v>16</v>
      </c>
      <c r="I615">
        <v>339</v>
      </c>
      <c r="J615">
        <v>6538394.1449999996</v>
      </c>
      <c r="K615">
        <v>6470049.523</v>
      </c>
      <c r="L615">
        <v>3989518.7880000002</v>
      </c>
      <c r="M615">
        <v>5785133.7259999998</v>
      </c>
      <c r="N615">
        <v>9084733.5439999998</v>
      </c>
      <c r="O615">
        <v>8970571.3139999993</v>
      </c>
      <c r="P615">
        <v>10941431.529999999</v>
      </c>
      <c r="Q615">
        <v>9644973.8110000007</v>
      </c>
    </row>
    <row r="616" spans="1:17" x14ac:dyDescent="0.35">
      <c r="A616" t="s">
        <v>154</v>
      </c>
      <c r="B616" t="s">
        <v>10897</v>
      </c>
      <c r="C616" t="s">
        <v>10898</v>
      </c>
      <c r="D616">
        <v>0</v>
      </c>
      <c r="E616">
        <v>45</v>
      </c>
      <c r="F616">
        <v>19</v>
      </c>
      <c r="G616">
        <v>241</v>
      </c>
      <c r="H616">
        <v>19</v>
      </c>
      <c r="I616">
        <v>486</v>
      </c>
      <c r="J616">
        <v>11989586.34</v>
      </c>
      <c r="K616">
        <v>11023083.050000001</v>
      </c>
      <c r="L616">
        <v>6693449.784</v>
      </c>
      <c r="M616">
        <v>10406987.560000001</v>
      </c>
      <c r="N616">
        <v>12901115.65</v>
      </c>
      <c r="O616">
        <v>10922852.369999999</v>
      </c>
      <c r="P616">
        <v>12978203.27</v>
      </c>
      <c r="Q616">
        <v>11543097.869999999</v>
      </c>
    </row>
    <row r="617" spans="1:17" x14ac:dyDescent="0.35">
      <c r="A617" t="s">
        <v>154</v>
      </c>
      <c r="B617" t="s">
        <v>10899</v>
      </c>
      <c r="C617" t="s">
        <v>10900</v>
      </c>
      <c r="D617">
        <v>0</v>
      </c>
      <c r="E617">
        <v>44</v>
      </c>
      <c r="F617">
        <v>11</v>
      </c>
      <c r="G617">
        <v>215</v>
      </c>
      <c r="H617">
        <v>11</v>
      </c>
      <c r="I617">
        <v>317</v>
      </c>
      <c r="J617">
        <v>12882433.039999999</v>
      </c>
      <c r="K617">
        <v>13877315.109999999</v>
      </c>
      <c r="L617">
        <v>7639394.335</v>
      </c>
      <c r="M617">
        <v>12446384.93</v>
      </c>
      <c r="N617">
        <v>11763228.43</v>
      </c>
      <c r="O617">
        <v>10658525.550000001</v>
      </c>
      <c r="P617">
        <v>16493295.75</v>
      </c>
      <c r="Q617">
        <v>13037681.529999999</v>
      </c>
    </row>
    <row r="618" spans="1:17" x14ac:dyDescent="0.35">
      <c r="A618" t="s">
        <v>154</v>
      </c>
      <c r="B618" t="s">
        <v>10901</v>
      </c>
      <c r="C618" t="s">
        <v>10902</v>
      </c>
      <c r="D618">
        <v>0</v>
      </c>
      <c r="E618">
        <v>51</v>
      </c>
      <c r="F618">
        <v>18</v>
      </c>
      <c r="G618">
        <v>171</v>
      </c>
      <c r="H618">
        <v>18</v>
      </c>
      <c r="I618">
        <v>449</v>
      </c>
      <c r="J618">
        <v>6295635.6880000001</v>
      </c>
      <c r="K618">
        <v>6412657.7079999996</v>
      </c>
      <c r="L618">
        <v>4327010.9759999998</v>
      </c>
      <c r="M618">
        <v>5340771.6349999998</v>
      </c>
      <c r="N618">
        <v>1505403.7620000001</v>
      </c>
      <c r="O618">
        <v>2026753.4380000001</v>
      </c>
      <c r="P618">
        <v>2112906.7310000001</v>
      </c>
      <c r="Q618">
        <v>2083385.125</v>
      </c>
    </row>
    <row r="619" spans="1:17" x14ac:dyDescent="0.35">
      <c r="A619" t="s">
        <v>154</v>
      </c>
      <c r="B619" t="s">
        <v>10903</v>
      </c>
      <c r="C619" t="s">
        <v>10904</v>
      </c>
      <c r="D619">
        <v>0</v>
      </c>
      <c r="E619">
        <v>55</v>
      </c>
      <c r="F619">
        <v>21</v>
      </c>
      <c r="G619">
        <v>168</v>
      </c>
      <c r="H619">
        <v>21</v>
      </c>
      <c r="I619">
        <v>498</v>
      </c>
      <c r="J619">
        <v>6446528.4649999999</v>
      </c>
      <c r="K619">
        <v>6605815.6509999996</v>
      </c>
      <c r="L619">
        <v>3361262.858</v>
      </c>
      <c r="M619">
        <v>5223827.6059999997</v>
      </c>
      <c r="N619">
        <v>3777903.551</v>
      </c>
      <c r="O619">
        <v>3775767.5759999999</v>
      </c>
      <c r="P619">
        <v>4129219.9759999998</v>
      </c>
      <c r="Q619">
        <v>3827294.5869999998</v>
      </c>
    </row>
    <row r="620" spans="1:17" x14ac:dyDescent="0.35">
      <c r="A620" t="s">
        <v>154</v>
      </c>
      <c r="B620" t="s">
        <v>10905</v>
      </c>
      <c r="C620" t="s">
        <v>10906</v>
      </c>
      <c r="D620">
        <v>0</v>
      </c>
      <c r="E620">
        <v>58</v>
      </c>
      <c r="F620">
        <v>6</v>
      </c>
      <c r="G620">
        <v>192</v>
      </c>
      <c r="H620">
        <v>6</v>
      </c>
      <c r="I620">
        <v>165</v>
      </c>
      <c r="J620">
        <v>36647253.700000003</v>
      </c>
      <c r="K620">
        <v>43204352.170000002</v>
      </c>
      <c r="L620">
        <v>24926347.989999998</v>
      </c>
      <c r="M620">
        <v>38793777.060000002</v>
      </c>
      <c r="N620">
        <v>7148116.4819999998</v>
      </c>
      <c r="O620">
        <v>9023862.591</v>
      </c>
      <c r="P620">
        <v>9130863.2070000004</v>
      </c>
      <c r="Q620">
        <v>8591028.5739999991</v>
      </c>
    </row>
    <row r="621" spans="1:17" x14ac:dyDescent="0.35">
      <c r="A621" t="s">
        <v>154</v>
      </c>
      <c r="B621" t="s">
        <v>10907</v>
      </c>
      <c r="C621" t="s">
        <v>10908</v>
      </c>
      <c r="D621">
        <v>0</v>
      </c>
      <c r="E621">
        <v>42</v>
      </c>
      <c r="F621">
        <v>19</v>
      </c>
      <c r="G621">
        <v>105</v>
      </c>
      <c r="H621">
        <v>19</v>
      </c>
      <c r="I621">
        <v>603</v>
      </c>
      <c r="J621">
        <v>3512980.9569999999</v>
      </c>
      <c r="K621">
        <v>6325246.7939999998</v>
      </c>
      <c r="L621">
        <v>2481463.4139999999</v>
      </c>
      <c r="M621">
        <v>5847368.7510000002</v>
      </c>
      <c r="N621">
        <v>112091.20729999999</v>
      </c>
      <c r="O621">
        <v>67478.175560000003</v>
      </c>
      <c r="P621">
        <v>358735.4376</v>
      </c>
      <c r="Q621">
        <v>239665.45790000001</v>
      </c>
    </row>
    <row r="622" spans="1:17" x14ac:dyDescent="0.35">
      <c r="A622" t="s">
        <v>154</v>
      </c>
      <c r="B622" t="s">
        <v>10909</v>
      </c>
      <c r="C622" t="s">
        <v>10910</v>
      </c>
      <c r="D622">
        <v>0</v>
      </c>
      <c r="E622">
        <v>35</v>
      </c>
      <c r="F622">
        <v>14</v>
      </c>
      <c r="G622">
        <v>189</v>
      </c>
      <c r="H622">
        <v>14</v>
      </c>
      <c r="I622">
        <v>448</v>
      </c>
      <c r="J622">
        <v>9539690.3359999992</v>
      </c>
      <c r="K622">
        <v>11243319.439999999</v>
      </c>
      <c r="L622">
        <v>4082381.8250000002</v>
      </c>
      <c r="M622">
        <v>11134001.5</v>
      </c>
      <c r="N622">
        <v>4270764.284</v>
      </c>
      <c r="O622">
        <v>4521549.5369999995</v>
      </c>
      <c r="P622">
        <v>5247758.3459999999</v>
      </c>
      <c r="Q622">
        <v>4367626.8789999997</v>
      </c>
    </row>
    <row r="623" spans="1:17" x14ac:dyDescent="0.35">
      <c r="A623" t="s">
        <v>154</v>
      </c>
      <c r="B623" t="s">
        <v>10911</v>
      </c>
      <c r="C623" t="s">
        <v>10912</v>
      </c>
      <c r="D623">
        <v>0</v>
      </c>
      <c r="E623">
        <v>75</v>
      </c>
      <c r="F623">
        <v>10</v>
      </c>
      <c r="G623">
        <v>293</v>
      </c>
      <c r="H623">
        <v>10</v>
      </c>
      <c r="I623">
        <v>132</v>
      </c>
      <c r="J623">
        <v>29245141.829999998</v>
      </c>
      <c r="K623">
        <v>34160393.119999997</v>
      </c>
      <c r="L623">
        <v>18807894.379999999</v>
      </c>
      <c r="M623">
        <v>49137940.259999998</v>
      </c>
      <c r="N623">
        <v>21757294.68</v>
      </c>
      <c r="O623">
        <v>19658925.539999999</v>
      </c>
      <c r="P623">
        <v>18724006.850000001</v>
      </c>
      <c r="Q623">
        <v>18022985.620000001</v>
      </c>
    </row>
    <row r="624" spans="1:17" x14ac:dyDescent="0.35">
      <c r="A624" t="s">
        <v>154</v>
      </c>
      <c r="B624" t="s">
        <v>10913</v>
      </c>
      <c r="C624" t="s">
        <v>10914</v>
      </c>
      <c r="D624">
        <v>0</v>
      </c>
      <c r="E624">
        <v>53</v>
      </c>
      <c r="F624">
        <v>26</v>
      </c>
      <c r="G624">
        <v>150</v>
      </c>
      <c r="H624">
        <v>26</v>
      </c>
      <c r="I624">
        <v>590</v>
      </c>
      <c r="J624">
        <v>4954416.125</v>
      </c>
      <c r="K624">
        <v>5922291.9029999999</v>
      </c>
      <c r="L624">
        <v>4298650.7589999996</v>
      </c>
      <c r="M624">
        <v>5198647.9239999996</v>
      </c>
      <c r="N624">
        <v>1148244.3729999999</v>
      </c>
      <c r="O624">
        <v>1121922.7790000001</v>
      </c>
      <c r="P624">
        <v>1101647.3629999999</v>
      </c>
      <c r="Q624">
        <v>1275418.507</v>
      </c>
    </row>
    <row r="625" spans="1:17" x14ac:dyDescent="0.35">
      <c r="A625" t="s">
        <v>154</v>
      </c>
      <c r="B625" t="s">
        <v>10915</v>
      </c>
      <c r="C625" t="s">
        <v>10916</v>
      </c>
      <c r="D625">
        <v>0</v>
      </c>
      <c r="E625">
        <v>49</v>
      </c>
      <c r="F625">
        <v>14</v>
      </c>
      <c r="G625">
        <v>316</v>
      </c>
      <c r="H625">
        <v>14</v>
      </c>
      <c r="I625">
        <v>286</v>
      </c>
      <c r="J625">
        <v>18750516.420000002</v>
      </c>
      <c r="K625">
        <v>21871321.170000002</v>
      </c>
      <c r="L625">
        <v>14414594.720000001</v>
      </c>
      <c r="M625">
        <v>19814003.32</v>
      </c>
      <c r="N625">
        <v>9096674.0199999996</v>
      </c>
      <c r="O625">
        <v>8859731.5209999997</v>
      </c>
      <c r="P625">
        <v>8091826.8930000002</v>
      </c>
      <c r="Q625">
        <v>7999540.1179999998</v>
      </c>
    </row>
    <row r="626" spans="1:17" x14ac:dyDescent="0.35">
      <c r="A626" t="s">
        <v>154</v>
      </c>
      <c r="B626" t="s">
        <v>10917</v>
      </c>
      <c r="C626" t="s">
        <v>10918</v>
      </c>
      <c r="D626">
        <v>0</v>
      </c>
      <c r="E626">
        <v>37</v>
      </c>
      <c r="F626">
        <v>10</v>
      </c>
      <c r="G626">
        <v>132</v>
      </c>
      <c r="H626">
        <v>10</v>
      </c>
      <c r="I626">
        <v>395</v>
      </c>
      <c r="J626">
        <v>4478707.7419999996</v>
      </c>
      <c r="K626">
        <v>5509754.2460000003</v>
      </c>
      <c r="L626">
        <v>3470008.3769999999</v>
      </c>
      <c r="M626">
        <v>5673168.3710000003</v>
      </c>
      <c r="N626">
        <v>5401712.8210000005</v>
      </c>
      <c r="O626">
        <v>5425706.9890000001</v>
      </c>
      <c r="P626">
        <v>4380520.3830000004</v>
      </c>
      <c r="Q626">
        <v>5226960.99</v>
      </c>
    </row>
    <row r="627" spans="1:17" x14ac:dyDescent="0.35">
      <c r="A627" t="s">
        <v>154</v>
      </c>
      <c r="B627" t="s">
        <v>10919</v>
      </c>
      <c r="C627" t="s">
        <v>10920</v>
      </c>
      <c r="D627">
        <v>0</v>
      </c>
      <c r="E627">
        <v>78</v>
      </c>
      <c r="F627">
        <v>13</v>
      </c>
      <c r="G627">
        <v>181</v>
      </c>
      <c r="H627">
        <v>13</v>
      </c>
      <c r="I627">
        <v>217</v>
      </c>
      <c r="J627">
        <v>9379770.9240000006</v>
      </c>
      <c r="K627">
        <v>11544747.390000001</v>
      </c>
      <c r="L627">
        <v>4492082.1710000001</v>
      </c>
      <c r="M627">
        <v>11749736.609999999</v>
      </c>
      <c r="N627">
        <v>4092597.0419999999</v>
      </c>
      <c r="O627">
        <v>3690169.9559999998</v>
      </c>
      <c r="P627">
        <v>3846574.1579999998</v>
      </c>
      <c r="Q627">
        <v>4026754.9440000001</v>
      </c>
    </row>
    <row r="628" spans="1:17" x14ac:dyDescent="0.35">
      <c r="A628" t="s">
        <v>154</v>
      </c>
      <c r="B628" t="s">
        <v>10921</v>
      </c>
      <c r="C628" t="s">
        <v>10922</v>
      </c>
      <c r="D628">
        <v>0</v>
      </c>
      <c r="E628">
        <v>86</v>
      </c>
      <c r="F628">
        <v>7</v>
      </c>
      <c r="G628">
        <v>490</v>
      </c>
      <c r="H628">
        <v>7</v>
      </c>
      <c r="I628">
        <v>110</v>
      </c>
      <c r="J628">
        <v>362618059.39999998</v>
      </c>
      <c r="K628">
        <v>294677735.60000002</v>
      </c>
      <c r="L628">
        <v>288614434.80000001</v>
      </c>
      <c r="M628">
        <v>257208813.19999999</v>
      </c>
      <c r="N628">
        <v>413322681.5</v>
      </c>
      <c r="O628">
        <v>389025264.60000002</v>
      </c>
      <c r="P628">
        <v>377994655.5</v>
      </c>
      <c r="Q628">
        <v>388251830.89999998</v>
      </c>
    </row>
    <row r="629" spans="1:17" x14ac:dyDescent="0.35">
      <c r="A629" t="s">
        <v>154</v>
      </c>
      <c r="B629" t="s">
        <v>10923</v>
      </c>
      <c r="C629" t="s">
        <v>10924</v>
      </c>
      <c r="D629">
        <v>0</v>
      </c>
      <c r="E629">
        <v>31</v>
      </c>
      <c r="F629">
        <v>13</v>
      </c>
      <c r="G629">
        <v>203</v>
      </c>
      <c r="H629">
        <v>13</v>
      </c>
      <c r="I629">
        <v>568</v>
      </c>
      <c r="J629">
        <v>15659204.77</v>
      </c>
      <c r="K629">
        <v>11525973.029999999</v>
      </c>
      <c r="L629">
        <v>12157610.73</v>
      </c>
      <c r="M629">
        <v>10343233.390000001</v>
      </c>
      <c r="N629">
        <v>23063763.140000001</v>
      </c>
      <c r="O629">
        <v>23742102.850000001</v>
      </c>
      <c r="P629">
        <v>25485252.460000001</v>
      </c>
      <c r="Q629">
        <v>24850550.390000001</v>
      </c>
    </row>
    <row r="630" spans="1:17" x14ac:dyDescent="0.35">
      <c r="A630" t="s">
        <v>154</v>
      </c>
      <c r="B630" t="s">
        <v>10925</v>
      </c>
      <c r="C630" t="s">
        <v>10926</v>
      </c>
      <c r="D630">
        <v>0</v>
      </c>
      <c r="E630">
        <v>50</v>
      </c>
      <c r="F630">
        <v>10</v>
      </c>
      <c r="G630">
        <v>220</v>
      </c>
      <c r="H630">
        <v>10</v>
      </c>
      <c r="I630">
        <v>242</v>
      </c>
      <c r="J630">
        <v>16380826.699999999</v>
      </c>
      <c r="K630">
        <v>14504431.869999999</v>
      </c>
      <c r="L630">
        <v>11010979.119999999</v>
      </c>
      <c r="M630">
        <v>22337657.739999998</v>
      </c>
      <c r="N630">
        <v>17933355.960000001</v>
      </c>
      <c r="O630">
        <v>17325588.41</v>
      </c>
      <c r="P630">
        <v>9263355.6170000006</v>
      </c>
      <c r="Q630">
        <v>11101029.439999999</v>
      </c>
    </row>
    <row r="631" spans="1:17" x14ac:dyDescent="0.35">
      <c r="A631" t="s">
        <v>154</v>
      </c>
      <c r="B631" t="s">
        <v>10927</v>
      </c>
      <c r="C631" t="s">
        <v>10928</v>
      </c>
      <c r="D631">
        <v>0</v>
      </c>
      <c r="E631">
        <v>46</v>
      </c>
      <c r="F631">
        <v>15</v>
      </c>
      <c r="G631">
        <v>176</v>
      </c>
      <c r="H631">
        <v>14</v>
      </c>
      <c r="I631">
        <v>443</v>
      </c>
      <c r="J631">
        <v>2689489.676</v>
      </c>
      <c r="K631">
        <v>1621619.932</v>
      </c>
      <c r="L631">
        <v>662481.34569999995</v>
      </c>
      <c r="M631">
        <v>1815066.6540000001</v>
      </c>
      <c r="N631">
        <v>17631833.82</v>
      </c>
      <c r="O631">
        <v>15554132.24</v>
      </c>
      <c r="P631">
        <v>14338145.34</v>
      </c>
      <c r="Q631">
        <v>16992070.989999998</v>
      </c>
    </row>
    <row r="632" spans="1:17" x14ac:dyDescent="0.35">
      <c r="A632" t="s">
        <v>154</v>
      </c>
      <c r="B632" t="s">
        <v>10929</v>
      </c>
      <c r="C632" t="s">
        <v>10930</v>
      </c>
      <c r="D632">
        <v>0</v>
      </c>
      <c r="E632">
        <v>33</v>
      </c>
      <c r="F632">
        <v>19</v>
      </c>
      <c r="G632">
        <v>174</v>
      </c>
      <c r="H632">
        <v>19</v>
      </c>
      <c r="I632">
        <v>696</v>
      </c>
      <c r="J632">
        <v>15902298.76</v>
      </c>
      <c r="K632">
        <v>16580408.109999999</v>
      </c>
      <c r="L632">
        <v>30061696.469999999</v>
      </c>
      <c r="M632">
        <v>17223250.469999999</v>
      </c>
      <c r="N632">
        <v>8506103.9810000006</v>
      </c>
      <c r="O632">
        <v>10353795.689999999</v>
      </c>
      <c r="P632">
        <v>16195062.48</v>
      </c>
      <c r="Q632">
        <v>12584793.640000001</v>
      </c>
    </row>
    <row r="633" spans="1:17" x14ac:dyDescent="0.35">
      <c r="A633" t="s">
        <v>154</v>
      </c>
      <c r="B633" t="s">
        <v>10931</v>
      </c>
      <c r="C633" t="s">
        <v>10932</v>
      </c>
      <c r="D633">
        <v>0</v>
      </c>
      <c r="E633">
        <v>57</v>
      </c>
      <c r="F633">
        <v>16</v>
      </c>
      <c r="G633">
        <v>120</v>
      </c>
      <c r="H633">
        <v>16</v>
      </c>
      <c r="I633">
        <v>462</v>
      </c>
      <c r="J633">
        <v>2678776.1290000002</v>
      </c>
      <c r="K633">
        <v>2944563.8420000002</v>
      </c>
      <c r="L633">
        <v>1569867.9939999999</v>
      </c>
      <c r="M633">
        <v>2006089.53</v>
      </c>
      <c r="N633">
        <v>1505989.03</v>
      </c>
      <c r="O633">
        <v>1528088.9210000001</v>
      </c>
      <c r="P633">
        <v>1698679.7150000001</v>
      </c>
      <c r="Q633">
        <v>2083458.5349999999</v>
      </c>
    </row>
    <row r="634" spans="1:17" x14ac:dyDescent="0.35">
      <c r="A634" t="s">
        <v>154</v>
      </c>
      <c r="B634" t="s">
        <v>464</v>
      </c>
      <c r="C634" t="s">
        <v>10933</v>
      </c>
      <c r="D634">
        <v>0</v>
      </c>
      <c r="E634">
        <v>24</v>
      </c>
      <c r="F634">
        <v>7</v>
      </c>
      <c r="G634">
        <v>1635</v>
      </c>
      <c r="H634">
        <v>7</v>
      </c>
      <c r="I634">
        <v>290</v>
      </c>
      <c r="J634">
        <v>558739018.89999998</v>
      </c>
      <c r="K634">
        <v>365478398.89999998</v>
      </c>
      <c r="L634">
        <v>1001587453</v>
      </c>
      <c r="M634">
        <v>335485110.89999998</v>
      </c>
      <c r="N634">
        <v>2019985395</v>
      </c>
      <c r="O634">
        <v>1915139057</v>
      </c>
      <c r="P634">
        <v>1878388410</v>
      </c>
      <c r="Q634">
        <v>2020789866</v>
      </c>
    </row>
    <row r="635" spans="1:17" x14ac:dyDescent="0.35">
      <c r="A635" t="s">
        <v>154</v>
      </c>
      <c r="B635" t="s">
        <v>10934</v>
      </c>
      <c r="C635" t="s">
        <v>10935</v>
      </c>
      <c r="D635">
        <v>0</v>
      </c>
      <c r="E635">
        <v>52</v>
      </c>
      <c r="F635">
        <v>22</v>
      </c>
      <c r="G635">
        <v>96</v>
      </c>
      <c r="H635">
        <v>22</v>
      </c>
      <c r="I635">
        <v>560</v>
      </c>
      <c r="J635">
        <v>1751066.9450000001</v>
      </c>
      <c r="K635">
        <v>2578206.9750000001</v>
      </c>
      <c r="L635">
        <v>2080381.932</v>
      </c>
      <c r="M635">
        <v>2221711.3820000002</v>
      </c>
      <c r="N635">
        <v>253701.62849999999</v>
      </c>
      <c r="O635">
        <v>165395.3175</v>
      </c>
      <c r="P635">
        <v>940272.9425</v>
      </c>
      <c r="Q635">
        <v>215149.606</v>
      </c>
    </row>
    <row r="636" spans="1:17" x14ac:dyDescent="0.35">
      <c r="A636" t="s">
        <v>154</v>
      </c>
      <c r="B636" t="s">
        <v>10936</v>
      </c>
      <c r="C636" t="s">
        <v>10937</v>
      </c>
      <c r="D636">
        <v>0</v>
      </c>
      <c r="E636">
        <v>46</v>
      </c>
      <c r="F636">
        <v>18</v>
      </c>
      <c r="G636">
        <v>175</v>
      </c>
      <c r="H636">
        <v>18</v>
      </c>
      <c r="I636">
        <v>508</v>
      </c>
      <c r="J636">
        <v>4056209.4380000001</v>
      </c>
      <c r="K636">
        <v>5533131.1509999996</v>
      </c>
      <c r="L636">
        <v>1473625.0209999999</v>
      </c>
      <c r="M636">
        <v>4992403.8190000001</v>
      </c>
      <c r="N636">
        <v>6968654.9079999998</v>
      </c>
      <c r="O636">
        <v>7182674.96</v>
      </c>
      <c r="P636">
        <v>7504688.3700000001</v>
      </c>
      <c r="Q636">
        <v>7520950.4989999998</v>
      </c>
    </row>
    <row r="637" spans="1:17" x14ac:dyDescent="0.35">
      <c r="A637" t="s">
        <v>154</v>
      </c>
      <c r="B637" t="s">
        <v>10938</v>
      </c>
      <c r="C637" t="s">
        <v>10939</v>
      </c>
      <c r="D637">
        <v>0</v>
      </c>
      <c r="E637">
        <v>58</v>
      </c>
      <c r="F637">
        <v>13</v>
      </c>
      <c r="G637">
        <v>252</v>
      </c>
      <c r="H637">
        <v>13</v>
      </c>
      <c r="I637">
        <v>253</v>
      </c>
      <c r="J637">
        <v>8140479.2029999997</v>
      </c>
      <c r="K637">
        <v>7114131.7220000001</v>
      </c>
      <c r="L637">
        <v>5403943.9639999997</v>
      </c>
      <c r="M637">
        <v>6974318.1720000003</v>
      </c>
      <c r="N637">
        <v>6702952.1540000001</v>
      </c>
      <c r="O637">
        <v>7496515.8380000005</v>
      </c>
      <c r="P637">
        <v>5329056.8509999998</v>
      </c>
      <c r="Q637">
        <v>6015149.0310000004</v>
      </c>
    </row>
    <row r="638" spans="1:17" x14ac:dyDescent="0.35">
      <c r="A638" t="s">
        <v>154</v>
      </c>
      <c r="B638" t="s">
        <v>10940</v>
      </c>
      <c r="C638" t="s">
        <v>10941</v>
      </c>
      <c r="D638">
        <v>0</v>
      </c>
      <c r="E638">
        <v>42</v>
      </c>
      <c r="F638">
        <v>12</v>
      </c>
      <c r="G638">
        <v>97</v>
      </c>
      <c r="H638">
        <v>12</v>
      </c>
      <c r="I638">
        <v>395</v>
      </c>
      <c r="J638">
        <v>7305628.6169999996</v>
      </c>
      <c r="K638">
        <v>11632195.529999999</v>
      </c>
      <c r="L638">
        <v>5449234.7630000003</v>
      </c>
      <c r="M638">
        <v>10627995.98</v>
      </c>
      <c r="N638">
        <v>1566513.3130000001</v>
      </c>
      <c r="O638">
        <v>1142160.1000000001</v>
      </c>
      <c r="P638">
        <v>2758130.5780000002</v>
      </c>
      <c r="Q638">
        <v>1682184.263</v>
      </c>
    </row>
    <row r="639" spans="1:17" x14ac:dyDescent="0.35">
      <c r="A639" t="s">
        <v>154</v>
      </c>
      <c r="B639" t="s">
        <v>10942</v>
      </c>
      <c r="C639" t="s">
        <v>10943</v>
      </c>
      <c r="D639">
        <v>0</v>
      </c>
      <c r="E639">
        <v>55</v>
      </c>
      <c r="F639">
        <v>13</v>
      </c>
      <c r="G639">
        <v>157</v>
      </c>
      <c r="H639">
        <v>13</v>
      </c>
      <c r="I639">
        <v>299</v>
      </c>
      <c r="J639">
        <v>6544055.8679999998</v>
      </c>
      <c r="K639">
        <v>6818472.1550000003</v>
      </c>
      <c r="L639">
        <v>4115297.537</v>
      </c>
      <c r="M639">
        <v>6598187.6179999998</v>
      </c>
      <c r="N639">
        <v>11903264.380000001</v>
      </c>
      <c r="O639">
        <v>11962861.48</v>
      </c>
      <c r="P639">
        <v>11321883.84</v>
      </c>
      <c r="Q639">
        <v>11539841.880000001</v>
      </c>
    </row>
    <row r="640" spans="1:17" x14ac:dyDescent="0.35">
      <c r="A640" t="s">
        <v>154</v>
      </c>
      <c r="B640" t="s">
        <v>10944</v>
      </c>
      <c r="C640" t="s">
        <v>10945</v>
      </c>
      <c r="D640">
        <v>0</v>
      </c>
      <c r="E640">
        <v>30</v>
      </c>
      <c r="F640">
        <v>8</v>
      </c>
      <c r="G640">
        <v>133</v>
      </c>
      <c r="H640">
        <v>8</v>
      </c>
      <c r="I640">
        <v>434</v>
      </c>
      <c r="J640">
        <v>27268399.41</v>
      </c>
      <c r="K640">
        <v>32378789.43</v>
      </c>
      <c r="L640">
        <v>13424755.560000001</v>
      </c>
      <c r="M640">
        <v>31552785.969999999</v>
      </c>
      <c r="N640">
        <v>151408.1428</v>
      </c>
      <c r="O640">
        <v>330682.9963</v>
      </c>
      <c r="P640">
        <v>620060.39099999995</v>
      </c>
      <c r="Q640">
        <v>361931.27909999999</v>
      </c>
    </row>
    <row r="641" spans="1:17" x14ac:dyDescent="0.35">
      <c r="A641" t="s">
        <v>154</v>
      </c>
      <c r="B641" t="s">
        <v>10946</v>
      </c>
      <c r="C641" t="s">
        <v>10947</v>
      </c>
      <c r="D641">
        <v>0</v>
      </c>
      <c r="E641">
        <v>59</v>
      </c>
      <c r="F641">
        <v>10</v>
      </c>
      <c r="G641">
        <v>184</v>
      </c>
      <c r="H641">
        <v>10</v>
      </c>
      <c r="I641">
        <v>235</v>
      </c>
      <c r="J641">
        <v>24729816.949999999</v>
      </c>
      <c r="K641">
        <v>26620536.859999999</v>
      </c>
      <c r="L641">
        <v>12412735.32</v>
      </c>
      <c r="M641">
        <v>32887082.539999999</v>
      </c>
      <c r="N641">
        <v>12143495.439999999</v>
      </c>
      <c r="O641">
        <v>13006844.67</v>
      </c>
      <c r="P641">
        <v>8839190.6699999999</v>
      </c>
      <c r="Q641">
        <v>11457632.789999999</v>
      </c>
    </row>
    <row r="642" spans="1:17" x14ac:dyDescent="0.35">
      <c r="A642" t="s">
        <v>154</v>
      </c>
      <c r="B642" t="s">
        <v>10948</v>
      </c>
      <c r="C642" t="s">
        <v>10949</v>
      </c>
      <c r="D642">
        <v>0</v>
      </c>
      <c r="E642">
        <v>43</v>
      </c>
      <c r="F642">
        <v>5</v>
      </c>
      <c r="G642">
        <v>265</v>
      </c>
      <c r="H642">
        <v>5</v>
      </c>
      <c r="I642">
        <v>144</v>
      </c>
      <c r="J642">
        <v>19521685.710000001</v>
      </c>
      <c r="K642">
        <v>18578213.120000001</v>
      </c>
      <c r="L642">
        <v>13480257.65</v>
      </c>
      <c r="M642">
        <v>20401311.620000001</v>
      </c>
      <c r="N642">
        <v>23563563.989999998</v>
      </c>
      <c r="O642">
        <v>21033536.850000001</v>
      </c>
      <c r="P642">
        <v>30076083.59</v>
      </c>
      <c r="Q642">
        <v>25394437.789999999</v>
      </c>
    </row>
    <row r="643" spans="1:17" x14ac:dyDescent="0.35">
      <c r="A643" t="s">
        <v>154</v>
      </c>
      <c r="B643" t="s">
        <v>10950</v>
      </c>
      <c r="C643" t="s">
        <v>10951</v>
      </c>
      <c r="D643">
        <v>0</v>
      </c>
      <c r="E643">
        <v>46</v>
      </c>
      <c r="F643">
        <v>15</v>
      </c>
      <c r="G643">
        <v>120</v>
      </c>
      <c r="H643">
        <v>15</v>
      </c>
      <c r="I643">
        <v>437</v>
      </c>
      <c r="J643">
        <v>4858492.4919999996</v>
      </c>
      <c r="K643">
        <v>5018573.301</v>
      </c>
      <c r="L643">
        <v>1743989.6969999999</v>
      </c>
      <c r="M643">
        <v>4580054.6639999999</v>
      </c>
      <c r="N643">
        <v>1163037.4469999999</v>
      </c>
      <c r="O643">
        <v>945683.68420000002</v>
      </c>
      <c r="P643">
        <v>1109622.21</v>
      </c>
      <c r="Q643">
        <v>958563.33519999997</v>
      </c>
    </row>
    <row r="644" spans="1:17" x14ac:dyDescent="0.35">
      <c r="A644" t="s">
        <v>154</v>
      </c>
      <c r="B644" t="s">
        <v>10952</v>
      </c>
      <c r="C644" t="s">
        <v>10953</v>
      </c>
      <c r="D644">
        <v>0</v>
      </c>
      <c r="E644">
        <v>65</v>
      </c>
      <c r="F644">
        <v>6</v>
      </c>
      <c r="G644">
        <v>1052</v>
      </c>
      <c r="H644">
        <v>6</v>
      </c>
      <c r="I644">
        <v>99</v>
      </c>
      <c r="J644">
        <v>391648372.30000001</v>
      </c>
      <c r="K644">
        <v>419871015.89999998</v>
      </c>
      <c r="L644">
        <v>517992721.60000002</v>
      </c>
      <c r="M644">
        <v>372214345.10000002</v>
      </c>
      <c r="N644">
        <v>296317771.69999999</v>
      </c>
      <c r="O644">
        <v>340671318.30000001</v>
      </c>
      <c r="P644">
        <v>187994368.19999999</v>
      </c>
      <c r="Q644">
        <v>279826855.5</v>
      </c>
    </row>
    <row r="645" spans="1:17" x14ac:dyDescent="0.35">
      <c r="A645" t="s">
        <v>154</v>
      </c>
      <c r="B645" t="s">
        <v>10954</v>
      </c>
      <c r="C645" t="s">
        <v>10955</v>
      </c>
      <c r="D645">
        <v>0</v>
      </c>
      <c r="E645">
        <v>39</v>
      </c>
      <c r="F645">
        <v>8</v>
      </c>
      <c r="G645">
        <v>403</v>
      </c>
      <c r="H645">
        <v>8</v>
      </c>
      <c r="I645">
        <v>266</v>
      </c>
      <c r="J645">
        <v>38563840.119999997</v>
      </c>
      <c r="K645">
        <v>39906517.32</v>
      </c>
      <c r="L645">
        <v>29265421.77</v>
      </c>
      <c r="M645">
        <v>39685745.439999998</v>
      </c>
      <c r="N645">
        <v>36670177.770000003</v>
      </c>
      <c r="O645">
        <v>42293331.159999996</v>
      </c>
      <c r="P645">
        <v>31103118.609999999</v>
      </c>
      <c r="Q645">
        <v>31963603.609999999</v>
      </c>
    </row>
    <row r="646" spans="1:17" x14ac:dyDescent="0.35">
      <c r="A646" t="s">
        <v>154</v>
      </c>
      <c r="B646" t="s">
        <v>10956</v>
      </c>
      <c r="C646" t="s">
        <v>10957</v>
      </c>
      <c r="D646">
        <v>0</v>
      </c>
      <c r="E646">
        <v>53</v>
      </c>
      <c r="F646">
        <v>19</v>
      </c>
      <c r="G646">
        <v>127</v>
      </c>
      <c r="H646">
        <v>19</v>
      </c>
      <c r="I646">
        <v>462</v>
      </c>
      <c r="J646">
        <v>3328004.93</v>
      </c>
      <c r="K646">
        <v>3759636.24</v>
      </c>
      <c r="L646">
        <v>3454975.0219999999</v>
      </c>
      <c r="M646">
        <v>2770217.9619999998</v>
      </c>
      <c r="N646">
        <v>2098920.9070000001</v>
      </c>
      <c r="O646">
        <v>2312845.1370000001</v>
      </c>
      <c r="P646">
        <v>1708123.1869999999</v>
      </c>
      <c r="Q646">
        <v>1710310.564</v>
      </c>
    </row>
    <row r="647" spans="1:17" x14ac:dyDescent="0.35">
      <c r="A647" t="s">
        <v>154</v>
      </c>
      <c r="B647" t="s">
        <v>10958</v>
      </c>
      <c r="C647" t="s">
        <v>10959</v>
      </c>
      <c r="D647">
        <v>0</v>
      </c>
      <c r="E647">
        <v>50</v>
      </c>
      <c r="F647">
        <v>13</v>
      </c>
      <c r="G647">
        <v>156</v>
      </c>
      <c r="H647">
        <v>13</v>
      </c>
      <c r="I647">
        <v>354</v>
      </c>
      <c r="J647">
        <v>7843046.3909999998</v>
      </c>
      <c r="K647">
        <v>7801872.9879999999</v>
      </c>
      <c r="L647">
        <v>2597358.8139999998</v>
      </c>
      <c r="M647">
        <v>7182207.6469999999</v>
      </c>
      <c r="N647">
        <v>3286016.6409999998</v>
      </c>
      <c r="O647">
        <v>2662883.7799999998</v>
      </c>
      <c r="P647">
        <v>2941986.4509999999</v>
      </c>
      <c r="Q647">
        <v>2582613.713</v>
      </c>
    </row>
    <row r="648" spans="1:17" x14ac:dyDescent="0.35">
      <c r="A648" t="s">
        <v>154</v>
      </c>
      <c r="B648" t="s">
        <v>10960</v>
      </c>
      <c r="C648" t="s">
        <v>10961</v>
      </c>
      <c r="D648">
        <v>0</v>
      </c>
      <c r="E648">
        <v>44</v>
      </c>
      <c r="F648">
        <v>9</v>
      </c>
      <c r="G648">
        <v>213</v>
      </c>
      <c r="H648">
        <v>9</v>
      </c>
      <c r="I648">
        <v>275</v>
      </c>
      <c r="J648">
        <v>22804277.77</v>
      </c>
      <c r="K648">
        <v>24014173.969999999</v>
      </c>
      <c r="L648">
        <v>17097776.59</v>
      </c>
      <c r="M648">
        <v>20121544.02</v>
      </c>
      <c r="N648">
        <v>21236558.600000001</v>
      </c>
      <c r="O648">
        <v>26413129.809999999</v>
      </c>
      <c r="P648">
        <v>23136892.710000001</v>
      </c>
      <c r="Q648">
        <v>28132393.989999998</v>
      </c>
    </row>
    <row r="649" spans="1:17" x14ac:dyDescent="0.35">
      <c r="A649" t="s">
        <v>154</v>
      </c>
      <c r="B649" t="s">
        <v>10962</v>
      </c>
      <c r="C649" t="s">
        <v>10963</v>
      </c>
      <c r="D649">
        <v>0</v>
      </c>
      <c r="E649">
        <v>61</v>
      </c>
      <c r="F649">
        <v>11</v>
      </c>
      <c r="G649">
        <v>120</v>
      </c>
      <c r="H649">
        <v>11</v>
      </c>
      <c r="I649">
        <v>197</v>
      </c>
      <c r="J649">
        <v>7279393.9340000004</v>
      </c>
      <c r="K649">
        <v>7672857.3119999999</v>
      </c>
      <c r="L649">
        <v>6055051.6040000003</v>
      </c>
      <c r="M649">
        <v>6982762.9129999997</v>
      </c>
      <c r="N649">
        <v>209631.24549999999</v>
      </c>
      <c r="O649">
        <v>224497.7268</v>
      </c>
      <c r="P649">
        <v>196517.7942</v>
      </c>
      <c r="Q649">
        <v>181818.2316</v>
      </c>
    </row>
    <row r="650" spans="1:17" x14ac:dyDescent="0.35">
      <c r="A650" t="s">
        <v>154</v>
      </c>
      <c r="B650" t="s">
        <v>10964</v>
      </c>
      <c r="C650" t="s">
        <v>10965</v>
      </c>
      <c r="D650">
        <v>0</v>
      </c>
      <c r="E650">
        <v>39</v>
      </c>
      <c r="F650">
        <v>13</v>
      </c>
      <c r="G650">
        <v>209</v>
      </c>
      <c r="H650">
        <v>13</v>
      </c>
      <c r="I650">
        <v>387</v>
      </c>
      <c r="J650">
        <v>12447149.050000001</v>
      </c>
      <c r="K650">
        <v>12278128.17</v>
      </c>
      <c r="L650">
        <v>11741962.550000001</v>
      </c>
      <c r="M650">
        <v>9493407.1190000009</v>
      </c>
      <c r="N650">
        <v>6378148.8650000002</v>
      </c>
      <c r="O650">
        <v>6977701.193</v>
      </c>
      <c r="P650">
        <v>4845142.057</v>
      </c>
      <c r="Q650">
        <v>6803061.9890000001</v>
      </c>
    </row>
    <row r="651" spans="1:17" x14ac:dyDescent="0.35">
      <c r="A651" t="s">
        <v>154</v>
      </c>
      <c r="B651" t="s">
        <v>10966</v>
      </c>
      <c r="C651" t="s">
        <v>10967</v>
      </c>
      <c r="D651">
        <v>0</v>
      </c>
      <c r="E651">
        <v>54</v>
      </c>
      <c r="F651">
        <v>8</v>
      </c>
      <c r="G651">
        <v>89</v>
      </c>
      <c r="H651">
        <v>8</v>
      </c>
      <c r="I651">
        <v>159</v>
      </c>
      <c r="J651">
        <v>12678902.439999999</v>
      </c>
      <c r="K651">
        <v>13840067.970000001</v>
      </c>
      <c r="L651">
        <v>10462057.41</v>
      </c>
      <c r="M651">
        <v>14996241.539999999</v>
      </c>
      <c r="N651">
        <v>1523562.777</v>
      </c>
      <c r="O651">
        <v>1354326.878</v>
      </c>
      <c r="P651">
        <v>3358294.7030000002</v>
      </c>
      <c r="Q651">
        <v>1867032.8219999999</v>
      </c>
    </row>
    <row r="652" spans="1:17" x14ac:dyDescent="0.35">
      <c r="A652" t="s">
        <v>154</v>
      </c>
      <c r="B652" t="s">
        <v>10968</v>
      </c>
      <c r="C652" t="s">
        <v>10969</v>
      </c>
      <c r="D652">
        <v>0</v>
      </c>
      <c r="E652">
        <v>46</v>
      </c>
      <c r="F652">
        <v>19</v>
      </c>
      <c r="G652">
        <v>148</v>
      </c>
      <c r="H652">
        <v>19</v>
      </c>
      <c r="I652">
        <v>485</v>
      </c>
      <c r="J652">
        <v>7458090.25</v>
      </c>
      <c r="K652">
        <v>8856786.5059999991</v>
      </c>
      <c r="L652">
        <v>5719948.6399999997</v>
      </c>
      <c r="M652">
        <v>8277164.9890000001</v>
      </c>
      <c r="N652">
        <v>1505007.7120000001</v>
      </c>
      <c r="O652">
        <v>2100010.2620000001</v>
      </c>
      <c r="P652">
        <v>2647976.0720000002</v>
      </c>
      <c r="Q652">
        <v>2331570.83</v>
      </c>
    </row>
    <row r="653" spans="1:17" x14ac:dyDescent="0.35">
      <c r="A653" t="s">
        <v>154</v>
      </c>
      <c r="B653" t="s">
        <v>10970</v>
      </c>
      <c r="C653" t="s">
        <v>10971</v>
      </c>
      <c r="D653">
        <v>0</v>
      </c>
      <c r="E653">
        <v>48</v>
      </c>
      <c r="F653">
        <v>19</v>
      </c>
      <c r="G653">
        <v>158</v>
      </c>
      <c r="H653">
        <v>19</v>
      </c>
      <c r="I653">
        <v>413</v>
      </c>
      <c r="J653">
        <v>5259615.2070000004</v>
      </c>
      <c r="K653">
        <v>5471283.0719999997</v>
      </c>
      <c r="L653">
        <v>3170352.0010000002</v>
      </c>
      <c r="M653">
        <v>4902273.7649999997</v>
      </c>
      <c r="N653">
        <v>1082608.037</v>
      </c>
      <c r="O653">
        <v>1335176.084</v>
      </c>
      <c r="P653">
        <v>793403.62179999996</v>
      </c>
      <c r="Q653">
        <v>1047890.254</v>
      </c>
    </row>
    <row r="654" spans="1:17" x14ac:dyDescent="0.35">
      <c r="A654" t="s">
        <v>154</v>
      </c>
      <c r="B654" t="s">
        <v>10972</v>
      </c>
      <c r="C654" t="s">
        <v>10973</v>
      </c>
      <c r="D654">
        <v>0</v>
      </c>
      <c r="E654">
        <v>44</v>
      </c>
      <c r="F654">
        <v>12</v>
      </c>
      <c r="G654">
        <v>160</v>
      </c>
      <c r="H654">
        <v>12</v>
      </c>
      <c r="I654">
        <v>318</v>
      </c>
      <c r="J654">
        <v>9392535.7190000005</v>
      </c>
      <c r="K654">
        <v>10390888.82</v>
      </c>
      <c r="L654">
        <v>5233137.0389999999</v>
      </c>
      <c r="M654">
        <v>9728484.0830000006</v>
      </c>
      <c r="N654">
        <v>3270802.79</v>
      </c>
      <c r="O654">
        <v>2869522.1439999999</v>
      </c>
      <c r="P654">
        <v>3700365.3309999998</v>
      </c>
      <c r="Q654">
        <v>3647902.9389999998</v>
      </c>
    </row>
    <row r="655" spans="1:17" x14ac:dyDescent="0.35">
      <c r="A655" t="s">
        <v>154</v>
      </c>
      <c r="B655" t="s">
        <v>10974</v>
      </c>
      <c r="C655" t="s">
        <v>10975</v>
      </c>
      <c r="D655">
        <v>0</v>
      </c>
      <c r="E655">
        <v>53</v>
      </c>
      <c r="F655">
        <v>13</v>
      </c>
      <c r="G655">
        <v>178</v>
      </c>
      <c r="H655">
        <v>13</v>
      </c>
      <c r="I655">
        <v>352</v>
      </c>
      <c r="J655">
        <v>11196359.67</v>
      </c>
      <c r="K655">
        <v>10929409.02</v>
      </c>
      <c r="L655">
        <v>6514963.2259999998</v>
      </c>
      <c r="M655">
        <v>10583831.640000001</v>
      </c>
      <c r="N655">
        <v>6858137.5719999997</v>
      </c>
      <c r="O655">
        <v>6850563.2810000004</v>
      </c>
      <c r="P655">
        <v>7325324.8430000003</v>
      </c>
      <c r="Q655">
        <v>6724125.4610000001</v>
      </c>
    </row>
    <row r="656" spans="1:17" x14ac:dyDescent="0.35">
      <c r="A656" t="s">
        <v>154</v>
      </c>
      <c r="B656" t="s">
        <v>10976</v>
      </c>
      <c r="C656" t="s">
        <v>10977</v>
      </c>
      <c r="D656">
        <v>0</v>
      </c>
      <c r="E656">
        <v>49</v>
      </c>
      <c r="F656">
        <v>11</v>
      </c>
      <c r="G656">
        <v>261</v>
      </c>
      <c r="H656">
        <v>11</v>
      </c>
      <c r="I656">
        <v>267</v>
      </c>
      <c r="J656">
        <v>13953596.73</v>
      </c>
      <c r="K656">
        <v>14261351.640000001</v>
      </c>
      <c r="L656">
        <v>7436297.557</v>
      </c>
      <c r="M656">
        <v>13271693.59</v>
      </c>
      <c r="N656">
        <v>24477898.899999999</v>
      </c>
      <c r="O656">
        <v>20223619.789999999</v>
      </c>
      <c r="P656">
        <v>30358259.989999998</v>
      </c>
      <c r="Q656">
        <v>25963874.190000001</v>
      </c>
    </row>
    <row r="657" spans="1:17" x14ac:dyDescent="0.35">
      <c r="A657" t="s">
        <v>154</v>
      </c>
      <c r="B657" t="s">
        <v>10978</v>
      </c>
      <c r="C657" t="s">
        <v>10979</v>
      </c>
      <c r="D657">
        <v>0</v>
      </c>
      <c r="E657">
        <v>34</v>
      </c>
      <c r="F657">
        <v>16</v>
      </c>
      <c r="G657">
        <v>186</v>
      </c>
      <c r="H657">
        <v>16</v>
      </c>
      <c r="I657">
        <v>524</v>
      </c>
      <c r="J657">
        <v>8105001.8490000004</v>
      </c>
      <c r="K657">
        <v>9965147.1799999997</v>
      </c>
      <c r="L657">
        <v>7637483.7970000003</v>
      </c>
      <c r="M657">
        <v>10203824.51</v>
      </c>
      <c r="N657">
        <v>1420098.2239999999</v>
      </c>
      <c r="O657">
        <v>840686.92050000001</v>
      </c>
      <c r="P657">
        <v>2451270.804</v>
      </c>
      <c r="Q657">
        <v>1143520.1610000001</v>
      </c>
    </row>
    <row r="658" spans="1:17" x14ac:dyDescent="0.35">
      <c r="A658" t="s">
        <v>154</v>
      </c>
      <c r="B658" t="s">
        <v>10980</v>
      </c>
      <c r="C658" t="s">
        <v>10981</v>
      </c>
      <c r="D658">
        <v>0</v>
      </c>
      <c r="E658">
        <v>47</v>
      </c>
      <c r="F658">
        <v>17</v>
      </c>
      <c r="G658">
        <v>110</v>
      </c>
      <c r="H658">
        <v>17</v>
      </c>
      <c r="I658">
        <v>423</v>
      </c>
      <c r="J658">
        <v>6359055.375</v>
      </c>
      <c r="K658">
        <v>6206291.8569999998</v>
      </c>
      <c r="L658">
        <v>3454051.12</v>
      </c>
      <c r="M658">
        <v>5093480.0710000005</v>
      </c>
      <c r="N658">
        <v>58451.292829999999</v>
      </c>
      <c r="O658">
        <v>264792.16379999998</v>
      </c>
      <c r="P658">
        <v>273513.38780000003</v>
      </c>
      <c r="Q658">
        <v>36715.613010000001</v>
      </c>
    </row>
    <row r="659" spans="1:17" x14ac:dyDescent="0.35">
      <c r="A659" t="s">
        <v>154</v>
      </c>
      <c r="B659" t="s">
        <v>10982</v>
      </c>
      <c r="C659" t="s">
        <v>10983</v>
      </c>
      <c r="D659">
        <v>0</v>
      </c>
      <c r="E659">
        <v>46</v>
      </c>
      <c r="F659">
        <v>20</v>
      </c>
      <c r="G659">
        <v>243</v>
      </c>
      <c r="H659">
        <v>20</v>
      </c>
      <c r="I659">
        <v>454</v>
      </c>
      <c r="J659">
        <v>10243993.41</v>
      </c>
      <c r="K659">
        <v>11493727.199999999</v>
      </c>
      <c r="L659">
        <v>5882400.3789999997</v>
      </c>
      <c r="M659">
        <v>10700857.460000001</v>
      </c>
      <c r="N659">
        <v>2860016.0240000002</v>
      </c>
      <c r="O659">
        <v>2781390.594</v>
      </c>
      <c r="P659">
        <v>2494575.9300000002</v>
      </c>
      <c r="Q659">
        <v>2612356.8879999998</v>
      </c>
    </row>
    <row r="660" spans="1:17" x14ac:dyDescent="0.35">
      <c r="A660" t="s">
        <v>154</v>
      </c>
      <c r="B660" t="s">
        <v>10984</v>
      </c>
      <c r="C660" t="s">
        <v>10985</v>
      </c>
      <c r="D660">
        <v>0</v>
      </c>
      <c r="E660">
        <v>46</v>
      </c>
      <c r="F660">
        <v>10</v>
      </c>
      <c r="G660">
        <v>296</v>
      </c>
      <c r="H660">
        <v>10</v>
      </c>
      <c r="I660">
        <v>168</v>
      </c>
      <c r="J660">
        <v>57646730.009999998</v>
      </c>
      <c r="K660">
        <v>61029333.369999997</v>
      </c>
      <c r="L660">
        <v>23493922.07</v>
      </c>
      <c r="M660">
        <v>69527648.439999998</v>
      </c>
      <c r="N660">
        <v>6728054.1639999999</v>
      </c>
      <c r="O660">
        <v>5346749.6500000004</v>
      </c>
      <c r="P660">
        <v>5926281.8470000001</v>
      </c>
      <c r="Q660">
        <v>13924061.68</v>
      </c>
    </row>
    <row r="661" spans="1:17" x14ac:dyDescent="0.35">
      <c r="A661" t="s">
        <v>154</v>
      </c>
      <c r="B661" t="s">
        <v>10986</v>
      </c>
      <c r="C661" t="s">
        <v>10987</v>
      </c>
      <c r="D661">
        <v>0</v>
      </c>
      <c r="E661">
        <v>58</v>
      </c>
      <c r="F661">
        <v>14</v>
      </c>
      <c r="G661">
        <v>150</v>
      </c>
      <c r="H661">
        <v>14</v>
      </c>
      <c r="I661">
        <v>315</v>
      </c>
      <c r="J661">
        <v>3078371.1090000002</v>
      </c>
      <c r="K661">
        <v>3311191.5320000001</v>
      </c>
      <c r="L661">
        <v>1612706.8670000001</v>
      </c>
      <c r="M661">
        <v>5006501.9069999997</v>
      </c>
      <c r="N661">
        <v>3727803.73</v>
      </c>
      <c r="O661">
        <v>3244388.477</v>
      </c>
      <c r="P661">
        <v>3060026.034</v>
      </c>
      <c r="Q661">
        <v>3277606.0789999999</v>
      </c>
    </row>
    <row r="662" spans="1:17" x14ac:dyDescent="0.35">
      <c r="A662" t="s">
        <v>154</v>
      </c>
      <c r="B662" t="s">
        <v>10988</v>
      </c>
      <c r="C662" t="s">
        <v>10989</v>
      </c>
      <c r="D662">
        <v>0</v>
      </c>
      <c r="E662">
        <v>53</v>
      </c>
      <c r="F662">
        <v>8</v>
      </c>
      <c r="G662">
        <v>490</v>
      </c>
      <c r="H662">
        <v>8</v>
      </c>
      <c r="I662">
        <v>167</v>
      </c>
      <c r="J662">
        <v>129201866.8</v>
      </c>
      <c r="K662">
        <v>112906442.5</v>
      </c>
      <c r="L662">
        <v>148687088.5</v>
      </c>
      <c r="M662">
        <v>111658157.90000001</v>
      </c>
      <c r="N662">
        <v>456223264.60000002</v>
      </c>
      <c r="O662">
        <v>423284087</v>
      </c>
      <c r="P662">
        <v>543442351.10000002</v>
      </c>
      <c r="Q662">
        <v>411885747.89999998</v>
      </c>
    </row>
    <row r="663" spans="1:17" x14ac:dyDescent="0.35">
      <c r="A663" t="s">
        <v>154</v>
      </c>
      <c r="B663" t="s">
        <v>10990</v>
      </c>
      <c r="C663" t="s">
        <v>10991</v>
      </c>
      <c r="D663">
        <v>0</v>
      </c>
      <c r="E663">
        <v>66</v>
      </c>
      <c r="F663">
        <v>13</v>
      </c>
      <c r="G663">
        <v>142</v>
      </c>
      <c r="H663">
        <v>13</v>
      </c>
      <c r="I663">
        <v>308</v>
      </c>
      <c r="J663">
        <v>68389799.269999996</v>
      </c>
      <c r="K663">
        <v>47555237.789999999</v>
      </c>
      <c r="L663">
        <v>192025224.40000001</v>
      </c>
      <c r="M663">
        <v>42764994.329999998</v>
      </c>
      <c r="N663">
        <v>285283366.89999998</v>
      </c>
      <c r="O663">
        <v>283657916.69999999</v>
      </c>
      <c r="P663">
        <v>299564995.19999999</v>
      </c>
      <c r="Q663">
        <v>336401123</v>
      </c>
    </row>
    <row r="664" spans="1:17" x14ac:dyDescent="0.35">
      <c r="A664" t="s">
        <v>154</v>
      </c>
      <c r="B664" t="s">
        <v>10992</v>
      </c>
      <c r="C664" t="s">
        <v>10993</v>
      </c>
      <c r="D664">
        <v>0</v>
      </c>
      <c r="E664">
        <v>28</v>
      </c>
      <c r="F664">
        <v>32</v>
      </c>
      <c r="G664">
        <v>125</v>
      </c>
      <c r="H664">
        <v>32</v>
      </c>
      <c r="I664">
        <v>1428</v>
      </c>
      <c r="J664">
        <v>61490.253909999999</v>
      </c>
      <c r="K664">
        <v>159583.00469999999</v>
      </c>
      <c r="L664">
        <v>446004.05859999999</v>
      </c>
      <c r="M664">
        <v>163332.42249999999</v>
      </c>
      <c r="N664">
        <v>3576152.5150000001</v>
      </c>
      <c r="O664">
        <v>3882521.696</v>
      </c>
      <c r="P664">
        <v>3981357.33</v>
      </c>
      <c r="Q664">
        <v>3840387.1179999998</v>
      </c>
    </row>
    <row r="665" spans="1:17" x14ac:dyDescent="0.35">
      <c r="A665" t="s">
        <v>154</v>
      </c>
      <c r="B665" t="s">
        <v>10994</v>
      </c>
      <c r="C665" t="s">
        <v>10995</v>
      </c>
      <c r="D665">
        <v>0</v>
      </c>
      <c r="E665">
        <v>64</v>
      </c>
      <c r="F665">
        <v>9</v>
      </c>
      <c r="G665">
        <v>258</v>
      </c>
      <c r="H665">
        <v>9</v>
      </c>
      <c r="I665">
        <v>170</v>
      </c>
      <c r="J665">
        <v>47370965.210000001</v>
      </c>
      <c r="K665">
        <v>49549446.579999998</v>
      </c>
      <c r="L665">
        <v>35170972.799999997</v>
      </c>
      <c r="M665">
        <v>51749267.780000001</v>
      </c>
      <c r="N665">
        <v>41439212.969999999</v>
      </c>
      <c r="O665">
        <v>41704708.460000001</v>
      </c>
      <c r="P665">
        <v>56333541.030000001</v>
      </c>
      <c r="Q665">
        <v>46110565.810000002</v>
      </c>
    </row>
    <row r="666" spans="1:17" x14ac:dyDescent="0.35">
      <c r="A666" t="s">
        <v>154</v>
      </c>
      <c r="B666" t="s">
        <v>10996</v>
      </c>
      <c r="C666" t="s">
        <v>10997</v>
      </c>
      <c r="D666">
        <v>0</v>
      </c>
      <c r="E666">
        <v>67</v>
      </c>
      <c r="F666">
        <v>8</v>
      </c>
      <c r="G666">
        <v>219</v>
      </c>
      <c r="H666">
        <v>8</v>
      </c>
      <c r="I666">
        <v>148</v>
      </c>
      <c r="J666">
        <v>25680517.300000001</v>
      </c>
      <c r="K666">
        <v>35268475.990000002</v>
      </c>
      <c r="L666">
        <v>74970237.420000002</v>
      </c>
      <c r="M666">
        <v>27817385.300000001</v>
      </c>
      <c r="N666">
        <v>29301870.800000001</v>
      </c>
      <c r="O666">
        <v>28182799.48</v>
      </c>
      <c r="P666">
        <v>53240901.5</v>
      </c>
      <c r="Q666">
        <v>75032565.989999995</v>
      </c>
    </row>
    <row r="667" spans="1:17" x14ac:dyDescent="0.35">
      <c r="A667" t="s">
        <v>154</v>
      </c>
      <c r="B667" t="s">
        <v>10998</v>
      </c>
      <c r="C667" t="s">
        <v>10999</v>
      </c>
      <c r="D667">
        <v>0</v>
      </c>
      <c r="E667">
        <v>44</v>
      </c>
      <c r="F667">
        <v>13</v>
      </c>
      <c r="G667">
        <v>263</v>
      </c>
      <c r="H667">
        <v>13</v>
      </c>
      <c r="I667">
        <v>275</v>
      </c>
      <c r="J667">
        <v>12551710.630000001</v>
      </c>
      <c r="K667">
        <v>13949676.949999999</v>
      </c>
      <c r="L667">
        <v>18162932.469999999</v>
      </c>
      <c r="M667">
        <v>12482879.390000001</v>
      </c>
      <c r="N667">
        <v>30087063.879999999</v>
      </c>
      <c r="O667">
        <v>32395396.190000001</v>
      </c>
      <c r="P667">
        <v>38944658.439999998</v>
      </c>
      <c r="Q667">
        <v>33165169.969999999</v>
      </c>
    </row>
    <row r="668" spans="1:17" x14ac:dyDescent="0.35">
      <c r="A668" t="s">
        <v>154</v>
      </c>
      <c r="B668" t="s">
        <v>11000</v>
      </c>
      <c r="C668" t="s">
        <v>11001</v>
      </c>
      <c r="D668">
        <v>0</v>
      </c>
      <c r="E668">
        <v>48</v>
      </c>
      <c r="F668">
        <v>18</v>
      </c>
      <c r="G668">
        <v>202</v>
      </c>
      <c r="H668">
        <v>17</v>
      </c>
      <c r="I668">
        <v>449</v>
      </c>
      <c r="J668">
        <v>7891670.9800000004</v>
      </c>
      <c r="K668">
        <v>9341597.7540000007</v>
      </c>
      <c r="L668">
        <v>5033932.5389999999</v>
      </c>
      <c r="M668">
        <v>8562118.1669999994</v>
      </c>
      <c r="N668">
        <v>2542209.6370000001</v>
      </c>
      <c r="O668">
        <v>2715208.54</v>
      </c>
      <c r="P668">
        <v>2568447.4700000002</v>
      </c>
      <c r="Q668">
        <v>2821019.4130000002</v>
      </c>
    </row>
    <row r="669" spans="1:17" x14ac:dyDescent="0.35">
      <c r="A669" t="s">
        <v>154</v>
      </c>
      <c r="B669" t="s">
        <v>11002</v>
      </c>
      <c r="C669" t="s">
        <v>11003</v>
      </c>
      <c r="D669">
        <v>0</v>
      </c>
      <c r="E669">
        <v>63</v>
      </c>
      <c r="F669">
        <v>13</v>
      </c>
      <c r="G669">
        <v>176</v>
      </c>
      <c r="H669">
        <v>13</v>
      </c>
      <c r="I669">
        <v>243</v>
      </c>
      <c r="J669">
        <v>18321739.34</v>
      </c>
      <c r="K669">
        <v>19929890.699999999</v>
      </c>
      <c r="L669">
        <v>7840337.4840000002</v>
      </c>
      <c r="M669">
        <v>15537970.369999999</v>
      </c>
      <c r="N669">
        <v>1595322.3729999999</v>
      </c>
      <c r="O669">
        <v>1873620.5519999999</v>
      </c>
      <c r="P669">
        <v>2693769.19</v>
      </c>
      <c r="Q669">
        <v>2377285.1680000001</v>
      </c>
    </row>
    <row r="670" spans="1:17" x14ac:dyDescent="0.35">
      <c r="A670" t="s">
        <v>154</v>
      </c>
      <c r="B670" t="s">
        <v>11004</v>
      </c>
      <c r="C670" t="s">
        <v>11005</v>
      </c>
      <c r="D670">
        <v>0</v>
      </c>
      <c r="E670">
        <v>85</v>
      </c>
      <c r="F670">
        <v>6</v>
      </c>
      <c r="G670">
        <v>247</v>
      </c>
      <c r="H670">
        <v>6</v>
      </c>
      <c r="I670">
        <v>78</v>
      </c>
      <c r="J670">
        <v>79405108.5</v>
      </c>
      <c r="K670">
        <v>89181125.159999996</v>
      </c>
      <c r="L670">
        <v>49558536.060000002</v>
      </c>
      <c r="M670">
        <v>107240656.90000001</v>
      </c>
      <c r="N670">
        <v>19897971.66</v>
      </c>
      <c r="O670">
        <v>16255307.83</v>
      </c>
      <c r="P670">
        <v>13162071.85</v>
      </c>
      <c r="Q670">
        <v>14385811.550000001</v>
      </c>
    </row>
    <row r="671" spans="1:17" x14ac:dyDescent="0.35">
      <c r="A671" t="s">
        <v>154</v>
      </c>
      <c r="B671" t="s">
        <v>11006</v>
      </c>
      <c r="C671" t="s">
        <v>11007</v>
      </c>
      <c r="D671">
        <v>0</v>
      </c>
      <c r="E671">
        <v>37</v>
      </c>
      <c r="F671">
        <v>11</v>
      </c>
      <c r="G671">
        <v>170</v>
      </c>
      <c r="H671">
        <v>11</v>
      </c>
      <c r="I671">
        <v>397</v>
      </c>
      <c r="J671">
        <v>10617973.630000001</v>
      </c>
      <c r="K671">
        <v>11367501.869999999</v>
      </c>
      <c r="L671">
        <v>6258022.9800000004</v>
      </c>
      <c r="M671">
        <v>9773819.0830000006</v>
      </c>
      <c r="N671">
        <v>2237442.5630000001</v>
      </c>
      <c r="O671">
        <v>3281566.9019999998</v>
      </c>
      <c r="P671">
        <v>2456321.2379999999</v>
      </c>
      <c r="Q671">
        <v>2641253.1860000002</v>
      </c>
    </row>
    <row r="672" spans="1:17" x14ac:dyDescent="0.35">
      <c r="A672" t="s">
        <v>154</v>
      </c>
      <c r="B672" t="s">
        <v>11008</v>
      </c>
      <c r="C672" t="s">
        <v>11009</v>
      </c>
      <c r="D672">
        <v>0</v>
      </c>
      <c r="E672">
        <v>57</v>
      </c>
      <c r="F672">
        <v>27</v>
      </c>
      <c r="G672">
        <v>165</v>
      </c>
      <c r="H672">
        <v>27</v>
      </c>
      <c r="I672">
        <v>555</v>
      </c>
      <c r="J672">
        <v>1925099.713</v>
      </c>
      <c r="K672">
        <v>2197945.1639999999</v>
      </c>
      <c r="L672">
        <v>1561100.8840000001</v>
      </c>
      <c r="M672">
        <v>2530000.5109999999</v>
      </c>
      <c r="N672">
        <v>3058303.6889999998</v>
      </c>
      <c r="O672">
        <v>3029292.8689999999</v>
      </c>
      <c r="P672">
        <v>3578378.875</v>
      </c>
      <c r="Q672">
        <v>3736313.5619999999</v>
      </c>
    </row>
    <row r="673" spans="1:17" x14ac:dyDescent="0.35">
      <c r="A673" t="s">
        <v>154</v>
      </c>
      <c r="B673" t="s">
        <v>11010</v>
      </c>
      <c r="C673" t="s">
        <v>11011</v>
      </c>
      <c r="D673">
        <v>0</v>
      </c>
      <c r="E673">
        <v>61</v>
      </c>
      <c r="F673">
        <v>12</v>
      </c>
      <c r="G673">
        <v>131</v>
      </c>
      <c r="H673">
        <v>12</v>
      </c>
      <c r="I673">
        <v>296</v>
      </c>
      <c r="J673">
        <v>11956506.810000001</v>
      </c>
      <c r="K673">
        <v>11078780.279999999</v>
      </c>
      <c r="L673">
        <v>6566295.4680000003</v>
      </c>
      <c r="M673">
        <v>10608617.609999999</v>
      </c>
      <c r="N673">
        <v>2599006.946</v>
      </c>
      <c r="O673">
        <v>3118079.8220000002</v>
      </c>
      <c r="P673">
        <v>2861832.4619999998</v>
      </c>
      <c r="Q673">
        <v>2948883.4619999998</v>
      </c>
    </row>
    <row r="674" spans="1:17" x14ac:dyDescent="0.35">
      <c r="A674" t="s">
        <v>154</v>
      </c>
      <c r="B674" t="s">
        <v>11012</v>
      </c>
      <c r="C674" t="s">
        <v>11013</v>
      </c>
      <c r="D674">
        <v>0</v>
      </c>
      <c r="E674">
        <v>35</v>
      </c>
      <c r="F674">
        <v>9</v>
      </c>
      <c r="G674">
        <v>151</v>
      </c>
      <c r="H674">
        <v>9</v>
      </c>
      <c r="I674">
        <v>261</v>
      </c>
      <c r="J674">
        <v>9457987.523</v>
      </c>
      <c r="K674">
        <v>8758487.5730000008</v>
      </c>
      <c r="L674">
        <v>6428975.6059999997</v>
      </c>
      <c r="M674">
        <v>8114524.5779999997</v>
      </c>
      <c r="N674">
        <v>3902378.1039999998</v>
      </c>
      <c r="O674">
        <v>4365624.8279999997</v>
      </c>
      <c r="P674">
        <v>4674153.2759999996</v>
      </c>
      <c r="Q674">
        <v>3919528.3339999998</v>
      </c>
    </row>
    <row r="675" spans="1:17" x14ac:dyDescent="0.35">
      <c r="A675" t="s">
        <v>154</v>
      </c>
      <c r="B675" t="s">
        <v>11014</v>
      </c>
      <c r="C675" t="s">
        <v>11015</v>
      </c>
      <c r="D675">
        <v>0</v>
      </c>
      <c r="E675">
        <v>52</v>
      </c>
      <c r="F675">
        <v>13</v>
      </c>
      <c r="G675">
        <v>217</v>
      </c>
      <c r="H675">
        <v>13</v>
      </c>
      <c r="I675">
        <v>290</v>
      </c>
      <c r="J675">
        <v>11538056.48</v>
      </c>
      <c r="K675">
        <v>11018638.68</v>
      </c>
      <c r="L675">
        <v>5419604.1919999998</v>
      </c>
      <c r="M675">
        <v>13973098.119999999</v>
      </c>
      <c r="N675">
        <v>10010144.470000001</v>
      </c>
      <c r="O675">
        <v>9267665.3159999996</v>
      </c>
      <c r="P675">
        <v>10236582.789999999</v>
      </c>
      <c r="Q675">
        <v>9425549.7670000009</v>
      </c>
    </row>
    <row r="676" spans="1:17" x14ac:dyDescent="0.35">
      <c r="A676" t="s">
        <v>154</v>
      </c>
      <c r="B676" t="s">
        <v>11016</v>
      </c>
      <c r="C676" t="s">
        <v>11017</v>
      </c>
      <c r="D676">
        <v>0</v>
      </c>
      <c r="E676">
        <v>57</v>
      </c>
      <c r="F676">
        <v>15</v>
      </c>
      <c r="G676">
        <v>132</v>
      </c>
      <c r="H676">
        <v>15</v>
      </c>
      <c r="I676">
        <v>271</v>
      </c>
      <c r="J676">
        <v>6231239.9380000001</v>
      </c>
      <c r="K676">
        <v>7829880.1500000004</v>
      </c>
      <c r="L676">
        <v>5722360.4079999998</v>
      </c>
      <c r="M676">
        <v>9767886.2850000001</v>
      </c>
      <c r="N676">
        <v>376691.36540000001</v>
      </c>
      <c r="O676">
        <v>21702.570640000002</v>
      </c>
      <c r="P676">
        <v>105736.4884</v>
      </c>
      <c r="Q676">
        <v>245249.0129</v>
      </c>
    </row>
    <row r="677" spans="1:17" x14ac:dyDescent="0.35">
      <c r="A677" t="s">
        <v>154</v>
      </c>
      <c r="B677" t="s">
        <v>11018</v>
      </c>
      <c r="C677" t="s">
        <v>11019</v>
      </c>
      <c r="D677">
        <v>0</v>
      </c>
      <c r="E677">
        <v>47</v>
      </c>
      <c r="F677">
        <v>12</v>
      </c>
      <c r="G677">
        <v>156</v>
      </c>
      <c r="H677">
        <v>12</v>
      </c>
      <c r="I677">
        <v>277</v>
      </c>
      <c r="J677">
        <v>9961565.7339999992</v>
      </c>
      <c r="K677">
        <v>7347583.5760000004</v>
      </c>
      <c r="L677">
        <v>5105207.5109999999</v>
      </c>
      <c r="M677">
        <v>12350186.210000001</v>
      </c>
      <c r="N677">
        <v>17540948.100000001</v>
      </c>
      <c r="O677">
        <v>16573504.199999999</v>
      </c>
      <c r="P677">
        <v>8268489.3200000003</v>
      </c>
      <c r="Q677">
        <v>10213624.24</v>
      </c>
    </row>
    <row r="678" spans="1:17" x14ac:dyDescent="0.35">
      <c r="A678" t="s">
        <v>154</v>
      </c>
      <c r="B678" t="s">
        <v>11020</v>
      </c>
      <c r="C678" t="s">
        <v>11021</v>
      </c>
      <c r="D678">
        <v>0</v>
      </c>
      <c r="E678">
        <v>48</v>
      </c>
      <c r="F678">
        <v>14</v>
      </c>
      <c r="G678">
        <v>155</v>
      </c>
      <c r="H678">
        <v>13</v>
      </c>
      <c r="I678">
        <v>322</v>
      </c>
      <c r="J678">
        <v>10002706.109999999</v>
      </c>
      <c r="K678">
        <v>13353213.800000001</v>
      </c>
      <c r="L678">
        <v>5576520.3030000003</v>
      </c>
      <c r="M678">
        <v>12740196.279999999</v>
      </c>
      <c r="N678">
        <v>471792.7181</v>
      </c>
      <c r="O678">
        <v>386959.74229999998</v>
      </c>
      <c r="P678">
        <v>1100624.058</v>
      </c>
      <c r="Q678">
        <v>733593.24430000002</v>
      </c>
    </row>
    <row r="679" spans="1:17" x14ac:dyDescent="0.35">
      <c r="A679" t="s">
        <v>154</v>
      </c>
      <c r="B679" t="s">
        <v>11022</v>
      </c>
      <c r="C679" t="s">
        <v>11023</v>
      </c>
      <c r="D679">
        <v>0</v>
      </c>
      <c r="E679">
        <v>43</v>
      </c>
      <c r="F679">
        <v>16</v>
      </c>
      <c r="G679">
        <v>223</v>
      </c>
      <c r="H679">
        <v>16</v>
      </c>
      <c r="I679">
        <v>471</v>
      </c>
      <c r="J679">
        <v>10490620.439999999</v>
      </c>
      <c r="K679">
        <v>11223077.109999999</v>
      </c>
      <c r="L679">
        <v>6361449.7379999999</v>
      </c>
      <c r="M679">
        <v>10965914.050000001</v>
      </c>
      <c r="N679">
        <v>2351175.574</v>
      </c>
      <c r="O679">
        <v>2764206.1889999998</v>
      </c>
      <c r="P679">
        <v>2895778.7930000001</v>
      </c>
      <c r="Q679">
        <v>2634619.3489999999</v>
      </c>
    </row>
    <row r="680" spans="1:17" x14ac:dyDescent="0.35">
      <c r="A680" t="s">
        <v>154</v>
      </c>
      <c r="B680" t="s">
        <v>11024</v>
      </c>
      <c r="C680" t="s">
        <v>11025</v>
      </c>
      <c r="D680">
        <v>0</v>
      </c>
      <c r="E680">
        <v>33</v>
      </c>
      <c r="F680">
        <v>13</v>
      </c>
      <c r="G680">
        <v>173</v>
      </c>
      <c r="H680">
        <v>13</v>
      </c>
      <c r="I680">
        <v>425</v>
      </c>
      <c r="J680">
        <v>7130593.0630000001</v>
      </c>
      <c r="K680">
        <v>7772150.2249999996</v>
      </c>
      <c r="L680">
        <v>5512620.3339999998</v>
      </c>
      <c r="M680">
        <v>6819266.3770000003</v>
      </c>
      <c r="N680">
        <v>5283808.5159999998</v>
      </c>
      <c r="O680">
        <v>4654204.9309999999</v>
      </c>
      <c r="P680">
        <v>5871572.8210000005</v>
      </c>
      <c r="Q680">
        <v>5678135.8049999997</v>
      </c>
    </row>
    <row r="681" spans="1:17" x14ac:dyDescent="0.35">
      <c r="A681" t="s">
        <v>154</v>
      </c>
      <c r="B681" t="s">
        <v>11026</v>
      </c>
      <c r="C681" t="s">
        <v>11027</v>
      </c>
      <c r="D681">
        <v>0</v>
      </c>
      <c r="E681">
        <v>46</v>
      </c>
      <c r="F681">
        <v>10</v>
      </c>
      <c r="G681">
        <v>181</v>
      </c>
      <c r="H681">
        <v>10</v>
      </c>
      <c r="I681">
        <v>324</v>
      </c>
      <c r="J681">
        <v>8551923.4690000005</v>
      </c>
      <c r="K681">
        <v>10726581.689999999</v>
      </c>
      <c r="L681">
        <v>10926004.33</v>
      </c>
      <c r="M681">
        <v>11029405.91</v>
      </c>
      <c r="N681">
        <v>7497956.602</v>
      </c>
      <c r="O681">
        <v>9973771.0309999995</v>
      </c>
      <c r="P681">
        <v>11217842.41</v>
      </c>
      <c r="Q681">
        <v>10255455</v>
      </c>
    </row>
    <row r="682" spans="1:17" x14ac:dyDescent="0.35">
      <c r="A682" t="s">
        <v>154</v>
      </c>
      <c r="B682" t="s">
        <v>11028</v>
      </c>
      <c r="C682" t="s">
        <v>11029</v>
      </c>
      <c r="D682">
        <v>0</v>
      </c>
      <c r="E682">
        <v>41</v>
      </c>
      <c r="F682">
        <v>22</v>
      </c>
      <c r="G682">
        <v>148</v>
      </c>
      <c r="H682">
        <v>22</v>
      </c>
      <c r="I682">
        <v>674</v>
      </c>
      <c r="J682">
        <v>3245679.0389999999</v>
      </c>
      <c r="K682">
        <v>2944371.2960000001</v>
      </c>
      <c r="L682">
        <v>2678344.5449999999</v>
      </c>
      <c r="M682">
        <v>2511249.9780000001</v>
      </c>
      <c r="N682">
        <v>1662847.2080000001</v>
      </c>
      <c r="O682">
        <v>1402965.5870000001</v>
      </c>
      <c r="P682">
        <v>2371253.8769999999</v>
      </c>
      <c r="Q682">
        <v>1940051.023</v>
      </c>
    </row>
    <row r="683" spans="1:17" x14ac:dyDescent="0.35">
      <c r="A683" t="s">
        <v>154</v>
      </c>
      <c r="B683" t="s">
        <v>11030</v>
      </c>
      <c r="C683" t="s">
        <v>11031</v>
      </c>
      <c r="D683">
        <v>0</v>
      </c>
      <c r="E683">
        <v>54</v>
      </c>
      <c r="F683">
        <v>12</v>
      </c>
      <c r="G683">
        <v>244</v>
      </c>
      <c r="H683">
        <v>12</v>
      </c>
      <c r="I683">
        <v>254</v>
      </c>
      <c r="J683">
        <v>13293969.310000001</v>
      </c>
      <c r="K683">
        <v>14188686.289999999</v>
      </c>
      <c r="L683">
        <v>8061293.1100000003</v>
      </c>
      <c r="M683">
        <v>13713828</v>
      </c>
      <c r="N683">
        <v>12330257.75</v>
      </c>
      <c r="O683">
        <v>12777074.869999999</v>
      </c>
      <c r="P683">
        <v>15886135.02</v>
      </c>
      <c r="Q683">
        <v>13313691.960000001</v>
      </c>
    </row>
    <row r="684" spans="1:17" x14ac:dyDescent="0.35">
      <c r="A684" t="s">
        <v>154</v>
      </c>
      <c r="B684" t="s">
        <v>11032</v>
      </c>
      <c r="C684" t="s">
        <v>11033</v>
      </c>
      <c r="D684">
        <v>0</v>
      </c>
      <c r="E684">
        <v>32</v>
      </c>
      <c r="F684">
        <v>16</v>
      </c>
      <c r="G684">
        <v>192</v>
      </c>
      <c r="H684">
        <v>16</v>
      </c>
      <c r="I684">
        <v>520</v>
      </c>
      <c r="J684">
        <v>5892652.375</v>
      </c>
      <c r="K684">
        <v>5492599.7630000003</v>
      </c>
      <c r="L684">
        <v>4034419.5380000002</v>
      </c>
      <c r="M684">
        <v>4945959.9840000002</v>
      </c>
      <c r="N684">
        <v>8327519.8109999998</v>
      </c>
      <c r="O684">
        <v>7337519.5269999998</v>
      </c>
      <c r="P684">
        <v>3421372.6260000002</v>
      </c>
      <c r="Q684">
        <v>5530155.4550000001</v>
      </c>
    </row>
    <row r="685" spans="1:17" x14ac:dyDescent="0.35">
      <c r="A685" t="s">
        <v>154</v>
      </c>
      <c r="B685" t="s">
        <v>11034</v>
      </c>
      <c r="C685" t="s">
        <v>11035</v>
      </c>
      <c r="D685">
        <v>0</v>
      </c>
      <c r="E685">
        <v>56</v>
      </c>
      <c r="F685">
        <v>16</v>
      </c>
      <c r="G685">
        <v>206</v>
      </c>
      <c r="H685">
        <v>16</v>
      </c>
      <c r="I685">
        <v>337</v>
      </c>
      <c r="J685">
        <v>8493494.4879999999</v>
      </c>
      <c r="K685">
        <v>8210145.8109999998</v>
      </c>
      <c r="L685">
        <v>5217517.7359999996</v>
      </c>
      <c r="M685">
        <v>8872307.0020000003</v>
      </c>
      <c r="N685">
        <v>6393149.1799999997</v>
      </c>
      <c r="O685">
        <v>6619922.7450000001</v>
      </c>
      <c r="P685">
        <v>6654327.2630000003</v>
      </c>
      <c r="Q685">
        <v>5779116.9639999997</v>
      </c>
    </row>
    <row r="686" spans="1:17" x14ac:dyDescent="0.35">
      <c r="A686" t="s">
        <v>154</v>
      </c>
      <c r="B686" t="s">
        <v>11036</v>
      </c>
      <c r="C686" t="s">
        <v>11037</v>
      </c>
      <c r="D686">
        <v>0</v>
      </c>
      <c r="E686">
        <v>61</v>
      </c>
      <c r="F686">
        <v>15</v>
      </c>
      <c r="G686">
        <v>119</v>
      </c>
      <c r="H686">
        <v>15</v>
      </c>
      <c r="I686">
        <v>309</v>
      </c>
      <c r="J686">
        <v>6574364.9840000002</v>
      </c>
      <c r="K686">
        <v>6661925.8080000002</v>
      </c>
      <c r="L686">
        <v>2571098.98</v>
      </c>
      <c r="M686">
        <v>5810113.0250000004</v>
      </c>
      <c r="N686">
        <v>1492770.0970000001</v>
      </c>
      <c r="O686">
        <v>1405180.4920000001</v>
      </c>
      <c r="P686">
        <v>1646936.942</v>
      </c>
      <c r="Q686">
        <v>1501934.8529999999</v>
      </c>
    </row>
    <row r="687" spans="1:17" x14ac:dyDescent="0.35">
      <c r="A687" t="s">
        <v>154</v>
      </c>
      <c r="B687" t="s">
        <v>11038</v>
      </c>
      <c r="C687" t="s">
        <v>11039</v>
      </c>
      <c r="D687">
        <v>0</v>
      </c>
      <c r="E687">
        <v>49</v>
      </c>
      <c r="F687">
        <v>12</v>
      </c>
      <c r="G687">
        <v>107</v>
      </c>
      <c r="H687">
        <v>12</v>
      </c>
      <c r="I687">
        <v>333</v>
      </c>
      <c r="J687">
        <v>9544826.9690000005</v>
      </c>
      <c r="K687">
        <v>10730818.27</v>
      </c>
      <c r="L687">
        <v>6284130.6960000005</v>
      </c>
      <c r="M687">
        <v>10122356.210000001</v>
      </c>
      <c r="N687">
        <v>2042362.61</v>
      </c>
      <c r="O687">
        <v>1902713.013</v>
      </c>
      <c r="P687">
        <v>2033421.0619999999</v>
      </c>
      <c r="Q687">
        <v>2053444.625</v>
      </c>
    </row>
    <row r="688" spans="1:17" x14ac:dyDescent="0.35">
      <c r="A688" t="s">
        <v>154</v>
      </c>
      <c r="B688" t="s">
        <v>11040</v>
      </c>
      <c r="C688" t="s">
        <v>11041</v>
      </c>
      <c r="D688">
        <v>0</v>
      </c>
      <c r="E688">
        <v>75</v>
      </c>
      <c r="F688">
        <v>5</v>
      </c>
      <c r="G688">
        <v>134</v>
      </c>
      <c r="H688">
        <v>5</v>
      </c>
      <c r="I688">
        <v>109</v>
      </c>
      <c r="J688">
        <v>7019699.5159999998</v>
      </c>
      <c r="K688">
        <v>6492081.0779999997</v>
      </c>
      <c r="L688">
        <v>3299561.5419999999</v>
      </c>
      <c r="M688">
        <v>6641748.5130000003</v>
      </c>
      <c r="N688">
        <v>19847550.09</v>
      </c>
      <c r="O688">
        <v>25890242.23</v>
      </c>
      <c r="P688">
        <v>15918202.220000001</v>
      </c>
      <c r="Q688">
        <v>22181761.59</v>
      </c>
    </row>
    <row r="689" spans="1:17" x14ac:dyDescent="0.35">
      <c r="A689" t="s">
        <v>154</v>
      </c>
      <c r="B689" t="s">
        <v>11042</v>
      </c>
      <c r="C689" t="s">
        <v>11043</v>
      </c>
      <c r="D689">
        <v>0</v>
      </c>
      <c r="E689">
        <v>46</v>
      </c>
      <c r="F689">
        <v>15</v>
      </c>
      <c r="G689">
        <v>151</v>
      </c>
      <c r="H689">
        <v>15</v>
      </c>
      <c r="I689">
        <v>419</v>
      </c>
      <c r="J689">
        <v>5092971.0310000004</v>
      </c>
      <c r="K689">
        <v>4657619.1900000004</v>
      </c>
      <c r="L689">
        <v>3477042.395</v>
      </c>
      <c r="M689">
        <v>4212673.6069999998</v>
      </c>
      <c r="N689">
        <v>5915981.7470000004</v>
      </c>
      <c r="O689">
        <v>6434855.574</v>
      </c>
      <c r="P689">
        <v>6643826.7659999998</v>
      </c>
      <c r="Q689">
        <v>6566530.9230000004</v>
      </c>
    </row>
    <row r="690" spans="1:17" x14ac:dyDescent="0.35">
      <c r="A690" t="s">
        <v>154</v>
      </c>
      <c r="B690" t="s">
        <v>11044</v>
      </c>
      <c r="C690" t="s">
        <v>11045</v>
      </c>
      <c r="D690">
        <v>0</v>
      </c>
      <c r="E690">
        <v>74</v>
      </c>
      <c r="F690">
        <v>15</v>
      </c>
      <c r="G690">
        <v>137</v>
      </c>
      <c r="H690">
        <v>15</v>
      </c>
      <c r="I690">
        <v>287</v>
      </c>
      <c r="J690">
        <v>3481829.719</v>
      </c>
      <c r="K690">
        <v>3590968.446</v>
      </c>
      <c r="L690">
        <v>2294433.7719999999</v>
      </c>
      <c r="M690">
        <v>3420824.301</v>
      </c>
      <c r="N690">
        <v>1074800.0319999999</v>
      </c>
      <c r="O690">
        <v>1044776.208</v>
      </c>
      <c r="P690">
        <v>1033479.8639999999</v>
      </c>
      <c r="Q690">
        <v>1230105.8999999999</v>
      </c>
    </row>
    <row r="691" spans="1:17" x14ac:dyDescent="0.35">
      <c r="A691" t="s">
        <v>154</v>
      </c>
      <c r="B691" t="s">
        <v>11046</v>
      </c>
      <c r="C691" t="s">
        <v>11047</v>
      </c>
      <c r="D691">
        <v>0</v>
      </c>
      <c r="E691">
        <v>47</v>
      </c>
      <c r="F691">
        <v>16</v>
      </c>
      <c r="G691">
        <v>161</v>
      </c>
      <c r="H691">
        <v>16</v>
      </c>
      <c r="I691">
        <v>419</v>
      </c>
      <c r="J691">
        <v>4130783.9840000002</v>
      </c>
      <c r="K691">
        <v>3340116.997</v>
      </c>
      <c r="L691">
        <v>2901184.6579999998</v>
      </c>
      <c r="M691">
        <v>2936558.85</v>
      </c>
      <c r="N691">
        <v>3275919.3760000002</v>
      </c>
      <c r="O691">
        <v>3604862.1770000001</v>
      </c>
      <c r="P691">
        <v>2863403.9759999998</v>
      </c>
      <c r="Q691">
        <v>2820185.5049999999</v>
      </c>
    </row>
    <row r="692" spans="1:17" x14ac:dyDescent="0.35">
      <c r="A692" t="s">
        <v>154</v>
      </c>
      <c r="B692" t="s">
        <v>11048</v>
      </c>
      <c r="C692" t="s">
        <v>11049</v>
      </c>
      <c r="D692">
        <v>0</v>
      </c>
      <c r="E692">
        <v>71</v>
      </c>
      <c r="F692">
        <v>13</v>
      </c>
      <c r="G692">
        <v>201</v>
      </c>
      <c r="H692">
        <v>13</v>
      </c>
      <c r="I692">
        <v>199</v>
      </c>
      <c r="J692">
        <v>15338548.26</v>
      </c>
      <c r="K692">
        <v>13688911.59</v>
      </c>
      <c r="L692">
        <v>7591007.8569999998</v>
      </c>
      <c r="M692">
        <v>19569680.48</v>
      </c>
      <c r="N692">
        <v>19117546.170000002</v>
      </c>
      <c r="O692">
        <v>19703211.539999999</v>
      </c>
      <c r="P692">
        <v>13285536.51</v>
      </c>
      <c r="Q692">
        <v>14648592.26</v>
      </c>
    </row>
    <row r="693" spans="1:17" x14ac:dyDescent="0.35">
      <c r="A693" t="s">
        <v>154</v>
      </c>
      <c r="B693" t="s">
        <v>528</v>
      </c>
      <c r="C693" t="s">
        <v>11050</v>
      </c>
      <c r="D693">
        <v>0</v>
      </c>
      <c r="E693">
        <v>35</v>
      </c>
      <c r="F693">
        <v>8</v>
      </c>
      <c r="G693">
        <v>212</v>
      </c>
      <c r="H693">
        <v>8</v>
      </c>
      <c r="I693">
        <v>312</v>
      </c>
      <c r="J693">
        <v>40531154.450000003</v>
      </c>
      <c r="K693">
        <v>46665798.990000002</v>
      </c>
      <c r="L693">
        <v>37188997.280000001</v>
      </c>
      <c r="M693">
        <v>41256519.93</v>
      </c>
      <c r="N693">
        <v>14908661.26</v>
      </c>
      <c r="O693">
        <v>15309084.789999999</v>
      </c>
      <c r="P693">
        <v>19171541.170000002</v>
      </c>
      <c r="Q693">
        <v>19641376.43</v>
      </c>
    </row>
    <row r="694" spans="1:17" x14ac:dyDescent="0.35">
      <c r="A694" t="s">
        <v>154</v>
      </c>
      <c r="B694" t="s">
        <v>11051</v>
      </c>
      <c r="C694" t="s">
        <v>11052</v>
      </c>
      <c r="D694">
        <v>0</v>
      </c>
      <c r="E694">
        <v>82</v>
      </c>
      <c r="F694">
        <v>11</v>
      </c>
      <c r="G694">
        <v>183</v>
      </c>
      <c r="H694">
        <v>11</v>
      </c>
      <c r="I694">
        <v>176</v>
      </c>
      <c r="J694">
        <v>11776900.029999999</v>
      </c>
      <c r="K694">
        <v>9931998.5930000003</v>
      </c>
      <c r="L694">
        <v>10123192.890000001</v>
      </c>
      <c r="M694">
        <v>9106061.9900000002</v>
      </c>
      <c r="N694">
        <v>5886461.1100000003</v>
      </c>
      <c r="O694">
        <v>8887879.4440000001</v>
      </c>
      <c r="P694">
        <v>5518414.5080000004</v>
      </c>
      <c r="Q694">
        <v>6968531.4369999999</v>
      </c>
    </row>
    <row r="695" spans="1:17" x14ac:dyDescent="0.35">
      <c r="A695" t="s">
        <v>154</v>
      </c>
      <c r="B695" t="s">
        <v>11053</v>
      </c>
      <c r="C695" t="s">
        <v>11054</v>
      </c>
      <c r="D695">
        <v>0</v>
      </c>
      <c r="E695">
        <v>81</v>
      </c>
      <c r="F695">
        <v>17</v>
      </c>
      <c r="G695">
        <v>139</v>
      </c>
      <c r="H695">
        <v>17</v>
      </c>
      <c r="I695">
        <v>278</v>
      </c>
      <c r="J695">
        <v>1967127.277</v>
      </c>
      <c r="K695">
        <v>1961243.7960000001</v>
      </c>
      <c r="L695">
        <v>733493.27150000003</v>
      </c>
      <c r="M695">
        <v>1886775.7830000001</v>
      </c>
      <c r="N695">
        <v>4032597.452</v>
      </c>
      <c r="O695">
        <v>4318738.9950000001</v>
      </c>
      <c r="P695">
        <v>3758129.57</v>
      </c>
      <c r="Q695">
        <v>3852021.727</v>
      </c>
    </row>
    <row r="696" spans="1:17" x14ac:dyDescent="0.35">
      <c r="A696" t="s">
        <v>154</v>
      </c>
      <c r="B696" t="s">
        <v>11055</v>
      </c>
      <c r="C696" t="s">
        <v>11056</v>
      </c>
      <c r="D696">
        <v>0</v>
      </c>
      <c r="E696">
        <v>66</v>
      </c>
      <c r="F696">
        <v>8</v>
      </c>
      <c r="G696">
        <v>229</v>
      </c>
      <c r="H696">
        <v>8</v>
      </c>
      <c r="I696">
        <v>143</v>
      </c>
      <c r="J696">
        <v>19050839.02</v>
      </c>
      <c r="K696">
        <v>12945146.539999999</v>
      </c>
      <c r="L696">
        <v>14155308.49</v>
      </c>
      <c r="M696">
        <v>18363755.02</v>
      </c>
      <c r="N696">
        <v>34604460.729999997</v>
      </c>
      <c r="O696">
        <v>32755398.600000001</v>
      </c>
      <c r="P696">
        <v>26128996.670000002</v>
      </c>
      <c r="Q696">
        <v>25729171.359999999</v>
      </c>
    </row>
    <row r="697" spans="1:17" x14ac:dyDescent="0.35">
      <c r="A697" t="s">
        <v>154</v>
      </c>
      <c r="B697" t="s">
        <v>11057</v>
      </c>
      <c r="C697" t="s">
        <v>11058</v>
      </c>
      <c r="D697">
        <v>0</v>
      </c>
      <c r="E697">
        <v>51</v>
      </c>
      <c r="F697">
        <v>14</v>
      </c>
      <c r="G697">
        <v>244</v>
      </c>
      <c r="H697">
        <v>14</v>
      </c>
      <c r="I697">
        <v>303</v>
      </c>
      <c r="J697">
        <v>10827099.060000001</v>
      </c>
      <c r="K697">
        <v>11150369.43</v>
      </c>
      <c r="L697">
        <v>6805024.2470000004</v>
      </c>
      <c r="M697">
        <v>9596078.2390000001</v>
      </c>
      <c r="N697">
        <v>8784751.0199999996</v>
      </c>
      <c r="O697">
        <v>8694354.6410000008</v>
      </c>
      <c r="P697">
        <v>9884085.7430000007</v>
      </c>
      <c r="Q697">
        <v>8320789.3150000004</v>
      </c>
    </row>
    <row r="698" spans="1:17" x14ac:dyDescent="0.35">
      <c r="A698" t="s">
        <v>154</v>
      </c>
      <c r="B698" t="s">
        <v>11059</v>
      </c>
      <c r="C698" t="s">
        <v>11060</v>
      </c>
      <c r="D698">
        <v>0</v>
      </c>
      <c r="E698">
        <v>47</v>
      </c>
      <c r="F698">
        <v>23</v>
      </c>
      <c r="G698">
        <v>217</v>
      </c>
      <c r="H698">
        <v>23</v>
      </c>
      <c r="I698">
        <v>671</v>
      </c>
      <c r="J698">
        <v>4219193.1409999998</v>
      </c>
      <c r="K698">
        <v>3760957.3369999998</v>
      </c>
      <c r="L698">
        <v>2113714.8229999999</v>
      </c>
      <c r="M698">
        <v>3698952.6150000002</v>
      </c>
      <c r="N698">
        <v>4587791.0410000002</v>
      </c>
      <c r="O698">
        <v>5060410.1869999999</v>
      </c>
      <c r="P698">
        <v>5044437.9919999996</v>
      </c>
      <c r="Q698">
        <v>4848568.227</v>
      </c>
    </row>
    <row r="699" spans="1:17" x14ac:dyDescent="0.35">
      <c r="A699" t="s">
        <v>154</v>
      </c>
      <c r="B699" t="s">
        <v>11061</v>
      </c>
      <c r="C699" t="s">
        <v>11062</v>
      </c>
      <c r="D699">
        <v>0</v>
      </c>
      <c r="E699">
        <v>49</v>
      </c>
      <c r="F699">
        <v>15</v>
      </c>
      <c r="G699">
        <v>231</v>
      </c>
      <c r="H699">
        <v>15</v>
      </c>
      <c r="I699">
        <v>367</v>
      </c>
      <c r="J699">
        <v>5513843.5860000001</v>
      </c>
      <c r="K699">
        <v>5281361.676</v>
      </c>
      <c r="L699">
        <v>3477139.7820000001</v>
      </c>
      <c r="M699">
        <v>6100660.4460000005</v>
      </c>
      <c r="N699">
        <v>7299038.3700000001</v>
      </c>
      <c r="O699">
        <v>7513115.8990000002</v>
      </c>
      <c r="P699">
        <v>5756893.0259999996</v>
      </c>
      <c r="Q699">
        <v>6240516.7309999997</v>
      </c>
    </row>
    <row r="700" spans="1:17" x14ac:dyDescent="0.35">
      <c r="A700" t="s">
        <v>154</v>
      </c>
      <c r="B700" t="s">
        <v>11063</v>
      </c>
      <c r="C700" t="s">
        <v>11064</v>
      </c>
      <c r="D700">
        <v>0</v>
      </c>
      <c r="E700">
        <v>39</v>
      </c>
      <c r="F700">
        <v>12</v>
      </c>
      <c r="G700">
        <v>216</v>
      </c>
      <c r="H700">
        <v>12</v>
      </c>
      <c r="I700">
        <v>364</v>
      </c>
      <c r="J700">
        <v>16368788.050000001</v>
      </c>
      <c r="K700">
        <v>15079903.01</v>
      </c>
      <c r="L700">
        <v>11970436.779999999</v>
      </c>
      <c r="M700">
        <v>15944707.67</v>
      </c>
      <c r="N700">
        <v>14939424.289999999</v>
      </c>
      <c r="O700">
        <v>14834485.710000001</v>
      </c>
      <c r="P700">
        <v>13223876.949999999</v>
      </c>
      <c r="Q700">
        <v>12900681.380000001</v>
      </c>
    </row>
    <row r="701" spans="1:17" x14ac:dyDescent="0.35">
      <c r="A701" t="s">
        <v>154</v>
      </c>
      <c r="B701" t="s">
        <v>11065</v>
      </c>
      <c r="C701" t="s">
        <v>11066</v>
      </c>
      <c r="D701">
        <v>0</v>
      </c>
      <c r="E701">
        <v>40</v>
      </c>
      <c r="F701">
        <v>9</v>
      </c>
      <c r="G701">
        <v>127</v>
      </c>
      <c r="H701">
        <v>9</v>
      </c>
      <c r="I701">
        <v>291</v>
      </c>
      <c r="J701">
        <v>14988670.5</v>
      </c>
      <c r="K701">
        <v>14478690.59</v>
      </c>
      <c r="L701">
        <v>4802010.5250000004</v>
      </c>
      <c r="M701">
        <v>15122618.859999999</v>
      </c>
      <c r="N701">
        <v>1283699.2069999999</v>
      </c>
      <c r="O701">
        <v>976560.53040000005</v>
      </c>
      <c r="P701">
        <v>1709697.727</v>
      </c>
      <c r="Q701">
        <v>1433561.666</v>
      </c>
    </row>
    <row r="702" spans="1:17" x14ac:dyDescent="0.35">
      <c r="A702" t="s">
        <v>154</v>
      </c>
      <c r="B702" t="s">
        <v>11067</v>
      </c>
      <c r="C702" t="s">
        <v>11068</v>
      </c>
      <c r="D702">
        <v>0</v>
      </c>
      <c r="E702">
        <v>36</v>
      </c>
      <c r="F702">
        <v>17</v>
      </c>
      <c r="G702">
        <v>160</v>
      </c>
      <c r="H702">
        <v>17</v>
      </c>
      <c r="I702">
        <v>534</v>
      </c>
      <c r="J702">
        <v>4052729.7379999999</v>
      </c>
      <c r="K702">
        <v>4479210.08</v>
      </c>
      <c r="L702">
        <v>1621811.43</v>
      </c>
      <c r="M702">
        <v>3515931.5129999998</v>
      </c>
      <c r="N702">
        <v>7864216.4079999998</v>
      </c>
      <c r="O702">
        <v>6027659.5999999996</v>
      </c>
      <c r="P702">
        <v>6156197.8880000003</v>
      </c>
      <c r="Q702">
        <v>5936180.7429999998</v>
      </c>
    </row>
    <row r="703" spans="1:17" x14ac:dyDescent="0.35">
      <c r="A703" t="s">
        <v>154</v>
      </c>
      <c r="B703" t="s">
        <v>11069</v>
      </c>
      <c r="C703" t="s">
        <v>11070</v>
      </c>
      <c r="D703">
        <v>0</v>
      </c>
      <c r="E703">
        <v>56</v>
      </c>
      <c r="F703">
        <v>13</v>
      </c>
      <c r="G703">
        <v>122</v>
      </c>
      <c r="H703">
        <v>13</v>
      </c>
      <c r="I703">
        <v>321</v>
      </c>
      <c r="J703">
        <v>3004959.9219999998</v>
      </c>
      <c r="K703">
        <v>3486588.2519999999</v>
      </c>
      <c r="L703">
        <v>2735381.4249999998</v>
      </c>
      <c r="M703">
        <v>3807816.645</v>
      </c>
      <c r="N703">
        <v>3400953.0269999998</v>
      </c>
      <c r="O703">
        <v>3286220.4789999998</v>
      </c>
      <c r="P703">
        <v>2922505.128</v>
      </c>
      <c r="Q703">
        <v>3638328.2</v>
      </c>
    </row>
    <row r="704" spans="1:17" x14ac:dyDescent="0.35">
      <c r="A704" t="s">
        <v>154</v>
      </c>
      <c r="B704" t="s">
        <v>11071</v>
      </c>
      <c r="C704" t="s">
        <v>11072</v>
      </c>
      <c r="D704">
        <v>0</v>
      </c>
      <c r="E704">
        <v>57</v>
      </c>
      <c r="F704">
        <v>15</v>
      </c>
      <c r="G704">
        <v>190</v>
      </c>
      <c r="H704">
        <v>15</v>
      </c>
      <c r="I704">
        <v>291</v>
      </c>
      <c r="J704">
        <v>6037314.9000000004</v>
      </c>
      <c r="K704">
        <v>6488940.9309999999</v>
      </c>
      <c r="L704">
        <v>2123282.5610000002</v>
      </c>
      <c r="M704">
        <v>5611219.0029999996</v>
      </c>
      <c r="N704">
        <v>3894493.8539999998</v>
      </c>
      <c r="O704">
        <v>3279648.3640000001</v>
      </c>
      <c r="P704">
        <v>4593347.5259999996</v>
      </c>
      <c r="Q704">
        <v>3723021.5129999998</v>
      </c>
    </row>
    <row r="705" spans="1:17" x14ac:dyDescent="0.35">
      <c r="A705" t="s">
        <v>154</v>
      </c>
      <c r="B705" t="s">
        <v>11073</v>
      </c>
      <c r="C705" t="s">
        <v>11074</v>
      </c>
      <c r="D705">
        <v>0</v>
      </c>
      <c r="E705">
        <v>78</v>
      </c>
      <c r="F705">
        <v>16</v>
      </c>
      <c r="G705">
        <v>205</v>
      </c>
      <c r="H705">
        <v>16</v>
      </c>
      <c r="I705">
        <v>201</v>
      </c>
      <c r="J705">
        <v>17815308.059999999</v>
      </c>
      <c r="K705">
        <v>19554371.600000001</v>
      </c>
      <c r="L705">
        <v>10735393.17</v>
      </c>
      <c r="M705">
        <v>21705809.539999999</v>
      </c>
      <c r="N705">
        <v>5455925</v>
      </c>
      <c r="O705">
        <v>5847998.2400000002</v>
      </c>
      <c r="P705">
        <v>6361678.2850000001</v>
      </c>
      <c r="Q705">
        <v>5900488.8899999997</v>
      </c>
    </row>
    <row r="706" spans="1:17" x14ac:dyDescent="0.35">
      <c r="A706" t="s">
        <v>154</v>
      </c>
      <c r="B706" t="s">
        <v>11075</v>
      </c>
      <c r="C706" t="s">
        <v>11076</v>
      </c>
      <c r="D706">
        <v>0</v>
      </c>
      <c r="E706">
        <v>28</v>
      </c>
      <c r="F706">
        <v>16</v>
      </c>
      <c r="G706">
        <v>95</v>
      </c>
      <c r="H706">
        <v>16</v>
      </c>
      <c r="I706">
        <v>736</v>
      </c>
      <c r="J706">
        <v>1998497.43</v>
      </c>
      <c r="K706">
        <v>1936840.672</v>
      </c>
      <c r="M706">
        <v>1540843.581</v>
      </c>
      <c r="P706">
        <v>150904.50829999999</v>
      </c>
    </row>
    <row r="707" spans="1:17" x14ac:dyDescent="0.35">
      <c r="A707" t="s">
        <v>154</v>
      </c>
      <c r="B707" t="s">
        <v>11077</v>
      </c>
      <c r="C707" t="s">
        <v>11078</v>
      </c>
      <c r="D707">
        <v>0</v>
      </c>
      <c r="E707">
        <v>78</v>
      </c>
      <c r="F707">
        <v>11</v>
      </c>
      <c r="G707">
        <v>200</v>
      </c>
      <c r="H707">
        <v>11</v>
      </c>
      <c r="I707">
        <v>146</v>
      </c>
      <c r="J707">
        <v>21390234.190000001</v>
      </c>
      <c r="K707">
        <v>21558615.739999998</v>
      </c>
      <c r="L707">
        <v>17680249.760000002</v>
      </c>
      <c r="M707">
        <v>27754422.739999998</v>
      </c>
      <c r="N707">
        <v>19697670.859999999</v>
      </c>
      <c r="O707">
        <v>20178697.949999999</v>
      </c>
      <c r="P707">
        <v>17408334.239999998</v>
      </c>
      <c r="Q707">
        <v>17410687.460000001</v>
      </c>
    </row>
    <row r="708" spans="1:17" x14ac:dyDescent="0.35">
      <c r="A708" t="s">
        <v>154</v>
      </c>
      <c r="B708" t="s">
        <v>11079</v>
      </c>
      <c r="C708" t="s">
        <v>11080</v>
      </c>
      <c r="D708">
        <v>0</v>
      </c>
      <c r="E708">
        <v>52</v>
      </c>
      <c r="F708">
        <v>9</v>
      </c>
      <c r="G708">
        <v>121</v>
      </c>
      <c r="H708">
        <v>9</v>
      </c>
      <c r="I708">
        <v>242</v>
      </c>
      <c r="J708">
        <v>8078136.5939999996</v>
      </c>
      <c r="K708">
        <v>7598163.5149999997</v>
      </c>
      <c r="L708">
        <v>5270111.432</v>
      </c>
      <c r="M708">
        <v>7864550.3830000004</v>
      </c>
      <c r="N708">
        <v>5723074.2460000003</v>
      </c>
      <c r="O708">
        <v>6421316.6890000002</v>
      </c>
      <c r="P708">
        <v>5665322.983</v>
      </c>
      <c r="Q708">
        <v>4968908.2520000003</v>
      </c>
    </row>
    <row r="709" spans="1:17" x14ac:dyDescent="0.35">
      <c r="A709" t="s">
        <v>154</v>
      </c>
      <c r="B709" t="s">
        <v>11081</v>
      </c>
      <c r="C709" t="s">
        <v>11082</v>
      </c>
      <c r="D709">
        <v>0</v>
      </c>
      <c r="E709">
        <v>46</v>
      </c>
      <c r="F709">
        <v>8</v>
      </c>
      <c r="G709">
        <v>164</v>
      </c>
      <c r="H709">
        <v>8</v>
      </c>
      <c r="I709">
        <v>228</v>
      </c>
      <c r="J709">
        <v>14808538.640000001</v>
      </c>
      <c r="K709">
        <v>10932957.83</v>
      </c>
      <c r="L709">
        <v>13382399.710000001</v>
      </c>
      <c r="M709">
        <v>12130370.720000001</v>
      </c>
      <c r="N709">
        <v>7148606.8439999996</v>
      </c>
      <c r="O709">
        <v>6662216.1059999997</v>
      </c>
      <c r="P709">
        <v>5414670.1210000003</v>
      </c>
      <c r="Q709">
        <v>7473611.1009999998</v>
      </c>
    </row>
    <row r="710" spans="1:17" x14ac:dyDescent="0.35">
      <c r="A710" t="s">
        <v>154</v>
      </c>
      <c r="B710" t="s">
        <v>11083</v>
      </c>
      <c r="C710" t="s">
        <v>11084</v>
      </c>
      <c r="D710">
        <v>0</v>
      </c>
      <c r="E710">
        <v>29</v>
      </c>
      <c r="F710">
        <v>27</v>
      </c>
      <c r="G710">
        <v>100</v>
      </c>
      <c r="H710">
        <v>27</v>
      </c>
      <c r="I710">
        <v>1165</v>
      </c>
      <c r="J710">
        <v>1636716.379</v>
      </c>
      <c r="K710">
        <v>1367711.314</v>
      </c>
      <c r="L710">
        <v>882652.65130000003</v>
      </c>
      <c r="M710">
        <v>1431796.081</v>
      </c>
      <c r="N710">
        <v>100227.5716</v>
      </c>
      <c r="O710">
        <v>296272.72889999999</v>
      </c>
      <c r="P710">
        <v>6591.2744720000001</v>
      </c>
      <c r="Q710">
        <v>116365.5012</v>
      </c>
    </row>
    <row r="711" spans="1:17" x14ac:dyDescent="0.35">
      <c r="A711" t="s">
        <v>154</v>
      </c>
      <c r="B711" t="s">
        <v>480</v>
      </c>
      <c r="C711" t="s">
        <v>11085</v>
      </c>
      <c r="D711">
        <v>0</v>
      </c>
      <c r="E711">
        <v>67</v>
      </c>
      <c r="F711">
        <v>19</v>
      </c>
      <c r="G711">
        <v>87</v>
      </c>
      <c r="H711">
        <v>19</v>
      </c>
      <c r="I711">
        <v>402</v>
      </c>
      <c r="J711">
        <v>342914.13089999999</v>
      </c>
      <c r="K711">
        <v>183817.86859999999</v>
      </c>
      <c r="L711">
        <v>199640.51759999999</v>
      </c>
      <c r="M711">
        <v>215353.38639999999</v>
      </c>
      <c r="N711">
        <v>4355989.5520000001</v>
      </c>
      <c r="O711">
        <v>8759304.5470000003</v>
      </c>
      <c r="P711">
        <v>4687485.3779999996</v>
      </c>
      <c r="Q711">
        <v>7863731.9989999998</v>
      </c>
    </row>
    <row r="712" spans="1:17" x14ac:dyDescent="0.35">
      <c r="A712" t="s">
        <v>154</v>
      </c>
      <c r="B712" t="s">
        <v>11086</v>
      </c>
      <c r="C712" t="s">
        <v>11087</v>
      </c>
      <c r="D712">
        <v>0</v>
      </c>
      <c r="E712">
        <v>39</v>
      </c>
      <c r="F712">
        <v>18</v>
      </c>
      <c r="G712">
        <v>187</v>
      </c>
      <c r="H712">
        <v>18</v>
      </c>
      <c r="I712">
        <v>512</v>
      </c>
      <c r="J712">
        <v>16420946.390000001</v>
      </c>
      <c r="K712">
        <v>17233563.170000002</v>
      </c>
      <c r="L712">
        <v>13888633.4</v>
      </c>
      <c r="M712">
        <v>16240269.43</v>
      </c>
      <c r="N712">
        <v>6200148.7460000003</v>
      </c>
      <c r="O712">
        <v>6391825.057</v>
      </c>
      <c r="P712">
        <v>7047944.7369999997</v>
      </c>
      <c r="Q712">
        <v>6455784.29</v>
      </c>
    </row>
    <row r="713" spans="1:17" x14ac:dyDescent="0.35">
      <c r="A713" t="s">
        <v>154</v>
      </c>
      <c r="B713" t="s">
        <v>11088</v>
      </c>
      <c r="C713" t="s">
        <v>11089</v>
      </c>
      <c r="D713">
        <v>0</v>
      </c>
      <c r="E713">
        <v>40</v>
      </c>
      <c r="F713">
        <v>8</v>
      </c>
      <c r="G713">
        <v>119</v>
      </c>
      <c r="H713">
        <v>8</v>
      </c>
      <c r="I713">
        <v>257</v>
      </c>
      <c r="J713">
        <v>6749964.375</v>
      </c>
      <c r="K713">
        <v>6955810.8260000004</v>
      </c>
      <c r="L713">
        <v>3533749.25</v>
      </c>
      <c r="M713">
        <v>7650084.801</v>
      </c>
      <c r="N713">
        <v>1738907.436</v>
      </c>
      <c r="O713">
        <v>2108248.5839999998</v>
      </c>
      <c r="P713">
        <v>1687525.575</v>
      </c>
      <c r="Q713">
        <v>2035724.453</v>
      </c>
    </row>
    <row r="714" spans="1:17" x14ac:dyDescent="0.35">
      <c r="A714" t="s">
        <v>154</v>
      </c>
      <c r="B714" t="s">
        <v>11090</v>
      </c>
      <c r="C714" t="s">
        <v>11091</v>
      </c>
      <c r="D714">
        <v>0</v>
      </c>
      <c r="E714">
        <v>40</v>
      </c>
      <c r="F714">
        <v>18</v>
      </c>
      <c r="G714">
        <v>134</v>
      </c>
      <c r="H714">
        <v>18</v>
      </c>
      <c r="I714">
        <v>538</v>
      </c>
      <c r="J714">
        <v>680976.91110000003</v>
      </c>
      <c r="K714">
        <v>1292658.0390000001</v>
      </c>
      <c r="L714">
        <v>1085520.9110000001</v>
      </c>
      <c r="M714">
        <v>1222661.0390000001</v>
      </c>
      <c r="N714">
        <v>10045013.609999999</v>
      </c>
      <c r="O714">
        <v>10247822.060000001</v>
      </c>
      <c r="P714">
        <v>5881254.2369999997</v>
      </c>
      <c r="Q714">
        <v>9194561.5559999999</v>
      </c>
    </row>
    <row r="715" spans="1:17" x14ac:dyDescent="0.35">
      <c r="A715" t="s">
        <v>154</v>
      </c>
      <c r="B715" t="s">
        <v>11092</v>
      </c>
      <c r="C715" t="s">
        <v>11093</v>
      </c>
      <c r="D715">
        <v>0</v>
      </c>
      <c r="E715">
        <v>46</v>
      </c>
      <c r="F715">
        <v>8</v>
      </c>
      <c r="G715">
        <v>211</v>
      </c>
      <c r="H715">
        <v>8</v>
      </c>
      <c r="I715">
        <v>202</v>
      </c>
      <c r="J715">
        <v>33356076.25</v>
      </c>
      <c r="K715">
        <v>24808381.23</v>
      </c>
      <c r="L715">
        <v>23291279.039999999</v>
      </c>
      <c r="M715">
        <v>26553525.280000001</v>
      </c>
      <c r="N715">
        <v>32399561.120000001</v>
      </c>
      <c r="O715">
        <v>31430055.98</v>
      </c>
      <c r="P715">
        <v>25235191.039999999</v>
      </c>
      <c r="Q715">
        <v>29248531</v>
      </c>
    </row>
    <row r="716" spans="1:17" x14ac:dyDescent="0.35">
      <c r="A716" t="s">
        <v>154</v>
      </c>
      <c r="B716" t="s">
        <v>11094</v>
      </c>
      <c r="C716" t="s">
        <v>11095</v>
      </c>
      <c r="D716">
        <v>0</v>
      </c>
      <c r="E716">
        <v>50</v>
      </c>
      <c r="F716">
        <v>8</v>
      </c>
      <c r="G716">
        <v>275</v>
      </c>
      <c r="H716">
        <v>8</v>
      </c>
      <c r="I716">
        <v>138</v>
      </c>
      <c r="J716">
        <v>26392954.780000001</v>
      </c>
      <c r="K716">
        <v>32006582.780000001</v>
      </c>
      <c r="L716">
        <v>18476490.440000001</v>
      </c>
      <c r="M716">
        <v>28442943.41</v>
      </c>
      <c r="N716">
        <v>43541711.920000002</v>
      </c>
      <c r="O716">
        <v>47402447.409999996</v>
      </c>
      <c r="P716">
        <v>62124856.060000002</v>
      </c>
      <c r="Q716">
        <v>54430332.68</v>
      </c>
    </row>
    <row r="717" spans="1:17" x14ac:dyDescent="0.35">
      <c r="A717" t="s">
        <v>154</v>
      </c>
      <c r="B717" t="s">
        <v>11096</v>
      </c>
      <c r="C717" t="s">
        <v>11097</v>
      </c>
      <c r="D717">
        <v>0</v>
      </c>
      <c r="E717">
        <v>53</v>
      </c>
      <c r="F717">
        <v>19</v>
      </c>
      <c r="G717">
        <v>130</v>
      </c>
      <c r="H717">
        <v>19</v>
      </c>
      <c r="I717">
        <v>418</v>
      </c>
      <c r="J717">
        <v>7379636.102</v>
      </c>
      <c r="K717">
        <v>7438715.409</v>
      </c>
      <c r="L717">
        <v>5597890.0369999995</v>
      </c>
      <c r="M717">
        <v>6732255.5360000003</v>
      </c>
      <c r="N717">
        <v>830422.37719999999</v>
      </c>
      <c r="O717">
        <v>964746.10609999998</v>
      </c>
      <c r="P717">
        <v>439984.37229999999</v>
      </c>
      <c r="Q717">
        <v>784226.40630000003</v>
      </c>
    </row>
    <row r="718" spans="1:17" x14ac:dyDescent="0.35">
      <c r="A718" t="s">
        <v>154</v>
      </c>
      <c r="B718" t="s">
        <v>11098</v>
      </c>
      <c r="C718" t="s">
        <v>11099</v>
      </c>
      <c r="D718">
        <v>0</v>
      </c>
      <c r="E718">
        <v>54</v>
      </c>
      <c r="F718">
        <v>17</v>
      </c>
      <c r="G718">
        <v>96</v>
      </c>
      <c r="H718">
        <v>17</v>
      </c>
      <c r="I718">
        <v>342</v>
      </c>
      <c r="J718">
        <v>5077025</v>
      </c>
      <c r="K718">
        <v>5410167.1409999998</v>
      </c>
      <c r="L718">
        <v>5712589.0580000002</v>
      </c>
      <c r="M718">
        <v>4928013.2949999999</v>
      </c>
      <c r="N718">
        <v>48258.443720000003</v>
      </c>
      <c r="O718">
        <v>3262162.4909999999</v>
      </c>
      <c r="P718">
        <v>43223.140149999999</v>
      </c>
      <c r="Q718">
        <v>111615.42019999999</v>
      </c>
    </row>
    <row r="719" spans="1:17" x14ac:dyDescent="0.35">
      <c r="A719" t="s">
        <v>154</v>
      </c>
      <c r="B719" t="s">
        <v>11100</v>
      </c>
      <c r="C719" t="s">
        <v>11101</v>
      </c>
      <c r="D719">
        <v>0</v>
      </c>
      <c r="E719">
        <v>55</v>
      </c>
      <c r="F719">
        <v>16</v>
      </c>
      <c r="G719">
        <v>139</v>
      </c>
      <c r="H719">
        <v>16</v>
      </c>
      <c r="I719">
        <v>377</v>
      </c>
      <c r="J719">
        <v>3813816.8110000002</v>
      </c>
      <c r="K719">
        <v>3899019.99</v>
      </c>
      <c r="L719">
        <v>2316528.2829999998</v>
      </c>
      <c r="M719">
        <v>4139577.4670000002</v>
      </c>
      <c r="N719">
        <v>1876624.69</v>
      </c>
      <c r="O719">
        <v>1671372.1459999999</v>
      </c>
      <c r="P719">
        <v>1855358.7690000001</v>
      </c>
      <c r="Q719">
        <v>2017832.574</v>
      </c>
    </row>
    <row r="720" spans="1:17" x14ac:dyDescent="0.35">
      <c r="A720" t="s">
        <v>154</v>
      </c>
      <c r="B720" t="s">
        <v>11102</v>
      </c>
      <c r="C720" t="s">
        <v>11103</v>
      </c>
      <c r="D720">
        <v>0</v>
      </c>
      <c r="E720">
        <v>58</v>
      </c>
      <c r="F720">
        <v>12</v>
      </c>
      <c r="G720">
        <v>141</v>
      </c>
      <c r="H720">
        <v>12</v>
      </c>
      <c r="I720">
        <v>280</v>
      </c>
      <c r="J720">
        <v>3954102.75</v>
      </c>
      <c r="K720">
        <v>3274738.8670000001</v>
      </c>
      <c r="L720">
        <v>2653276.3459999999</v>
      </c>
      <c r="M720">
        <v>4218287.699</v>
      </c>
      <c r="N720">
        <v>10228500.83</v>
      </c>
      <c r="O720">
        <v>11817278.560000001</v>
      </c>
      <c r="P720">
        <v>6505408.415</v>
      </c>
      <c r="Q720">
        <v>7143158.7810000004</v>
      </c>
    </row>
    <row r="721" spans="1:17" x14ac:dyDescent="0.35">
      <c r="A721" t="s">
        <v>154</v>
      </c>
      <c r="B721" t="s">
        <v>11104</v>
      </c>
      <c r="C721" t="s">
        <v>11105</v>
      </c>
      <c r="D721">
        <v>0</v>
      </c>
      <c r="E721">
        <v>41</v>
      </c>
      <c r="F721">
        <v>10</v>
      </c>
      <c r="G721">
        <v>138</v>
      </c>
      <c r="H721">
        <v>10</v>
      </c>
      <c r="I721">
        <v>354</v>
      </c>
      <c r="J721">
        <v>4804061.8480000002</v>
      </c>
      <c r="K721">
        <v>4502476.2860000003</v>
      </c>
      <c r="L721">
        <v>3194971.3360000001</v>
      </c>
      <c r="M721">
        <v>4116694.4610000001</v>
      </c>
      <c r="N721">
        <v>3177756.5750000002</v>
      </c>
      <c r="O721">
        <v>3554608.2590000001</v>
      </c>
      <c r="P721">
        <v>3234668.1889999998</v>
      </c>
      <c r="Q721">
        <v>3237947.1060000001</v>
      </c>
    </row>
    <row r="722" spans="1:17" x14ac:dyDescent="0.35">
      <c r="A722" t="s">
        <v>154</v>
      </c>
      <c r="B722" t="s">
        <v>11106</v>
      </c>
      <c r="C722" t="s">
        <v>11107</v>
      </c>
      <c r="D722">
        <v>0</v>
      </c>
      <c r="E722">
        <v>63</v>
      </c>
      <c r="F722">
        <v>12</v>
      </c>
      <c r="G722">
        <v>137</v>
      </c>
      <c r="H722">
        <v>12</v>
      </c>
      <c r="I722">
        <v>198</v>
      </c>
      <c r="J722">
        <v>9113392.1679999996</v>
      </c>
      <c r="K722">
        <v>8996656.7109999992</v>
      </c>
      <c r="L722">
        <v>6537075.8949999996</v>
      </c>
      <c r="M722">
        <v>11174351.48</v>
      </c>
      <c r="N722">
        <v>4983538.9050000003</v>
      </c>
      <c r="O722">
        <v>4916441.9960000003</v>
      </c>
      <c r="P722">
        <v>5491861.5180000002</v>
      </c>
      <c r="Q722">
        <v>5118011.2620000001</v>
      </c>
    </row>
    <row r="723" spans="1:17" x14ac:dyDescent="0.35">
      <c r="A723" t="s">
        <v>154</v>
      </c>
      <c r="B723" t="s">
        <v>11108</v>
      </c>
      <c r="C723" t="s">
        <v>11109</v>
      </c>
      <c r="D723">
        <v>0</v>
      </c>
      <c r="E723">
        <v>51</v>
      </c>
      <c r="F723">
        <v>6</v>
      </c>
      <c r="G723">
        <v>223</v>
      </c>
      <c r="H723">
        <v>6</v>
      </c>
      <c r="I723">
        <v>138</v>
      </c>
      <c r="J723">
        <v>21413321.48</v>
      </c>
      <c r="K723">
        <v>19759462.199999999</v>
      </c>
      <c r="L723">
        <v>11786136.59</v>
      </c>
      <c r="M723">
        <v>36502469.409999996</v>
      </c>
      <c r="N723">
        <v>23713427.91</v>
      </c>
      <c r="O723">
        <v>36036344.350000001</v>
      </c>
      <c r="P723">
        <v>14016635.1</v>
      </c>
      <c r="Q723">
        <v>12115962.5</v>
      </c>
    </row>
    <row r="724" spans="1:17" x14ac:dyDescent="0.35">
      <c r="A724" t="s">
        <v>154</v>
      </c>
      <c r="B724" t="s">
        <v>11110</v>
      </c>
      <c r="C724" t="s">
        <v>11111</v>
      </c>
      <c r="D724">
        <v>0</v>
      </c>
      <c r="E724">
        <v>54</v>
      </c>
      <c r="F724">
        <v>14</v>
      </c>
      <c r="G724">
        <v>147</v>
      </c>
      <c r="H724">
        <v>14</v>
      </c>
      <c r="I724">
        <v>339</v>
      </c>
      <c r="J724">
        <v>7642243.8590000002</v>
      </c>
      <c r="K724">
        <v>7262711.1619999995</v>
      </c>
      <c r="L724">
        <v>4504490.2089999998</v>
      </c>
      <c r="M724">
        <v>5759763.0750000002</v>
      </c>
      <c r="N724">
        <v>2128772.2790000001</v>
      </c>
      <c r="O724">
        <v>2640059.8280000002</v>
      </c>
      <c r="P724">
        <v>2083990.642</v>
      </c>
      <c r="Q724">
        <v>2423274.767</v>
      </c>
    </row>
    <row r="725" spans="1:17" x14ac:dyDescent="0.35">
      <c r="A725" t="s">
        <v>154</v>
      </c>
      <c r="B725" t="s">
        <v>11112</v>
      </c>
      <c r="C725" t="s">
        <v>11113</v>
      </c>
      <c r="D725">
        <v>0</v>
      </c>
      <c r="E725">
        <v>30</v>
      </c>
      <c r="F725">
        <v>17</v>
      </c>
      <c r="G725">
        <v>138</v>
      </c>
      <c r="H725">
        <v>17</v>
      </c>
      <c r="I725">
        <v>601</v>
      </c>
      <c r="J725">
        <v>5933344.9840000002</v>
      </c>
      <c r="K725">
        <v>6022423.0719999997</v>
      </c>
      <c r="L725">
        <v>4741315.79</v>
      </c>
      <c r="M725">
        <v>5170073.8329999996</v>
      </c>
      <c r="N725">
        <v>435104.92989999999</v>
      </c>
      <c r="O725">
        <v>521129.8627</v>
      </c>
      <c r="P725">
        <v>213368.47210000001</v>
      </c>
      <c r="Q725">
        <v>987175.44889999996</v>
      </c>
    </row>
    <row r="726" spans="1:17" x14ac:dyDescent="0.35">
      <c r="A726" t="s">
        <v>154</v>
      </c>
      <c r="B726" t="s">
        <v>11114</v>
      </c>
      <c r="C726" t="s">
        <v>11115</v>
      </c>
      <c r="D726">
        <v>0</v>
      </c>
      <c r="E726">
        <v>45</v>
      </c>
      <c r="F726">
        <v>17</v>
      </c>
      <c r="G726">
        <v>227</v>
      </c>
      <c r="H726">
        <v>17</v>
      </c>
      <c r="I726">
        <v>346</v>
      </c>
      <c r="J726">
        <v>8421363.6640000008</v>
      </c>
      <c r="K726">
        <v>8126772.6210000003</v>
      </c>
      <c r="L726">
        <v>4526488.6109999996</v>
      </c>
      <c r="M726">
        <v>10035280.5</v>
      </c>
      <c r="N726">
        <v>4602300.2529999996</v>
      </c>
      <c r="O726">
        <v>4609790.6739999996</v>
      </c>
      <c r="P726">
        <v>4366515.017</v>
      </c>
      <c r="Q726">
        <v>4257769.97</v>
      </c>
    </row>
    <row r="727" spans="1:17" x14ac:dyDescent="0.35">
      <c r="A727" t="s">
        <v>154</v>
      </c>
      <c r="B727" t="s">
        <v>11116</v>
      </c>
      <c r="C727" t="s">
        <v>11117</v>
      </c>
      <c r="D727">
        <v>0</v>
      </c>
      <c r="E727">
        <v>56</v>
      </c>
      <c r="F727">
        <v>18</v>
      </c>
      <c r="G727">
        <v>238</v>
      </c>
      <c r="H727">
        <v>18</v>
      </c>
      <c r="I727">
        <v>427</v>
      </c>
      <c r="J727">
        <v>3125963.6949999998</v>
      </c>
      <c r="K727">
        <v>1798926.912</v>
      </c>
      <c r="L727">
        <v>2133355.89</v>
      </c>
      <c r="M727">
        <v>1831116.6070000001</v>
      </c>
      <c r="N727">
        <v>10479474.68</v>
      </c>
      <c r="O727">
        <v>10840163.18</v>
      </c>
      <c r="P727">
        <v>10093919.99</v>
      </c>
      <c r="Q727">
        <v>10363177.289999999</v>
      </c>
    </row>
    <row r="728" spans="1:17" x14ac:dyDescent="0.35">
      <c r="A728" t="s">
        <v>154</v>
      </c>
      <c r="B728" t="s">
        <v>11118</v>
      </c>
      <c r="C728" t="s">
        <v>11119</v>
      </c>
      <c r="D728">
        <v>0</v>
      </c>
      <c r="E728">
        <v>51</v>
      </c>
      <c r="F728">
        <v>8</v>
      </c>
      <c r="G728">
        <v>227</v>
      </c>
      <c r="H728">
        <v>8</v>
      </c>
      <c r="I728">
        <v>149</v>
      </c>
      <c r="J728">
        <v>22711990.41</v>
      </c>
      <c r="K728">
        <v>25923952.460000001</v>
      </c>
      <c r="L728">
        <v>12801037.41</v>
      </c>
      <c r="M728">
        <v>37463375.850000001</v>
      </c>
      <c r="N728">
        <v>15316579.689999999</v>
      </c>
      <c r="O728">
        <v>12053992.880000001</v>
      </c>
      <c r="P728">
        <v>8721278.0390000008</v>
      </c>
      <c r="Q728">
        <v>11009288.6</v>
      </c>
    </row>
    <row r="729" spans="1:17" x14ac:dyDescent="0.35">
      <c r="A729" t="s">
        <v>154</v>
      </c>
      <c r="B729" t="s">
        <v>11120</v>
      </c>
      <c r="C729" t="s">
        <v>11121</v>
      </c>
      <c r="D729">
        <v>0</v>
      </c>
      <c r="E729">
        <v>51</v>
      </c>
      <c r="F729">
        <v>17</v>
      </c>
      <c r="G729">
        <v>161</v>
      </c>
      <c r="H729">
        <v>17</v>
      </c>
      <c r="I729">
        <v>518</v>
      </c>
      <c r="J729">
        <v>2931543.4840000002</v>
      </c>
      <c r="K729">
        <v>2674378.8160000001</v>
      </c>
      <c r="L729">
        <v>1476326.0530000001</v>
      </c>
      <c r="M729">
        <v>2472077.6159999999</v>
      </c>
      <c r="N729">
        <v>3675189.88</v>
      </c>
      <c r="O729">
        <v>4001551.4389999998</v>
      </c>
      <c r="P729">
        <v>3309034.5469999998</v>
      </c>
      <c r="Q729">
        <v>3711132.949</v>
      </c>
    </row>
    <row r="730" spans="1:17" x14ac:dyDescent="0.35">
      <c r="A730" t="s">
        <v>154</v>
      </c>
      <c r="B730" t="s">
        <v>11122</v>
      </c>
      <c r="C730" t="s">
        <v>11123</v>
      </c>
      <c r="D730">
        <v>0</v>
      </c>
      <c r="E730">
        <v>56</v>
      </c>
      <c r="F730">
        <v>23</v>
      </c>
      <c r="G730">
        <v>123</v>
      </c>
      <c r="H730">
        <v>23</v>
      </c>
      <c r="I730">
        <v>457</v>
      </c>
      <c r="J730">
        <v>4890175.3439999996</v>
      </c>
      <c r="K730">
        <v>4116356.148</v>
      </c>
      <c r="L730">
        <v>2718416.2540000002</v>
      </c>
      <c r="M730">
        <v>3748846.5649999999</v>
      </c>
      <c r="N730">
        <v>501221.85820000002</v>
      </c>
      <c r="O730">
        <v>533005.84699999995</v>
      </c>
      <c r="P730">
        <v>170978.77220000001</v>
      </c>
      <c r="Q730">
        <v>438210.60749999998</v>
      </c>
    </row>
    <row r="731" spans="1:17" x14ac:dyDescent="0.35">
      <c r="A731" t="s">
        <v>154</v>
      </c>
      <c r="B731" t="s">
        <v>11124</v>
      </c>
      <c r="C731" t="s">
        <v>11125</v>
      </c>
      <c r="D731">
        <v>0</v>
      </c>
      <c r="E731">
        <v>35</v>
      </c>
      <c r="F731">
        <v>10</v>
      </c>
      <c r="G731">
        <v>182</v>
      </c>
      <c r="H731">
        <v>10</v>
      </c>
      <c r="I731">
        <v>285</v>
      </c>
      <c r="J731">
        <v>27515507.640000001</v>
      </c>
      <c r="K731">
        <v>28825908.609999999</v>
      </c>
      <c r="L731">
        <v>11018292.67</v>
      </c>
      <c r="M731">
        <v>28969524.379999999</v>
      </c>
      <c r="N731">
        <v>9686135.7960000001</v>
      </c>
      <c r="O731">
        <v>9133939.784</v>
      </c>
      <c r="P731">
        <v>10827024.810000001</v>
      </c>
      <c r="Q731">
        <v>9447013.4839999992</v>
      </c>
    </row>
    <row r="732" spans="1:17" x14ac:dyDescent="0.35">
      <c r="A732" t="s">
        <v>154</v>
      </c>
      <c r="B732" t="s">
        <v>11126</v>
      </c>
      <c r="C732" t="s">
        <v>11127</v>
      </c>
      <c r="D732">
        <v>0</v>
      </c>
      <c r="E732">
        <v>47</v>
      </c>
      <c r="F732">
        <v>16</v>
      </c>
      <c r="G732">
        <v>120</v>
      </c>
      <c r="H732">
        <v>16</v>
      </c>
      <c r="I732">
        <v>438</v>
      </c>
      <c r="J732">
        <v>3067016.1880000001</v>
      </c>
      <c r="K732">
        <v>5489207.9040000001</v>
      </c>
      <c r="L732">
        <v>1102161.6370000001</v>
      </c>
      <c r="M732">
        <v>4988551.9780000001</v>
      </c>
      <c r="N732">
        <v>1087215.9369999999</v>
      </c>
      <c r="O732">
        <v>1464275.2590000001</v>
      </c>
      <c r="P732">
        <v>1373535.452</v>
      </c>
      <c r="Q732">
        <v>944734.70290000003</v>
      </c>
    </row>
    <row r="733" spans="1:17" x14ac:dyDescent="0.35">
      <c r="A733" t="s">
        <v>154</v>
      </c>
      <c r="B733" t="s">
        <v>11128</v>
      </c>
      <c r="C733" t="s">
        <v>11129</v>
      </c>
      <c r="D733">
        <v>0</v>
      </c>
      <c r="E733">
        <v>55</v>
      </c>
      <c r="F733">
        <v>19</v>
      </c>
      <c r="G733">
        <v>93</v>
      </c>
      <c r="H733">
        <v>19</v>
      </c>
      <c r="I733">
        <v>455</v>
      </c>
      <c r="J733">
        <v>5001005.7659999998</v>
      </c>
      <c r="K733">
        <v>5650061.0710000005</v>
      </c>
      <c r="L733">
        <v>1471997.1089999999</v>
      </c>
      <c r="M733">
        <v>4819401.3269999996</v>
      </c>
      <c r="N733">
        <v>711859.89540000004</v>
      </c>
      <c r="O733">
        <v>605200.755</v>
      </c>
      <c r="P733">
        <v>1164786.8999999999</v>
      </c>
      <c r="Q733">
        <v>331263.08480000001</v>
      </c>
    </row>
    <row r="734" spans="1:17" x14ac:dyDescent="0.35">
      <c r="A734" t="s">
        <v>154</v>
      </c>
      <c r="B734" t="s">
        <v>11130</v>
      </c>
      <c r="C734" t="s">
        <v>11131</v>
      </c>
      <c r="D734">
        <v>0</v>
      </c>
      <c r="E734">
        <v>33</v>
      </c>
      <c r="F734">
        <v>22</v>
      </c>
      <c r="G734">
        <v>104</v>
      </c>
      <c r="H734">
        <v>22</v>
      </c>
      <c r="I734">
        <v>756</v>
      </c>
      <c r="J734">
        <v>4361606.6679999996</v>
      </c>
      <c r="K734">
        <v>4071881.8250000002</v>
      </c>
      <c r="L734">
        <v>2203524.8909999998</v>
      </c>
      <c r="M734">
        <v>3543363.645</v>
      </c>
      <c r="N734">
        <v>515041.95380000002</v>
      </c>
      <c r="O734">
        <v>430832.88929999998</v>
      </c>
      <c r="P734">
        <v>817512.11320000002</v>
      </c>
      <c r="Q734">
        <v>873524.14919999999</v>
      </c>
    </row>
    <row r="735" spans="1:17" x14ac:dyDescent="0.35">
      <c r="A735" t="s">
        <v>154</v>
      </c>
      <c r="B735" t="s">
        <v>11132</v>
      </c>
      <c r="C735" t="s">
        <v>11133</v>
      </c>
      <c r="D735">
        <v>0</v>
      </c>
      <c r="E735">
        <v>46</v>
      </c>
      <c r="F735">
        <v>14</v>
      </c>
      <c r="G735">
        <v>184</v>
      </c>
      <c r="H735">
        <v>14</v>
      </c>
      <c r="I735">
        <v>314</v>
      </c>
      <c r="J735">
        <v>5304715.9840000002</v>
      </c>
      <c r="K735">
        <v>5445824.8260000004</v>
      </c>
      <c r="L735">
        <v>2694923.767</v>
      </c>
      <c r="M735">
        <v>3931937.7289999998</v>
      </c>
      <c r="N735">
        <v>5995316.5599999996</v>
      </c>
      <c r="O735">
        <v>7137123.2139999997</v>
      </c>
      <c r="P735">
        <v>4158567.5809999998</v>
      </c>
      <c r="Q735">
        <v>5419750.8660000004</v>
      </c>
    </row>
    <row r="736" spans="1:17" x14ac:dyDescent="0.35">
      <c r="A736" t="s">
        <v>154</v>
      </c>
      <c r="B736" t="s">
        <v>11134</v>
      </c>
      <c r="C736" t="s">
        <v>11135</v>
      </c>
      <c r="D736">
        <v>0</v>
      </c>
      <c r="E736">
        <v>38</v>
      </c>
      <c r="F736">
        <v>16</v>
      </c>
      <c r="G736">
        <v>97</v>
      </c>
      <c r="H736">
        <v>16</v>
      </c>
      <c r="I736">
        <v>643</v>
      </c>
      <c r="J736">
        <v>2499886.0780000002</v>
      </c>
      <c r="K736">
        <v>2350323.3909999998</v>
      </c>
      <c r="L736">
        <v>554820.20990000002</v>
      </c>
      <c r="M736">
        <v>2063240.7</v>
      </c>
      <c r="N736">
        <v>1127741.3089999999</v>
      </c>
      <c r="O736">
        <v>1115899.331</v>
      </c>
      <c r="P736">
        <v>779443.99910000002</v>
      </c>
      <c r="Q736">
        <v>1133526.216</v>
      </c>
    </row>
    <row r="737" spans="1:17" x14ac:dyDescent="0.35">
      <c r="A737" t="s">
        <v>154</v>
      </c>
      <c r="B737" t="s">
        <v>11136</v>
      </c>
      <c r="C737" t="s">
        <v>11137</v>
      </c>
      <c r="D737">
        <v>0</v>
      </c>
      <c r="E737">
        <v>42</v>
      </c>
      <c r="F737">
        <v>18</v>
      </c>
      <c r="G737">
        <v>174</v>
      </c>
      <c r="H737">
        <v>18</v>
      </c>
      <c r="I737">
        <v>535</v>
      </c>
      <c r="J737">
        <v>6088890.5779999997</v>
      </c>
      <c r="K737">
        <v>5639276.0930000003</v>
      </c>
      <c r="L737">
        <v>2795061.875</v>
      </c>
      <c r="M737">
        <v>4391915.2609999999</v>
      </c>
      <c r="N737">
        <v>7424137.1809999999</v>
      </c>
      <c r="O737">
        <v>4007553.5180000002</v>
      </c>
      <c r="P737">
        <v>5094481.3530000001</v>
      </c>
      <c r="Q737">
        <v>4563351.8039999995</v>
      </c>
    </row>
    <row r="738" spans="1:17" x14ac:dyDescent="0.35">
      <c r="A738" t="s">
        <v>154</v>
      </c>
      <c r="B738" t="s">
        <v>11138</v>
      </c>
      <c r="C738" t="s">
        <v>11139</v>
      </c>
      <c r="D738">
        <v>0</v>
      </c>
      <c r="E738">
        <v>65</v>
      </c>
      <c r="F738">
        <v>10</v>
      </c>
      <c r="G738">
        <v>191</v>
      </c>
      <c r="H738">
        <v>10</v>
      </c>
      <c r="I738">
        <v>168</v>
      </c>
      <c r="J738">
        <v>9989964.6429999992</v>
      </c>
      <c r="K738">
        <v>7748913.2439999999</v>
      </c>
      <c r="L738">
        <v>5479463.7470000004</v>
      </c>
      <c r="M738">
        <v>7627028.193</v>
      </c>
      <c r="N738">
        <v>30922808.77</v>
      </c>
      <c r="O738">
        <v>40215990.170000002</v>
      </c>
      <c r="P738">
        <v>24144137.370000001</v>
      </c>
      <c r="Q738">
        <v>30687686.960000001</v>
      </c>
    </row>
    <row r="739" spans="1:17" x14ac:dyDescent="0.35">
      <c r="A739" t="s">
        <v>154</v>
      </c>
      <c r="B739" t="s">
        <v>11140</v>
      </c>
      <c r="C739" t="s">
        <v>11141</v>
      </c>
      <c r="D739">
        <v>0</v>
      </c>
      <c r="E739">
        <v>49</v>
      </c>
      <c r="F739">
        <v>12</v>
      </c>
      <c r="G739">
        <v>270</v>
      </c>
      <c r="H739">
        <v>12</v>
      </c>
      <c r="I739">
        <v>187</v>
      </c>
      <c r="J739">
        <v>29507149.93</v>
      </c>
      <c r="K739">
        <v>29866567.030000001</v>
      </c>
      <c r="L739">
        <v>20282374.609999999</v>
      </c>
      <c r="M739">
        <v>55762007.390000001</v>
      </c>
      <c r="N739">
        <v>21438312.59</v>
      </c>
      <c r="O739">
        <v>28870420.219999999</v>
      </c>
      <c r="P739">
        <v>15920495.68</v>
      </c>
      <c r="Q739">
        <v>13133135.77</v>
      </c>
    </row>
    <row r="740" spans="1:17" x14ac:dyDescent="0.35">
      <c r="A740" t="s">
        <v>154</v>
      </c>
      <c r="B740" t="s">
        <v>11142</v>
      </c>
      <c r="C740" t="s">
        <v>11143</v>
      </c>
      <c r="D740">
        <v>0</v>
      </c>
      <c r="E740">
        <v>56</v>
      </c>
      <c r="F740">
        <v>11</v>
      </c>
      <c r="G740">
        <v>256</v>
      </c>
      <c r="H740">
        <v>11</v>
      </c>
      <c r="I740">
        <v>230</v>
      </c>
      <c r="J740">
        <v>25658464.219999999</v>
      </c>
      <c r="K740">
        <v>30807044.82</v>
      </c>
      <c r="L740">
        <v>22036090.109999999</v>
      </c>
      <c r="M740">
        <v>51586761.659999996</v>
      </c>
      <c r="N740">
        <v>18242868.129999999</v>
      </c>
      <c r="O740">
        <v>17557785.190000001</v>
      </c>
      <c r="P740">
        <v>13397707.85</v>
      </c>
      <c r="Q740">
        <v>14436817.23</v>
      </c>
    </row>
    <row r="741" spans="1:17" x14ac:dyDescent="0.35">
      <c r="A741" t="s">
        <v>154</v>
      </c>
      <c r="B741" t="s">
        <v>11144</v>
      </c>
      <c r="C741" t="s">
        <v>11145</v>
      </c>
      <c r="D741">
        <v>0</v>
      </c>
      <c r="E741">
        <v>54</v>
      </c>
      <c r="F741">
        <v>16</v>
      </c>
      <c r="G741">
        <v>121</v>
      </c>
      <c r="H741">
        <v>16</v>
      </c>
      <c r="I741">
        <v>342</v>
      </c>
      <c r="J741">
        <v>9197166.1720000003</v>
      </c>
      <c r="K741">
        <v>10279761.33</v>
      </c>
      <c r="L741">
        <v>6641871.1749999998</v>
      </c>
      <c r="M741">
        <v>10291348.16</v>
      </c>
      <c r="N741">
        <v>1279743.084</v>
      </c>
      <c r="O741">
        <v>1447543.9069999999</v>
      </c>
      <c r="P741">
        <v>1439194.0430000001</v>
      </c>
      <c r="Q741">
        <v>1542838.9310000001</v>
      </c>
    </row>
    <row r="742" spans="1:17" x14ac:dyDescent="0.35">
      <c r="A742" t="s">
        <v>154</v>
      </c>
      <c r="B742" t="s">
        <v>11146</v>
      </c>
      <c r="C742" t="s">
        <v>11147</v>
      </c>
      <c r="D742">
        <v>0</v>
      </c>
      <c r="E742">
        <v>63</v>
      </c>
      <c r="F742">
        <v>15</v>
      </c>
      <c r="G742">
        <v>142</v>
      </c>
      <c r="H742">
        <v>15</v>
      </c>
      <c r="I742">
        <v>271</v>
      </c>
      <c r="J742">
        <v>8801113.2109999992</v>
      </c>
      <c r="K742">
        <v>9216950.477</v>
      </c>
      <c r="L742">
        <v>3248964.8739999998</v>
      </c>
      <c r="M742">
        <v>8664535.0779999997</v>
      </c>
      <c r="N742">
        <v>2513403.2439999999</v>
      </c>
      <c r="O742">
        <v>3085447.0060000001</v>
      </c>
      <c r="P742">
        <v>2609886.1069999998</v>
      </c>
      <c r="Q742">
        <v>2609050.0550000002</v>
      </c>
    </row>
    <row r="743" spans="1:17" x14ac:dyDescent="0.35">
      <c r="A743" t="s">
        <v>154</v>
      </c>
      <c r="B743" t="s">
        <v>11148</v>
      </c>
      <c r="C743" t="s">
        <v>11149</v>
      </c>
      <c r="D743">
        <v>0</v>
      </c>
      <c r="E743">
        <v>59</v>
      </c>
      <c r="F743">
        <v>10</v>
      </c>
      <c r="G743">
        <v>69</v>
      </c>
      <c r="H743">
        <v>10</v>
      </c>
      <c r="I743">
        <v>202</v>
      </c>
      <c r="J743">
        <v>4086127.2889999999</v>
      </c>
      <c r="K743">
        <v>4854043.7719999999</v>
      </c>
      <c r="L743">
        <v>3063560.2179999999</v>
      </c>
      <c r="M743">
        <v>3480880.1830000002</v>
      </c>
      <c r="N743">
        <v>145824.50210000001</v>
      </c>
      <c r="O743">
        <v>219990.6243</v>
      </c>
      <c r="P743">
        <v>274424.59869999997</v>
      </c>
      <c r="Q743">
        <v>268479.07459999999</v>
      </c>
    </row>
    <row r="744" spans="1:17" x14ac:dyDescent="0.35">
      <c r="A744" t="s">
        <v>154</v>
      </c>
      <c r="B744" t="s">
        <v>11150</v>
      </c>
      <c r="C744" t="s">
        <v>11151</v>
      </c>
      <c r="D744">
        <v>0</v>
      </c>
      <c r="E744">
        <v>61</v>
      </c>
      <c r="F744">
        <v>14</v>
      </c>
      <c r="G744">
        <v>142</v>
      </c>
      <c r="H744">
        <v>14</v>
      </c>
      <c r="I744">
        <v>264</v>
      </c>
      <c r="J744">
        <v>10766632.57</v>
      </c>
      <c r="K744">
        <v>11248882.109999999</v>
      </c>
      <c r="L744">
        <v>9407170.6830000002</v>
      </c>
      <c r="M744">
        <v>12061823.49</v>
      </c>
      <c r="N744">
        <v>6604340.5350000001</v>
      </c>
      <c r="O744">
        <v>6582934.6399999997</v>
      </c>
      <c r="P744">
        <v>8457173.4110000003</v>
      </c>
      <c r="Q744">
        <v>8057327.4539999999</v>
      </c>
    </row>
    <row r="745" spans="1:17" x14ac:dyDescent="0.35">
      <c r="A745" t="s">
        <v>154</v>
      </c>
      <c r="B745" t="s">
        <v>11152</v>
      </c>
      <c r="C745" t="s">
        <v>11153</v>
      </c>
      <c r="D745">
        <v>0</v>
      </c>
      <c r="E745">
        <v>68</v>
      </c>
      <c r="F745">
        <v>11</v>
      </c>
      <c r="G745">
        <v>212</v>
      </c>
      <c r="H745">
        <v>11</v>
      </c>
      <c r="I745">
        <v>208</v>
      </c>
      <c r="J745">
        <v>20575100.25</v>
      </c>
      <c r="K745">
        <v>19348127.850000001</v>
      </c>
      <c r="L745">
        <v>12207285.859999999</v>
      </c>
      <c r="M745">
        <v>12312070.210000001</v>
      </c>
      <c r="N745">
        <v>34478860.280000001</v>
      </c>
      <c r="O745">
        <v>24912527.280000001</v>
      </c>
      <c r="P745">
        <v>41880841.909999996</v>
      </c>
      <c r="Q745">
        <v>36369106.229999997</v>
      </c>
    </row>
    <row r="746" spans="1:17" x14ac:dyDescent="0.35">
      <c r="A746" t="s">
        <v>154</v>
      </c>
      <c r="B746" t="s">
        <v>11154</v>
      </c>
      <c r="C746" t="s">
        <v>11155</v>
      </c>
      <c r="D746">
        <v>0</v>
      </c>
      <c r="E746">
        <v>62</v>
      </c>
      <c r="F746">
        <v>14</v>
      </c>
      <c r="G746">
        <v>205</v>
      </c>
      <c r="H746">
        <v>14</v>
      </c>
      <c r="I746">
        <v>241</v>
      </c>
      <c r="J746">
        <v>41811157.329999998</v>
      </c>
      <c r="K746">
        <v>39753860.240000002</v>
      </c>
      <c r="L746">
        <v>33450916.510000002</v>
      </c>
      <c r="M746">
        <v>36885671.840000004</v>
      </c>
      <c r="N746">
        <v>15318748.640000001</v>
      </c>
      <c r="O746">
        <v>12708121.060000001</v>
      </c>
      <c r="P746">
        <v>18924511.210000001</v>
      </c>
      <c r="Q746">
        <v>16799090.27</v>
      </c>
    </row>
    <row r="747" spans="1:17" x14ac:dyDescent="0.35">
      <c r="A747" t="s">
        <v>154</v>
      </c>
      <c r="B747" t="s">
        <v>11156</v>
      </c>
      <c r="C747" t="s">
        <v>11157</v>
      </c>
      <c r="D747">
        <v>0</v>
      </c>
      <c r="E747">
        <v>63</v>
      </c>
      <c r="F747">
        <v>7</v>
      </c>
      <c r="G747">
        <v>150</v>
      </c>
      <c r="H747">
        <v>7</v>
      </c>
      <c r="I747">
        <v>158</v>
      </c>
      <c r="J747">
        <v>20845247.23</v>
      </c>
      <c r="K747">
        <v>17854358.82</v>
      </c>
      <c r="L747">
        <v>11003434.25</v>
      </c>
      <c r="M747">
        <v>27647976.25</v>
      </c>
      <c r="N747">
        <v>16235291.98</v>
      </c>
      <c r="O747">
        <v>19383117.440000001</v>
      </c>
      <c r="P747">
        <v>20445054.640000001</v>
      </c>
      <c r="Q747">
        <v>18282083.699999999</v>
      </c>
    </row>
    <row r="748" spans="1:17" x14ac:dyDescent="0.35">
      <c r="A748" t="s">
        <v>154</v>
      </c>
      <c r="B748" t="s">
        <v>11158</v>
      </c>
      <c r="C748" t="s">
        <v>11159</v>
      </c>
      <c r="D748">
        <v>0</v>
      </c>
      <c r="E748">
        <v>72</v>
      </c>
      <c r="F748">
        <v>10</v>
      </c>
      <c r="G748">
        <v>198</v>
      </c>
      <c r="H748">
        <v>10</v>
      </c>
      <c r="I748">
        <v>131</v>
      </c>
      <c r="J748">
        <v>11973678.050000001</v>
      </c>
      <c r="K748">
        <v>15006990.99</v>
      </c>
      <c r="L748">
        <v>6250956.852</v>
      </c>
      <c r="M748">
        <v>14551541.619999999</v>
      </c>
      <c r="N748">
        <v>2474618.6510000001</v>
      </c>
      <c r="O748">
        <v>2293973.645</v>
      </c>
      <c r="P748">
        <v>2913887.7140000002</v>
      </c>
      <c r="Q748">
        <v>2717092.1690000002</v>
      </c>
    </row>
    <row r="749" spans="1:17" x14ac:dyDescent="0.35">
      <c r="A749" t="s">
        <v>154</v>
      </c>
      <c r="B749" t="s">
        <v>11160</v>
      </c>
      <c r="C749" t="s">
        <v>11161</v>
      </c>
      <c r="D749">
        <v>0</v>
      </c>
      <c r="E749">
        <v>57</v>
      </c>
      <c r="F749">
        <v>17</v>
      </c>
      <c r="G749">
        <v>153</v>
      </c>
      <c r="H749">
        <v>17</v>
      </c>
      <c r="I749">
        <v>341</v>
      </c>
      <c r="J749">
        <v>4114471.523</v>
      </c>
      <c r="K749">
        <v>4016315.818</v>
      </c>
      <c r="L749">
        <v>3622214.8760000002</v>
      </c>
      <c r="M749">
        <v>4133894.1150000002</v>
      </c>
      <c r="N749">
        <v>8108728.4989999998</v>
      </c>
      <c r="O749">
        <v>9473945.9039999992</v>
      </c>
      <c r="P749">
        <v>7029162.5439999998</v>
      </c>
      <c r="Q749">
        <v>7038711.2709999997</v>
      </c>
    </row>
    <row r="750" spans="1:17" x14ac:dyDescent="0.35">
      <c r="A750" t="s">
        <v>154</v>
      </c>
      <c r="B750" t="s">
        <v>11162</v>
      </c>
      <c r="C750" t="s">
        <v>11163</v>
      </c>
      <c r="D750">
        <v>0</v>
      </c>
      <c r="E750">
        <v>58</v>
      </c>
      <c r="F750">
        <v>8</v>
      </c>
      <c r="G750">
        <v>149</v>
      </c>
      <c r="H750">
        <v>8</v>
      </c>
      <c r="I750">
        <v>202</v>
      </c>
      <c r="J750">
        <v>13731307.32</v>
      </c>
      <c r="K750">
        <v>15605971.800000001</v>
      </c>
      <c r="L750">
        <v>8679542.9260000009</v>
      </c>
      <c r="M750">
        <v>18158199.010000002</v>
      </c>
      <c r="N750">
        <v>2498445.0249999999</v>
      </c>
      <c r="O750">
        <v>2597086.0559999999</v>
      </c>
      <c r="P750">
        <v>2463049.7110000001</v>
      </c>
      <c r="Q750">
        <v>2683636.111</v>
      </c>
    </row>
    <row r="751" spans="1:17" x14ac:dyDescent="0.35">
      <c r="A751" t="s">
        <v>154</v>
      </c>
      <c r="B751" t="s">
        <v>11164</v>
      </c>
      <c r="C751" t="s">
        <v>11165</v>
      </c>
      <c r="D751">
        <v>0</v>
      </c>
      <c r="E751">
        <v>50</v>
      </c>
      <c r="F751">
        <v>15</v>
      </c>
      <c r="G751">
        <v>202</v>
      </c>
      <c r="H751">
        <v>15</v>
      </c>
      <c r="I751">
        <v>364</v>
      </c>
      <c r="J751">
        <v>3565912.551</v>
      </c>
      <c r="K751">
        <v>3185313.7310000001</v>
      </c>
      <c r="L751">
        <v>2504696.0070000002</v>
      </c>
      <c r="M751">
        <v>2813094.3870000001</v>
      </c>
      <c r="N751">
        <v>11103947.439999999</v>
      </c>
      <c r="O751">
        <v>11586561.83</v>
      </c>
      <c r="P751">
        <v>10249010.890000001</v>
      </c>
      <c r="Q751">
        <v>10331452.15</v>
      </c>
    </row>
    <row r="752" spans="1:17" x14ac:dyDescent="0.35">
      <c r="A752" t="s">
        <v>154</v>
      </c>
      <c r="B752" t="s">
        <v>11166</v>
      </c>
      <c r="C752" t="s">
        <v>11167</v>
      </c>
      <c r="D752">
        <v>0</v>
      </c>
      <c r="E752">
        <v>48</v>
      </c>
      <c r="F752">
        <v>14</v>
      </c>
      <c r="G752">
        <v>202</v>
      </c>
      <c r="H752">
        <v>14</v>
      </c>
      <c r="I752">
        <v>323</v>
      </c>
      <c r="J752">
        <v>6331962.2149999999</v>
      </c>
      <c r="K752">
        <v>4792553.3720000004</v>
      </c>
      <c r="L752">
        <v>3663601.12</v>
      </c>
      <c r="M752">
        <v>4700324.9709999999</v>
      </c>
      <c r="N752">
        <v>9490951.3149999995</v>
      </c>
      <c r="O752">
        <v>9632558.5730000008</v>
      </c>
      <c r="P752">
        <v>9692195.5519999992</v>
      </c>
      <c r="Q752">
        <v>9461071.4159999993</v>
      </c>
    </row>
    <row r="753" spans="1:17" x14ac:dyDescent="0.35">
      <c r="A753" t="s">
        <v>154</v>
      </c>
      <c r="B753" t="s">
        <v>11168</v>
      </c>
      <c r="C753" t="s">
        <v>11169</v>
      </c>
      <c r="D753">
        <v>0</v>
      </c>
      <c r="E753">
        <v>42</v>
      </c>
      <c r="F753">
        <v>15</v>
      </c>
      <c r="G753">
        <v>99</v>
      </c>
      <c r="H753">
        <v>15</v>
      </c>
      <c r="I753">
        <v>458</v>
      </c>
      <c r="J753">
        <v>4476737.91</v>
      </c>
      <c r="K753">
        <v>5813173.7139999997</v>
      </c>
      <c r="L753">
        <v>2134395.0950000002</v>
      </c>
      <c r="M753">
        <v>6321551.6859999998</v>
      </c>
      <c r="N753">
        <v>258110.1905</v>
      </c>
      <c r="O753">
        <v>193576.3873</v>
      </c>
      <c r="P753">
        <v>482575.76520000002</v>
      </c>
      <c r="Q753">
        <v>150602.28839999999</v>
      </c>
    </row>
    <row r="754" spans="1:17" x14ac:dyDescent="0.35">
      <c r="A754" t="s">
        <v>154</v>
      </c>
      <c r="B754" t="s">
        <v>11170</v>
      </c>
      <c r="C754" t="s">
        <v>11171</v>
      </c>
      <c r="D754">
        <v>0</v>
      </c>
      <c r="E754">
        <v>39</v>
      </c>
      <c r="F754">
        <v>14</v>
      </c>
      <c r="G754">
        <v>173</v>
      </c>
      <c r="H754">
        <v>14</v>
      </c>
      <c r="I754">
        <v>430</v>
      </c>
      <c r="J754">
        <v>11665765.109999999</v>
      </c>
      <c r="K754">
        <v>11619230.189999999</v>
      </c>
      <c r="L754">
        <v>7670343.7280000001</v>
      </c>
      <c r="M754">
        <v>8603184.7229999993</v>
      </c>
      <c r="N754">
        <v>2462734.264</v>
      </c>
      <c r="O754">
        <v>3033702.4350000001</v>
      </c>
      <c r="P754">
        <v>2709819.7969999998</v>
      </c>
      <c r="Q754">
        <v>2535572.6320000002</v>
      </c>
    </row>
    <row r="755" spans="1:17" x14ac:dyDescent="0.35">
      <c r="A755" t="s">
        <v>154</v>
      </c>
      <c r="B755" t="s">
        <v>11172</v>
      </c>
      <c r="C755" t="s">
        <v>11173</v>
      </c>
      <c r="D755">
        <v>0</v>
      </c>
      <c r="E755">
        <v>62</v>
      </c>
      <c r="F755">
        <v>20</v>
      </c>
      <c r="G755">
        <v>207</v>
      </c>
      <c r="H755">
        <v>20</v>
      </c>
      <c r="I755">
        <v>357</v>
      </c>
      <c r="J755">
        <v>5036590.932</v>
      </c>
      <c r="K755">
        <v>4084192.0469999998</v>
      </c>
      <c r="L755">
        <v>2516769.2579999999</v>
      </c>
      <c r="M755">
        <v>3480798.3059999999</v>
      </c>
      <c r="N755">
        <v>11336989.07</v>
      </c>
      <c r="O755">
        <v>9247622.7819999997</v>
      </c>
      <c r="P755">
        <v>11425229.560000001</v>
      </c>
      <c r="Q755">
        <v>11237962.17</v>
      </c>
    </row>
    <row r="756" spans="1:17" x14ac:dyDescent="0.35">
      <c r="A756" t="s">
        <v>154</v>
      </c>
      <c r="B756" t="s">
        <v>11174</v>
      </c>
      <c r="C756" t="s">
        <v>11175</v>
      </c>
      <c r="D756">
        <v>0</v>
      </c>
      <c r="E756">
        <v>64</v>
      </c>
      <c r="F756">
        <v>14</v>
      </c>
      <c r="G756">
        <v>187</v>
      </c>
      <c r="H756">
        <v>14</v>
      </c>
      <c r="I756">
        <v>255</v>
      </c>
      <c r="J756">
        <v>7591279.9450000003</v>
      </c>
      <c r="K756">
        <v>7548310.2379999999</v>
      </c>
      <c r="L756">
        <v>4889632.3090000004</v>
      </c>
      <c r="M756">
        <v>7001886.7659999998</v>
      </c>
      <c r="N756">
        <v>4235508.99</v>
      </c>
      <c r="O756">
        <v>4119104.8139999998</v>
      </c>
      <c r="P756">
        <v>4712878.7259999998</v>
      </c>
      <c r="Q756">
        <v>4281048.2410000004</v>
      </c>
    </row>
    <row r="757" spans="1:17" x14ac:dyDescent="0.35">
      <c r="A757" t="s">
        <v>154</v>
      </c>
      <c r="B757" t="s">
        <v>11176</v>
      </c>
      <c r="C757" t="s">
        <v>11177</v>
      </c>
      <c r="D757">
        <v>0</v>
      </c>
      <c r="E757">
        <v>55</v>
      </c>
      <c r="F757">
        <v>7</v>
      </c>
      <c r="G757">
        <v>129</v>
      </c>
      <c r="H757">
        <v>7</v>
      </c>
      <c r="I757">
        <v>178</v>
      </c>
      <c r="J757">
        <v>17644118.469999999</v>
      </c>
      <c r="K757">
        <v>15929765.539999999</v>
      </c>
      <c r="L757">
        <v>9792607.2970000003</v>
      </c>
      <c r="M757">
        <v>14849238.07</v>
      </c>
      <c r="N757">
        <v>13313775.029999999</v>
      </c>
      <c r="O757">
        <v>11544011.01</v>
      </c>
      <c r="P757">
        <v>11388506.710000001</v>
      </c>
      <c r="Q757">
        <v>12081908.77</v>
      </c>
    </row>
    <row r="758" spans="1:17" x14ac:dyDescent="0.35">
      <c r="A758" t="s">
        <v>154</v>
      </c>
      <c r="B758" t="s">
        <v>11178</v>
      </c>
      <c r="C758" t="s">
        <v>11179</v>
      </c>
      <c r="D758">
        <v>0</v>
      </c>
      <c r="E758">
        <v>73</v>
      </c>
      <c r="F758">
        <v>9</v>
      </c>
      <c r="G758">
        <v>136</v>
      </c>
      <c r="H758">
        <v>9</v>
      </c>
      <c r="I758">
        <v>163</v>
      </c>
      <c r="J758">
        <v>9186769.2929999996</v>
      </c>
      <c r="K758">
        <v>7511279.6289999997</v>
      </c>
      <c r="L758">
        <v>6759922.7889999999</v>
      </c>
      <c r="M758">
        <v>8572769.8890000004</v>
      </c>
      <c r="N758">
        <v>2958454.11</v>
      </c>
      <c r="O758">
        <v>4491263.8509999998</v>
      </c>
      <c r="P758">
        <v>2523157.8229999999</v>
      </c>
      <c r="Q758">
        <v>3570048.8190000001</v>
      </c>
    </row>
    <row r="759" spans="1:17" x14ac:dyDescent="0.35">
      <c r="A759" t="s">
        <v>154</v>
      </c>
      <c r="B759" t="s">
        <v>11180</v>
      </c>
      <c r="C759" t="s">
        <v>11181</v>
      </c>
      <c r="D759">
        <v>0</v>
      </c>
      <c r="E759">
        <v>56</v>
      </c>
      <c r="F759">
        <v>11</v>
      </c>
      <c r="G759">
        <v>157</v>
      </c>
      <c r="H759">
        <v>11</v>
      </c>
      <c r="I759">
        <v>224</v>
      </c>
      <c r="J759">
        <v>9615884.6889999993</v>
      </c>
      <c r="K759">
        <v>9175453.1490000002</v>
      </c>
      <c r="L759">
        <v>6779484.949</v>
      </c>
      <c r="M759">
        <v>7524533.7980000004</v>
      </c>
      <c r="N759">
        <v>16778331.32</v>
      </c>
      <c r="O759">
        <v>15873312.58</v>
      </c>
      <c r="P759">
        <v>21451212.800000001</v>
      </c>
      <c r="Q759">
        <v>18678828.260000002</v>
      </c>
    </row>
    <row r="760" spans="1:17" x14ac:dyDescent="0.35">
      <c r="A760" t="s">
        <v>154</v>
      </c>
      <c r="B760" t="s">
        <v>11182</v>
      </c>
      <c r="C760" t="s">
        <v>11183</v>
      </c>
      <c r="D760">
        <v>0</v>
      </c>
      <c r="E760">
        <v>57</v>
      </c>
      <c r="F760">
        <v>17</v>
      </c>
      <c r="G760">
        <v>147</v>
      </c>
      <c r="H760">
        <v>17</v>
      </c>
      <c r="I760">
        <v>384</v>
      </c>
      <c r="J760">
        <v>3350736.906</v>
      </c>
      <c r="K760">
        <v>2715393.1660000002</v>
      </c>
      <c r="L760">
        <v>1494498.007</v>
      </c>
      <c r="M760">
        <v>2516057.662</v>
      </c>
      <c r="N760">
        <v>3237792.4180000001</v>
      </c>
      <c r="O760">
        <v>2769760.9939999999</v>
      </c>
      <c r="P760">
        <v>2492290.6490000002</v>
      </c>
      <c r="Q760">
        <v>2645727.557</v>
      </c>
    </row>
    <row r="761" spans="1:17" x14ac:dyDescent="0.35">
      <c r="A761" t="s">
        <v>154</v>
      </c>
      <c r="B761" t="s">
        <v>11184</v>
      </c>
      <c r="C761" t="s">
        <v>11185</v>
      </c>
      <c r="D761">
        <v>0</v>
      </c>
      <c r="E761">
        <v>48</v>
      </c>
      <c r="F761">
        <v>26</v>
      </c>
      <c r="G761">
        <v>268</v>
      </c>
      <c r="H761">
        <v>26</v>
      </c>
      <c r="I761">
        <v>526</v>
      </c>
      <c r="J761">
        <v>3605979.9139999999</v>
      </c>
      <c r="K761">
        <v>3874409.5630000001</v>
      </c>
      <c r="L761">
        <v>1435389.1270000001</v>
      </c>
      <c r="M761">
        <v>4233374.1220000004</v>
      </c>
      <c r="N761">
        <v>12601951.84</v>
      </c>
      <c r="O761">
        <v>14867107</v>
      </c>
      <c r="P761">
        <v>8132371.1710000001</v>
      </c>
      <c r="Q761">
        <v>10055807.98</v>
      </c>
    </row>
    <row r="762" spans="1:17" x14ac:dyDescent="0.35">
      <c r="A762" t="s">
        <v>154</v>
      </c>
      <c r="B762" t="s">
        <v>11186</v>
      </c>
      <c r="C762" t="s">
        <v>11187</v>
      </c>
      <c r="D762">
        <v>0</v>
      </c>
      <c r="E762">
        <v>38</v>
      </c>
      <c r="F762">
        <v>20</v>
      </c>
      <c r="G762">
        <v>156</v>
      </c>
      <c r="H762">
        <v>20</v>
      </c>
      <c r="I762">
        <v>716</v>
      </c>
      <c r="J762">
        <v>4186178.0550000002</v>
      </c>
      <c r="K762">
        <v>4387182.7659999998</v>
      </c>
      <c r="L762">
        <v>2564790.5269999998</v>
      </c>
      <c r="M762">
        <v>3793785.6379999998</v>
      </c>
      <c r="N762">
        <v>3785085.5920000002</v>
      </c>
      <c r="O762">
        <v>3638013.838</v>
      </c>
      <c r="P762">
        <v>2236978.4920000001</v>
      </c>
      <c r="Q762">
        <v>2108902.6919999998</v>
      </c>
    </row>
    <row r="763" spans="1:17" x14ac:dyDescent="0.35">
      <c r="A763" t="s">
        <v>154</v>
      </c>
      <c r="B763" t="s">
        <v>11188</v>
      </c>
      <c r="C763" t="s">
        <v>11189</v>
      </c>
      <c r="D763">
        <v>0</v>
      </c>
      <c r="E763">
        <v>62</v>
      </c>
      <c r="F763">
        <v>11</v>
      </c>
      <c r="G763">
        <v>101</v>
      </c>
      <c r="H763">
        <v>11</v>
      </c>
      <c r="I763">
        <v>218</v>
      </c>
      <c r="J763">
        <v>2825989.5159999998</v>
      </c>
      <c r="K763">
        <v>3350954.0720000002</v>
      </c>
      <c r="L763">
        <v>901903.97950000002</v>
      </c>
      <c r="M763">
        <v>3299774.0240000002</v>
      </c>
      <c r="N763">
        <v>598300.30180000002</v>
      </c>
      <c r="O763">
        <v>872384.11459999997</v>
      </c>
      <c r="P763">
        <v>725038.68839999998</v>
      </c>
      <c r="Q763">
        <v>719330.58470000001</v>
      </c>
    </row>
    <row r="764" spans="1:17" x14ac:dyDescent="0.35">
      <c r="A764" t="s">
        <v>154</v>
      </c>
      <c r="B764" t="s">
        <v>11190</v>
      </c>
      <c r="C764" t="s">
        <v>11191</v>
      </c>
      <c r="D764">
        <v>0</v>
      </c>
      <c r="E764">
        <v>76</v>
      </c>
      <c r="F764">
        <v>18</v>
      </c>
      <c r="G764">
        <v>195</v>
      </c>
      <c r="H764">
        <v>18</v>
      </c>
      <c r="I764">
        <v>327</v>
      </c>
      <c r="J764">
        <v>2209399.105</v>
      </c>
      <c r="K764">
        <v>1255386.7409999999</v>
      </c>
      <c r="L764">
        <v>1403672.5959999999</v>
      </c>
      <c r="M764">
        <v>1028021.096</v>
      </c>
      <c r="N764">
        <v>17450761.760000002</v>
      </c>
      <c r="O764">
        <v>16626765.720000001</v>
      </c>
      <c r="P764">
        <v>22891342.66</v>
      </c>
      <c r="Q764">
        <v>19587251.940000001</v>
      </c>
    </row>
    <row r="765" spans="1:17" x14ac:dyDescent="0.35">
      <c r="A765" t="s">
        <v>154</v>
      </c>
      <c r="B765" t="s">
        <v>11192</v>
      </c>
      <c r="C765" t="s">
        <v>11193</v>
      </c>
      <c r="D765">
        <v>0</v>
      </c>
      <c r="E765">
        <v>58</v>
      </c>
      <c r="F765">
        <v>11</v>
      </c>
      <c r="G765">
        <v>126</v>
      </c>
      <c r="H765">
        <v>11</v>
      </c>
      <c r="I765">
        <v>266</v>
      </c>
      <c r="J765">
        <v>4451127.5159999998</v>
      </c>
      <c r="K765">
        <v>4086012.4309999999</v>
      </c>
      <c r="L765">
        <v>2750705.727</v>
      </c>
      <c r="M765">
        <v>4002767.9380000001</v>
      </c>
      <c r="N765">
        <v>2829178.3330000001</v>
      </c>
      <c r="O765">
        <v>3297429.1260000002</v>
      </c>
      <c r="P765">
        <v>3414457.5559999999</v>
      </c>
      <c r="Q765">
        <v>3564933.8470000001</v>
      </c>
    </row>
    <row r="766" spans="1:17" x14ac:dyDescent="0.35">
      <c r="A766" t="s">
        <v>154</v>
      </c>
      <c r="B766" t="s">
        <v>11194</v>
      </c>
      <c r="C766" t="s">
        <v>11195</v>
      </c>
      <c r="D766">
        <v>0</v>
      </c>
      <c r="E766">
        <v>29</v>
      </c>
      <c r="F766">
        <v>12</v>
      </c>
      <c r="G766">
        <v>104</v>
      </c>
      <c r="H766">
        <v>12</v>
      </c>
      <c r="I766">
        <v>492</v>
      </c>
      <c r="J766">
        <v>6639179.8130000001</v>
      </c>
      <c r="K766">
        <v>3927512.0950000002</v>
      </c>
      <c r="L766">
        <v>2826476.0410000002</v>
      </c>
      <c r="M766">
        <v>3568581.16</v>
      </c>
      <c r="N766">
        <v>930173.49540000001</v>
      </c>
      <c r="O766">
        <v>1668568.3759999999</v>
      </c>
      <c r="P766">
        <v>534576.60129999998</v>
      </c>
      <c r="Q766">
        <v>968310.0429</v>
      </c>
    </row>
    <row r="767" spans="1:17" x14ac:dyDescent="0.35">
      <c r="A767" t="s">
        <v>154</v>
      </c>
      <c r="B767" t="s">
        <v>11196</v>
      </c>
      <c r="C767" t="s">
        <v>11197</v>
      </c>
      <c r="D767">
        <v>0</v>
      </c>
      <c r="E767">
        <v>36</v>
      </c>
      <c r="F767">
        <v>17</v>
      </c>
      <c r="G767">
        <v>164</v>
      </c>
      <c r="H767">
        <v>17</v>
      </c>
      <c r="I767">
        <v>532</v>
      </c>
      <c r="J767">
        <v>6005031.4220000003</v>
      </c>
      <c r="K767">
        <v>5863290.4900000002</v>
      </c>
      <c r="L767">
        <v>4869628.6490000002</v>
      </c>
      <c r="M767">
        <v>5140712.3669999996</v>
      </c>
      <c r="N767">
        <v>4661047.6739999996</v>
      </c>
      <c r="O767">
        <v>4997194.7350000003</v>
      </c>
      <c r="P767">
        <v>4295472.4019999998</v>
      </c>
      <c r="Q767">
        <v>4166183.7149999999</v>
      </c>
    </row>
    <row r="768" spans="1:17" x14ac:dyDescent="0.35">
      <c r="A768" t="s">
        <v>154</v>
      </c>
      <c r="B768" t="s">
        <v>11198</v>
      </c>
      <c r="C768" t="s">
        <v>11199</v>
      </c>
      <c r="D768">
        <v>0</v>
      </c>
      <c r="E768">
        <v>46</v>
      </c>
      <c r="F768">
        <v>13</v>
      </c>
      <c r="G768">
        <v>148</v>
      </c>
      <c r="H768">
        <v>13</v>
      </c>
      <c r="I768">
        <v>311</v>
      </c>
      <c r="J768">
        <v>5848719.2189999996</v>
      </c>
      <c r="K768">
        <v>5996445.6090000002</v>
      </c>
      <c r="L768">
        <v>5751550.9060000004</v>
      </c>
      <c r="M768">
        <v>5738782.4479999999</v>
      </c>
      <c r="N768">
        <v>4499969.0109999999</v>
      </c>
      <c r="O768">
        <v>5213186.943</v>
      </c>
      <c r="P768">
        <v>3536418.6030000001</v>
      </c>
      <c r="Q768">
        <v>4350518.2130000005</v>
      </c>
    </row>
    <row r="769" spans="1:17" x14ac:dyDescent="0.35">
      <c r="A769" t="s">
        <v>154</v>
      </c>
      <c r="B769" t="s">
        <v>11200</v>
      </c>
      <c r="C769" t="s">
        <v>11201</v>
      </c>
      <c r="D769">
        <v>0</v>
      </c>
      <c r="E769">
        <v>38</v>
      </c>
      <c r="F769">
        <v>13</v>
      </c>
      <c r="G769">
        <v>165</v>
      </c>
      <c r="H769">
        <v>13</v>
      </c>
      <c r="I769">
        <v>399</v>
      </c>
      <c r="J769">
        <v>4407741.57</v>
      </c>
      <c r="K769">
        <v>4312620.0839999998</v>
      </c>
      <c r="L769">
        <v>5135282.95</v>
      </c>
      <c r="M769">
        <v>3416216.6609999998</v>
      </c>
      <c r="N769">
        <v>6227365.4019999998</v>
      </c>
      <c r="O769">
        <v>8866464.7239999995</v>
      </c>
      <c r="P769">
        <v>6747328.9589999998</v>
      </c>
      <c r="Q769">
        <v>7442058.0750000002</v>
      </c>
    </row>
    <row r="770" spans="1:17" x14ac:dyDescent="0.35">
      <c r="A770" t="s">
        <v>154</v>
      </c>
      <c r="B770" t="s">
        <v>11202</v>
      </c>
      <c r="C770" t="s">
        <v>11203</v>
      </c>
      <c r="D770">
        <v>0</v>
      </c>
      <c r="E770">
        <v>43</v>
      </c>
      <c r="F770">
        <v>17</v>
      </c>
      <c r="G770">
        <v>137</v>
      </c>
      <c r="H770">
        <v>17</v>
      </c>
      <c r="I770">
        <v>406</v>
      </c>
      <c r="J770">
        <v>3847726.0550000002</v>
      </c>
      <c r="K770">
        <v>3593412.2250000001</v>
      </c>
      <c r="L770">
        <v>1135587.571</v>
      </c>
      <c r="M770">
        <v>3225991.5440000002</v>
      </c>
      <c r="N770">
        <v>1578958.317</v>
      </c>
      <c r="O770">
        <v>1503351.513</v>
      </c>
      <c r="P770">
        <v>1181484.2290000001</v>
      </c>
      <c r="Q770">
        <v>1052804.0360000001</v>
      </c>
    </row>
    <row r="771" spans="1:17" x14ac:dyDescent="0.35">
      <c r="A771" t="s">
        <v>154</v>
      </c>
      <c r="B771" t="s">
        <v>11204</v>
      </c>
      <c r="C771" t="s">
        <v>11205</v>
      </c>
      <c r="D771">
        <v>0</v>
      </c>
      <c r="E771">
        <v>51</v>
      </c>
      <c r="F771">
        <v>9</v>
      </c>
      <c r="G771">
        <v>127</v>
      </c>
      <c r="H771">
        <v>9</v>
      </c>
      <c r="I771">
        <v>266</v>
      </c>
      <c r="J771">
        <v>4152313.3670000001</v>
      </c>
      <c r="K771">
        <v>6000033.6050000004</v>
      </c>
      <c r="L771">
        <v>3855811.3280000002</v>
      </c>
      <c r="M771">
        <v>6272099.5700000003</v>
      </c>
      <c r="N771">
        <v>2980612.2030000002</v>
      </c>
      <c r="O771">
        <v>3145302.0839999998</v>
      </c>
      <c r="P771">
        <v>2545302.3420000002</v>
      </c>
      <c r="Q771">
        <v>3458991.9279999998</v>
      </c>
    </row>
    <row r="772" spans="1:17" x14ac:dyDescent="0.35">
      <c r="A772" t="s">
        <v>154</v>
      </c>
      <c r="B772" t="s">
        <v>11206</v>
      </c>
      <c r="C772" t="s">
        <v>11207</v>
      </c>
      <c r="D772">
        <v>0</v>
      </c>
      <c r="E772">
        <v>40</v>
      </c>
      <c r="F772">
        <v>22</v>
      </c>
      <c r="G772">
        <v>169</v>
      </c>
      <c r="H772">
        <v>22</v>
      </c>
      <c r="I772">
        <v>703</v>
      </c>
      <c r="J772">
        <v>2777469.2149999999</v>
      </c>
      <c r="K772">
        <v>2899868.2409999999</v>
      </c>
      <c r="L772">
        <v>689557.46580000001</v>
      </c>
      <c r="M772">
        <v>2364738.2790000001</v>
      </c>
      <c r="N772">
        <v>1376972.9480000001</v>
      </c>
      <c r="O772">
        <v>1781350.4369999999</v>
      </c>
      <c r="P772">
        <v>1544847.3929999999</v>
      </c>
      <c r="Q772">
        <v>1611477.074</v>
      </c>
    </row>
    <row r="773" spans="1:17" x14ac:dyDescent="0.35">
      <c r="A773" t="s">
        <v>154</v>
      </c>
      <c r="B773" t="s">
        <v>11208</v>
      </c>
      <c r="C773" t="s">
        <v>11209</v>
      </c>
      <c r="D773">
        <v>0</v>
      </c>
      <c r="E773">
        <v>55</v>
      </c>
      <c r="F773">
        <v>14</v>
      </c>
      <c r="G773">
        <v>105</v>
      </c>
      <c r="H773">
        <v>14</v>
      </c>
      <c r="I773">
        <v>265</v>
      </c>
      <c r="J773">
        <v>6305494.0939999996</v>
      </c>
      <c r="K773">
        <v>6935884.2019999996</v>
      </c>
      <c r="L773">
        <v>6402367.8619999997</v>
      </c>
      <c r="M773">
        <v>6912103.4390000002</v>
      </c>
      <c r="N773">
        <v>530145.78200000001</v>
      </c>
      <c r="O773">
        <v>484719.93369999999</v>
      </c>
      <c r="P773">
        <v>230058.22700000001</v>
      </c>
      <c r="Q773">
        <v>360476.5208</v>
      </c>
    </row>
    <row r="774" spans="1:17" x14ac:dyDescent="0.35">
      <c r="A774" t="s">
        <v>154</v>
      </c>
      <c r="B774" t="s">
        <v>11210</v>
      </c>
      <c r="C774" t="s">
        <v>11211</v>
      </c>
      <c r="D774">
        <v>0</v>
      </c>
      <c r="E774">
        <v>56</v>
      </c>
      <c r="F774">
        <v>7</v>
      </c>
      <c r="G774">
        <v>127</v>
      </c>
      <c r="H774">
        <v>7</v>
      </c>
      <c r="I774">
        <v>159</v>
      </c>
      <c r="J774">
        <v>10832413.220000001</v>
      </c>
      <c r="K774">
        <v>11235132.49</v>
      </c>
      <c r="L774">
        <v>10351276.77</v>
      </c>
      <c r="M774">
        <v>16935498.75</v>
      </c>
      <c r="N774">
        <v>6366356.6699999999</v>
      </c>
      <c r="O774">
        <v>5534857.051</v>
      </c>
      <c r="P774">
        <v>4467831.3629999999</v>
      </c>
      <c r="Q774">
        <v>5603849.7070000004</v>
      </c>
    </row>
    <row r="775" spans="1:17" x14ac:dyDescent="0.35">
      <c r="A775" t="s">
        <v>154</v>
      </c>
      <c r="B775" t="s">
        <v>11212</v>
      </c>
      <c r="C775" t="s">
        <v>11213</v>
      </c>
      <c r="D775">
        <v>0</v>
      </c>
      <c r="E775">
        <v>45</v>
      </c>
      <c r="F775">
        <v>12</v>
      </c>
      <c r="G775">
        <v>145</v>
      </c>
      <c r="H775">
        <v>12</v>
      </c>
      <c r="I775">
        <v>273</v>
      </c>
      <c r="J775">
        <v>5974287.5310000004</v>
      </c>
      <c r="K775">
        <v>6854327.1299999999</v>
      </c>
      <c r="L775">
        <v>4372461.7949999999</v>
      </c>
      <c r="M775">
        <v>6033578.8679999998</v>
      </c>
      <c r="N775">
        <v>3003260.432</v>
      </c>
      <c r="O775">
        <v>2981801.1439999999</v>
      </c>
      <c r="P775">
        <v>3371280.162</v>
      </c>
      <c r="Q775">
        <v>2927009.7069999999</v>
      </c>
    </row>
    <row r="776" spans="1:17" x14ac:dyDescent="0.35">
      <c r="A776" t="s">
        <v>154</v>
      </c>
      <c r="B776" t="s">
        <v>11214</v>
      </c>
      <c r="C776" t="s">
        <v>11215</v>
      </c>
      <c r="D776">
        <v>0</v>
      </c>
      <c r="E776">
        <v>26</v>
      </c>
      <c r="F776">
        <v>7</v>
      </c>
      <c r="G776">
        <v>101</v>
      </c>
      <c r="H776">
        <v>7</v>
      </c>
      <c r="I776">
        <v>407</v>
      </c>
      <c r="J776">
        <v>11319070.32</v>
      </c>
      <c r="K776">
        <v>11187390.109999999</v>
      </c>
      <c r="L776">
        <v>5675973.7529999996</v>
      </c>
      <c r="M776">
        <v>9520698.1889999993</v>
      </c>
      <c r="N776">
        <v>2882527.2230000002</v>
      </c>
      <c r="O776">
        <v>3133712.625</v>
      </c>
      <c r="P776">
        <v>3226376.2050000001</v>
      </c>
      <c r="Q776">
        <v>3105641.5559999999</v>
      </c>
    </row>
    <row r="777" spans="1:17" x14ac:dyDescent="0.35">
      <c r="A777" t="s">
        <v>154</v>
      </c>
      <c r="B777" t="s">
        <v>11216</v>
      </c>
      <c r="C777" t="s">
        <v>11217</v>
      </c>
      <c r="D777">
        <v>0</v>
      </c>
      <c r="E777">
        <v>81</v>
      </c>
      <c r="F777">
        <v>12</v>
      </c>
      <c r="G777">
        <v>155</v>
      </c>
      <c r="H777">
        <v>12</v>
      </c>
      <c r="I777">
        <v>190</v>
      </c>
      <c r="J777">
        <v>10964433.699999999</v>
      </c>
      <c r="K777">
        <v>8796381.4179999996</v>
      </c>
      <c r="L777">
        <v>4567263.7699999996</v>
      </c>
      <c r="M777">
        <v>9543317.182</v>
      </c>
      <c r="N777">
        <v>2638547.4530000002</v>
      </c>
      <c r="O777">
        <v>2230780.3590000002</v>
      </c>
      <c r="P777">
        <v>2384526.2489999998</v>
      </c>
      <c r="Q777">
        <v>2440995.2579999999</v>
      </c>
    </row>
    <row r="778" spans="1:17" x14ac:dyDescent="0.35">
      <c r="A778" t="s">
        <v>154</v>
      </c>
      <c r="B778" t="s">
        <v>11218</v>
      </c>
      <c r="C778" t="s">
        <v>11219</v>
      </c>
      <c r="D778">
        <v>0</v>
      </c>
      <c r="E778">
        <v>30</v>
      </c>
      <c r="F778">
        <v>15</v>
      </c>
      <c r="G778">
        <v>94</v>
      </c>
      <c r="H778">
        <v>15</v>
      </c>
      <c r="I778">
        <v>619</v>
      </c>
      <c r="J778">
        <v>4091283.9920000001</v>
      </c>
      <c r="K778">
        <v>4105092.8420000002</v>
      </c>
      <c r="L778">
        <v>2658243.335</v>
      </c>
      <c r="M778">
        <v>3690822.6030000001</v>
      </c>
      <c r="N778">
        <v>319631.04950000002</v>
      </c>
      <c r="O778">
        <v>441129.23879999999</v>
      </c>
      <c r="P778">
        <v>550245.8406</v>
      </c>
      <c r="Q778">
        <v>652747.95239999995</v>
      </c>
    </row>
    <row r="779" spans="1:17" x14ac:dyDescent="0.35">
      <c r="A779" t="s">
        <v>154</v>
      </c>
      <c r="B779" t="s">
        <v>11220</v>
      </c>
      <c r="C779" t="s">
        <v>11221</v>
      </c>
      <c r="D779">
        <v>0</v>
      </c>
      <c r="E779">
        <v>42</v>
      </c>
      <c r="F779">
        <v>24</v>
      </c>
      <c r="G779">
        <v>168</v>
      </c>
      <c r="H779">
        <v>24</v>
      </c>
      <c r="I779">
        <v>590</v>
      </c>
      <c r="J779">
        <v>3500380.6090000002</v>
      </c>
      <c r="K779">
        <v>4414819.5719999997</v>
      </c>
      <c r="L779">
        <v>1840568.8149999999</v>
      </c>
      <c r="M779">
        <v>4450814.182</v>
      </c>
      <c r="N779">
        <v>429816.07410000003</v>
      </c>
      <c r="O779">
        <v>560968.21400000004</v>
      </c>
      <c r="P779">
        <v>405559.14860000001</v>
      </c>
      <c r="Q779">
        <v>275716.97690000001</v>
      </c>
    </row>
    <row r="780" spans="1:17" x14ac:dyDescent="0.35">
      <c r="A780" t="s">
        <v>154</v>
      </c>
      <c r="B780" t="s">
        <v>11222</v>
      </c>
      <c r="C780" t="s">
        <v>11223</v>
      </c>
      <c r="D780">
        <v>0</v>
      </c>
      <c r="E780">
        <v>33</v>
      </c>
      <c r="F780">
        <v>26</v>
      </c>
      <c r="G780">
        <v>143</v>
      </c>
      <c r="H780">
        <v>18</v>
      </c>
      <c r="I780">
        <v>900</v>
      </c>
      <c r="J780">
        <v>781257.44530000002</v>
      </c>
      <c r="K780">
        <v>786031.49410000001</v>
      </c>
      <c r="L780">
        <v>471126.18089999998</v>
      </c>
      <c r="M780">
        <v>613277.89529999997</v>
      </c>
      <c r="N780">
        <v>513219.62410000002</v>
      </c>
      <c r="O780">
        <v>565654.95940000005</v>
      </c>
      <c r="P780">
        <v>468614.06849999999</v>
      </c>
      <c r="Q780">
        <v>497920.42800000001</v>
      </c>
    </row>
    <row r="781" spans="1:17" x14ac:dyDescent="0.35">
      <c r="A781" t="s">
        <v>154</v>
      </c>
      <c r="B781" t="s">
        <v>11224</v>
      </c>
      <c r="C781" t="s">
        <v>11225</v>
      </c>
      <c r="D781">
        <v>0</v>
      </c>
      <c r="E781">
        <v>39</v>
      </c>
      <c r="F781">
        <v>13</v>
      </c>
      <c r="G781">
        <v>212</v>
      </c>
      <c r="H781">
        <v>13</v>
      </c>
      <c r="I781">
        <v>305</v>
      </c>
      <c r="J781">
        <v>18831067.539999999</v>
      </c>
      <c r="K781">
        <v>20520155.969999999</v>
      </c>
      <c r="L781">
        <v>8330902.7249999996</v>
      </c>
      <c r="M781">
        <v>18226223.260000002</v>
      </c>
      <c r="N781">
        <v>6087156.8909999998</v>
      </c>
      <c r="O781">
        <v>8393182.7479999997</v>
      </c>
      <c r="P781">
        <v>5318111.5120000001</v>
      </c>
      <c r="Q781">
        <v>5916203.9939999999</v>
      </c>
    </row>
    <row r="782" spans="1:17" x14ac:dyDescent="0.35">
      <c r="A782" t="s">
        <v>154</v>
      </c>
      <c r="B782" t="s">
        <v>11226</v>
      </c>
      <c r="C782" t="s">
        <v>11227</v>
      </c>
      <c r="D782">
        <v>0</v>
      </c>
      <c r="E782">
        <v>52</v>
      </c>
      <c r="F782">
        <v>13</v>
      </c>
      <c r="G782">
        <v>145</v>
      </c>
      <c r="H782">
        <v>13</v>
      </c>
      <c r="I782">
        <v>249</v>
      </c>
      <c r="J782">
        <v>7145454.9689999996</v>
      </c>
      <c r="K782">
        <v>9042994.5500000007</v>
      </c>
      <c r="L782">
        <v>4465128.4069999997</v>
      </c>
      <c r="M782">
        <v>7314719.8430000003</v>
      </c>
      <c r="N782">
        <v>2980833.3369999998</v>
      </c>
      <c r="O782">
        <v>2574678.0460000001</v>
      </c>
      <c r="P782">
        <v>3689695.8220000002</v>
      </c>
      <c r="Q782">
        <v>2901100.5150000001</v>
      </c>
    </row>
    <row r="783" spans="1:17" x14ac:dyDescent="0.35">
      <c r="A783" t="s">
        <v>154</v>
      </c>
      <c r="B783" t="s">
        <v>11228</v>
      </c>
      <c r="C783" t="s">
        <v>11229</v>
      </c>
      <c r="D783">
        <v>0</v>
      </c>
      <c r="E783">
        <v>67</v>
      </c>
      <c r="F783">
        <v>11</v>
      </c>
      <c r="G783">
        <v>161</v>
      </c>
      <c r="H783">
        <v>11</v>
      </c>
      <c r="I783">
        <v>181</v>
      </c>
      <c r="J783">
        <v>23083583.52</v>
      </c>
      <c r="K783">
        <v>21839642.629999999</v>
      </c>
      <c r="L783">
        <v>17498675.350000001</v>
      </c>
      <c r="M783">
        <v>16188162.439999999</v>
      </c>
      <c r="N783">
        <v>4539293.9579999996</v>
      </c>
      <c r="O783">
        <v>6514908.75</v>
      </c>
      <c r="P783">
        <v>5757330.6430000002</v>
      </c>
      <c r="Q783">
        <v>6568555.5360000003</v>
      </c>
    </row>
    <row r="784" spans="1:17" x14ac:dyDescent="0.35">
      <c r="A784" t="s">
        <v>154</v>
      </c>
      <c r="B784" t="s">
        <v>11230</v>
      </c>
      <c r="C784" t="s">
        <v>11231</v>
      </c>
      <c r="D784">
        <v>0</v>
      </c>
      <c r="E784">
        <v>55</v>
      </c>
      <c r="F784">
        <v>13</v>
      </c>
      <c r="G784">
        <v>191</v>
      </c>
      <c r="H784">
        <v>13</v>
      </c>
      <c r="I784">
        <v>291</v>
      </c>
      <c r="J784">
        <v>6675346.648</v>
      </c>
      <c r="K784">
        <v>5334080.7699999996</v>
      </c>
      <c r="L784">
        <v>3463974.26</v>
      </c>
      <c r="M784">
        <v>5104701.2290000003</v>
      </c>
      <c r="N784">
        <v>11093378.73</v>
      </c>
      <c r="O784">
        <v>11028885.84</v>
      </c>
      <c r="P784">
        <v>11117826.68</v>
      </c>
      <c r="Q784">
        <v>10539954.039999999</v>
      </c>
    </row>
    <row r="785" spans="1:17" x14ac:dyDescent="0.35">
      <c r="A785" t="s">
        <v>154</v>
      </c>
      <c r="B785" t="s">
        <v>11232</v>
      </c>
      <c r="C785" t="s">
        <v>11233</v>
      </c>
      <c r="D785">
        <v>0</v>
      </c>
      <c r="E785">
        <v>44</v>
      </c>
      <c r="F785">
        <v>18</v>
      </c>
      <c r="G785">
        <v>111</v>
      </c>
      <c r="H785">
        <v>18</v>
      </c>
      <c r="I785">
        <v>510</v>
      </c>
      <c r="J785">
        <v>1990797.902</v>
      </c>
      <c r="K785">
        <v>2560887.4160000002</v>
      </c>
      <c r="L785">
        <v>749582.46440000006</v>
      </c>
      <c r="M785">
        <v>1162166.7080000001</v>
      </c>
      <c r="N785">
        <v>1023692.925</v>
      </c>
      <c r="O785">
        <v>935022.89950000006</v>
      </c>
      <c r="P785">
        <v>695505.52339999995</v>
      </c>
      <c r="Q785">
        <v>840734.93469999998</v>
      </c>
    </row>
    <row r="786" spans="1:17" x14ac:dyDescent="0.35">
      <c r="A786" t="s">
        <v>154</v>
      </c>
      <c r="B786" t="s">
        <v>11234</v>
      </c>
      <c r="C786" t="s">
        <v>11235</v>
      </c>
      <c r="D786">
        <v>0</v>
      </c>
      <c r="E786">
        <v>61</v>
      </c>
      <c r="F786">
        <v>15</v>
      </c>
      <c r="G786">
        <v>146</v>
      </c>
      <c r="H786">
        <v>15</v>
      </c>
      <c r="I786">
        <v>316</v>
      </c>
      <c r="J786">
        <v>5476030.0159999998</v>
      </c>
      <c r="K786">
        <v>6036674.3660000004</v>
      </c>
      <c r="L786">
        <v>2848119.3879999998</v>
      </c>
      <c r="M786">
        <v>6240323.267</v>
      </c>
      <c r="N786">
        <v>2931748.6579999998</v>
      </c>
      <c r="O786">
        <v>3448165.1170000001</v>
      </c>
      <c r="P786">
        <v>3378114.1630000002</v>
      </c>
      <c r="Q786">
        <v>2545978.8650000002</v>
      </c>
    </row>
    <row r="787" spans="1:17" x14ac:dyDescent="0.35">
      <c r="A787" t="s">
        <v>154</v>
      </c>
      <c r="B787" t="s">
        <v>11236</v>
      </c>
      <c r="C787" t="s">
        <v>11237</v>
      </c>
      <c r="D787">
        <v>0</v>
      </c>
      <c r="E787">
        <v>44</v>
      </c>
      <c r="F787">
        <v>13</v>
      </c>
      <c r="G787">
        <v>264</v>
      </c>
      <c r="H787">
        <v>13</v>
      </c>
      <c r="I787">
        <v>314</v>
      </c>
      <c r="J787">
        <v>21069009.920000002</v>
      </c>
      <c r="K787">
        <v>22888760.390000001</v>
      </c>
      <c r="L787">
        <v>12345151.41</v>
      </c>
      <c r="M787">
        <v>22899017.489999998</v>
      </c>
      <c r="N787">
        <v>6591016.9050000003</v>
      </c>
      <c r="O787">
        <v>7081252.0779999997</v>
      </c>
      <c r="P787">
        <v>9490984.5769999996</v>
      </c>
      <c r="Q787">
        <v>7995490.159</v>
      </c>
    </row>
    <row r="788" spans="1:17" x14ac:dyDescent="0.35">
      <c r="A788" t="s">
        <v>154</v>
      </c>
      <c r="B788" t="s">
        <v>11238</v>
      </c>
      <c r="C788" t="s">
        <v>11239</v>
      </c>
      <c r="D788">
        <v>0</v>
      </c>
      <c r="E788">
        <v>40</v>
      </c>
      <c r="F788">
        <v>21</v>
      </c>
      <c r="G788">
        <v>124</v>
      </c>
      <c r="H788">
        <v>21</v>
      </c>
      <c r="I788">
        <v>592</v>
      </c>
      <c r="J788">
        <v>4792049.3590000002</v>
      </c>
      <c r="K788">
        <v>4881063.3669999996</v>
      </c>
      <c r="L788">
        <v>1624175.8589999999</v>
      </c>
      <c r="M788">
        <v>4294309.574</v>
      </c>
      <c r="N788">
        <v>737588.34900000005</v>
      </c>
      <c r="O788">
        <v>630574.75349999999</v>
      </c>
      <c r="P788">
        <v>456320.20870000002</v>
      </c>
      <c r="Q788">
        <v>956000.29469999997</v>
      </c>
    </row>
    <row r="789" spans="1:17" x14ac:dyDescent="0.35">
      <c r="A789" t="s">
        <v>154</v>
      </c>
      <c r="B789" t="s">
        <v>11240</v>
      </c>
      <c r="C789" t="s">
        <v>11241</v>
      </c>
      <c r="D789">
        <v>0</v>
      </c>
      <c r="E789">
        <v>35</v>
      </c>
      <c r="F789">
        <v>16</v>
      </c>
      <c r="G789">
        <v>106</v>
      </c>
      <c r="H789">
        <v>16</v>
      </c>
      <c r="I789">
        <v>540</v>
      </c>
      <c r="J789">
        <v>5044777.4840000002</v>
      </c>
      <c r="K789">
        <v>4351269.477</v>
      </c>
      <c r="L789">
        <v>1928783.291</v>
      </c>
      <c r="M789">
        <v>3892894.784</v>
      </c>
      <c r="N789">
        <v>1136478.392</v>
      </c>
      <c r="O789">
        <v>1931998.4210000001</v>
      </c>
      <c r="P789">
        <v>629873.63439999998</v>
      </c>
      <c r="Q789">
        <v>783580.91370000003</v>
      </c>
    </row>
    <row r="790" spans="1:17" x14ac:dyDescent="0.35">
      <c r="A790" t="s">
        <v>154</v>
      </c>
      <c r="B790" t="s">
        <v>11242</v>
      </c>
      <c r="C790" t="s">
        <v>11243</v>
      </c>
      <c r="D790">
        <v>0</v>
      </c>
      <c r="E790">
        <v>33</v>
      </c>
      <c r="F790">
        <v>10</v>
      </c>
      <c r="G790">
        <v>248</v>
      </c>
      <c r="H790">
        <v>10</v>
      </c>
      <c r="I790">
        <v>281</v>
      </c>
      <c r="J790">
        <v>1144796.186</v>
      </c>
      <c r="K790">
        <v>866327.82550000004</v>
      </c>
      <c r="L790">
        <v>140175.40270000001</v>
      </c>
      <c r="M790">
        <v>504585.58279999997</v>
      </c>
      <c r="N790">
        <v>55314490.119999997</v>
      </c>
      <c r="O790">
        <v>54790205.619999997</v>
      </c>
      <c r="P790">
        <v>51343950.170000002</v>
      </c>
      <c r="Q790">
        <v>54412049.079999998</v>
      </c>
    </row>
    <row r="791" spans="1:17" x14ac:dyDescent="0.35">
      <c r="A791" t="s">
        <v>154</v>
      </c>
      <c r="B791" t="s">
        <v>11244</v>
      </c>
      <c r="C791" t="s">
        <v>11245</v>
      </c>
      <c r="D791">
        <v>0</v>
      </c>
      <c r="E791">
        <v>47</v>
      </c>
      <c r="F791">
        <v>13</v>
      </c>
      <c r="G791">
        <v>249</v>
      </c>
      <c r="H791">
        <v>13</v>
      </c>
      <c r="I791">
        <v>243</v>
      </c>
      <c r="J791">
        <v>50236824.5</v>
      </c>
      <c r="K791">
        <v>52150647.890000001</v>
      </c>
      <c r="L791">
        <v>31647462.140000001</v>
      </c>
      <c r="M791">
        <v>60300744.789999999</v>
      </c>
      <c r="N791">
        <v>21863935.859999999</v>
      </c>
      <c r="O791">
        <v>19876661.84</v>
      </c>
      <c r="P791">
        <v>21127564.579999998</v>
      </c>
      <c r="Q791">
        <v>20045533.73</v>
      </c>
    </row>
    <row r="792" spans="1:17" x14ac:dyDescent="0.35">
      <c r="A792" t="s">
        <v>154</v>
      </c>
      <c r="B792" t="s">
        <v>11246</v>
      </c>
      <c r="C792" t="s">
        <v>11247</v>
      </c>
      <c r="D792">
        <v>0</v>
      </c>
      <c r="E792">
        <v>60</v>
      </c>
      <c r="F792">
        <v>18</v>
      </c>
      <c r="G792">
        <v>188</v>
      </c>
      <c r="H792">
        <v>18</v>
      </c>
      <c r="I792">
        <v>339</v>
      </c>
      <c r="J792">
        <v>8060570.7620000001</v>
      </c>
      <c r="K792">
        <v>8554254.8259999994</v>
      </c>
      <c r="L792">
        <v>6146716.0820000004</v>
      </c>
      <c r="M792">
        <v>8599961.6649999991</v>
      </c>
      <c r="N792">
        <v>2773288.4449999998</v>
      </c>
      <c r="O792">
        <v>3569346.8319999999</v>
      </c>
      <c r="P792">
        <v>2514947.2719999999</v>
      </c>
      <c r="Q792">
        <v>2534593.9870000002</v>
      </c>
    </row>
    <row r="793" spans="1:17" x14ac:dyDescent="0.35">
      <c r="A793" t="s">
        <v>154</v>
      </c>
      <c r="B793" t="s">
        <v>11248</v>
      </c>
      <c r="C793" t="s">
        <v>11249</v>
      </c>
      <c r="D793">
        <v>0</v>
      </c>
      <c r="E793">
        <v>25</v>
      </c>
      <c r="F793">
        <v>10</v>
      </c>
      <c r="G793">
        <v>161</v>
      </c>
      <c r="H793">
        <v>10</v>
      </c>
      <c r="I793">
        <v>563</v>
      </c>
      <c r="J793">
        <v>28907874.550000001</v>
      </c>
      <c r="K793">
        <v>28145280.02</v>
      </c>
      <c r="L793">
        <v>23519779.300000001</v>
      </c>
      <c r="M793">
        <v>24425088.079999998</v>
      </c>
      <c r="N793">
        <v>9316454.9759999998</v>
      </c>
      <c r="O793">
        <v>8490787.6009999998</v>
      </c>
      <c r="P793">
        <v>8097869.1799999997</v>
      </c>
      <c r="Q793">
        <v>9185184.148</v>
      </c>
    </row>
    <row r="794" spans="1:17" x14ac:dyDescent="0.35">
      <c r="A794" t="s">
        <v>154</v>
      </c>
      <c r="B794" t="s">
        <v>11250</v>
      </c>
      <c r="C794" t="s">
        <v>11251</v>
      </c>
      <c r="D794">
        <v>0</v>
      </c>
      <c r="E794">
        <v>61</v>
      </c>
      <c r="F794">
        <v>14</v>
      </c>
      <c r="G794">
        <v>266</v>
      </c>
      <c r="H794">
        <v>14</v>
      </c>
      <c r="I794">
        <v>246</v>
      </c>
      <c r="J794">
        <v>12822301.34</v>
      </c>
      <c r="K794">
        <v>13162542.23</v>
      </c>
      <c r="L794">
        <v>6809508.7910000002</v>
      </c>
      <c r="M794">
        <v>14433683.27</v>
      </c>
      <c r="N794">
        <v>8016768.3949999996</v>
      </c>
      <c r="O794">
        <v>8059574.9869999997</v>
      </c>
      <c r="P794">
        <v>9280316.9230000004</v>
      </c>
      <c r="Q794">
        <v>8048179.1610000003</v>
      </c>
    </row>
    <row r="795" spans="1:17" x14ac:dyDescent="0.35">
      <c r="A795" t="s">
        <v>154</v>
      </c>
      <c r="B795" t="s">
        <v>11252</v>
      </c>
      <c r="C795" t="s">
        <v>11253</v>
      </c>
      <c r="D795">
        <v>0</v>
      </c>
      <c r="E795">
        <v>50</v>
      </c>
      <c r="F795">
        <v>18</v>
      </c>
      <c r="G795">
        <v>201</v>
      </c>
      <c r="H795">
        <v>18</v>
      </c>
      <c r="I795">
        <v>441</v>
      </c>
      <c r="J795">
        <v>4298094.0549999997</v>
      </c>
      <c r="K795">
        <v>3907645.5079999999</v>
      </c>
      <c r="L795">
        <v>1250043.71</v>
      </c>
      <c r="M795">
        <v>3419405.858</v>
      </c>
      <c r="N795">
        <v>3394294.5240000002</v>
      </c>
      <c r="O795">
        <v>3399341.4169999999</v>
      </c>
      <c r="P795">
        <v>4637577.2309999997</v>
      </c>
      <c r="Q795">
        <v>3659223.5350000001</v>
      </c>
    </row>
    <row r="796" spans="1:17" x14ac:dyDescent="0.35">
      <c r="A796" t="s">
        <v>154</v>
      </c>
      <c r="B796" t="s">
        <v>11254</v>
      </c>
      <c r="C796" t="s">
        <v>11255</v>
      </c>
      <c r="D796">
        <v>0</v>
      </c>
      <c r="E796">
        <v>44</v>
      </c>
      <c r="F796">
        <v>19</v>
      </c>
      <c r="G796">
        <v>229</v>
      </c>
      <c r="H796">
        <v>19</v>
      </c>
      <c r="I796">
        <v>473</v>
      </c>
      <c r="J796">
        <v>4251673.4919999996</v>
      </c>
      <c r="K796">
        <v>4692310.7170000002</v>
      </c>
      <c r="L796">
        <v>2577713.1409999998</v>
      </c>
      <c r="M796">
        <v>4148158.1120000002</v>
      </c>
      <c r="N796">
        <v>4455426.7110000001</v>
      </c>
      <c r="O796">
        <v>5423069.4340000004</v>
      </c>
      <c r="P796">
        <v>6496529.2680000002</v>
      </c>
      <c r="Q796">
        <v>5350084.62</v>
      </c>
    </row>
    <row r="797" spans="1:17" x14ac:dyDescent="0.35">
      <c r="A797" t="s">
        <v>154</v>
      </c>
      <c r="B797" t="s">
        <v>11256</v>
      </c>
      <c r="C797" t="s">
        <v>11257</v>
      </c>
      <c r="D797">
        <v>0</v>
      </c>
      <c r="E797">
        <v>33</v>
      </c>
      <c r="F797">
        <v>27</v>
      </c>
      <c r="G797">
        <v>154</v>
      </c>
      <c r="H797">
        <v>19</v>
      </c>
      <c r="I797">
        <v>900</v>
      </c>
      <c r="J797">
        <v>3331659.32</v>
      </c>
      <c r="K797">
        <v>3116132.122</v>
      </c>
      <c r="L797">
        <v>4461421.5810000002</v>
      </c>
      <c r="M797">
        <v>2850642.679</v>
      </c>
      <c r="N797">
        <v>1660048.0220000001</v>
      </c>
      <c r="O797">
        <v>1838946.1</v>
      </c>
      <c r="P797">
        <v>1744189.575</v>
      </c>
      <c r="Q797">
        <v>1788888.85</v>
      </c>
    </row>
    <row r="798" spans="1:17" x14ac:dyDescent="0.35">
      <c r="A798" t="s">
        <v>154</v>
      </c>
      <c r="B798" t="s">
        <v>11258</v>
      </c>
      <c r="C798" t="s">
        <v>11259</v>
      </c>
      <c r="D798">
        <v>0</v>
      </c>
      <c r="E798">
        <v>66</v>
      </c>
      <c r="F798">
        <v>8</v>
      </c>
      <c r="G798">
        <v>116</v>
      </c>
      <c r="H798">
        <v>8</v>
      </c>
      <c r="I798">
        <v>186</v>
      </c>
      <c r="J798">
        <v>14235768.84</v>
      </c>
      <c r="K798">
        <v>17733628.18</v>
      </c>
      <c r="L798">
        <v>10887440.689999999</v>
      </c>
      <c r="M798">
        <v>18625184.440000001</v>
      </c>
      <c r="N798">
        <v>3744389.2119999998</v>
      </c>
      <c r="O798">
        <v>3385398.6949999998</v>
      </c>
      <c r="P798">
        <v>3089725.9819999998</v>
      </c>
      <c r="Q798">
        <v>3171941.4879999999</v>
      </c>
    </row>
    <row r="799" spans="1:17" x14ac:dyDescent="0.35">
      <c r="A799" t="s">
        <v>154</v>
      </c>
      <c r="B799" t="s">
        <v>11260</v>
      </c>
      <c r="C799" t="s">
        <v>11261</v>
      </c>
      <c r="D799">
        <v>0</v>
      </c>
      <c r="E799">
        <v>40</v>
      </c>
      <c r="F799">
        <v>18</v>
      </c>
      <c r="G799">
        <v>94</v>
      </c>
      <c r="H799">
        <v>18</v>
      </c>
      <c r="I799">
        <v>607</v>
      </c>
      <c r="J799">
        <v>3142981.5860000001</v>
      </c>
      <c r="K799">
        <v>2500146.696</v>
      </c>
      <c r="L799">
        <v>462279.17509999999</v>
      </c>
      <c r="M799">
        <v>2540941.14</v>
      </c>
      <c r="N799">
        <v>36433.69356</v>
      </c>
      <c r="O799">
        <v>209062.60680000001</v>
      </c>
      <c r="P799">
        <v>71488.926569999996</v>
      </c>
      <c r="Q799">
        <v>25438.24584</v>
      </c>
    </row>
    <row r="800" spans="1:17" x14ac:dyDescent="0.35">
      <c r="A800" t="s">
        <v>154</v>
      </c>
      <c r="B800" t="s">
        <v>11262</v>
      </c>
      <c r="C800" t="s">
        <v>11263</v>
      </c>
      <c r="D800">
        <v>0</v>
      </c>
      <c r="E800">
        <v>53</v>
      </c>
      <c r="F800">
        <v>11</v>
      </c>
      <c r="G800">
        <v>105</v>
      </c>
      <c r="H800">
        <v>11</v>
      </c>
      <c r="I800">
        <v>253</v>
      </c>
      <c r="J800">
        <v>7695226.4919999996</v>
      </c>
      <c r="K800">
        <v>8677670.9389999993</v>
      </c>
      <c r="L800">
        <v>5670617.2309999997</v>
      </c>
      <c r="M800">
        <v>9297874.909</v>
      </c>
      <c r="N800">
        <v>1200773.17</v>
      </c>
      <c r="O800">
        <v>861096.56539999996</v>
      </c>
      <c r="P800">
        <v>906277.16700000002</v>
      </c>
      <c r="Q800">
        <v>1077261.5090000001</v>
      </c>
    </row>
    <row r="801" spans="1:17" x14ac:dyDescent="0.35">
      <c r="A801" t="s">
        <v>154</v>
      </c>
      <c r="B801" t="s">
        <v>11264</v>
      </c>
      <c r="C801" t="s">
        <v>11265</v>
      </c>
      <c r="D801">
        <v>0</v>
      </c>
      <c r="E801">
        <v>33</v>
      </c>
      <c r="F801">
        <v>8</v>
      </c>
      <c r="G801">
        <v>339</v>
      </c>
      <c r="H801">
        <v>8</v>
      </c>
      <c r="I801">
        <v>266</v>
      </c>
      <c r="J801">
        <v>35693419.560000002</v>
      </c>
      <c r="K801">
        <v>26434341.850000001</v>
      </c>
      <c r="L801">
        <v>26747719.73</v>
      </c>
      <c r="M801">
        <v>23183828.789999999</v>
      </c>
      <c r="N801">
        <v>85180936.450000003</v>
      </c>
      <c r="O801">
        <v>79188160.349999994</v>
      </c>
      <c r="P801">
        <v>131535432.5</v>
      </c>
      <c r="Q801">
        <v>113245437</v>
      </c>
    </row>
    <row r="802" spans="1:17" x14ac:dyDescent="0.35">
      <c r="A802" t="s">
        <v>154</v>
      </c>
      <c r="B802" t="s">
        <v>11266</v>
      </c>
      <c r="C802" t="s">
        <v>11267</v>
      </c>
      <c r="D802">
        <v>0</v>
      </c>
      <c r="E802">
        <v>45</v>
      </c>
      <c r="F802">
        <v>11</v>
      </c>
      <c r="G802">
        <v>171</v>
      </c>
      <c r="H802">
        <v>11</v>
      </c>
      <c r="I802">
        <v>315</v>
      </c>
      <c r="J802">
        <v>6493212.7110000001</v>
      </c>
      <c r="K802">
        <v>6335317.2379999999</v>
      </c>
      <c r="L802">
        <v>3596487.9240000001</v>
      </c>
      <c r="M802">
        <v>5621976.2869999995</v>
      </c>
      <c r="N802">
        <v>4097450.926</v>
      </c>
      <c r="O802">
        <v>4554223.1519999998</v>
      </c>
      <c r="P802">
        <v>5335023.74</v>
      </c>
      <c r="Q802">
        <v>4790584.5810000002</v>
      </c>
    </row>
    <row r="803" spans="1:17" x14ac:dyDescent="0.35">
      <c r="A803" t="s">
        <v>154</v>
      </c>
      <c r="B803" t="s">
        <v>11268</v>
      </c>
      <c r="C803" t="s">
        <v>11269</v>
      </c>
      <c r="D803">
        <v>0</v>
      </c>
      <c r="E803">
        <v>48</v>
      </c>
      <c r="F803">
        <v>16</v>
      </c>
      <c r="G803">
        <v>152</v>
      </c>
      <c r="H803">
        <v>15</v>
      </c>
      <c r="I803">
        <v>458</v>
      </c>
      <c r="J803">
        <v>1598614.73</v>
      </c>
      <c r="K803">
        <v>1295881.774</v>
      </c>
      <c r="L803">
        <v>701523.94480000006</v>
      </c>
      <c r="M803">
        <v>1606796.129</v>
      </c>
      <c r="N803">
        <v>15612682.49</v>
      </c>
      <c r="O803">
        <v>16510583.98</v>
      </c>
      <c r="P803">
        <v>27740164.760000002</v>
      </c>
      <c r="Q803">
        <v>23059839.59</v>
      </c>
    </row>
    <row r="804" spans="1:17" x14ac:dyDescent="0.35">
      <c r="A804" t="s">
        <v>154</v>
      </c>
      <c r="B804" t="s">
        <v>11270</v>
      </c>
      <c r="C804" t="s">
        <v>11271</v>
      </c>
      <c r="D804">
        <v>0</v>
      </c>
      <c r="E804">
        <v>56</v>
      </c>
      <c r="F804">
        <v>17</v>
      </c>
      <c r="G804">
        <v>162</v>
      </c>
      <c r="H804">
        <v>17</v>
      </c>
      <c r="I804">
        <v>347</v>
      </c>
      <c r="J804">
        <v>1572122.824</v>
      </c>
      <c r="K804">
        <v>1541199.09</v>
      </c>
      <c r="L804">
        <v>3010824.3870000001</v>
      </c>
      <c r="M804">
        <v>1340236.054</v>
      </c>
      <c r="N804">
        <v>1712083.8870000001</v>
      </c>
      <c r="O804">
        <v>1494816.15</v>
      </c>
      <c r="P804">
        <v>1619717.6640000001</v>
      </c>
      <c r="Q804">
        <v>1592222.389</v>
      </c>
    </row>
    <row r="805" spans="1:17" x14ac:dyDescent="0.35">
      <c r="A805" t="s">
        <v>154</v>
      </c>
      <c r="B805" t="s">
        <v>11272</v>
      </c>
      <c r="C805" t="s">
        <v>11273</v>
      </c>
      <c r="D805">
        <v>0</v>
      </c>
      <c r="E805">
        <v>62</v>
      </c>
      <c r="F805">
        <v>11</v>
      </c>
      <c r="G805">
        <v>330</v>
      </c>
      <c r="H805">
        <v>11</v>
      </c>
      <c r="I805">
        <v>156</v>
      </c>
      <c r="J805">
        <v>50381506.630000003</v>
      </c>
      <c r="K805">
        <v>53520205.170000002</v>
      </c>
      <c r="L805">
        <v>22725002.329999998</v>
      </c>
      <c r="M805">
        <v>51729052.659999996</v>
      </c>
      <c r="N805">
        <v>24553862.710000001</v>
      </c>
      <c r="O805">
        <v>21743447.18</v>
      </c>
      <c r="P805">
        <v>17702101.07</v>
      </c>
      <c r="Q805">
        <v>23556832.489999998</v>
      </c>
    </row>
    <row r="806" spans="1:17" x14ac:dyDescent="0.35">
      <c r="A806" t="s">
        <v>154</v>
      </c>
      <c r="B806" t="s">
        <v>11274</v>
      </c>
      <c r="C806" t="s">
        <v>11275</v>
      </c>
      <c r="D806">
        <v>0</v>
      </c>
      <c r="E806">
        <v>29</v>
      </c>
      <c r="F806">
        <v>19</v>
      </c>
      <c r="G806">
        <v>65</v>
      </c>
      <c r="H806">
        <v>19</v>
      </c>
      <c r="I806">
        <v>871</v>
      </c>
      <c r="J806">
        <v>1910241.395</v>
      </c>
      <c r="K806">
        <v>1777216.6969999999</v>
      </c>
      <c r="L806">
        <v>378108.97509999998</v>
      </c>
      <c r="M806">
        <v>1575677.5719999999</v>
      </c>
      <c r="N806">
        <v>223387.3493</v>
      </c>
      <c r="O806">
        <v>352550.46899999998</v>
      </c>
      <c r="P806">
        <v>216588.22380000001</v>
      </c>
      <c r="Q806">
        <v>220246.62049999999</v>
      </c>
    </row>
    <row r="807" spans="1:17" x14ac:dyDescent="0.35">
      <c r="A807" t="s">
        <v>154</v>
      </c>
      <c r="B807" t="s">
        <v>11276</v>
      </c>
      <c r="C807" t="s">
        <v>11277</v>
      </c>
      <c r="D807">
        <v>0</v>
      </c>
      <c r="E807">
        <v>52</v>
      </c>
      <c r="F807">
        <v>9</v>
      </c>
      <c r="G807">
        <v>151</v>
      </c>
      <c r="H807">
        <v>9</v>
      </c>
      <c r="I807">
        <v>182</v>
      </c>
      <c r="J807">
        <v>8135452.2810000004</v>
      </c>
      <c r="K807">
        <v>8448121.3039999995</v>
      </c>
      <c r="L807">
        <v>5168692.17</v>
      </c>
      <c r="M807">
        <v>8581166.9299999997</v>
      </c>
      <c r="N807">
        <v>9083163.0969999991</v>
      </c>
      <c r="O807">
        <v>8361274.449</v>
      </c>
      <c r="P807">
        <v>10759845.810000001</v>
      </c>
      <c r="Q807">
        <v>9885150.5449999999</v>
      </c>
    </row>
    <row r="808" spans="1:17" x14ac:dyDescent="0.35">
      <c r="A808" t="s">
        <v>154</v>
      </c>
      <c r="B808" t="s">
        <v>11278</v>
      </c>
      <c r="C808" t="s">
        <v>11279</v>
      </c>
      <c r="D808">
        <v>0</v>
      </c>
      <c r="E808">
        <v>42</v>
      </c>
      <c r="F808">
        <v>14</v>
      </c>
      <c r="G808">
        <v>150</v>
      </c>
      <c r="H808">
        <v>14</v>
      </c>
      <c r="I808">
        <v>353</v>
      </c>
      <c r="J808">
        <v>8433612.7339999992</v>
      </c>
      <c r="K808">
        <v>9464467.7899999991</v>
      </c>
      <c r="L808">
        <v>5371166.4850000003</v>
      </c>
      <c r="M808">
        <v>8039366.2050000001</v>
      </c>
      <c r="N808">
        <v>9801196.6500000004</v>
      </c>
      <c r="O808">
        <v>6964112.4610000001</v>
      </c>
      <c r="P808">
        <v>7270066.585</v>
      </c>
      <c r="Q808">
        <v>7328145.8550000004</v>
      </c>
    </row>
    <row r="809" spans="1:17" x14ac:dyDescent="0.35">
      <c r="A809" t="s">
        <v>154</v>
      </c>
      <c r="B809" t="s">
        <v>11280</v>
      </c>
      <c r="C809" t="s">
        <v>11281</v>
      </c>
      <c r="D809">
        <v>0</v>
      </c>
      <c r="E809">
        <v>52</v>
      </c>
      <c r="F809">
        <v>15</v>
      </c>
      <c r="G809">
        <v>141</v>
      </c>
      <c r="H809">
        <v>15</v>
      </c>
      <c r="I809">
        <v>385</v>
      </c>
      <c r="J809">
        <v>6219078.8830000004</v>
      </c>
      <c r="K809">
        <v>5511642.3940000003</v>
      </c>
      <c r="L809">
        <v>1487953.398</v>
      </c>
      <c r="M809">
        <v>5243253.5020000003</v>
      </c>
      <c r="N809">
        <v>1425541.9</v>
      </c>
      <c r="O809">
        <v>1186493.0020000001</v>
      </c>
      <c r="P809">
        <v>1290838.3149999999</v>
      </c>
      <c r="Q809">
        <v>1408079.496</v>
      </c>
    </row>
    <row r="810" spans="1:17" x14ac:dyDescent="0.35">
      <c r="A810" t="s">
        <v>154</v>
      </c>
      <c r="B810" t="s">
        <v>11282</v>
      </c>
      <c r="C810" t="s">
        <v>11283</v>
      </c>
      <c r="D810">
        <v>0</v>
      </c>
      <c r="E810">
        <v>60</v>
      </c>
      <c r="F810">
        <v>15</v>
      </c>
      <c r="G810">
        <v>118</v>
      </c>
      <c r="H810">
        <v>13</v>
      </c>
      <c r="I810">
        <v>327</v>
      </c>
      <c r="J810">
        <v>1142833.8999999999</v>
      </c>
      <c r="K810">
        <v>778956.57140000002</v>
      </c>
      <c r="L810">
        <v>267590.38429999998</v>
      </c>
      <c r="M810">
        <v>938462.52399999998</v>
      </c>
      <c r="N810">
        <v>6063188.1150000002</v>
      </c>
      <c r="O810">
        <v>6648229.7249999996</v>
      </c>
      <c r="P810">
        <v>5656872.551</v>
      </c>
      <c r="Q810">
        <v>5818993.9160000002</v>
      </c>
    </row>
    <row r="811" spans="1:17" x14ac:dyDescent="0.35">
      <c r="A811" t="s">
        <v>154</v>
      </c>
      <c r="B811" t="s">
        <v>11284</v>
      </c>
      <c r="C811" t="s">
        <v>11285</v>
      </c>
      <c r="D811">
        <v>0</v>
      </c>
      <c r="E811">
        <v>71</v>
      </c>
      <c r="F811">
        <v>13</v>
      </c>
      <c r="G811">
        <v>224</v>
      </c>
      <c r="H811">
        <v>13</v>
      </c>
      <c r="I811">
        <v>174</v>
      </c>
      <c r="J811">
        <v>4231951.7070000004</v>
      </c>
      <c r="K811">
        <v>3960324.628</v>
      </c>
      <c r="L811">
        <v>1422291.389</v>
      </c>
      <c r="M811">
        <v>4430639.46</v>
      </c>
      <c r="N811">
        <v>23706085.84</v>
      </c>
      <c r="O811">
        <v>21594450.57</v>
      </c>
      <c r="P811">
        <v>25053018.670000002</v>
      </c>
      <c r="Q811">
        <v>19571888.899999999</v>
      </c>
    </row>
    <row r="812" spans="1:17" x14ac:dyDescent="0.35">
      <c r="A812" t="s">
        <v>154</v>
      </c>
      <c r="B812" t="s">
        <v>11286</v>
      </c>
      <c r="C812" t="s">
        <v>11287</v>
      </c>
      <c r="D812">
        <v>0</v>
      </c>
      <c r="E812">
        <v>38</v>
      </c>
      <c r="F812">
        <v>13</v>
      </c>
      <c r="G812">
        <v>177</v>
      </c>
      <c r="H812">
        <v>13</v>
      </c>
      <c r="I812">
        <v>437</v>
      </c>
      <c r="J812">
        <v>2923680.1639999999</v>
      </c>
      <c r="K812">
        <v>2442786.7689999999</v>
      </c>
      <c r="L812">
        <v>986518.97259999998</v>
      </c>
      <c r="M812">
        <v>2934771.7769999998</v>
      </c>
      <c r="N812">
        <v>14246546.24</v>
      </c>
      <c r="O812">
        <v>14576298.029999999</v>
      </c>
      <c r="P812">
        <v>11127744.619999999</v>
      </c>
      <c r="Q812">
        <v>12953611.74</v>
      </c>
    </row>
    <row r="813" spans="1:17" x14ac:dyDescent="0.35">
      <c r="A813" t="s">
        <v>154</v>
      </c>
      <c r="B813" t="s">
        <v>11288</v>
      </c>
      <c r="C813" t="s">
        <v>11289</v>
      </c>
      <c r="D813">
        <v>0</v>
      </c>
      <c r="E813">
        <v>50</v>
      </c>
      <c r="F813">
        <v>8</v>
      </c>
      <c r="G813">
        <v>254</v>
      </c>
      <c r="H813">
        <v>8</v>
      </c>
      <c r="I813">
        <v>177</v>
      </c>
      <c r="J813">
        <v>102730257.8</v>
      </c>
      <c r="K813">
        <v>97278291.189999998</v>
      </c>
      <c r="L813">
        <v>98393312.650000006</v>
      </c>
      <c r="M813">
        <v>77334712.75</v>
      </c>
      <c r="N813">
        <v>9894007.9820000008</v>
      </c>
      <c r="O813">
        <v>7410175.091</v>
      </c>
      <c r="P813">
        <v>22322508.059999999</v>
      </c>
      <c r="Q813">
        <v>18506398.829999998</v>
      </c>
    </row>
    <row r="814" spans="1:17" x14ac:dyDescent="0.35">
      <c r="A814" t="s">
        <v>154</v>
      </c>
      <c r="B814" t="s">
        <v>11290</v>
      </c>
      <c r="C814" t="s">
        <v>11291</v>
      </c>
      <c r="D814">
        <v>0</v>
      </c>
      <c r="E814">
        <v>54</v>
      </c>
      <c r="F814">
        <v>15</v>
      </c>
      <c r="G814">
        <v>199</v>
      </c>
      <c r="H814">
        <v>15</v>
      </c>
      <c r="I814">
        <v>310</v>
      </c>
      <c r="J814">
        <v>11491641.24</v>
      </c>
      <c r="K814">
        <v>8795266.5069999993</v>
      </c>
      <c r="L814">
        <v>5876880.6189999999</v>
      </c>
      <c r="M814">
        <v>7925571.3250000002</v>
      </c>
      <c r="N814">
        <v>6880018.9249999998</v>
      </c>
      <c r="O814">
        <v>6571654.6210000003</v>
      </c>
      <c r="P814">
        <v>6659642.6639999999</v>
      </c>
      <c r="Q814">
        <v>7430549.4060000004</v>
      </c>
    </row>
    <row r="815" spans="1:17" x14ac:dyDescent="0.35">
      <c r="A815" t="s">
        <v>154</v>
      </c>
      <c r="B815" t="s">
        <v>11292</v>
      </c>
      <c r="C815" t="s">
        <v>11293</v>
      </c>
      <c r="D815">
        <v>0</v>
      </c>
      <c r="E815">
        <v>53</v>
      </c>
      <c r="F815">
        <v>16</v>
      </c>
      <c r="G815">
        <v>136</v>
      </c>
      <c r="H815">
        <v>16</v>
      </c>
      <c r="I815">
        <v>371</v>
      </c>
      <c r="J815">
        <v>5503372.4060000004</v>
      </c>
      <c r="K815">
        <v>6215253.4699999997</v>
      </c>
      <c r="L815">
        <v>3702957.0970000001</v>
      </c>
      <c r="M815">
        <v>5733479.591</v>
      </c>
      <c r="N815">
        <v>434015.17790000001</v>
      </c>
      <c r="O815">
        <v>506470.88280000002</v>
      </c>
      <c r="P815">
        <v>924214.37910000002</v>
      </c>
      <c r="Q815">
        <v>676119.53350000002</v>
      </c>
    </row>
    <row r="816" spans="1:17" x14ac:dyDescent="0.35">
      <c r="A816" t="s">
        <v>154</v>
      </c>
      <c r="B816" t="s">
        <v>11294</v>
      </c>
      <c r="C816" t="s">
        <v>11295</v>
      </c>
      <c r="D816">
        <v>0</v>
      </c>
      <c r="E816">
        <v>51</v>
      </c>
      <c r="F816">
        <v>11</v>
      </c>
      <c r="G816">
        <v>226</v>
      </c>
      <c r="H816">
        <v>11</v>
      </c>
      <c r="I816">
        <v>189</v>
      </c>
      <c r="J816">
        <v>38053276.979999997</v>
      </c>
      <c r="K816">
        <v>38630794.859999999</v>
      </c>
      <c r="L816">
        <v>28045983.34</v>
      </c>
      <c r="M816">
        <v>40552623.439999998</v>
      </c>
      <c r="N816">
        <v>23349574.149999999</v>
      </c>
      <c r="O816">
        <v>21645225.75</v>
      </c>
      <c r="P816">
        <v>19649198.43</v>
      </c>
      <c r="Q816">
        <v>21743519.010000002</v>
      </c>
    </row>
    <row r="817" spans="1:17" x14ac:dyDescent="0.35">
      <c r="A817" t="s">
        <v>154</v>
      </c>
      <c r="B817" t="s">
        <v>11296</v>
      </c>
      <c r="C817" t="s">
        <v>11297</v>
      </c>
      <c r="D817">
        <v>0</v>
      </c>
      <c r="E817">
        <v>27</v>
      </c>
      <c r="F817">
        <v>11</v>
      </c>
      <c r="G817">
        <v>144</v>
      </c>
      <c r="H817">
        <v>11</v>
      </c>
      <c r="I817">
        <v>474</v>
      </c>
      <c r="J817">
        <v>14464779.560000001</v>
      </c>
      <c r="K817">
        <v>12192666.34</v>
      </c>
      <c r="L817">
        <v>8204399.534</v>
      </c>
      <c r="M817">
        <v>10935737.33</v>
      </c>
      <c r="N817">
        <v>1399543.834</v>
      </c>
      <c r="O817">
        <v>1567906.483</v>
      </c>
      <c r="P817">
        <v>705210.23869999999</v>
      </c>
      <c r="Q817">
        <v>1284674.5260000001</v>
      </c>
    </row>
    <row r="818" spans="1:17" x14ac:dyDescent="0.35">
      <c r="A818" t="s">
        <v>154</v>
      </c>
      <c r="B818" t="s">
        <v>11298</v>
      </c>
      <c r="C818" t="s">
        <v>11299</v>
      </c>
      <c r="D818">
        <v>0</v>
      </c>
      <c r="E818">
        <v>61</v>
      </c>
      <c r="F818">
        <v>9</v>
      </c>
      <c r="G818">
        <v>263</v>
      </c>
      <c r="H818">
        <v>9</v>
      </c>
      <c r="I818">
        <v>161</v>
      </c>
      <c r="J818">
        <v>31895215.699999999</v>
      </c>
      <c r="K818">
        <v>32721193.609999999</v>
      </c>
      <c r="L818">
        <v>34610314.299999997</v>
      </c>
      <c r="M818">
        <v>43965982.009999998</v>
      </c>
      <c r="N818">
        <v>16129692.34</v>
      </c>
      <c r="O818">
        <v>16696453.039999999</v>
      </c>
      <c r="P818">
        <v>13407224.630000001</v>
      </c>
      <c r="Q818">
        <v>17172526.469999999</v>
      </c>
    </row>
    <row r="819" spans="1:17" x14ac:dyDescent="0.35">
      <c r="A819" t="s">
        <v>154</v>
      </c>
      <c r="B819" t="s">
        <v>11300</v>
      </c>
      <c r="C819" t="s">
        <v>11301</v>
      </c>
      <c r="D819">
        <v>0</v>
      </c>
      <c r="E819">
        <v>56</v>
      </c>
      <c r="F819">
        <v>9</v>
      </c>
      <c r="G819">
        <v>122</v>
      </c>
      <c r="H819">
        <v>9</v>
      </c>
      <c r="I819">
        <v>215</v>
      </c>
      <c r="J819">
        <v>8321356.25</v>
      </c>
      <c r="K819">
        <v>9593223.9179999996</v>
      </c>
      <c r="L819">
        <v>4367324.9440000001</v>
      </c>
      <c r="M819">
        <v>5558196.1090000002</v>
      </c>
      <c r="N819">
        <v>1251206.5719999999</v>
      </c>
      <c r="O819">
        <v>2345864.375</v>
      </c>
      <c r="P819">
        <v>3346124.8139999998</v>
      </c>
      <c r="Q819">
        <v>2949562.5959999999</v>
      </c>
    </row>
    <row r="820" spans="1:17" x14ac:dyDescent="0.35">
      <c r="A820" t="s">
        <v>154</v>
      </c>
      <c r="B820" t="s">
        <v>11302</v>
      </c>
      <c r="C820" t="s">
        <v>11303</v>
      </c>
      <c r="D820">
        <v>0</v>
      </c>
      <c r="E820">
        <v>44</v>
      </c>
      <c r="F820">
        <v>12</v>
      </c>
      <c r="G820">
        <v>159</v>
      </c>
      <c r="H820">
        <v>12</v>
      </c>
      <c r="I820">
        <v>290</v>
      </c>
      <c r="J820">
        <v>10114735.560000001</v>
      </c>
      <c r="K820">
        <v>8112067.3969999999</v>
      </c>
      <c r="L820">
        <v>7819399.5329999998</v>
      </c>
      <c r="M820">
        <v>8834755.0189999994</v>
      </c>
      <c r="N820">
        <v>5984049.8119999999</v>
      </c>
      <c r="O820">
        <v>5564529.9869999997</v>
      </c>
      <c r="P820">
        <v>5285386.0949999997</v>
      </c>
      <c r="Q820">
        <v>6222369.801</v>
      </c>
    </row>
    <row r="821" spans="1:17" x14ac:dyDescent="0.35">
      <c r="A821" t="s">
        <v>154</v>
      </c>
      <c r="B821" t="s">
        <v>11304</v>
      </c>
      <c r="C821" t="s">
        <v>11305</v>
      </c>
      <c r="D821">
        <v>0</v>
      </c>
      <c r="E821">
        <v>44</v>
      </c>
      <c r="F821">
        <v>13</v>
      </c>
      <c r="G821">
        <v>98</v>
      </c>
      <c r="H821">
        <v>13</v>
      </c>
      <c r="I821">
        <v>384</v>
      </c>
      <c r="J821">
        <v>4154719.3629999999</v>
      </c>
      <c r="K821">
        <v>4682766.7240000004</v>
      </c>
      <c r="L821">
        <v>2126747.128</v>
      </c>
      <c r="M821">
        <v>3472775.9980000001</v>
      </c>
      <c r="N821">
        <v>1190924.3489999999</v>
      </c>
      <c r="O821">
        <v>1475320.922</v>
      </c>
      <c r="P821">
        <v>1498428.5830000001</v>
      </c>
      <c r="Q821">
        <v>1402259.5090000001</v>
      </c>
    </row>
    <row r="822" spans="1:17" x14ac:dyDescent="0.35">
      <c r="A822" t="s">
        <v>154</v>
      </c>
      <c r="B822" t="s">
        <v>11306</v>
      </c>
      <c r="C822" t="s">
        <v>11307</v>
      </c>
      <c r="D822">
        <v>0</v>
      </c>
      <c r="E822">
        <v>51</v>
      </c>
      <c r="F822">
        <v>11</v>
      </c>
      <c r="G822">
        <v>154</v>
      </c>
      <c r="H822">
        <v>11</v>
      </c>
      <c r="I822">
        <v>230</v>
      </c>
      <c r="J822">
        <v>7522383.6880000001</v>
      </c>
      <c r="K822">
        <v>8386815.642</v>
      </c>
      <c r="L822">
        <v>6473153.6730000004</v>
      </c>
      <c r="M822">
        <v>9616859.8540000003</v>
      </c>
      <c r="N822">
        <v>10326017.34</v>
      </c>
      <c r="O822">
        <v>10388776.17</v>
      </c>
      <c r="P822">
        <v>10172835.75</v>
      </c>
      <c r="Q822">
        <v>10344643.48</v>
      </c>
    </row>
    <row r="823" spans="1:17" x14ac:dyDescent="0.35">
      <c r="A823" t="s">
        <v>154</v>
      </c>
      <c r="B823" t="s">
        <v>11308</v>
      </c>
      <c r="C823" t="s">
        <v>11309</v>
      </c>
      <c r="D823">
        <v>0</v>
      </c>
      <c r="E823">
        <v>58</v>
      </c>
      <c r="F823">
        <v>11</v>
      </c>
      <c r="G823">
        <v>195</v>
      </c>
      <c r="H823">
        <v>11</v>
      </c>
      <c r="I823">
        <v>190</v>
      </c>
      <c r="J823">
        <v>16115967.57</v>
      </c>
      <c r="K823">
        <v>11878202.91</v>
      </c>
      <c r="L823">
        <v>8949525.2740000002</v>
      </c>
      <c r="M823">
        <v>12352116.83</v>
      </c>
      <c r="N823">
        <v>46839638.299999997</v>
      </c>
      <c r="O823">
        <v>38528959.840000004</v>
      </c>
      <c r="P823">
        <v>53826505.439999998</v>
      </c>
      <c r="Q823">
        <v>42225940.18</v>
      </c>
    </row>
    <row r="824" spans="1:17" x14ac:dyDescent="0.35">
      <c r="A824" t="s">
        <v>154</v>
      </c>
      <c r="B824" t="s">
        <v>11310</v>
      </c>
      <c r="C824" t="s">
        <v>11311</v>
      </c>
      <c r="D824">
        <v>0</v>
      </c>
      <c r="E824">
        <v>71</v>
      </c>
      <c r="F824">
        <v>14</v>
      </c>
      <c r="G824">
        <v>160</v>
      </c>
      <c r="H824">
        <v>14</v>
      </c>
      <c r="I824">
        <v>221</v>
      </c>
      <c r="J824">
        <v>5754842.2580000004</v>
      </c>
      <c r="K824">
        <v>6322779.3360000001</v>
      </c>
      <c r="L824">
        <v>4182538.804</v>
      </c>
      <c r="M824">
        <v>6423265.2939999998</v>
      </c>
      <c r="N824">
        <v>3907297.51</v>
      </c>
      <c r="O824">
        <v>3289873.8870000001</v>
      </c>
      <c r="P824">
        <v>12950312.83</v>
      </c>
      <c r="Q824">
        <v>5720126.7390000001</v>
      </c>
    </row>
    <row r="825" spans="1:17" x14ac:dyDescent="0.35">
      <c r="A825" t="s">
        <v>154</v>
      </c>
      <c r="B825" t="s">
        <v>11312</v>
      </c>
      <c r="C825" t="s">
        <v>11313</v>
      </c>
      <c r="D825">
        <v>0</v>
      </c>
      <c r="E825">
        <v>58</v>
      </c>
      <c r="F825">
        <v>14</v>
      </c>
      <c r="G825">
        <v>186</v>
      </c>
      <c r="H825">
        <v>14</v>
      </c>
      <c r="I825">
        <v>280</v>
      </c>
      <c r="J825">
        <v>27373227.84</v>
      </c>
      <c r="K825">
        <v>35962545.359999999</v>
      </c>
      <c r="L825">
        <v>565532776.70000005</v>
      </c>
      <c r="M825">
        <v>42779269.390000001</v>
      </c>
      <c r="N825">
        <v>101912764.40000001</v>
      </c>
      <c r="O825">
        <v>44936376.869999997</v>
      </c>
      <c r="P825">
        <v>84673682.709999993</v>
      </c>
      <c r="Q825">
        <v>119353452.09999999</v>
      </c>
    </row>
    <row r="826" spans="1:17" x14ac:dyDescent="0.35">
      <c r="A826" t="s">
        <v>154</v>
      </c>
      <c r="B826" t="s">
        <v>11314</v>
      </c>
      <c r="C826" t="s">
        <v>11315</v>
      </c>
      <c r="D826">
        <v>0</v>
      </c>
      <c r="E826">
        <v>58</v>
      </c>
      <c r="F826">
        <v>16</v>
      </c>
      <c r="G826">
        <v>192</v>
      </c>
      <c r="H826">
        <v>16</v>
      </c>
      <c r="I826">
        <v>353</v>
      </c>
      <c r="J826">
        <v>6223726.4299999997</v>
      </c>
      <c r="K826">
        <v>5534714.0779999997</v>
      </c>
      <c r="L826">
        <v>4318477.9479999999</v>
      </c>
      <c r="M826">
        <v>4433120.4340000004</v>
      </c>
      <c r="N826">
        <v>6606960.9900000002</v>
      </c>
      <c r="O826">
        <v>7379439.5930000003</v>
      </c>
      <c r="P826">
        <v>6192022.5959999999</v>
      </c>
      <c r="Q826">
        <v>7383758.4359999998</v>
      </c>
    </row>
    <row r="827" spans="1:17" x14ac:dyDescent="0.35">
      <c r="A827" t="s">
        <v>154</v>
      </c>
      <c r="B827" t="s">
        <v>11316</v>
      </c>
      <c r="C827" t="s">
        <v>11317</v>
      </c>
      <c r="D827">
        <v>0</v>
      </c>
      <c r="E827">
        <v>50</v>
      </c>
      <c r="F827">
        <v>13</v>
      </c>
      <c r="G827">
        <v>141</v>
      </c>
      <c r="H827">
        <v>13</v>
      </c>
      <c r="I827">
        <v>307</v>
      </c>
      <c r="J827">
        <v>13790207.529999999</v>
      </c>
      <c r="K827">
        <v>15396264.470000001</v>
      </c>
      <c r="L827">
        <v>9928957.5820000004</v>
      </c>
      <c r="M827">
        <v>14844178.550000001</v>
      </c>
      <c r="N827">
        <v>3391124.298</v>
      </c>
      <c r="O827">
        <v>3626006.0440000002</v>
      </c>
      <c r="P827">
        <v>3114459.4530000002</v>
      </c>
      <c r="Q827">
        <v>2993228.0010000002</v>
      </c>
    </row>
    <row r="828" spans="1:17" x14ac:dyDescent="0.35">
      <c r="A828" t="s">
        <v>154</v>
      </c>
      <c r="B828" t="s">
        <v>11318</v>
      </c>
      <c r="C828" t="s">
        <v>11319</v>
      </c>
      <c r="D828">
        <v>0</v>
      </c>
      <c r="E828">
        <v>47</v>
      </c>
      <c r="F828">
        <v>12</v>
      </c>
      <c r="G828">
        <v>76</v>
      </c>
      <c r="H828">
        <v>12</v>
      </c>
      <c r="I828">
        <v>401</v>
      </c>
      <c r="J828">
        <v>8201870.6560000004</v>
      </c>
      <c r="K828">
        <v>8967813.2310000006</v>
      </c>
      <c r="L828">
        <v>6642699.7529999996</v>
      </c>
      <c r="M828">
        <v>8728497.5</v>
      </c>
      <c r="N828">
        <v>36392096.060000002</v>
      </c>
      <c r="O828">
        <v>19473237.460000001</v>
      </c>
      <c r="P828">
        <v>15036910.300000001</v>
      </c>
      <c r="Q828">
        <v>24936481.370000001</v>
      </c>
    </row>
    <row r="829" spans="1:17" x14ac:dyDescent="0.35">
      <c r="A829" t="s">
        <v>154</v>
      </c>
      <c r="B829" t="s">
        <v>11320</v>
      </c>
      <c r="C829" t="s">
        <v>11321</v>
      </c>
      <c r="D829">
        <v>0</v>
      </c>
      <c r="E829">
        <v>33</v>
      </c>
      <c r="F829">
        <v>21</v>
      </c>
      <c r="G829">
        <v>205</v>
      </c>
      <c r="H829">
        <v>21</v>
      </c>
      <c r="I829">
        <v>686</v>
      </c>
      <c r="J829">
        <v>3648188.969</v>
      </c>
      <c r="K829">
        <v>2835877.2459999998</v>
      </c>
      <c r="L829">
        <v>2176623.5260000001</v>
      </c>
      <c r="M829">
        <v>2532092.5150000001</v>
      </c>
      <c r="N829">
        <v>7242110.0480000004</v>
      </c>
      <c r="O829">
        <v>7938317.074</v>
      </c>
      <c r="P829">
        <v>6525840.21</v>
      </c>
      <c r="Q829">
        <v>7608726.909</v>
      </c>
    </row>
    <row r="830" spans="1:17" x14ac:dyDescent="0.35">
      <c r="A830" t="s">
        <v>154</v>
      </c>
      <c r="B830" t="s">
        <v>11322</v>
      </c>
      <c r="C830" t="s">
        <v>11323</v>
      </c>
      <c r="D830">
        <v>0</v>
      </c>
      <c r="E830">
        <v>44</v>
      </c>
      <c r="F830">
        <v>17</v>
      </c>
      <c r="G830">
        <v>155</v>
      </c>
      <c r="H830">
        <v>17</v>
      </c>
      <c r="I830">
        <v>514</v>
      </c>
      <c r="J830">
        <v>1540442.5349999999</v>
      </c>
      <c r="K830">
        <v>1124685.9550000001</v>
      </c>
      <c r="L830">
        <v>662447.43440000003</v>
      </c>
      <c r="M830">
        <v>602583.84580000001</v>
      </c>
      <c r="N830">
        <v>6174972.9419999998</v>
      </c>
      <c r="O830">
        <v>6533226.8059999999</v>
      </c>
      <c r="P830">
        <v>6329118.9970000004</v>
      </c>
      <c r="Q830">
        <v>6489054.9819999998</v>
      </c>
    </row>
    <row r="831" spans="1:17" x14ac:dyDescent="0.35">
      <c r="A831" t="s">
        <v>154</v>
      </c>
      <c r="B831" t="s">
        <v>11324</v>
      </c>
      <c r="C831" t="s">
        <v>11325</v>
      </c>
      <c r="D831">
        <v>0</v>
      </c>
      <c r="E831">
        <v>47</v>
      </c>
      <c r="F831">
        <v>13</v>
      </c>
      <c r="G831">
        <v>62</v>
      </c>
      <c r="H831">
        <v>13</v>
      </c>
      <c r="I831">
        <v>404</v>
      </c>
      <c r="J831">
        <v>3263883.9219999998</v>
      </c>
      <c r="K831">
        <v>3008541.5780000002</v>
      </c>
      <c r="L831">
        <v>1961876.246</v>
      </c>
      <c r="M831">
        <v>2986965.8020000001</v>
      </c>
      <c r="N831">
        <v>1252982.784</v>
      </c>
      <c r="O831">
        <v>1435315.601</v>
      </c>
      <c r="P831">
        <v>1144955.1680000001</v>
      </c>
      <c r="Q831">
        <v>1175645.5160000001</v>
      </c>
    </row>
    <row r="832" spans="1:17" x14ac:dyDescent="0.35">
      <c r="A832" t="s">
        <v>154</v>
      </c>
      <c r="B832" t="s">
        <v>11326</v>
      </c>
      <c r="C832" t="s">
        <v>11327</v>
      </c>
      <c r="D832">
        <v>0</v>
      </c>
      <c r="E832">
        <v>61</v>
      </c>
      <c r="F832">
        <v>11</v>
      </c>
      <c r="G832">
        <v>248</v>
      </c>
      <c r="H832">
        <v>11</v>
      </c>
      <c r="I832">
        <v>189</v>
      </c>
      <c r="J832">
        <v>54271082.299999997</v>
      </c>
      <c r="K832">
        <v>63514469.100000001</v>
      </c>
      <c r="L832">
        <v>32049886.41</v>
      </c>
      <c r="M832">
        <v>60718917.530000001</v>
      </c>
      <c r="N832">
        <v>18690313.120000001</v>
      </c>
      <c r="O832">
        <v>22372833.969999999</v>
      </c>
      <c r="P832">
        <v>18275919.25</v>
      </c>
      <c r="Q832">
        <v>23769332.890000001</v>
      </c>
    </row>
    <row r="833" spans="1:17" x14ac:dyDescent="0.35">
      <c r="A833" t="s">
        <v>154</v>
      </c>
      <c r="B833" t="s">
        <v>11328</v>
      </c>
      <c r="C833" t="s">
        <v>11329</v>
      </c>
      <c r="D833">
        <v>0</v>
      </c>
      <c r="E833">
        <v>40</v>
      </c>
      <c r="F833">
        <v>12</v>
      </c>
      <c r="G833">
        <v>153</v>
      </c>
      <c r="H833">
        <v>12</v>
      </c>
      <c r="I833">
        <v>348</v>
      </c>
      <c r="J833">
        <v>14401601.27</v>
      </c>
      <c r="K833">
        <v>14627429.039999999</v>
      </c>
      <c r="L833">
        <v>9648054.2819999997</v>
      </c>
      <c r="M833">
        <v>16048418.550000001</v>
      </c>
      <c r="N833">
        <v>6233592.29</v>
      </c>
      <c r="O833">
        <v>5665275.0690000001</v>
      </c>
      <c r="P833">
        <v>4803688.7549999999</v>
      </c>
      <c r="Q833">
        <v>5603394.642</v>
      </c>
    </row>
    <row r="834" spans="1:17" x14ac:dyDescent="0.35">
      <c r="A834" t="s">
        <v>154</v>
      </c>
      <c r="B834" t="s">
        <v>11330</v>
      </c>
      <c r="C834" t="s">
        <v>11331</v>
      </c>
      <c r="D834">
        <v>0</v>
      </c>
      <c r="E834">
        <v>29</v>
      </c>
      <c r="F834">
        <v>22</v>
      </c>
      <c r="G834">
        <v>129</v>
      </c>
      <c r="H834">
        <v>22</v>
      </c>
      <c r="I834">
        <v>1045</v>
      </c>
      <c r="J834">
        <v>1087637.8959999999</v>
      </c>
      <c r="K834">
        <v>1077437.308</v>
      </c>
      <c r="L834">
        <v>274865.94559999998</v>
      </c>
      <c r="M834">
        <v>787591.4584</v>
      </c>
      <c r="N834">
        <v>4803780.37</v>
      </c>
      <c r="O834">
        <v>4984505.0279999999</v>
      </c>
      <c r="P834">
        <v>4325905.3080000002</v>
      </c>
      <c r="Q834">
        <v>4593743.0149999997</v>
      </c>
    </row>
    <row r="835" spans="1:17" x14ac:dyDescent="0.35">
      <c r="A835" t="s">
        <v>154</v>
      </c>
      <c r="B835" t="s">
        <v>11332</v>
      </c>
      <c r="C835" t="s">
        <v>11333</v>
      </c>
      <c r="D835">
        <v>0</v>
      </c>
      <c r="E835">
        <v>58</v>
      </c>
      <c r="F835">
        <v>12</v>
      </c>
      <c r="G835">
        <v>165</v>
      </c>
      <c r="H835">
        <v>12</v>
      </c>
      <c r="I835">
        <v>275</v>
      </c>
      <c r="J835">
        <v>5667857.4299999997</v>
      </c>
      <c r="K835">
        <v>5136339.023</v>
      </c>
      <c r="L835">
        <v>2986408.9270000001</v>
      </c>
      <c r="M835">
        <v>6595188.074</v>
      </c>
      <c r="N835">
        <v>2814181.5929999999</v>
      </c>
      <c r="O835">
        <v>2791291.2930000001</v>
      </c>
      <c r="P835">
        <v>2187225.926</v>
      </c>
      <c r="Q835">
        <v>2507191.4109999998</v>
      </c>
    </row>
    <row r="836" spans="1:17" x14ac:dyDescent="0.35">
      <c r="A836" t="s">
        <v>154</v>
      </c>
      <c r="B836" t="s">
        <v>11334</v>
      </c>
      <c r="C836" t="s">
        <v>11335</v>
      </c>
      <c r="D836">
        <v>0</v>
      </c>
      <c r="E836">
        <v>38</v>
      </c>
      <c r="F836">
        <v>7</v>
      </c>
      <c r="G836">
        <v>150</v>
      </c>
      <c r="H836">
        <v>7</v>
      </c>
      <c r="I836">
        <v>220</v>
      </c>
      <c r="J836">
        <v>14979719.02</v>
      </c>
      <c r="K836">
        <v>18495353.379999999</v>
      </c>
      <c r="L836">
        <v>13201265.869999999</v>
      </c>
      <c r="M836">
        <v>19979684.09</v>
      </c>
      <c r="N836">
        <v>7003910.5269999998</v>
      </c>
      <c r="O836">
        <v>7276608.1689999998</v>
      </c>
      <c r="P836">
        <v>7704262.1540000001</v>
      </c>
      <c r="Q836">
        <v>6136832.0839999998</v>
      </c>
    </row>
    <row r="837" spans="1:17" x14ac:dyDescent="0.35">
      <c r="A837" t="s">
        <v>154</v>
      </c>
      <c r="B837" t="s">
        <v>11336</v>
      </c>
      <c r="C837" t="s">
        <v>11337</v>
      </c>
      <c r="D837">
        <v>0</v>
      </c>
      <c r="E837">
        <v>72</v>
      </c>
      <c r="F837">
        <v>10</v>
      </c>
      <c r="G837">
        <v>149</v>
      </c>
      <c r="H837">
        <v>10</v>
      </c>
      <c r="I837">
        <v>156</v>
      </c>
      <c r="J837">
        <v>12988562.16</v>
      </c>
      <c r="K837">
        <v>12441973.93</v>
      </c>
      <c r="L837">
        <v>6405029.9970000004</v>
      </c>
      <c r="M837">
        <v>18234854.23</v>
      </c>
      <c r="N837">
        <v>13530127.4</v>
      </c>
      <c r="O837">
        <v>14999775.73</v>
      </c>
      <c r="P837">
        <v>7358355.807</v>
      </c>
      <c r="Q837">
        <v>9074513.5739999991</v>
      </c>
    </row>
    <row r="838" spans="1:17" x14ac:dyDescent="0.35">
      <c r="A838" t="s">
        <v>154</v>
      </c>
      <c r="B838" t="s">
        <v>11338</v>
      </c>
      <c r="C838" t="s">
        <v>11339</v>
      </c>
      <c r="D838">
        <v>0</v>
      </c>
      <c r="E838">
        <v>45</v>
      </c>
      <c r="F838">
        <v>15</v>
      </c>
      <c r="G838">
        <v>179</v>
      </c>
      <c r="H838">
        <v>15</v>
      </c>
      <c r="I838">
        <v>404</v>
      </c>
      <c r="J838">
        <v>3077213.5550000002</v>
      </c>
      <c r="K838">
        <v>3138751.4539999999</v>
      </c>
      <c r="L838">
        <v>1211082.6980000001</v>
      </c>
      <c r="M838">
        <v>2322057.608</v>
      </c>
      <c r="N838">
        <v>3450672.6320000002</v>
      </c>
      <c r="O838">
        <v>4045293.389</v>
      </c>
      <c r="P838">
        <v>3163154.5359999998</v>
      </c>
      <c r="Q838">
        <v>3863602.139</v>
      </c>
    </row>
    <row r="839" spans="1:17" x14ac:dyDescent="0.35">
      <c r="A839" t="s">
        <v>154</v>
      </c>
      <c r="B839" t="s">
        <v>11340</v>
      </c>
      <c r="C839" t="s">
        <v>11341</v>
      </c>
      <c r="D839">
        <v>0</v>
      </c>
      <c r="E839">
        <v>42</v>
      </c>
      <c r="F839">
        <v>13</v>
      </c>
      <c r="G839">
        <v>186</v>
      </c>
      <c r="H839">
        <v>13</v>
      </c>
      <c r="I839">
        <v>330</v>
      </c>
      <c r="J839">
        <v>5619750.5939999996</v>
      </c>
      <c r="K839">
        <v>6936237.5549999997</v>
      </c>
      <c r="L839">
        <v>5535571.5949999997</v>
      </c>
      <c r="M839">
        <v>5892908.8660000004</v>
      </c>
      <c r="N839">
        <v>3563100.943</v>
      </c>
      <c r="O839">
        <v>3065867.0049999999</v>
      </c>
      <c r="P839">
        <v>3853393.338</v>
      </c>
      <c r="Q839">
        <v>3487520.9580000001</v>
      </c>
    </row>
    <row r="840" spans="1:17" x14ac:dyDescent="0.35">
      <c r="A840" t="s">
        <v>154</v>
      </c>
      <c r="B840" t="s">
        <v>11342</v>
      </c>
      <c r="C840" t="s">
        <v>11343</v>
      </c>
      <c r="D840">
        <v>0</v>
      </c>
      <c r="E840">
        <v>67</v>
      </c>
      <c r="F840">
        <v>9</v>
      </c>
      <c r="G840">
        <v>221</v>
      </c>
      <c r="H840">
        <v>9</v>
      </c>
      <c r="I840">
        <v>163</v>
      </c>
      <c r="J840">
        <v>61502841.939999998</v>
      </c>
      <c r="K840">
        <v>64044615.630000003</v>
      </c>
      <c r="L840">
        <v>36881927.780000001</v>
      </c>
      <c r="M840">
        <v>55873325.880000003</v>
      </c>
      <c r="N840">
        <v>13853642.210000001</v>
      </c>
      <c r="O840">
        <v>15407580.449999999</v>
      </c>
      <c r="P840">
        <v>17101091.489999998</v>
      </c>
      <c r="Q840">
        <v>16863550.190000001</v>
      </c>
    </row>
    <row r="841" spans="1:17" x14ac:dyDescent="0.35">
      <c r="A841" t="s">
        <v>154</v>
      </c>
      <c r="B841" t="s">
        <v>11344</v>
      </c>
      <c r="C841" t="s">
        <v>11345</v>
      </c>
      <c r="D841">
        <v>0</v>
      </c>
      <c r="E841">
        <v>69</v>
      </c>
      <c r="F841">
        <v>6</v>
      </c>
      <c r="G841">
        <v>154</v>
      </c>
      <c r="H841">
        <v>6</v>
      </c>
      <c r="I841">
        <v>107</v>
      </c>
      <c r="J841">
        <v>20445846.739999998</v>
      </c>
      <c r="K841">
        <v>22744436.960000001</v>
      </c>
      <c r="L841">
        <v>16427476.42</v>
      </c>
      <c r="M841">
        <v>22482838.510000002</v>
      </c>
      <c r="N841">
        <v>9129826.0989999995</v>
      </c>
      <c r="O841">
        <v>10918903.41</v>
      </c>
      <c r="P841">
        <v>10309921.34</v>
      </c>
      <c r="Q841">
        <v>10878511.210000001</v>
      </c>
    </row>
    <row r="842" spans="1:17" x14ac:dyDescent="0.35">
      <c r="A842" t="s">
        <v>154</v>
      </c>
      <c r="B842" t="s">
        <v>11346</v>
      </c>
      <c r="C842" t="s">
        <v>11347</v>
      </c>
      <c r="D842">
        <v>0</v>
      </c>
      <c r="E842">
        <v>48</v>
      </c>
      <c r="F842">
        <v>14</v>
      </c>
      <c r="G842">
        <v>107</v>
      </c>
      <c r="H842">
        <v>14</v>
      </c>
      <c r="I842">
        <v>360</v>
      </c>
      <c r="J842">
        <v>1125076.8130000001</v>
      </c>
      <c r="K842">
        <v>2026907.3289999999</v>
      </c>
      <c r="L842">
        <v>904160.46290000004</v>
      </c>
      <c r="M842">
        <v>1850857.986</v>
      </c>
      <c r="N842">
        <v>1671884.2930000001</v>
      </c>
      <c r="O842">
        <v>1968625.3030000001</v>
      </c>
      <c r="P842">
        <v>1443352.595</v>
      </c>
      <c r="Q842">
        <v>1720133.7009999999</v>
      </c>
    </row>
    <row r="843" spans="1:17" x14ac:dyDescent="0.35">
      <c r="A843" t="s">
        <v>154</v>
      </c>
      <c r="B843" t="s">
        <v>11348</v>
      </c>
      <c r="C843" t="s">
        <v>11349</v>
      </c>
      <c r="D843">
        <v>0</v>
      </c>
      <c r="E843">
        <v>28</v>
      </c>
      <c r="F843">
        <v>8</v>
      </c>
      <c r="G843">
        <v>158</v>
      </c>
      <c r="H843">
        <v>8</v>
      </c>
      <c r="I843">
        <v>336</v>
      </c>
      <c r="J843">
        <v>16336762.380000001</v>
      </c>
      <c r="K843">
        <v>15786408.810000001</v>
      </c>
      <c r="L843">
        <v>13748809.82</v>
      </c>
      <c r="M843">
        <v>14073287.529999999</v>
      </c>
      <c r="N843">
        <v>7940559.9469999997</v>
      </c>
      <c r="O843">
        <v>9075721.1799999997</v>
      </c>
      <c r="P843">
        <v>10622968.85</v>
      </c>
      <c r="Q843">
        <v>9003717.9629999995</v>
      </c>
    </row>
    <row r="844" spans="1:17" x14ac:dyDescent="0.35">
      <c r="A844" t="s">
        <v>154</v>
      </c>
      <c r="B844" t="s">
        <v>11350</v>
      </c>
      <c r="C844" t="s">
        <v>11351</v>
      </c>
      <c r="D844">
        <v>0</v>
      </c>
      <c r="E844">
        <v>41</v>
      </c>
      <c r="F844">
        <v>12</v>
      </c>
      <c r="G844">
        <v>131</v>
      </c>
      <c r="H844">
        <v>12</v>
      </c>
      <c r="I844">
        <v>327</v>
      </c>
      <c r="J844">
        <v>5493929.9060000004</v>
      </c>
      <c r="K844">
        <v>4545474.0190000003</v>
      </c>
      <c r="L844">
        <v>3283224.3930000002</v>
      </c>
      <c r="M844">
        <v>5891881.017</v>
      </c>
      <c r="N844">
        <v>1127247.5060000001</v>
      </c>
      <c r="O844">
        <v>1226665.645</v>
      </c>
      <c r="P844">
        <v>1427251.537</v>
      </c>
      <c r="Q844">
        <v>1491121.34</v>
      </c>
    </row>
    <row r="845" spans="1:17" x14ac:dyDescent="0.35">
      <c r="A845" t="s">
        <v>154</v>
      </c>
      <c r="B845" t="s">
        <v>11352</v>
      </c>
      <c r="C845" t="s">
        <v>11353</v>
      </c>
      <c r="D845">
        <v>0</v>
      </c>
      <c r="E845">
        <v>51</v>
      </c>
      <c r="F845">
        <v>12</v>
      </c>
      <c r="G845">
        <v>168</v>
      </c>
      <c r="H845">
        <v>12</v>
      </c>
      <c r="I845">
        <v>277</v>
      </c>
      <c r="J845">
        <v>11840689.689999999</v>
      </c>
      <c r="K845">
        <v>10154959.9</v>
      </c>
      <c r="L845">
        <v>8024073.324</v>
      </c>
      <c r="M845">
        <v>11058948.6</v>
      </c>
      <c r="N845">
        <v>2737966.1639999999</v>
      </c>
      <c r="O845">
        <v>2628344.38</v>
      </c>
      <c r="P845">
        <v>2597550.7659999998</v>
      </c>
      <c r="Q845">
        <v>2165236.0980000002</v>
      </c>
    </row>
    <row r="846" spans="1:17" x14ac:dyDescent="0.35">
      <c r="A846" t="s">
        <v>154</v>
      </c>
      <c r="B846" t="s">
        <v>11354</v>
      </c>
      <c r="C846" t="s">
        <v>11355</v>
      </c>
      <c r="D846">
        <v>0</v>
      </c>
      <c r="E846">
        <v>53</v>
      </c>
      <c r="F846">
        <v>12</v>
      </c>
      <c r="G846">
        <v>271</v>
      </c>
      <c r="H846">
        <v>12</v>
      </c>
      <c r="I846">
        <v>239</v>
      </c>
      <c r="J846">
        <v>1436078.777</v>
      </c>
      <c r="K846">
        <v>952800.5281</v>
      </c>
      <c r="L846">
        <v>962674.09039999999</v>
      </c>
      <c r="M846">
        <v>1006603.759</v>
      </c>
      <c r="N846">
        <v>121167158</v>
      </c>
      <c r="O846">
        <v>141587657.59999999</v>
      </c>
      <c r="P846">
        <v>55078691.640000001</v>
      </c>
      <c r="Q846">
        <v>54472434.219999999</v>
      </c>
    </row>
    <row r="847" spans="1:17" x14ac:dyDescent="0.35">
      <c r="A847" t="s">
        <v>154</v>
      </c>
      <c r="B847" t="s">
        <v>11356</v>
      </c>
      <c r="C847" t="s">
        <v>11357</v>
      </c>
      <c r="D847">
        <v>0</v>
      </c>
      <c r="E847">
        <v>51</v>
      </c>
      <c r="F847">
        <v>10</v>
      </c>
      <c r="G847">
        <v>144</v>
      </c>
      <c r="H847">
        <v>10</v>
      </c>
      <c r="I847">
        <v>249</v>
      </c>
      <c r="J847">
        <v>8300343.7970000003</v>
      </c>
      <c r="K847">
        <v>8191270.7750000004</v>
      </c>
      <c r="L847">
        <v>6631285.8289999999</v>
      </c>
      <c r="M847">
        <v>8442921.8579999991</v>
      </c>
      <c r="N847">
        <v>9689750.7579999994</v>
      </c>
      <c r="O847">
        <v>9968069.943</v>
      </c>
      <c r="P847">
        <v>9152834.0869999994</v>
      </c>
      <c r="Q847">
        <v>8966773.1960000005</v>
      </c>
    </row>
    <row r="848" spans="1:17" x14ac:dyDescent="0.35">
      <c r="A848" t="s">
        <v>154</v>
      </c>
      <c r="B848" t="s">
        <v>11358</v>
      </c>
      <c r="C848" t="s">
        <v>11359</v>
      </c>
      <c r="D848">
        <v>0</v>
      </c>
      <c r="E848">
        <v>41</v>
      </c>
      <c r="F848">
        <v>12</v>
      </c>
      <c r="G848">
        <v>213</v>
      </c>
      <c r="H848">
        <v>12</v>
      </c>
      <c r="I848">
        <v>361</v>
      </c>
      <c r="J848">
        <v>7221408.7340000002</v>
      </c>
      <c r="K848">
        <v>7101519.2309999997</v>
      </c>
      <c r="L848">
        <v>5550186.5010000002</v>
      </c>
      <c r="M848">
        <v>6698390.3389999997</v>
      </c>
      <c r="N848">
        <v>25833699.359999999</v>
      </c>
      <c r="O848">
        <v>25073155.77</v>
      </c>
      <c r="P848">
        <v>25918728</v>
      </c>
      <c r="Q848">
        <v>21111955.48</v>
      </c>
    </row>
    <row r="849" spans="1:17" x14ac:dyDescent="0.35">
      <c r="A849" t="s">
        <v>154</v>
      </c>
      <c r="B849" t="s">
        <v>11360</v>
      </c>
      <c r="C849" t="s">
        <v>11361</v>
      </c>
      <c r="D849">
        <v>0</v>
      </c>
      <c r="E849">
        <v>41</v>
      </c>
      <c r="F849">
        <v>9</v>
      </c>
      <c r="G849">
        <v>76</v>
      </c>
      <c r="H849">
        <v>9</v>
      </c>
      <c r="I849">
        <v>291</v>
      </c>
      <c r="J849">
        <v>6709311.2189999996</v>
      </c>
      <c r="K849">
        <v>6873200.9809999997</v>
      </c>
      <c r="L849">
        <v>3624472.2250000001</v>
      </c>
      <c r="M849">
        <v>7489605.4100000001</v>
      </c>
      <c r="N849">
        <v>922388.47369999997</v>
      </c>
      <c r="O849">
        <v>780845.19889999996</v>
      </c>
      <c r="P849">
        <v>1134602.915</v>
      </c>
      <c r="Q849">
        <v>1115709.527</v>
      </c>
    </row>
    <row r="850" spans="1:17" x14ac:dyDescent="0.35">
      <c r="A850" t="s">
        <v>154</v>
      </c>
      <c r="B850" t="s">
        <v>11362</v>
      </c>
      <c r="C850" t="s">
        <v>11363</v>
      </c>
      <c r="D850">
        <v>0</v>
      </c>
      <c r="E850">
        <v>36</v>
      </c>
      <c r="F850">
        <v>14</v>
      </c>
      <c r="G850">
        <v>201</v>
      </c>
      <c r="H850">
        <v>14</v>
      </c>
      <c r="I850">
        <v>420</v>
      </c>
      <c r="J850">
        <v>5732408.2340000002</v>
      </c>
      <c r="K850">
        <v>4394962.2110000001</v>
      </c>
      <c r="L850">
        <v>4133272.81</v>
      </c>
      <c r="M850">
        <v>7293885.733</v>
      </c>
      <c r="N850">
        <v>8299577.6940000001</v>
      </c>
      <c r="O850">
        <v>8674109.2349999994</v>
      </c>
      <c r="P850">
        <v>8379446.5530000003</v>
      </c>
      <c r="Q850">
        <v>8837332.2390000001</v>
      </c>
    </row>
    <row r="851" spans="1:17" x14ac:dyDescent="0.35">
      <c r="A851" t="s">
        <v>154</v>
      </c>
      <c r="B851" t="s">
        <v>11364</v>
      </c>
      <c r="C851" t="s">
        <v>11365</v>
      </c>
      <c r="D851">
        <v>0</v>
      </c>
      <c r="E851">
        <v>30</v>
      </c>
      <c r="F851">
        <v>13</v>
      </c>
      <c r="G851">
        <v>102</v>
      </c>
      <c r="H851">
        <v>13</v>
      </c>
      <c r="I851">
        <v>635</v>
      </c>
      <c r="J851">
        <v>2802372.8629999999</v>
      </c>
      <c r="K851">
        <v>2717884.2220000001</v>
      </c>
      <c r="L851">
        <v>1424992.513</v>
      </c>
      <c r="M851">
        <v>2483389.1269999999</v>
      </c>
      <c r="N851">
        <v>1416351.43</v>
      </c>
      <c r="O851">
        <v>1510701.5449999999</v>
      </c>
      <c r="P851">
        <v>917754.39419999998</v>
      </c>
      <c r="Q851">
        <v>1531941.2139999999</v>
      </c>
    </row>
    <row r="852" spans="1:17" x14ac:dyDescent="0.35">
      <c r="A852" t="s">
        <v>154</v>
      </c>
      <c r="B852" t="s">
        <v>11366</v>
      </c>
      <c r="C852" t="s">
        <v>11367</v>
      </c>
      <c r="D852">
        <v>0</v>
      </c>
      <c r="E852">
        <v>41</v>
      </c>
      <c r="F852">
        <v>8</v>
      </c>
      <c r="G852">
        <v>197</v>
      </c>
      <c r="H852">
        <v>8</v>
      </c>
      <c r="I852">
        <v>293</v>
      </c>
      <c r="J852">
        <v>7034961.0159999998</v>
      </c>
      <c r="K852">
        <v>6157638.9100000001</v>
      </c>
      <c r="L852">
        <v>8001493.5559999999</v>
      </c>
      <c r="M852">
        <v>7019023.3629999999</v>
      </c>
      <c r="N852">
        <v>7031382.5439999998</v>
      </c>
      <c r="O852">
        <v>8045309.9309999999</v>
      </c>
      <c r="P852">
        <v>5296524.57</v>
      </c>
      <c r="Q852">
        <v>6537593.0630000001</v>
      </c>
    </row>
    <row r="853" spans="1:17" x14ac:dyDescent="0.35">
      <c r="A853" t="s">
        <v>154</v>
      </c>
      <c r="B853" t="s">
        <v>11368</v>
      </c>
      <c r="C853" t="s">
        <v>11369</v>
      </c>
      <c r="D853">
        <v>0</v>
      </c>
      <c r="E853">
        <v>48</v>
      </c>
      <c r="F853">
        <v>7</v>
      </c>
      <c r="G853">
        <v>77</v>
      </c>
      <c r="H853">
        <v>7</v>
      </c>
      <c r="I853">
        <v>177</v>
      </c>
      <c r="J853">
        <v>2967914.7340000002</v>
      </c>
      <c r="K853">
        <v>3962725.048</v>
      </c>
      <c r="L853">
        <v>850460.01150000002</v>
      </c>
      <c r="M853">
        <v>3553101.7579999999</v>
      </c>
      <c r="N853">
        <v>501513.90130000003</v>
      </c>
      <c r="O853">
        <v>969731.79390000005</v>
      </c>
      <c r="P853">
        <v>855478.34970000002</v>
      </c>
      <c r="Q853">
        <v>486285.9486</v>
      </c>
    </row>
    <row r="854" spans="1:17" x14ac:dyDescent="0.35">
      <c r="A854" t="s">
        <v>154</v>
      </c>
      <c r="B854" t="s">
        <v>11370</v>
      </c>
      <c r="C854" t="s">
        <v>11371</v>
      </c>
      <c r="D854">
        <v>0</v>
      </c>
      <c r="E854">
        <v>38</v>
      </c>
      <c r="F854">
        <v>14</v>
      </c>
      <c r="G854">
        <v>133</v>
      </c>
      <c r="H854">
        <v>14</v>
      </c>
      <c r="I854">
        <v>419</v>
      </c>
      <c r="J854">
        <v>7671859.3909999998</v>
      </c>
      <c r="K854">
        <v>6527557.0420000004</v>
      </c>
      <c r="L854">
        <v>5397582.9589999998</v>
      </c>
      <c r="M854">
        <v>5070739.8530000001</v>
      </c>
      <c r="N854">
        <v>3623211.1069999998</v>
      </c>
      <c r="O854">
        <v>3511179.9789999998</v>
      </c>
      <c r="P854">
        <v>2702552.7340000002</v>
      </c>
      <c r="Q854">
        <v>3442139.82</v>
      </c>
    </row>
    <row r="855" spans="1:17" x14ac:dyDescent="0.35">
      <c r="A855" t="s">
        <v>154</v>
      </c>
      <c r="B855" t="s">
        <v>11372</v>
      </c>
      <c r="C855" t="s">
        <v>11373</v>
      </c>
      <c r="D855">
        <v>0</v>
      </c>
      <c r="E855">
        <v>47</v>
      </c>
      <c r="F855">
        <v>18</v>
      </c>
      <c r="G855">
        <v>103</v>
      </c>
      <c r="H855">
        <v>18</v>
      </c>
      <c r="I855">
        <v>465</v>
      </c>
      <c r="J855">
        <v>443998.46289999998</v>
      </c>
      <c r="K855">
        <v>237010.35519999999</v>
      </c>
      <c r="L855">
        <v>203583.45989999999</v>
      </c>
      <c r="M855">
        <v>212784.10569999999</v>
      </c>
      <c r="N855">
        <v>7564795.7970000003</v>
      </c>
      <c r="O855">
        <v>9419791.0720000006</v>
      </c>
      <c r="P855">
        <v>9848147.1349999998</v>
      </c>
      <c r="Q855">
        <v>8701018.3149999995</v>
      </c>
    </row>
    <row r="856" spans="1:17" x14ac:dyDescent="0.35">
      <c r="A856" t="s">
        <v>154</v>
      </c>
      <c r="B856" t="s">
        <v>11374</v>
      </c>
      <c r="C856" t="s">
        <v>11375</v>
      </c>
      <c r="D856">
        <v>0</v>
      </c>
      <c r="E856">
        <v>53</v>
      </c>
      <c r="F856">
        <v>11</v>
      </c>
      <c r="G856">
        <v>82</v>
      </c>
      <c r="H856">
        <v>11</v>
      </c>
      <c r="I856">
        <v>296</v>
      </c>
      <c r="J856">
        <v>3348644.5</v>
      </c>
      <c r="K856">
        <v>3345363.2519999999</v>
      </c>
      <c r="L856">
        <v>2117130.2510000002</v>
      </c>
      <c r="M856">
        <v>3387246.611</v>
      </c>
      <c r="N856">
        <v>2388748.2310000001</v>
      </c>
      <c r="O856">
        <v>3041324.1910000001</v>
      </c>
      <c r="P856">
        <v>2304949.6129999999</v>
      </c>
      <c r="Q856">
        <v>2292977.3569999998</v>
      </c>
    </row>
    <row r="857" spans="1:17" x14ac:dyDescent="0.35">
      <c r="A857" t="s">
        <v>154</v>
      </c>
      <c r="B857" t="s">
        <v>11376</v>
      </c>
      <c r="C857" t="s">
        <v>11377</v>
      </c>
      <c r="D857">
        <v>0</v>
      </c>
      <c r="E857">
        <v>46</v>
      </c>
      <c r="F857">
        <v>17</v>
      </c>
      <c r="G857">
        <v>111</v>
      </c>
      <c r="H857">
        <v>16</v>
      </c>
      <c r="I857">
        <v>449</v>
      </c>
      <c r="J857">
        <v>83214.460940000004</v>
      </c>
      <c r="K857">
        <v>43072.237910000003</v>
      </c>
      <c r="L857">
        <v>157722.13219999999</v>
      </c>
      <c r="M857">
        <v>53967.180740000003</v>
      </c>
      <c r="N857">
        <v>4528445.2850000001</v>
      </c>
      <c r="O857">
        <v>4938544.6100000003</v>
      </c>
      <c r="P857">
        <v>3075186.676</v>
      </c>
      <c r="Q857">
        <v>5114422.0120000001</v>
      </c>
    </row>
    <row r="858" spans="1:17" x14ac:dyDescent="0.35">
      <c r="A858" t="s">
        <v>154</v>
      </c>
      <c r="B858" t="s">
        <v>11378</v>
      </c>
      <c r="C858" t="s">
        <v>11379</v>
      </c>
      <c r="D858">
        <v>0</v>
      </c>
      <c r="E858">
        <v>37</v>
      </c>
      <c r="F858">
        <v>13</v>
      </c>
      <c r="G858">
        <v>136</v>
      </c>
      <c r="H858">
        <v>13</v>
      </c>
      <c r="I858">
        <v>438</v>
      </c>
      <c r="J858">
        <v>5471455.477</v>
      </c>
      <c r="K858">
        <v>5323341.0870000003</v>
      </c>
      <c r="L858">
        <v>2289549.827</v>
      </c>
      <c r="M858">
        <v>4881613.4680000003</v>
      </c>
      <c r="N858">
        <v>814172.49959999998</v>
      </c>
      <c r="O858">
        <v>757772.0085</v>
      </c>
      <c r="P858">
        <v>644861.76450000005</v>
      </c>
      <c r="Q858">
        <v>714187.03339999996</v>
      </c>
    </row>
    <row r="859" spans="1:17" x14ac:dyDescent="0.35">
      <c r="A859" t="s">
        <v>154</v>
      </c>
      <c r="B859" t="s">
        <v>11380</v>
      </c>
      <c r="C859" t="s">
        <v>11381</v>
      </c>
      <c r="D859">
        <v>0</v>
      </c>
      <c r="E859">
        <v>51</v>
      </c>
      <c r="F859">
        <v>4</v>
      </c>
      <c r="G859">
        <v>124</v>
      </c>
      <c r="H859">
        <v>4</v>
      </c>
      <c r="I859">
        <v>112</v>
      </c>
      <c r="J859">
        <v>21229923.879999999</v>
      </c>
      <c r="K859">
        <v>25393288.079999998</v>
      </c>
      <c r="L859">
        <v>16362440.279999999</v>
      </c>
      <c r="M859">
        <v>24858864.91</v>
      </c>
      <c r="N859">
        <v>12876744.9</v>
      </c>
      <c r="O859">
        <v>12355570.65</v>
      </c>
      <c r="P859">
        <v>12778407.66</v>
      </c>
      <c r="Q859">
        <v>13821951.9</v>
      </c>
    </row>
    <row r="860" spans="1:17" x14ac:dyDescent="0.35">
      <c r="A860" t="s">
        <v>154</v>
      </c>
      <c r="B860" t="s">
        <v>11382</v>
      </c>
      <c r="C860" t="s">
        <v>11383</v>
      </c>
      <c r="D860">
        <v>0</v>
      </c>
      <c r="E860">
        <v>48</v>
      </c>
      <c r="F860">
        <v>13</v>
      </c>
      <c r="G860">
        <v>76</v>
      </c>
      <c r="H860">
        <v>13</v>
      </c>
      <c r="I860">
        <v>382</v>
      </c>
      <c r="J860">
        <v>2120475.3130000001</v>
      </c>
      <c r="K860">
        <v>2927092.1519999998</v>
      </c>
      <c r="L860">
        <v>3230199.352</v>
      </c>
      <c r="M860">
        <v>2643865.4720000001</v>
      </c>
      <c r="P860">
        <v>89502.499979999993</v>
      </c>
    </row>
    <row r="861" spans="1:17" x14ac:dyDescent="0.35">
      <c r="A861" t="s">
        <v>154</v>
      </c>
      <c r="B861" t="s">
        <v>11384</v>
      </c>
      <c r="C861" t="s">
        <v>11385</v>
      </c>
      <c r="D861">
        <v>0</v>
      </c>
      <c r="E861">
        <v>59</v>
      </c>
      <c r="F861">
        <v>12</v>
      </c>
      <c r="G861">
        <v>186</v>
      </c>
      <c r="H861">
        <v>12</v>
      </c>
      <c r="I861">
        <v>182</v>
      </c>
      <c r="J861">
        <v>10000748.029999999</v>
      </c>
      <c r="K861">
        <v>11327515.48</v>
      </c>
      <c r="L861">
        <v>6810994.5480000004</v>
      </c>
      <c r="M861">
        <v>13001099.48</v>
      </c>
      <c r="N861">
        <v>4361197.0120000001</v>
      </c>
      <c r="O861">
        <v>4580199.9529999997</v>
      </c>
      <c r="P861">
        <v>4930140.7910000002</v>
      </c>
      <c r="Q861">
        <v>3989862.4440000001</v>
      </c>
    </row>
    <row r="862" spans="1:17" x14ac:dyDescent="0.35">
      <c r="A862" t="s">
        <v>154</v>
      </c>
      <c r="B862" t="s">
        <v>11386</v>
      </c>
      <c r="C862" t="s">
        <v>11387</v>
      </c>
      <c r="D862">
        <v>0</v>
      </c>
      <c r="E862">
        <v>47</v>
      </c>
      <c r="F862">
        <v>14</v>
      </c>
      <c r="G862">
        <v>124</v>
      </c>
      <c r="H862">
        <v>14</v>
      </c>
      <c r="I862">
        <v>421</v>
      </c>
      <c r="J862">
        <v>9282725.1640000008</v>
      </c>
      <c r="K862">
        <v>8331197.0149999997</v>
      </c>
      <c r="L862">
        <v>4435045.2019999996</v>
      </c>
      <c r="M862">
        <v>7199381.4579999996</v>
      </c>
      <c r="N862">
        <v>4730668.9639999997</v>
      </c>
      <c r="O862">
        <v>5805154.0039999997</v>
      </c>
      <c r="P862">
        <v>4322111.41</v>
      </c>
      <c r="Q862">
        <v>4996101.1880000001</v>
      </c>
    </row>
    <row r="863" spans="1:17" x14ac:dyDescent="0.35">
      <c r="A863" t="s">
        <v>154</v>
      </c>
      <c r="B863" t="s">
        <v>11388</v>
      </c>
      <c r="C863" t="s">
        <v>11389</v>
      </c>
      <c r="D863">
        <v>0</v>
      </c>
      <c r="E863">
        <v>48</v>
      </c>
      <c r="F863">
        <v>9</v>
      </c>
      <c r="G863">
        <v>194</v>
      </c>
      <c r="H863">
        <v>9</v>
      </c>
      <c r="I863">
        <v>219</v>
      </c>
      <c r="J863">
        <v>26547759.84</v>
      </c>
      <c r="K863">
        <v>27336887.77</v>
      </c>
      <c r="L863">
        <v>17673742.609999999</v>
      </c>
      <c r="M863">
        <v>27369064.98</v>
      </c>
      <c r="N863">
        <v>26407858.09</v>
      </c>
      <c r="O863">
        <v>26892491.829999998</v>
      </c>
      <c r="P863">
        <v>24212124.140000001</v>
      </c>
      <c r="Q863">
        <v>26177452.34</v>
      </c>
    </row>
    <row r="864" spans="1:17" x14ac:dyDescent="0.35">
      <c r="A864" t="s">
        <v>154</v>
      </c>
      <c r="B864" t="s">
        <v>11390</v>
      </c>
      <c r="C864" t="s">
        <v>11391</v>
      </c>
      <c r="D864">
        <v>0</v>
      </c>
      <c r="E864">
        <v>45</v>
      </c>
      <c r="F864">
        <v>23</v>
      </c>
      <c r="G864">
        <v>115</v>
      </c>
      <c r="H864">
        <v>23</v>
      </c>
      <c r="I864">
        <v>643</v>
      </c>
      <c r="J864">
        <v>566599.35939999996</v>
      </c>
      <c r="K864">
        <v>337511.29100000003</v>
      </c>
      <c r="L864">
        <v>223685.02050000001</v>
      </c>
      <c r="M864">
        <v>268516.81719999999</v>
      </c>
      <c r="N864">
        <v>2860061.2620000001</v>
      </c>
      <c r="O864">
        <v>2907681.7030000002</v>
      </c>
      <c r="P864">
        <v>2446551.3769999999</v>
      </c>
      <c r="Q864">
        <v>2712339.713</v>
      </c>
    </row>
    <row r="865" spans="1:17" x14ac:dyDescent="0.35">
      <c r="A865" t="s">
        <v>154</v>
      </c>
      <c r="B865" t="s">
        <v>11392</v>
      </c>
      <c r="C865" t="s">
        <v>11393</v>
      </c>
      <c r="D865">
        <v>0</v>
      </c>
      <c r="E865">
        <v>38</v>
      </c>
      <c r="F865">
        <v>12</v>
      </c>
      <c r="G865">
        <v>157</v>
      </c>
      <c r="H865">
        <v>12</v>
      </c>
      <c r="I865">
        <v>351</v>
      </c>
      <c r="J865">
        <v>16528459.27</v>
      </c>
      <c r="K865">
        <v>14160833.9</v>
      </c>
      <c r="L865">
        <v>8577563.2339999992</v>
      </c>
      <c r="M865">
        <v>12987388.220000001</v>
      </c>
      <c r="N865">
        <v>5199410.4289999995</v>
      </c>
      <c r="O865">
        <v>5732966.2999999998</v>
      </c>
      <c r="P865">
        <v>5620465.6789999995</v>
      </c>
      <c r="Q865">
        <v>5607941.4910000004</v>
      </c>
    </row>
    <row r="866" spans="1:17" x14ac:dyDescent="0.35">
      <c r="A866" t="s">
        <v>154</v>
      </c>
      <c r="B866" t="s">
        <v>11394</v>
      </c>
      <c r="C866" t="s">
        <v>11395</v>
      </c>
      <c r="D866">
        <v>0</v>
      </c>
      <c r="E866">
        <v>54</v>
      </c>
      <c r="F866">
        <v>12</v>
      </c>
      <c r="G866">
        <v>153</v>
      </c>
      <c r="H866">
        <v>12</v>
      </c>
      <c r="I866">
        <v>260</v>
      </c>
      <c r="J866">
        <v>7451234.8360000001</v>
      </c>
      <c r="K866">
        <v>7263999.0580000002</v>
      </c>
      <c r="L866">
        <v>3305797.3539999998</v>
      </c>
      <c r="M866">
        <v>7901632.7740000002</v>
      </c>
      <c r="N866">
        <v>5359438.9759999998</v>
      </c>
      <c r="O866">
        <v>5149053.4979999997</v>
      </c>
      <c r="P866">
        <v>6452813.4850000003</v>
      </c>
      <c r="Q866">
        <v>4854398.4649999999</v>
      </c>
    </row>
    <row r="867" spans="1:17" x14ac:dyDescent="0.35">
      <c r="A867" t="s">
        <v>154</v>
      </c>
      <c r="B867" t="s">
        <v>11396</v>
      </c>
      <c r="C867" t="s">
        <v>11397</v>
      </c>
      <c r="D867">
        <v>0</v>
      </c>
      <c r="E867">
        <v>52</v>
      </c>
      <c r="F867">
        <v>18</v>
      </c>
      <c r="G867">
        <v>214</v>
      </c>
      <c r="H867">
        <v>12</v>
      </c>
      <c r="I867">
        <v>377</v>
      </c>
      <c r="J867">
        <v>3377224.4610000001</v>
      </c>
      <c r="K867">
        <v>2455214.2059999998</v>
      </c>
      <c r="L867">
        <v>2265813.429</v>
      </c>
      <c r="M867">
        <v>2071066.5190000001</v>
      </c>
      <c r="N867">
        <v>5603032.3190000001</v>
      </c>
      <c r="O867">
        <v>6956930.5329999998</v>
      </c>
      <c r="P867">
        <v>2682851.37</v>
      </c>
      <c r="Q867">
        <v>4704414.9620000003</v>
      </c>
    </row>
    <row r="868" spans="1:17" x14ac:dyDescent="0.35">
      <c r="A868" t="s">
        <v>154</v>
      </c>
      <c r="B868" t="s">
        <v>11398</v>
      </c>
      <c r="C868" t="s">
        <v>11399</v>
      </c>
      <c r="D868">
        <v>0</v>
      </c>
      <c r="E868">
        <v>43</v>
      </c>
      <c r="F868">
        <v>9</v>
      </c>
      <c r="G868">
        <v>172</v>
      </c>
      <c r="H868">
        <v>9</v>
      </c>
      <c r="I868">
        <v>280</v>
      </c>
      <c r="J868">
        <v>19012368.539999999</v>
      </c>
      <c r="K868">
        <v>17686592.440000001</v>
      </c>
      <c r="L868">
        <v>13002104.4</v>
      </c>
      <c r="M868">
        <v>20670886.219999999</v>
      </c>
      <c r="N868">
        <v>9139860.1180000007</v>
      </c>
      <c r="O868">
        <v>10119815</v>
      </c>
      <c r="P868">
        <v>5585173.9989999998</v>
      </c>
      <c r="Q868">
        <v>6405037.8039999995</v>
      </c>
    </row>
    <row r="869" spans="1:17" x14ac:dyDescent="0.35">
      <c r="A869" t="s">
        <v>154</v>
      </c>
      <c r="B869" t="s">
        <v>11400</v>
      </c>
      <c r="C869" t="s">
        <v>11401</v>
      </c>
      <c r="D869">
        <v>0</v>
      </c>
      <c r="E869">
        <v>47</v>
      </c>
      <c r="F869">
        <v>21</v>
      </c>
      <c r="G869">
        <v>88</v>
      </c>
      <c r="H869">
        <v>21</v>
      </c>
      <c r="I869">
        <v>619</v>
      </c>
      <c r="J869">
        <v>1320672.6170000001</v>
      </c>
      <c r="K869">
        <v>1971373.638</v>
      </c>
      <c r="L869">
        <v>393722.97389999998</v>
      </c>
      <c r="M869">
        <v>1584875.0859999999</v>
      </c>
    </row>
    <row r="870" spans="1:17" x14ac:dyDescent="0.35">
      <c r="A870" t="s">
        <v>154</v>
      </c>
      <c r="B870" t="s">
        <v>11402</v>
      </c>
      <c r="C870" t="s">
        <v>11403</v>
      </c>
      <c r="D870">
        <v>0</v>
      </c>
      <c r="E870">
        <v>53</v>
      </c>
      <c r="F870">
        <v>9</v>
      </c>
      <c r="G870">
        <v>192</v>
      </c>
      <c r="H870">
        <v>9</v>
      </c>
      <c r="I870">
        <v>255</v>
      </c>
      <c r="J870">
        <v>6838039.0549999997</v>
      </c>
      <c r="K870">
        <v>6194109.3159999996</v>
      </c>
      <c r="L870">
        <v>2076360.2039999999</v>
      </c>
      <c r="M870">
        <v>5598577.341</v>
      </c>
      <c r="N870">
        <v>4603761.3969999999</v>
      </c>
      <c r="O870">
        <v>5913232.7800000003</v>
      </c>
      <c r="P870">
        <v>3943639.9210000001</v>
      </c>
      <c r="Q870">
        <v>4757104.6380000003</v>
      </c>
    </row>
    <row r="871" spans="1:17" x14ac:dyDescent="0.35">
      <c r="A871" t="s">
        <v>154</v>
      </c>
      <c r="B871" t="s">
        <v>11404</v>
      </c>
      <c r="C871" t="s">
        <v>11405</v>
      </c>
      <c r="D871">
        <v>0</v>
      </c>
      <c r="E871">
        <v>63</v>
      </c>
      <c r="F871">
        <v>12</v>
      </c>
      <c r="G871">
        <v>163</v>
      </c>
      <c r="H871">
        <v>12</v>
      </c>
      <c r="I871">
        <v>235</v>
      </c>
      <c r="J871">
        <v>3268229.7969999998</v>
      </c>
      <c r="K871">
        <v>2972849.4139999999</v>
      </c>
      <c r="L871">
        <v>2301921.9649999999</v>
      </c>
      <c r="M871">
        <v>2802719.341</v>
      </c>
      <c r="N871">
        <v>16252755.58</v>
      </c>
      <c r="O871">
        <v>15537077.42</v>
      </c>
      <c r="P871">
        <v>16810520.710000001</v>
      </c>
      <c r="Q871">
        <v>15951084.07</v>
      </c>
    </row>
    <row r="872" spans="1:17" x14ac:dyDescent="0.35">
      <c r="A872" t="s">
        <v>154</v>
      </c>
      <c r="B872" t="s">
        <v>11406</v>
      </c>
      <c r="C872" t="s">
        <v>11407</v>
      </c>
      <c r="D872">
        <v>0</v>
      </c>
      <c r="E872">
        <v>52</v>
      </c>
      <c r="F872">
        <v>19</v>
      </c>
      <c r="G872">
        <v>98</v>
      </c>
      <c r="H872">
        <v>19</v>
      </c>
      <c r="I872">
        <v>463</v>
      </c>
      <c r="J872">
        <v>3235498.1170000001</v>
      </c>
      <c r="K872">
        <v>3109369.4640000002</v>
      </c>
      <c r="L872">
        <v>1218047.737</v>
      </c>
      <c r="M872">
        <v>2892983.074</v>
      </c>
      <c r="N872">
        <v>170552.84099999999</v>
      </c>
      <c r="O872">
        <v>18314.294829999999</v>
      </c>
      <c r="P872">
        <v>717829.61479999998</v>
      </c>
      <c r="Q872">
        <v>197413.31340000001</v>
      </c>
    </row>
    <row r="873" spans="1:17" x14ac:dyDescent="0.35">
      <c r="A873" t="s">
        <v>154</v>
      </c>
      <c r="B873" t="s">
        <v>11408</v>
      </c>
      <c r="C873" t="s">
        <v>11409</v>
      </c>
      <c r="D873">
        <v>0</v>
      </c>
      <c r="E873">
        <v>44</v>
      </c>
      <c r="F873">
        <v>9</v>
      </c>
      <c r="G873">
        <v>195</v>
      </c>
      <c r="H873">
        <v>9</v>
      </c>
      <c r="I873">
        <v>205</v>
      </c>
      <c r="J873">
        <v>13255685.08</v>
      </c>
      <c r="K873">
        <v>16655270.65</v>
      </c>
      <c r="L873">
        <v>9748663.4250000007</v>
      </c>
      <c r="M873">
        <v>22268632.530000001</v>
      </c>
      <c r="N873">
        <v>22060531.039999999</v>
      </c>
      <c r="O873">
        <v>23709461.309999999</v>
      </c>
      <c r="P873">
        <v>14979235.460000001</v>
      </c>
      <c r="Q873">
        <v>18943017.510000002</v>
      </c>
    </row>
    <row r="874" spans="1:17" x14ac:dyDescent="0.35">
      <c r="A874" t="s">
        <v>154</v>
      </c>
      <c r="B874" t="s">
        <v>11410</v>
      </c>
      <c r="C874" t="s">
        <v>11411</v>
      </c>
      <c r="D874">
        <v>0</v>
      </c>
      <c r="E874">
        <v>56</v>
      </c>
      <c r="F874">
        <v>6</v>
      </c>
      <c r="G874">
        <v>137</v>
      </c>
      <c r="H874">
        <v>6</v>
      </c>
      <c r="I874">
        <v>196</v>
      </c>
      <c r="J874">
        <v>9642104.8200000003</v>
      </c>
      <c r="K874">
        <v>8618672.7799999993</v>
      </c>
      <c r="L874">
        <v>3542297.233</v>
      </c>
      <c r="M874">
        <v>9806234.2870000005</v>
      </c>
      <c r="N874">
        <v>6003275.7309999997</v>
      </c>
      <c r="O874">
        <v>6736494.0599999996</v>
      </c>
      <c r="P874">
        <v>7861352.0800000001</v>
      </c>
      <c r="Q874">
        <v>7075943.6459999997</v>
      </c>
    </row>
    <row r="875" spans="1:17" x14ac:dyDescent="0.35">
      <c r="A875" t="s">
        <v>154</v>
      </c>
      <c r="B875" t="s">
        <v>11412</v>
      </c>
      <c r="C875" t="s">
        <v>11413</v>
      </c>
      <c r="D875">
        <v>0</v>
      </c>
      <c r="E875">
        <v>35</v>
      </c>
      <c r="F875">
        <v>9</v>
      </c>
      <c r="G875">
        <v>188</v>
      </c>
      <c r="H875">
        <v>9</v>
      </c>
      <c r="I875">
        <v>350</v>
      </c>
      <c r="J875">
        <v>16734852.949999999</v>
      </c>
      <c r="K875">
        <v>14567677.720000001</v>
      </c>
      <c r="L875">
        <v>12002979.93</v>
      </c>
      <c r="M875">
        <v>12575209.01</v>
      </c>
      <c r="N875">
        <v>10743006.039999999</v>
      </c>
      <c r="O875">
        <v>10909844.41</v>
      </c>
      <c r="P875">
        <v>13604838.310000001</v>
      </c>
      <c r="Q875">
        <v>12119470.939999999</v>
      </c>
    </row>
    <row r="876" spans="1:17" x14ac:dyDescent="0.35">
      <c r="A876" t="s">
        <v>154</v>
      </c>
      <c r="B876" t="s">
        <v>11414</v>
      </c>
      <c r="C876" t="s">
        <v>11415</v>
      </c>
      <c r="D876">
        <v>0</v>
      </c>
      <c r="E876">
        <v>46</v>
      </c>
      <c r="F876">
        <v>14</v>
      </c>
      <c r="G876">
        <v>196</v>
      </c>
      <c r="H876">
        <v>14</v>
      </c>
      <c r="I876">
        <v>285</v>
      </c>
      <c r="J876">
        <v>10863070.390000001</v>
      </c>
      <c r="K876">
        <v>12411460.630000001</v>
      </c>
      <c r="L876">
        <v>8697352.9330000002</v>
      </c>
      <c r="M876">
        <v>11977537.779999999</v>
      </c>
      <c r="N876">
        <v>10308958.720000001</v>
      </c>
      <c r="O876">
        <v>9839874.7170000002</v>
      </c>
      <c r="P876">
        <v>8175272.8660000004</v>
      </c>
      <c r="Q876">
        <v>8143417.5580000002</v>
      </c>
    </row>
    <row r="877" spans="1:17" x14ac:dyDescent="0.35">
      <c r="A877" t="s">
        <v>154</v>
      </c>
      <c r="B877" t="s">
        <v>11416</v>
      </c>
      <c r="C877" t="s">
        <v>11417</v>
      </c>
      <c r="D877">
        <v>0</v>
      </c>
      <c r="E877">
        <v>48</v>
      </c>
      <c r="F877">
        <v>16</v>
      </c>
      <c r="G877">
        <v>86</v>
      </c>
      <c r="H877">
        <v>16</v>
      </c>
      <c r="I877">
        <v>458</v>
      </c>
      <c r="J877">
        <v>2892715.43</v>
      </c>
      <c r="K877">
        <v>2944473.969</v>
      </c>
      <c r="L877">
        <v>1574751.389</v>
      </c>
      <c r="M877">
        <v>3708010.574</v>
      </c>
      <c r="N877">
        <v>436296.2928</v>
      </c>
      <c r="O877">
        <v>823528.58360000001</v>
      </c>
      <c r="P877">
        <v>707575.0111</v>
      </c>
      <c r="Q877">
        <v>475013.64970000001</v>
      </c>
    </row>
    <row r="878" spans="1:17" x14ac:dyDescent="0.35">
      <c r="A878" t="s">
        <v>154</v>
      </c>
      <c r="B878" t="s">
        <v>11418</v>
      </c>
      <c r="C878" t="s">
        <v>11419</v>
      </c>
      <c r="D878">
        <v>0</v>
      </c>
      <c r="E878">
        <v>46</v>
      </c>
      <c r="F878">
        <v>7</v>
      </c>
      <c r="G878">
        <v>170</v>
      </c>
      <c r="H878">
        <v>7</v>
      </c>
      <c r="I878">
        <v>206</v>
      </c>
      <c r="J878">
        <v>10133793.48</v>
      </c>
      <c r="K878">
        <v>5903600.5279999999</v>
      </c>
      <c r="L878">
        <v>7545135.0449999999</v>
      </c>
      <c r="M878">
        <v>5187049.676</v>
      </c>
      <c r="N878">
        <v>89594089.819999993</v>
      </c>
      <c r="O878">
        <v>110885197.90000001</v>
      </c>
      <c r="P878">
        <v>94364551.950000003</v>
      </c>
      <c r="Q878">
        <v>96765731.870000005</v>
      </c>
    </row>
    <row r="879" spans="1:17" x14ac:dyDescent="0.35">
      <c r="A879" t="s">
        <v>154</v>
      </c>
      <c r="B879" t="s">
        <v>11420</v>
      </c>
      <c r="C879" t="s">
        <v>11421</v>
      </c>
      <c r="D879">
        <v>0</v>
      </c>
      <c r="E879">
        <v>66</v>
      </c>
      <c r="F879">
        <v>9</v>
      </c>
      <c r="G879">
        <v>70</v>
      </c>
      <c r="H879">
        <v>9</v>
      </c>
      <c r="I879">
        <v>204</v>
      </c>
      <c r="J879">
        <v>2916155.1090000002</v>
      </c>
      <c r="K879">
        <v>2881725.983</v>
      </c>
      <c r="L879">
        <v>1387710.486</v>
      </c>
      <c r="M879">
        <v>2665014.1830000002</v>
      </c>
      <c r="N879">
        <v>2021840.385</v>
      </c>
      <c r="O879">
        <v>2094789.9709999999</v>
      </c>
      <c r="P879">
        <v>1124023.1440000001</v>
      </c>
      <c r="Q879">
        <v>2178656.3659999999</v>
      </c>
    </row>
    <row r="880" spans="1:17" x14ac:dyDescent="0.35">
      <c r="A880" t="s">
        <v>154</v>
      </c>
      <c r="B880" t="s">
        <v>11422</v>
      </c>
      <c r="C880" t="s">
        <v>11423</v>
      </c>
      <c r="D880">
        <v>0</v>
      </c>
      <c r="E880">
        <v>56</v>
      </c>
      <c r="F880">
        <v>13</v>
      </c>
      <c r="G880">
        <v>257</v>
      </c>
      <c r="H880">
        <v>13</v>
      </c>
      <c r="I880">
        <v>238</v>
      </c>
      <c r="J880">
        <v>23945712.84</v>
      </c>
      <c r="K880">
        <v>27562173.600000001</v>
      </c>
      <c r="L880">
        <v>16013791.880000001</v>
      </c>
      <c r="M880">
        <v>33993864.229999997</v>
      </c>
      <c r="N880">
        <v>9888877.7210000008</v>
      </c>
      <c r="O880">
        <v>10332629.550000001</v>
      </c>
      <c r="P880">
        <v>10028463.5</v>
      </c>
      <c r="Q880">
        <v>8055354.301</v>
      </c>
    </row>
    <row r="881" spans="1:17" x14ac:dyDescent="0.35">
      <c r="A881" t="s">
        <v>154</v>
      </c>
      <c r="B881" t="s">
        <v>11424</v>
      </c>
      <c r="C881" t="s">
        <v>11425</v>
      </c>
      <c r="D881">
        <v>0</v>
      </c>
      <c r="E881">
        <v>49</v>
      </c>
      <c r="F881">
        <v>17</v>
      </c>
      <c r="G881">
        <v>188</v>
      </c>
      <c r="H881">
        <v>17</v>
      </c>
      <c r="I881">
        <v>443</v>
      </c>
      <c r="J881">
        <v>4260253.2560000001</v>
      </c>
      <c r="K881">
        <v>3066958.6159999999</v>
      </c>
      <c r="L881">
        <v>1819612.094</v>
      </c>
      <c r="M881">
        <v>3746871.219</v>
      </c>
      <c r="N881">
        <v>6705157.6270000003</v>
      </c>
      <c r="O881">
        <v>7232501.1919999998</v>
      </c>
      <c r="P881">
        <v>7030248.341</v>
      </c>
      <c r="Q881">
        <v>6829566.8329999996</v>
      </c>
    </row>
    <row r="882" spans="1:17" x14ac:dyDescent="0.35">
      <c r="A882" t="s">
        <v>154</v>
      </c>
      <c r="B882" t="s">
        <v>11426</v>
      </c>
      <c r="C882" t="s">
        <v>11427</v>
      </c>
      <c r="D882">
        <v>0</v>
      </c>
      <c r="E882">
        <v>40</v>
      </c>
      <c r="F882">
        <v>4</v>
      </c>
      <c r="G882">
        <v>155</v>
      </c>
      <c r="H882">
        <v>4</v>
      </c>
      <c r="I882">
        <v>139</v>
      </c>
      <c r="J882">
        <v>39676382.890000001</v>
      </c>
      <c r="K882">
        <v>45912970.43</v>
      </c>
      <c r="L882">
        <v>35998571.409999996</v>
      </c>
      <c r="M882">
        <v>40731300.829999998</v>
      </c>
      <c r="N882">
        <v>13562391.449999999</v>
      </c>
      <c r="O882">
        <v>14161503.789999999</v>
      </c>
      <c r="P882">
        <v>16348781.109999999</v>
      </c>
      <c r="Q882">
        <v>14498493.65</v>
      </c>
    </row>
    <row r="883" spans="1:17" x14ac:dyDescent="0.35">
      <c r="A883" t="s">
        <v>154</v>
      </c>
      <c r="B883" t="s">
        <v>11428</v>
      </c>
      <c r="C883" t="s">
        <v>11429</v>
      </c>
      <c r="D883">
        <v>0</v>
      </c>
      <c r="E883">
        <v>54</v>
      </c>
      <c r="F883">
        <v>16</v>
      </c>
      <c r="G883">
        <v>98</v>
      </c>
      <c r="H883">
        <v>16</v>
      </c>
      <c r="I883">
        <v>367</v>
      </c>
      <c r="J883">
        <v>397015.52730000002</v>
      </c>
      <c r="K883">
        <v>581840.04639999999</v>
      </c>
      <c r="L883">
        <v>115470.47010000001</v>
      </c>
      <c r="M883">
        <v>379795.212</v>
      </c>
      <c r="N883">
        <v>5399121.0489999996</v>
      </c>
      <c r="O883">
        <v>7278731.7039999999</v>
      </c>
      <c r="P883">
        <v>3807350.173</v>
      </c>
      <c r="Q883">
        <v>5989641.7510000002</v>
      </c>
    </row>
    <row r="884" spans="1:17" x14ac:dyDescent="0.35">
      <c r="A884" t="s">
        <v>154</v>
      </c>
      <c r="B884" t="s">
        <v>11430</v>
      </c>
      <c r="C884" t="s">
        <v>11431</v>
      </c>
      <c r="D884">
        <v>0</v>
      </c>
      <c r="E884">
        <v>63</v>
      </c>
      <c r="F884">
        <v>15</v>
      </c>
      <c r="G884">
        <v>197</v>
      </c>
      <c r="H884">
        <v>15</v>
      </c>
      <c r="I884">
        <v>292</v>
      </c>
      <c r="J884">
        <v>3261086.28</v>
      </c>
      <c r="K884">
        <v>3819734.9219999998</v>
      </c>
      <c r="L884">
        <v>1979814.189</v>
      </c>
      <c r="M884">
        <v>3802445.2209999999</v>
      </c>
      <c r="N884">
        <v>4908968.023</v>
      </c>
      <c r="O884">
        <v>4658233.9879999999</v>
      </c>
      <c r="P884">
        <v>4529026.6909999996</v>
      </c>
      <c r="Q884">
        <v>5607610.1399999997</v>
      </c>
    </row>
    <row r="885" spans="1:17" x14ac:dyDescent="0.35">
      <c r="A885" t="s">
        <v>154</v>
      </c>
      <c r="B885" t="s">
        <v>11432</v>
      </c>
      <c r="C885" t="s">
        <v>11433</v>
      </c>
      <c r="D885">
        <v>0</v>
      </c>
      <c r="E885">
        <v>36</v>
      </c>
      <c r="F885">
        <v>6</v>
      </c>
      <c r="G885">
        <v>115</v>
      </c>
      <c r="H885">
        <v>6</v>
      </c>
      <c r="I885">
        <v>237</v>
      </c>
      <c r="J885">
        <v>10123076.029999999</v>
      </c>
      <c r="K885">
        <v>11907324.67</v>
      </c>
      <c r="L885">
        <v>6649820.4570000004</v>
      </c>
      <c r="M885">
        <v>11201233.59</v>
      </c>
      <c r="N885">
        <v>5863145.4939999999</v>
      </c>
      <c r="O885">
        <v>5661629.4649999999</v>
      </c>
      <c r="P885">
        <v>6462769.1100000003</v>
      </c>
      <c r="Q885">
        <v>6719663.977</v>
      </c>
    </row>
    <row r="886" spans="1:17" x14ac:dyDescent="0.35">
      <c r="A886" t="s">
        <v>154</v>
      </c>
      <c r="B886" t="s">
        <v>11434</v>
      </c>
      <c r="C886" t="s">
        <v>11435</v>
      </c>
      <c r="D886">
        <v>0</v>
      </c>
      <c r="E886">
        <v>39</v>
      </c>
      <c r="F886">
        <v>12</v>
      </c>
      <c r="G886">
        <v>95</v>
      </c>
      <c r="H886">
        <v>12</v>
      </c>
      <c r="I886">
        <v>383</v>
      </c>
      <c r="J886">
        <v>7222388.2029999997</v>
      </c>
      <c r="K886">
        <v>7317297.7379999999</v>
      </c>
      <c r="L886">
        <v>3624422.8820000002</v>
      </c>
      <c r="M886">
        <v>7581513.909</v>
      </c>
      <c r="N886">
        <v>803973.93929999997</v>
      </c>
      <c r="O886">
        <v>776048.71109999996</v>
      </c>
      <c r="P886">
        <v>727726.89300000004</v>
      </c>
      <c r="Q886">
        <v>846517.12329999998</v>
      </c>
    </row>
    <row r="887" spans="1:17" x14ac:dyDescent="0.35">
      <c r="A887" t="s">
        <v>154</v>
      </c>
      <c r="B887" t="s">
        <v>11436</v>
      </c>
      <c r="C887" t="s">
        <v>11437</v>
      </c>
      <c r="D887">
        <v>0</v>
      </c>
      <c r="E887">
        <v>43</v>
      </c>
      <c r="F887">
        <v>23</v>
      </c>
      <c r="G887">
        <v>138</v>
      </c>
      <c r="H887">
        <v>23</v>
      </c>
      <c r="I887">
        <v>555</v>
      </c>
      <c r="J887">
        <v>394606.68949999998</v>
      </c>
      <c r="K887">
        <v>442831.71850000002</v>
      </c>
      <c r="L887">
        <v>876081.76509999996</v>
      </c>
      <c r="M887">
        <v>222434.89069999999</v>
      </c>
      <c r="N887">
        <v>3120615.9130000002</v>
      </c>
      <c r="O887">
        <v>3818061.2710000002</v>
      </c>
      <c r="P887">
        <v>4018803.7450000001</v>
      </c>
      <c r="Q887">
        <v>4054667.406</v>
      </c>
    </row>
    <row r="888" spans="1:17" x14ac:dyDescent="0.35">
      <c r="A888" t="s">
        <v>154</v>
      </c>
      <c r="B888" t="s">
        <v>11438</v>
      </c>
      <c r="C888" t="s">
        <v>11439</v>
      </c>
      <c r="D888">
        <v>0</v>
      </c>
      <c r="E888">
        <v>39</v>
      </c>
      <c r="F888">
        <v>8</v>
      </c>
      <c r="G888">
        <v>59</v>
      </c>
      <c r="H888">
        <v>8</v>
      </c>
      <c r="I888">
        <v>303</v>
      </c>
      <c r="J888">
        <v>4558352.0159999998</v>
      </c>
      <c r="K888">
        <v>4347312.0369999995</v>
      </c>
      <c r="L888">
        <v>1931938.2879999999</v>
      </c>
      <c r="M888">
        <v>4288581.7039999999</v>
      </c>
      <c r="N888">
        <v>410850.50429999997</v>
      </c>
      <c r="O888">
        <v>321853.10759999999</v>
      </c>
      <c r="P888">
        <v>355393.29790000001</v>
      </c>
      <c r="Q888">
        <v>278485.68050000002</v>
      </c>
    </row>
    <row r="889" spans="1:17" x14ac:dyDescent="0.35">
      <c r="A889" t="s">
        <v>154</v>
      </c>
      <c r="B889" t="s">
        <v>11440</v>
      </c>
      <c r="C889" t="s">
        <v>11441</v>
      </c>
      <c r="D889">
        <v>0</v>
      </c>
      <c r="E889">
        <v>45</v>
      </c>
      <c r="F889">
        <v>11</v>
      </c>
      <c r="G889">
        <v>101</v>
      </c>
      <c r="H889">
        <v>11</v>
      </c>
      <c r="I889">
        <v>308</v>
      </c>
      <c r="J889">
        <v>7555048.7580000004</v>
      </c>
      <c r="K889">
        <v>11547215.6</v>
      </c>
      <c r="L889">
        <v>4503257.8049999997</v>
      </c>
      <c r="M889">
        <v>11641073.539999999</v>
      </c>
      <c r="N889">
        <v>1014478.569</v>
      </c>
      <c r="O889">
        <v>1280222.2720000001</v>
      </c>
      <c r="P889">
        <v>2123631.4300000002</v>
      </c>
      <c r="Q889">
        <v>952971.28769999999</v>
      </c>
    </row>
    <row r="890" spans="1:17" x14ac:dyDescent="0.35">
      <c r="A890" t="s">
        <v>154</v>
      </c>
      <c r="B890" t="s">
        <v>471</v>
      </c>
      <c r="C890" t="s">
        <v>11442</v>
      </c>
      <c r="D890">
        <v>0</v>
      </c>
      <c r="E890">
        <v>57</v>
      </c>
      <c r="F890">
        <v>9</v>
      </c>
      <c r="G890">
        <v>150</v>
      </c>
      <c r="H890">
        <v>9</v>
      </c>
      <c r="I890">
        <v>179</v>
      </c>
      <c r="J890">
        <v>10530780.699999999</v>
      </c>
      <c r="K890">
        <v>12021828.390000001</v>
      </c>
      <c r="L890">
        <v>9099280.0690000001</v>
      </c>
      <c r="M890">
        <v>9937141.2310000006</v>
      </c>
      <c r="N890">
        <v>6081501.4160000002</v>
      </c>
      <c r="O890">
        <v>6230203.1770000001</v>
      </c>
      <c r="P890">
        <v>6338415.8260000004</v>
      </c>
      <c r="Q890">
        <v>7236619.9500000002</v>
      </c>
    </row>
    <row r="891" spans="1:17" x14ac:dyDescent="0.35">
      <c r="A891" t="s">
        <v>154</v>
      </c>
      <c r="B891" t="s">
        <v>11443</v>
      </c>
      <c r="C891" t="s">
        <v>11444</v>
      </c>
      <c r="D891">
        <v>0</v>
      </c>
      <c r="E891">
        <v>33</v>
      </c>
      <c r="F891">
        <v>18</v>
      </c>
      <c r="G891">
        <v>89</v>
      </c>
      <c r="H891">
        <v>18</v>
      </c>
      <c r="I891">
        <v>800</v>
      </c>
      <c r="J891">
        <v>449742.72269999998</v>
      </c>
      <c r="K891">
        <v>1353151.121</v>
      </c>
      <c r="M891">
        <v>1198729.209</v>
      </c>
      <c r="N891">
        <v>2331813.6359999999</v>
      </c>
      <c r="O891">
        <v>3434222.128</v>
      </c>
      <c r="P891">
        <v>2255695.6129999999</v>
      </c>
      <c r="Q891">
        <v>2056888.4269999999</v>
      </c>
    </row>
    <row r="892" spans="1:17" x14ac:dyDescent="0.35">
      <c r="A892" t="s">
        <v>154</v>
      </c>
      <c r="B892" t="s">
        <v>11445</v>
      </c>
      <c r="C892" t="s">
        <v>11446</v>
      </c>
      <c r="D892">
        <v>0</v>
      </c>
      <c r="E892">
        <v>44</v>
      </c>
      <c r="F892">
        <v>8</v>
      </c>
      <c r="G892">
        <v>109</v>
      </c>
      <c r="H892">
        <v>8</v>
      </c>
      <c r="I892">
        <v>228</v>
      </c>
      <c r="J892">
        <v>8046415.4919999996</v>
      </c>
      <c r="K892">
        <v>7887031.5240000002</v>
      </c>
      <c r="L892">
        <v>5270351.733</v>
      </c>
      <c r="M892">
        <v>7500147.0070000002</v>
      </c>
      <c r="N892">
        <v>4091942.0460000001</v>
      </c>
      <c r="O892">
        <v>5154132.517</v>
      </c>
      <c r="P892">
        <v>5362627.085</v>
      </c>
      <c r="Q892">
        <v>4118969.4909999999</v>
      </c>
    </row>
    <row r="893" spans="1:17" x14ac:dyDescent="0.35">
      <c r="A893" t="s">
        <v>154</v>
      </c>
      <c r="B893" t="s">
        <v>11447</v>
      </c>
      <c r="C893" t="s">
        <v>11448</v>
      </c>
      <c r="D893">
        <v>0</v>
      </c>
      <c r="E893">
        <v>27</v>
      </c>
      <c r="F893">
        <v>15</v>
      </c>
      <c r="G893">
        <v>119</v>
      </c>
      <c r="H893">
        <v>15</v>
      </c>
      <c r="I893">
        <v>667</v>
      </c>
      <c r="J893">
        <v>5303595.1560000004</v>
      </c>
      <c r="K893">
        <v>5136644.642</v>
      </c>
      <c r="L893">
        <v>4053610.8640000001</v>
      </c>
      <c r="M893">
        <v>5506996.267</v>
      </c>
      <c r="N893">
        <v>2719725.03</v>
      </c>
      <c r="O893">
        <v>1970436.97</v>
      </c>
      <c r="P893">
        <v>3823712.1230000001</v>
      </c>
      <c r="Q893">
        <v>3110212.7519999999</v>
      </c>
    </row>
    <row r="894" spans="1:17" x14ac:dyDescent="0.35">
      <c r="A894" t="s">
        <v>154</v>
      </c>
      <c r="B894" t="s">
        <v>11449</v>
      </c>
      <c r="C894" t="s">
        <v>11450</v>
      </c>
      <c r="D894">
        <v>0</v>
      </c>
      <c r="E894">
        <v>58</v>
      </c>
      <c r="F894">
        <v>11</v>
      </c>
      <c r="G894">
        <v>113</v>
      </c>
      <c r="H894">
        <v>10</v>
      </c>
      <c r="I894">
        <v>192</v>
      </c>
      <c r="J894">
        <v>1037549.799</v>
      </c>
      <c r="K894">
        <v>932254.65469999996</v>
      </c>
      <c r="L894">
        <v>356987.1862</v>
      </c>
      <c r="M894">
        <v>1036147.107</v>
      </c>
      <c r="N894">
        <v>10656529.949999999</v>
      </c>
      <c r="O894">
        <v>7645706.642</v>
      </c>
      <c r="P894">
        <v>7240746.21</v>
      </c>
      <c r="Q894">
        <v>7636130.932</v>
      </c>
    </row>
    <row r="895" spans="1:17" x14ac:dyDescent="0.35">
      <c r="A895" t="s">
        <v>154</v>
      </c>
      <c r="B895" t="s">
        <v>11451</v>
      </c>
      <c r="C895" t="s">
        <v>11452</v>
      </c>
      <c r="D895">
        <v>0</v>
      </c>
      <c r="E895">
        <v>49</v>
      </c>
      <c r="F895">
        <v>8</v>
      </c>
      <c r="G895">
        <v>183</v>
      </c>
      <c r="H895">
        <v>8</v>
      </c>
      <c r="I895">
        <v>262</v>
      </c>
      <c r="J895">
        <v>6857641.0920000002</v>
      </c>
      <c r="K895">
        <v>10874739.91</v>
      </c>
      <c r="L895">
        <v>7164881.5039999997</v>
      </c>
      <c r="M895">
        <v>9149144.8190000001</v>
      </c>
      <c r="N895">
        <v>10737677.369999999</v>
      </c>
      <c r="O895">
        <v>10756261.710000001</v>
      </c>
      <c r="P895">
        <v>7618000.0939999996</v>
      </c>
      <c r="Q895">
        <v>10163946.57</v>
      </c>
    </row>
    <row r="896" spans="1:17" x14ac:dyDescent="0.35">
      <c r="A896" t="s">
        <v>154</v>
      </c>
      <c r="B896" t="s">
        <v>11453</v>
      </c>
      <c r="C896" t="s">
        <v>11454</v>
      </c>
      <c r="D896">
        <v>0</v>
      </c>
      <c r="E896">
        <v>59</v>
      </c>
      <c r="F896">
        <v>9</v>
      </c>
      <c r="G896">
        <v>199</v>
      </c>
      <c r="H896">
        <v>9</v>
      </c>
      <c r="I896">
        <v>139</v>
      </c>
      <c r="J896">
        <v>28375283.75</v>
      </c>
      <c r="K896">
        <v>34178377.799999997</v>
      </c>
      <c r="L896">
        <v>22393041.440000001</v>
      </c>
      <c r="M896">
        <v>34166297.060000002</v>
      </c>
      <c r="N896">
        <v>14789511.52</v>
      </c>
      <c r="O896">
        <v>13840284.35</v>
      </c>
      <c r="P896">
        <v>13291753.300000001</v>
      </c>
      <c r="Q896">
        <v>12247545.98</v>
      </c>
    </row>
    <row r="897" spans="1:17" x14ac:dyDescent="0.35">
      <c r="A897" t="s">
        <v>154</v>
      </c>
      <c r="B897" t="s">
        <v>11455</v>
      </c>
      <c r="C897" t="s">
        <v>11456</v>
      </c>
      <c r="D897">
        <v>0</v>
      </c>
      <c r="E897">
        <v>71</v>
      </c>
      <c r="F897">
        <v>8</v>
      </c>
      <c r="G897">
        <v>237</v>
      </c>
      <c r="H897">
        <v>8</v>
      </c>
      <c r="I897">
        <v>113</v>
      </c>
      <c r="J897">
        <v>14755017.710000001</v>
      </c>
      <c r="K897">
        <v>15796717.48</v>
      </c>
      <c r="L897">
        <v>13385761.369999999</v>
      </c>
      <c r="M897">
        <v>15877216.75</v>
      </c>
      <c r="N897">
        <v>86059639.519999996</v>
      </c>
      <c r="O897">
        <v>72668515.230000004</v>
      </c>
      <c r="P897">
        <v>82771218.269999996</v>
      </c>
      <c r="Q897">
        <v>88357596.069999993</v>
      </c>
    </row>
    <row r="898" spans="1:17" x14ac:dyDescent="0.35">
      <c r="A898" t="s">
        <v>154</v>
      </c>
      <c r="B898" t="s">
        <v>11457</v>
      </c>
      <c r="C898" t="s">
        <v>11458</v>
      </c>
      <c r="D898">
        <v>0</v>
      </c>
      <c r="E898">
        <v>50</v>
      </c>
      <c r="F898">
        <v>12</v>
      </c>
      <c r="G898">
        <v>194</v>
      </c>
      <c r="H898">
        <v>12</v>
      </c>
      <c r="I898">
        <v>272</v>
      </c>
      <c r="J898">
        <v>6318242.3789999997</v>
      </c>
      <c r="K898">
        <v>5792743.0920000002</v>
      </c>
      <c r="L898">
        <v>4361860.5959999999</v>
      </c>
      <c r="M898">
        <v>5061120.1789999995</v>
      </c>
      <c r="N898">
        <v>12733990.99</v>
      </c>
      <c r="O898">
        <v>11431602.98</v>
      </c>
      <c r="P898">
        <v>12709970.689999999</v>
      </c>
      <c r="Q898">
        <v>14591342.26</v>
      </c>
    </row>
    <row r="899" spans="1:17" x14ac:dyDescent="0.35">
      <c r="A899" t="s">
        <v>154</v>
      </c>
      <c r="B899" t="s">
        <v>11459</v>
      </c>
      <c r="C899" t="s">
        <v>11460</v>
      </c>
      <c r="D899">
        <v>0</v>
      </c>
      <c r="E899">
        <v>57</v>
      </c>
      <c r="F899">
        <v>10</v>
      </c>
      <c r="G899">
        <v>128</v>
      </c>
      <c r="H899">
        <v>10</v>
      </c>
      <c r="I899">
        <v>199</v>
      </c>
      <c r="J899">
        <v>4777749.1560000004</v>
      </c>
      <c r="K899">
        <v>3853364.7149999999</v>
      </c>
      <c r="L899">
        <v>2830434.7230000002</v>
      </c>
      <c r="M899">
        <v>4127779.1779999998</v>
      </c>
      <c r="N899">
        <v>8949532.3259999994</v>
      </c>
      <c r="O899">
        <v>9564817.9580000006</v>
      </c>
      <c r="P899">
        <v>8727583.8120000008</v>
      </c>
      <c r="Q899">
        <v>8710582.2349999994</v>
      </c>
    </row>
    <row r="900" spans="1:17" x14ac:dyDescent="0.35">
      <c r="A900" t="s">
        <v>154</v>
      </c>
      <c r="B900" t="s">
        <v>11461</v>
      </c>
      <c r="C900" t="s">
        <v>11462</v>
      </c>
      <c r="D900">
        <v>0</v>
      </c>
      <c r="E900">
        <v>40</v>
      </c>
      <c r="F900">
        <v>4</v>
      </c>
      <c r="G900">
        <v>548</v>
      </c>
      <c r="H900">
        <v>4</v>
      </c>
      <c r="I900">
        <v>99</v>
      </c>
      <c r="J900">
        <v>64683760.869999997</v>
      </c>
      <c r="K900">
        <v>49566363.219999999</v>
      </c>
      <c r="L900">
        <v>44967617</v>
      </c>
      <c r="M900">
        <v>60969729.380000003</v>
      </c>
      <c r="N900">
        <v>38626075.130000003</v>
      </c>
      <c r="O900">
        <v>40588434.719999999</v>
      </c>
      <c r="P900">
        <v>21807869.98</v>
      </c>
      <c r="Q900">
        <v>35458333.700000003</v>
      </c>
    </row>
    <row r="901" spans="1:17" x14ac:dyDescent="0.35">
      <c r="A901" t="s">
        <v>154</v>
      </c>
      <c r="B901" t="s">
        <v>11463</v>
      </c>
      <c r="C901" t="s">
        <v>11464</v>
      </c>
      <c r="D901">
        <v>0</v>
      </c>
      <c r="E901">
        <v>33</v>
      </c>
      <c r="F901">
        <v>17</v>
      </c>
      <c r="G901">
        <v>152</v>
      </c>
      <c r="H901">
        <v>17</v>
      </c>
      <c r="I901">
        <v>524</v>
      </c>
      <c r="J901">
        <v>4213971.9610000001</v>
      </c>
      <c r="K901">
        <v>3979198.3790000002</v>
      </c>
      <c r="L901">
        <v>2925551.06</v>
      </c>
      <c r="M901">
        <v>5014631.0029999996</v>
      </c>
      <c r="N901">
        <v>2802348.8420000002</v>
      </c>
      <c r="O901">
        <v>2888606.838</v>
      </c>
      <c r="P901">
        <v>2465101.5580000002</v>
      </c>
      <c r="Q901">
        <v>2144945.1529999999</v>
      </c>
    </row>
    <row r="902" spans="1:17" x14ac:dyDescent="0.35">
      <c r="A902" t="s">
        <v>154</v>
      </c>
      <c r="B902" t="s">
        <v>11465</v>
      </c>
      <c r="C902" t="s">
        <v>11466</v>
      </c>
      <c r="D902">
        <v>0</v>
      </c>
      <c r="E902">
        <v>47</v>
      </c>
      <c r="F902">
        <v>13</v>
      </c>
      <c r="G902">
        <v>119</v>
      </c>
      <c r="H902">
        <v>13</v>
      </c>
      <c r="I902">
        <v>352</v>
      </c>
      <c r="J902">
        <v>5165917.2970000003</v>
      </c>
      <c r="K902">
        <v>4714555.2630000003</v>
      </c>
      <c r="L902">
        <v>2501548.7390000001</v>
      </c>
      <c r="M902">
        <v>4215101.0650000004</v>
      </c>
      <c r="N902">
        <v>3168019.5750000002</v>
      </c>
      <c r="O902">
        <v>3512017.602</v>
      </c>
      <c r="P902">
        <v>2803584.273</v>
      </c>
      <c r="Q902">
        <v>3342127.3829999999</v>
      </c>
    </row>
    <row r="903" spans="1:17" x14ac:dyDescent="0.35">
      <c r="A903" t="s">
        <v>154</v>
      </c>
      <c r="B903" t="s">
        <v>11467</v>
      </c>
      <c r="C903" t="s">
        <v>11468</v>
      </c>
      <c r="D903">
        <v>0</v>
      </c>
      <c r="E903">
        <v>40</v>
      </c>
      <c r="F903">
        <v>11</v>
      </c>
      <c r="G903">
        <v>130</v>
      </c>
      <c r="H903">
        <v>11</v>
      </c>
      <c r="I903">
        <v>354</v>
      </c>
      <c r="J903">
        <v>6946955.0470000003</v>
      </c>
      <c r="K903">
        <v>7347238.4730000002</v>
      </c>
      <c r="L903">
        <v>4222682.1009999998</v>
      </c>
      <c r="M903">
        <v>5609931.3289999999</v>
      </c>
      <c r="N903">
        <v>3831380.017</v>
      </c>
      <c r="O903">
        <v>3851087.929</v>
      </c>
      <c r="P903">
        <v>4131471.702</v>
      </c>
      <c r="Q903">
        <v>3994823.28</v>
      </c>
    </row>
    <row r="904" spans="1:17" x14ac:dyDescent="0.35">
      <c r="A904" t="s">
        <v>154</v>
      </c>
      <c r="B904" t="s">
        <v>11469</v>
      </c>
      <c r="C904" t="s">
        <v>11470</v>
      </c>
      <c r="D904">
        <v>0</v>
      </c>
      <c r="E904">
        <v>58</v>
      </c>
      <c r="F904">
        <v>14</v>
      </c>
      <c r="G904">
        <v>79</v>
      </c>
      <c r="H904">
        <v>14</v>
      </c>
      <c r="I904">
        <v>319</v>
      </c>
      <c r="J904">
        <v>2138809.2540000002</v>
      </c>
      <c r="K904">
        <v>2544293.79</v>
      </c>
      <c r="L904">
        <v>669087.67850000004</v>
      </c>
      <c r="M904">
        <v>2485991.111</v>
      </c>
      <c r="N904">
        <v>258261.44959999999</v>
      </c>
      <c r="O904">
        <v>241630.37280000001</v>
      </c>
      <c r="P904">
        <v>256787.57079999999</v>
      </c>
      <c r="Q904">
        <v>398420.46960000001</v>
      </c>
    </row>
    <row r="905" spans="1:17" x14ac:dyDescent="0.35">
      <c r="A905" t="s">
        <v>154</v>
      </c>
      <c r="B905" t="s">
        <v>11471</v>
      </c>
      <c r="C905" t="s">
        <v>11472</v>
      </c>
      <c r="D905">
        <v>0</v>
      </c>
      <c r="E905">
        <v>35</v>
      </c>
      <c r="F905">
        <v>11</v>
      </c>
      <c r="G905">
        <v>263</v>
      </c>
      <c r="H905">
        <v>11</v>
      </c>
      <c r="I905">
        <v>388</v>
      </c>
      <c r="J905">
        <v>9590975.818</v>
      </c>
      <c r="K905">
        <v>7517258.409</v>
      </c>
      <c r="L905">
        <v>8602013.5549999997</v>
      </c>
      <c r="M905">
        <v>6487222.0669999998</v>
      </c>
      <c r="N905">
        <v>22746906.02</v>
      </c>
      <c r="O905">
        <v>25392846.57</v>
      </c>
      <c r="P905">
        <v>22181970.940000001</v>
      </c>
      <c r="Q905">
        <v>24424611.260000002</v>
      </c>
    </row>
    <row r="906" spans="1:17" x14ac:dyDescent="0.35">
      <c r="A906" t="s">
        <v>154</v>
      </c>
      <c r="B906" t="s">
        <v>11473</v>
      </c>
      <c r="C906" t="s">
        <v>11474</v>
      </c>
      <c r="D906">
        <v>0</v>
      </c>
      <c r="E906">
        <v>38</v>
      </c>
      <c r="F906">
        <v>14</v>
      </c>
      <c r="G906">
        <v>107</v>
      </c>
      <c r="H906">
        <v>14</v>
      </c>
      <c r="I906">
        <v>459</v>
      </c>
      <c r="J906">
        <v>4567538.6909999996</v>
      </c>
      <c r="K906">
        <v>4826000.9579999996</v>
      </c>
      <c r="L906">
        <v>2538215.4840000002</v>
      </c>
      <c r="M906">
        <v>3965881.5430000001</v>
      </c>
      <c r="N906">
        <v>1617165.348</v>
      </c>
      <c r="O906">
        <v>1428055.0260000001</v>
      </c>
      <c r="P906">
        <v>2356515.81</v>
      </c>
      <c r="Q906">
        <v>1955663.514</v>
      </c>
    </row>
    <row r="907" spans="1:17" x14ac:dyDescent="0.35">
      <c r="A907" t="s">
        <v>154</v>
      </c>
      <c r="B907" t="s">
        <v>11475</v>
      </c>
      <c r="C907" t="s">
        <v>11476</v>
      </c>
      <c r="D907">
        <v>0</v>
      </c>
      <c r="E907">
        <v>25</v>
      </c>
      <c r="F907">
        <v>21</v>
      </c>
      <c r="G907">
        <v>130</v>
      </c>
      <c r="H907">
        <v>21</v>
      </c>
      <c r="I907">
        <v>1033</v>
      </c>
      <c r="J907">
        <v>1183446.32</v>
      </c>
      <c r="K907">
        <v>964423.00300000003</v>
      </c>
      <c r="L907">
        <v>122484.3553</v>
      </c>
      <c r="M907">
        <v>979069.79</v>
      </c>
      <c r="N907">
        <v>4239431.6909999996</v>
      </c>
      <c r="O907">
        <v>4361629.034</v>
      </c>
      <c r="P907">
        <v>4984833.3849999998</v>
      </c>
      <c r="Q907">
        <v>4526175.267</v>
      </c>
    </row>
    <row r="908" spans="1:17" x14ac:dyDescent="0.35">
      <c r="A908" t="s">
        <v>154</v>
      </c>
      <c r="B908" t="s">
        <v>11477</v>
      </c>
      <c r="C908" t="s">
        <v>11478</v>
      </c>
      <c r="D908">
        <v>0</v>
      </c>
      <c r="E908">
        <v>34</v>
      </c>
      <c r="F908">
        <v>11</v>
      </c>
      <c r="G908">
        <v>91</v>
      </c>
      <c r="H908">
        <v>11</v>
      </c>
      <c r="I908">
        <v>352</v>
      </c>
      <c r="J908">
        <v>5949496.7810000004</v>
      </c>
      <c r="K908">
        <v>6475048.0750000002</v>
      </c>
      <c r="L908">
        <v>5258065.82</v>
      </c>
      <c r="M908">
        <v>5222352.8449999997</v>
      </c>
      <c r="N908">
        <v>954183.23950000003</v>
      </c>
      <c r="O908">
        <v>1225044.196</v>
      </c>
      <c r="P908">
        <v>752009.96600000001</v>
      </c>
      <c r="Q908">
        <v>1123758.6040000001</v>
      </c>
    </row>
    <row r="909" spans="1:17" x14ac:dyDescent="0.35">
      <c r="A909" t="s">
        <v>154</v>
      </c>
      <c r="B909" t="s">
        <v>11479</v>
      </c>
      <c r="C909" t="s">
        <v>11480</v>
      </c>
      <c r="D909">
        <v>0</v>
      </c>
      <c r="E909">
        <v>57</v>
      </c>
      <c r="F909">
        <v>12</v>
      </c>
      <c r="G909">
        <v>151</v>
      </c>
      <c r="H909">
        <v>12</v>
      </c>
      <c r="I909">
        <v>267</v>
      </c>
      <c r="J909">
        <v>7045514.6129999999</v>
      </c>
      <c r="K909">
        <v>4850350.2699999996</v>
      </c>
      <c r="L909">
        <v>5764603.5609999998</v>
      </c>
      <c r="M909">
        <v>4874480.7079999996</v>
      </c>
      <c r="N909">
        <v>5793847.2520000003</v>
      </c>
      <c r="O909">
        <v>6035599.2609999999</v>
      </c>
      <c r="P909">
        <v>6220826.6279999996</v>
      </c>
      <c r="Q909">
        <v>7479386.659</v>
      </c>
    </row>
    <row r="910" spans="1:17" x14ac:dyDescent="0.35">
      <c r="A910" t="s">
        <v>154</v>
      </c>
      <c r="B910" t="s">
        <v>11481</v>
      </c>
      <c r="C910" t="s">
        <v>11482</v>
      </c>
      <c r="D910">
        <v>0</v>
      </c>
      <c r="E910">
        <v>47</v>
      </c>
      <c r="F910">
        <v>16</v>
      </c>
      <c r="G910">
        <v>126</v>
      </c>
      <c r="H910">
        <v>16</v>
      </c>
      <c r="I910">
        <v>328</v>
      </c>
      <c r="J910">
        <v>4148396.6090000002</v>
      </c>
      <c r="K910">
        <v>4535500.34</v>
      </c>
      <c r="L910">
        <v>2088329.81</v>
      </c>
      <c r="M910">
        <v>4117389.1230000001</v>
      </c>
      <c r="N910">
        <v>1218567.5</v>
      </c>
      <c r="O910">
        <v>996665.05859999999</v>
      </c>
      <c r="P910">
        <v>1224194.2679999999</v>
      </c>
      <c r="Q910">
        <v>1632883.1240000001</v>
      </c>
    </row>
    <row r="911" spans="1:17" x14ac:dyDescent="0.35">
      <c r="A911" t="s">
        <v>154</v>
      </c>
      <c r="B911" t="s">
        <v>11483</v>
      </c>
      <c r="C911" t="s">
        <v>11484</v>
      </c>
      <c r="D911">
        <v>0</v>
      </c>
      <c r="E911">
        <v>51</v>
      </c>
      <c r="F911">
        <v>8</v>
      </c>
      <c r="G911">
        <v>248</v>
      </c>
      <c r="H911">
        <v>8</v>
      </c>
      <c r="I911">
        <v>142</v>
      </c>
      <c r="J911">
        <v>79373567.590000004</v>
      </c>
      <c r="K911">
        <v>38334402.109999999</v>
      </c>
      <c r="L911">
        <v>76572567.620000005</v>
      </c>
      <c r="M911">
        <v>42988625.170000002</v>
      </c>
      <c r="N911">
        <v>16266928.699999999</v>
      </c>
      <c r="O911">
        <v>18393365.84</v>
      </c>
      <c r="P911">
        <v>14703850.24</v>
      </c>
      <c r="Q911">
        <v>15573460.029999999</v>
      </c>
    </row>
    <row r="912" spans="1:17" x14ac:dyDescent="0.35">
      <c r="A912" t="s">
        <v>154</v>
      </c>
      <c r="B912" t="s">
        <v>11485</v>
      </c>
      <c r="C912" t="s">
        <v>11486</v>
      </c>
      <c r="D912">
        <v>0</v>
      </c>
      <c r="E912">
        <v>53</v>
      </c>
      <c r="F912">
        <v>13</v>
      </c>
      <c r="G912">
        <v>97</v>
      </c>
      <c r="H912">
        <v>13</v>
      </c>
      <c r="I912">
        <v>333</v>
      </c>
      <c r="J912">
        <v>4734180.2580000004</v>
      </c>
      <c r="K912">
        <v>5322379.4040000001</v>
      </c>
      <c r="L912">
        <v>2707879.6439999999</v>
      </c>
      <c r="M912">
        <v>5071218.9289999995</v>
      </c>
      <c r="N912">
        <v>536674.57590000005</v>
      </c>
      <c r="O912">
        <v>311386.17680000002</v>
      </c>
      <c r="P912">
        <v>819947.9571</v>
      </c>
      <c r="Q912">
        <v>762208.49910000002</v>
      </c>
    </row>
    <row r="913" spans="1:17" x14ac:dyDescent="0.35">
      <c r="A913" t="s">
        <v>154</v>
      </c>
      <c r="B913" t="s">
        <v>544</v>
      </c>
      <c r="C913" t="s">
        <v>11487</v>
      </c>
      <c r="D913">
        <v>0</v>
      </c>
      <c r="E913">
        <v>41</v>
      </c>
      <c r="F913">
        <v>6</v>
      </c>
      <c r="G913">
        <v>80</v>
      </c>
      <c r="H913">
        <v>6</v>
      </c>
      <c r="I913">
        <v>187</v>
      </c>
      <c r="J913">
        <v>7571889.2029999997</v>
      </c>
      <c r="K913">
        <v>8181836.3880000003</v>
      </c>
      <c r="L913">
        <v>4709441.818</v>
      </c>
      <c r="M913">
        <v>6640194.6409999998</v>
      </c>
      <c r="N913">
        <v>1563416.5460000001</v>
      </c>
      <c r="O913">
        <v>1715195.92</v>
      </c>
      <c r="P913">
        <v>1719439.105</v>
      </c>
      <c r="Q913">
        <v>1802540.362</v>
      </c>
    </row>
    <row r="914" spans="1:17" x14ac:dyDescent="0.35">
      <c r="A914" t="s">
        <v>154</v>
      </c>
      <c r="B914" t="s">
        <v>11488</v>
      </c>
      <c r="C914" t="s">
        <v>11489</v>
      </c>
      <c r="D914">
        <v>0</v>
      </c>
      <c r="E914">
        <v>47</v>
      </c>
      <c r="F914">
        <v>16</v>
      </c>
      <c r="G914">
        <v>162</v>
      </c>
      <c r="H914">
        <v>16</v>
      </c>
      <c r="I914">
        <v>355</v>
      </c>
      <c r="J914">
        <v>2863645.764</v>
      </c>
      <c r="K914">
        <v>2788198.1519999998</v>
      </c>
      <c r="L914">
        <v>954237.72530000005</v>
      </c>
      <c r="M914">
        <v>2574084.0299999998</v>
      </c>
      <c r="N914">
        <v>2427860.56</v>
      </c>
      <c r="O914">
        <v>2263878.7379999999</v>
      </c>
      <c r="P914">
        <v>3077235.7409999999</v>
      </c>
      <c r="Q914">
        <v>2654575.176</v>
      </c>
    </row>
    <row r="915" spans="1:17" x14ac:dyDescent="0.35">
      <c r="A915" t="s">
        <v>154</v>
      </c>
      <c r="B915" t="s">
        <v>11490</v>
      </c>
      <c r="C915" t="s">
        <v>11491</v>
      </c>
      <c r="D915">
        <v>0</v>
      </c>
      <c r="E915">
        <v>32</v>
      </c>
      <c r="F915">
        <v>9</v>
      </c>
      <c r="G915">
        <v>126</v>
      </c>
      <c r="H915">
        <v>9</v>
      </c>
      <c r="I915">
        <v>394</v>
      </c>
      <c r="J915">
        <v>4240601.3439999996</v>
      </c>
      <c r="K915">
        <v>3947611.4909999999</v>
      </c>
      <c r="L915">
        <v>3333634.8250000002</v>
      </c>
      <c r="M915">
        <v>3499225.8930000002</v>
      </c>
      <c r="N915">
        <v>2111771.0970000001</v>
      </c>
      <c r="O915">
        <v>1843290.666</v>
      </c>
      <c r="P915">
        <v>2131633.159</v>
      </c>
      <c r="Q915">
        <v>2375808.69</v>
      </c>
    </row>
    <row r="916" spans="1:17" x14ac:dyDescent="0.35">
      <c r="A916" t="s">
        <v>154</v>
      </c>
      <c r="B916" t="s">
        <v>11492</v>
      </c>
      <c r="C916" t="s">
        <v>11493</v>
      </c>
      <c r="D916">
        <v>0</v>
      </c>
      <c r="E916">
        <v>37</v>
      </c>
      <c r="F916">
        <v>9</v>
      </c>
      <c r="G916">
        <v>98</v>
      </c>
      <c r="H916">
        <v>9</v>
      </c>
      <c r="I916">
        <v>263</v>
      </c>
      <c r="J916">
        <v>2685931.352</v>
      </c>
      <c r="K916">
        <v>2637971.2379999999</v>
      </c>
      <c r="L916">
        <v>2296040.193</v>
      </c>
      <c r="M916">
        <v>2447527.057</v>
      </c>
      <c r="N916">
        <v>1709028.5279999999</v>
      </c>
      <c r="O916">
        <v>1616593.327</v>
      </c>
      <c r="P916">
        <v>1992802.9029999999</v>
      </c>
      <c r="Q916">
        <v>1900781.095</v>
      </c>
    </row>
    <row r="917" spans="1:17" x14ac:dyDescent="0.35">
      <c r="A917" t="s">
        <v>154</v>
      </c>
      <c r="B917" t="s">
        <v>11494</v>
      </c>
      <c r="C917" t="s">
        <v>11495</v>
      </c>
      <c r="D917">
        <v>0</v>
      </c>
      <c r="E917">
        <v>43</v>
      </c>
      <c r="F917">
        <v>12</v>
      </c>
      <c r="G917">
        <v>146</v>
      </c>
      <c r="H917">
        <v>12</v>
      </c>
      <c r="I917">
        <v>405</v>
      </c>
      <c r="J917">
        <v>3949913.3280000002</v>
      </c>
      <c r="K917">
        <v>3853220.3849999998</v>
      </c>
      <c r="L917">
        <v>2257466.523</v>
      </c>
      <c r="M917">
        <v>4239075.55</v>
      </c>
      <c r="N917">
        <v>6931162.9060000004</v>
      </c>
      <c r="O917">
        <v>6654338.8640000001</v>
      </c>
      <c r="P917">
        <v>6123920.8289999999</v>
      </c>
      <c r="Q917">
        <v>6327411.102</v>
      </c>
    </row>
    <row r="918" spans="1:17" x14ac:dyDescent="0.35">
      <c r="A918" t="s">
        <v>154</v>
      </c>
      <c r="B918" t="s">
        <v>11496</v>
      </c>
      <c r="C918" t="s">
        <v>11497</v>
      </c>
      <c r="D918">
        <v>0</v>
      </c>
      <c r="E918">
        <v>41</v>
      </c>
      <c r="F918">
        <v>13</v>
      </c>
      <c r="G918">
        <v>109</v>
      </c>
      <c r="H918">
        <v>13</v>
      </c>
      <c r="I918">
        <v>421</v>
      </c>
      <c r="J918">
        <v>2783475.3829999999</v>
      </c>
      <c r="K918">
        <v>3369795.878</v>
      </c>
      <c r="L918">
        <v>706886.0625</v>
      </c>
      <c r="M918">
        <v>3257122.2910000002</v>
      </c>
      <c r="N918">
        <v>1650541.932</v>
      </c>
      <c r="O918">
        <v>1851310.3289999999</v>
      </c>
      <c r="P918">
        <v>1412492.155</v>
      </c>
      <c r="Q918">
        <v>2373003.4410000001</v>
      </c>
    </row>
    <row r="919" spans="1:17" x14ac:dyDescent="0.35">
      <c r="A919" t="s">
        <v>154</v>
      </c>
      <c r="B919" t="s">
        <v>11498</v>
      </c>
      <c r="C919" t="s">
        <v>11499</v>
      </c>
      <c r="D919">
        <v>0</v>
      </c>
      <c r="E919">
        <v>36</v>
      </c>
      <c r="F919">
        <v>12</v>
      </c>
      <c r="G919">
        <v>92</v>
      </c>
      <c r="H919">
        <v>12</v>
      </c>
      <c r="I919">
        <v>424</v>
      </c>
      <c r="J919">
        <v>2060420.023</v>
      </c>
      <c r="K919">
        <v>2610990.4070000001</v>
      </c>
      <c r="L919">
        <v>755544.59629999998</v>
      </c>
      <c r="M919">
        <v>2267909.415</v>
      </c>
      <c r="N919">
        <v>685527.61349999998</v>
      </c>
      <c r="O919">
        <v>805197.40760000004</v>
      </c>
      <c r="P919">
        <v>834050.27579999994</v>
      </c>
      <c r="Q919">
        <v>858723.23670000001</v>
      </c>
    </row>
    <row r="920" spans="1:17" x14ac:dyDescent="0.35">
      <c r="A920" t="s">
        <v>154</v>
      </c>
      <c r="B920" t="s">
        <v>11500</v>
      </c>
      <c r="C920" t="s">
        <v>11501</v>
      </c>
      <c r="D920">
        <v>0</v>
      </c>
      <c r="E920">
        <v>40</v>
      </c>
      <c r="F920">
        <v>10</v>
      </c>
      <c r="G920">
        <v>118</v>
      </c>
      <c r="H920">
        <v>10</v>
      </c>
      <c r="I920">
        <v>349</v>
      </c>
      <c r="J920">
        <v>3325741.1740000001</v>
      </c>
      <c r="K920">
        <v>2691081.51</v>
      </c>
      <c r="L920">
        <v>2018382.902</v>
      </c>
      <c r="M920">
        <v>2856425.0809999998</v>
      </c>
      <c r="N920">
        <v>5528277.7010000004</v>
      </c>
      <c r="O920">
        <v>5369617.142</v>
      </c>
      <c r="P920">
        <v>5584117.1550000003</v>
      </c>
      <c r="Q920">
        <v>4627786.3080000002</v>
      </c>
    </row>
    <row r="921" spans="1:17" x14ac:dyDescent="0.35">
      <c r="A921" t="s">
        <v>154</v>
      </c>
      <c r="B921" t="s">
        <v>568</v>
      </c>
      <c r="C921" t="s">
        <v>11502</v>
      </c>
      <c r="D921">
        <v>0</v>
      </c>
      <c r="E921">
        <v>60</v>
      </c>
      <c r="F921">
        <v>6</v>
      </c>
      <c r="G921">
        <v>159</v>
      </c>
      <c r="H921">
        <v>6</v>
      </c>
      <c r="I921">
        <v>133</v>
      </c>
      <c r="J921">
        <v>32817638.640000001</v>
      </c>
      <c r="K921">
        <v>38982268.920000002</v>
      </c>
      <c r="L921">
        <v>22085900.859999999</v>
      </c>
      <c r="M921">
        <v>39233464.210000001</v>
      </c>
      <c r="N921">
        <v>8561505.1040000003</v>
      </c>
      <c r="O921">
        <v>7909567.625</v>
      </c>
      <c r="P921">
        <v>11354297.960000001</v>
      </c>
      <c r="Q921">
        <v>10017435.42</v>
      </c>
    </row>
    <row r="922" spans="1:17" x14ac:dyDescent="0.35">
      <c r="A922" t="s">
        <v>154</v>
      </c>
      <c r="B922" t="s">
        <v>11503</v>
      </c>
      <c r="C922" t="s">
        <v>11504</v>
      </c>
      <c r="D922">
        <v>0</v>
      </c>
      <c r="E922">
        <v>41</v>
      </c>
      <c r="F922">
        <v>9</v>
      </c>
      <c r="G922">
        <v>104</v>
      </c>
      <c r="H922">
        <v>9</v>
      </c>
      <c r="I922">
        <v>295</v>
      </c>
      <c r="J922">
        <v>5518822.1739999996</v>
      </c>
      <c r="K922">
        <v>5626745.1189999999</v>
      </c>
      <c r="L922">
        <v>2299777.5469999998</v>
      </c>
      <c r="M922">
        <v>5631527.1629999997</v>
      </c>
      <c r="N922">
        <v>2010729.4210000001</v>
      </c>
      <c r="O922">
        <v>2286046.4509999999</v>
      </c>
      <c r="P922">
        <v>2860715.5449999999</v>
      </c>
      <c r="Q922">
        <v>2886572.5079999999</v>
      </c>
    </row>
    <row r="923" spans="1:17" x14ac:dyDescent="0.35">
      <c r="A923" t="s">
        <v>154</v>
      </c>
      <c r="B923" t="s">
        <v>11505</v>
      </c>
      <c r="C923" t="s">
        <v>11506</v>
      </c>
      <c r="D923">
        <v>0</v>
      </c>
      <c r="E923">
        <v>43</v>
      </c>
      <c r="F923">
        <v>11</v>
      </c>
      <c r="G923">
        <v>100</v>
      </c>
      <c r="H923">
        <v>11</v>
      </c>
      <c r="I923">
        <v>334</v>
      </c>
      <c r="J923">
        <v>2972562.1209999998</v>
      </c>
      <c r="K923">
        <v>5154150.983</v>
      </c>
      <c r="L923">
        <v>2308186.0430000001</v>
      </c>
      <c r="M923">
        <v>4354141.4879999999</v>
      </c>
      <c r="N923">
        <v>1230373.0759999999</v>
      </c>
      <c r="O923">
        <v>841370.12430000002</v>
      </c>
      <c r="P923">
        <v>3518797.0750000002</v>
      </c>
      <c r="Q923">
        <v>1869168.5719999999</v>
      </c>
    </row>
    <row r="924" spans="1:17" x14ac:dyDescent="0.35">
      <c r="A924" t="s">
        <v>154</v>
      </c>
      <c r="B924" t="s">
        <v>11507</v>
      </c>
      <c r="C924" t="s">
        <v>11508</v>
      </c>
      <c r="D924">
        <v>0</v>
      </c>
      <c r="E924">
        <v>47</v>
      </c>
      <c r="F924">
        <v>17</v>
      </c>
      <c r="G924">
        <v>155</v>
      </c>
      <c r="H924">
        <v>17</v>
      </c>
      <c r="I924">
        <v>382</v>
      </c>
      <c r="J924">
        <v>3263751.773</v>
      </c>
      <c r="K924">
        <v>3042378.1770000001</v>
      </c>
      <c r="L924">
        <v>1471650.075</v>
      </c>
      <c r="M924">
        <v>3501970.7340000002</v>
      </c>
      <c r="N924">
        <v>3640852.7930000001</v>
      </c>
      <c r="O924">
        <v>4281820.4589999998</v>
      </c>
      <c r="P924">
        <v>3538655.24</v>
      </c>
      <c r="Q924">
        <v>3809771.4739999999</v>
      </c>
    </row>
    <row r="925" spans="1:17" x14ac:dyDescent="0.35">
      <c r="A925" t="s">
        <v>154</v>
      </c>
      <c r="B925" t="s">
        <v>11509</v>
      </c>
      <c r="C925" t="s">
        <v>11510</v>
      </c>
      <c r="D925">
        <v>0</v>
      </c>
      <c r="E925">
        <v>35</v>
      </c>
      <c r="F925">
        <v>10</v>
      </c>
      <c r="G925">
        <v>155</v>
      </c>
      <c r="H925">
        <v>10</v>
      </c>
      <c r="I925">
        <v>278</v>
      </c>
      <c r="J925">
        <v>6125388.8590000002</v>
      </c>
      <c r="K925">
        <v>4483328.7560000001</v>
      </c>
      <c r="L925">
        <v>5497320.6239999998</v>
      </c>
      <c r="M925">
        <v>3969810.7570000002</v>
      </c>
      <c r="N925">
        <v>32973533.32</v>
      </c>
      <c r="O925">
        <v>37137054.789999999</v>
      </c>
      <c r="P925">
        <v>33479515.34</v>
      </c>
      <c r="Q925">
        <v>31640163.039999999</v>
      </c>
    </row>
    <row r="926" spans="1:17" x14ac:dyDescent="0.35">
      <c r="A926" t="s">
        <v>154</v>
      </c>
      <c r="B926" t="s">
        <v>11511</v>
      </c>
      <c r="C926" t="s">
        <v>11512</v>
      </c>
      <c r="D926">
        <v>0</v>
      </c>
      <c r="E926">
        <v>43</v>
      </c>
      <c r="F926">
        <v>16</v>
      </c>
      <c r="G926">
        <v>113</v>
      </c>
      <c r="H926">
        <v>16</v>
      </c>
      <c r="I926">
        <v>395</v>
      </c>
      <c r="J926">
        <v>1892614.051</v>
      </c>
      <c r="K926">
        <v>1507202.3589999999</v>
      </c>
      <c r="L926">
        <v>381417.54519999999</v>
      </c>
      <c r="M926">
        <v>1338353.7239999999</v>
      </c>
      <c r="N926">
        <v>3032812.1239999998</v>
      </c>
      <c r="O926">
        <v>2361106.9410000001</v>
      </c>
      <c r="P926">
        <v>2573713.7930000001</v>
      </c>
      <c r="Q926">
        <v>2836100.7080000001</v>
      </c>
    </row>
    <row r="927" spans="1:17" x14ac:dyDescent="0.35">
      <c r="A927" t="s">
        <v>154</v>
      </c>
      <c r="B927" t="s">
        <v>11513</v>
      </c>
      <c r="C927" t="s">
        <v>11514</v>
      </c>
      <c r="D927">
        <v>0</v>
      </c>
      <c r="E927">
        <v>50</v>
      </c>
      <c r="F927">
        <v>9</v>
      </c>
      <c r="G927">
        <v>238</v>
      </c>
      <c r="H927">
        <v>9</v>
      </c>
      <c r="I927">
        <v>126</v>
      </c>
      <c r="J927">
        <v>29735586.030000001</v>
      </c>
      <c r="K927">
        <v>32630231.460000001</v>
      </c>
      <c r="L927">
        <v>22710819.359999999</v>
      </c>
      <c r="M927">
        <v>43067851.450000003</v>
      </c>
      <c r="N927">
        <v>19157584.879999999</v>
      </c>
      <c r="O927">
        <v>18978339.309999999</v>
      </c>
      <c r="P927">
        <v>11504139.199999999</v>
      </c>
      <c r="Q927">
        <v>15115426.52</v>
      </c>
    </row>
    <row r="928" spans="1:17" x14ac:dyDescent="0.35">
      <c r="A928" t="s">
        <v>154</v>
      </c>
      <c r="B928" t="s">
        <v>524</v>
      </c>
      <c r="C928" t="s">
        <v>11515</v>
      </c>
      <c r="D928">
        <v>0</v>
      </c>
      <c r="E928">
        <v>35</v>
      </c>
      <c r="F928">
        <v>6</v>
      </c>
      <c r="G928">
        <v>137</v>
      </c>
      <c r="H928">
        <v>6</v>
      </c>
      <c r="I928">
        <v>173</v>
      </c>
      <c r="J928">
        <v>20233093.559999999</v>
      </c>
      <c r="K928">
        <v>22983862.949999999</v>
      </c>
      <c r="L928">
        <v>13108716.539999999</v>
      </c>
      <c r="M928">
        <v>19058924.800000001</v>
      </c>
      <c r="N928">
        <v>9223932.0059999991</v>
      </c>
      <c r="O928">
        <v>8585548.5350000001</v>
      </c>
      <c r="P928">
        <v>10880856.84</v>
      </c>
      <c r="Q928">
        <v>9498335.9199999999</v>
      </c>
    </row>
    <row r="929" spans="1:17" x14ac:dyDescent="0.35">
      <c r="A929" t="s">
        <v>154</v>
      </c>
      <c r="B929" t="s">
        <v>11516</v>
      </c>
      <c r="C929" t="s">
        <v>11517</v>
      </c>
      <c r="D929">
        <v>0</v>
      </c>
      <c r="E929">
        <v>69</v>
      </c>
      <c r="F929">
        <v>6</v>
      </c>
      <c r="G929">
        <v>323</v>
      </c>
      <c r="H929">
        <v>6</v>
      </c>
      <c r="I929">
        <v>106</v>
      </c>
      <c r="J929">
        <v>64513317.159999996</v>
      </c>
      <c r="K929">
        <v>67309266.799999997</v>
      </c>
      <c r="L929">
        <v>64518445.219999999</v>
      </c>
      <c r="M929">
        <v>66580672.829999998</v>
      </c>
      <c r="N929">
        <v>65866918.329999998</v>
      </c>
      <c r="O929">
        <v>73339344.379999995</v>
      </c>
      <c r="P929">
        <v>69790157.459999993</v>
      </c>
      <c r="Q929">
        <v>71797691.269999996</v>
      </c>
    </row>
    <row r="930" spans="1:17" x14ac:dyDescent="0.35">
      <c r="A930" t="s">
        <v>154</v>
      </c>
      <c r="B930" t="s">
        <v>11518</v>
      </c>
      <c r="C930" t="s">
        <v>11519</v>
      </c>
      <c r="D930">
        <v>0</v>
      </c>
      <c r="E930">
        <v>66</v>
      </c>
      <c r="F930">
        <v>8</v>
      </c>
      <c r="G930">
        <v>102</v>
      </c>
      <c r="H930">
        <v>8</v>
      </c>
      <c r="I930">
        <v>155</v>
      </c>
      <c r="J930">
        <v>8105153.7189999996</v>
      </c>
      <c r="K930">
        <v>8388129.6660000002</v>
      </c>
      <c r="L930">
        <v>5633345.5640000002</v>
      </c>
      <c r="M930">
        <v>9149212.9130000006</v>
      </c>
      <c r="N930">
        <v>3243545.9049999998</v>
      </c>
      <c r="O930">
        <v>4340879.3339999998</v>
      </c>
      <c r="P930">
        <v>3203753.3229999999</v>
      </c>
      <c r="Q930">
        <v>4296453.6610000003</v>
      </c>
    </row>
    <row r="931" spans="1:17" x14ac:dyDescent="0.35">
      <c r="A931" t="s">
        <v>154</v>
      </c>
      <c r="B931" t="s">
        <v>11520</v>
      </c>
      <c r="C931" t="s">
        <v>11521</v>
      </c>
      <c r="D931">
        <v>0</v>
      </c>
      <c r="E931">
        <v>38</v>
      </c>
      <c r="F931">
        <v>10</v>
      </c>
      <c r="G931">
        <v>110</v>
      </c>
      <c r="H931">
        <v>10</v>
      </c>
      <c r="I931">
        <v>305</v>
      </c>
      <c r="J931">
        <v>4204309.6090000002</v>
      </c>
      <c r="K931">
        <v>4314449.4369999999</v>
      </c>
      <c r="L931">
        <v>1835398.7620000001</v>
      </c>
      <c r="M931">
        <v>3402622.9010000001</v>
      </c>
      <c r="N931">
        <v>2214428.91</v>
      </c>
      <c r="O931">
        <v>2495408.6609999998</v>
      </c>
      <c r="P931">
        <v>2098620.0079999999</v>
      </c>
      <c r="Q931">
        <v>2165149.9479999999</v>
      </c>
    </row>
    <row r="932" spans="1:17" x14ac:dyDescent="0.35">
      <c r="A932" t="s">
        <v>154</v>
      </c>
      <c r="B932" t="s">
        <v>11522</v>
      </c>
      <c r="C932" t="s">
        <v>11523</v>
      </c>
      <c r="D932">
        <v>0</v>
      </c>
      <c r="E932">
        <v>33</v>
      </c>
      <c r="F932">
        <v>21</v>
      </c>
      <c r="G932">
        <v>76</v>
      </c>
      <c r="H932">
        <v>21</v>
      </c>
      <c r="I932">
        <v>868</v>
      </c>
      <c r="J932">
        <v>2392051.3539999998</v>
      </c>
      <c r="K932">
        <v>2664818.9730000002</v>
      </c>
      <c r="L932">
        <v>70791.413750000007</v>
      </c>
      <c r="M932">
        <v>3487399.523</v>
      </c>
      <c r="N932">
        <v>3930346.1140000001</v>
      </c>
      <c r="O932">
        <v>4407474.3839999996</v>
      </c>
      <c r="P932">
        <v>5001850.3250000002</v>
      </c>
      <c r="Q932">
        <v>3106404.855</v>
      </c>
    </row>
    <row r="933" spans="1:17" x14ac:dyDescent="0.35">
      <c r="A933" t="s">
        <v>154</v>
      </c>
      <c r="B933" t="s">
        <v>11524</v>
      </c>
      <c r="C933" t="s">
        <v>11525</v>
      </c>
      <c r="D933">
        <v>0</v>
      </c>
      <c r="E933">
        <v>34</v>
      </c>
      <c r="F933">
        <v>11</v>
      </c>
      <c r="G933">
        <v>138</v>
      </c>
      <c r="H933">
        <v>11</v>
      </c>
      <c r="I933">
        <v>358</v>
      </c>
      <c r="J933">
        <v>3130015.699</v>
      </c>
      <c r="K933">
        <v>4595216.6919999998</v>
      </c>
      <c r="L933">
        <v>1812288.8870000001</v>
      </c>
      <c r="M933">
        <v>4592822.4419999998</v>
      </c>
      <c r="N933">
        <v>1827567.693</v>
      </c>
      <c r="O933">
        <v>2202365.2760000001</v>
      </c>
      <c r="P933">
        <v>1564082.4339999999</v>
      </c>
      <c r="Q933">
        <v>1837960.9269999999</v>
      </c>
    </row>
    <row r="934" spans="1:17" x14ac:dyDescent="0.35">
      <c r="A934" t="s">
        <v>154</v>
      </c>
      <c r="B934" t="s">
        <v>11526</v>
      </c>
      <c r="C934" t="s">
        <v>11527</v>
      </c>
      <c r="D934">
        <v>0</v>
      </c>
      <c r="E934">
        <v>61</v>
      </c>
      <c r="F934">
        <v>15</v>
      </c>
      <c r="G934">
        <v>221</v>
      </c>
      <c r="H934">
        <v>15</v>
      </c>
      <c r="I934">
        <v>240</v>
      </c>
      <c r="J934">
        <v>5647834.523</v>
      </c>
      <c r="K934">
        <v>5004788.8540000003</v>
      </c>
      <c r="L934">
        <v>4136752.858</v>
      </c>
      <c r="M934">
        <v>6392031.2079999996</v>
      </c>
      <c r="N934">
        <v>10029763.4</v>
      </c>
      <c r="O934">
        <v>11571395.48</v>
      </c>
      <c r="P934">
        <v>10517531.869999999</v>
      </c>
      <c r="Q934">
        <v>9498987.1449999996</v>
      </c>
    </row>
    <row r="935" spans="1:17" x14ac:dyDescent="0.35">
      <c r="A935" t="s">
        <v>154</v>
      </c>
      <c r="B935" t="s">
        <v>11528</v>
      </c>
      <c r="C935" t="s">
        <v>11529</v>
      </c>
      <c r="D935">
        <v>0</v>
      </c>
      <c r="E935">
        <v>40</v>
      </c>
      <c r="F935">
        <v>14</v>
      </c>
      <c r="G935">
        <v>152</v>
      </c>
      <c r="H935">
        <v>14</v>
      </c>
      <c r="I935">
        <v>461</v>
      </c>
      <c r="J935">
        <v>1805679.1410000001</v>
      </c>
      <c r="K935">
        <v>2322427.1889999998</v>
      </c>
      <c r="L935">
        <v>217094.63990000001</v>
      </c>
      <c r="M935">
        <v>2362399.4759999998</v>
      </c>
      <c r="N935">
        <v>1046095.161</v>
      </c>
      <c r="O935">
        <v>1772128.003</v>
      </c>
      <c r="P935">
        <v>687671.81050000002</v>
      </c>
      <c r="Q935">
        <v>1213412.7109999999</v>
      </c>
    </row>
    <row r="936" spans="1:17" x14ac:dyDescent="0.35">
      <c r="A936" t="s">
        <v>154</v>
      </c>
      <c r="B936" t="s">
        <v>11530</v>
      </c>
      <c r="C936" t="s">
        <v>11531</v>
      </c>
      <c r="D936">
        <v>0</v>
      </c>
      <c r="E936">
        <v>42</v>
      </c>
      <c r="F936">
        <v>7</v>
      </c>
      <c r="G936">
        <v>77</v>
      </c>
      <c r="H936">
        <v>7</v>
      </c>
      <c r="I936">
        <v>244</v>
      </c>
      <c r="J936">
        <v>7620939.6720000003</v>
      </c>
      <c r="K936">
        <v>8138249.6770000001</v>
      </c>
      <c r="L936">
        <v>3185668.4569999999</v>
      </c>
      <c r="M936">
        <v>7904926.2369999997</v>
      </c>
      <c r="N936">
        <v>203792.04120000001</v>
      </c>
      <c r="O936">
        <v>306442.78999999998</v>
      </c>
      <c r="P936">
        <v>610480.54960000003</v>
      </c>
      <c r="Q936">
        <v>374647.70030000003</v>
      </c>
    </row>
    <row r="937" spans="1:17" x14ac:dyDescent="0.35">
      <c r="A937" t="s">
        <v>154</v>
      </c>
      <c r="B937" t="s">
        <v>11532</v>
      </c>
      <c r="C937" t="s">
        <v>11533</v>
      </c>
      <c r="D937">
        <v>0</v>
      </c>
      <c r="E937">
        <v>42</v>
      </c>
      <c r="F937">
        <v>9</v>
      </c>
      <c r="G937">
        <v>218</v>
      </c>
      <c r="H937">
        <v>9</v>
      </c>
      <c r="I937">
        <v>249</v>
      </c>
      <c r="J937">
        <v>16281561.65</v>
      </c>
      <c r="K937">
        <v>10873477.66</v>
      </c>
      <c r="L937">
        <v>13267612.85</v>
      </c>
      <c r="M937">
        <v>12545275.619999999</v>
      </c>
      <c r="N937">
        <v>38959078.859999999</v>
      </c>
      <c r="O937">
        <v>48593155.399999999</v>
      </c>
      <c r="P937">
        <v>37395082.68</v>
      </c>
      <c r="Q937">
        <v>41288857.340000004</v>
      </c>
    </row>
    <row r="938" spans="1:17" x14ac:dyDescent="0.35">
      <c r="A938" t="s">
        <v>154</v>
      </c>
      <c r="B938" t="s">
        <v>11534</v>
      </c>
      <c r="C938" t="s">
        <v>11535</v>
      </c>
      <c r="D938">
        <v>0</v>
      </c>
      <c r="E938">
        <v>43</v>
      </c>
      <c r="F938">
        <v>8</v>
      </c>
      <c r="G938">
        <v>131</v>
      </c>
      <c r="H938">
        <v>8</v>
      </c>
      <c r="I938">
        <v>243</v>
      </c>
      <c r="J938">
        <v>8224736.125</v>
      </c>
      <c r="K938">
        <v>8938148.8829999994</v>
      </c>
      <c r="L938">
        <v>6047169.818</v>
      </c>
      <c r="M938">
        <v>9754122.7689999994</v>
      </c>
      <c r="N938">
        <v>4426119.1090000002</v>
      </c>
      <c r="O938">
        <v>3666063.62</v>
      </c>
      <c r="P938">
        <v>5581944.8779999996</v>
      </c>
      <c r="Q938">
        <v>4635012.7419999996</v>
      </c>
    </row>
    <row r="939" spans="1:17" x14ac:dyDescent="0.35">
      <c r="A939" t="s">
        <v>154</v>
      </c>
      <c r="B939" t="s">
        <v>11536</v>
      </c>
      <c r="C939" t="s">
        <v>11537</v>
      </c>
      <c r="D939">
        <v>0</v>
      </c>
      <c r="E939">
        <v>49</v>
      </c>
      <c r="F939">
        <v>14</v>
      </c>
      <c r="G939">
        <v>97</v>
      </c>
      <c r="H939">
        <v>14</v>
      </c>
      <c r="I939">
        <v>393</v>
      </c>
      <c r="J939">
        <v>3254941.7110000001</v>
      </c>
      <c r="K939">
        <v>3217082.736</v>
      </c>
      <c r="L939">
        <v>2521741.9389999998</v>
      </c>
      <c r="M939">
        <v>8538078.6860000007</v>
      </c>
      <c r="N939">
        <v>3693193.4180000001</v>
      </c>
      <c r="O939">
        <v>3257722.298</v>
      </c>
      <c r="P939">
        <v>4551143.1809999999</v>
      </c>
      <c r="Q939">
        <v>3686798.4709999999</v>
      </c>
    </row>
    <row r="940" spans="1:17" x14ac:dyDescent="0.35">
      <c r="A940" t="s">
        <v>154</v>
      </c>
      <c r="B940" t="s">
        <v>11538</v>
      </c>
      <c r="C940" t="s">
        <v>11539</v>
      </c>
      <c r="D940">
        <v>0</v>
      </c>
      <c r="E940">
        <v>52</v>
      </c>
      <c r="F940">
        <v>7</v>
      </c>
      <c r="G940">
        <v>122</v>
      </c>
      <c r="H940">
        <v>7</v>
      </c>
      <c r="I940">
        <v>186</v>
      </c>
      <c r="J940">
        <v>11031727.08</v>
      </c>
      <c r="K940">
        <v>10196211.73</v>
      </c>
      <c r="L940">
        <v>9439559.9260000009</v>
      </c>
      <c r="M940">
        <v>9751769.4379999992</v>
      </c>
      <c r="N940">
        <v>12228668.27</v>
      </c>
      <c r="O940">
        <v>11805732.59</v>
      </c>
      <c r="P940">
        <v>11813173.16</v>
      </c>
      <c r="Q940">
        <v>9786467.4609999992</v>
      </c>
    </row>
    <row r="941" spans="1:17" x14ac:dyDescent="0.35">
      <c r="A941" t="s">
        <v>154</v>
      </c>
      <c r="B941" t="s">
        <v>11540</v>
      </c>
      <c r="C941" t="s">
        <v>11541</v>
      </c>
      <c r="D941">
        <v>0</v>
      </c>
      <c r="E941">
        <v>48</v>
      </c>
      <c r="F941">
        <v>12</v>
      </c>
      <c r="G941">
        <v>230</v>
      </c>
      <c r="H941">
        <v>12</v>
      </c>
      <c r="I941">
        <v>265</v>
      </c>
      <c r="J941">
        <v>9263851.7660000008</v>
      </c>
      <c r="K941">
        <v>8158424.8109999998</v>
      </c>
      <c r="L941">
        <v>5535721.9759999998</v>
      </c>
      <c r="M941">
        <v>10834637.039999999</v>
      </c>
      <c r="N941">
        <v>27780543.710000001</v>
      </c>
      <c r="O941">
        <v>28694333.010000002</v>
      </c>
      <c r="P941">
        <v>17674096.09</v>
      </c>
      <c r="Q941">
        <v>18997569.039999999</v>
      </c>
    </row>
    <row r="942" spans="1:17" x14ac:dyDescent="0.35">
      <c r="A942" t="s">
        <v>154</v>
      </c>
      <c r="B942" t="s">
        <v>11542</v>
      </c>
      <c r="C942" t="s">
        <v>11543</v>
      </c>
      <c r="D942">
        <v>0</v>
      </c>
      <c r="E942">
        <v>32</v>
      </c>
      <c r="F942">
        <v>9</v>
      </c>
      <c r="G942">
        <v>110</v>
      </c>
      <c r="H942">
        <v>9</v>
      </c>
      <c r="I942">
        <v>355</v>
      </c>
      <c r="J942">
        <v>1673699.0859999999</v>
      </c>
      <c r="K942">
        <v>1561579.9650000001</v>
      </c>
      <c r="L942">
        <v>945532.39939999999</v>
      </c>
      <c r="M942">
        <v>1511757.2009999999</v>
      </c>
      <c r="N942">
        <v>1137538.328</v>
      </c>
      <c r="O942">
        <v>968090.73569999996</v>
      </c>
      <c r="P942">
        <v>1008035.916</v>
      </c>
      <c r="Q942">
        <v>1025134.324</v>
      </c>
    </row>
    <row r="943" spans="1:17" x14ac:dyDescent="0.35">
      <c r="A943" t="s">
        <v>154</v>
      </c>
      <c r="B943" t="s">
        <v>11544</v>
      </c>
      <c r="C943" t="s">
        <v>11545</v>
      </c>
      <c r="D943">
        <v>0</v>
      </c>
      <c r="E943">
        <v>54</v>
      </c>
      <c r="F943">
        <v>13</v>
      </c>
      <c r="G943">
        <v>99</v>
      </c>
      <c r="H943">
        <v>13</v>
      </c>
      <c r="I943">
        <v>332</v>
      </c>
      <c r="J943">
        <v>2114339.6949999998</v>
      </c>
      <c r="K943">
        <v>1985439.0290000001</v>
      </c>
      <c r="L943">
        <v>969769.56969999999</v>
      </c>
      <c r="M943">
        <v>1443247.3829999999</v>
      </c>
      <c r="N943">
        <v>1874255.3</v>
      </c>
      <c r="O943">
        <v>1589961.3570000001</v>
      </c>
      <c r="P943">
        <v>2292788.96</v>
      </c>
      <c r="Q943">
        <v>1872861.379</v>
      </c>
    </row>
    <row r="944" spans="1:17" x14ac:dyDescent="0.35">
      <c r="A944" t="s">
        <v>154</v>
      </c>
      <c r="B944" t="s">
        <v>11546</v>
      </c>
      <c r="C944" t="s">
        <v>11547</v>
      </c>
      <c r="D944">
        <v>0</v>
      </c>
      <c r="E944">
        <v>55</v>
      </c>
      <c r="F944">
        <v>7</v>
      </c>
      <c r="G944">
        <v>155</v>
      </c>
      <c r="H944">
        <v>7</v>
      </c>
      <c r="I944">
        <v>143</v>
      </c>
      <c r="J944">
        <v>5520838.5470000003</v>
      </c>
      <c r="K944">
        <v>4593315.4979999997</v>
      </c>
      <c r="L944">
        <v>3445151.2409999999</v>
      </c>
      <c r="M944">
        <v>4550588.6349999998</v>
      </c>
      <c r="N944">
        <v>6091746.4460000005</v>
      </c>
      <c r="O944">
        <v>5535790.3219999997</v>
      </c>
      <c r="P944">
        <v>6882816.273</v>
      </c>
      <c r="Q944">
        <v>6522621.3550000004</v>
      </c>
    </row>
    <row r="945" spans="1:17" x14ac:dyDescent="0.35">
      <c r="A945" t="s">
        <v>154</v>
      </c>
      <c r="B945" t="s">
        <v>11548</v>
      </c>
      <c r="C945" t="s">
        <v>11549</v>
      </c>
      <c r="D945">
        <v>0</v>
      </c>
      <c r="E945">
        <v>62</v>
      </c>
      <c r="F945">
        <v>9</v>
      </c>
      <c r="G945">
        <v>223</v>
      </c>
      <c r="H945">
        <v>9</v>
      </c>
      <c r="I945">
        <v>156</v>
      </c>
      <c r="J945">
        <v>34809051.170000002</v>
      </c>
      <c r="K945">
        <v>34031845.049999997</v>
      </c>
      <c r="L945">
        <v>22825020.640000001</v>
      </c>
      <c r="M945">
        <v>33326947.73</v>
      </c>
      <c r="N945">
        <v>6422824.6890000002</v>
      </c>
      <c r="O945">
        <v>7136533.7620000001</v>
      </c>
      <c r="P945">
        <v>7853520.4079999998</v>
      </c>
      <c r="Q945">
        <v>9063785.6559999995</v>
      </c>
    </row>
    <row r="946" spans="1:17" x14ac:dyDescent="0.35">
      <c r="A946" t="s">
        <v>154</v>
      </c>
      <c r="B946" t="s">
        <v>11550</v>
      </c>
      <c r="C946" t="s">
        <v>11551</v>
      </c>
      <c r="D946">
        <v>0</v>
      </c>
      <c r="E946">
        <v>34</v>
      </c>
      <c r="F946">
        <v>9</v>
      </c>
      <c r="G946">
        <v>387</v>
      </c>
      <c r="H946">
        <v>9</v>
      </c>
      <c r="I946">
        <v>229</v>
      </c>
      <c r="J946">
        <v>1157577.531</v>
      </c>
      <c r="K946">
        <v>827684.14639999997</v>
      </c>
      <c r="L946">
        <v>727046.26569999999</v>
      </c>
      <c r="M946">
        <v>1137537.675</v>
      </c>
      <c r="N946">
        <v>228603694.09999999</v>
      </c>
      <c r="O946">
        <v>324131405.10000002</v>
      </c>
      <c r="P946">
        <v>189899977.90000001</v>
      </c>
      <c r="Q946">
        <v>213951669.69999999</v>
      </c>
    </row>
    <row r="947" spans="1:17" x14ac:dyDescent="0.35">
      <c r="A947" t="s">
        <v>154</v>
      </c>
      <c r="B947" t="s">
        <v>11552</v>
      </c>
      <c r="C947" t="s">
        <v>11553</v>
      </c>
      <c r="D947">
        <v>0</v>
      </c>
      <c r="E947">
        <v>53</v>
      </c>
      <c r="F947">
        <v>14</v>
      </c>
      <c r="G947">
        <v>111</v>
      </c>
      <c r="H947">
        <v>14</v>
      </c>
      <c r="I947">
        <v>420</v>
      </c>
      <c r="J947">
        <v>1726061.4140000001</v>
      </c>
      <c r="K947">
        <v>1837987.9480000001</v>
      </c>
      <c r="L947">
        <v>499737.76890000002</v>
      </c>
      <c r="M947">
        <v>1437542.702</v>
      </c>
      <c r="N947">
        <v>6282633.2709999997</v>
      </c>
      <c r="O947">
        <v>7306398.7889999999</v>
      </c>
      <c r="P947">
        <v>7615906.1710000001</v>
      </c>
      <c r="Q947">
        <v>7851627.8389999997</v>
      </c>
    </row>
    <row r="948" spans="1:17" x14ac:dyDescent="0.35">
      <c r="A948" t="s">
        <v>154</v>
      </c>
      <c r="B948" t="s">
        <v>11554</v>
      </c>
      <c r="C948" t="s">
        <v>11555</v>
      </c>
      <c r="D948">
        <v>0</v>
      </c>
      <c r="E948">
        <v>53</v>
      </c>
      <c r="F948">
        <v>11</v>
      </c>
      <c r="G948">
        <v>74</v>
      </c>
      <c r="H948">
        <v>11</v>
      </c>
      <c r="I948">
        <v>236</v>
      </c>
      <c r="J948">
        <v>2249392.1329999999</v>
      </c>
      <c r="K948">
        <v>2756616.057</v>
      </c>
      <c r="L948">
        <v>1311473.1969999999</v>
      </c>
      <c r="M948">
        <v>2537889.3969999999</v>
      </c>
      <c r="N948">
        <v>1392189.811</v>
      </c>
      <c r="O948">
        <v>1493155.14</v>
      </c>
      <c r="P948">
        <v>1571323.2660000001</v>
      </c>
      <c r="Q948">
        <v>1592412.12</v>
      </c>
    </row>
    <row r="949" spans="1:17" x14ac:dyDescent="0.35">
      <c r="A949" t="s">
        <v>154</v>
      </c>
      <c r="B949" t="s">
        <v>11556</v>
      </c>
      <c r="C949" t="s">
        <v>11557</v>
      </c>
      <c r="D949">
        <v>0</v>
      </c>
      <c r="E949">
        <v>50</v>
      </c>
      <c r="F949">
        <v>10</v>
      </c>
      <c r="G949">
        <v>159</v>
      </c>
      <c r="H949">
        <v>9</v>
      </c>
      <c r="I949">
        <v>201</v>
      </c>
      <c r="J949">
        <v>5242309.0389999999</v>
      </c>
      <c r="K949">
        <v>3627285.0060000001</v>
      </c>
      <c r="L949">
        <v>1767126.6370000001</v>
      </c>
      <c r="M949">
        <v>3876488.3969999999</v>
      </c>
      <c r="N949">
        <v>4790691.551</v>
      </c>
      <c r="O949">
        <v>4062275.3190000001</v>
      </c>
      <c r="P949">
        <v>5140600.2010000004</v>
      </c>
      <c r="Q949">
        <v>5388836.9979999997</v>
      </c>
    </row>
    <row r="950" spans="1:17" x14ac:dyDescent="0.35">
      <c r="A950" t="s">
        <v>154</v>
      </c>
      <c r="B950" t="s">
        <v>11558</v>
      </c>
      <c r="C950" t="s">
        <v>11559</v>
      </c>
      <c r="D950">
        <v>0</v>
      </c>
      <c r="E950">
        <v>56</v>
      </c>
      <c r="F950">
        <v>10</v>
      </c>
      <c r="G950">
        <v>142</v>
      </c>
      <c r="H950">
        <v>10</v>
      </c>
      <c r="I950">
        <v>225</v>
      </c>
      <c r="K950">
        <v>48832.234909999999</v>
      </c>
      <c r="L950">
        <v>45181.080979999999</v>
      </c>
      <c r="M950">
        <v>81075.988440000001</v>
      </c>
      <c r="N950">
        <v>25746973.550000001</v>
      </c>
      <c r="O950">
        <v>16462037.18</v>
      </c>
      <c r="P950">
        <v>28278945.370000001</v>
      </c>
      <c r="Q950">
        <v>22579320.68</v>
      </c>
    </row>
    <row r="951" spans="1:17" x14ac:dyDescent="0.35">
      <c r="A951" t="s">
        <v>154</v>
      </c>
      <c r="B951" t="s">
        <v>11560</v>
      </c>
      <c r="C951" t="s">
        <v>11561</v>
      </c>
      <c r="D951">
        <v>0</v>
      </c>
      <c r="E951">
        <v>86</v>
      </c>
      <c r="F951">
        <v>5</v>
      </c>
      <c r="G951">
        <v>148</v>
      </c>
      <c r="H951">
        <v>5</v>
      </c>
      <c r="I951">
        <v>76</v>
      </c>
      <c r="J951">
        <v>20048173.27</v>
      </c>
      <c r="K951">
        <v>19737660.43</v>
      </c>
      <c r="L951">
        <v>6207143.6830000002</v>
      </c>
      <c r="M951">
        <v>19758015.100000001</v>
      </c>
      <c r="N951">
        <v>7333041.602</v>
      </c>
      <c r="O951">
        <v>5909884.5389999999</v>
      </c>
      <c r="P951">
        <v>9486123.9700000007</v>
      </c>
      <c r="Q951">
        <v>9997765.6799999997</v>
      </c>
    </row>
    <row r="952" spans="1:17" x14ac:dyDescent="0.35">
      <c r="A952" t="s">
        <v>154</v>
      </c>
      <c r="B952" t="s">
        <v>11562</v>
      </c>
      <c r="C952" t="s">
        <v>11563</v>
      </c>
      <c r="D952">
        <v>0</v>
      </c>
      <c r="E952">
        <v>25</v>
      </c>
      <c r="F952">
        <v>14</v>
      </c>
      <c r="G952">
        <v>65</v>
      </c>
      <c r="H952">
        <v>14</v>
      </c>
      <c r="I952">
        <v>684</v>
      </c>
      <c r="J952">
        <v>1250795.1170000001</v>
      </c>
      <c r="K952">
        <v>2780485.11</v>
      </c>
      <c r="L952">
        <v>2286756.3930000002</v>
      </c>
      <c r="M952">
        <v>2603062.8670000001</v>
      </c>
      <c r="N952">
        <v>6711.9063340000002</v>
      </c>
      <c r="O952">
        <v>129478.186</v>
      </c>
      <c r="P952">
        <v>85438.971139999994</v>
      </c>
      <c r="Q952">
        <v>172971.4486</v>
      </c>
    </row>
    <row r="953" spans="1:17" x14ac:dyDescent="0.35">
      <c r="A953" t="s">
        <v>154</v>
      </c>
      <c r="B953" t="s">
        <v>11564</v>
      </c>
      <c r="C953" t="s">
        <v>11565</v>
      </c>
      <c r="D953">
        <v>0</v>
      </c>
      <c r="E953">
        <v>79</v>
      </c>
      <c r="F953">
        <v>16</v>
      </c>
      <c r="G953">
        <v>161</v>
      </c>
      <c r="H953">
        <v>16</v>
      </c>
      <c r="I953">
        <v>220</v>
      </c>
      <c r="J953">
        <v>6190246.8130000001</v>
      </c>
      <c r="K953">
        <v>5065491.5439999998</v>
      </c>
      <c r="L953">
        <v>2707795.767</v>
      </c>
      <c r="M953">
        <v>3550416.5839999998</v>
      </c>
      <c r="N953">
        <v>939915.63470000005</v>
      </c>
      <c r="O953">
        <v>1138871.8570000001</v>
      </c>
      <c r="P953">
        <v>1370925.7490000001</v>
      </c>
      <c r="Q953">
        <v>1512999.3940000001</v>
      </c>
    </row>
    <row r="954" spans="1:17" x14ac:dyDescent="0.35">
      <c r="A954" t="s">
        <v>154</v>
      </c>
      <c r="B954" t="s">
        <v>11566</v>
      </c>
      <c r="C954" t="s">
        <v>11567</v>
      </c>
      <c r="D954">
        <v>0</v>
      </c>
      <c r="E954">
        <v>49</v>
      </c>
      <c r="F954">
        <v>10</v>
      </c>
      <c r="G954">
        <v>183</v>
      </c>
      <c r="H954">
        <v>10</v>
      </c>
      <c r="I954">
        <v>257</v>
      </c>
      <c r="J954">
        <v>6226871.9610000001</v>
      </c>
      <c r="K954">
        <v>4960500.0489999996</v>
      </c>
      <c r="L954">
        <v>5007605.3</v>
      </c>
      <c r="M954">
        <v>4272086.9210000001</v>
      </c>
      <c r="N954">
        <v>13032927.5</v>
      </c>
      <c r="O954">
        <v>16747194.74</v>
      </c>
      <c r="P954">
        <v>10784533.210000001</v>
      </c>
      <c r="Q954">
        <v>14479186.210000001</v>
      </c>
    </row>
    <row r="955" spans="1:17" x14ac:dyDescent="0.35">
      <c r="A955" t="s">
        <v>154</v>
      </c>
      <c r="B955" t="s">
        <v>11568</v>
      </c>
      <c r="C955" t="s">
        <v>11569</v>
      </c>
      <c r="D955">
        <v>0</v>
      </c>
      <c r="E955">
        <v>19</v>
      </c>
      <c r="F955">
        <v>15</v>
      </c>
      <c r="G955">
        <v>68</v>
      </c>
      <c r="H955">
        <v>15</v>
      </c>
      <c r="I955">
        <v>1039</v>
      </c>
      <c r="J955">
        <v>715124.18550000002</v>
      </c>
      <c r="K955">
        <v>1103046.8030000001</v>
      </c>
      <c r="L955">
        <v>323340.72940000001</v>
      </c>
      <c r="M955">
        <v>1082599.371</v>
      </c>
      <c r="N955">
        <v>398051.16279999999</v>
      </c>
      <c r="O955">
        <v>264589.23509999999</v>
      </c>
      <c r="P955">
        <v>515652.90130000003</v>
      </c>
      <c r="Q955">
        <v>288453.41710000002</v>
      </c>
    </row>
    <row r="956" spans="1:17" x14ac:dyDescent="0.35">
      <c r="A956" t="s">
        <v>154</v>
      </c>
      <c r="B956" t="s">
        <v>11570</v>
      </c>
      <c r="C956" t="s">
        <v>11571</v>
      </c>
      <c r="D956">
        <v>0</v>
      </c>
      <c r="E956">
        <v>48</v>
      </c>
      <c r="F956">
        <v>12</v>
      </c>
      <c r="G956">
        <v>112</v>
      </c>
      <c r="H956">
        <v>12</v>
      </c>
      <c r="I956">
        <v>322</v>
      </c>
      <c r="J956">
        <v>3768377.8280000002</v>
      </c>
      <c r="K956">
        <v>4260041.5970000001</v>
      </c>
      <c r="L956">
        <v>1852208.8389999999</v>
      </c>
      <c r="M956">
        <v>4039714.7340000002</v>
      </c>
      <c r="N956">
        <v>1746171.9750000001</v>
      </c>
      <c r="O956">
        <v>1616785.575</v>
      </c>
      <c r="P956">
        <v>1818243.4709999999</v>
      </c>
      <c r="Q956">
        <v>1876790.49</v>
      </c>
    </row>
    <row r="957" spans="1:17" x14ac:dyDescent="0.35">
      <c r="A957" t="s">
        <v>154</v>
      </c>
      <c r="B957" t="s">
        <v>11572</v>
      </c>
      <c r="C957" t="s">
        <v>11573</v>
      </c>
      <c r="D957">
        <v>0</v>
      </c>
      <c r="E957">
        <v>66</v>
      </c>
      <c r="F957">
        <v>12</v>
      </c>
      <c r="G957">
        <v>105</v>
      </c>
      <c r="H957">
        <v>12</v>
      </c>
      <c r="I957">
        <v>202</v>
      </c>
      <c r="J957">
        <v>6716558.0470000003</v>
      </c>
      <c r="K957">
        <v>7145797.7139999997</v>
      </c>
      <c r="L957">
        <v>5161791.1380000003</v>
      </c>
      <c r="M957">
        <v>7394098.0690000001</v>
      </c>
      <c r="N957">
        <v>4773900.0259999996</v>
      </c>
      <c r="O957">
        <v>2870666.6839999999</v>
      </c>
      <c r="P957">
        <v>4925290.5530000003</v>
      </c>
      <c r="Q957">
        <v>5534759.2620000001</v>
      </c>
    </row>
    <row r="958" spans="1:17" x14ac:dyDescent="0.35">
      <c r="A958" t="s">
        <v>154</v>
      </c>
      <c r="B958" t="s">
        <v>11574</v>
      </c>
      <c r="C958" t="s">
        <v>11575</v>
      </c>
      <c r="D958">
        <v>0</v>
      </c>
      <c r="E958">
        <v>41</v>
      </c>
      <c r="F958">
        <v>12</v>
      </c>
      <c r="G958">
        <v>159</v>
      </c>
      <c r="H958">
        <v>12</v>
      </c>
      <c r="I958">
        <v>280</v>
      </c>
      <c r="J958">
        <v>4798321.625</v>
      </c>
      <c r="K958">
        <v>5207619.9139999999</v>
      </c>
      <c r="L958">
        <v>3379509.588</v>
      </c>
      <c r="M958">
        <v>3977455.483</v>
      </c>
      <c r="N958">
        <v>4293004.091</v>
      </c>
      <c r="O958">
        <v>4737630.1229999997</v>
      </c>
      <c r="P958">
        <v>8583711.7939999998</v>
      </c>
      <c r="Q958">
        <v>5253212.8190000001</v>
      </c>
    </row>
    <row r="959" spans="1:17" x14ac:dyDescent="0.35">
      <c r="A959" t="s">
        <v>154</v>
      </c>
      <c r="B959" t="s">
        <v>11576</v>
      </c>
      <c r="C959" t="s">
        <v>11577</v>
      </c>
      <c r="D959">
        <v>0</v>
      </c>
      <c r="E959">
        <v>63</v>
      </c>
      <c r="F959">
        <v>15</v>
      </c>
      <c r="G959">
        <v>64</v>
      </c>
      <c r="H959">
        <v>15</v>
      </c>
      <c r="I959">
        <v>291</v>
      </c>
      <c r="J959">
        <v>97232.667969999995</v>
      </c>
      <c r="K959">
        <v>170496.55230000001</v>
      </c>
      <c r="L959">
        <v>113564.1906</v>
      </c>
      <c r="N959">
        <v>2726622.4019999998</v>
      </c>
      <c r="O959">
        <v>3232933.037</v>
      </c>
      <c r="P959">
        <v>2276639.727</v>
      </c>
      <c r="Q959">
        <v>2699742.1170000001</v>
      </c>
    </row>
    <row r="960" spans="1:17" x14ac:dyDescent="0.35">
      <c r="A960" t="s">
        <v>154</v>
      </c>
      <c r="B960" t="s">
        <v>492</v>
      </c>
      <c r="C960" t="s">
        <v>11578</v>
      </c>
      <c r="D960">
        <v>0</v>
      </c>
      <c r="E960">
        <v>55</v>
      </c>
      <c r="F960">
        <v>4</v>
      </c>
      <c r="G960">
        <v>43</v>
      </c>
      <c r="H960">
        <v>4</v>
      </c>
      <c r="I960">
        <v>125</v>
      </c>
      <c r="J960">
        <v>14660750</v>
      </c>
      <c r="K960">
        <v>13663865.75</v>
      </c>
      <c r="L960">
        <v>9973816.3570000008</v>
      </c>
      <c r="M960">
        <v>11707372.939999999</v>
      </c>
      <c r="N960">
        <v>2705423.2510000002</v>
      </c>
      <c r="O960">
        <v>4018045.4410000001</v>
      </c>
      <c r="P960">
        <v>3335096.7439999999</v>
      </c>
      <c r="Q960">
        <v>3363489.28</v>
      </c>
    </row>
    <row r="961" spans="1:17" x14ac:dyDescent="0.35">
      <c r="A961" t="s">
        <v>154</v>
      </c>
      <c r="B961" t="s">
        <v>11579</v>
      </c>
      <c r="C961" t="s">
        <v>11580</v>
      </c>
      <c r="D961">
        <v>0</v>
      </c>
      <c r="E961">
        <v>47</v>
      </c>
      <c r="F961">
        <v>12</v>
      </c>
      <c r="G961">
        <v>152</v>
      </c>
      <c r="H961">
        <v>12</v>
      </c>
      <c r="I961">
        <v>330</v>
      </c>
      <c r="J961">
        <v>5330376.773</v>
      </c>
      <c r="K961">
        <v>4353378.1720000003</v>
      </c>
      <c r="L961">
        <v>3735956.622</v>
      </c>
      <c r="M961">
        <v>3789630.227</v>
      </c>
      <c r="N961">
        <v>5308629.9670000002</v>
      </c>
      <c r="O961">
        <v>5022335.7709999997</v>
      </c>
      <c r="P961">
        <v>4914536.182</v>
      </c>
      <c r="Q961">
        <v>4981442.0549999997</v>
      </c>
    </row>
    <row r="962" spans="1:17" x14ac:dyDescent="0.35">
      <c r="A962" t="s">
        <v>154</v>
      </c>
      <c r="B962" t="s">
        <v>11581</v>
      </c>
      <c r="C962" t="s">
        <v>11582</v>
      </c>
      <c r="D962">
        <v>0</v>
      </c>
      <c r="E962">
        <v>37</v>
      </c>
      <c r="F962">
        <v>15</v>
      </c>
      <c r="G962">
        <v>149</v>
      </c>
      <c r="H962">
        <v>15</v>
      </c>
      <c r="I962">
        <v>523</v>
      </c>
      <c r="J962">
        <v>2168253.6880000001</v>
      </c>
      <c r="K962">
        <v>2611874.0869999998</v>
      </c>
      <c r="L962">
        <v>546113.63060000003</v>
      </c>
      <c r="M962">
        <v>2026394.088</v>
      </c>
      <c r="N962">
        <v>1218214.3629999999</v>
      </c>
      <c r="O962">
        <v>1091249.102</v>
      </c>
      <c r="P962">
        <v>2293395.36</v>
      </c>
      <c r="Q962">
        <v>1165498.726</v>
      </c>
    </row>
    <row r="963" spans="1:17" x14ac:dyDescent="0.35">
      <c r="A963" t="s">
        <v>154</v>
      </c>
      <c r="B963" t="s">
        <v>11583</v>
      </c>
      <c r="C963" t="s">
        <v>11584</v>
      </c>
      <c r="D963">
        <v>0</v>
      </c>
      <c r="E963">
        <v>30</v>
      </c>
      <c r="F963">
        <v>17</v>
      </c>
      <c r="G963">
        <v>152</v>
      </c>
      <c r="H963">
        <v>17</v>
      </c>
      <c r="I963">
        <v>608</v>
      </c>
      <c r="J963">
        <v>5586636.2379999999</v>
      </c>
      <c r="K963">
        <v>5126072.0319999997</v>
      </c>
      <c r="L963">
        <v>2587085.6839999999</v>
      </c>
      <c r="M963">
        <v>4429968.8990000002</v>
      </c>
      <c r="N963">
        <v>1976816.9439999999</v>
      </c>
      <c r="O963">
        <v>2126604.236</v>
      </c>
      <c r="P963">
        <v>1993588.0919999999</v>
      </c>
      <c r="Q963">
        <v>1804179.2930000001</v>
      </c>
    </row>
    <row r="964" spans="1:17" x14ac:dyDescent="0.35">
      <c r="A964" t="s">
        <v>154</v>
      </c>
      <c r="B964" t="s">
        <v>11585</v>
      </c>
      <c r="C964" t="s">
        <v>11586</v>
      </c>
      <c r="D964">
        <v>0</v>
      </c>
      <c r="E964">
        <v>27</v>
      </c>
      <c r="F964">
        <v>17</v>
      </c>
      <c r="G964">
        <v>141</v>
      </c>
      <c r="H964">
        <v>17</v>
      </c>
      <c r="I964">
        <v>733</v>
      </c>
      <c r="J964">
        <v>1617686.203</v>
      </c>
      <c r="K964">
        <v>1158865.9809999999</v>
      </c>
      <c r="L964">
        <v>682057.29550000001</v>
      </c>
      <c r="M964">
        <v>1675343.15</v>
      </c>
      <c r="N964">
        <v>2777374.3689999999</v>
      </c>
      <c r="O964">
        <v>2676038.8420000002</v>
      </c>
      <c r="P964">
        <v>5331791.2929999996</v>
      </c>
      <c r="Q964">
        <v>4078153.6239999998</v>
      </c>
    </row>
    <row r="965" spans="1:17" x14ac:dyDescent="0.35">
      <c r="A965" t="s">
        <v>154</v>
      </c>
      <c r="B965" t="s">
        <v>11587</v>
      </c>
      <c r="C965" t="s">
        <v>11588</v>
      </c>
      <c r="D965">
        <v>0</v>
      </c>
      <c r="E965">
        <v>36</v>
      </c>
      <c r="F965">
        <v>16</v>
      </c>
      <c r="G965">
        <v>159</v>
      </c>
      <c r="H965">
        <v>16</v>
      </c>
      <c r="I965">
        <v>603</v>
      </c>
      <c r="J965">
        <v>3876175.35</v>
      </c>
      <c r="K965">
        <v>3030589.6690000002</v>
      </c>
      <c r="L965">
        <v>3314913.5329999998</v>
      </c>
      <c r="M965">
        <v>2575364.65</v>
      </c>
      <c r="N965">
        <v>7584220.5410000002</v>
      </c>
      <c r="O965">
        <v>7344638.9879999999</v>
      </c>
      <c r="P965">
        <v>7945939.267</v>
      </c>
      <c r="Q965">
        <v>7592690.0350000001</v>
      </c>
    </row>
    <row r="966" spans="1:17" x14ac:dyDescent="0.35">
      <c r="A966" t="s">
        <v>154</v>
      </c>
      <c r="B966" t="s">
        <v>11589</v>
      </c>
      <c r="C966" t="s">
        <v>11590</v>
      </c>
      <c r="D966">
        <v>0</v>
      </c>
      <c r="E966">
        <v>50</v>
      </c>
      <c r="F966">
        <v>8</v>
      </c>
      <c r="G966">
        <v>116</v>
      </c>
      <c r="H966">
        <v>8</v>
      </c>
      <c r="I966">
        <v>210</v>
      </c>
      <c r="J966">
        <v>12133764.41</v>
      </c>
      <c r="K966">
        <v>4645828.0480000004</v>
      </c>
      <c r="L966">
        <v>3026154.9410000001</v>
      </c>
      <c r="M966">
        <v>3856057.5630000001</v>
      </c>
      <c r="N966">
        <v>2867435.8459999999</v>
      </c>
      <c r="O966">
        <v>2677697.4369999999</v>
      </c>
      <c r="P966">
        <v>3425533.71</v>
      </c>
      <c r="Q966">
        <v>2765438.3939999999</v>
      </c>
    </row>
    <row r="967" spans="1:17" x14ac:dyDescent="0.35">
      <c r="A967" t="s">
        <v>154</v>
      </c>
      <c r="B967" t="s">
        <v>11591</v>
      </c>
      <c r="C967" t="s">
        <v>11592</v>
      </c>
      <c r="D967">
        <v>0</v>
      </c>
      <c r="E967">
        <v>48</v>
      </c>
      <c r="F967">
        <v>11</v>
      </c>
      <c r="G967">
        <v>116</v>
      </c>
      <c r="H967">
        <v>11</v>
      </c>
      <c r="I967">
        <v>288</v>
      </c>
      <c r="J967">
        <v>5099366.9610000001</v>
      </c>
      <c r="K967">
        <v>3983417.0329999998</v>
      </c>
      <c r="L967">
        <v>2153470.7749999999</v>
      </c>
      <c r="M967">
        <v>2498245.3459999999</v>
      </c>
      <c r="N967">
        <v>4405823.9189999998</v>
      </c>
      <c r="O967">
        <v>3087156.1970000002</v>
      </c>
      <c r="P967">
        <v>3600664.503</v>
      </c>
      <c r="Q967">
        <v>4636866.6739999996</v>
      </c>
    </row>
    <row r="968" spans="1:17" x14ac:dyDescent="0.35">
      <c r="A968" t="s">
        <v>154</v>
      </c>
      <c r="B968" t="s">
        <v>11593</v>
      </c>
      <c r="C968" t="s">
        <v>11594</v>
      </c>
      <c r="D968">
        <v>0</v>
      </c>
      <c r="E968">
        <v>43</v>
      </c>
      <c r="F968">
        <v>12</v>
      </c>
      <c r="G968">
        <v>196</v>
      </c>
      <c r="H968">
        <v>12</v>
      </c>
      <c r="I968">
        <v>347</v>
      </c>
      <c r="J968">
        <v>7345157.8140000002</v>
      </c>
      <c r="K968">
        <v>6675412.9409999996</v>
      </c>
      <c r="L968">
        <v>3792794.1660000002</v>
      </c>
      <c r="M968">
        <v>5747605.142</v>
      </c>
      <c r="N968">
        <v>9882373.7679999992</v>
      </c>
      <c r="O968">
        <v>9142455.4790000003</v>
      </c>
      <c r="P968">
        <v>12149173</v>
      </c>
      <c r="Q968">
        <v>10951109.560000001</v>
      </c>
    </row>
    <row r="969" spans="1:17" x14ac:dyDescent="0.35">
      <c r="A969" t="s">
        <v>154</v>
      </c>
      <c r="B969" t="s">
        <v>11595</v>
      </c>
      <c r="C969" t="s">
        <v>11596</v>
      </c>
      <c r="D969">
        <v>0</v>
      </c>
      <c r="E969">
        <v>43</v>
      </c>
      <c r="F969">
        <v>16</v>
      </c>
      <c r="G969">
        <v>107</v>
      </c>
      <c r="H969">
        <v>16</v>
      </c>
      <c r="I969">
        <v>384</v>
      </c>
      <c r="J969">
        <v>4906963.4060000004</v>
      </c>
      <c r="K969">
        <v>3765230.176</v>
      </c>
      <c r="L969">
        <v>651661.32629999996</v>
      </c>
      <c r="M969">
        <v>4320589.5109999999</v>
      </c>
      <c r="N969">
        <v>567838.78009999997</v>
      </c>
      <c r="O969">
        <v>671586.17209999997</v>
      </c>
      <c r="P969">
        <v>521825.48229999997</v>
      </c>
      <c r="Q969">
        <v>673381.55330000003</v>
      </c>
    </row>
    <row r="970" spans="1:17" x14ac:dyDescent="0.35">
      <c r="A970" t="s">
        <v>154</v>
      </c>
      <c r="B970" t="s">
        <v>11597</v>
      </c>
      <c r="C970" t="s">
        <v>11598</v>
      </c>
      <c r="D970">
        <v>0</v>
      </c>
      <c r="E970">
        <v>51</v>
      </c>
      <c r="F970">
        <v>10</v>
      </c>
      <c r="G970">
        <v>88</v>
      </c>
      <c r="H970">
        <v>10</v>
      </c>
      <c r="I970">
        <v>275</v>
      </c>
      <c r="J970">
        <v>72092.791020000004</v>
      </c>
      <c r="K970">
        <v>34600.405610000002</v>
      </c>
      <c r="M970">
        <v>60225.636059999997</v>
      </c>
      <c r="N970">
        <v>4675492.72</v>
      </c>
      <c r="O970">
        <v>4385916.324</v>
      </c>
      <c r="P970">
        <v>4225419.1540000001</v>
      </c>
      <c r="Q970">
        <v>4025057.6349999998</v>
      </c>
    </row>
    <row r="971" spans="1:17" x14ac:dyDescent="0.35">
      <c r="A971" t="s">
        <v>154</v>
      </c>
      <c r="B971" t="s">
        <v>11599</v>
      </c>
      <c r="C971" t="s">
        <v>11600</v>
      </c>
      <c r="D971">
        <v>0</v>
      </c>
      <c r="E971">
        <v>38</v>
      </c>
      <c r="F971">
        <v>20</v>
      </c>
      <c r="G971">
        <v>104</v>
      </c>
      <c r="H971">
        <v>20</v>
      </c>
      <c r="I971">
        <v>610</v>
      </c>
      <c r="J971">
        <v>3378994.8280000002</v>
      </c>
      <c r="K971">
        <v>4195702.1169999996</v>
      </c>
      <c r="L971">
        <v>772685.27670000005</v>
      </c>
      <c r="M971">
        <v>3467648.02</v>
      </c>
      <c r="N971">
        <v>153095.06099999999</v>
      </c>
      <c r="O971">
        <v>266075.47120000003</v>
      </c>
      <c r="P971">
        <v>223467.90549999999</v>
      </c>
      <c r="Q971">
        <v>172430.75599999999</v>
      </c>
    </row>
    <row r="972" spans="1:17" x14ac:dyDescent="0.35">
      <c r="A972" t="s">
        <v>154</v>
      </c>
      <c r="B972" t="s">
        <v>11601</v>
      </c>
      <c r="C972" t="s">
        <v>11602</v>
      </c>
      <c r="D972">
        <v>0</v>
      </c>
      <c r="E972">
        <v>44</v>
      </c>
      <c r="F972">
        <v>9</v>
      </c>
      <c r="G972">
        <v>58</v>
      </c>
      <c r="H972">
        <v>9</v>
      </c>
      <c r="I972">
        <v>306</v>
      </c>
      <c r="J972">
        <v>4176589.2030000002</v>
      </c>
      <c r="K972">
        <v>5178860.5329999998</v>
      </c>
      <c r="L972">
        <v>2741807.7450000001</v>
      </c>
      <c r="M972">
        <v>4147783.2009999999</v>
      </c>
      <c r="N972">
        <v>660369.63699999999</v>
      </c>
      <c r="O972">
        <v>178156.30489999999</v>
      </c>
      <c r="P972">
        <v>669970.38300000003</v>
      </c>
      <c r="Q972">
        <v>881005.9118</v>
      </c>
    </row>
    <row r="973" spans="1:17" x14ac:dyDescent="0.35">
      <c r="A973" t="s">
        <v>154</v>
      </c>
      <c r="B973" t="s">
        <v>11603</v>
      </c>
      <c r="C973" t="s">
        <v>11604</v>
      </c>
      <c r="D973">
        <v>0</v>
      </c>
      <c r="E973">
        <v>58</v>
      </c>
      <c r="F973">
        <v>13</v>
      </c>
      <c r="G973">
        <v>80</v>
      </c>
      <c r="H973">
        <v>11</v>
      </c>
      <c r="I973">
        <v>327</v>
      </c>
      <c r="J973">
        <v>20643.78125</v>
      </c>
      <c r="K973">
        <v>25089.226170000002</v>
      </c>
      <c r="N973">
        <v>2716426.8459999999</v>
      </c>
      <c r="O973">
        <v>2689802.2829999998</v>
      </c>
      <c r="P973">
        <v>2431277.2719999999</v>
      </c>
      <c r="Q973">
        <v>2304578.2050000001</v>
      </c>
    </row>
    <row r="974" spans="1:17" x14ac:dyDescent="0.35">
      <c r="A974" t="s">
        <v>154</v>
      </c>
      <c r="B974" t="s">
        <v>11605</v>
      </c>
      <c r="C974" t="s">
        <v>11606</v>
      </c>
      <c r="D974">
        <v>0</v>
      </c>
      <c r="E974">
        <v>46</v>
      </c>
      <c r="F974">
        <v>5</v>
      </c>
      <c r="G974">
        <v>157</v>
      </c>
      <c r="H974">
        <v>5</v>
      </c>
      <c r="I974">
        <v>105</v>
      </c>
      <c r="J974">
        <v>27437509.390000001</v>
      </c>
      <c r="K974">
        <v>36214532.390000001</v>
      </c>
      <c r="L974">
        <v>20631365.219999999</v>
      </c>
      <c r="M974">
        <v>47019037.710000001</v>
      </c>
      <c r="N974">
        <v>14136301.949999999</v>
      </c>
      <c r="O974">
        <v>14605249.039999999</v>
      </c>
      <c r="P974">
        <v>11803865.140000001</v>
      </c>
      <c r="Q974">
        <v>13971767.76</v>
      </c>
    </row>
    <row r="975" spans="1:17" x14ac:dyDescent="0.35">
      <c r="A975" t="s">
        <v>154</v>
      </c>
      <c r="B975" t="s">
        <v>11607</v>
      </c>
      <c r="C975" t="s">
        <v>11608</v>
      </c>
      <c r="D975">
        <v>0</v>
      </c>
      <c r="E975">
        <v>35</v>
      </c>
      <c r="F975">
        <v>11</v>
      </c>
      <c r="G975">
        <v>213</v>
      </c>
      <c r="H975">
        <v>11</v>
      </c>
      <c r="I975">
        <v>316</v>
      </c>
      <c r="J975">
        <v>5451729.8669999996</v>
      </c>
      <c r="K975">
        <v>3556171.6660000002</v>
      </c>
      <c r="L975">
        <v>3047096.8130000001</v>
      </c>
      <c r="M975">
        <v>3007089.9279999998</v>
      </c>
      <c r="N975">
        <v>5938907.2039999999</v>
      </c>
      <c r="O975">
        <v>5809111.7460000003</v>
      </c>
      <c r="P975">
        <v>5215566.7810000004</v>
      </c>
      <c r="Q975">
        <v>5994520.3880000003</v>
      </c>
    </row>
    <row r="976" spans="1:17" x14ac:dyDescent="0.35">
      <c r="A976" t="s">
        <v>154</v>
      </c>
      <c r="B976" t="s">
        <v>519</v>
      </c>
      <c r="C976" t="s">
        <v>11609</v>
      </c>
      <c r="D976">
        <v>0</v>
      </c>
      <c r="E976">
        <v>52</v>
      </c>
      <c r="F976">
        <v>13</v>
      </c>
      <c r="G976">
        <v>205</v>
      </c>
      <c r="H976">
        <v>13</v>
      </c>
      <c r="I976">
        <v>288</v>
      </c>
      <c r="J976">
        <v>10943873.630000001</v>
      </c>
      <c r="K976">
        <v>11304857.710000001</v>
      </c>
      <c r="L976">
        <v>6640761.0659999996</v>
      </c>
      <c r="M976">
        <v>12373195.77</v>
      </c>
      <c r="N976">
        <v>6205185.3269999996</v>
      </c>
      <c r="O976">
        <v>5879346.6009999998</v>
      </c>
      <c r="P976">
        <v>8741583.2780000009</v>
      </c>
      <c r="Q976">
        <v>7182562.7640000004</v>
      </c>
    </row>
    <row r="977" spans="1:17" x14ac:dyDescent="0.35">
      <c r="A977" t="s">
        <v>154</v>
      </c>
      <c r="B977" t="s">
        <v>11610</v>
      </c>
      <c r="C977" t="s">
        <v>11611</v>
      </c>
      <c r="D977">
        <v>0</v>
      </c>
      <c r="E977">
        <v>23</v>
      </c>
      <c r="F977">
        <v>23</v>
      </c>
      <c r="G977">
        <v>92</v>
      </c>
      <c r="H977">
        <v>23</v>
      </c>
      <c r="I977">
        <v>1159</v>
      </c>
      <c r="J977">
        <v>3216767.25</v>
      </c>
      <c r="K977">
        <v>3138262.4580000001</v>
      </c>
      <c r="L977">
        <v>1270623.9890000001</v>
      </c>
      <c r="M977">
        <v>3083044.2650000001</v>
      </c>
      <c r="N977">
        <v>1459155.0049999999</v>
      </c>
      <c r="O977">
        <v>1256899.27</v>
      </c>
      <c r="P977">
        <v>1337399.1780000001</v>
      </c>
      <c r="Q977">
        <v>1340201.3829999999</v>
      </c>
    </row>
    <row r="978" spans="1:17" x14ac:dyDescent="0.35">
      <c r="A978" t="s">
        <v>154</v>
      </c>
      <c r="B978" t="s">
        <v>11612</v>
      </c>
      <c r="C978" t="s">
        <v>11613</v>
      </c>
      <c r="D978">
        <v>0</v>
      </c>
      <c r="E978">
        <v>72</v>
      </c>
      <c r="F978">
        <v>5</v>
      </c>
      <c r="G978">
        <v>68</v>
      </c>
      <c r="H978">
        <v>5</v>
      </c>
      <c r="I978">
        <v>130</v>
      </c>
      <c r="J978">
        <v>5248606.6880000001</v>
      </c>
      <c r="K978">
        <v>4676299.4380000001</v>
      </c>
      <c r="L978">
        <v>2805096.9920000001</v>
      </c>
      <c r="M978">
        <v>5607453.1569999997</v>
      </c>
      <c r="N978">
        <v>4164693.605</v>
      </c>
      <c r="O978">
        <v>4228340.5310000004</v>
      </c>
      <c r="P978">
        <v>4025631.8939999999</v>
      </c>
      <c r="Q978">
        <v>4457359.8530000001</v>
      </c>
    </row>
    <row r="979" spans="1:17" x14ac:dyDescent="0.35">
      <c r="A979" t="s">
        <v>154</v>
      </c>
      <c r="B979" t="s">
        <v>11614</v>
      </c>
      <c r="C979" t="s">
        <v>11615</v>
      </c>
      <c r="D979">
        <v>0</v>
      </c>
      <c r="E979">
        <v>45</v>
      </c>
      <c r="F979">
        <v>11</v>
      </c>
      <c r="G979">
        <v>127</v>
      </c>
      <c r="H979">
        <v>11</v>
      </c>
      <c r="I979">
        <v>262</v>
      </c>
      <c r="J979">
        <v>6288859.0310000004</v>
      </c>
      <c r="K979">
        <v>6313821.6129999999</v>
      </c>
      <c r="L979">
        <v>3124294.85</v>
      </c>
      <c r="M979">
        <v>5718781.2999999998</v>
      </c>
      <c r="N979">
        <v>2537236.6490000002</v>
      </c>
      <c r="O979">
        <v>3875638.76</v>
      </c>
      <c r="P979">
        <v>2982522.2030000002</v>
      </c>
      <c r="Q979">
        <v>3127223.122</v>
      </c>
    </row>
    <row r="980" spans="1:17" x14ac:dyDescent="0.35">
      <c r="A980" t="s">
        <v>154</v>
      </c>
      <c r="B980" t="s">
        <v>11616</v>
      </c>
      <c r="C980" t="s">
        <v>11617</v>
      </c>
      <c r="D980">
        <v>0</v>
      </c>
      <c r="E980">
        <v>28</v>
      </c>
      <c r="F980">
        <v>8</v>
      </c>
      <c r="G980">
        <v>129</v>
      </c>
      <c r="H980">
        <v>8</v>
      </c>
      <c r="I980">
        <v>334</v>
      </c>
      <c r="J980">
        <v>8206600.6880000001</v>
      </c>
      <c r="K980">
        <v>7928298.5300000003</v>
      </c>
      <c r="L980">
        <v>5936165.2000000002</v>
      </c>
      <c r="M980">
        <v>6251293.7110000001</v>
      </c>
      <c r="N980">
        <v>4977587.4239999996</v>
      </c>
      <c r="O980">
        <v>4415999.9570000004</v>
      </c>
      <c r="P980">
        <v>4842753.5080000004</v>
      </c>
      <c r="Q980">
        <v>4846639.9620000003</v>
      </c>
    </row>
    <row r="981" spans="1:17" x14ac:dyDescent="0.35">
      <c r="A981" t="s">
        <v>154</v>
      </c>
      <c r="B981" t="s">
        <v>11618</v>
      </c>
      <c r="C981" t="s">
        <v>11619</v>
      </c>
      <c r="D981">
        <v>0</v>
      </c>
      <c r="E981">
        <v>44</v>
      </c>
      <c r="F981">
        <v>12</v>
      </c>
      <c r="G981">
        <v>116</v>
      </c>
      <c r="H981">
        <v>12</v>
      </c>
      <c r="I981">
        <v>349</v>
      </c>
      <c r="J981">
        <v>3077595.8050000002</v>
      </c>
      <c r="K981">
        <v>2671752.568</v>
      </c>
      <c r="L981">
        <v>2788676.8629999999</v>
      </c>
      <c r="M981">
        <v>2460025.1910000001</v>
      </c>
      <c r="N981">
        <v>3673377.05</v>
      </c>
      <c r="O981">
        <v>4015895.2179999999</v>
      </c>
      <c r="P981">
        <v>1368209.399</v>
      </c>
      <c r="Q981">
        <v>2879297.0869999998</v>
      </c>
    </row>
    <row r="982" spans="1:17" x14ac:dyDescent="0.35">
      <c r="A982" t="s">
        <v>154</v>
      </c>
      <c r="B982" t="s">
        <v>11620</v>
      </c>
      <c r="C982" t="s">
        <v>11621</v>
      </c>
      <c r="D982">
        <v>0</v>
      </c>
      <c r="E982">
        <v>39</v>
      </c>
      <c r="F982">
        <v>9</v>
      </c>
      <c r="G982">
        <v>167</v>
      </c>
      <c r="H982">
        <v>9</v>
      </c>
      <c r="I982">
        <v>261</v>
      </c>
      <c r="J982">
        <v>12892372.779999999</v>
      </c>
      <c r="K982">
        <v>15442171.970000001</v>
      </c>
      <c r="L982">
        <v>10582466.1</v>
      </c>
      <c r="M982">
        <v>13299082.32</v>
      </c>
      <c r="N982">
        <v>23328863.75</v>
      </c>
      <c r="O982">
        <v>12268347.640000001</v>
      </c>
      <c r="P982">
        <v>31225340.260000002</v>
      </c>
      <c r="Q982">
        <v>15155014.800000001</v>
      </c>
    </row>
    <row r="983" spans="1:17" x14ac:dyDescent="0.35">
      <c r="A983" t="s">
        <v>154</v>
      </c>
      <c r="B983" t="s">
        <v>11622</v>
      </c>
      <c r="C983" t="s">
        <v>11623</v>
      </c>
      <c r="D983">
        <v>0</v>
      </c>
      <c r="E983">
        <v>37</v>
      </c>
      <c r="F983">
        <v>9</v>
      </c>
      <c r="G983">
        <v>75</v>
      </c>
      <c r="H983">
        <v>9</v>
      </c>
      <c r="I983">
        <v>286</v>
      </c>
      <c r="J983">
        <v>2429763.3130000001</v>
      </c>
      <c r="K983">
        <v>3539633.2889999999</v>
      </c>
      <c r="L983">
        <v>1292830.875</v>
      </c>
      <c r="M983">
        <v>2769632.98</v>
      </c>
      <c r="N983">
        <v>3173016.9169999999</v>
      </c>
      <c r="O983">
        <v>2246617.9130000002</v>
      </c>
      <c r="P983">
        <v>2843701.4750000001</v>
      </c>
      <c r="Q983">
        <v>2716730.33</v>
      </c>
    </row>
    <row r="984" spans="1:17" x14ac:dyDescent="0.35">
      <c r="A984" t="s">
        <v>154</v>
      </c>
      <c r="B984" t="s">
        <v>11624</v>
      </c>
      <c r="C984" t="s">
        <v>11625</v>
      </c>
      <c r="D984">
        <v>0</v>
      </c>
      <c r="E984">
        <v>35</v>
      </c>
      <c r="F984">
        <v>11</v>
      </c>
      <c r="G984">
        <v>102</v>
      </c>
      <c r="H984">
        <v>11</v>
      </c>
      <c r="I984">
        <v>476</v>
      </c>
      <c r="J984">
        <v>4643639.3279999997</v>
      </c>
      <c r="K984">
        <v>4527009.0870000003</v>
      </c>
      <c r="L984">
        <v>2830457.3870000001</v>
      </c>
      <c r="M984">
        <v>3815248.4959999998</v>
      </c>
      <c r="N984">
        <v>2389968.6189999999</v>
      </c>
      <c r="O984">
        <v>2748977.1039999998</v>
      </c>
      <c r="P984">
        <v>2745116.57</v>
      </c>
      <c r="Q984">
        <v>2392824.3339999998</v>
      </c>
    </row>
    <row r="985" spans="1:17" x14ac:dyDescent="0.35">
      <c r="A985" t="s">
        <v>154</v>
      </c>
      <c r="B985" t="s">
        <v>11626</v>
      </c>
      <c r="C985" t="s">
        <v>11627</v>
      </c>
      <c r="D985">
        <v>0</v>
      </c>
      <c r="E985">
        <v>40</v>
      </c>
      <c r="F985">
        <v>12</v>
      </c>
      <c r="G985">
        <v>126</v>
      </c>
      <c r="H985">
        <v>10</v>
      </c>
      <c r="I985">
        <v>469</v>
      </c>
      <c r="J985">
        <v>2473118.4139999999</v>
      </c>
      <c r="K985">
        <v>2625391.4580000001</v>
      </c>
      <c r="L985">
        <v>3068382.1519999998</v>
      </c>
      <c r="M985">
        <v>2315657.8289999999</v>
      </c>
      <c r="N985">
        <v>1450317.932</v>
      </c>
      <c r="O985">
        <v>689949.7402</v>
      </c>
      <c r="P985">
        <v>2141948.6209999998</v>
      </c>
      <c r="Q985">
        <v>1740681.9569999999</v>
      </c>
    </row>
    <row r="986" spans="1:17" x14ac:dyDescent="0.35">
      <c r="A986" t="s">
        <v>154</v>
      </c>
      <c r="B986" t="s">
        <v>11628</v>
      </c>
      <c r="C986" t="s">
        <v>11629</v>
      </c>
      <c r="D986">
        <v>0</v>
      </c>
      <c r="E986">
        <v>36</v>
      </c>
      <c r="F986">
        <v>8</v>
      </c>
      <c r="G986">
        <v>60</v>
      </c>
      <c r="H986">
        <v>8</v>
      </c>
      <c r="I986">
        <v>222</v>
      </c>
      <c r="J986">
        <v>3257017.523</v>
      </c>
      <c r="K986">
        <v>3897295.986</v>
      </c>
      <c r="L986">
        <v>1478398.0449999999</v>
      </c>
      <c r="M986">
        <v>15137083.77</v>
      </c>
      <c r="N986">
        <v>28024451.530000001</v>
      </c>
      <c r="O986">
        <v>323778.80969999998</v>
      </c>
      <c r="P986">
        <v>482103.59720000002</v>
      </c>
      <c r="Q986">
        <v>498921.77639999997</v>
      </c>
    </row>
    <row r="987" spans="1:17" x14ac:dyDescent="0.35">
      <c r="A987" t="s">
        <v>154</v>
      </c>
      <c r="B987" t="s">
        <v>11630</v>
      </c>
      <c r="C987" t="s">
        <v>11631</v>
      </c>
      <c r="D987">
        <v>0</v>
      </c>
      <c r="E987">
        <v>54</v>
      </c>
      <c r="F987">
        <v>14</v>
      </c>
      <c r="G987">
        <v>116</v>
      </c>
      <c r="H987">
        <v>14</v>
      </c>
      <c r="I987">
        <v>310</v>
      </c>
      <c r="J987">
        <v>4445582.25</v>
      </c>
      <c r="K987">
        <v>2886427.8330000001</v>
      </c>
      <c r="L987">
        <v>3442527.605</v>
      </c>
      <c r="M987">
        <v>2834339.4569999999</v>
      </c>
      <c r="N987">
        <v>6784200.0099999998</v>
      </c>
      <c r="O987">
        <v>6936379.2609999999</v>
      </c>
      <c r="P987">
        <v>3167350.9950000001</v>
      </c>
      <c r="Q987">
        <v>5378854.301</v>
      </c>
    </row>
    <row r="988" spans="1:17" x14ac:dyDescent="0.35">
      <c r="A988" t="s">
        <v>154</v>
      </c>
      <c r="B988" t="s">
        <v>11632</v>
      </c>
      <c r="C988" t="s">
        <v>11633</v>
      </c>
      <c r="D988">
        <v>0</v>
      </c>
      <c r="E988">
        <v>69</v>
      </c>
      <c r="F988">
        <v>6</v>
      </c>
      <c r="G988">
        <v>105</v>
      </c>
      <c r="H988">
        <v>6</v>
      </c>
      <c r="I988">
        <v>133</v>
      </c>
      <c r="J988">
        <v>7033263.023</v>
      </c>
      <c r="K988">
        <v>7469324.5190000003</v>
      </c>
      <c r="L988">
        <v>1618282.7560000001</v>
      </c>
      <c r="M988">
        <v>6556192.4730000002</v>
      </c>
      <c r="N988">
        <v>6403700.9189999998</v>
      </c>
      <c r="O988">
        <v>6173150.5659999996</v>
      </c>
      <c r="P988">
        <v>6893382.96</v>
      </c>
      <c r="Q988">
        <v>7111431.1370000001</v>
      </c>
    </row>
    <row r="989" spans="1:17" x14ac:dyDescent="0.35">
      <c r="A989" t="s">
        <v>154</v>
      </c>
      <c r="B989" t="s">
        <v>11634</v>
      </c>
      <c r="C989" t="s">
        <v>11635</v>
      </c>
      <c r="D989">
        <v>0</v>
      </c>
      <c r="E989">
        <v>51</v>
      </c>
      <c r="F989">
        <v>8</v>
      </c>
      <c r="G989">
        <v>47</v>
      </c>
      <c r="H989">
        <v>8</v>
      </c>
      <c r="I989">
        <v>166</v>
      </c>
      <c r="J989">
        <v>1978134.754</v>
      </c>
      <c r="K989">
        <v>2496556.4190000002</v>
      </c>
      <c r="L989">
        <v>998829.1385</v>
      </c>
      <c r="M989">
        <v>2210279.318</v>
      </c>
      <c r="N989">
        <v>247045.11670000001</v>
      </c>
      <c r="O989">
        <v>255329.8296</v>
      </c>
      <c r="P989">
        <v>470494.1128</v>
      </c>
      <c r="Q989">
        <v>541870.63939999999</v>
      </c>
    </row>
    <row r="990" spans="1:17" x14ac:dyDescent="0.35">
      <c r="A990" t="s">
        <v>154</v>
      </c>
      <c r="B990" t="s">
        <v>11636</v>
      </c>
      <c r="C990" t="s">
        <v>11637</v>
      </c>
      <c r="D990">
        <v>0</v>
      </c>
      <c r="E990">
        <v>84</v>
      </c>
      <c r="F990">
        <v>5</v>
      </c>
      <c r="G990">
        <v>155</v>
      </c>
      <c r="H990">
        <v>5</v>
      </c>
      <c r="I990">
        <v>77</v>
      </c>
      <c r="J990">
        <v>12744135.68</v>
      </c>
      <c r="K990">
        <v>15576314.27</v>
      </c>
      <c r="L990">
        <v>10097635.960000001</v>
      </c>
      <c r="M990">
        <v>15278349.51</v>
      </c>
      <c r="N990">
        <v>10401463.07</v>
      </c>
      <c r="O990">
        <v>12679337.51</v>
      </c>
      <c r="P990">
        <v>14371002.91</v>
      </c>
      <c r="Q990">
        <v>12075305.76</v>
      </c>
    </row>
    <row r="991" spans="1:17" x14ac:dyDescent="0.35">
      <c r="A991" t="s">
        <v>154</v>
      </c>
      <c r="B991" t="s">
        <v>11638</v>
      </c>
      <c r="C991" t="s">
        <v>11639</v>
      </c>
      <c r="D991">
        <v>0</v>
      </c>
      <c r="E991">
        <v>48</v>
      </c>
      <c r="F991">
        <v>9</v>
      </c>
      <c r="G991">
        <v>98</v>
      </c>
      <c r="H991">
        <v>9</v>
      </c>
      <c r="I991">
        <v>195</v>
      </c>
      <c r="J991">
        <v>6367962.2659999998</v>
      </c>
      <c r="K991">
        <v>6685536.4579999996</v>
      </c>
      <c r="L991">
        <v>3404172.38</v>
      </c>
      <c r="M991">
        <v>6541930.0470000003</v>
      </c>
      <c r="N991">
        <v>4206241.0719999997</v>
      </c>
      <c r="O991">
        <v>3681415.125</v>
      </c>
      <c r="P991">
        <v>4295582.2520000003</v>
      </c>
      <c r="Q991">
        <v>3872647.0639999998</v>
      </c>
    </row>
    <row r="992" spans="1:17" x14ac:dyDescent="0.35">
      <c r="A992" t="s">
        <v>154</v>
      </c>
      <c r="B992" t="s">
        <v>11640</v>
      </c>
      <c r="C992" t="s">
        <v>11641</v>
      </c>
      <c r="D992">
        <v>0</v>
      </c>
      <c r="E992">
        <v>55</v>
      </c>
      <c r="F992">
        <v>8</v>
      </c>
      <c r="G992">
        <v>98</v>
      </c>
      <c r="H992">
        <v>8</v>
      </c>
      <c r="I992">
        <v>216</v>
      </c>
      <c r="J992">
        <v>4260768.2580000004</v>
      </c>
      <c r="K992">
        <v>3711416.0890000002</v>
      </c>
      <c r="L992">
        <v>1802689.34</v>
      </c>
      <c r="M992">
        <v>4332751.0810000002</v>
      </c>
      <c r="N992">
        <v>2260115.3909999998</v>
      </c>
      <c r="O992">
        <v>2056220.0419999999</v>
      </c>
      <c r="P992">
        <v>3021813.2289999998</v>
      </c>
      <c r="Q992">
        <v>2622811.3679999998</v>
      </c>
    </row>
    <row r="993" spans="1:17" x14ac:dyDescent="0.35">
      <c r="A993" t="s">
        <v>154</v>
      </c>
      <c r="B993" t="s">
        <v>11642</v>
      </c>
      <c r="C993" t="s">
        <v>11643</v>
      </c>
      <c r="D993">
        <v>0</v>
      </c>
      <c r="E993">
        <v>59</v>
      </c>
      <c r="F993">
        <v>10</v>
      </c>
      <c r="G993">
        <v>118</v>
      </c>
      <c r="H993">
        <v>10</v>
      </c>
      <c r="I993">
        <v>228</v>
      </c>
      <c r="J993">
        <v>12059014.65</v>
      </c>
      <c r="K993">
        <v>11876014.41</v>
      </c>
      <c r="L993">
        <v>8268375.9000000004</v>
      </c>
      <c r="M993">
        <v>9774199.0559999999</v>
      </c>
      <c r="N993">
        <v>3819344.6379999998</v>
      </c>
      <c r="O993">
        <v>3308707.5359999998</v>
      </c>
      <c r="P993">
        <v>3144311.9109999998</v>
      </c>
      <c r="Q993">
        <v>3421297.605</v>
      </c>
    </row>
    <row r="994" spans="1:17" x14ac:dyDescent="0.35">
      <c r="A994" t="s">
        <v>154</v>
      </c>
      <c r="B994" t="s">
        <v>11644</v>
      </c>
      <c r="C994" t="s">
        <v>11645</v>
      </c>
      <c r="D994">
        <v>0</v>
      </c>
      <c r="E994">
        <v>30</v>
      </c>
      <c r="F994">
        <v>11</v>
      </c>
      <c r="G994">
        <v>49</v>
      </c>
      <c r="H994">
        <v>11</v>
      </c>
      <c r="I994">
        <v>419</v>
      </c>
      <c r="J994">
        <v>3367919.1090000002</v>
      </c>
      <c r="K994">
        <v>3267361.3429999999</v>
      </c>
      <c r="L994">
        <v>1481295.0919999999</v>
      </c>
      <c r="M994">
        <v>2764816.4670000002</v>
      </c>
      <c r="N994">
        <v>366048.70189999999</v>
      </c>
      <c r="O994">
        <v>400772.07209999999</v>
      </c>
      <c r="P994">
        <v>388832.67050000001</v>
      </c>
      <c r="Q994">
        <v>372439.94429999997</v>
      </c>
    </row>
    <row r="995" spans="1:17" x14ac:dyDescent="0.35">
      <c r="A995" t="s">
        <v>154</v>
      </c>
      <c r="B995" t="s">
        <v>11646</v>
      </c>
      <c r="C995" t="s">
        <v>11647</v>
      </c>
      <c r="D995">
        <v>0</v>
      </c>
      <c r="E995">
        <v>52</v>
      </c>
      <c r="F995">
        <v>7</v>
      </c>
      <c r="G995">
        <v>436</v>
      </c>
      <c r="H995">
        <v>7</v>
      </c>
      <c r="I995">
        <v>140</v>
      </c>
      <c r="J995">
        <v>11476286.300000001</v>
      </c>
      <c r="K995">
        <v>7907398.3729999997</v>
      </c>
      <c r="L995">
        <v>8588432.6030000001</v>
      </c>
      <c r="M995">
        <v>8248038.7230000002</v>
      </c>
      <c r="N995">
        <v>274010277</v>
      </c>
      <c r="O995">
        <v>281719207</v>
      </c>
      <c r="P995">
        <v>199546165.19999999</v>
      </c>
      <c r="Q995">
        <v>235342857</v>
      </c>
    </row>
    <row r="996" spans="1:17" x14ac:dyDescent="0.35">
      <c r="A996" t="s">
        <v>154</v>
      </c>
      <c r="B996" t="s">
        <v>11648</v>
      </c>
      <c r="C996" t="s">
        <v>11649</v>
      </c>
      <c r="D996">
        <v>0</v>
      </c>
      <c r="E996">
        <v>49</v>
      </c>
      <c r="F996">
        <v>12</v>
      </c>
      <c r="G996">
        <v>143</v>
      </c>
      <c r="H996">
        <v>12</v>
      </c>
      <c r="I996">
        <v>381</v>
      </c>
      <c r="J996">
        <v>3317813.3909999998</v>
      </c>
      <c r="K996">
        <v>2324393.5819999999</v>
      </c>
      <c r="L996">
        <v>2352955.5010000002</v>
      </c>
      <c r="M996">
        <v>2396726.8110000002</v>
      </c>
      <c r="N996">
        <v>4897236.8550000004</v>
      </c>
      <c r="O996">
        <v>5245147.4939999999</v>
      </c>
      <c r="P996">
        <v>3433023.0750000002</v>
      </c>
      <c r="Q996">
        <v>3979543.9890000001</v>
      </c>
    </row>
    <row r="997" spans="1:17" x14ac:dyDescent="0.35">
      <c r="A997" t="s">
        <v>154</v>
      </c>
      <c r="B997" t="s">
        <v>11650</v>
      </c>
      <c r="C997" t="s">
        <v>11651</v>
      </c>
      <c r="D997">
        <v>0</v>
      </c>
      <c r="E997">
        <v>62</v>
      </c>
      <c r="F997">
        <v>15</v>
      </c>
      <c r="G997">
        <v>136</v>
      </c>
      <c r="H997">
        <v>15</v>
      </c>
      <c r="I997">
        <v>297</v>
      </c>
      <c r="J997">
        <v>4819270.8320000004</v>
      </c>
      <c r="K997">
        <v>4391426.7529999996</v>
      </c>
      <c r="L997">
        <v>2157518.2629999998</v>
      </c>
      <c r="M997">
        <v>7797876.8930000002</v>
      </c>
      <c r="N997">
        <v>4451522.5219999999</v>
      </c>
      <c r="O997">
        <v>4306664.5369999995</v>
      </c>
      <c r="P997">
        <v>3171545.3050000002</v>
      </c>
      <c r="Q997">
        <v>2873262.92</v>
      </c>
    </row>
    <row r="998" spans="1:17" x14ac:dyDescent="0.35">
      <c r="A998" t="s">
        <v>154</v>
      </c>
      <c r="B998" t="s">
        <v>11652</v>
      </c>
      <c r="C998" t="s">
        <v>11653</v>
      </c>
      <c r="D998">
        <v>0</v>
      </c>
      <c r="E998">
        <v>25</v>
      </c>
      <c r="F998">
        <v>9</v>
      </c>
      <c r="G998">
        <v>126</v>
      </c>
      <c r="H998">
        <v>9</v>
      </c>
      <c r="I998">
        <v>444</v>
      </c>
      <c r="J998">
        <v>20554663.629999999</v>
      </c>
      <c r="K998">
        <v>23403091.809999999</v>
      </c>
      <c r="L998">
        <v>9815112.7620000001</v>
      </c>
      <c r="M998">
        <v>21950330.02</v>
      </c>
      <c r="N998">
        <v>8637175.2070000004</v>
      </c>
      <c r="O998">
        <v>9257731.5879999995</v>
      </c>
      <c r="P998">
        <v>8749565.4480000008</v>
      </c>
      <c r="Q998">
        <v>9386403.6699999999</v>
      </c>
    </row>
    <row r="999" spans="1:17" x14ac:dyDescent="0.35">
      <c r="A999" t="s">
        <v>154</v>
      </c>
      <c r="B999" t="s">
        <v>11654</v>
      </c>
      <c r="C999" t="s">
        <v>11655</v>
      </c>
      <c r="D999">
        <v>0</v>
      </c>
      <c r="E999">
        <v>40</v>
      </c>
      <c r="F999">
        <v>9</v>
      </c>
      <c r="G999">
        <v>133</v>
      </c>
      <c r="H999">
        <v>9</v>
      </c>
      <c r="I999">
        <v>234</v>
      </c>
      <c r="J999">
        <v>11339046.27</v>
      </c>
      <c r="K999">
        <v>11729227.060000001</v>
      </c>
      <c r="L999">
        <v>9255654.2670000009</v>
      </c>
      <c r="M999">
        <v>10999645.23</v>
      </c>
      <c r="N999">
        <v>6861469.1639999999</v>
      </c>
      <c r="O999">
        <v>7338535.8760000002</v>
      </c>
      <c r="P999">
        <v>6553026.3710000003</v>
      </c>
      <c r="Q999">
        <v>7353354.5630000001</v>
      </c>
    </row>
    <row r="1000" spans="1:17" x14ac:dyDescent="0.35">
      <c r="A1000" t="s">
        <v>154</v>
      </c>
      <c r="B1000" t="s">
        <v>11656</v>
      </c>
      <c r="C1000" t="s">
        <v>11657</v>
      </c>
      <c r="D1000">
        <v>0</v>
      </c>
      <c r="E1000">
        <v>46</v>
      </c>
      <c r="F1000">
        <v>7</v>
      </c>
      <c r="G1000">
        <v>155</v>
      </c>
      <c r="H1000">
        <v>7</v>
      </c>
      <c r="I1000">
        <v>177</v>
      </c>
      <c r="J1000">
        <v>17459650.780000001</v>
      </c>
      <c r="K1000">
        <v>19451253.5</v>
      </c>
      <c r="L1000">
        <v>13306648.25</v>
      </c>
      <c r="M1000">
        <v>18297681.48</v>
      </c>
      <c r="N1000">
        <v>13944978.07</v>
      </c>
      <c r="O1000">
        <v>15475788.439999999</v>
      </c>
      <c r="P1000">
        <v>17763296.039999999</v>
      </c>
      <c r="Q1000">
        <v>17861973.789999999</v>
      </c>
    </row>
    <row r="1001" spans="1:17" x14ac:dyDescent="0.35">
      <c r="A1001" t="s">
        <v>154</v>
      </c>
      <c r="B1001" t="s">
        <v>11658</v>
      </c>
      <c r="C1001" t="s">
        <v>11659</v>
      </c>
      <c r="D1001">
        <v>0</v>
      </c>
      <c r="E1001">
        <v>20</v>
      </c>
      <c r="F1001">
        <v>14</v>
      </c>
      <c r="G1001">
        <v>102</v>
      </c>
      <c r="H1001">
        <v>14</v>
      </c>
      <c r="I1001">
        <v>846</v>
      </c>
      <c r="J1001">
        <v>2466340.0079999999</v>
      </c>
      <c r="K1001">
        <v>3064371.2319999998</v>
      </c>
      <c r="L1001">
        <v>804780.54379999998</v>
      </c>
      <c r="M1001">
        <v>2484822.8149999999</v>
      </c>
      <c r="N1001">
        <v>632014.85829999996</v>
      </c>
      <c r="O1001">
        <v>388864.39559999999</v>
      </c>
      <c r="P1001">
        <v>487430.05709999998</v>
      </c>
      <c r="Q1001">
        <v>657412.32449999999</v>
      </c>
    </row>
    <row r="1002" spans="1:17" x14ac:dyDescent="0.35">
      <c r="A1002" t="s">
        <v>154</v>
      </c>
      <c r="B1002" t="s">
        <v>11660</v>
      </c>
      <c r="C1002" t="s">
        <v>11661</v>
      </c>
      <c r="D1002">
        <v>0</v>
      </c>
      <c r="E1002">
        <v>54</v>
      </c>
      <c r="F1002">
        <v>11</v>
      </c>
      <c r="G1002">
        <v>98</v>
      </c>
      <c r="H1002">
        <v>11</v>
      </c>
      <c r="I1002">
        <v>217</v>
      </c>
      <c r="J1002">
        <v>3780684.9959999998</v>
      </c>
      <c r="K1002">
        <v>3802314.1510000001</v>
      </c>
      <c r="L1002">
        <v>3325264.716</v>
      </c>
      <c r="M1002">
        <v>3705469.95</v>
      </c>
      <c r="N1002">
        <v>2327820.2439999999</v>
      </c>
      <c r="O1002">
        <v>2347193.31</v>
      </c>
      <c r="P1002">
        <v>2381073.79</v>
      </c>
      <c r="Q1002">
        <v>2518262.9890000001</v>
      </c>
    </row>
    <row r="1003" spans="1:17" x14ac:dyDescent="0.35">
      <c r="A1003" t="s">
        <v>154</v>
      </c>
      <c r="B1003" t="s">
        <v>11662</v>
      </c>
      <c r="C1003" t="s">
        <v>11663</v>
      </c>
      <c r="D1003">
        <v>0</v>
      </c>
      <c r="E1003">
        <v>40</v>
      </c>
      <c r="F1003">
        <v>11</v>
      </c>
      <c r="G1003">
        <v>139</v>
      </c>
      <c r="H1003">
        <v>11</v>
      </c>
      <c r="I1003">
        <v>327</v>
      </c>
      <c r="J1003">
        <v>6795862.0039999997</v>
      </c>
      <c r="K1003">
        <v>6064081.4759999998</v>
      </c>
      <c r="L1003">
        <v>3297662.5240000002</v>
      </c>
      <c r="M1003">
        <v>6815626.5429999996</v>
      </c>
      <c r="N1003">
        <v>14718990.939999999</v>
      </c>
      <c r="O1003">
        <v>12497575.130000001</v>
      </c>
      <c r="P1003">
        <v>19041431.199999999</v>
      </c>
      <c r="Q1003">
        <v>13690291.67</v>
      </c>
    </row>
    <row r="1004" spans="1:17" x14ac:dyDescent="0.35">
      <c r="A1004" t="s">
        <v>154</v>
      </c>
      <c r="B1004" t="s">
        <v>11664</v>
      </c>
      <c r="C1004" t="s">
        <v>11665</v>
      </c>
      <c r="D1004">
        <v>0</v>
      </c>
      <c r="E1004">
        <v>29</v>
      </c>
      <c r="F1004">
        <v>10</v>
      </c>
      <c r="G1004">
        <v>64</v>
      </c>
      <c r="H1004">
        <v>10</v>
      </c>
      <c r="I1004">
        <v>478</v>
      </c>
      <c r="J1004">
        <v>3615778.656</v>
      </c>
      <c r="K1004">
        <v>3641819.41</v>
      </c>
      <c r="L1004">
        <v>1794728.8540000001</v>
      </c>
      <c r="M1004">
        <v>3222814.2919999999</v>
      </c>
      <c r="N1004">
        <v>125576.44289999999</v>
      </c>
      <c r="O1004">
        <v>380731.3651</v>
      </c>
      <c r="P1004">
        <v>233643.592</v>
      </c>
      <c r="Q1004">
        <v>233089.24900000001</v>
      </c>
    </row>
    <row r="1005" spans="1:17" x14ac:dyDescent="0.35">
      <c r="A1005" t="s">
        <v>154</v>
      </c>
      <c r="B1005" t="s">
        <v>11666</v>
      </c>
      <c r="C1005" t="s">
        <v>11667</v>
      </c>
      <c r="D1005">
        <v>0</v>
      </c>
      <c r="E1005">
        <v>58</v>
      </c>
      <c r="F1005">
        <v>14</v>
      </c>
      <c r="G1005">
        <v>140</v>
      </c>
      <c r="H1005">
        <v>14</v>
      </c>
      <c r="I1005">
        <v>287</v>
      </c>
      <c r="J1005">
        <v>2129936.9279999998</v>
      </c>
      <c r="K1005">
        <v>2126187.4580000001</v>
      </c>
      <c r="L1005">
        <v>1482790.915</v>
      </c>
      <c r="M1005">
        <v>1956255.3030000001</v>
      </c>
      <c r="N1005">
        <v>4459247.7139999997</v>
      </c>
      <c r="O1005">
        <v>5463703.8569999998</v>
      </c>
      <c r="P1005">
        <v>4525133.22</v>
      </c>
      <c r="Q1005">
        <v>5194890.3940000003</v>
      </c>
    </row>
    <row r="1006" spans="1:17" x14ac:dyDescent="0.35">
      <c r="A1006" t="s">
        <v>154</v>
      </c>
      <c r="B1006" t="s">
        <v>11668</v>
      </c>
      <c r="C1006" t="s">
        <v>11669</v>
      </c>
      <c r="D1006">
        <v>0</v>
      </c>
      <c r="E1006">
        <v>40</v>
      </c>
      <c r="F1006">
        <v>8</v>
      </c>
      <c r="G1006">
        <v>80</v>
      </c>
      <c r="H1006">
        <v>8</v>
      </c>
      <c r="I1006">
        <v>270</v>
      </c>
      <c r="J1006">
        <v>2750326.2769999998</v>
      </c>
      <c r="K1006">
        <v>2794281.2009999999</v>
      </c>
      <c r="L1006">
        <v>2090422.0630000001</v>
      </c>
      <c r="M1006">
        <v>2932072.9649999999</v>
      </c>
      <c r="N1006">
        <v>562400.63919999998</v>
      </c>
      <c r="O1006">
        <v>312781.70260000002</v>
      </c>
      <c r="P1006">
        <v>396703.03320000001</v>
      </c>
      <c r="Q1006">
        <v>554657.3125</v>
      </c>
    </row>
    <row r="1007" spans="1:17" x14ac:dyDescent="0.35">
      <c r="A1007" t="s">
        <v>154</v>
      </c>
      <c r="B1007" t="s">
        <v>11670</v>
      </c>
      <c r="C1007" t="s">
        <v>11671</v>
      </c>
      <c r="D1007">
        <v>0</v>
      </c>
      <c r="E1007">
        <v>42</v>
      </c>
      <c r="F1007">
        <v>7</v>
      </c>
      <c r="G1007">
        <v>129</v>
      </c>
      <c r="H1007">
        <v>7</v>
      </c>
      <c r="I1007">
        <v>229</v>
      </c>
      <c r="J1007">
        <v>6241398.375</v>
      </c>
      <c r="K1007">
        <v>6574799.0520000001</v>
      </c>
      <c r="L1007">
        <v>5094272.2060000002</v>
      </c>
      <c r="M1007">
        <v>6683227.3880000003</v>
      </c>
      <c r="N1007">
        <v>2816455.37</v>
      </c>
      <c r="O1007">
        <v>3130973.7880000002</v>
      </c>
      <c r="P1007">
        <v>2753622.4610000001</v>
      </c>
      <c r="Q1007">
        <v>3156304.122</v>
      </c>
    </row>
    <row r="1008" spans="1:17" x14ac:dyDescent="0.35">
      <c r="A1008" t="s">
        <v>154</v>
      </c>
      <c r="B1008" t="s">
        <v>11672</v>
      </c>
      <c r="C1008" t="s">
        <v>11673</v>
      </c>
      <c r="D1008">
        <v>0</v>
      </c>
      <c r="E1008">
        <v>43</v>
      </c>
      <c r="F1008">
        <v>13</v>
      </c>
      <c r="G1008">
        <v>101</v>
      </c>
      <c r="H1008">
        <v>13</v>
      </c>
      <c r="I1008">
        <v>329</v>
      </c>
      <c r="J1008">
        <v>2992644.25</v>
      </c>
      <c r="K1008">
        <v>3573795.2930000001</v>
      </c>
      <c r="L1008">
        <v>1368819.0090000001</v>
      </c>
      <c r="M1008">
        <v>3755186.645</v>
      </c>
      <c r="N1008">
        <v>844106.72829999996</v>
      </c>
      <c r="O1008">
        <v>931163.27450000006</v>
      </c>
      <c r="P1008">
        <v>1369088.236</v>
      </c>
      <c r="Q1008">
        <v>937000.30759999994</v>
      </c>
    </row>
    <row r="1009" spans="1:17" x14ac:dyDescent="0.35">
      <c r="A1009" t="s">
        <v>154</v>
      </c>
      <c r="B1009" t="s">
        <v>11674</v>
      </c>
      <c r="C1009" t="s">
        <v>11675</v>
      </c>
      <c r="D1009">
        <v>0</v>
      </c>
      <c r="E1009">
        <v>40</v>
      </c>
      <c r="F1009">
        <v>11</v>
      </c>
      <c r="G1009">
        <v>119</v>
      </c>
      <c r="H1009">
        <v>11</v>
      </c>
      <c r="I1009">
        <v>271</v>
      </c>
      <c r="J1009">
        <v>4433833.2029999997</v>
      </c>
      <c r="K1009">
        <v>5212438.034</v>
      </c>
      <c r="L1009">
        <v>1938574.0360000001</v>
      </c>
      <c r="M1009">
        <v>4062667.6540000001</v>
      </c>
      <c r="N1009">
        <v>1186807.3359999999</v>
      </c>
      <c r="O1009">
        <v>1408118.324</v>
      </c>
      <c r="P1009">
        <v>1221694.5419999999</v>
      </c>
      <c r="Q1009">
        <v>1258782.797</v>
      </c>
    </row>
    <row r="1010" spans="1:17" x14ac:dyDescent="0.35">
      <c r="A1010" t="s">
        <v>154</v>
      </c>
      <c r="B1010" t="s">
        <v>11676</v>
      </c>
      <c r="C1010" t="s">
        <v>11677</v>
      </c>
      <c r="D1010">
        <v>0</v>
      </c>
      <c r="E1010">
        <v>46</v>
      </c>
      <c r="F1010">
        <v>17</v>
      </c>
      <c r="G1010">
        <v>131</v>
      </c>
      <c r="H1010">
        <v>17</v>
      </c>
      <c r="I1010">
        <v>483</v>
      </c>
      <c r="J1010">
        <v>3575490.6910000001</v>
      </c>
      <c r="K1010">
        <v>2572641.781</v>
      </c>
      <c r="L1010">
        <v>2236539.912</v>
      </c>
      <c r="M1010">
        <v>2545474.2239999999</v>
      </c>
      <c r="N1010">
        <v>1053334.263</v>
      </c>
      <c r="O1010">
        <v>1004086.874</v>
      </c>
      <c r="P1010">
        <v>861915.04520000005</v>
      </c>
      <c r="Q1010">
        <v>853109.98860000004</v>
      </c>
    </row>
    <row r="1011" spans="1:17" x14ac:dyDescent="0.35">
      <c r="A1011" t="s">
        <v>154</v>
      </c>
      <c r="B1011" t="s">
        <v>11678</v>
      </c>
      <c r="C1011" t="s">
        <v>11679</v>
      </c>
      <c r="D1011">
        <v>0</v>
      </c>
      <c r="E1011">
        <v>55</v>
      </c>
      <c r="F1011">
        <v>14</v>
      </c>
      <c r="G1011">
        <v>137</v>
      </c>
      <c r="H1011">
        <v>14</v>
      </c>
      <c r="I1011">
        <v>338</v>
      </c>
      <c r="J1011">
        <v>1565407.88</v>
      </c>
      <c r="K1011">
        <v>1590952.4410000001</v>
      </c>
      <c r="L1011">
        <v>1581183.9839999999</v>
      </c>
      <c r="M1011">
        <v>1369989.713</v>
      </c>
      <c r="N1011">
        <v>7891193.7659999998</v>
      </c>
      <c r="O1011">
        <v>5995554.9989999998</v>
      </c>
      <c r="P1011">
        <v>10041048.83</v>
      </c>
      <c r="Q1011">
        <v>7674507.6040000003</v>
      </c>
    </row>
    <row r="1012" spans="1:17" x14ac:dyDescent="0.35">
      <c r="A1012" t="s">
        <v>154</v>
      </c>
      <c r="B1012" t="s">
        <v>11680</v>
      </c>
      <c r="C1012" t="s">
        <v>11681</v>
      </c>
      <c r="D1012">
        <v>0</v>
      </c>
      <c r="E1012">
        <v>55</v>
      </c>
      <c r="F1012">
        <v>13</v>
      </c>
      <c r="G1012">
        <v>82</v>
      </c>
      <c r="H1012">
        <v>13</v>
      </c>
      <c r="I1012">
        <v>342</v>
      </c>
      <c r="J1012">
        <v>2088897.77</v>
      </c>
      <c r="K1012">
        <v>1899113.4750000001</v>
      </c>
      <c r="L1012">
        <v>1311640.52</v>
      </c>
      <c r="M1012">
        <v>1925352.7439999999</v>
      </c>
      <c r="N1012">
        <v>1110206.541</v>
      </c>
      <c r="O1012">
        <v>931934.28209999995</v>
      </c>
      <c r="P1012">
        <v>1523568.9820000001</v>
      </c>
      <c r="Q1012">
        <v>1232596.4210000001</v>
      </c>
    </row>
    <row r="1013" spans="1:17" x14ac:dyDescent="0.35">
      <c r="A1013" t="s">
        <v>154</v>
      </c>
      <c r="B1013" t="s">
        <v>11682</v>
      </c>
      <c r="C1013" t="s">
        <v>11683</v>
      </c>
      <c r="D1013">
        <v>0</v>
      </c>
      <c r="E1013">
        <v>61</v>
      </c>
      <c r="F1013">
        <v>5</v>
      </c>
      <c r="G1013">
        <v>379</v>
      </c>
      <c r="H1013">
        <v>5</v>
      </c>
      <c r="I1013">
        <v>83</v>
      </c>
      <c r="J1013">
        <v>170223242</v>
      </c>
      <c r="K1013">
        <v>206871410.40000001</v>
      </c>
      <c r="L1013">
        <v>248329617.69999999</v>
      </c>
      <c r="M1013">
        <v>209779177.40000001</v>
      </c>
      <c r="N1013">
        <v>184853897.59999999</v>
      </c>
      <c r="O1013">
        <v>169646453</v>
      </c>
      <c r="P1013">
        <v>271359807.80000001</v>
      </c>
      <c r="Q1013">
        <v>215219620.40000001</v>
      </c>
    </row>
    <row r="1014" spans="1:17" x14ac:dyDescent="0.35">
      <c r="A1014" t="s">
        <v>154</v>
      </c>
      <c r="B1014" t="s">
        <v>11684</v>
      </c>
      <c r="C1014" t="s">
        <v>11685</v>
      </c>
      <c r="D1014">
        <v>0</v>
      </c>
      <c r="E1014">
        <v>52</v>
      </c>
      <c r="F1014">
        <v>6</v>
      </c>
      <c r="G1014">
        <v>136</v>
      </c>
      <c r="H1014">
        <v>6</v>
      </c>
      <c r="I1014">
        <v>122</v>
      </c>
      <c r="J1014">
        <v>17087066.870000001</v>
      </c>
      <c r="K1014">
        <v>18629076.510000002</v>
      </c>
      <c r="L1014">
        <v>10802980.109999999</v>
      </c>
      <c r="M1014">
        <v>22759981.109999999</v>
      </c>
      <c r="N1014">
        <v>9383089.307</v>
      </c>
      <c r="O1014">
        <v>8464941.6999999993</v>
      </c>
      <c r="P1014">
        <v>7824924.915</v>
      </c>
      <c r="Q1014">
        <v>13553073.189999999</v>
      </c>
    </row>
    <row r="1015" spans="1:17" x14ac:dyDescent="0.35">
      <c r="A1015" t="s">
        <v>154</v>
      </c>
      <c r="B1015" t="s">
        <v>11686</v>
      </c>
      <c r="C1015" t="s">
        <v>11687</v>
      </c>
      <c r="D1015">
        <v>0</v>
      </c>
      <c r="E1015">
        <v>50</v>
      </c>
      <c r="F1015">
        <v>13</v>
      </c>
      <c r="G1015">
        <v>80</v>
      </c>
      <c r="H1015">
        <v>13</v>
      </c>
      <c r="I1015">
        <v>304</v>
      </c>
      <c r="J1015">
        <v>2289487.7030000002</v>
      </c>
      <c r="K1015">
        <v>2606452.2960000001</v>
      </c>
      <c r="L1015">
        <v>1262547.591</v>
      </c>
      <c r="M1015">
        <v>2642680.5260000001</v>
      </c>
      <c r="N1015">
        <v>540576.51549999998</v>
      </c>
      <c r="O1015">
        <v>593391.70830000006</v>
      </c>
      <c r="P1015">
        <v>650728.76729999995</v>
      </c>
      <c r="Q1015">
        <v>760363.98470000003</v>
      </c>
    </row>
    <row r="1016" spans="1:17" x14ac:dyDescent="0.35">
      <c r="A1016" t="s">
        <v>154</v>
      </c>
      <c r="B1016" t="s">
        <v>11688</v>
      </c>
      <c r="C1016" t="s">
        <v>11689</v>
      </c>
      <c r="D1016">
        <v>0</v>
      </c>
      <c r="E1016">
        <v>56</v>
      </c>
      <c r="F1016">
        <v>9</v>
      </c>
      <c r="G1016">
        <v>109</v>
      </c>
      <c r="H1016">
        <v>9</v>
      </c>
      <c r="I1016">
        <v>225</v>
      </c>
      <c r="J1016">
        <v>6998700.9450000003</v>
      </c>
      <c r="K1016">
        <v>6734154.7180000003</v>
      </c>
      <c r="L1016">
        <v>4860648.3380000005</v>
      </c>
      <c r="M1016">
        <v>6549625.6960000005</v>
      </c>
      <c r="N1016">
        <v>631980.19750000001</v>
      </c>
      <c r="O1016">
        <v>897605.84770000004</v>
      </c>
      <c r="P1016">
        <v>975506.36780000001</v>
      </c>
      <c r="Q1016">
        <v>1221679.5319999999</v>
      </c>
    </row>
    <row r="1017" spans="1:17" x14ac:dyDescent="0.35">
      <c r="A1017" t="s">
        <v>154</v>
      </c>
      <c r="B1017" t="s">
        <v>11690</v>
      </c>
      <c r="C1017" t="s">
        <v>11691</v>
      </c>
      <c r="D1017">
        <v>0</v>
      </c>
      <c r="E1017">
        <v>43</v>
      </c>
      <c r="F1017">
        <v>12</v>
      </c>
      <c r="G1017">
        <v>115</v>
      </c>
      <c r="H1017">
        <v>12</v>
      </c>
      <c r="I1017">
        <v>394</v>
      </c>
      <c r="J1017">
        <v>3066924.6409999998</v>
      </c>
      <c r="K1017">
        <v>3046798.0060000001</v>
      </c>
      <c r="L1017">
        <v>2902210.1880000001</v>
      </c>
      <c r="M1017">
        <v>2986031.8160000001</v>
      </c>
      <c r="N1017">
        <v>2999072.2220000001</v>
      </c>
      <c r="O1017">
        <v>3008966.6639999999</v>
      </c>
      <c r="P1017">
        <v>3633892.78</v>
      </c>
      <c r="Q1017">
        <v>2791400.6290000002</v>
      </c>
    </row>
    <row r="1018" spans="1:17" x14ac:dyDescent="0.35">
      <c r="A1018" t="s">
        <v>154</v>
      </c>
      <c r="B1018" t="s">
        <v>11692</v>
      </c>
      <c r="C1018" t="s">
        <v>11693</v>
      </c>
      <c r="D1018">
        <v>0</v>
      </c>
      <c r="E1018">
        <v>39</v>
      </c>
      <c r="F1018">
        <v>11</v>
      </c>
      <c r="G1018">
        <v>122</v>
      </c>
      <c r="H1018">
        <v>11</v>
      </c>
      <c r="I1018">
        <v>327</v>
      </c>
      <c r="J1018">
        <v>6324323.875</v>
      </c>
      <c r="K1018">
        <v>5098495.9170000004</v>
      </c>
      <c r="L1018">
        <v>3073576.7480000001</v>
      </c>
      <c r="M1018">
        <v>4701885.4160000002</v>
      </c>
      <c r="N1018">
        <v>2122862.04</v>
      </c>
      <c r="O1018">
        <v>2186217.0460000001</v>
      </c>
      <c r="P1018">
        <v>1689239.808</v>
      </c>
      <c r="Q1018">
        <v>2043185.2039999999</v>
      </c>
    </row>
    <row r="1019" spans="1:17" x14ac:dyDescent="0.35">
      <c r="A1019" t="s">
        <v>154</v>
      </c>
      <c r="B1019" t="s">
        <v>11694</v>
      </c>
      <c r="C1019" t="s">
        <v>11695</v>
      </c>
      <c r="D1019">
        <v>0</v>
      </c>
      <c r="E1019">
        <v>39</v>
      </c>
      <c r="F1019">
        <v>15</v>
      </c>
      <c r="G1019">
        <v>93</v>
      </c>
      <c r="H1019">
        <v>15</v>
      </c>
      <c r="I1019">
        <v>503</v>
      </c>
      <c r="J1019">
        <v>1229929.0160000001</v>
      </c>
      <c r="K1019">
        <v>1269071.5109999999</v>
      </c>
      <c r="L1019">
        <v>246055.21919999999</v>
      </c>
      <c r="M1019">
        <v>1431547.706</v>
      </c>
      <c r="N1019">
        <v>346970.09710000001</v>
      </c>
      <c r="O1019">
        <v>544980.1544</v>
      </c>
      <c r="P1019">
        <v>453547.9215</v>
      </c>
      <c r="Q1019">
        <v>485599.84840000002</v>
      </c>
    </row>
    <row r="1020" spans="1:17" x14ac:dyDescent="0.35">
      <c r="A1020" t="s">
        <v>154</v>
      </c>
      <c r="B1020" t="s">
        <v>11696</v>
      </c>
      <c r="C1020" t="s">
        <v>11697</v>
      </c>
      <c r="D1020">
        <v>0</v>
      </c>
      <c r="E1020">
        <v>68</v>
      </c>
      <c r="F1020">
        <v>7</v>
      </c>
      <c r="G1020">
        <v>100</v>
      </c>
      <c r="H1020">
        <v>7</v>
      </c>
      <c r="I1020">
        <v>154</v>
      </c>
      <c r="J1020">
        <v>4285496.9380000001</v>
      </c>
      <c r="K1020">
        <v>5705234.2000000002</v>
      </c>
      <c r="L1020">
        <v>3257656.3110000002</v>
      </c>
      <c r="M1020">
        <v>5406042.0939999996</v>
      </c>
      <c r="N1020">
        <v>1227413.6680000001</v>
      </c>
      <c r="O1020">
        <v>1740309.7790000001</v>
      </c>
      <c r="P1020">
        <v>1630168.1980000001</v>
      </c>
      <c r="Q1020">
        <v>1801884.14</v>
      </c>
    </row>
    <row r="1021" spans="1:17" x14ac:dyDescent="0.35">
      <c r="A1021" t="s">
        <v>154</v>
      </c>
      <c r="B1021" t="s">
        <v>11698</v>
      </c>
      <c r="C1021" t="s">
        <v>11699</v>
      </c>
      <c r="D1021">
        <v>0</v>
      </c>
      <c r="E1021">
        <v>20</v>
      </c>
      <c r="F1021">
        <v>13</v>
      </c>
      <c r="G1021">
        <v>89</v>
      </c>
      <c r="H1021">
        <v>13</v>
      </c>
      <c r="I1021">
        <v>735</v>
      </c>
      <c r="J1021">
        <v>1669626.078</v>
      </c>
      <c r="K1021">
        <v>1998216.2720000001</v>
      </c>
      <c r="L1021">
        <v>1028750.4669999999</v>
      </c>
      <c r="M1021">
        <v>1718402.4890000001</v>
      </c>
      <c r="N1021">
        <v>998666.05079999997</v>
      </c>
      <c r="O1021">
        <v>1359567.9939999999</v>
      </c>
      <c r="P1021">
        <v>820085.87419999996</v>
      </c>
      <c r="Q1021">
        <v>1235332.47</v>
      </c>
    </row>
    <row r="1022" spans="1:17" x14ac:dyDescent="0.35">
      <c r="A1022" t="s">
        <v>154</v>
      </c>
      <c r="B1022" t="s">
        <v>11700</v>
      </c>
      <c r="C1022" t="s">
        <v>11701</v>
      </c>
      <c r="D1022">
        <v>0</v>
      </c>
      <c r="E1022">
        <v>39</v>
      </c>
      <c r="F1022">
        <v>12</v>
      </c>
      <c r="G1022">
        <v>106</v>
      </c>
      <c r="H1022">
        <v>12</v>
      </c>
      <c r="I1022">
        <v>441</v>
      </c>
      <c r="J1022">
        <v>1033126.25</v>
      </c>
      <c r="K1022">
        <v>839855.71230000001</v>
      </c>
      <c r="L1022">
        <v>2593271.6639999999</v>
      </c>
      <c r="M1022">
        <v>699131.97199999995</v>
      </c>
      <c r="N1022">
        <v>7725803.3399999999</v>
      </c>
      <c r="O1022">
        <v>7972831.0369999995</v>
      </c>
      <c r="P1022">
        <v>6683120.8689999999</v>
      </c>
      <c r="Q1022">
        <v>6267242.2939999998</v>
      </c>
    </row>
    <row r="1023" spans="1:17" x14ac:dyDescent="0.35">
      <c r="A1023" t="s">
        <v>154</v>
      </c>
      <c r="B1023" t="s">
        <v>11702</v>
      </c>
      <c r="C1023" t="s">
        <v>11703</v>
      </c>
      <c r="D1023">
        <v>0</v>
      </c>
      <c r="E1023">
        <v>37</v>
      </c>
      <c r="F1023">
        <v>11</v>
      </c>
      <c r="G1023">
        <v>139</v>
      </c>
      <c r="H1023">
        <v>11</v>
      </c>
      <c r="I1023">
        <v>298</v>
      </c>
      <c r="J1023">
        <v>4697885.9570000004</v>
      </c>
      <c r="K1023">
        <v>4830985.1670000004</v>
      </c>
      <c r="L1023">
        <v>5518563.6730000004</v>
      </c>
      <c r="M1023">
        <v>4131314.8879999998</v>
      </c>
      <c r="N1023">
        <v>6467420.7130000005</v>
      </c>
      <c r="O1023">
        <v>6744293.682</v>
      </c>
      <c r="P1023">
        <v>6805261.0039999997</v>
      </c>
      <c r="Q1023">
        <v>7285122.642</v>
      </c>
    </row>
    <row r="1024" spans="1:17" x14ac:dyDescent="0.35">
      <c r="A1024" t="s">
        <v>154</v>
      </c>
      <c r="B1024" t="s">
        <v>11704</v>
      </c>
      <c r="C1024" t="s">
        <v>11705</v>
      </c>
      <c r="D1024">
        <v>0</v>
      </c>
      <c r="E1024">
        <v>24</v>
      </c>
      <c r="F1024">
        <v>16</v>
      </c>
      <c r="G1024">
        <v>40</v>
      </c>
      <c r="H1024">
        <v>16</v>
      </c>
      <c r="I1024">
        <v>915</v>
      </c>
      <c r="J1024">
        <v>867459.64060000004</v>
      </c>
      <c r="K1024">
        <v>641409.5943</v>
      </c>
      <c r="L1024">
        <v>220179.83660000001</v>
      </c>
      <c r="M1024">
        <v>505698.88650000002</v>
      </c>
      <c r="N1024">
        <v>20439.995620000002</v>
      </c>
      <c r="O1024">
        <v>27204.869760000001</v>
      </c>
    </row>
    <row r="1025" spans="1:17" x14ac:dyDescent="0.35">
      <c r="A1025" t="s">
        <v>154</v>
      </c>
      <c r="B1025" t="s">
        <v>11706</v>
      </c>
      <c r="C1025" t="s">
        <v>11707</v>
      </c>
      <c r="D1025">
        <v>0</v>
      </c>
      <c r="E1025">
        <v>48</v>
      </c>
      <c r="F1025">
        <v>10</v>
      </c>
      <c r="G1025">
        <v>113</v>
      </c>
      <c r="H1025">
        <v>10</v>
      </c>
      <c r="I1025">
        <v>255</v>
      </c>
      <c r="J1025">
        <v>6583864.9689999996</v>
      </c>
      <c r="K1025">
        <v>9838265.1899999995</v>
      </c>
      <c r="L1025">
        <v>13841911.199999999</v>
      </c>
      <c r="M1025">
        <v>4955637.0089999996</v>
      </c>
      <c r="N1025">
        <v>4375610.7609999999</v>
      </c>
      <c r="O1025">
        <v>5034109.4009999996</v>
      </c>
      <c r="P1025">
        <v>9349144.8330000006</v>
      </c>
      <c r="Q1025">
        <v>10048160.92</v>
      </c>
    </row>
    <row r="1026" spans="1:17" x14ac:dyDescent="0.35">
      <c r="A1026" t="s">
        <v>154</v>
      </c>
      <c r="B1026" t="s">
        <v>11708</v>
      </c>
      <c r="C1026" t="s">
        <v>11709</v>
      </c>
      <c r="D1026">
        <v>0</v>
      </c>
      <c r="E1026">
        <v>66</v>
      </c>
      <c r="F1026">
        <v>11</v>
      </c>
      <c r="G1026">
        <v>128</v>
      </c>
      <c r="H1026">
        <v>11</v>
      </c>
      <c r="I1026">
        <v>186</v>
      </c>
      <c r="J1026">
        <v>2587912.7889999999</v>
      </c>
      <c r="K1026">
        <v>3619472.0860000001</v>
      </c>
      <c r="L1026">
        <v>1552375.9750000001</v>
      </c>
      <c r="M1026">
        <v>2923980.1260000002</v>
      </c>
      <c r="N1026">
        <v>2806284.9410000001</v>
      </c>
      <c r="O1026">
        <v>2697773.3229999999</v>
      </c>
      <c r="P1026">
        <v>2511752.7590000001</v>
      </c>
      <c r="Q1026">
        <v>2232623.2319999998</v>
      </c>
    </row>
    <row r="1027" spans="1:17" x14ac:dyDescent="0.35">
      <c r="A1027" t="s">
        <v>154</v>
      </c>
      <c r="B1027" t="s">
        <v>11710</v>
      </c>
      <c r="C1027" t="s">
        <v>11711</v>
      </c>
      <c r="D1027">
        <v>0</v>
      </c>
      <c r="E1027">
        <v>44</v>
      </c>
      <c r="F1027">
        <v>8</v>
      </c>
      <c r="G1027">
        <v>112</v>
      </c>
      <c r="H1027">
        <v>8</v>
      </c>
      <c r="I1027">
        <v>252</v>
      </c>
      <c r="J1027">
        <v>2610855.875</v>
      </c>
      <c r="K1027">
        <v>2033626.4350000001</v>
      </c>
      <c r="L1027">
        <v>1038315.818</v>
      </c>
      <c r="M1027">
        <v>2110672.952</v>
      </c>
      <c r="N1027">
        <v>2253665.7850000001</v>
      </c>
      <c r="O1027">
        <v>2053194.223</v>
      </c>
      <c r="P1027">
        <v>2465075.86</v>
      </c>
      <c r="Q1027">
        <v>2301238.6519999998</v>
      </c>
    </row>
    <row r="1028" spans="1:17" x14ac:dyDescent="0.35">
      <c r="A1028" t="s">
        <v>154</v>
      </c>
      <c r="B1028" t="s">
        <v>11712</v>
      </c>
      <c r="C1028" t="s">
        <v>11713</v>
      </c>
      <c r="D1028">
        <v>0</v>
      </c>
      <c r="E1028">
        <v>44</v>
      </c>
      <c r="F1028">
        <v>11</v>
      </c>
      <c r="G1028">
        <v>84</v>
      </c>
      <c r="H1028">
        <v>11</v>
      </c>
      <c r="I1028">
        <v>303</v>
      </c>
      <c r="J1028">
        <v>2800751.031</v>
      </c>
      <c r="K1028">
        <v>4220713.8279999997</v>
      </c>
      <c r="L1028">
        <v>1556106.362</v>
      </c>
      <c r="M1028">
        <v>4236737.5010000002</v>
      </c>
      <c r="N1028">
        <v>3502931.2439999999</v>
      </c>
      <c r="O1028">
        <v>3318289.997</v>
      </c>
      <c r="P1028">
        <v>2074025.9339999999</v>
      </c>
      <c r="Q1028">
        <v>2323630.5</v>
      </c>
    </row>
    <row r="1029" spans="1:17" x14ac:dyDescent="0.35">
      <c r="A1029" t="s">
        <v>154</v>
      </c>
      <c r="B1029" t="s">
        <v>11714</v>
      </c>
      <c r="C1029" t="s">
        <v>11715</v>
      </c>
      <c r="D1029">
        <v>0</v>
      </c>
      <c r="E1029">
        <v>60</v>
      </c>
      <c r="F1029">
        <v>9</v>
      </c>
      <c r="G1029">
        <v>88</v>
      </c>
      <c r="H1029">
        <v>9</v>
      </c>
      <c r="I1029">
        <v>188</v>
      </c>
      <c r="J1029">
        <v>8867631.898</v>
      </c>
      <c r="K1029">
        <v>11080014.140000001</v>
      </c>
      <c r="L1029">
        <v>6089461.2280000001</v>
      </c>
      <c r="M1029">
        <v>8600219.8870000001</v>
      </c>
      <c r="N1029">
        <v>1460603.1059999999</v>
      </c>
      <c r="O1029">
        <v>1276604.1359999999</v>
      </c>
      <c r="P1029">
        <v>2721216.2829999998</v>
      </c>
      <c r="Q1029">
        <v>2155833.7820000001</v>
      </c>
    </row>
    <row r="1030" spans="1:17" x14ac:dyDescent="0.35">
      <c r="A1030" t="s">
        <v>154</v>
      </c>
      <c r="B1030" t="s">
        <v>11716</v>
      </c>
      <c r="C1030" t="s">
        <v>11717</v>
      </c>
      <c r="D1030">
        <v>0</v>
      </c>
      <c r="E1030">
        <v>60</v>
      </c>
      <c r="F1030">
        <v>11</v>
      </c>
      <c r="G1030">
        <v>75</v>
      </c>
      <c r="H1030">
        <v>11</v>
      </c>
      <c r="I1030">
        <v>252</v>
      </c>
      <c r="J1030">
        <v>1835619.645</v>
      </c>
      <c r="K1030">
        <v>2300930.6039999998</v>
      </c>
      <c r="L1030">
        <v>837961.78769999999</v>
      </c>
      <c r="M1030">
        <v>2122513.929</v>
      </c>
      <c r="N1030">
        <v>485426.66800000001</v>
      </c>
      <c r="O1030">
        <v>532980.83799999999</v>
      </c>
      <c r="P1030">
        <v>796743.39450000005</v>
      </c>
      <c r="Q1030">
        <v>451394.14429999999</v>
      </c>
    </row>
    <row r="1031" spans="1:17" x14ac:dyDescent="0.35">
      <c r="A1031" t="s">
        <v>154</v>
      </c>
      <c r="B1031" t="s">
        <v>11718</v>
      </c>
      <c r="C1031" t="s">
        <v>11719</v>
      </c>
      <c r="D1031">
        <v>0</v>
      </c>
      <c r="E1031">
        <v>23</v>
      </c>
      <c r="F1031">
        <v>11</v>
      </c>
      <c r="G1031">
        <v>99</v>
      </c>
      <c r="H1031">
        <v>11</v>
      </c>
      <c r="I1031">
        <v>615</v>
      </c>
      <c r="J1031">
        <v>1644836.7339999999</v>
      </c>
      <c r="K1031">
        <v>1727934.625</v>
      </c>
      <c r="L1031">
        <v>466497.13419999997</v>
      </c>
      <c r="M1031">
        <v>1533504.6370000001</v>
      </c>
      <c r="N1031">
        <v>1326737.3689999999</v>
      </c>
      <c r="O1031">
        <v>1174080.7919999999</v>
      </c>
      <c r="P1031">
        <v>1326261.6240000001</v>
      </c>
      <c r="Q1031">
        <v>1406692.1270000001</v>
      </c>
    </row>
    <row r="1032" spans="1:17" x14ac:dyDescent="0.35">
      <c r="A1032" t="s">
        <v>154</v>
      </c>
      <c r="B1032" t="s">
        <v>11720</v>
      </c>
      <c r="C1032" t="s">
        <v>11721</v>
      </c>
      <c r="D1032">
        <v>0</v>
      </c>
      <c r="E1032">
        <v>64</v>
      </c>
      <c r="F1032">
        <v>4</v>
      </c>
      <c r="G1032">
        <v>89</v>
      </c>
      <c r="H1032">
        <v>4</v>
      </c>
      <c r="I1032">
        <v>89</v>
      </c>
      <c r="J1032">
        <v>19647230.600000001</v>
      </c>
      <c r="K1032">
        <v>22536672.899999999</v>
      </c>
      <c r="L1032">
        <v>14144614.9</v>
      </c>
      <c r="M1032">
        <v>27407190.789999999</v>
      </c>
      <c r="N1032">
        <v>7881646.4840000002</v>
      </c>
      <c r="O1032">
        <v>6077438.0820000004</v>
      </c>
      <c r="P1032">
        <v>4453111.3459999999</v>
      </c>
      <c r="Q1032">
        <v>8675805.7850000001</v>
      </c>
    </row>
    <row r="1033" spans="1:17" x14ac:dyDescent="0.35">
      <c r="A1033" t="s">
        <v>154</v>
      </c>
      <c r="B1033" t="s">
        <v>11722</v>
      </c>
      <c r="C1033" t="s">
        <v>11723</v>
      </c>
      <c r="D1033">
        <v>0</v>
      </c>
      <c r="E1033">
        <v>40</v>
      </c>
      <c r="F1033">
        <v>7</v>
      </c>
      <c r="G1033">
        <v>333</v>
      </c>
      <c r="H1033">
        <v>7</v>
      </c>
      <c r="I1033">
        <v>139</v>
      </c>
      <c r="J1033">
        <v>138365761.19999999</v>
      </c>
      <c r="K1033">
        <v>176964558.40000001</v>
      </c>
      <c r="L1033">
        <v>146727213.5</v>
      </c>
      <c r="M1033">
        <v>169372473.30000001</v>
      </c>
      <c r="N1033">
        <v>36737324.259999998</v>
      </c>
      <c r="O1033">
        <v>32199655.07</v>
      </c>
      <c r="P1033">
        <v>31244506.93</v>
      </c>
      <c r="Q1033">
        <v>40166325.969999999</v>
      </c>
    </row>
    <row r="1034" spans="1:17" x14ac:dyDescent="0.35">
      <c r="A1034" t="s">
        <v>154</v>
      </c>
      <c r="B1034" t="s">
        <v>11724</v>
      </c>
      <c r="C1034" t="s">
        <v>11725</v>
      </c>
      <c r="D1034">
        <v>0</v>
      </c>
      <c r="E1034">
        <v>47</v>
      </c>
      <c r="F1034">
        <v>13</v>
      </c>
      <c r="G1034">
        <v>68</v>
      </c>
      <c r="H1034">
        <v>13</v>
      </c>
      <c r="I1034">
        <v>342</v>
      </c>
      <c r="J1034">
        <v>3372264.6090000002</v>
      </c>
      <c r="K1034">
        <v>3016395.1150000002</v>
      </c>
      <c r="L1034">
        <v>2677560.3160000001</v>
      </c>
      <c r="M1034">
        <v>2797570.889</v>
      </c>
      <c r="N1034">
        <v>325160.07270000002</v>
      </c>
      <c r="O1034">
        <v>343064.80190000002</v>
      </c>
      <c r="P1034">
        <v>562059.85199999996</v>
      </c>
      <c r="Q1034">
        <v>517476.908</v>
      </c>
    </row>
    <row r="1035" spans="1:17" x14ac:dyDescent="0.35">
      <c r="A1035" t="s">
        <v>154</v>
      </c>
      <c r="B1035" t="s">
        <v>11726</v>
      </c>
      <c r="C1035" t="s">
        <v>11727</v>
      </c>
      <c r="D1035">
        <v>0</v>
      </c>
      <c r="E1035">
        <v>44</v>
      </c>
      <c r="F1035">
        <v>7</v>
      </c>
      <c r="G1035">
        <v>310</v>
      </c>
      <c r="H1035">
        <v>7</v>
      </c>
      <c r="I1035">
        <v>169</v>
      </c>
      <c r="J1035">
        <v>136673215.59999999</v>
      </c>
      <c r="K1035">
        <v>125574990</v>
      </c>
      <c r="L1035">
        <v>144465991.09999999</v>
      </c>
      <c r="M1035">
        <v>127649609</v>
      </c>
      <c r="N1035">
        <v>298756434.19999999</v>
      </c>
      <c r="O1035">
        <v>287302079.60000002</v>
      </c>
      <c r="P1035">
        <v>347853744.5</v>
      </c>
      <c r="Q1035">
        <v>313926276.39999998</v>
      </c>
    </row>
    <row r="1036" spans="1:17" x14ac:dyDescent="0.35">
      <c r="A1036" t="s">
        <v>154</v>
      </c>
      <c r="B1036" t="s">
        <v>11728</v>
      </c>
      <c r="C1036" t="s">
        <v>11729</v>
      </c>
      <c r="D1036">
        <v>0</v>
      </c>
      <c r="E1036">
        <v>34</v>
      </c>
      <c r="F1036">
        <v>9</v>
      </c>
      <c r="G1036">
        <v>62</v>
      </c>
      <c r="H1036">
        <v>9</v>
      </c>
      <c r="I1036">
        <v>367</v>
      </c>
      <c r="J1036">
        <v>1275693.7620000001</v>
      </c>
      <c r="K1036">
        <v>1332651.341</v>
      </c>
      <c r="L1036">
        <v>1097422.155</v>
      </c>
      <c r="M1036">
        <v>989788.00589999999</v>
      </c>
      <c r="N1036">
        <v>1119325.5549999999</v>
      </c>
      <c r="O1036">
        <v>1398691.7620000001</v>
      </c>
      <c r="P1036">
        <v>1584989.5589999999</v>
      </c>
      <c r="Q1036">
        <v>1347711.1980000001</v>
      </c>
    </row>
    <row r="1037" spans="1:17" x14ac:dyDescent="0.35">
      <c r="A1037" t="s">
        <v>154</v>
      </c>
      <c r="B1037" t="s">
        <v>11730</v>
      </c>
      <c r="C1037" t="s">
        <v>11731</v>
      </c>
      <c r="D1037">
        <v>0</v>
      </c>
      <c r="E1037">
        <v>39</v>
      </c>
      <c r="F1037">
        <v>14</v>
      </c>
      <c r="G1037">
        <v>159</v>
      </c>
      <c r="H1037">
        <v>14</v>
      </c>
      <c r="I1037">
        <v>345</v>
      </c>
      <c r="J1037">
        <v>6193765.7640000004</v>
      </c>
      <c r="K1037">
        <v>10457825.619999999</v>
      </c>
      <c r="L1037">
        <v>11315753.470000001</v>
      </c>
      <c r="M1037">
        <v>12022908.92</v>
      </c>
      <c r="N1037">
        <v>2655401.4350000001</v>
      </c>
      <c r="O1037">
        <v>3072947.0789999999</v>
      </c>
      <c r="P1037">
        <v>2668548.0430000001</v>
      </c>
      <c r="Q1037">
        <v>2783183.4410000001</v>
      </c>
    </row>
    <row r="1038" spans="1:17" x14ac:dyDescent="0.35">
      <c r="A1038" t="s">
        <v>154</v>
      </c>
      <c r="B1038" t="s">
        <v>11732</v>
      </c>
      <c r="C1038" t="s">
        <v>11733</v>
      </c>
      <c r="D1038">
        <v>0</v>
      </c>
      <c r="E1038">
        <v>29</v>
      </c>
      <c r="F1038">
        <v>18</v>
      </c>
      <c r="G1038">
        <v>80</v>
      </c>
      <c r="H1038">
        <v>18</v>
      </c>
      <c r="I1038">
        <v>822</v>
      </c>
      <c r="J1038">
        <v>1491505.6880000001</v>
      </c>
      <c r="K1038">
        <v>1424310.1229999999</v>
      </c>
      <c r="L1038">
        <v>680342.11270000006</v>
      </c>
      <c r="M1038">
        <v>1189579.111</v>
      </c>
      <c r="N1038">
        <v>1147493.5209999999</v>
      </c>
      <c r="O1038">
        <v>1098538.023</v>
      </c>
      <c r="P1038">
        <v>1215714.9410000001</v>
      </c>
      <c r="Q1038">
        <v>1034220.894</v>
      </c>
    </row>
    <row r="1039" spans="1:17" x14ac:dyDescent="0.35">
      <c r="A1039" t="s">
        <v>154</v>
      </c>
      <c r="B1039" t="s">
        <v>11734</v>
      </c>
      <c r="C1039" t="s">
        <v>11735</v>
      </c>
      <c r="D1039">
        <v>0</v>
      </c>
      <c r="E1039">
        <v>49</v>
      </c>
      <c r="F1039">
        <v>8</v>
      </c>
      <c r="G1039">
        <v>54</v>
      </c>
      <c r="H1039">
        <v>8</v>
      </c>
      <c r="I1039">
        <v>202</v>
      </c>
      <c r="J1039">
        <v>3055257.727</v>
      </c>
      <c r="K1039">
        <v>3120978.3739999998</v>
      </c>
      <c r="L1039">
        <v>1744858.6969999999</v>
      </c>
      <c r="M1039">
        <v>2482730.787</v>
      </c>
      <c r="N1039">
        <v>149096.34830000001</v>
      </c>
      <c r="O1039">
        <v>190190.31570000001</v>
      </c>
      <c r="P1039">
        <v>105235.8158</v>
      </c>
      <c r="Q1039">
        <v>168232.7084</v>
      </c>
    </row>
    <row r="1040" spans="1:17" x14ac:dyDescent="0.35">
      <c r="A1040" t="s">
        <v>154</v>
      </c>
      <c r="B1040" t="s">
        <v>11736</v>
      </c>
      <c r="C1040" t="s">
        <v>11737</v>
      </c>
      <c r="D1040">
        <v>0</v>
      </c>
      <c r="E1040">
        <v>45</v>
      </c>
      <c r="F1040">
        <v>11</v>
      </c>
      <c r="G1040">
        <v>79</v>
      </c>
      <c r="H1040">
        <v>11</v>
      </c>
      <c r="I1040">
        <v>236</v>
      </c>
      <c r="J1040">
        <v>4113000.6150000002</v>
      </c>
      <c r="K1040">
        <v>3826547.5550000002</v>
      </c>
      <c r="L1040">
        <v>1992264.1410000001</v>
      </c>
      <c r="M1040">
        <v>3405743.699</v>
      </c>
      <c r="N1040">
        <v>263780.74890000001</v>
      </c>
      <c r="O1040">
        <v>299914.82640000002</v>
      </c>
      <c r="P1040">
        <v>159011.47930000001</v>
      </c>
      <c r="Q1040">
        <v>248330.75279999999</v>
      </c>
    </row>
    <row r="1041" spans="1:17" x14ac:dyDescent="0.35">
      <c r="A1041" t="s">
        <v>154</v>
      </c>
      <c r="B1041" t="s">
        <v>11738</v>
      </c>
      <c r="C1041" t="s">
        <v>11739</v>
      </c>
      <c r="D1041">
        <v>0</v>
      </c>
      <c r="E1041">
        <v>60</v>
      </c>
      <c r="F1041">
        <v>9</v>
      </c>
      <c r="G1041">
        <v>193</v>
      </c>
      <c r="H1041">
        <v>9</v>
      </c>
      <c r="I1041">
        <v>193</v>
      </c>
      <c r="J1041">
        <v>22804606</v>
      </c>
      <c r="K1041">
        <v>26174329.09</v>
      </c>
      <c r="L1041">
        <v>20117871.469999999</v>
      </c>
      <c r="M1041">
        <v>28532342.41</v>
      </c>
      <c r="N1041">
        <v>6811009.8310000002</v>
      </c>
      <c r="O1041">
        <v>5456275.6550000003</v>
      </c>
      <c r="P1041">
        <v>8392637.523</v>
      </c>
      <c r="Q1041">
        <v>7658086.4189999998</v>
      </c>
    </row>
    <row r="1042" spans="1:17" x14ac:dyDescent="0.35">
      <c r="A1042" t="s">
        <v>154</v>
      </c>
      <c r="B1042" t="s">
        <v>11740</v>
      </c>
      <c r="C1042" t="s">
        <v>11741</v>
      </c>
      <c r="D1042">
        <v>0</v>
      </c>
      <c r="E1042">
        <v>37</v>
      </c>
      <c r="F1042">
        <v>14</v>
      </c>
      <c r="G1042">
        <v>180</v>
      </c>
      <c r="H1042">
        <v>14</v>
      </c>
      <c r="I1042">
        <v>436</v>
      </c>
      <c r="J1042">
        <v>2385401.2030000002</v>
      </c>
      <c r="K1042">
        <v>2867889.3369999998</v>
      </c>
      <c r="L1042">
        <v>1668099.5989999999</v>
      </c>
      <c r="M1042">
        <v>2225183.4449999998</v>
      </c>
      <c r="N1042">
        <v>5505519.1260000002</v>
      </c>
      <c r="O1042">
        <v>5817059.2350000003</v>
      </c>
      <c r="P1042">
        <v>5164796.8289999999</v>
      </c>
      <c r="Q1042">
        <v>6004568.3830000004</v>
      </c>
    </row>
    <row r="1043" spans="1:17" x14ac:dyDescent="0.35">
      <c r="A1043" t="s">
        <v>154</v>
      </c>
      <c r="B1043" t="s">
        <v>11742</v>
      </c>
      <c r="C1043" t="s">
        <v>11743</v>
      </c>
      <c r="D1043">
        <v>0</v>
      </c>
      <c r="E1043">
        <v>62</v>
      </c>
      <c r="F1043">
        <v>6</v>
      </c>
      <c r="G1043">
        <v>144</v>
      </c>
      <c r="H1043">
        <v>6</v>
      </c>
      <c r="I1043">
        <v>110</v>
      </c>
      <c r="J1043">
        <v>29015772.98</v>
      </c>
      <c r="K1043">
        <v>24792327.129999999</v>
      </c>
      <c r="L1043">
        <v>10553449.83</v>
      </c>
      <c r="M1043">
        <v>35790949.810000002</v>
      </c>
      <c r="N1043">
        <v>2166539.5619999999</v>
      </c>
      <c r="O1043">
        <v>1411303.3729999999</v>
      </c>
      <c r="P1043">
        <v>1504190.673</v>
      </c>
      <c r="Q1043">
        <v>1723842.8670000001</v>
      </c>
    </row>
    <row r="1044" spans="1:17" x14ac:dyDescent="0.35">
      <c r="A1044" t="s">
        <v>154</v>
      </c>
      <c r="B1044" t="s">
        <v>11744</v>
      </c>
      <c r="C1044" t="s">
        <v>11745</v>
      </c>
      <c r="D1044">
        <v>0</v>
      </c>
      <c r="E1044">
        <v>64</v>
      </c>
      <c r="F1044">
        <v>8</v>
      </c>
      <c r="G1044">
        <v>278</v>
      </c>
      <c r="H1044">
        <v>8</v>
      </c>
      <c r="I1044">
        <v>129</v>
      </c>
      <c r="J1044">
        <v>14323264.550000001</v>
      </c>
      <c r="K1044">
        <v>13107631.34</v>
      </c>
      <c r="L1044">
        <v>14095608.76</v>
      </c>
      <c r="M1044">
        <v>12111962.949999999</v>
      </c>
      <c r="N1044">
        <v>64740257.460000001</v>
      </c>
      <c r="O1044">
        <v>58852208.740000002</v>
      </c>
      <c r="P1044">
        <v>79165762.120000005</v>
      </c>
      <c r="Q1044">
        <v>66313261.340000004</v>
      </c>
    </row>
    <row r="1045" spans="1:17" x14ac:dyDescent="0.35">
      <c r="A1045" t="s">
        <v>154</v>
      </c>
      <c r="B1045" t="s">
        <v>11746</v>
      </c>
      <c r="C1045" t="s">
        <v>11747</v>
      </c>
      <c r="D1045">
        <v>0</v>
      </c>
      <c r="E1045">
        <v>42</v>
      </c>
      <c r="F1045">
        <v>13</v>
      </c>
      <c r="G1045">
        <v>53</v>
      </c>
      <c r="H1045">
        <v>13</v>
      </c>
      <c r="I1045">
        <v>416</v>
      </c>
      <c r="J1045">
        <v>1288672.4140000001</v>
      </c>
      <c r="K1045">
        <v>3363106.9939999999</v>
      </c>
      <c r="L1045">
        <v>1706013.4950000001</v>
      </c>
      <c r="M1045">
        <v>3624938.1120000002</v>
      </c>
    </row>
    <row r="1046" spans="1:17" x14ac:dyDescent="0.35">
      <c r="A1046" t="s">
        <v>154</v>
      </c>
      <c r="B1046" t="s">
        <v>11748</v>
      </c>
      <c r="C1046" t="s">
        <v>11749</v>
      </c>
      <c r="D1046">
        <v>0</v>
      </c>
      <c r="E1046">
        <v>38</v>
      </c>
      <c r="F1046">
        <v>11</v>
      </c>
      <c r="G1046">
        <v>103</v>
      </c>
      <c r="H1046">
        <v>11</v>
      </c>
      <c r="I1046">
        <v>339</v>
      </c>
      <c r="J1046">
        <v>5282494.8830000004</v>
      </c>
      <c r="K1046">
        <v>5345108.2379999999</v>
      </c>
      <c r="L1046">
        <v>3455277.1430000002</v>
      </c>
      <c r="M1046">
        <v>4192337.7009999999</v>
      </c>
      <c r="N1046">
        <v>197856.4007</v>
      </c>
      <c r="O1046">
        <v>239634.93460000001</v>
      </c>
      <c r="P1046">
        <v>579853.81929999997</v>
      </c>
      <c r="Q1046">
        <v>240421.1151</v>
      </c>
    </row>
    <row r="1047" spans="1:17" x14ac:dyDescent="0.35">
      <c r="A1047" t="s">
        <v>154</v>
      </c>
      <c r="B1047" t="s">
        <v>11750</v>
      </c>
      <c r="C1047" t="s">
        <v>11751</v>
      </c>
      <c r="D1047">
        <v>0</v>
      </c>
      <c r="E1047">
        <v>36</v>
      </c>
      <c r="F1047">
        <v>14</v>
      </c>
      <c r="G1047">
        <v>119</v>
      </c>
      <c r="H1047">
        <v>14</v>
      </c>
      <c r="I1047">
        <v>505</v>
      </c>
      <c r="J1047">
        <v>10057969.630000001</v>
      </c>
      <c r="K1047">
        <v>9772930.7239999995</v>
      </c>
      <c r="L1047">
        <v>2219681.3709999998</v>
      </c>
      <c r="M1047">
        <v>6537340.2450000001</v>
      </c>
      <c r="N1047">
        <v>2598695.7259999998</v>
      </c>
      <c r="O1047">
        <v>2346937.0019999999</v>
      </c>
      <c r="P1047">
        <v>2600879.0430000001</v>
      </c>
      <c r="Q1047">
        <v>2299151.4720000001</v>
      </c>
    </row>
    <row r="1048" spans="1:17" x14ac:dyDescent="0.35">
      <c r="A1048" t="s">
        <v>154</v>
      </c>
      <c r="B1048" t="s">
        <v>11752</v>
      </c>
      <c r="C1048" t="s">
        <v>11753</v>
      </c>
      <c r="D1048">
        <v>0</v>
      </c>
      <c r="E1048">
        <v>34</v>
      </c>
      <c r="F1048">
        <v>14</v>
      </c>
      <c r="G1048">
        <v>112</v>
      </c>
      <c r="H1048">
        <v>14</v>
      </c>
      <c r="I1048">
        <v>463</v>
      </c>
      <c r="J1048">
        <v>1872746.2660000001</v>
      </c>
      <c r="K1048">
        <v>1618802.4669999999</v>
      </c>
      <c r="L1048">
        <v>1680723.682</v>
      </c>
      <c r="M1048">
        <v>1504551.9339999999</v>
      </c>
      <c r="N1048">
        <v>6154673.9709999999</v>
      </c>
      <c r="O1048">
        <v>6646254.0769999996</v>
      </c>
      <c r="P1048">
        <v>6150004.5290000001</v>
      </c>
      <c r="Q1048">
        <v>6599840.2199999997</v>
      </c>
    </row>
    <row r="1049" spans="1:17" x14ac:dyDescent="0.35">
      <c r="A1049" t="s">
        <v>154</v>
      </c>
      <c r="B1049" t="s">
        <v>11754</v>
      </c>
      <c r="C1049" t="s">
        <v>11755</v>
      </c>
      <c r="D1049">
        <v>0</v>
      </c>
      <c r="E1049">
        <v>48</v>
      </c>
      <c r="F1049">
        <v>13</v>
      </c>
      <c r="G1049">
        <v>84</v>
      </c>
      <c r="H1049">
        <v>12</v>
      </c>
      <c r="I1049">
        <v>308</v>
      </c>
      <c r="J1049">
        <v>1160369.625</v>
      </c>
      <c r="K1049">
        <v>1506321.013</v>
      </c>
      <c r="L1049">
        <v>518793.67830000003</v>
      </c>
      <c r="M1049">
        <v>1512862.6669999999</v>
      </c>
      <c r="N1049">
        <v>57795.490899999997</v>
      </c>
      <c r="O1049">
        <v>18712.410469999999</v>
      </c>
      <c r="Q1049">
        <v>65654.886119999996</v>
      </c>
    </row>
    <row r="1050" spans="1:17" x14ac:dyDescent="0.35">
      <c r="A1050" t="s">
        <v>154</v>
      </c>
      <c r="B1050" t="s">
        <v>11756</v>
      </c>
      <c r="C1050" t="s">
        <v>11757</v>
      </c>
      <c r="D1050">
        <v>0</v>
      </c>
      <c r="E1050">
        <v>33</v>
      </c>
      <c r="F1050">
        <v>13</v>
      </c>
      <c r="G1050">
        <v>75</v>
      </c>
      <c r="H1050">
        <v>13</v>
      </c>
      <c r="I1050">
        <v>510</v>
      </c>
      <c r="J1050">
        <v>2742492.023</v>
      </c>
      <c r="K1050">
        <v>1647453.855</v>
      </c>
      <c r="L1050">
        <v>213829.02979999999</v>
      </c>
      <c r="M1050">
        <v>1148595.818</v>
      </c>
      <c r="N1050">
        <v>433605.47090000001</v>
      </c>
      <c r="O1050">
        <v>415549.97580000001</v>
      </c>
      <c r="P1050">
        <v>157738.1379</v>
      </c>
      <c r="Q1050">
        <v>442808.7121</v>
      </c>
    </row>
    <row r="1051" spans="1:17" x14ac:dyDescent="0.35">
      <c r="A1051" t="s">
        <v>154</v>
      </c>
      <c r="B1051" t="s">
        <v>11758</v>
      </c>
      <c r="C1051" t="s">
        <v>11759</v>
      </c>
      <c r="D1051">
        <v>0</v>
      </c>
      <c r="E1051">
        <v>26</v>
      </c>
      <c r="F1051">
        <v>17</v>
      </c>
      <c r="G1051">
        <v>91</v>
      </c>
      <c r="H1051">
        <v>17</v>
      </c>
      <c r="I1051">
        <v>739</v>
      </c>
      <c r="J1051">
        <v>3450783.5</v>
      </c>
      <c r="K1051">
        <v>2843952.1970000002</v>
      </c>
      <c r="L1051">
        <v>1172489.405</v>
      </c>
      <c r="M1051">
        <v>2233890.7930000001</v>
      </c>
      <c r="N1051">
        <v>1087991.7819999999</v>
      </c>
      <c r="O1051">
        <v>1646970.6640000001</v>
      </c>
      <c r="P1051">
        <v>1262281.145</v>
      </c>
      <c r="Q1051">
        <v>1998864.3</v>
      </c>
    </row>
    <row r="1052" spans="1:17" x14ac:dyDescent="0.35">
      <c r="A1052" t="s">
        <v>154</v>
      </c>
      <c r="B1052" t="s">
        <v>11760</v>
      </c>
      <c r="C1052" t="s">
        <v>11761</v>
      </c>
      <c r="D1052">
        <v>0</v>
      </c>
      <c r="E1052">
        <v>25</v>
      </c>
      <c r="F1052">
        <v>10</v>
      </c>
      <c r="G1052">
        <v>99</v>
      </c>
      <c r="H1052">
        <v>10</v>
      </c>
      <c r="I1052">
        <v>558</v>
      </c>
      <c r="J1052">
        <v>2324072.36</v>
      </c>
      <c r="K1052">
        <v>2174700.898</v>
      </c>
      <c r="L1052">
        <v>1322638.0449999999</v>
      </c>
      <c r="M1052">
        <v>1734963.9939999999</v>
      </c>
      <c r="N1052">
        <v>1858901.176</v>
      </c>
      <c r="O1052">
        <v>1932957.666</v>
      </c>
      <c r="P1052">
        <v>2563248.2689999999</v>
      </c>
      <c r="Q1052">
        <v>2103823.5329999998</v>
      </c>
    </row>
    <row r="1053" spans="1:17" x14ac:dyDescent="0.35">
      <c r="A1053" t="s">
        <v>154</v>
      </c>
      <c r="B1053" t="s">
        <v>11762</v>
      </c>
      <c r="C1053" t="s">
        <v>11763</v>
      </c>
      <c r="D1053">
        <v>0</v>
      </c>
      <c r="E1053">
        <v>32</v>
      </c>
      <c r="F1053">
        <v>10</v>
      </c>
      <c r="G1053">
        <v>113</v>
      </c>
      <c r="H1053">
        <v>10</v>
      </c>
      <c r="I1053">
        <v>346</v>
      </c>
      <c r="J1053">
        <v>3764554.4380000001</v>
      </c>
      <c r="K1053">
        <v>4057617.449</v>
      </c>
      <c r="L1053">
        <v>1681732.6880000001</v>
      </c>
      <c r="M1053">
        <v>3495419.4530000002</v>
      </c>
      <c r="N1053">
        <v>3001449.6159999999</v>
      </c>
      <c r="O1053">
        <v>3136847.5049999999</v>
      </c>
      <c r="P1053">
        <v>3281540.997</v>
      </c>
      <c r="Q1053">
        <v>2742181.5869999998</v>
      </c>
    </row>
    <row r="1054" spans="1:17" x14ac:dyDescent="0.35">
      <c r="A1054" t="s">
        <v>154</v>
      </c>
      <c r="B1054" t="s">
        <v>11764</v>
      </c>
      <c r="C1054" t="s">
        <v>11765</v>
      </c>
      <c r="D1054">
        <v>0</v>
      </c>
      <c r="E1054">
        <v>24</v>
      </c>
      <c r="F1054">
        <v>23</v>
      </c>
      <c r="G1054">
        <v>93</v>
      </c>
      <c r="H1054">
        <v>23</v>
      </c>
      <c r="I1054">
        <v>1061</v>
      </c>
      <c r="J1054">
        <v>1196737.1950000001</v>
      </c>
      <c r="K1054">
        <v>1298869.8870000001</v>
      </c>
      <c r="L1054">
        <v>363177.67670000001</v>
      </c>
      <c r="M1054">
        <v>1378604.8230000001</v>
      </c>
      <c r="N1054">
        <v>100478.6155</v>
      </c>
      <c r="O1054">
        <v>28321.46559</v>
      </c>
      <c r="P1054">
        <v>28479.095929999999</v>
      </c>
      <c r="Q1054">
        <v>34826.308169999997</v>
      </c>
    </row>
    <row r="1055" spans="1:17" x14ac:dyDescent="0.35">
      <c r="A1055" t="s">
        <v>154</v>
      </c>
      <c r="B1055" t="s">
        <v>11766</v>
      </c>
      <c r="C1055" t="s">
        <v>11767</v>
      </c>
      <c r="D1055">
        <v>0</v>
      </c>
      <c r="E1055">
        <v>51</v>
      </c>
      <c r="F1055">
        <v>16</v>
      </c>
      <c r="G1055">
        <v>125</v>
      </c>
      <c r="H1055">
        <v>16</v>
      </c>
      <c r="I1055">
        <v>395</v>
      </c>
      <c r="J1055">
        <v>2591510.1209999998</v>
      </c>
      <c r="K1055">
        <v>2672105.4389999998</v>
      </c>
      <c r="L1055">
        <v>1167974.7509999999</v>
      </c>
      <c r="M1055">
        <v>2782590.6719999998</v>
      </c>
      <c r="N1055">
        <v>2106295.1209999998</v>
      </c>
      <c r="O1055">
        <v>2446579.8080000002</v>
      </c>
      <c r="P1055">
        <v>2424349.48</v>
      </c>
      <c r="Q1055">
        <v>2141741.159</v>
      </c>
    </row>
    <row r="1056" spans="1:17" x14ac:dyDescent="0.35">
      <c r="A1056" t="s">
        <v>154</v>
      </c>
      <c r="B1056" t="s">
        <v>11768</v>
      </c>
      <c r="C1056" t="s">
        <v>11769</v>
      </c>
      <c r="D1056">
        <v>0</v>
      </c>
      <c r="E1056">
        <v>41</v>
      </c>
      <c r="F1056">
        <v>17</v>
      </c>
      <c r="G1056">
        <v>116</v>
      </c>
      <c r="H1056">
        <v>17</v>
      </c>
      <c r="I1056">
        <v>605</v>
      </c>
      <c r="J1056">
        <v>1593149.6580000001</v>
      </c>
      <c r="K1056">
        <v>1294911.331</v>
      </c>
      <c r="L1056">
        <v>1398512.6910000001</v>
      </c>
      <c r="M1056">
        <v>997946.8872</v>
      </c>
      <c r="N1056">
        <v>3969275.2760000001</v>
      </c>
      <c r="O1056">
        <v>4230072.6100000003</v>
      </c>
      <c r="P1056">
        <v>3411717.4739999999</v>
      </c>
      <c r="Q1056">
        <v>3736235</v>
      </c>
    </row>
    <row r="1057" spans="1:17" x14ac:dyDescent="0.35">
      <c r="A1057" t="s">
        <v>154</v>
      </c>
      <c r="B1057" t="s">
        <v>534</v>
      </c>
      <c r="C1057" t="s">
        <v>11770</v>
      </c>
      <c r="D1057">
        <v>0</v>
      </c>
      <c r="E1057">
        <v>57</v>
      </c>
      <c r="F1057">
        <v>10</v>
      </c>
      <c r="G1057">
        <v>103</v>
      </c>
      <c r="H1057">
        <v>10</v>
      </c>
      <c r="I1057">
        <v>244</v>
      </c>
      <c r="J1057">
        <v>12117124.619999999</v>
      </c>
      <c r="K1057">
        <v>9725245.9790000003</v>
      </c>
      <c r="L1057">
        <v>2629651.3089999999</v>
      </c>
      <c r="M1057">
        <v>9161431.7320000008</v>
      </c>
      <c r="N1057">
        <v>3864244.5669999998</v>
      </c>
      <c r="O1057">
        <v>3708739.0660000001</v>
      </c>
      <c r="P1057">
        <v>3161641.639</v>
      </c>
      <c r="Q1057">
        <v>3729954.1669999999</v>
      </c>
    </row>
    <row r="1058" spans="1:17" x14ac:dyDescent="0.35">
      <c r="A1058" t="s">
        <v>154</v>
      </c>
      <c r="B1058" t="s">
        <v>11771</v>
      </c>
      <c r="C1058" t="s">
        <v>11772</v>
      </c>
      <c r="D1058">
        <v>0</v>
      </c>
      <c r="E1058">
        <v>54</v>
      </c>
      <c r="F1058">
        <v>13</v>
      </c>
      <c r="G1058">
        <v>91</v>
      </c>
      <c r="H1058">
        <v>13</v>
      </c>
      <c r="I1058">
        <v>290</v>
      </c>
      <c r="J1058">
        <v>865884.46880000003</v>
      </c>
      <c r="K1058">
        <v>1174972.656</v>
      </c>
      <c r="L1058">
        <v>1668472.7290000001</v>
      </c>
      <c r="M1058">
        <v>1745705.1089999999</v>
      </c>
      <c r="N1058">
        <v>10545469.039999999</v>
      </c>
      <c r="O1058">
        <v>14423173.08</v>
      </c>
      <c r="P1058">
        <v>8697719.3210000005</v>
      </c>
      <c r="Q1058">
        <v>10268028.41</v>
      </c>
    </row>
    <row r="1059" spans="1:17" x14ac:dyDescent="0.35">
      <c r="A1059" t="s">
        <v>154</v>
      </c>
      <c r="B1059" t="s">
        <v>11773</v>
      </c>
      <c r="C1059" t="s">
        <v>11774</v>
      </c>
      <c r="D1059">
        <v>0</v>
      </c>
      <c r="E1059">
        <v>53</v>
      </c>
      <c r="F1059">
        <v>12</v>
      </c>
      <c r="G1059">
        <v>73</v>
      </c>
      <c r="H1059">
        <v>11</v>
      </c>
      <c r="I1059">
        <v>316</v>
      </c>
      <c r="J1059">
        <v>3718448.0630000001</v>
      </c>
      <c r="K1059">
        <v>4258430.6780000003</v>
      </c>
      <c r="L1059">
        <v>1543092.923</v>
      </c>
      <c r="M1059">
        <v>3884695.69</v>
      </c>
      <c r="N1059">
        <v>247628.04010000001</v>
      </c>
      <c r="O1059">
        <v>178794.7579</v>
      </c>
      <c r="P1059">
        <v>342744.75020000001</v>
      </c>
      <c r="Q1059">
        <v>268347.44099999999</v>
      </c>
    </row>
    <row r="1060" spans="1:17" x14ac:dyDescent="0.35">
      <c r="A1060" t="s">
        <v>154</v>
      </c>
      <c r="B1060" t="s">
        <v>11775</v>
      </c>
      <c r="C1060" t="s">
        <v>11776</v>
      </c>
      <c r="D1060">
        <v>0</v>
      </c>
      <c r="E1060">
        <v>69</v>
      </c>
      <c r="F1060">
        <v>3</v>
      </c>
      <c r="G1060">
        <v>64</v>
      </c>
      <c r="H1060">
        <v>3</v>
      </c>
      <c r="I1060">
        <v>110</v>
      </c>
      <c r="J1060">
        <v>183349.96290000001</v>
      </c>
      <c r="K1060">
        <v>124969.7297</v>
      </c>
      <c r="M1060">
        <v>104617.6125</v>
      </c>
      <c r="N1060">
        <v>3232120.1630000002</v>
      </c>
      <c r="O1060">
        <v>8229605.5980000002</v>
      </c>
      <c r="P1060">
        <v>3233806.9679999999</v>
      </c>
      <c r="Q1060">
        <v>6461645.1380000003</v>
      </c>
    </row>
    <row r="1061" spans="1:17" x14ac:dyDescent="0.35">
      <c r="A1061" t="s">
        <v>154</v>
      </c>
      <c r="B1061" t="s">
        <v>11777</v>
      </c>
      <c r="C1061" t="s">
        <v>11778</v>
      </c>
      <c r="D1061">
        <v>0</v>
      </c>
      <c r="E1061">
        <v>45</v>
      </c>
      <c r="F1061">
        <v>18</v>
      </c>
      <c r="G1061">
        <v>100</v>
      </c>
      <c r="H1061">
        <v>18</v>
      </c>
      <c r="I1061">
        <v>398</v>
      </c>
      <c r="J1061">
        <v>1780291.371</v>
      </c>
      <c r="K1061">
        <v>2333051.486</v>
      </c>
      <c r="L1061">
        <v>1024917.839</v>
      </c>
      <c r="M1061">
        <v>2558154.5690000001</v>
      </c>
      <c r="N1061">
        <v>975088.26989999996</v>
      </c>
      <c r="O1061">
        <v>1270180.9639999999</v>
      </c>
      <c r="P1061">
        <v>1397844.1529999999</v>
      </c>
      <c r="Q1061">
        <v>901831.34479999996</v>
      </c>
    </row>
    <row r="1062" spans="1:17" x14ac:dyDescent="0.35">
      <c r="A1062" t="s">
        <v>154</v>
      </c>
      <c r="B1062" t="s">
        <v>11779</v>
      </c>
      <c r="C1062" t="s">
        <v>11780</v>
      </c>
      <c r="D1062">
        <v>0</v>
      </c>
      <c r="E1062">
        <v>37</v>
      </c>
      <c r="F1062">
        <v>6</v>
      </c>
      <c r="G1062">
        <v>243</v>
      </c>
      <c r="H1062">
        <v>6</v>
      </c>
      <c r="I1062">
        <v>140</v>
      </c>
      <c r="J1062">
        <v>51538962.280000001</v>
      </c>
      <c r="K1062">
        <v>55285205.340000004</v>
      </c>
      <c r="L1062">
        <v>30224245.890000001</v>
      </c>
      <c r="M1062">
        <v>82658417.340000004</v>
      </c>
      <c r="N1062">
        <v>27093060.370000001</v>
      </c>
      <c r="O1062">
        <v>27171497.399999999</v>
      </c>
      <c r="P1062">
        <v>21124544.850000001</v>
      </c>
      <c r="Q1062">
        <v>18286439.609999999</v>
      </c>
    </row>
    <row r="1063" spans="1:17" x14ac:dyDescent="0.35">
      <c r="A1063" t="s">
        <v>154</v>
      </c>
      <c r="B1063" t="s">
        <v>11781</v>
      </c>
      <c r="C1063" t="s">
        <v>11782</v>
      </c>
      <c r="D1063">
        <v>0</v>
      </c>
      <c r="E1063">
        <v>33</v>
      </c>
      <c r="F1063">
        <v>18</v>
      </c>
      <c r="G1063">
        <v>101</v>
      </c>
      <c r="H1063">
        <v>18</v>
      </c>
      <c r="I1063">
        <v>612</v>
      </c>
      <c r="J1063">
        <v>5062374.625</v>
      </c>
      <c r="K1063">
        <v>4981890.2609999999</v>
      </c>
      <c r="L1063">
        <v>2995760.0989999999</v>
      </c>
      <c r="M1063">
        <v>4266207.6349999998</v>
      </c>
      <c r="N1063">
        <v>2789772.94</v>
      </c>
      <c r="O1063">
        <v>2927186.4530000002</v>
      </c>
      <c r="P1063">
        <v>1924560.693</v>
      </c>
      <c r="Q1063">
        <v>2614831.4270000001</v>
      </c>
    </row>
    <row r="1064" spans="1:17" x14ac:dyDescent="0.35">
      <c r="A1064" t="s">
        <v>154</v>
      </c>
      <c r="B1064" t="s">
        <v>11783</v>
      </c>
      <c r="C1064" t="s">
        <v>11784</v>
      </c>
      <c r="D1064">
        <v>0</v>
      </c>
      <c r="E1064">
        <v>53</v>
      </c>
      <c r="F1064">
        <v>11</v>
      </c>
      <c r="G1064">
        <v>69</v>
      </c>
      <c r="H1064">
        <v>11</v>
      </c>
      <c r="I1064">
        <v>249</v>
      </c>
      <c r="J1064">
        <v>3260262.6719999998</v>
      </c>
      <c r="K1064">
        <v>4318410.4910000004</v>
      </c>
      <c r="L1064">
        <v>2503299.4530000002</v>
      </c>
      <c r="M1064">
        <v>4668335.1150000002</v>
      </c>
      <c r="N1064">
        <v>601979.36470000003</v>
      </c>
      <c r="O1064">
        <v>788348.73959999997</v>
      </c>
      <c r="P1064">
        <v>327331.30330000003</v>
      </c>
      <c r="Q1064">
        <v>723349.28189999994</v>
      </c>
    </row>
    <row r="1065" spans="1:17" x14ac:dyDescent="0.35">
      <c r="A1065" t="s">
        <v>154</v>
      </c>
      <c r="B1065" t="s">
        <v>11785</v>
      </c>
      <c r="C1065" t="s">
        <v>11786</v>
      </c>
      <c r="D1065">
        <v>0</v>
      </c>
      <c r="E1065">
        <v>66</v>
      </c>
      <c r="F1065">
        <v>8</v>
      </c>
      <c r="G1065">
        <v>274</v>
      </c>
      <c r="H1065">
        <v>8</v>
      </c>
      <c r="I1065">
        <v>142</v>
      </c>
      <c r="J1065">
        <v>27451511.050000001</v>
      </c>
      <c r="K1065">
        <v>26326334.140000001</v>
      </c>
      <c r="L1065">
        <v>16528527.43</v>
      </c>
      <c r="M1065">
        <v>60509509.219999999</v>
      </c>
      <c r="N1065">
        <v>65388990.420000002</v>
      </c>
      <c r="O1065">
        <v>58587104.170000002</v>
      </c>
      <c r="P1065">
        <v>35014139.509999998</v>
      </c>
      <c r="Q1065">
        <v>37136859.210000001</v>
      </c>
    </row>
    <row r="1066" spans="1:17" x14ac:dyDescent="0.35">
      <c r="A1066" t="s">
        <v>154</v>
      </c>
      <c r="B1066" t="s">
        <v>11787</v>
      </c>
      <c r="C1066" t="s">
        <v>11788</v>
      </c>
      <c r="D1066">
        <v>0</v>
      </c>
      <c r="E1066">
        <v>50</v>
      </c>
      <c r="F1066">
        <v>9</v>
      </c>
      <c r="G1066">
        <v>43</v>
      </c>
      <c r="H1066">
        <v>9</v>
      </c>
      <c r="I1066">
        <v>212</v>
      </c>
      <c r="J1066">
        <v>1963010.047</v>
      </c>
      <c r="K1066">
        <v>3952028.6370000001</v>
      </c>
      <c r="L1066">
        <v>2521209.6260000002</v>
      </c>
      <c r="M1066">
        <v>3908837.0720000002</v>
      </c>
      <c r="N1066">
        <v>172791.41570000001</v>
      </c>
      <c r="O1066">
        <v>62180.58365</v>
      </c>
      <c r="P1066">
        <v>160167.64610000001</v>
      </c>
      <c r="Q1066">
        <v>715124.48719999997</v>
      </c>
    </row>
    <row r="1067" spans="1:17" x14ac:dyDescent="0.35">
      <c r="A1067" t="s">
        <v>154</v>
      </c>
      <c r="B1067" t="s">
        <v>11789</v>
      </c>
      <c r="C1067" t="s">
        <v>11790</v>
      </c>
      <c r="D1067">
        <v>0</v>
      </c>
      <c r="E1067">
        <v>30</v>
      </c>
      <c r="F1067">
        <v>11</v>
      </c>
      <c r="G1067">
        <v>84</v>
      </c>
      <c r="H1067">
        <v>11</v>
      </c>
      <c r="I1067">
        <v>401</v>
      </c>
      <c r="J1067">
        <v>4848508.3590000002</v>
      </c>
      <c r="K1067">
        <v>5394144.5750000002</v>
      </c>
      <c r="L1067">
        <v>4569478.0379999997</v>
      </c>
      <c r="M1067">
        <v>4828949.6960000005</v>
      </c>
      <c r="N1067">
        <v>2316714.1329999999</v>
      </c>
      <c r="O1067">
        <v>2920736.9849999999</v>
      </c>
      <c r="P1067">
        <v>1895067.3859999999</v>
      </c>
      <c r="Q1067">
        <v>2088813.2390000001</v>
      </c>
    </row>
    <row r="1068" spans="1:17" x14ac:dyDescent="0.35">
      <c r="A1068" t="s">
        <v>154</v>
      </c>
      <c r="B1068" t="s">
        <v>11791</v>
      </c>
      <c r="C1068" t="s">
        <v>11792</v>
      </c>
      <c r="D1068">
        <v>0</v>
      </c>
      <c r="E1068">
        <v>19</v>
      </c>
      <c r="F1068">
        <v>8</v>
      </c>
      <c r="G1068">
        <v>60</v>
      </c>
      <c r="H1068">
        <v>8</v>
      </c>
      <c r="I1068">
        <v>727</v>
      </c>
      <c r="J1068">
        <v>4520703.551</v>
      </c>
      <c r="K1068">
        <v>4148760.7540000002</v>
      </c>
      <c r="L1068">
        <v>2382518.9449999998</v>
      </c>
      <c r="M1068">
        <v>4744149.7630000003</v>
      </c>
      <c r="N1068">
        <v>111728.6131</v>
      </c>
      <c r="O1068">
        <v>48101.904759999998</v>
      </c>
      <c r="Q1068">
        <v>120750.2378</v>
      </c>
    </row>
    <row r="1069" spans="1:17" x14ac:dyDescent="0.35">
      <c r="A1069" t="s">
        <v>154</v>
      </c>
      <c r="B1069" t="s">
        <v>11793</v>
      </c>
      <c r="C1069" t="s">
        <v>11794</v>
      </c>
      <c r="D1069">
        <v>0</v>
      </c>
      <c r="E1069">
        <v>47</v>
      </c>
      <c r="F1069">
        <v>10</v>
      </c>
      <c r="G1069">
        <v>143</v>
      </c>
      <c r="H1069">
        <v>10</v>
      </c>
      <c r="I1069">
        <v>282</v>
      </c>
      <c r="J1069">
        <v>8477565.625</v>
      </c>
      <c r="K1069">
        <v>10384703.18</v>
      </c>
      <c r="L1069">
        <v>6523594.6770000001</v>
      </c>
      <c r="M1069">
        <v>8743127.2719999999</v>
      </c>
      <c r="N1069">
        <v>7573699.4040000001</v>
      </c>
      <c r="O1069">
        <v>7104980.0360000003</v>
      </c>
      <c r="P1069">
        <v>8805376.8959999997</v>
      </c>
      <c r="Q1069">
        <v>10683538.57</v>
      </c>
    </row>
    <row r="1070" spans="1:17" x14ac:dyDescent="0.35">
      <c r="A1070" t="s">
        <v>154</v>
      </c>
      <c r="B1070" t="s">
        <v>11795</v>
      </c>
      <c r="C1070" t="s">
        <v>11796</v>
      </c>
      <c r="D1070">
        <v>0</v>
      </c>
      <c r="E1070">
        <v>43</v>
      </c>
      <c r="F1070">
        <v>14</v>
      </c>
      <c r="G1070">
        <v>84</v>
      </c>
      <c r="H1070">
        <v>14</v>
      </c>
      <c r="I1070">
        <v>334</v>
      </c>
      <c r="J1070">
        <v>2573489.6680000001</v>
      </c>
      <c r="K1070">
        <v>2884313.889</v>
      </c>
      <c r="L1070">
        <v>666954.52240000002</v>
      </c>
      <c r="M1070">
        <v>2463323.0929999999</v>
      </c>
      <c r="N1070">
        <v>577687.12390000001</v>
      </c>
      <c r="O1070">
        <v>927687.95189999999</v>
      </c>
      <c r="P1070">
        <v>985362.07409999997</v>
      </c>
      <c r="Q1070">
        <v>1003165.426</v>
      </c>
    </row>
    <row r="1071" spans="1:17" x14ac:dyDescent="0.35">
      <c r="A1071" t="s">
        <v>154</v>
      </c>
      <c r="B1071" t="s">
        <v>11797</v>
      </c>
      <c r="C1071" t="s">
        <v>11798</v>
      </c>
      <c r="D1071">
        <v>0</v>
      </c>
      <c r="E1071">
        <v>52</v>
      </c>
      <c r="F1071">
        <v>5</v>
      </c>
      <c r="G1071">
        <v>134</v>
      </c>
      <c r="H1071">
        <v>5</v>
      </c>
      <c r="I1071">
        <v>112</v>
      </c>
      <c r="J1071">
        <v>15271495.52</v>
      </c>
      <c r="K1071">
        <v>16325826.5</v>
      </c>
      <c r="L1071">
        <v>17298442.309999999</v>
      </c>
      <c r="M1071">
        <v>16417495.890000001</v>
      </c>
      <c r="N1071">
        <v>11152393.529999999</v>
      </c>
      <c r="O1071">
        <v>12611322.76</v>
      </c>
      <c r="P1071">
        <v>11757313.52</v>
      </c>
      <c r="Q1071">
        <v>12486967.65</v>
      </c>
    </row>
    <row r="1072" spans="1:17" x14ac:dyDescent="0.35">
      <c r="A1072" t="s">
        <v>154</v>
      </c>
      <c r="B1072" t="s">
        <v>11799</v>
      </c>
      <c r="C1072" t="s">
        <v>11800</v>
      </c>
      <c r="D1072">
        <v>0</v>
      </c>
      <c r="E1072">
        <v>43</v>
      </c>
      <c r="F1072">
        <v>15</v>
      </c>
      <c r="G1072">
        <v>132</v>
      </c>
      <c r="H1072">
        <v>15</v>
      </c>
      <c r="I1072">
        <v>426</v>
      </c>
      <c r="J1072">
        <v>1613342.6410000001</v>
      </c>
      <c r="K1072">
        <v>1449230.62</v>
      </c>
      <c r="L1072">
        <v>1041646.889</v>
      </c>
      <c r="M1072">
        <v>1406580.5360000001</v>
      </c>
      <c r="N1072">
        <v>2782652.9759999998</v>
      </c>
      <c r="O1072">
        <v>2352510.3330000001</v>
      </c>
      <c r="P1072">
        <v>2179679.1140000001</v>
      </c>
      <c r="Q1072">
        <v>2510213.4470000002</v>
      </c>
    </row>
    <row r="1073" spans="1:17" x14ac:dyDescent="0.35">
      <c r="A1073" t="s">
        <v>154</v>
      </c>
      <c r="B1073" t="s">
        <v>11801</v>
      </c>
      <c r="C1073" t="s">
        <v>11802</v>
      </c>
      <c r="D1073">
        <v>0</v>
      </c>
      <c r="E1073">
        <v>45</v>
      </c>
      <c r="F1073">
        <v>15</v>
      </c>
      <c r="G1073">
        <v>70</v>
      </c>
      <c r="H1073">
        <v>15</v>
      </c>
      <c r="I1073">
        <v>431</v>
      </c>
      <c r="J1073">
        <v>3905240.6970000002</v>
      </c>
      <c r="K1073">
        <v>5146692.773</v>
      </c>
      <c r="L1073">
        <v>2691003.78</v>
      </c>
      <c r="M1073">
        <v>4677582.0319999997</v>
      </c>
      <c r="N1073">
        <v>227000.22270000001</v>
      </c>
      <c r="O1073">
        <v>104090.78079999999</v>
      </c>
      <c r="P1073">
        <v>161307.1262</v>
      </c>
      <c r="Q1073">
        <v>160308.8622</v>
      </c>
    </row>
    <row r="1074" spans="1:17" x14ac:dyDescent="0.35">
      <c r="A1074" t="s">
        <v>154</v>
      </c>
      <c r="B1074" t="s">
        <v>11803</v>
      </c>
      <c r="C1074" t="s">
        <v>11804</v>
      </c>
      <c r="D1074">
        <v>0</v>
      </c>
      <c r="E1074">
        <v>51</v>
      </c>
      <c r="F1074">
        <v>4</v>
      </c>
      <c r="G1074">
        <v>121</v>
      </c>
      <c r="H1074">
        <v>4</v>
      </c>
      <c r="I1074">
        <v>80</v>
      </c>
      <c r="J1074">
        <v>47259643.359999999</v>
      </c>
      <c r="K1074">
        <v>48628878.399999999</v>
      </c>
      <c r="L1074">
        <v>42457597.909999996</v>
      </c>
      <c r="M1074">
        <v>47690797.009999998</v>
      </c>
      <c r="N1074">
        <v>45548346.700000003</v>
      </c>
      <c r="O1074">
        <v>54726353.950000003</v>
      </c>
      <c r="P1074">
        <v>47031541.939999998</v>
      </c>
      <c r="Q1074">
        <v>44099092.719999999</v>
      </c>
    </row>
    <row r="1075" spans="1:17" x14ac:dyDescent="0.35">
      <c r="A1075" t="s">
        <v>154</v>
      </c>
      <c r="B1075" t="s">
        <v>11805</v>
      </c>
      <c r="C1075" t="s">
        <v>11806</v>
      </c>
      <c r="D1075">
        <v>0</v>
      </c>
      <c r="E1075">
        <v>63</v>
      </c>
      <c r="F1075">
        <v>5</v>
      </c>
      <c r="G1075">
        <v>121</v>
      </c>
      <c r="H1075">
        <v>5</v>
      </c>
      <c r="I1075">
        <v>117</v>
      </c>
      <c r="J1075">
        <v>6069444.7810000004</v>
      </c>
      <c r="K1075">
        <v>7983378.1699999999</v>
      </c>
      <c r="L1075">
        <v>6430776.79</v>
      </c>
      <c r="M1075">
        <v>6991079.1529999999</v>
      </c>
      <c r="N1075">
        <v>13016865.689999999</v>
      </c>
      <c r="O1075">
        <v>15136328.800000001</v>
      </c>
      <c r="P1075">
        <v>17921310.609999999</v>
      </c>
      <c r="Q1075">
        <v>18420427.039999999</v>
      </c>
    </row>
    <row r="1076" spans="1:17" x14ac:dyDescent="0.35">
      <c r="A1076" t="s">
        <v>154</v>
      </c>
      <c r="B1076" t="s">
        <v>11807</v>
      </c>
      <c r="C1076" t="s">
        <v>11808</v>
      </c>
      <c r="D1076">
        <v>0</v>
      </c>
      <c r="E1076">
        <v>30</v>
      </c>
      <c r="F1076">
        <v>6</v>
      </c>
      <c r="G1076">
        <v>92</v>
      </c>
      <c r="H1076">
        <v>6</v>
      </c>
      <c r="I1076">
        <v>336</v>
      </c>
      <c r="J1076">
        <v>4840438.7029999997</v>
      </c>
      <c r="K1076">
        <v>4250566.4890000001</v>
      </c>
      <c r="L1076">
        <v>3168703.5520000001</v>
      </c>
      <c r="M1076">
        <v>4055636.2409999999</v>
      </c>
      <c r="N1076">
        <v>1101310.04</v>
      </c>
      <c r="O1076">
        <v>1184084.3840000001</v>
      </c>
      <c r="P1076">
        <v>1288320.3130000001</v>
      </c>
      <c r="Q1076">
        <v>1178946.1089999999</v>
      </c>
    </row>
    <row r="1077" spans="1:17" x14ac:dyDescent="0.35">
      <c r="A1077" t="s">
        <v>154</v>
      </c>
      <c r="B1077" t="s">
        <v>11809</v>
      </c>
      <c r="C1077" t="s">
        <v>11810</v>
      </c>
      <c r="D1077">
        <v>0</v>
      </c>
      <c r="E1077">
        <v>29</v>
      </c>
      <c r="F1077">
        <v>18</v>
      </c>
      <c r="G1077">
        <v>173</v>
      </c>
      <c r="H1077">
        <v>18</v>
      </c>
      <c r="I1077">
        <v>602</v>
      </c>
      <c r="J1077">
        <v>2241362.8050000002</v>
      </c>
      <c r="K1077">
        <v>1704519.2169999999</v>
      </c>
      <c r="L1077">
        <v>2637012.3020000001</v>
      </c>
      <c r="M1077">
        <v>1972227.281</v>
      </c>
      <c r="N1077">
        <v>5455686.8830000004</v>
      </c>
      <c r="O1077">
        <v>5475277.8569999998</v>
      </c>
      <c r="P1077">
        <v>8400153.5150000006</v>
      </c>
      <c r="Q1077">
        <v>6082695.3729999997</v>
      </c>
    </row>
    <row r="1078" spans="1:17" x14ac:dyDescent="0.35">
      <c r="A1078" t="s">
        <v>154</v>
      </c>
      <c r="B1078" t="s">
        <v>11811</v>
      </c>
      <c r="C1078" t="s">
        <v>11812</v>
      </c>
      <c r="D1078">
        <v>0</v>
      </c>
      <c r="E1078">
        <v>46</v>
      </c>
      <c r="F1078">
        <v>12</v>
      </c>
      <c r="G1078">
        <v>107</v>
      </c>
      <c r="H1078">
        <v>12</v>
      </c>
      <c r="I1078">
        <v>248</v>
      </c>
      <c r="J1078">
        <v>4980370.625</v>
      </c>
      <c r="K1078">
        <v>5753687.0420000004</v>
      </c>
      <c r="L1078">
        <v>3672664.5460000001</v>
      </c>
      <c r="M1078">
        <v>5489101.6349999998</v>
      </c>
      <c r="N1078">
        <v>715493.679</v>
      </c>
      <c r="O1078">
        <v>1374654.6359999999</v>
      </c>
      <c r="P1078">
        <v>1377762.7679999999</v>
      </c>
      <c r="Q1078">
        <v>1429295.1669999999</v>
      </c>
    </row>
    <row r="1079" spans="1:17" x14ac:dyDescent="0.35">
      <c r="A1079" t="s">
        <v>154</v>
      </c>
      <c r="B1079" t="s">
        <v>11813</v>
      </c>
      <c r="C1079" t="s">
        <v>11814</v>
      </c>
      <c r="D1079">
        <v>0</v>
      </c>
      <c r="E1079">
        <v>48</v>
      </c>
      <c r="F1079">
        <v>11</v>
      </c>
      <c r="G1079">
        <v>101</v>
      </c>
      <c r="H1079">
        <v>10</v>
      </c>
      <c r="I1079">
        <v>268</v>
      </c>
      <c r="J1079">
        <v>2439986.6880000001</v>
      </c>
      <c r="K1079">
        <v>2279745.784</v>
      </c>
      <c r="L1079">
        <v>988684.01899999997</v>
      </c>
      <c r="M1079">
        <v>1942778.726</v>
      </c>
      <c r="N1079">
        <v>1476528.8219999999</v>
      </c>
      <c r="O1079">
        <v>1156623.226</v>
      </c>
      <c r="P1079">
        <v>1449117.5449999999</v>
      </c>
      <c r="Q1079">
        <v>1350599.4820000001</v>
      </c>
    </row>
    <row r="1080" spans="1:17" x14ac:dyDescent="0.35">
      <c r="A1080" t="s">
        <v>154</v>
      </c>
      <c r="B1080" t="s">
        <v>11815</v>
      </c>
      <c r="C1080" t="s">
        <v>11816</v>
      </c>
      <c r="D1080">
        <v>0</v>
      </c>
      <c r="E1080">
        <v>41</v>
      </c>
      <c r="F1080">
        <v>3</v>
      </c>
      <c r="G1080">
        <v>219</v>
      </c>
      <c r="H1080">
        <v>3</v>
      </c>
      <c r="I1080">
        <v>80</v>
      </c>
      <c r="J1080">
        <v>4194509.659</v>
      </c>
      <c r="K1080">
        <v>3484160.6230000001</v>
      </c>
      <c r="L1080">
        <v>5349030.3499999996</v>
      </c>
      <c r="M1080">
        <v>3415398.8289999999</v>
      </c>
      <c r="N1080">
        <v>18162369.760000002</v>
      </c>
      <c r="O1080">
        <v>20414192.25</v>
      </c>
      <c r="P1080">
        <v>7068353.858</v>
      </c>
      <c r="Q1080">
        <v>14117584.859999999</v>
      </c>
    </row>
    <row r="1081" spans="1:17" x14ac:dyDescent="0.35">
      <c r="A1081" t="s">
        <v>154</v>
      </c>
      <c r="B1081" t="s">
        <v>11817</v>
      </c>
      <c r="C1081" t="s">
        <v>11818</v>
      </c>
      <c r="D1081">
        <v>0</v>
      </c>
      <c r="E1081">
        <v>59</v>
      </c>
      <c r="F1081">
        <v>11</v>
      </c>
      <c r="G1081">
        <v>118</v>
      </c>
      <c r="H1081">
        <v>11</v>
      </c>
      <c r="I1081">
        <v>241</v>
      </c>
      <c r="J1081">
        <v>3408641.773</v>
      </c>
      <c r="K1081">
        <v>3119869.3160000001</v>
      </c>
      <c r="L1081">
        <v>2497278.1290000002</v>
      </c>
      <c r="M1081">
        <v>5270767.7470000004</v>
      </c>
      <c r="N1081">
        <v>1512472.36</v>
      </c>
      <c r="O1081">
        <v>1415453.773</v>
      </c>
      <c r="P1081">
        <v>1290348.763</v>
      </c>
      <c r="Q1081">
        <v>1129159.7949999999</v>
      </c>
    </row>
    <row r="1082" spans="1:17" x14ac:dyDescent="0.35">
      <c r="A1082" t="s">
        <v>154</v>
      </c>
      <c r="B1082" t="s">
        <v>11819</v>
      </c>
      <c r="C1082" t="s">
        <v>11820</v>
      </c>
      <c r="D1082">
        <v>0</v>
      </c>
      <c r="E1082">
        <v>32</v>
      </c>
      <c r="F1082">
        <v>8</v>
      </c>
      <c r="G1082">
        <v>50</v>
      </c>
      <c r="H1082">
        <v>8</v>
      </c>
      <c r="I1082">
        <v>404</v>
      </c>
      <c r="J1082">
        <v>1866719.328</v>
      </c>
      <c r="K1082">
        <v>2025355.4790000001</v>
      </c>
      <c r="L1082">
        <v>478774.53049999999</v>
      </c>
      <c r="M1082">
        <v>1845283.1</v>
      </c>
      <c r="N1082">
        <v>130299.91469999999</v>
      </c>
      <c r="O1082">
        <v>263805.73229999997</v>
      </c>
      <c r="P1082">
        <v>276697.69660000002</v>
      </c>
      <c r="Q1082">
        <v>170443.8628</v>
      </c>
    </row>
    <row r="1083" spans="1:17" x14ac:dyDescent="0.35">
      <c r="A1083" t="s">
        <v>154</v>
      </c>
      <c r="B1083" t="s">
        <v>11821</v>
      </c>
      <c r="C1083" t="s">
        <v>11822</v>
      </c>
      <c r="D1083">
        <v>0</v>
      </c>
      <c r="E1083">
        <v>52</v>
      </c>
      <c r="F1083">
        <v>11</v>
      </c>
      <c r="G1083">
        <v>164</v>
      </c>
      <c r="H1083">
        <v>11</v>
      </c>
      <c r="I1083">
        <v>256</v>
      </c>
      <c r="J1083">
        <v>5231899.93</v>
      </c>
      <c r="K1083">
        <v>5723408.1050000004</v>
      </c>
      <c r="L1083">
        <v>3185802.9569999999</v>
      </c>
      <c r="M1083">
        <v>4360039.2920000004</v>
      </c>
      <c r="N1083">
        <v>14184813.800000001</v>
      </c>
      <c r="O1083">
        <v>11591756.619999999</v>
      </c>
      <c r="P1083">
        <v>16205961.92</v>
      </c>
      <c r="Q1083">
        <v>12344764.07</v>
      </c>
    </row>
    <row r="1084" spans="1:17" x14ac:dyDescent="0.35">
      <c r="A1084" t="s">
        <v>154</v>
      </c>
      <c r="B1084" t="s">
        <v>11823</v>
      </c>
      <c r="C1084" t="s">
        <v>11824</v>
      </c>
      <c r="D1084">
        <v>0</v>
      </c>
      <c r="E1084">
        <v>37</v>
      </c>
      <c r="F1084">
        <v>11</v>
      </c>
      <c r="G1084">
        <v>97</v>
      </c>
      <c r="H1084">
        <v>11</v>
      </c>
      <c r="I1084">
        <v>316</v>
      </c>
      <c r="J1084">
        <v>3679049.906</v>
      </c>
      <c r="K1084">
        <v>3382113.6349999998</v>
      </c>
      <c r="L1084">
        <v>1890579.9069999999</v>
      </c>
      <c r="M1084">
        <v>2946807.0559999999</v>
      </c>
      <c r="N1084">
        <v>2469031.577</v>
      </c>
      <c r="O1084">
        <v>4036686.0129999998</v>
      </c>
      <c r="P1084">
        <v>3838585.1549999998</v>
      </c>
      <c r="Q1084">
        <v>2409190.69</v>
      </c>
    </row>
    <row r="1085" spans="1:17" x14ac:dyDescent="0.35">
      <c r="A1085" t="s">
        <v>154</v>
      </c>
      <c r="B1085" t="s">
        <v>11825</v>
      </c>
      <c r="C1085" t="s">
        <v>11826</v>
      </c>
      <c r="D1085">
        <v>0</v>
      </c>
      <c r="E1085">
        <v>30</v>
      </c>
      <c r="F1085">
        <v>7</v>
      </c>
      <c r="G1085">
        <v>83</v>
      </c>
      <c r="H1085">
        <v>7</v>
      </c>
      <c r="I1085">
        <v>387</v>
      </c>
      <c r="J1085">
        <v>1603766.469</v>
      </c>
      <c r="K1085">
        <v>1486541.841</v>
      </c>
      <c r="L1085">
        <v>949633.83200000005</v>
      </c>
      <c r="M1085">
        <v>1392095.463</v>
      </c>
      <c r="N1085">
        <v>1046559.037</v>
      </c>
      <c r="O1085">
        <v>978902.06330000004</v>
      </c>
      <c r="P1085">
        <v>944697.67610000004</v>
      </c>
      <c r="Q1085">
        <v>1093020.409</v>
      </c>
    </row>
    <row r="1086" spans="1:17" x14ac:dyDescent="0.35">
      <c r="A1086" t="s">
        <v>154</v>
      </c>
      <c r="B1086" t="s">
        <v>11827</v>
      </c>
      <c r="C1086" t="s">
        <v>11828</v>
      </c>
      <c r="D1086">
        <v>0</v>
      </c>
      <c r="E1086">
        <v>43</v>
      </c>
      <c r="F1086">
        <v>7</v>
      </c>
      <c r="G1086">
        <v>48</v>
      </c>
      <c r="H1086">
        <v>7</v>
      </c>
      <c r="I1086">
        <v>251</v>
      </c>
      <c r="J1086">
        <v>5957688.4139999999</v>
      </c>
      <c r="K1086">
        <v>5738116.3969999999</v>
      </c>
      <c r="L1086">
        <v>16759864.07</v>
      </c>
      <c r="M1086">
        <v>4808444.1639999999</v>
      </c>
      <c r="N1086">
        <v>1480697.7109999999</v>
      </c>
      <c r="O1086">
        <v>806490.76780000003</v>
      </c>
      <c r="P1086">
        <v>2670004.42</v>
      </c>
      <c r="Q1086">
        <v>2292064.46</v>
      </c>
    </row>
    <row r="1087" spans="1:17" x14ac:dyDescent="0.35">
      <c r="A1087" t="s">
        <v>154</v>
      </c>
      <c r="B1087" t="s">
        <v>11829</v>
      </c>
      <c r="C1087" t="s">
        <v>11830</v>
      </c>
      <c r="D1087">
        <v>0</v>
      </c>
      <c r="E1087">
        <v>72</v>
      </c>
      <c r="F1087">
        <v>12</v>
      </c>
      <c r="G1087">
        <v>184</v>
      </c>
      <c r="H1087">
        <v>12</v>
      </c>
      <c r="I1087">
        <v>154</v>
      </c>
      <c r="J1087">
        <v>7199755.898</v>
      </c>
      <c r="K1087">
        <v>7297339.7829999998</v>
      </c>
      <c r="L1087">
        <v>4281861.7570000002</v>
      </c>
      <c r="M1087">
        <v>6707591.3130000001</v>
      </c>
      <c r="N1087">
        <v>18682502.920000002</v>
      </c>
      <c r="O1087">
        <v>15970951.18</v>
      </c>
      <c r="P1087">
        <v>19387350.43</v>
      </c>
      <c r="Q1087">
        <v>18072421.879999999</v>
      </c>
    </row>
    <row r="1088" spans="1:17" x14ac:dyDescent="0.35">
      <c r="A1088" t="s">
        <v>154</v>
      </c>
      <c r="B1088" t="s">
        <v>11831</v>
      </c>
      <c r="C1088" t="s">
        <v>11832</v>
      </c>
      <c r="D1088">
        <v>0</v>
      </c>
      <c r="E1088">
        <v>35</v>
      </c>
      <c r="F1088">
        <v>5</v>
      </c>
      <c r="G1088">
        <v>124</v>
      </c>
      <c r="H1088">
        <v>5</v>
      </c>
      <c r="I1088">
        <v>189</v>
      </c>
      <c r="J1088">
        <v>18709824.73</v>
      </c>
      <c r="K1088">
        <v>19257762.550000001</v>
      </c>
      <c r="L1088">
        <v>16058253.49</v>
      </c>
      <c r="M1088">
        <v>21276379.5</v>
      </c>
      <c r="N1088">
        <v>12713577.439999999</v>
      </c>
      <c r="O1088">
        <v>13468764.48</v>
      </c>
      <c r="P1088">
        <v>13142003.300000001</v>
      </c>
      <c r="Q1088">
        <v>14626462.77</v>
      </c>
    </row>
    <row r="1089" spans="1:17" x14ac:dyDescent="0.35">
      <c r="A1089" t="s">
        <v>154</v>
      </c>
      <c r="B1089" t="s">
        <v>11833</v>
      </c>
      <c r="C1089" t="s">
        <v>11834</v>
      </c>
      <c r="D1089">
        <v>0</v>
      </c>
      <c r="E1089">
        <v>46</v>
      </c>
      <c r="F1089">
        <v>11</v>
      </c>
      <c r="G1089">
        <v>82</v>
      </c>
      <c r="H1089">
        <v>11</v>
      </c>
      <c r="I1089">
        <v>346</v>
      </c>
      <c r="J1089">
        <v>1226798.094</v>
      </c>
      <c r="K1089">
        <v>1353643.274</v>
      </c>
      <c r="L1089">
        <v>499327.78409999999</v>
      </c>
      <c r="M1089">
        <v>988306.88359999994</v>
      </c>
      <c r="N1089">
        <v>1415128.4809999999</v>
      </c>
      <c r="O1089">
        <v>1683976.78</v>
      </c>
      <c r="P1089">
        <v>1983642.736</v>
      </c>
      <c r="Q1089">
        <v>1660589.514</v>
      </c>
    </row>
    <row r="1090" spans="1:17" x14ac:dyDescent="0.35">
      <c r="A1090" t="s">
        <v>154</v>
      </c>
      <c r="B1090" t="s">
        <v>11835</v>
      </c>
      <c r="C1090" t="s">
        <v>11836</v>
      </c>
      <c r="D1090">
        <v>0</v>
      </c>
      <c r="E1090">
        <v>41</v>
      </c>
      <c r="F1090">
        <v>7</v>
      </c>
      <c r="G1090">
        <v>225</v>
      </c>
      <c r="H1090">
        <v>7</v>
      </c>
      <c r="I1090">
        <v>189</v>
      </c>
      <c r="J1090">
        <v>32618726.199999999</v>
      </c>
      <c r="K1090">
        <v>40843063.939999998</v>
      </c>
      <c r="L1090">
        <v>25615478.66</v>
      </c>
      <c r="M1090">
        <v>37544714.659999996</v>
      </c>
      <c r="N1090">
        <v>7458005.7139999997</v>
      </c>
      <c r="O1090">
        <v>8627548.3859999999</v>
      </c>
      <c r="P1090">
        <v>9206942.9519999996</v>
      </c>
      <c r="Q1090">
        <v>6539169.2649999997</v>
      </c>
    </row>
    <row r="1091" spans="1:17" x14ac:dyDescent="0.35">
      <c r="A1091" t="s">
        <v>154</v>
      </c>
      <c r="B1091" t="s">
        <v>11837</v>
      </c>
      <c r="C1091" t="s">
        <v>11838</v>
      </c>
      <c r="D1091">
        <v>0</v>
      </c>
      <c r="E1091">
        <v>64</v>
      </c>
      <c r="F1091">
        <v>13</v>
      </c>
      <c r="G1091">
        <v>133</v>
      </c>
      <c r="H1091">
        <v>13</v>
      </c>
      <c r="I1091">
        <v>250</v>
      </c>
      <c r="J1091">
        <v>3235201.787</v>
      </c>
      <c r="K1091">
        <v>2969511.7</v>
      </c>
      <c r="L1091">
        <v>2706144.7439999999</v>
      </c>
      <c r="M1091">
        <v>2794785.56</v>
      </c>
      <c r="N1091">
        <v>6402347.2970000003</v>
      </c>
      <c r="O1091">
        <v>6471533.7570000002</v>
      </c>
      <c r="P1091">
        <v>7616211.4529999997</v>
      </c>
      <c r="Q1091">
        <v>6342115.5130000003</v>
      </c>
    </row>
    <row r="1092" spans="1:17" x14ac:dyDescent="0.35">
      <c r="A1092" t="s">
        <v>154</v>
      </c>
      <c r="B1092" t="s">
        <v>11839</v>
      </c>
      <c r="C1092" t="s">
        <v>11840</v>
      </c>
      <c r="D1092">
        <v>0</v>
      </c>
      <c r="E1092">
        <v>50</v>
      </c>
      <c r="F1092">
        <v>8</v>
      </c>
      <c r="G1092">
        <v>135</v>
      </c>
      <c r="H1092">
        <v>8</v>
      </c>
      <c r="I1092">
        <v>205</v>
      </c>
      <c r="J1092">
        <v>4695717.2889999999</v>
      </c>
      <c r="K1092">
        <v>4425323.6100000003</v>
      </c>
      <c r="L1092">
        <v>4825905.665</v>
      </c>
      <c r="M1092">
        <v>5445993.7889999999</v>
      </c>
      <c r="N1092">
        <v>2024174.132</v>
      </c>
      <c r="O1092">
        <v>3293207.7910000002</v>
      </c>
      <c r="P1092">
        <v>6610541.8420000002</v>
      </c>
      <c r="Q1092">
        <v>3514040.3509999998</v>
      </c>
    </row>
    <row r="1093" spans="1:17" x14ac:dyDescent="0.35">
      <c r="A1093" t="s">
        <v>154</v>
      </c>
      <c r="B1093" t="s">
        <v>11841</v>
      </c>
      <c r="C1093" t="s">
        <v>11842</v>
      </c>
      <c r="D1093">
        <v>0</v>
      </c>
      <c r="E1093">
        <v>40</v>
      </c>
      <c r="F1093">
        <v>14</v>
      </c>
      <c r="G1093">
        <v>61</v>
      </c>
      <c r="H1093">
        <v>14</v>
      </c>
      <c r="I1093">
        <v>474</v>
      </c>
      <c r="J1093">
        <v>1017629.8909999999</v>
      </c>
      <c r="K1093">
        <v>1410168.58</v>
      </c>
      <c r="L1093">
        <v>358422.16480000003</v>
      </c>
      <c r="M1093">
        <v>1083017.9979999999</v>
      </c>
      <c r="N1093">
        <v>92564.441120000003</v>
      </c>
      <c r="O1093">
        <v>100255.9829</v>
      </c>
      <c r="P1093">
        <v>52443.035109999997</v>
      </c>
      <c r="Q1093">
        <v>128174.3962</v>
      </c>
    </row>
    <row r="1094" spans="1:17" x14ac:dyDescent="0.35">
      <c r="A1094" t="s">
        <v>154</v>
      </c>
      <c r="B1094" t="s">
        <v>11843</v>
      </c>
      <c r="C1094" t="s">
        <v>11844</v>
      </c>
      <c r="D1094">
        <v>0</v>
      </c>
      <c r="E1094">
        <v>43</v>
      </c>
      <c r="F1094">
        <v>9</v>
      </c>
      <c r="G1094">
        <v>77</v>
      </c>
      <c r="H1094">
        <v>9</v>
      </c>
      <c r="I1094">
        <v>277</v>
      </c>
      <c r="J1094">
        <v>923060.35939999996</v>
      </c>
      <c r="K1094">
        <v>1232551.4979999999</v>
      </c>
      <c r="L1094">
        <v>211426.86679999999</v>
      </c>
      <c r="M1094">
        <v>786532.36910000001</v>
      </c>
      <c r="N1094">
        <v>788379.16059999994</v>
      </c>
      <c r="O1094">
        <v>863568.44129999995</v>
      </c>
      <c r="P1094">
        <v>822948.50289999996</v>
      </c>
      <c r="Q1094">
        <v>651190.42520000006</v>
      </c>
    </row>
    <row r="1095" spans="1:17" x14ac:dyDescent="0.35">
      <c r="A1095" t="s">
        <v>154</v>
      </c>
      <c r="B1095" t="s">
        <v>11845</v>
      </c>
      <c r="C1095" t="s">
        <v>11846</v>
      </c>
      <c r="D1095">
        <v>0</v>
      </c>
      <c r="E1095">
        <v>48</v>
      </c>
      <c r="F1095">
        <v>4</v>
      </c>
      <c r="G1095">
        <v>93</v>
      </c>
      <c r="H1095">
        <v>4</v>
      </c>
      <c r="I1095">
        <v>79</v>
      </c>
      <c r="J1095">
        <v>19615597.780000001</v>
      </c>
      <c r="K1095">
        <v>25009280.129999999</v>
      </c>
      <c r="L1095">
        <v>11870000.49</v>
      </c>
      <c r="M1095">
        <v>23069353.370000001</v>
      </c>
      <c r="N1095">
        <v>13171690.23</v>
      </c>
      <c r="O1095">
        <v>14650930.810000001</v>
      </c>
      <c r="P1095">
        <v>17702091.829999998</v>
      </c>
      <c r="Q1095">
        <v>16238271.119999999</v>
      </c>
    </row>
    <row r="1096" spans="1:17" x14ac:dyDescent="0.35">
      <c r="A1096" t="s">
        <v>154</v>
      </c>
      <c r="B1096" t="s">
        <v>11847</v>
      </c>
      <c r="C1096" t="s">
        <v>11848</v>
      </c>
      <c r="D1096">
        <v>0</v>
      </c>
      <c r="E1096">
        <v>43</v>
      </c>
      <c r="F1096">
        <v>18</v>
      </c>
      <c r="G1096">
        <v>114</v>
      </c>
      <c r="H1096">
        <v>17</v>
      </c>
      <c r="I1096">
        <v>461</v>
      </c>
      <c r="J1096">
        <v>1317765.672</v>
      </c>
      <c r="K1096">
        <v>1058494.8740000001</v>
      </c>
      <c r="L1096">
        <v>67361.048110000003</v>
      </c>
      <c r="M1096">
        <v>942430.07770000002</v>
      </c>
      <c r="N1096">
        <v>3381028.8930000002</v>
      </c>
      <c r="O1096">
        <v>4316450.898</v>
      </c>
      <c r="P1096">
        <v>3132267.5809999998</v>
      </c>
      <c r="Q1096">
        <v>3765180.3990000002</v>
      </c>
    </row>
    <row r="1097" spans="1:17" x14ac:dyDescent="0.35">
      <c r="A1097" t="s">
        <v>154</v>
      </c>
      <c r="B1097" t="s">
        <v>11849</v>
      </c>
      <c r="C1097" t="s">
        <v>11850</v>
      </c>
      <c r="D1097">
        <v>0</v>
      </c>
      <c r="E1097">
        <v>51</v>
      </c>
      <c r="F1097">
        <v>8</v>
      </c>
      <c r="G1097">
        <v>113</v>
      </c>
      <c r="H1097">
        <v>8</v>
      </c>
      <c r="I1097">
        <v>183</v>
      </c>
      <c r="J1097">
        <v>184991.47659999999</v>
      </c>
      <c r="K1097">
        <v>174970.51740000001</v>
      </c>
      <c r="L1097">
        <v>240519.6342</v>
      </c>
      <c r="M1097">
        <v>184895.3653</v>
      </c>
      <c r="N1097">
        <v>26917883.600000001</v>
      </c>
      <c r="O1097">
        <v>36763148.350000001</v>
      </c>
      <c r="P1097">
        <v>10687867.67</v>
      </c>
      <c r="Q1097">
        <v>18075022.620000001</v>
      </c>
    </row>
    <row r="1098" spans="1:17" x14ac:dyDescent="0.35">
      <c r="A1098" t="s">
        <v>154</v>
      </c>
      <c r="B1098" t="s">
        <v>11851</v>
      </c>
      <c r="C1098" t="s">
        <v>11852</v>
      </c>
      <c r="D1098">
        <v>0</v>
      </c>
      <c r="E1098">
        <v>53</v>
      </c>
      <c r="F1098">
        <v>8</v>
      </c>
      <c r="G1098">
        <v>67</v>
      </c>
      <c r="H1098">
        <v>7</v>
      </c>
      <c r="I1098">
        <v>196</v>
      </c>
      <c r="J1098">
        <v>2710717.3130000001</v>
      </c>
      <c r="K1098">
        <v>3668373.929</v>
      </c>
      <c r="L1098">
        <v>4866708.24</v>
      </c>
      <c r="M1098">
        <v>3726556.1469999999</v>
      </c>
      <c r="N1098">
        <v>517097.32250000001</v>
      </c>
      <c r="O1098">
        <v>334634.1483</v>
      </c>
      <c r="P1098">
        <v>625159.7585</v>
      </c>
      <c r="Q1098">
        <v>801485.09050000005</v>
      </c>
    </row>
    <row r="1099" spans="1:17" x14ac:dyDescent="0.35">
      <c r="A1099" t="s">
        <v>154</v>
      </c>
      <c r="B1099" t="s">
        <v>11853</v>
      </c>
      <c r="C1099" t="s">
        <v>11854</v>
      </c>
      <c r="D1099">
        <v>0</v>
      </c>
      <c r="E1099">
        <v>44</v>
      </c>
      <c r="F1099">
        <v>7</v>
      </c>
      <c r="G1099">
        <v>59</v>
      </c>
      <c r="H1099">
        <v>7</v>
      </c>
      <c r="I1099">
        <v>230</v>
      </c>
      <c r="J1099">
        <v>4186665.25</v>
      </c>
      <c r="K1099">
        <v>3522939.324</v>
      </c>
      <c r="L1099">
        <v>971751.70640000002</v>
      </c>
      <c r="M1099">
        <v>3756513.0180000002</v>
      </c>
      <c r="N1099">
        <v>128532.74</v>
      </c>
      <c r="O1099">
        <v>138423.9939</v>
      </c>
      <c r="P1099">
        <v>243089.36360000001</v>
      </c>
      <c r="Q1099">
        <v>193806.45819999999</v>
      </c>
    </row>
    <row r="1100" spans="1:17" x14ac:dyDescent="0.35">
      <c r="A1100" t="s">
        <v>154</v>
      </c>
      <c r="B1100" t="s">
        <v>11855</v>
      </c>
      <c r="C1100" t="s">
        <v>11856</v>
      </c>
      <c r="D1100">
        <v>0</v>
      </c>
      <c r="E1100">
        <v>35</v>
      </c>
      <c r="F1100">
        <v>14</v>
      </c>
      <c r="G1100">
        <v>92</v>
      </c>
      <c r="H1100">
        <v>14</v>
      </c>
      <c r="I1100">
        <v>404</v>
      </c>
      <c r="J1100">
        <v>4084482.3130000001</v>
      </c>
      <c r="K1100">
        <v>4110082.8909999998</v>
      </c>
      <c r="L1100">
        <v>2343319.2000000002</v>
      </c>
      <c r="M1100">
        <v>3723365.1150000002</v>
      </c>
      <c r="N1100">
        <v>412904.99060000002</v>
      </c>
      <c r="O1100">
        <v>509098.50540000002</v>
      </c>
      <c r="P1100">
        <v>232831.98569999999</v>
      </c>
      <c r="Q1100">
        <v>363551.3273</v>
      </c>
    </row>
    <row r="1101" spans="1:17" x14ac:dyDescent="0.35">
      <c r="A1101" t="s">
        <v>154</v>
      </c>
      <c r="B1101" t="s">
        <v>527</v>
      </c>
      <c r="C1101" t="s">
        <v>11857</v>
      </c>
      <c r="D1101">
        <v>0</v>
      </c>
      <c r="E1101">
        <v>12</v>
      </c>
      <c r="F1101">
        <v>7</v>
      </c>
      <c r="G1101">
        <v>121</v>
      </c>
      <c r="H1101">
        <v>7</v>
      </c>
      <c r="I1101">
        <v>565</v>
      </c>
      <c r="J1101">
        <v>8466938.0629999992</v>
      </c>
      <c r="K1101">
        <v>14938006.48</v>
      </c>
      <c r="L1101">
        <v>6681587.1919999998</v>
      </c>
      <c r="M1101">
        <v>13221478.82</v>
      </c>
      <c r="N1101">
        <v>6347604.29</v>
      </c>
      <c r="O1101">
        <v>5290486.96</v>
      </c>
      <c r="P1101">
        <v>4228588.4239999996</v>
      </c>
      <c r="Q1101">
        <v>4879336.3470000001</v>
      </c>
    </row>
    <row r="1102" spans="1:17" x14ac:dyDescent="0.35">
      <c r="A1102" t="s">
        <v>154</v>
      </c>
      <c r="B1102" t="s">
        <v>11858</v>
      </c>
      <c r="C1102" t="s">
        <v>11859</v>
      </c>
      <c r="D1102">
        <v>0</v>
      </c>
      <c r="E1102">
        <v>52</v>
      </c>
      <c r="F1102">
        <v>6</v>
      </c>
      <c r="G1102">
        <v>165</v>
      </c>
      <c r="H1102">
        <v>6</v>
      </c>
      <c r="I1102">
        <v>145</v>
      </c>
      <c r="J1102">
        <v>61418791.75</v>
      </c>
      <c r="K1102">
        <v>70042296.909999996</v>
      </c>
      <c r="L1102">
        <v>61328197.880000003</v>
      </c>
      <c r="M1102">
        <v>65820054.460000001</v>
      </c>
      <c r="N1102">
        <v>14859046.35</v>
      </c>
      <c r="O1102">
        <v>18858442.93</v>
      </c>
      <c r="P1102">
        <v>9692642.0710000005</v>
      </c>
      <c r="Q1102">
        <v>14982711.57</v>
      </c>
    </row>
    <row r="1103" spans="1:17" x14ac:dyDescent="0.35">
      <c r="A1103" t="s">
        <v>154</v>
      </c>
      <c r="B1103" t="s">
        <v>11860</v>
      </c>
      <c r="C1103" t="s">
        <v>11861</v>
      </c>
      <c r="D1103">
        <v>0</v>
      </c>
      <c r="E1103">
        <v>47</v>
      </c>
      <c r="F1103">
        <v>10</v>
      </c>
      <c r="G1103">
        <v>49</v>
      </c>
      <c r="H1103">
        <v>10</v>
      </c>
      <c r="I1103">
        <v>295</v>
      </c>
      <c r="J1103">
        <v>1496755.6370000001</v>
      </c>
      <c r="K1103">
        <v>1393207.014</v>
      </c>
      <c r="L1103">
        <v>1089962.3740000001</v>
      </c>
      <c r="M1103">
        <v>1248570.3770000001</v>
      </c>
      <c r="N1103">
        <v>275809.00099999999</v>
      </c>
      <c r="O1103">
        <v>400531.21230000001</v>
      </c>
      <c r="P1103">
        <v>371989.0037</v>
      </c>
      <c r="Q1103">
        <v>435962.09740000003</v>
      </c>
    </row>
    <row r="1104" spans="1:17" x14ac:dyDescent="0.35">
      <c r="A1104" t="s">
        <v>154</v>
      </c>
      <c r="B1104" t="s">
        <v>11862</v>
      </c>
      <c r="C1104" t="s">
        <v>11863</v>
      </c>
      <c r="D1104">
        <v>0</v>
      </c>
      <c r="E1104">
        <v>37</v>
      </c>
      <c r="F1104">
        <v>7</v>
      </c>
      <c r="G1104">
        <v>496</v>
      </c>
      <c r="H1104">
        <v>7</v>
      </c>
      <c r="I1104">
        <v>115</v>
      </c>
      <c r="J1104">
        <v>156851152.5</v>
      </c>
      <c r="K1104">
        <v>119817950.09999999</v>
      </c>
      <c r="L1104">
        <v>155159958</v>
      </c>
      <c r="M1104">
        <v>203039467.19999999</v>
      </c>
      <c r="N1104">
        <v>147873349.09999999</v>
      </c>
      <c r="O1104">
        <v>167191729.59999999</v>
      </c>
      <c r="P1104">
        <v>78071254.400000006</v>
      </c>
      <c r="Q1104">
        <v>83783394.060000002</v>
      </c>
    </row>
    <row r="1105" spans="1:17" x14ac:dyDescent="0.35">
      <c r="A1105" t="s">
        <v>154</v>
      </c>
      <c r="B1105" t="s">
        <v>11864</v>
      </c>
      <c r="C1105" t="s">
        <v>11865</v>
      </c>
      <c r="D1105">
        <v>0</v>
      </c>
      <c r="E1105">
        <v>58</v>
      </c>
      <c r="F1105">
        <v>13</v>
      </c>
      <c r="G1105">
        <v>151</v>
      </c>
      <c r="H1105">
        <v>13</v>
      </c>
      <c r="I1105">
        <v>258</v>
      </c>
      <c r="J1105">
        <v>4902466.3279999997</v>
      </c>
      <c r="K1105">
        <v>4069401.3130000001</v>
      </c>
      <c r="L1105">
        <v>5006102.6900000004</v>
      </c>
      <c r="M1105">
        <v>3701766.5320000001</v>
      </c>
      <c r="N1105">
        <v>4709748.1610000003</v>
      </c>
      <c r="O1105">
        <v>4270633.835</v>
      </c>
      <c r="P1105">
        <v>4372223.3600000003</v>
      </c>
      <c r="Q1105">
        <v>4837972.7220000001</v>
      </c>
    </row>
    <row r="1106" spans="1:17" x14ac:dyDescent="0.35">
      <c r="A1106" t="s">
        <v>154</v>
      </c>
      <c r="B1106" t="s">
        <v>11866</v>
      </c>
      <c r="C1106" t="s">
        <v>11867</v>
      </c>
      <c r="D1106">
        <v>0</v>
      </c>
      <c r="E1106">
        <v>65</v>
      </c>
      <c r="F1106">
        <v>13</v>
      </c>
      <c r="G1106">
        <v>131</v>
      </c>
      <c r="H1106">
        <v>13</v>
      </c>
      <c r="I1106">
        <v>277</v>
      </c>
      <c r="J1106">
        <v>3037094.344</v>
      </c>
      <c r="K1106">
        <v>3622772.321</v>
      </c>
      <c r="L1106">
        <v>2011354.0970000001</v>
      </c>
      <c r="M1106">
        <v>3260699.8829999999</v>
      </c>
      <c r="N1106">
        <v>3487179.5070000002</v>
      </c>
      <c r="O1106">
        <v>4226250.3660000004</v>
      </c>
      <c r="P1106">
        <v>4186475.7769999998</v>
      </c>
      <c r="Q1106">
        <v>3487855.2379999999</v>
      </c>
    </row>
    <row r="1107" spans="1:17" x14ac:dyDescent="0.35">
      <c r="A1107" t="s">
        <v>154</v>
      </c>
      <c r="B1107" t="s">
        <v>11868</v>
      </c>
      <c r="C1107" t="s">
        <v>11869</v>
      </c>
      <c r="D1107">
        <v>0</v>
      </c>
      <c r="E1107">
        <v>90</v>
      </c>
      <c r="F1107">
        <v>5</v>
      </c>
      <c r="G1107">
        <v>117</v>
      </c>
      <c r="H1107">
        <v>5</v>
      </c>
      <c r="I1107">
        <v>79</v>
      </c>
      <c r="J1107">
        <v>10317671.6</v>
      </c>
      <c r="K1107">
        <v>10506354.76</v>
      </c>
      <c r="L1107">
        <v>8418791.1960000005</v>
      </c>
      <c r="M1107">
        <v>8274552.9539999999</v>
      </c>
      <c r="N1107">
        <v>9647785.3550000004</v>
      </c>
      <c r="O1107">
        <v>12306728.359999999</v>
      </c>
      <c r="P1107">
        <v>12119313.48</v>
      </c>
      <c r="Q1107">
        <v>11829927.800000001</v>
      </c>
    </row>
    <row r="1108" spans="1:17" x14ac:dyDescent="0.35">
      <c r="A1108" t="s">
        <v>154</v>
      </c>
      <c r="B1108" t="s">
        <v>11870</v>
      </c>
      <c r="C1108" t="s">
        <v>11871</v>
      </c>
      <c r="D1108">
        <v>0</v>
      </c>
      <c r="E1108">
        <v>50</v>
      </c>
      <c r="F1108">
        <v>14</v>
      </c>
      <c r="G1108">
        <v>92</v>
      </c>
      <c r="H1108">
        <v>14</v>
      </c>
      <c r="I1108">
        <v>369</v>
      </c>
      <c r="J1108">
        <v>1334760.1640000001</v>
      </c>
      <c r="K1108">
        <v>900267.95149999997</v>
      </c>
      <c r="L1108">
        <v>260862.42790000001</v>
      </c>
      <c r="M1108">
        <v>881857.62899999996</v>
      </c>
      <c r="N1108">
        <v>1328626.077</v>
      </c>
      <c r="O1108">
        <v>1027769.102</v>
      </c>
      <c r="P1108">
        <v>1568199.8659999999</v>
      </c>
      <c r="Q1108">
        <v>1182060.8119999999</v>
      </c>
    </row>
    <row r="1109" spans="1:17" x14ac:dyDescent="0.35">
      <c r="A1109" t="s">
        <v>154</v>
      </c>
      <c r="B1109" t="s">
        <v>11872</v>
      </c>
      <c r="C1109" t="s">
        <v>11873</v>
      </c>
      <c r="D1109">
        <v>0</v>
      </c>
      <c r="E1109">
        <v>67</v>
      </c>
      <c r="F1109">
        <v>4</v>
      </c>
      <c r="G1109">
        <v>167</v>
      </c>
      <c r="H1109">
        <v>4</v>
      </c>
      <c r="I1109">
        <v>73</v>
      </c>
      <c r="J1109">
        <v>17168244.300000001</v>
      </c>
      <c r="K1109">
        <v>19611686.699999999</v>
      </c>
      <c r="L1109">
        <v>14560221.550000001</v>
      </c>
      <c r="M1109">
        <v>17845739.18</v>
      </c>
      <c r="N1109">
        <v>6512294.0999999996</v>
      </c>
      <c r="O1109">
        <v>6276399.3049999997</v>
      </c>
      <c r="P1109">
        <v>8536961.9030000009</v>
      </c>
      <c r="Q1109">
        <v>6872901.3190000001</v>
      </c>
    </row>
    <row r="1110" spans="1:17" x14ac:dyDescent="0.35">
      <c r="A1110" t="s">
        <v>154</v>
      </c>
      <c r="B1110" t="s">
        <v>11874</v>
      </c>
      <c r="C1110" t="s">
        <v>11875</v>
      </c>
      <c r="D1110">
        <v>0</v>
      </c>
      <c r="E1110">
        <v>55</v>
      </c>
      <c r="F1110">
        <v>12</v>
      </c>
      <c r="G1110">
        <v>268</v>
      </c>
      <c r="H1110">
        <v>12</v>
      </c>
      <c r="I1110">
        <v>240</v>
      </c>
      <c r="J1110">
        <v>6928690.6560000004</v>
      </c>
      <c r="K1110">
        <v>8418067.227</v>
      </c>
      <c r="L1110">
        <v>4523598.7340000002</v>
      </c>
      <c r="M1110">
        <v>11689315.6</v>
      </c>
      <c r="N1110">
        <v>20292540.039999999</v>
      </c>
      <c r="O1110">
        <v>20831048.559999999</v>
      </c>
      <c r="P1110">
        <v>19401647.510000002</v>
      </c>
      <c r="Q1110">
        <v>19472779.52</v>
      </c>
    </row>
    <row r="1111" spans="1:17" x14ac:dyDescent="0.35">
      <c r="A1111" t="s">
        <v>154</v>
      </c>
      <c r="B1111" t="s">
        <v>11876</v>
      </c>
      <c r="C1111" t="s">
        <v>11877</v>
      </c>
      <c r="D1111">
        <v>0</v>
      </c>
      <c r="E1111">
        <v>50</v>
      </c>
      <c r="F1111">
        <v>6</v>
      </c>
      <c r="G1111">
        <v>94</v>
      </c>
      <c r="H1111">
        <v>6</v>
      </c>
      <c r="I1111">
        <v>231</v>
      </c>
      <c r="J1111">
        <v>7274470.4220000003</v>
      </c>
      <c r="K1111">
        <v>6333813.3949999996</v>
      </c>
      <c r="L1111">
        <v>3882896.412</v>
      </c>
      <c r="M1111">
        <v>8011695.5429999996</v>
      </c>
      <c r="N1111">
        <v>3103001.2379999999</v>
      </c>
      <c r="O1111">
        <v>3728956.716</v>
      </c>
      <c r="P1111">
        <v>3669303.264</v>
      </c>
      <c r="Q1111">
        <v>5255468.3219999997</v>
      </c>
    </row>
    <row r="1112" spans="1:17" x14ac:dyDescent="0.35">
      <c r="A1112" t="s">
        <v>154</v>
      </c>
      <c r="B1112" t="s">
        <v>11878</v>
      </c>
      <c r="C1112" t="s">
        <v>11879</v>
      </c>
      <c r="D1112">
        <v>0</v>
      </c>
      <c r="E1112">
        <v>37</v>
      </c>
      <c r="F1112">
        <v>15</v>
      </c>
      <c r="G1112">
        <v>94</v>
      </c>
      <c r="H1112">
        <v>15</v>
      </c>
      <c r="I1112">
        <v>535</v>
      </c>
      <c r="J1112">
        <v>4494239.2539999997</v>
      </c>
      <c r="K1112">
        <v>5147025.3310000002</v>
      </c>
      <c r="L1112">
        <v>89297412.200000003</v>
      </c>
      <c r="M1112">
        <v>3868736.1510000001</v>
      </c>
      <c r="N1112">
        <v>10216418.9</v>
      </c>
      <c r="O1112">
        <v>7729161.7589999996</v>
      </c>
      <c r="P1112">
        <v>15162992.67</v>
      </c>
      <c r="Q1112">
        <v>13143194.9</v>
      </c>
    </row>
    <row r="1113" spans="1:17" x14ac:dyDescent="0.35">
      <c r="A1113" t="s">
        <v>154</v>
      </c>
      <c r="B1113" t="s">
        <v>11880</v>
      </c>
      <c r="C1113" t="s">
        <v>11881</v>
      </c>
      <c r="D1113">
        <v>0</v>
      </c>
      <c r="E1113">
        <v>46</v>
      </c>
      <c r="F1113">
        <v>9</v>
      </c>
      <c r="G1113">
        <v>119</v>
      </c>
      <c r="H1113">
        <v>9</v>
      </c>
      <c r="I1113">
        <v>258</v>
      </c>
      <c r="J1113">
        <v>2794018.4380000001</v>
      </c>
      <c r="K1113">
        <v>2706549.412</v>
      </c>
      <c r="L1113">
        <v>1176355.3149999999</v>
      </c>
      <c r="M1113">
        <v>3055156.7919999999</v>
      </c>
      <c r="N1113">
        <v>2724259.148</v>
      </c>
      <c r="O1113">
        <v>3018065.8339999998</v>
      </c>
      <c r="P1113">
        <v>2825803.497</v>
      </c>
      <c r="Q1113">
        <v>2657312.5720000002</v>
      </c>
    </row>
    <row r="1114" spans="1:17" x14ac:dyDescent="0.35">
      <c r="A1114" t="s">
        <v>154</v>
      </c>
      <c r="B1114" t="s">
        <v>11882</v>
      </c>
      <c r="C1114" t="s">
        <v>11883</v>
      </c>
      <c r="D1114">
        <v>0</v>
      </c>
      <c r="E1114">
        <v>42</v>
      </c>
      <c r="F1114">
        <v>10</v>
      </c>
      <c r="G1114">
        <v>132</v>
      </c>
      <c r="H1114">
        <v>10</v>
      </c>
      <c r="I1114">
        <v>303</v>
      </c>
      <c r="J1114">
        <v>16903915.379999999</v>
      </c>
      <c r="K1114">
        <v>17515956.440000001</v>
      </c>
      <c r="L1114">
        <v>13227347.439999999</v>
      </c>
      <c r="M1114">
        <v>18952221.600000001</v>
      </c>
      <c r="N1114">
        <v>6761327.7970000003</v>
      </c>
      <c r="O1114">
        <v>6795797.7539999997</v>
      </c>
      <c r="P1114">
        <v>4377262.0250000004</v>
      </c>
      <c r="Q1114">
        <v>4728485.5970000001</v>
      </c>
    </row>
    <row r="1115" spans="1:17" x14ac:dyDescent="0.35">
      <c r="A1115" t="s">
        <v>154</v>
      </c>
      <c r="B1115" t="s">
        <v>11884</v>
      </c>
      <c r="C1115" t="s">
        <v>11885</v>
      </c>
      <c r="D1115">
        <v>0</v>
      </c>
      <c r="E1115">
        <v>55</v>
      </c>
      <c r="F1115">
        <v>11</v>
      </c>
      <c r="G1115">
        <v>172</v>
      </c>
      <c r="H1115">
        <v>11</v>
      </c>
      <c r="I1115">
        <v>251</v>
      </c>
      <c r="J1115">
        <v>6023417.9529999997</v>
      </c>
      <c r="K1115">
        <v>6753014.2860000003</v>
      </c>
      <c r="L1115">
        <v>4126304.983</v>
      </c>
      <c r="M1115">
        <v>5015523.159</v>
      </c>
      <c r="N1115">
        <v>8501265.5989999995</v>
      </c>
      <c r="O1115">
        <v>4915143.9560000002</v>
      </c>
      <c r="P1115">
        <v>9773922.6769999992</v>
      </c>
      <c r="Q1115">
        <v>11927749.029999999</v>
      </c>
    </row>
    <row r="1116" spans="1:17" x14ac:dyDescent="0.35">
      <c r="A1116" t="s">
        <v>154</v>
      </c>
      <c r="B1116" t="s">
        <v>11886</v>
      </c>
      <c r="C1116" t="s">
        <v>11887</v>
      </c>
      <c r="D1116">
        <v>0</v>
      </c>
      <c r="E1116">
        <v>31</v>
      </c>
      <c r="F1116">
        <v>3</v>
      </c>
      <c r="G1116">
        <v>106</v>
      </c>
      <c r="H1116">
        <v>3</v>
      </c>
      <c r="I1116">
        <v>183</v>
      </c>
      <c r="J1116">
        <v>21593370</v>
      </c>
      <c r="K1116">
        <v>18077485.050000001</v>
      </c>
      <c r="L1116">
        <v>9027250.5250000004</v>
      </c>
      <c r="M1116">
        <v>18481676.5</v>
      </c>
      <c r="N1116">
        <v>17141163.120000001</v>
      </c>
      <c r="O1116">
        <v>14650934.01</v>
      </c>
      <c r="P1116">
        <v>12683400.68</v>
      </c>
      <c r="Q1116">
        <v>14594688.880000001</v>
      </c>
    </row>
    <row r="1117" spans="1:17" x14ac:dyDescent="0.35">
      <c r="A1117" t="s">
        <v>154</v>
      </c>
      <c r="B1117" t="s">
        <v>11888</v>
      </c>
      <c r="C1117" t="s">
        <v>11889</v>
      </c>
      <c r="D1117">
        <v>0</v>
      </c>
      <c r="E1117">
        <v>52</v>
      </c>
      <c r="F1117">
        <v>11</v>
      </c>
      <c r="G1117">
        <v>109</v>
      </c>
      <c r="H1117">
        <v>11</v>
      </c>
      <c r="I1117">
        <v>341</v>
      </c>
      <c r="J1117">
        <v>1680105.9450000001</v>
      </c>
      <c r="K1117">
        <v>1378815.8640000001</v>
      </c>
      <c r="L1117">
        <v>1330807.602</v>
      </c>
      <c r="M1117">
        <v>1317654.8729999999</v>
      </c>
      <c r="N1117">
        <v>2752033.2960000001</v>
      </c>
      <c r="O1117">
        <v>3525708.9019999998</v>
      </c>
      <c r="P1117">
        <v>3139096.5720000002</v>
      </c>
      <c r="Q1117">
        <v>2740884.7719999999</v>
      </c>
    </row>
    <row r="1118" spans="1:17" x14ac:dyDescent="0.35">
      <c r="A1118" t="s">
        <v>154</v>
      </c>
      <c r="B1118" t="s">
        <v>11890</v>
      </c>
      <c r="C1118" t="s">
        <v>11891</v>
      </c>
      <c r="D1118">
        <v>0</v>
      </c>
      <c r="E1118">
        <v>45</v>
      </c>
      <c r="F1118">
        <v>12</v>
      </c>
      <c r="G1118">
        <v>146</v>
      </c>
      <c r="H1118">
        <v>12</v>
      </c>
      <c r="I1118">
        <v>296</v>
      </c>
      <c r="J1118">
        <v>2485017.2850000001</v>
      </c>
      <c r="K1118">
        <v>1785665.639</v>
      </c>
      <c r="L1118">
        <v>1596566.037</v>
      </c>
      <c r="M1118">
        <v>1765316.196</v>
      </c>
      <c r="N1118">
        <v>4073649.6140000001</v>
      </c>
      <c r="O1118">
        <v>4065268.696</v>
      </c>
      <c r="P1118">
        <v>4237502.2139999997</v>
      </c>
      <c r="Q1118">
        <v>4189197</v>
      </c>
    </row>
    <row r="1119" spans="1:17" x14ac:dyDescent="0.35">
      <c r="A1119" t="s">
        <v>154</v>
      </c>
      <c r="B1119" t="s">
        <v>11892</v>
      </c>
      <c r="C1119" t="s">
        <v>11893</v>
      </c>
      <c r="D1119">
        <v>0</v>
      </c>
      <c r="E1119">
        <v>45</v>
      </c>
      <c r="F1119">
        <v>8</v>
      </c>
      <c r="G1119">
        <v>103</v>
      </c>
      <c r="H1119">
        <v>8</v>
      </c>
      <c r="I1119">
        <v>227</v>
      </c>
      <c r="J1119">
        <v>5213901.5470000003</v>
      </c>
      <c r="K1119">
        <v>4288202.818</v>
      </c>
      <c r="L1119">
        <v>2846712.7570000002</v>
      </c>
      <c r="M1119">
        <v>4842213.801</v>
      </c>
      <c r="N1119">
        <v>3297293.9350000001</v>
      </c>
      <c r="O1119">
        <v>3068666.58</v>
      </c>
      <c r="P1119">
        <v>2790013.18</v>
      </c>
      <c r="Q1119">
        <v>2717379.4</v>
      </c>
    </row>
    <row r="1120" spans="1:17" x14ac:dyDescent="0.35">
      <c r="A1120" t="s">
        <v>154</v>
      </c>
      <c r="B1120" t="s">
        <v>11894</v>
      </c>
      <c r="C1120" t="s">
        <v>11895</v>
      </c>
      <c r="D1120">
        <v>0</v>
      </c>
      <c r="E1120">
        <v>42</v>
      </c>
      <c r="F1120">
        <v>6</v>
      </c>
      <c r="G1120">
        <v>96</v>
      </c>
      <c r="H1120">
        <v>6</v>
      </c>
      <c r="I1120">
        <v>190</v>
      </c>
      <c r="J1120">
        <v>2463294.7659999998</v>
      </c>
      <c r="K1120">
        <v>2713621.8220000002</v>
      </c>
      <c r="L1120">
        <v>2059155.3459999999</v>
      </c>
      <c r="M1120">
        <v>3307419.3149999999</v>
      </c>
      <c r="N1120">
        <v>6069002.2209999999</v>
      </c>
      <c r="O1120">
        <v>4536873.1880000001</v>
      </c>
      <c r="P1120">
        <v>8558805.2430000007</v>
      </c>
      <c r="Q1120">
        <v>4705952.0860000001</v>
      </c>
    </row>
    <row r="1121" spans="1:17" x14ac:dyDescent="0.35">
      <c r="A1121" t="s">
        <v>154</v>
      </c>
      <c r="B1121" t="s">
        <v>11896</v>
      </c>
      <c r="C1121" t="s">
        <v>11897</v>
      </c>
      <c r="D1121">
        <v>0</v>
      </c>
      <c r="E1121">
        <v>38</v>
      </c>
      <c r="F1121">
        <v>9</v>
      </c>
      <c r="G1121">
        <v>170</v>
      </c>
      <c r="H1121">
        <v>8</v>
      </c>
      <c r="I1121">
        <v>217</v>
      </c>
      <c r="J1121">
        <v>11315190.220000001</v>
      </c>
      <c r="K1121">
        <v>7170854.4950000001</v>
      </c>
      <c r="L1121">
        <v>4502959.801</v>
      </c>
      <c r="M1121">
        <v>6469755.5180000002</v>
      </c>
      <c r="N1121">
        <v>5942153.3640000001</v>
      </c>
      <c r="O1121">
        <v>8178567.7649999997</v>
      </c>
      <c r="P1121">
        <v>3762100.611</v>
      </c>
      <c r="Q1121">
        <v>4681004.9529999997</v>
      </c>
    </row>
    <row r="1122" spans="1:17" x14ac:dyDescent="0.35">
      <c r="A1122" t="s">
        <v>154</v>
      </c>
      <c r="B1122" t="s">
        <v>11898</v>
      </c>
      <c r="C1122" t="s">
        <v>11899</v>
      </c>
      <c r="D1122">
        <v>0</v>
      </c>
      <c r="E1122">
        <v>65</v>
      </c>
      <c r="F1122">
        <v>10</v>
      </c>
      <c r="G1122">
        <v>114</v>
      </c>
      <c r="H1122">
        <v>10</v>
      </c>
      <c r="I1122">
        <v>194</v>
      </c>
      <c r="J1122">
        <v>4834968.3669999996</v>
      </c>
      <c r="K1122">
        <v>4141885.9989999998</v>
      </c>
      <c r="L1122">
        <v>2637180.5269999998</v>
      </c>
      <c r="M1122">
        <v>4933940.1239999998</v>
      </c>
      <c r="N1122">
        <v>1868041.189</v>
      </c>
      <c r="O1122">
        <v>1696808.7720000001</v>
      </c>
      <c r="P1122">
        <v>1556176.7180000001</v>
      </c>
      <c r="Q1122">
        <v>1763445.432</v>
      </c>
    </row>
    <row r="1123" spans="1:17" x14ac:dyDescent="0.35">
      <c r="A1123" t="s">
        <v>154</v>
      </c>
      <c r="B1123" t="s">
        <v>11900</v>
      </c>
      <c r="C1123" t="s">
        <v>11901</v>
      </c>
      <c r="D1123">
        <v>0</v>
      </c>
      <c r="E1123">
        <v>33</v>
      </c>
      <c r="F1123">
        <v>21</v>
      </c>
      <c r="G1123">
        <v>106</v>
      </c>
      <c r="H1123">
        <v>21</v>
      </c>
      <c r="I1123">
        <v>793</v>
      </c>
      <c r="J1123">
        <v>1778119.7339999999</v>
      </c>
      <c r="K1123">
        <v>1637142.89</v>
      </c>
      <c r="L1123">
        <v>3581708.44</v>
      </c>
      <c r="M1123">
        <v>1373821.6240000001</v>
      </c>
      <c r="N1123">
        <v>1691030.58</v>
      </c>
      <c r="O1123">
        <v>1584668.2150000001</v>
      </c>
      <c r="P1123">
        <v>2363702.6349999998</v>
      </c>
      <c r="Q1123">
        <v>2133770.1889999998</v>
      </c>
    </row>
    <row r="1124" spans="1:17" x14ac:dyDescent="0.35">
      <c r="A1124" t="s">
        <v>154</v>
      </c>
      <c r="B1124" t="s">
        <v>11902</v>
      </c>
      <c r="C1124" t="s">
        <v>11903</v>
      </c>
      <c r="D1124">
        <v>0</v>
      </c>
      <c r="E1124">
        <v>37</v>
      </c>
      <c r="F1124">
        <v>17</v>
      </c>
      <c r="G1124">
        <v>57</v>
      </c>
      <c r="H1124">
        <v>17</v>
      </c>
      <c r="I1124">
        <v>697</v>
      </c>
      <c r="J1124">
        <v>3970041.219</v>
      </c>
      <c r="K1124">
        <v>2097296.2990000001</v>
      </c>
      <c r="L1124">
        <v>1029309.7439999999</v>
      </c>
      <c r="M1124">
        <v>1835736.156</v>
      </c>
      <c r="N1124">
        <v>147965.02910000001</v>
      </c>
      <c r="O1124">
        <v>148368.27179999999</v>
      </c>
      <c r="P1124">
        <v>222183.29199999999</v>
      </c>
      <c r="Q1124">
        <v>140423.4951</v>
      </c>
    </row>
    <row r="1125" spans="1:17" x14ac:dyDescent="0.35">
      <c r="A1125" t="s">
        <v>154</v>
      </c>
      <c r="B1125" t="s">
        <v>11904</v>
      </c>
      <c r="C1125" t="s">
        <v>11905</v>
      </c>
      <c r="D1125">
        <v>0</v>
      </c>
      <c r="E1125">
        <v>53</v>
      </c>
      <c r="F1125">
        <v>16</v>
      </c>
      <c r="G1125">
        <v>95</v>
      </c>
      <c r="H1125">
        <v>16</v>
      </c>
      <c r="I1125">
        <v>415</v>
      </c>
      <c r="J1125">
        <v>2128564.0780000002</v>
      </c>
      <c r="K1125">
        <v>1809274.4210000001</v>
      </c>
      <c r="L1125">
        <v>412179.04639999999</v>
      </c>
      <c r="M1125">
        <v>1536717.1950000001</v>
      </c>
      <c r="N1125">
        <v>1383246.483</v>
      </c>
      <c r="O1125">
        <v>1518304.19</v>
      </c>
      <c r="P1125">
        <v>928223.8149</v>
      </c>
      <c r="Q1125">
        <v>1158140.784</v>
      </c>
    </row>
    <row r="1126" spans="1:17" x14ac:dyDescent="0.35">
      <c r="A1126" t="s">
        <v>154</v>
      </c>
      <c r="B1126" t="s">
        <v>11906</v>
      </c>
      <c r="C1126" t="s">
        <v>11907</v>
      </c>
      <c r="D1126">
        <v>0</v>
      </c>
      <c r="E1126">
        <v>47</v>
      </c>
      <c r="F1126">
        <v>15</v>
      </c>
      <c r="G1126">
        <v>65</v>
      </c>
      <c r="H1126">
        <v>15</v>
      </c>
      <c r="I1126">
        <v>341</v>
      </c>
      <c r="J1126">
        <v>22336.628909999999</v>
      </c>
      <c r="K1126">
        <v>20284.369190000001</v>
      </c>
      <c r="L1126">
        <v>79568.600760000001</v>
      </c>
      <c r="N1126">
        <v>2867135.2850000001</v>
      </c>
      <c r="O1126">
        <v>4090760.031</v>
      </c>
      <c r="P1126">
        <v>1948461.6980000001</v>
      </c>
      <c r="Q1126">
        <v>2657937.3130000001</v>
      </c>
    </row>
    <row r="1127" spans="1:17" x14ac:dyDescent="0.35">
      <c r="A1127" t="s">
        <v>154</v>
      </c>
      <c r="B1127" t="s">
        <v>11908</v>
      </c>
      <c r="C1127" t="s">
        <v>11909</v>
      </c>
      <c r="D1127">
        <v>0</v>
      </c>
      <c r="E1127">
        <v>16</v>
      </c>
      <c r="F1127">
        <v>8</v>
      </c>
      <c r="G1127">
        <v>53</v>
      </c>
      <c r="H1127">
        <v>8</v>
      </c>
      <c r="I1127">
        <v>844</v>
      </c>
      <c r="J1127">
        <v>6711492.773</v>
      </c>
      <c r="K1127">
        <v>6196835.2580000004</v>
      </c>
      <c r="L1127">
        <v>2232542.557</v>
      </c>
      <c r="M1127">
        <v>6633690.7410000004</v>
      </c>
      <c r="N1127">
        <v>1438023.331</v>
      </c>
      <c r="O1127">
        <v>629629.96259999997</v>
      </c>
      <c r="P1127">
        <v>1748119.6089999999</v>
      </c>
      <c r="Q1127">
        <v>1035777.204</v>
      </c>
    </row>
    <row r="1128" spans="1:17" x14ac:dyDescent="0.35">
      <c r="A1128" t="s">
        <v>154</v>
      </c>
      <c r="B1128" t="s">
        <v>11910</v>
      </c>
      <c r="C1128" t="s">
        <v>11911</v>
      </c>
      <c r="D1128">
        <v>0</v>
      </c>
      <c r="E1128">
        <v>44</v>
      </c>
      <c r="F1128">
        <v>10</v>
      </c>
      <c r="G1128">
        <v>59</v>
      </c>
      <c r="H1128">
        <v>10</v>
      </c>
      <c r="I1128">
        <v>329</v>
      </c>
      <c r="J1128">
        <v>1697366.078</v>
      </c>
      <c r="K1128">
        <v>2071104.338</v>
      </c>
      <c r="L1128">
        <v>1033267.78</v>
      </c>
      <c r="M1128">
        <v>2067909.858</v>
      </c>
      <c r="N1128">
        <v>318726.1018</v>
      </c>
      <c r="O1128">
        <v>117709.1778</v>
      </c>
      <c r="P1128">
        <v>360398.7548</v>
      </c>
      <c r="Q1128">
        <v>409033.24310000002</v>
      </c>
    </row>
    <row r="1129" spans="1:17" x14ac:dyDescent="0.35">
      <c r="A1129" t="s">
        <v>154</v>
      </c>
      <c r="B1129" t="s">
        <v>11912</v>
      </c>
      <c r="C1129" t="s">
        <v>11913</v>
      </c>
      <c r="D1129">
        <v>0</v>
      </c>
      <c r="E1129">
        <v>59</v>
      </c>
      <c r="F1129">
        <v>10</v>
      </c>
      <c r="G1129">
        <v>95</v>
      </c>
      <c r="H1129">
        <v>10</v>
      </c>
      <c r="I1129">
        <v>214</v>
      </c>
      <c r="J1129">
        <v>1737895.4879999999</v>
      </c>
      <c r="K1129">
        <v>1974250.638</v>
      </c>
      <c r="L1129">
        <v>1728640.3160000001</v>
      </c>
      <c r="M1129">
        <v>1908485.9040000001</v>
      </c>
      <c r="N1129">
        <v>2740802.5729999999</v>
      </c>
      <c r="O1129">
        <v>2378377.6549999998</v>
      </c>
      <c r="P1129">
        <v>2959188.9079999998</v>
      </c>
      <c r="Q1129">
        <v>2761193.2420000001</v>
      </c>
    </row>
    <row r="1130" spans="1:17" x14ac:dyDescent="0.35">
      <c r="A1130" t="s">
        <v>154</v>
      </c>
      <c r="B1130" t="s">
        <v>11914</v>
      </c>
      <c r="C1130" t="s">
        <v>11915</v>
      </c>
      <c r="D1130">
        <v>0</v>
      </c>
      <c r="E1130">
        <v>53</v>
      </c>
      <c r="F1130">
        <v>7</v>
      </c>
      <c r="G1130">
        <v>161</v>
      </c>
      <c r="H1130">
        <v>7</v>
      </c>
      <c r="I1130">
        <v>156</v>
      </c>
      <c r="J1130">
        <v>31107487.309999999</v>
      </c>
      <c r="K1130">
        <v>32913779.440000001</v>
      </c>
      <c r="L1130">
        <v>19124111.620000001</v>
      </c>
      <c r="M1130">
        <v>35069055.020000003</v>
      </c>
      <c r="N1130">
        <v>14416814.359999999</v>
      </c>
      <c r="O1130">
        <v>13397487.34</v>
      </c>
      <c r="P1130">
        <v>12773934.630000001</v>
      </c>
      <c r="Q1130">
        <v>14485472.75</v>
      </c>
    </row>
    <row r="1131" spans="1:17" x14ac:dyDescent="0.35">
      <c r="A1131" t="s">
        <v>154</v>
      </c>
      <c r="B1131" t="s">
        <v>11916</v>
      </c>
      <c r="C1131" t="s">
        <v>11917</v>
      </c>
      <c r="D1131">
        <v>0</v>
      </c>
      <c r="E1131">
        <v>64</v>
      </c>
      <c r="F1131">
        <v>8</v>
      </c>
      <c r="G1131">
        <v>75</v>
      </c>
      <c r="H1131">
        <v>8</v>
      </c>
      <c r="I1131">
        <v>165</v>
      </c>
      <c r="J1131">
        <v>730678.58200000005</v>
      </c>
      <c r="K1131">
        <v>845306.61730000004</v>
      </c>
      <c r="L1131">
        <v>170728.42259999999</v>
      </c>
      <c r="M1131">
        <v>1001537.456</v>
      </c>
      <c r="N1131">
        <v>11178178.050000001</v>
      </c>
      <c r="O1131">
        <v>11177437.869999999</v>
      </c>
      <c r="P1131">
        <v>11925884.33</v>
      </c>
      <c r="Q1131">
        <v>11863785.859999999</v>
      </c>
    </row>
    <row r="1132" spans="1:17" x14ac:dyDescent="0.35">
      <c r="A1132" t="s">
        <v>154</v>
      </c>
      <c r="B1132" t="s">
        <v>11918</v>
      </c>
      <c r="C1132" t="s">
        <v>11919</v>
      </c>
      <c r="D1132">
        <v>0</v>
      </c>
      <c r="E1132">
        <v>48</v>
      </c>
      <c r="F1132">
        <v>11</v>
      </c>
      <c r="G1132">
        <v>114</v>
      </c>
      <c r="H1132">
        <v>11</v>
      </c>
      <c r="I1132">
        <v>264</v>
      </c>
      <c r="J1132">
        <v>3475642.4840000002</v>
      </c>
      <c r="K1132">
        <v>2826084.5249999999</v>
      </c>
      <c r="L1132">
        <v>2128166.2540000002</v>
      </c>
      <c r="M1132">
        <v>2681632.912</v>
      </c>
      <c r="N1132">
        <v>9451416.5800000001</v>
      </c>
      <c r="O1132">
        <v>8050101.9040000001</v>
      </c>
      <c r="P1132">
        <v>6549317.0149999997</v>
      </c>
      <c r="Q1132">
        <v>7069119.6100000003</v>
      </c>
    </row>
    <row r="1133" spans="1:17" x14ac:dyDescent="0.35">
      <c r="A1133" t="s">
        <v>154</v>
      </c>
      <c r="B1133" t="s">
        <v>11920</v>
      </c>
      <c r="C1133" t="s">
        <v>11921</v>
      </c>
      <c r="D1133">
        <v>0</v>
      </c>
      <c r="E1133">
        <v>17</v>
      </c>
      <c r="F1133">
        <v>14</v>
      </c>
      <c r="G1133">
        <v>84</v>
      </c>
      <c r="H1133">
        <v>14</v>
      </c>
      <c r="I1133">
        <v>1064</v>
      </c>
      <c r="J1133">
        <v>2048559.727</v>
      </c>
      <c r="K1133">
        <v>2105375.483</v>
      </c>
      <c r="L1133">
        <v>696040.04940000002</v>
      </c>
      <c r="M1133">
        <v>2115200.0830000001</v>
      </c>
      <c r="N1133">
        <v>1037844.936</v>
      </c>
      <c r="O1133">
        <v>585423.61580000003</v>
      </c>
      <c r="P1133">
        <v>4063437.8229999999</v>
      </c>
      <c r="Q1133">
        <v>1343037.679</v>
      </c>
    </row>
    <row r="1134" spans="1:17" x14ac:dyDescent="0.35">
      <c r="A1134" t="s">
        <v>154</v>
      </c>
      <c r="B1134" t="s">
        <v>11922</v>
      </c>
      <c r="C1134" t="s">
        <v>11923</v>
      </c>
      <c r="D1134">
        <v>0</v>
      </c>
      <c r="E1134">
        <v>42</v>
      </c>
      <c r="F1134">
        <v>4</v>
      </c>
      <c r="G1134">
        <v>114</v>
      </c>
      <c r="H1134">
        <v>4</v>
      </c>
      <c r="I1134">
        <v>175</v>
      </c>
      <c r="J1134">
        <v>9796578.5940000005</v>
      </c>
      <c r="K1134">
        <v>9062539.5840000007</v>
      </c>
      <c r="L1134">
        <v>7684108.9440000001</v>
      </c>
      <c r="M1134">
        <v>7793693.432</v>
      </c>
      <c r="N1134">
        <v>5754525.8420000002</v>
      </c>
      <c r="O1134">
        <v>8962835.4409999996</v>
      </c>
      <c r="P1134">
        <v>7268493.9639999997</v>
      </c>
      <c r="Q1134">
        <v>8593729.9550000001</v>
      </c>
    </row>
    <row r="1135" spans="1:17" x14ac:dyDescent="0.35">
      <c r="A1135" t="s">
        <v>154</v>
      </c>
      <c r="B1135" t="s">
        <v>11924</v>
      </c>
      <c r="C1135" t="s">
        <v>11925</v>
      </c>
      <c r="D1135">
        <v>0</v>
      </c>
      <c r="E1135">
        <v>52</v>
      </c>
      <c r="F1135">
        <v>10</v>
      </c>
      <c r="G1135">
        <v>81</v>
      </c>
      <c r="H1135">
        <v>10</v>
      </c>
      <c r="I1135">
        <v>261</v>
      </c>
      <c r="J1135">
        <v>1844694.922</v>
      </c>
      <c r="K1135">
        <v>2069983.2339999999</v>
      </c>
      <c r="L1135">
        <v>781868.90269999998</v>
      </c>
      <c r="M1135">
        <v>1952825.2679999999</v>
      </c>
      <c r="N1135">
        <v>353274.79680000001</v>
      </c>
      <c r="O1135">
        <v>328436.49780000001</v>
      </c>
      <c r="P1135">
        <v>283462.2659</v>
      </c>
      <c r="Q1135">
        <v>332907.83279999997</v>
      </c>
    </row>
    <row r="1136" spans="1:17" x14ac:dyDescent="0.35">
      <c r="A1136" t="s">
        <v>154</v>
      </c>
      <c r="B1136" t="s">
        <v>11926</v>
      </c>
      <c r="C1136" t="s">
        <v>11927</v>
      </c>
      <c r="D1136">
        <v>0</v>
      </c>
      <c r="E1136">
        <v>33</v>
      </c>
      <c r="F1136">
        <v>12</v>
      </c>
      <c r="G1136">
        <v>102</v>
      </c>
      <c r="H1136">
        <v>12</v>
      </c>
      <c r="I1136">
        <v>398</v>
      </c>
      <c r="J1136">
        <v>2433861.9569999999</v>
      </c>
      <c r="K1136">
        <v>3755962.7740000002</v>
      </c>
      <c r="L1136">
        <v>1849072.88</v>
      </c>
      <c r="M1136">
        <v>3276054.5279999999</v>
      </c>
      <c r="N1136">
        <v>1202434.2309999999</v>
      </c>
      <c r="O1136">
        <v>1481761.925</v>
      </c>
      <c r="P1136">
        <v>1457779.66</v>
      </c>
      <c r="Q1136">
        <v>1207616.2609999999</v>
      </c>
    </row>
    <row r="1137" spans="1:17" x14ac:dyDescent="0.35">
      <c r="A1137" t="s">
        <v>154</v>
      </c>
      <c r="B1137" t="s">
        <v>11928</v>
      </c>
      <c r="C1137" t="s">
        <v>11929</v>
      </c>
      <c r="D1137">
        <v>0</v>
      </c>
      <c r="E1137">
        <v>44</v>
      </c>
      <c r="F1137">
        <v>12</v>
      </c>
      <c r="G1137">
        <v>126</v>
      </c>
      <c r="H1137">
        <v>12</v>
      </c>
      <c r="I1137">
        <v>283</v>
      </c>
      <c r="J1137">
        <v>4718759.7029999997</v>
      </c>
      <c r="K1137">
        <v>4523569.45</v>
      </c>
      <c r="L1137">
        <v>2278996.4670000002</v>
      </c>
      <c r="M1137">
        <v>4686313.4380000001</v>
      </c>
      <c r="N1137">
        <v>3594754.8360000001</v>
      </c>
      <c r="O1137">
        <v>3790748.6189999999</v>
      </c>
      <c r="P1137">
        <v>2848362.352</v>
      </c>
      <c r="Q1137">
        <v>2895144.3429999999</v>
      </c>
    </row>
    <row r="1138" spans="1:17" x14ac:dyDescent="0.35">
      <c r="A1138" t="s">
        <v>154</v>
      </c>
      <c r="B1138" t="s">
        <v>11930</v>
      </c>
      <c r="C1138" t="s">
        <v>11931</v>
      </c>
      <c r="D1138">
        <v>0</v>
      </c>
      <c r="E1138">
        <v>51</v>
      </c>
      <c r="F1138">
        <v>7</v>
      </c>
      <c r="G1138">
        <v>69</v>
      </c>
      <c r="H1138">
        <v>7</v>
      </c>
      <c r="I1138">
        <v>215</v>
      </c>
      <c r="J1138">
        <v>1833633.578</v>
      </c>
      <c r="K1138">
        <v>1585054.13</v>
      </c>
      <c r="L1138">
        <v>390483.40360000002</v>
      </c>
      <c r="M1138">
        <v>1256630.1329999999</v>
      </c>
      <c r="N1138">
        <v>4195472.5080000004</v>
      </c>
      <c r="O1138">
        <v>4080025.2379999999</v>
      </c>
      <c r="P1138">
        <v>3074049.341</v>
      </c>
      <c r="Q1138">
        <v>3997929.727</v>
      </c>
    </row>
    <row r="1139" spans="1:17" x14ac:dyDescent="0.35">
      <c r="A1139" t="s">
        <v>154</v>
      </c>
      <c r="B1139" t="s">
        <v>11932</v>
      </c>
      <c r="C1139" t="s">
        <v>11933</v>
      </c>
      <c r="D1139">
        <v>0</v>
      </c>
      <c r="E1139">
        <v>24</v>
      </c>
      <c r="F1139">
        <v>13</v>
      </c>
      <c r="G1139">
        <v>80</v>
      </c>
      <c r="H1139">
        <v>12</v>
      </c>
      <c r="I1139">
        <v>664</v>
      </c>
      <c r="J1139">
        <v>1650247.703</v>
      </c>
      <c r="K1139">
        <v>1924015.764</v>
      </c>
      <c r="L1139">
        <v>469908.79259999999</v>
      </c>
      <c r="M1139">
        <v>1989982.263</v>
      </c>
      <c r="N1139">
        <v>570875.23199999996</v>
      </c>
      <c r="O1139">
        <v>484506.57990000001</v>
      </c>
      <c r="P1139">
        <v>507148.25040000002</v>
      </c>
      <c r="Q1139">
        <v>468858.77960000001</v>
      </c>
    </row>
    <row r="1140" spans="1:17" x14ac:dyDescent="0.35">
      <c r="A1140" t="s">
        <v>154</v>
      </c>
      <c r="B1140" t="s">
        <v>11934</v>
      </c>
      <c r="C1140" t="s">
        <v>11935</v>
      </c>
      <c r="D1140">
        <v>0</v>
      </c>
      <c r="E1140">
        <v>33</v>
      </c>
      <c r="F1140">
        <v>7</v>
      </c>
      <c r="G1140">
        <v>115</v>
      </c>
      <c r="H1140">
        <v>7</v>
      </c>
      <c r="I1140">
        <v>318</v>
      </c>
      <c r="J1140">
        <v>13958270.880000001</v>
      </c>
      <c r="K1140">
        <v>16750425.050000001</v>
      </c>
      <c r="L1140">
        <v>10598218.279999999</v>
      </c>
      <c r="M1140">
        <v>15230298.289999999</v>
      </c>
      <c r="N1140">
        <v>4347108.0269999998</v>
      </c>
      <c r="O1140">
        <v>4279228.8099999996</v>
      </c>
      <c r="P1140">
        <v>5301557.5530000003</v>
      </c>
      <c r="Q1140">
        <v>4484073.3099999996</v>
      </c>
    </row>
    <row r="1141" spans="1:17" x14ac:dyDescent="0.35">
      <c r="A1141" t="s">
        <v>154</v>
      </c>
      <c r="B1141" t="s">
        <v>11936</v>
      </c>
      <c r="C1141" t="s">
        <v>11937</v>
      </c>
      <c r="D1141">
        <v>0</v>
      </c>
      <c r="E1141">
        <v>32</v>
      </c>
      <c r="F1141">
        <v>6</v>
      </c>
      <c r="G1141">
        <v>1066</v>
      </c>
      <c r="H1141">
        <v>6</v>
      </c>
      <c r="I1141">
        <v>117</v>
      </c>
      <c r="J1141">
        <v>313829331.80000001</v>
      </c>
      <c r="K1141">
        <v>322259147.10000002</v>
      </c>
      <c r="L1141">
        <v>326489776.10000002</v>
      </c>
      <c r="M1141">
        <v>401497566.10000002</v>
      </c>
      <c r="N1141">
        <v>308878817.89999998</v>
      </c>
      <c r="O1141">
        <v>304832348.39999998</v>
      </c>
      <c r="P1141">
        <v>252582634.19999999</v>
      </c>
      <c r="Q1141">
        <v>286785277.89999998</v>
      </c>
    </row>
    <row r="1142" spans="1:17" x14ac:dyDescent="0.35">
      <c r="A1142" t="s">
        <v>154</v>
      </c>
      <c r="B1142" t="s">
        <v>11938</v>
      </c>
      <c r="C1142" t="s">
        <v>11939</v>
      </c>
      <c r="D1142">
        <v>0</v>
      </c>
      <c r="E1142">
        <v>41</v>
      </c>
      <c r="F1142">
        <v>13</v>
      </c>
      <c r="G1142">
        <v>70</v>
      </c>
      <c r="H1142">
        <v>13</v>
      </c>
      <c r="I1142">
        <v>380</v>
      </c>
      <c r="J1142">
        <v>1322283.8629999999</v>
      </c>
      <c r="K1142">
        <v>1525204.392</v>
      </c>
      <c r="L1142">
        <v>161155.19959999999</v>
      </c>
      <c r="M1142">
        <v>1283076.983</v>
      </c>
      <c r="N1142">
        <v>965204.01820000005</v>
      </c>
      <c r="O1142">
        <v>626993.95409999997</v>
      </c>
      <c r="P1142">
        <v>1689488.9920000001</v>
      </c>
      <c r="Q1142">
        <v>519548.67180000001</v>
      </c>
    </row>
    <row r="1143" spans="1:17" x14ac:dyDescent="0.35">
      <c r="A1143" t="s">
        <v>154</v>
      </c>
      <c r="B1143" t="s">
        <v>11940</v>
      </c>
      <c r="C1143" t="s">
        <v>11941</v>
      </c>
      <c r="D1143">
        <v>0</v>
      </c>
      <c r="E1143">
        <v>22</v>
      </c>
      <c r="F1143">
        <v>18</v>
      </c>
      <c r="G1143">
        <v>166</v>
      </c>
      <c r="H1143">
        <v>18</v>
      </c>
      <c r="I1143">
        <v>895</v>
      </c>
      <c r="J1143">
        <v>5480967.6880000001</v>
      </c>
      <c r="K1143">
        <v>5896227.415</v>
      </c>
      <c r="L1143">
        <v>2812342.037</v>
      </c>
      <c r="M1143">
        <v>5761539.0650000004</v>
      </c>
      <c r="N1143">
        <v>2788048.2769999998</v>
      </c>
      <c r="O1143">
        <v>3168939.3670000001</v>
      </c>
      <c r="P1143">
        <v>2453348.2039999999</v>
      </c>
      <c r="Q1143">
        <v>2534174.358</v>
      </c>
    </row>
    <row r="1144" spans="1:17" x14ac:dyDescent="0.35">
      <c r="A1144" t="s">
        <v>154</v>
      </c>
      <c r="B1144" t="s">
        <v>11942</v>
      </c>
      <c r="C1144" t="s">
        <v>11943</v>
      </c>
      <c r="D1144">
        <v>0</v>
      </c>
      <c r="E1144">
        <v>79</v>
      </c>
      <c r="F1144">
        <v>6</v>
      </c>
      <c r="G1144">
        <v>106</v>
      </c>
      <c r="H1144">
        <v>6</v>
      </c>
      <c r="I1144">
        <v>104</v>
      </c>
      <c r="J1144">
        <v>7408236.9689999996</v>
      </c>
      <c r="K1144">
        <v>7820924.3949999996</v>
      </c>
      <c r="L1144">
        <v>2202491.8879999998</v>
      </c>
      <c r="M1144">
        <v>6360585.4879999999</v>
      </c>
      <c r="N1144">
        <v>4460004.5329999998</v>
      </c>
      <c r="O1144">
        <v>5086625.6119999997</v>
      </c>
      <c r="P1144">
        <v>5889055.6940000001</v>
      </c>
      <c r="Q1144">
        <v>6049831.3890000004</v>
      </c>
    </row>
    <row r="1145" spans="1:17" x14ac:dyDescent="0.35">
      <c r="A1145" t="s">
        <v>154</v>
      </c>
      <c r="B1145" t="s">
        <v>11944</v>
      </c>
      <c r="C1145" t="s">
        <v>11945</v>
      </c>
      <c r="D1145">
        <v>0</v>
      </c>
      <c r="E1145">
        <v>58</v>
      </c>
      <c r="F1145">
        <v>7</v>
      </c>
      <c r="G1145">
        <v>111</v>
      </c>
      <c r="H1145">
        <v>7</v>
      </c>
      <c r="I1145">
        <v>142</v>
      </c>
      <c r="J1145">
        <v>19674124.16</v>
      </c>
      <c r="K1145">
        <v>20900999.100000001</v>
      </c>
      <c r="L1145">
        <v>12231944.91</v>
      </c>
      <c r="M1145">
        <v>28839476.09</v>
      </c>
      <c r="N1145">
        <v>10514380.039999999</v>
      </c>
      <c r="O1145">
        <v>9841174.0470000003</v>
      </c>
      <c r="P1145">
        <v>7362010.2829999998</v>
      </c>
      <c r="Q1145">
        <v>7708872.7699999996</v>
      </c>
    </row>
    <row r="1146" spans="1:17" x14ac:dyDescent="0.35">
      <c r="A1146" t="s">
        <v>154</v>
      </c>
      <c r="B1146" t="s">
        <v>11946</v>
      </c>
      <c r="C1146" t="s">
        <v>11947</v>
      </c>
      <c r="D1146">
        <v>0</v>
      </c>
      <c r="E1146">
        <v>56</v>
      </c>
      <c r="F1146">
        <v>11</v>
      </c>
      <c r="G1146">
        <v>99</v>
      </c>
      <c r="H1146">
        <v>11</v>
      </c>
      <c r="I1146">
        <v>259</v>
      </c>
      <c r="J1146">
        <v>3555408.1290000002</v>
      </c>
      <c r="K1146">
        <v>3378597.9589999998</v>
      </c>
      <c r="L1146">
        <v>2157209.8709999998</v>
      </c>
      <c r="M1146">
        <v>3175175.2009999999</v>
      </c>
      <c r="N1146">
        <v>2959634.7779999999</v>
      </c>
      <c r="O1146">
        <v>2326200.8530000001</v>
      </c>
      <c r="P1146">
        <v>4166989.8640000001</v>
      </c>
      <c r="Q1146">
        <v>3758904.344</v>
      </c>
    </row>
    <row r="1147" spans="1:17" x14ac:dyDescent="0.35">
      <c r="A1147" t="s">
        <v>154</v>
      </c>
      <c r="B1147" t="s">
        <v>11948</v>
      </c>
      <c r="C1147" t="s">
        <v>11949</v>
      </c>
      <c r="D1147">
        <v>0</v>
      </c>
      <c r="E1147">
        <v>43</v>
      </c>
      <c r="F1147">
        <v>8</v>
      </c>
      <c r="G1147">
        <v>54</v>
      </c>
      <c r="H1147">
        <v>8</v>
      </c>
      <c r="I1147">
        <v>224</v>
      </c>
      <c r="J1147">
        <v>2729740.969</v>
      </c>
      <c r="K1147">
        <v>2588681.5060000001</v>
      </c>
      <c r="L1147">
        <v>1249360.328</v>
      </c>
      <c r="M1147">
        <v>3304078.4670000002</v>
      </c>
      <c r="N1147">
        <v>340118.1569</v>
      </c>
      <c r="O1147">
        <v>151270.94330000001</v>
      </c>
      <c r="P1147">
        <v>319051.4719</v>
      </c>
      <c r="Q1147">
        <v>355077.20049999998</v>
      </c>
    </row>
    <row r="1148" spans="1:17" x14ac:dyDescent="0.35">
      <c r="A1148" t="s">
        <v>154</v>
      </c>
      <c r="B1148" t="s">
        <v>11950</v>
      </c>
      <c r="C1148" t="s">
        <v>11951</v>
      </c>
      <c r="D1148">
        <v>0</v>
      </c>
      <c r="E1148">
        <v>38</v>
      </c>
      <c r="F1148">
        <v>8</v>
      </c>
      <c r="G1148">
        <v>81</v>
      </c>
      <c r="H1148">
        <v>8</v>
      </c>
      <c r="I1148">
        <v>281</v>
      </c>
      <c r="J1148">
        <v>1391644.6969999999</v>
      </c>
      <c r="K1148">
        <v>1098038.3049999999</v>
      </c>
      <c r="L1148">
        <v>1461293.432</v>
      </c>
      <c r="M1148">
        <v>1041218.32</v>
      </c>
      <c r="N1148">
        <v>1840522.69</v>
      </c>
      <c r="O1148">
        <v>2680205.929</v>
      </c>
      <c r="P1148">
        <v>1836118.5360000001</v>
      </c>
      <c r="Q1148">
        <v>1914708.679</v>
      </c>
    </row>
    <row r="1149" spans="1:17" x14ac:dyDescent="0.35">
      <c r="A1149" t="s">
        <v>154</v>
      </c>
      <c r="B1149" t="s">
        <v>11952</v>
      </c>
      <c r="C1149" t="s">
        <v>11953</v>
      </c>
      <c r="D1149">
        <v>0</v>
      </c>
      <c r="E1149">
        <v>60</v>
      </c>
      <c r="F1149">
        <v>8</v>
      </c>
      <c r="G1149">
        <v>100</v>
      </c>
      <c r="H1149">
        <v>8</v>
      </c>
      <c r="I1149">
        <v>159</v>
      </c>
      <c r="J1149">
        <v>6846194.8130000001</v>
      </c>
      <c r="K1149">
        <v>9076959.6899999995</v>
      </c>
      <c r="L1149">
        <v>4824462.2649999997</v>
      </c>
      <c r="M1149">
        <v>6756906.6550000003</v>
      </c>
      <c r="N1149">
        <v>67051.982010000007</v>
      </c>
      <c r="O1149">
        <v>110466.7724</v>
      </c>
      <c r="P1149">
        <v>316593.26360000001</v>
      </c>
      <c r="Q1149">
        <v>122253.053</v>
      </c>
    </row>
    <row r="1150" spans="1:17" x14ac:dyDescent="0.35">
      <c r="A1150" t="s">
        <v>154</v>
      </c>
      <c r="B1150" t="s">
        <v>11954</v>
      </c>
      <c r="C1150" t="s">
        <v>11955</v>
      </c>
      <c r="D1150">
        <v>0</v>
      </c>
      <c r="E1150">
        <v>42</v>
      </c>
      <c r="F1150">
        <v>10</v>
      </c>
      <c r="G1150">
        <v>90</v>
      </c>
      <c r="H1150">
        <v>10</v>
      </c>
      <c r="I1150">
        <v>332</v>
      </c>
      <c r="J1150">
        <v>2144602.594</v>
      </c>
      <c r="K1150">
        <v>3003425.2379999999</v>
      </c>
      <c r="L1150">
        <v>48153.211660000001</v>
      </c>
      <c r="M1150">
        <v>2742335.463</v>
      </c>
      <c r="N1150">
        <v>2601074.8250000002</v>
      </c>
      <c r="O1150">
        <v>3243263.8739999998</v>
      </c>
      <c r="P1150">
        <v>2048070.1359999999</v>
      </c>
      <c r="Q1150">
        <v>3037333.66</v>
      </c>
    </row>
    <row r="1151" spans="1:17" x14ac:dyDescent="0.35">
      <c r="A1151" t="s">
        <v>154</v>
      </c>
      <c r="B1151" t="s">
        <v>11956</v>
      </c>
      <c r="C1151" t="s">
        <v>11957</v>
      </c>
      <c r="D1151">
        <v>0</v>
      </c>
      <c r="E1151">
        <v>71</v>
      </c>
      <c r="F1151">
        <v>4</v>
      </c>
      <c r="G1151">
        <v>71</v>
      </c>
      <c r="H1151">
        <v>4</v>
      </c>
      <c r="I1151">
        <v>128</v>
      </c>
      <c r="J1151">
        <v>585849.21880000003</v>
      </c>
      <c r="K1151">
        <v>395794.27889999998</v>
      </c>
      <c r="L1151">
        <v>83387.761920000004</v>
      </c>
      <c r="M1151">
        <v>364107.8567</v>
      </c>
      <c r="N1151">
        <v>21605863.66</v>
      </c>
      <c r="O1151">
        <v>33692302.509999998</v>
      </c>
      <c r="P1151">
        <v>27382052.559999999</v>
      </c>
      <c r="Q1151">
        <v>28519169.52</v>
      </c>
    </row>
    <row r="1152" spans="1:17" x14ac:dyDescent="0.35">
      <c r="A1152" t="s">
        <v>154</v>
      </c>
      <c r="B1152" t="s">
        <v>11958</v>
      </c>
      <c r="C1152" t="s">
        <v>11959</v>
      </c>
      <c r="D1152">
        <v>0</v>
      </c>
      <c r="E1152">
        <v>44</v>
      </c>
      <c r="F1152">
        <v>14</v>
      </c>
      <c r="G1152">
        <v>123</v>
      </c>
      <c r="H1152">
        <v>14</v>
      </c>
      <c r="I1152">
        <v>454</v>
      </c>
      <c r="J1152">
        <v>2666516.3590000002</v>
      </c>
      <c r="K1152">
        <v>1854271.6880000001</v>
      </c>
      <c r="L1152">
        <v>1693985.044</v>
      </c>
      <c r="M1152">
        <v>2078355.42</v>
      </c>
      <c r="N1152">
        <v>3564022.3470000001</v>
      </c>
      <c r="O1152">
        <v>3751944.6719999998</v>
      </c>
      <c r="P1152">
        <v>3483525.5929999999</v>
      </c>
      <c r="Q1152">
        <v>3352896.3530000001</v>
      </c>
    </row>
    <row r="1153" spans="1:17" x14ac:dyDescent="0.35">
      <c r="A1153" t="s">
        <v>154</v>
      </c>
      <c r="B1153" t="s">
        <v>11960</v>
      </c>
      <c r="C1153" t="s">
        <v>11961</v>
      </c>
      <c r="D1153">
        <v>0</v>
      </c>
      <c r="E1153">
        <v>45</v>
      </c>
      <c r="F1153">
        <v>13</v>
      </c>
      <c r="G1153">
        <v>92</v>
      </c>
      <c r="H1153">
        <v>13</v>
      </c>
      <c r="I1153">
        <v>329</v>
      </c>
      <c r="J1153">
        <v>3418626.4569999999</v>
      </c>
      <c r="K1153">
        <v>2528959.4580000001</v>
      </c>
      <c r="L1153">
        <v>1910763.6059999999</v>
      </c>
      <c r="M1153">
        <v>2583921.7969999998</v>
      </c>
      <c r="N1153">
        <v>1430885.436</v>
      </c>
      <c r="O1153">
        <v>1756696.527</v>
      </c>
      <c r="P1153">
        <v>1199797.1200000001</v>
      </c>
      <c r="Q1153">
        <v>2152743.5249999999</v>
      </c>
    </row>
    <row r="1154" spans="1:17" x14ac:dyDescent="0.35">
      <c r="A1154" t="s">
        <v>154</v>
      </c>
      <c r="B1154" t="s">
        <v>11962</v>
      </c>
      <c r="C1154" t="s">
        <v>11963</v>
      </c>
      <c r="D1154">
        <v>0</v>
      </c>
      <c r="E1154">
        <v>36</v>
      </c>
      <c r="F1154">
        <v>18</v>
      </c>
      <c r="G1154">
        <v>135</v>
      </c>
      <c r="H1154">
        <v>18</v>
      </c>
      <c r="I1154">
        <v>470</v>
      </c>
      <c r="J1154">
        <v>1482145.2660000001</v>
      </c>
      <c r="K1154">
        <v>1159337.986</v>
      </c>
      <c r="L1154">
        <v>769588.35789999994</v>
      </c>
      <c r="M1154">
        <v>1143605.709</v>
      </c>
      <c r="N1154">
        <v>4967890.4749999996</v>
      </c>
      <c r="O1154">
        <v>4633546.6090000002</v>
      </c>
      <c r="P1154">
        <v>5765870.0310000004</v>
      </c>
      <c r="Q1154">
        <v>4962053.6169999996</v>
      </c>
    </row>
    <row r="1155" spans="1:17" x14ac:dyDescent="0.35">
      <c r="A1155" t="s">
        <v>154</v>
      </c>
      <c r="B1155" t="s">
        <v>11964</v>
      </c>
      <c r="C1155" t="s">
        <v>11965</v>
      </c>
      <c r="D1155">
        <v>0</v>
      </c>
      <c r="E1155">
        <v>75</v>
      </c>
      <c r="F1155">
        <v>13</v>
      </c>
      <c r="G1155">
        <v>175</v>
      </c>
      <c r="H1155">
        <v>13</v>
      </c>
      <c r="I1155">
        <v>184</v>
      </c>
      <c r="J1155">
        <v>5874502.5700000003</v>
      </c>
      <c r="K1155">
        <v>5156144.0590000004</v>
      </c>
      <c r="L1155">
        <v>4916885.1869999999</v>
      </c>
      <c r="M1155">
        <v>4948870.5470000003</v>
      </c>
      <c r="N1155">
        <v>4979651.5190000003</v>
      </c>
      <c r="O1155">
        <v>5782504.5769999996</v>
      </c>
      <c r="P1155">
        <v>6987952.8679999998</v>
      </c>
      <c r="Q1155">
        <v>6525476.6380000003</v>
      </c>
    </row>
    <row r="1156" spans="1:17" x14ac:dyDescent="0.35">
      <c r="A1156" t="s">
        <v>154</v>
      </c>
      <c r="B1156" t="s">
        <v>11966</v>
      </c>
      <c r="C1156" t="s">
        <v>11967</v>
      </c>
      <c r="D1156">
        <v>0</v>
      </c>
      <c r="E1156">
        <v>41</v>
      </c>
      <c r="F1156">
        <v>13</v>
      </c>
      <c r="G1156">
        <v>93</v>
      </c>
      <c r="H1156">
        <v>13</v>
      </c>
      <c r="I1156">
        <v>341</v>
      </c>
      <c r="J1156">
        <v>2312169.4300000002</v>
      </c>
      <c r="K1156">
        <v>1715621.7919999999</v>
      </c>
      <c r="L1156">
        <v>899566.63950000005</v>
      </c>
      <c r="M1156">
        <v>1716946.3589999999</v>
      </c>
      <c r="N1156">
        <v>1901903.449</v>
      </c>
      <c r="O1156">
        <v>2339468.7379999999</v>
      </c>
      <c r="P1156">
        <v>1385086.6270000001</v>
      </c>
      <c r="Q1156">
        <v>2190422.0269999998</v>
      </c>
    </row>
    <row r="1157" spans="1:17" x14ac:dyDescent="0.35">
      <c r="A1157" t="s">
        <v>154</v>
      </c>
      <c r="B1157" t="s">
        <v>11968</v>
      </c>
      <c r="C1157" t="s">
        <v>11969</v>
      </c>
      <c r="D1157">
        <v>0</v>
      </c>
      <c r="E1157">
        <v>48</v>
      </c>
      <c r="F1157">
        <v>11</v>
      </c>
      <c r="G1157">
        <v>105</v>
      </c>
      <c r="H1157">
        <v>11</v>
      </c>
      <c r="I1157">
        <v>334</v>
      </c>
      <c r="J1157">
        <v>2116780.0780000002</v>
      </c>
      <c r="K1157">
        <v>2821871.7549999999</v>
      </c>
      <c r="L1157">
        <v>162009.46340000001</v>
      </c>
      <c r="M1157">
        <v>2510639.469</v>
      </c>
      <c r="N1157">
        <v>2064391.132</v>
      </c>
      <c r="O1157">
        <v>2821365.2310000001</v>
      </c>
      <c r="P1157">
        <v>1853186.554</v>
      </c>
      <c r="Q1157">
        <v>2924517.3659999999</v>
      </c>
    </row>
    <row r="1158" spans="1:17" x14ac:dyDescent="0.35">
      <c r="A1158" t="s">
        <v>154</v>
      </c>
      <c r="B1158" t="s">
        <v>11970</v>
      </c>
      <c r="C1158" t="s">
        <v>11971</v>
      </c>
      <c r="D1158">
        <v>0</v>
      </c>
      <c r="E1158">
        <v>45</v>
      </c>
      <c r="F1158">
        <v>10</v>
      </c>
      <c r="G1158">
        <v>104</v>
      </c>
      <c r="H1158">
        <v>10</v>
      </c>
      <c r="I1158">
        <v>270</v>
      </c>
      <c r="J1158">
        <v>5707636.9689999996</v>
      </c>
      <c r="K1158">
        <v>5426628.9029999999</v>
      </c>
      <c r="L1158">
        <v>4892103.8650000002</v>
      </c>
      <c r="M1158">
        <v>4511224.4809999997</v>
      </c>
      <c r="N1158">
        <v>1732747.6240000001</v>
      </c>
      <c r="O1158">
        <v>2239250.8309999998</v>
      </c>
      <c r="P1158">
        <v>1796891.9469999999</v>
      </c>
      <c r="Q1158">
        <v>2018184.0360000001</v>
      </c>
    </row>
    <row r="1159" spans="1:17" x14ac:dyDescent="0.35">
      <c r="A1159" t="s">
        <v>154</v>
      </c>
      <c r="B1159" t="s">
        <v>11972</v>
      </c>
      <c r="C1159" t="s">
        <v>11973</v>
      </c>
      <c r="D1159">
        <v>0</v>
      </c>
      <c r="E1159">
        <v>48</v>
      </c>
      <c r="F1159">
        <v>12</v>
      </c>
      <c r="G1159">
        <v>164</v>
      </c>
      <c r="H1159">
        <v>12</v>
      </c>
      <c r="I1159">
        <v>293</v>
      </c>
      <c r="J1159">
        <v>2698147.9339999999</v>
      </c>
      <c r="K1159">
        <v>2769211.702</v>
      </c>
      <c r="L1159">
        <v>2039114.9809999999</v>
      </c>
      <c r="M1159">
        <v>2210725.5499999998</v>
      </c>
      <c r="N1159">
        <v>4028075.8939999999</v>
      </c>
      <c r="O1159">
        <v>3508411.0830000001</v>
      </c>
      <c r="P1159">
        <v>5844387.1160000004</v>
      </c>
      <c r="Q1159">
        <v>4274918.5269999998</v>
      </c>
    </row>
    <row r="1160" spans="1:17" x14ac:dyDescent="0.35">
      <c r="A1160" t="s">
        <v>154</v>
      </c>
      <c r="B1160" t="s">
        <v>11974</v>
      </c>
      <c r="C1160" t="s">
        <v>11975</v>
      </c>
      <c r="D1160">
        <v>0</v>
      </c>
      <c r="E1160">
        <v>24</v>
      </c>
      <c r="F1160">
        <v>11</v>
      </c>
      <c r="G1160">
        <v>119</v>
      </c>
      <c r="H1160">
        <v>11</v>
      </c>
      <c r="I1160">
        <v>519</v>
      </c>
      <c r="J1160">
        <v>3993201.1880000001</v>
      </c>
      <c r="K1160">
        <v>3841286.1690000002</v>
      </c>
      <c r="L1160">
        <v>1967068.821</v>
      </c>
      <c r="M1160">
        <v>3434939.7119999998</v>
      </c>
      <c r="N1160">
        <v>2058778.6340000001</v>
      </c>
      <c r="O1160">
        <v>1973065.2120000001</v>
      </c>
      <c r="P1160">
        <v>2216412.2009999999</v>
      </c>
      <c r="Q1160">
        <v>2119384.7370000002</v>
      </c>
    </row>
    <row r="1161" spans="1:17" x14ac:dyDescent="0.35">
      <c r="A1161" t="s">
        <v>154</v>
      </c>
      <c r="B1161" t="s">
        <v>11976</v>
      </c>
      <c r="C1161" t="s">
        <v>11977</v>
      </c>
      <c r="D1161">
        <v>0</v>
      </c>
      <c r="E1161">
        <v>38</v>
      </c>
      <c r="F1161">
        <v>8</v>
      </c>
      <c r="G1161">
        <v>169</v>
      </c>
      <c r="H1161">
        <v>8</v>
      </c>
      <c r="I1161">
        <v>222</v>
      </c>
      <c r="J1161">
        <v>6832165.7070000004</v>
      </c>
      <c r="K1161">
        <v>8772433.3039999995</v>
      </c>
      <c r="L1161">
        <v>5373877.091</v>
      </c>
      <c r="M1161">
        <v>4867819.8109999998</v>
      </c>
      <c r="N1161">
        <v>4279557.176</v>
      </c>
      <c r="O1161">
        <v>5464470.0690000001</v>
      </c>
      <c r="P1161">
        <v>8174110.9019999998</v>
      </c>
      <c r="Q1161">
        <v>8858371.2719999999</v>
      </c>
    </row>
    <row r="1162" spans="1:17" x14ac:dyDescent="0.35">
      <c r="A1162" t="s">
        <v>154</v>
      </c>
      <c r="B1162" t="s">
        <v>11978</v>
      </c>
      <c r="C1162" t="s">
        <v>11979</v>
      </c>
      <c r="D1162">
        <v>0</v>
      </c>
      <c r="E1162">
        <v>57</v>
      </c>
      <c r="F1162">
        <v>5</v>
      </c>
      <c r="G1162">
        <v>147</v>
      </c>
      <c r="H1162">
        <v>5</v>
      </c>
      <c r="I1162">
        <v>103</v>
      </c>
      <c r="J1162">
        <v>15344412.35</v>
      </c>
      <c r="K1162">
        <v>18830828.719999999</v>
      </c>
      <c r="L1162">
        <v>11993501.09</v>
      </c>
      <c r="M1162">
        <v>35347378.609999999</v>
      </c>
      <c r="N1162">
        <v>11561963.6</v>
      </c>
      <c r="O1162">
        <v>11055085.68</v>
      </c>
      <c r="P1162">
        <v>6734394.1200000001</v>
      </c>
      <c r="Q1162">
        <v>7167874.7029999997</v>
      </c>
    </row>
    <row r="1163" spans="1:17" x14ac:dyDescent="0.35">
      <c r="A1163" t="s">
        <v>154</v>
      </c>
      <c r="B1163" t="s">
        <v>11980</v>
      </c>
      <c r="C1163" t="s">
        <v>11981</v>
      </c>
      <c r="D1163">
        <v>0</v>
      </c>
      <c r="E1163">
        <v>50</v>
      </c>
      <c r="F1163">
        <v>7</v>
      </c>
      <c r="G1163">
        <v>136</v>
      </c>
      <c r="H1163">
        <v>7</v>
      </c>
      <c r="I1163">
        <v>175</v>
      </c>
      <c r="J1163">
        <v>6285283.9689999996</v>
      </c>
      <c r="K1163">
        <v>6333848.0990000004</v>
      </c>
      <c r="L1163">
        <v>4907414.7189999996</v>
      </c>
      <c r="M1163">
        <v>7539865.2989999996</v>
      </c>
      <c r="N1163">
        <v>2272564.29</v>
      </c>
      <c r="O1163">
        <v>2572685.4</v>
      </c>
      <c r="P1163">
        <v>2318750.6460000002</v>
      </c>
      <c r="Q1163">
        <v>2308823.4219999998</v>
      </c>
    </row>
    <row r="1164" spans="1:17" x14ac:dyDescent="0.35">
      <c r="A1164" t="s">
        <v>154</v>
      </c>
      <c r="B1164" t="s">
        <v>11982</v>
      </c>
      <c r="C1164" t="s">
        <v>11983</v>
      </c>
      <c r="D1164">
        <v>0</v>
      </c>
      <c r="E1164">
        <v>50</v>
      </c>
      <c r="F1164">
        <v>15</v>
      </c>
      <c r="G1164">
        <v>154</v>
      </c>
      <c r="H1164">
        <v>15</v>
      </c>
      <c r="I1164">
        <v>327</v>
      </c>
      <c r="J1164">
        <v>3172903.531</v>
      </c>
      <c r="K1164">
        <v>2233122.8450000002</v>
      </c>
      <c r="L1164">
        <v>3864840.2259999998</v>
      </c>
      <c r="M1164">
        <v>2570859.8220000002</v>
      </c>
      <c r="N1164">
        <v>4687353.8710000003</v>
      </c>
      <c r="O1164">
        <v>3560067.827</v>
      </c>
      <c r="P1164">
        <v>4805655.12</v>
      </c>
      <c r="Q1164">
        <v>4272537.9440000001</v>
      </c>
    </row>
    <row r="1165" spans="1:17" x14ac:dyDescent="0.35">
      <c r="A1165" t="s">
        <v>154</v>
      </c>
      <c r="B1165" t="s">
        <v>11984</v>
      </c>
      <c r="C1165" t="s">
        <v>11985</v>
      </c>
      <c r="D1165">
        <v>0</v>
      </c>
      <c r="E1165">
        <v>66</v>
      </c>
      <c r="F1165">
        <v>9</v>
      </c>
      <c r="G1165">
        <v>105</v>
      </c>
      <c r="H1165">
        <v>9</v>
      </c>
      <c r="I1165">
        <v>174</v>
      </c>
      <c r="J1165">
        <v>7370401.125</v>
      </c>
      <c r="K1165">
        <v>7472101.79</v>
      </c>
      <c r="L1165">
        <v>6149262.0089999996</v>
      </c>
      <c r="M1165">
        <v>7394421.6710000001</v>
      </c>
      <c r="N1165">
        <v>2958034.6609999998</v>
      </c>
      <c r="O1165">
        <v>3510638.571</v>
      </c>
      <c r="P1165">
        <v>3768244.3259999999</v>
      </c>
      <c r="Q1165">
        <v>2991154.196</v>
      </c>
    </row>
    <row r="1166" spans="1:17" x14ac:dyDescent="0.35">
      <c r="A1166" t="s">
        <v>154</v>
      </c>
      <c r="B1166" t="s">
        <v>11986</v>
      </c>
      <c r="C1166" t="s">
        <v>11987</v>
      </c>
      <c r="D1166">
        <v>0</v>
      </c>
      <c r="E1166">
        <v>31</v>
      </c>
      <c r="F1166">
        <v>19</v>
      </c>
      <c r="G1166">
        <v>101</v>
      </c>
      <c r="H1166">
        <v>19</v>
      </c>
      <c r="I1166">
        <v>801</v>
      </c>
      <c r="J1166">
        <v>1669998.93</v>
      </c>
      <c r="K1166">
        <v>1579859.513</v>
      </c>
      <c r="L1166">
        <v>622881.92279999994</v>
      </c>
      <c r="M1166">
        <v>1458397.3670000001</v>
      </c>
      <c r="N1166">
        <v>1630614.605</v>
      </c>
      <c r="O1166">
        <v>1611624.362</v>
      </c>
      <c r="P1166">
        <v>932060.0074</v>
      </c>
      <c r="Q1166">
        <v>1758587.0319999999</v>
      </c>
    </row>
    <row r="1167" spans="1:17" x14ac:dyDescent="0.35">
      <c r="A1167" t="s">
        <v>154</v>
      </c>
      <c r="B1167" t="s">
        <v>11988</v>
      </c>
      <c r="C1167" t="s">
        <v>11989</v>
      </c>
      <c r="D1167">
        <v>0</v>
      </c>
      <c r="E1167">
        <v>23</v>
      </c>
      <c r="F1167">
        <v>5</v>
      </c>
      <c r="G1167">
        <v>87</v>
      </c>
      <c r="H1167">
        <v>5</v>
      </c>
      <c r="I1167">
        <v>242</v>
      </c>
      <c r="J1167">
        <v>1544632.68</v>
      </c>
      <c r="K1167">
        <v>3858629.9569999999</v>
      </c>
      <c r="L1167">
        <v>2840762.503</v>
      </c>
      <c r="M1167">
        <v>4630577.9610000001</v>
      </c>
      <c r="N1167">
        <v>12122314.609999999</v>
      </c>
      <c r="O1167">
        <v>12079018.6</v>
      </c>
      <c r="P1167">
        <v>14841942.43</v>
      </c>
      <c r="Q1167">
        <v>18830890.440000001</v>
      </c>
    </row>
    <row r="1168" spans="1:17" x14ac:dyDescent="0.35">
      <c r="A1168" t="s">
        <v>154</v>
      </c>
      <c r="B1168" t="s">
        <v>11990</v>
      </c>
      <c r="C1168" t="s">
        <v>11991</v>
      </c>
      <c r="D1168">
        <v>0</v>
      </c>
      <c r="E1168">
        <v>25</v>
      </c>
      <c r="F1168">
        <v>10</v>
      </c>
      <c r="G1168">
        <v>87</v>
      </c>
      <c r="H1168">
        <v>10</v>
      </c>
      <c r="I1168">
        <v>499</v>
      </c>
      <c r="J1168">
        <v>4072465.75</v>
      </c>
      <c r="K1168">
        <v>3459763.7009999999</v>
      </c>
      <c r="L1168">
        <v>2167919.5290000001</v>
      </c>
      <c r="M1168">
        <v>2939327.1320000002</v>
      </c>
      <c r="N1168">
        <v>1067932.834</v>
      </c>
      <c r="O1168">
        <v>1382004.548</v>
      </c>
      <c r="P1168">
        <v>1301596.6780000001</v>
      </c>
      <c r="Q1168">
        <v>1286098.32</v>
      </c>
    </row>
    <row r="1169" spans="1:17" x14ac:dyDescent="0.35">
      <c r="A1169" t="s">
        <v>154</v>
      </c>
      <c r="B1169" t="s">
        <v>11992</v>
      </c>
      <c r="C1169" t="s">
        <v>11993</v>
      </c>
      <c r="D1169">
        <v>0</v>
      </c>
      <c r="E1169">
        <v>76</v>
      </c>
      <c r="F1169">
        <v>12</v>
      </c>
      <c r="G1169">
        <v>79</v>
      </c>
      <c r="H1169">
        <v>12</v>
      </c>
      <c r="I1169">
        <v>196</v>
      </c>
      <c r="J1169">
        <v>4168097.898</v>
      </c>
      <c r="K1169">
        <v>4191874.966</v>
      </c>
      <c r="L1169">
        <v>2704807.2620000001</v>
      </c>
      <c r="M1169">
        <v>3589217.5320000001</v>
      </c>
      <c r="N1169">
        <v>346424.35710000002</v>
      </c>
      <c r="O1169">
        <v>396343.98349999997</v>
      </c>
      <c r="P1169">
        <v>389341.00640000001</v>
      </c>
      <c r="Q1169">
        <v>420989.52639999997</v>
      </c>
    </row>
    <row r="1170" spans="1:17" x14ac:dyDescent="0.35">
      <c r="A1170" t="s">
        <v>154</v>
      </c>
      <c r="B1170" t="s">
        <v>11994</v>
      </c>
      <c r="C1170" t="s">
        <v>11995</v>
      </c>
      <c r="D1170">
        <v>0</v>
      </c>
      <c r="E1170">
        <v>36</v>
      </c>
      <c r="F1170">
        <v>18</v>
      </c>
      <c r="G1170">
        <v>75</v>
      </c>
      <c r="H1170">
        <v>18</v>
      </c>
      <c r="I1170">
        <v>556</v>
      </c>
      <c r="J1170">
        <v>1992503.422</v>
      </c>
      <c r="K1170">
        <v>1612935.12</v>
      </c>
      <c r="L1170">
        <v>762982.20940000005</v>
      </c>
      <c r="M1170">
        <v>1447081.7169999999</v>
      </c>
      <c r="N1170">
        <v>2292582.8360000001</v>
      </c>
      <c r="O1170">
        <v>2418191.86</v>
      </c>
      <c r="P1170">
        <v>2364432.6349999998</v>
      </c>
      <c r="Q1170">
        <v>2407867.8110000002</v>
      </c>
    </row>
    <row r="1171" spans="1:17" x14ac:dyDescent="0.35">
      <c r="A1171" t="s">
        <v>154</v>
      </c>
      <c r="B1171" t="s">
        <v>11996</v>
      </c>
      <c r="C1171" t="s">
        <v>11997</v>
      </c>
      <c r="D1171">
        <v>0</v>
      </c>
      <c r="E1171">
        <v>59</v>
      </c>
      <c r="F1171">
        <v>7</v>
      </c>
      <c r="G1171">
        <v>160</v>
      </c>
      <c r="H1171">
        <v>7</v>
      </c>
      <c r="I1171">
        <v>102</v>
      </c>
      <c r="J1171">
        <v>15210824.699999999</v>
      </c>
      <c r="K1171">
        <v>15665646.85</v>
      </c>
      <c r="L1171">
        <v>6827095.7860000003</v>
      </c>
      <c r="M1171">
        <v>30584308.059999999</v>
      </c>
      <c r="N1171">
        <v>11146891.460000001</v>
      </c>
      <c r="O1171">
        <v>9972902.9910000004</v>
      </c>
      <c r="P1171">
        <v>4209665.8229999999</v>
      </c>
      <c r="Q1171">
        <v>5958261.5520000001</v>
      </c>
    </row>
    <row r="1172" spans="1:17" x14ac:dyDescent="0.35">
      <c r="A1172" t="s">
        <v>154</v>
      </c>
      <c r="B1172" t="s">
        <v>11998</v>
      </c>
      <c r="C1172" t="s">
        <v>11999</v>
      </c>
      <c r="D1172">
        <v>0</v>
      </c>
      <c r="E1172">
        <v>47</v>
      </c>
      <c r="F1172">
        <v>11</v>
      </c>
      <c r="G1172">
        <v>121</v>
      </c>
      <c r="H1172">
        <v>11</v>
      </c>
      <c r="I1172">
        <v>237</v>
      </c>
      <c r="J1172">
        <v>8386573.0630000001</v>
      </c>
      <c r="K1172">
        <v>11346012.550000001</v>
      </c>
      <c r="L1172">
        <v>3825261.1379999998</v>
      </c>
      <c r="M1172">
        <v>9262085.5899999999</v>
      </c>
      <c r="N1172">
        <v>1774032.649</v>
      </c>
      <c r="O1172">
        <v>1937160.399</v>
      </c>
      <c r="P1172">
        <v>2278250.7459999998</v>
      </c>
      <c r="Q1172">
        <v>2262608.6469999999</v>
      </c>
    </row>
    <row r="1173" spans="1:17" x14ac:dyDescent="0.35">
      <c r="A1173" t="s">
        <v>154</v>
      </c>
      <c r="B1173" t="s">
        <v>12000</v>
      </c>
      <c r="C1173" t="s">
        <v>12001</v>
      </c>
      <c r="D1173">
        <v>0</v>
      </c>
      <c r="E1173">
        <v>32</v>
      </c>
      <c r="F1173">
        <v>9</v>
      </c>
      <c r="G1173">
        <v>122</v>
      </c>
      <c r="H1173">
        <v>9</v>
      </c>
      <c r="I1173">
        <v>287</v>
      </c>
      <c r="J1173">
        <v>4971203.1090000002</v>
      </c>
      <c r="K1173">
        <v>4239789.5199999996</v>
      </c>
      <c r="L1173">
        <v>4823164.2189999996</v>
      </c>
      <c r="M1173">
        <v>5125115.5659999996</v>
      </c>
      <c r="N1173">
        <v>10792646.529999999</v>
      </c>
      <c r="O1173">
        <v>10792381.199999999</v>
      </c>
      <c r="P1173">
        <v>8405675.3010000009</v>
      </c>
      <c r="Q1173">
        <v>7108334.4479999999</v>
      </c>
    </row>
    <row r="1174" spans="1:17" x14ac:dyDescent="0.35">
      <c r="A1174" t="s">
        <v>154</v>
      </c>
      <c r="B1174" t="s">
        <v>12002</v>
      </c>
      <c r="C1174" t="s">
        <v>12003</v>
      </c>
      <c r="D1174">
        <v>0</v>
      </c>
      <c r="E1174">
        <v>50</v>
      </c>
      <c r="F1174">
        <v>15</v>
      </c>
      <c r="G1174">
        <v>74</v>
      </c>
      <c r="H1174">
        <v>15</v>
      </c>
      <c r="I1174">
        <v>401</v>
      </c>
      <c r="J1174">
        <v>1399164.523</v>
      </c>
      <c r="K1174">
        <v>1579717.436</v>
      </c>
      <c r="L1174">
        <v>781998.93859999999</v>
      </c>
      <c r="M1174">
        <v>1451197.7890000001</v>
      </c>
      <c r="N1174">
        <v>595300.9325</v>
      </c>
      <c r="O1174">
        <v>856202.91850000003</v>
      </c>
      <c r="P1174">
        <v>599974.46790000005</v>
      </c>
      <c r="Q1174">
        <v>687948.21470000001</v>
      </c>
    </row>
    <row r="1175" spans="1:17" x14ac:dyDescent="0.35">
      <c r="A1175" t="s">
        <v>154</v>
      </c>
      <c r="B1175" t="s">
        <v>12004</v>
      </c>
      <c r="C1175" t="s">
        <v>12005</v>
      </c>
      <c r="D1175">
        <v>0</v>
      </c>
      <c r="E1175">
        <v>18</v>
      </c>
      <c r="F1175">
        <v>14</v>
      </c>
      <c r="G1175">
        <v>71</v>
      </c>
      <c r="H1175">
        <v>14</v>
      </c>
      <c r="I1175">
        <v>884</v>
      </c>
      <c r="J1175">
        <v>2157671.3590000002</v>
      </c>
      <c r="K1175">
        <v>2591613.9759999998</v>
      </c>
      <c r="L1175">
        <v>964703.44900000002</v>
      </c>
      <c r="M1175">
        <v>2009273.3540000001</v>
      </c>
      <c r="N1175">
        <v>173248.6839</v>
      </c>
      <c r="O1175">
        <v>59147.591379999998</v>
      </c>
      <c r="P1175">
        <v>277233.52799999999</v>
      </c>
      <c r="Q1175">
        <v>167690.30530000001</v>
      </c>
    </row>
    <row r="1176" spans="1:17" x14ac:dyDescent="0.35">
      <c r="A1176" t="s">
        <v>154</v>
      </c>
      <c r="B1176" t="s">
        <v>12006</v>
      </c>
      <c r="C1176" t="s">
        <v>12007</v>
      </c>
      <c r="D1176">
        <v>0</v>
      </c>
      <c r="E1176">
        <v>82</v>
      </c>
      <c r="F1176">
        <v>6</v>
      </c>
      <c r="G1176">
        <v>76</v>
      </c>
      <c r="H1176">
        <v>6</v>
      </c>
      <c r="I1176">
        <v>95</v>
      </c>
      <c r="J1176">
        <v>7405930.5310000004</v>
      </c>
      <c r="K1176">
        <v>8171372.6050000004</v>
      </c>
      <c r="L1176">
        <v>5077419.6720000003</v>
      </c>
      <c r="M1176">
        <v>4969112.3830000004</v>
      </c>
      <c r="N1176">
        <v>1030253.01</v>
      </c>
      <c r="O1176">
        <v>1019323.602</v>
      </c>
      <c r="P1176">
        <v>3371761.858</v>
      </c>
      <c r="Q1176">
        <v>1306540.4709999999</v>
      </c>
    </row>
    <row r="1177" spans="1:17" x14ac:dyDescent="0.35">
      <c r="A1177" t="s">
        <v>154</v>
      </c>
      <c r="B1177" t="s">
        <v>12008</v>
      </c>
      <c r="C1177" t="s">
        <v>12009</v>
      </c>
      <c r="D1177">
        <v>0</v>
      </c>
      <c r="E1177">
        <v>46</v>
      </c>
      <c r="F1177">
        <v>15</v>
      </c>
      <c r="G1177">
        <v>59</v>
      </c>
      <c r="H1177">
        <v>15</v>
      </c>
      <c r="I1177">
        <v>476</v>
      </c>
      <c r="J1177">
        <v>963808.50780000002</v>
      </c>
      <c r="K1177">
        <v>952853.82909999997</v>
      </c>
      <c r="L1177">
        <v>284786.38329999999</v>
      </c>
      <c r="M1177">
        <v>864741.65079999994</v>
      </c>
      <c r="N1177">
        <v>719571.56220000004</v>
      </c>
      <c r="O1177">
        <v>709052.00569999998</v>
      </c>
      <c r="P1177">
        <v>809324.78370000003</v>
      </c>
      <c r="Q1177">
        <v>864236.53</v>
      </c>
    </row>
    <row r="1178" spans="1:17" x14ac:dyDescent="0.35">
      <c r="A1178" t="s">
        <v>154</v>
      </c>
      <c r="B1178" t="s">
        <v>12010</v>
      </c>
      <c r="C1178" t="s">
        <v>12011</v>
      </c>
      <c r="D1178">
        <v>0</v>
      </c>
      <c r="E1178">
        <v>34</v>
      </c>
      <c r="F1178">
        <v>10</v>
      </c>
      <c r="G1178">
        <v>92</v>
      </c>
      <c r="H1178">
        <v>10</v>
      </c>
      <c r="I1178">
        <v>326</v>
      </c>
      <c r="J1178">
        <v>3238347.602</v>
      </c>
      <c r="K1178">
        <v>2611727.4389999998</v>
      </c>
      <c r="L1178">
        <v>8561793.9179999996</v>
      </c>
      <c r="M1178">
        <v>2628957.389</v>
      </c>
      <c r="N1178">
        <v>1497608.108</v>
      </c>
      <c r="O1178">
        <v>1360244.8629999999</v>
      </c>
      <c r="P1178">
        <v>1807019.9879999999</v>
      </c>
      <c r="Q1178">
        <v>1486077.301</v>
      </c>
    </row>
    <row r="1179" spans="1:17" x14ac:dyDescent="0.35">
      <c r="A1179" t="s">
        <v>154</v>
      </c>
      <c r="B1179" t="s">
        <v>12012</v>
      </c>
      <c r="C1179" t="s">
        <v>12013</v>
      </c>
      <c r="D1179">
        <v>0</v>
      </c>
      <c r="E1179">
        <v>64</v>
      </c>
      <c r="F1179">
        <v>10</v>
      </c>
      <c r="G1179">
        <v>123</v>
      </c>
      <c r="H1179">
        <v>10</v>
      </c>
      <c r="I1179">
        <v>166</v>
      </c>
      <c r="J1179">
        <v>10825564.59</v>
      </c>
      <c r="K1179">
        <v>10448946.84</v>
      </c>
      <c r="L1179">
        <v>5294950.5489999996</v>
      </c>
      <c r="M1179">
        <v>10977522.25</v>
      </c>
      <c r="N1179">
        <v>7407121.7410000004</v>
      </c>
      <c r="O1179">
        <v>5674645.6179999998</v>
      </c>
      <c r="P1179">
        <v>7222007.1780000003</v>
      </c>
      <c r="Q1179">
        <v>6489813.6710000001</v>
      </c>
    </row>
    <row r="1180" spans="1:17" x14ac:dyDescent="0.35">
      <c r="A1180" t="s">
        <v>154</v>
      </c>
      <c r="B1180" t="s">
        <v>12014</v>
      </c>
      <c r="C1180" t="s">
        <v>12015</v>
      </c>
      <c r="D1180">
        <v>0</v>
      </c>
      <c r="E1180">
        <v>44</v>
      </c>
      <c r="F1180">
        <v>11</v>
      </c>
      <c r="G1180">
        <v>102</v>
      </c>
      <c r="H1180">
        <v>11</v>
      </c>
      <c r="I1180">
        <v>288</v>
      </c>
      <c r="J1180">
        <v>2234113.5159999998</v>
      </c>
      <c r="K1180">
        <v>2303287.1869999999</v>
      </c>
      <c r="L1180">
        <v>1030045.18</v>
      </c>
      <c r="M1180">
        <v>2044875.3670000001</v>
      </c>
      <c r="N1180">
        <v>1713397.7930000001</v>
      </c>
      <c r="O1180">
        <v>1822557.4550000001</v>
      </c>
      <c r="P1180">
        <v>2042251.365</v>
      </c>
      <c r="Q1180">
        <v>1950419.2949999999</v>
      </c>
    </row>
    <row r="1181" spans="1:17" x14ac:dyDescent="0.35">
      <c r="A1181" t="s">
        <v>154</v>
      </c>
      <c r="B1181" t="s">
        <v>522</v>
      </c>
      <c r="C1181" t="s">
        <v>12016</v>
      </c>
      <c r="D1181">
        <v>0</v>
      </c>
      <c r="E1181">
        <v>17</v>
      </c>
      <c r="F1181">
        <v>6</v>
      </c>
      <c r="G1181">
        <v>142</v>
      </c>
      <c r="H1181">
        <v>6</v>
      </c>
      <c r="I1181">
        <v>422</v>
      </c>
      <c r="J1181">
        <v>16529037.58</v>
      </c>
      <c r="K1181">
        <v>18084169.329999998</v>
      </c>
      <c r="L1181">
        <v>8871390.9460000005</v>
      </c>
      <c r="M1181">
        <v>17678940.039999999</v>
      </c>
      <c r="N1181">
        <v>7317164.4160000002</v>
      </c>
      <c r="O1181">
        <v>7896636.3150000004</v>
      </c>
      <c r="P1181">
        <v>9099020.8120000008</v>
      </c>
      <c r="Q1181">
        <v>11315860.390000001</v>
      </c>
    </row>
    <row r="1182" spans="1:17" x14ac:dyDescent="0.35">
      <c r="A1182" t="s">
        <v>154</v>
      </c>
      <c r="B1182" t="s">
        <v>12017</v>
      </c>
      <c r="C1182" t="s">
        <v>12018</v>
      </c>
      <c r="D1182">
        <v>0</v>
      </c>
      <c r="E1182">
        <v>30</v>
      </c>
      <c r="F1182">
        <v>9</v>
      </c>
      <c r="G1182">
        <v>45</v>
      </c>
      <c r="H1182">
        <v>9</v>
      </c>
      <c r="I1182">
        <v>403</v>
      </c>
      <c r="J1182">
        <v>1190171.1880000001</v>
      </c>
      <c r="K1182">
        <v>1766903.3740000001</v>
      </c>
      <c r="L1182">
        <v>367534.14240000001</v>
      </c>
      <c r="M1182">
        <v>1473789.2390000001</v>
      </c>
    </row>
    <row r="1183" spans="1:17" x14ac:dyDescent="0.35">
      <c r="A1183" t="s">
        <v>154</v>
      </c>
      <c r="B1183" t="s">
        <v>12019</v>
      </c>
      <c r="C1183" t="s">
        <v>12020</v>
      </c>
      <c r="D1183">
        <v>0</v>
      </c>
      <c r="E1183">
        <v>21</v>
      </c>
      <c r="F1183">
        <v>16</v>
      </c>
      <c r="G1183">
        <v>61</v>
      </c>
      <c r="H1183">
        <v>16</v>
      </c>
      <c r="I1183">
        <v>1102</v>
      </c>
      <c r="J1183">
        <v>560785.39450000005</v>
      </c>
      <c r="K1183">
        <v>1061154.0989999999</v>
      </c>
      <c r="L1183">
        <v>339471.32579999999</v>
      </c>
      <c r="M1183">
        <v>864582.97790000006</v>
      </c>
      <c r="N1183">
        <v>314499.58199999999</v>
      </c>
      <c r="O1183">
        <v>280932.4069</v>
      </c>
      <c r="P1183">
        <v>590242.48019999999</v>
      </c>
      <c r="Q1183">
        <v>472062.90700000001</v>
      </c>
    </row>
    <row r="1184" spans="1:17" x14ac:dyDescent="0.35">
      <c r="A1184" t="s">
        <v>154</v>
      </c>
      <c r="B1184" t="s">
        <v>12021</v>
      </c>
      <c r="C1184" t="s">
        <v>12022</v>
      </c>
      <c r="D1184">
        <v>0</v>
      </c>
      <c r="E1184">
        <v>41</v>
      </c>
      <c r="F1184">
        <v>9</v>
      </c>
      <c r="G1184">
        <v>103</v>
      </c>
      <c r="H1184">
        <v>9</v>
      </c>
      <c r="I1184">
        <v>243</v>
      </c>
      <c r="J1184">
        <v>1951669.344</v>
      </c>
      <c r="K1184">
        <v>1712130.2520000001</v>
      </c>
      <c r="L1184">
        <v>808301.67989999999</v>
      </c>
      <c r="M1184">
        <v>1952458.3659999999</v>
      </c>
      <c r="N1184">
        <v>3861827.36</v>
      </c>
      <c r="O1184">
        <v>3557627.9219999998</v>
      </c>
      <c r="P1184">
        <v>4309897.9910000004</v>
      </c>
      <c r="Q1184">
        <v>3616455.7370000002</v>
      </c>
    </row>
    <row r="1185" spans="1:17" x14ac:dyDescent="0.35">
      <c r="A1185" t="s">
        <v>154</v>
      </c>
      <c r="B1185" t="s">
        <v>12023</v>
      </c>
      <c r="C1185" t="s">
        <v>12024</v>
      </c>
      <c r="D1185">
        <v>0</v>
      </c>
      <c r="E1185">
        <v>41</v>
      </c>
      <c r="F1185">
        <v>16</v>
      </c>
      <c r="G1185">
        <v>46</v>
      </c>
      <c r="H1185">
        <v>16</v>
      </c>
      <c r="I1185">
        <v>497</v>
      </c>
      <c r="J1185">
        <v>1508536.2579999999</v>
      </c>
      <c r="K1185">
        <v>963979.15480000002</v>
      </c>
      <c r="L1185">
        <v>813257.58550000004</v>
      </c>
      <c r="M1185">
        <v>1268471.523</v>
      </c>
      <c r="N1185">
        <v>29346.29809</v>
      </c>
      <c r="O1185">
        <v>33466.644370000002</v>
      </c>
      <c r="Q1185">
        <v>23568.045279999998</v>
      </c>
    </row>
    <row r="1186" spans="1:17" x14ac:dyDescent="0.35">
      <c r="A1186" t="s">
        <v>154</v>
      </c>
      <c r="B1186" t="s">
        <v>12025</v>
      </c>
      <c r="C1186" t="s">
        <v>12026</v>
      </c>
      <c r="D1186">
        <v>0</v>
      </c>
      <c r="E1186">
        <v>32</v>
      </c>
      <c r="F1186">
        <v>7</v>
      </c>
      <c r="G1186">
        <v>119</v>
      </c>
      <c r="H1186">
        <v>7</v>
      </c>
      <c r="I1186">
        <v>248</v>
      </c>
      <c r="J1186">
        <v>7639169.3439999996</v>
      </c>
      <c r="K1186">
        <v>8283913.0549999997</v>
      </c>
      <c r="L1186">
        <v>4159805.3280000002</v>
      </c>
      <c r="M1186">
        <v>12145369.84</v>
      </c>
      <c r="N1186">
        <v>5980233.7439999999</v>
      </c>
      <c r="O1186">
        <v>6453343.3739999998</v>
      </c>
      <c r="P1186">
        <v>5242370.3049999997</v>
      </c>
      <c r="Q1186">
        <v>4107010.6529999999</v>
      </c>
    </row>
    <row r="1187" spans="1:17" x14ac:dyDescent="0.35">
      <c r="A1187" t="s">
        <v>154</v>
      </c>
      <c r="B1187" t="s">
        <v>12027</v>
      </c>
      <c r="C1187" t="s">
        <v>12028</v>
      </c>
      <c r="D1187">
        <v>0</v>
      </c>
      <c r="E1187">
        <v>26</v>
      </c>
      <c r="F1187">
        <v>5</v>
      </c>
      <c r="G1187">
        <v>69</v>
      </c>
      <c r="H1187">
        <v>5</v>
      </c>
      <c r="I1187">
        <v>163</v>
      </c>
      <c r="J1187">
        <v>5073284.0310000004</v>
      </c>
      <c r="K1187">
        <v>5250719.4369999999</v>
      </c>
      <c r="L1187">
        <v>3592018.5129999998</v>
      </c>
      <c r="M1187">
        <v>8565900.2379999999</v>
      </c>
      <c r="N1187">
        <v>111483.2858</v>
      </c>
      <c r="O1187">
        <v>92914.407949999993</v>
      </c>
      <c r="P1187">
        <v>64834.31306</v>
      </c>
      <c r="Q1187">
        <v>62687.720580000001</v>
      </c>
    </row>
    <row r="1188" spans="1:17" x14ac:dyDescent="0.35">
      <c r="A1188" t="s">
        <v>154</v>
      </c>
      <c r="B1188" t="s">
        <v>12029</v>
      </c>
      <c r="C1188" t="s">
        <v>12030</v>
      </c>
      <c r="D1188">
        <v>0</v>
      </c>
      <c r="E1188">
        <v>32</v>
      </c>
      <c r="F1188">
        <v>9</v>
      </c>
      <c r="G1188">
        <v>120</v>
      </c>
      <c r="H1188">
        <v>9</v>
      </c>
      <c r="I1188">
        <v>368</v>
      </c>
      <c r="J1188">
        <v>5454953.2810000004</v>
      </c>
      <c r="K1188">
        <v>5329431.1359999999</v>
      </c>
      <c r="L1188">
        <v>1849940.166</v>
      </c>
      <c r="M1188">
        <v>4354475.1529999999</v>
      </c>
      <c r="N1188">
        <v>3245894.1869999999</v>
      </c>
      <c r="O1188">
        <v>3741978.2259999998</v>
      </c>
      <c r="P1188">
        <v>3110457.0550000002</v>
      </c>
      <c r="Q1188">
        <v>3396152.7110000001</v>
      </c>
    </row>
    <row r="1189" spans="1:17" x14ac:dyDescent="0.35">
      <c r="A1189" t="s">
        <v>154</v>
      </c>
      <c r="B1189" t="s">
        <v>12031</v>
      </c>
      <c r="C1189" t="s">
        <v>12032</v>
      </c>
      <c r="D1189">
        <v>0</v>
      </c>
      <c r="E1189">
        <v>66</v>
      </c>
      <c r="F1189">
        <v>8</v>
      </c>
      <c r="G1189">
        <v>66</v>
      </c>
      <c r="H1189">
        <v>8</v>
      </c>
      <c r="I1189">
        <v>173</v>
      </c>
      <c r="J1189">
        <v>2162290.59</v>
      </c>
      <c r="K1189">
        <v>2213495.06</v>
      </c>
      <c r="L1189">
        <v>611125.14139999996</v>
      </c>
      <c r="M1189">
        <v>2009058.95</v>
      </c>
      <c r="N1189">
        <v>683627.55550000002</v>
      </c>
      <c r="O1189">
        <v>638080.56779999996</v>
      </c>
      <c r="P1189">
        <v>691922.04299999995</v>
      </c>
      <c r="Q1189">
        <v>396944.00449999998</v>
      </c>
    </row>
    <row r="1190" spans="1:17" x14ac:dyDescent="0.35">
      <c r="A1190" t="s">
        <v>154</v>
      </c>
      <c r="B1190" t="s">
        <v>12033</v>
      </c>
      <c r="C1190" t="s">
        <v>12034</v>
      </c>
      <c r="D1190">
        <v>0</v>
      </c>
      <c r="E1190">
        <v>25</v>
      </c>
      <c r="F1190">
        <v>7</v>
      </c>
      <c r="G1190">
        <v>107</v>
      </c>
      <c r="H1190">
        <v>7</v>
      </c>
      <c r="I1190">
        <v>326</v>
      </c>
      <c r="J1190">
        <v>7108212.4380000001</v>
      </c>
      <c r="K1190">
        <v>8257814.7070000004</v>
      </c>
      <c r="L1190">
        <v>6101202.5250000004</v>
      </c>
      <c r="M1190">
        <v>8795563.1710000001</v>
      </c>
      <c r="N1190">
        <v>3869499.6340000001</v>
      </c>
      <c r="O1190">
        <v>4044663.656</v>
      </c>
      <c r="P1190">
        <v>4966415.0290000001</v>
      </c>
      <c r="Q1190">
        <v>4321583.7779999999</v>
      </c>
    </row>
    <row r="1191" spans="1:17" x14ac:dyDescent="0.35">
      <c r="A1191" t="s">
        <v>154</v>
      </c>
      <c r="B1191" t="s">
        <v>12035</v>
      </c>
      <c r="C1191" t="s">
        <v>12036</v>
      </c>
      <c r="D1191">
        <v>0</v>
      </c>
      <c r="E1191">
        <v>53</v>
      </c>
      <c r="F1191">
        <v>10</v>
      </c>
      <c r="G1191">
        <v>150</v>
      </c>
      <c r="H1191">
        <v>10</v>
      </c>
      <c r="I1191">
        <v>209</v>
      </c>
      <c r="J1191">
        <v>4952948.0630000001</v>
      </c>
      <c r="K1191">
        <v>3794146.7209999999</v>
      </c>
      <c r="L1191">
        <v>2124960.6519999998</v>
      </c>
      <c r="M1191">
        <v>4361421.449</v>
      </c>
      <c r="N1191">
        <v>8152135.8470000001</v>
      </c>
      <c r="O1191">
        <v>10550913.99</v>
      </c>
      <c r="P1191">
        <v>7491520.6299999999</v>
      </c>
      <c r="Q1191">
        <v>8535786.8939999994</v>
      </c>
    </row>
    <row r="1192" spans="1:17" x14ac:dyDescent="0.35">
      <c r="A1192" t="s">
        <v>154</v>
      </c>
      <c r="B1192" t="s">
        <v>12037</v>
      </c>
      <c r="C1192" t="s">
        <v>12038</v>
      </c>
      <c r="D1192">
        <v>0</v>
      </c>
      <c r="E1192">
        <v>48</v>
      </c>
      <c r="F1192">
        <v>9</v>
      </c>
      <c r="G1192">
        <v>75</v>
      </c>
      <c r="H1192">
        <v>9</v>
      </c>
      <c r="I1192">
        <v>217</v>
      </c>
      <c r="J1192">
        <v>4442019.5630000001</v>
      </c>
      <c r="K1192">
        <v>5352200.7309999997</v>
      </c>
      <c r="L1192">
        <v>3802172.2280000001</v>
      </c>
      <c r="M1192">
        <v>6475391.7520000003</v>
      </c>
      <c r="N1192">
        <v>383150.99660000001</v>
      </c>
      <c r="O1192">
        <v>377852.93670000002</v>
      </c>
      <c r="P1192">
        <v>626725.73919999995</v>
      </c>
      <c r="Q1192">
        <v>477489.74119999999</v>
      </c>
    </row>
    <row r="1193" spans="1:17" x14ac:dyDescent="0.35">
      <c r="A1193" t="s">
        <v>154</v>
      </c>
      <c r="B1193" t="s">
        <v>12039</v>
      </c>
      <c r="C1193" t="s">
        <v>12040</v>
      </c>
      <c r="D1193">
        <v>0</v>
      </c>
      <c r="E1193">
        <v>42</v>
      </c>
      <c r="F1193">
        <v>14</v>
      </c>
      <c r="G1193">
        <v>114</v>
      </c>
      <c r="H1193">
        <v>14</v>
      </c>
      <c r="I1193">
        <v>410</v>
      </c>
      <c r="J1193">
        <v>2853993.398</v>
      </c>
      <c r="K1193">
        <v>2502090.62</v>
      </c>
      <c r="L1193">
        <v>1750493.6939999999</v>
      </c>
      <c r="M1193">
        <v>2126708.7560000001</v>
      </c>
      <c r="N1193">
        <v>1001422.905</v>
      </c>
      <c r="O1193">
        <v>1270624.024</v>
      </c>
      <c r="P1193">
        <v>1344652.22</v>
      </c>
      <c r="Q1193">
        <v>1306645.2209999999</v>
      </c>
    </row>
    <row r="1194" spans="1:17" x14ac:dyDescent="0.35">
      <c r="A1194" t="s">
        <v>154</v>
      </c>
      <c r="B1194" t="s">
        <v>12041</v>
      </c>
      <c r="C1194" t="s">
        <v>12042</v>
      </c>
      <c r="D1194">
        <v>0</v>
      </c>
      <c r="E1194">
        <v>31</v>
      </c>
      <c r="F1194">
        <v>9</v>
      </c>
      <c r="G1194">
        <v>72</v>
      </c>
      <c r="H1194">
        <v>9</v>
      </c>
      <c r="I1194">
        <v>369</v>
      </c>
      <c r="J1194">
        <v>1903814.719</v>
      </c>
      <c r="K1194">
        <v>2349812.4730000002</v>
      </c>
      <c r="L1194">
        <v>1362110.3219999999</v>
      </c>
      <c r="M1194">
        <v>1754329.4850000001</v>
      </c>
      <c r="N1194">
        <v>1416179.7450000001</v>
      </c>
      <c r="O1194">
        <v>1215694.1740000001</v>
      </c>
      <c r="P1194">
        <v>1720828.844</v>
      </c>
      <c r="Q1194">
        <v>1348701.2609999999</v>
      </c>
    </row>
    <row r="1195" spans="1:17" x14ac:dyDescent="0.35">
      <c r="A1195" t="s">
        <v>154</v>
      </c>
      <c r="B1195" t="s">
        <v>12043</v>
      </c>
      <c r="C1195" t="s">
        <v>12044</v>
      </c>
      <c r="D1195">
        <v>0</v>
      </c>
      <c r="E1195">
        <v>31</v>
      </c>
      <c r="F1195">
        <v>20</v>
      </c>
      <c r="G1195">
        <v>77</v>
      </c>
      <c r="H1195">
        <v>20</v>
      </c>
      <c r="I1195">
        <v>839</v>
      </c>
      <c r="J1195">
        <v>1808720.7009999999</v>
      </c>
      <c r="K1195">
        <v>1657852.0419999999</v>
      </c>
      <c r="L1195">
        <v>2813471.8960000002</v>
      </c>
      <c r="M1195">
        <v>1596305.2790000001</v>
      </c>
      <c r="N1195">
        <v>9365145.5739999991</v>
      </c>
      <c r="O1195">
        <v>7157508.7769999998</v>
      </c>
      <c r="P1195">
        <v>10889928.02</v>
      </c>
      <c r="Q1195">
        <v>7334545.699</v>
      </c>
    </row>
    <row r="1196" spans="1:17" x14ac:dyDescent="0.35">
      <c r="A1196" t="s">
        <v>154</v>
      </c>
      <c r="B1196" t="s">
        <v>12045</v>
      </c>
      <c r="C1196" t="s">
        <v>12046</v>
      </c>
      <c r="D1196">
        <v>0</v>
      </c>
      <c r="E1196">
        <v>48</v>
      </c>
      <c r="F1196">
        <v>5</v>
      </c>
      <c r="G1196">
        <v>170</v>
      </c>
      <c r="H1196">
        <v>5</v>
      </c>
      <c r="I1196">
        <v>137</v>
      </c>
      <c r="J1196">
        <v>14917567.310000001</v>
      </c>
      <c r="K1196">
        <v>13027108.300000001</v>
      </c>
      <c r="L1196">
        <v>7752197.2769999998</v>
      </c>
      <c r="M1196">
        <v>29781800.280000001</v>
      </c>
      <c r="N1196">
        <v>32789437.09</v>
      </c>
      <c r="O1196">
        <v>38050908.759999998</v>
      </c>
      <c r="P1196">
        <v>16841567.68</v>
      </c>
      <c r="Q1196">
        <v>21068607.829999998</v>
      </c>
    </row>
    <row r="1197" spans="1:17" x14ac:dyDescent="0.35">
      <c r="A1197" t="s">
        <v>154</v>
      </c>
      <c r="B1197" t="s">
        <v>12047</v>
      </c>
      <c r="C1197" t="s">
        <v>12048</v>
      </c>
      <c r="D1197">
        <v>0</v>
      </c>
      <c r="E1197">
        <v>49</v>
      </c>
      <c r="F1197">
        <v>13</v>
      </c>
      <c r="G1197">
        <v>92</v>
      </c>
      <c r="H1197">
        <v>13</v>
      </c>
      <c r="I1197">
        <v>280</v>
      </c>
      <c r="J1197">
        <v>4270606.3909999998</v>
      </c>
      <c r="K1197">
        <v>4770436.2620000001</v>
      </c>
      <c r="L1197">
        <v>2997431.7119999998</v>
      </c>
      <c r="M1197">
        <v>3943951.571</v>
      </c>
      <c r="N1197">
        <v>523800.62880000001</v>
      </c>
      <c r="O1197">
        <v>275233.17589999997</v>
      </c>
      <c r="P1197">
        <v>307473.33679999999</v>
      </c>
      <c r="Q1197">
        <v>423505.55820000003</v>
      </c>
    </row>
    <row r="1198" spans="1:17" x14ac:dyDescent="0.35">
      <c r="A1198" t="s">
        <v>154</v>
      </c>
      <c r="B1198" t="s">
        <v>12049</v>
      </c>
      <c r="C1198" t="s">
        <v>12050</v>
      </c>
      <c r="D1198">
        <v>0</v>
      </c>
      <c r="E1198">
        <v>41</v>
      </c>
      <c r="F1198">
        <v>12</v>
      </c>
      <c r="G1198">
        <v>83</v>
      </c>
      <c r="H1198">
        <v>12</v>
      </c>
      <c r="I1198">
        <v>293</v>
      </c>
      <c r="J1198">
        <v>3986031.625</v>
      </c>
      <c r="K1198">
        <v>4698853.3550000004</v>
      </c>
      <c r="L1198">
        <v>3529797.1880000001</v>
      </c>
      <c r="M1198">
        <v>3533659.15</v>
      </c>
      <c r="N1198">
        <v>224578.0074</v>
      </c>
      <c r="O1198">
        <v>246109.70550000001</v>
      </c>
      <c r="P1198">
        <v>195444.5594</v>
      </c>
      <c r="Q1198">
        <v>375895.43819999998</v>
      </c>
    </row>
    <row r="1199" spans="1:17" x14ac:dyDescent="0.35">
      <c r="A1199" t="s">
        <v>154</v>
      </c>
      <c r="B1199" t="s">
        <v>12051</v>
      </c>
      <c r="C1199" t="s">
        <v>12052</v>
      </c>
      <c r="D1199">
        <v>0</v>
      </c>
      <c r="E1199">
        <v>27</v>
      </c>
      <c r="F1199">
        <v>18</v>
      </c>
      <c r="G1199">
        <v>66</v>
      </c>
      <c r="H1199">
        <v>18</v>
      </c>
      <c r="I1199">
        <v>826</v>
      </c>
      <c r="J1199">
        <v>3108636.7579999999</v>
      </c>
      <c r="K1199">
        <v>3185784.1880000001</v>
      </c>
      <c r="L1199">
        <v>1627050.547</v>
      </c>
      <c r="M1199">
        <v>2605477.594</v>
      </c>
      <c r="N1199">
        <v>2476550.3730000001</v>
      </c>
      <c r="O1199">
        <v>2799652.5720000002</v>
      </c>
      <c r="P1199">
        <v>3575842.5079999999</v>
      </c>
      <c r="Q1199">
        <v>2718421.33</v>
      </c>
    </row>
    <row r="1200" spans="1:17" x14ac:dyDescent="0.35">
      <c r="A1200" t="s">
        <v>154</v>
      </c>
      <c r="B1200" t="s">
        <v>12053</v>
      </c>
      <c r="C1200" t="s">
        <v>12054</v>
      </c>
      <c r="D1200">
        <v>0</v>
      </c>
      <c r="E1200">
        <v>49</v>
      </c>
      <c r="F1200">
        <v>8</v>
      </c>
      <c r="G1200">
        <v>72</v>
      </c>
      <c r="H1200">
        <v>8</v>
      </c>
      <c r="I1200">
        <v>262</v>
      </c>
      <c r="J1200">
        <v>1781425.9839999999</v>
      </c>
      <c r="K1200">
        <v>2014554.7509999999</v>
      </c>
      <c r="L1200">
        <v>788210.07220000005</v>
      </c>
      <c r="M1200">
        <v>1886691.889</v>
      </c>
      <c r="N1200">
        <v>1429327.719</v>
      </c>
      <c r="O1200">
        <v>1830562.615</v>
      </c>
      <c r="P1200">
        <v>1338282.8489999999</v>
      </c>
      <c r="Q1200">
        <v>1503003.7220000001</v>
      </c>
    </row>
    <row r="1201" spans="1:17" x14ac:dyDescent="0.35">
      <c r="A1201" t="s">
        <v>154</v>
      </c>
      <c r="B1201" t="s">
        <v>12055</v>
      </c>
      <c r="C1201" t="s">
        <v>12056</v>
      </c>
      <c r="D1201">
        <v>0</v>
      </c>
      <c r="E1201">
        <v>52</v>
      </c>
      <c r="F1201">
        <v>13</v>
      </c>
      <c r="G1201">
        <v>53</v>
      </c>
      <c r="H1201">
        <v>13</v>
      </c>
      <c r="I1201">
        <v>374</v>
      </c>
      <c r="J1201">
        <v>1205989.5290000001</v>
      </c>
      <c r="K1201">
        <v>1854098.86</v>
      </c>
      <c r="L1201">
        <v>296470.94199999998</v>
      </c>
      <c r="M1201">
        <v>2048781.5989999999</v>
      </c>
      <c r="N1201">
        <v>115169.6954</v>
      </c>
      <c r="O1201">
        <v>130140.696</v>
      </c>
      <c r="P1201">
        <v>113613.6869</v>
      </c>
      <c r="Q1201">
        <v>146689.1985</v>
      </c>
    </row>
    <row r="1202" spans="1:17" x14ac:dyDescent="0.35">
      <c r="A1202" t="s">
        <v>154</v>
      </c>
      <c r="B1202" t="s">
        <v>12057</v>
      </c>
      <c r="C1202" t="s">
        <v>12058</v>
      </c>
      <c r="D1202">
        <v>0</v>
      </c>
      <c r="E1202">
        <v>60</v>
      </c>
      <c r="F1202">
        <v>8</v>
      </c>
      <c r="G1202">
        <v>99</v>
      </c>
      <c r="H1202">
        <v>8</v>
      </c>
      <c r="I1202">
        <v>174</v>
      </c>
      <c r="J1202">
        <v>4507234.8839999996</v>
      </c>
      <c r="K1202">
        <v>4834682.6239999998</v>
      </c>
      <c r="L1202">
        <v>3438234.898</v>
      </c>
      <c r="M1202">
        <v>5138328.8760000002</v>
      </c>
      <c r="N1202">
        <v>6607311.2879999997</v>
      </c>
      <c r="O1202">
        <v>5777668.2580000004</v>
      </c>
      <c r="P1202">
        <v>8802796.9670000002</v>
      </c>
      <c r="Q1202">
        <v>6450217.4369999999</v>
      </c>
    </row>
    <row r="1203" spans="1:17" x14ac:dyDescent="0.35">
      <c r="A1203" t="s">
        <v>154</v>
      </c>
      <c r="B1203" t="s">
        <v>12059</v>
      </c>
      <c r="C1203" t="s">
        <v>12060</v>
      </c>
      <c r="D1203">
        <v>0</v>
      </c>
      <c r="E1203">
        <v>37</v>
      </c>
      <c r="F1203">
        <v>11</v>
      </c>
      <c r="G1203">
        <v>95</v>
      </c>
      <c r="H1203">
        <v>11</v>
      </c>
      <c r="I1203">
        <v>393</v>
      </c>
      <c r="J1203">
        <v>3469452.9530000002</v>
      </c>
      <c r="K1203">
        <v>2854818.2960000001</v>
      </c>
      <c r="L1203">
        <v>1837180.1470000001</v>
      </c>
      <c r="M1203">
        <v>3092589.3990000002</v>
      </c>
      <c r="N1203">
        <v>3830883.321</v>
      </c>
      <c r="O1203">
        <v>2571289.9219999998</v>
      </c>
      <c r="P1203">
        <v>2392035.0559999999</v>
      </c>
      <c r="Q1203">
        <v>2599992.2859999998</v>
      </c>
    </row>
    <row r="1204" spans="1:17" x14ac:dyDescent="0.35">
      <c r="A1204" t="s">
        <v>154</v>
      </c>
      <c r="B1204" t="s">
        <v>12061</v>
      </c>
      <c r="C1204" t="s">
        <v>12062</v>
      </c>
      <c r="D1204">
        <v>0</v>
      </c>
      <c r="E1204">
        <v>31</v>
      </c>
      <c r="F1204">
        <v>8</v>
      </c>
      <c r="G1204">
        <v>154</v>
      </c>
      <c r="H1204">
        <v>8</v>
      </c>
      <c r="I1204">
        <v>268</v>
      </c>
      <c r="J1204">
        <v>6631265.898</v>
      </c>
      <c r="K1204">
        <v>3982019.3420000002</v>
      </c>
      <c r="L1204">
        <v>4478644.9189999998</v>
      </c>
      <c r="M1204">
        <v>3461459.0150000001</v>
      </c>
      <c r="N1204">
        <v>19906229.039999999</v>
      </c>
      <c r="O1204">
        <v>20882432.77</v>
      </c>
      <c r="P1204">
        <v>19783800.399999999</v>
      </c>
      <c r="Q1204">
        <v>20898487.09</v>
      </c>
    </row>
    <row r="1205" spans="1:17" x14ac:dyDescent="0.35">
      <c r="A1205" t="s">
        <v>154</v>
      </c>
      <c r="B1205" t="s">
        <v>12063</v>
      </c>
      <c r="C1205" t="s">
        <v>12064</v>
      </c>
      <c r="D1205">
        <v>0</v>
      </c>
      <c r="E1205">
        <v>43</v>
      </c>
      <c r="F1205">
        <v>5</v>
      </c>
      <c r="G1205">
        <v>414</v>
      </c>
      <c r="H1205">
        <v>5</v>
      </c>
      <c r="I1205">
        <v>137</v>
      </c>
      <c r="J1205">
        <v>69459289.359999999</v>
      </c>
      <c r="K1205">
        <v>55889577.640000001</v>
      </c>
      <c r="L1205">
        <v>60263345.909999996</v>
      </c>
      <c r="M1205">
        <v>53337291.700000003</v>
      </c>
      <c r="N1205">
        <v>169852651.59999999</v>
      </c>
      <c r="O1205">
        <v>183241915.69999999</v>
      </c>
      <c r="P1205">
        <v>160692071.30000001</v>
      </c>
      <c r="Q1205">
        <v>154201297.59999999</v>
      </c>
    </row>
    <row r="1206" spans="1:17" x14ac:dyDescent="0.35">
      <c r="A1206" t="s">
        <v>154</v>
      </c>
      <c r="B1206" t="s">
        <v>12065</v>
      </c>
      <c r="C1206" t="s">
        <v>12066</v>
      </c>
      <c r="D1206">
        <v>0</v>
      </c>
      <c r="E1206">
        <v>69</v>
      </c>
      <c r="F1206">
        <v>11</v>
      </c>
      <c r="G1206">
        <v>96</v>
      </c>
      <c r="H1206">
        <v>11</v>
      </c>
      <c r="I1206">
        <v>154</v>
      </c>
      <c r="J1206">
        <v>276764.30080000003</v>
      </c>
      <c r="K1206">
        <v>222361.4246</v>
      </c>
      <c r="L1206">
        <v>37390.576260000002</v>
      </c>
      <c r="M1206">
        <v>555916.77630000003</v>
      </c>
      <c r="N1206">
        <v>10471096.310000001</v>
      </c>
      <c r="O1206">
        <v>4731159.2489999998</v>
      </c>
      <c r="P1206">
        <v>7084632.3669999996</v>
      </c>
      <c r="Q1206">
        <v>7797322.2400000002</v>
      </c>
    </row>
    <row r="1207" spans="1:17" x14ac:dyDescent="0.35">
      <c r="A1207" t="s">
        <v>154</v>
      </c>
      <c r="B1207" t="s">
        <v>12067</v>
      </c>
      <c r="C1207" t="s">
        <v>12068</v>
      </c>
      <c r="D1207">
        <v>0</v>
      </c>
      <c r="E1207">
        <v>41</v>
      </c>
      <c r="F1207">
        <v>6</v>
      </c>
      <c r="G1207">
        <v>90</v>
      </c>
      <c r="H1207">
        <v>6</v>
      </c>
      <c r="I1207">
        <v>197</v>
      </c>
      <c r="J1207">
        <v>7202748.5470000003</v>
      </c>
      <c r="K1207">
        <v>7911044.4179999996</v>
      </c>
      <c r="L1207">
        <v>4636880.6560000004</v>
      </c>
      <c r="M1207">
        <v>6844569.5599999996</v>
      </c>
      <c r="N1207">
        <v>1340950.6599999999</v>
      </c>
      <c r="O1207">
        <v>943915.0183</v>
      </c>
      <c r="P1207">
        <v>1852809.6710000001</v>
      </c>
      <c r="Q1207">
        <v>1331375.635</v>
      </c>
    </row>
    <row r="1208" spans="1:17" x14ac:dyDescent="0.35">
      <c r="A1208" t="s">
        <v>154</v>
      </c>
      <c r="B1208" t="s">
        <v>12069</v>
      </c>
      <c r="C1208" t="s">
        <v>12070</v>
      </c>
      <c r="D1208">
        <v>0</v>
      </c>
      <c r="E1208">
        <v>47</v>
      </c>
      <c r="F1208">
        <v>6</v>
      </c>
      <c r="G1208">
        <v>329</v>
      </c>
      <c r="H1208">
        <v>6</v>
      </c>
      <c r="I1208">
        <v>136</v>
      </c>
      <c r="J1208">
        <v>80328885.180000007</v>
      </c>
      <c r="K1208">
        <v>84354978.849999994</v>
      </c>
      <c r="L1208">
        <v>70337412.049999997</v>
      </c>
      <c r="M1208">
        <v>148007719.59999999</v>
      </c>
      <c r="N1208">
        <v>66626979.509999998</v>
      </c>
      <c r="O1208">
        <v>88454362.079999998</v>
      </c>
      <c r="P1208">
        <v>29560901.609999999</v>
      </c>
      <c r="Q1208">
        <v>38188656.990000002</v>
      </c>
    </row>
    <row r="1209" spans="1:17" x14ac:dyDescent="0.35">
      <c r="A1209" t="s">
        <v>154</v>
      </c>
      <c r="B1209" t="s">
        <v>12071</v>
      </c>
      <c r="C1209" t="s">
        <v>12072</v>
      </c>
      <c r="D1209">
        <v>0</v>
      </c>
      <c r="E1209">
        <v>63</v>
      </c>
      <c r="F1209">
        <v>8</v>
      </c>
      <c r="G1209">
        <v>93</v>
      </c>
      <c r="H1209">
        <v>6</v>
      </c>
      <c r="I1209">
        <v>138</v>
      </c>
      <c r="J1209">
        <v>11550596.210000001</v>
      </c>
      <c r="K1209">
        <v>11840238.449999999</v>
      </c>
      <c r="L1209">
        <v>11014125.02</v>
      </c>
      <c r="M1209">
        <v>11447878.380000001</v>
      </c>
      <c r="N1209">
        <v>13683352.119999999</v>
      </c>
      <c r="O1209">
        <v>12278860.57</v>
      </c>
      <c r="P1209">
        <v>13603930.140000001</v>
      </c>
      <c r="Q1209">
        <v>12581639.460000001</v>
      </c>
    </row>
    <row r="1210" spans="1:17" x14ac:dyDescent="0.35">
      <c r="A1210" t="s">
        <v>154</v>
      </c>
      <c r="B1210" t="s">
        <v>12073</v>
      </c>
      <c r="C1210" t="s">
        <v>12074</v>
      </c>
      <c r="D1210">
        <v>0</v>
      </c>
      <c r="E1210">
        <v>44</v>
      </c>
      <c r="F1210">
        <v>9</v>
      </c>
      <c r="G1210">
        <v>129</v>
      </c>
      <c r="H1210">
        <v>9</v>
      </c>
      <c r="I1210">
        <v>175</v>
      </c>
      <c r="J1210">
        <v>11304741.42</v>
      </c>
      <c r="K1210">
        <v>10308213.15</v>
      </c>
      <c r="L1210">
        <v>6053402.2479999997</v>
      </c>
      <c r="M1210">
        <v>19606316.399999999</v>
      </c>
      <c r="N1210">
        <v>7414589.5899999999</v>
      </c>
      <c r="O1210">
        <v>8225699.2390000001</v>
      </c>
      <c r="P1210">
        <v>5797677.5060000001</v>
      </c>
      <c r="Q1210">
        <v>4877467.676</v>
      </c>
    </row>
    <row r="1211" spans="1:17" x14ac:dyDescent="0.35">
      <c r="A1211" t="s">
        <v>154</v>
      </c>
      <c r="B1211" t="s">
        <v>12075</v>
      </c>
      <c r="C1211" t="s">
        <v>12076</v>
      </c>
      <c r="D1211">
        <v>0</v>
      </c>
      <c r="E1211">
        <v>41</v>
      </c>
      <c r="F1211">
        <v>11</v>
      </c>
      <c r="G1211">
        <v>119</v>
      </c>
      <c r="H1211">
        <v>11</v>
      </c>
      <c r="I1211">
        <v>292</v>
      </c>
      <c r="J1211">
        <v>3055367.4380000001</v>
      </c>
      <c r="K1211">
        <v>2948291.6609999998</v>
      </c>
      <c r="L1211">
        <v>3073501.0150000001</v>
      </c>
      <c r="M1211">
        <v>2987609.0410000002</v>
      </c>
      <c r="N1211">
        <v>2488070.5639999998</v>
      </c>
      <c r="O1211">
        <v>2779923.5419999999</v>
      </c>
      <c r="P1211">
        <v>2615648.5729999999</v>
      </c>
      <c r="Q1211">
        <v>2229281.69</v>
      </c>
    </row>
    <row r="1212" spans="1:17" x14ac:dyDescent="0.35">
      <c r="A1212" t="s">
        <v>154</v>
      </c>
      <c r="B1212" t="s">
        <v>12077</v>
      </c>
      <c r="C1212" t="s">
        <v>12078</v>
      </c>
      <c r="D1212">
        <v>0</v>
      </c>
      <c r="E1212">
        <v>46</v>
      </c>
      <c r="F1212">
        <v>12</v>
      </c>
      <c r="G1212">
        <v>95</v>
      </c>
      <c r="H1212">
        <v>12</v>
      </c>
      <c r="I1212">
        <v>312</v>
      </c>
      <c r="J1212">
        <v>1481455.281</v>
      </c>
      <c r="K1212">
        <v>520093.66529999999</v>
      </c>
      <c r="M1212">
        <v>786687.90780000004</v>
      </c>
      <c r="N1212">
        <v>3861127.5529999998</v>
      </c>
      <c r="O1212">
        <v>5097021.0539999995</v>
      </c>
      <c r="P1212">
        <v>2584050.2370000002</v>
      </c>
      <c r="Q1212">
        <v>3314465.0630000001</v>
      </c>
    </row>
    <row r="1213" spans="1:17" x14ac:dyDescent="0.35">
      <c r="A1213" t="s">
        <v>154</v>
      </c>
      <c r="B1213" t="s">
        <v>12079</v>
      </c>
      <c r="C1213" t="s">
        <v>12080</v>
      </c>
      <c r="D1213">
        <v>0</v>
      </c>
      <c r="E1213">
        <v>23</v>
      </c>
      <c r="F1213">
        <v>13</v>
      </c>
      <c r="G1213">
        <v>36</v>
      </c>
      <c r="H1213">
        <v>13</v>
      </c>
      <c r="I1213">
        <v>710</v>
      </c>
      <c r="J1213">
        <v>807154.60160000005</v>
      </c>
      <c r="K1213">
        <v>1297360.18</v>
      </c>
      <c r="L1213">
        <v>298952.45110000001</v>
      </c>
      <c r="M1213">
        <v>935027.54989999998</v>
      </c>
      <c r="N1213">
        <v>73497.602710000006</v>
      </c>
      <c r="O1213">
        <v>53414.410709999996</v>
      </c>
      <c r="P1213">
        <v>43863.871279999999</v>
      </c>
    </row>
    <row r="1214" spans="1:17" x14ac:dyDescent="0.35">
      <c r="A1214" t="s">
        <v>154</v>
      </c>
      <c r="B1214" t="s">
        <v>12081</v>
      </c>
      <c r="C1214" t="s">
        <v>12082</v>
      </c>
      <c r="D1214">
        <v>0</v>
      </c>
      <c r="E1214">
        <v>53</v>
      </c>
      <c r="F1214">
        <v>6</v>
      </c>
      <c r="G1214">
        <v>128</v>
      </c>
      <c r="H1214">
        <v>6</v>
      </c>
      <c r="I1214">
        <v>127</v>
      </c>
      <c r="J1214">
        <v>28814696.469999999</v>
      </c>
      <c r="K1214">
        <v>22660365.18</v>
      </c>
      <c r="L1214">
        <v>28111966.82</v>
      </c>
      <c r="M1214">
        <v>30403919.5</v>
      </c>
      <c r="N1214">
        <v>30600588.98</v>
      </c>
      <c r="O1214">
        <v>34788704.259999998</v>
      </c>
      <c r="P1214">
        <v>22287124.66</v>
      </c>
      <c r="Q1214">
        <v>23672428.41</v>
      </c>
    </row>
    <row r="1215" spans="1:17" x14ac:dyDescent="0.35">
      <c r="A1215" t="s">
        <v>154</v>
      </c>
      <c r="B1215" t="s">
        <v>12083</v>
      </c>
      <c r="C1215" t="s">
        <v>12084</v>
      </c>
      <c r="D1215">
        <v>0</v>
      </c>
      <c r="E1215">
        <v>43</v>
      </c>
      <c r="F1215">
        <v>10</v>
      </c>
      <c r="G1215">
        <v>55</v>
      </c>
      <c r="H1215">
        <v>10</v>
      </c>
      <c r="I1215">
        <v>313</v>
      </c>
      <c r="J1215">
        <v>1780716.9839999999</v>
      </c>
      <c r="K1215">
        <v>1775644.9129999999</v>
      </c>
      <c r="L1215">
        <v>940897.18680000002</v>
      </c>
      <c r="M1215">
        <v>1694172.9609999999</v>
      </c>
      <c r="N1215">
        <v>390032.45069999999</v>
      </c>
      <c r="O1215">
        <v>444271.58</v>
      </c>
      <c r="P1215">
        <v>324695.45689999999</v>
      </c>
      <c r="Q1215">
        <v>517269.8566</v>
      </c>
    </row>
    <row r="1216" spans="1:17" x14ac:dyDescent="0.35">
      <c r="A1216" t="s">
        <v>154</v>
      </c>
      <c r="B1216" t="s">
        <v>12085</v>
      </c>
      <c r="C1216" t="s">
        <v>12086</v>
      </c>
      <c r="D1216">
        <v>0</v>
      </c>
      <c r="E1216">
        <v>68</v>
      </c>
      <c r="F1216">
        <v>10</v>
      </c>
      <c r="G1216">
        <v>132</v>
      </c>
      <c r="H1216">
        <v>10</v>
      </c>
      <c r="I1216">
        <v>179</v>
      </c>
      <c r="J1216">
        <v>7043662.4409999996</v>
      </c>
      <c r="K1216">
        <v>7527898.767</v>
      </c>
      <c r="L1216">
        <v>4699237.9670000002</v>
      </c>
      <c r="M1216">
        <v>8150582.0599999996</v>
      </c>
      <c r="N1216">
        <v>3469530.5320000001</v>
      </c>
      <c r="O1216">
        <v>4177431.318</v>
      </c>
      <c r="P1216">
        <v>3294886.0980000002</v>
      </c>
      <c r="Q1216">
        <v>3927216.165</v>
      </c>
    </row>
    <row r="1217" spans="1:17" x14ac:dyDescent="0.35">
      <c r="A1217" t="s">
        <v>154</v>
      </c>
      <c r="B1217" t="s">
        <v>12087</v>
      </c>
      <c r="C1217" t="s">
        <v>12088</v>
      </c>
      <c r="D1217">
        <v>0</v>
      </c>
      <c r="E1217">
        <v>48</v>
      </c>
      <c r="F1217">
        <v>11</v>
      </c>
      <c r="G1217">
        <v>87</v>
      </c>
      <c r="H1217">
        <v>11</v>
      </c>
      <c r="I1217">
        <v>279</v>
      </c>
      <c r="J1217">
        <v>2485813.6170000001</v>
      </c>
      <c r="K1217">
        <v>2452042.3590000002</v>
      </c>
      <c r="L1217">
        <v>828292.18489999999</v>
      </c>
      <c r="M1217">
        <v>2151470.5269999998</v>
      </c>
      <c r="N1217">
        <v>1526131.969</v>
      </c>
      <c r="O1217">
        <v>1527354.0630000001</v>
      </c>
      <c r="P1217">
        <v>1219886.5049999999</v>
      </c>
      <c r="Q1217">
        <v>586546.8798</v>
      </c>
    </row>
    <row r="1218" spans="1:17" x14ac:dyDescent="0.35">
      <c r="A1218" t="s">
        <v>154</v>
      </c>
      <c r="B1218" t="s">
        <v>12089</v>
      </c>
      <c r="C1218" t="s">
        <v>12090</v>
      </c>
      <c r="D1218">
        <v>0</v>
      </c>
      <c r="E1218">
        <v>53</v>
      </c>
      <c r="F1218">
        <v>6</v>
      </c>
      <c r="G1218">
        <v>93</v>
      </c>
      <c r="H1218">
        <v>6</v>
      </c>
      <c r="I1218">
        <v>120</v>
      </c>
      <c r="J1218">
        <v>8098553.0779999997</v>
      </c>
      <c r="K1218">
        <v>5269984.8320000004</v>
      </c>
      <c r="L1218">
        <v>3432170.9049999998</v>
      </c>
      <c r="M1218">
        <v>4770939.2989999996</v>
      </c>
      <c r="N1218">
        <v>460330.4595</v>
      </c>
      <c r="O1218">
        <v>1100968.4469999999</v>
      </c>
      <c r="P1218">
        <v>138384.23439999999</v>
      </c>
      <c r="Q1218">
        <v>440325.33069999999</v>
      </c>
    </row>
    <row r="1219" spans="1:17" x14ac:dyDescent="0.35">
      <c r="A1219" t="s">
        <v>154</v>
      </c>
      <c r="B1219" t="s">
        <v>12091</v>
      </c>
      <c r="C1219" t="s">
        <v>12092</v>
      </c>
      <c r="D1219">
        <v>0</v>
      </c>
      <c r="E1219">
        <v>64</v>
      </c>
      <c r="F1219">
        <v>3</v>
      </c>
      <c r="G1219">
        <v>73</v>
      </c>
      <c r="H1219">
        <v>3</v>
      </c>
      <c r="I1219">
        <v>66</v>
      </c>
      <c r="J1219">
        <v>8964426.75</v>
      </c>
      <c r="K1219">
        <v>10165515.220000001</v>
      </c>
      <c r="L1219">
        <v>4700776.5269999998</v>
      </c>
      <c r="M1219">
        <v>9422388.5350000001</v>
      </c>
      <c r="N1219">
        <v>3331809.8110000002</v>
      </c>
      <c r="O1219">
        <v>4065997.9339999999</v>
      </c>
      <c r="P1219">
        <v>4422643.9029999999</v>
      </c>
      <c r="Q1219">
        <v>3971796.2280000001</v>
      </c>
    </row>
    <row r="1220" spans="1:17" x14ac:dyDescent="0.35">
      <c r="A1220" t="s">
        <v>154</v>
      </c>
      <c r="B1220" t="s">
        <v>12093</v>
      </c>
      <c r="C1220" t="s">
        <v>12094</v>
      </c>
      <c r="D1220">
        <v>0</v>
      </c>
      <c r="E1220">
        <v>45</v>
      </c>
      <c r="F1220">
        <v>8</v>
      </c>
      <c r="G1220">
        <v>125</v>
      </c>
      <c r="H1220">
        <v>8</v>
      </c>
      <c r="I1220">
        <v>197</v>
      </c>
      <c r="J1220">
        <v>6470030.727</v>
      </c>
      <c r="K1220">
        <v>9034454.977</v>
      </c>
      <c r="L1220">
        <v>6495709.551</v>
      </c>
      <c r="M1220">
        <v>8597102.1400000006</v>
      </c>
      <c r="N1220">
        <v>3788642.969</v>
      </c>
      <c r="O1220">
        <v>6134884.2599999998</v>
      </c>
      <c r="P1220">
        <v>4472171.1639999999</v>
      </c>
      <c r="Q1220">
        <v>4037311.469</v>
      </c>
    </row>
    <row r="1221" spans="1:17" x14ac:dyDescent="0.35">
      <c r="A1221" t="s">
        <v>154</v>
      </c>
      <c r="B1221" t="s">
        <v>12095</v>
      </c>
      <c r="C1221" t="s">
        <v>12096</v>
      </c>
      <c r="D1221">
        <v>0</v>
      </c>
      <c r="E1221">
        <v>31</v>
      </c>
      <c r="F1221">
        <v>14</v>
      </c>
      <c r="G1221">
        <v>73</v>
      </c>
      <c r="H1221">
        <v>14</v>
      </c>
      <c r="I1221">
        <v>532</v>
      </c>
      <c r="J1221">
        <v>1660238.986</v>
      </c>
      <c r="K1221">
        <v>1418489.2039999999</v>
      </c>
      <c r="L1221">
        <v>1000093.164</v>
      </c>
      <c r="M1221">
        <v>1388084.888</v>
      </c>
      <c r="N1221">
        <v>1887619.327</v>
      </c>
      <c r="O1221">
        <v>1834080.216</v>
      </c>
      <c r="P1221">
        <v>1628732.548</v>
      </c>
      <c r="Q1221">
        <v>1625539.362</v>
      </c>
    </row>
    <row r="1222" spans="1:17" x14ac:dyDescent="0.35">
      <c r="A1222" t="s">
        <v>154</v>
      </c>
      <c r="B1222" t="s">
        <v>12097</v>
      </c>
      <c r="C1222" t="s">
        <v>12098</v>
      </c>
      <c r="D1222">
        <v>0</v>
      </c>
      <c r="E1222">
        <v>44</v>
      </c>
      <c r="F1222">
        <v>14</v>
      </c>
      <c r="G1222">
        <v>129</v>
      </c>
      <c r="H1222">
        <v>14</v>
      </c>
      <c r="I1222">
        <v>414</v>
      </c>
      <c r="J1222">
        <v>1895025.4410000001</v>
      </c>
      <c r="K1222">
        <v>1797822.0390000001</v>
      </c>
      <c r="L1222">
        <v>872556.9804</v>
      </c>
      <c r="M1222">
        <v>739253.68019999994</v>
      </c>
      <c r="N1222">
        <v>1951889.777</v>
      </c>
      <c r="O1222">
        <v>1700768.621</v>
      </c>
      <c r="P1222">
        <v>2204733.8840000001</v>
      </c>
      <c r="Q1222">
        <v>2351291.5729999999</v>
      </c>
    </row>
    <row r="1223" spans="1:17" x14ac:dyDescent="0.35">
      <c r="A1223" t="s">
        <v>154</v>
      </c>
      <c r="B1223" t="s">
        <v>12099</v>
      </c>
      <c r="C1223" t="s">
        <v>12100</v>
      </c>
      <c r="D1223">
        <v>0</v>
      </c>
      <c r="E1223">
        <v>56</v>
      </c>
      <c r="F1223">
        <v>9</v>
      </c>
      <c r="G1223">
        <v>42</v>
      </c>
      <c r="H1223">
        <v>9</v>
      </c>
      <c r="I1223">
        <v>255</v>
      </c>
      <c r="J1223">
        <v>1316197.07</v>
      </c>
      <c r="K1223">
        <v>1174119.5589999999</v>
      </c>
      <c r="L1223">
        <v>339093.23830000003</v>
      </c>
      <c r="M1223">
        <v>957791.14850000001</v>
      </c>
      <c r="N1223">
        <v>247150.7801</v>
      </c>
      <c r="O1223">
        <v>188297.2403</v>
      </c>
      <c r="P1223">
        <v>116016.1336</v>
      </c>
      <c r="Q1223">
        <v>158844.3499</v>
      </c>
    </row>
    <row r="1224" spans="1:17" x14ac:dyDescent="0.35">
      <c r="A1224" t="s">
        <v>154</v>
      </c>
      <c r="B1224" t="s">
        <v>12101</v>
      </c>
      <c r="C1224" t="s">
        <v>12102</v>
      </c>
      <c r="D1224">
        <v>0</v>
      </c>
      <c r="E1224">
        <v>48</v>
      </c>
      <c r="F1224">
        <v>9</v>
      </c>
      <c r="G1224">
        <v>161</v>
      </c>
      <c r="H1224">
        <v>8</v>
      </c>
      <c r="I1224">
        <v>195</v>
      </c>
      <c r="J1224">
        <v>3869556.6090000002</v>
      </c>
      <c r="K1224">
        <v>3071880.7749999999</v>
      </c>
      <c r="L1224">
        <v>2923347.45</v>
      </c>
      <c r="M1224">
        <v>2754050.3760000002</v>
      </c>
      <c r="N1224">
        <v>10076300.74</v>
      </c>
      <c r="O1224">
        <v>12618299.23</v>
      </c>
      <c r="P1224">
        <v>11567260.779999999</v>
      </c>
      <c r="Q1224">
        <v>9870865.6009999998</v>
      </c>
    </row>
    <row r="1225" spans="1:17" x14ac:dyDescent="0.35">
      <c r="A1225" t="s">
        <v>154</v>
      </c>
      <c r="B1225" t="s">
        <v>12103</v>
      </c>
      <c r="C1225" t="s">
        <v>12104</v>
      </c>
      <c r="D1225">
        <v>0</v>
      </c>
      <c r="E1225">
        <v>20</v>
      </c>
      <c r="F1225">
        <v>21</v>
      </c>
      <c r="G1225">
        <v>77</v>
      </c>
      <c r="H1225">
        <v>21</v>
      </c>
      <c r="I1225">
        <v>1156</v>
      </c>
      <c r="J1225">
        <v>1261101.57</v>
      </c>
      <c r="K1225">
        <v>1636453.1910000001</v>
      </c>
      <c r="L1225">
        <v>321377.01980000001</v>
      </c>
      <c r="M1225">
        <v>996511.2855</v>
      </c>
      <c r="O1225">
        <v>111472.68889999999</v>
      </c>
    </row>
    <row r="1226" spans="1:17" x14ac:dyDescent="0.35">
      <c r="A1226" t="s">
        <v>154</v>
      </c>
      <c r="B1226" t="s">
        <v>12105</v>
      </c>
      <c r="C1226" t="s">
        <v>12106</v>
      </c>
      <c r="D1226">
        <v>0</v>
      </c>
      <c r="E1226">
        <v>58</v>
      </c>
      <c r="F1226">
        <v>10</v>
      </c>
      <c r="G1226">
        <v>112</v>
      </c>
      <c r="H1226">
        <v>10</v>
      </c>
      <c r="I1226">
        <v>227</v>
      </c>
      <c r="J1226">
        <v>3988392.93</v>
      </c>
      <c r="K1226">
        <v>4780740.7089999998</v>
      </c>
      <c r="L1226">
        <v>1498705.871</v>
      </c>
      <c r="M1226">
        <v>6997324.4380000001</v>
      </c>
    </row>
    <row r="1227" spans="1:17" x14ac:dyDescent="0.35">
      <c r="A1227" t="s">
        <v>154</v>
      </c>
      <c r="B1227" t="s">
        <v>12107</v>
      </c>
      <c r="C1227" t="s">
        <v>12108</v>
      </c>
      <c r="D1227">
        <v>0</v>
      </c>
      <c r="E1227">
        <v>54</v>
      </c>
      <c r="F1227">
        <v>13</v>
      </c>
      <c r="G1227">
        <v>83</v>
      </c>
      <c r="H1227">
        <v>13</v>
      </c>
      <c r="I1227">
        <v>293</v>
      </c>
      <c r="J1227">
        <v>1921610.656</v>
      </c>
      <c r="K1227">
        <v>2467382.2220000001</v>
      </c>
      <c r="L1227">
        <v>1187171.3970000001</v>
      </c>
      <c r="M1227">
        <v>3289398.8390000002</v>
      </c>
      <c r="N1227">
        <v>1321862.6710000001</v>
      </c>
      <c r="O1227">
        <v>1436477.3840000001</v>
      </c>
      <c r="P1227">
        <v>1562937.1510000001</v>
      </c>
      <c r="Q1227">
        <v>1097965.7560000001</v>
      </c>
    </row>
    <row r="1228" spans="1:17" x14ac:dyDescent="0.35">
      <c r="A1228" t="s">
        <v>154</v>
      </c>
      <c r="B1228" t="s">
        <v>12109</v>
      </c>
      <c r="C1228" t="s">
        <v>12110</v>
      </c>
      <c r="D1228">
        <v>0</v>
      </c>
      <c r="E1228">
        <v>42</v>
      </c>
      <c r="F1228">
        <v>10</v>
      </c>
      <c r="G1228">
        <v>60</v>
      </c>
      <c r="H1228">
        <v>10</v>
      </c>
      <c r="I1228">
        <v>339</v>
      </c>
      <c r="J1228">
        <v>2197886.5469999998</v>
      </c>
      <c r="K1228">
        <v>2057358.38</v>
      </c>
      <c r="L1228">
        <v>1262497.385</v>
      </c>
      <c r="M1228">
        <v>1340719.102</v>
      </c>
      <c r="N1228">
        <v>975477.96470000001</v>
      </c>
      <c r="O1228">
        <v>1164893.5</v>
      </c>
      <c r="P1228">
        <v>1285258.1910000001</v>
      </c>
      <c r="Q1228">
        <v>1219379.344</v>
      </c>
    </row>
    <row r="1229" spans="1:17" x14ac:dyDescent="0.35">
      <c r="A1229" t="s">
        <v>154</v>
      </c>
      <c r="B1229" t="s">
        <v>12111</v>
      </c>
      <c r="C1229" t="s">
        <v>12112</v>
      </c>
      <c r="D1229">
        <v>0</v>
      </c>
      <c r="E1229">
        <v>62</v>
      </c>
      <c r="F1229">
        <v>6</v>
      </c>
      <c r="G1229">
        <v>72</v>
      </c>
      <c r="H1229">
        <v>6</v>
      </c>
      <c r="I1229">
        <v>139</v>
      </c>
      <c r="J1229">
        <v>2862133.5630000001</v>
      </c>
      <c r="K1229">
        <v>2714197.6329999999</v>
      </c>
      <c r="L1229">
        <v>1183067.152</v>
      </c>
      <c r="M1229">
        <v>2126842.659</v>
      </c>
      <c r="N1229">
        <v>2287452.7599999998</v>
      </c>
      <c r="O1229">
        <v>2396547.1189999999</v>
      </c>
      <c r="P1229">
        <v>2861657.8190000001</v>
      </c>
      <c r="Q1229">
        <v>2755482.7540000002</v>
      </c>
    </row>
    <row r="1230" spans="1:17" x14ac:dyDescent="0.35">
      <c r="A1230" t="s">
        <v>154</v>
      </c>
      <c r="B1230" t="s">
        <v>12113</v>
      </c>
      <c r="C1230" t="s">
        <v>12114</v>
      </c>
      <c r="D1230">
        <v>0</v>
      </c>
      <c r="E1230">
        <v>52</v>
      </c>
      <c r="F1230">
        <v>8</v>
      </c>
      <c r="G1230">
        <v>77</v>
      </c>
      <c r="H1230">
        <v>8</v>
      </c>
      <c r="I1230">
        <v>216</v>
      </c>
      <c r="J1230">
        <v>1908431.031</v>
      </c>
      <c r="K1230">
        <v>2083062.702</v>
      </c>
      <c r="L1230">
        <v>1020290.076</v>
      </c>
      <c r="M1230">
        <v>1791332.9140000001</v>
      </c>
      <c r="N1230">
        <v>2370690.06</v>
      </c>
      <c r="O1230">
        <v>2386718.7250000001</v>
      </c>
      <c r="P1230">
        <v>2173837.8820000002</v>
      </c>
      <c r="Q1230">
        <v>2326547.3829999999</v>
      </c>
    </row>
    <row r="1231" spans="1:17" x14ac:dyDescent="0.35">
      <c r="A1231" t="s">
        <v>154</v>
      </c>
      <c r="B1231" t="s">
        <v>12115</v>
      </c>
      <c r="C1231" t="s">
        <v>12116</v>
      </c>
      <c r="D1231">
        <v>0</v>
      </c>
      <c r="E1231">
        <v>66</v>
      </c>
      <c r="F1231">
        <v>4</v>
      </c>
      <c r="G1231">
        <v>162</v>
      </c>
      <c r="H1231">
        <v>4</v>
      </c>
      <c r="I1231">
        <v>79</v>
      </c>
      <c r="J1231">
        <v>12508515.630000001</v>
      </c>
      <c r="K1231">
        <v>11878804.26</v>
      </c>
      <c r="L1231">
        <v>9966714.034</v>
      </c>
      <c r="M1231">
        <v>10076139.01</v>
      </c>
      <c r="N1231">
        <v>8941122.7149999999</v>
      </c>
      <c r="O1231">
        <v>10152219.07</v>
      </c>
      <c r="P1231">
        <v>8912113.2029999997</v>
      </c>
      <c r="Q1231">
        <v>8694818.0620000008</v>
      </c>
    </row>
    <row r="1232" spans="1:17" x14ac:dyDescent="0.35">
      <c r="A1232" t="s">
        <v>154</v>
      </c>
      <c r="B1232" t="s">
        <v>12117</v>
      </c>
      <c r="C1232" t="s">
        <v>12118</v>
      </c>
      <c r="D1232">
        <v>0</v>
      </c>
      <c r="E1232">
        <v>55</v>
      </c>
      <c r="F1232">
        <v>6</v>
      </c>
      <c r="G1232">
        <v>135</v>
      </c>
      <c r="H1232">
        <v>6</v>
      </c>
      <c r="I1232">
        <v>113</v>
      </c>
      <c r="J1232">
        <v>15088787.52</v>
      </c>
      <c r="K1232">
        <v>18915180.960000001</v>
      </c>
      <c r="L1232">
        <v>17301565.670000002</v>
      </c>
      <c r="M1232">
        <v>15377342.24</v>
      </c>
      <c r="N1232">
        <v>18628886.670000002</v>
      </c>
      <c r="O1232">
        <v>22684992.449999999</v>
      </c>
      <c r="P1232">
        <v>38286734.240000002</v>
      </c>
      <c r="Q1232">
        <v>27038820.870000001</v>
      </c>
    </row>
    <row r="1233" spans="1:17" x14ac:dyDescent="0.35">
      <c r="A1233" t="s">
        <v>154</v>
      </c>
      <c r="B1233" t="s">
        <v>12119</v>
      </c>
      <c r="C1233" t="s">
        <v>12120</v>
      </c>
      <c r="D1233">
        <v>0</v>
      </c>
      <c r="E1233">
        <v>29</v>
      </c>
      <c r="F1233">
        <v>10</v>
      </c>
      <c r="G1233">
        <v>127</v>
      </c>
      <c r="H1233">
        <v>10</v>
      </c>
      <c r="I1233">
        <v>381</v>
      </c>
      <c r="J1233">
        <v>2460223</v>
      </c>
      <c r="K1233">
        <v>2834406.0989999999</v>
      </c>
      <c r="L1233">
        <v>4363428.4220000003</v>
      </c>
      <c r="M1233">
        <v>2267029.7710000002</v>
      </c>
      <c r="N1233">
        <v>1507048.6240000001</v>
      </c>
      <c r="O1233">
        <v>1556350.4839999999</v>
      </c>
      <c r="P1233">
        <v>2702170.557</v>
      </c>
      <c r="Q1233">
        <v>1746384.8149999999</v>
      </c>
    </row>
    <row r="1234" spans="1:17" x14ac:dyDescent="0.35">
      <c r="A1234" t="s">
        <v>154</v>
      </c>
      <c r="B1234" t="s">
        <v>12121</v>
      </c>
      <c r="C1234" t="s">
        <v>12122</v>
      </c>
      <c r="D1234">
        <v>0</v>
      </c>
      <c r="E1234">
        <v>32</v>
      </c>
      <c r="F1234">
        <v>7</v>
      </c>
      <c r="G1234">
        <v>125</v>
      </c>
      <c r="H1234">
        <v>7</v>
      </c>
      <c r="I1234">
        <v>275</v>
      </c>
      <c r="J1234">
        <v>3462432.094</v>
      </c>
      <c r="K1234">
        <v>3009722.0240000002</v>
      </c>
      <c r="L1234">
        <v>2235264.6639999999</v>
      </c>
      <c r="M1234">
        <v>2706035.1310000001</v>
      </c>
      <c r="N1234">
        <v>3184508.1809999999</v>
      </c>
      <c r="O1234">
        <v>3333858.0860000001</v>
      </c>
      <c r="P1234">
        <v>1567637.676</v>
      </c>
      <c r="Q1234">
        <v>2843345.0260000001</v>
      </c>
    </row>
    <row r="1235" spans="1:17" x14ac:dyDescent="0.35">
      <c r="A1235" t="s">
        <v>154</v>
      </c>
      <c r="B1235" t="s">
        <v>12123</v>
      </c>
      <c r="C1235" t="s">
        <v>12124</v>
      </c>
      <c r="D1235">
        <v>0</v>
      </c>
      <c r="E1235">
        <v>47</v>
      </c>
      <c r="F1235">
        <v>7</v>
      </c>
      <c r="G1235">
        <v>208</v>
      </c>
      <c r="H1235">
        <v>7</v>
      </c>
      <c r="I1235">
        <v>173</v>
      </c>
      <c r="J1235">
        <v>15913303.34</v>
      </c>
      <c r="K1235">
        <v>18940924.800000001</v>
      </c>
      <c r="L1235">
        <v>371686.48090000002</v>
      </c>
      <c r="M1235">
        <v>25868592.649999999</v>
      </c>
      <c r="N1235">
        <v>29014366.039999999</v>
      </c>
      <c r="O1235">
        <v>34722486.100000001</v>
      </c>
      <c r="P1235">
        <v>16146195.220000001</v>
      </c>
      <c r="Q1235">
        <v>20525484.030000001</v>
      </c>
    </row>
    <row r="1236" spans="1:17" x14ac:dyDescent="0.35">
      <c r="A1236" t="s">
        <v>154</v>
      </c>
      <c r="B1236" t="s">
        <v>12125</v>
      </c>
      <c r="C1236" t="s">
        <v>12126</v>
      </c>
      <c r="D1236">
        <v>0</v>
      </c>
      <c r="E1236">
        <v>27</v>
      </c>
      <c r="F1236">
        <v>5</v>
      </c>
      <c r="G1236">
        <v>89</v>
      </c>
      <c r="H1236">
        <v>5</v>
      </c>
      <c r="I1236">
        <v>219</v>
      </c>
      <c r="J1236">
        <v>10115534.880000001</v>
      </c>
      <c r="K1236">
        <v>10346502.460000001</v>
      </c>
      <c r="L1236">
        <v>7023856.4749999996</v>
      </c>
      <c r="M1236">
        <v>9115116.8680000007</v>
      </c>
      <c r="N1236">
        <v>1278613.182</v>
      </c>
      <c r="O1236">
        <v>488573.29129999998</v>
      </c>
      <c r="P1236">
        <v>1431493.37</v>
      </c>
      <c r="Q1236">
        <v>1774050.419</v>
      </c>
    </row>
    <row r="1237" spans="1:17" x14ac:dyDescent="0.35">
      <c r="A1237" t="s">
        <v>154</v>
      </c>
      <c r="B1237" t="s">
        <v>12127</v>
      </c>
      <c r="C1237" t="s">
        <v>12128</v>
      </c>
      <c r="D1237">
        <v>0</v>
      </c>
      <c r="E1237">
        <v>29</v>
      </c>
      <c r="F1237">
        <v>10</v>
      </c>
      <c r="G1237">
        <v>148</v>
      </c>
      <c r="H1237">
        <v>10</v>
      </c>
      <c r="I1237">
        <v>360</v>
      </c>
      <c r="J1237">
        <v>4434548.5549999997</v>
      </c>
      <c r="K1237">
        <v>4608943.267</v>
      </c>
      <c r="L1237">
        <v>2764472.9939999999</v>
      </c>
      <c r="M1237">
        <v>4083071.176</v>
      </c>
      <c r="N1237">
        <v>4296624.2220000001</v>
      </c>
      <c r="O1237">
        <v>4864393.2879999997</v>
      </c>
      <c r="P1237">
        <v>4705115.43</v>
      </c>
      <c r="Q1237">
        <v>5075914.5820000004</v>
      </c>
    </row>
    <row r="1238" spans="1:17" x14ac:dyDescent="0.35">
      <c r="A1238" t="s">
        <v>154</v>
      </c>
      <c r="B1238" t="s">
        <v>12129</v>
      </c>
      <c r="C1238" t="s">
        <v>12130</v>
      </c>
      <c r="D1238">
        <v>0</v>
      </c>
      <c r="E1238">
        <v>44</v>
      </c>
      <c r="F1238">
        <v>9</v>
      </c>
      <c r="G1238">
        <v>52</v>
      </c>
      <c r="H1238">
        <v>9</v>
      </c>
      <c r="I1238">
        <v>243</v>
      </c>
      <c r="J1238">
        <v>854288.57810000004</v>
      </c>
      <c r="K1238">
        <v>1179579.781</v>
      </c>
      <c r="L1238">
        <v>647551.94779999997</v>
      </c>
      <c r="M1238">
        <v>969130.54319999996</v>
      </c>
      <c r="N1238">
        <v>143793.72810000001</v>
      </c>
      <c r="P1238">
        <v>51814.63796</v>
      </c>
      <c r="Q1238">
        <v>50245.217380000002</v>
      </c>
    </row>
    <row r="1239" spans="1:17" x14ac:dyDescent="0.35">
      <c r="A1239" t="s">
        <v>154</v>
      </c>
      <c r="B1239" t="s">
        <v>12131</v>
      </c>
      <c r="C1239" t="s">
        <v>12132</v>
      </c>
      <c r="D1239">
        <v>0</v>
      </c>
      <c r="E1239">
        <v>36</v>
      </c>
      <c r="F1239">
        <v>7</v>
      </c>
      <c r="G1239">
        <v>217</v>
      </c>
      <c r="H1239">
        <v>7</v>
      </c>
      <c r="I1239">
        <v>169</v>
      </c>
      <c r="J1239">
        <v>35076200.5</v>
      </c>
      <c r="K1239">
        <v>36345901.979999997</v>
      </c>
      <c r="L1239">
        <v>36298223.340000004</v>
      </c>
      <c r="M1239">
        <v>27044498.710000001</v>
      </c>
      <c r="N1239">
        <v>92579949.099999994</v>
      </c>
      <c r="O1239">
        <v>77591097.269999996</v>
      </c>
      <c r="P1239">
        <v>123218033.8</v>
      </c>
      <c r="Q1239">
        <v>89764342.799999997</v>
      </c>
    </row>
    <row r="1240" spans="1:17" x14ac:dyDescent="0.35">
      <c r="A1240" t="s">
        <v>154</v>
      </c>
      <c r="B1240" t="s">
        <v>12133</v>
      </c>
      <c r="C1240" t="s">
        <v>12134</v>
      </c>
      <c r="D1240">
        <v>0</v>
      </c>
      <c r="E1240">
        <v>59</v>
      </c>
      <c r="F1240">
        <v>10</v>
      </c>
      <c r="G1240">
        <v>102</v>
      </c>
      <c r="H1240">
        <v>10</v>
      </c>
      <c r="I1240">
        <v>202</v>
      </c>
      <c r="J1240">
        <v>4224240.9060000004</v>
      </c>
      <c r="K1240">
        <v>4772487.909</v>
      </c>
      <c r="L1240">
        <v>1972460.368</v>
      </c>
      <c r="M1240">
        <v>4441509.1890000002</v>
      </c>
      <c r="N1240">
        <v>1563313.031</v>
      </c>
      <c r="O1240">
        <v>1546874.82</v>
      </c>
      <c r="P1240">
        <v>1511651.855</v>
      </c>
      <c r="Q1240">
        <v>1535593.105</v>
      </c>
    </row>
    <row r="1241" spans="1:17" x14ac:dyDescent="0.35">
      <c r="A1241" t="s">
        <v>154</v>
      </c>
      <c r="B1241" t="s">
        <v>12135</v>
      </c>
      <c r="C1241" t="s">
        <v>12136</v>
      </c>
      <c r="D1241">
        <v>0</v>
      </c>
      <c r="E1241">
        <v>71</v>
      </c>
      <c r="F1241">
        <v>8</v>
      </c>
      <c r="G1241">
        <v>130</v>
      </c>
      <c r="H1241">
        <v>8</v>
      </c>
      <c r="I1241">
        <v>127</v>
      </c>
      <c r="J1241">
        <v>3382270.0430000001</v>
      </c>
      <c r="K1241">
        <v>2808776.2489999998</v>
      </c>
      <c r="L1241">
        <v>3063982.7050000001</v>
      </c>
      <c r="M1241">
        <v>2571215.2480000001</v>
      </c>
      <c r="N1241">
        <v>6755061.9400000004</v>
      </c>
      <c r="O1241">
        <v>7333073.1200000001</v>
      </c>
      <c r="P1241">
        <v>7506434.8200000003</v>
      </c>
      <c r="Q1241">
        <v>6978907.3190000001</v>
      </c>
    </row>
    <row r="1242" spans="1:17" x14ac:dyDescent="0.35">
      <c r="A1242" t="s">
        <v>154</v>
      </c>
      <c r="B1242" t="s">
        <v>12137</v>
      </c>
      <c r="C1242" t="s">
        <v>12138</v>
      </c>
      <c r="D1242">
        <v>0</v>
      </c>
      <c r="E1242">
        <v>61</v>
      </c>
      <c r="F1242">
        <v>8</v>
      </c>
      <c r="G1242">
        <v>66</v>
      </c>
      <c r="H1242">
        <v>8</v>
      </c>
      <c r="I1242">
        <v>176</v>
      </c>
      <c r="J1242">
        <v>1626474.7009999999</v>
      </c>
      <c r="K1242">
        <v>1610476.9450000001</v>
      </c>
      <c r="L1242">
        <v>981922.32680000004</v>
      </c>
      <c r="M1242">
        <v>2031078.331</v>
      </c>
      <c r="N1242">
        <v>486279.45510000002</v>
      </c>
      <c r="O1242">
        <v>628980.62040000001</v>
      </c>
      <c r="P1242">
        <v>542324.20010000002</v>
      </c>
      <c r="Q1242">
        <v>546083.68489999999</v>
      </c>
    </row>
    <row r="1243" spans="1:17" x14ac:dyDescent="0.35">
      <c r="A1243" t="s">
        <v>154</v>
      </c>
      <c r="B1243" t="s">
        <v>12139</v>
      </c>
      <c r="C1243" t="s">
        <v>12140</v>
      </c>
      <c r="D1243">
        <v>0</v>
      </c>
      <c r="E1243">
        <v>35</v>
      </c>
      <c r="F1243">
        <v>14</v>
      </c>
      <c r="G1243">
        <v>67</v>
      </c>
      <c r="H1243">
        <v>14</v>
      </c>
      <c r="I1243">
        <v>517</v>
      </c>
      <c r="J1243">
        <v>3386068.8590000002</v>
      </c>
      <c r="K1243">
        <v>5509478.9689999996</v>
      </c>
      <c r="L1243">
        <v>65748040.649999999</v>
      </c>
      <c r="M1243">
        <v>3118575.298</v>
      </c>
      <c r="N1243">
        <v>897377.5233</v>
      </c>
      <c r="O1243">
        <v>937768.91220000002</v>
      </c>
      <c r="P1243">
        <v>11533457.689999999</v>
      </c>
      <c r="Q1243">
        <v>6367723.1469999999</v>
      </c>
    </row>
    <row r="1244" spans="1:17" x14ac:dyDescent="0.35">
      <c r="A1244" t="s">
        <v>154</v>
      </c>
      <c r="B1244" t="s">
        <v>12141</v>
      </c>
      <c r="C1244" t="s">
        <v>12142</v>
      </c>
      <c r="D1244">
        <v>0</v>
      </c>
      <c r="E1244">
        <v>16</v>
      </c>
      <c r="F1244">
        <v>15</v>
      </c>
      <c r="G1244">
        <v>131</v>
      </c>
      <c r="H1244">
        <v>15</v>
      </c>
      <c r="I1244">
        <v>1050</v>
      </c>
      <c r="J1244">
        <v>3007043.3590000002</v>
      </c>
      <c r="K1244">
        <v>2952166.6469999999</v>
      </c>
      <c r="L1244">
        <v>1220341.4650000001</v>
      </c>
      <c r="M1244">
        <v>2653899.2259999998</v>
      </c>
      <c r="N1244">
        <v>2266098.855</v>
      </c>
      <c r="O1244">
        <v>1777132.22</v>
      </c>
      <c r="P1244">
        <v>2214464.7400000002</v>
      </c>
      <c r="Q1244">
        <v>2054176.727</v>
      </c>
    </row>
    <row r="1245" spans="1:17" x14ac:dyDescent="0.35">
      <c r="A1245" t="s">
        <v>154</v>
      </c>
      <c r="B1245" t="s">
        <v>12143</v>
      </c>
      <c r="C1245" t="s">
        <v>12144</v>
      </c>
      <c r="D1245">
        <v>0</v>
      </c>
      <c r="E1245">
        <v>42</v>
      </c>
      <c r="F1245">
        <v>15</v>
      </c>
      <c r="G1245">
        <v>71</v>
      </c>
      <c r="H1245">
        <v>15</v>
      </c>
      <c r="I1245">
        <v>417</v>
      </c>
      <c r="J1245">
        <v>1974848.57</v>
      </c>
      <c r="K1245">
        <v>1890750.9029999999</v>
      </c>
      <c r="L1245">
        <v>467766.35379999998</v>
      </c>
      <c r="M1245">
        <v>1636118.689</v>
      </c>
      <c r="N1245">
        <v>292071.45439999999</v>
      </c>
      <c r="O1245">
        <v>10961.38884</v>
      </c>
      <c r="P1245">
        <v>44623.1774</v>
      </c>
      <c r="Q1245">
        <v>429900.91609999997</v>
      </c>
    </row>
    <row r="1246" spans="1:17" x14ac:dyDescent="0.35">
      <c r="A1246" t="s">
        <v>154</v>
      </c>
      <c r="B1246" t="s">
        <v>12145</v>
      </c>
      <c r="C1246" t="s">
        <v>12146</v>
      </c>
      <c r="D1246">
        <v>0</v>
      </c>
      <c r="E1246">
        <v>49</v>
      </c>
      <c r="F1246">
        <v>7</v>
      </c>
      <c r="G1246">
        <v>71</v>
      </c>
      <c r="H1246">
        <v>7</v>
      </c>
      <c r="I1246">
        <v>211</v>
      </c>
      <c r="J1246">
        <v>2738869.1880000001</v>
      </c>
      <c r="K1246">
        <v>2070057.558</v>
      </c>
      <c r="L1246">
        <v>2125877.8450000002</v>
      </c>
      <c r="M1246">
        <v>2542230.3319999999</v>
      </c>
      <c r="N1246">
        <v>2348226.3339999998</v>
      </c>
      <c r="O1246">
        <v>2071450.477</v>
      </c>
      <c r="P1246">
        <v>1735214.8330000001</v>
      </c>
      <c r="Q1246">
        <v>1700648.19</v>
      </c>
    </row>
    <row r="1247" spans="1:17" x14ac:dyDescent="0.35">
      <c r="A1247" t="s">
        <v>154</v>
      </c>
      <c r="B1247" t="s">
        <v>12147</v>
      </c>
      <c r="C1247" t="s">
        <v>12148</v>
      </c>
      <c r="D1247">
        <v>0</v>
      </c>
      <c r="E1247">
        <v>48</v>
      </c>
      <c r="F1247">
        <v>7</v>
      </c>
      <c r="G1247">
        <v>69</v>
      </c>
      <c r="H1247">
        <v>7</v>
      </c>
      <c r="I1247">
        <v>227</v>
      </c>
      <c r="J1247">
        <v>2092420.2660000001</v>
      </c>
      <c r="K1247">
        <v>1678163.7309999999</v>
      </c>
      <c r="L1247">
        <v>1409915.3370000001</v>
      </c>
      <c r="M1247">
        <v>2080229.53</v>
      </c>
      <c r="N1247">
        <v>1966344.611</v>
      </c>
      <c r="O1247">
        <v>1595216.2660000001</v>
      </c>
      <c r="P1247">
        <v>1286503.5360000001</v>
      </c>
      <c r="Q1247">
        <v>1380206.274</v>
      </c>
    </row>
    <row r="1248" spans="1:17" x14ac:dyDescent="0.35">
      <c r="A1248" t="s">
        <v>154</v>
      </c>
      <c r="B1248" t="s">
        <v>12149</v>
      </c>
      <c r="C1248" t="s">
        <v>12150</v>
      </c>
      <c r="D1248">
        <v>0</v>
      </c>
      <c r="E1248">
        <v>41</v>
      </c>
      <c r="F1248">
        <v>9</v>
      </c>
      <c r="G1248">
        <v>64</v>
      </c>
      <c r="H1248">
        <v>9</v>
      </c>
      <c r="I1248">
        <v>354</v>
      </c>
      <c r="J1248">
        <v>1143106.7930000001</v>
      </c>
      <c r="K1248">
        <v>1585029.2709999999</v>
      </c>
      <c r="L1248">
        <v>2892814.57</v>
      </c>
      <c r="M1248">
        <v>1548451.2779999999</v>
      </c>
      <c r="N1248">
        <v>512069.9339</v>
      </c>
      <c r="O1248">
        <v>578982.15040000004</v>
      </c>
      <c r="P1248">
        <v>519915.09970000002</v>
      </c>
      <c r="Q1248">
        <v>535061.67180000001</v>
      </c>
    </row>
    <row r="1249" spans="1:17" x14ac:dyDescent="0.35">
      <c r="A1249" t="s">
        <v>154</v>
      </c>
      <c r="B1249" t="s">
        <v>12151</v>
      </c>
      <c r="C1249" t="s">
        <v>12152</v>
      </c>
      <c r="D1249">
        <v>0</v>
      </c>
      <c r="E1249">
        <v>18</v>
      </c>
      <c r="F1249">
        <v>5</v>
      </c>
      <c r="G1249">
        <v>85</v>
      </c>
      <c r="H1249">
        <v>5</v>
      </c>
      <c r="I1249">
        <v>373</v>
      </c>
      <c r="J1249">
        <v>10732832.189999999</v>
      </c>
      <c r="K1249">
        <v>10597057.130000001</v>
      </c>
      <c r="L1249">
        <v>11357916.83</v>
      </c>
      <c r="M1249">
        <v>12464623.85</v>
      </c>
      <c r="N1249">
        <v>9204671.7919999994</v>
      </c>
      <c r="O1249">
        <v>12648855.35</v>
      </c>
      <c r="P1249">
        <v>9240038.4210000001</v>
      </c>
      <c r="Q1249">
        <v>11579946.1</v>
      </c>
    </row>
    <row r="1250" spans="1:17" x14ac:dyDescent="0.35">
      <c r="A1250" t="s">
        <v>154</v>
      </c>
      <c r="B1250" t="s">
        <v>12153</v>
      </c>
      <c r="C1250" t="s">
        <v>12154</v>
      </c>
      <c r="D1250">
        <v>0</v>
      </c>
      <c r="E1250">
        <v>43</v>
      </c>
      <c r="F1250">
        <v>8</v>
      </c>
      <c r="G1250">
        <v>89</v>
      </c>
      <c r="H1250">
        <v>8</v>
      </c>
      <c r="I1250">
        <v>210</v>
      </c>
      <c r="J1250">
        <v>5662896.4060000004</v>
      </c>
      <c r="K1250">
        <v>5294909.2079999996</v>
      </c>
      <c r="L1250">
        <v>2878602.443</v>
      </c>
      <c r="M1250">
        <v>4872718.8049999997</v>
      </c>
      <c r="N1250">
        <v>4615723.7529999996</v>
      </c>
      <c r="O1250">
        <v>4975838.1100000003</v>
      </c>
      <c r="P1250">
        <v>4741925.9950000001</v>
      </c>
      <c r="Q1250">
        <v>4541633.9340000004</v>
      </c>
    </row>
    <row r="1251" spans="1:17" x14ac:dyDescent="0.35">
      <c r="A1251" t="s">
        <v>154</v>
      </c>
      <c r="B1251" t="s">
        <v>12155</v>
      </c>
      <c r="C1251" t="s">
        <v>12156</v>
      </c>
      <c r="D1251">
        <v>0</v>
      </c>
      <c r="E1251">
        <v>35</v>
      </c>
      <c r="F1251">
        <v>9</v>
      </c>
      <c r="G1251">
        <v>79</v>
      </c>
      <c r="H1251">
        <v>9</v>
      </c>
      <c r="I1251">
        <v>290</v>
      </c>
      <c r="J1251">
        <v>2052248.236</v>
      </c>
      <c r="K1251">
        <v>1932177.179</v>
      </c>
      <c r="L1251">
        <v>1650273.105</v>
      </c>
      <c r="M1251">
        <v>1833254.9</v>
      </c>
      <c r="N1251">
        <v>1885795.1459999999</v>
      </c>
      <c r="O1251">
        <v>2122329.202</v>
      </c>
      <c r="P1251">
        <v>1826828.5090000001</v>
      </c>
      <c r="Q1251">
        <v>1845658.9890000001</v>
      </c>
    </row>
    <row r="1252" spans="1:17" x14ac:dyDescent="0.35">
      <c r="A1252" t="s">
        <v>154</v>
      </c>
      <c r="B1252" t="s">
        <v>12157</v>
      </c>
      <c r="C1252" t="s">
        <v>12158</v>
      </c>
      <c r="D1252">
        <v>0</v>
      </c>
      <c r="E1252">
        <v>32</v>
      </c>
      <c r="F1252">
        <v>7</v>
      </c>
      <c r="G1252">
        <v>106</v>
      </c>
      <c r="H1252">
        <v>7</v>
      </c>
      <c r="I1252">
        <v>232</v>
      </c>
      <c r="J1252">
        <v>13399801.699999999</v>
      </c>
      <c r="K1252">
        <v>16637100.57</v>
      </c>
      <c r="L1252">
        <v>16274892.49</v>
      </c>
      <c r="M1252">
        <v>15242854.390000001</v>
      </c>
      <c r="N1252">
        <v>3338298.5350000001</v>
      </c>
      <c r="O1252">
        <v>2460245.2570000002</v>
      </c>
      <c r="P1252">
        <v>3332285.233</v>
      </c>
      <c r="Q1252">
        <v>3419797.9219999998</v>
      </c>
    </row>
    <row r="1253" spans="1:17" x14ac:dyDescent="0.35">
      <c r="A1253" t="s">
        <v>154</v>
      </c>
      <c r="B1253" t="s">
        <v>12159</v>
      </c>
      <c r="C1253" t="s">
        <v>12160</v>
      </c>
      <c r="D1253">
        <v>0</v>
      </c>
      <c r="E1253">
        <v>30</v>
      </c>
      <c r="F1253">
        <v>12</v>
      </c>
      <c r="G1253">
        <v>48</v>
      </c>
      <c r="H1253">
        <v>12</v>
      </c>
      <c r="I1253">
        <v>440</v>
      </c>
      <c r="J1253">
        <v>12508435.960000001</v>
      </c>
      <c r="K1253">
        <v>1832521.6440000001</v>
      </c>
      <c r="L1253">
        <v>1039630.49</v>
      </c>
      <c r="M1253">
        <v>1951778.395</v>
      </c>
      <c r="P1253">
        <v>26496.582180000001</v>
      </c>
    </row>
    <row r="1254" spans="1:17" x14ac:dyDescent="0.35">
      <c r="A1254" t="s">
        <v>154</v>
      </c>
      <c r="B1254" t="s">
        <v>12161</v>
      </c>
      <c r="C1254" t="s">
        <v>12162</v>
      </c>
      <c r="D1254">
        <v>0</v>
      </c>
      <c r="E1254">
        <v>29</v>
      </c>
      <c r="F1254">
        <v>11</v>
      </c>
      <c r="G1254">
        <v>81</v>
      </c>
      <c r="H1254">
        <v>11</v>
      </c>
      <c r="I1254">
        <v>393</v>
      </c>
      <c r="J1254">
        <v>7616098.5</v>
      </c>
      <c r="K1254">
        <v>2318646.3459999999</v>
      </c>
      <c r="L1254">
        <v>896837.9155</v>
      </c>
      <c r="M1254">
        <v>1917261.213</v>
      </c>
      <c r="N1254">
        <v>433984.30040000001</v>
      </c>
      <c r="P1254">
        <v>25534.22652</v>
      </c>
    </row>
    <row r="1255" spans="1:17" x14ac:dyDescent="0.35">
      <c r="A1255" t="s">
        <v>154</v>
      </c>
      <c r="B1255" t="s">
        <v>12163</v>
      </c>
      <c r="C1255" t="s">
        <v>12164</v>
      </c>
      <c r="D1255">
        <v>0</v>
      </c>
      <c r="E1255">
        <v>33</v>
      </c>
      <c r="F1255">
        <v>6</v>
      </c>
      <c r="G1255">
        <v>89</v>
      </c>
      <c r="H1255">
        <v>6</v>
      </c>
      <c r="I1255">
        <v>225</v>
      </c>
      <c r="J1255">
        <v>4113576.2340000002</v>
      </c>
      <c r="K1255">
        <v>4443833.585</v>
      </c>
      <c r="L1255">
        <v>2014010.1259999999</v>
      </c>
      <c r="M1255">
        <v>3962109.4739999999</v>
      </c>
      <c r="N1255">
        <v>1398612.162</v>
      </c>
      <c r="O1255">
        <v>1679348.6089999999</v>
      </c>
      <c r="P1255">
        <v>690335.57559999998</v>
      </c>
      <c r="Q1255">
        <v>1612497.969</v>
      </c>
    </row>
    <row r="1256" spans="1:17" x14ac:dyDescent="0.35">
      <c r="A1256" t="s">
        <v>154</v>
      </c>
      <c r="B1256" t="s">
        <v>555</v>
      </c>
      <c r="C1256" t="s">
        <v>12165</v>
      </c>
      <c r="D1256">
        <v>0</v>
      </c>
      <c r="E1256">
        <v>14</v>
      </c>
      <c r="F1256">
        <v>9</v>
      </c>
      <c r="G1256">
        <v>139</v>
      </c>
      <c r="H1256">
        <v>9</v>
      </c>
      <c r="I1256">
        <v>699</v>
      </c>
      <c r="J1256">
        <v>11756612</v>
      </c>
      <c r="K1256">
        <v>12139871.220000001</v>
      </c>
      <c r="L1256">
        <v>5995994.1409999998</v>
      </c>
      <c r="M1256">
        <v>11625937.220000001</v>
      </c>
      <c r="N1256">
        <v>1247226.5970000001</v>
      </c>
      <c r="O1256">
        <v>1170118.8130000001</v>
      </c>
      <c r="P1256">
        <v>1617966.8770000001</v>
      </c>
      <c r="Q1256">
        <v>1400984.2879999999</v>
      </c>
    </row>
    <row r="1257" spans="1:17" x14ac:dyDescent="0.35">
      <c r="A1257" t="s">
        <v>154</v>
      </c>
      <c r="B1257" t="s">
        <v>12166</v>
      </c>
      <c r="C1257" t="s">
        <v>12167</v>
      </c>
      <c r="D1257">
        <v>0</v>
      </c>
      <c r="E1257">
        <v>24</v>
      </c>
      <c r="F1257">
        <v>7</v>
      </c>
      <c r="G1257">
        <v>141</v>
      </c>
      <c r="H1257">
        <v>7</v>
      </c>
      <c r="I1257">
        <v>319</v>
      </c>
      <c r="J1257">
        <v>11283997.52</v>
      </c>
      <c r="K1257">
        <v>9988241.3239999991</v>
      </c>
      <c r="L1257">
        <v>4883800.5779999997</v>
      </c>
      <c r="M1257">
        <v>9551122.5960000008</v>
      </c>
      <c r="N1257">
        <v>2635431.7450000001</v>
      </c>
      <c r="O1257">
        <v>2721448.5440000002</v>
      </c>
      <c r="P1257">
        <v>2535821.2149999999</v>
      </c>
      <c r="Q1257">
        <v>2508297.9350000001</v>
      </c>
    </row>
    <row r="1258" spans="1:17" x14ac:dyDescent="0.35">
      <c r="A1258" t="s">
        <v>154</v>
      </c>
      <c r="B1258" t="s">
        <v>12168</v>
      </c>
      <c r="C1258" t="s">
        <v>12169</v>
      </c>
      <c r="D1258">
        <v>0</v>
      </c>
      <c r="E1258">
        <v>42</v>
      </c>
      <c r="F1258">
        <v>15</v>
      </c>
      <c r="G1258">
        <v>144</v>
      </c>
      <c r="H1258">
        <v>9</v>
      </c>
      <c r="I1258">
        <v>386</v>
      </c>
      <c r="J1258">
        <v>1237434.9140000001</v>
      </c>
      <c r="K1258">
        <v>1075082.213</v>
      </c>
      <c r="L1258">
        <v>800419.33389999997</v>
      </c>
      <c r="M1258">
        <v>1078559.7139999999</v>
      </c>
      <c r="N1258">
        <v>1363700.2649999999</v>
      </c>
      <c r="O1258">
        <v>1618628.9140000001</v>
      </c>
      <c r="P1258">
        <v>767187.68350000004</v>
      </c>
      <c r="Q1258">
        <v>1316200.736</v>
      </c>
    </row>
    <row r="1259" spans="1:17" x14ac:dyDescent="0.35">
      <c r="A1259" t="s">
        <v>154</v>
      </c>
      <c r="B1259" t="s">
        <v>12170</v>
      </c>
      <c r="C1259" t="s">
        <v>12171</v>
      </c>
      <c r="D1259">
        <v>0</v>
      </c>
      <c r="E1259">
        <v>52</v>
      </c>
      <c r="F1259">
        <v>14</v>
      </c>
      <c r="G1259">
        <v>75</v>
      </c>
      <c r="H1259">
        <v>14</v>
      </c>
      <c r="I1259">
        <v>305</v>
      </c>
      <c r="J1259">
        <v>2693465.6949999998</v>
      </c>
      <c r="K1259">
        <v>2741874.0959999999</v>
      </c>
      <c r="L1259">
        <v>891429.99069999997</v>
      </c>
      <c r="M1259">
        <v>1985492.273</v>
      </c>
      <c r="N1259">
        <v>78049.952309999993</v>
      </c>
      <c r="O1259">
        <v>82469.137730000002</v>
      </c>
      <c r="P1259">
        <v>114787.3171</v>
      </c>
      <c r="Q1259">
        <v>69697.260250000007</v>
      </c>
    </row>
    <row r="1260" spans="1:17" x14ac:dyDescent="0.35">
      <c r="A1260" t="s">
        <v>154</v>
      </c>
      <c r="B1260" t="s">
        <v>12172</v>
      </c>
      <c r="C1260" t="s">
        <v>12173</v>
      </c>
      <c r="D1260">
        <v>0</v>
      </c>
      <c r="E1260">
        <v>50</v>
      </c>
      <c r="F1260">
        <v>12</v>
      </c>
      <c r="G1260">
        <v>166</v>
      </c>
      <c r="H1260">
        <v>12</v>
      </c>
      <c r="I1260">
        <v>258</v>
      </c>
      <c r="J1260">
        <v>2395177.6680000001</v>
      </c>
      <c r="K1260">
        <v>2550152.9470000002</v>
      </c>
      <c r="L1260">
        <v>1862550.2409999999</v>
      </c>
      <c r="M1260">
        <v>3967853.95</v>
      </c>
      <c r="N1260">
        <v>15062920.15</v>
      </c>
      <c r="O1260">
        <v>12747263.619999999</v>
      </c>
      <c r="P1260">
        <v>12457590.59</v>
      </c>
      <c r="Q1260">
        <v>8832709.4419999998</v>
      </c>
    </row>
    <row r="1261" spans="1:17" x14ac:dyDescent="0.35">
      <c r="A1261" t="s">
        <v>154</v>
      </c>
      <c r="B1261" t="s">
        <v>12174</v>
      </c>
      <c r="C1261" t="s">
        <v>12175</v>
      </c>
      <c r="D1261">
        <v>0</v>
      </c>
      <c r="E1261">
        <v>28</v>
      </c>
      <c r="F1261">
        <v>8</v>
      </c>
      <c r="G1261">
        <v>61</v>
      </c>
      <c r="H1261">
        <v>8</v>
      </c>
      <c r="I1261">
        <v>372</v>
      </c>
      <c r="J1261">
        <v>2903725.375</v>
      </c>
      <c r="K1261">
        <v>2559728.4350000001</v>
      </c>
      <c r="L1261">
        <v>1822862.372</v>
      </c>
      <c r="M1261">
        <v>2442974.1320000002</v>
      </c>
      <c r="N1261">
        <v>1065109.9350000001</v>
      </c>
      <c r="O1261">
        <v>1158535.0430000001</v>
      </c>
      <c r="P1261">
        <v>509516.51020000002</v>
      </c>
      <c r="Q1261">
        <v>707751.82960000006</v>
      </c>
    </row>
    <row r="1262" spans="1:17" x14ac:dyDescent="0.35">
      <c r="A1262" t="s">
        <v>154</v>
      </c>
      <c r="B1262" t="s">
        <v>12176</v>
      </c>
      <c r="C1262" t="s">
        <v>12177</v>
      </c>
      <c r="D1262">
        <v>0</v>
      </c>
      <c r="E1262">
        <v>35</v>
      </c>
      <c r="F1262">
        <v>5</v>
      </c>
      <c r="G1262">
        <v>104</v>
      </c>
      <c r="H1262">
        <v>5</v>
      </c>
      <c r="I1262">
        <v>206</v>
      </c>
      <c r="J1262">
        <v>24946526.23</v>
      </c>
      <c r="K1262">
        <v>27138470.370000001</v>
      </c>
      <c r="L1262">
        <v>20998304.57</v>
      </c>
      <c r="M1262">
        <v>25050663.359999999</v>
      </c>
      <c r="N1262">
        <v>11638004.880000001</v>
      </c>
      <c r="O1262">
        <v>10296541.73</v>
      </c>
      <c r="P1262">
        <v>10147378.58</v>
      </c>
      <c r="Q1262">
        <v>14725080.66</v>
      </c>
    </row>
    <row r="1263" spans="1:17" x14ac:dyDescent="0.35">
      <c r="A1263" t="s">
        <v>154</v>
      </c>
      <c r="B1263" t="s">
        <v>12178</v>
      </c>
      <c r="C1263" t="s">
        <v>12179</v>
      </c>
      <c r="D1263">
        <v>0</v>
      </c>
      <c r="E1263">
        <v>51</v>
      </c>
      <c r="F1263">
        <v>8</v>
      </c>
      <c r="G1263">
        <v>119</v>
      </c>
      <c r="H1263">
        <v>8</v>
      </c>
      <c r="I1263">
        <v>154</v>
      </c>
      <c r="J1263">
        <v>1045903.883</v>
      </c>
      <c r="K1263">
        <v>2288182.33</v>
      </c>
      <c r="L1263">
        <v>868033.94369999995</v>
      </c>
      <c r="M1263">
        <v>3121308.1719999998</v>
      </c>
      <c r="N1263">
        <v>1019115.46</v>
      </c>
      <c r="O1263">
        <v>1087277.2960000001</v>
      </c>
      <c r="P1263">
        <v>1169456.824</v>
      </c>
      <c r="Q1263">
        <v>955613.4486</v>
      </c>
    </row>
    <row r="1264" spans="1:17" x14ac:dyDescent="0.35">
      <c r="A1264" t="s">
        <v>154</v>
      </c>
      <c r="B1264" t="s">
        <v>12180</v>
      </c>
      <c r="C1264" t="s">
        <v>12181</v>
      </c>
      <c r="D1264">
        <v>0</v>
      </c>
      <c r="E1264">
        <v>51</v>
      </c>
      <c r="F1264">
        <v>9</v>
      </c>
      <c r="G1264">
        <v>115</v>
      </c>
      <c r="H1264">
        <v>9</v>
      </c>
      <c r="I1264">
        <v>205</v>
      </c>
      <c r="J1264">
        <v>3031864.406</v>
      </c>
      <c r="K1264">
        <v>2819043.943</v>
      </c>
      <c r="L1264">
        <v>1530927.352</v>
      </c>
      <c r="M1264">
        <v>2861503.8480000002</v>
      </c>
      <c r="N1264">
        <v>4192763.7390000001</v>
      </c>
      <c r="O1264">
        <v>4006905.5010000002</v>
      </c>
      <c r="P1264">
        <v>3141787.1809999999</v>
      </c>
      <c r="Q1264">
        <v>3752014.1630000002</v>
      </c>
    </row>
    <row r="1265" spans="1:17" x14ac:dyDescent="0.35">
      <c r="A1265" t="s">
        <v>154</v>
      </c>
      <c r="B1265" t="s">
        <v>12182</v>
      </c>
      <c r="C1265" t="s">
        <v>12183</v>
      </c>
      <c r="D1265">
        <v>0</v>
      </c>
      <c r="E1265">
        <v>34</v>
      </c>
      <c r="F1265">
        <v>12</v>
      </c>
      <c r="G1265">
        <v>93</v>
      </c>
      <c r="H1265">
        <v>12</v>
      </c>
      <c r="I1265">
        <v>391</v>
      </c>
      <c r="J1265">
        <v>1849154.844</v>
      </c>
      <c r="K1265">
        <v>1813474.121</v>
      </c>
      <c r="L1265">
        <v>937869.60809999995</v>
      </c>
      <c r="M1265">
        <v>1690869.3829999999</v>
      </c>
      <c r="N1265">
        <v>625550.72589999996</v>
      </c>
      <c r="O1265">
        <v>228353.8737</v>
      </c>
      <c r="P1265">
        <v>683454.20819999999</v>
      </c>
      <c r="Q1265">
        <v>837185.21490000002</v>
      </c>
    </row>
    <row r="1266" spans="1:17" x14ac:dyDescent="0.35">
      <c r="A1266" t="s">
        <v>154</v>
      </c>
      <c r="B1266" t="s">
        <v>12184</v>
      </c>
      <c r="C1266" t="s">
        <v>12185</v>
      </c>
      <c r="D1266">
        <v>0</v>
      </c>
      <c r="E1266">
        <v>44</v>
      </c>
      <c r="F1266">
        <v>3</v>
      </c>
      <c r="G1266">
        <v>79</v>
      </c>
      <c r="H1266">
        <v>3</v>
      </c>
      <c r="I1266">
        <v>91</v>
      </c>
      <c r="J1266">
        <v>10841569.310000001</v>
      </c>
      <c r="K1266">
        <v>8595054.6030000001</v>
      </c>
      <c r="L1266">
        <v>2604579.2560000001</v>
      </c>
      <c r="M1266">
        <v>16071130.92</v>
      </c>
      <c r="N1266">
        <v>4778469.949</v>
      </c>
      <c r="O1266">
        <v>5134732.4749999996</v>
      </c>
      <c r="P1266">
        <v>1419505.1270000001</v>
      </c>
      <c r="Q1266">
        <v>2390457.9169999999</v>
      </c>
    </row>
    <row r="1267" spans="1:17" x14ac:dyDescent="0.35">
      <c r="A1267" t="s">
        <v>154</v>
      </c>
      <c r="B1267" t="s">
        <v>12186</v>
      </c>
      <c r="C1267" t="s">
        <v>12187</v>
      </c>
      <c r="D1267">
        <v>0</v>
      </c>
      <c r="E1267">
        <v>46</v>
      </c>
      <c r="F1267">
        <v>7</v>
      </c>
      <c r="G1267">
        <v>41</v>
      </c>
      <c r="H1267">
        <v>7</v>
      </c>
      <c r="I1267">
        <v>232</v>
      </c>
      <c r="J1267">
        <v>5525801.1909999996</v>
      </c>
      <c r="K1267">
        <v>4457759.3130000001</v>
      </c>
      <c r="L1267">
        <v>3056280.162</v>
      </c>
      <c r="M1267">
        <v>5031589.8109999998</v>
      </c>
      <c r="N1267">
        <v>1570125.327</v>
      </c>
      <c r="O1267">
        <v>1895140.0090000001</v>
      </c>
      <c r="P1267">
        <v>820952.74419999996</v>
      </c>
      <c r="Q1267">
        <v>1103035.1100000001</v>
      </c>
    </row>
    <row r="1268" spans="1:17" x14ac:dyDescent="0.35">
      <c r="A1268" t="s">
        <v>154</v>
      </c>
      <c r="B1268" t="s">
        <v>12188</v>
      </c>
      <c r="C1268" t="s">
        <v>12189</v>
      </c>
      <c r="D1268">
        <v>0</v>
      </c>
      <c r="E1268">
        <v>13</v>
      </c>
      <c r="F1268">
        <v>4</v>
      </c>
      <c r="G1268">
        <v>36</v>
      </c>
      <c r="H1268">
        <v>4</v>
      </c>
      <c r="I1268">
        <v>436</v>
      </c>
      <c r="J1268">
        <v>2423843.8280000002</v>
      </c>
      <c r="K1268">
        <v>2215950.3590000002</v>
      </c>
      <c r="L1268">
        <v>798794.67689999996</v>
      </c>
      <c r="M1268">
        <v>2387970.4169999999</v>
      </c>
      <c r="N1268">
        <v>40991.414810000002</v>
      </c>
      <c r="O1268">
        <v>41175.105380000001</v>
      </c>
      <c r="P1268">
        <v>44336.54234</v>
      </c>
      <c r="Q1268">
        <v>134606.81690000001</v>
      </c>
    </row>
    <row r="1269" spans="1:17" x14ac:dyDescent="0.35">
      <c r="A1269" t="s">
        <v>154</v>
      </c>
      <c r="B1269" t="s">
        <v>12190</v>
      </c>
      <c r="C1269" t="s">
        <v>12191</v>
      </c>
      <c r="D1269">
        <v>0</v>
      </c>
      <c r="E1269">
        <v>29</v>
      </c>
      <c r="F1269">
        <v>9</v>
      </c>
      <c r="G1269">
        <v>87</v>
      </c>
      <c r="H1269">
        <v>9</v>
      </c>
      <c r="I1269">
        <v>338</v>
      </c>
      <c r="J1269">
        <v>17729.783200000002</v>
      </c>
      <c r="K1269">
        <v>48606.655659999997</v>
      </c>
      <c r="L1269">
        <v>199300.12119999999</v>
      </c>
      <c r="M1269">
        <v>39249.39213</v>
      </c>
      <c r="N1269">
        <v>16065046.82</v>
      </c>
      <c r="O1269">
        <v>8209832.6370000001</v>
      </c>
      <c r="P1269">
        <v>18394807.149999999</v>
      </c>
      <c r="Q1269">
        <v>11594894.880000001</v>
      </c>
    </row>
    <row r="1270" spans="1:17" x14ac:dyDescent="0.35">
      <c r="A1270" t="s">
        <v>154</v>
      </c>
      <c r="B1270" t="s">
        <v>12192</v>
      </c>
      <c r="C1270" t="s">
        <v>12193</v>
      </c>
      <c r="D1270">
        <v>0</v>
      </c>
      <c r="E1270">
        <v>54</v>
      </c>
      <c r="F1270">
        <v>6</v>
      </c>
      <c r="G1270">
        <v>616</v>
      </c>
      <c r="H1270">
        <v>6</v>
      </c>
      <c r="I1270">
        <v>110</v>
      </c>
      <c r="J1270">
        <v>284057045.30000001</v>
      </c>
      <c r="K1270">
        <v>391356096.60000002</v>
      </c>
      <c r="L1270">
        <v>292423934.80000001</v>
      </c>
      <c r="M1270">
        <v>347519240.60000002</v>
      </c>
      <c r="N1270">
        <v>121546396.2</v>
      </c>
      <c r="O1270">
        <v>166348478.90000001</v>
      </c>
      <c r="P1270">
        <v>123503851.7</v>
      </c>
      <c r="Q1270">
        <v>157889817.69999999</v>
      </c>
    </row>
    <row r="1271" spans="1:17" x14ac:dyDescent="0.35">
      <c r="A1271" t="s">
        <v>154</v>
      </c>
      <c r="B1271" t="s">
        <v>12194</v>
      </c>
      <c r="C1271" t="s">
        <v>12195</v>
      </c>
      <c r="D1271">
        <v>0</v>
      </c>
      <c r="E1271">
        <v>35</v>
      </c>
      <c r="F1271">
        <v>8</v>
      </c>
      <c r="G1271">
        <v>78</v>
      </c>
      <c r="H1271">
        <v>8</v>
      </c>
      <c r="I1271">
        <v>303</v>
      </c>
      <c r="J1271">
        <v>2355980.8590000002</v>
      </c>
      <c r="K1271">
        <v>2562243.2609999999</v>
      </c>
      <c r="L1271">
        <v>1885993.1540000001</v>
      </c>
      <c r="M1271">
        <v>1666649.1969999999</v>
      </c>
      <c r="N1271">
        <v>1229386.639</v>
      </c>
      <c r="O1271">
        <v>1677970.764</v>
      </c>
      <c r="P1271">
        <v>1435716.3419999999</v>
      </c>
      <c r="Q1271">
        <v>889879.40540000005</v>
      </c>
    </row>
    <row r="1272" spans="1:17" x14ac:dyDescent="0.35">
      <c r="A1272" t="s">
        <v>154</v>
      </c>
      <c r="B1272" t="s">
        <v>12196</v>
      </c>
      <c r="C1272" t="s">
        <v>12197</v>
      </c>
      <c r="D1272">
        <v>0</v>
      </c>
      <c r="E1272">
        <v>23</v>
      </c>
      <c r="F1272">
        <v>8</v>
      </c>
      <c r="G1272">
        <v>156</v>
      </c>
      <c r="H1272">
        <v>8</v>
      </c>
      <c r="I1272">
        <v>265</v>
      </c>
      <c r="J1272">
        <v>17954229.32</v>
      </c>
      <c r="K1272">
        <v>16919259.620000001</v>
      </c>
      <c r="L1272">
        <v>8220271.5549999997</v>
      </c>
      <c r="M1272">
        <v>16796278.07</v>
      </c>
      <c r="N1272">
        <v>20244364.43</v>
      </c>
      <c r="O1272">
        <v>16409421.789999999</v>
      </c>
      <c r="P1272">
        <v>20770542.940000001</v>
      </c>
      <c r="Q1272">
        <v>17489943.399999999</v>
      </c>
    </row>
    <row r="1273" spans="1:17" x14ac:dyDescent="0.35">
      <c r="A1273" t="s">
        <v>154</v>
      </c>
      <c r="B1273" t="s">
        <v>12198</v>
      </c>
      <c r="C1273" t="s">
        <v>12199</v>
      </c>
      <c r="D1273">
        <v>0</v>
      </c>
      <c r="E1273">
        <v>30</v>
      </c>
      <c r="F1273">
        <v>6</v>
      </c>
      <c r="G1273">
        <v>181</v>
      </c>
      <c r="H1273">
        <v>6</v>
      </c>
      <c r="I1273">
        <v>192</v>
      </c>
      <c r="J1273">
        <v>31269394.550000001</v>
      </c>
      <c r="K1273">
        <v>40873598.729999997</v>
      </c>
      <c r="L1273">
        <v>32117093.440000001</v>
      </c>
      <c r="M1273">
        <v>35051994.850000001</v>
      </c>
      <c r="N1273">
        <v>34684872.659999996</v>
      </c>
      <c r="O1273">
        <v>30667088.41</v>
      </c>
      <c r="P1273">
        <v>45407830.380000003</v>
      </c>
      <c r="Q1273">
        <v>41160450.880000003</v>
      </c>
    </row>
    <row r="1274" spans="1:17" x14ac:dyDescent="0.35">
      <c r="A1274" t="s">
        <v>154</v>
      </c>
      <c r="B1274" t="s">
        <v>12200</v>
      </c>
      <c r="C1274" t="s">
        <v>12201</v>
      </c>
      <c r="D1274">
        <v>0</v>
      </c>
      <c r="E1274">
        <v>44</v>
      </c>
      <c r="F1274">
        <v>6</v>
      </c>
      <c r="G1274">
        <v>177</v>
      </c>
      <c r="H1274">
        <v>6</v>
      </c>
      <c r="I1274">
        <v>126</v>
      </c>
      <c r="J1274">
        <v>31494131.329999998</v>
      </c>
      <c r="K1274">
        <v>26968118.93</v>
      </c>
      <c r="L1274">
        <v>13248391.640000001</v>
      </c>
      <c r="M1274">
        <v>26751414.460000001</v>
      </c>
      <c r="N1274">
        <v>51779739.409999996</v>
      </c>
      <c r="O1274">
        <v>42957330.859999999</v>
      </c>
      <c r="P1274">
        <v>42676161.829999998</v>
      </c>
      <c r="Q1274">
        <v>38116420.5</v>
      </c>
    </row>
    <row r="1275" spans="1:17" x14ac:dyDescent="0.35">
      <c r="A1275" t="s">
        <v>154</v>
      </c>
      <c r="B1275" t="s">
        <v>12202</v>
      </c>
      <c r="C1275" t="s">
        <v>12203</v>
      </c>
      <c r="D1275">
        <v>0</v>
      </c>
      <c r="E1275">
        <v>38</v>
      </c>
      <c r="F1275">
        <v>8</v>
      </c>
      <c r="G1275">
        <v>131</v>
      </c>
      <c r="H1275">
        <v>8</v>
      </c>
      <c r="I1275">
        <v>325</v>
      </c>
      <c r="J1275">
        <v>11680636.390000001</v>
      </c>
      <c r="K1275">
        <v>11149319.539999999</v>
      </c>
      <c r="L1275">
        <v>8190702.2110000001</v>
      </c>
      <c r="M1275">
        <v>10249771.550000001</v>
      </c>
      <c r="N1275">
        <v>7601681.1129999999</v>
      </c>
      <c r="O1275">
        <v>7229033.9670000002</v>
      </c>
      <c r="P1275">
        <v>5906504.8949999996</v>
      </c>
      <c r="Q1275">
        <v>7530164.6900000004</v>
      </c>
    </row>
    <row r="1276" spans="1:17" x14ac:dyDescent="0.35">
      <c r="A1276" t="s">
        <v>154</v>
      </c>
      <c r="B1276" t="s">
        <v>12204</v>
      </c>
      <c r="C1276" t="s">
        <v>12205</v>
      </c>
      <c r="D1276">
        <v>0</v>
      </c>
      <c r="E1276">
        <v>56</v>
      </c>
      <c r="F1276">
        <v>5</v>
      </c>
      <c r="G1276">
        <v>52</v>
      </c>
      <c r="H1276">
        <v>5</v>
      </c>
      <c r="I1276">
        <v>106</v>
      </c>
      <c r="J1276">
        <v>2423288.5079999999</v>
      </c>
      <c r="K1276">
        <v>3634341.679</v>
      </c>
      <c r="L1276">
        <v>499781.87770000001</v>
      </c>
      <c r="M1276">
        <v>3328103.9249999998</v>
      </c>
      <c r="N1276">
        <v>1919989.071</v>
      </c>
      <c r="O1276">
        <v>1779268.99</v>
      </c>
      <c r="P1276">
        <v>1061377.6880000001</v>
      </c>
      <c r="Q1276">
        <v>2266865.895</v>
      </c>
    </row>
    <row r="1277" spans="1:17" x14ac:dyDescent="0.35">
      <c r="A1277" t="s">
        <v>154</v>
      </c>
      <c r="B1277" t="s">
        <v>12206</v>
      </c>
      <c r="C1277" t="s">
        <v>12207</v>
      </c>
      <c r="D1277">
        <v>0</v>
      </c>
      <c r="E1277">
        <v>40</v>
      </c>
      <c r="F1277">
        <v>6</v>
      </c>
      <c r="G1277">
        <v>37</v>
      </c>
      <c r="H1277">
        <v>5</v>
      </c>
      <c r="I1277">
        <v>186</v>
      </c>
      <c r="J1277">
        <v>733783.25</v>
      </c>
      <c r="K1277">
        <v>853012.24490000005</v>
      </c>
      <c r="L1277">
        <v>879940.80500000005</v>
      </c>
      <c r="M1277">
        <v>1066253.226</v>
      </c>
      <c r="N1277">
        <v>309634.57130000001</v>
      </c>
      <c r="O1277">
        <v>291413.66220000002</v>
      </c>
      <c r="P1277">
        <v>323186.47600000002</v>
      </c>
      <c r="Q1277">
        <v>349417.5833</v>
      </c>
    </row>
    <row r="1278" spans="1:17" x14ac:dyDescent="0.35">
      <c r="A1278" t="s">
        <v>154</v>
      </c>
      <c r="B1278" t="s">
        <v>12208</v>
      </c>
      <c r="C1278" t="s">
        <v>12209</v>
      </c>
      <c r="D1278">
        <v>0</v>
      </c>
      <c r="E1278">
        <v>54</v>
      </c>
      <c r="F1278">
        <v>8</v>
      </c>
      <c r="G1278">
        <v>105</v>
      </c>
      <c r="H1278">
        <v>8</v>
      </c>
      <c r="I1278">
        <v>156</v>
      </c>
      <c r="J1278">
        <v>3769464.2030000002</v>
      </c>
      <c r="K1278">
        <v>2709856.0809999998</v>
      </c>
      <c r="L1278">
        <v>3092121.6120000002</v>
      </c>
      <c r="M1278">
        <v>3542687.699</v>
      </c>
      <c r="N1278">
        <v>4672244.2079999996</v>
      </c>
      <c r="O1278">
        <v>3400218.1749999998</v>
      </c>
      <c r="P1278">
        <v>6895998.6390000004</v>
      </c>
      <c r="Q1278">
        <v>6211990.2400000002</v>
      </c>
    </row>
    <row r="1279" spans="1:17" x14ac:dyDescent="0.35">
      <c r="A1279" t="s">
        <v>154</v>
      </c>
      <c r="B1279" t="s">
        <v>12210</v>
      </c>
      <c r="C1279" t="s">
        <v>12211</v>
      </c>
      <c r="D1279">
        <v>0</v>
      </c>
      <c r="E1279">
        <v>47</v>
      </c>
      <c r="F1279">
        <v>7</v>
      </c>
      <c r="G1279">
        <v>90</v>
      </c>
      <c r="H1279">
        <v>7</v>
      </c>
      <c r="I1279">
        <v>177</v>
      </c>
      <c r="J1279">
        <v>2094851.013</v>
      </c>
      <c r="K1279">
        <v>1241519.8970000001</v>
      </c>
      <c r="L1279">
        <v>1248045.419</v>
      </c>
      <c r="M1279">
        <v>1551226.9779999999</v>
      </c>
      <c r="N1279">
        <v>5389254.2860000003</v>
      </c>
      <c r="O1279">
        <v>5359286.6869999999</v>
      </c>
      <c r="P1279">
        <v>4344192.8119999999</v>
      </c>
      <c r="Q1279">
        <v>4821596.9119999995</v>
      </c>
    </row>
    <row r="1280" spans="1:17" x14ac:dyDescent="0.35">
      <c r="A1280" t="s">
        <v>154</v>
      </c>
      <c r="B1280" t="s">
        <v>12212</v>
      </c>
      <c r="C1280" t="s">
        <v>12213</v>
      </c>
      <c r="D1280">
        <v>0</v>
      </c>
      <c r="E1280">
        <v>65</v>
      </c>
      <c r="F1280">
        <v>6</v>
      </c>
      <c r="G1280">
        <v>81</v>
      </c>
      <c r="H1280">
        <v>6</v>
      </c>
      <c r="I1280">
        <v>114</v>
      </c>
      <c r="J1280">
        <v>3733017.5780000002</v>
      </c>
      <c r="K1280">
        <v>4451089.8689999999</v>
      </c>
      <c r="L1280">
        <v>3470487.3829999999</v>
      </c>
      <c r="M1280">
        <v>4497162.0480000004</v>
      </c>
      <c r="N1280">
        <v>1489524.0179999999</v>
      </c>
      <c r="O1280">
        <v>1600748.855</v>
      </c>
      <c r="P1280">
        <v>1448651.527</v>
      </c>
      <c r="Q1280">
        <v>1742554.26</v>
      </c>
    </row>
    <row r="1281" spans="1:17" x14ac:dyDescent="0.35">
      <c r="A1281" t="s">
        <v>154</v>
      </c>
      <c r="B1281" t="s">
        <v>12214</v>
      </c>
      <c r="C1281" t="s">
        <v>12215</v>
      </c>
      <c r="D1281">
        <v>0</v>
      </c>
      <c r="E1281">
        <v>41</v>
      </c>
      <c r="F1281">
        <v>10</v>
      </c>
      <c r="G1281">
        <v>87</v>
      </c>
      <c r="H1281">
        <v>10</v>
      </c>
      <c r="I1281">
        <v>320</v>
      </c>
      <c r="J1281">
        <v>2009067.703</v>
      </c>
      <c r="K1281">
        <v>2058718.547</v>
      </c>
      <c r="L1281">
        <v>401874.97210000001</v>
      </c>
      <c r="M1281">
        <v>1688772.6410000001</v>
      </c>
      <c r="N1281">
        <v>309851.73879999999</v>
      </c>
      <c r="O1281">
        <v>446412.37829999998</v>
      </c>
      <c r="P1281">
        <v>750109.12950000004</v>
      </c>
      <c r="Q1281">
        <v>448376.76939999999</v>
      </c>
    </row>
    <row r="1282" spans="1:17" x14ac:dyDescent="0.35">
      <c r="A1282" t="s">
        <v>154</v>
      </c>
      <c r="B1282" t="s">
        <v>12216</v>
      </c>
      <c r="C1282" t="s">
        <v>12217</v>
      </c>
      <c r="D1282">
        <v>0</v>
      </c>
      <c r="E1282">
        <v>35</v>
      </c>
      <c r="F1282">
        <v>7</v>
      </c>
      <c r="G1282">
        <v>46</v>
      </c>
      <c r="H1282">
        <v>7</v>
      </c>
      <c r="I1282">
        <v>293</v>
      </c>
      <c r="J1282">
        <v>1169066.3160000001</v>
      </c>
      <c r="K1282">
        <v>1577001.8049999999</v>
      </c>
      <c r="L1282">
        <v>293634.21529999998</v>
      </c>
      <c r="M1282">
        <v>1428264.8640000001</v>
      </c>
      <c r="N1282">
        <v>841126.49970000004</v>
      </c>
      <c r="O1282">
        <v>687563.9952</v>
      </c>
      <c r="P1282">
        <v>895343.80810000002</v>
      </c>
      <c r="Q1282">
        <v>760102.46219999995</v>
      </c>
    </row>
    <row r="1283" spans="1:17" x14ac:dyDescent="0.35">
      <c r="A1283" t="s">
        <v>154</v>
      </c>
      <c r="B1283" t="s">
        <v>12218</v>
      </c>
      <c r="C1283" t="s">
        <v>12219</v>
      </c>
      <c r="D1283">
        <v>0</v>
      </c>
      <c r="E1283">
        <v>32</v>
      </c>
      <c r="F1283">
        <v>8</v>
      </c>
      <c r="G1283">
        <v>78</v>
      </c>
      <c r="H1283">
        <v>8</v>
      </c>
      <c r="I1283">
        <v>364</v>
      </c>
      <c r="J1283">
        <v>4886248.25</v>
      </c>
      <c r="K1283">
        <v>4540000.6140000001</v>
      </c>
      <c r="L1283">
        <v>4399017.8420000002</v>
      </c>
      <c r="M1283">
        <v>3320963.0830000001</v>
      </c>
      <c r="N1283">
        <v>688974.54020000005</v>
      </c>
      <c r="O1283">
        <v>1121909.67</v>
      </c>
      <c r="P1283">
        <v>1713852.683</v>
      </c>
      <c r="Q1283">
        <v>1381175.9210000001</v>
      </c>
    </row>
    <row r="1284" spans="1:17" x14ac:dyDescent="0.35">
      <c r="A1284" t="s">
        <v>154</v>
      </c>
      <c r="B1284" t="s">
        <v>12220</v>
      </c>
      <c r="C1284" t="s">
        <v>12221</v>
      </c>
      <c r="D1284">
        <v>0</v>
      </c>
      <c r="E1284">
        <v>47</v>
      </c>
      <c r="F1284">
        <v>9</v>
      </c>
      <c r="G1284">
        <v>58</v>
      </c>
      <c r="H1284">
        <v>9</v>
      </c>
      <c r="I1284">
        <v>266</v>
      </c>
      <c r="J1284">
        <v>636202.08979999996</v>
      </c>
      <c r="K1284">
        <v>826682.20779999997</v>
      </c>
      <c r="L1284">
        <v>68994.115550000002</v>
      </c>
      <c r="M1284">
        <v>695494.54469999997</v>
      </c>
      <c r="N1284">
        <v>4624364.9989999998</v>
      </c>
      <c r="O1284">
        <v>3937960.1260000002</v>
      </c>
      <c r="P1284">
        <v>5816139.824</v>
      </c>
      <c r="Q1284">
        <v>4739935.0489999996</v>
      </c>
    </row>
    <row r="1285" spans="1:17" x14ac:dyDescent="0.35">
      <c r="A1285" t="s">
        <v>154</v>
      </c>
      <c r="B1285" t="s">
        <v>12222</v>
      </c>
      <c r="C1285" t="s">
        <v>12223</v>
      </c>
      <c r="D1285">
        <v>0</v>
      </c>
      <c r="E1285">
        <v>65</v>
      </c>
      <c r="F1285">
        <v>12</v>
      </c>
      <c r="G1285">
        <v>106</v>
      </c>
      <c r="H1285">
        <v>12</v>
      </c>
      <c r="I1285">
        <v>217</v>
      </c>
      <c r="J1285">
        <v>1253077.328</v>
      </c>
      <c r="K1285">
        <v>867540.32649999997</v>
      </c>
      <c r="L1285">
        <v>692825.11829999997</v>
      </c>
      <c r="M1285">
        <v>745371.52870000002</v>
      </c>
      <c r="N1285">
        <v>6647032.2939999998</v>
      </c>
      <c r="O1285">
        <v>6156570.4919999996</v>
      </c>
      <c r="P1285">
        <v>6682584.6380000003</v>
      </c>
      <c r="Q1285">
        <v>6464493.3899999997</v>
      </c>
    </row>
    <row r="1286" spans="1:17" x14ac:dyDescent="0.35">
      <c r="A1286" t="s">
        <v>154</v>
      </c>
      <c r="B1286" t="s">
        <v>12224</v>
      </c>
      <c r="C1286" t="s">
        <v>12225</v>
      </c>
      <c r="D1286">
        <v>0</v>
      </c>
      <c r="E1286">
        <v>38</v>
      </c>
      <c r="F1286">
        <v>16</v>
      </c>
      <c r="G1286">
        <v>90</v>
      </c>
      <c r="H1286">
        <v>16</v>
      </c>
      <c r="I1286">
        <v>503</v>
      </c>
      <c r="J1286">
        <v>832920.88280000002</v>
      </c>
      <c r="K1286">
        <v>667156.87080000003</v>
      </c>
      <c r="L1286">
        <v>366133.73820000002</v>
      </c>
      <c r="M1286">
        <v>506063.15590000001</v>
      </c>
      <c r="N1286">
        <v>1777083.9310000001</v>
      </c>
      <c r="O1286">
        <v>1636528.1129999999</v>
      </c>
      <c r="P1286">
        <v>2339173.0989999999</v>
      </c>
      <c r="Q1286">
        <v>2231691.4679999999</v>
      </c>
    </row>
    <row r="1287" spans="1:17" x14ac:dyDescent="0.35">
      <c r="A1287" t="s">
        <v>154</v>
      </c>
      <c r="B1287" t="s">
        <v>12226</v>
      </c>
      <c r="C1287" t="s">
        <v>12227</v>
      </c>
      <c r="D1287">
        <v>0</v>
      </c>
      <c r="E1287">
        <v>56</v>
      </c>
      <c r="F1287">
        <v>7</v>
      </c>
      <c r="G1287">
        <v>171</v>
      </c>
      <c r="H1287">
        <v>7</v>
      </c>
      <c r="I1287">
        <v>181</v>
      </c>
      <c r="J1287">
        <v>20522840.300000001</v>
      </c>
      <c r="K1287">
        <v>20961357.93</v>
      </c>
      <c r="L1287">
        <v>14991176.09</v>
      </c>
      <c r="M1287">
        <v>19812531.800000001</v>
      </c>
      <c r="N1287">
        <v>9992888.3320000004</v>
      </c>
      <c r="O1287">
        <v>13424319.779999999</v>
      </c>
      <c r="P1287">
        <v>11201805.85</v>
      </c>
      <c r="Q1287">
        <v>13217710.58</v>
      </c>
    </row>
    <row r="1288" spans="1:17" x14ac:dyDescent="0.35">
      <c r="A1288" t="s">
        <v>154</v>
      </c>
      <c r="B1288" t="s">
        <v>12228</v>
      </c>
      <c r="C1288" t="s">
        <v>12229</v>
      </c>
      <c r="D1288">
        <v>0</v>
      </c>
      <c r="E1288">
        <v>39</v>
      </c>
      <c r="F1288">
        <v>9</v>
      </c>
      <c r="G1288">
        <v>79</v>
      </c>
      <c r="H1288">
        <v>9</v>
      </c>
      <c r="I1288">
        <v>328</v>
      </c>
      <c r="J1288">
        <v>4041958.094</v>
      </c>
      <c r="K1288">
        <v>3458979.6510000001</v>
      </c>
      <c r="L1288">
        <v>3133889.5669999998</v>
      </c>
      <c r="M1288">
        <v>2658851.9819999998</v>
      </c>
      <c r="N1288">
        <v>2998981.946</v>
      </c>
      <c r="O1288">
        <v>3439583.5060000001</v>
      </c>
      <c r="P1288">
        <v>2418955.7480000001</v>
      </c>
      <c r="Q1288">
        <v>2923904.1609999998</v>
      </c>
    </row>
    <row r="1289" spans="1:17" x14ac:dyDescent="0.35">
      <c r="A1289" t="s">
        <v>154</v>
      </c>
      <c r="B1289" t="s">
        <v>12230</v>
      </c>
      <c r="C1289" t="s">
        <v>12231</v>
      </c>
      <c r="D1289">
        <v>0</v>
      </c>
      <c r="E1289">
        <v>42</v>
      </c>
      <c r="F1289">
        <v>12</v>
      </c>
      <c r="G1289">
        <v>80</v>
      </c>
      <c r="H1289">
        <v>12</v>
      </c>
      <c r="I1289">
        <v>344</v>
      </c>
      <c r="J1289">
        <v>3057206.8339999998</v>
      </c>
      <c r="K1289">
        <v>3116868.1170000001</v>
      </c>
      <c r="L1289">
        <v>5166902.2470000004</v>
      </c>
      <c r="M1289">
        <v>2934671.7659999998</v>
      </c>
      <c r="N1289">
        <v>652151.14989999996</v>
      </c>
      <c r="O1289">
        <v>440966.93800000002</v>
      </c>
      <c r="P1289">
        <v>975823.78159999999</v>
      </c>
      <c r="Q1289">
        <v>891295.02910000004</v>
      </c>
    </row>
    <row r="1290" spans="1:17" x14ac:dyDescent="0.35">
      <c r="A1290" t="s">
        <v>154</v>
      </c>
      <c r="B1290" t="s">
        <v>12232</v>
      </c>
      <c r="C1290" t="s">
        <v>12233</v>
      </c>
      <c r="D1290">
        <v>0</v>
      </c>
      <c r="E1290">
        <v>30</v>
      </c>
      <c r="F1290">
        <v>9</v>
      </c>
      <c r="G1290">
        <v>101</v>
      </c>
      <c r="H1290">
        <v>9</v>
      </c>
      <c r="I1290">
        <v>307</v>
      </c>
      <c r="J1290">
        <v>4997207.5549999997</v>
      </c>
      <c r="K1290">
        <v>4211131.307</v>
      </c>
      <c r="L1290">
        <v>2393260.2429999998</v>
      </c>
      <c r="M1290">
        <v>4445186.4879999999</v>
      </c>
      <c r="N1290">
        <v>4660787.6809999999</v>
      </c>
      <c r="O1290">
        <v>4919011.0520000001</v>
      </c>
      <c r="P1290">
        <v>4497844.3629999999</v>
      </c>
      <c r="Q1290">
        <v>4402746.7429999998</v>
      </c>
    </row>
    <row r="1291" spans="1:17" x14ac:dyDescent="0.35">
      <c r="A1291" t="s">
        <v>154</v>
      </c>
      <c r="B1291" t="s">
        <v>12234</v>
      </c>
      <c r="C1291" t="s">
        <v>12235</v>
      </c>
      <c r="D1291">
        <v>0</v>
      </c>
      <c r="E1291">
        <v>54</v>
      </c>
      <c r="F1291">
        <v>4</v>
      </c>
      <c r="G1291">
        <v>591</v>
      </c>
      <c r="H1291">
        <v>4</v>
      </c>
      <c r="I1291">
        <v>69</v>
      </c>
      <c r="J1291">
        <v>354585340.39999998</v>
      </c>
      <c r="K1291">
        <v>392160991.69999999</v>
      </c>
      <c r="L1291">
        <v>306170594.5</v>
      </c>
      <c r="M1291">
        <v>374525125.19999999</v>
      </c>
      <c r="N1291">
        <v>185757021.19999999</v>
      </c>
      <c r="O1291">
        <v>194997102.90000001</v>
      </c>
      <c r="P1291">
        <v>183948392.5</v>
      </c>
      <c r="Q1291">
        <v>222203924.40000001</v>
      </c>
    </row>
    <row r="1292" spans="1:17" x14ac:dyDescent="0.35">
      <c r="A1292" t="s">
        <v>154</v>
      </c>
      <c r="B1292" t="s">
        <v>12236</v>
      </c>
      <c r="C1292" t="s">
        <v>12237</v>
      </c>
      <c r="D1292">
        <v>0</v>
      </c>
      <c r="E1292">
        <v>56</v>
      </c>
      <c r="F1292">
        <v>10</v>
      </c>
      <c r="G1292">
        <v>105</v>
      </c>
      <c r="H1292">
        <v>10</v>
      </c>
      <c r="I1292">
        <v>254</v>
      </c>
      <c r="J1292">
        <v>824021.70310000004</v>
      </c>
      <c r="K1292">
        <v>720357.39260000002</v>
      </c>
      <c r="L1292">
        <v>634050.20660000003</v>
      </c>
      <c r="M1292">
        <v>739496.71680000005</v>
      </c>
      <c r="N1292">
        <v>1178110.8060000001</v>
      </c>
      <c r="O1292">
        <v>1109789.5160000001</v>
      </c>
      <c r="P1292">
        <v>1085465.2290000001</v>
      </c>
      <c r="Q1292">
        <v>1029124.204</v>
      </c>
    </row>
    <row r="1293" spans="1:17" x14ac:dyDescent="0.35">
      <c r="A1293" t="s">
        <v>154</v>
      </c>
      <c r="B1293" t="s">
        <v>12238</v>
      </c>
      <c r="C1293" t="s">
        <v>12239</v>
      </c>
      <c r="D1293">
        <v>0</v>
      </c>
      <c r="E1293">
        <v>40</v>
      </c>
      <c r="F1293">
        <v>7</v>
      </c>
      <c r="G1293">
        <v>97</v>
      </c>
      <c r="H1293">
        <v>7</v>
      </c>
      <c r="I1293">
        <v>178</v>
      </c>
      <c r="J1293">
        <v>3262553.25</v>
      </c>
      <c r="K1293">
        <v>3145012.6770000001</v>
      </c>
      <c r="L1293">
        <v>910200.93389999995</v>
      </c>
      <c r="M1293">
        <v>2679469.7940000002</v>
      </c>
      <c r="N1293">
        <v>2472667.4190000002</v>
      </c>
      <c r="O1293">
        <v>2731828.716</v>
      </c>
      <c r="P1293">
        <v>1531244.49</v>
      </c>
      <c r="Q1293">
        <v>2108657.673</v>
      </c>
    </row>
    <row r="1294" spans="1:17" x14ac:dyDescent="0.35">
      <c r="A1294" t="s">
        <v>154</v>
      </c>
      <c r="B1294" t="s">
        <v>12240</v>
      </c>
      <c r="C1294" t="s">
        <v>12241</v>
      </c>
      <c r="D1294">
        <v>0</v>
      </c>
      <c r="E1294">
        <v>25</v>
      </c>
      <c r="F1294">
        <v>11</v>
      </c>
      <c r="G1294">
        <v>64</v>
      </c>
      <c r="H1294">
        <v>11</v>
      </c>
      <c r="I1294">
        <v>507</v>
      </c>
      <c r="J1294">
        <v>359338483.10000002</v>
      </c>
      <c r="K1294">
        <v>350630292.80000001</v>
      </c>
      <c r="L1294">
        <v>397808044.10000002</v>
      </c>
      <c r="M1294">
        <v>389222381.19999999</v>
      </c>
      <c r="N1294">
        <v>207726840.90000001</v>
      </c>
      <c r="O1294">
        <v>270625444.5</v>
      </c>
      <c r="P1294">
        <v>309302747.69999999</v>
      </c>
      <c r="Q1294">
        <v>231648828.90000001</v>
      </c>
    </row>
    <row r="1295" spans="1:17" x14ac:dyDescent="0.35">
      <c r="A1295" t="s">
        <v>154</v>
      </c>
      <c r="B1295" t="s">
        <v>12242</v>
      </c>
      <c r="C1295" t="s">
        <v>12243</v>
      </c>
      <c r="D1295">
        <v>0</v>
      </c>
      <c r="E1295">
        <v>23</v>
      </c>
      <c r="F1295">
        <v>17</v>
      </c>
      <c r="G1295">
        <v>96</v>
      </c>
      <c r="H1295">
        <v>17</v>
      </c>
      <c r="I1295">
        <v>831</v>
      </c>
      <c r="J1295">
        <v>1466483.5390000001</v>
      </c>
      <c r="K1295">
        <v>1491990.1740000001</v>
      </c>
      <c r="L1295">
        <v>874141.03879999998</v>
      </c>
      <c r="M1295">
        <v>1269439.409</v>
      </c>
      <c r="N1295">
        <v>683260.97719999996</v>
      </c>
      <c r="O1295">
        <v>684348.43030000001</v>
      </c>
      <c r="P1295">
        <v>992732.46550000005</v>
      </c>
      <c r="Q1295">
        <v>1017502.367</v>
      </c>
    </row>
    <row r="1296" spans="1:17" x14ac:dyDescent="0.35">
      <c r="A1296" t="s">
        <v>154</v>
      </c>
      <c r="B1296" t="s">
        <v>12244</v>
      </c>
      <c r="C1296" t="s">
        <v>12245</v>
      </c>
      <c r="D1296">
        <v>0</v>
      </c>
      <c r="E1296">
        <v>51</v>
      </c>
      <c r="F1296">
        <v>8</v>
      </c>
      <c r="G1296">
        <v>49</v>
      </c>
      <c r="H1296">
        <v>8</v>
      </c>
      <c r="I1296">
        <v>191</v>
      </c>
      <c r="J1296">
        <v>1392904.895</v>
      </c>
      <c r="K1296">
        <v>2099863.0520000001</v>
      </c>
      <c r="L1296">
        <v>1067322.1510000001</v>
      </c>
      <c r="M1296">
        <v>1685531.487</v>
      </c>
      <c r="N1296">
        <v>275143.11900000001</v>
      </c>
      <c r="O1296">
        <v>123198.47410000001</v>
      </c>
      <c r="P1296">
        <v>324089.20500000002</v>
      </c>
      <c r="Q1296">
        <v>268073.00550000003</v>
      </c>
    </row>
    <row r="1297" spans="1:17" x14ac:dyDescent="0.35">
      <c r="A1297" t="s">
        <v>154</v>
      </c>
      <c r="B1297" t="s">
        <v>12246</v>
      </c>
      <c r="C1297" t="s">
        <v>12247</v>
      </c>
      <c r="D1297">
        <v>0</v>
      </c>
      <c r="E1297">
        <v>56</v>
      </c>
      <c r="F1297">
        <v>6</v>
      </c>
      <c r="G1297">
        <v>89</v>
      </c>
      <c r="H1297">
        <v>6</v>
      </c>
      <c r="I1297">
        <v>121</v>
      </c>
      <c r="J1297">
        <v>3643585.156</v>
      </c>
      <c r="K1297">
        <v>2310663.3760000002</v>
      </c>
      <c r="L1297">
        <v>1236848.2409999999</v>
      </c>
      <c r="M1297">
        <v>2715182.3620000002</v>
      </c>
      <c r="N1297">
        <v>8746821.9670000002</v>
      </c>
      <c r="O1297">
        <v>14818230.939999999</v>
      </c>
      <c r="P1297">
        <v>3333859.0329999998</v>
      </c>
      <c r="Q1297">
        <v>7854219.2240000004</v>
      </c>
    </row>
    <row r="1298" spans="1:17" x14ac:dyDescent="0.35">
      <c r="A1298" t="s">
        <v>154</v>
      </c>
      <c r="B1298" t="s">
        <v>12248</v>
      </c>
      <c r="C1298" t="s">
        <v>12249</v>
      </c>
      <c r="D1298">
        <v>0</v>
      </c>
      <c r="E1298">
        <v>43</v>
      </c>
      <c r="F1298">
        <v>5</v>
      </c>
      <c r="G1298">
        <v>178</v>
      </c>
      <c r="H1298">
        <v>5</v>
      </c>
      <c r="I1298">
        <v>117</v>
      </c>
      <c r="J1298">
        <v>82721535.870000005</v>
      </c>
      <c r="K1298">
        <v>55460507.990000002</v>
      </c>
      <c r="L1298">
        <v>37804317.329999998</v>
      </c>
      <c r="M1298">
        <v>56166180.850000001</v>
      </c>
      <c r="N1298">
        <v>13931730.98</v>
      </c>
      <c r="O1298">
        <v>15248219</v>
      </c>
      <c r="P1298">
        <v>16054088.050000001</v>
      </c>
      <c r="Q1298">
        <v>14703880.33</v>
      </c>
    </row>
    <row r="1299" spans="1:17" x14ac:dyDescent="0.35">
      <c r="A1299" t="s">
        <v>154</v>
      </c>
      <c r="B1299" t="s">
        <v>12250</v>
      </c>
      <c r="C1299" t="s">
        <v>12251</v>
      </c>
      <c r="D1299">
        <v>0</v>
      </c>
      <c r="E1299">
        <v>8</v>
      </c>
      <c r="F1299">
        <v>3</v>
      </c>
      <c r="G1299">
        <v>122</v>
      </c>
      <c r="H1299">
        <v>3</v>
      </c>
      <c r="I1299">
        <v>517</v>
      </c>
      <c r="J1299">
        <v>28855966.030000001</v>
      </c>
      <c r="K1299">
        <v>36133655.509999998</v>
      </c>
      <c r="L1299">
        <v>45715777.909999996</v>
      </c>
      <c r="M1299">
        <v>45893563.270000003</v>
      </c>
      <c r="N1299">
        <v>24156410.640000001</v>
      </c>
      <c r="O1299">
        <v>35709862.950000003</v>
      </c>
      <c r="P1299">
        <v>22908569.420000002</v>
      </c>
      <c r="Q1299">
        <v>35446529</v>
      </c>
    </row>
    <row r="1300" spans="1:17" x14ac:dyDescent="0.35">
      <c r="A1300" t="s">
        <v>154</v>
      </c>
      <c r="B1300" t="s">
        <v>12252</v>
      </c>
      <c r="C1300" t="s">
        <v>12253</v>
      </c>
      <c r="D1300">
        <v>0</v>
      </c>
      <c r="E1300">
        <v>60</v>
      </c>
      <c r="F1300">
        <v>9</v>
      </c>
      <c r="G1300">
        <v>132</v>
      </c>
      <c r="H1300">
        <v>9</v>
      </c>
      <c r="I1300">
        <v>80</v>
      </c>
      <c r="J1300">
        <v>13541834.5</v>
      </c>
      <c r="K1300">
        <v>10646904.119999999</v>
      </c>
      <c r="L1300">
        <v>7533873.8739999998</v>
      </c>
      <c r="M1300">
        <v>35454803.159999996</v>
      </c>
      <c r="N1300">
        <v>15411828.98</v>
      </c>
      <c r="O1300">
        <v>14797590.02</v>
      </c>
      <c r="P1300">
        <v>5548339.0199999996</v>
      </c>
      <c r="Q1300">
        <v>6129452.0489999996</v>
      </c>
    </row>
    <row r="1301" spans="1:17" x14ac:dyDescent="0.35">
      <c r="A1301" t="s">
        <v>154</v>
      </c>
      <c r="B1301" t="s">
        <v>12254</v>
      </c>
      <c r="C1301" t="s">
        <v>12255</v>
      </c>
      <c r="D1301">
        <v>0</v>
      </c>
      <c r="E1301">
        <v>44</v>
      </c>
      <c r="F1301">
        <v>6</v>
      </c>
      <c r="G1301">
        <v>70</v>
      </c>
      <c r="H1301">
        <v>6</v>
      </c>
      <c r="I1301">
        <v>163</v>
      </c>
      <c r="J1301">
        <v>2924589.594</v>
      </c>
      <c r="K1301">
        <v>2933245.7209999999</v>
      </c>
      <c r="L1301">
        <v>1945826.5419999999</v>
      </c>
      <c r="M1301">
        <v>3313405.557</v>
      </c>
      <c r="N1301">
        <v>1612548.166</v>
      </c>
      <c r="O1301">
        <v>1649431.2660000001</v>
      </c>
      <c r="P1301">
        <v>2219393.835</v>
      </c>
      <c r="Q1301">
        <v>1533699.764</v>
      </c>
    </row>
    <row r="1302" spans="1:17" x14ac:dyDescent="0.35">
      <c r="A1302" t="s">
        <v>154</v>
      </c>
      <c r="B1302" t="s">
        <v>12256</v>
      </c>
      <c r="C1302" t="s">
        <v>12257</v>
      </c>
      <c r="D1302">
        <v>0</v>
      </c>
      <c r="E1302">
        <v>55</v>
      </c>
      <c r="F1302">
        <v>4</v>
      </c>
      <c r="G1302">
        <v>69</v>
      </c>
      <c r="H1302">
        <v>4</v>
      </c>
      <c r="I1302">
        <v>95</v>
      </c>
      <c r="J1302">
        <v>17158411.550000001</v>
      </c>
      <c r="K1302">
        <v>16965296.809999999</v>
      </c>
      <c r="L1302">
        <v>3538524.6570000001</v>
      </c>
      <c r="M1302">
        <v>30503199.289999999</v>
      </c>
      <c r="N1302">
        <v>13727603.5</v>
      </c>
      <c r="O1302">
        <v>12510715.640000001</v>
      </c>
      <c r="P1302">
        <v>10882203.09</v>
      </c>
      <c r="Q1302">
        <v>3282631.8730000001</v>
      </c>
    </row>
    <row r="1303" spans="1:17" x14ac:dyDescent="0.35">
      <c r="A1303" t="s">
        <v>154</v>
      </c>
      <c r="B1303" t="s">
        <v>12258</v>
      </c>
      <c r="C1303" t="s">
        <v>12259</v>
      </c>
      <c r="D1303">
        <v>0</v>
      </c>
      <c r="E1303">
        <v>60</v>
      </c>
      <c r="F1303">
        <v>11</v>
      </c>
      <c r="G1303">
        <v>99</v>
      </c>
      <c r="H1303">
        <v>11</v>
      </c>
      <c r="I1303">
        <v>199</v>
      </c>
      <c r="J1303">
        <v>3366584.9840000002</v>
      </c>
      <c r="K1303">
        <v>4396991.8420000002</v>
      </c>
      <c r="L1303">
        <v>115859.43580000001</v>
      </c>
      <c r="M1303">
        <v>5143611.4330000002</v>
      </c>
      <c r="N1303">
        <v>1296546.2849999999</v>
      </c>
      <c r="O1303">
        <v>2503138.341</v>
      </c>
      <c r="P1303">
        <v>534713.68019999994</v>
      </c>
      <c r="Q1303">
        <v>1140792.0179999999</v>
      </c>
    </row>
    <row r="1304" spans="1:17" x14ac:dyDescent="0.35">
      <c r="A1304" t="s">
        <v>154</v>
      </c>
      <c r="B1304" t="s">
        <v>12260</v>
      </c>
      <c r="C1304" t="s">
        <v>12261</v>
      </c>
      <c r="D1304">
        <v>0</v>
      </c>
      <c r="E1304">
        <v>32</v>
      </c>
      <c r="F1304">
        <v>9</v>
      </c>
      <c r="G1304">
        <v>117</v>
      </c>
      <c r="H1304">
        <v>9</v>
      </c>
      <c r="I1304">
        <v>376</v>
      </c>
      <c r="J1304">
        <v>3421483.7030000002</v>
      </c>
      <c r="K1304">
        <v>2903118.6379999998</v>
      </c>
      <c r="L1304">
        <v>3243731.87</v>
      </c>
      <c r="M1304">
        <v>2646232.8620000002</v>
      </c>
      <c r="N1304">
        <v>5681883.9110000003</v>
      </c>
      <c r="O1304">
        <v>5792393.108</v>
      </c>
      <c r="P1304">
        <v>5351920.716</v>
      </c>
      <c r="Q1304">
        <v>5886188.2369999997</v>
      </c>
    </row>
    <row r="1305" spans="1:17" x14ac:dyDescent="0.35">
      <c r="A1305" t="s">
        <v>154</v>
      </c>
      <c r="B1305" t="s">
        <v>12262</v>
      </c>
      <c r="C1305" t="s">
        <v>12263</v>
      </c>
      <c r="D1305">
        <v>0</v>
      </c>
      <c r="E1305">
        <v>56</v>
      </c>
      <c r="F1305">
        <v>11</v>
      </c>
      <c r="G1305">
        <v>125</v>
      </c>
      <c r="H1305">
        <v>11</v>
      </c>
      <c r="I1305">
        <v>210</v>
      </c>
      <c r="J1305">
        <v>2472536.8139999998</v>
      </c>
      <c r="K1305">
        <v>2487299.102</v>
      </c>
      <c r="L1305">
        <v>2800844.2319999998</v>
      </c>
      <c r="M1305">
        <v>3076623.929</v>
      </c>
      <c r="N1305">
        <v>14999344.49</v>
      </c>
      <c r="O1305">
        <v>11095181.369999999</v>
      </c>
      <c r="P1305">
        <v>25692214.940000001</v>
      </c>
      <c r="Q1305">
        <v>16214677.34</v>
      </c>
    </row>
    <row r="1306" spans="1:17" x14ac:dyDescent="0.35">
      <c r="A1306" t="s">
        <v>154</v>
      </c>
      <c r="B1306" t="s">
        <v>12264</v>
      </c>
      <c r="C1306" t="s">
        <v>12265</v>
      </c>
      <c r="D1306">
        <v>0</v>
      </c>
      <c r="E1306">
        <v>22</v>
      </c>
      <c r="F1306">
        <v>16</v>
      </c>
      <c r="G1306">
        <v>74</v>
      </c>
      <c r="H1306">
        <v>16</v>
      </c>
      <c r="I1306">
        <v>793</v>
      </c>
      <c r="J1306">
        <v>981645.89839999995</v>
      </c>
      <c r="K1306">
        <v>894725.29969999997</v>
      </c>
      <c r="L1306">
        <v>126086.1921</v>
      </c>
      <c r="M1306">
        <v>764437.67680000002</v>
      </c>
      <c r="N1306">
        <v>207064.11309999999</v>
      </c>
      <c r="O1306">
        <v>215308.43109999999</v>
      </c>
      <c r="P1306">
        <v>436449.54599999997</v>
      </c>
      <c r="Q1306">
        <v>403561.69990000001</v>
      </c>
    </row>
    <row r="1307" spans="1:17" x14ac:dyDescent="0.35">
      <c r="A1307" t="s">
        <v>154</v>
      </c>
      <c r="B1307" t="s">
        <v>12266</v>
      </c>
      <c r="C1307" t="s">
        <v>12267</v>
      </c>
      <c r="D1307">
        <v>0</v>
      </c>
      <c r="E1307">
        <v>29</v>
      </c>
      <c r="F1307">
        <v>8</v>
      </c>
      <c r="G1307">
        <v>68</v>
      </c>
      <c r="H1307">
        <v>8</v>
      </c>
      <c r="I1307">
        <v>273</v>
      </c>
      <c r="J1307">
        <v>3221371.594</v>
      </c>
      <c r="K1307">
        <v>3047071.267</v>
      </c>
      <c r="L1307">
        <v>2001119.2420000001</v>
      </c>
      <c r="M1307">
        <v>3009329.3670000001</v>
      </c>
      <c r="N1307">
        <v>1090452.4180000001</v>
      </c>
      <c r="O1307">
        <v>1116861.0519999999</v>
      </c>
      <c r="P1307">
        <v>1270920.0930000001</v>
      </c>
      <c r="Q1307">
        <v>1070645.5190000001</v>
      </c>
    </row>
    <row r="1308" spans="1:17" x14ac:dyDescent="0.35">
      <c r="A1308" t="s">
        <v>154</v>
      </c>
      <c r="B1308" t="s">
        <v>12268</v>
      </c>
      <c r="C1308" t="s">
        <v>12269</v>
      </c>
      <c r="D1308">
        <v>0</v>
      </c>
      <c r="E1308">
        <v>39</v>
      </c>
      <c r="F1308">
        <v>2</v>
      </c>
      <c r="G1308">
        <v>57</v>
      </c>
      <c r="H1308">
        <v>2</v>
      </c>
      <c r="I1308">
        <v>83</v>
      </c>
      <c r="J1308">
        <v>15783732.140000001</v>
      </c>
      <c r="K1308">
        <v>14492612.880000001</v>
      </c>
      <c r="L1308">
        <v>15683182.800000001</v>
      </c>
      <c r="M1308">
        <v>11836340.189999999</v>
      </c>
      <c r="N1308">
        <v>9147708.7280000001</v>
      </c>
      <c r="O1308">
        <v>10576932.699999999</v>
      </c>
      <c r="P1308">
        <v>14154637.720000001</v>
      </c>
      <c r="Q1308">
        <v>13533363.41</v>
      </c>
    </row>
    <row r="1309" spans="1:17" x14ac:dyDescent="0.35">
      <c r="A1309" t="s">
        <v>154</v>
      </c>
      <c r="B1309" t="s">
        <v>12270</v>
      </c>
      <c r="C1309" t="s">
        <v>12271</v>
      </c>
      <c r="D1309">
        <v>0</v>
      </c>
      <c r="E1309">
        <v>23</v>
      </c>
      <c r="F1309">
        <v>6</v>
      </c>
      <c r="G1309">
        <v>77</v>
      </c>
      <c r="H1309">
        <v>6</v>
      </c>
      <c r="I1309">
        <v>254</v>
      </c>
      <c r="J1309">
        <v>5164764.25</v>
      </c>
      <c r="K1309">
        <v>4203075.335</v>
      </c>
      <c r="L1309">
        <v>2819880.412</v>
      </c>
      <c r="M1309">
        <v>4148583.42</v>
      </c>
      <c r="N1309">
        <v>1543833.2150000001</v>
      </c>
      <c r="O1309">
        <v>2127057.7829999998</v>
      </c>
      <c r="P1309">
        <v>1519738.375</v>
      </c>
      <c r="Q1309">
        <v>1674304.11</v>
      </c>
    </row>
    <row r="1310" spans="1:17" x14ac:dyDescent="0.35">
      <c r="A1310" t="s">
        <v>154</v>
      </c>
      <c r="B1310" t="s">
        <v>12272</v>
      </c>
      <c r="C1310" t="s">
        <v>12273</v>
      </c>
      <c r="D1310">
        <v>0</v>
      </c>
      <c r="E1310">
        <v>18</v>
      </c>
      <c r="F1310">
        <v>8</v>
      </c>
      <c r="G1310">
        <v>144</v>
      </c>
      <c r="H1310">
        <v>8</v>
      </c>
      <c r="I1310">
        <v>422</v>
      </c>
      <c r="J1310">
        <v>5122114.898</v>
      </c>
      <c r="K1310">
        <v>5144177.7379999999</v>
      </c>
      <c r="L1310">
        <v>3185571.9279999998</v>
      </c>
      <c r="M1310">
        <v>4768253.1129999999</v>
      </c>
      <c r="N1310">
        <v>3878589.9010000001</v>
      </c>
      <c r="O1310">
        <v>3511768.781</v>
      </c>
      <c r="P1310">
        <v>4557174.0640000002</v>
      </c>
      <c r="Q1310">
        <v>4270994.1529999999</v>
      </c>
    </row>
    <row r="1311" spans="1:17" x14ac:dyDescent="0.35">
      <c r="A1311" t="s">
        <v>154</v>
      </c>
      <c r="B1311" t="s">
        <v>12274</v>
      </c>
      <c r="C1311" t="s">
        <v>12275</v>
      </c>
      <c r="D1311">
        <v>0</v>
      </c>
      <c r="E1311">
        <v>25</v>
      </c>
      <c r="F1311">
        <v>8</v>
      </c>
      <c r="G1311">
        <v>192</v>
      </c>
      <c r="H1311">
        <v>8</v>
      </c>
      <c r="I1311">
        <v>202</v>
      </c>
      <c r="J1311">
        <v>25057221.879999999</v>
      </c>
      <c r="K1311">
        <v>22575601.379999999</v>
      </c>
      <c r="L1311">
        <v>13079709.16</v>
      </c>
      <c r="M1311">
        <v>33518381.129999999</v>
      </c>
      <c r="N1311">
        <v>7808120.801</v>
      </c>
      <c r="O1311">
        <v>9163197.0879999995</v>
      </c>
      <c r="P1311">
        <v>6985823.4639999997</v>
      </c>
      <c r="Q1311">
        <v>7767612.4910000004</v>
      </c>
    </row>
    <row r="1312" spans="1:17" x14ac:dyDescent="0.35">
      <c r="A1312" t="s">
        <v>154</v>
      </c>
      <c r="B1312" t="s">
        <v>12276</v>
      </c>
      <c r="C1312" t="s">
        <v>12277</v>
      </c>
      <c r="D1312">
        <v>0</v>
      </c>
      <c r="E1312">
        <v>41</v>
      </c>
      <c r="F1312">
        <v>5</v>
      </c>
      <c r="G1312">
        <v>41</v>
      </c>
      <c r="H1312">
        <v>5</v>
      </c>
      <c r="I1312">
        <v>148</v>
      </c>
      <c r="J1312">
        <v>2479888.0630000001</v>
      </c>
      <c r="K1312">
        <v>3035500.6230000001</v>
      </c>
      <c r="L1312">
        <v>1543757.094</v>
      </c>
      <c r="M1312">
        <v>3076220.213</v>
      </c>
      <c r="N1312">
        <v>80228.406480000005</v>
      </c>
      <c r="P1312">
        <v>156031.3138</v>
      </c>
    </row>
    <row r="1313" spans="1:17" x14ac:dyDescent="0.35">
      <c r="A1313" t="s">
        <v>154</v>
      </c>
      <c r="B1313" t="s">
        <v>12278</v>
      </c>
      <c r="C1313" t="s">
        <v>12279</v>
      </c>
      <c r="D1313">
        <v>0</v>
      </c>
      <c r="E1313">
        <v>38</v>
      </c>
      <c r="F1313">
        <v>5</v>
      </c>
      <c r="G1313">
        <v>206</v>
      </c>
      <c r="H1313">
        <v>5</v>
      </c>
      <c r="I1313">
        <v>135</v>
      </c>
      <c r="J1313">
        <v>45009609.380000003</v>
      </c>
      <c r="K1313">
        <v>54125789.979999997</v>
      </c>
      <c r="L1313">
        <v>36867236.630000003</v>
      </c>
      <c r="M1313">
        <v>55345836.789999999</v>
      </c>
      <c r="N1313">
        <v>32662082.120000001</v>
      </c>
      <c r="O1313">
        <v>29054976.719999999</v>
      </c>
      <c r="P1313">
        <v>40419086.630000003</v>
      </c>
      <c r="Q1313">
        <v>32270913.870000001</v>
      </c>
    </row>
    <row r="1314" spans="1:17" x14ac:dyDescent="0.35">
      <c r="A1314" t="s">
        <v>154</v>
      </c>
      <c r="B1314" t="s">
        <v>12280</v>
      </c>
      <c r="C1314" t="s">
        <v>12281</v>
      </c>
      <c r="D1314">
        <v>0</v>
      </c>
      <c r="E1314">
        <v>53</v>
      </c>
      <c r="F1314">
        <v>15</v>
      </c>
      <c r="G1314">
        <v>114</v>
      </c>
      <c r="H1314">
        <v>15</v>
      </c>
      <c r="I1314">
        <v>315</v>
      </c>
      <c r="J1314">
        <v>2098170.227</v>
      </c>
      <c r="K1314">
        <v>2247502.5350000001</v>
      </c>
      <c r="L1314">
        <v>2315945.3450000002</v>
      </c>
      <c r="M1314">
        <v>2134785.09</v>
      </c>
      <c r="N1314">
        <v>3064856.3429999999</v>
      </c>
      <c r="O1314">
        <v>2367399.162</v>
      </c>
      <c r="P1314">
        <v>3383858.3420000002</v>
      </c>
      <c r="Q1314">
        <v>1740150.8359999999</v>
      </c>
    </row>
    <row r="1315" spans="1:17" x14ac:dyDescent="0.35">
      <c r="A1315" t="s">
        <v>154</v>
      </c>
      <c r="B1315" t="s">
        <v>12282</v>
      </c>
      <c r="C1315" t="s">
        <v>12283</v>
      </c>
      <c r="D1315">
        <v>0</v>
      </c>
      <c r="E1315">
        <v>57</v>
      </c>
      <c r="F1315">
        <v>6</v>
      </c>
      <c r="G1315">
        <v>71</v>
      </c>
      <c r="H1315">
        <v>6</v>
      </c>
      <c r="I1315">
        <v>148</v>
      </c>
      <c r="J1315">
        <v>2682175.594</v>
      </c>
      <c r="K1315">
        <v>2986239.7549999999</v>
      </c>
      <c r="L1315">
        <v>1669823.16</v>
      </c>
      <c r="M1315">
        <v>3028540.929</v>
      </c>
      <c r="N1315">
        <v>606385.64930000005</v>
      </c>
      <c r="O1315">
        <v>701077.92500000005</v>
      </c>
      <c r="P1315">
        <v>664553.62600000005</v>
      </c>
      <c r="Q1315">
        <v>709073.2844</v>
      </c>
    </row>
    <row r="1316" spans="1:17" x14ac:dyDescent="0.35">
      <c r="A1316" t="s">
        <v>154</v>
      </c>
      <c r="B1316" t="s">
        <v>12284</v>
      </c>
      <c r="C1316" t="s">
        <v>12285</v>
      </c>
      <c r="D1316">
        <v>0</v>
      </c>
      <c r="E1316">
        <v>42</v>
      </c>
      <c r="F1316">
        <v>8</v>
      </c>
      <c r="G1316">
        <v>157</v>
      </c>
      <c r="H1316">
        <v>8</v>
      </c>
      <c r="I1316">
        <v>176</v>
      </c>
      <c r="J1316">
        <v>15542446.52</v>
      </c>
      <c r="K1316">
        <v>12578014.810000001</v>
      </c>
      <c r="L1316">
        <v>13086990.789999999</v>
      </c>
      <c r="M1316">
        <v>16242697.289999999</v>
      </c>
      <c r="N1316">
        <v>20906779.420000002</v>
      </c>
      <c r="O1316">
        <v>25335038.780000001</v>
      </c>
      <c r="P1316">
        <v>8873964.0099999998</v>
      </c>
      <c r="Q1316">
        <v>16870352.5</v>
      </c>
    </row>
    <row r="1317" spans="1:17" x14ac:dyDescent="0.35">
      <c r="A1317" t="s">
        <v>154</v>
      </c>
      <c r="B1317" t="s">
        <v>12286</v>
      </c>
      <c r="C1317" t="s">
        <v>12287</v>
      </c>
      <c r="D1317">
        <v>0</v>
      </c>
      <c r="E1317">
        <v>26</v>
      </c>
      <c r="F1317">
        <v>7</v>
      </c>
      <c r="G1317">
        <v>102</v>
      </c>
      <c r="H1317">
        <v>7</v>
      </c>
      <c r="I1317">
        <v>309</v>
      </c>
      <c r="J1317">
        <v>3715024.8670000001</v>
      </c>
      <c r="K1317">
        <v>3677277.1979999999</v>
      </c>
      <c r="L1317">
        <v>4380792.9720000001</v>
      </c>
      <c r="M1317">
        <v>2923134.4890000001</v>
      </c>
      <c r="N1317">
        <v>2472660.9950000001</v>
      </c>
      <c r="O1317">
        <v>3377867.5279999999</v>
      </c>
      <c r="P1317">
        <v>3502623.233</v>
      </c>
      <c r="Q1317">
        <v>3346108.2719999999</v>
      </c>
    </row>
    <row r="1318" spans="1:17" x14ac:dyDescent="0.35">
      <c r="A1318" t="s">
        <v>154</v>
      </c>
      <c r="B1318" t="s">
        <v>12288</v>
      </c>
      <c r="C1318" t="s">
        <v>12289</v>
      </c>
      <c r="D1318">
        <v>0</v>
      </c>
      <c r="E1318">
        <v>30</v>
      </c>
      <c r="F1318">
        <v>14</v>
      </c>
      <c r="G1318">
        <v>104</v>
      </c>
      <c r="H1318">
        <v>14</v>
      </c>
      <c r="I1318">
        <v>620</v>
      </c>
      <c r="J1318">
        <v>828416.72660000005</v>
      </c>
      <c r="K1318">
        <v>830175.2746</v>
      </c>
      <c r="L1318">
        <v>804801.10900000005</v>
      </c>
      <c r="M1318">
        <v>925875.37470000004</v>
      </c>
      <c r="N1318">
        <v>1781735.929</v>
      </c>
      <c r="O1318">
        <v>2674434.5350000001</v>
      </c>
      <c r="P1318">
        <v>870478.85290000006</v>
      </c>
      <c r="Q1318">
        <v>2142699.2540000002</v>
      </c>
    </row>
    <row r="1319" spans="1:17" x14ac:dyDescent="0.35">
      <c r="A1319" t="s">
        <v>154</v>
      </c>
      <c r="B1319" t="s">
        <v>12290</v>
      </c>
      <c r="C1319" t="s">
        <v>12291</v>
      </c>
      <c r="D1319">
        <v>0</v>
      </c>
      <c r="E1319">
        <v>55</v>
      </c>
      <c r="F1319">
        <v>8</v>
      </c>
      <c r="G1319">
        <v>130</v>
      </c>
      <c r="H1319">
        <v>8</v>
      </c>
      <c r="I1319">
        <v>133</v>
      </c>
      <c r="J1319">
        <v>4959547.125</v>
      </c>
      <c r="K1319">
        <v>3899743.6460000002</v>
      </c>
      <c r="L1319">
        <v>3503182.0049999999</v>
      </c>
      <c r="M1319">
        <v>3739343.111</v>
      </c>
      <c r="N1319">
        <v>4959544.1869999999</v>
      </c>
      <c r="O1319">
        <v>5677027.625</v>
      </c>
      <c r="P1319">
        <v>7225880.9390000002</v>
      </c>
      <c r="Q1319">
        <v>4837366.3590000002</v>
      </c>
    </row>
    <row r="1320" spans="1:17" x14ac:dyDescent="0.35">
      <c r="A1320" t="s">
        <v>154</v>
      </c>
      <c r="B1320" t="s">
        <v>12292</v>
      </c>
      <c r="C1320" t="s">
        <v>12293</v>
      </c>
      <c r="D1320">
        <v>0</v>
      </c>
      <c r="E1320">
        <v>38</v>
      </c>
      <c r="F1320">
        <v>7</v>
      </c>
      <c r="G1320">
        <v>44</v>
      </c>
      <c r="H1320">
        <v>7</v>
      </c>
      <c r="I1320">
        <v>254</v>
      </c>
      <c r="J1320">
        <v>2661398.7030000002</v>
      </c>
      <c r="K1320">
        <v>2471336.4410000001</v>
      </c>
      <c r="L1320">
        <v>1197456.8840000001</v>
      </c>
      <c r="M1320">
        <v>2317181.7370000002</v>
      </c>
      <c r="N1320">
        <v>431812.77740000002</v>
      </c>
      <c r="O1320">
        <v>374863.34250000003</v>
      </c>
      <c r="P1320">
        <v>595774.34310000006</v>
      </c>
      <c r="Q1320">
        <v>445035.4031</v>
      </c>
    </row>
    <row r="1321" spans="1:17" x14ac:dyDescent="0.35">
      <c r="A1321" t="s">
        <v>154</v>
      </c>
      <c r="B1321" t="s">
        <v>12294</v>
      </c>
      <c r="C1321" t="s">
        <v>12295</v>
      </c>
      <c r="D1321">
        <v>0</v>
      </c>
      <c r="E1321">
        <v>20</v>
      </c>
      <c r="F1321">
        <v>9</v>
      </c>
      <c r="G1321">
        <v>53</v>
      </c>
      <c r="H1321">
        <v>9</v>
      </c>
      <c r="I1321">
        <v>451</v>
      </c>
      <c r="J1321">
        <v>2622627.0159999998</v>
      </c>
      <c r="K1321">
        <v>2422008.406</v>
      </c>
      <c r="L1321">
        <v>777313.47239999997</v>
      </c>
      <c r="M1321">
        <v>3244638.8190000001</v>
      </c>
      <c r="N1321">
        <v>452310.17489999998</v>
      </c>
      <c r="O1321">
        <v>518036.80469999998</v>
      </c>
      <c r="P1321">
        <v>377216.63199999998</v>
      </c>
      <c r="Q1321">
        <v>455091.80900000001</v>
      </c>
    </row>
    <row r="1322" spans="1:17" x14ac:dyDescent="0.35">
      <c r="A1322" t="s">
        <v>154</v>
      </c>
      <c r="B1322" t="s">
        <v>12296</v>
      </c>
      <c r="C1322" t="s">
        <v>12297</v>
      </c>
      <c r="D1322">
        <v>0</v>
      </c>
      <c r="E1322">
        <v>58</v>
      </c>
      <c r="F1322">
        <v>5</v>
      </c>
      <c r="G1322">
        <v>73</v>
      </c>
      <c r="H1322">
        <v>5</v>
      </c>
      <c r="I1322">
        <v>120</v>
      </c>
      <c r="J1322">
        <v>11513262.77</v>
      </c>
      <c r="K1322">
        <v>9712722.2750000004</v>
      </c>
      <c r="L1322">
        <v>7101786.0870000003</v>
      </c>
      <c r="M1322">
        <v>6293097.9249999998</v>
      </c>
      <c r="N1322">
        <v>10696999.810000001</v>
      </c>
      <c r="O1322">
        <v>18761194.25</v>
      </c>
      <c r="P1322">
        <v>27242845.800000001</v>
      </c>
      <c r="Q1322">
        <v>28335939.329999998</v>
      </c>
    </row>
    <row r="1323" spans="1:17" x14ac:dyDescent="0.35">
      <c r="A1323" t="s">
        <v>154</v>
      </c>
      <c r="B1323" t="s">
        <v>12298</v>
      </c>
      <c r="C1323" t="s">
        <v>12299</v>
      </c>
      <c r="D1323">
        <v>0</v>
      </c>
      <c r="E1323">
        <v>39</v>
      </c>
      <c r="F1323">
        <v>5</v>
      </c>
      <c r="G1323">
        <v>104</v>
      </c>
      <c r="H1323">
        <v>5</v>
      </c>
      <c r="I1323">
        <v>133</v>
      </c>
      <c r="J1323">
        <v>3542674.9449999998</v>
      </c>
      <c r="K1323">
        <v>3556147.622</v>
      </c>
      <c r="L1323">
        <v>2119635.1329999999</v>
      </c>
      <c r="M1323">
        <v>3646908.7310000001</v>
      </c>
      <c r="N1323">
        <v>3781243.0610000002</v>
      </c>
      <c r="O1323">
        <v>4365662.767</v>
      </c>
      <c r="P1323">
        <v>5220126.2920000004</v>
      </c>
      <c r="Q1323">
        <v>3691426.477</v>
      </c>
    </row>
    <row r="1324" spans="1:17" x14ac:dyDescent="0.35">
      <c r="A1324" t="s">
        <v>154</v>
      </c>
      <c r="B1324" t="s">
        <v>12300</v>
      </c>
      <c r="C1324" t="s">
        <v>12301</v>
      </c>
      <c r="D1324">
        <v>0</v>
      </c>
      <c r="E1324">
        <v>38</v>
      </c>
      <c r="F1324">
        <v>8</v>
      </c>
      <c r="G1324">
        <v>93</v>
      </c>
      <c r="H1324">
        <v>8</v>
      </c>
      <c r="I1324">
        <v>257</v>
      </c>
      <c r="J1324">
        <v>5509767.75</v>
      </c>
      <c r="K1324">
        <v>4169550.2429999998</v>
      </c>
      <c r="L1324">
        <v>2447008.9160000002</v>
      </c>
      <c r="M1324">
        <v>4737912.0259999996</v>
      </c>
      <c r="N1324">
        <v>7997816.1490000002</v>
      </c>
      <c r="O1324">
        <v>9176866.6439999994</v>
      </c>
      <c r="P1324">
        <v>6969950.6770000001</v>
      </c>
      <c r="Q1324">
        <v>8775701.9460000005</v>
      </c>
    </row>
    <row r="1325" spans="1:17" x14ac:dyDescent="0.35">
      <c r="A1325" t="s">
        <v>154</v>
      </c>
      <c r="B1325" t="s">
        <v>12302</v>
      </c>
      <c r="C1325" t="s">
        <v>12303</v>
      </c>
      <c r="D1325">
        <v>0</v>
      </c>
      <c r="E1325">
        <v>34</v>
      </c>
      <c r="F1325">
        <v>6</v>
      </c>
      <c r="G1325">
        <v>94</v>
      </c>
      <c r="H1325">
        <v>6</v>
      </c>
      <c r="I1325">
        <v>197</v>
      </c>
      <c r="J1325">
        <v>7324194.5</v>
      </c>
      <c r="K1325">
        <v>8740569.4450000003</v>
      </c>
      <c r="L1325">
        <v>9244779.6290000007</v>
      </c>
      <c r="M1325">
        <v>9880166.2620000001</v>
      </c>
      <c r="N1325">
        <v>4278079.47</v>
      </c>
      <c r="O1325">
        <v>3336722.693</v>
      </c>
      <c r="P1325">
        <v>4497191.6320000002</v>
      </c>
      <c r="Q1325">
        <v>4368136.22</v>
      </c>
    </row>
    <row r="1326" spans="1:17" x14ac:dyDescent="0.35">
      <c r="A1326" t="s">
        <v>154</v>
      </c>
      <c r="B1326" t="s">
        <v>12304</v>
      </c>
      <c r="C1326" t="s">
        <v>12305</v>
      </c>
      <c r="D1326">
        <v>0</v>
      </c>
      <c r="E1326">
        <v>24</v>
      </c>
      <c r="F1326">
        <v>5</v>
      </c>
      <c r="G1326">
        <v>85</v>
      </c>
      <c r="H1326">
        <v>5</v>
      </c>
      <c r="I1326">
        <v>255</v>
      </c>
      <c r="J1326">
        <v>7943221.9689999996</v>
      </c>
      <c r="K1326">
        <v>8941079.1760000009</v>
      </c>
      <c r="L1326">
        <v>5828894.7790000001</v>
      </c>
      <c r="M1326">
        <v>7956973.7249999996</v>
      </c>
      <c r="N1326">
        <v>2448004.0669999998</v>
      </c>
      <c r="O1326">
        <v>1948692.942</v>
      </c>
      <c r="P1326">
        <v>4092583.7489999998</v>
      </c>
      <c r="Q1326">
        <v>3051310.6839999999</v>
      </c>
    </row>
    <row r="1327" spans="1:17" x14ac:dyDescent="0.35">
      <c r="A1327" t="s">
        <v>154</v>
      </c>
      <c r="B1327" t="s">
        <v>12306</v>
      </c>
      <c r="C1327" t="s">
        <v>12307</v>
      </c>
      <c r="D1327">
        <v>0</v>
      </c>
      <c r="E1327">
        <v>21</v>
      </c>
      <c r="F1327">
        <v>23</v>
      </c>
      <c r="G1327">
        <v>72</v>
      </c>
      <c r="H1327">
        <v>23</v>
      </c>
      <c r="I1327">
        <v>1185</v>
      </c>
      <c r="J1327">
        <v>960858.20310000004</v>
      </c>
      <c r="K1327">
        <v>1242012.612</v>
      </c>
      <c r="L1327">
        <v>889049.09149999998</v>
      </c>
      <c r="M1327">
        <v>1066035.4210000001</v>
      </c>
      <c r="N1327">
        <v>530951.39809999999</v>
      </c>
      <c r="O1327">
        <v>433494.23070000001</v>
      </c>
      <c r="P1327">
        <v>348548.0221</v>
      </c>
      <c r="Q1327">
        <v>288312.4608</v>
      </c>
    </row>
    <row r="1328" spans="1:17" x14ac:dyDescent="0.35">
      <c r="A1328" t="s">
        <v>154</v>
      </c>
      <c r="B1328" t="s">
        <v>12308</v>
      </c>
      <c r="C1328" t="s">
        <v>12309</v>
      </c>
      <c r="D1328">
        <v>0</v>
      </c>
      <c r="E1328">
        <v>60</v>
      </c>
      <c r="F1328">
        <v>11</v>
      </c>
      <c r="G1328">
        <v>96</v>
      </c>
      <c r="H1328">
        <v>11</v>
      </c>
      <c r="I1328">
        <v>224</v>
      </c>
      <c r="J1328">
        <v>3239618.5</v>
      </c>
      <c r="K1328">
        <v>4143167.8539999998</v>
      </c>
      <c r="L1328">
        <v>4195249.87</v>
      </c>
      <c r="M1328">
        <v>3482850.3509999998</v>
      </c>
      <c r="N1328">
        <v>319706.87790000002</v>
      </c>
      <c r="O1328">
        <v>95217.740399999995</v>
      </c>
      <c r="P1328">
        <v>288503.13959999999</v>
      </c>
      <c r="Q1328">
        <v>170521.52009999999</v>
      </c>
    </row>
    <row r="1329" spans="1:17" x14ac:dyDescent="0.35">
      <c r="A1329" t="s">
        <v>154</v>
      </c>
      <c r="B1329" t="s">
        <v>12310</v>
      </c>
      <c r="C1329" t="s">
        <v>12311</v>
      </c>
      <c r="D1329">
        <v>0</v>
      </c>
      <c r="E1329">
        <v>33</v>
      </c>
      <c r="F1329">
        <v>2</v>
      </c>
      <c r="G1329">
        <v>80</v>
      </c>
      <c r="H1329">
        <v>2</v>
      </c>
      <c r="I1329">
        <v>70</v>
      </c>
      <c r="J1329">
        <v>34471316.130000003</v>
      </c>
      <c r="K1329">
        <v>30355388.100000001</v>
      </c>
      <c r="L1329">
        <v>9784858.568</v>
      </c>
      <c r="M1329">
        <v>40333379.43</v>
      </c>
      <c r="N1329">
        <v>35678609.969999999</v>
      </c>
      <c r="O1329">
        <v>10260729.140000001</v>
      </c>
      <c r="P1329">
        <v>26756681.079999998</v>
      </c>
      <c r="Q1329">
        <v>25263719.870000001</v>
      </c>
    </row>
    <row r="1330" spans="1:17" x14ac:dyDescent="0.35">
      <c r="A1330" t="s">
        <v>154</v>
      </c>
      <c r="B1330" t="s">
        <v>12312</v>
      </c>
      <c r="C1330" t="s">
        <v>12313</v>
      </c>
      <c r="D1330">
        <v>0</v>
      </c>
      <c r="E1330">
        <v>20</v>
      </c>
      <c r="F1330">
        <v>7</v>
      </c>
      <c r="G1330">
        <v>156</v>
      </c>
      <c r="H1330">
        <v>7</v>
      </c>
      <c r="I1330">
        <v>382</v>
      </c>
      <c r="J1330">
        <v>6981376.3130000001</v>
      </c>
      <c r="K1330">
        <v>5024046.8020000001</v>
      </c>
      <c r="L1330">
        <v>3590532.2319999998</v>
      </c>
      <c r="M1330">
        <v>4104506.352</v>
      </c>
      <c r="N1330">
        <v>7887573.307</v>
      </c>
      <c r="O1330">
        <v>10012059.49</v>
      </c>
      <c r="P1330">
        <v>7115257.5839999998</v>
      </c>
      <c r="Q1330">
        <v>8138877.7719999999</v>
      </c>
    </row>
    <row r="1331" spans="1:17" x14ac:dyDescent="0.35">
      <c r="A1331" t="s">
        <v>154</v>
      </c>
      <c r="B1331" t="s">
        <v>12314</v>
      </c>
      <c r="C1331" t="s">
        <v>12315</v>
      </c>
      <c r="D1331">
        <v>0</v>
      </c>
      <c r="E1331">
        <v>45</v>
      </c>
      <c r="F1331">
        <v>13</v>
      </c>
      <c r="G1331">
        <v>81</v>
      </c>
      <c r="H1331">
        <v>13</v>
      </c>
      <c r="I1331">
        <v>301</v>
      </c>
      <c r="J1331">
        <v>3925524.1719999998</v>
      </c>
      <c r="K1331">
        <v>4025281.8969999999</v>
      </c>
      <c r="L1331">
        <v>1464665.69</v>
      </c>
      <c r="M1331">
        <v>4098657.4720000001</v>
      </c>
      <c r="N1331">
        <v>579489.45250000001</v>
      </c>
      <c r="O1331">
        <v>817852.08420000004</v>
      </c>
      <c r="P1331">
        <v>680131.43770000001</v>
      </c>
      <c r="Q1331">
        <v>686041.69680000003</v>
      </c>
    </row>
    <row r="1332" spans="1:17" x14ac:dyDescent="0.35">
      <c r="A1332" t="s">
        <v>154</v>
      </c>
      <c r="B1332" t="s">
        <v>12316</v>
      </c>
      <c r="C1332" t="s">
        <v>12317</v>
      </c>
      <c r="D1332">
        <v>0</v>
      </c>
      <c r="E1332">
        <v>33</v>
      </c>
      <c r="F1332">
        <v>7</v>
      </c>
      <c r="G1332">
        <v>104</v>
      </c>
      <c r="H1332">
        <v>7</v>
      </c>
      <c r="I1332">
        <v>242</v>
      </c>
      <c r="J1332">
        <v>6012587.1880000001</v>
      </c>
      <c r="K1332">
        <v>5984490.2819999997</v>
      </c>
      <c r="L1332">
        <v>4785826.5729999999</v>
      </c>
      <c r="M1332">
        <v>5905115.7390000001</v>
      </c>
      <c r="N1332">
        <v>4538262.6880000001</v>
      </c>
      <c r="O1332">
        <v>5348378.6349999998</v>
      </c>
      <c r="P1332">
        <v>4839288.8669999996</v>
      </c>
      <c r="Q1332">
        <v>5109067.165</v>
      </c>
    </row>
    <row r="1333" spans="1:17" x14ac:dyDescent="0.35">
      <c r="A1333" t="s">
        <v>154</v>
      </c>
      <c r="B1333" t="s">
        <v>12318</v>
      </c>
      <c r="C1333" t="s">
        <v>12319</v>
      </c>
      <c r="D1333">
        <v>0</v>
      </c>
      <c r="E1333">
        <v>16</v>
      </c>
      <c r="F1333">
        <v>20</v>
      </c>
      <c r="G1333">
        <v>69</v>
      </c>
      <c r="H1333">
        <v>20</v>
      </c>
      <c r="I1333">
        <v>1337</v>
      </c>
      <c r="J1333">
        <v>789197.98439999996</v>
      </c>
      <c r="K1333">
        <v>596313.23239999998</v>
      </c>
      <c r="L1333">
        <v>511402.69130000001</v>
      </c>
      <c r="M1333">
        <v>665293.7905</v>
      </c>
      <c r="N1333">
        <v>622099.6385</v>
      </c>
      <c r="O1333">
        <v>911576.554</v>
      </c>
      <c r="P1333">
        <v>922240.62250000006</v>
      </c>
      <c r="Q1333">
        <v>813870.51850000001</v>
      </c>
    </row>
    <row r="1334" spans="1:17" x14ac:dyDescent="0.35">
      <c r="A1334" t="s">
        <v>154</v>
      </c>
      <c r="B1334" t="s">
        <v>12320</v>
      </c>
      <c r="C1334" t="s">
        <v>12321</v>
      </c>
      <c r="D1334">
        <v>0</v>
      </c>
      <c r="E1334">
        <v>65</v>
      </c>
      <c r="F1334">
        <v>9</v>
      </c>
      <c r="G1334">
        <v>83</v>
      </c>
      <c r="H1334">
        <v>9</v>
      </c>
      <c r="I1334">
        <v>165</v>
      </c>
      <c r="J1334">
        <v>2941296.375</v>
      </c>
      <c r="K1334">
        <v>3035208.21</v>
      </c>
      <c r="L1334">
        <v>2070650.6410000001</v>
      </c>
      <c r="M1334">
        <v>2685034.5079999999</v>
      </c>
      <c r="N1334">
        <v>1214010.277</v>
      </c>
      <c r="O1334">
        <v>1304879.041</v>
      </c>
      <c r="P1334">
        <v>1665643.085</v>
      </c>
      <c r="Q1334">
        <v>1326672.638</v>
      </c>
    </row>
    <row r="1335" spans="1:17" x14ac:dyDescent="0.35">
      <c r="A1335" t="s">
        <v>154</v>
      </c>
      <c r="B1335" t="s">
        <v>12322</v>
      </c>
      <c r="C1335" t="s">
        <v>12323</v>
      </c>
      <c r="D1335">
        <v>0</v>
      </c>
      <c r="E1335">
        <v>48</v>
      </c>
      <c r="F1335">
        <v>10</v>
      </c>
      <c r="G1335">
        <v>56</v>
      </c>
      <c r="H1335">
        <v>10</v>
      </c>
      <c r="I1335">
        <v>247</v>
      </c>
      <c r="J1335">
        <v>3849687</v>
      </c>
      <c r="K1335">
        <v>3372093.3790000002</v>
      </c>
      <c r="L1335">
        <v>1698973.89</v>
      </c>
      <c r="M1335">
        <v>3316920.1860000002</v>
      </c>
      <c r="N1335">
        <v>319599.71500000003</v>
      </c>
      <c r="O1335">
        <v>371691.20169999998</v>
      </c>
      <c r="P1335">
        <v>76473.747529999993</v>
      </c>
      <c r="Q1335">
        <v>158981.2617</v>
      </c>
    </row>
    <row r="1336" spans="1:17" x14ac:dyDescent="0.35">
      <c r="A1336" t="s">
        <v>154</v>
      </c>
      <c r="B1336" t="s">
        <v>12324</v>
      </c>
      <c r="C1336" t="s">
        <v>12325</v>
      </c>
      <c r="D1336">
        <v>0</v>
      </c>
      <c r="E1336">
        <v>33</v>
      </c>
      <c r="F1336">
        <v>9</v>
      </c>
      <c r="G1336">
        <v>52</v>
      </c>
      <c r="H1336">
        <v>9</v>
      </c>
      <c r="I1336">
        <v>358</v>
      </c>
      <c r="J1336">
        <v>2272600.1370000001</v>
      </c>
      <c r="K1336">
        <v>2338390.4730000002</v>
      </c>
      <c r="L1336">
        <v>532368.03590000002</v>
      </c>
      <c r="M1336">
        <v>1763873.182</v>
      </c>
      <c r="N1336">
        <v>1381537.986</v>
      </c>
      <c r="O1336">
        <v>541974.07739999995</v>
      </c>
      <c r="P1336">
        <v>999855.83880000003</v>
      </c>
      <c r="Q1336">
        <v>23001275.280000001</v>
      </c>
    </row>
    <row r="1337" spans="1:17" x14ac:dyDescent="0.35">
      <c r="A1337" t="s">
        <v>154</v>
      </c>
      <c r="B1337" t="s">
        <v>12326</v>
      </c>
      <c r="C1337" t="s">
        <v>12327</v>
      </c>
      <c r="D1337">
        <v>0</v>
      </c>
      <c r="E1337">
        <v>44</v>
      </c>
      <c r="F1337">
        <v>9</v>
      </c>
      <c r="G1337">
        <v>61</v>
      </c>
      <c r="H1337">
        <v>9</v>
      </c>
      <c r="I1337">
        <v>278</v>
      </c>
      <c r="J1337">
        <v>1572090.9380000001</v>
      </c>
      <c r="K1337">
        <v>1988857.936</v>
      </c>
      <c r="L1337">
        <v>497763.41859999998</v>
      </c>
      <c r="M1337">
        <v>1691287.257</v>
      </c>
      <c r="N1337">
        <v>226012.63190000001</v>
      </c>
      <c r="O1337">
        <v>328326.34460000001</v>
      </c>
      <c r="P1337">
        <v>559683.47010000004</v>
      </c>
      <c r="Q1337">
        <v>79607.697</v>
      </c>
    </row>
    <row r="1338" spans="1:17" x14ac:dyDescent="0.35">
      <c r="A1338" t="s">
        <v>154</v>
      </c>
      <c r="B1338" t="s">
        <v>12328</v>
      </c>
      <c r="C1338" t="s">
        <v>12329</v>
      </c>
      <c r="D1338">
        <v>0</v>
      </c>
      <c r="E1338">
        <v>52</v>
      </c>
      <c r="F1338">
        <v>13</v>
      </c>
      <c r="G1338">
        <v>100</v>
      </c>
      <c r="H1338">
        <v>13</v>
      </c>
      <c r="I1338">
        <v>284</v>
      </c>
      <c r="J1338">
        <v>1582036.82</v>
      </c>
      <c r="K1338">
        <v>748983.24569999997</v>
      </c>
      <c r="L1338">
        <v>704601.45440000005</v>
      </c>
      <c r="M1338">
        <v>1267184.8810000001</v>
      </c>
      <c r="N1338">
        <v>730808.16339999996</v>
      </c>
      <c r="O1338">
        <v>1169453.3659999999</v>
      </c>
      <c r="P1338">
        <v>1051890.3030000001</v>
      </c>
      <c r="Q1338">
        <v>1211547.601</v>
      </c>
    </row>
    <row r="1339" spans="1:17" x14ac:dyDescent="0.35">
      <c r="A1339" t="s">
        <v>154</v>
      </c>
      <c r="B1339" t="s">
        <v>12330</v>
      </c>
      <c r="C1339" t="s">
        <v>12331</v>
      </c>
      <c r="D1339">
        <v>0</v>
      </c>
      <c r="E1339">
        <v>17</v>
      </c>
      <c r="F1339">
        <v>8</v>
      </c>
      <c r="G1339">
        <v>132</v>
      </c>
      <c r="H1339">
        <v>8</v>
      </c>
      <c r="I1339">
        <v>566</v>
      </c>
      <c r="J1339">
        <v>3647372.281</v>
      </c>
      <c r="K1339">
        <v>2261291.3190000001</v>
      </c>
      <c r="L1339">
        <v>2686717.42</v>
      </c>
      <c r="M1339">
        <v>2605791.2209999999</v>
      </c>
      <c r="N1339">
        <v>9051035.648</v>
      </c>
      <c r="O1339">
        <v>7764589.3169999998</v>
      </c>
      <c r="P1339">
        <v>9683526.2679999992</v>
      </c>
      <c r="Q1339">
        <v>7697854.5949999997</v>
      </c>
    </row>
    <row r="1340" spans="1:17" x14ac:dyDescent="0.35">
      <c r="A1340" t="s">
        <v>154</v>
      </c>
      <c r="B1340" t="s">
        <v>12332</v>
      </c>
      <c r="C1340" t="s">
        <v>12333</v>
      </c>
      <c r="D1340">
        <v>0</v>
      </c>
      <c r="E1340">
        <v>41</v>
      </c>
      <c r="F1340">
        <v>11</v>
      </c>
      <c r="G1340">
        <v>79</v>
      </c>
      <c r="H1340">
        <v>11</v>
      </c>
      <c r="I1340">
        <v>286</v>
      </c>
      <c r="J1340">
        <v>1332800.5060000001</v>
      </c>
      <c r="K1340">
        <v>752455.39529999997</v>
      </c>
      <c r="L1340">
        <v>6098708.074</v>
      </c>
      <c r="M1340">
        <v>548576.52410000004</v>
      </c>
      <c r="N1340">
        <v>3781771.3050000002</v>
      </c>
      <c r="O1340">
        <v>4061996.7459999998</v>
      </c>
      <c r="P1340">
        <v>4760208.4409999996</v>
      </c>
      <c r="Q1340">
        <v>4534147.26</v>
      </c>
    </row>
    <row r="1341" spans="1:17" x14ac:dyDescent="0.35">
      <c r="A1341" t="s">
        <v>154</v>
      </c>
      <c r="B1341" t="s">
        <v>12334</v>
      </c>
      <c r="C1341" t="s">
        <v>12335</v>
      </c>
      <c r="D1341">
        <v>0</v>
      </c>
      <c r="E1341">
        <v>39</v>
      </c>
      <c r="F1341">
        <v>5</v>
      </c>
      <c r="G1341">
        <v>131</v>
      </c>
      <c r="H1341">
        <v>5</v>
      </c>
      <c r="I1341">
        <v>137</v>
      </c>
      <c r="J1341">
        <v>23295088.859999999</v>
      </c>
      <c r="K1341">
        <v>25081555.079999998</v>
      </c>
      <c r="L1341">
        <v>18546281.82</v>
      </c>
      <c r="M1341">
        <v>27715356.800000001</v>
      </c>
      <c r="N1341">
        <v>11668357.810000001</v>
      </c>
      <c r="O1341">
        <v>11598628.07</v>
      </c>
      <c r="P1341">
        <v>8923647.4639999997</v>
      </c>
      <c r="Q1341">
        <v>12423169.92</v>
      </c>
    </row>
    <row r="1342" spans="1:17" x14ac:dyDescent="0.35">
      <c r="A1342" t="s">
        <v>154</v>
      </c>
      <c r="B1342" t="s">
        <v>12336</v>
      </c>
      <c r="C1342" t="s">
        <v>12337</v>
      </c>
      <c r="D1342">
        <v>0</v>
      </c>
      <c r="E1342">
        <v>49</v>
      </c>
      <c r="F1342">
        <v>8</v>
      </c>
      <c r="G1342">
        <v>52</v>
      </c>
      <c r="H1342">
        <v>8</v>
      </c>
      <c r="I1342">
        <v>237</v>
      </c>
      <c r="J1342">
        <v>1015566.9449999999</v>
      </c>
      <c r="K1342">
        <v>1910942.321</v>
      </c>
      <c r="L1342">
        <v>964576.38450000004</v>
      </c>
      <c r="M1342">
        <v>1636968.6229999999</v>
      </c>
      <c r="O1342">
        <v>13432.403399999999</v>
      </c>
    </row>
    <row r="1343" spans="1:17" x14ac:dyDescent="0.35">
      <c r="A1343" t="s">
        <v>154</v>
      </c>
      <c r="B1343" t="s">
        <v>12338</v>
      </c>
      <c r="C1343" t="s">
        <v>12339</v>
      </c>
      <c r="D1343">
        <v>0</v>
      </c>
      <c r="E1343">
        <v>29</v>
      </c>
      <c r="F1343">
        <v>12</v>
      </c>
      <c r="G1343">
        <v>85</v>
      </c>
      <c r="H1343">
        <v>12</v>
      </c>
      <c r="I1343">
        <v>519</v>
      </c>
      <c r="J1343">
        <v>2056661.953</v>
      </c>
      <c r="K1343">
        <v>1695282.8670000001</v>
      </c>
      <c r="L1343">
        <v>1373423.034</v>
      </c>
      <c r="M1343">
        <v>1496012.4790000001</v>
      </c>
      <c r="N1343">
        <v>849576.89370000002</v>
      </c>
      <c r="O1343">
        <v>980939.51699999999</v>
      </c>
      <c r="P1343">
        <v>784594.57059999998</v>
      </c>
      <c r="Q1343">
        <v>773483.73419999995</v>
      </c>
    </row>
    <row r="1344" spans="1:17" x14ac:dyDescent="0.35">
      <c r="A1344" t="s">
        <v>154</v>
      </c>
      <c r="B1344" t="s">
        <v>12340</v>
      </c>
      <c r="C1344" t="s">
        <v>12341</v>
      </c>
      <c r="D1344">
        <v>0</v>
      </c>
      <c r="E1344">
        <v>20</v>
      </c>
      <c r="F1344">
        <v>9</v>
      </c>
      <c r="G1344">
        <v>44</v>
      </c>
      <c r="H1344">
        <v>9</v>
      </c>
      <c r="I1344">
        <v>550</v>
      </c>
      <c r="J1344">
        <v>917057.46880000003</v>
      </c>
      <c r="K1344">
        <v>910509.27619999996</v>
      </c>
      <c r="L1344">
        <v>173776.93520000001</v>
      </c>
      <c r="M1344">
        <v>785098.02469999995</v>
      </c>
    </row>
    <row r="1345" spans="1:17" x14ac:dyDescent="0.35">
      <c r="A1345" t="s">
        <v>154</v>
      </c>
      <c r="B1345" t="s">
        <v>12342</v>
      </c>
      <c r="C1345" t="s">
        <v>12343</v>
      </c>
      <c r="D1345">
        <v>0</v>
      </c>
      <c r="E1345">
        <v>48</v>
      </c>
      <c r="F1345">
        <v>7</v>
      </c>
      <c r="G1345">
        <v>69</v>
      </c>
      <c r="H1345">
        <v>7</v>
      </c>
      <c r="I1345">
        <v>196</v>
      </c>
      <c r="J1345">
        <v>2663763.25</v>
      </c>
      <c r="K1345">
        <v>2734821.781</v>
      </c>
      <c r="L1345">
        <v>1465181.4650000001</v>
      </c>
      <c r="M1345">
        <v>2511438.1660000002</v>
      </c>
      <c r="N1345">
        <v>565996.8676</v>
      </c>
      <c r="O1345">
        <v>590504.27339999995</v>
      </c>
      <c r="P1345">
        <v>697035.0834</v>
      </c>
      <c r="Q1345">
        <v>654807.92619999999</v>
      </c>
    </row>
    <row r="1346" spans="1:17" x14ac:dyDescent="0.35">
      <c r="A1346" t="s">
        <v>154</v>
      </c>
      <c r="B1346" t="s">
        <v>12344</v>
      </c>
      <c r="C1346" t="s">
        <v>12345</v>
      </c>
      <c r="D1346">
        <v>0</v>
      </c>
      <c r="E1346">
        <v>49</v>
      </c>
      <c r="F1346">
        <v>8</v>
      </c>
      <c r="G1346">
        <v>106</v>
      </c>
      <c r="H1346">
        <v>8</v>
      </c>
      <c r="I1346">
        <v>255</v>
      </c>
      <c r="J1346">
        <v>1499953.6410000001</v>
      </c>
      <c r="K1346">
        <v>2819204.4720000001</v>
      </c>
      <c r="M1346">
        <v>2882811.09</v>
      </c>
      <c r="N1346">
        <v>7586206.4100000001</v>
      </c>
      <c r="O1346">
        <v>7458432.1540000001</v>
      </c>
      <c r="P1346">
        <v>7919165.9630000005</v>
      </c>
      <c r="Q1346">
        <v>5155143.676</v>
      </c>
    </row>
    <row r="1347" spans="1:17" x14ac:dyDescent="0.35">
      <c r="A1347" t="s">
        <v>154</v>
      </c>
      <c r="B1347" t="s">
        <v>12346</v>
      </c>
      <c r="C1347" t="s">
        <v>12347</v>
      </c>
      <c r="D1347">
        <v>0</v>
      </c>
      <c r="E1347">
        <v>68</v>
      </c>
      <c r="F1347">
        <v>6</v>
      </c>
      <c r="G1347">
        <v>60</v>
      </c>
      <c r="H1347">
        <v>6</v>
      </c>
      <c r="I1347">
        <v>110</v>
      </c>
      <c r="J1347">
        <v>239670.5938</v>
      </c>
      <c r="K1347">
        <v>684835.10089999996</v>
      </c>
      <c r="L1347">
        <v>592043.9227</v>
      </c>
      <c r="M1347">
        <v>624652.96050000004</v>
      </c>
      <c r="N1347">
        <v>3340753.713</v>
      </c>
      <c r="O1347">
        <v>4096227.21</v>
      </c>
      <c r="P1347">
        <v>9421212.0800000001</v>
      </c>
      <c r="Q1347">
        <v>5203782.5760000004</v>
      </c>
    </row>
    <row r="1348" spans="1:17" x14ac:dyDescent="0.35">
      <c r="A1348" t="s">
        <v>154</v>
      </c>
      <c r="B1348" t="s">
        <v>12348</v>
      </c>
      <c r="C1348" t="s">
        <v>12349</v>
      </c>
      <c r="D1348">
        <v>0</v>
      </c>
      <c r="E1348">
        <v>62</v>
      </c>
      <c r="F1348">
        <v>8</v>
      </c>
      <c r="G1348">
        <v>133</v>
      </c>
      <c r="H1348">
        <v>8</v>
      </c>
      <c r="I1348">
        <v>159</v>
      </c>
      <c r="J1348">
        <v>5165967.9610000001</v>
      </c>
      <c r="K1348">
        <v>7598048.7829999998</v>
      </c>
      <c r="L1348">
        <v>5000092.01</v>
      </c>
      <c r="M1348">
        <v>7212574.7960000001</v>
      </c>
      <c r="N1348">
        <v>7316754.716</v>
      </c>
      <c r="O1348">
        <v>8090190.3080000002</v>
      </c>
      <c r="P1348">
        <v>5750659.0959999999</v>
      </c>
      <c r="Q1348">
        <v>7157335.2189999996</v>
      </c>
    </row>
    <row r="1349" spans="1:17" x14ac:dyDescent="0.35">
      <c r="A1349" t="s">
        <v>154</v>
      </c>
      <c r="B1349" t="s">
        <v>12350</v>
      </c>
      <c r="C1349" t="s">
        <v>12351</v>
      </c>
      <c r="D1349">
        <v>0</v>
      </c>
      <c r="E1349">
        <v>33</v>
      </c>
      <c r="F1349">
        <v>14</v>
      </c>
      <c r="G1349">
        <v>71</v>
      </c>
      <c r="H1349">
        <v>14</v>
      </c>
      <c r="I1349">
        <v>524</v>
      </c>
      <c r="J1349">
        <v>1702723</v>
      </c>
      <c r="K1349">
        <v>1495395.58</v>
      </c>
      <c r="L1349">
        <v>645908.2574</v>
      </c>
      <c r="M1349">
        <v>1484717.9990000001</v>
      </c>
      <c r="N1349">
        <v>351344.83809999999</v>
      </c>
      <c r="O1349">
        <v>544683.17680000002</v>
      </c>
      <c r="P1349">
        <v>154552.22140000001</v>
      </c>
      <c r="Q1349">
        <v>327049.4094</v>
      </c>
    </row>
    <row r="1350" spans="1:17" x14ac:dyDescent="0.35">
      <c r="A1350" t="s">
        <v>154</v>
      </c>
      <c r="B1350" t="s">
        <v>12352</v>
      </c>
      <c r="C1350" t="s">
        <v>12353</v>
      </c>
      <c r="D1350">
        <v>0</v>
      </c>
      <c r="E1350">
        <v>38</v>
      </c>
      <c r="F1350">
        <v>11</v>
      </c>
      <c r="G1350">
        <v>109</v>
      </c>
      <c r="H1350">
        <v>11</v>
      </c>
      <c r="I1350">
        <v>335</v>
      </c>
      <c r="J1350">
        <v>2109025.031</v>
      </c>
      <c r="K1350">
        <v>1624066.6640000001</v>
      </c>
      <c r="L1350">
        <v>781730.69050000003</v>
      </c>
      <c r="M1350">
        <v>1507806.929</v>
      </c>
      <c r="N1350">
        <v>4413914.6320000002</v>
      </c>
      <c r="O1350">
        <v>4355349.8169999998</v>
      </c>
      <c r="P1350">
        <v>3921325.4959999998</v>
      </c>
      <c r="Q1350">
        <v>2915955.0970000001</v>
      </c>
    </row>
    <row r="1351" spans="1:17" x14ac:dyDescent="0.35">
      <c r="A1351" t="s">
        <v>154</v>
      </c>
      <c r="B1351" t="s">
        <v>12354</v>
      </c>
      <c r="C1351" t="s">
        <v>12355</v>
      </c>
      <c r="D1351">
        <v>0</v>
      </c>
      <c r="E1351">
        <v>41</v>
      </c>
      <c r="F1351">
        <v>6</v>
      </c>
      <c r="G1351">
        <v>105</v>
      </c>
      <c r="H1351">
        <v>6</v>
      </c>
      <c r="I1351">
        <v>145</v>
      </c>
      <c r="J1351">
        <v>6600217.0310000004</v>
      </c>
      <c r="K1351">
        <v>6258911.9409999996</v>
      </c>
      <c r="L1351">
        <v>4431759.7570000002</v>
      </c>
      <c r="M1351">
        <v>6044829.7929999996</v>
      </c>
      <c r="N1351">
        <v>3727204.3059999999</v>
      </c>
      <c r="O1351">
        <v>3406613.78</v>
      </c>
      <c r="P1351">
        <v>2696889.3</v>
      </c>
      <c r="Q1351">
        <v>2864528.7969999998</v>
      </c>
    </row>
    <row r="1352" spans="1:17" x14ac:dyDescent="0.35">
      <c r="A1352" t="s">
        <v>154</v>
      </c>
      <c r="B1352" t="s">
        <v>12356</v>
      </c>
      <c r="C1352" t="s">
        <v>12357</v>
      </c>
      <c r="D1352">
        <v>0</v>
      </c>
      <c r="E1352">
        <v>29</v>
      </c>
      <c r="F1352">
        <v>10</v>
      </c>
      <c r="G1352">
        <v>36</v>
      </c>
      <c r="H1352">
        <v>10</v>
      </c>
      <c r="I1352">
        <v>482</v>
      </c>
      <c r="J1352">
        <v>775318.86719999998</v>
      </c>
      <c r="K1352">
        <v>710169.12800000003</v>
      </c>
      <c r="L1352">
        <v>289661.2904</v>
      </c>
      <c r="M1352">
        <v>726054.65240000002</v>
      </c>
      <c r="N1352">
        <v>203967.2641</v>
      </c>
      <c r="O1352">
        <v>71657.856090000001</v>
      </c>
      <c r="P1352">
        <v>91171.769289999997</v>
      </c>
      <c r="Q1352">
        <v>105740.4608</v>
      </c>
    </row>
    <row r="1353" spans="1:17" x14ac:dyDescent="0.35">
      <c r="A1353" t="s">
        <v>154</v>
      </c>
      <c r="B1353" t="s">
        <v>12358</v>
      </c>
      <c r="C1353" t="s">
        <v>12359</v>
      </c>
      <c r="D1353">
        <v>0</v>
      </c>
      <c r="E1353">
        <v>13</v>
      </c>
      <c r="F1353">
        <v>5</v>
      </c>
      <c r="G1353">
        <v>62</v>
      </c>
      <c r="H1353">
        <v>5</v>
      </c>
      <c r="I1353">
        <v>495</v>
      </c>
      <c r="J1353">
        <v>3407712.1880000001</v>
      </c>
      <c r="K1353">
        <v>2809255.8420000002</v>
      </c>
      <c r="L1353">
        <v>2495284.9649999999</v>
      </c>
      <c r="M1353">
        <v>2618949.4939999999</v>
      </c>
      <c r="N1353">
        <v>1648671.8470000001</v>
      </c>
      <c r="O1353">
        <v>1516632.656</v>
      </c>
      <c r="P1353">
        <v>1332049.165</v>
      </c>
      <c r="Q1353">
        <v>1467423.4350000001</v>
      </c>
    </row>
    <row r="1354" spans="1:17" x14ac:dyDescent="0.35">
      <c r="A1354" t="s">
        <v>154</v>
      </c>
      <c r="B1354" t="s">
        <v>12360</v>
      </c>
      <c r="C1354" t="s">
        <v>12361</v>
      </c>
      <c r="D1354">
        <v>0</v>
      </c>
      <c r="E1354">
        <v>79</v>
      </c>
      <c r="F1354">
        <v>6</v>
      </c>
      <c r="G1354">
        <v>92</v>
      </c>
      <c r="H1354">
        <v>6</v>
      </c>
      <c r="I1354">
        <v>85</v>
      </c>
      <c r="J1354">
        <v>5811840.4879999999</v>
      </c>
      <c r="K1354">
        <v>4676888.9380000001</v>
      </c>
      <c r="L1354">
        <v>1640269.6229999999</v>
      </c>
      <c r="M1354">
        <v>4558901.2369999997</v>
      </c>
      <c r="N1354">
        <v>10177647.720000001</v>
      </c>
      <c r="O1354">
        <v>8123489.6749999998</v>
      </c>
      <c r="P1354">
        <v>6948314.2220000001</v>
      </c>
      <c r="Q1354">
        <v>10512331.130000001</v>
      </c>
    </row>
    <row r="1355" spans="1:17" x14ac:dyDescent="0.35">
      <c r="A1355" t="s">
        <v>154</v>
      </c>
      <c r="B1355" t="s">
        <v>12362</v>
      </c>
      <c r="C1355" t="s">
        <v>12363</v>
      </c>
      <c r="D1355">
        <v>0</v>
      </c>
      <c r="E1355">
        <v>34</v>
      </c>
      <c r="F1355">
        <v>4</v>
      </c>
      <c r="G1355">
        <v>90</v>
      </c>
      <c r="H1355">
        <v>4</v>
      </c>
      <c r="I1355">
        <v>148</v>
      </c>
      <c r="J1355">
        <v>7381235.9689999996</v>
      </c>
      <c r="K1355">
        <v>24125130.219999999</v>
      </c>
      <c r="L1355">
        <v>29079636.91</v>
      </c>
      <c r="M1355">
        <v>20541336.43</v>
      </c>
      <c r="N1355">
        <v>21715665.039999999</v>
      </c>
      <c r="O1355">
        <v>4795119.4689999996</v>
      </c>
      <c r="P1355">
        <v>56534812.259999998</v>
      </c>
      <c r="Q1355">
        <v>22455250.5</v>
      </c>
    </row>
    <row r="1356" spans="1:17" x14ac:dyDescent="0.35">
      <c r="A1356" t="s">
        <v>154</v>
      </c>
      <c r="B1356" t="s">
        <v>12364</v>
      </c>
      <c r="C1356" t="s">
        <v>12365</v>
      </c>
      <c r="D1356">
        <v>0</v>
      </c>
      <c r="E1356">
        <v>40</v>
      </c>
      <c r="F1356">
        <v>7</v>
      </c>
      <c r="G1356">
        <v>70</v>
      </c>
      <c r="H1356">
        <v>7</v>
      </c>
      <c r="I1356">
        <v>269</v>
      </c>
      <c r="J1356">
        <v>1265086.6880000001</v>
      </c>
      <c r="K1356">
        <v>1745777.8359999999</v>
      </c>
      <c r="L1356">
        <v>1475183.125</v>
      </c>
      <c r="M1356">
        <v>3074366.2289999998</v>
      </c>
      <c r="N1356">
        <v>1223133.959</v>
      </c>
      <c r="O1356">
        <v>1685178.64</v>
      </c>
      <c r="P1356">
        <v>1074887.7690000001</v>
      </c>
      <c r="Q1356">
        <v>1345900.0390000001</v>
      </c>
    </row>
    <row r="1357" spans="1:17" x14ac:dyDescent="0.35">
      <c r="A1357" t="s">
        <v>154</v>
      </c>
      <c r="B1357" t="s">
        <v>12366</v>
      </c>
      <c r="C1357" t="s">
        <v>12367</v>
      </c>
      <c r="D1357">
        <v>0</v>
      </c>
      <c r="E1357">
        <v>39</v>
      </c>
      <c r="F1357">
        <v>3</v>
      </c>
      <c r="G1357">
        <v>44</v>
      </c>
      <c r="H1357">
        <v>3</v>
      </c>
      <c r="I1357">
        <v>88</v>
      </c>
      <c r="J1357">
        <v>1028014.594</v>
      </c>
      <c r="K1357">
        <v>1572328.32</v>
      </c>
      <c r="L1357">
        <v>205224.101</v>
      </c>
      <c r="M1357">
        <v>8204120.0480000004</v>
      </c>
      <c r="N1357">
        <v>4906636.3739999998</v>
      </c>
      <c r="O1357">
        <v>3336977.591</v>
      </c>
      <c r="P1357">
        <v>915179.10959999997</v>
      </c>
      <c r="Q1357">
        <v>896339.30579999997</v>
      </c>
    </row>
    <row r="1358" spans="1:17" x14ac:dyDescent="0.35">
      <c r="A1358" t="s">
        <v>154</v>
      </c>
      <c r="B1358" t="s">
        <v>12368</v>
      </c>
      <c r="C1358" t="s">
        <v>12369</v>
      </c>
      <c r="D1358">
        <v>0</v>
      </c>
      <c r="E1358">
        <v>52</v>
      </c>
      <c r="F1358">
        <v>12</v>
      </c>
      <c r="G1358">
        <v>91</v>
      </c>
      <c r="H1358">
        <v>12</v>
      </c>
      <c r="I1358">
        <v>254</v>
      </c>
      <c r="J1358">
        <v>4888799.5820000004</v>
      </c>
      <c r="K1358">
        <v>5771648.4299999997</v>
      </c>
      <c r="L1358">
        <v>3879408.074</v>
      </c>
      <c r="M1358">
        <v>5314147.3190000001</v>
      </c>
      <c r="N1358">
        <v>878183.41</v>
      </c>
      <c r="O1358">
        <v>758140.1298</v>
      </c>
      <c r="P1358">
        <v>904701.03890000004</v>
      </c>
      <c r="Q1358">
        <v>1007527.346</v>
      </c>
    </row>
    <row r="1359" spans="1:17" x14ac:dyDescent="0.35">
      <c r="A1359" t="s">
        <v>154</v>
      </c>
      <c r="B1359" t="s">
        <v>12370</v>
      </c>
      <c r="C1359" t="s">
        <v>12371</v>
      </c>
      <c r="D1359">
        <v>0</v>
      </c>
      <c r="E1359">
        <v>52</v>
      </c>
      <c r="F1359">
        <v>5</v>
      </c>
      <c r="G1359">
        <v>77</v>
      </c>
      <c r="H1359">
        <v>5</v>
      </c>
      <c r="I1359">
        <v>102</v>
      </c>
      <c r="J1359">
        <v>3868786.4</v>
      </c>
      <c r="K1359">
        <v>3587288.1150000002</v>
      </c>
      <c r="L1359">
        <v>5002682.3729999997</v>
      </c>
      <c r="M1359">
        <v>6989789.5279999999</v>
      </c>
      <c r="N1359">
        <v>4353886.4589999998</v>
      </c>
      <c r="O1359">
        <v>4843922.4680000003</v>
      </c>
      <c r="P1359">
        <v>3098361.6630000002</v>
      </c>
      <c r="Q1359">
        <v>3613239.5269999998</v>
      </c>
    </row>
    <row r="1360" spans="1:17" x14ac:dyDescent="0.35">
      <c r="A1360" t="s">
        <v>154</v>
      </c>
      <c r="B1360" t="s">
        <v>12372</v>
      </c>
      <c r="C1360" t="s">
        <v>12373</v>
      </c>
      <c r="D1360">
        <v>0</v>
      </c>
      <c r="E1360">
        <v>48</v>
      </c>
      <c r="F1360">
        <v>9</v>
      </c>
      <c r="G1360">
        <v>171</v>
      </c>
      <c r="H1360">
        <v>9</v>
      </c>
      <c r="I1360">
        <v>231</v>
      </c>
      <c r="J1360">
        <v>10201103.039999999</v>
      </c>
      <c r="K1360">
        <v>9446631.6569999997</v>
      </c>
      <c r="L1360">
        <v>5382253.2640000004</v>
      </c>
      <c r="M1360">
        <v>9201255.2819999997</v>
      </c>
      <c r="N1360">
        <v>7422565.4029999999</v>
      </c>
      <c r="O1360">
        <v>7758202.9060000004</v>
      </c>
      <c r="P1360">
        <v>9122273.3059999999</v>
      </c>
      <c r="Q1360">
        <v>7774225.7110000001</v>
      </c>
    </row>
    <row r="1361" spans="1:17" x14ac:dyDescent="0.35">
      <c r="A1361" t="s">
        <v>154</v>
      </c>
      <c r="B1361" t="s">
        <v>12374</v>
      </c>
      <c r="C1361" t="s">
        <v>12375</v>
      </c>
      <c r="D1361">
        <v>0</v>
      </c>
      <c r="E1361">
        <v>33</v>
      </c>
      <c r="F1361">
        <v>4</v>
      </c>
      <c r="G1361">
        <v>126</v>
      </c>
      <c r="H1361">
        <v>4</v>
      </c>
      <c r="I1361">
        <v>129</v>
      </c>
      <c r="J1361">
        <v>15876214.91</v>
      </c>
      <c r="K1361">
        <v>14838772.890000001</v>
      </c>
      <c r="L1361">
        <v>6862078.335</v>
      </c>
      <c r="M1361">
        <v>22189901.370000001</v>
      </c>
      <c r="N1361">
        <v>9711363.5010000002</v>
      </c>
      <c r="O1361">
        <v>8852144.659</v>
      </c>
      <c r="P1361">
        <v>6132814.5800000001</v>
      </c>
      <c r="Q1361">
        <v>7228101.3650000002</v>
      </c>
    </row>
    <row r="1362" spans="1:17" x14ac:dyDescent="0.35">
      <c r="A1362" t="s">
        <v>154</v>
      </c>
      <c r="B1362" t="s">
        <v>12376</v>
      </c>
      <c r="C1362" t="s">
        <v>12377</v>
      </c>
      <c r="D1362">
        <v>0</v>
      </c>
      <c r="E1362">
        <v>31</v>
      </c>
      <c r="F1362">
        <v>13</v>
      </c>
      <c r="G1362">
        <v>84</v>
      </c>
      <c r="H1362">
        <v>13</v>
      </c>
      <c r="I1362">
        <v>457</v>
      </c>
      <c r="J1362">
        <v>879802.59569999995</v>
      </c>
      <c r="K1362">
        <v>756532.57929999998</v>
      </c>
      <c r="L1362">
        <v>347294.47950000002</v>
      </c>
      <c r="M1362">
        <v>960627.51359999995</v>
      </c>
      <c r="N1362">
        <v>1245289.436</v>
      </c>
      <c r="O1362">
        <v>1960454.216</v>
      </c>
      <c r="P1362">
        <v>1290597.4979999999</v>
      </c>
      <c r="Q1362">
        <v>1164487.9410000001</v>
      </c>
    </row>
    <row r="1363" spans="1:17" x14ac:dyDescent="0.35">
      <c r="A1363" t="s">
        <v>154</v>
      </c>
      <c r="B1363" t="s">
        <v>12378</v>
      </c>
      <c r="C1363" t="s">
        <v>12379</v>
      </c>
      <c r="D1363">
        <v>0</v>
      </c>
      <c r="E1363">
        <v>34</v>
      </c>
      <c r="F1363">
        <v>14</v>
      </c>
      <c r="G1363">
        <v>55</v>
      </c>
      <c r="H1363">
        <v>14</v>
      </c>
      <c r="I1363">
        <v>477</v>
      </c>
      <c r="J1363">
        <v>1498370.8870000001</v>
      </c>
      <c r="K1363">
        <v>1538962.4010000001</v>
      </c>
      <c r="L1363">
        <v>227016.84700000001</v>
      </c>
      <c r="M1363">
        <v>1610515.727</v>
      </c>
      <c r="N1363">
        <v>451958.51919999998</v>
      </c>
      <c r="O1363">
        <v>396340.40299999999</v>
      </c>
      <c r="P1363">
        <v>545099.20649999997</v>
      </c>
      <c r="Q1363">
        <v>370778.67</v>
      </c>
    </row>
    <row r="1364" spans="1:17" x14ac:dyDescent="0.35">
      <c r="A1364" t="s">
        <v>154</v>
      </c>
      <c r="B1364" t="s">
        <v>12380</v>
      </c>
      <c r="C1364" t="s">
        <v>12381</v>
      </c>
      <c r="D1364">
        <v>0</v>
      </c>
      <c r="E1364">
        <v>46</v>
      </c>
      <c r="F1364">
        <v>9</v>
      </c>
      <c r="G1364">
        <v>78</v>
      </c>
      <c r="H1364">
        <v>9</v>
      </c>
      <c r="I1364">
        <v>206</v>
      </c>
      <c r="J1364">
        <v>2520935.9339999999</v>
      </c>
      <c r="K1364">
        <v>3817357.6170000001</v>
      </c>
      <c r="L1364">
        <v>3089071.469</v>
      </c>
      <c r="M1364">
        <v>2558505.6379999998</v>
      </c>
      <c r="N1364">
        <v>1541688.9580000001</v>
      </c>
      <c r="O1364">
        <v>1596381.148</v>
      </c>
      <c r="P1364">
        <v>1185878.2390000001</v>
      </c>
      <c r="Q1364">
        <v>1024782.602</v>
      </c>
    </row>
    <row r="1365" spans="1:17" x14ac:dyDescent="0.35">
      <c r="A1365" t="s">
        <v>154</v>
      </c>
      <c r="B1365" t="s">
        <v>12382</v>
      </c>
      <c r="C1365" t="s">
        <v>12383</v>
      </c>
      <c r="D1365">
        <v>0</v>
      </c>
      <c r="E1365">
        <v>42</v>
      </c>
      <c r="F1365">
        <v>8</v>
      </c>
      <c r="G1365">
        <v>52</v>
      </c>
      <c r="H1365">
        <v>8</v>
      </c>
      <c r="I1365">
        <v>235</v>
      </c>
      <c r="J1365">
        <v>1273032.406</v>
      </c>
      <c r="K1365">
        <v>2035721.6329999999</v>
      </c>
      <c r="L1365">
        <v>1034134.632</v>
      </c>
      <c r="M1365">
        <v>2176752.3289999999</v>
      </c>
      <c r="N1365">
        <v>988081.63280000002</v>
      </c>
      <c r="O1365">
        <v>335009.47779999999</v>
      </c>
      <c r="P1365">
        <v>1664896.1939999999</v>
      </c>
      <c r="Q1365">
        <v>857382.02500000002</v>
      </c>
    </row>
    <row r="1366" spans="1:17" x14ac:dyDescent="0.35">
      <c r="A1366" t="s">
        <v>154</v>
      </c>
      <c r="B1366" t="s">
        <v>12384</v>
      </c>
      <c r="C1366" t="s">
        <v>12385</v>
      </c>
      <c r="D1366">
        <v>0</v>
      </c>
      <c r="E1366">
        <v>44</v>
      </c>
      <c r="F1366">
        <v>5</v>
      </c>
      <c r="G1366">
        <v>219</v>
      </c>
      <c r="H1366">
        <v>5</v>
      </c>
      <c r="I1366">
        <v>97</v>
      </c>
      <c r="J1366">
        <v>48798077.409999996</v>
      </c>
      <c r="K1366">
        <v>31854400.010000002</v>
      </c>
      <c r="L1366">
        <v>32757060.039999999</v>
      </c>
      <c r="M1366">
        <v>27488241.190000001</v>
      </c>
      <c r="N1366">
        <v>38519328.920000002</v>
      </c>
      <c r="O1366">
        <v>89779490.019999996</v>
      </c>
      <c r="P1366">
        <v>63432496.119999997</v>
      </c>
      <c r="Q1366">
        <v>71710902.180000007</v>
      </c>
    </row>
    <row r="1367" spans="1:17" x14ac:dyDescent="0.35">
      <c r="A1367" t="s">
        <v>154</v>
      </c>
      <c r="B1367" t="s">
        <v>12386</v>
      </c>
      <c r="C1367" t="s">
        <v>12387</v>
      </c>
      <c r="D1367">
        <v>0</v>
      </c>
      <c r="E1367">
        <v>34</v>
      </c>
      <c r="F1367">
        <v>14</v>
      </c>
      <c r="G1367">
        <v>68</v>
      </c>
      <c r="H1367">
        <v>14</v>
      </c>
      <c r="I1367">
        <v>492</v>
      </c>
      <c r="L1367">
        <v>440190.42869999999</v>
      </c>
      <c r="M1367">
        <v>11482.67713</v>
      </c>
      <c r="N1367">
        <v>2753973.2689999999</v>
      </c>
      <c r="O1367">
        <v>4213129.9720000001</v>
      </c>
      <c r="P1367">
        <v>1532769.246</v>
      </c>
      <c r="Q1367">
        <v>2682875.3059999999</v>
      </c>
    </row>
    <row r="1368" spans="1:17" x14ac:dyDescent="0.35">
      <c r="A1368" t="s">
        <v>154</v>
      </c>
      <c r="B1368" t="s">
        <v>12388</v>
      </c>
      <c r="C1368" t="s">
        <v>12389</v>
      </c>
      <c r="D1368">
        <v>0</v>
      </c>
      <c r="E1368">
        <v>42</v>
      </c>
      <c r="F1368">
        <v>10</v>
      </c>
      <c r="G1368">
        <v>80</v>
      </c>
      <c r="H1368">
        <v>10</v>
      </c>
      <c r="I1368">
        <v>264</v>
      </c>
      <c r="J1368">
        <v>2718700.531</v>
      </c>
      <c r="K1368">
        <v>2677457.8539999998</v>
      </c>
      <c r="L1368">
        <v>1283452.9080000001</v>
      </c>
      <c r="M1368">
        <v>2526590.1150000002</v>
      </c>
      <c r="N1368">
        <v>417467.65149999998</v>
      </c>
      <c r="O1368">
        <v>436740.58669999999</v>
      </c>
      <c r="P1368">
        <v>154684.80189999999</v>
      </c>
      <c r="Q1368">
        <v>45586.479800000001</v>
      </c>
    </row>
    <row r="1369" spans="1:17" x14ac:dyDescent="0.35">
      <c r="A1369" t="s">
        <v>154</v>
      </c>
      <c r="B1369" t="s">
        <v>12390</v>
      </c>
      <c r="C1369" t="s">
        <v>12391</v>
      </c>
      <c r="D1369">
        <v>0</v>
      </c>
      <c r="E1369">
        <v>43</v>
      </c>
      <c r="F1369">
        <v>4</v>
      </c>
      <c r="G1369">
        <v>61</v>
      </c>
      <c r="H1369">
        <v>4</v>
      </c>
      <c r="I1369">
        <v>151</v>
      </c>
      <c r="J1369">
        <v>4774792.18</v>
      </c>
      <c r="K1369">
        <v>4827926.0360000003</v>
      </c>
      <c r="L1369">
        <v>2284618.6209999998</v>
      </c>
      <c r="M1369">
        <v>3650938.3620000002</v>
      </c>
      <c r="N1369">
        <v>1893659.27</v>
      </c>
      <c r="O1369">
        <v>2631368.2480000001</v>
      </c>
      <c r="P1369">
        <v>2405476.6979999999</v>
      </c>
      <c r="Q1369">
        <v>2746005.3289999999</v>
      </c>
    </row>
    <row r="1370" spans="1:17" x14ac:dyDescent="0.35">
      <c r="A1370" t="s">
        <v>154</v>
      </c>
      <c r="B1370" t="s">
        <v>12392</v>
      </c>
      <c r="C1370" t="s">
        <v>12393</v>
      </c>
      <c r="D1370">
        <v>0</v>
      </c>
      <c r="E1370">
        <v>44</v>
      </c>
      <c r="F1370">
        <v>4</v>
      </c>
      <c r="G1370">
        <v>54</v>
      </c>
      <c r="H1370">
        <v>4</v>
      </c>
      <c r="I1370">
        <v>139</v>
      </c>
      <c r="J1370">
        <v>2674188.0630000001</v>
      </c>
      <c r="K1370">
        <v>2185123.4789999998</v>
      </c>
      <c r="L1370">
        <v>471672.71850000002</v>
      </c>
      <c r="M1370">
        <v>3675723.02</v>
      </c>
      <c r="N1370">
        <v>527789.39549999998</v>
      </c>
      <c r="O1370">
        <v>408637.62540000002</v>
      </c>
      <c r="P1370">
        <v>321002.70730000001</v>
      </c>
      <c r="Q1370">
        <v>111150.04610000001</v>
      </c>
    </row>
    <row r="1371" spans="1:17" x14ac:dyDescent="0.35">
      <c r="A1371" t="s">
        <v>154</v>
      </c>
      <c r="B1371" t="s">
        <v>12394</v>
      </c>
      <c r="C1371" t="s">
        <v>12395</v>
      </c>
      <c r="D1371">
        <v>0</v>
      </c>
      <c r="E1371">
        <v>38</v>
      </c>
      <c r="F1371">
        <v>6</v>
      </c>
      <c r="G1371">
        <v>64</v>
      </c>
      <c r="H1371">
        <v>6</v>
      </c>
      <c r="I1371">
        <v>171</v>
      </c>
      <c r="J1371">
        <v>1986010.656</v>
      </c>
      <c r="K1371">
        <v>2465569.3459999999</v>
      </c>
      <c r="M1371">
        <v>2444098.784</v>
      </c>
      <c r="N1371">
        <v>3141335.284</v>
      </c>
      <c r="O1371">
        <v>3981636.8849999998</v>
      </c>
      <c r="P1371">
        <v>2046252.1229999999</v>
      </c>
      <c r="Q1371">
        <v>3134498.2069999999</v>
      </c>
    </row>
    <row r="1372" spans="1:17" x14ac:dyDescent="0.35">
      <c r="A1372" t="s">
        <v>154</v>
      </c>
      <c r="B1372" t="s">
        <v>12396</v>
      </c>
      <c r="C1372" t="s">
        <v>12397</v>
      </c>
      <c r="D1372">
        <v>0</v>
      </c>
      <c r="E1372">
        <v>66</v>
      </c>
      <c r="F1372">
        <v>7</v>
      </c>
      <c r="G1372">
        <v>48</v>
      </c>
      <c r="H1372">
        <v>7</v>
      </c>
      <c r="I1372">
        <v>154</v>
      </c>
      <c r="J1372">
        <v>92461.273440000004</v>
      </c>
      <c r="K1372">
        <v>411241.12160000001</v>
      </c>
      <c r="M1372">
        <v>86192.932449999993</v>
      </c>
      <c r="N1372">
        <v>1987621.65</v>
      </c>
      <c r="O1372">
        <v>2032671.263</v>
      </c>
      <c r="P1372">
        <v>3371695.409</v>
      </c>
      <c r="Q1372">
        <v>2659948.6030000001</v>
      </c>
    </row>
    <row r="1373" spans="1:17" x14ac:dyDescent="0.35">
      <c r="A1373" t="s">
        <v>154</v>
      </c>
      <c r="B1373" t="s">
        <v>12398</v>
      </c>
      <c r="C1373" t="s">
        <v>12399</v>
      </c>
      <c r="D1373">
        <v>0</v>
      </c>
      <c r="E1373">
        <v>43</v>
      </c>
      <c r="F1373">
        <v>5</v>
      </c>
      <c r="G1373">
        <v>51</v>
      </c>
      <c r="H1373">
        <v>5</v>
      </c>
      <c r="I1373">
        <v>136</v>
      </c>
      <c r="J1373">
        <v>2422670.148</v>
      </c>
      <c r="K1373">
        <v>2629820.6209999998</v>
      </c>
      <c r="L1373">
        <v>1323674.6159999999</v>
      </c>
      <c r="M1373">
        <v>2356715.9139999999</v>
      </c>
      <c r="N1373">
        <v>1634468.5209999999</v>
      </c>
      <c r="O1373">
        <v>1638118.1359999999</v>
      </c>
      <c r="P1373">
        <v>1696818.621</v>
      </c>
      <c r="Q1373">
        <v>2146783.5839999998</v>
      </c>
    </row>
    <row r="1374" spans="1:17" x14ac:dyDescent="0.35">
      <c r="A1374" t="s">
        <v>154</v>
      </c>
      <c r="B1374" t="s">
        <v>12400</v>
      </c>
      <c r="C1374" t="s">
        <v>12401</v>
      </c>
      <c r="D1374">
        <v>0</v>
      </c>
      <c r="E1374">
        <v>63</v>
      </c>
      <c r="F1374">
        <v>4</v>
      </c>
      <c r="G1374">
        <v>70</v>
      </c>
      <c r="H1374">
        <v>4</v>
      </c>
      <c r="I1374">
        <v>126</v>
      </c>
      <c r="J1374">
        <v>3539888.7030000002</v>
      </c>
      <c r="K1374">
        <v>5641452.0899999999</v>
      </c>
      <c r="L1374">
        <v>5579663.9550000001</v>
      </c>
      <c r="M1374">
        <v>2645694.1639999999</v>
      </c>
      <c r="N1374">
        <v>6513390.7709999997</v>
      </c>
      <c r="O1374">
        <v>8582487.1129999999</v>
      </c>
      <c r="P1374">
        <v>8150259.0769999996</v>
      </c>
      <c r="Q1374">
        <v>8711024.4879999999</v>
      </c>
    </row>
    <row r="1375" spans="1:17" x14ac:dyDescent="0.35">
      <c r="A1375" t="s">
        <v>154</v>
      </c>
      <c r="B1375" t="s">
        <v>12402</v>
      </c>
      <c r="C1375" t="s">
        <v>12403</v>
      </c>
      <c r="D1375">
        <v>0</v>
      </c>
      <c r="E1375">
        <v>72</v>
      </c>
      <c r="F1375">
        <v>5</v>
      </c>
      <c r="G1375">
        <v>47</v>
      </c>
      <c r="H1375">
        <v>5</v>
      </c>
      <c r="I1375">
        <v>114</v>
      </c>
      <c r="J1375">
        <v>1045997.508</v>
      </c>
      <c r="K1375">
        <v>834474.94110000005</v>
      </c>
      <c r="L1375">
        <v>987431.90390000003</v>
      </c>
      <c r="M1375">
        <v>781796.34939999995</v>
      </c>
      <c r="N1375">
        <v>8835138.9849999994</v>
      </c>
      <c r="O1375">
        <v>8993148.2369999997</v>
      </c>
      <c r="P1375">
        <v>7054896.1519999998</v>
      </c>
      <c r="Q1375">
        <v>8220773.0659999996</v>
      </c>
    </row>
    <row r="1376" spans="1:17" x14ac:dyDescent="0.35">
      <c r="A1376" t="s">
        <v>154</v>
      </c>
      <c r="B1376" t="s">
        <v>12404</v>
      </c>
      <c r="C1376" t="s">
        <v>12405</v>
      </c>
      <c r="D1376">
        <v>0</v>
      </c>
      <c r="E1376">
        <v>52</v>
      </c>
      <c r="F1376">
        <v>6</v>
      </c>
      <c r="G1376">
        <v>88</v>
      </c>
      <c r="H1376">
        <v>6</v>
      </c>
      <c r="I1376">
        <v>130</v>
      </c>
      <c r="J1376">
        <v>12129965.380000001</v>
      </c>
      <c r="K1376">
        <v>8967788.9710000008</v>
      </c>
      <c r="L1376">
        <v>8538844.7349999994</v>
      </c>
      <c r="M1376">
        <v>12241269.49</v>
      </c>
      <c r="N1376">
        <v>4621172.0449999999</v>
      </c>
      <c r="O1376">
        <v>4362899.0870000003</v>
      </c>
      <c r="P1376">
        <v>2983655.1680000001</v>
      </c>
      <c r="Q1376">
        <v>2791127.193</v>
      </c>
    </row>
    <row r="1377" spans="1:17" x14ac:dyDescent="0.35">
      <c r="A1377" t="s">
        <v>154</v>
      </c>
      <c r="B1377" t="s">
        <v>12406</v>
      </c>
      <c r="C1377" t="s">
        <v>12407</v>
      </c>
      <c r="D1377">
        <v>0</v>
      </c>
      <c r="E1377">
        <v>23</v>
      </c>
      <c r="F1377">
        <v>8</v>
      </c>
      <c r="G1377">
        <v>161</v>
      </c>
      <c r="H1377">
        <v>8</v>
      </c>
      <c r="I1377">
        <v>361</v>
      </c>
      <c r="J1377">
        <v>6028460.75</v>
      </c>
      <c r="K1377">
        <v>7119144.682</v>
      </c>
      <c r="L1377">
        <v>5721456.4759999998</v>
      </c>
      <c r="M1377">
        <v>6989110.9460000005</v>
      </c>
      <c r="N1377">
        <v>15735770.35</v>
      </c>
      <c r="O1377">
        <v>14414848.970000001</v>
      </c>
      <c r="P1377">
        <v>22533246.16</v>
      </c>
      <c r="Q1377">
        <v>18405254.399999999</v>
      </c>
    </row>
    <row r="1378" spans="1:17" x14ac:dyDescent="0.35">
      <c r="A1378" t="s">
        <v>154</v>
      </c>
      <c r="B1378" t="s">
        <v>12408</v>
      </c>
      <c r="C1378" t="s">
        <v>12409</v>
      </c>
      <c r="D1378">
        <v>0</v>
      </c>
      <c r="E1378">
        <v>15</v>
      </c>
      <c r="F1378">
        <v>6</v>
      </c>
      <c r="G1378">
        <v>52</v>
      </c>
      <c r="H1378">
        <v>6</v>
      </c>
      <c r="I1378">
        <v>600</v>
      </c>
      <c r="J1378">
        <v>2332051.4300000002</v>
      </c>
      <c r="K1378">
        <v>2296228.61</v>
      </c>
      <c r="L1378">
        <v>880676.17350000003</v>
      </c>
      <c r="M1378">
        <v>1942202.037</v>
      </c>
      <c r="N1378">
        <v>302614.37560000003</v>
      </c>
      <c r="O1378">
        <v>213611.42509999999</v>
      </c>
      <c r="P1378">
        <v>255594.5275</v>
      </c>
      <c r="Q1378">
        <v>173766.53820000001</v>
      </c>
    </row>
    <row r="1379" spans="1:17" x14ac:dyDescent="0.35">
      <c r="A1379" t="s">
        <v>154</v>
      </c>
      <c r="B1379" t="s">
        <v>12410</v>
      </c>
      <c r="C1379" t="s">
        <v>12411</v>
      </c>
      <c r="D1379">
        <v>0</v>
      </c>
      <c r="E1379">
        <v>48</v>
      </c>
      <c r="F1379">
        <v>6</v>
      </c>
      <c r="G1379">
        <v>102</v>
      </c>
      <c r="H1379">
        <v>6</v>
      </c>
      <c r="I1379">
        <v>120</v>
      </c>
      <c r="J1379">
        <v>4639935.0939999996</v>
      </c>
      <c r="K1379">
        <v>4189975.4219999998</v>
      </c>
      <c r="L1379">
        <v>3951059.4739999999</v>
      </c>
      <c r="M1379">
        <v>3563199.159</v>
      </c>
      <c r="N1379">
        <v>4606439.7070000004</v>
      </c>
      <c r="O1379">
        <v>4373621.5949999997</v>
      </c>
      <c r="P1379">
        <v>5421533.915</v>
      </c>
      <c r="Q1379">
        <v>5773718.7429999998</v>
      </c>
    </row>
    <row r="1380" spans="1:17" x14ac:dyDescent="0.35">
      <c r="A1380" t="s">
        <v>154</v>
      </c>
      <c r="B1380" t="s">
        <v>12412</v>
      </c>
      <c r="C1380" t="s">
        <v>12413</v>
      </c>
      <c r="D1380">
        <v>0</v>
      </c>
      <c r="E1380">
        <v>51</v>
      </c>
      <c r="F1380">
        <v>8</v>
      </c>
      <c r="G1380">
        <v>89</v>
      </c>
      <c r="H1380">
        <v>8</v>
      </c>
      <c r="I1380">
        <v>162</v>
      </c>
      <c r="J1380">
        <v>380629.63669999997</v>
      </c>
      <c r="K1380">
        <v>326314.98910000001</v>
      </c>
      <c r="L1380">
        <v>166771.21580000001</v>
      </c>
      <c r="M1380">
        <v>300007.1262</v>
      </c>
      <c r="N1380">
        <v>26733591.5</v>
      </c>
      <c r="O1380">
        <v>33205225.440000001</v>
      </c>
      <c r="P1380">
        <v>29326211.309999999</v>
      </c>
      <c r="Q1380">
        <v>29876636.530000001</v>
      </c>
    </row>
    <row r="1381" spans="1:17" x14ac:dyDescent="0.35">
      <c r="A1381" t="s">
        <v>154</v>
      </c>
      <c r="B1381" t="s">
        <v>12414</v>
      </c>
      <c r="C1381" t="s">
        <v>12415</v>
      </c>
      <c r="D1381">
        <v>0</v>
      </c>
      <c r="E1381">
        <v>35</v>
      </c>
      <c r="F1381">
        <v>7</v>
      </c>
      <c r="G1381">
        <v>98</v>
      </c>
      <c r="H1381">
        <v>7</v>
      </c>
      <c r="I1381">
        <v>239</v>
      </c>
      <c r="J1381">
        <v>1712730.922</v>
      </c>
      <c r="K1381">
        <v>2126054.7149999999</v>
      </c>
      <c r="L1381">
        <v>1005444.903</v>
      </c>
      <c r="M1381">
        <v>2100960.4720000001</v>
      </c>
      <c r="N1381">
        <v>5800545.1789999995</v>
      </c>
      <c r="O1381">
        <v>5637859.7050000001</v>
      </c>
      <c r="P1381">
        <v>4981509.8849999998</v>
      </c>
      <c r="Q1381">
        <v>6703329.5999999996</v>
      </c>
    </row>
    <row r="1382" spans="1:17" x14ac:dyDescent="0.35">
      <c r="A1382" t="s">
        <v>154</v>
      </c>
      <c r="B1382" t="s">
        <v>12416</v>
      </c>
      <c r="C1382" t="s">
        <v>12417</v>
      </c>
      <c r="D1382">
        <v>0</v>
      </c>
      <c r="E1382">
        <v>55</v>
      </c>
      <c r="F1382">
        <v>4</v>
      </c>
      <c r="G1382">
        <v>97</v>
      </c>
      <c r="H1382">
        <v>4</v>
      </c>
      <c r="I1382">
        <v>62</v>
      </c>
      <c r="J1382">
        <v>14280415.92</v>
      </c>
      <c r="K1382">
        <v>14605873.550000001</v>
      </c>
      <c r="L1382">
        <v>6972105.3269999996</v>
      </c>
      <c r="M1382">
        <v>14133685.539999999</v>
      </c>
      <c r="N1382">
        <v>4622739.68</v>
      </c>
      <c r="O1382">
        <v>4133431.2710000002</v>
      </c>
      <c r="P1382">
        <v>5688323.3279999997</v>
      </c>
      <c r="Q1382">
        <v>4746675.6119999997</v>
      </c>
    </row>
    <row r="1383" spans="1:17" x14ac:dyDescent="0.35">
      <c r="A1383" t="s">
        <v>154</v>
      </c>
      <c r="B1383" t="s">
        <v>12418</v>
      </c>
      <c r="C1383" t="s">
        <v>12419</v>
      </c>
      <c r="D1383">
        <v>0</v>
      </c>
      <c r="E1383">
        <v>50</v>
      </c>
      <c r="F1383">
        <v>12</v>
      </c>
      <c r="G1383">
        <v>78</v>
      </c>
      <c r="H1383">
        <v>12</v>
      </c>
      <c r="I1383">
        <v>270</v>
      </c>
      <c r="J1383">
        <v>2921254.1290000002</v>
      </c>
      <c r="K1383">
        <v>3461757.102</v>
      </c>
      <c r="L1383">
        <v>823162.22699999996</v>
      </c>
      <c r="M1383">
        <v>3072997.986</v>
      </c>
      <c r="N1383">
        <v>1603309.1780000001</v>
      </c>
      <c r="O1383">
        <v>1650261.2450000001</v>
      </c>
      <c r="P1383">
        <v>2351710.8130000001</v>
      </c>
      <c r="Q1383">
        <v>2171985.1570000001</v>
      </c>
    </row>
    <row r="1384" spans="1:17" x14ac:dyDescent="0.35">
      <c r="A1384" t="s">
        <v>154</v>
      </c>
      <c r="B1384" t="s">
        <v>12420</v>
      </c>
      <c r="C1384" t="s">
        <v>12421</v>
      </c>
      <c r="D1384">
        <v>0</v>
      </c>
      <c r="E1384">
        <v>29</v>
      </c>
      <c r="F1384">
        <v>12</v>
      </c>
      <c r="G1384">
        <v>61</v>
      </c>
      <c r="H1384">
        <v>12</v>
      </c>
      <c r="I1384">
        <v>480</v>
      </c>
      <c r="J1384">
        <v>1768777.3829999999</v>
      </c>
      <c r="K1384">
        <v>1465474.375</v>
      </c>
      <c r="L1384">
        <v>807959.12419999996</v>
      </c>
      <c r="M1384">
        <v>1255800.1910000001</v>
      </c>
      <c r="N1384">
        <v>961086.77969999996</v>
      </c>
      <c r="O1384">
        <v>921454.94299999997</v>
      </c>
      <c r="P1384">
        <v>834486.47180000006</v>
      </c>
      <c r="Q1384">
        <v>1152463.5830000001</v>
      </c>
    </row>
    <row r="1385" spans="1:17" x14ac:dyDescent="0.35">
      <c r="A1385" t="s">
        <v>154</v>
      </c>
      <c r="B1385" t="s">
        <v>12422</v>
      </c>
      <c r="C1385" t="s">
        <v>12423</v>
      </c>
      <c r="D1385">
        <v>0</v>
      </c>
      <c r="E1385">
        <v>58</v>
      </c>
      <c r="F1385">
        <v>9</v>
      </c>
      <c r="G1385">
        <v>52</v>
      </c>
      <c r="H1385">
        <v>9</v>
      </c>
      <c r="I1385">
        <v>168</v>
      </c>
      <c r="J1385">
        <v>145370.46479999999</v>
      </c>
      <c r="K1385">
        <v>157793.92509999999</v>
      </c>
      <c r="M1385">
        <v>105160.0239</v>
      </c>
      <c r="N1385">
        <v>1518515.7039999999</v>
      </c>
      <c r="O1385">
        <v>1551208.2390000001</v>
      </c>
      <c r="P1385">
        <v>7028662.8389999997</v>
      </c>
      <c r="Q1385">
        <v>3595369.62</v>
      </c>
    </row>
    <row r="1386" spans="1:17" x14ac:dyDescent="0.35">
      <c r="A1386" t="s">
        <v>154</v>
      </c>
      <c r="B1386" t="s">
        <v>12424</v>
      </c>
      <c r="C1386" t="s">
        <v>12425</v>
      </c>
      <c r="D1386">
        <v>0</v>
      </c>
      <c r="E1386">
        <v>56</v>
      </c>
      <c r="F1386">
        <v>9</v>
      </c>
      <c r="G1386">
        <v>68</v>
      </c>
      <c r="H1386">
        <v>9</v>
      </c>
      <c r="I1386">
        <v>173</v>
      </c>
      <c r="J1386">
        <v>2441912.469</v>
      </c>
      <c r="K1386">
        <v>2681840.4160000002</v>
      </c>
      <c r="L1386">
        <v>429957.22639999999</v>
      </c>
      <c r="M1386">
        <v>1870452.46</v>
      </c>
      <c r="N1386">
        <v>2023929.5249999999</v>
      </c>
      <c r="O1386">
        <v>2155420.0389999999</v>
      </c>
      <c r="P1386">
        <v>3317342.6159999999</v>
      </c>
      <c r="Q1386">
        <v>3767993.9939999999</v>
      </c>
    </row>
    <row r="1387" spans="1:17" x14ac:dyDescent="0.35">
      <c r="A1387" t="s">
        <v>154</v>
      </c>
      <c r="B1387" t="s">
        <v>12426</v>
      </c>
      <c r="C1387" t="s">
        <v>12427</v>
      </c>
      <c r="D1387">
        <v>0</v>
      </c>
      <c r="E1387">
        <v>36</v>
      </c>
      <c r="F1387">
        <v>9</v>
      </c>
      <c r="G1387">
        <v>107</v>
      </c>
      <c r="H1387">
        <v>9</v>
      </c>
      <c r="I1387">
        <v>365</v>
      </c>
      <c r="J1387">
        <v>1334474.148</v>
      </c>
      <c r="K1387">
        <v>873323.19030000002</v>
      </c>
      <c r="L1387">
        <v>828779.36710000003</v>
      </c>
      <c r="M1387">
        <v>851098.44830000005</v>
      </c>
      <c r="N1387">
        <v>2839493.7620000001</v>
      </c>
      <c r="O1387">
        <v>2291489.6209999998</v>
      </c>
      <c r="P1387">
        <v>3714053.8220000002</v>
      </c>
      <c r="Q1387">
        <v>2907899.5660000001</v>
      </c>
    </row>
    <row r="1388" spans="1:17" x14ac:dyDescent="0.35">
      <c r="A1388" t="s">
        <v>154</v>
      </c>
      <c r="B1388" t="s">
        <v>12428</v>
      </c>
      <c r="C1388" t="s">
        <v>12429</v>
      </c>
      <c r="D1388">
        <v>0</v>
      </c>
      <c r="E1388">
        <v>38</v>
      </c>
      <c r="F1388">
        <v>10</v>
      </c>
      <c r="G1388">
        <v>74</v>
      </c>
      <c r="H1388">
        <v>10</v>
      </c>
      <c r="I1388">
        <v>260</v>
      </c>
      <c r="J1388">
        <v>2346367.2110000001</v>
      </c>
      <c r="K1388">
        <v>2486196.523</v>
      </c>
      <c r="L1388">
        <v>1827537.3929999999</v>
      </c>
      <c r="M1388">
        <v>2288457.4640000002</v>
      </c>
      <c r="N1388">
        <v>910227.52690000006</v>
      </c>
      <c r="O1388">
        <v>1015078.622</v>
      </c>
      <c r="P1388">
        <v>1408825.7849999999</v>
      </c>
      <c r="Q1388">
        <v>1026120.279</v>
      </c>
    </row>
    <row r="1389" spans="1:17" x14ac:dyDescent="0.35">
      <c r="A1389" t="s">
        <v>154</v>
      </c>
      <c r="B1389" t="s">
        <v>12430</v>
      </c>
      <c r="C1389" t="s">
        <v>12431</v>
      </c>
      <c r="D1389">
        <v>0</v>
      </c>
      <c r="E1389">
        <v>44</v>
      </c>
      <c r="F1389">
        <v>6</v>
      </c>
      <c r="G1389">
        <v>29</v>
      </c>
      <c r="H1389">
        <v>6</v>
      </c>
      <c r="I1389">
        <v>251</v>
      </c>
      <c r="J1389">
        <v>194679.01560000001</v>
      </c>
      <c r="K1389">
        <v>296440.67790000001</v>
      </c>
      <c r="L1389">
        <v>166031.23069999999</v>
      </c>
      <c r="M1389">
        <v>315802.141</v>
      </c>
      <c r="N1389">
        <v>317291.4301</v>
      </c>
      <c r="O1389">
        <v>288257.98180000001</v>
      </c>
      <c r="P1389">
        <v>250888.97839999999</v>
      </c>
      <c r="Q1389">
        <v>285900.37459999998</v>
      </c>
    </row>
    <row r="1390" spans="1:17" x14ac:dyDescent="0.35">
      <c r="A1390" t="s">
        <v>154</v>
      </c>
      <c r="B1390" t="s">
        <v>12432</v>
      </c>
      <c r="C1390" t="s">
        <v>12433</v>
      </c>
      <c r="D1390">
        <v>0</v>
      </c>
      <c r="E1390">
        <v>29</v>
      </c>
      <c r="F1390">
        <v>9</v>
      </c>
      <c r="G1390">
        <v>47</v>
      </c>
      <c r="H1390">
        <v>9</v>
      </c>
      <c r="I1390">
        <v>421</v>
      </c>
      <c r="J1390">
        <v>1074912.797</v>
      </c>
      <c r="K1390">
        <v>1098785.094</v>
      </c>
      <c r="L1390">
        <v>94323.620039999994</v>
      </c>
      <c r="M1390">
        <v>1020353.426</v>
      </c>
      <c r="N1390">
        <v>30320.79508</v>
      </c>
      <c r="O1390">
        <v>105125.4139</v>
      </c>
      <c r="P1390">
        <v>179728.82060000001</v>
      </c>
      <c r="Q1390">
        <v>209991.6151</v>
      </c>
    </row>
    <row r="1391" spans="1:17" x14ac:dyDescent="0.35">
      <c r="A1391" t="s">
        <v>154</v>
      </c>
      <c r="B1391" t="s">
        <v>12434</v>
      </c>
      <c r="C1391" t="s">
        <v>12435</v>
      </c>
      <c r="D1391">
        <v>0</v>
      </c>
      <c r="E1391">
        <v>38</v>
      </c>
      <c r="F1391">
        <v>11</v>
      </c>
      <c r="G1391">
        <v>63</v>
      </c>
      <c r="H1391">
        <v>11</v>
      </c>
      <c r="I1391">
        <v>343</v>
      </c>
      <c r="J1391">
        <v>4306295.5</v>
      </c>
      <c r="K1391">
        <v>4243624.1059999997</v>
      </c>
      <c r="L1391">
        <v>1549053.5519999999</v>
      </c>
      <c r="M1391">
        <v>3755705.1940000001</v>
      </c>
      <c r="N1391">
        <v>286512.19010000001</v>
      </c>
      <c r="O1391">
        <v>243190.04610000001</v>
      </c>
      <c r="P1391">
        <v>444312.74489999999</v>
      </c>
      <c r="Q1391">
        <v>276163.63089999999</v>
      </c>
    </row>
    <row r="1392" spans="1:17" x14ac:dyDescent="0.35">
      <c r="A1392" t="s">
        <v>154</v>
      </c>
      <c r="B1392" t="s">
        <v>12436</v>
      </c>
      <c r="C1392" t="s">
        <v>12437</v>
      </c>
      <c r="D1392">
        <v>0</v>
      </c>
      <c r="E1392">
        <v>43</v>
      </c>
      <c r="F1392">
        <v>8</v>
      </c>
      <c r="G1392">
        <v>72</v>
      </c>
      <c r="H1392">
        <v>8</v>
      </c>
      <c r="I1392">
        <v>228</v>
      </c>
      <c r="J1392">
        <v>884955.60160000005</v>
      </c>
      <c r="K1392">
        <v>734516.46030000004</v>
      </c>
      <c r="L1392">
        <v>681799.63139999995</v>
      </c>
      <c r="M1392">
        <v>998520.11199999996</v>
      </c>
      <c r="N1392">
        <v>4400111.2960000001</v>
      </c>
      <c r="O1392">
        <v>5197001.2240000004</v>
      </c>
      <c r="P1392">
        <v>1976391.6839999999</v>
      </c>
      <c r="Q1392">
        <v>3848479.9139999999</v>
      </c>
    </row>
    <row r="1393" spans="1:17" x14ac:dyDescent="0.35">
      <c r="A1393" t="s">
        <v>154</v>
      </c>
      <c r="B1393" t="s">
        <v>12438</v>
      </c>
      <c r="C1393" t="s">
        <v>12439</v>
      </c>
      <c r="D1393">
        <v>0</v>
      </c>
      <c r="E1393">
        <v>32</v>
      </c>
      <c r="F1393">
        <v>14</v>
      </c>
      <c r="G1393">
        <v>59</v>
      </c>
      <c r="H1393">
        <v>14</v>
      </c>
      <c r="I1393">
        <v>474</v>
      </c>
      <c r="J1393">
        <v>1143508.1640000001</v>
      </c>
      <c r="K1393">
        <v>1048553.537</v>
      </c>
      <c r="L1393">
        <v>194167.68840000001</v>
      </c>
      <c r="M1393">
        <v>996442.66150000005</v>
      </c>
      <c r="N1393">
        <v>530207.10219999996</v>
      </c>
      <c r="O1393">
        <v>509991.68969999999</v>
      </c>
      <c r="P1393">
        <v>993212.97329999995</v>
      </c>
      <c r="Q1393">
        <v>643832.93969999999</v>
      </c>
    </row>
    <row r="1394" spans="1:17" x14ac:dyDescent="0.35">
      <c r="A1394" t="s">
        <v>154</v>
      </c>
      <c r="B1394" t="s">
        <v>12440</v>
      </c>
      <c r="C1394" t="s">
        <v>12441</v>
      </c>
      <c r="D1394">
        <v>0</v>
      </c>
      <c r="E1394">
        <v>33</v>
      </c>
      <c r="F1394">
        <v>7</v>
      </c>
      <c r="G1394">
        <v>62</v>
      </c>
      <c r="H1394">
        <v>7</v>
      </c>
      <c r="I1394">
        <v>263</v>
      </c>
      <c r="J1394">
        <v>2583037.102</v>
      </c>
      <c r="K1394">
        <v>2358532.699</v>
      </c>
      <c r="L1394">
        <v>1220217.0589999999</v>
      </c>
      <c r="M1394">
        <v>2618441.17</v>
      </c>
      <c r="N1394">
        <v>1311180.0390000001</v>
      </c>
      <c r="O1394">
        <v>1441178.8770000001</v>
      </c>
      <c r="P1394">
        <v>894447.68590000004</v>
      </c>
      <c r="Q1394">
        <v>923661.13080000004</v>
      </c>
    </row>
    <row r="1395" spans="1:17" x14ac:dyDescent="0.35">
      <c r="A1395" t="s">
        <v>154</v>
      </c>
      <c r="B1395" t="s">
        <v>12442</v>
      </c>
      <c r="C1395" t="s">
        <v>12443</v>
      </c>
      <c r="D1395">
        <v>0</v>
      </c>
      <c r="E1395">
        <v>37</v>
      </c>
      <c r="F1395">
        <v>5</v>
      </c>
      <c r="G1395">
        <v>101</v>
      </c>
      <c r="H1395">
        <v>5</v>
      </c>
      <c r="I1395">
        <v>159</v>
      </c>
      <c r="J1395">
        <v>6185836.5779999997</v>
      </c>
      <c r="K1395">
        <v>3843805.784</v>
      </c>
      <c r="L1395">
        <v>1268296.8640000001</v>
      </c>
      <c r="M1395">
        <v>5108242.8150000004</v>
      </c>
      <c r="N1395">
        <v>3532949.2549999999</v>
      </c>
      <c r="O1395">
        <v>3712288.3250000002</v>
      </c>
      <c r="P1395">
        <v>4119471.986</v>
      </c>
      <c r="Q1395">
        <v>3738396.5559999999</v>
      </c>
    </row>
    <row r="1396" spans="1:17" x14ac:dyDescent="0.35">
      <c r="A1396" t="s">
        <v>154</v>
      </c>
      <c r="B1396" t="s">
        <v>12444</v>
      </c>
      <c r="C1396" t="s">
        <v>12445</v>
      </c>
      <c r="D1396">
        <v>0</v>
      </c>
      <c r="E1396">
        <v>52</v>
      </c>
      <c r="F1396">
        <v>6</v>
      </c>
      <c r="G1396">
        <v>191</v>
      </c>
      <c r="H1396">
        <v>6</v>
      </c>
      <c r="I1396">
        <v>94</v>
      </c>
      <c r="J1396">
        <v>20443905.780000001</v>
      </c>
      <c r="K1396">
        <v>24027434.359999999</v>
      </c>
      <c r="L1396">
        <v>14451049.67</v>
      </c>
      <c r="M1396">
        <v>22719041.210000001</v>
      </c>
      <c r="N1396">
        <v>16621475.15</v>
      </c>
      <c r="O1396">
        <v>19555979.989999998</v>
      </c>
      <c r="P1396">
        <v>17258725.48</v>
      </c>
      <c r="Q1396">
        <v>17707804.079999998</v>
      </c>
    </row>
    <row r="1397" spans="1:17" x14ac:dyDescent="0.35">
      <c r="A1397" t="s">
        <v>154</v>
      </c>
      <c r="B1397" t="s">
        <v>12446</v>
      </c>
      <c r="C1397" t="s">
        <v>12447</v>
      </c>
      <c r="D1397">
        <v>0</v>
      </c>
      <c r="E1397">
        <v>43</v>
      </c>
      <c r="F1397">
        <v>7</v>
      </c>
      <c r="G1397">
        <v>44</v>
      </c>
      <c r="H1397">
        <v>7</v>
      </c>
      <c r="I1397">
        <v>187</v>
      </c>
      <c r="J1397">
        <v>3269539.0780000002</v>
      </c>
      <c r="K1397">
        <v>3528875.8330000001</v>
      </c>
      <c r="L1397">
        <v>2126517.9330000002</v>
      </c>
      <c r="M1397">
        <v>3604719.5109999999</v>
      </c>
      <c r="N1397">
        <v>227235.95550000001</v>
      </c>
      <c r="O1397">
        <v>119091.14599999999</v>
      </c>
      <c r="P1397">
        <v>71017.908079999994</v>
      </c>
      <c r="Q1397">
        <v>230585.53950000001</v>
      </c>
    </row>
    <row r="1398" spans="1:17" x14ac:dyDescent="0.35">
      <c r="A1398" t="s">
        <v>154</v>
      </c>
      <c r="B1398" t="s">
        <v>12448</v>
      </c>
      <c r="C1398" t="s">
        <v>12449</v>
      </c>
      <c r="D1398">
        <v>0</v>
      </c>
      <c r="E1398">
        <v>53</v>
      </c>
      <c r="F1398">
        <v>4</v>
      </c>
      <c r="G1398">
        <v>54</v>
      </c>
      <c r="H1398">
        <v>4</v>
      </c>
      <c r="I1398">
        <v>133</v>
      </c>
      <c r="J1398">
        <v>2074831.0630000001</v>
      </c>
      <c r="K1398">
        <v>2655646.7609999999</v>
      </c>
      <c r="L1398">
        <v>2222980.6159999999</v>
      </c>
      <c r="M1398">
        <v>3742838.514</v>
      </c>
      <c r="N1398">
        <v>559477.00399999996</v>
      </c>
      <c r="O1398">
        <v>494608.6361</v>
      </c>
      <c r="P1398">
        <v>343301.48739999998</v>
      </c>
      <c r="Q1398">
        <v>315975.57809999998</v>
      </c>
    </row>
    <row r="1399" spans="1:17" x14ac:dyDescent="0.35">
      <c r="A1399" t="s">
        <v>154</v>
      </c>
      <c r="B1399" t="s">
        <v>12450</v>
      </c>
      <c r="C1399" t="s">
        <v>12451</v>
      </c>
      <c r="D1399">
        <v>0</v>
      </c>
      <c r="E1399">
        <v>68</v>
      </c>
      <c r="F1399">
        <v>5</v>
      </c>
      <c r="G1399">
        <v>51</v>
      </c>
      <c r="H1399">
        <v>5</v>
      </c>
      <c r="I1399">
        <v>96</v>
      </c>
      <c r="J1399">
        <v>576531.04689999996</v>
      </c>
      <c r="K1399">
        <v>226649.0411</v>
      </c>
      <c r="L1399">
        <v>124504.6865</v>
      </c>
      <c r="M1399">
        <v>317219.28389999998</v>
      </c>
      <c r="N1399">
        <v>16326600.630000001</v>
      </c>
      <c r="O1399">
        <v>21241353.43</v>
      </c>
      <c r="P1399">
        <v>19091895.420000002</v>
      </c>
      <c r="Q1399">
        <v>19255351.530000001</v>
      </c>
    </row>
    <row r="1400" spans="1:17" x14ac:dyDescent="0.35">
      <c r="A1400" t="s">
        <v>154</v>
      </c>
      <c r="B1400" t="s">
        <v>12452</v>
      </c>
      <c r="C1400" t="s">
        <v>12453</v>
      </c>
      <c r="D1400">
        <v>0</v>
      </c>
      <c r="E1400">
        <v>14</v>
      </c>
      <c r="F1400">
        <v>5</v>
      </c>
      <c r="G1400">
        <v>61</v>
      </c>
      <c r="H1400">
        <v>5</v>
      </c>
      <c r="I1400">
        <v>500</v>
      </c>
      <c r="J1400">
        <v>2181476.6189999999</v>
      </c>
      <c r="K1400">
        <v>2680061.7140000002</v>
      </c>
      <c r="L1400">
        <v>2988818.111</v>
      </c>
      <c r="M1400">
        <v>3556514.0040000002</v>
      </c>
      <c r="N1400">
        <v>608208.46920000005</v>
      </c>
      <c r="O1400">
        <v>614759.78720000002</v>
      </c>
      <c r="P1400">
        <v>249335.4063</v>
      </c>
      <c r="Q1400">
        <v>801348.51240000001</v>
      </c>
    </row>
    <row r="1401" spans="1:17" x14ac:dyDescent="0.35">
      <c r="A1401" t="s">
        <v>154</v>
      </c>
      <c r="B1401" t="s">
        <v>12454</v>
      </c>
      <c r="C1401" t="s">
        <v>12455</v>
      </c>
      <c r="D1401">
        <v>0</v>
      </c>
      <c r="E1401">
        <v>37</v>
      </c>
      <c r="F1401">
        <v>7</v>
      </c>
      <c r="G1401">
        <v>48</v>
      </c>
      <c r="H1401">
        <v>7</v>
      </c>
      <c r="I1401">
        <v>255</v>
      </c>
      <c r="J1401">
        <v>1735157.719</v>
      </c>
      <c r="K1401">
        <v>2385307.7170000002</v>
      </c>
      <c r="L1401">
        <v>879179.2831</v>
      </c>
      <c r="M1401">
        <v>2170053.139</v>
      </c>
      <c r="O1401">
        <v>126731.85060000001</v>
      </c>
      <c r="P1401">
        <v>337898.18479999999</v>
      </c>
      <c r="Q1401">
        <v>171562.82180000001</v>
      </c>
    </row>
    <row r="1402" spans="1:17" x14ac:dyDescent="0.35">
      <c r="A1402" t="s">
        <v>154</v>
      </c>
      <c r="B1402" t="s">
        <v>12456</v>
      </c>
      <c r="C1402" t="s">
        <v>12457</v>
      </c>
      <c r="D1402">
        <v>0</v>
      </c>
      <c r="E1402">
        <v>22</v>
      </c>
      <c r="F1402">
        <v>8</v>
      </c>
      <c r="G1402">
        <v>46</v>
      </c>
      <c r="H1402">
        <v>8</v>
      </c>
      <c r="I1402">
        <v>490</v>
      </c>
      <c r="J1402">
        <v>2632099.7340000002</v>
      </c>
      <c r="K1402">
        <v>2523545.4759999998</v>
      </c>
      <c r="L1402">
        <v>390823.23269999999</v>
      </c>
      <c r="M1402">
        <v>2249383.469</v>
      </c>
      <c r="N1402">
        <v>184325.65640000001</v>
      </c>
      <c r="O1402">
        <v>130215.1012</v>
      </c>
      <c r="P1402">
        <v>118599.8432</v>
      </c>
      <c r="Q1402">
        <v>31157.278699999999</v>
      </c>
    </row>
    <row r="1403" spans="1:17" x14ac:dyDescent="0.35">
      <c r="A1403" t="s">
        <v>154</v>
      </c>
      <c r="B1403" t="s">
        <v>12458</v>
      </c>
      <c r="C1403" t="s">
        <v>12459</v>
      </c>
      <c r="D1403">
        <v>0</v>
      </c>
      <c r="E1403">
        <v>36</v>
      </c>
      <c r="F1403">
        <v>5</v>
      </c>
      <c r="G1403">
        <v>49</v>
      </c>
      <c r="H1403">
        <v>5</v>
      </c>
      <c r="I1403">
        <v>192</v>
      </c>
      <c r="J1403">
        <v>1667605.578</v>
      </c>
      <c r="K1403">
        <v>3204790.2910000002</v>
      </c>
      <c r="L1403">
        <v>1039056.044</v>
      </c>
      <c r="M1403">
        <v>2889292.645</v>
      </c>
      <c r="N1403">
        <v>420151.85940000002</v>
      </c>
      <c r="O1403">
        <v>616951.17429999996</v>
      </c>
      <c r="P1403">
        <v>103537.3849</v>
      </c>
      <c r="Q1403">
        <v>519024.89769999997</v>
      </c>
    </row>
    <row r="1404" spans="1:17" x14ac:dyDescent="0.35">
      <c r="A1404" t="s">
        <v>154</v>
      </c>
      <c r="B1404" t="s">
        <v>12460</v>
      </c>
      <c r="C1404" t="s">
        <v>12461</v>
      </c>
      <c r="D1404">
        <v>0</v>
      </c>
      <c r="E1404">
        <v>23</v>
      </c>
      <c r="F1404">
        <v>7</v>
      </c>
      <c r="G1404">
        <v>64</v>
      </c>
      <c r="H1404">
        <v>7</v>
      </c>
      <c r="I1404">
        <v>323</v>
      </c>
      <c r="J1404">
        <v>3615182.2110000001</v>
      </c>
      <c r="K1404">
        <v>4781452.6849999996</v>
      </c>
      <c r="L1404">
        <v>8431745.0270000007</v>
      </c>
      <c r="M1404">
        <v>4664515.6969999997</v>
      </c>
      <c r="N1404">
        <v>124600.76179999999</v>
      </c>
      <c r="O1404">
        <v>188974.8866</v>
      </c>
      <c r="P1404">
        <v>133139.28589999999</v>
      </c>
      <c r="Q1404">
        <v>213228.52480000001</v>
      </c>
    </row>
    <row r="1405" spans="1:17" x14ac:dyDescent="0.35">
      <c r="A1405" t="s">
        <v>154</v>
      </c>
      <c r="B1405" t="s">
        <v>12462</v>
      </c>
      <c r="C1405" t="s">
        <v>12463</v>
      </c>
      <c r="D1405">
        <v>0</v>
      </c>
      <c r="E1405">
        <v>43</v>
      </c>
      <c r="F1405">
        <v>9</v>
      </c>
      <c r="G1405">
        <v>43</v>
      </c>
      <c r="H1405">
        <v>9</v>
      </c>
      <c r="I1405">
        <v>291</v>
      </c>
      <c r="J1405">
        <v>1648163.18</v>
      </c>
      <c r="K1405">
        <v>2295539.0550000002</v>
      </c>
      <c r="L1405">
        <v>514876.61259999999</v>
      </c>
      <c r="M1405">
        <v>2179035.0639999998</v>
      </c>
      <c r="N1405">
        <v>566474.06469999999</v>
      </c>
      <c r="O1405">
        <v>387569.43449999997</v>
      </c>
      <c r="P1405">
        <v>450903.33870000002</v>
      </c>
      <c r="Q1405">
        <v>250799.3119</v>
      </c>
    </row>
    <row r="1406" spans="1:17" x14ac:dyDescent="0.35">
      <c r="A1406" t="s">
        <v>154</v>
      </c>
      <c r="B1406" t="s">
        <v>12464</v>
      </c>
      <c r="C1406" t="s">
        <v>12465</v>
      </c>
      <c r="D1406">
        <v>0</v>
      </c>
      <c r="E1406">
        <v>38</v>
      </c>
      <c r="F1406">
        <v>4</v>
      </c>
      <c r="G1406">
        <v>99</v>
      </c>
      <c r="H1406">
        <v>4</v>
      </c>
      <c r="I1406">
        <v>120</v>
      </c>
      <c r="J1406">
        <v>4844688.8439999996</v>
      </c>
      <c r="K1406">
        <v>4572802.949</v>
      </c>
      <c r="L1406">
        <v>2985660.9920000001</v>
      </c>
      <c r="M1406">
        <v>4194839.9340000004</v>
      </c>
      <c r="N1406">
        <v>5163512.0470000003</v>
      </c>
      <c r="O1406">
        <v>5800226.0810000002</v>
      </c>
      <c r="P1406">
        <v>4692270.8859999999</v>
      </c>
      <c r="Q1406">
        <v>6085772.3949999996</v>
      </c>
    </row>
    <row r="1407" spans="1:17" x14ac:dyDescent="0.35">
      <c r="A1407" t="s">
        <v>154</v>
      </c>
      <c r="B1407" t="s">
        <v>12466</v>
      </c>
      <c r="C1407" t="s">
        <v>12467</v>
      </c>
      <c r="D1407">
        <v>0</v>
      </c>
      <c r="E1407">
        <v>48</v>
      </c>
      <c r="F1407">
        <v>7</v>
      </c>
      <c r="G1407">
        <v>65</v>
      </c>
      <c r="H1407">
        <v>7</v>
      </c>
      <c r="I1407">
        <v>199</v>
      </c>
      <c r="J1407">
        <v>2063618.084</v>
      </c>
      <c r="K1407">
        <v>1964907.409</v>
      </c>
      <c r="L1407">
        <v>1182039.432</v>
      </c>
      <c r="M1407">
        <v>1305014.118</v>
      </c>
      <c r="N1407">
        <v>1904269.2620000001</v>
      </c>
      <c r="O1407">
        <v>1938929.557</v>
      </c>
      <c r="P1407">
        <v>2234600.7489999998</v>
      </c>
      <c r="Q1407">
        <v>2333864.4070000001</v>
      </c>
    </row>
    <row r="1408" spans="1:17" x14ac:dyDescent="0.35">
      <c r="A1408" t="s">
        <v>154</v>
      </c>
      <c r="B1408" t="s">
        <v>12468</v>
      </c>
      <c r="C1408" t="s">
        <v>12469</v>
      </c>
      <c r="D1408">
        <v>0</v>
      </c>
      <c r="E1408">
        <v>43</v>
      </c>
      <c r="F1408">
        <v>5</v>
      </c>
      <c r="G1408">
        <v>134</v>
      </c>
      <c r="H1408">
        <v>5</v>
      </c>
      <c r="I1408">
        <v>195</v>
      </c>
      <c r="J1408">
        <v>33463884.629999999</v>
      </c>
      <c r="K1408">
        <v>37865918.350000001</v>
      </c>
      <c r="L1408">
        <v>29497188.210000001</v>
      </c>
      <c r="M1408">
        <v>35774598.32</v>
      </c>
      <c r="N1408">
        <v>15582563.029999999</v>
      </c>
      <c r="O1408">
        <v>17157759.210000001</v>
      </c>
      <c r="P1408">
        <v>21829048.690000001</v>
      </c>
      <c r="Q1408">
        <v>19570667.699999999</v>
      </c>
    </row>
    <row r="1409" spans="1:17" x14ac:dyDescent="0.35">
      <c r="A1409" t="s">
        <v>154</v>
      </c>
      <c r="B1409" t="s">
        <v>12470</v>
      </c>
      <c r="C1409" t="s">
        <v>12471</v>
      </c>
      <c r="D1409">
        <v>0</v>
      </c>
      <c r="E1409">
        <v>38</v>
      </c>
      <c r="F1409">
        <v>12</v>
      </c>
      <c r="G1409">
        <v>88</v>
      </c>
      <c r="H1409">
        <v>12</v>
      </c>
      <c r="I1409">
        <v>394</v>
      </c>
      <c r="J1409">
        <v>1203610.8130000001</v>
      </c>
      <c r="K1409">
        <v>1026032.818</v>
      </c>
      <c r="L1409">
        <v>256861.31090000001</v>
      </c>
      <c r="M1409">
        <v>1077400.594</v>
      </c>
      <c r="N1409">
        <v>937587.92969999998</v>
      </c>
      <c r="O1409">
        <v>1086644.3929999999</v>
      </c>
      <c r="P1409">
        <v>1006239.6040000001</v>
      </c>
      <c r="Q1409">
        <v>913314.08539999998</v>
      </c>
    </row>
    <row r="1410" spans="1:17" x14ac:dyDescent="0.35">
      <c r="A1410" t="s">
        <v>154</v>
      </c>
      <c r="B1410" t="s">
        <v>12472</v>
      </c>
      <c r="C1410" t="s">
        <v>12473</v>
      </c>
      <c r="D1410">
        <v>0</v>
      </c>
      <c r="E1410">
        <v>56</v>
      </c>
      <c r="F1410">
        <v>5</v>
      </c>
      <c r="G1410">
        <v>112</v>
      </c>
      <c r="H1410">
        <v>5</v>
      </c>
      <c r="I1410">
        <v>70</v>
      </c>
      <c r="J1410">
        <v>27210611.129999999</v>
      </c>
      <c r="K1410">
        <v>34896075.560000002</v>
      </c>
      <c r="L1410">
        <v>26282900.109999999</v>
      </c>
      <c r="M1410">
        <v>40425756.299999997</v>
      </c>
      <c r="N1410">
        <v>15354011.34</v>
      </c>
      <c r="O1410">
        <v>14903749.43</v>
      </c>
      <c r="P1410">
        <v>13322996.970000001</v>
      </c>
      <c r="Q1410">
        <v>14109606.439999999</v>
      </c>
    </row>
    <row r="1411" spans="1:17" x14ac:dyDescent="0.35">
      <c r="A1411" t="s">
        <v>154</v>
      </c>
      <c r="B1411" t="s">
        <v>12474</v>
      </c>
      <c r="C1411" t="s">
        <v>12475</v>
      </c>
      <c r="D1411">
        <v>0</v>
      </c>
      <c r="E1411">
        <v>43</v>
      </c>
      <c r="F1411">
        <v>5</v>
      </c>
      <c r="G1411">
        <v>77</v>
      </c>
      <c r="H1411">
        <v>5</v>
      </c>
      <c r="I1411">
        <v>125</v>
      </c>
      <c r="J1411">
        <v>10767020.300000001</v>
      </c>
      <c r="K1411">
        <v>10454732.48</v>
      </c>
      <c r="L1411">
        <v>7196158.0920000002</v>
      </c>
      <c r="M1411">
        <v>9837936.5620000008</v>
      </c>
      <c r="N1411">
        <v>4674997.534</v>
      </c>
      <c r="O1411">
        <v>5189444.7690000003</v>
      </c>
      <c r="P1411">
        <v>4566570.2609999999</v>
      </c>
      <c r="Q1411">
        <v>4524920.557</v>
      </c>
    </row>
    <row r="1412" spans="1:17" x14ac:dyDescent="0.35">
      <c r="A1412" t="s">
        <v>154</v>
      </c>
      <c r="B1412" t="s">
        <v>12476</v>
      </c>
      <c r="C1412" t="s">
        <v>12477</v>
      </c>
      <c r="D1412">
        <v>0</v>
      </c>
      <c r="E1412">
        <v>37</v>
      </c>
      <c r="F1412">
        <v>8</v>
      </c>
      <c r="G1412">
        <v>11</v>
      </c>
      <c r="H1412">
        <v>8</v>
      </c>
      <c r="I1412">
        <v>345</v>
      </c>
      <c r="J1412">
        <v>239053.82029999999</v>
      </c>
      <c r="K1412">
        <v>477390.45939999999</v>
      </c>
      <c r="L1412">
        <v>5225428.6670000004</v>
      </c>
      <c r="M1412">
        <v>461680.5698</v>
      </c>
      <c r="N1412">
        <v>61452.959940000001</v>
      </c>
      <c r="O1412">
        <v>75915.864809999999</v>
      </c>
      <c r="P1412">
        <v>54411.078130000002</v>
      </c>
      <c r="Q1412">
        <v>143941.34400000001</v>
      </c>
    </row>
    <row r="1413" spans="1:17" x14ac:dyDescent="0.35">
      <c r="A1413" t="s">
        <v>154</v>
      </c>
      <c r="B1413" t="s">
        <v>12478</v>
      </c>
      <c r="C1413" t="s">
        <v>12479</v>
      </c>
      <c r="D1413">
        <v>0</v>
      </c>
      <c r="E1413">
        <v>29</v>
      </c>
      <c r="F1413">
        <v>11</v>
      </c>
      <c r="G1413">
        <v>60</v>
      </c>
      <c r="H1413">
        <v>11</v>
      </c>
      <c r="I1413">
        <v>432</v>
      </c>
      <c r="J1413">
        <v>1013547.078</v>
      </c>
      <c r="K1413">
        <v>1297476.1810000001</v>
      </c>
      <c r="L1413">
        <v>662310.92409999995</v>
      </c>
      <c r="M1413">
        <v>1409595.6810000001</v>
      </c>
      <c r="N1413">
        <v>149638.76749999999</v>
      </c>
      <c r="O1413">
        <v>250572.5766</v>
      </c>
      <c r="P1413">
        <v>235221.47690000001</v>
      </c>
      <c r="Q1413">
        <v>145052.3149</v>
      </c>
    </row>
    <row r="1414" spans="1:17" x14ac:dyDescent="0.35">
      <c r="A1414" t="s">
        <v>154</v>
      </c>
      <c r="B1414" t="s">
        <v>12480</v>
      </c>
      <c r="C1414" t="s">
        <v>12481</v>
      </c>
      <c r="D1414">
        <v>0</v>
      </c>
      <c r="E1414">
        <v>24</v>
      </c>
      <c r="F1414">
        <v>9</v>
      </c>
      <c r="G1414">
        <v>78</v>
      </c>
      <c r="H1414">
        <v>9</v>
      </c>
      <c r="I1414">
        <v>419</v>
      </c>
      <c r="J1414">
        <v>2350375.625</v>
      </c>
      <c r="K1414">
        <v>2373068.6850000001</v>
      </c>
      <c r="L1414">
        <v>997951.34530000004</v>
      </c>
      <c r="M1414">
        <v>2229316.5109999999</v>
      </c>
      <c r="N1414">
        <v>1817191.503</v>
      </c>
      <c r="O1414">
        <v>1648241.067</v>
      </c>
      <c r="P1414">
        <v>909210.63410000002</v>
      </c>
      <c r="Q1414">
        <v>1419197.7919999999</v>
      </c>
    </row>
    <row r="1415" spans="1:17" x14ac:dyDescent="0.35">
      <c r="A1415" t="s">
        <v>154</v>
      </c>
      <c r="B1415" t="s">
        <v>12482</v>
      </c>
      <c r="C1415" t="s">
        <v>12483</v>
      </c>
      <c r="D1415">
        <v>0</v>
      </c>
      <c r="E1415">
        <v>35</v>
      </c>
      <c r="F1415">
        <v>9</v>
      </c>
      <c r="G1415">
        <v>70</v>
      </c>
      <c r="H1415">
        <v>9</v>
      </c>
      <c r="I1415">
        <v>302</v>
      </c>
      <c r="J1415">
        <v>2586576.219</v>
      </c>
      <c r="K1415">
        <v>2947419.1320000002</v>
      </c>
      <c r="L1415">
        <v>961511.8027</v>
      </c>
      <c r="M1415">
        <v>2425967.2749999999</v>
      </c>
      <c r="N1415">
        <v>1159459.284</v>
      </c>
      <c r="O1415">
        <v>1526599.5090000001</v>
      </c>
      <c r="P1415">
        <v>1706396.1089999999</v>
      </c>
      <c r="Q1415">
        <v>1239629.6969999999</v>
      </c>
    </row>
    <row r="1416" spans="1:17" x14ac:dyDescent="0.35">
      <c r="A1416" t="s">
        <v>154</v>
      </c>
      <c r="B1416" t="s">
        <v>12484</v>
      </c>
      <c r="C1416" t="s">
        <v>12485</v>
      </c>
      <c r="D1416">
        <v>0</v>
      </c>
      <c r="E1416">
        <v>30</v>
      </c>
      <c r="F1416">
        <v>7</v>
      </c>
      <c r="G1416">
        <v>37</v>
      </c>
      <c r="H1416">
        <v>7</v>
      </c>
      <c r="I1416">
        <v>338</v>
      </c>
      <c r="J1416">
        <v>1601355.719</v>
      </c>
      <c r="K1416">
        <v>2250957.2420000001</v>
      </c>
      <c r="L1416">
        <v>672795.66</v>
      </c>
      <c r="M1416">
        <v>2112789.1710000001</v>
      </c>
      <c r="N1416">
        <v>126929.205</v>
      </c>
      <c r="O1416">
        <v>166916.61170000001</v>
      </c>
      <c r="P1416">
        <v>152870.2121</v>
      </c>
      <c r="Q1416">
        <v>96985.274300000005</v>
      </c>
    </row>
    <row r="1417" spans="1:17" x14ac:dyDescent="0.35">
      <c r="A1417" t="s">
        <v>154</v>
      </c>
      <c r="B1417" t="s">
        <v>12486</v>
      </c>
      <c r="C1417" t="s">
        <v>12487</v>
      </c>
      <c r="D1417">
        <v>0</v>
      </c>
      <c r="E1417">
        <v>27</v>
      </c>
      <c r="F1417">
        <v>4</v>
      </c>
      <c r="G1417">
        <v>152</v>
      </c>
      <c r="H1417">
        <v>4</v>
      </c>
      <c r="I1417">
        <v>182</v>
      </c>
      <c r="J1417">
        <v>13635656.609999999</v>
      </c>
      <c r="K1417">
        <v>13061137.92</v>
      </c>
      <c r="L1417">
        <v>11747915.23</v>
      </c>
      <c r="M1417">
        <v>13117925.66</v>
      </c>
      <c r="N1417">
        <v>27537126.260000002</v>
      </c>
      <c r="O1417">
        <v>28719614.309999999</v>
      </c>
      <c r="P1417">
        <v>41602175.149999999</v>
      </c>
      <c r="Q1417">
        <v>32374847.760000002</v>
      </c>
    </row>
    <row r="1418" spans="1:17" x14ac:dyDescent="0.35">
      <c r="A1418" t="s">
        <v>154</v>
      </c>
      <c r="B1418" t="s">
        <v>12488</v>
      </c>
      <c r="C1418" t="s">
        <v>12489</v>
      </c>
      <c r="D1418">
        <v>0</v>
      </c>
      <c r="E1418">
        <v>49</v>
      </c>
      <c r="F1418">
        <v>8</v>
      </c>
      <c r="G1418">
        <v>54</v>
      </c>
      <c r="H1418">
        <v>8</v>
      </c>
      <c r="I1418">
        <v>212</v>
      </c>
      <c r="J1418">
        <v>97237.835940000004</v>
      </c>
      <c r="K1418">
        <v>136145.31580000001</v>
      </c>
      <c r="L1418">
        <v>130397.16620000001</v>
      </c>
      <c r="M1418">
        <v>128321.7199</v>
      </c>
      <c r="N1418">
        <v>3934023.22</v>
      </c>
      <c r="O1418">
        <v>9434005.8049999997</v>
      </c>
      <c r="P1418">
        <v>2594579.73</v>
      </c>
      <c r="Q1418">
        <v>5294892.0209999997</v>
      </c>
    </row>
    <row r="1419" spans="1:17" x14ac:dyDescent="0.35">
      <c r="A1419" t="s">
        <v>154</v>
      </c>
      <c r="B1419" t="s">
        <v>12490</v>
      </c>
      <c r="C1419" t="s">
        <v>12491</v>
      </c>
      <c r="D1419">
        <v>0</v>
      </c>
      <c r="E1419">
        <v>43</v>
      </c>
      <c r="F1419">
        <v>11</v>
      </c>
      <c r="G1419">
        <v>100</v>
      </c>
      <c r="H1419">
        <v>11</v>
      </c>
      <c r="I1419">
        <v>308</v>
      </c>
      <c r="J1419">
        <v>1873421.125</v>
      </c>
      <c r="K1419">
        <v>2060497.571</v>
      </c>
      <c r="L1419">
        <v>1091709.8689999999</v>
      </c>
      <c r="M1419">
        <v>3607030.855</v>
      </c>
      <c r="N1419">
        <v>2332387.4989999998</v>
      </c>
      <c r="O1419">
        <v>2115461.5430000001</v>
      </c>
      <c r="P1419">
        <v>1086112.591</v>
      </c>
      <c r="Q1419">
        <v>1449940.014</v>
      </c>
    </row>
    <row r="1420" spans="1:17" x14ac:dyDescent="0.35">
      <c r="A1420" t="s">
        <v>154</v>
      </c>
      <c r="B1420" t="s">
        <v>12492</v>
      </c>
      <c r="C1420" t="s">
        <v>12493</v>
      </c>
      <c r="D1420">
        <v>0</v>
      </c>
      <c r="E1420">
        <v>60</v>
      </c>
      <c r="F1420">
        <v>5</v>
      </c>
      <c r="G1420">
        <v>62</v>
      </c>
      <c r="H1420">
        <v>5</v>
      </c>
      <c r="I1420">
        <v>121</v>
      </c>
      <c r="J1420">
        <v>1204878.094</v>
      </c>
      <c r="K1420">
        <v>1477945.368</v>
      </c>
      <c r="L1420">
        <v>1120596.017</v>
      </c>
      <c r="M1420">
        <v>1456008.3529999999</v>
      </c>
      <c r="N1420">
        <v>344862.26990000001</v>
      </c>
      <c r="O1420">
        <v>395735.46779999998</v>
      </c>
      <c r="P1420">
        <v>307651.67810000002</v>
      </c>
      <c r="Q1420">
        <v>265176.9878</v>
      </c>
    </row>
    <row r="1421" spans="1:17" x14ac:dyDescent="0.35">
      <c r="A1421" t="s">
        <v>154</v>
      </c>
      <c r="B1421" t="s">
        <v>12494</v>
      </c>
      <c r="C1421" t="s">
        <v>12495</v>
      </c>
      <c r="D1421">
        <v>0</v>
      </c>
      <c r="E1421">
        <v>40</v>
      </c>
      <c r="F1421">
        <v>7</v>
      </c>
      <c r="G1421">
        <v>52</v>
      </c>
      <c r="H1421">
        <v>7</v>
      </c>
      <c r="I1421">
        <v>270</v>
      </c>
      <c r="N1421">
        <v>6259224.852</v>
      </c>
      <c r="O1421">
        <v>7434968.7410000004</v>
      </c>
      <c r="P1421">
        <v>5092481.0109999999</v>
      </c>
      <c r="Q1421">
        <v>5631790.2640000004</v>
      </c>
    </row>
    <row r="1422" spans="1:17" x14ac:dyDescent="0.35">
      <c r="A1422" t="s">
        <v>154</v>
      </c>
      <c r="B1422" t="s">
        <v>12496</v>
      </c>
      <c r="C1422" t="s">
        <v>12497</v>
      </c>
      <c r="D1422">
        <v>0</v>
      </c>
      <c r="E1422">
        <v>39</v>
      </c>
      <c r="F1422">
        <v>9</v>
      </c>
      <c r="G1422">
        <v>103</v>
      </c>
      <c r="H1422">
        <v>9</v>
      </c>
      <c r="I1422">
        <v>244</v>
      </c>
      <c r="J1422">
        <v>3098046.4219999998</v>
      </c>
      <c r="K1422">
        <v>2637348.5040000002</v>
      </c>
      <c r="L1422">
        <v>1181383.764</v>
      </c>
      <c r="M1422">
        <v>2438427.1830000002</v>
      </c>
      <c r="N1422">
        <v>5670562.5049999999</v>
      </c>
      <c r="O1422">
        <v>5737111.2230000002</v>
      </c>
      <c r="P1422">
        <v>5809922.5049999999</v>
      </c>
      <c r="Q1422">
        <v>5213603.78</v>
      </c>
    </row>
    <row r="1423" spans="1:17" x14ac:dyDescent="0.35">
      <c r="A1423" t="s">
        <v>154</v>
      </c>
      <c r="B1423" t="s">
        <v>12498</v>
      </c>
      <c r="C1423" t="s">
        <v>12499</v>
      </c>
      <c r="D1423">
        <v>0</v>
      </c>
      <c r="E1423">
        <v>33</v>
      </c>
      <c r="F1423">
        <v>5</v>
      </c>
      <c r="G1423">
        <v>85</v>
      </c>
      <c r="H1423">
        <v>5</v>
      </c>
      <c r="I1423">
        <v>162</v>
      </c>
      <c r="J1423">
        <v>6138506.2810000004</v>
      </c>
      <c r="K1423">
        <v>6620975.074</v>
      </c>
      <c r="L1423">
        <v>4191696.1770000001</v>
      </c>
      <c r="M1423">
        <v>6246665.1529999999</v>
      </c>
      <c r="N1423">
        <v>3656300.6770000001</v>
      </c>
      <c r="O1423">
        <v>4176679.2689999999</v>
      </c>
      <c r="P1423">
        <v>4123890.7480000001</v>
      </c>
      <c r="Q1423">
        <v>3624806.892</v>
      </c>
    </row>
    <row r="1424" spans="1:17" x14ac:dyDescent="0.35">
      <c r="A1424" t="s">
        <v>154</v>
      </c>
      <c r="B1424" t="s">
        <v>12500</v>
      </c>
      <c r="C1424" t="s">
        <v>12501</v>
      </c>
      <c r="D1424">
        <v>0</v>
      </c>
      <c r="E1424">
        <v>57</v>
      </c>
      <c r="F1424">
        <v>13</v>
      </c>
      <c r="G1424">
        <v>63</v>
      </c>
      <c r="H1424">
        <v>13</v>
      </c>
      <c r="I1424">
        <v>265</v>
      </c>
      <c r="J1424">
        <v>13488718.59</v>
      </c>
      <c r="K1424">
        <v>7475198.9910000004</v>
      </c>
      <c r="L1424">
        <v>4831380.8310000002</v>
      </c>
      <c r="M1424">
        <v>4934164.6270000003</v>
      </c>
      <c r="N1424">
        <v>10054206.99</v>
      </c>
      <c r="O1424">
        <v>6598314.2479999997</v>
      </c>
      <c r="P1424">
        <v>29468501.66</v>
      </c>
      <c r="Q1424">
        <v>21454473.68</v>
      </c>
    </row>
    <row r="1425" spans="1:17" x14ac:dyDescent="0.35">
      <c r="A1425" t="s">
        <v>154</v>
      </c>
      <c r="B1425" t="s">
        <v>12502</v>
      </c>
      <c r="C1425" t="s">
        <v>12503</v>
      </c>
      <c r="D1425">
        <v>0</v>
      </c>
      <c r="E1425">
        <v>45</v>
      </c>
      <c r="F1425">
        <v>9</v>
      </c>
      <c r="G1425">
        <v>70</v>
      </c>
      <c r="H1425">
        <v>9</v>
      </c>
      <c r="I1425">
        <v>235</v>
      </c>
      <c r="J1425">
        <v>2054467.6950000001</v>
      </c>
      <c r="K1425">
        <v>1809968.121</v>
      </c>
      <c r="L1425">
        <v>554100.91229999997</v>
      </c>
      <c r="M1425">
        <v>1599469.7509999999</v>
      </c>
      <c r="N1425">
        <v>550496.527</v>
      </c>
      <c r="O1425">
        <v>413399.8322</v>
      </c>
      <c r="P1425">
        <v>685262.03139999998</v>
      </c>
      <c r="Q1425">
        <v>445376.27230000001</v>
      </c>
    </row>
    <row r="1426" spans="1:17" x14ac:dyDescent="0.35">
      <c r="A1426" t="s">
        <v>154</v>
      </c>
      <c r="B1426" t="s">
        <v>12504</v>
      </c>
      <c r="C1426" t="s">
        <v>12505</v>
      </c>
      <c r="D1426">
        <v>0</v>
      </c>
      <c r="E1426">
        <v>47</v>
      </c>
      <c r="F1426">
        <v>13</v>
      </c>
      <c r="G1426">
        <v>70</v>
      </c>
      <c r="H1426">
        <v>13</v>
      </c>
      <c r="I1426">
        <v>289</v>
      </c>
      <c r="M1426">
        <v>44188.74886</v>
      </c>
      <c r="N1426">
        <v>2923671.4360000002</v>
      </c>
      <c r="O1426">
        <v>2734646.827</v>
      </c>
      <c r="P1426">
        <v>1626247.591</v>
      </c>
      <c r="Q1426">
        <v>3029053.3369999998</v>
      </c>
    </row>
    <row r="1427" spans="1:17" x14ac:dyDescent="0.35">
      <c r="A1427" t="s">
        <v>154</v>
      </c>
      <c r="B1427" t="s">
        <v>12506</v>
      </c>
      <c r="C1427" t="s">
        <v>12507</v>
      </c>
      <c r="D1427">
        <v>0</v>
      </c>
      <c r="E1427">
        <v>43</v>
      </c>
      <c r="F1427">
        <v>4</v>
      </c>
      <c r="G1427">
        <v>52</v>
      </c>
      <c r="H1427">
        <v>4</v>
      </c>
      <c r="I1427">
        <v>130</v>
      </c>
      <c r="J1427">
        <v>3085891.6639999999</v>
      </c>
      <c r="K1427">
        <v>1764520.2379999999</v>
      </c>
      <c r="L1427">
        <v>2198734.1740000001</v>
      </c>
      <c r="M1427">
        <v>6584451.1859999998</v>
      </c>
      <c r="N1427">
        <v>496358.05739999999</v>
      </c>
      <c r="O1427">
        <v>2053937.2320000001</v>
      </c>
      <c r="P1427">
        <v>72658.214619999999</v>
      </c>
      <c r="Q1427">
        <v>386739.86849999998</v>
      </c>
    </row>
    <row r="1428" spans="1:17" x14ac:dyDescent="0.35">
      <c r="A1428" t="s">
        <v>154</v>
      </c>
      <c r="B1428" t="s">
        <v>12508</v>
      </c>
      <c r="C1428" t="s">
        <v>12509</v>
      </c>
      <c r="D1428">
        <v>0</v>
      </c>
      <c r="E1428">
        <v>67</v>
      </c>
      <c r="F1428">
        <v>8</v>
      </c>
      <c r="G1428">
        <v>82</v>
      </c>
      <c r="H1428">
        <v>8</v>
      </c>
      <c r="I1428">
        <v>191</v>
      </c>
      <c r="J1428">
        <v>427298.67190000002</v>
      </c>
      <c r="K1428">
        <v>299192.81630000001</v>
      </c>
      <c r="L1428">
        <v>176805.83290000001</v>
      </c>
      <c r="M1428">
        <v>378567.67080000002</v>
      </c>
      <c r="N1428">
        <v>1227960.389</v>
      </c>
      <c r="O1428">
        <v>1660977.0290000001</v>
      </c>
      <c r="P1428">
        <v>934625.51260000002</v>
      </c>
      <c r="Q1428">
        <v>1209243.253</v>
      </c>
    </row>
    <row r="1429" spans="1:17" x14ac:dyDescent="0.35">
      <c r="A1429" t="s">
        <v>154</v>
      </c>
      <c r="B1429" t="s">
        <v>12510</v>
      </c>
      <c r="C1429" t="s">
        <v>12511</v>
      </c>
      <c r="D1429">
        <v>0</v>
      </c>
      <c r="E1429">
        <v>37</v>
      </c>
      <c r="F1429">
        <v>7</v>
      </c>
      <c r="G1429">
        <v>84</v>
      </c>
      <c r="H1429">
        <v>7</v>
      </c>
      <c r="I1429">
        <v>218</v>
      </c>
      <c r="J1429">
        <v>2028922.92</v>
      </c>
      <c r="K1429">
        <v>1998980.8019999999</v>
      </c>
      <c r="L1429">
        <v>599000.8848</v>
      </c>
      <c r="M1429">
        <v>2077168.0930000001</v>
      </c>
      <c r="N1429">
        <v>3867929.1269999999</v>
      </c>
      <c r="O1429">
        <v>3451317.65</v>
      </c>
      <c r="P1429">
        <v>4456385.1849999996</v>
      </c>
      <c r="Q1429">
        <v>3479254.9169999999</v>
      </c>
    </row>
    <row r="1430" spans="1:17" x14ac:dyDescent="0.35">
      <c r="A1430" t="s">
        <v>154</v>
      </c>
      <c r="B1430" t="s">
        <v>12512</v>
      </c>
      <c r="C1430" t="s">
        <v>12513</v>
      </c>
      <c r="D1430">
        <v>0</v>
      </c>
      <c r="E1430">
        <v>35</v>
      </c>
      <c r="F1430">
        <v>9</v>
      </c>
      <c r="G1430">
        <v>97</v>
      </c>
      <c r="H1430">
        <v>9</v>
      </c>
      <c r="I1430">
        <v>280</v>
      </c>
      <c r="J1430">
        <v>3336885.219</v>
      </c>
      <c r="K1430">
        <v>3893861.1940000001</v>
      </c>
      <c r="L1430">
        <v>824323.89780000004</v>
      </c>
      <c r="M1430">
        <v>3560775.03</v>
      </c>
      <c r="N1430">
        <v>2630440.3050000002</v>
      </c>
      <c r="O1430">
        <v>2937527.9130000002</v>
      </c>
      <c r="P1430">
        <v>3120902.6120000002</v>
      </c>
      <c r="Q1430">
        <v>2989817.74</v>
      </c>
    </row>
    <row r="1431" spans="1:17" x14ac:dyDescent="0.35">
      <c r="A1431" t="s">
        <v>154</v>
      </c>
      <c r="B1431" t="s">
        <v>12514</v>
      </c>
      <c r="C1431" t="s">
        <v>12515</v>
      </c>
      <c r="D1431">
        <v>0</v>
      </c>
      <c r="E1431">
        <v>20</v>
      </c>
      <c r="F1431">
        <v>16</v>
      </c>
      <c r="G1431">
        <v>43</v>
      </c>
      <c r="H1431">
        <v>16</v>
      </c>
      <c r="I1431">
        <v>942</v>
      </c>
      <c r="J1431">
        <v>373492.86330000003</v>
      </c>
      <c r="K1431">
        <v>250770.0631</v>
      </c>
      <c r="L1431">
        <v>661644.16879999998</v>
      </c>
      <c r="M1431">
        <v>349581.3137</v>
      </c>
      <c r="N1431">
        <v>728060.29500000004</v>
      </c>
      <c r="O1431">
        <v>843773.3983</v>
      </c>
      <c r="P1431">
        <v>438031.06050000002</v>
      </c>
      <c r="Q1431">
        <v>736575.99120000005</v>
      </c>
    </row>
    <row r="1432" spans="1:17" x14ac:dyDescent="0.35">
      <c r="A1432" t="s">
        <v>154</v>
      </c>
      <c r="B1432" t="s">
        <v>12516</v>
      </c>
      <c r="C1432" t="s">
        <v>12517</v>
      </c>
      <c r="D1432">
        <v>0</v>
      </c>
      <c r="E1432">
        <v>26</v>
      </c>
      <c r="F1432">
        <v>8</v>
      </c>
      <c r="G1432">
        <v>64</v>
      </c>
      <c r="H1432">
        <v>8</v>
      </c>
      <c r="I1432">
        <v>396</v>
      </c>
      <c r="J1432">
        <v>2388836.594</v>
      </c>
      <c r="K1432">
        <v>2220584.003</v>
      </c>
      <c r="L1432">
        <v>1615401.601</v>
      </c>
      <c r="M1432">
        <v>1857999.3629999999</v>
      </c>
      <c r="N1432">
        <v>1249934.0049999999</v>
      </c>
      <c r="O1432">
        <v>1476217.9180000001</v>
      </c>
      <c r="P1432">
        <v>1268773.7660000001</v>
      </c>
      <c r="Q1432">
        <v>1173953.172</v>
      </c>
    </row>
    <row r="1433" spans="1:17" x14ac:dyDescent="0.35">
      <c r="A1433" t="s">
        <v>154</v>
      </c>
      <c r="B1433" t="s">
        <v>12518</v>
      </c>
      <c r="C1433" t="s">
        <v>12519</v>
      </c>
      <c r="D1433">
        <v>0</v>
      </c>
      <c r="E1433">
        <v>48</v>
      </c>
      <c r="F1433">
        <v>6</v>
      </c>
      <c r="G1433">
        <v>75</v>
      </c>
      <c r="H1433">
        <v>6</v>
      </c>
      <c r="I1433">
        <v>144</v>
      </c>
      <c r="J1433">
        <v>4911243.4060000004</v>
      </c>
      <c r="K1433">
        <v>4984230.6359999999</v>
      </c>
      <c r="L1433">
        <v>3832285.1349999998</v>
      </c>
      <c r="M1433">
        <v>5704955.2460000003</v>
      </c>
      <c r="N1433">
        <v>1138132.1499999999</v>
      </c>
      <c r="O1433">
        <v>1357946.331</v>
      </c>
      <c r="P1433">
        <v>1034671.706</v>
      </c>
      <c r="Q1433">
        <v>1128753.0419999999</v>
      </c>
    </row>
    <row r="1434" spans="1:17" x14ac:dyDescent="0.35">
      <c r="A1434" t="s">
        <v>154</v>
      </c>
      <c r="B1434" t="s">
        <v>12520</v>
      </c>
      <c r="C1434" t="s">
        <v>12521</v>
      </c>
      <c r="D1434">
        <v>0</v>
      </c>
      <c r="E1434">
        <v>50</v>
      </c>
      <c r="F1434">
        <v>8</v>
      </c>
      <c r="G1434">
        <v>36</v>
      </c>
      <c r="H1434">
        <v>8</v>
      </c>
      <c r="I1434">
        <v>206</v>
      </c>
      <c r="J1434">
        <v>1325523.6640000001</v>
      </c>
      <c r="K1434">
        <v>1396069.469</v>
      </c>
      <c r="L1434">
        <v>576117.11670000001</v>
      </c>
      <c r="M1434">
        <v>958533.40630000003</v>
      </c>
      <c r="N1434">
        <v>642335.61140000005</v>
      </c>
      <c r="O1434">
        <v>816626.78980000003</v>
      </c>
      <c r="P1434">
        <v>647229.71059999999</v>
      </c>
      <c r="Q1434">
        <v>869844.51459999999</v>
      </c>
    </row>
    <row r="1435" spans="1:17" x14ac:dyDescent="0.35">
      <c r="A1435" t="s">
        <v>154</v>
      </c>
      <c r="B1435" t="s">
        <v>12522</v>
      </c>
      <c r="C1435" t="s">
        <v>12523</v>
      </c>
      <c r="D1435">
        <v>0</v>
      </c>
      <c r="E1435">
        <v>21</v>
      </c>
      <c r="F1435">
        <v>4</v>
      </c>
      <c r="G1435">
        <v>192</v>
      </c>
      <c r="H1435">
        <v>4</v>
      </c>
      <c r="I1435">
        <v>231</v>
      </c>
      <c r="J1435">
        <v>17436903.41</v>
      </c>
      <c r="K1435">
        <v>18493564.25</v>
      </c>
      <c r="L1435">
        <v>17564855.77</v>
      </c>
      <c r="M1435">
        <v>17555664</v>
      </c>
      <c r="N1435">
        <v>20585761.199999999</v>
      </c>
      <c r="O1435">
        <v>19616214.359999999</v>
      </c>
      <c r="P1435">
        <v>31247606.129999999</v>
      </c>
      <c r="Q1435">
        <v>22272183.100000001</v>
      </c>
    </row>
    <row r="1436" spans="1:17" x14ac:dyDescent="0.35">
      <c r="A1436" t="s">
        <v>154</v>
      </c>
      <c r="B1436" t="s">
        <v>12524</v>
      </c>
      <c r="C1436" t="s">
        <v>12525</v>
      </c>
      <c r="D1436">
        <v>0</v>
      </c>
      <c r="E1436">
        <v>14</v>
      </c>
      <c r="F1436">
        <v>10</v>
      </c>
      <c r="G1436">
        <v>50</v>
      </c>
      <c r="H1436">
        <v>10</v>
      </c>
      <c r="I1436">
        <v>793</v>
      </c>
      <c r="J1436">
        <v>789894.5625</v>
      </c>
      <c r="K1436">
        <v>950847.25379999995</v>
      </c>
      <c r="L1436">
        <v>60744.38308</v>
      </c>
      <c r="M1436">
        <v>795669.60230000003</v>
      </c>
      <c r="O1436">
        <v>4462.349811</v>
      </c>
    </row>
    <row r="1437" spans="1:17" x14ac:dyDescent="0.35">
      <c r="A1437" t="s">
        <v>154</v>
      </c>
      <c r="B1437" t="s">
        <v>12526</v>
      </c>
      <c r="C1437" t="s">
        <v>12527</v>
      </c>
      <c r="D1437">
        <v>0</v>
      </c>
      <c r="E1437">
        <v>35</v>
      </c>
      <c r="F1437">
        <v>10</v>
      </c>
      <c r="G1437">
        <v>44</v>
      </c>
      <c r="H1437">
        <v>10</v>
      </c>
      <c r="I1437">
        <v>328</v>
      </c>
      <c r="J1437">
        <v>2262191.0780000002</v>
      </c>
      <c r="K1437">
        <v>2254896.1889999998</v>
      </c>
      <c r="L1437">
        <v>1284820.493</v>
      </c>
      <c r="M1437">
        <v>2613480.9759999998</v>
      </c>
      <c r="N1437">
        <v>757869.245</v>
      </c>
      <c r="O1437">
        <v>428655.85399999999</v>
      </c>
      <c r="P1437">
        <v>1233060.8740000001</v>
      </c>
      <c r="Q1437">
        <v>654530.25509999995</v>
      </c>
    </row>
    <row r="1438" spans="1:17" x14ac:dyDescent="0.35">
      <c r="A1438" t="s">
        <v>154</v>
      </c>
      <c r="B1438" t="s">
        <v>12528</v>
      </c>
      <c r="C1438" t="s">
        <v>12529</v>
      </c>
      <c r="D1438">
        <v>0</v>
      </c>
      <c r="E1438">
        <v>38</v>
      </c>
      <c r="F1438">
        <v>10</v>
      </c>
      <c r="G1438">
        <v>87</v>
      </c>
      <c r="H1438">
        <v>10</v>
      </c>
      <c r="I1438">
        <v>289</v>
      </c>
      <c r="J1438">
        <v>1102329.2420000001</v>
      </c>
      <c r="K1438">
        <v>983638.27769999998</v>
      </c>
      <c r="L1438">
        <v>855417.54099999997</v>
      </c>
      <c r="M1438">
        <v>1059782.0290000001</v>
      </c>
      <c r="N1438">
        <v>769523.42890000006</v>
      </c>
      <c r="O1438">
        <v>744396.2132</v>
      </c>
      <c r="P1438">
        <v>452906.57829999999</v>
      </c>
      <c r="Q1438">
        <v>582836.48919999995</v>
      </c>
    </row>
    <row r="1439" spans="1:17" x14ac:dyDescent="0.35">
      <c r="A1439" t="s">
        <v>154</v>
      </c>
      <c r="B1439" t="s">
        <v>12530</v>
      </c>
      <c r="C1439" t="s">
        <v>12531</v>
      </c>
      <c r="D1439">
        <v>0</v>
      </c>
      <c r="E1439">
        <v>26</v>
      </c>
      <c r="F1439">
        <v>5</v>
      </c>
      <c r="G1439">
        <v>45</v>
      </c>
      <c r="H1439">
        <v>5</v>
      </c>
      <c r="I1439">
        <v>294</v>
      </c>
      <c r="J1439">
        <v>1551137.93</v>
      </c>
      <c r="K1439">
        <v>1543820.398</v>
      </c>
      <c r="L1439">
        <v>415510.82669999998</v>
      </c>
      <c r="M1439">
        <v>1283332.3049999999</v>
      </c>
      <c r="N1439">
        <v>1015992.447</v>
      </c>
      <c r="O1439">
        <v>947288.24979999999</v>
      </c>
      <c r="P1439">
        <v>1123964.513</v>
      </c>
      <c r="Q1439">
        <v>933055.15319999994</v>
      </c>
    </row>
    <row r="1440" spans="1:17" x14ac:dyDescent="0.35">
      <c r="A1440" t="s">
        <v>154</v>
      </c>
      <c r="B1440" t="s">
        <v>12532</v>
      </c>
      <c r="C1440" t="s">
        <v>12533</v>
      </c>
      <c r="D1440">
        <v>0</v>
      </c>
      <c r="E1440">
        <v>40</v>
      </c>
      <c r="F1440">
        <v>10</v>
      </c>
      <c r="G1440">
        <v>63</v>
      </c>
      <c r="H1440">
        <v>10</v>
      </c>
      <c r="I1440">
        <v>302</v>
      </c>
      <c r="J1440">
        <v>2539005.227</v>
      </c>
      <c r="K1440">
        <v>2768583.827</v>
      </c>
      <c r="L1440">
        <v>1966036.2150000001</v>
      </c>
      <c r="M1440">
        <v>2679155.1770000001</v>
      </c>
      <c r="N1440">
        <v>805751.55299999996</v>
      </c>
      <c r="O1440">
        <v>742410.99399999995</v>
      </c>
      <c r="P1440">
        <v>726124.23349999997</v>
      </c>
      <c r="Q1440">
        <v>788188.57849999995</v>
      </c>
    </row>
    <row r="1441" spans="1:17" x14ac:dyDescent="0.35">
      <c r="A1441" t="s">
        <v>154</v>
      </c>
      <c r="B1441" t="s">
        <v>12534</v>
      </c>
      <c r="C1441" t="s">
        <v>12535</v>
      </c>
      <c r="D1441">
        <v>0</v>
      </c>
      <c r="E1441">
        <v>40</v>
      </c>
      <c r="F1441">
        <v>8</v>
      </c>
      <c r="G1441">
        <v>106</v>
      </c>
      <c r="H1441">
        <v>8</v>
      </c>
      <c r="I1441">
        <v>217</v>
      </c>
      <c r="J1441">
        <v>933674.02150000003</v>
      </c>
      <c r="K1441">
        <v>879948.70779999997</v>
      </c>
      <c r="L1441">
        <v>1111229.7930000001</v>
      </c>
      <c r="M1441">
        <v>1269738.889</v>
      </c>
      <c r="N1441">
        <v>10378971.98</v>
      </c>
      <c r="O1441">
        <v>12842956.51</v>
      </c>
      <c r="P1441">
        <v>11482215.67</v>
      </c>
      <c r="Q1441">
        <v>9631253.125</v>
      </c>
    </row>
    <row r="1442" spans="1:17" x14ac:dyDescent="0.35">
      <c r="A1442" t="s">
        <v>154</v>
      </c>
      <c r="B1442" t="s">
        <v>12536</v>
      </c>
      <c r="C1442" t="s">
        <v>12537</v>
      </c>
      <c r="D1442">
        <v>0</v>
      </c>
      <c r="E1442">
        <v>51</v>
      </c>
      <c r="F1442">
        <v>11</v>
      </c>
      <c r="G1442">
        <v>98</v>
      </c>
      <c r="H1442">
        <v>11</v>
      </c>
      <c r="I1442">
        <v>269</v>
      </c>
      <c r="J1442">
        <v>2202218.4920000001</v>
      </c>
      <c r="K1442">
        <v>900205.09490000003</v>
      </c>
      <c r="L1442">
        <v>1440570.253</v>
      </c>
      <c r="M1442">
        <v>1205347.5549999999</v>
      </c>
      <c r="N1442">
        <v>3379896.9750000001</v>
      </c>
      <c r="O1442">
        <v>3699905.9330000002</v>
      </c>
      <c r="P1442">
        <v>3102732.3790000002</v>
      </c>
      <c r="Q1442">
        <v>3727059.523</v>
      </c>
    </row>
    <row r="1443" spans="1:17" x14ac:dyDescent="0.35">
      <c r="A1443" t="s">
        <v>154</v>
      </c>
      <c r="B1443" t="s">
        <v>12538</v>
      </c>
      <c r="C1443" t="s">
        <v>12539</v>
      </c>
      <c r="D1443">
        <v>0</v>
      </c>
      <c r="E1443">
        <v>44</v>
      </c>
      <c r="F1443">
        <v>8</v>
      </c>
      <c r="G1443">
        <v>43</v>
      </c>
      <c r="H1443">
        <v>8</v>
      </c>
      <c r="I1443">
        <v>243</v>
      </c>
      <c r="J1443">
        <v>2612002.7930000001</v>
      </c>
      <c r="K1443">
        <v>2837196.926</v>
      </c>
      <c r="L1443">
        <v>1483818.675</v>
      </c>
      <c r="M1443">
        <v>3100804.3369999998</v>
      </c>
      <c r="N1443">
        <v>209977.9135</v>
      </c>
      <c r="O1443">
        <v>185347.10370000001</v>
      </c>
      <c r="P1443">
        <v>205995.24189999999</v>
      </c>
      <c r="Q1443">
        <v>203469.47690000001</v>
      </c>
    </row>
    <row r="1444" spans="1:17" x14ac:dyDescent="0.35">
      <c r="A1444" t="s">
        <v>154</v>
      </c>
      <c r="B1444" t="s">
        <v>12540</v>
      </c>
      <c r="C1444" t="s">
        <v>12541</v>
      </c>
      <c r="D1444">
        <v>0</v>
      </c>
      <c r="E1444">
        <v>41</v>
      </c>
      <c r="F1444">
        <v>3</v>
      </c>
      <c r="G1444">
        <v>48</v>
      </c>
      <c r="H1444">
        <v>3</v>
      </c>
      <c r="I1444">
        <v>167</v>
      </c>
      <c r="J1444">
        <v>1823179.047</v>
      </c>
      <c r="K1444">
        <v>1399362.45</v>
      </c>
      <c r="L1444">
        <v>1611119.2479999999</v>
      </c>
      <c r="M1444">
        <v>1769960.875</v>
      </c>
      <c r="N1444">
        <v>1885442.398</v>
      </c>
      <c r="O1444">
        <v>1468586.7749999999</v>
      </c>
      <c r="P1444">
        <v>833595.00659999996</v>
      </c>
      <c r="Q1444">
        <v>3315772.2039999999</v>
      </c>
    </row>
    <row r="1445" spans="1:17" x14ac:dyDescent="0.35">
      <c r="A1445" t="s">
        <v>154</v>
      </c>
      <c r="B1445" t="s">
        <v>12542</v>
      </c>
      <c r="C1445" t="s">
        <v>12543</v>
      </c>
      <c r="D1445">
        <v>0</v>
      </c>
      <c r="E1445">
        <v>31</v>
      </c>
      <c r="F1445">
        <v>6</v>
      </c>
      <c r="G1445">
        <v>38</v>
      </c>
      <c r="H1445">
        <v>6</v>
      </c>
      <c r="I1445">
        <v>326</v>
      </c>
      <c r="J1445">
        <v>852748.69530000002</v>
      </c>
      <c r="K1445">
        <v>1006958.194</v>
      </c>
      <c r="M1445">
        <v>1421396.068</v>
      </c>
    </row>
    <row r="1446" spans="1:17" x14ac:dyDescent="0.35">
      <c r="A1446" t="s">
        <v>154</v>
      </c>
      <c r="B1446" t="s">
        <v>12544</v>
      </c>
      <c r="C1446" t="s">
        <v>12545</v>
      </c>
      <c r="D1446">
        <v>0</v>
      </c>
      <c r="E1446">
        <v>46</v>
      </c>
      <c r="F1446">
        <v>6</v>
      </c>
      <c r="G1446">
        <v>133</v>
      </c>
      <c r="H1446">
        <v>6</v>
      </c>
      <c r="I1446">
        <v>127</v>
      </c>
      <c r="J1446">
        <v>17922880.25</v>
      </c>
      <c r="K1446">
        <v>13589605.48</v>
      </c>
      <c r="L1446">
        <v>16177887.800000001</v>
      </c>
      <c r="M1446">
        <v>13069489.52</v>
      </c>
      <c r="N1446">
        <v>43859066.130000003</v>
      </c>
      <c r="O1446">
        <v>40131516.369999997</v>
      </c>
      <c r="P1446">
        <v>55312267.219999999</v>
      </c>
      <c r="Q1446">
        <v>53732975.43</v>
      </c>
    </row>
    <row r="1447" spans="1:17" x14ac:dyDescent="0.35">
      <c r="A1447" t="s">
        <v>154</v>
      </c>
      <c r="B1447" t="s">
        <v>12546</v>
      </c>
      <c r="C1447" t="s">
        <v>12547</v>
      </c>
      <c r="D1447">
        <v>0</v>
      </c>
      <c r="E1447">
        <v>28</v>
      </c>
      <c r="F1447">
        <v>11</v>
      </c>
      <c r="G1447">
        <v>42</v>
      </c>
      <c r="H1447">
        <v>11</v>
      </c>
      <c r="I1447">
        <v>426</v>
      </c>
      <c r="J1447">
        <v>593196.36719999998</v>
      </c>
      <c r="K1447">
        <v>457868.24209999997</v>
      </c>
      <c r="L1447">
        <v>552208.99650000001</v>
      </c>
      <c r="M1447">
        <v>553747.19460000005</v>
      </c>
      <c r="N1447">
        <v>114092.03350000001</v>
      </c>
      <c r="Q1447">
        <v>145588.28020000001</v>
      </c>
    </row>
    <row r="1448" spans="1:17" x14ac:dyDescent="0.35">
      <c r="A1448" t="s">
        <v>154</v>
      </c>
      <c r="B1448" t="s">
        <v>12548</v>
      </c>
      <c r="C1448" t="s">
        <v>12549</v>
      </c>
      <c r="D1448">
        <v>0</v>
      </c>
      <c r="E1448">
        <v>30</v>
      </c>
      <c r="F1448">
        <v>5</v>
      </c>
      <c r="G1448">
        <v>120</v>
      </c>
      <c r="H1448">
        <v>5</v>
      </c>
      <c r="I1448">
        <v>172</v>
      </c>
      <c r="J1448">
        <v>5918273.8130000001</v>
      </c>
      <c r="K1448">
        <v>6309176.3370000003</v>
      </c>
      <c r="L1448">
        <v>2992293.7340000002</v>
      </c>
      <c r="M1448">
        <v>8596011.875</v>
      </c>
      <c r="N1448">
        <v>7145771.409</v>
      </c>
      <c r="O1448">
        <v>4671802.7340000002</v>
      </c>
      <c r="P1448">
        <v>2965160.76</v>
      </c>
      <c r="Q1448">
        <v>3419358.0639999998</v>
      </c>
    </row>
    <row r="1449" spans="1:17" x14ac:dyDescent="0.35">
      <c r="A1449" t="s">
        <v>154</v>
      </c>
      <c r="B1449" t="s">
        <v>12550</v>
      </c>
      <c r="C1449" t="s">
        <v>12551</v>
      </c>
      <c r="D1449">
        <v>0</v>
      </c>
      <c r="E1449">
        <v>45</v>
      </c>
      <c r="F1449">
        <v>9</v>
      </c>
      <c r="G1449">
        <v>71</v>
      </c>
      <c r="H1449">
        <v>9</v>
      </c>
      <c r="I1449">
        <v>256</v>
      </c>
      <c r="J1449">
        <v>15280091.07</v>
      </c>
      <c r="K1449">
        <v>16681578.82</v>
      </c>
      <c r="L1449">
        <v>227291921</v>
      </c>
      <c r="M1449">
        <v>14884953.42</v>
      </c>
      <c r="N1449">
        <v>36631500.25</v>
      </c>
      <c r="O1449">
        <v>32265474.18</v>
      </c>
      <c r="P1449">
        <v>67153856.040000007</v>
      </c>
      <c r="Q1449">
        <v>47177860.909999996</v>
      </c>
    </row>
    <row r="1450" spans="1:17" x14ac:dyDescent="0.35">
      <c r="A1450" t="s">
        <v>154</v>
      </c>
      <c r="B1450" t="s">
        <v>556</v>
      </c>
      <c r="C1450" t="s">
        <v>12552</v>
      </c>
      <c r="D1450">
        <v>0</v>
      </c>
      <c r="E1450">
        <v>16</v>
      </c>
      <c r="F1450">
        <v>7</v>
      </c>
      <c r="G1450">
        <v>57</v>
      </c>
      <c r="H1450">
        <v>7</v>
      </c>
      <c r="I1450">
        <v>508</v>
      </c>
      <c r="J1450">
        <v>9759440.9920000006</v>
      </c>
      <c r="K1450">
        <v>10232876.75</v>
      </c>
      <c r="L1450">
        <v>40418382.950000003</v>
      </c>
      <c r="M1450">
        <v>10770954.789999999</v>
      </c>
      <c r="N1450">
        <v>8024467.2209999999</v>
      </c>
      <c r="O1450">
        <v>6139882.017</v>
      </c>
      <c r="P1450">
        <v>17045084.079999998</v>
      </c>
      <c r="Q1450">
        <v>8132373.5199999996</v>
      </c>
    </row>
    <row r="1451" spans="1:17" x14ac:dyDescent="0.35">
      <c r="A1451" t="s">
        <v>154</v>
      </c>
      <c r="B1451" t="s">
        <v>12553</v>
      </c>
      <c r="C1451" t="s">
        <v>12554</v>
      </c>
      <c r="D1451">
        <v>0</v>
      </c>
      <c r="E1451">
        <v>28</v>
      </c>
      <c r="F1451">
        <v>11</v>
      </c>
      <c r="G1451">
        <v>78</v>
      </c>
      <c r="H1451">
        <v>11</v>
      </c>
      <c r="I1451">
        <v>476</v>
      </c>
      <c r="J1451">
        <v>1001327.0159999999</v>
      </c>
      <c r="K1451">
        <v>1167482.3770000001</v>
      </c>
      <c r="L1451">
        <v>208102.3481</v>
      </c>
      <c r="M1451">
        <v>1048341.855</v>
      </c>
      <c r="N1451">
        <v>968258.18640000001</v>
      </c>
      <c r="O1451">
        <v>909445.20530000003</v>
      </c>
      <c r="P1451">
        <v>1746355.307</v>
      </c>
      <c r="Q1451">
        <v>1233434.1969999999</v>
      </c>
    </row>
    <row r="1452" spans="1:17" x14ac:dyDescent="0.35">
      <c r="A1452" t="s">
        <v>154</v>
      </c>
      <c r="B1452" t="s">
        <v>12555</v>
      </c>
      <c r="C1452" t="s">
        <v>12556</v>
      </c>
      <c r="D1452">
        <v>0</v>
      </c>
      <c r="E1452">
        <v>22</v>
      </c>
      <c r="F1452">
        <v>11</v>
      </c>
      <c r="G1452">
        <v>43</v>
      </c>
      <c r="H1452">
        <v>11</v>
      </c>
      <c r="I1452">
        <v>625</v>
      </c>
      <c r="J1452">
        <v>5889370.8130000001</v>
      </c>
      <c r="K1452">
        <v>4280403.301</v>
      </c>
      <c r="L1452">
        <v>3507805.2540000002</v>
      </c>
      <c r="M1452">
        <v>6335215.9859999996</v>
      </c>
      <c r="N1452">
        <v>9421133.2929999996</v>
      </c>
      <c r="O1452">
        <v>7745430.4060000004</v>
      </c>
      <c r="P1452">
        <v>8780255.8450000007</v>
      </c>
      <c r="Q1452">
        <v>7270556.1299999999</v>
      </c>
    </row>
    <row r="1453" spans="1:17" x14ac:dyDescent="0.35">
      <c r="A1453" t="s">
        <v>154</v>
      </c>
      <c r="B1453" t="s">
        <v>12557</v>
      </c>
      <c r="C1453" t="s">
        <v>12558</v>
      </c>
      <c r="D1453">
        <v>0</v>
      </c>
      <c r="E1453">
        <v>22</v>
      </c>
      <c r="F1453">
        <v>8</v>
      </c>
      <c r="G1453">
        <v>80</v>
      </c>
      <c r="H1453">
        <v>8</v>
      </c>
      <c r="I1453">
        <v>362</v>
      </c>
      <c r="J1453">
        <v>2033035.375</v>
      </c>
      <c r="K1453">
        <v>1952863.5830000001</v>
      </c>
      <c r="L1453">
        <v>105259.6058</v>
      </c>
      <c r="M1453">
        <v>1832435.89</v>
      </c>
      <c r="N1453">
        <v>1935782.4909999999</v>
      </c>
      <c r="O1453">
        <v>2094861.13</v>
      </c>
      <c r="P1453">
        <v>1896600.6869999999</v>
      </c>
      <c r="Q1453">
        <v>1823270.122</v>
      </c>
    </row>
    <row r="1454" spans="1:17" x14ac:dyDescent="0.35">
      <c r="A1454" t="s">
        <v>154</v>
      </c>
      <c r="B1454" t="s">
        <v>465</v>
      </c>
      <c r="C1454" t="s">
        <v>12559</v>
      </c>
      <c r="D1454">
        <v>0</v>
      </c>
      <c r="E1454">
        <v>13</v>
      </c>
      <c r="F1454">
        <v>6</v>
      </c>
      <c r="G1454">
        <v>379</v>
      </c>
      <c r="H1454">
        <v>6</v>
      </c>
      <c r="I1454">
        <v>260</v>
      </c>
      <c r="J1454">
        <v>33966992.5</v>
      </c>
      <c r="K1454">
        <v>25141985.59</v>
      </c>
      <c r="L1454">
        <v>99089076.810000002</v>
      </c>
      <c r="M1454">
        <v>29521717.649999999</v>
      </c>
      <c r="N1454">
        <v>626577218.70000005</v>
      </c>
      <c r="O1454">
        <v>514348326</v>
      </c>
      <c r="P1454">
        <v>601345218.79999995</v>
      </c>
      <c r="Q1454">
        <v>522878592.80000001</v>
      </c>
    </row>
    <row r="1455" spans="1:17" x14ac:dyDescent="0.35">
      <c r="A1455" t="s">
        <v>154</v>
      </c>
      <c r="B1455" t="s">
        <v>12560</v>
      </c>
      <c r="C1455" t="s">
        <v>12561</v>
      </c>
      <c r="D1455">
        <v>0</v>
      </c>
      <c r="E1455">
        <v>41</v>
      </c>
      <c r="F1455">
        <v>7</v>
      </c>
      <c r="G1455">
        <v>69</v>
      </c>
      <c r="H1455">
        <v>7</v>
      </c>
      <c r="I1455">
        <v>205</v>
      </c>
      <c r="J1455">
        <v>1883122.8629999999</v>
      </c>
      <c r="K1455">
        <v>1987298.6510000001</v>
      </c>
      <c r="L1455">
        <v>931553.96779999998</v>
      </c>
      <c r="M1455">
        <v>2162808.8939999999</v>
      </c>
      <c r="N1455">
        <v>1299510.311</v>
      </c>
      <c r="O1455">
        <v>1839722.9310000001</v>
      </c>
      <c r="P1455">
        <v>1593228.848</v>
      </c>
      <c r="Q1455">
        <v>1342255.449</v>
      </c>
    </row>
    <row r="1456" spans="1:17" x14ac:dyDescent="0.35">
      <c r="A1456" t="s">
        <v>154</v>
      </c>
      <c r="B1456" t="s">
        <v>12562</v>
      </c>
      <c r="C1456" t="s">
        <v>12563</v>
      </c>
      <c r="D1456">
        <v>0</v>
      </c>
      <c r="E1456">
        <v>56</v>
      </c>
      <c r="F1456">
        <v>6</v>
      </c>
      <c r="G1456">
        <v>64</v>
      </c>
      <c r="H1456">
        <v>6</v>
      </c>
      <c r="I1456">
        <v>124</v>
      </c>
      <c r="J1456">
        <v>2366931.227</v>
      </c>
      <c r="K1456">
        <v>1829436.831</v>
      </c>
      <c r="L1456">
        <v>328339.78639999998</v>
      </c>
      <c r="M1456">
        <v>1673574.1240000001</v>
      </c>
      <c r="N1456">
        <v>5736605.4199999999</v>
      </c>
      <c r="O1456">
        <v>6442972.1979999999</v>
      </c>
      <c r="P1456">
        <v>10501468.890000001</v>
      </c>
      <c r="Q1456">
        <v>8597916.9450000003</v>
      </c>
    </row>
    <row r="1457" spans="1:17" x14ac:dyDescent="0.35">
      <c r="A1457" t="s">
        <v>154</v>
      </c>
      <c r="B1457" t="s">
        <v>12564</v>
      </c>
      <c r="C1457" t="s">
        <v>12565</v>
      </c>
      <c r="D1457">
        <v>0</v>
      </c>
      <c r="E1457">
        <v>32</v>
      </c>
      <c r="F1457">
        <v>6</v>
      </c>
      <c r="G1457">
        <v>66</v>
      </c>
      <c r="H1457">
        <v>6</v>
      </c>
      <c r="I1457">
        <v>237</v>
      </c>
      <c r="J1457">
        <v>1895642.176</v>
      </c>
      <c r="K1457">
        <v>2169271.42</v>
      </c>
      <c r="L1457">
        <v>1287956.8049999999</v>
      </c>
      <c r="M1457">
        <v>1322806.3540000001</v>
      </c>
      <c r="N1457">
        <v>751397.40520000004</v>
      </c>
      <c r="O1457">
        <v>687116.92649999994</v>
      </c>
      <c r="P1457">
        <v>754775.2487</v>
      </c>
      <c r="Q1457">
        <v>805303.45169999998</v>
      </c>
    </row>
    <row r="1458" spans="1:17" x14ac:dyDescent="0.35">
      <c r="A1458" t="s">
        <v>154</v>
      </c>
      <c r="B1458" t="s">
        <v>12566</v>
      </c>
      <c r="C1458" t="s">
        <v>12567</v>
      </c>
      <c r="D1458">
        <v>0</v>
      </c>
      <c r="E1458">
        <v>41</v>
      </c>
      <c r="F1458">
        <v>10</v>
      </c>
      <c r="G1458">
        <v>64</v>
      </c>
      <c r="H1458">
        <v>10</v>
      </c>
      <c r="I1458">
        <v>263</v>
      </c>
      <c r="J1458">
        <v>4003194.0780000002</v>
      </c>
      <c r="K1458">
        <v>4379181.5530000003</v>
      </c>
      <c r="L1458">
        <v>30153367.5</v>
      </c>
      <c r="M1458">
        <v>3334551.6519999998</v>
      </c>
      <c r="N1458">
        <v>1975033.648</v>
      </c>
      <c r="O1458">
        <v>2037427.6459999999</v>
      </c>
      <c r="P1458">
        <v>3891098.0809999998</v>
      </c>
      <c r="Q1458">
        <v>2433883.3650000002</v>
      </c>
    </row>
    <row r="1459" spans="1:17" x14ac:dyDescent="0.35">
      <c r="A1459" t="s">
        <v>154</v>
      </c>
      <c r="B1459" t="s">
        <v>12568</v>
      </c>
      <c r="C1459" t="s">
        <v>12569</v>
      </c>
      <c r="D1459">
        <v>0</v>
      </c>
      <c r="E1459">
        <v>23</v>
      </c>
      <c r="F1459">
        <v>14</v>
      </c>
      <c r="G1459">
        <v>28</v>
      </c>
      <c r="H1459">
        <v>14</v>
      </c>
      <c r="I1459">
        <v>734</v>
      </c>
      <c r="J1459">
        <v>144619.25</v>
      </c>
      <c r="K1459">
        <v>154999.48939999999</v>
      </c>
      <c r="L1459">
        <v>113472.2252</v>
      </c>
      <c r="M1459">
        <v>180539.97409999999</v>
      </c>
      <c r="N1459">
        <v>828704.01170000003</v>
      </c>
      <c r="O1459">
        <v>1240366.183</v>
      </c>
      <c r="P1459">
        <v>902721.15549999999</v>
      </c>
      <c r="Q1459">
        <v>859833.88859999995</v>
      </c>
    </row>
    <row r="1460" spans="1:17" x14ac:dyDescent="0.35">
      <c r="A1460" t="s">
        <v>154</v>
      </c>
      <c r="B1460" t="s">
        <v>12570</v>
      </c>
      <c r="C1460" t="s">
        <v>12571</v>
      </c>
      <c r="D1460">
        <v>0</v>
      </c>
      <c r="E1460">
        <v>22</v>
      </c>
      <c r="F1460">
        <v>11</v>
      </c>
      <c r="G1460">
        <v>48</v>
      </c>
      <c r="H1460">
        <v>11</v>
      </c>
      <c r="I1460">
        <v>604</v>
      </c>
      <c r="J1460">
        <v>1071833.094</v>
      </c>
      <c r="K1460">
        <v>879330.7537</v>
      </c>
      <c r="L1460">
        <v>647632.3861</v>
      </c>
      <c r="M1460">
        <v>565524.41059999994</v>
      </c>
      <c r="N1460">
        <v>844106.74309999996</v>
      </c>
      <c r="O1460">
        <v>1014221.156</v>
      </c>
      <c r="P1460">
        <v>88584.664550000001</v>
      </c>
      <c r="Q1460">
        <v>431715.18400000001</v>
      </c>
    </row>
    <row r="1461" spans="1:17" x14ac:dyDescent="0.35">
      <c r="A1461" t="s">
        <v>154</v>
      </c>
      <c r="B1461" t="s">
        <v>12572</v>
      </c>
      <c r="C1461" t="s">
        <v>12573</v>
      </c>
      <c r="D1461">
        <v>0</v>
      </c>
      <c r="E1461">
        <v>13</v>
      </c>
      <c r="F1461">
        <v>12</v>
      </c>
      <c r="G1461">
        <v>63</v>
      </c>
      <c r="H1461">
        <v>12</v>
      </c>
      <c r="I1461">
        <v>1083</v>
      </c>
      <c r="J1461">
        <v>687459</v>
      </c>
      <c r="K1461">
        <v>270349.3751</v>
      </c>
      <c r="L1461">
        <v>173303.66639999999</v>
      </c>
      <c r="M1461">
        <v>268541.28940000001</v>
      </c>
      <c r="N1461">
        <v>567653.52240000002</v>
      </c>
      <c r="O1461">
        <v>462534.84909999999</v>
      </c>
      <c r="Q1461">
        <v>436578.06939999998</v>
      </c>
    </row>
    <row r="1462" spans="1:17" x14ac:dyDescent="0.35">
      <c r="A1462" t="s">
        <v>154</v>
      </c>
      <c r="B1462" t="s">
        <v>12574</v>
      </c>
      <c r="C1462" t="s">
        <v>12575</v>
      </c>
      <c r="D1462">
        <v>0</v>
      </c>
      <c r="E1462">
        <v>33</v>
      </c>
      <c r="F1462">
        <v>6</v>
      </c>
      <c r="G1462">
        <v>157</v>
      </c>
      <c r="H1462">
        <v>6</v>
      </c>
      <c r="I1462">
        <v>163</v>
      </c>
      <c r="J1462">
        <v>26409306.800000001</v>
      </c>
      <c r="K1462">
        <v>30264051.050000001</v>
      </c>
      <c r="L1462">
        <v>21233826.170000002</v>
      </c>
      <c r="M1462">
        <v>27547735.449999999</v>
      </c>
      <c r="N1462">
        <v>11376954.289999999</v>
      </c>
      <c r="O1462">
        <v>11151954.699999999</v>
      </c>
      <c r="P1462">
        <v>7977608.1100000003</v>
      </c>
      <c r="Q1462">
        <v>9730869.7400000002</v>
      </c>
    </row>
    <row r="1463" spans="1:17" x14ac:dyDescent="0.35">
      <c r="A1463" t="s">
        <v>154</v>
      </c>
      <c r="B1463" t="s">
        <v>12576</v>
      </c>
      <c r="C1463" t="s">
        <v>12577</v>
      </c>
      <c r="D1463">
        <v>0</v>
      </c>
      <c r="E1463">
        <v>33</v>
      </c>
      <c r="F1463">
        <v>12</v>
      </c>
      <c r="G1463">
        <v>72</v>
      </c>
      <c r="H1463">
        <v>12</v>
      </c>
      <c r="I1463">
        <v>461</v>
      </c>
      <c r="J1463">
        <v>1192059.4280000001</v>
      </c>
      <c r="K1463">
        <v>1021540.862</v>
      </c>
      <c r="L1463">
        <v>466690.22720000002</v>
      </c>
      <c r="M1463">
        <v>1002705.828</v>
      </c>
      <c r="N1463">
        <v>2307681.7549999999</v>
      </c>
      <c r="O1463">
        <v>1957481.034</v>
      </c>
      <c r="P1463">
        <v>2567591.3870000001</v>
      </c>
      <c r="Q1463">
        <v>2392840.31</v>
      </c>
    </row>
    <row r="1464" spans="1:17" x14ac:dyDescent="0.35">
      <c r="A1464" t="s">
        <v>154</v>
      </c>
      <c r="B1464" t="s">
        <v>12578</v>
      </c>
      <c r="C1464" t="s">
        <v>12579</v>
      </c>
      <c r="D1464">
        <v>0</v>
      </c>
      <c r="E1464">
        <v>41</v>
      </c>
      <c r="F1464">
        <v>8</v>
      </c>
      <c r="G1464">
        <v>52</v>
      </c>
      <c r="H1464">
        <v>8</v>
      </c>
      <c r="I1464">
        <v>264</v>
      </c>
      <c r="J1464">
        <v>259935.78909999999</v>
      </c>
      <c r="K1464">
        <v>152316.337</v>
      </c>
      <c r="L1464">
        <v>257455.19810000001</v>
      </c>
      <c r="M1464">
        <v>120921.9213</v>
      </c>
      <c r="N1464">
        <v>251706.2868</v>
      </c>
      <c r="O1464">
        <v>323014.2954</v>
      </c>
      <c r="P1464">
        <v>375558.45020000002</v>
      </c>
      <c r="Q1464">
        <v>371111.06939999998</v>
      </c>
    </row>
    <row r="1465" spans="1:17" x14ac:dyDescent="0.35">
      <c r="A1465" t="s">
        <v>154</v>
      </c>
      <c r="B1465" t="s">
        <v>12580</v>
      </c>
      <c r="C1465" t="s">
        <v>12581</v>
      </c>
      <c r="D1465">
        <v>0</v>
      </c>
      <c r="E1465">
        <v>28</v>
      </c>
      <c r="F1465">
        <v>4</v>
      </c>
      <c r="G1465">
        <v>79</v>
      </c>
      <c r="H1465">
        <v>4</v>
      </c>
      <c r="I1465">
        <v>203</v>
      </c>
      <c r="J1465">
        <v>5235988.9689999996</v>
      </c>
      <c r="K1465">
        <v>4928150.0609999998</v>
      </c>
      <c r="L1465">
        <v>4559127.8059999999</v>
      </c>
      <c r="M1465">
        <v>4777968.72</v>
      </c>
      <c r="N1465">
        <v>3537003.7429999998</v>
      </c>
      <c r="O1465">
        <v>3761533.0660000001</v>
      </c>
      <c r="P1465">
        <v>2890670.4780000001</v>
      </c>
      <c r="Q1465">
        <v>3737385.5049999999</v>
      </c>
    </row>
    <row r="1466" spans="1:17" x14ac:dyDescent="0.35">
      <c r="A1466" t="s">
        <v>154</v>
      </c>
      <c r="B1466" t="s">
        <v>12582</v>
      </c>
      <c r="C1466" t="s">
        <v>12583</v>
      </c>
      <c r="D1466">
        <v>0</v>
      </c>
      <c r="E1466">
        <v>58</v>
      </c>
      <c r="F1466">
        <v>7</v>
      </c>
      <c r="G1466">
        <v>60</v>
      </c>
      <c r="H1466">
        <v>7</v>
      </c>
      <c r="I1466">
        <v>149</v>
      </c>
      <c r="J1466">
        <v>2109672.7969999998</v>
      </c>
      <c r="K1466">
        <v>2038280.0079999999</v>
      </c>
      <c r="L1466">
        <v>1222893.1040000001</v>
      </c>
      <c r="M1466">
        <v>2910847.8679999998</v>
      </c>
      <c r="N1466">
        <v>1343540.3</v>
      </c>
      <c r="O1466">
        <v>1512646.65</v>
      </c>
      <c r="P1466">
        <v>1075139.3529999999</v>
      </c>
      <c r="Q1466">
        <v>1317178.983</v>
      </c>
    </row>
    <row r="1467" spans="1:17" x14ac:dyDescent="0.35">
      <c r="A1467" t="s">
        <v>154</v>
      </c>
      <c r="B1467" t="s">
        <v>12584</v>
      </c>
      <c r="C1467" t="s">
        <v>12585</v>
      </c>
      <c r="D1467">
        <v>0</v>
      </c>
      <c r="E1467">
        <v>26</v>
      </c>
      <c r="F1467">
        <v>13</v>
      </c>
      <c r="G1467">
        <v>99</v>
      </c>
      <c r="H1467">
        <v>13</v>
      </c>
      <c r="I1467">
        <v>516</v>
      </c>
      <c r="J1467">
        <v>1138487.9450000001</v>
      </c>
      <c r="K1467">
        <v>958622.73899999994</v>
      </c>
      <c r="L1467">
        <v>968983.23490000004</v>
      </c>
      <c r="M1467">
        <v>992871.45490000001</v>
      </c>
      <c r="N1467">
        <v>2415993.1940000001</v>
      </c>
      <c r="O1467">
        <v>2029430.0519999999</v>
      </c>
      <c r="P1467">
        <v>3153295.787</v>
      </c>
      <c r="Q1467">
        <v>2409486.8530000001</v>
      </c>
    </row>
    <row r="1468" spans="1:17" x14ac:dyDescent="0.35">
      <c r="A1468" t="s">
        <v>154</v>
      </c>
      <c r="B1468" t="s">
        <v>12586</v>
      </c>
      <c r="C1468" t="s">
        <v>12587</v>
      </c>
      <c r="D1468">
        <v>0</v>
      </c>
      <c r="E1468">
        <v>66</v>
      </c>
      <c r="F1468">
        <v>6</v>
      </c>
      <c r="G1468">
        <v>41</v>
      </c>
      <c r="H1468">
        <v>6</v>
      </c>
      <c r="I1468">
        <v>128</v>
      </c>
      <c r="J1468">
        <v>1233488.1410000001</v>
      </c>
      <c r="K1468">
        <v>1355728.013</v>
      </c>
      <c r="L1468">
        <v>761967.23939999996</v>
      </c>
      <c r="M1468">
        <v>1576901.152</v>
      </c>
      <c r="N1468">
        <v>850077.48289999994</v>
      </c>
      <c r="O1468">
        <v>779863.05909999995</v>
      </c>
      <c r="P1468">
        <v>1087526.0390000001</v>
      </c>
      <c r="Q1468">
        <v>814201.42709999997</v>
      </c>
    </row>
    <row r="1469" spans="1:17" x14ac:dyDescent="0.35">
      <c r="A1469" t="s">
        <v>154</v>
      </c>
      <c r="B1469" t="s">
        <v>12588</v>
      </c>
      <c r="C1469" t="s">
        <v>12589</v>
      </c>
      <c r="D1469">
        <v>0</v>
      </c>
      <c r="E1469">
        <v>48</v>
      </c>
      <c r="F1469">
        <v>8</v>
      </c>
      <c r="G1469">
        <v>65</v>
      </c>
      <c r="H1469">
        <v>8</v>
      </c>
      <c r="I1469">
        <v>213</v>
      </c>
      <c r="J1469">
        <v>3915398.352</v>
      </c>
      <c r="K1469">
        <v>4591133.483</v>
      </c>
      <c r="L1469">
        <v>2319731.85</v>
      </c>
      <c r="M1469">
        <v>5228541.2879999997</v>
      </c>
      <c r="N1469">
        <v>890035.69469999999</v>
      </c>
      <c r="O1469">
        <v>1197938.858</v>
      </c>
      <c r="P1469">
        <v>1095125.2180000001</v>
      </c>
      <c r="Q1469">
        <v>996044.64249999996</v>
      </c>
    </row>
    <row r="1470" spans="1:17" x14ac:dyDescent="0.35">
      <c r="A1470" t="s">
        <v>154</v>
      </c>
      <c r="B1470" t="s">
        <v>12590</v>
      </c>
      <c r="C1470" t="s">
        <v>12591</v>
      </c>
      <c r="D1470">
        <v>0</v>
      </c>
      <c r="E1470">
        <v>39</v>
      </c>
      <c r="F1470">
        <v>7</v>
      </c>
      <c r="G1470">
        <v>72</v>
      </c>
      <c r="H1470">
        <v>7</v>
      </c>
      <c r="I1470">
        <v>155</v>
      </c>
      <c r="J1470">
        <v>1396858.375</v>
      </c>
      <c r="K1470">
        <v>3159406</v>
      </c>
      <c r="L1470">
        <v>3402985.6260000002</v>
      </c>
      <c r="M1470">
        <v>2414126.3470000001</v>
      </c>
      <c r="N1470">
        <v>753689.39300000004</v>
      </c>
      <c r="O1470">
        <v>763482.06420000002</v>
      </c>
      <c r="P1470">
        <v>1503954.0179999999</v>
      </c>
      <c r="Q1470">
        <v>778232.10140000004</v>
      </c>
    </row>
    <row r="1471" spans="1:17" x14ac:dyDescent="0.35">
      <c r="A1471" t="s">
        <v>154</v>
      </c>
      <c r="B1471" t="s">
        <v>12592</v>
      </c>
      <c r="C1471" t="s">
        <v>12593</v>
      </c>
      <c r="D1471">
        <v>0</v>
      </c>
      <c r="E1471">
        <v>45</v>
      </c>
      <c r="F1471">
        <v>4</v>
      </c>
      <c r="G1471">
        <v>48</v>
      </c>
      <c r="H1471">
        <v>4</v>
      </c>
      <c r="I1471">
        <v>168</v>
      </c>
      <c r="J1471">
        <v>1479295.5</v>
      </c>
      <c r="K1471">
        <v>2403453.1239999998</v>
      </c>
      <c r="L1471">
        <v>1258423.882</v>
      </c>
      <c r="M1471">
        <v>1978271.351</v>
      </c>
      <c r="N1471">
        <v>1209050.7239999999</v>
      </c>
      <c r="O1471">
        <v>1283807.1669999999</v>
      </c>
      <c r="P1471">
        <v>1120607.9850000001</v>
      </c>
      <c r="Q1471">
        <v>1229112.862</v>
      </c>
    </row>
    <row r="1472" spans="1:17" x14ac:dyDescent="0.35">
      <c r="A1472" t="s">
        <v>154</v>
      </c>
      <c r="B1472" t="s">
        <v>12594</v>
      </c>
      <c r="C1472" t="s">
        <v>12595</v>
      </c>
      <c r="D1472">
        <v>0</v>
      </c>
      <c r="E1472">
        <v>39</v>
      </c>
      <c r="F1472">
        <v>4</v>
      </c>
      <c r="G1472">
        <v>265</v>
      </c>
      <c r="H1472">
        <v>4</v>
      </c>
      <c r="I1472">
        <v>112</v>
      </c>
      <c r="J1472">
        <v>29687828.859999999</v>
      </c>
      <c r="K1472">
        <v>37194854.899999999</v>
      </c>
      <c r="L1472">
        <v>36425170.5</v>
      </c>
      <c r="M1472">
        <v>34667640.789999999</v>
      </c>
      <c r="N1472">
        <v>21572174.09</v>
      </c>
      <c r="O1472">
        <v>20321153.350000001</v>
      </c>
      <c r="P1472">
        <v>29822033.440000001</v>
      </c>
      <c r="Q1472">
        <v>29038393.16</v>
      </c>
    </row>
    <row r="1473" spans="1:17" x14ac:dyDescent="0.35">
      <c r="A1473" t="s">
        <v>154</v>
      </c>
      <c r="B1473" t="s">
        <v>12596</v>
      </c>
      <c r="C1473" t="s">
        <v>12597</v>
      </c>
      <c r="D1473">
        <v>0</v>
      </c>
      <c r="E1473">
        <v>30</v>
      </c>
      <c r="F1473">
        <v>3</v>
      </c>
      <c r="G1473">
        <v>212</v>
      </c>
      <c r="H1473">
        <v>3</v>
      </c>
      <c r="I1473">
        <v>159</v>
      </c>
      <c r="J1473">
        <v>119016783.09999999</v>
      </c>
      <c r="K1473">
        <v>107765686.8</v>
      </c>
      <c r="L1473">
        <v>78169591.640000001</v>
      </c>
      <c r="M1473">
        <v>107429040.40000001</v>
      </c>
      <c r="N1473">
        <v>112725852.3</v>
      </c>
      <c r="O1473">
        <v>103989267.09999999</v>
      </c>
      <c r="P1473">
        <v>116082556.09999999</v>
      </c>
      <c r="Q1473">
        <v>106507102.40000001</v>
      </c>
    </row>
    <row r="1474" spans="1:17" x14ac:dyDescent="0.35">
      <c r="A1474" t="s">
        <v>154</v>
      </c>
      <c r="B1474" t="s">
        <v>12598</v>
      </c>
      <c r="C1474" t="s">
        <v>12599</v>
      </c>
      <c r="D1474">
        <v>0</v>
      </c>
      <c r="E1474">
        <v>40</v>
      </c>
      <c r="F1474">
        <v>10</v>
      </c>
      <c r="G1474">
        <v>20</v>
      </c>
      <c r="H1474">
        <v>10</v>
      </c>
      <c r="I1474">
        <v>283</v>
      </c>
      <c r="L1474">
        <v>741437.62150000001</v>
      </c>
      <c r="N1474">
        <v>741744.13540000003</v>
      </c>
      <c r="O1474">
        <v>1295088.263</v>
      </c>
      <c r="P1474">
        <v>580882.22129999998</v>
      </c>
      <c r="Q1474">
        <v>713252.02430000005</v>
      </c>
    </row>
    <row r="1475" spans="1:17" x14ac:dyDescent="0.35">
      <c r="A1475" t="s">
        <v>154</v>
      </c>
      <c r="B1475" t="s">
        <v>12600</v>
      </c>
      <c r="C1475" t="s">
        <v>12601</v>
      </c>
      <c r="D1475">
        <v>0</v>
      </c>
      <c r="E1475">
        <v>38</v>
      </c>
      <c r="F1475">
        <v>8</v>
      </c>
      <c r="G1475">
        <v>120</v>
      </c>
      <c r="H1475">
        <v>8</v>
      </c>
      <c r="I1475">
        <v>255</v>
      </c>
      <c r="J1475">
        <v>3859553.156</v>
      </c>
      <c r="K1475">
        <v>3541297.196</v>
      </c>
      <c r="L1475">
        <v>3447222.5950000002</v>
      </c>
      <c r="M1475">
        <v>3568832.2590000001</v>
      </c>
      <c r="N1475">
        <v>2117870.2960000001</v>
      </c>
      <c r="O1475">
        <v>2233630.3840000001</v>
      </c>
      <c r="P1475">
        <v>2295710.753</v>
      </c>
      <c r="Q1475">
        <v>2299204.517</v>
      </c>
    </row>
    <row r="1476" spans="1:17" x14ac:dyDescent="0.35">
      <c r="A1476" t="s">
        <v>154</v>
      </c>
      <c r="B1476" t="s">
        <v>12602</v>
      </c>
      <c r="C1476" t="s">
        <v>12603</v>
      </c>
      <c r="D1476">
        <v>0</v>
      </c>
      <c r="E1476">
        <v>46</v>
      </c>
      <c r="F1476">
        <v>7</v>
      </c>
      <c r="G1476">
        <v>41</v>
      </c>
      <c r="H1476">
        <v>7</v>
      </c>
      <c r="I1476">
        <v>265</v>
      </c>
      <c r="J1476">
        <v>3816095.8909999998</v>
      </c>
      <c r="K1476">
        <v>3204292.997</v>
      </c>
      <c r="L1476">
        <v>3369605.6159999999</v>
      </c>
      <c r="M1476">
        <v>3300514.7510000002</v>
      </c>
      <c r="N1476">
        <v>2275726.2650000001</v>
      </c>
      <c r="O1476">
        <v>2052625.1440000001</v>
      </c>
      <c r="P1476">
        <v>2206762.9040000001</v>
      </c>
      <c r="Q1476">
        <v>2437458.608</v>
      </c>
    </row>
    <row r="1477" spans="1:17" x14ac:dyDescent="0.35">
      <c r="A1477" t="s">
        <v>154</v>
      </c>
      <c r="B1477" t="s">
        <v>12604</v>
      </c>
      <c r="C1477" t="s">
        <v>12605</v>
      </c>
      <c r="D1477">
        <v>0</v>
      </c>
      <c r="E1477">
        <v>27</v>
      </c>
      <c r="F1477">
        <v>5</v>
      </c>
      <c r="G1477">
        <v>57</v>
      </c>
      <c r="H1477">
        <v>5</v>
      </c>
      <c r="I1477">
        <v>270</v>
      </c>
      <c r="J1477">
        <v>2859910.031</v>
      </c>
      <c r="K1477">
        <v>3210268.8450000002</v>
      </c>
      <c r="L1477">
        <v>1913261.743</v>
      </c>
      <c r="M1477">
        <v>3175944.3459999999</v>
      </c>
      <c r="N1477">
        <v>3261107.2319999998</v>
      </c>
      <c r="O1477">
        <v>3083069.1770000001</v>
      </c>
      <c r="P1477">
        <v>3310160.7779999999</v>
      </c>
      <c r="Q1477">
        <v>3679873.4339999999</v>
      </c>
    </row>
    <row r="1478" spans="1:17" x14ac:dyDescent="0.35">
      <c r="A1478" t="s">
        <v>154</v>
      </c>
      <c r="B1478" t="s">
        <v>12606</v>
      </c>
      <c r="C1478" t="s">
        <v>12607</v>
      </c>
      <c r="D1478">
        <v>0</v>
      </c>
      <c r="E1478">
        <v>33</v>
      </c>
      <c r="F1478">
        <v>10</v>
      </c>
      <c r="G1478">
        <v>37</v>
      </c>
      <c r="H1478">
        <v>10</v>
      </c>
      <c r="I1478">
        <v>403</v>
      </c>
      <c r="J1478">
        <v>63726.96387</v>
      </c>
      <c r="K1478">
        <v>10505.630440000001</v>
      </c>
      <c r="M1478">
        <v>15318.34023</v>
      </c>
      <c r="N1478">
        <v>1258964.6259999999</v>
      </c>
      <c r="O1478">
        <v>745507.41280000005</v>
      </c>
      <c r="P1478">
        <v>931460.51269999996</v>
      </c>
      <c r="Q1478">
        <v>1322246.345</v>
      </c>
    </row>
    <row r="1479" spans="1:17" x14ac:dyDescent="0.35">
      <c r="A1479" t="s">
        <v>154</v>
      </c>
      <c r="B1479" t="s">
        <v>12608</v>
      </c>
      <c r="C1479" t="s">
        <v>12609</v>
      </c>
      <c r="D1479">
        <v>0</v>
      </c>
      <c r="E1479">
        <v>37</v>
      </c>
      <c r="F1479">
        <v>14</v>
      </c>
      <c r="G1479">
        <v>57</v>
      </c>
      <c r="H1479">
        <v>14</v>
      </c>
      <c r="I1479">
        <v>423</v>
      </c>
      <c r="J1479">
        <v>558770.69530000002</v>
      </c>
      <c r="K1479">
        <v>973955.05500000005</v>
      </c>
      <c r="L1479">
        <v>770236.06909999996</v>
      </c>
      <c r="M1479">
        <v>1542685.077</v>
      </c>
      <c r="N1479">
        <v>198656.46290000001</v>
      </c>
      <c r="O1479">
        <v>263077.82490000001</v>
      </c>
      <c r="P1479">
        <v>375237.62469999999</v>
      </c>
      <c r="Q1479">
        <v>200791.5943</v>
      </c>
    </row>
    <row r="1480" spans="1:17" x14ac:dyDescent="0.35">
      <c r="A1480" t="s">
        <v>154</v>
      </c>
      <c r="B1480" t="s">
        <v>12610</v>
      </c>
      <c r="C1480" t="s">
        <v>12611</v>
      </c>
      <c r="D1480">
        <v>0</v>
      </c>
      <c r="E1480">
        <v>56</v>
      </c>
      <c r="F1480">
        <v>7</v>
      </c>
      <c r="G1480">
        <v>55</v>
      </c>
      <c r="H1480">
        <v>7</v>
      </c>
      <c r="I1480">
        <v>144</v>
      </c>
      <c r="J1480">
        <v>1835141.0160000001</v>
      </c>
      <c r="K1480">
        <v>1834315.7150000001</v>
      </c>
      <c r="L1480">
        <v>722954.26119999995</v>
      </c>
      <c r="M1480">
        <v>1835243.4580000001</v>
      </c>
      <c r="N1480">
        <v>122147.7116</v>
      </c>
      <c r="O1480">
        <v>133231.60320000001</v>
      </c>
      <c r="P1480">
        <v>204048.3131</v>
      </c>
      <c r="Q1480">
        <v>248715.25030000001</v>
      </c>
    </row>
    <row r="1481" spans="1:17" x14ac:dyDescent="0.35">
      <c r="A1481" t="s">
        <v>154</v>
      </c>
      <c r="B1481" t="s">
        <v>12612</v>
      </c>
      <c r="C1481" t="s">
        <v>12613</v>
      </c>
      <c r="D1481">
        <v>0</v>
      </c>
      <c r="E1481">
        <v>38</v>
      </c>
      <c r="F1481">
        <v>4</v>
      </c>
      <c r="G1481">
        <v>32</v>
      </c>
      <c r="H1481">
        <v>4</v>
      </c>
      <c r="I1481">
        <v>155</v>
      </c>
      <c r="J1481">
        <v>819167.22270000004</v>
      </c>
      <c r="K1481">
        <v>1155034.504</v>
      </c>
      <c r="L1481">
        <v>614877.46569999994</v>
      </c>
      <c r="M1481">
        <v>1204325.148</v>
      </c>
      <c r="N1481">
        <v>295311.47960000002</v>
      </c>
      <c r="O1481">
        <v>215211.21</v>
      </c>
      <c r="P1481">
        <v>566037.45609999995</v>
      </c>
      <c r="Q1481">
        <v>497227.19910000003</v>
      </c>
    </row>
    <row r="1482" spans="1:17" x14ac:dyDescent="0.35">
      <c r="A1482" t="s">
        <v>154</v>
      </c>
      <c r="B1482" t="s">
        <v>12614</v>
      </c>
      <c r="C1482" t="s">
        <v>12615</v>
      </c>
      <c r="D1482">
        <v>0</v>
      </c>
      <c r="E1482">
        <v>28</v>
      </c>
      <c r="F1482">
        <v>12</v>
      </c>
      <c r="G1482">
        <v>62</v>
      </c>
      <c r="H1482">
        <v>12</v>
      </c>
      <c r="I1482">
        <v>438</v>
      </c>
      <c r="J1482">
        <v>1680285.3130000001</v>
      </c>
      <c r="K1482">
        <v>1475794.0719999999</v>
      </c>
      <c r="L1482">
        <v>440758.9853</v>
      </c>
      <c r="M1482">
        <v>1388180.885</v>
      </c>
      <c r="N1482">
        <v>354627.18900000001</v>
      </c>
      <c r="O1482">
        <v>348152.83149999997</v>
      </c>
      <c r="P1482">
        <v>277995.38870000001</v>
      </c>
      <c r="Q1482">
        <v>390478.70390000002</v>
      </c>
    </row>
    <row r="1483" spans="1:17" x14ac:dyDescent="0.35">
      <c r="A1483" t="s">
        <v>154</v>
      </c>
      <c r="B1483" t="s">
        <v>12616</v>
      </c>
      <c r="C1483" t="s">
        <v>12617</v>
      </c>
      <c r="D1483">
        <v>0</v>
      </c>
      <c r="E1483">
        <v>33</v>
      </c>
      <c r="F1483">
        <v>14</v>
      </c>
      <c r="G1483">
        <v>60</v>
      </c>
      <c r="H1483">
        <v>14</v>
      </c>
      <c r="I1483">
        <v>553</v>
      </c>
      <c r="J1483">
        <v>1062536.777</v>
      </c>
      <c r="K1483">
        <v>2208632.5079999999</v>
      </c>
      <c r="L1483">
        <v>1680291.38</v>
      </c>
      <c r="M1483">
        <v>2504557.2740000002</v>
      </c>
      <c r="N1483">
        <v>78159.410199999998</v>
      </c>
      <c r="O1483">
        <v>32478.701219999999</v>
      </c>
      <c r="P1483">
        <v>21572.397649999999</v>
      </c>
      <c r="Q1483">
        <v>24280.627489999999</v>
      </c>
    </row>
    <row r="1484" spans="1:17" x14ac:dyDescent="0.35">
      <c r="A1484" t="s">
        <v>154</v>
      </c>
      <c r="B1484" t="s">
        <v>12618</v>
      </c>
      <c r="C1484" t="s">
        <v>12619</v>
      </c>
      <c r="D1484">
        <v>0</v>
      </c>
      <c r="E1484">
        <v>26</v>
      </c>
      <c r="F1484">
        <v>8</v>
      </c>
      <c r="G1484">
        <v>46</v>
      </c>
      <c r="H1484">
        <v>8</v>
      </c>
      <c r="I1484">
        <v>407</v>
      </c>
      <c r="J1484">
        <v>1032721.547</v>
      </c>
      <c r="K1484">
        <v>1022832.064</v>
      </c>
      <c r="L1484">
        <v>372701.23820000002</v>
      </c>
      <c r="M1484">
        <v>961559.63020000001</v>
      </c>
      <c r="N1484">
        <v>345674.37229999999</v>
      </c>
      <c r="O1484">
        <v>234210.02660000001</v>
      </c>
      <c r="P1484">
        <v>298123.29399999999</v>
      </c>
      <c r="Q1484">
        <v>186648.51130000001</v>
      </c>
    </row>
    <row r="1485" spans="1:17" x14ac:dyDescent="0.35">
      <c r="A1485" t="s">
        <v>154</v>
      </c>
      <c r="B1485" t="s">
        <v>12620</v>
      </c>
      <c r="C1485" t="s">
        <v>12621</v>
      </c>
      <c r="D1485">
        <v>0</v>
      </c>
      <c r="E1485">
        <v>45</v>
      </c>
      <c r="F1485">
        <v>6</v>
      </c>
      <c r="G1485">
        <v>80</v>
      </c>
      <c r="H1485">
        <v>6</v>
      </c>
      <c r="I1485">
        <v>204</v>
      </c>
      <c r="J1485">
        <v>1630739.797</v>
      </c>
      <c r="K1485">
        <v>1062204.4140000001</v>
      </c>
      <c r="L1485">
        <v>791082.00080000004</v>
      </c>
      <c r="M1485">
        <v>1224555.196</v>
      </c>
      <c r="N1485">
        <v>3803296.8149999999</v>
      </c>
      <c r="O1485">
        <v>3610261.8420000002</v>
      </c>
      <c r="P1485">
        <v>1951290.6629999999</v>
      </c>
      <c r="Q1485">
        <v>2262424.0159999998</v>
      </c>
    </row>
    <row r="1486" spans="1:17" x14ac:dyDescent="0.35">
      <c r="A1486" t="s">
        <v>154</v>
      </c>
      <c r="B1486" t="s">
        <v>12622</v>
      </c>
      <c r="C1486" t="s">
        <v>12623</v>
      </c>
      <c r="D1486">
        <v>0</v>
      </c>
      <c r="E1486">
        <v>16</v>
      </c>
      <c r="F1486">
        <v>3</v>
      </c>
      <c r="G1486">
        <v>22</v>
      </c>
      <c r="H1486">
        <v>3</v>
      </c>
      <c r="I1486">
        <v>244</v>
      </c>
      <c r="J1486">
        <v>2735376.375</v>
      </c>
      <c r="K1486">
        <v>3299584.236</v>
      </c>
      <c r="L1486">
        <v>2204874.2799999998</v>
      </c>
      <c r="M1486">
        <v>3394405.0759999999</v>
      </c>
      <c r="N1486">
        <v>289975.4547</v>
      </c>
      <c r="O1486">
        <v>218221.61960000001</v>
      </c>
      <c r="P1486">
        <v>484394.21529999998</v>
      </c>
      <c r="Q1486">
        <v>621979.63069999998</v>
      </c>
    </row>
    <row r="1487" spans="1:17" x14ac:dyDescent="0.35">
      <c r="A1487" t="s">
        <v>154</v>
      </c>
      <c r="B1487" t="s">
        <v>12624</v>
      </c>
      <c r="C1487" t="s">
        <v>12625</v>
      </c>
      <c r="D1487">
        <v>0</v>
      </c>
      <c r="E1487">
        <v>39</v>
      </c>
      <c r="F1487">
        <v>10</v>
      </c>
      <c r="G1487">
        <v>43</v>
      </c>
      <c r="H1487">
        <v>10</v>
      </c>
      <c r="I1487">
        <v>301</v>
      </c>
      <c r="J1487">
        <v>953094.60939999996</v>
      </c>
      <c r="K1487">
        <v>795728.46580000001</v>
      </c>
      <c r="L1487">
        <v>430448.2451</v>
      </c>
      <c r="M1487">
        <v>829987.09649999999</v>
      </c>
      <c r="N1487">
        <v>390602.93900000001</v>
      </c>
      <c r="O1487">
        <v>621284.07720000006</v>
      </c>
      <c r="P1487">
        <v>264197.49040000001</v>
      </c>
      <c r="Q1487">
        <v>486627.79440000001</v>
      </c>
    </row>
    <row r="1488" spans="1:17" x14ac:dyDescent="0.35">
      <c r="A1488" t="s">
        <v>154</v>
      </c>
      <c r="B1488" t="s">
        <v>12626</v>
      </c>
      <c r="C1488" t="s">
        <v>12627</v>
      </c>
      <c r="D1488">
        <v>0</v>
      </c>
      <c r="E1488">
        <v>32</v>
      </c>
      <c r="F1488">
        <v>9</v>
      </c>
      <c r="G1488">
        <v>114</v>
      </c>
      <c r="H1488">
        <v>9</v>
      </c>
      <c r="I1488">
        <v>261</v>
      </c>
      <c r="J1488">
        <v>3158075.3590000002</v>
      </c>
      <c r="K1488">
        <v>3413412.0150000001</v>
      </c>
      <c r="L1488">
        <v>877574.07090000005</v>
      </c>
      <c r="M1488">
        <v>2729928.7960000001</v>
      </c>
      <c r="N1488">
        <v>1577903.3970000001</v>
      </c>
      <c r="O1488">
        <v>744743.76980000001</v>
      </c>
      <c r="P1488">
        <v>1706872.5160000001</v>
      </c>
      <c r="Q1488">
        <v>1671503.1810000001</v>
      </c>
    </row>
    <row r="1489" spans="1:17" x14ac:dyDescent="0.35">
      <c r="A1489" t="s">
        <v>154</v>
      </c>
      <c r="B1489" t="s">
        <v>12628</v>
      </c>
      <c r="C1489" t="s">
        <v>12629</v>
      </c>
      <c r="D1489">
        <v>0</v>
      </c>
      <c r="E1489">
        <v>40</v>
      </c>
      <c r="F1489">
        <v>7</v>
      </c>
      <c r="G1489">
        <v>79</v>
      </c>
      <c r="H1489">
        <v>7</v>
      </c>
      <c r="I1489">
        <v>197</v>
      </c>
      <c r="J1489">
        <v>2970710.4380000001</v>
      </c>
      <c r="K1489">
        <v>3255479.071</v>
      </c>
      <c r="L1489">
        <v>1845222.632</v>
      </c>
      <c r="M1489">
        <v>3076788.35</v>
      </c>
      <c r="N1489">
        <v>1611929.297</v>
      </c>
      <c r="O1489">
        <v>1555860.1089999999</v>
      </c>
      <c r="P1489">
        <v>1716271.5870000001</v>
      </c>
      <c r="Q1489">
        <v>1504668.9609999999</v>
      </c>
    </row>
    <row r="1490" spans="1:17" x14ac:dyDescent="0.35">
      <c r="A1490" t="s">
        <v>154</v>
      </c>
      <c r="B1490" t="s">
        <v>12630</v>
      </c>
      <c r="C1490" t="s">
        <v>12631</v>
      </c>
      <c r="D1490">
        <v>0</v>
      </c>
      <c r="E1490">
        <v>38</v>
      </c>
      <c r="F1490">
        <v>8</v>
      </c>
      <c r="G1490">
        <v>46</v>
      </c>
      <c r="H1490">
        <v>8</v>
      </c>
      <c r="I1490">
        <v>207</v>
      </c>
      <c r="J1490">
        <v>1098798.875</v>
      </c>
      <c r="K1490">
        <v>1090289.4790000001</v>
      </c>
      <c r="L1490">
        <v>519482.8603</v>
      </c>
      <c r="M1490">
        <v>1469779.32</v>
      </c>
      <c r="N1490">
        <v>363127.94339999999</v>
      </c>
      <c r="O1490">
        <v>486480.28690000001</v>
      </c>
      <c r="P1490">
        <v>277487.18479999999</v>
      </c>
      <c r="Q1490">
        <v>295044.29029999999</v>
      </c>
    </row>
    <row r="1491" spans="1:17" x14ac:dyDescent="0.35">
      <c r="A1491" t="s">
        <v>154</v>
      </c>
      <c r="B1491" t="s">
        <v>12632</v>
      </c>
      <c r="C1491" t="s">
        <v>12633</v>
      </c>
      <c r="D1491">
        <v>0</v>
      </c>
      <c r="E1491">
        <v>79</v>
      </c>
      <c r="F1491">
        <v>5</v>
      </c>
      <c r="G1491">
        <v>127</v>
      </c>
      <c r="H1491">
        <v>5</v>
      </c>
      <c r="I1491">
        <v>63</v>
      </c>
      <c r="J1491">
        <v>9459162.5820000004</v>
      </c>
      <c r="K1491">
        <v>11281281.34</v>
      </c>
      <c r="L1491">
        <v>13603449.470000001</v>
      </c>
      <c r="M1491">
        <v>11042667.59</v>
      </c>
      <c r="N1491">
        <v>57064348.899999999</v>
      </c>
      <c r="O1491">
        <v>56497559.240000002</v>
      </c>
      <c r="P1491">
        <v>89074720.469999999</v>
      </c>
      <c r="Q1491">
        <v>66071717.079999998</v>
      </c>
    </row>
    <row r="1492" spans="1:17" x14ac:dyDescent="0.35">
      <c r="A1492" t="s">
        <v>154</v>
      </c>
      <c r="B1492" t="s">
        <v>12634</v>
      </c>
      <c r="C1492" t="s">
        <v>12635</v>
      </c>
      <c r="D1492">
        <v>0</v>
      </c>
      <c r="E1492">
        <v>64</v>
      </c>
      <c r="F1492">
        <v>4</v>
      </c>
      <c r="G1492">
        <v>223</v>
      </c>
      <c r="H1492">
        <v>4</v>
      </c>
      <c r="I1492">
        <v>72</v>
      </c>
      <c r="J1492">
        <v>39666196.189999998</v>
      </c>
      <c r="K1492">
        <v>37198829.700000003</v>
      </c>
      <c r="L1492">
        <v>27106242.620000001</v>
      </c>
      <c r="M1492">
        <v>38047951.880000003</v>
      </c>
      <c r="N1492">
        <v>18979046.699999999</v>
      </c>
      <c r="O1492">
        <v>16020868.369999999</v>
      </c>
      <c r="P1492">
        <v>17318501.73</v>
      </c>
      <c r="Q1492">
        <v>19515324.800000001</v>
      </c>
    </row>
    <row r="1493" spans="1:17" x14ac:dyDescent="0.35">
      <c r="A1493" t="s">
        <v>154</v>
      </c>
      <c r="B1493" t="s">
        <v>12636</v>
      </c>
      <c r="C1493" t="s">
        <v>12637</v>
      </c>
      <c r="D1493">
        <v>0</v>
      </c>
      <c r="E1493">
        <v>73</v>
      </c>
      <c r="F1493">
        <v>7</v>
      </c>
      <c r="G1493">
        <v>92</v>
      </c>
      <c r="H1493">
        <v>7</v>
      </c>
      <c r="I1493">
        <v>113</v>
      </c>
      <c r="J1493">
        <v>2754297.787</v>
      </c>
      <c r="K1493">
        <v>2510726.2850000001</v>
      </c>
      <c r="L1493">
        <v>2282891.46</v>
      </c>
      <c r="M1493">
        <v>2462728.7650000001</v>
      </c>
      <c r="N1493">
        <v>6381474.7489999998</v>
      </c>
      <c r="O1493">
        <v>8556098.4649999999</v>
      </c>
      <c r="P1493">
        <v>9175681.7799999993</v>
      </c>
      <c r="Q1493">
        <v>6316005.3600000003</v>
      </c>
    </row>
    <row r="1494" spans="1:17" x14ac:dyDescent="0.35">
      <c r="A1494" t="s">
        <v>154</v>
      </c>
      <c r="B1494" t="s">
        <v>12638</v>
      </c>
      <c r="C1494" t="s">
        <v>12639</v>
      </c>
      <c r="D1494">
        <v>0</v>
      </c>
      <c r="E1494">
        <v>42</v>
      </c>
      <c r="F1494">
        <v>6</v>
      </c>
      <c r="G1494">
        <v>134</v>
      </c>
      <c r="H1494">
        <v>6</v>
      </c>
      <c r="I1494">
        <v>158</v>
      </c>
      <c r="J1494">
        <v>4022403.7230000002</v>
      </c>
      <c r="K1494">
        <v>3314482.7949999999</v>
      </c>
      <c r="L1494">
        <v>2959966.1329999999</v>
      </c>
      <c r="M1494">
        <v>3661757.8309999998</v>
      </c>
      <c r="N1494">
        <v>8534063.2280000001</v>
      </c>
      <c r="O1494">
        <v>7856433.6370000001</v>
      </c>
      <c r="P1494">
        <v>15221293.890000001</v>
      </c>
      <c r="Q1494">
        <v>8539858.7670000009</v>
      </c>
    </row>
    <row r="1495" spans="1:17" x14ac:dyDescent="0.35">
      <c r="A1495" t="s">
        <v>154</v>
      </c>
      <c r="B1495" t="s">
        <v>12640</v>
      </c>
      <c r="C1495" t="s">
        <v>12641</v>
      </c>
      <c r="D1495">
        <v>0</v>
      </c>
      <c r="E1495">
        <v>36</v>
      </c>
      <c r="F1495">
        <v>7</v>
      </c>
      <c r="G1495">
        <v>51</v>
      </c>
      <c r="H1495">
        <v>7</v>
      </c>
      <c r="I1495">
        <v>216</v>
      </c>
      <c r="J1495">
        <v>3161792.4219999998</v>
      </c>
      <c r="K1495">
        <v>4764218.2379999999</v>
      </c>
      <c r="L1495">
        <v>192978.63039999999</v>
      </c>
      <c r="M1495">
        <v>4898365.0710000005</v>
      </c>
      <c r="N1495">
        <v>581407.82429999998</v>
      </c>
      <c r="O1495">
        <v>730019.71889999998</v>
      </c>
      <c r="P1495">
        <v>515584.69099999999</v>
      </c>
      <c r="Q1495">
        <v>754654.71389999997</v>
      </c>
    </row>
    <row r="1496" spans="1:17" x14ac:dyDescent="0.35">
      <c r="A1496" t="s">
        <v>154</v>
      </c>
      <c r="B1496" t="s">
        <v>12642</v>
      </c>
      <c r="C1496" t="s">
        <v>12643</v>
      </c>
      <c r="D1496">
        <v>0</v>
      </c>
      <c r="E1496">
        <v>17</v>
      </c>
      <c r="F1496">
        <v>5</v>
      </c>
      <c r="G1496">
        <v>24</v>
      </c>
      <c r="H1496">
        <v>5</v>
      </c>
      <c r="I1496">
        <v>379</v>
      </c>
      <c r="J1496">
        <v>1735219.0630000001</v>
      </c>
      <c r="K1496">
        <v>2040567.0020000001</v>
      </c>
      <c r="L1496">
        <v>1087389.1429999999</v>
      </c>
      <c r="M1496">
        <v>1979191.5360000001</v>
      </c>
      <c r="N1496">
        <v>352323.34049999999</v>
      </c>
      <c r="O1496">
        <v>356387.49400000001</v>
      </c>
      <c r="P1496">
        <v>353731.69959999999</v>
      </c>
      <c r="Q1496">
        <v>403714.78470000002</v>
      </c>
    </row>
    <row r="1497" spans="1:17" x14ac:dyDescent="0.35">
      <c r="A1497" t="s">
        <v>154</v>
      </c>
      <c r="B1497" t="s">
        <v>526</v>
      </c>
      <c r="C1497" t="s">
        <v>12644</v>
      </c>
      <c r="D1497">
        <v>0</v>
      </c>
      <c r="E1497">
        <v>42</v>
      </c>
      <c r="F1497">
        <v>6</v>
      </c>
      <c r="G1497">
        <v>39</v>
      </c>
      <c r="H1497">
        <v>6</v>
      </c>
      <c r="I1497">
        <v>210</v>
      </c>
      <c r="J1497">
        <v>2142135.2030000002</v>
      </c>
      <c r="K1497">
        <v>2831749.5809999998</v>
      </c>
      <c r="L1497">
        <v>2179761.2340000002</v>
      </c>
      <c r="M1497">
        <v>2184141.5</v>
      </c>
      <c r="N1497">
        <v>974238.27639999997</v>
      </c>
      <c r="O1497">
        <v>1159459.5619999999</v>
      </c>
      <c r="P1497">
        <v>1528145.7080000001</v>
      </c>
      <c r="Q1497">
        <v>3185056.6740000001</v>
      </c>
    </row>
    <row r="1498" spans="1:17" x14ac:dyDescent="0.35">
      <c r="A1498" t="s">
        <v>154</v>
      </c>
      <c r="B1498" t="s">
        <v>12645</v>
      </c>
      <c r="C1498" t="s">
        <v>12646</v>
      </c>
      <c r="D1498">
        <v>0</v>
      </c>
      <c r="E1498">
        <v>65</v>
      </c>
      <c r="F1498">
        <v>4</v>
      </c>
      <c r="G1498">
        <v>45</v>
      </c>
      <c r="H1498">
        <v>4</v>
      </c>
      <c r="I1498">
        <v>99</v>
      </c>
      <c r="J1498">
        <v>6202283.2889999999</v>
      </c>
      <c r="K1498">
        <v>8898337.7449999992</v>
      </c>
      <c r="L1498">
        <v>916679.83349999995</v>
      </c>
      <c r="M1498">
        <v>8472403.784</v>
      </c>
      <c r="N1498">
        <v>1327835.3759999999</v>
      </c>
      <c r="O1498">
        <v>899458.26659999997</v>
      </c>
      <c r="P1498">
        <v>1849363.7720000001</v>
      </c>
      <c r="Q1498">
        <v>1118761.2169999999</v>
      </c>
    </row>
    <row r="1499" spans="1:17" x14ac:dyDescent="0.35">
      <c r="A1499" t="s">
        <v>154</v>
      </c>
      <c r="B1499" t="s">
        <v>12647</v>
      </c>
      <c r="C1499" t="s">
        <v>12648</v>
      </c>
      <c r="D1499">
        <v>0</v>
      </c>
      <c r="E1499">
        <v>38</v>
      </c>
      <c r="F1499">
        <v>9</v>
      </c>
      <c r="G1499">
        <v>37</v>
      </c>
      <c r="H1499">
        <v>9</v>
      </c>
      <c r="I1499">
        <v>312</v>
      </c>
      <c r="J1499">
        <v>1608596.453</v>
      </c>
      <c r="K1499">
        <v>2226966.0299999998</v>
      </c>
      <c r="L1499">
        <v>1080073.3589999999</v>
      </c>
      <c r="M1499">
        <v>2343867.2379999999</v>
      </c>
      <c r="N1499">
        <v>127169.6624</v>
      </c>
      <c r="O1499">
        <v>40340.932789999999</v>
      </c>
      <c r="P1499">
        <v>215616.46650000001</v>
      </c>
      <c r="Q1499">
        <v>102114.4477</v>
      </c>
    </row>
    <row r="1500" spans="1:17" x14ac:dyDescent="0.35">
      <c r="A1500" t="s">
        <v>154</v>
      </c>
      <c r="B1500" t="s">
        <v>12649</v>
      </c>
      <c r="C1500" t="s">
        <v>12650</v>
      </c>
      <c r="D1500">
        <v>0</v>
      </c>
      <c r="E1500">
        <v>28</v>
      </c>
      <c r="F1500">
        <v>7</v>
      </c>
      <c r="G1500">
        <v>95</v>
      </c>
      <c r="H1500">
        <v>7</v>
      </c>
      <c r="I1500">
        <v>297</v>
      </c>
      <c r="J1500">
        <v>3576179.8280000002</v>
      </c>
      <c r="K1500">
        <v>3205623.1680000001</v>
      </c>
      <c r="L1500">
        <v>2744202.5750000002</v>
      </c>
      <c r="M1500">
        <v>3128293.6329999999</v>
      </c>
      <c r="N1500">
        <v>2579341.591</v>
      </c>
      <c r="O1500">
        <v>2224316.477</v>
      </c>
      <c r="P1500">
        <v>2656872.8620000002</v>
      </c>
      <c r="Q1500">
        <v>2722355.1179999998</v>
      </c>
    </row>
    <row r="1501" spans="1:17" x14ac:dyDescent="0.35">
      <c r="A1501" t="s">
        <v>154</v>
      </c>
      <c r="B1501" t="s">
        <v>12651</v>
      </c>
      <c r="C1501" t="s">
        <v>12652</v>
      </c>
      <c r="D1501">
        <v>0</v>
      </c>
      <c r="E1501">
        <v>34</v>
      </c>
      <c r="F1501">
        <v>6</v>
      </c>
      <c r="G1501">
        <v>48</v>
      </c>
      <c r="H1501">
        <v>6</v>
      </c>
      <c r="I1501">
        <v>267</v>
      </c>
      <c r="J1501">
        <v>1025812.836</v>
      </c>
      <c r="K1501">
        <v>937581.52599999995</v>
      </c>
      <c r="L1501">
        <v>325742.77889999998</v>
      </c>
      <c r="M1501">
        <v>642027.7352</v>
      </c>
      <c r="N1501">
        <v>1424359.5560000001</v>
      </c>
      <c r="O1501">
        <v>1683325.9680000001</v>
      </c>
      <c r="P1501">
        <v>1293499.4140000001</v>
      </c>
      <c r="Q1501">
        <v>1668167.7879999999</v>
      </c>
    </row>
    <row r="1502" spans="1:17" x14ac:dyDescent="0.35">
      <c r="A1502" t="s">
        <v>154</v>
      </c>
      <c r="B1502" t="s">
        <v>12653</v>
      </c>
      <c r="C1502" t="s">
        <v>12654</v>
      </c>
      <c r="D1502">
        <v>0</v>
      </c>
      <c r="E1502">
        <v>25</v>
      </c>
      <c r="F1502">
        <v>9</v>
      </c>
      <c r="G1502">
        <v>60</v>
      </c>
      <c r="H1502">
        <v>9</v>
      </c>
      <c r="I1502">
        <v>472</v>
      </c>
      <c r="J1502">
        <v>293339.64059999998</v>
      </c>
      <c r="K1502">
        <v>236596.87289999999</v>
      </c>
      <c r="L1502">
        <v>419878.29129999998</v>
      </c>
      <c r="M1502">
        <v>94182.179390000005</v>
      </c>
      <c r="N1502">
        <v>1373969.682</v>
      </c>
      <c r="O1502">
        <v>1431735.7690000001</v>
      </c>
      <c r="P1502">
        <v>1148468.2990000001</v>
      </c>
      <c r="Q1502">
        <v>1131812.675</v>
      </c>
    </row>
    <row r="1503" spans="1:17" x14ac:dyDescent="0.35">
      <c r="A1503" t="s">
        <v>154</v>
      </c>
      <c r="B1503" t="s">
        <v>12655</v>
      </c>
      <c r="C1503" t="s">
        <v>12656</v>
      </c>
      <c r="D1503">
        <v>0</v>
      </c>
      <c r="E1503">
        <v>42</v>
      </c>
      <c r="F1503">
        <v>3</v>
      </c>
      <c r="G1503">
        <v>94</v>
      </c>
      <c r="H1503">
        <v>3</v>
      </c>
      <c r="I1503">
        <v>132</v>
      </c>
      <c r="J1503">
        <v>3497111.875</v>
      </c>
      <c r="K1503">
        <v>3005165.2680000002</v>
      </c>
      <c r="L1503">
        <v>1897044.95</v>
      </c>
      <c r="M1503">
        <v>4483363.9469999997</v>
      </c>
      <c r="N1503">
        <v>6184379.625</v>
      </c>
      <c r="O1503">
        <v>5310733.2690000003</v>
      </c>
      <c r="P1503">
        <v>5498986.8890000004</v>
      </c>
      <c r="Q1503">
        <v>6864386.9330000002</v>
      </c>
    </row>
    <row r="1504" spans="1:17" x14ac:dyDescent="0.35">
      <c r="A1504" t="s">
        <v>154</v>
      </c>
      <c r="B1504" t="s">
        <v>12657</v>
      </c>
      <c r="C1504" t="s">
        <v>12658</v>
      </c>
      <c r="D1504">
        <v>0</v>
      </c>
      <c r="E1504">
        <v>27</v>
      </c>
      <c r="F1504">
        <v>11</v>
      </c>
      <c r="G1504">
        <v>88</v>
      </c>
      <c r="H1504">
        <v>11</v>
      </c>
      <c r="I1504">
        <v>485</v>
      </c>
      <c r="J1504">
        <v>526486.15630000003</v>
      </c>
      <c r="K1504">
        <v>486522.1937</v>
      </c>
      <c r="L1504">
        <v>230187.64449999999</v>
      </c>
      <c r="M1504">
        <v>428596.39929999999</v>
      </c>
      <c r="N1504">
        <v>2403748.341</v>
      </c>
      <c r="O1504">
        <v>2777643.6039999998</v>
      </c>
      <c r="P1504">
        <v>2297697.1349999998</v>
      </c>
      <c r="Q1504">
        <v>2365665.87</v>
      </c>
    </row>
    <row r="1505" spans="1:17" x14ac:dyDescent="0.35">
      <c r="A1505" t="s">
        <v>154</v>
      </c>
      <c r="B1505" t="s">
        <v>12659</v>
      </c>
      <c r="C1505" t="s">
        <v>12660</v>
      </c>
      <c r="D1505">
        <v>0</v>
      </c>
      <c r="E1505">
        <v>37</v>
      </c>
      <c r="F1505">
        <v>12</v>
      </c>
      <c r="G1505">
        <v>51</v>
      </c>
      <c r="H1505">
        <v>12</v>
      </c>
      <c r="I1505">
        <v>372</v>
      </c>
      <c r="J1505">
        <v>2026244.719</v>
      </c>
      <c r="K1505">
        <v>1771404.6610000001</v>
      </c>
      <c r="L1505">
        <v>744657.00249999994</v>
      </c>
      <c r="M1505">
        <v>1558698.35</v>
      </c>
      <c r="N1505">
        <v>701569.36120000004</v>
      </c>
      <c r="O1505">
        <v>818346.24190000002</v>
      </c>
      <c r="P1505">
        <v>728545.22679999995</v>
      </c>
      <c r="Q1505">
        <v>809853.38699999999</v>
      </c>
    </row>
    <row r="1506" spans="1:17" x14ac:dyDescent="0.35">
      <c r="A1506" t="s">
        <v>154</v>
      </c>
      <c r="B1506" t="s">
        <v>12661</v>
      </c>
      <c r="C1506" t="s">
        <v>12662</v>
      </c>
      <c r="D1506">
        <v>0</v>
      </c>
      <c r="E1506">
        <v>40</v>
      </c>
      <c r="F1506">
        <v>7</v>
      </c>
      <c r="G1506">
        <v>95</v>
      </c>
      <c r="H1506">
        <v>7</v>
      </c>
      <c r="I1506">
        <v>217</v>
      </c>
      <c r="J1506">
        <v>3946896.281</v>
      </c>
      <c r="K1506">
        <v>3714122.6439999999</v>
      </c>
      <c r="L1506">
        <v>1162878.2790000001</v>
      </c>
      <c r="M1506">
        <v>3292637.9279999998</v>
      </c>
      <c r="N1506">
        <v>3685786.0249999999</v>
      </c>
      <c r="O1506">
        <v>4363305.949</v>
      </c>
      <c r="P1506">
        <v>3306176.128</v>
      </c>
      <c r="Q1506">
        <v>3245115.6770000001</v>
      </c>
    </row>
    <row r="1507" spans="1:17" x14ac:dyDescent="0.35">
      <c r="A1507" t="s">
        <v>154</v>
      </c>
      <c r="B1507" t="s">
        <v>12663</v>
      </c>
      <c r="C1507" t="s">
        <v>12664</v>
      </c>
      <c r="D1507">
        <v>0</v>
      </c>
      <c r="E1507">
        <v>38</v>
      </c>
      <c r="F1507">
        <v>8</v>
      </c>
      <c r="G1507">
        <v>92</v>
      </c>
      <c r="H1507">
        <v>8</v>
      </c>
      <c r="I1507">
        <v>236</v>
      </c>
      <c r="J1507">
        <v>3186216.031</v>
      </c>
      <c r="K1507">
        <v>3673656.784</v>
      </c>
      <c r="L1507">
        <v>1670205.5449999999</v>
      </c>
      <c r="M1507">
        <v>3339808.642</v>
      </c>
      <c r="N1507">
        <v>2391353.0490000001</v>
      </c>
      <c r="O1507">
        <v>2273956.4989999998</v>
      </c>
      <c r="P1507">
        <v>2357894.6970000002</v>
      </c>
      <c r="Q1507">
        <v>2292995.56</v>
      </c>
    </row>
    <row r="1508" spans="1:17" x14ac:dyDescent="0.35">
      <c r="A1508" t="s">
        <v>154</v>
      </c>
      <c r="B1508" t="s">
        <v>12665</v>
      </c>
      <c r="C1508" t="s">
        <v>12666</v>
      </c>
      <c r="D1508">
        <v>0</v>
      </c>
      <c r="E1508">
        <v>39</v>
      </c>
      <c r="F1508">
        <v>6</v>
      </c>
      <c r="G1508">
        <v>67</v>
      </c>
      <c r="H1508">
        <v>6</v>
      </c>
      <c r="I1508">
        <v>208</v>
      </c>
      <c r="J1508">
        <v>1614257.1410000001</v>
      </c>
      <c r="K1508">
        <v>1574616.6640000001</v>
      </c>
      <c r="L1508">
        <v>1067814.0349999999</v>
      </c>
      <c r="M1508">
        <v>1344423.2879999999</v>
      </c>
      <c r="N1508">
        <v>3899534.0430000001</v>
      </c>
      <c r="O1508">
        <v>4546222.3509999998</v>
      </c>
      <c r="P1508">
        <v>3706807.4569999999</v>
      </c>
      <c r="Q1508">
        <v>3931117.8309999998</v>
      </c>
    </row>
    <row r="1509" spans="1:17" x14ac:dyDescent="0.35">
      <c r="A1509" t="s">
        <v>154</v>
      </c>
      <c r="B1509" t="s">
        <v>12667</v>
      </c>
      <c r="C1509" t="s">
        <v>12668</v>
      </c>
      <c r="D1509">
        <v>0</v>
      </c>
      <c r="E1509">
        <v>40</v>
      </c>
      <c r="F1509">
        <v>9</v>
      </c>
      <c r="G1509">
        <v>53</v>
      </c>
      <c r="H1509">
        <v>9</v>
      </c>
      <c r="I1509">
        <v>299</v>
      </c>
      <c r="J1509">
        <v>631567.08589999995</v>
      </c>
      <c r="K1509">
        <v>602179.58629999997</v>
      </c>
      <c r="L1509">
        <v>304222.16720000003</v>
      </c>
      <c r="M1509">
        <v>600390.94909999997</v>
      </c>
      <c r="N1509">
        <v>1565050.0819999999</v>
      </c>
      <c r="O1509">
        <v>1378708.4669999999</v>
      </c>
      <c r="P1509">
        <v>1458936.0870000001</v>
      </c>
      <c r="Q1509">
        <v>1117997.027</v>
      </c>
    </row>
    <row r="1510" spans="1:17" x14ac:dyDescent="0.35">
      <c r="A1510" t="s">
        <v>154</v>
      </c>
      <c r="B1510" t="s">
        <v>12669</v>
      </c>
      <c r="C1510" t="s">
        <v>12670</v>
      </c>
      <c r="D1510">
        <v>0</v>
      </c>
      <c r="E1510">
        <v>43</v>
      </c>
      <c r="F1510">
        <v>12</v>
      </c>
      <c r="G1510">
        <v>40</v>
      </c>
      <c r="H1510">
        <v>12</v>
      </c>
      <c r="I1510">
        <v>323</v>
      </c>
      <c r="J1510">
        <v>965206.64450000005</v>
      </c>
      <c r="K1510">
        <v>993939.53480000002</v>
      </c>
      <c r="L1510">
        <v>46056.970090000003</v>
      </c>
      <c r="M1510">
        <v>746027.20589999994</v>
      </c>
      <c r="N1510">
        <v>51490.622779999998</v>
      </c>
      <c r="O1510">
        <v>238850.0716</v>
      </c>
      <c r="P1510">
        <v>102812.88710000001</v>
      </c>
      <c r="Q1510">
        <v>126890.0171</v>
      </c>
    </row>
    <row r="1511" spans="1:17" x14ac:dyDescent="0.35">
      <c r="A1511" t="s">
        <v>154</v>
      </c>
      <c r="B1511" t="s">
        <v>12671</v>
      </c>
      <c r="C1511" t="s">
        <v>12672</v>
      </c>
      <c r="D1511">
        <v>0</v>
      </c>
      <c r="E1511">
        <v>29</v>
      </c>
      <c r="F1511">
        <v>7</v>
      </c>
      <c r="G1511">
        <v>26</v>
      </c>
      <c r="H1511">
        <v>7</v>
      </c>
      <c r="I1511">
        <v>333</v>
      </c>
      <c r="N1511">
        <v>763120.54090000002</v>
      </c>
      <c r="O1511">
        <v>613314.69530000002</v>
      </c>
      <c r="P1511">
        <v>490219.56510000001</v>
      </c>
      <c r="Q1511">
        <v>639474.89989999996</v>
      </c>
    </row>
    <row r="1512" spans="1:17" x14ac:dyDescent="0.35">
      <c r="A1512" t="s">
        <v>154</v>
      </c>
      <c r="B1512" t="s">
        <v>12673</v>
      </c>
      <c r="C1512" t="s">
        <v>12674</v>
      </c>
      <c r="D1512">
        <v>0</v>
      </c>
      <c r="E1512">
        <v>28</v>
      </c>
      <c r="F1512">
        <v>7</v>
      </c>
      <c r="G1512">
        <v>64</v>
      </c>
      <c r="H1512">
        <v>7</v>
      </c>
      <c r="I1512">
        <v>231</v>
      </c>
      <c r="J1512">
        <v>4110786.4139999999</v>
      </c>
      <c r="K1512">
        <v>4592318.7410000004</v>
      </c>
      <c r="L1512">
        <v>2437704.7489999998</v>
      </c>
      <c r="M1512">
        <v>3589980.2650000001</v>
      </c>
      <c r="N1512">
        <v>15932.64595</v>
      </c>
      <c r="O1512">
        <v>32124.57188</v>
      </c>
      <c r="Q1512">
        <v>60693.112760000004</v>
      </c>
    </row>
    <row r="1513" spans="1:17" x14ac:dyDescent="0.35">
      <c r="A1513" t="s">
        <v>154</v>
      </c>
      <c r="B1513" t="s">
        <v>12675</v>
      </c>
      <c r="C1513" t="s">
        <v>12676</v>
      </c>
      <c r="D1513">
        <v>0</v>
      </c>
      <c r="E1513">
        <v>40</v>
      </c>
      <c r="F1513">
        <v>5</v>
      </c>
      <c r="G1513">
        <v>68</v>
      </c>
      <c r="H1513">
        <v>5</v>
      </c>
      <c r="I1513">
        <v>141</v>
      </c>
      <c r="J1513">
        <v>7055364.148</v>
      </c>
      <c r="K1513">
        <v>7978301.9239999996</v>
      </c>
      <c r="L1513">
        <v>5600603.9759999998</v>
      </c>
      <c r="M1513">
        <v>7681784.9400000004</v>
      </c>
      <c r="N1513">
        <v>791496.36399999994</v>
      </c>
      <c r="O1513">
        <v>1096929.183</v>
      </c>
      <c r="P1513">
        <v>720991.66170000006</v>
      </c>
      <c r="Q1513">
        <v>1350751.828</v>
      </c>
    </row>
    <row r="1514" spans="1:17" x14ac:dyDescent="0.35">
      <c r="A1514" t="s">
        <v>154</v>
      </c>
      <c r="B1514" t="s">
        <v>12677</v>
      </c>
      <c r="C1514" t="s">
        <v>12678</v>
      </c>
      <c r="D1514">
        <v>0</v>
      </c>
      <c r="E1514">
        <v>17</v>
      </c>
      <c r="F1514">
        <v>6</v>
      </c>
      <c r="G1514">
        <v>32</v>
      </c>
      <c r="H1514">
        <v>6</v>
      </c>
      <c r="I1514">
        <v>415</v>
      </c>
      <c r="J1514">
        <v>1598736.75</v>
      </c>
      <c r="K1514">
        <v>973252.18489999999</v>
      </c>
      <c r="L1514">
        <v>492134.83289999998</v>
      </c>
      <c r="M1514">
        <v>921111.92480000004</v>
      </c>
      <c r="N1514">
        <v>133336.55910000001</v>
      </c>
      <c r="O1514">
        <v>180985.44260000001</v>
      </c>
    </row>
    <row r="1515" spans="1:17" x14ac:dyDescent="0.35">
      <c r="A1515" t="s">
        <v>154</v>
      </c>
      <c r="B1515" t="s">
        <v>12679</v>
      </c>
      <c r="C1515" t="s">
        <v>12680</v>
      </c>
      <c r="D1515">
        <v>0</v>
      </c>
      <c r="E1515">
        <v>24</v>
      </c>
      <c r="F1515">
        <v>7</v>
      </c>
      <c r="G1515">
        <v>54</v>
      </c>
      <c r="H1515">
        <v>7</v>
      </c>
      <c r="I1515">
        <v>349</v>
      </c>
      <c r="J1515">
        <v>1414310.953</v>
      </c>
      <c r="K1515">
        <v>1774448.432</v>
      </c>
      <c r="L1515">
        <v>459130.4142</v>
      </c>
      <c r="M1515">
        <v>1326323.4620000001</v>
      </c>
      <c r="N1515">
        <v>411587.92349999998</v>
      </c>
      <c r="O1515">
        <v>422565.60879999999</v>
      </c>
      <c r="P1515">
        <v>240206.8756</v>
      </c>
      <c r="Q1515">
        <v>482698.62910000002</v>
      </c>
    </row>
    <row r="1516" spans="1:17" x14ac:dyDescent="0.35">
      <c r="A1516" t="s">
        <v>154</v>
      </c>
      <c r="B1516" t="s">
        <v>12681</v>
      </c>
      <c r="C1516" t="s">
        <v>12682</v>
      </c>
      <c r="D1516">
        <v>0</v>
      </c>
      <c r="E1516">
        <v>39</v>
      </c>
      <c r="F1516">
        <v>9</v>
      </c>
      <c r="G1516">
        <v>49</v>
      </c>
      <c r="H1516">
        <v>9</v>
      </c>
      <c r="I1516">
        <v>271</v>
      </c>
      <c r="J1516">
        <v>1587737.8049999999</v>
      </c>
      <c r="K1516">
        <v>1725164.497</v>
      </c>
      <c r="L1516">
        <v>567699.02269999997</v>
      </c>
      <c r="M1516">
        <v>1737897.5959999999</v>
      </c>
      <c r="N1516">
        <v>225674.73970000001</v>
      </c>
      <c r="O1516">
        <v>255271.0987</v>
      </c>
      <c r="P1516">
        <v>276149.39510000002</v>
      </c>
      <c r="Q1516">
        <v>124335.0135</v>
      </c>
    </row>
    <row r="1517" spans="1:17" x14ac:dyDescent="0.35">
      <c r="A1517" t="s">
        <v>154</v>
      </c>
      <c r="B1517" t="s">
        <v>12683</v>
      </c>
      <c r="C1517" t="s">
        <v>12684</v>
      </c>
      <c r="D1517">
        <v>0</v>
      </c>
      <c r="E1517">
        <v>29</v>
      </c>
      <c r="F1517">
        <v>10</v>
      </c>
      <c r="G1517">
        <v>47</v>
      </c>
      <c r="H1517">
        <v>10</v>
      </c>
      <c r="I1517">
        <v>329</v>
      </c>
      <c r="J1517">
        <v>1098243.594</v>
      </c>
      <c r="K1517">
        <v>888755.91850000003</v>
      </c>
      <c r="L1517">
        <v>630580.15720000002</v>
      </c>
      <c r="M1517">
        <v>954669.31180000002</v>
      </c>
      <c r="N1517">
        <v>148945.38339999999</v>
      </c>
      <c r="O1517">
        <v>78833.240699999995</v>
      </c>
      <c r="P1517">
        <v>170254.10269999999</v>
      </c>
      <c r="Q1517">
        <v>108860.2644</v>
      </c>
    </row>
    <row r="1518" spans="1:17" x14ac:dyDescent="0.35">
      <c r="A1518" t="s">
        <v>154</v>
      </c>
      <c r="B1518" t="s">
        <v>12685</v>
      </c>
      <c r="C1518" t="s">
        <v>12686</v>
      </c>
      <c r="D1518">
        <v>0</v>
      </c>
      <c r="E1518">
        <v>58</v>
      </c>
      <c r="F1518">
        <v>4</v>
      </c>
      <c r="G1518">
        <v>55</v>
      </c>
      <c r="H1518">
        <v>4</v>
      </c>
      <c r="I1518">
        <v>104</v>
      </c>
      <c r="J1518">
        <v>8727311.625</v>
      </c>
      <c r="K1518">
        <v>5990055.5959999999</v>
      </c>
      <c r="L1518">
        <v>6014459.1699999999</v>
      </c>
      <c r="M1518">
        <v>7478000.4119999995</v>
      </c>
      <c r="N1518">
        <v>2547012.1379999998</v>
      </c>
      <c r="O1518">
        <v>2709802.477</v>
      </c>
      <c r="P1518">
        <v>1937959.024</v>
      </c>
      <c r="Q1518">
        <v>2447955.3169999998</v>
      </c>
    </row>
    <row r="1519" spans="1:17" x14ac:dyDescent="0.35">
      <c r="A1519" t="s">
        <v>154</v>
      </c>
      <c r="B1519" t="s">
        <v>12687</v>
      </c>
      <c r="C1519" t="s">
        <v>12688</v>
      </c>
      <c r="D1519">
        <v>0</v>
      </c>
      <c r="E1519">
        <v>48</v>
      </c>
      <c r="F1519">
        <v>7</v>
      </c>
      <c r="G1519">
        <v>83</v>
      </c>
      <c r="H1519">
        <v>7</v>
      </c>
      <c r="I1519">
        <v>150</v>
      </c>
      <c r="J1519">
        <v>1700641.9839999999</v>
      </c>
      <c r="K1519">
        <v>1524706.1340000001</v>
      </c>
      <c r="L1519">
        <v>786083.28430000006</v>
      </c>
      <c r="M1519">
        <v>1042453.284</v>
      </c>
      <c r="N1519">
        <v>2373569.0639999998</v>
      </c>
      <c r="O1519">
        <v>3037761.929</v>
      </c>
      <c r="P1519">
        <v>2809308.36</v>
      </c>
      <c r="Q1519">
        <v>2541557.878</v>
      </c>
    </row>
    <row r="1520" spans="1:17" x14ac:dyDescent="0.35">
      <c r="A1520" t="s">
        <v>154</v>
      </c>
      <c r="B1520" t="s">
        <v>12689</v>
      </c>
      <c r="C1520" t="s">
        <v>12690</v>
      </c>
      <c r="D1520">
        <v>0</v>
      </c>
      <c r="E1520">
        <v>53</v>
      </c>
      <c r="F1520">
        <v>9</v>
      </c>
      <c r="G1520">
        <v>59</v>
      </c>
      <c r="H1520">
        <v>9</v>
      </c>
      <c r="I1520">
        <v>207</v>
      </c>
      <c r="J1520">
        <v>1569312.1329999999</v>
      </c>
      <c r="K1520">
        <v>1615583.73</v>
      </c>
      <c r="L1520">
        <v>1259397.6440000001</v>
      </c>
      <c r="M1520">
        <v>1885556.611</v>
      </c>
      <c r="N1520">
        <v>76879.068660000004</v>
      </c>
      <c r="O1520">
        <v>31248.735349999999</v>
      </c>
      <c r="P1520">
        <v>83661.839009999996</v>
      </c>
      <c r="Q1520">
        <v>44689.246279999999</v>
      </c>
    </row>
    <row r="1521" spans="1:17" x14ac:dyDescent="0.35">
      <c r="A1521" t="s">
        <v>154</v>
      </c>
      <c r="B1521" t="s">
        <v>12691</v>
      </c>
      <c r="C1521" t="s">
        <v>12692</v>
      </c>
      <c r="D1521">
        <v>0</v>
      </c>
      <c r="E1521">
        <v>58</v>
      </c>
      <c r="F1521">
        <v>7</v>
      </c>
      <c r="G1521">
        <v>72</v>
      </c>
      <c r="H1521">
        <v>7</v>
      </c>
      <c r="I1521">
        <v>138</v>
      </c>
      <c r="J1521">
        <v>3178745.1880000001</v>
      </c>
      <c r="K1521">
        <v>2726040.43</v>
      </c>
      <c r="L1521">
        <v>1838442.9140000001</v>
      </c>
      <c r="M1521">
        <v>3575196.213</v>
      </c>
      <c r="N1521">
        <v>2208260.3429999999</v>
      </c>
      <c r="O1521">
        <v>3040293.3319999999</v>
      </c>
      <c r="P1521">
        <v>1686246.3459999999</v>
      </c>
      <c r="Q1521">
        <v>1679563.4650000001</v>
      </c>
    </row>
    <row r="1522" spans="1:17" x14ac:dyDescent="0.35">
      <c r="A1522" t="s">
        <v>154</v>
      </c>
      <c r="B1522" t="s">
        <v>12693</v>
      </c>
      <c r="C1522" t="s">
        <v>12694</v>
      </c>
      <c r="D1522">
        <v>0</v>
      </c>
      <c r="E1522">
        <v>55</v>
      </c>
      <c r="F1522">
        <v>7</v>
      </c>
      <c r="G1522">
        <v>73</v>
      </c>
      <c r="H1522">
        <v>7</v>
      </c>
      <c r="I1522">
        <v>152</v>
      </c>
      <c r="J1522">
        <v>3156799.6090000002</v>
      </c>
      <c r="K1522">
        <v>2452651.4279999998</v>
      </c>
      <c r="L1522">
        <v>1624531.524</v>
      </c>
      <c r="M1522">
        <v>2844274.1570000001</v>
      </c>
      <c r="N1522">
        <v>6310819.9589999998</v>
      </c>
      <c r="O1522">
        <v>6313358.21</v>
      </c>
      <c r="P1522">
        <v>5104696.159</v>
      </c>
      <c r="Q1522">
        <v>5167489.4639999997</v>
      </c>
    </row>
    <row r="1523" spans="1:17" x14ac:dyDescent="0.35">
      <c r="A1523" t="s">
        <v>154</v>
      </c>
      <c r="B1523" t="s">
        <v>12695</v>
      </c>
      <c r="C1523" t="s">
        <v>12696</v>
      </c>
      <c r="D1523">
        <v>0</v>
      </c>
      <c r="E1523">
        <v>18</v>
      </c>
      <c r="F1523">
        <v>6</v>
      </c>
      <c r="G1523">
        <v>79</v>
      </c>
      <c r="H1523">
        <v>6</v>
      </c>
      <c r="I1523">
        <v>346</v>
      </c>
      <c r="J1523">
        <v>8241372.375</v>
      </c>
      <c r="K1523">
        <v>8945172.2740000002</v>
      </c>
      <c r="L1523">
        <v>6167955.9359999998</v>
      </c>
      <c r="M1523">
        <v>9538690.7210000008</v>
      </c>
      <c r="N1523">
        <v>2452067.9160000002</v>
      </c>
      <c r="O1523">
        <v>1736729.1059999999</v>
      </c>
      <c r="P1523">
        <v>2608233.4700000002</v>
      </c>
      <c r="Q1523">
        <v>3282086.159</v>
      </c>
    </row>
    <row r="1524" spans="1:17" x14ac:dyDescent="0.35">
      <c r="A1524" t="s">
        <v>154</v>
      </c>
      <c r="B1524" t="s">
        <v>12697</v>
      </c>
      <c r="C1524" t="s">
        <v>12698</v>
      </c>
      <c r="D1524">
        <v>0</v>
      </c>
      <c r="E1524">
        <v>34</v>
      </c>
      <c r="F1524">
        <v>8</v>
      </c>
      <c r="G1524">
        <v>42</v>
      </c>
      <c r="H1524">
        <v>8</v>
      </c>
      <c r="I1524">
        <v>239</v>
      </c>
      <c r="J1524">
        <v>1626631.352</v>
      </c>
      <c r="K1524">
        <v>1329337.3330000001</v>
      </c>
      <c r="L1524">
        <v>765180.44369999995</v>
      </c>
      <c r="M1524">
        <v>1400442.3970000001</v>
      </c>
      <c r="N1524">
        <v>116966.0612</v>
      </c>
      <c r="O1524">
        <v>114864.6879</v>
      </c>
      <c r="P1524">
        <v>81436.611439999993</v>
      </c>
      <c r="Q1524">
        <v>361130.20169999998</v>
      </c>
    </row>
    <row r="1525" spans="1:17" x14ac:dyDescent="0.35">
      <c r="A1525" t="s">
        <v>154</v>
      </c>
      <c r="B1525" t="s">
        <v>12699</v>
      </c>
      <c r="C1525" t="s">
        <v>12700</v>
      </c>
      <c r="D1525">
        <v>0</v>
      </c>
      <c r="E1525">
        <v>26</v>
      </c>
      <c r="F1525">
        <v>8</v>
      </c>
      <c r="G1525">
        <v>48</v>
      </c>
      <c r="H1525">
        <v>8</v>
      </c>
      <c r="I1525">
        <v>308</v>
      </c>
      <c r="J1525">
        <v>1075403.2660000001</v>
      </c>
      <c r="K1525">
        <v>1179339.6170000001</v>
      </c>
      <c r="L1525">
        <v>793676.80290000001</v>
      </c>
      <c r="M1525">
        <v>967349.00139999995</v>
      </c>
      <c r="N1525">
        <v>76975.108989999993</v>
      </c>
      <c r="O1525">
        <v>34986.327599999997</v>
      </c>
      <c r="P1525">
        <v>70064.591889999996</v>
      </c>
      <c r="Q1525">
        <v>84364.491680000006</v>
      </c>
    </row>
    <row r="1526" spans="1:17" x14ac:dyDescent="0.35">
      <c r="A1526" t="s">
        <v>154</v>
      </c>
      <c r="B1526" t="s">
        <v>12701</v>
      </c>
      <c r="C1526" t="s">
        <v>12702</v>
      </c>
      <c r="D1526">
        <v>0</v>
      </c>
      <c r="E1526">
        <v>44</v>
      </c>
      <c r="F1526">
        <v>10</v>
      </c>
      <c r="G1526">
        <v>32</v>
      </c>
      <c r="H1526">
        <v>10</v>
      </c>
      <c r="I1526">
        <v>246</v>
      </c>
      <c r="J1526">
        <v>797296.75780000002</v>
      </c>
      <c r="K1526">
        <v>802886.69590000005</v>
      </c>
      <c r="L1526">
        <v>1474758.773</v>
      </c>
      <c r="M1526">
        <v>487282.27269999997</v>
      </c>
      <c r="N1526">
        <v>175419.52970000001</v>
      </c>
      <c r="O1526">
        <v>389068.5183</v>
      </c>
      <c r="P1526">
        <v>226395.9792</v>
      </c>
      <c r="Q1526">
        <v>334277.80349999998</v>
      </c>
    </row>
    <row r="1527" spans="1:17" x14ac:dyDescent="0.35">
      <c r="A1527" t="s">
        <v>154</v>
      </c>
      <c r="B1527" t="s">
        <v>12703</v>
      </c>
      <c r="C1527" t="s">
        <v>12704</v>
      </c>
      <c r="D1527">
        <v>0</v>
      </c>
      <c r="E1527">
        <v>46</v>
      </c>
      <c r="F1527">
        <v>8</v>
      </c>
      <c r="G1527">
        <v>85</v>
      </c>
      <c r="H1527">
        <v>8</v>
      </c>
      <c r="I1527">
        <v>160</v>
      </c>
      <c r="J1527">
        <v>1744088.0859999999</v>
      </c>
      <c r="K1527">
        <v>1503830.7039999999</v>
      </c>
      <c r="L1527">
        <v>639198.05619999999</v>
      </c>
      <c r="M1527">
        <v>1527434.8659999999</v>
      </c>
      <c r="N1527">
        <v>376621.32390000002</v>
      </c>
      <c r="O1527">
        <v>388424.52269999997</v>
      </c>
      <c r="P1527">
        <v>429788.0736</v>
      </c>
      <c r="Q1527">
        <v>491374.1727</v>
      </c>
    </row>
    <row r="1528" spans="1:17" x14ac:dyDescent="0.35">
      <c r="A1528" t="s">
        <v>154</v>
      </c>
      <c r="B1528" t="s">
        <v>12705</v>
      </c>
      <c r="C1528" t="s">
        <v>12706</v>
      </c>
      <c r="D1528">
        <v>0</v>
      </c>
      <c r="E1528">
        <v>60</v>
      </c>
      <c r="F1528">
        <v>12</v>
      </c>
      <c r="G1528">
        <v>42</v>
      </c>
      <c r="H1528">
        <v>12</v>
      </c>
      <c r="I1528">
        <v>213</v>
      </c>
      <c r="J1528">
        <v>1682709.547</v>
      </c>
      <c r="K1528">
        <v>1112986.155</v>
      </c>
      <c r="L1528">
        <v>729053.39260000002</v>
      </c>
      <c r="M1528">
        <v>890069.33979999996</v>
      </c>
      <c r="N1528">
        <v>349389.50030000001</v>
      </c>
      <c r="O1528">
        <v>291847.29989999998</v>
      </c>
      <c r="P1528">
        <v>443207.11670000001</v>
      </c>
      <c r="Q1528">
        <v>402490.29820000002</v>
      </c>
    </row>
    <row r="1529" spans="1:17" x14ac:dyDescent="0.35">
      <c r="A1529" t="s">
        <v>154</v>
      </c>
      <c r="B1529" t="s">
        <v>12707</v>
      </c>
      <c r="C1529" t="s">
        <v>12708</v>
      </c>
      <c r="D1529">
        <v>0</v>
      </c>
      <c r="E1529">
        <v>33</v>
      </c>
      <c r="F1529">
        <v>9</v>
      </c>
      <c r="G1529">
        <v>37</v>
      </c>
      <c r="H1529">
        <v>9</v>
      </c>
      <c r="I1529">
        <v>289</v>
      </c>
      <c r="J1529">
        <v>2532116.102</v>
      </c>
      <c r="K1529">
        <v>1999660.885</v>
      </c>
      <c r="L1529">
        <v>1089729.03</v>
      </c>
      <c r="M1529">
        <v>2228054.1009999998</v>
      </c>
      <c r="O1529">
        <v>115088.43949999999</v>
      </c>
      <c r="P1529">
        <v>91564.200249999994</v>
      </c>
      <c r="Q1529">
        <v>444832.8308</v>
      </c>
    </row>
    <row r="1530" spans="1:17" x14ac:dyDescent="0.35">
      <c r="A1530" t="s">
        <v>154</v>
      </c>
      <c r="B1530" t="s">
        <v>12709</v>
      </c>
      <c r="C1530" t="s">
        <v>12710</v>
      </c>
      <c r="D1530">
        <v>0</v>
      </c>
      <c r="E1530">
        <v>51</v>
      </c>
      <c r="F1530">
        <v>9</v>
      </c>
      <c r="G1530">
        <v>92</v>
      </c>
      <c r="H1530">
        <v>9</v>
      </c>
      <c r="I1530">
        <v>203</v>
      </c>
      <c r="J1530">
        <v>2552804.75</v>
      </c>
      <c r="K1530">
        <v>2314976.0410000002</v>
      </c>
      <c r="L1530">
        <v>2245980.8289999999</v>
      </c>
      <c r="M1530">
        <v>2899640.4569999999</v>
      </c>
      <c r="N1530">
        <v>2264531.1510000001</v>
      </c>
      <c r="O1530">
        <v>2236877.125</v>
      </c>
      <c r="P1530">
        <v>2043120.341</v>
      </c>
      <c r="Q1530">
        <v>2018768.628</v>
      </c>
    </row>
    <row r="1531" spans="1:17" x14ac:dyDescent="0.35">
      <c r="A1531" t="s">
        <v>154</v>
      </c>
      <c r="B1531" t="s">
        <v>12711</v>
      </c>
      <c r="C1531" t="s">
        <v>12712</v>
      </c>
      <c r="D1531">
        <v>0</v>
      </c>
      <c r="E1531">
        <v>39</v>
      </c>
      <c r="F1531">
        <v>11</v>
      </c>
      <c r="G1531">
        <v>88</v>
      </c>
      <c r="H1531">
        <v>11</v>
      </c>
      <c r="I1531">
        <v>281</v>
      </c>
      <c r="J1531">
        <v>1897748.25</v>
      </c>
      <c r="K1531">
        <v>2312192.7889999999</v>
      </c>
      <c r="L1531">
        <v>87596.034180000002</v>
      </c>
      <c r="M1531">
        <v>1699575.7919999999</v>
      </c>
      <c r="N1531">
        <v>1296052.4820000001</v>
      </c>
      <c r="O1531">
        <v>1385292.453</v>
      </c>
      <c r="P1531">
        <v>878559.03929999995</v>
      </c>
      <c r="Q1531">
        <v>1349151.889</v>
      </c>
    </row>
    <row r="1532" spans="1:17" x14ac:dyDescent="0.35">
      <c r="A1532" t="s">
        <v>154</v>
      </c>
      <c r="B1532" t="s">
        <v>12713</v>
      </c>
      <c r="C1532" t="s">
        <v>12714</v>
      </c>
      <c r="D1532">
        <v>0</v>
      </c>
      <c r="E1532">
        <v>30</v>
      </c>
      <c r="F1532">
        <v>5</v>
      </c>
      <c r="G1532">
        <v>65</v>
      </c>
      <c r="H1532">
        <v>5</v>
      </c>
      <c r="I1532">
        <v>174</v>
      </c>
      <c r="J1532">
        <v>1747340.406</v>
      </c>
      <c r="K1532">
        <v>1769564.696</v>
      </c>
      <c r="L1532">
        <v>1143729.3859999999</v>
      </c>
      <c r="M1532">
        <v>1630465.436</v>
      </c>
      <c r="N1532">
        <v>597454.53570000001</v>
      </c>
      <c r="O1532">
        <v>676847.28</v>
      </c>
      <c r="P1532">
        <v>793832.72080000001</v>
      </c>
      <c r="Q1532">
        <v>735843.71400000004</v>
      </c>
    </row>
    <row r="1533" spans="1:17" x14ac:dyDescent="0.35">
      <c r="A1533" t="s">
        <v>154</v>
      </c>
      <c r="B1533" t="s">
        <v>12715</v>
      </c>
      <c r="C1533" t="s">
        <v>12716</v>
      </c>
      <c r="D1533">
        <v>0</v>
      </c>
      <c r="E1533">
        <v>31</v>
      </c>
      <c r="F1533">
        <v>8</v>
      </c>
      <c r="G1533">
        <v>89</v>
      </c>
      <c r="H1533">
        <v>8</v>
      </c>
      <c r="I1533">
        <v>207</v>
      </c>
      <c r="J1533">
        <v>5480585.8279999997</v>
      </c>
      <c r="K1533">
        <v>5496642.2999999998</v>
      </c>
      <c r="L1533">
        <v>2111408.5329999998</v>
      </c>
      <c r="M1533">
        <v>3021840.338</v>
      </c>
      <c r="N1533">
        <v>2034560.6070000001</v>
      </c>
      <c r="O1533">
        <v>1872656.6910000001</v>
      </c>
      <c r="P1533">
        <v>2668189.4</v>
      </c>
      <c r="Q1533">
        <v>2684874.9240000001</v>
      </c>
    </row>
    <row r="1534" spans="1:17" x14ac:dyDescent="0.35">
      <c r="A1534" t="s">
        <v>154</v>
      </c>
      <c r="B1534" t="s">
        <v>12717</v>
      </c>
      <c r="C1534" t="s">
        <v>12718</v>
      </c>
      <c r="D1534">
        <v>0</v>
      </c>
      <c r="E1534">
        <v>36</v>
      </c>
      <c r="F1534">
        <v>3</v>
      </c>
      <c r="G1534">
        <v>13</v>
      </c>
      <c r="H1534">
        <v>3</v>
      </c>
      <c r="I1534">
        <v>183</v>
      </c>
      <c r="J1534">
        <v>1097702.5179999999</v>
      </c>
      <c r="K1534">
        <v>1356789.2450000001</v>
      </c>
      <c r="L1534">
        <v>443931.69040000002</v>
      </c>
      <c r="M1534">
        <v>1322117.683</v>
      </c>
      <c r="N1534">
        <v>518870.84009999997</v>
      </c>
      <c r="O1534">
        <v>532723.36140000005</v>
      </c>
      <c r="P1534">
        <v>481152.46870000003</v>
      </c>
      <c r="Q1534">
        <v>561436.89289999998</v>
      </c>
    </row>
    <row r="1535" spans="1:17" x14ac:dyDescent="0.35">
      <c r="A1535" t="s">
        <v>154</v>
      </c>
      <c r="B1535" t="s">
        <v>12719</v>
      </c>
      <c r="C1535" t="s">
        <v>12720</v>
      </c>
      <c r="D1535">
        <v>0</v>
      </c>
      <c r="E1535">
        <v>25</v>
      </c>
      <c r="F1535">
        <v>8</v>
      </c>
      <c r="G1535">
        <v>73</v>
      </c>
      <c r="H1535">
        <v>8</v>
      </c>
      <c r="I1535">
        <v>446</v>
      </c>
      <c r="J1535">
        <v>378794.20699999999</v>
      </c>
      <c r="K1535">
        <v>301129.58610000001</v>
      </c>
      <c r="L1535">
        <v>343761.18160000001</v>
      </c>
      <c r="M1535">
        <v>276462.7769</v>
      </c>
      <c r="N1535">
        <v>1104265.97</v>
      </c>
      <c r="O1535">
        <v>1149684.1580000001</v>
      </c>
      <c r="P1535">
        <v>1035873.25</v>
      </c>
      <c r="Q1535">
        <v>864973.40350000001</v>
      </c>
    </row>
    <row r="1536" spans="1:17" x14ac:dyDescent="0.35">
      <c r="A1536" t="s">
        <v>154</v>
      </c>
      <c r="B1536" t="s">
        <v>12721</v>
      </c>
      <c r="C1536" t="s">
        <v>12722</v>
      </c>
      <c r="D1536">
        <v>0</v>
      </c>
      <c r="E1536">
        <v>27</v>
      </c>
      <c r="F1536">
        <v>11</v>
      </c>
      <c r="G1536">
        <v>37</v>
      </c>
      <c r="H1536">
        <v>11</v>
      </c>
      <c r="I1536">
        <v>403</v>
      </c>
      <c r="J1536">
        <v>1728227.297</v>
      </c>
      <c r="K1536">
        <v>1449074.862</v>
      </c>
      <c r="L1536">
        <v>265862.14970000001</v>
      </c>
      <c r="M1536">
        <v>1169976.199</v>
      </c>
      <c r="N1536">
        <v>74709.155299999999</v>
      </c>
      <c r="O1536">
        <v>123187.78969999999</v>
      </c>
      <c r="P1536">
        <v>97874.802450000003</v>
      </c>
      <c r="Q1536">
        <v>125762.7836</v>
      </c>
    </row>
    <row r="1537" spans="1:17" x14ac:dyDescent="0.35">
      <c r="A1537" t="s">
        <v>154</v>
      </c>
      <c r="B1537" t="s">
        <v>12723</v>
      </c>
      <c r="C1537" t="s">
        <v>12724</v>
      </c>
      <c r="D1537">
        <v>0</v>
      </c>
      <c r="E1537">
        <v>21</v>
      </c>
      <c r="F1537">
        <v>8</v>
      </c>
      <c r="G1537">
        <v>53</v>
      </c>
      <c r="H1537">
        <v>8</v>
      </c>
      <c r="I1537">
        <v>418</v>
      </c>
      <c r="J1537">
        <v>1690758.969</v>
      </c>
      <c r="K1537">
        <v>1737024.89</v>
      </c>
      <c r="L1537">
        <v>1852627.6459999999</v>
      </c>
      <c r="M1537">
        <v>1865852.9509999999</v>
      </c>
      <c r="N1537">
        <v>44902.887860000003</v>
      </c>
      <c r="O1537">
        <v>295327.54960000003</v>
      </c>
      <c r="P1537">
        <v>144474.71189999999</v>
      </c>
      <c r="Q1537">
        <v>35334.057359999999</v>
      </c>
    </row>
    <row r="1538" spans="1:17" x14ac:dyDescent="0.35">
      <c r="A1538" t="s">
        <v>154</v>
      </c>
      <c r="B1538" t="s">
        <v>12725</v>
      </c>
      <c r="C1538" t="s">
        <v>12726</v>
      </c>
      <c r="D1538">
        <v>0</v>
      </c>
      <c r="E1538">
        <v>42</v>
      </c>
      <c r="F1538">
        <v>9</v>
      </c>
      <c r="G1538">
        <v>83</v>
      </c>
      <c r="H1538">
        <v>9</v>
      </c>
      <c r="I1538">
        <v>221</v>
      </c>
      <c r="J1538">
        <v>1052759.7890000001</v>
      </c>
      <c r="K1538">
        <v>1291550.3799999999</v>
      </c>
      <c r="L1538">
        <v>679952.77110000001</v>
      </c>
      <c r="M1538">
        <v>1142096.551</v>
      </c>
      <c r="N1538">
        <v>2448322.6690000002</v>
      </c>
      <c r="O1538">
        <v>2502951.1370000001</v>
      </c>
      <c r="P1538">
        <v>4402487.6150000002</v>
      </c>
      <c r="Q1538">
        <v>2851109.5449999999</v>
      </c>
    </row>
    <row r="1539" spans="1:17" x14ac:dyDescent="0.35">
      <c r="A1539" t="s">
        <v>154</v>
      </c>
      <c r="B1539" t="s">
        <v>12727</v>
      </c>
      <c r="C1539" t="s">
        <v>12728</v>
      </c>
      <c r="D1539">
        <v>0</v>
      </c>
      <c r="E1539">
        <v>26</v>
      </c>
      <c r="F1539">
        <v>6</v>
      </c>
      <c r="G1539">
        <v>80</v>
      </c>
      <c r="H1539">
        <v>6</v>
      </c>
      <c r="I1539">
        <v>209</v>
      </c>
      <c r="J1539">
        <v>3625590.8050000002</v>
      </c>
      <c r="K1539">
        <v>2948079.4380000001</v>
      </c>
      <c r="L1539">
        <v>2555725.693</v>
      </c>
      <c r="M1539">
        <v>4447023.6109999996</v>
      </c>
      <c r="N1539">
        <v>7923911.0930000003</v>
      </c>
      <c r="O1539">
        <v>7979246.142</v>
      </c>
      <c r="P1539">
        <v>6267412.1569999997</v>
      </c>
      <c r="Q1539">
        <v>5505930.3770000003</v>
      </c>
    </row>
    <row r="1540" spans="1:17" x14ac:dyDescent="0.35">
      <c r="A1540" t="s">
        <v>154</v>
      </c>
      <c r="B1540" t="s">
        <v>12729</v>
      </c>
      <c r="C1540" t="s">
        <v>12730</v>
      </c>
      <c r="D1540">
        <v>0</v>
      </c>
      <c r="E1540">
        <v>10</v>
      </c>
      <c r="F1540">
        <v>5</v>
      </c>
      <c r="G1540">
        <v>23</v>
      </c>
      <c r="H1540">
        <v>5</v>
      </c>
      <c r="I1540">
        <v>675</v>
      </c>
      <c r="J1540">
        <v>1318363.719</v>
      </c>
      <c r="K1540">
        <v>1323156.652</v>
      </c>
      <c r="M1540">
        <v>893873.10739999998</v>
      </c>
      <c r="N1540">
        <v>72496.642460000003</v>
      </c>
      <c r="P1540">
        <v>79454.414950000006</v>
      </c>
      <c r="Q1540">
        <v>49305.328820000002</v>
      </c>
    </row>
    <row r="1541" spans="1:17" x14ac:dyDescent="0.35">
      <c r="A1541" t="s">
        <v>154</v>
      </c>
      <c r="B1541" t="s">
        <v>12731</v>
      </c>
      <c r="C1541" t="s">
        <v>12732</v>
      </c>
      <c r="D1541">
        <v>0</v>
      </c>
      <c r="E1541">
        <v>30</v>
      </c>
      <c r="F1541">
        <v>7</v>
      </c>
      <c r="G1541">
        <v>31</v>
      </c>
      <c r="H1541">
        <v>7</v>
      </c>
      <c r="I1541">
        <v>291</v>
      </c>
      <c r="J1541">
        <v>485369.99219999998</v>
      </c>
      <c r="K1541">
        <v>469033.61790000001</v>
      </c>
      <c r="L1541">
        <v>215995.08309999999</v>
      </c>
      <c r="M1541">
        <v>178731.36660000001</v>
      </c>
      <c r="N1541">
        <v>10503.289199999999</v>
      </c>
      <c r="O1541">
        <v>9258.5162240000009</v>
      </c>
      <c r="P1541">
        <v>30309.495940000001</v>
      </c>
      <c r="Q1541">
        <v>15047.98717</v>
      </c>
    </row>
    <row r="1542" spans="1:17" x14ac:dyDescent="0.35">
      <c r="A1542" t="s">
        <v>154</v>
      </c>
      <c r="B1542" t="s">
        <v>12733</v>
      </c>
      <c r="C1542" t="s">
        <v>12734</v>
      </c>
      <c r="D1542">
        <v>0</v>
      </c>
      <c r="E1542">
        <v>39</v>
      </c>
      <c r="F1542">
        <v>9</v>
      </c>
      <c r="G1542">
        <v>40</v>
      </c>
      <c r="H1542">
        <v>9</v>
      </c>
      <c r="I1542">
        <v>310</v>
      </c>
      <c r="J1542">
        <v>958057.625</v>
      </c>
      <c r="K1542">
        <v>671636.74040000001</v>
      </c>
      <c r="L1542">
        <v>588976.83050000004</v>
      </c>
      <c r="M1542">
        <v>586931.39560000005</v>
      </c>
      <c r="N1542">
        <v>641078.2439</v>
      </c>
      <c r="O1542">
        <v>602970.86210000003</v>
      </c>
      <c r="P1542">
        <v>751737.54119999998</v>
      </c>
      <c r="Q1542">
        <v>619841.25419999997</v>
      </c>
    </row>
    <row r="1543" spans="1:17" x14ac:dyDescent="0.35">
      <c r="A1543" t="s">
        <v>154</v>
      </c>
      <c r="B1543" t="s">
        <v>12735</v>
      </c>
      <c r="C1543" t="s">
        <v>12736</v>
      </c>
      <c r="D1543">
        <v>0</v>
      </c>
      <c r="E1543">
        <v>21</v>
      </c>
      <c r="F1543">
        <v>6</v>
      </c>
      <c r="G1543">
        <v>47</v>
      </c>
      <c r="H1543">
        <v>6</v>
      </c>
      <c r="I1543">
        <v>248</v>
      </c>
      <c r="J1543">
        <v>2869036.8050000002</v>
      </c>
      <c r="K1543">
        <v>2962203.3879999998</v>
      </c>
      <c r="L1543">
        <v>1329622.2379999999</v>
      </c>
      <c r="M1543">
        <v>2798334.2119999998</v>
      </c>
      <c r="N1543">
        <v>1202768.223</v>
      </c>
      <c r="O1543">
        <v>1455390.02</v>
      </c>
      <c r="P1543">
        <v>1892128.3689999999</v>
      </c>
      <c r="Q1543">
        <v>1724782.97</v>
      </c>
    </row>
    <row r="1544" spans="1:17" x14ac:dyDescent="0.35">
      <c r="A1544" t="s">
        <v>154</v>
      </c>
      <c r="B1544" t="s">
        <v>12737</v>
      </c>
      <c r="C1544" t="s">
        <v>12738</v>
      </c>
      <c r="D1544">
        <v>0</v>
      </c>
      <c r="E1544">
        <v>43</v>
      </c>
      <c r="F1544">
        <v>5</v>
      </c>
      <c r="G1544">
        <v>39</v>
      </c>
      <c r="H1544">
        <v>5</v>
      </c>
      <c r="I1544">
        <v>158</v>
      </c>
      <c r="J1544">
        <v>458104.60889999999</v>
      </c>
      <c r="K1544">
        <v>388531.32659999997</v>
      </c>
      <c r="L1544">
        <v>306698.37540000002</v>
      </c>
      <c r="M1544">
        <v>415151.07520000002</v>
      </c>
      <c r="N1544">
        <v>1706209.3030000001</v>
      </c>
      <c r="O1544">
        <v>1973744.5630000001</v>
      </c>
      <c r="P1544">
        <v>1931544.629</v>
      </c>
      <c r="Q1544">
        <v>2104341.3859999999</v>
      </c>
    </row>
    <row r="1545" spans="1:17" x14ac:dyDescent="0.35">
      <c r="A1545" t="s">
        <v>154</v>
      </c>
      <c r="B1545" t="s">
        <v>12739</v>
      </c>
      <c r="C1545" t="s">
        <v>12740</v>
      </c>
      <c r="D1545">
        <v>0</v>
      </c>
      <c r="E1545">
        <v>36</v>
      </c>
      <c r="F1545">
        <v>5</v>
      </c>
      <c r="G1545">
        <v>78</v>
      </c>
      <c r="H1545">
        <v>5</v>
      </c>
      <c r="I1545">
        <v>235</v>
      </c>
      <c r="J1545">
        <v>179285.59770000001</v>
      </c>
      <c r="K1545">
        <v>262747.61410000001</v>
      </c>
      <c r="L1545">
        <v>96312.812720000002</v>
      </c>
      <c r="M1545">
        <v>432661.33630000002</v>
      </c>
      <c r="N1545">
        <v>15472534.609999999</v>
      </c>
      <c r="O1545">
        <v>13348610.890000001</v>
      </c>
      <c r="P1545">
        <v>14801615.82</v>
      </c>
      <c r="Q1545">
        <v>18817402.039999999</v>
      </c>
    </row>
    <row r="1546" spans="1:17" x14ac:dyDescent="0.35">
      <c r="A1546" t="s">
        <v>154</v>
      </c>
      <c r="B1546" t="s">
        <v>12741</v>
      </c>
      <c r="C1546" t="s">
        <v>12742</v>
      </c>
      <c r="D1546">
        <v>0</v>
      </c>
      <c r="E1546">
        <v>43</v>
      </c>
      <c r="F1546">
        <v>7</v>
      </c>
      <c r="G1546">
        <v>34</v>
      </c>
      <c r="H1546">
        <v>7</v>
      </c>
      <c r="I1546">
        <v>210</v>
      </c>
      <c r="J1546">
        <v>598719.03910000005</v>
      </c>
      <c r="K1546">
        <v>627821.6666</v>
      </c>
      <c r="M1546">
        <v>700282.94660000002</v>
      </c>
      <c r="N1546">
        <v>352290.53889999999</v>
      </c>
      <c r="O1546">
        <v>342099.76160000003</v>
      </c>
      <c r="P1546">
        <v>147073.7849</v>
      </c>
      <c r="Q1546">
        <v>435226.72129999998</v>
      </c>
    </row>
    <row r="1547" spans="1:17" x14ac:dyDescent="0.35">
      <c r="A1547" t="s">
        <v>154</v>
      </c>
      <c r="B1547" t="s">
        <v>12743</v>
      </c>
      <c r="C1547" t="s">
        <v>12744</v>
      </c>
      <c r="D1547">
        <v>0</v>
      </c>
      <c r="E1547">
        <v>82</v>
      </c>
      <c r="F1547">
        <v>4</v>
      </c>
      <c r="G1547">
        <v>72</v>
      </c>
      <c r="H1547">
        <v>4</v>
      </c>
      <c r="I1547">
        <v>57</v>
      </c>
      <c r="J1547">
        <v>10827234.91</v>
      </c>
      <c r="K1547">
        <v>12473221.58</v>
      </c>
      <c r="L1547">
        <v>17521343.140000001</v>
      </c>
      <c r="M1547">
        <v>11732770.4</v>
      </c>
      <c r="N1547">
        <v>16937728.57</v>
      </c>
      <c r="O1547">
        <v>15210660.970000001</v>
      </c>
      <c r="P1547">
        <v>29558610.260000002</v>
      </c>
      <c r="Q1547">
        <v>22087024.93</v>
      </c>
    </row>
    <row r="1548" spans="1:17" x14ac:dyDescent="0.35">
      <c r="A1548" t="s">
        <v>154</v>
      </c>
      <c r="B1548" t="s">
        <v>12745</v>
      </c>
      <c r="C1548" t="s">
        <v>12746</v>
      </c>
      <c r="D1548">
        <v>0</v>
      </c>
      <c r="E1548">
        <v>43</v>
      </c>
      <c r="F1548">
        <v>7</v>
      </c>
      <c r="G1548">
        <v>63</v>
      </c>
      <c r="H1548">
        <v>7</v>
      </c>
      <c r="I1548">
        <v>169</v>
      </c>
      <c r="J1548">
        <v>2866598.32</v>
      </c>
      <c r="K1548">
        <v>2277761.429</v>
      </c>
      <c r="L1548">
        <v>1531640.936</v>
      </c>
      <c r="M1548">
        <v>2618486.2760000001</v>
      </c>
      <c r="N1548">
        <v>2628556.625</v>
      </c>
      <c r="O1548">
        <v>3904803.94</v>
      </c>
      <c r="P1548">
        <v>3386775.0279999999</v>
      </c>
      <c r="Q1548">
        <v>2893168.7880000002</v>
      </c>
    </row>
    <row r="1549" spans="1:17" x14ac:dyDescent="0.35">
      <c r="A1549" t="s">
        <v>154</v>
      </c>
      <c r="B1549" t="s">
        <v>12747</v>
      </c>
      <c r="C1549" t="s">
        <v>12748</v>
      </c>
      <c r="D1549">
        <v>0</v>
      </c>
      <c r="E1549">
        <v>49</v>
      </c>
      <c r="F1549">
        <v>6</v>
      </c>
      <c r="G1549">
        <v>114</v>
      </c>
      <c r="H1549">
        <v>6</v>
      </c>
      <c r="I1549">
        <v>133</v>
      </c>
      <c r="J1549">
        <v>12102653.42</v>
      </c>
      <c r="K1549">
        <v>12405441.41</v>
      </c>
      <c r="L1549">
        <v>5012319.7029999997</v>
      </c>
      <c r="M1549">
        <v>9453710.0779999997</v>
      </c>
      <c r="N1549">
        <v>2375379.9479999999</v>
      </c>
      <c r="O1549">
        <v>1533227.246</v>
      </c>
      <c r="P1549">
        <v>2056069.831</v>
      </c>
      <c r="Q1549">
        <v>2296794.13</v>
      </c>
    </row>
    <row r="1550" spans="1:17" x14ac:dyDescent="0.35">
      <c r="A1550" t="s">
        <v>154</v>
      </c>
      <c r="B1550" t="s">
        <v>12749</v>
      </c>
      <c r="C1550" t="s">
        <v>12750</v>
      </c>
      <c r="D1550">
        <v>0</v>
      </c>
      <c r="E1550">
        <v>31</v>
      </c>
      <c r="F1550">
        <v>6</v>
      </c>
      <c r="G1550">
        <v>47</v>
      </c>
      <c r="H1550">
        <v>6</v>
      </c>
      <c r="I1550">
        <v>232</v>
      </c>
      <c r="J1550">
        <v>1209111.797</v>
      </c>
      <c r="K1550">
        <v>1195348.486</v>
      </c>
      <c r="L1550">
        <v>413437.64299999998</v>
      </c>
      <c r="M1550">
        <v>2077579.666</v>
      </c>
      <c r="N1550">
        <v>393401.12170000002</v>
      </c>
      <c r="O1550">
        <v>518201.3296</v>
      </c>
      <c r="P1550">
        <v>313175.36800000002</v>
      </c>
      <c r="Q1550">
        <v>300116.07270000002</v>
      </c>
    </row>
    <row r="1551" spans="1:17" x14ac:dyDescent="0.35">
      <c r="A1551" t="s">
        <v>154</v>
      </c>
      <c r="B1551" t="s">
        <v>12751</v>
      </c>
      <c r="C1551" t="s">
        <v>12752</v>
      </c>
      <c r="D1551">
        <v>0</v>
      </c>
      <c r="E1551">
        <v>25</v>
      </c>
      <c r="F1551">
        <v>7</v>
      </c>
      <c r="G1551">
        <v>35</v>
      </c>
      <c r="H1551">
        <v>7</v>
      </c>
      <c r="I1551">
        <v>377</v>
      </c>
      <c r="J1551">
        <v>469781.0527</v>
      </c>
      <c r="K1551">
        <v>889413.59129999997</v>
      </c>
      <c r="L1551">
        <v>387585.17290000001</v>
      </c>
      <c r="M1551">
        <v>522604.80989999999</v>
      </c>
      <c r="N1551">
        <v>331167.71019999997</v>
      </c>
      <c r="O1551">
        <v>659715.77520000003</v>
      </c>
      <c r="P1551">
        <v>404602.674</v>
      </c>
      <c r="Q1551">
        <v>385800.87829999998</v>
      </c>
    </row>
    <row r="1552" spans="1:17" x14ac:dyDescent="0.35">
      <c r="A1552" t="s">
        <v>154</v>
      </c>
      <c r="B1552" t="s">
        <v>12753</v>
      </c>
      <c r="C1552" t="s">
        <v>12754</v>
      </c>
      <c r="D1552">
        <v>0</v>
      </c>
      <c r="E1552">
        <v>39</v>
      </c>
      <c r="F1552">
        <v>7</v>
      </c>
      <c r="G1552">
        <v>40</v>
      </c>
      <c r="H1552">
        <v>7</v>
      </c>
      <c r="I1552">
        <v>306</v>
      </c>
      <c r="J1552">
        <v>707099.95700000005</v>
      </c>
      <c r="K1552">
        <v>833149.076</v>
      </c>
      <c r="M1552">
        <v>778420.21499999997</v>
      </c>
      <c r="N1552">
        <v>477907.07809999998</v>
      </c>
      <c r="O1552">
        <v>583542.88049999997</v>
      </c>
      <c r="P1552">
        <v>462825.99890000001</v>
      </c>
      <c r="Q1552">
        <v>276155.63299999997</v>
      </c>
    </row>
    <row r="1553" spans="1:17" x14ac:dyDescent="0.35">
      <c r="A1553" t="s">
        <v>154</v>
      </c>
      <c r="B1553" t="s">
        <v>12755</v>
      </c>
      <c r="C1553" t="s">
        <v>12756</v>
      </c>
      <c r="D1553">
        <v>0</v>
      </c>
      <c r="E1553">
        <v>29</v>
      </c>
      <c r="F1553">
        <v>11</v>
      </c>
      <c r="G1553">
        <v>75</v>
      </c>
      <c r="H1553">
        <v>11</v>
      </c>
      <c r="I1553">
        <v>435</v>
      </c>
      <c r="J1553">
        <v>1785123.15</v>
      </c>
      <c r="K1553">
        <v>1691941.4509999999</v>
      </c>
      <c r="L1553">
        <v>1026669.95</v>
      </c>
      <c r="M1553">
        <v>1513330.743</v>
      </c>
      <c r="N1553">
        <v>1471565.7509999999</v>
      </c>
      <c r="O1553">
        <v>1465817.567</v>
      </c>
      <c r="P1553">
        <v>2718826.6850000001</v>
      </c>
      <c r="Q1553">
        <v>2116090.1230000001</v>
      </c>
    </row>
    <row r="1554" spans="1:17" x14ac:dyDescent="0.35">
      <c r="A1554" t="s">
        <v>154</v>
      </c>
      <c r="B1554" t="s">
        <v>12757</v>
      </c>
      <c r="C1554" t="s">
        <v>12758</v>
      </c>
      <c r="D1554">
        <v>0</v>
      </c>
      <c r="E1554">
        <v>64</v>
      </c>
      <c r="F1554">
        <v>9</v>
      </c>
      <c r="G1554">
        <v>45</v>
      </c>
      <c r="H1554">
        <v>9</v>
      </c>
      <c r="I1554">
        <v>170</v>
      </c>
      <c r="J1554">
        <v>967150.40630000003</v>
      </c>
      <c r="K1554">
        <v>1071102.8019999999</v>
      </c>
      <c r="M1554">
        <v>919092.00320000004</v>
      </c>
    </row>
    <row r="1555" spans="1:17" x14ac:dyDescent="0.35">
      <c r="A1555" t="s">
        <v>154</v>
      </c>
      <c r="B1555" t="s">
        <v>552</v>
      </c>
      <c r="C1555" t="s">
        <v>12759</v>
      </c>
      <c r="D1555">
        <v>0</v>
      </c>
      <c r="E1555">
        <v>30</v>
      </c>
      <c r="F1555">
        <v>5</v>
      </c>
      <c r="G1555">
        <v>82</v>
      </c>
      <c r="H1555">
        <v>5</v>
      </c>
      <c r="I1555">
        <v>162</v>
      </c>
      <c r="J1555">
        <v>16361246.130000001</v>
      </c>
      <c r="K1555">
        <v>18113695.989999998</v>
      </c>
      <c r="L1555">
        <v>7403305.3930000002</v>
      </c>
      <c r="M1555">
        <v>17099285.68</v>
      </c>
      <c r="N1555">
        <v>3335193.69</v>
      </c>
      <c r="O1555">
        <v>3389727.105</v>
      </c>
      <c r="P1555">
        <v>2731987.952</v>
      </c>
      <c r="Q1555">
        <v>3241245.827</v>
      </c>
    </row>
    <row r="1556" spans="1:17" x14ac:dyDescent="0.35">
      <c r="A1556" t="s">
        <v>154</v>
      </c>
      <c r="B1556" t="s">
        <v>12760</v>
      </c>
      <c r="C1556" t="s">
        <v>12761</v>
      </c>
      <c r="D1556">
        <v>0</v>
      </c>
      <c r="E1556">
        <v>42</v>
      </c>
      <c r="F1556">
        <v>15</v>
      </c>
      <c r="G1556">
        <v>80</v>
      </c>
      <c r="H1556">
        <v>15</v>
      </c>
      <c r="I1556">
        <v>410</v>
      </c>
      <c r="J1556">
        <v>2144894.8360000001</v>
      </c>
      <c r="K1556">
        <v>2230857.91</v>
      </c>
      <c r="L1556">
        <v>1212050.942</v>
      </c>
      <c r="M1556">
        <v>1914804.6640000001</v>
      </c>
      <c r="N1556">
        <v>2150782.4890000001</v>
      </c>
      <c r="O1556">
        <v>2281702.4569999999</v>
      </c>
      <c r="P1556">
        <v>1598049.09</v>
      </c>
      <c r="Q1556">
        <v>1871010.746</v>
      </c>
    </row>
    <row r="1557" spans="1:17" x14ac:dyDescent="0.35">
      <c r="A1557" t="s">
        <v>154</v>
      </c>
      <c r="B1557" t="s">
        <v>12762</v>
      </c>
      <c r="C1557" t="s">
        <v>12763</v>
      </c>
      <c r="D1557">
        <v>0</v>
      </c>
      <c r="E1557">
        <v>38</v>
      </c>
      <c r="F1557">
        <v>5</v>
      </c>
      <c r="G1557">
        <v>51</v>
      </c>
      <c r="H1557">
        <v>5</v>
      </c>
      <c r="I1557">
        <v>133</v>
      </c>
      <c r="J1557">
        <v>4010162.2990000001</v>
      </c>
      <c r="K1557">
        <v>3766837.3620000002</v>
      </c>
      <c r="L1557">
        <v>2965331.6940000001</v>
      </c>
      <c r="M1557">
        <v>4117275.41</v>
      </c>
      <c r="N1557">
        <v>3478785.1809999999</v>
      </c>
      <c r="O1557">
        <v>3625880.889</v>
      </c>
      <c r="P1557">
        <v>2536324.8689999999</v>
      </c>
      <c r="Q1557">
        <v>1679760.7120000001</v>
      </c>
    </row>
    <row r="1558" spans="1:17" x14ac:dyDescent="0.35">
      <c r="A1558" t="s">
        <v>154</v>
      </c>
      <c r="B1558" t="s">
        <v>12764</v>
      </c>
      <c r="C1558" t="s">
        <v>12765</v>
      </c>
      <c r="D1558">
        <v>0</v>
      </c>
      <c r="E1558">
        <v>52</v>
      </c>
      <c r="F1558">
        <v>7</v>
      </c>
      <c r="G1558">
        <v>69</v>
      </c>
      <c r="H1558">
        <v>7</v>
      </c>
      <c r="I1558">
        <v>220</v>
      </c>
      <c r="J1558">
        <v>2152418.2340000002</v>
      </c>
      <c r="K1558">
        <v>2008373.2949999999</v>
      </c>
      <c r="L1558">
        <v>1828569.1980000001</v>
      </c>
      <c r="M1558">
        <v>2231250.6159999999</v>
      </c>
      <c r="N1558">
        <v>851943.4314</v>
      </c>
      <c r="O1558">
        <v>993191.4338</v>
      </c>
      <c r="P1558">
        <v>924414.50399999996</v>
      </c>
      <c r="Q1558">
        <v>848376.01229999994</v>
      </c>
    </row>
    <row r="1559" spans="1:17" x14ac:dyDescent="0.35">
      <c r="A1559" t="s">
        <v>154</v>
      </c>
      <c r="B1559" t="s">
        <v>12766</v>
      </c>
      <c r="C1559" t="s">
        <v>12767</v>
      </c>
      <c r="D1559">
        <v>0</v>
      </c>
      <c r="E1559">
        <v>38</v>
      </c>
      <c r="F1559">
        <v>11</v>
      </c>
      <c r="G1559">
        <v>96</v>
      </c>
      <c r="H1559">
        <v>11</v>
      </c>
      <c r="I1559">
        <v>304</v>
      </c>
      <c r="J1559">
        <v>975423.41799999995</v>
      </c>
      <c r="K1559">
        <v>1139103.9480000001</v>
      </c>
      <c r="L1559">
        <v>666186.77069999999</v>
      </c>
      <c r="M1559">
        <v>4229138.2419999996</v>
      </c>
      <c r="N1559">
        <v>728701.28899999999</v>
      </c>
      <c r="O1559">
        <v>650205.01100000006</v>
      </c>
      <c r="P1559">
        <v>821459.76020000002</v>
      </c>
      <c r="Q1559">
        <v>701432.71950000001</v>
      </c>
    </row>
    <row r="1560" spans="1:17" x14ac:dyDescent="0.35">
      <c r="A1560" t="s">
        <v>154</v>
      </c>
      <c r="B1560" t="s">
        <v>12768</v>
      </c>
      <c r="C1560" t="s">
        <v>12769</v>
      </c>
      <c r="D1560">
        <v>0</v>
      </c>
      <c r="E1560">
        <v>69</v>
      </c>
      <c r="F1560">
        <v>3</v>
      </c>
      <c r="G1560">
        <v>52</v>
      </c>
      <c r="H1560">
        <v>3</v>
      </c>
      <c r="I1560">
        <v>72</v>
      </c>
      <c r="J1560">
        <v>9105383.125</v>
      </c>
      <c r="K1560">
        <v>11763239.98</v>
      </c>
      <c r="L1560">
        <v>10852344.51</v>
      </c>
      <c r="M1560">
        <v>14657501.220000001</v>
      </c>
      <c r="N1560">
        <v>6564325.5729999999</v>
      </c>
      <c r="O1560">
        <v>7061470.5549999997</v>
      </c>
      <c r="P1560">
        <v>3925180.8659999999</v>
      </c>
      <c r="Q1560">
        <v>4599113.5710000005</v>
      </c>
    </row>
    <row r="1561" spans="1:17" x14ac:dyDescent="0.35">
      <c r="A1561" t="s">
        <v>154</v>
      </c>
      <c r="B1561" t="s">
        <v>12770</v>
      </c>
      <c r="C1561" t="s">
        <v>12771</v>
      </c>
      <c r="D1561">
        <v>0</v>
      </c>
      <c r="E1561">
        <v>46</v>
      </c>
      <c r="F1561">
        <v>5</v>
      </c>
      <c r="G1561">
        <v>64</v>
      </c>
      <c r="H1561">
        <v>5</v>
      </c>
      <c r="I1561">
        <v>114</v>
      </c>
      <c r="J1561">
        <v>1061923.7420000001</v>
      </c>
      <c r="K1561">
        <v>1107110.6669999999</v>
      </c>
      <c r="L1561">
        <v>796806.66500000004</v>
      </c>
      <c r="M1561">
        <v>965056.74219999998</v>
      </c>
      <c r="N1561">
        <v>2168090.1490000002</v>
      </c>
      <c r="O1561">
        <v>2304662.9249999998</v>
      </c>
      <c r="P1561">
        <v>2224874.86</v>
      </c>
      <c r="Q1561">
        <v>2500460.8990000002</v>
      </c>
    </row>
    <row r="1562" spans="1:17" x14ac:dyDescent="0.35">
      <c r="A1562" t="s">
        <v>154</v>
      </c>
      <c r="B1562" t="s">
        <v>12772</v>
      </c>
      <c r="C1562" t="s">
        <v>12773</v>
      </c>
      <c r="D1562">
        <v>0</v>
      </c>
      <c r="E1562">
        <v>40</v>
      </c>
      <c r="F1562">
        <v>9</v>
      </c>
      <c r="G1562">
        <v>37</v>
      </c>
      <c r="H1562">
        <v>9</v>
      </c>
      <c r="I1562">
        <v>300</v>
      </c>
      <c r="J1562">
        <v>1256744.922</v>
      </c>
      <c r="K1562">
        <v>1716307.041</v>
      </c>
      <c r="L1562">
        <v>186009.42139999999</v>
      </c>
      <c r="M1562">
        <v>2033175.429</v>
      </c>
      <c r="N1562">
        <v>301800.70620000002</v>
      </c>
      <c r="O1562">
        <v>363693.73920000001</v>
      </c>
      <c r="P1562">
        <v>310097.24339999998</v>
      </c>
      <c r="Q1562">
        <v>196680.52989999999</v>
      </c>
    </row>
    <row r="1563" spans="1:17" x14ac:dyDescent="0.35">
      <c r="A1563" t="s">
        <v>154</v>
      </c>
      <c r="B1563" t="s">
        <v>12774</v>
      </c>
      <c r="C1563" t="s">
        <v>12775</v>
      </c>
      <c r="D1563">
        <v>0</v>
      </c>
      <c r="E1563">
        <v>59</v>
      </c>
      <c r="F1563">
        <v>8</v>
      </c>
      <c r="G1563">
        <v>109</v>
      </c>
      <c r="H1563">
        <v>8</v>
      </c>
      <c r="I1563">
        <v>159</v>
      </c>
      <c r="J1563">
        <v>3593918.6639999999</v>
      </c>
      <c r="K1563">
        <v>4563956.5190000003</v>
      </c>
      <c r="L1563">
        <v>2476931.9810000001</v>
      </c>
      <c r="M1563">
        <v>5234082.3039999995</v>
      </c>
      <c r="N1563">
        <v>3711025.1970000002</v>
      </c>
      <c r="O1563">
        <v>2742241.1359999999</v>
      </c>
      <c r="P1563">
        <v>3443336.4440000001</v>
      </c>
      <c r="Q1563">
        <v>2915614.6710000001</v>
      </c>
    </row>
    <row r="1564" spans="1:17" x14ac:dyDescent="0.35">
      <c r="A1564" t="s">
        <v>154</v>
      </c>
      <c r="B1564" t="s">
        <v>12776</v>
      </c>
      <c r="C1564" t="s">
        <v>12777</v>
      </c>
      <c r="D1564">
        <v>0</v>
      </c>
      <c r="E1564">
        <v>25</v>
      </c>
      <c r="F1564">
        <v>8</v>
      </c>
      <c r="G1564">
        <v>31</v>
      </c>
      <c r="H1564">
        <v>8</v>
      </c>
      <c r="I1564">
        <v>404</v>
      </c>
      <c r="J1564">
        <v>498923.65230000002</v>
      </c>
      <c r="K1564">
        <v>653178.13879999996</v>
      </c>
      <c r="L1564">
        <v>482583.90899999999</v>
      </c>
      <c r="M1564">
        <v>427033.95030000003</v>
      </c>
      <c r="N1564">
        <v>607094.49250000005</v>
      </c>
      <c r="O1564">
        <v>906229.03720000002</v>
      </c>
      <c r="P1564">
        <v>1161574.3700000001</v>
      </c>
      <c r="Q1564">
        <v>679231.20499999996</v>
      </c>
    </row>
    <row r="1565" spans="1:17" x14ac:dyDescent="0.35">
      <c r="A1565" t="s">
        <v>154</v>
      </c>
      <c r="B1565" t="s">
        <v>12778</v>
      </c>
      <c r="C1565" t="s">
        <v>12779</v>
      </c>
      <c r="D1565">
        <v>0</v>
      </c>
      <c r="E1565">
        <v>31</v>
      </c>
      <c r="F1565">
        <v>9</v>
      </c>
      <c r="G1565">
        <v>53</v>
      </c>
      <c r="H1565">
        <v>9</v>
      </c>
      <c r="I1565">
        <v>340</v>
      </c>
      <c r="J1565">
        <v>772462.85939999996</v>
      </c>
      <c r="K1565">
        <v>746020.34349999996</v>
      </c>
      <c r="L1565">
        <v>204687.33540000001</v>
      </c>
      <c r="M1565">
        <v>692989.96310000005</v>
      </c>
      <c r="N1565">
        <v>327465.74160000001</v>
      </c>
      <c r="O1565">
        <v>416290.16989999998</v>
      </c>
      <c r="P1565">
        <v>398114.41239999997</v>
      </c>
      <c r="Q1565">
        <v>117626.0854</v>
      </c>
    </row>
    <row r="1566" spans="1:17" x14ac:dyDescent="0.35">
      <c r="A1566" t="s">
        <v>154</v>
      </c>
      <c r="B1566" t="s">
        <v>12780</v>
      </c>
      <c r="C1566" t="s">
        <v>12781</v>
      </c>
      <c r="D1566">
        <v>0</v>
      </c>
      <c r="E1566">
        <v>43</v>
      </c>
      <c r="F1566">
        <v>10</v>
      </c>
      <c r="G1566">
        <v>92</v>
      </c>
      <c r="H1566">
        <v>10</v>
      </c>
      <c r="I1566">
        <v>229</v>
      </c>
      <c r="J1566">
        <v>1191060.344</v>
      </c>
      <c r="K1566">
        <v>878626.87139999995</v>
      </c>
      <c r="L1566">
        <v>423396.73619999998</v>
      </c>
      <c r="M1566">
        <v>933483.38769999996</v>
      </c>
      <c r="N1566">
        <v>1642598.743</v>
      </c>
      <c r="O1566">
        <v>1812432.7120000001</v>
      </c>
      <c r="P1566">
        <v>1659857.6810000001</v>
      </c>
      <c r="Q1566">
        <v>1724346.426</v>
      </c>
    </row>
    <row r="1567" spans="1:17" x14ac:dyDescent="0.35">
      <c r="A1567" t="s">
        <v>154</v>
      </c>
      <c r="B1567" t="s">
        <v>12782</v>
      </c>
      <c r="C1567" t="s">
        <v>12783</v>
      </c>
      <c r="D1567">
        <v>0</v>
      </c>
      <c r="E1567">
        <v>19</v>
      </c>
      <c r="F1567">
        <v>5</v>
      </c>
      <c r="G1567">
        <v>54</v>
      </c>
      <c r="H1567">
        <v>5</v>
      </c>
      <c r="I1567">
        <v>226</v>
      </c>
      <c r="J1567">
        <v>6718134.5630000001</v>
      </c>
      <c r="K1567">
        <v>5922112.142</v>
      </c>
      <c r="L1567">
        <v>3372849.4840000002</v>
      </c>
      <c r="M1567">
        <v>5459932.8030000003</v>
      </c>
      <c r="N1567">
        <v>316257.63870000001</v>
      </c>
      <c r="O1567">
        <v>329983.26880000002</v>
      </c>
      <c r="P1567">
        <v>360648.45069999999</v>
      </c>
      <c r="Q1567">
        <v>530281.26289999997</v>
      </c>
    </row>
    <row r="1568" spans="1:17" x14ac:dyDescent="0.35">
      <c r="A1568" t="s">
        <v>154</v>
      </c>
      <c r="B1568" t="s">
        <v>12784</v>
      </c>
      <c r="C1568" t="s">
        <v>12785</v>
      </c>
      <c r="D1568">
        <v>0</v>
      </c>
      <c r="E1568">
        <v>35</v>
      </c>
      <c r="F1568">
        <v>9</v>
      </c>
      <c r="G1568">
        <v>44</v>
      </c>
      <c r="H1568">
        <v>9</v>
      </c>
      <c r="I1568">
        <v>329</v>
      </c>
      <c r="J1568">
        <v>102403.11719999999</v>
      </c>
      <c r="K1568">
        <v>49654.078280000002</v>
      </c>
      <c r="L1568">
        <v>114287.837</v>
      </c>
      <c r="M1568">
        <v>233359.31649999999</v>
      </c>
      <c r="N1568">
        <v>1434217.432</v>
      </c>
      <c r="O1568">
        <v>1378657.4040000001</v>
      </c>
      <c r="P1568">
        <v>1024432.897</v>
      </c>
      <c r="Q1568">
        <v>1150949.4790000001</v>
      </c>
    </row>
    <row r="1569" spans="1:17" x14ac:dyDescent="0.35">
      <c r="A1569" t="s">
        <v>154</v>
      </c>
      <c r="B1569" t="s">
        <v>12786</v>
      </c>
      <c r="C1569" t="s">
        <v>12787</v>
      </c>
      <c r="D1569">
        <v>0</v>
      </c>
      <c r="E1569">
        <v>24</v>
      </c>
      <c r="F1569">
        <v>7</v>
      </c>
      <c r="G1569">
        <v>75</v>
      </c>
      <c r="H1569">
        <v>7</v>
      </c>
      <c r="I1569">
        <v>301</v>
      </c>
      <c r="J1569">
        <v>968862.97270000004</v>
      </c>
      <c r="K1569">
        <v>1223177.706</v>
      </c>
      <c r="L1569">
        <v>142240.27530000001</v>
      </c>
      <c r="M1569">
        <v>1646951.2990000001</v>
      </c>
      <c r="N1569">
        <v>2228807.5249999999</v>
      </c>
      <c r="O1569">
        <v>3141320.8089999999</v>
      </c>
      <c r="P1569">
        <v>7843530.6560000004</v>
      </c>
      <c r="Q1569">
        <v>4217950.1289999997</v>
      </c>
    </row>
    <row r="1570" spans="1:17" x14ac:dyDescent="0.35">
      <c r="A1570" t="s">
        <v>154</v>
      </c>
      <c r="B1570" t="s">
        <v>12788</v>
      </c>
      <c r="C1570" t="s">
        <v>12789</v>
      </c>
      <c r="D1570">
        <v>0</v>
      </c>
      <c r="E1570">
        <v>18</v>
      </c>
      <c r="F1570">
        <v>7</v>
      </c>
      <c r="G1570">
        <v>31</v>
      </c>
      <c r="H1570">
        <v>7</v>
      </c>
      <c r="I1570">
        <v>462</v>
      </c>
      <c r="J1570">
        <v>230665.01560000001</v>
      </c>
      <c r="K1570">
        <v>98891.766210000002</v>
      </c>
      <c r="L1570">
        <v>76427.771699999998</v>
      </c>
      <c r="M1570">
        <v>210394.34080000001</v>
      </c>
    </row>
    <row r="1571" spans="1:17" x14ac:dyDescent="0.35">
      <c r="A1571" t="s">
        <v>154</v>
      </c>
      <c r="B1571" t="s">
        <v>12790</v>
      </c>
      <c r="C1571" t="s">
        <v>12791</v>
      </c>
      <c r="D1571">
        <v>0</v>
      </c>
      <c r="E1571">
        <v>40</v>
      </c>
      <c r="F1571">
        <v>8</v>
      </c>
      <c r="G1571">
        <v>71</v>
      </c>
      <c r="H1571">
        <v>8</v>
      </c>
      <c r="I1571">
        <v>225</v>
      </c>
      <c r="J1571">
        <v>6874358.523</v>
      </c>
      <c r="K1571">
        <v>8026836.79</v>
      </c>
      <c r="L1571">
        <v>4079127.1359999999</v>
      </c>
      <c r="M1571">
        <v>7482033.7000000002</v>
      </c>
      <c r="N1571">
        <v>3211432.946</v>
      </c>
      <c r="O1571">
        <v>3425739.077</v>
      </c>
      <c r="P1571">
        <v>3901564.9929999998</v>
      </c>
      <c r="Q1571">
        <v>3304429.2459999998</v>
      </c>
    </row>
    <row r="1572" spans="1:17" x14ac:dyDescent="0.35">
      <c r="A1572" t="s">
        <v>154</v>
      </c>
      <c r="B1572" t="s">
        <v>12792</v>
      </c>
      <c r="C1572" t="s">
        <v>12793</v>
      </c>
      <c r="D1572">
        <v>0</v>
      </c>
      <c r="E1572">
        <v>30</v>
      </c>
      <c r="F1572">
        <v>8</v>
      </c>
      <c r="G1572">
        <v>55</v>
      </c>
      <c r="H1572">
        <v>8</v>
      </c>
      <c r="I1572">
        <v>257</v>
      </c>
      <c r="J1572">
        <v>758390.42189999996</v>
      </c>
      <c r="K1572">
        <v>1034621.953</v>
      </c>
      <c r="L1572">
        <v>957001.36750000005</v>
      </c>
      <c r="M1572">
        <v>1173230.416</v>
      </c>
      <c r="N1572">
        <v>474636.77490000002</v>
      </c>
      <c r="O1572">
        <v>395694.8076</v>
      </c>
      <c r="P1572">
        <v>540691.66870000004</v>
      </c>
      <c r="Q1572">
        <v>458964.03259999998</v>
      </c>
    </row>
    <row r="1573" spans="1:17" x14ac:dyDescent="0.35">
      <c r="A1573" t="s">
        <v>154</v>
      </c>
      <c r="B1573" t="s">
        <v>12794</v>
      </c>
      <c r="C1573" t="s">
        <v>12795</v>
      </c>
      <c r="D1573">
        <v>0</v>
      </c>
      <c r="E1573">
        <v>39</v>
      </c>
      <c r="F1573">
        <v>7</v>
      </c>
      <c r="G1573">
        <v>58</v>
      </c>
      <c r="H1573">
        <v>7</v>
      </c>
      <c r="I1573">
        <v>216</v>
      </c>
      <c r="J1573">
        <v>2789574.7230000002</v>
      </c>
      <c r="K1573">
        <v>2770889.591</v>
      </c>
      <c r="L1573">
        <v>1083041.6140000001</v>
      </c>
      <c r="M1573">
        <v>2413106.4270000001</v>
      </c>
      <c r="N1573">
        <v>1257766.4750000001</v>
      </c>
      <c r="O1573">
        <v>1250371.9890000001</v>
      </c>
      <c r="P1573">
        <v>1278765.7250000001</v>
      </c>
      <c r="Q1573">
        <v>1154911.0260000001</v>
      </c>
    </row>
    <row r="1574" spans="1:17" x14ac:dyDescent="0.35">
      <c r="A1574" t="s">
        <v>154</v>
      </c>
      <c r="B1574" t="s">
        <v>12796</v>
      </c>
      <c r="C1574" t="s">
        <v>12797</v>
      </c>
      <c r="D1574">
        <v>0</v>
      </c>
      <c r="E1574">
        <v>45</v>
      </c>
      <c r="F1574">
        <v>11</v>
      </c>
      <c r="G1574">
        <v>36</v>
      </c>
      <c r="H1574">
        <v>11</v>
      </c>
      <c r="I1574">
        <v>305</v>
      </c>
      <c r="J1574">
        <v>805515.75</v>
      </c>
      <c r="K1574">
        <v>1015542.866</v>
      </c>
      <c r="L1574">
        <v>152345.42749999999</v>
      </c>
      <c r="M1574">
        <v>957957.98880000005</v>
      </c>
      <c r="N1574">
        <v>217813.0441</v>
      </c>
      <c r="O1574">
        <v>144721.8144</v>
      </c>
      <c r="P1574">
        <v>184763.33730000001</v>
      </c>
      <c r="Q1574">
        <v>121389.03140000001</v>
      </c>
    </row>
    <row r="1575" spans="1:17" x14ac:dyDescent="0.35">
      <c r="A1575" t="s">
        <v>154</v>
      </c>
      <c r="B1575" t="s">
        <v>12798</v>
      </c>
      <c r="C1575" t="s">
        <v>12799</v>
      </c>
      <c r="D1575">
        <v>0</v>
      </c>
      <c r="E1575">
        <v>25</v>
      </c>
      <c r="F1575">
        <v>6</v>
      </c>
      <c r="G1575">
        <v>45</v>
      </c>
      <c r="H1575">
        <v>6</v>
      </c>
      <c r="I1575">
        <v>322</v>
      </c>
      <c r="N1575">
        <v>5366861.6390000004</v>
      </c>
      <c r="O1575">
        <v>2544565.1579999998</v>
      </c>
      <c r="P1575">
        <v>5616642.6220000004</v>
      </c>
      <c r="Q1575">
        <v>5033646.7829999998</v>
      </c>
    </row>
    <row r="1576" spans="1:17" x14ac:dyDescent="0.35">
      <c r="A1576" t="s">
        <v>154</v>
      </c>
      <c r="B1576" t="s">
        <v>12800</v>
      </c>
      <c r="C1576" t="s">
        <v>12801</v>
      </c>
      <c r="D1576">
        <v>0</v>
      </c>
      <c r="E1576">
        <v>46</v>
      </c>
      <c r="F1576">
        <v>5</v>
      </c>
      <c r="G1576">
        <v>36</v>
      </c>
      <c r="H1576">
        <v>5</v>
      </c>
      <c r="I1576">
        <v>160</v>
      </c>
      <c r="J1576">
        <v>1388607.625</v>
      </c>
      <c r="K1576">
        <v>1507648.79</v>
      </c>
      <c r="L1576">
        <v>206422.00200000001</v>
      </c>
      <c r="M1576">
        <v>1206538.1540000001</v>
      </c>
      <c r="N1576">
        <v>637494.46270000003</v>
      </c>
      <c r="O1576">
        <v>471591.84279999998</v>
      </c>
      <c r="P1576">
        <v>138938.66320000001</v>
      </c>
      <c r="Q1576">
        <v>482379.10690000001</v>
      </c>
    </row>
    <row r="1577" spans="1:17" x14ac:dyDescent="0.35">
      <c r="A1577" t="s">
        <v>154</v>
      </c>
      <c r="B1577" t="s">
        <v>12802</v>
      </c>
      <c r="C1577" t="s">
        <v>12803</v>
      </c>
      <c r="D1577">
        <v>0</v>
      </c>
      <c r="E1577">
        <v>37</v>
      </c>
      <c r="F1577">
        <v>11</v>
      </c>
      <c r="G1577">
        <v>58</v>
      </c>
      <c r="H1577">
        <v>11</v>
      </c>
      <c r="I1577">
        <v>323</v>
      </c>
      <c r="J1577">
        <v>319904.21879999997</v>
      </c>
      <c r="K1577">
        <v>278308.15629999997</v>
      </c>
      <c r="L1577">
        <v>151838.73670000001</v>
      </c>
      <c r="M1577">
        <v>353886.53769999999</v>
      </c>
      <c r="N1577">
        <v>602022.57849999995</v>
      </c>
      <c r="O1577">
        <v>780567.76820000005</v>
      </c>
      <c r="P1577">
        <v>705863.21860000002</v>
      </c>
      <c r="Q1577">
        <v>1810584.5330000001</v>
      </c>
    </row>
    <row r="1578" spans="1:17" x14ac:dyDescent="0.35">
      <c r="A1578" t="s">
        <v>154</v>
      </c>
      <c r="B1578" t="s">
        <v>12804</v>
      </c>
      <c r="C1578" t="s">
        <v>12805</v>
      </c>
      <c r="D1578">
        <v>0</v>
      </c>
      <c r="E1578">
        <v>20</v>
      </c>
      <c r="F1578">
        <v>12</v>
      </c>
      <c r="G1578">
        <v>27</v>
      </c>
      <c r="H1578">
        <v>12</v>
      </c>
      <c r="I1578">
        <v>648</v>
      </c>
      <c r="J1578">
        <v>192007.58199999999</v>
      </c>
      <c r="K1578">
        <v>322096.37469999999</v>
      </c>
      <c r="L1578">
        <v>656504.52749999997</v>
      </c>
      <c r="M1578">
        <v>175269.103</v>
      </c>
      <c r="O1578">
        <v>67153.748949999994</v>
      </c>
      <c r="Q1578">
        <v>141255.18359999999</v>
      </c>
    </row>
    <row r="1579" spans="1:17" x14ac:dyDescent="0.35">
      <c r="A1579" t="s">
        <v>154</v>
      </c>
      <c r="B1579" t="s">
        <v>12806</v>
      </c>
      <c r="C1579" t="s">
        <v>12807</v>
      </c>
      <c r="D1579">
        <v>0</v>
      </c>
      <c r="E1579">
        <v>21</v>
      </c>
      <c r="F1579">
        <v>9</v>
      </c>
      <c r="G1579">
        <v>45</v>
      </c>
      <c r="H1579">
        <v>9</v>
      </c>
      <c r="I1579">
        <v>424</v>
      </c>
      <c r="J1579">
        <v>1440477.9609999999</v>
      </c>
      <c r="K1579">
        <v>1281772.682</v>
      </c>
      <c r="L1579">
        <v>792989.56740000006</v>
      </c>
      <c r="M1579">
        <v>1080275.3</v>
      </c>
      <c r="N1579">
        <v>407854.31339999998</v>
      </c>
      <c r="O1579">
        <v>324596.33039999998</v>
      </c>
      <c r="P1579">
        <v>407324.88549999997</v>
      </c>
      <c r="Q1579">
        <v>392384.1704</v>
      </c>
    </row>
    <row r="1580" spans="1:17" x14ac:dyDescent="0.35">
      <c r="A1580" t="s">
        <v>154</v>
      </c>
      <c r="B1580" t="s">
        <v>12808</v>
      </c>
      <c r="C1580" t="s">
        <v>12809</v>
      </c>
      <c r="D1580">
        <v>0</v>
      </c>
      <c r="E1580">
        <v>16</v>
      </c>
      <c r="F1580">
        <v>3</v>
      </c>
      <c r="G1580">
        <v>76</v>
      </c>
      <c r="H1580">
        <v>3</v>
      </c>
      <c r="I1580">
        <v>241</v>
      </c>
      <c r="J1580">
        <v>5672402.1880000001</v>
      </c>
      <c r="K1580">
        <v>4516632.6900000004</v>
      </c>
      <c r="L1580">
        <v>3535989.409</v>
      </c>
      <c r="M1580">
        <v>5876713.1780000003</v>
      </c>
      <c r="N1580">
        <v>2704537.6490000002</v>
      </c>
      <c r="O1580">
        <v>2623236.89</v>
      </c>
      <c r="P1580">
        <v>2269575.5720000002</v>
      </c>
      <c r="Q1580">
        <v>1937194.8019999999</v>
      </c>
    </row>
    <row r="1581" spans="1:17" x14ac:dyDescent="0.35">
      <c r="A1581" t="s">
        <v>154</v>
      </c>
      <c r="B1581" t="s">
        <v>12810</v>
      </c>
      <c r="C1581" t="s">
        <v>12811</v>
      </c>
      <c r="D1581">
        <v>0</v>
      </c>
      <c r="E1581">
        <v>22</v>
      </c>
      <c r="F1581">
        <v>4</v>
      </c>
      <c r="G1581">
        <v>12</v>
      </c>
      <c r="H1581">
        <v>4</v>
      </c>
      <c r="I1581">
        <v>330</v>
      </c>
      <c r="J1581">
        <v>122216.2813</v>
      </c>
      <c r="K1581">
        <v>123941.13310000001</v>
      </c>
      <c r="M1581">
        <v>132495.44810000001</v>
      </c>
    </row>
    <row r="1582" spans="1:17" x14ac:dyDescent="0.35">
      <c r="A1582" t="s">
        <v>154</v>
      </c>
      <c r="B1582" t="s">
        <v>12812</v>
      </c>
      <c r="C1582" t="s">
        <v>12813</v>
      </c>
      <c r="D1582">
        <v>0</v>
      </c>
      <c r="E1582">
        <v>65</v>
      </c>
      <c r="F1582">
        <v>5</v>
      </c>
      <c r="G1582">
        <v>115</v>
      </c>
      <c r="H1582">
        <v>5</v>
      </c>
      <c r="I1582">
        <v>92</v>
      </c>
      <c r="J1582">
        <v>6509854.477</v>
      </c>
      <c r="K1582">
        <v>3637518.591</v>
      </c>
      <c r="L1582">
        <v>802061.31530000002</v>
      </c>
      <c r="M1582">
        <v>784077.37569999998</v>
      </c>
      <c r="N1582">
        <v>1264274.622</v>
      </c>
      <c r="O1582">
        <v>4057051.7039999999</v>
      </c>
      <c r="P1582">
        <v>8166445.858</v>
      </c>
      <c r="Q1582">
        <v>12304095.460000001</v>
      </c>
    </row>
    <row r="1583" spans="1:17" x14ac:dyDescent="0.35">
      <c r="A1583" t="s">
        <v>154</v>
      </c>
      <c r="B1583" t="s">
        <v>12814</v>
      </c>
      <c r="C1583" t="s">
        <v>12815</v>
      </c>
      <c r="D1583">
        <v>0</v>
      </c>
      <c r="E1583">
        <v>44</v>
      </c>
      <c r="F1583">
        <v>13</v>
      </c>
      <c r="G1583">
        <v>53</v>
      </c>
      <c r="H1583">
        <v>13</v>
      </c>
      <c r="I1583">
        <v>359</v>
      </c>
      <c r="J1583">
        <v>1504270.1089999999</v>
      </c>
      <c r="K1583">
        <v>1772970.199</v>
      </c>
      <c r="L1583">
        <v>630304.71840000001</v>
      </c>
      <c r="M1583">
        <v>1500164.156</v>
      </c>
      <c r="N1583">
        <v>5902838.7050000001</v>
      </c>
      <c r="O1583">
        <v>585360.84210000001</v>
      </c>
      <c r="P1583">
        <v>442071.07909999997</v>
      </c>
      <c r="Q1583">
        <v>392727.41899999999</v>
      </c>
    </row>
    <row r="1584" spans="1:17" x14ac:dyDescent="0.35">
      <c r="A1584" t="s">
        <v>154</v>
      </c>
      <c r="B1584" t="s">
        <v>12816</v>
      </c>
      <c r="C1584" t="s">
        <v>12817</v>
      </c>
      <c r="D1584">
        <v>0</v>
      </c>
      <c r="E1584">
        <v>50</v>
      </c>
      <c r="F1584">
        <v>9</v>
      </c>
      <c r="G1584">
        <v>62</v>
      </c>
      <c r="H1584">
        <v>9</v>
      </c>
      <c r="I1584">
        <v>221</v>
      </c>
      <c r="J1584">
        <v>1281615.4380000001</v>
      </c>
      <c r="K1584">
        <v>953628.12329999998</v>
      </c>
      <c r="L1584">
        <v>714904.88329999999</v>
      </c>
      <c r="M1584">
        <v>966419.68489999999</v>
      </c>
      <c r="N1584">
        <v>1837792.6629999999</v>
      </c>
      <c r="O1584">
        <v>1875833.8019999999</v>
      </c>
      <c r="P1584">
        <v>1857063.564</v>
      </c>
      <c r="Q1584">
        <v>1936671.067</v>
      </c>
    </row>
    <row r="1585" spans="1:17" x14ac:dyDescent="0.35">
      <c r="A1585" t="s">
        <v>154</v>
      </c>
      <c r="B1585" t="s">
        <v>12818</v>
      </c>
      <c r="C1585" t="s">
        <v>12819</v>
      </c>
      <c r="D1585">
        <v>0</v>
      </c>
      <c r="E1585">
        <v>27</v>
      </c>
      <c r="F1585">
        <v>3</v>
      </c>
      <c r="G1585">
        <v>230</v>
      </c>
      <c r="H1585">
        <v>3</v>
      </c>
      <c r="I1585">
        <v>125</v>
      </c>
      <c r="J1585">
        <v>144035868</v>
      </c>
      <c r="K1585">
        <v>168811111</v>
      </c>
      <c r="L1585">
        <v>129500025.8</v>
      </c>
      <c r="M1585">
        <v>174191471.90000001</v>
      </c>
      <c r="N1585">
        <v>61233469.270000003</v>
      </c>
      <c r="O1585">
        <v>59953896.009999998</v>
      </c>
      <c r="P1585">
        <v>69917316.099999994</v>
      </c>
      <c r="Q1585">
        <v>73634237.5</v>
      </c>
    </row>
    <row r="1586" spans="1:17" x14ac:dyDescent="0.35">
      <c r="A1586" t="s">
        <v>154</v>
      </c>
      <c r="B1586" t="s">
        <v>12820</v>
      </c>
      <c r="C1586" t="s">
        <v>12821</v>
      </c>
      <c r="D1586">
        <v>0</v>
      </c>
      <c r="E1586">
        <v>75</v>
      </c>
      <c r="F1586">
        <v>5</v>
      </c>
      <c r="G1586">
        <v>57</v>
      </c>
      <c r="H1586">
        <v>5</v>
      </c>
      <c r="I1586">
        <v>68</v>
      </c>
      <c r="J1586">
        <v>1018678.797</v>
      </c>
      <c r="K1586">
        <v>497949.96130000002</v>
      </c>
      <c r="L1586">
        <v>522870.24469999998</v>
      </c>
      <c r="M1586">
        <v>791414.90980000002</v>
      </c>
      <c r="N1586">
        <v>5163559.9409999996</v>
      </c>
      <c r="O1586">
        <v>7532049.5209999997</v>
      </c>
      <c r="P1586">
        <v>3269959.801</v>
      </c>
      <c r="Q1586">
        <v>7548741.0609999998</v>
      </c>
    </row>
    <row r="1587" spans="1:17" x14ac:dyDescent="0.35">
      <c r="A1587" t="s">
        <v>154</v>
      </c>
      <c r="B1587" t="s">
        <v>12822</v>
      </c>
      <c r="C1587" t="s">
        <v>12823</v>
      </c>
      <c r="D1587">
        <v>0</v>
      </c>
      <c r="E1587">
        <v>42</v>
      </c>
      <c r="F1587">
        <v>12</v>
      </c>
      <c r="G1587">
        <v>42</v>
      </c>
      <c r="H1587">
        <v>12</v>
      </c>
      <c r="I1587">
        <v>298</v>
      </c>
      <c r="J1587">
        <v>1835370.531</v>
      </c>
      <c r="K1587">
        <v>2623761.6609999998</v>
      </c>
      <c r="L1587">
        <v>930526.03810000001</v>
      </c>
      <c r="M1587">
        <v>2390930.11</v>
      </c>
      <c r="N1587">
        <v>91795.311910000004</v>
      </c>
      <c r="O1587">
        <v>54643.320419999996</v>
      </c>
      <c r="P1587">
        <v>141747.3297</v>
      </c>
      <c r="Q1587">
        <v>246184.46309999999</v>
      </c>
    </row>
    <row r="1588" spans="1:17" x14ac:dyDescent="0.35">
      <c r="A1588" t="s">
        <v>154</v>
      </c>
      <c r="B1588" t="s">
        <v>12824</v>
      </c>
      <c r="C1588" t="s">
        <v>12825</v>
      </c>
      <c r="D1588">
        <v>0</v>
      </c>
      <c r="E1588">
        <v>27</v>
      </c>
      <c r="F1588">
        <v>6</v>
      </c>
      <c r="G1588">
        <v>48</v>
      </c>
      <c r="H1588">
        <v>6</v>
      </c>
      <c r="I1588">
        <v>318</v>
      </c>
      <c r="J1588">
        <v>837837.09380000003</v>
      </c>
      <c r="K1588">
        <v>911488.03009999997</v>
      </c>
      <c r="L1588">
        <v>569676.74849999999</v>
      </c>
      <c r="M1588">
        <v>876056.55519999994</v>
      </c>
      <c r="N1588">
        <v>129681.18429999999</v>
      </c>
      <c r="O1588">
        <v>135664.0215</v>
      </c>
      <c r="P1588">
        <v>251926.4957</v>
      </c>
      <c r="Q1588">
        <v>214773.4644</v>
      </c>
    </row>
    <row r="1589" spans="1:17" x14ac:dyDescent="0.35">
      <c r="A1589" t="s">
        <v>154</v>
      </c>
      <c r="B1589" t="s">
        <v>12826</v>
      </c>
      <c r="C1589" t="s">
        <v>12827</v>
      </c>
      <c r="D1589">
        <v>0</v>
      </c>
      <c r="E1589">
        <v>18</v>
      </c>
      <c r="F1589">
        <v>9</v>
      </c>
      <c r="G1589">
        <v>38</v>
      </c>
      <c r="H1589">
        <v>9</v>
      </c>
      <c r="I1589">
        <v>500</v>
      </c>
      <c r="J1589">
        <v>416331.22659999999</v>
      </c>
      <c r="K1589">
        <v>336955.94260000001</v>
      </c>
      <c r="L1589">
        <v>51803.947480000003</v>
      </c>
      <c r="M1589">
        <v>356945.07929999998</v>
      </c>
      <c r="O1589">
        <v>76088.694919999994</v>
      </c>
      <c r="Q1589">
        <v>139402.02350000001</v>
      </c>
    </row>
    <row r="1590" spans="1:17" x14ac:dyDescent="0.35">
      <c r="A1590" t="s">
        <v>154</v>
      </c>
      <c r="B1590" t="s">
        <v>12828</v>
      </c>
      <c r="C1590" t="s">
        <v>12829</v>
      </c>
      <c r="D1590">
        <v>0</v>
      </c>
      <c r="E1590">
        <v>34</v>
      </c>
      <c r="F1590">
        <v>5</v>
      </c>
      <c r="G1590">
        <v>51</v>
      </c>
      <c r="H1590">
        <v>5</v>
      </c>
      <c r="I1590">
        <v>199</v>
      </c>
      <c r="J1590">
        <v>1150294.6640000001</v>
      </c>
      <c r="K1590">
        <v>948019.32120000001</v>
      </c>
      <c r="L1590">
        <v>467459.75530000002</v>
      </c>
      <c r="M1590">
        <v>764450.60430000001</v>
      </c>
      <c r="N1590">
        <v>2492984.128</v>
      </c>
      <c r="O1590">
        <v>3203750.5559999999</v>
      </c>
      <c r="P1590">
        <v>2783602.4720000001</v>
      </c>
      <c r="Q1590">
        <v>2826556.182</v>
      </c>
    </row>
    <row r="1591" spans="1:17" x14ac:dyDescent="0.35">
      <c r="A1591" t="s">
        <v>154</v>
      </c>
      <c r="B1591" t="s">
        <v>12830</v>
      </c>
      <c r="C1591" t="s">
        <v>12831</v>
      </c>
      <c r="D1591">
        <v>0</v>
      </c>
      <c r="E1591">
        <v>41</v>
      </c>
      <c r="F1591">
        <v>8</v>
      </c>
      <c r="G1591">
        <v>45</v>
      </c>
      <c r="H1591">
        <v>8</v>
      </c>
      <c r="I1591">
        <v>267</v>
      </c>
      <c r="J1591">
        <v>456245.92190000002</v>
      </c>
      <c r="K1591">
        <v>278545.15090000001</v>
      </c>
      <c r="L1591">
        <v>93092.580759999997</v>
      </c>
      <c r="M1591">
        <v>349778.11910000001</v>
      </c>
      <c r="N1591">
        <v>3156436.537</v>
      </c>
      <c r="O1591">
        <v>2891993.3050000002</v>
      </c>
      <c r="P1591">
        <v>3552750.5690000001</v>
      </c>
      <c r="Q1591">
        <v>3077375.1940000001</v>
      </c>
    </row>
    <row r="1592" spans="1:17" x14ac:dyDescent="0.35">
      <c r="A1592" t="s">
        <v>154</v>
      </c>
      <c r="B1592" t="s">
        <v>12832</v>
      </c>
      <c r="C1592" t="s">
        <v>12833</v>
      </c>
      <c r="D1592">
        <v>0</v>
      </c>
      <c r="E1592">
        <v>35</v>
      </c>
      <c r="F1592">
        <v>11</v>
      </c>
      <c r="G1592">
        <v>54</v>
      </c>
      <c r="H1592">
        <v>11</v>
      </c>
      <c r="I1592">
        <v>451</v>
      </c>
      <c r="J1592">
        <v>582523.74219999998</v>
      </c>
      <c r="K1592">
        <v>567012.06140000001</v>
      </c>
      <c r="L1592">
        <v>271235.4558</v>
      </c>
      <c r="M1592">
        <v>562476.43779999996</v>
      </c>
      <c r="N1592">
        <v>582179.06629999995</v>
      </c>
      <c r="O1592">
        <v>694578.84629999998</v>
      </c>
      <c r="P1592">
        <v>623228.62860000005</v>
      </c>
      <c r="Q1592">
        <v>678001.62670000002</v>
      </c>
    </row>
    <row r="1593" spans="1:17" x14ac:dyDescent="0.35">
      <c r="A1593" t="s">
        <v>154</v>
      </c>
      <c r="B1593" t="s">
        <v>12834</v>
      </c>
      <c r="C1593" t="s">
        <v>12835</v>
      </c>
      <c r="D1593">
        <v>0</v>
      </c>
      <c r="E1593">
        <v>21</v>
      </c>
      <c r="F1593">
        <v>4</v>
      </c>
      <c r="G1593">
        <v>111</v>
      </c>
      <c r="H1593">
        <v>4</v>
      </c>
      <c r="I1593">
        <v>268</v>
      </c>
      <c r="J1593">
        <v>3166164.906</v>
      </c>
      <c r="K1593">
        <v>5731688.8530000001</v>
      </c>
      <c r="L1593">
        <v>7617520.4519999996</v>
      </c>
      <c r="M1593">
        <v>4889777.3229999999</v>
      </c>
      <c r="N1593">
        <v>13608543.109999999</v>
      </c>
      <c r="O1593">
        <v>11145533.550000001</v>
      </c>
      <c r="P1593">
        <v>17036176.370000001</v>
      </c>
      <c r="Q1593">
        <v>12425626.869999999</v>
      </c>
    </row>
    <row r="1594" spans="1:17" x14ac:dyDescent="0.35">
      <c r="A1594" t="s">
        <v>154</v>
      </c>
      <c r="B1594" t="s">
        <v>12836</v>
      </c>
      <c r="C1594" t="s">
        <v>12837</v>
      </c>
      <c r="D1594">
        <v>0</v>
      </c>
      <c r="E1594">
        <v>30</v>
      </c>
      <c r="F1594">
        <v>4</v>
      </c>
      <c r="G1594">
        <v>78</v>
      </c>
      <c r="H1594">
        <v>4</v>
      </c>
      <c r="I1594">
        <v>168</v>
      </c>
      <c r="J1594">
        <v>16489544.77</v>
      </c>
      <c r="K1594">
        <v>17954969.5</v>
      </c>
      <c r="L1594">
        <v>8675347.7980000004</v>
      </c>
      <c r="M1594">
        <v>14559111.27</v>
      </c>
      <c r="N1594">
        <v>7128846.7029999997</v>
      </c>
      <c r="O1594">
        <v>6490289.4069999997</v>
      </c>
      <c r="P1594">
        <v>8598431.7760000005</v>
      </c>
      <c r="Q1594">
        <v>7078257.5130000003</v>
      </c>
    </row>
    <row r="1595" spans="1:17" x14ac:dyDescent="0.35">
      <c r="A1595" t="s">
        <v>154</v>
      </c>
      <c r="B1595" t="s">
        <v>12838</v>
      </c>
      <c r="C1595" t="s">
        <v>12839</v>
      </c>
      <c r="D1595">
        <v>0</v>
      </c>
      <c r="E1595">
        <v>17</v>
      </c>
      <c r="F1595">
        <v>13</v>
      </c>
      <c r="G1595">
        <v>48</v>
      </c>
      <c r="H1595">
        <v>13</v>
      </c>
      <c r="I1595">
        <v>886</v>
      </c>
      <c r="J1595">
        <v>522303.69530000002</v>
      </c>
      <c r="K1595">
        <v>452505.73310000001</v>
      </c>
      <c r="L1595">
        <v>98807.058069999999</v>
      </c>
      <c r="M1595">
        <v>412356.74410000001</v>
      </c>
      <c r="N1595">
        <v>211713.19589999999</v>
      </c>
      <c r="O1595">
        <v>171143.63310000001</v>
      </c>
      <c r="P1595">
        <v>246610.24479999999</v>
      </c>
      <c r="Q1595">
        <v>208959.9356</v>
      </c>
    </row>
    <row r="1596" spans="1:17" x14ac:dyDescent="0.35">
      <c r="A1596" t="s">
        <v>154</v>
      </c>
      <c r="B1596" t="s">
        <v>12840</v>
      </c>
      <c r="C1596" t="s">
        <v>12841</v>
      </c>
      <c r="D1596">
        <v>0</v>
      </c>
      <c r="E1596">
        <v>16</v>
      </c>
      <c r="F1596">
        <v>10</v>
      </c>
      <c r="G1596">
        <v>47</v>
      </c>
      <c r="H1596">
        <v>10</v>
      </c>
      <c r="I1596">
        <v>703</v>
      </c>
      <c r="J1596">
        <v>652707.04489999998</v>
      </c>
      <c r="K1596">
        <v>1289904.3400000001</v>
      </c>
      <c r="L1596">
        <v>211450.55230000001</v>
      </c>
      <c r="M1596">
        <v>737566.60109999997</v>
      </c>
      <c r="N1596">
        <v>504175.59029999998</v>
      </c>
      <c r="O1596">
        <v>858532.55680000002</v>
      </c>
      <c r="P1596">
        <v>715307.00859999994</v>
      </c>
      <c r="Q1596">
        <v>799442.19960000005</v>
      </c>
    </row>
    <row r="1597" spans="1:17" x14ac:dyDescent="0.35">
      <c r="A1597" t="s">
        <v>154</v>
      </c>
      <c r="B1597" t="s">
        <v>12842</v>
      </c>
      <c r="C1597" t="s">
        <v>12843</v>
      </c>
      <c r="D1597">
        <v>0</v>
      </c>
      <c r="E1597">
        <v>29</v>
      </c>
      <c r="F1597">
        <v>5</v>
      </c>
      <c r="G1597">
        <v>78</v>
      </c>
      <c r="H1597">
        <v>5</v>
      </c>
      <c r="I1597">
        <v>191</v>
      </c>
      <c r="J1597">
        <v>1947313.969</v>
      </c>
      <c r="K1597">
        <v>1957729.6939999999</v>
      </c>
      <c r="L1597">
        <v>1476566.3540000001</v>
      </c>
      <c r="M1597">
        <v>1840960.929</v>
      </c>
      <c r="N1597">
        <v>3005423.412</v>
      </c>
      <c r="O1597">
        <v>2983601.2439999999</v>
      </c>
      <c r="P1597">
        <v>2650904.2919999999</v>
      </c>
      <c r="Q1597">
        <v>2936059.5180000002</v>
      </c>
    </row>
    <row r="1598" spans="1:17" x14ac:dyDescent="0.35">
      <c r="A1598" t="s">
        <v>154</v>
      </c>
      <c r="B1598" t="s">
        <v>12844</v>
      </c>
      <c r="C1598" t="s">
        <v>12845</v>
      </c>
      <c r="D1598">
        <v>0</v>
      </c>
      <c r="E1598">
        <v>67</v>
      </c>
      <c r="F1598">
        <v>4</v>
      </c>
      <c r="G1598">
        <v>67</v>
      </c>
      <c r="H1598">
        <v>4</v>
      </c>
      <c r="I1598">
        <v>89</v>
      </c>
      <c r="J1598">
        <v>2218810.75</v>
      </c>
      <c r="K1598">
        <v>2340913.3849999998</v>
      </c>
      <c r="L1598">
        <v>1384468.121</v>
      </c>
      <c r="M1598">
        <v>2246133.4470000002</v>
      </c>
      <c r="N1598">
        <v>1237060.709</v>
      </c>
      <c r="O1598">
        <v>1474913.595</v>
      </c>
      <c r="P1598">
        <v>1157896.463</v>
      </c>
      <c r="Q1598">
        <v>1214354.142</v>
      </c>
    </row>
    <row r="1599" spans="1:17" x14ac:dyDescent="0.35">
      <c r="A1599" t="s">
        <v>154</v>
      </c>
      <c r="B1599" t="s">
        <v>12846</v>
      </c>
      <c r="C1599" t="s">
        <v>12847</v>
      </c>
      <c r="D1599">
        <v>0</v>
      </c>
      <c r="E1599">
        <v>57</v>
      </c>
      <c r="F1599">
        <v>7</v>
      </c>
      <c r="G1599">
        <v>58</v>
      </c>
      <c r="H1599">
        <v>7</v>
      </c>
      <c r="I1599">
        <v>187</v>
      </c>
      <c r="J1599">
        <v>3109408.27</v>
      </c>
      <c r="K1599">
        <v>2284844.13</v>
      </c>
      <c r="L1599">
        <v>1809076.193</v>
      </c>
      <c r="M1599">
        <v>5686020.6100000003</v>
      </c>
      <c r="N1599">
        <v>1656637.703</v>
      </c>
      <c r="O1599">
        <v>1973023.0249999999</v>
      </c>
      <c r="P1599">
        <v>700769.66359999997</v>
      </c>
      <c r="Q1599">
        <v>1000815.245</v>
      </c>
    </row>
    <row r="1600" spans="1:17" x14ac:dyDescent="0.35">
      <c r="A1600" t="s">
        <v>154</v>
      </c>
      <c r="B1600" t="s">
        <v>12848</v>
      </c>
      <c r="C1600" t="s">
        <v>12849</v>
      </c>
      <c r="D1600">
        <v>0</v>
      </c>
      <c r="E1600">
        <v>27</v>
      </c>
      <c r="F1600">
        <v>7</v>
      </c>
      <c r="G1600">
        <v>66</v>
      </c>
      <c r="H1600">
        <v>7</v>
      </c>
      <c r="I1600">
        <v>321</v>
      </c>
      <c r="J1600">
        <v>1114033.0549999999</v>
      </c>
      <c r="K1600">
        <v>1231320.2390000001</v>
      </c>
      <c r="L1600">
        <v>585808.49369999999</v>
      </c>
      <c r="M1600">
        <v>981870.32680000004</v>
      </c>
      <c r="N1600">
        <v>253986.3898</v>
      </c>
      <c r="O1600">
        <v>264914.67070000002</v>
      </c>
      <c r="P1600">
        <v>380686.92719999998</v>
      </c>
      <c r="Q1600">
        <v>233251.38709999999</v>
      </c>
    </row>
    <row r="1601" spans="1:17" x14ac:dyDescent="0.35">
      <c r="A1601" t="s">
        <v>154</v>
      </c>
      <c r="B1601" t="s">
        <v>12850</v>
      </c>
      <c r="C1601" t="s">
        <v>12851</v>
      </c>
      <c r="D1601">
        <v>0</v>
      </c>
      <c r="E1601">
        <v>28</v>
      </c>
      <c r="F1601">
        <v>6</v>
      </c>
      <c r="G1601">
        <v>87</v>
      </c>
      <c r="H1601">
        <v>6</v>
      </c>
      <c r="I1601">
        <v>269</v>
      </c>
      <c r="J1601">
        <v>322516.73830000003</v>
      </c>
      <c r="K1601">
        <v>765598.91639999999</v>
      </c>
      <c r="L1601">
        <v>661311.1298</v>
      </c>
      <c r="M1601">
        <v>857212.48840000003</v>
      </c>
      <c r="N1601">
        <v>2482733.2039999999</v>
      </c>
      <c r="O1601">
        <v>2133790.0279999999</v>
      </c>
      <c r="P1601">
        <v>3955058.923</v>
      </c>
      <c r="Q1601">
        <v>3028075.9819999998</v>
      </c>
    </row>
    <row r="1602" spans="1:17" x14ac:dyDescent="0.35">
      <c r="A1602" t="s">
        <v>154</v>
      </c>
      <c r="B1602" t="s">
        <v>12852</v>
      </c>
      <c r="C1602" t="s">
        <v>12853</v>
      </c>
      <c r="D1602">
        <v>0</v>
      </c>
      <c r="E1602">
        <v>21</v>
      </c>
      <c r="F1602">
        <v>4</v>
      </c>
      <c r="G1602">
        <v>62</v>
      </c>
      <c r="H1602">
        <v>4</v>
      </c>
      <c r="I1602">
        <v>187</v>
      </c>
      <c r="J1602">
        <v>3054973.6880000001</v>
      </c>
      <c r="K1602">
        <v>3236129.4720000001</v>
      </c>
      <c r="L1602">
        <v>2650038.6469999999</v>
      </c>
      <c r="M1602">
        <v>2284183.287</v>
      </c>
      <c r="N1602">
        <v>1567764.483</v>
      </c>
      <c r="O1602">
        <v>1607422.611</v>
      </c>
      <c r="P1602">
        <v>1594255.6</v>
      </c>
      <c r="Q1602">
        <v>1284465.814</v>
      </c>
    </row>
    <row r="1603" spans="1:17" x14ac:dyDescent="0.35">
      <c r="A1603" t="s">
        <v>154</v>
      </c>
      <c r="B1603" t="s">
        <v>12854</v>
      </c>
      <c r="C1603" t="s">
        <v>12855</v>
      </c>
      <c r="D1603">
        <v>0</v>
      </c>
      <c r="E1603">
        <v>47</v>
      </c>
      <c r="F1603">
        <v>5</v>
      </c>
      <c r="G1603">
        <v>34</v>
      </c>
      <c r="H1603">
        <v>5</v>
      </c>
      <c r="I1603">
        <v>187</v>
      </c>
      <c r="J1603">
        <v>956903.5</v>
      </c>
      <c r="K1603">
        <v>1317689.987</v>
      </c>
      <c r="L1603">
        <v>894355.82490000001</v>
      </c>
      <c r="M1603">
        <v>810319.08680000005</v>
      </c>
      <c r="N1603">
        <v>671899.78729999997</v>
      </c>
      <c r="O1603">
        <v>830082.09849999996</v>
      </c>
      <c r="P1603">
        <v>1651434.608</v>
      </c>
      <c r="Q1603">
        <v>1382420.794</v>
      </c>
    </row>
    <row r="1604" spans="1:17" x14ac:dyDescent="0.35">
      <c r="A1604" t="s">
        <v>154</v>
      </c>
      <c r="B1604" t="s">
        <v>12856</v>
      </c>
      <c r="C1604" t="s">
        <v>12857</v>
      </c>
      <c r="D1604">
        <v>0</v>
      </c>
      <c r="E1604">
        <v>13</v>
      </c>
      <c r="F1604">
        <v>7</v>
      </c>
      <c r="G1604">
        <v>28</v>
      </c>
      <c r="H1604">
        <v>7</v>
      </c>
      <c r="I1604">
        <v>602</v>
      </c>
      <c r="J1604">
        <v>272865.46879999997</v>
      </c>
      <c r="K1604">
        <v>272853.1397</v>
      </c>
      <c r="M1604">
        <v>244232.47579999999</v>
      </c>
      <c r="N1604">
        <v>210449.44940000001</v>
      </c>
      <c r="O1604">
        <v>159363.7059</v>
      </c>
      <c r="P1604">
        <v>120615.3754</v>
      </c>
      <c r="Q1604">
        <v>179350.95250000001</v>
      </c>
    </row>
    <row r="1605" spans="1:17" x14ac:dyDescent="0.35">
      <c r="A1605" t="s">
        <v>154</v>
      </c>
      <c r="B1605" t="s">
        <v>12858</v>
      </c>
      <c r="C1605" t="s">
        <v>12859</v>
      </c>
      <c r="D1605">
        <v>0</v>
      </c>
      <c r="E1605">
        <v>49</v>
      </c>
      <c r="F1605">
        <v>9</v>
      </c>
      <c r="G1605">
        <v>78</v>
      </c>
      <c r="H1605">
        <v>9</v>
      </c>
      <c r="I1605">
        <v>242</v>
      </c>
      <c r="J1605">
        <v>1504524.5</v>
      </c>
      <c r="K1605">
        <v>1951739.017</v>
      </c>
      <c r="L1605">
        <v>1330492.557</v>
      </c>
      <c r="M1605">
        <v>1411031.216</v>
      </c>
      <c r="N1605">
        <v>1041190.562</v>
      </c>
      <c r="O1605">
        <v>1285013.138</v>
      </c>
      <c r="P1605">
        <v>1096188.7320000001</v>
      </c>
      <c r="Q1605">
        <v>841468.87040000001</v>
      </c>
    </row>
    <row r="1606" spans="1:17" x14ac:dyDescent="0.35">
      <c r="A1606" t="s">
        <v>154</v>
      </c>
      <c r="B1606" t="s">
        <v>12860</v>
      </c>
      <c r="C1606" t="s">
        <v>12861</v>
      </c>
      <c r="D1606">
        <v>0</v>
      </c>
      <c r="E1606">
        <v>25</v>
      </c>
      <c r="F1606">
        <v>7</v>
      </c>
      <c r="G1606">
        <v>46</v>
      </c>
      <c r="H1606">
        <v>7</v>
      </c>
      <c r="I1606">
        <v>269</v>
      </c>
      <c r="J1606">
        <v>719339.78910000005</v>
      </c>
      <c r="K1606">
        <v>599620.92209999997</v>
      </c>
      <c r="L1606">
        <v>394482.75839999999</v>
      </c>
      <c r="M1606">
        <v>306468.77470000001</v>
      </c>
      <c r="N1606">
        <v>372397.32209999999</v>
      </c>
      <c r="O1606">
        <v>558640.99820000003</v>
      </c>
      <c r="P1606">
        <v>568851.53729999997</v>
      </c>
      <c r="Q1606">
        <v>519581.37270000001</v>
      </c>
    </row>
    <row r="1607" spans="1:17" x14ac:dyDescent="0.35">
      <c r="A1607" t="s">
        <v>154</v>
      </c>
      <c r="B1607" t="s">
        <v>12862</v>
      </c>
      <c r="C1607" t="s">
        <v>12863</v>
      </c>
      <c r="D1607">
        <v>0</v>
      </c>
      <c r="E1607">
        <v>41</v>
      </c>
      <c r="F1607">
        <v>9</v>
      </c>
      <c r="G1607">
        <v>73</v>
      </c>
      <c r="H1607">
        <v>9</v>
      </c>
      <c r="I1607">
        <v>278</v>
      </c>
      <c r="J1607">
        <v>112540.78909999999</v>
      </c>
      <c r="K1607">
        <v>575342.83689999999</v>
      </c>
      <c r="L1607">
        <v>42180.251219999998</v>
      </c>
      <c r="M1607">
        <v>766461.33400000003</v>
      </c>
      <c r="N1607">
        <v>1193078.1459999999</v>
      </c>
      <c r="O1607">
        <v>1028935.983</v>
      </c>
      <c r="P1607">
        <v>6535060.6179999998</v>
      </c>
      <c r="Q1607">
        <v>2328890.7340000002</v>
      </c>
    </row>
    <row r="1608" spans="1:17" x14ac:dyDescent="0.35">
      <c r="A1608" t="s">
        <v>154</v>
      </c>
      <c r="B1608" t="s">
        <v>12864</v>
      </c>
      <c r="C1608" t="s">
        <v>12865</v>
      </c>
      <c r="D1608">
        <v>0</v>
      </c>
      <c r="E1608">
        <v>46</v>
      </c>
      <c r="F1608">
        <v>8</v>
      </c>
      <c r="G1608">
        <v>37</v>
      </c>
      <c r="H1608">
        <v>8</v>
      </c>
      <c r="I1608">
        <v>246</v>
      </c>
      <c r="J1608">
        <v>745838.53130000003</v>
      </c>
      <c r="K1608">
        <v>849357.63690000004</v>
      </c>
      <c r="L1608">
        <v>883887.77520000003</v>
      </c>
      <c r="M1608">
        <v>622276.99780000001</v>
      </c>
    </row>
    <row r="1609" spans="1:17" x14ac:dyDescent="0.35">
      <c r="A1609" t="s">
        <v>154</v>
      </c>
      <c r="B1609" t="s">
        <v>12866</v>
      </c>
      <c r="C1609" t="s">
        <v>12867</v>
      </c>
      <c r="D1609">
        <v>0</v>
      </c>
      <c r="E1609">
        <v>30</v>
      </c>
      <c r="F1609">
        <v>7</v>
      </c>
      <c r="G1609">
        <v>43</v>
      </c>
      <c r="H1609">
        <v>7</v>
      </c>
      <c r="I1609">
        <v>296</v>
      </c>
      <c r="J1609">
        <v>1184437.1880000001</v>
      </c>
      <c r="K1609">
        <v>615220.61860000005</v>
      </c>
      <c r="L1609">
        <v>628220.42240000004</v>
      </c>
      <c r="M1609">
        <v>859513.85239999997</v>
      </c>
      <c r="N1609">
        <v>476908.3861</v>
      </c>
      <c r="O1609">
        <v>318584.21490000002</v>
      </c>
      <c r="P1609">
        <v>462640.64350000001</v>
      </c>
      <c r="Q1609">
        <v>1002353.424</v>
      </c>
    </row>
    <row r="1610" spans="1:17" x14ac:dyDescent="0.35">
      <c r="A1610" t="s">
        <v>154</v>
      </c>
      <c r="B1610" t="s">
        <v>12868</v>
      </c>
      <c r="C1610" t="s">
        <v>12869</v>
      </c>
      <c r="D1610">
        <v>0</v>
      </c>
      <c r="E1610">
        <v>22</v>
      </c>
      <c r="F1610">
        <v>13</v>
      </c>
      <c r="G1610">
        <v>41</v>
      </c>
      <c r="H1610">
        <v>13</v>
      </c>
      <c r="I1610">
        <v>587</v>
      </c>
      <c r="J1610">
        <v>1113720.6089999999</v>
      </c>
      <c r="K1610">
        <v>764669.34239999996</v>
      </c>
      <c r="L1610">
        <v>322992.25939999998</v>
      </c>
      <c r="M1610">
        <v>562089.19259999995</v>
      </c>
      <c r="N1610">
        <v>242294.09469999999</v>
      </c>
      <c r="O1610">
        <v>422977.84049999999</v>
      </c>
      <c r="P1610">
        <v>236178.4203</v>
      </c>
      <c r="Q1610">
        <v>373099.97100000002</v>
      </c>
    </row>
    <row r="1611" spans="1:17" x14ac:dyDescent="0.35">
      <c r="A1611" t="s">
        <v>154</v>
      </c>
      <c r="B1611" t="s">
        <v>12870</v>
      </c>
      <c r="C1611" t="s">
        <v>12871</v>
      </c>
      <c r="D1611">
        <v>0</v>
      </c>
      <c r="E1611">
        <v>33</v>
      </c>
      <c r="F1611">
        <v>10</v>
      </c>
      <c r="G1611">
        <v>68</v>
      </c>
      <c r="H1611">
        <v>10</v>
      </c>
      <c r="I1611">
        <v>341</v>
      </c>
      <c r="J1611">
        <v>1266013.578</v>
      </c>
      <c r="K1611">
        <v>1166266.5519999999</v>
      </c>
      <c r="L1611">
        <v>408595.74660000001</v>
      </c>
      <c r="M1611">
        <v>1177049.4169999999</v>
      </c>
      <c r="N1611">
        <v>1925086.183</v>
      </c>
      <c r="O1611">
        <v>2420120</v>
      </c>
      <c r="P1611">
        <v>1869601.514</v>
      </c>
      <c r="Q1611">
        <v>1965918.541</v>
      </c>
    </row>
    <row r="1612" spans="1:17" x14ac:dyDescent="0.35">
      <c r="A1612" t="s">
        <v>154</v>
      </c>
      <c r="B1612" t="s">
        <v>12872</v>
      </c>
      <c r="C1612" t="s">
        <v>12873</v>
      </c>
      <c r="D1612">
        <v>0</v>
      </c>
      <c r="E1612">
        <v>36</v>
      </c>
      <c r="F1612">
        <v>2</v>
      </c>
      <c r="G1612">
        <v>22</v>
      </c>
      <c r="H1612">
        <v>2</v>
      </c>
      <c r="I1612">
        <v>70</v>
      </c>
      <c r="J1612">
        <v>3955635.2969999998</v>
      </c>
      <c r="K1612">
        <v>3999289.8059999999</v>
      </c>
      <c r="L1612">
        <v>1082854.3570000001</v>
      </c>
      <c r="M1612">
        <v>6773912.159</v>
      </c>
      <c r="N1612">
        <v>2601495.6030000001</v>
      </c>
      <c r="O1612">
        <v>2305466.926</v>
      </c>
      <c r="P1612">
        <v>1456808.26</v>
      </c>
      <c r="Q1612">
        <v>2212245.5</v>
      </c>
    </row>
    <row r="1613" spans="1:17" x14ac:dyDescent="0.35">
      <c r="A1613" t="s">
        <v>154</v>
      </c>
      <c r="B1613" t="s">
        <v>12874</v>
      </c>
      <c r="C1613" t="s">
        <v>12875</v>
      </c>
      <c r="D1613">
        <v>0</v>
      </c>
      <c r="E1613">
        <v>25</v>
      </c>
      <c r="F1613">
        <v>4</v>
      </c>
      <c r="G1613">
        <v>59</v>
      </c>
      <c r="H1613">
        <v>4</v>
      </c>
      <c r="I1613">
        <v>178</v>
      </c>
      <c r="J1613">
        <v>89603.664059999996</v>
      </c>
      <c r="K1613">
        <v>68811.991169999994</v>
      </c>
      <c r="N1613">
        <v>14813961.939999999</v>
      </c>
      <c r="O1613">
        <v>23515363.75</v>
      </c>
      <c r="P1613">
        <v>7867438.1969999997</v>
      </c>
      <c r="Q1613">
        <v>13747060.92</v>
      </c>
    </row>
    <row r="1614" spans="1:17" x14ac:dyDescent="0.35">
      <c r="A1614" t="s">
        <v>154</v>
      </c>
      <c r="B1614" t="s">
        <v>12876</v>
      </c>
      <c r="C1614" t="s">
        <v>12877</v>
      </c>
      <c r="D1614">
        <v>0</v>
      </c>
      <c r="E1614">
        <v>29</v>
      </c>
      <c r="F1614">
        <v>12</v>
      </c>
      <c r="G1614">
        <v>35</v>
      </c>
      <c r="H1614">
        <v>12</v>
      </c>
      <c r="I1614">
        <v>455</v>
      </c>
      <c r="J1614">
        <v>1406578.0859999999</v>
      </c>
      <c r="K1614">
        <v>1304225.6200000001</v>
      </c>
      <c r="L1614">
        <v>377115.76510000002</v>
      </c>
      <c r="M1614">
        <v>1049513.746</v>
      </c>
      <c r="N1614">
        <v>535917.6422</v>
      </c>
      <c r="O1614">
        <v>878213.37089999998</v>
      </c>
      <c r="P1614">
        <v>869223.1997</v>
      </c>
      <c r="Q1614">
        <v>913629.41170000006</v>
      </c>
    </row>
    <row r="1615" spans="1:17" x14ac:dyDescent="0.35">
      <c r="A1615" t="s">
        <v>154</v>
      </c>
      <c r="B1615" t="s">
        <v>12878</v>
      </c>
      <c r="C1615" t="s">
        <v>12879</v>
      </c>
      <c r="D1615">
        <v>0</v>
      </c>
      <c r="E1615">
        <v>67</v>
      </c>
      <c r="F1615">
        <v>5</v>
      </c>
      <c r="G1615">
        <v>73</v>
      </c>
      <c r="H1615">
        <v>5</v>
      </c>
      <c r="I1615">
        <v>70</v>
      </c>
      <c r="J1615">
        <v>5498932.6560000004</v>
      </c>
      <c r="K1615">
        <v>8075558.3339999998</v>
      </c>
      <c r="L1615">
        <v>13623781.359999999</v>
      </c>
      <c r="M1615">
        <v>6663788.6430000002</v>
      </c>
      <c r="N1615">
        <v>2307454.412</v>
      </c>
      <c r="O1615">
        <v>3081182.4</v>
      </c>
      <c r="P1615">
        <v>3049112.1529999999</v>
      </c>
      <c r="Q1615">
        <v>3176981.8390000002</v>
      </c>
    </row>
    <row r="1616" spans="1:17" x14ac:dyDescent="0.35">
      <c r="A1616" t="s">
        <v>154</v>
      </c>
      <c r="B1616" t="s">
        <v>12880</v>
      </c>
      <c r="C1616" t="s">
        <v>12881</v>
      </c>
      <c r="D1616">
        <v>0</v>
      </c>
      <c r="E1616">
        <v>45</v>
      </c>
      <c r="F1616">
        <v>4</v>
      </c>
      <c r="G1616">
        <v>76</v>
      </c>
      <c r="H1616">
        <v>4</v>
      </c>
      <c r="I1616">
        <v>82</v>
      </c>
      <c r="J1616">
        <v>8039239.875</v>
      </c>
      <c r="K1616">
        <v>6447479.7290000003</v>
      </c>
      <c r="L1616">
        <v>3060303.2089999998</v>
      </c>
      <c r="M1616">
        <v>6256983.2910000002</v>
      </c>
      <c r="N1616">
        <v>19868077.510000002</v>
      </c>
      <c r="O1616">
        <v>25307422.059999999</v>
      </c>
      <c r="P1616">
        <v>24041287.870000001</v>
      </c>
      <c r="Q1616">
        <v>20390402</v>
      </c>
    </row>
    <row r="1617" spans="1:17" x14ac:dyDescent="0.35">
      <c r="A1617" t="s">
        <v>154</v>
      </c>
      <c r="B1617" t="s">
        <v>12882</v>
      </c>
      <c r="C1617" t="s">
        <v>12883</v>
      </c>
      <c r="D1617">
        <v>0</v>
      </c>
      <c r="E1617">
        <v>33</v>
      </c>
      <c r="F1617">
        <v>4</v>
      </c>
      <c r="G1617">
        <v>69</v>
      </c>
      <c r="H1617">
        <v>4</v>
      </c>
      <c r="I1617">
        <v>120</v>
      </c>
      <c r="J1617">
        <v>5576703.75</v>
      </c>
      <c r="K1617">
        <v>6742467.4220000003</v>
      </c>
      <c r="L1617">
        <v>1445748.27</v>
      </c>
      <c r="M1617">
        <v>9695015.5869999994</v>
      </c>
      <c r="N1617">
        <v>3963341.4929999998</v>
      </c>
      <c r="O1617">
        <v>2291369.1680000001</v>
      </c>
      <c r="P1617">
        <v>2344691.2390000001</v>
      </c>
      <c r="Q1617">
        <v>2556040.1740000001</v>
      </c>
    </row>
    <row r="1618" spans="1:17" x14ac:dyDescent="0.35">
      <c r="A1618" t="s">
        <v>154</v>
      </c>
      <c r="B1618" t="s">
        <v>12884</v>
      </c>
      <c r="C1618" t="s">
        <v>12885</v>
      </c>
      <c r="D1618">
        <v>0</v>
      </c>
      <c r="E1618">
        <v>30</v>
      </c>
      <c r="F1618">
        <v>8</v>
      </c>
      <c r="G1618">
        <v>79</v>
      </c>
      <c r="H1618">
        <v>8</v>
      </c>
      <c r="I1618">
        <v>315</v>
      </c>
      <c r="J1618">
        <v>1204787.2109999999</v>
      </c>
      <c r="K1618">
        <v>1304385.443</v>
      </c>
      <c r="L1618">
        <v>2060558.3030000001</v>
      </c>
      <c r="M1618">
        <v>1821313.085</v>
      </c>
      <c r="N1618">
        <v>1907226.2720000001</v>
      </c>
      <c r="O1618">
        <v>2090541.0249999999</v>
      </c>
      <c r="P1618">
        <v>2186073.8029999998</v>
      </c>
      <c r="Q1618">
        <v>1777502.1040000001</v>
      </c>
    </row>
    <row r="1619" spans="1:17" x14ac:dyDescent="0.35">
      <c r="A1619" t="s">
        <v>154</v>
      </c>
      <c r="B1619" t="s">
        <v>12886</v>
      </c>
      <c r="C1619" t="s">
        <v>12887</v>
      </c>
      <c r="D1619">
        <v>0</v>
      </c>
      <c r="E1619">
        <v>42</v>
      </c>
      <c r="F1619">
        <v>6</v>
      </c>
      <c r="G1619">
        <v>53</v>
      </c>
      <c r="H1619">
        <v>6</v>
      </c>
      <c r="I1619">
        <v>154</v>
      </c>
      <c r="J1619">
        <v>4597397.75</v>
      </c>
      <c r="K1619">
        <v>4763490.3890000004</v>
      </c>
      <c r="L1619">
        <v>2960715.4539999999</v>
      </c>
      <c r="M1619">
        <v>4200487.773</v>
      </c>
      <c r="N1619">
        <v>1168527.399</v>
      </c>
      <c r="O1619">
        <v>1758796.899</v>
      </c>
      <c r="P1619">
        <v>1138533.1200000001</v>
      </c>
      <c r="Q1619">
        <v>1326417.7039999999</v>
      </c>
    </row>
    <row r="1620" spans="1:17" x14ac:dyDescent="0.35">
      <c r="A1620" t="s">
        <v>154</v>
      </c>
      <c r="B1620" t="s">
        <v>12888</v>
      </c>
      <c r="C1620" t="s">
        <v>12889</v>
      </c>
      <c r="D1620">
        <v>0</v>
      </c>
      <c r="E1620">
        <v>33</v>
      </c>
      <c r="F1620">
        <v>5</v>
      </c>
      <c r="G1620">
        <v>48</v>
      </c>
      <c r="H1620">
        <v>5</v>
      </c>
      <c r="I1620">
        <v>232</v>
      </c>
      <c r="J1620">
        <v>2771254.4010000001</v>
      </c>
      <c r="K1620">
        <v>2653493.0869999998</v>
      </c>
      <c r="L1620">
        <v>1402534.409</v>
      </c>
      <c r="M1620">
        <v>2347000.0219999999</v>
      </c>
      <c r="N1620">
        <v>1927881.5330000001</v>
      </c>
      <c r="O1620">
        <v>2457081.6239999998</v>
      </c>
      <c r="P1620">
        <v>1907836.888</v>
      </c>
      <c r="Q1620">
        <v>1973953.35</v>
      </c>
    </row>
    <row r="1621" spans="1:17" x14ac:dyDescent="0.35">
      <c r="A1621" t="s">
        <v>154</v>
      </c>
      <c r="B1621" t="s">
        <v>12890</v>
      </c>
      <c r="C1621" t="s">
        <v>12891</v>
      </c>
      <c r="D1621">
        <v>0</v>
      </c>
      <c r="E1621">
        <v>31</v>
      </c>
      <c r="F1621">
        <v>5</v>
      </c>
      <c r="G1621">
        <v>52</v>
      </c>
      <c r="H1621">
        <v>5</v>
      </c>
      <c r="I1621">
        <v>191</v>
      </c>
      <c r="J1621">
        <v>4969446.5630000001</v>
      </c>
      <c r="K1621">
        <v>5793135.1299999999</v>
      </c>
      <c r="L1621">
        <v>2769557.3390000002</v>
      </c>
      <c r="M1621">
        <v>5469863.6069999998</v>
      </c>
      <c r="N1621">
        <v>248115.83809999999</v>
      </c>
      <c r="O1621">
        <v>254687.25570000001</v>
      </c>
      <c r="P1621">
        <v>292326.54479999997</v>
      </c>
      <c r="Q1621">
        <v>346996.86129999999</v>
      </c>
    </row>
    <row r="1622" spans="1:17" x14ac:dyDescent="0.35">
      <c r="A1622" t="s">
        <v>154</v>
      </c>
      <c r="B1622" t="s">
        <v>12892</v>
      </c>
      <c r="C1622" t="s">
        <v>12893</v>
      </c>
      <c r="D1622">
        <v>0</v>
      </c>
      <c r="E1622">
        <v>50</v>
      </c>
      <c r="F1622">
        <v>7</v>
      </c>
      <c r="G1622">
        <v>39</v>
      </c>
      <c r="H1622">
        <v>7</v>
      </c>
      <c r="I1622">
        <v>207</v>
      </c>
      <c r="J1622">
        <v>834494.95310000004</v>
      </c>
      <c r="K1622">
        <v>852692.45510000002</v>
      </c>
      <c r="L1622">
        <v>285357.13819999999</v>
      </c>
      <c r="M1622">
        <v>1178417.32</v>
      </c>
      <c r="N1622">
        <v>173262.40400000001</v>
      </c>
      <c r="O1622">
        <v>160735.41529999999</v>
      </c>
      <c r="P1622">
        <v>112773.68489999999</v>
      </c>
    </row>
    <row r="1623" spans="1:17" x14ac:dyDescent="0.35">
      <c r="A1623" t="s">
        <v>154</v>
      </c>
      <c r="B1623" t="s">
        <v>12894</v>
      </c>
      <c r="C1623" t="s">
        <v>12895</v>
      </c>
      <c r="D1623">
        <v>0</v>
      </c>
      <c r="E1623">
        <v>19</v>
      </c>
      <c r="F1623">
        <v>9</v>
      </c>
      <c r="G1623">
        <v>78</v>
      </c>
      <c r="H1623">
        <v>9</v>
      </c>
      <c r="I1623">
        <v>486</v>
      </c>
      <c r="J1623">
        <v>648145.25780000002</v>
      </c>
      <c r="K1623">
        <v>703201.76119999995</v>
      </c>
      <c r="L1623">
        <v>253071.01199999999</v>
      </c>
      <c r="M1623">
        <v>425283.33720000001</v>
      </c>
      <c r="N1623">
        <v>1534645.89</v>
      </c>
      <c r="O1623">
        <v>1426064.706</v>
      </c>
      <c r="P1623">
        <v>2462438.9670000002</v>
      </c>
      <c r="Q1623">
        <v>1326180.2109999999</v>
      </c>
    </row>
    <row r="1624" spans="1:17" x14ac:dyDescent="0.35">
      <c r="A1624" t="s">
        <v>154</v>
      </c>
      <c r="B1624" t="s">
        <v>12896</v>
      </c>
      <c r="C1624" t="s">
        <v>12897</v>
      </c>
      <c r="D1624">
        <v>0</v>
      </c>
      <c r="E1624">
        <v>46</v>
      </c>
      <c r="F1624">
        <v>7</v>
      </c>
      <c r="G1624">
        <v>118</v>
      </c>
      <c r="H1624">
        <v>5</v>
      </c>
      <c r="I1624">
        <v>160</v>
      </c>
      <c r="J1624">
        <v>7466200.148</v>
      </c>
      <c r="K1624">
        <v>7247794.3969999999</v>
      </c>
      <c r="L1624">
        <v>5744938.6310000001</v>
      </c>
      <c r="M1624">
        <v>22257146.789999999</v>
      </c>
      <c r="N1624">
        <v>24802998.120000001</v>
      </c>
      <c r="O1624">
        <v>34034138.07</v>
      </c>
      <c r="P1624">
        <v>9030301.2359999996</v>
      </c>
      <c r="Q1624">
        <v>10229778.130000001</v>
      </c>
    </row>
    <row r="1625" spans="1:17" x14ac:dyDescent="0.35">
      <c r="A1625" t="s">
        <v>154</v>
      </c>
      <c r="B1625" t="s">
        <v>12898</v>
      </c>
      <c r="C1625" t="s">
        <v>12899</v>
      </c>
      <c r="D1625">
        <v>0</v>
      </c>
      <c r="E1625">
        <v>31</v>
      </c>
      <c r="F1625">
        <v>10</v>
      </c>
      <c r="G1625">
        <v>42</v>
      </c>
      <c r="H1625">
        <v>10</v>
      </c>
      <c r="I1625">
        <v>431</v>
      </c>
      <c r="J1625">
        <v>680029.16799999995</v>
      </c>
      <c r="K1625">
        <v>684720.47360000003</v>
      </c>
      <c r="L1625">
        <v>433752.81910000002</v>
      </c>
      <c r="M1625">
        <v>587675.55260000005</v>
      </c>
      <c r="N1625">
        <v>413944.35989999998</v>
      </c>
      <c r="O1625">
        <v>422057.4889</v>
      </c>
      <c r="P1625">
        <v>431229.19919999997</v>
      </c>
      <c r="Q1625">
        <v>490147.6777</v>
      </c>
    </row>
    <row r="1626" spans="1:17" x14ac:dyDescent="0.35">
      <c r="A1626" t="s">
        <v>154</v>
      </c>
      <c r="B1626" t="s">
        <v>12900</v>
      </c>
      <c r="C1626" t="s">
        <v>12901</v>
      </c>
      <c r="D1626">
        <v>0</v>
      </c>
      <c r="E1626">
        <v>19</v>
      </c>
      <c r="F1626">
        <v>3</v>
      </c>
      <c r="G1626">
        <v>84</v>
      </c>
      <c r="H1626">
        <v>3</v>
      </c>
      <c r="I1626">
        <v>188</v>
      </c>
      <c r="J1626">
        <v>3278767.625</v>
      </c>
      <c r="K1626">
        <v>6135282.8289999999</v>
      </c>
      <c r="L1626">
        <v>3783843.16</v>
      </c>
      <c r="M1626">
        <v>5290100.4479999999</v>
      </c>
      <c r="N1626">
        <v>964001.70109999995</v>
      </c>
      <c r="O1626">
        <v>1036906.338</v>
      </c>
      <c r="P1626">
        <v>1180119.054</v>
      </c>
      <c r="Q1626">
        <v>1072219.0290000001</v>
      </c>
    </row>
    <row r="1627" spans="1:17" x14ac:dyDescent="0.35">
      <c r="A1627" t="s">
        <v>154</v>
      </c>
      <c r="B1627" t="s">
        <v>12902</v>
      </c>
      <c r="C1627" t="s">
        <v>12903</v>
      </c>
      <c r="D1627">
        <v>0</v>
      </c>
      <c r="E1627">
        <v>27</v>
      </c>
      <c r="F1627">
        <v>4</v>
      </c>
      <c r="G1627">
        <v>37</v>
      </c>
      <c r="H1627">
        <v>4</v>
      </c>
      <c r="I1627">
        <v>256</v>
      </c>
      <c r="J1627">
        <v>355031.13280000002</v>
      </c>
      <c r="K1627">
        <v>334661.91950000002</v>
      </c>
      <c r="L1627">
        <v>46438.014660000001</v>
      </c>
      <c r="M1627">
        <v>311151.15710000001</v>
      </c>
      <c r="N1627">
        <v>245254.6275</v>
      </c>
      <c r="O1627">
        <v>227557.11120000001</v>
      </c>
      <c r="P1627">
        <v>191936.38750000001</v>
      </c>
      <c r="Q1627">
        <v>345230.9742</v>
      </c>
    </row>
    <row r="1628" spans="1:17" x14ac:dyDescent="0.35">
      <c r="A1628" t="s">
        <v>154</v>
      </c>
      <c r="B1628" t="s">
        <v>12904</v>
      </c>
      <c r="C1628" t="s">
        <v>12905</v>
      </c>
      <c r="D1628">
        <v>0</v>
      </c>
      <c r="E1628">
        <v>24</v>
      </c>
      <c r="F1628">
        <v>4</v>
      </c>
      <c r="G1628">
        <v>47</v>
      </c>
      <c r="H1628">
        <v>4</v>
      </c>
      <c r="I1628">
        <v>214</v>
      </c>
      <c r="J1628">
        <v>1896569.219</v>
      </c>
      <c r="K1628">
        <v>2158721.375</v>
      </c>
      <c r="L1628">
        <v>1314144.594</v>
      </c>
      <c r="M1628">
        <v>2448788.2280000001</v>
      </c>
      <c r="N1628">
        <v>1138828.79</v>
      </c>
      <c r="O1628">
        <v>1006372.948</v>
      </c>
      <c r="P1628">
        <v>667698.60849999997</v>
      </c>
      <c r="Q1628">
        <v>863940.80279999995</v>
      </c>
    </row>
    <row r="1629" spans="1:17" x14ac:dyDescent="0.35">
      <c r="A1629" t="s">
        <v>154</v>
      </c>
      <c r="B1629" t="s">
        <v>12906</v>
      </c>
      <c r="C1629" t="s">
        <v>12907</v>
      </c>
      <c r="D1629">
        <v>0</v>
      </c>
      <c r="E1629">
        <v>42</v>
      </c>
      <c r="F1629">
        <v>3</v>
      </c>
      <c r="G1629">
        <v>203</v>
      </c>
      <c r="H1629">
        <v>3</v>
      </c>
      <c r="I1629">
        <v>76</v>
      </c>
      <c r="J1629">
        <v>139078151.40000001</v>
      </c>
      <c r="K1629">
        <v>107764652.5</v>
      </c>
      <c r="L1629">
        <v>105183874.59999999</v>
      </c>
      <c r="M1629">
        <v>97536571.030000001</v>
      </c>
      <c r="N1629">
        <v>47731713.130000003</v>
      </c>
      <c r="O1629">
        <v>49108535.670000002</v>
      </c>
      <c r="P1629">
        <v>26296577.760000002</v>
      </c>
      <c r="Q1629">
        <v>37236071.640000001</v>
      </c>
    </row>
    <row r="1630" spans="1:17" x14ac:dyDescent="0.35">
      <c r="A1630" t="s">
        <v>154</v>
      </c>
      <c r="B1630" t="s">
        <v>12908</v>
      </c>
      <c r="C1630" t="s">
        <v>12909</v>
      </c>
      <c r="D1630">
        <v>0</v>
      </c>
      <c r="E1630">
        <v>41</v>
      </c>
      <c r="F1630">
        <v>3</v>
      </c>
      <c r="G1630">
        <v>63</v>
      </c>
      <c r="H1630">
        <v>3</v>
      </c>
      <c r="I1630">
        <v>78</v>
      </c>
      <c r="J1630">
        <v>20479465.690000001</v>
      </c>
      <c r="K1630">
        <v>24289578.300000001</v>
      </c>
      <c r="L1630">
        <v>10187946.83</v>
      </c>
      <c r="M1630">
        <v>15605951.890000001</v>
      </c>
      <c r="N1630">
        <v>2142826.4380000001</v>
      </c>
      <c r="O1630">
        <v>1606959.7379999999</v>
      </c>
      <c r="P1630">
        <v>6820424.3310000002</v>
      </c>
      <c r="Q1630">
        <v>6239812.5070000002</v>
      </c>
    </row>
    <row r="1631" spans="1:17" x14ac:dyDescent="0.35">
      <c r="A1631" t="s">
        <v>154</v>
      </c>
      <c r="B1631" t="s">
        <v>12910</v>
      </c>
      <c r="C1631" t="s">
        <v>12911</v>
      </c>
      <c r="D1631">
        <v>0</v>
      </c>
      <c r="E1631">
        <v>35</v>
      </c>
      <c r="F1631">
        <v>6</v>
      </c>
      <c r="G1631">
        <v>39</v>
      </c>
      <c r="H1631">
        <v>6</v>
      </c>
      <c r="I1631">
        <v>216</v>
      </c>
      <c r="J1631">
        <v>930915.77339999995</v>
      </c>
      <c r="K1631">
        <v>886349.01150000002</v>
      </c>
      <c r="L1631">
        <v>129563.28320000001</v>
      </c>
      <c r="M1631">
        <v>877094.04949999996</v>
      </c>
      <c r="N1631">
        <v>69950.365810000003</v>
      </c>
      <c r="O1631">
        <v>51491.821279999996</v>
      </c>
      <c r="P1631">
        <v>227043.07320000001</v>
      </c>
      <c r="Q1631">
        <v>31202.96099</v>
      </c>
    </row>
    <row r="1632" spans="1:17" x14ac:dyDescent="0.35">
      <c r="A1632" t="s">
        <v>154</v>
      </c>
      <c r="B1632" t="s">
        <v>12912</v>
      </c>
      <c r="C1632" t="s">
        <v>12913</v>
      </c>
      <c r="D1632">
        <v>0</v>
      </c>
      <c r="E1632">
        <v>19</v>
      </c>
      <c r="F1632">
        <v>8</v>
      </c>
      <c r="G1632">
        <v>54</v>
      </c>
      <c r="H1632">
        <v>8</v>
      </c>
      <c r="I1632">
        <v>573</v>
      </c>
      <c r="J1632">
        <v>516682.20309999998</v>
      </c>
      <c r="K1632">
        <v>415321.63150000002</v>
      </c>
      <c r="L1632">
        <v>88737.334770000001</v>
      </c>
      <c r="M1632">
        <v>357566.61459999997</v>
      </c>
      <c r="N1632">
        <v>143819.42910000001</v>
      </c>
      <c r="O1632">
        <v>159476.90710000001</v>
      </c>
      <c r="P1632">
        <v>156226.71599999999</v>
      </c>
      <c r="Q1632">
        <v>315039.22779999999</v>
      </c>
    </row>
    <row r="1633" spans="1:17" x14ac:dyDescent="0.35">
      <c r="A1633" t="s">
        <v>154</v>
      </c>
      <c r="B1633" t="s">
        <v>12914</v>
      </c>
      <c r="C1633" t="s">
        <v>12915</v>
      </c>
      <c r="D1633">
        <v>0</v>
      </c>
      <c r="E1633">
        <v>45</v>
      </c>
      <c r="F1633">
        <v>3</v>
      </c>
      <c r="G1633">
        <v>26</v>
      </c>
      <c r="H1633">
        <v>3</v>
      </c>
      <c r="I1633">
        <v>127</v>
      </c>
      <c r="J1633">
        <v>1681376.422</v>
      </c>
      <c r="K1633">
        <v>2253525.0729999999</v>
      </c>
      <c r="L1633">
        <v>1154312.4380000001</v>
      </c>
      <c r="M1633">
        <v>1859836.4939999999</v>
      </c>
      <c r="N1633">
        <v>215728.57019999999</v>
      </c>
      <c r="O1633">
        <v>320622.83399999997</v>
      </c>
      <c r="P1633">
        <v>240498.79389999999</v>
      </c>
      <c r="Q1633">
        <v>62449.918120000002</v>
      </c>
    </row>
    <row r="1634" spans="1:17" x14ac:dyDescent="0.35">
      <c r="A1634" t="s">
        <v>154</v>
      </c>
      <c r="B1634" t="s">
        <v>12916</v>
      </c>
      <c r="C1634" t="s">
        <v>12917</v>
      </c>
      <c r="D1634">
        <v>0</v>
      </c>
      <c r="E1634">
        <v>37</v>
      </c>
      <c r="F1634">
        <v>4</v>
      </c>
      <c r="G1634">
        <v>49</v>
      </c>
      <c r="H1634">
        <v>4</v>
      </c>
      <c r="I1634">
        <v>122</v>
      </c>
      <c r="J1634">
        <v>5250442.2810000004</v>
      </c>
      <c r="K1634">
        <v>5351951.9639999997</v>
      </c>
      <c r="L1634">
        <v>3348221.6359999999</v>
      </c>
      <c r="M1634">
        <v>7412138.0630000001</v>
      </c>
      <c r="N1634">
        <v>3231515.9339999999</v>
      </c>
      <c r="O1634">
        <v>3625454.1910000001</v>
      </c>
      <c r="P1634">
        <v>1624018.7579999999</v>
      </c>
      <c r="Q1634">
        <v>2253267.0380000002</v>
      </c>
    </row>
    <row r="1635" spans="1:17" x14ac:dyDescent="0.35">
      <c r="A1635" t="s">
        <v>154</v>
      </c>
      <c r="B1635" t="s">
        <v>12918</v>
      </c>
      <c r="C1635" t="s">
        <v>12919</v>
      </c>
      <c r="D1635">
        <v>0</v>
      </c>
      <c r="E1635">
        <v>38</v>
      </c>
      <c r="F1635">
        <v>5</v>
      </c>
      <c r="G1635">
        <v>136</v>
      </c>
      <c r="H1635">
        <v>5</v>
      </c>
      <c r="I1635">
        <v>140</v>
      </c>
      <c r="J1635">
        <v>2170207.6949999998</v>
      </c>
      <c r="K1635">
        <v>1550971.8640000001</v>
      </c>
      <c r="L1635">
        <v>1140782.0260000001</v>
      </c>
      <c r="M1635">
        <v>1593350.1810000001</v>
      </c>
      <c r="N1635">
        <v>7021634.5659999996</v>
      </c>
      <c r="O1635">
        <v>7484286.693</v>
      </c>
      <c r="P1635">
        <v>7956639.9560000002</v>
      </c>
      <c r="Q1635">
        <v>8207194</v>
      </c>
    </row>
    <row r="1636" spans="1:17" x14ac:dyDescent="0.35">
      <c r="A1636" t="s">
        <v>154</v>
      </c>
      <c r="B1636" t="s">
        <v>12920</v>
      </c>
      <c r="C1636" t="s">
        <v>12921</v>
      </c>
      <c r="D1636">
        <v>0</v>
      </c>
      <c r="E1636">
        <v>32</v>
      </c>
      <c r="F1636">
        <v>12</v>
      </c>
      <c r="G1636">
        <v>42</v>
      </c>
      <c r="H1636">
        <v>12</v>
      </c>
      <c r="I1636">
        <v>438</v>
      </c>
      <c r="J1636">
        <v>1387067.5390000001</v>
      </c>
      <c r="K1636">
        <v>1253192.139</v>
      </c>
      <c r="L1636">
        <v>1535491.6470000001</v>
      </c>
      <c r="M1636">
        <v>1077158.2250000001</v>
      </c>
      <c r="N1636">
        <v>177271.12909999999</v>
      </c>
      <c r="O1636">
        <v>185388.9926</v>
      </c>
      <c r="P1636">
        <v>335934.5171</v>
      </c>
      <c r="Q1636">
        <v>334703.71580000001</v>
      </c>
    </row>
    <row r="1637" spans="1:17" x14ac:dyDescent="0.35">
      <c r="A1637" t="s">
        <v>154</v>
      </c>
      <c r="B1637" t="s">
        <v>12922</v>
      </c>
      <c r="C1637" t="s">
        <v>12923</v>
      </c>
      <c r="D1637">
        <v>0</v>
      </c>
      <c r="E1637">
        <v>20</v>
      </c>
      <c r="F1637">
        <v>3</v>
      </c>
      <c r="G1637">
        <v>47</v>
      </c>
      <c r="H1637">
        <v>3</v>
      </c>
      <c r="I1637">
        <v>203</v>
      </c>
      <c r="J1637">
        <v>3268828.2420000001</v>
      </c>
      <c r="K1637">
        <v>3271572.9330000002</v>
      </c>
      <c r="L1637">
        <v>1918504.2879999999</v>
      </c>
      <c r="M1637">
        <v>3050943.611</v>
      </c>
      <c r="N1637">
        <v>2741065.1630000002</v>
      </c>
      <c r="O1637">
        <v>2636221.7379999999</v>
      </c>
      <c r="P1637">
        <v>3133177.7689999999</v>
      </c>
      <c r="Q1637">
        <v>2118583.9909999999</v>
      </c>
    </row>
    <row r="1638" spans="1:17" x14ac:dyDescent="0.35">
      <c r="A1638" t="s">
        <v>154</v>
      </c>
      <c r="B1638" t="s">
        <v>12924</v>
      </c>
      <c r="C1638" t="s">
        <v>12925</v>
      </c>
      <c r="D1638">
        <v>0</v>
      </c>
      <c r="E1638">
        <v>29</v>
      </c>
      <c r="F1638">
        <v>9</v>
      </c>
      <c r="G1638">
        <v>30</v>
      </c>
      <c r="H1638">
        <v>9</v>
      </c>
      <c r="I1638">
        <v>385</v>
      </c>
      <c r="J1638">
        <v>273893.00780000002</v>
      </c>
      <c r="K1638">
        <v>323046.62640000001</v>
      </c>
      <c r="M1638">
        <v>129588.7037</v>
      </c>
      <c r="N1638">
        <v>129761.23639999999</v>
      </c>
      <c r="O1638">
        <v>111217.3817</v>
      </c>
      <c r="P1638">
        <v>285619.30910000001</v>
      </c>
      <c r="Q1638">
        <v>98912.335229999997</v>
      </c>
    </row>
    <row r="1639" spans="1:17" x14ac:dyDescent="0.35">
      <c r="A1639" t="s">
        <v>154</v>
      </c>
      <c r="B1639" t="s">
        <v>12926</v>
      </c>
      <c r="C1639" t="s">
        <v>12927</v>
      </c>
      <c r="D1639">
        <v>0</v>
      </c>
      <c r="E1639">
        <v>52</v>
      </c>
      <c r="F1639">
        <v>8</v>
      </c>
      <c r="G1639">
        <v>36</v>
      </c>
      <c r="H1639">
        <v>8</v>
      </c>
      <c r="I1639">
        <v>174</v>
      </c>
      <c r="J1639">
        <v>1377758.219</v>
      </c>
      <c r="K1639">
        <v>1358612.5</v>
      </c>
      <c r="L1639">
        <v>759059.85360000003</v>
      </c>
      <c r="M1639">
        <v>1242742.6669999999</v>
      </c>
      <c r="N1639">
        <v>147901.25390000001</v>
      </c>
      <c r="O1639">
        <v>96386.650169999994</v>
      </c>
      <c r="P1639">
        <v>143800.56099999999</v>
      </c>
      <c r="Q1639">
        <v>65266.6607</v>
      </c>
    </row>
    <row r="1640" spans="1:17" x14ac:dyDescent="0.35">
      <c r="A1640" t="s">
        <v>154</v>
      </c>
      <c r="B1640" t="s">
        <v>12928</v>
      </c>
      <c r="C1640" t="s">
        <v>12929</v>
      </c>
      <c r="D1640">
        <v>0</v>
      </c>
      <c r="E1640">
        <v>23</v>
      </c>
      <c r="F1640">
        <v>3</v>
      </c>
      <c r="G1640">
        <v>38</v>
      </c>
      <c r="H1640">
        <v>3</v>
      </c>
      <c r="I1640">
        <v>145</v>
      </c>
      <c r="J1640">
        <v>4096270.1880000001</v>
      </c>
      <c r="K1640">
        <v>3398799.8089999999</v>
      </c>
      <c r="L1640">
        <v>3097260.7540000002</v>
      </c>
      <c r="M1640">
        <v>2824711.0159999998</v>
      </c>
      <c r="N1640">
        <v>4960889.7290000003</v>
      </c>
      <c r="O1640">
        <v>4582136.4220000003</v>
      </c>
      <c r="P1640">
        <v>11321450.609999999</v>
      </c>
      <c r="Q1640">
        <v>8928937.4260000009</v>
      </c>
    </row>
    <row r="1641" spans="1:17" x14ac:dyDescent="0.35">
      <c r="A1641" t="s">
        <v>154</v>
      </c>
      <c r="B1641" t="s">
        <v>12930</v>
      </c>
      <c r="C1641" t="s">
        <v>12931</v>
      </c>
      <c r="D1641">
        <v>0</v>
      </c>
      <c r="E1641">
        <v>33</v>
      </c>
      <c r="F1641">
        <v>5</v>
      </c>
      <c r="G1641">
        <v>38</v>
      </c>
      <c r="H1641">
        <v>5</v>
      </c>
      <c r="I1641">
        <v>216</v>
      </c>
      <c r="J1641">
        <v>1686827.031</v>
      </c>
      <c r="K1641">
        <v>1148335.088</v>
      </c>
      <c r="L1641">
        <v>595467.31740000006</v>
      </c>
      <c r="M1641">
        <v>659313.07640000002</v>
      </c>
      <c r="N1641">
        <v>3307797.8509999998</v>
      </c>
      <c r="O1641">
        <v>3824278.2609999999</v>
      </c>
      <c r="P1641">
        <v>2525811.068</v>
      </c>
      <c r="Q1641">
        <v>2412580.906</v>
      </c>
    </row>
    <row r="1642" spans="1:17" x14ac:dyDescent="0.35">
      <c r="A1642" t="s">
        <v>154</v>
      </c>
      <c r="B1642" t="s">
        <v>12932</v>
      </c>
      <c r="C1642" t="s">
        <v>12933</v>
      </c>
      <c r="D1642">
        <v>0</v>
      </c>
      <c r="E1642">
        <v>18</v>
      </c>
      <c r="F1642">
        <v>5</v>
      </c>
      <c r="G1642">
        <v>30</v>
      </c>
      <c r="H1642">
        <v>5</v>
      </c>
      <c r="I1642">
        <v>379</v>
      </c>
      <c r="J1642">
        <v>1166020.578</v>
      </c>
      <c r="K1642">
        <v>1213282.9069999999</v>
      </c>
      <c r="L1642">
        <v>816196.01760000002</v>
      </c>
      <c r="M1642">
        <v>1087896.959</v>
      </c>
      <c r="N1642">
        <v>264282.56290000002</v>
      </c>
      <c r="O1642">
        <v>159630.39869999999</v>
      </c>
      <c r="P1642">
        <v>174398.11319999999</v>
      </c>
      <c r="Q1642">
        <v>117457.34020000001</v>
      </c>
    </row>
    <row r="1643" spans="1:17" x14ac:dyDescent="0.35">
      <c r="A1643" t="s">
        <v>154</v>
      </c>
      <c r="B1643" t="s">
        <v>12934</v>
      </c>
      <c r="C1643" t="s">
        <v>12935</v>
      </c>
      <c r="D1643">
        <v>0</v>
      </c>
      <c r="E1643">
        <v>42</v>
      </c>
      <c r="F1643">
        <v>6</v>
      </c>
      <c r="G1643">
        <v>25</v>
      </c>
      <c r="H1643">
        <v>6</v>
      </c>
      <c r="I1643">
        <v>236</v>
      </c>
      <c r="J1643">
        <v>653365.6875</v>
      </c>
      <c r="K1643">
        <v>557426.18229999999</v>
      </c>
      <c r="L1643">
        <v>278249.32679999998</v>
      </c>
      <c r="M1643">
        <v>655224.08640000003</v>
      </c>
      <c r="N1643">
        <v>231271.9209</v>
      </c>
      <c r="O1643">
        <v>220981.32139999999</v>
      </c>
      <c r="P1643">
        <v>243736.4411</v>
      </c>
      <c r="Q1643">
        <v>381082.82929999998</v>
      </c>
    </row>
    <row r="1644" spans="1:17" x14ac:dyDescent="0.35">
      <c r="A1644" t="s">
        <v>154</v>
      </c>
      <c r="B1644" t="s">
        <v>12936</v>
      </c>
      <c r="C1644" t="s">
        <v>12937</v>
      </c>
      <c r="D1644">
        <v>0</v>
      </c>
      <c r="E1644">
        <v>31</v>
      </c>
      <c r="F1644">
        <v>8</v>
      </c>
      <c r="G1644">
        <v>41</v>
      </c>
      <c r="H1644">
        <v>8</v>
      </c>
      <c r="I1644">
        <v>394</v>
      </c>
      <c r="J1644">
        <v>858621.34380000003</v>
      </c>
      <c r="K1644">
        <v>922700.36450000003</v>
      </c>
      <c r="L1644">
        <v>307535.446</v>
      </c>
      <c r="M1644">
        <v>1161471.8030000001</v>
      </c>
      <c r="N1644">
        <v>52567.796260000003</v>
      </c>
      <c r="O1644">
        <v>118180.85709999999</v>
      </c>
      <c r="P1644">
        <v>51785.005160000001</v>
      </c>
    </row>
    <row r="1645" spans="1:17" x14ac:dyDescent="0.35">
      <c r="A1645" t="s">
        <v>154</v>
      </c>
      <c r="B1645" t="s">
        <v>12938</v>
      </c>
      <c r="C1645" t="s">
        <v>12939</v>
      </c>
      <c r="D1645">
        <v>0</v>
      </c>
      <c r="E1645">
        <v>16</v>
      </c>
      <c r="F1645">
        <v>3</v>
      </c>
      <c r="G1645">
        <v>58</v>
      </c>
      <c r="H1645">
        <v>3</v>
      </c>
      <c r="I1645">
        <v>220</v>
      </c>
      <c r="J1645">
        <v>1122932.625</v>
      </c>
      <c r="K1645">
        <v>1143808.5290000001</v>
      </c>
      <c r="L1645">
        <v>527529.19590000005</v>
      </c>
      <c r="M1645">
        <v>1219803.862</v>
      </c>
      <c r="N1645">
        <v>1221841.818</v>
      </c>
      <c r="O1645">
        <v>1555004.0430000001</v>
      </c>
      <c r="P1645">
        <v>721705.76580000005</v>
      </c>
      <c r="Q1645">
        <v>717001.47790000006</v>
      </c>
    </row>
    <row r="1646" spans="1:17" x14ac:dyDescent="0.35">
      <c r="A1646" t="s">
        <v>154</v>
      </c>
      <c r="B1646" t="s">
        <v>12940</v>
      </c>
      <c r="C1646" t="s">
        <v>12941</v>
      </c>
      <c r="D1646">
        <v>0</v>
      </c>
      <c r="E1646">
        <v>38</v>
      </c>
      <c r="F1646">
        <v>5</v>
      </c>
      <c r="G1646">
        <v>114</v>
      </c>
      <c r="H1646">
        <v>5</v>
      </c>
      <c r="I1646">
        <v>122</v>
      </c>
      <c r="J1646">
        <v>8535406.875</v>
      </c>
      <c r="K1646">
        <v>9780603.5480000004</v>
      </c>
      <c r="L1646">
        <v>6815982.784</v>
      </c>
      <c r="M1646">
        <v>8927869.4839999992</v>
      </c>
      <c r="N1646">
        <v>3813862.2570000002</v>
      </c>
      <c r="O1646">
        <v>3028991.1770000001</v>
      </c>
      <c r="P1646">
        <v>5670778.9309999999</v>
      </c>
      <c r="Q1646">
        <v>4696347.8550000004</v>
      </c>
    </row>
    <row r="1647" spans="1:17" x14ac:dyDescent="0.35">
      <c r="A1647" t="s">
        <v>154</v>
      </c>
      <c r="B1647" t="s">
        <v>12942</v>
      </c>
      <c r="C1647" t="s">
        <v>12943</v>
      </c>
      <c r="D1647">
        <v>0</v>
      </c>
      <c r="E1647">
        <v>35</v>
      </c>
      <c r="F1647">
        <v>6</v>
      </c>
      <c r="G1647">
        <v>23</v>
      </c>
      <c r="H1647">
        <v>6</v>
      </c>
      <c r="I1647">
        <v>233</v>
      </c>
      <c r="J1647">
        <v>352256.41210000002</v>
      </c>
      <c r="K1647">
        <v>160797.6888</v>
      </c>
      <c r="L1647">
        <v>1134332.1089999999</v>
      </c>
      <c r="M1647">
        <v>423471.5429</v>
      </c>
      <c r="N1647">
        <v>90155.128129999997</v>
      </c>
      <c r="O1647">
        <v>81180.204500000007</v>
      </c>
      <c r="P1647">
        <v>11017.19425</v>
      </c>
      <c r="Q1647">
        <v>69028.719750000004</v>
      </c>
    </row>
    <row r="1648" spans="1:17" x14ac:dyDescent="0.35">
      <c r="A1648" t="s">
        <v>154</v>
      </c>
      <c r="B1648" t="s">
        <v>525</v>
      </c>
      <c r="C1648" t="s">
        <v>12944</v>
      </c>
      <c r="D1648">
        <v>0</v>
      </c>
      <c r="E1648">
        <v>16</v>
      </c>
      <c r="F1648">
        <v>5</v>
      </c>
      <c r="G1648">
        <v>201</v>
      </c>
      <c r="H1648">
        <v>5</v>
      </c>
      <c r="I1648">
        <v>287</v>
      </c>
      <c r="J1648">
        <v>6880912.5939999996</v>
      </c>
      <c r="K1648">
        <v>8060834.6660000002</v>
      </c>
      <c r="L1648">
        <v>4940280.0460000001</v>
      </c>
      <c r="M1648">
        <v>7938814.1789999995</v>
      </c>
      <c r="N1648">
        <v>3686671.9819999998</v>
      </c>
      <c r="O1648">
        <v>2608910.9920000001</v>
      </c>
      <c r="P1648">
        <v>2492669.7719999999</v>
      </c>
      <c r="Q1648">
        <v>3145546.2119999998</v>
      </c>
    </row>
    <row r="1649" spans="1:17" x14ac:dyDescent="0.35">
      <c r="A1649" t="s">
        <v>154</v>
      </c>
      <c r="B1649" t="s">
        <v>468</v>
      </c>
      <c r="C1649" t="s">
        <v>12945</v>
      </c>
      <c r="D1649">
        <v>0</v>
      </c>
      <c r="E1649">
        <v>33</v>
      </c>
      <c r="F1649">
        <v>3</v>
      </c>
      <c r="G1649">
        <v>142</v>
      </c>
      <c r="H1649">
        <v>3</v>
      </c>
      <c r="I1649">
        <v>100</v>
      </c>
      <c r="J1649">
        <v>20449823.960000001</v>
      </c>
      <c r="K1649">
        <v>36316735.490000002</v>
      </c>
      <c r="L1649">
        <v>1983038.669</v>
      </c>
      <c r="M1649">
        <v>35651901.840000004</v>
      </c>
      <c r="N1649">
        <v>71329571.030000001</v>
      </c>
      <c r="O1649">
        <v>89792036.819999993</v>
      </c>
      <c r="P1649">
        <v>56589116.859999999</v>
      </c>
      <c r="Q1649">
        <v>74542753.200000003</v>
      </c>
    </row>
    <row r="1650" spans="1:17" x14ac:dyDescent="0.35">
      <c r="A1650" t="s">
        <v>154</v>
      </c>
      <c r="B1650" t="s">
        <v>12946</v>
      </c>
      <c r="C1650" t="s">
        <v>12947</v>
      </c>
      <c r="D1650">
        <v>0</v>
      </c>
      <c r="E1650">
        <v>42</v>
      </c>
      <c r="F1650">
        <v>7</v>
      </c>
      <c r="G1650">
        <v>22</v>
      </c>
      <c r="H1650">
        <v>6</v>
      </c>
      <c r="I1650">
        <v>186</v>
      </c>
      <c r="J1650">
        <v>235114.4063</v>
      </c>
      <c r="K1650">
        <v>236151.92009999999</v>
      </c>
      <c r="M1650">
        <v>255225.52350000001</v>
      </c>
    </row>
    <row r="1651" spans="1:17" x14ac:dyDescent="0.35">
      <c r="A1651" t="s">
        <v>154</v>
      </c>
      <c r="B1651" t="s">
        <v>12948</v>
      </c>
      <c r="C1651" t="s">
        <v>12949</v>
      </c>
      <c r="D1651">
        <v>0</v>
      </c>
      <c r="E1651">
        <v>68</v>
      </c>
      <c r="F1651">
        <v>6</v>
      </c>
      <c r="G1651">
        <v>55</v>
      </c>
      <c r="H1651">
        <v>6</v>
      </c>
      <c r="I1651">
        <v>123</v>
      </c>
      <c r="J1651">
        <v>2939761.8909999998</v>
      </c>
      <c r="K1651">
        <v>2492176.9249999998</v>
      </c>
      <c r="L1651">
        <v>1967731.4739999999</v>
      </c>
      <c r="M1651">
        <v>2571589.6850000001</v>
      </c>
      <c r="N1651">
        <v>2879688.0240000002</v>
      </c>
      <c r="O1651">
        <v>2903043.594</v>
      </c>
      <c r="P1651">
        <v>2842197.1490000002</v>
      </c>
      <c r="Q1651">
        <v>2650628.622</v>
      </c>
    </row>
    <row r="1652" spans="1:17" x14ac:dyDescent="0.35">
      <c r="A1652" t="s">
        <v>154</v>
      </c>
      <c r="B1652" t="s">
        <v>487</v>
      </c>
      <c r="C1652" t="s">
        <v>12950</v>
      </c>
      <c r="D1652">
        <v>0</v>
      </c>
      <c r="E1652">
        <v>31</v>
      </c>
      <c r="F1652">
        <v>7</v>
      </c>
      <c r="G1652">
        <v>60</v>
      </c>
      <c r="H1652">
        <v>7</v>
      </c>
      <c r="I1652">
        <v>302</v>
      </c>
      <c r="J1652">
        <v>963520.46880000003</v>
      </c>
      <c r="K1652">
        <v>751734.12890000001</v>
      </c>
      <c r="L1652">
        <v>575672.125</v>
      </c>
      <c r="M1652">
        <v>700676.80839999998</v>
      </c>
      <c r="N1652">
        <v>891240.22439999995</v>
      </c>
      <c r="O1652">
        <v>1194282.2990000001</v>
      </c>
      <c r="P1652">
        <v>978292.04500000004</v>
      </c>
      <c r="Q1652">
        <v>1041821.257</v>
      </c>
    </row>
    <row r="1653" spans="1:17" x14ac:dyDescent="0.35">
      <c r="A1653" t="s">
        <v>154</v>
      </c>
      <c r="B1653" t="s">
        <v>12951</v>
      </c>
      <c r="C1653" t="s">
        <v>12952</v>
      </c>
      <c r="D1653">
        <v>0</v>
      </c>
      <c r="E1653">
        <v>49</v>
      </c>
      <c r="F1653">
        <v>5</v>
      </c>
      <c r="G1653">
        <v>67</v>
      </c>
      <c r="H1653">
        <v>5</v>
      </c>
      <c r="I1653">
        <v>148</v>
      </c>
      <c r="J1653">
        <v>1061586.9609999999</v>
      </c>
      <c r="K1653">
        <v>878295.41319999995</v>
      </c>
      <c r="L1653">
        <v>305680.26030000002</v>
      </c>
      <c r="M1653">
        <v>725240.27599999995</v>
      </c>
      <c r="N1653">
        <v>1357125.3060000001</v>
      </c>
      <c r="O1653">
        <v>1543331.4909999999</v>
      </c>
      <c r="P1653">
        <v>1282544.4269999999</v>
      </c>
      <c r="Q1653">
        <v>1358105.3030000001</v>
      </c>
    </row>
    <row r="1654" spans="1:17" x14ac:dyDescent="0.35">
      <c r="A1654" t="s">
        <v>154</v>
      </c>
      <c r="B1654" t="s">
        <v>12953</v>
      </c>
      <c r="C1654" t="s">
        <v>12954</v>
      </c>
      <c r="D1654">
        <v>0</v>
      </c>
      <c r="E1654">
        <v>28</v>
      </c>
      <c r="F1654">
        <v>12</v>
      </c>
      <c r="G1654">
        <v>54</v>
      </c>
      <c r="H1654">
        <v>12</v>
      </c>
      <c r="I1654">
        <v>480</v>
      </c>
      <c r="J1654">
        <v>457452.70309999998</v>
      </c>
      <c r="K1654">
        <v>436830.73639999999</v>
      </c>
      <c r="L1654">
        <v>668902.01740000001</v>
      </c>
      <c r="M1654">
        <v>395706.47090000001</v>
      </c>
      <c r="N1654">
        <v>316401.0258</v>
      </c>
      <c r="O1654">
        <v>220014.62059999999</v>
      </c>
      <c r="P1654">
        <v>171243.08670000001</v>
      </c>
      <c r="Q1654">
        <v>268625.6948</v>
      </c>
    </row>
    <row r="1655" spans="1:17" x14ac:dyDescent="0.35">
      <c r="A1655" t="s">
        <v>154</v>
      </c>
      <c r="B1655" t="s">
        <v>12955</v>
      </c>
      <c r="C1655" t="s">
        <v>12956</v>
      </c>
      <c r="D1655">
        <v>0</v>
      </c>
      <c r="E1655">
        <v>25</v>
      </c>
      <c r="F1655">
        <v>7</v>
      </c>
      <c r="G1655">
        <v>100</v>
      </c>
      <c r="H1655">
        <v>7</v>
      </c>
      <c r="I1655">
        <v>313</v>
      </c>
      <c r="J1655">
        <v>1149151.672</v>
      </c>
      <c r="K1655">
        <v>1069620.047</v>
      </c>
      <c r="L1655">
        <v>331508.39260000002</v>
      </c>
      <c r="M1655">
        <v>1160142.9269999999</v>
      </c>
      <c r="N1655">
        <v>1426834.959</v>
      </c>
      <c r="O1655">
        <v>1443680.574</v>
      </c>
      <c r="P1655">
        <v>1288479.7660000001</v>
      </c>
      <c r="Q1655">
        <v>1548820.892</v>
      </c>
    </row>
    <row r="1656" spans="1:17" x14ac:dyDescent="0.35">
      <c r="A1656" t="s">
        <v>154</v>
      </c>
      <c r="B1656" t="s">
        <v>12957</v>
      </c>
      <c r="C1656" t="s">
        <v>12958</v>
      </c>
      <c r="D1656">
        <v>0</v>
      </c>
      <c r="E1656">
        <v>42</v>
      </c>
      <c r="F1656">
        <v>5</v>
      </c>
      <c r="G1656">
        <v>64</v>
      </c>
      <c r="H1656">
        <v>5</v>
      </c>
      <c r="I1656">
        <v>167</v>
      </c>
      <c r="J1656">
        <v>1234935.426</v>
      </c>
      <c r="K1656">
        <v>863114.10329999996</v>
      </c>
      <c r="L1656">
        <v>1154672.6259999999</v>
      </c>
      <c r="M1656">
        <v>1109172.203</v>
      </c>
      <c r="N1656">
        <v>2402200.5660000001</v>
      </c>
      <c r="O1656">
        <v>2311363.6570000001</v>
      </c>
      <c r="P1656">
        <v>1415807.5149999999</v>
      </c>
      <c r="Q1656">
        <v>1255936.368</v>
      </c>
    </row>
    <row r="1657" spans="1:17" x14ac:dyDescent="0.35">
      <c r="A1657" t="s">
        <v>154</v>
      </c>
      <c r="B1657" t="s">
        <v>12959</v>
      </c>
      <c r="C1657" t="s">
        <v>12960</v>
      </c>
      <c r="D1657">
        <v>0</v>
      </c>
      <c r="E1657">
        <v>13</v>
      </c>
      <c r="F1657">
        <v>4</v>
      </c>
      <c r="G1657">
        <v>58</v>
      </c>
      <c r="H1657">
        <v>4</v>
      </c>
      <c r="I1657">
        <v>339</v>
      </c>
      <c r="J1657">
        <v>3404630.625</v>
      </c>
      <c r="K1657">
        <v>4233759.3830000004</v>
      </c>
      <c r="L1657">
        <v>2725244.719</v>
      </c>
      <c r="M1657">
        <v>3954215.9909999999</v>
      </c>
      <c r="N1657">
        <v>636937.14320000005</v>
      </c>
      <c r="O1657">
        <v>473754.14899999998</v>
      </c>
      <c r="P1657">
        <v>475190.67930000002</v>
      </c>
      <c r="Q1657">
        <v>565821.9094</v>
      </c>
    </row>
    <row r="1658" spans="1:17" x14ac:dyDescent="0.35">
      <c r="A1658" t="s">
        <v>154</v>
      </c>
      <c r="B1658" t="s">
        <v>12961</v>
      </c>
      <c r="C1658" t="s">
        <v>12962</v>
      </c>
      <c r="D1658">
        <v>0</v>
      </c>
      <c r="E1658">
        <v>25</v>
      </c>
      <c r="F1658">
        <v>9</v>
      </c>
      <c r="G1658">
        <v>33</v>
      </c>
      <c r="H1658">
        <v>9</v>
      </c>
      <c r="I1658">
        <v>365</v>
      </c>
      <c r="J1658">
        <v>1424671.82</v>
      </c>
      <c r="K1658">
        <v>1615083.399</v>
      </c>
      <c r="L1658">
        <v>4773108.9040000001</v>
      </c>
      <c r="M1658">
        <v>1426182.85</v>
      </c>
      <c r="N1658">
        <v>64733.731749999999</v>
      </c>
      <c r="O1658">
        <v>18702.8914</v>
      </c>
      <c r="P1658">
        <v>172577.6801</v>
      </c>
      <c r="Q1658">
        <v>69644.797560000006</v>
      </c>
    </row>
    <row r="1659" spans="1:17" x14ac:dyDescent="0.35">
      <c r="A1659" t="s">
        <v>154</v>
      </c>
      <c r="B1659" t="s">
        <v>12963</v>
      </c>
      <c r="C1659" t="s">
        <v>12964</v>
      </c>
      <c r="D1659">
        <v>0</v>
      </c>
      <c r="E1659">
        <v>55</v>
      </c>
      <c r="F1659">
        <v>10</v>
      </c>
      <c r="G1659">
        <v>63</v>
      </c>
      <c r="H1659">
        <v>10</v>
      </c>
      <c r="I1659">
        <v>221</v>
      </c>
      <c r="J1659">
        <v>2398712.6719999998</v>
      </c>
      <c r="K1659">
        <v>2639999.5589999999</v>
      </c>
      <c r="L1659">
        <v>1273201.7709999999</v>
      </c>
      <c r="M1659">
        <v>2061455.49</v>
      </c>
      <c r="N1659">
        <v>1798783.449</v>
      </c>
      <c r="O1659">
        <v>1455391.331</v>
      </c>
      <c r="P1659">
        <v>3957559.2480000001</v>
      </c>
      <c r="Q1659">
        <v>1683501.504</v>
      </c>
    </row>
    <row r="1660" spans="1:17" x14ac:dyDescent="0.35">
      <c r="A1660" t="s">
        <v>154</v>
      </c>
      <c r="B1660" t="s">
        <v>12965</v>
      </c>
      <c r="C1660" t="s">
        <v>12966</v>
      </c>
      <c r="D1660">
        <v>0</v>
      </c>
      <c r="E1660">
        <v>28</v>
      </c>
      <c r="F1660">
        <v>8</v>
      </c>
      <c r="G1660">
        <v>49</v>
      </c>
      <c r="H1660">
        <v>8</v>
      </c>
      <c r="I1660">
        <v>319</v>
      </c>
      <c r="J1660">
        <v>907173.6875</v>
      </c>
      <c r="K1660">
        <v>833319.77579999994</v>
      </c>
      <c r="L1660">
        <v>191897.4688</v>
      </c>
      <c r="M1660">
        <v>845360.73030000005</v>
      </c>
      <c r="N1660">
        <v>320219.72009999998</v>
      </c>
      <c r="O1660">
        <v>567263.99159999995</v>
      </c>
      <c r="P1660">
        <v>325696.61259999999</v>
      </c>
      <c r="Q1660">
        <v>317291.33480000001</v>
      </c>
    </row>
    <row r="1661" spans="1:17" x14ac:dyDescent="0.35">
      <c r="A1661" t="s">
        <v>154</v>
      </c>
      <c r="B1661" t="s">
        <v>12967</v>
      </c>
      <c r="C1661" t="s">
        <v>12968</v>
      </c>
      <c r="D1661">
        <v>0</v>
      </c>
      <c r="E1661">
        <v>31</v>
      </c>
      <c r="F1661">
        <v>7</v>
      </c>
      <c r="G1661">
        <v>43</v>
      </c>
      <c r="H1661">
        <v>7</v>
      </c>
      <c r="I1661">
        <v>286</v>
      </c>
      <c r="J1661">
        <v>2131527.781</v>
      </c>
      <c r="K1661">
        <v>2208787.253</v>
      </c>
      <c r="L1661">
        <v>1008417.537</v>
      </c>
      <c r="M1661">
        <v>1704267.868</v>
      </c>
      <c r="N1661">
        <v>190814.14670000001</v>
      </c>
      <c r="O1661">
        <v>297895.76049999997</v>
      </c>
      <c r="P1661">
        <v>266108.29450000002</v>
      </c>
      <c r="Q1661">
        <v>448675.21789999999</v>
      </c>
    </row>
    <row r="1662" spans="1:17" x14ac:dyDescent="0.35">
      <c r="A1662" t="s">
        <v>154</v>
      </c>
      <c r="B1662" t="s">
        <v>12969</v>
      </c>
      <c r="C1662" t="s">
        <v>12970</v>
      </c>
      <c r="D1662">
        <v>0</v>
      </c>
      <c r="E1662">
        <v>34</v>
      </c>
      <c r="F1662">
        <v>7</v>
      </c>
      <c r="G1662">
        <v>43</v>
      </c>
      <c r="H1662">
        <v>7</v>
      </c>
      <c r="I1662">
        <v>299</v>
      </c>
      <c r="J1662">
        <v>2324756.6290000002</v>
      </c>
      <c r="K1662">
        <v>2164847.4139999999</v>
      </c>
      <c r="L1662">
        <v>1061779.081</v>
      </c>
      <c r="M1662">
        <v>1877317.936</v>
      </c>
      <c r="N1662">
        <v>620169.86300000001</v>
      </c>
      <c r="O1662">
        <v>771164.74699999997</v>
      </c>
      <c r="P1662">
        <v>759435.45719999995</v>
      </c>
      <c r="Q1662">
        <v>844867.35589999997</v>
      </c>
    </row>
    <row r="1663" spans="1:17" x14ac:dyDescent="0.35">
      <c r="A1663" t="s">
        <v>154</v>
      </c>
      <c r="B1663" t="s">
        <v>12971</v>
      </c>
      <c r="C1663" t="s">
        <v>12972</v>
      </c>
      <c r="D1663">
        <v>0</v>
      </c>
      <c r="E1663">
        <v>44</v>
      </c>
      <c r="F1663">
        <v>4</v>
      </c>
      <c r="G1663">
        <v>85</v>
      </c>
      <c r="H1663">
        <v>4</v>
      </c>
      <c r="I1663">
        <v>160</v>
      </c>
      <c r="J1663">
        <v>3084581.9840000002</v>
      </c>
      <c r="K1663">
        <v>3064498.335</v>
      </c>
      <c r="L1663">
        <v>1177533.3160000001</v>
      </c>
      <c r="M1663">
        <v>2793443.3659999999</v>
      </c>
      <c r="N1663">
        <v>822070.37309999997</v>
      </c>
      <c r="O1663">
        <v>731365.69330000004</v>
      </c>
      <c r="P1663">
        <v>543527.04639999999</v>
      </c>
      <c r="Q1663">
        <v>968366.02439999999</v>
      </c>
    </row>
    <row r="1664" spans="1:17" x14ac:dyDescent="0.35">
      <c r="A1664" t="s">
        <v>154</v>
      </c>
      <c r="B1664" t="s">
        <v>12973</v>
      </c>
      <c r="C1664" t="s">
        <v>12974</v>
      </c>
      <c r="D1664">
        <v>0</v>
      </c>
      <c r="E1664">
        <v>32</v>
      </c>
      <c r="F1664">
        <v>9</v>
      </c>
      <c r="G1664">
        <v>43</v>
      </c>
      <c r="H1664">
        <v>9</v>
      </c>
      <c r="I1664">
        <v>371</v>
      </c>
      <c r="J1664">
        <v>1919087.9450000001</v>
      </c>
      <c r="K1664">
        <v>2071661.561</v>
      </c>
      <c r="L1664">
        <v>741076.53579999995</v>
      </c>
      <c r="M1664">
        <v>1402671.665</v>
      </c>
      <c r="N1664">
        <v>1857654.983</v>
      </c>
      <c r="O1664">
        <v>1975295.9410000001</v>
      </c>
      <c r="P1664">
        <v>2162764.6129999999</v>
      </c>
      <c r="Q1664">
        <v>1841800.7720000001</v>
      </c>
    </row>
    <row r="1665" spans="1:17" x14ac:dyDescent="0.35">
      <c r="A1665" t="s">
        <v>154</v>
      </c>
      <c r="B1665" t="s">
        <v>12975</v>
      </c>
      <c r="C1665" t="s">
        <v>12976</v>
      </c>
      <c r="D1665">
        <v>0</v>
      </c>
      <c r="E1665">
        <v>28</v>
      </c>
      <c r="F1665">
        <v>5</v>
      </c>
      <c r="G1665">
        <v>24</v>
      </c>
      <c r="H1665">
        <v>5</v>
      </c>
      <c r="I1665">
        <v>285</v>
      </c>
      <c r="J1665">
        <v>287524.17969999998</v>
      </c>
      <c r="K1665">
        <v>300473.30119999999</v>
      </c>
      <c r="L1665">
        <v>152492.82310000001</v>
      </c>
      <c r="M1665">
        <v>400860.7942</v>
      </c>
      <c r="N1665">
        <v>16998.658009999999</v>
      </c>
      <c r="O1665">
        <v>25674.314679999999</v>
      </c>
      <c r="P1665">
        <v>6330.2751260000005</v>
      </c>
      <c r="Q1665">
        <v>31801.05917</v>
      </c>
    </row>
    <row r="1666" spans="1:17" x14ac:dyDescent="0.35">
      <c r="A1666" t="s">
        <v>154</v>
      </c>
      <c r="B1666" t="s">
        <v>12977</v>
      </c>
      <c r="C1666" t="s">
        <v>12978</v>
      </c>
      <c r="D1666">
        <v>0</v>
      </c>
      <c r="E1666">
        <v>20</v>
      </c>
      <c r="F1666">
        <v>10</v>
      </c>
      <c r="G1666">
        <v>52</v>
      </c>
      <c r="H1666">
        <v>10</v>
      </c>
      <c r="I1666">
        <v>428</v>
      </c>
      <c r="J1666">
        <v>2216730.4840000002</v>
      </c>
      <c r="K1666">
        <v>1398235.6259999999</v>
      </c>
      <c r="L1666">
        <v>1186895.9080000001</v>
      </c>
      <c r="M1666">
        <v>1285361.5889999999</v>
      </c>
      <c r="N1666">
        <v>327215.6042</v>
      </c>
      <c r="O1666">
        <v>634550.22820000001</v>
      </c>
      <c r="P1666">
        <v>82883.637130000003</v>
      </c>
      <c r="Q1666">
        <v>138851.63560000001</v>
      </c>
    </row>
    <row r="1667" spans="1:17" x14ac:dyDescent="0.35">
      <c r="A1667" t="s">
        <v>154</v>
      </c>
      <c r="B1667" t="s">
        <v>12979</v>
      </c>
      <c r="C1667" t="s">
        <v>12980</v>
      </c>
      <c r="D1667">
        <v>0</v>
      </c>
      <c r="E1667">
        <v>46</v>
      </c>
      <c r="F1667">
        <v>4</v>
      </c>
      <c r="G1667">
        <v>60</v>
      </c>
      <c r="H1667">
        <v>4</v>
      </c>
      <c r="I1667">
        <v>101</v>
      </c>
      <c r="J1667">
        <v>7332760.375</v>
      </c>
      <c r="K1667">
        <v>7739941.2630000003</v>
      </c>
      <c r="L1667">
        <v>4849812.7889999999</v>
      </c>
      <c r="M1667">
        <v>12369785.93</v>
      </c>
      <c r="N1667">
        <v>2650008.0290000001</v>
      </c>
      <c r="O1667">
        <v>2543654.3709999998</v>
      </c>
      <c r="P1667">
        <v>667572.20270000002</v>
      </c>
      <c r="Q1667">
        <v>776813.1054</v>
      </c>
    </row>
    <row r="1668" spans="1:17" x14ac:dyDescent="0.35">
      <c r="A1668" t="s">
        <v>154</v>
      </c>
      <c r="B1668" t="s">
        <v>12981</v>
      </c>
      <c r="C1668" t="s">
        <v>12982</v>
      </c>
      <c r="D1668">
        <v>0</v>
      </c>
      <c r="E1668">
        <v>26</v>
      </c>
      <c r="F1668">
        <v>4</v>
      </c>
      <c r="G1668">
        <v>33</v>
      </c>
      <c r="H1668">
        <v>4</v>
      </c>
      <c r="I1668">
        <v>262</v>
      </c>
      <c r="J1668">
        <v>1405854.1880000001</v>
      </c>
      <c r="K1668">
        <v>1448896.74</v>
      </c>
      <c r="L1668">
        <v>153907.75769999999</v>
      </c>
      <c r="M1668">
        <v>1270113.1200000001</v>
      </c>
      <c r="N1668">
        <v>435686.37050000002</v>
      </c>
      <c r="O1668">
        <v>469003.99560000002</v>
      </c>
      <c r="P1668">
        <v>462607.8015</v>
      </c>
      <c r="Q1668">
        <v>654799.91859999998</v>
      </c>
    </row>
    <row r="1669" spans="1:17" x14ac:dyDescent="0.35">
      <c r="A1669" t="s">
        <v>154</v>
      </c>
      <c r="B1669" t="s">
        <v>12983</v>
      </c>
      <c r="C1669" t="s">
        <v>12984</v>
      </c>
      <c r="D1669">
        <v>0</v>
      </c>
      <c r="E1669">
        <v>30</v>
      </c>
      <c r="F1669">
        <v>10</v>
      </c>
      <c r="G1669">
        <v>42</v>
      </c>
      <c r="H1669">
        <v>10</v>
      </c>
      <c r="I1669">
        <v>405</v>
      </c>
      <c r="J1669">
        <v>1189272.3829999999</v>
      </c>
      <c r="K1669">
        <v>1231978.8999999999</v>
      </c>
      <c r="L1669">
        <v>931352.91110000003</v>
      </c>
      <c r="M1669">
        <v>1012488.427</v>
      </c>
      <c r="N1669">
        <v>245155.44020000001</v>
      </c>
      <c r="O1669">
        <v>167902.65839999999</v>
      </c>
      <c r="P1669">
        <v>184683.7389</v>
      </c>
      <c r="Q1669">
        <v>151274.94990000001</v>
      </c>
    </row>
    <row r="1670" spans="1:17" x14ac:dyDescent="0.35">
      <c r="A1670" t="s">
        <v>154</v>
      </c>
      <c r="B1670" t="s">
        <v>12985</v>
      </c>
      <c r="C1670" t="s">
        <v>12986</v>
      </c>
      <c r="D1670">
        <v>0</v>
      </c>
      <c r="E1670">
        <v>42</v>
      </c>
      <c r="F1670">
        <v>5</v>
      </c>
      <c r="G1670">
        <v>78</v>
      </c>
      <c r="H1670">
        <v>5</v>
      </c>
      <c r="I1670">
        <v>134</v>
      </c>
      <c r="J1670">
        <v>3010377.9380000001</v>
      </c>
      <c r="K1670">
        <v>3532138.906</v>
      </c>
      <c r="L1670">
        <v>1683371.294</v>
      </c>
      <c r="M1670">
        <v>2929005.64</v>
      </c>
      <c r="N1670">
        <v>1897022.5090000001</v>
      </c>
      <c r="O1670">
        <v>1996520.156</v>
      </c>
      <c r="P1670">
        <v>1855905.6969999999</v>
      </c>
      <c r="Q1670">
        <v>1914162.1</v>
      </c>
    </row>
    <row r="1671" spans="1:17" x14ac:dyDescent="0.35">
      <c r="A1671" t="s">
        <v>154</v>
      </c>
      <c r="B1671" t="s">
        <v>12987</v>
      </c>
      <c r="C1671" t="s">
        <v>12988</v>
      </c>
      <c r="D1671">
        <v>0</v>
      </c>
      <c r="E1671">
        <v>16</v>
      </c>
      <c r="F1671">
        <v>10</v>
      </c>
      <c r="G1671">
        <v>50</v>
      </c>
      <c r="H1671">
        <v>10</v>
      </c>
      <c r="I1671">
        <v>716</v>
      </c>
      <c r="J1671">
        <v>431189.42969999998</v>
      </c>
      <c r="K1671">
        <v>457048.39899999998</v>
      </c>
      <c r="L1671">
        <v>129140.33530000001</v>
      </c>
      <c r="M1671">
        <v>323881.12709999998</v>
      </c>
      <c r="N1671">
        <v>194310.0944</v>
      </c>
      <c r="O1671">
        <v>177496.52280000001</v>
      </c>
      <c r="P1671">
        <v>162296.63810000001</v>
      </c>
      <c r="Q1671">
        <v>212749.99350000001</v>
      </c>
    </row>
    <row r="1672" spans="1:17" x14ac:dyDescent="0.35">
      <c r="A1672" t="s">
        <v>154</v>
      </c>
      <c r="B1672" t="s">
        <v>12989</v>
      </c>
      <c r="C1672" t="s">
        <v>12990</v>
      </c>
      <c r="D1672">
        <v>0</v>
      </c>
      <c r="E1672">
        <v>35</v>
      </c>
      <c r="F1672">
        <v>3</v>
      </c>
      <c r="G1672">
        <v>118</v>
      </c>
      <c r="H1672">
        <v>3</v>
      </c>
      <c r="I1672">
        <v>92</v>
      </c>
      <c r="J1672">
        <v>10956315.77</v>
      </c>
      <c r="K1672">
        <v>10195595.34</v>
      </c>
      <c r="L1672">
        <v>5792703.1390000004</v>
      </c>
      <c r="M1672">
        <v>36755160.130000003</v>
      </c>
      <c r="N1672">
        <v>13896775.779999999</v>
      </c>
      <c r="O1672">
        <v>16982373.609999999</v>
      </c>
      <c r="P1672">
        <v>8495547.1219999995</v>
      </c>
      <c r="Q1672">
        <v>8343778.2819999997</v>
      </c>
    </row>
    <row r="1673" spans="1:17" x14ac:dyDescent="0.35">
      <c r="A1673" t="s">
        <v>154</v>
      </c>
      <c r="B1673" t="s">
        <v>12991</v>
      </c>
      <c r="C1673" t="s">
        <v>12992</v>
      </c>
      <c r="D1673">
        <v>0</v>
      </c>
      <c r="E1673">
        <v>58</v>
      </c>
      <c r="F1673">
        <v>9</v>
      </c>
      <c r="G1673">
        <v>62</v>
      </c>
      <c r="H1673">
        <v>9</v>
      </c>
      <c r="I1673">
        <v>201</v>
      </c>
      <c r="J1673">
        <v>1635082.953</v>
      </c>
      <c r="K1673">
        <v>1181010.3359999999</v>
      </c>
      <c r="L1673">
        <v>440616.85139999999</v>
      </c>
      <c r="M1673">
        <v>1229645.872</v>
      </c>
      <c r="N1673">
        <v>1131427.3500000001</v>
      </c>
      <c r="O1673">
        <v>1042140.2</v>
      </c>
      <c r="P1673">
        <v>1694470.858</v>
      </c>
      <c r="Q1673">
        <v>1467444.443</v>
      </c>
    </row>
    <row r="1674" spans="1:17" x14ac:dyDescent="0.35">
      <c r="A1674" t="s">
        <v>154</v>
      </c>
      <c r="B1674" t="s">
        <v>12993</v>
      </c>
      <c r="C1674" t="s">
        <v>12994</v>
      </c>
      <c r="D1674">
        <v>0</v>
      </c>
      <c r="E1674">
        <v>29</v>
      </c>
      <c r="F1674">
        <v>4</v>
      </c>
      <c r="G1674">
        <v>86</v>
      </c>
      <c r="H1674">
        <v>4</v>
      </c>
      <c r="I1674">
        <v>187</v>
      </c>
      <c r="J1674">
        <v>4920174.8279999997</v>
      </c>
      <c r="K1674">
        <v>1306038.078</v>
      </c>
      <c r="L1674">
        <v>688911.18</v>
      </c>
      <c r="M1674">
        <v>3670547.0079999999</v>
      </c>
      <c r="N1674">
        <v>4766233.2180000003</v>
      </c>
      <c r="O1674">
        <v>1671792.9040000001</v>
      </c>
      <c r="P1674">
        <v>1710436.226</v>
      </c>
      <c r="Q1674">
        <v>4599842.0750000002</v>
      </c>
    </row>
    <row r="1675" spans="1:17" x14ac:dyDescent="0.35">
      <c r="A1675" t="s">
        <v>154</v>
      </c>
      <c r="B1675" t="s">
        <v>12995</v>
      </c>
      <c r="C1675" t="s">
        <v>12996</v>
      </c>
      <c r="D1675">
        <v>0</v>
      </c>
      <c r="E1675">
        <v>46</v>
      </c>
      <c r="F1675">
        <v>7</v>
      </c>
      <c r="G1675">
        <v>37</v>
      </c>
      <c r="H1675">
        <v>7</v>
      </c>
      <c r="I1675">
        <v>199</v>
      </c>
      <c r="J1675">
        <v>1085175.9140000001</v>
      </c>
      <c r="K1675">
        <v>1270624.831</v>
      </c>
      <c r="L1675">
        <v>509946.67599999998</v>
      </c>
      <c r="M1675">
        <v>2340685.909</v>
      </c>
      <c r="N1675">
        <v>343825.27419999999</v>
      </c>
      <c r="O1675">
        <v>170204.29810000001</v>
      </c>
      <c r="P1675">
        <v>81549.055550000005</v>
      </c>
      <c r="Q1675">
        <v>73826.833230000004</v>
      </c>
    </row>
    <row r="1676" spans="1:17" x14ac:dyDescent="0.35">
      <c r="A1676" t="s">
        <v>154</v>
      </c>
      <c r="B1676" t="s">
        <v>12997</v>
      </c>
      <c r="C1676" t="s">
        <v>12998</v>
      </c>
      <c r="D1676">
        <v>0</v>
      </c>
      <c r="E1676">
        <v>49</v>
      </c>
      <c r="F1676">
        <v>5</v>
      </c>
      <c r="G1676">
        <v>47</v>
      </c>
      <c r="H1676">
        <v>5</v>
      </c>
      <c r="I1676">
        <v>185</v>
      </c>
      <c r="J1676">
        <v>1063170.2660000001</v>
      </c>
      <c r="K1676">
        <v>924892.26020000002</v>
      </c>
      <c r="L1676">
        <v>103469.8529</v>
      </c>
      <c r="M1676">
        <v>897183.65079999994</v>
      </c>
      <c r="N1676">
        <v>1055484.645</v>
      </c>
      <c r="O1676">
        <v>1301569.497</v>
      </c>
      <c r="P1676">
        <v>1205474.2919999999</v>
      </c>
      <c r="Q1676">
        <v>1320254.6769999999</v>
      </c>
    </row>
    <row r="1677" spans="1:17" x14ac:dyDescent="0.35">
      <c r="A1677" t="s">
        <v>154</v>
      </c>
      <c r="B1677" t="s">
        <v>12999</v>
      </c>
      <c r="C1677" t="s">
        <v>13000</v>
      </c>
      <c r="D1677">
        <v>0</v>
      </c>
      <c r="E1677">
        <v>50</v>
      </c>
      <c r="F1677">
        <v>7</v>
      </c>
      <c r="G1677">
        <v>69</v>
      </c>
      <c r="H1677">
        <v>7</v>
      </c>
      <c r="I1677">
        <v>159</v>
      </c>
      <c r="J1677">
        <v>5418569.6840000004</v>
      </c>
      <c r="K1677">
        <v>6312831.1299999999</v>
      </c>
      <c r="L1677">
        <v>3265288.3709999998</v>
      </c>
      <c r="M1677">
        <v>4070927.0180000002</v>
      </c>
      <c r="N1677">
        <v>1365207.9439999999</v>
      </c>
      <c r="O1677">
        <v>2042107.9110000001</v>
      </c>
      <c r="P1677">
        <v>1784113.2320000001</v>
      </c>
      <c r="Q1677">
        <v>1604395.3289999999</v>
      </c>
    </row>
    <row r="1678" spans="1:17" x14ac:dyDescent="0.35">
      <c r="A1678" t="s">
        <v>154</v>
      </c>
      <c r="B1678" t="s">
        <v>13001</v>
      </c>
      <c r="C1678" t="s">
        <v>13002</v>
      </c>
      <c r="D1678">
        <v>0</v>
      </c>
      <c r="E1678">
        <v>19</v>
      </c>
      <c r="F1678">
        <v>4</v>
      </c>
      <c r="G1678">
        <v>181</v>
      </c>
      <c r="H1678">
        <v>4</v>
      </c>
      <c r="I1678">
        <v>190</v>
      </c>
      <c r="J1678">
        <v>34349470.770000003</v>
      </c>
      <c r="K1678">
        <v>35531822.560000002</v>
      </c>
      <c r="L1678">
        <v>33757006.729999997</v>
      </c>
      <c r="M1678">
        <v>32728824.890000001</v>
      </c>
      <c r="N1678">
        <v>49320540.350000001</v>
      </c>
      <c r="O1678">
        <v>50422525.619999997</v>
      </c>
      <c r="P1678">
        <v>54782567.75</v>
      </c>
      <c r="Q1678">
        <v>47753910.710000001</v>
      </c>
    </row>
    <row r="1679" spans="1:17" x14ac:dyDescent="0.35">
      <c r="A1679" t="s">
        <v>154</v>
      </c>
      <c r="B1679" t="s">
        <v>13003</v>
      </c>
      <c r="C1679" t="s">
        <v>13004</v>
      </c>
      <c r="D1679">
        <v>0</v>
      </c>
      <c r="E1679">
        <v>29</v>
      </c>
      <c r="F1679">
        <v>12</v>
      </c>
      <c r="G1679">
        <v>36</v>
      </c>
      <c r="H1679">
        <v>12</v>
      </c>
      <c r="I1679">
        <v>408</v>
      </c>
      <c r="J1679">
        <v>933038.40630000003</v>
      </c>
      <c r="K1679">
        <v>1032090.336</v>
      </c>
      <c r="L1679">
        <v>105974.3808</v>
      </c>
      <c r="M1679">
        <v>904790.18160000001</v>
      </c>
    </row>
    <row r="1680" spans="1:17" x14ac:dyDescent="0.35">
      <c r="A1680" t="s">
        <v>154</v>
      </c>
      <c r="B1680" t="s">
        <v>13005</v>
      </c>
      <c r="C1680" t="s">
        <v>13006</v>
      </c>
      <c r="D1680">
        <v>0</v>
      </c>
      <c r="E1680">
        <v>24</v>
      </c>
      <c r="F1680">
        <v>3</v>
      </c>
      <c r="G1680">
        <v>44</v>
      </c>
      <c r="H1680">
        <v>3</v>
      </c>
      <c r="I1680">
        <v>176</v>
      </c>
      <c r="J1680">
        <v>3010371.781</v>
      </c>
      <c r="K1680">
        <v>3249097.895</v>
      </c>
      <c r="L1680">
        <v>1854679.733</v>
      </c>
      <c r="M1680">
        <v>2919838.0619999999</v>
      </c>
      <c r="N1680">
        <v>1408648.683</v>
      </c>
      <c r="O1680">
        <v>1638126.6939999999</v>
      </c>
      <c r="P1680">
        <v>1528773.2860000001</v>
      </c>
      <c r="Q1680">
        <v>1843288.9650000001</v>
      </c>
    </row>
    <row r="1681" spans="1:17" x14ac:dyDescent="0.35">
      <c r="A1681" t="s">
        <v>154</v>
      </c>
      <c r="B1681" t="s">
        <v>13007</v>
      </c>
      <c r="C1681" t="s">
        <v>13008</v>
      </c>
      <c r="D1681">
        <v>0</v>
      </c>
      <c r="E1681">
        <v>32</v>
      </c>
      <c r="F1681">
        <v>3</v>
      </c>
      <c r="G1681">
        <v>15</v>
      </c>
      <c r="H1681">
        <v>3</v>
      </c>
      <c r="I1681">
        <v>148</v>
      </c>
      <c r="J1681">
        <v>2398107.9380000001</v>
      </c>
      <c r="K1681">
        <v>2360835.0210000002</v>
      </c>
      <c r="L1681">
        <v>1051288.013</v>
      </c>
      <c r="M1681">
        <v>915994.59609999997</v>
      </c>
    </row>
    <row r="1682" spans="1:17" x14ac:dyDescent="0.35">
      <c r="A1682" t="s">
        <v>154</v>
      </c>
      <c r="B1682" t="s">
        <v>13009</v>
      </c>
      <c r="C1682" t="s">
        <v>13010</v>
      </c>
      <c r="D1682">
        <v>0</v>
      </c>
      <c r="E1682">
        <v>29</v>
      </c>
      <c r="F1682">
        <v>13</v>
      </c>
      <c r="G1682">
        <v>38</v>
      </c>
      <c r="H1682">
        <v>13</v>
      </c>
      <c r="I1682">
        <v>594</v>
      </c>
      <c r="J1682">
        <v>993280.03130000003</v>
      </c>
      <c r="K1682">
        <v>796618.78910000005</v>
      </c>
      <c r="L1682">
        <v>563945.52119999996</v>
      </c>
      <c r="M1682">
        <v>933694.4791</v>
      </c>
      <c r="N1682">
        <v>131489.0742</v>
      </c>
      <c r="P1682">
        <v>44665.164299999997</v>
      </c>
      <c r="Q1682">
        <v>30322.592219999999</v>
      </c>
    </row>
    <row r="1683" spans="1:17" x14ac:dyDescent="0.35">
      <c r="A1683" t="s">
        <v>154</v>
      </c>
      <c r="B1683" t="s">
        <v>13011</v>
      </c>
      <c r="C1683" t="s">
        <v>13012</v>
      </c>
      <c r="D1683">
        <v>0</v>
      </c>
      <c r="E1683">
        <v>40</v>
      </c>
      <c r="F1683">
        <v>6</v>
      </c>
      <c r="G1683">
        <v>43</v>
      </c>
      <c r="H1683">
        <v>6</v>
      </c>
      <c r="I1683">
        <v>167</v>
      </c>
      <c r="J1683">
        <v>1079133.625</v>
      </c>
      <c r="K1683">
        <v>795548.576</v>
      </c>
      <c r="L1683">
        <v>550577.59550000005</v>
      </c>
      <c r="M1683">
        <v>542078.03890000004</v>
      </c>
      <c r="N1683">
        <v>346075.19890000002</v>
      </c>
      <c r="O1683">
        <v>610353.82949999999</v>
      </c>
      <c r="P1683">
        <v>1128959.9450000001</v>
      </c>
      <c r="Q1683">
        <v>1083605.007</v>
      </c>
    </row>
    <row r="1684" spans="1:17" x14ac:dyDescent="0.35">
      <c r="A1684" t="s">
        <v>154</v>
      </c>
      <c r="B1684" t="s">
        <v>13013</v>
      </c>
      <c r="C1684" t="s">
        <v>13014</v>
      </c>
      <c r="D1684">
        <v>0</v>
      </c>
      <c r="E1684">
        <v>48</v>
      </c>
      <c r="F1684">
        <v>8</v>
      </c>
      <c r="G1684">
        <v>40</v>
      </c>
      <c r="H1684">
        <v>8</v>
      </c>
      <c r="I1684">
        <v>219</v>
      </c>
      <c r="J1684">
        <v>1062574.8910000001</v>
      </c>
      <c r="K1684">
        <v>861337.28859999997</v>
      </c>
      <c r="L1684">
        <v>121839.6934</v>
      </c>
      <c r="M1684">
        <v>704465.89309999999</v>
      </c>
      <c r="N1684">
        <v>1944373.9040000001</v>
      </c>
      <c r="O1684">
        <v>2070701.442</v>
      </c>
      <c r="P1684">
        <v>1272936.1270000001</v>
      </c>
      <c r="Q1684">
        <v>1780953.477</v>
      </c>
    </row>
    <row r="1685" spans="1:17" x14ac:dyDescent="0.35">
      <c r="A1685" t="s">
        <v>154</v>
      </c>
      <c r="B1685" t="s">
        <v>13015</v>
      </c>
      <c r="C1685" t="s">
        <v>13016</v>
      </c>
      <c r="D1685">
        <v>0</v>
      </c>
      <c r="E1685">
        <v>53</v>
      </c>
      <c r="F1685">
        <v>4</v>
      </c>
      <c r="G1685">
        <v>63</v>
      </c>
      <c r="H1685">
        <v>4</v>
      </c>
      <c r="I1685">
        <v>109</v>
      </c>
      <c r="J1685">
        <v>6067750.3439999996</v>
      </c>
      <c r="K1685">
        <v>6073189.1320000002</v>
      </c>
      <c r="L1685">
        <v>4579056.0269999998</v>
      </c>
      <c r="M1685">
        <v>5490523.5650000004</v>
      </c>
      <c r="N1685">
        <v>6882149.0549999997</v>
      </c>
      <c r="O1685">
        <v>6999643.4450000003</v>
      </c>
      <c r="P1685">
        <v>6143209.0719999997</v>
      </c>
      <c r="Q1685">
        <v>7666239.8190000001</v>
      </c>
    </row>
    <row r="1686" spans="1:17" x14ac:dyDescent="0.35">
      <c r="A1686" t="s">
        <v>154</v>
      </c>
      <c r="B1686" t="s">
        <v>13017</v>
      </c>
      <c r="C1686" t="s">
        <v>13018</v>
      </c>
      <c r="D1686">
        <v>0</v>
      </c>
      <c r="E1686">
        <v>37</v>
      </c>
      <c r="F1686">
        <v>9</v>
      </c>
      <c r="G1686">
        <v>75</v>
      </c>
      <c r="H1686">
        <v>9</v>
      </c>
      <c r="I1686">
        <v>258</v>
      </c>
      <c r="J1686">
        <v>923082.83589999995</v>
      </c>
      <c r="K1686">
        <v>783648.82350000006</v>
      </c>
      <c r="L1686">
        <v>444145.8236</v>
      </c>
      <c r="M1686">
        <v>905706.36609999998</v>
      </c>
      <c r="N1686">
        <v>444502.84700000001</v>
      </c>
      <c r="O1686">
        <v>478838.6986</v>
      </c>
      <c r="P1686">
        <v>411509.86479999998</v>
      </c>
      <c r="Q1686">
        <v>372071.04200000002</v>
      </c>
    </row>
    <row r="1687" spans="1:17" x14ac:dyDescent="0.35">
      <c r="A1687" t="s">
        <v>154</v>
      </c>
      <c r="B1687" t="s">
        <v>13019</v>
      </c>
      <c r="C1687" t="s">
        <v>13020</v>
      </c>
      <c r="D1687">
        <v>0</v>
      </c>
      <c r="E1687">
        <v>17</v>
      </c>
      <c r="F1687">
        <v>10</v>
      </c>
      <c r="G1687">
        <v>47</v>
      </c>
      <c r="H1687">
        <v>10</v>
      </c>
      <c r="I1687">
        <v>728</v>
      </c>
      <c r="J1687">
        <v>801302.94530000002</v>
      </c>
      <c r="K1687">
        <v>652220.52859999996</v>
      </c>
      <c r="L1687">
        <v>417942.92979999998</v>
      </c>
      <c r="M1687">
        <v>528001.56240000005</v>
      </c>
      <c r="N1687">
        <v>940206.44940000004</v>
      </c>
      <c r="O1687">
        <v>1369624.0109999999</v>
      </c>
      <c r="P1687">
        <v>671074.43200000003</v>
      </c>
      <c r="Q1687">
        <v>1008867.718</v>
      </c>
    </row>
    <row r="1688" spans="1:17" x14ac:dyDescent="0.35">
      <c r="A1688" t="s">
        <v>154</v>
      </c>
      <c r="B1688" t="s">
        <v>13021</v>
      </c>
      <c r="C1688" t="s">
        <v>13022</v>
      </c>
      <c r="D1688">
        <v>0</v>
      </c>
      <c r="E1688">
        <v>10</v>
      </c>
      <c r="F1688">
        <v>6</v>
      </c>
      <c r="G1688">
        <v>18</v>
      </c>
      <c r="H1688">
        <v>6</v>
      </c>
      <c r="I1688">
        <v>951</v>
      </c>
      <c r="J1688">
        <v>210444.02729999999</v>
      </c>
      <c r="K1688">
        <v>44529.194470000002</v>
      </c>
      <c r="M1688">
        <v>37786.791469999996</v>
      </c>
      <c r="N1688">
        <v>1947193.544</v>
      </c>
      <c r="O1688">
        <v>1071309.4809999999</v>
      </c>
      <c r="P1688">
        <v>2338329.298</v>
      </c>
      <c r="Q1688">
        <v>1692739.939</v>
      </c>
    </row>
    <row r="1689" spans="1:17" x14ac:dyDescent="0.35">
      <c r="A1689" t="s">
        <v>154</v>
      </c>
      <c r="B1689" t="s">
        <v>562</v>
      </c>
      <c r="C1689" t="s">
        <v>13023</v>
      </c>
      <c r="D1689">
        <v>0</v>
      </c>
      <c r="E1689">
        <v>12</v>
      </c>
      <c r="F1689">
        <v>2</v>
      </c>
      <c r="G1689">
        <v>16</v>
      </c>
      <c r="H1689">
        <v>2</v>
      </c>
      <c r="I1689">
        <v>281</v>
      </c>
      <c r="J1689">
        <v>575017.625</v>
      </c>
      <c r="K1689">
        <v>667911.76049999997</v>
      </c>
      <c r="L1689">
        <v>469850.60019999999</v>
      </c>
      <c r="M1689">
        <v>1154049.0789999999</v>
      </c>
      <c r="N1689">
        <v>238997.35769999999</v>
      </c>
      <c r="O1689">
        <v>202844.64230000001</v>
      </c>
      <c r="P1689">
        <v>97904.605720000007</v>
      </c>
      <c r="Q1689">
        <v>404662.39120000001</v>
      </c>
    </row>
    <row r="1690" spans="1:17" x14ac:dyDescent="0.35">
      <c r="A1690" t="s">
        <v>154</v>
      </c>
      <c r="B1690" t="s">
        <v>13024</v>
      </c>
      <c r="C1690" t="s">
        <v>13025</v>
      </c>
      <c r="D1690">
        <v>0</v>
      </c>
      <c r="E1690">
        <v>30</v>
      </c>
      <c r="F1690">
        <v>6</v>
      </c>
      <c r="G1690">
        <v>36</v>
      </c>
      <c r="H1690">
        <v>5</v>
      </c>
      <c r="I1690">
        <v>280</v>
      </c>
      <c r="J1690">
        <v>953313.65229999996</v>
      </c>
      <c r="K1690">
        <v>907468.76619999995</v>
      </c>
      <c r="L1690">
        <v>598445.39780000004</v>
      </c>
      <c r="M1690">
        <v>723138.54579999996</v>
      </c>
      <c r="N1690">
        <v>1186513.7279999999</v>
      </c>
      <c r="O1690">
        <v>1251300.5020000001</v>
      </c>
      <c r="P1690">
        <v>1140632.0149999999</v>
      </c>
      <c r="Q1690">
        <v>1222579.233</v>
      </c>
    </row>
    <row r="1691" spans="1:17" x14ac:dyDescent="0.35">
      <c r="A1691" t="s">
        <v>154</v>
      </c>
      <c r="B1691" t="s">
        <v>13026</v>
      </c>
      <c r="C1691" t="s">
        <v>13027</v>
      </c>
      <c r="D1691">
        <v>0</v>
      </c>
      <c r="E1691">
        <v>19</v>
      </c>
      <c r="F1691">
        <v>9</v>
      </c>
      <c r="G1691">
        <v>27</v>
      </c>
      <c r="H1691">
        <v>9</v>
      </c>
      <c r="I1691">
        <v>501</v>
      </c>
      <c r="J1691">
        <v>419867.24219999998</v>
      </c>
      <c r="K1691">
        <v>546593.5662</v>
      </c>
      <c r="L1691">
        <v>162110.00589999999</v>
      </c>
      <c r="M1691">
        <v>362599.36900000001</v>
      </c>
      <c r="N1691">
        <v>173124.7077</v>
      </c>
      <c r="O1691">
        <v>309882.027</v>
      </c>
      <c r="Q1691">
        <v>157152.87469999999</v>
      </c>
    </row>
    <row r="1692" spans="1:17" x14ac:dyDescent="0.35">
      <c r="A1692" t="s">
        <v>154</v>
      </c>
      <c r="B1692" t="s">
        <v>13028</v>
      </c>
      <c r="C1692" t="s">
        <v>13029</v>
      </c>
      <c r="D1692">
        <v>0</v>
      </c>
      <c r="E1692">
        <v>33</v>
      </c>
      <c r="F1692">
        <v>4</v>
      </c>
      <c r="G1692">
        <v>15</v>
      </c>
      <c r="H1692">
        <v>4</v>
      </c>
      <c r="I1692">
        <v>194</v>
      </c>
      <c r="J1692">
        <v>559944.78910000005</v>
      </c>
      <c r="K1692">
        <v>505233.5833</v>
      </c>
      <c r="L1692">
        <v>368167.96149999998</v>
      </c>
      <c r="M1692">
        <v>567504.59629999998</v>
      </c>
      <c r="N1692">
        <v>129152.1966</v>
      </c>
      <c r="O1692">
        <v>124097.88619999999</v>
      </c>
      <c r="P1692">
        <v>91344.710149999999</v>
      </c>
      <c r="Q1692">
        <v>34986.144110000001</v>
      </c>
    </row>
    <row r="1693" spans="1:17" x14ac:dyDescent="0.35">
      <c r="A1693" t="s">
        <v>154</v>
      </c>
      <c r="B1693" t="s">
        <v>13030</v>
      </c>
      <c r="C1693" t="s">
        <v>13031</v>
      </c>
      <c r="D1693">
        <v>0</v>
      </c>
      <c r="E1693">
        <v>33</v>
      </c>
      <c r="F1693">
        <v>6</v>
      </c>
      <c r="G1693">
        <v>77</v>
      </c>
      <c r="H1693">
        <v>6</v>
      </c>
      <c r="I1693">
        <v>200</v>
      </c>
      <c r="J1693">
        <v>896833.79689999996</v>
      </c>
      <c r="K1693">
        <v>599625.89469999995</v>
      </c>
      <c r="L1693">
        <v>261209.74909999999</v>
      </c>
      <c r="M1693">
        <v>552763.53209999995</v>
      </c>
      <c r="N1693">
        <v>1038482.548</v>
      </c>
      <c r="O1693">
        <v>1294945.5090000001</v>
      </c>
      <c r="P1693">
        <v>865680.16729999997</v>
      </c>
      <c r="Q1693">
        <v>1026693.257</v>
      </c>
    </row>
    <row r="1694" spans="1:17" x14ac:dyDescent="0.35">
      <c r="A1694" t="s">
        <v>154</v>
      </c>
      <c r="B1694" t="s">
        <v>13032</v>
      </c>
      <c r="C1694" t="s">
        <v>13033</v>
      </c>
      <c r="D1694">
        <v>0</v>
      </c>
      <c r="E1694">
        <v>25</v>
      </c>
      <c r="F1694">
        <v>5</v>
      </c>
      <c r="G1694">
        <v>69</v>
      </c>
      <c r="H1694">
        <v>5</v>
      </c>
      <c r="I1694">
        <v>208</v>
      </c>
      <c r="J1694">
        <v>10732789.33</v>
      </c>
      <c r="K1694">
        <v>12037728.630000001</v>
      </c>
      <c r="L1694">
        <v>7291103.6670000004</v>
      </c>
      <c r="M1694">
        <v>10364230.050000001</v>
      </c>
      <c r="N1694">
        <v>2273087.665</v>
      </c>
      <c r="O1694">
        <v>2121762.31</v>
      </c>
      <c r="P1694">
        <v>3459806.3369999998</v>
      </c>
      <c r="Q1694">
        <v>2189743.4070000001</v>
      </c>
    </row>
    <row r="1695" spans="1:17" x14ac:dyDescent="0.35">
      <c r="A1695" t="s">
        <v>154</v>
      </c>
      <c r="B1695" t="s">
        <v>13034</v>
      </c>
      <c r="C1695" t="s">
        <v>13035</v>
      </c>
      <c r="D1695">
        <v>0</v>
      </c>
      <c r="E1695">
        <v>29</v>
      </c>
      <c r="F1695">
        <v>7</v>
      </c>
      <c r="G1695">
        <v>58</v>
      </c>
      <c r="H1695">
        <v>7</v>
      </c>
      <c r="I1695">
        <v>302</v>
      </c>
      <c r="J1695">
        <v>2035624.227</v>
      </c>
      <c r="K1695">
        <v>2967604.1710000001</v>
      </c>
      <c r="M1695">
        <v>2771019.55</v>
      </c>
      <c r="N1695">
        <v>1035981.189</v>
      </c>
      <c r="O1695">
        <v>1256573.2339999999</v>
      </c>
      <c r="P1695">
        <v>779176.21479999996</v>
      </c>
      <c r="Q1695">
        <v>1222920.0830000001</v>
      </c>
    </row>
    <row r="1696" spans="1:17" x14ac:dyDescent="0.35">
      <c r="A1696" t="s">
        <v>154</v>
      </c>
      <c r="B1696" t="s">
        <v>13036</v>
      </c>
      <c r="C1696" t="s">
        <v>13037</v>
      </c>
      <c r="D1696">
        <v>0</v>
      </c>
      <c r="E1696">
        <v>35</v>
      </c>
      <c r="F1696">
        <v>4</v>
      </c>
      <c r="G1696">
        <v>52</v>
      </c>
      <c r="H1696">
        <v>4</v>
      </c>
      <c r="I1696">
        <v>129</v>
      </c>
      <c r="J1696">
        <v>906363.46089999995</v>
      </c>
      <c r="K1696">
        <v>650223.84629999998</v>
      </c>
      <c r="L1696">
        <v>342309.83240000001</v>
      </c>
      <c r="M1696">
        <v>833493.05630000005</v>
      </c>
      <c r="N1696">
        <v>1765768.1189999999</v>
      </c>
      <c r="O1696">
        <v>1884584.15</v>
      </c>
      <c r="P1696">
        <v>1124162.6329999999</v>
      </c>
      <c r="Q1696">
        <v>1367798.34</v>
      </c>
    </row>
    <row r="1697" spans="1:17" x14ac:dyDescent="0.35">
      <c r="A1697" t="s">
        <v>154</v>
      </c>
      <c r="B1697" t="s">
        <v>13038</v>
      </c>
      <c r="C1697" t="s">
        <v>13039</v>
      </c>
      <c r="D1697">
        <v>0</v>
      </c>
      <c r="E1697">
        <v>54</v>
      </c>
      <c r="F1697">
        <v>8</v>
      </c>
      <c r="G1697">
        <v>54</v>
      </c>
      <c r="H1697">
        <v>7</v>
      </c>
      <c r="I1697">
        <v>189</v>
      </c>
      <c r="J1697">
        <v>1255288.8910000001</v>
      </c>
      <c r="K1697">
        <v>1467605.8759999999</v>
      </c>
      <c r="L1697">
        <v>197994.86290000001</v>
      </c>
      <c r="M1697">
        <v>1446182.2</v>
      </c>
      <c r="N1697">
        <v>117113.63310000001</v>
      </c>
      <c r="O1697">
        <v>116425.20020000001</v>
      </c>
      <c r="P1697">
        <v>26785.516169999999</v>
      </c>
      <c r="Q1697">
        <v>120489.936</v>
      </c>
    </row>
    <row r="1698" spans="1:17" x14ac:dyDescent="0.35">
      <c r="A1698" t="s">
        <v>154</v>
      </c>
      <c r="B1698" t="s">
        <v>13040</v>
      </c>
      <c r="C1698" t="s">
        <v>13041</v>
      </c>
      <c r="D1698">
        <v>0</v>
      </c>
      <c r="E1698">
        <v>44</v>
      </c>
      <c r="F1698">
        <v>4</v>
      </c>
      <c r="G1698">
        <v>87</v>
      </c>
      <c r="H1698">
        <v>4</v>
      </c>
      <c r="I1698">
        <v>89</v>
      </c>
      <c r="J1698">
        <v>8592878.25</v>
      </c>
      <c r="K1698">
        <v>9472765.6649999991</v>
      </c>
      <c r="L1698">
        <v>12757974.210000001</v>
      </c>
      <c r="M1698">
        <v>36656244.590000004</v>
      </c>
      <c r="N1698">
        <v>15717304.560000001</v>
      </c>
      <c r="O1698">
        <v>14233166.199999999</v>
      </c>
      <c r="P1698">
        <v>6908570.3609999996</v>
      </c>
      <c r="Q1698">
        <v>7260988.7470000004</v>
      </c>
    </row>
    <row r="1699" spans="1:17" x14ac:dyDescent="0.35">
      <c r="A1699" t="s">
        <v>154</v>
      </c>
      <c r="B1699" t="s">
        <v>13042</v>
      </c>
      <c r="C1699" t="s">
        <v>13043</v>
      </c>
      <c r="D1699">
        <v>0</v>
      </c>
      <c r="E1699">
        <v>24</v>
      </c>
      <c r="F1699">
        <v>8</v>
      </c>
      <c r="G1699">
        <v>21</v>
      </c>
      <c r="H1699">
        <v>7</v>
      </c>
      <c r="I1699">
        <v>447</v>
      </c>
      <c r="J1699">
        <v>122833.2988</v>
      </c>
      <c r="K1699">
        <v>147506.60980000001</v>
      </c>
      <c r="L1699">
        <v>107636.8636</v>
      </c>
      <c r="M1699">
        <v>130067.1073</v>
      </c>
      <c r="N1699">
        <v>716890.09790000005</v>
      </c>
      <c r="O1699">
        <v>726304.79370000004</v>
      </c>
      <c r="P1699">
        <v>415933.48800000001</v>
      </c>
      <c r="Q1699">
        <v>337358.6336</v>
      </c>
    </row>
    <row r="1700" spans="1:17" x14ac:dyDescent="0.35">
      <c r="A1700" t="s">
        <v>154</v>
      </c>
      <c r="B1700" t="s">
        <v>13044</v>
      </c>
      <c r="C1700" t="s">
        <v>13045</v>
      </c>
      <c r="D1700">
        <v>0</v>
      </c>
      <c r="E1700">
        <v>24</v>
      </c>
      <c r="F1700">
        <v>4</v>
      </c>
      <c r="G1700">
        <v>49</v>
      </c>
      <c r="H1700">
        <v>4</v>
      </c>
      <c r="I1700">
        <v>229</v>
      </c>
      <c r="J1700">
        <v>1861139.969</v>
      </c>
      <c r="K1700">
        <v>1989281.1470000001</v>
      </c>
      <c r="L1700">
        <v>545597.1324</v>
      </c>
      <c r="M1700">
        <v>1707055.473</v>
      </c>
      <c r="N1700">
        <v>815921.39099999995</v>
      </c>
      <c r="O1700">
        <v>689358.20499999996</v>
      </c>
      <c r="P1700">
        <v>985181.75109999999</v>
      </c>
      <c r="Q1700">
        <v>654805.19189999998</v>
      </c>
    </row>
    <row r="1701" spans="1:17" x14ac:dyDescent="0.35">
      <c r="A1701" t="s">
        <v>154</v>
      </c>
      <c r="B1701" t="s">
        <v>13046</v>
      </c>
      <c r="C1701" t="s">
        <v>13047</v>
      </c>
      <c r="D1701">
        <v>0</v>
      </c>
      <c r="E1701">
        <v>28</v>
      </c>
      <c r="F1701">
        <v>8</v>
      </c>
      <c r="G1701">
        <v>73</v>
      </c>
      <c r="H1701">
        <v>8</v>
      </c>
      <c r="I1701">
        <v>297</v>
      </c>
      <c r="J1701">
        <v>788576.65630000003</v>
      </c>
      <c r="K1701">
        <v>599590.72490000003</v>
      </c>
      <c r="L1701">
        <v>360233.42959999997</v>
      </c>
      <c r="M1701">
        <v>521851.64319999999</v>
      </c>
      <c r="N1701">
        <v>1528620.8659999999</v>
      </c>
      <c r="O1701">
        <v>1406400.5919999999</v>
      </c>
      <c r="P1701">
        <v>1375483.622</v>
      </c>
      <c r="Q1701">
        <v>1495041.632</v>
      </c>
    </row>
    <row r="1702" spans="1:17" x14ac:dyDescent="0.35">
      <c r="A1702" t="s">
        <v>154</v>
      </c>
      <c r="B1702" t="s">
        <v>13048</v>
      </c>
      <c r="C1702" t="s">
        <v>13049</v>
      </c>
      <c r="D1702">
        <v>0</v>
      </c>
      <c r="E1702">
        <v>48</v>
      </c>
      <c r="F1702">
        <v>5</v>
      </c>
      <c r="G1702">
        <v>35</v>
      </c>
      <c r="H1702">
        <v>5</v>
      </c>
      <c r="I1702">
        <v>143</v>
      </c>
      <c r="J1702">
        <v>3068026.9219999998</v>
      </c>
      <c r="K1702">
        <v>2652670.1719999998</v>
      </c>
      <c r="L1702">
        <v>2350473.0630000001</v>
      </c>
      <c r="M1702">
        <v>3229797.0729999999</v>
      </c>
      <c r="N1702">
        <v>1788047.395</v>
      </c>
      <c r="O1702">
        <v>2058616.564</v>
      </c>
      <c r="P1702">
        <v>1885214.1159999999</v>
      </c>
      <c r="Q1702">
        <v>1614357.2649999999</v>
      </c>
    </row>
    <row r="1703" spans="1:17" x14ac:dyDescent="0.35">
      <c r="A1703" t="s">
        <v>154</v>
      </c>
      <c r="B1703" t="s">
        <v>13050</v>
      </c>
      <c r="C1703" t="s">
        <v>13051</v>
      </c>
      <c r="D1703">
        <v>0</v>
      </c>
      <c r="E1703">
        <v>22</v>
      </c>
      <c r="F1703">
        <v>5</v>
      </c>
      <c r="G1703">
        <v>25</v>
      </c>
      <c r="H1703">
        <v>5</v>
      </c>
      <c r="I1703">
        <v>324</v>
      </c>
      <c r="J1703">
        <v>1754698.594</v>
      </c>
      <c r="K1703">
        <v>1651650.189</v>
      </c>
      <c r="L1703">
        <v>975643.03720000002</v>
      </c>
      <c r="M1703">
        <v>1159410.703</v>
      </c>
      <c r="N1703">
        <v>405799.05190000002</v>
      </c>
      <c r="O1703">
        <v>485447.1139</v>
      </c>
      <c r="P1703">
        <v>408407.53379999998</v>
      </c>
      <c r="Q1703">
        <v>491107.03830000001</v>
      </c>
    </row>
    <row r="1704" spans="1:17" x14ac:dyDescent="0.35">
      <c r="A1704" t="s">
        <v>154</v>
      </c>
      <c r="B1704" t="s">
        <v>13052</v>
      </c>
      <c r="C1704" t="s">
        <v>13053</v>
      </c>
      <c r="D1704">
        <v>0</v>
      </c>
      <c r="E1704">
        <v>11</v>
      </c>
      <c r="F1704">
        <v>4</v>
      </c>
      <c r="G1704">
        <v>188</v>
      </c>
      <c r="H1704">
        <v>4</v>
      </c>
      <c r="I1704">
        <v>260</v>
      </c>
      <c r="J1704">
        <v>128236978.5</v>
      </c>
      <c r="K1704">
        <v>87138841.769999996</v>
      </c>
      <c r="L1704">
        <v>252092431.5</v>
      </c>
      <c r="M1704">
        <v>90420233.969999999</v>
      </c>
      <c r="N1704">
        <v>61720777.25</v>
      </c>
      <c r="O1704">
        <v>84059455.760000005</v>
      </c>
      <c r="P1704">
        <v>72070544</v>
      </c>
      <c r="Q1704">
        <v>74093600.170000002</v>
      </c>
    </row>
    <row r="1705" spans="1:17" x14ac:dyDescent="0.35">
      <c r="A1705" t="s">
        <v>154</v>
      </c>
      <c r="B1705" t="s">
        <v>13054</v>
      </c>
      <c r="C1705" t="s">
        <v>13055</v>
      </c>
      <c r="D1705">
        <v>0</v>
      </c>
      <c r="E1705">
        <v>26</v>
      </c>
      <c r="F1705">
        <v>10</v>
      </c>
      <c r="G1705">
        <v>60</v>
      </c>
      <c r="H1705">
        <v>10</v>
      </c>
      <c r="I1705">
        <v>416</v>
      </c>
      <c r="J1705">
        <v>363384.49219999998</v>
      </c>
      <c r="K1705">
        <v>351120.64559999999</v>
      </c>
      <c r="L1705">
        <v>159377.8284</v>
      </c>
      <c r="M1705">
        <v>365279.31069999997</v>
      </c>
      <c r="N1705">
        <v>980602.41680000001</v>
      </c>
      <c r="O1705">
        <v>729456.3909</v>
      </c>
      <c r="P1705">
        <v>1559405.3840000001</v>
      </c>
      <c r="Q1705">
        <v>912738.82510000002</v>
      </c>
    </row>
    <row r="1706" spans="1:17" x14ac:dyDescent="0.35">
      <c r="A1706" t="s">
        <v>154</v>
      </c>
      <c r="B1706" t="s">
        <v>13056</v>
      </c>
      <c r="C1706" t="s">
        <v>13057</v>
      </c>
      <c r="D1706">
        <v>0</v>
      </c>
      <c r="E1706">
        <v>54</v>
      </c>
      <c r="F1706">
        <v>5</v>
      </c>
      <c r="G1706">
        <v>34</v>
      </c>
      <c r="H1706">
        <v>5</v>
      </c>
      <c r="I1706">
        <v>148</v>
      </c>
      <c r="J1706">
        <v>793869.15630000003</v>
      </c>
      <c r="K1706">
        <v>601542.6496</v>
      </c>
      <c r="L1706">
        <v>408274.16379999998</v>
      </c>
      <c r="M1706">
        <v>737439.48060000001</v>
      </c>
      <c r="N1706">
        <v>741971.27469999995</v>
      </c>
      <c r="O1706">
        <v>523443.2181</v>
      </c>
      <c r="P1706">
        <v>1892462.0390000001</v>
      </c>
      <c r="Q1706">
        <v>1127429.6159999999</v>
      </c>
    </row>
    <row r="1707" spans="1:17" x14ac:dyDescent="0.35">
      <c r="A1707" t="s">
        <v>154</v>
      </c>
      <c r="B1707" t="s">
        <v>13058</v>
      </c>
      <c r="C1707" t="s">
        <v>13059</v>
      </c>
      <c r="D1707">
        <v>0</v>
      </c>
      <c r="E1707">
        <v>53</v>
      </c>
      <c r="F1707">
        <v>2</v>
      </c>
      <c r="G1707">
        <v>21</v>
      </c>
      <c r="H1707">
        <v>2</v>
      </c>
      <c r="I1707">
        <v>51</v>
      </c>
      <c r="J1707">
        <v>2009165.219</v>
      </c>
      <c r="K1707">
        <v>2181435.1310000001</v>
      </c>
      <c r="L1707">
        <v>147321.26680000001</v>
      </c>
      <c r="M1707">
        <v>2827343.8560000001</v>
      </c>
      <c r="N1707">
        <v>692654.47259999998</v>
      </c>
      <c r="O1707">
        <v>518443.18099999998</v>
      </c>
      <c r="P1707">
        <v>97298.596529999995</v>
      </c>
      <c r="Q1707">
        <v>107774.7387</v>
      </c>
    </row>
    <row r="1708" spans="1:17" x14ac:dyDescent="0.35">
      <c r="A1708" t="s">
        <v>154</v>
      </c>
      <c r="B1708" t="s">
        <v>13060</v>
      </c>
      <c r="C1708" t="s">
        <v>13061</v>
      </c>
      <c r="D1708">
        <v>0</v>
      </c>
      <c r="E1708">
        <v>27</v>
      </c>
      <c r="F1708">
        <v>6</v>
      </c>
      <c r="G1708">
        <v>62</v>
      </c>
      <c r="H1708">
        <v>6</v>
      </c>
      <c r="I1708">
        <v>206</v>
      </c>
      <c r="J1708">
        <v>74391.9375</v>
      </c>
      <c r="K1708">
        <v>35911.549630000001</v>
      </c>
      <c r="L1708">
        <v>52734.011680000003</v>
      </c>
      <c r="M1708">
        <v>21463.77478</v>
      </c>
      <c r="N1708">
        <v>7189287.4879999999</v>
      </c>
      <c r="O1708">
        <v>7708097.0729999999</v>
      </c>
      <c r="P1708">
        <v>5685501.2510000002</v>
      </c>
      <c r="Q1708">
        <v>5948936.0499999998</v>
      </c>
    </row>
    <row r="1709" spans="1:17" x14ac:dyDescent="0.35">
      <c r="A1709" t="s">
        <v>154</v>
      </c>
      <c r="B1709" t="s">
        <v>13062</v>
      </c>
      <c r="C1709" t="s">
        <v>13063</v>
      </c>
      <c r="D1709">
        <v>0</v>
      </c>
      <c r="E1709">
        <v>19</v>
      </c>
      <c r="F1709">
        <v>6</v>
      </c>
      <c r="G1709">
        <v>22</v>
      </c>
      <c r="H1709">
        <v>6</v>
      </c>
      <c r="I1709">
        <v>358</v>
      </c>
      <c r="J1709">
        <v>907912.92189999996</v>
      </c>
      <c r="K1709">
        <v>1083434.024</v>
      </c>
      <c r="L1709">
        <v>315955.64970000001</v>
      </c>
      <c r="M1709">
        <v>974267.79460000002</v>
      </c>
      <c r="N1709">
        <v>43470.774790000003</v>
      </c>
      <c r="P1709">
        <v>42475.358289999996</v>
      </c>
      <c r="Q1709">
        <v>110223.80620000001</v>
      </c>
    </row>
    <row r="1710" spans="1:17" x14ac:dyDescent="0.35">
      <c r="A1710" t="s">
        <v>154</v>
      </c>
      <c r="B1710" t="s">
        <v>13064</v>
      </c>
      <c r="C1710" t="s">
        <v>13065</v>
      </c>
      <c r="D1710">
        <v>0</v>
      </c>
      <c r="E1710">
        <v>52</v>
      </c>
      <c r="F1710">
        <v>8</v>
      </c>
      <c r="G1710">
        <v>29</v>
      </c>
      <c r="H1710">
        <v>8</v>
      </c>
      <c r="I1710">
        <v>220</v>
      </c>
      <c r="J1710">
        <v>2625740.9530000002</v>
      </c>
      <c r="K1710">
        <v>3538877.452</v>
      </c>
      <c r="L1710">
        <v>1392003.348</v>
      </c>
      <c r="M1710">
        <v>2570305.7250000001</v>
      </c>
      <c r="N1710">
        <v>151095.00529999999</v>
      </c>
      <c r="O1710">
        <v>327552.82010000001</v>
      </c>
      <c r="P1710">
        <v>255224.79939999999</v>
      </c>
      <c r="Q1710">
        <v>244063.37779999999</v>
      </c>
    </row>
    <row r="1711" spans="1:17" x14ac:dyDescent="0.35">
      <c r="A1711" t="s">
        <v>154</v>
      </c>
      <c r="B1711" t="s">
        <v>13066</v>
      </c>
      <c r="C1711" t="s">
        <v>13067</v>
      </c>
      <c r="D1711">
        <v>0</v>
      </c>
      <c r="E1711">
        <v>29</v>
      </c>
      <c r="F1711">
        <v>8</v>
      </c>
      <c r="G1711">
        <v>61</v>
      </c>
      <c r="H1711">
        <v>8</v>
      </c>
      <c r="I1711">
        <v>272</v>
      </c>
      <c r="J1711">
        <v>1194836.82</v>
      </c>
      <c r="K1711">
        <v>1129202.1869999999</v>
      </c>
      <c r="L1711">
        <v>987644.25719999999</v>
      </c>
      <c r="M1711">
        <v>1139098.51</v>
      </c>
      <c r="N1711">
        <v>801309.50490000006</v>
      </c>
      <c r="O1711">
        <v>1053030.2409999999</v>
      </c>
      <c r="P1711">
        <v>820449.72120000003</v>
      </c>
      <c r="Q1711">
        <v>761546.75690000004</v>
      </c>
    </row>
    <row r="1712" spans="1:17" x14ac:dyDescent="0.35">
      <c r="A1712" t="s">
        <v>154</v>
      </c>
      <c r="B1712" t="s">
        <v>13068</v>
      </c>
      <c r="C1712" t="s">
        <v>13069</v>
      </c>
      <c r="D1712">
        <v>0</v>
      </c>
      <c r="E1712">
        <v>63</v>
      </c>
      <c r="F1712">
        <v>6</v>
      </c>
      <c r="G1712">
        <v>61</v>
      </c>
      <c r="H1712">
        <v>6</v>
      </c>
      <c r="I1712">
        <v>96</v>
      </c>
      <c r="J1712">
        <v>1399258.469</v>
      </c>
      <c r="K1712">
        <v>1295063.2</v>
      </c>
      <c r="L1712">
        <v>717337.00760000001</v>
      </c>
      <c r="M1712">
        <v>1256624.861</v>
      </c>
      <c r="N1712">
        <v>399850.40919999999</v>
      </c>
      <c r="O1712">
        <v>881367.10519999999</v>
      </c>
      <c r="P1712">
        <v>830468.37230000005</v>
      </c>
      <c r="Q1712">
        <v>833932.79139999999</v>
      </c>
    </row>
    <row r="1713" spans="1:17" x14ac:dyDescent="0.35">
      <c r="A1713" t="s">
        <v>154</v>
      </c>
      <c r="B1713" t="s">
        <v>13070</v>
      </c>
      <c r="C1713" t="s">
        <v>13071</v>
      </c>
      <c r="D1713">
        <v>0</v>
      </c>
      <c r="E1713">
        <v>25</v>
      </c>
      <c r="F1713">
        <v>12</v>
      </c>
      <c r="G1713">
        <v>32</v>
      </c>
      <c r="H1713">
        <v>12</v>
      </c>
      <c r="I1713">
        <v>662</v>
      </c>
      <c r="J1713">
        <v>442846.92969999998</v>
      </c>
      <c r="K1713">
        <v>465941.19669999997</v>
      </c>
      <c r="L1713">
        <v>344363.3161</v>
      </c>
      <c r="M1713">
        <v>412944.01789999998</v>
      </c>
      <c r="N1713">
        <v>135159.7378</v>
      </c>
      <c r="O1713">
        <v>94060.658110000004</v>
      </c>
      <c r="P1713">
        <v>102218.64720000001</v>
      </c>
      <c r="Q1713">
        <v>141600.19330000001</v>
      </c>
    </row>
    <row r="1714" spans="1:17" x14ac:dyDescent="0.35">
      <c r="A1714" t="s">
        <v>154</v>
      </c>
      <c r="B1714" t="s">
        <v>13072</v>
      </c>
      <c r="C1714" t="s">
        <v>13073</v>
      </c>
      <c r="D1714">
        <v>0</v>
      </c>
      <c r="E1714">
        <v>16</v>
      </c>
      <c r="F1714">
        <v>5</v>
      </c>
      <c r="G1714">
        <v>37</v>
      </c>
      <c r="H1714">
        <v>5</v>
      </c>
      <c r="I1714">
        <v>330</v>
      </c>
      <c r="J1714">
        <v>1557038.6410000001</v>
      </c>
      <c r="K1714">
        <v>1684014.87</v>
      </c>
      <c r="L1714">
        <v>250299.22169999999</v>
      </c>
      <c r="M1714">
        <v>1738731.608</v>
      </c>
      <c r="N1714">
        <v>359537.92389999999</v>
      </c>
      <c r="O1714">
        <v>364331.00439999998</v>
      </c>
      <c r="P1714">
        <v>465471.35350000003</v>
      </c>
      <c r="Q1714">
        <v>358838.82829999999</v>
      </c>
    </row>
    <row r="1715" spans="1:17" x14ac:dyDescent="0.35">
      <c r="A1715" t="s">
        <v>154</v>
      </c>
      <c r="B1715" t="s">
        <v>13074</v>
      </c>
      <c r="C1715" t="s">
        <v>13075</v>
      </c>
      <c r="D1715">
        <v>0</v>
      </c>
      <c r="E1715">
        <v>43</v>
      </c>
      <c r="F1715">
        <v>10</v>
      </c>
      <c r="G1715">
        <v>42</v>
      </c>
      <c r="H1715">
        <v>10</v>
      </c>
      <c r="I1715">
        <v>338</v>
      </c>
      <c r="J1715">
        <v>413918.16409999999</v>
      </c>
      <c r="K1715">
        <v>375789.06099999999</v>
      </c>
      <c r="L1715">
        <v>111347.8164</v>
      </c>
      <c r="M1715">
        <v>400017.17369999998</v>
      </c>
      <c r="N1715">
        <v>359645.00910000002</v>
      </c>
      <c r="O1715">
        <v>325688.38760000002</v>
      </c>
      <c r="P1715">
        <v>352065.69050000003</v>
      </c>
      <c r="Q1715">
        <v>376043.31809999997</v>
      </c>
    </row>
    <row r="1716" spans="1:17" x14ac:dyDescent="0.35">
      <c r="A1716" t="s">
        <v>154</v>
      </c>
      <c r="B1716" t="s">
        <v>13076</v>
      </c>
      <c r="C1716" t="s">
        <v>13077</v>
      </c>
      <c r="D1716">
        <v>0</v>
      </c>
      <c r="E1716">
        <v>28</v>
      </c>
      <c r="F1716">
        <v>11</v>
      </c>
      <c r="G1716">
        <v>23</v>
      </c>
      <c r="H1716">
        <v>11</v>
      </c>
      <c r="I1716">
        <v>476</v>
      </c>
      <c r="J1716">
        <v>295059.86719999998</v>
      </c>
      <c r="K1716">
        <v>392673.05829999998</v>
      </c>
      <c r="L1716">
        <v>362008.5883</v>
      </c>
      <c r="M1716">
        <v>336222.467</v>
      </c>
      <c r="N1716">
        <v>159456.367</v>
      </c>
      <c r="O1716">
        <v>273869.30009999999</v>
      </c>
      <c r="P1716">
        <v>130808.3098</v>
      </c>
      <c r="Q1716">
        <v>182917.02919999999</v>
      </c>
    </row>
    <row r="1717" spans="1:17" x14ac:dyDescent="0.35">
      <c r="A1717" t="s">
        <v>154</v>
      </c>
      <c r="B1717" t="s">
        <v>13078</v>
      </c>
      <c r="C1717" t="s">
        <v>13079</v>
      </c>
      <c r="D1717">
        <v>0</v>
      </c>
      <c r="E1717">
        <v>36</v>
      </c>
      <c r="F1717">
        <v>6</v>
      </c>
      <c r="G1717">
        <v>69</v>
      </c>
      <c r="H1717">
        <v>6</v>
      </c>
      <c r="I1717">
        <v>203</v>
      </c>
      <c r="J1717">
        <v>570471.70510000002</v>
      </c>
      <c r="K1717">
        <v>339916.8897</v>
      </c>
      <c r="L1717">
        <v>806782.62879999995</v>
      </c>
      <c r="M1717">
        <v>493029.62</v>
      </c>
      <c r="N1717">
        <v>938689.28159999999</v>
      </c>
      <c r="O1717">
        <v>933382.95819999999</v>
      </c>
      <c r="P1717">
        <v>1412700.0390000001</v>
      </c>
      <c r="Q1717">
        <v>961784.59420000005</v>
      </c>
    </row>
    <row r="1718" spans="1:17" x14ac:dyDescent="0.35">
      <c r="A1718" t="s">
        <v>154</v>
      </c>
      <c r="B1718" t="s">
        <v>13080</v>
      </c>
      <c r="C1718" t="s">
        <v>13081</v>
      </c>
      <c r="D1718">
        <v>0</v>
      </c>
      <c r="E1718">
        <v>47</v>
      </c>
      <c r="F1718">
        <v>4</v>
      </c>
      <c r="G1718">
        <v>121</v>
      </c>
      <c r="H1718">
        <v>4</v>
      </c>
      <c r="I1718">
        <v>78</v>
      </c>
      <c r="J1718">
        <v>27168135.75</v>
      </c>
      <c r="K1718">
        <v>28786291.41</v>
      </c>
      <c r="L1718">
        <v>38209181.329999998</v>
      </c>
      <c r="M1718">
        <v>27974333.899999999</v>
      </c>
      <c r="N1718">
        <v>1759201.96</v>
      </c>
      <c r="O1718">
        <v>1455811.2120000001</v>
      </c>
      <c r="P1718">
        <v>2346554.2629999998</v>
      </c>
      <c r="Q1718">
        <v>2954025.6719999998</v>
      </c>
    </row>
    <row r="1719" spans="1:17" x14ac:dyDescent="0.35">
      <c r="A1719" t="s">
        <v>154</v>
      </c>
      <c r="B1719" t="s">
        <v>13082</v>
      </c>
      <c r="C1719" t="s">
        <v>13083</v>
      </c>
      <c r="D1719">
        <v>0</v>
      </c>
      <c r="E1719">
        <v>61</v>
      </c>
      <c r="F1719">
        <v>7</v>
      </c>
      <c r="G1719">
        <v>42</v>
      </c>
      <c r="H1719">
        <v>7</v>
      </c>
      <c r="I1719">
        <v>160</v>
      </c>
      <c r="J1719">
        <v>2561620.469</v>
      </c>
      <c r="K1719">
        <v>365481.35320000001</v>
      </c>
      <c r="L1719">
        <v>514223.20689999999</v>
      </c>
      <c r="M1719">
        <v>802182.51529999997</v>
      </c>
      <c r="N1719">
        <v>379464.18930000003</v>
      </c>
      <c r="O1719">
        <v>1057396.723</v>
      </c>
      <c r="P1719">
        <v>707502.31770000001</v>
      </c>
      <c r="Q1719">
        <v>431988.3175</v>
      </c>
    </row>
    <row r="1720" spans="1:17" x14ac:dyDescent="0.35">
      <c r="A1720" t="s">
        <v>154</v>
      </c>
      <c r="B1720" t="s">
        <v>13084</v>
      </c>
      <c r="C1720" t="s">
        <v>13085</v>
      </c>
      <c r="D1720">
        <v>0</v>
      </c>
      <c r="E1720">
        <v>37</v>
      </c>
      <c r="F1720">
        <v>5</v>
      </c>
      <c r="G1720">
        <v>25</v>
      </c>
      <c r="H1720">
        <v>5</v>
      </c>
      <c r="I1720">
        <v>208</v>
      </c>
      <c r="J1720">
        <v>137206.1348</v>
      </c>
      <c r="K1720">
        <v>123298.61719999999</v>
      </c>
      <c r="L1720">
        <v>146852.5649</v>
      </c>
      <c r="M1720">
        <v>163868.96030000001</v>
      </c>
      <c r="N1720">
        <v>228885.4284</v>
      </c>
      <c r="O1720">
        <v>216274.47169999999</v>
      </c>
      <c r="P1720">
        <v>305809.02759999997</v>
      </c>
      <c r="Q1720">
        <v>274705.70039999997</v>
      </c>
    </row>
    <row r="1721" spans="1:17" x14ac:dyDescent="0.35">
      <c r="A1721" t="s">
        <v>154</v>
      </c>
      <c r="B1721" t="s">
        <v>13086</v>
      </c>
      <c r="C1721" t="s">
        <v>13087</v>
      </c>
      <c r="D1721">
        <v>0</v>
      </c>
      <c r="E1721">
        <v>27</v>
      </c>
      <c r="F1721">
        <v>7</v>
      </c>
      <c r="G1721">
        <v>19</v>
      </c>
      <c r="H1721">
        <v>7</v>
      </c>
      <c r="I1721">
        <v>347</v>
      </c>
      <c r="J1721">
        <v>162806.40229999999</v>
      </c>
      <c r="K1721">
        <v>56075.90524</v>
      </c>
      <c r="M1721">
        <v>54977.001859999997</v>
      </c>
      <c r="N1721">
        <v>2106597.3760000002</v>
      </c>
      <c r="O1721">
        <v>2807945.8560000001</v>
      </c>
      <c r="P1721">
        <v>964800.67429999996</v>
      </c>
      <c r="Q1721">
        <v>1841997.3060000001</v>
      </c>
    </row>
    <row r="1722" spans="1:17" x14ac:dyDescent="0.35">
      <c r="A1722" t="s">
        <v>154</v>
      </c>
      <c r="B1722" t="s">
        <v>13088</v>
      </c>
      <c r="C1722" t="s">
        <v>13089</v>
      </c>
      <c r="D1722">
        <v>0</v>
      </c>
      <c r="E1722">
        <v>33</v>
      </c>
      <c r="F1722">
        <v>7</v>
      </c>
      <c r="G1722">
        <v>42</v>
      </c>
      <c r="H1722">
        <v>7</v>
      </c>
      <c r="I1722">
        <v>251</v>
      </c>
      <c r="J1722">
        <v>729371.25</v>
      </c>
      <c r="K1722">
        <v>634065.24860000005</v>
      </c>
      <c r="L1722">
        <v>368480.04180000001</v>
      </c>
      <c r="M1722">
        <v>671393.82189999998</v>
      </c>
      <c r="N1722">
        <v>946235.5956</v>
      </c>
      <c r="O1722">
        <v>867764.09569999995</v>
      </c>
      <c r="P1722">
        <v>1227376.0560000001</v>
      </c>
      <c r="Q1722">
        <v>1322522.8019999999</v>
      </c>
    </row>
    <row r="1723" spans="1:17" x14ac:dyDescent="0.35">
      <c r="A1723" t="s">
        <v>154</v>
      </c>
      <c r="B1723" t="s">
        <v>13090</v>
      </c>
      <c r="C1723" t="s">
        <v>13091</v>
      </c>
      <c r="D1723">
        <v>0</v>
      </c>
      <c r="E1723">
        <v>41</v>
      </c>
      <c r="F1723">
        <v>5</v>
      </c>
      <c r="G1723">
        <v>69</v>
      </c>
      <c r="H1723">
        <v>5</v>
      </c>
      <c r="I1723">
        <v>128</v>
      </c>
      <c r="J1723">
        <v>2400500.8909999998</v>
      </c>
      <c r="K1723">
        <v>2358183.13</v>
      </c>
      <c r="L1723">
        <v>91153.049469999998</v>
      </c>
      <c r="M1723">
        <v>1472849.568</v>
      </c>
      <c r="N1723">
        <v>2360494.5860000001</v>
      </c>
      <c r="O1723">
        <v>2702082.4670000002</v>
      </c>
      <c r="P1723">
        <v>4789238.5870000003</v>
      </c>
      <c r="Q1723">
        <v>4080119.9350000001</v>
      </c>
    </row>
    <row r="1724" spans="1:17" x14ac:dyDescent="0.35">
      <c r="A1724" t="s">
        <v>154</v>
      </c>
      <c r="B1724" t="s">
        <v>13092</v>
      </c>
      <c r="C1724" t="s">
        <v>13093</v>
      </c>
      <c r="D1724">
        <v>0</v>
      </c>
      <c r="E1724">
        <v>25</v>
      </c>
      <c r="F1724">
        <v>5</v>
      </c>
      <c r="G1724">
        <v>59</v>
      </c>
      <c r="H1724">
        <v>5</v>
      </c>
      <c r="I1724">
        <v>264</v>
      </c>
      <c r="J1724">
        <v>2433443.219</v>
      </c>
      <c r="K1724">
        <v>1415914.9410000001</v>
      </c>
      <c r="L1724">
        <v>1199190.764</v>
      </c>
      <c r="M1724">
        <v>2090845.1640000001</v>
      </c>
      <c r="N1724">
        <v>1092290.449</v>
      </c>
      <c r="O1724">
        <v>1674695.4979999999</v>
      </c>
      <c r="P1724">
        <v>1006523.313</v>
      </c>
      <c r="Q1724">
        <v>921254.58479999995</v>
      </c>
    </row>
    <row r="1725" spans="1:17" x14ac:dyDescent="0.35">
      <c r="A1725" t="s">
        <v>154</v>
      </c>
      <c r="B1725" t="s">
        <v>13094</v>
      </c>
      <c r="C1725" t="s">
        <v>13095</v>
      </c>
      <c r="D1725">
        <v>0</v>
      </c>
      <c r="E1725">
        <v>21</v>
      </c>
      <c r="F1725">
        <v>11</v>
      </c>
      <c r="G1725">
        <v>33</v>
      </c>
      <c r="H1725">
        <v>11</v>
      </c>
      <c r="I1725">
        <v>637</v>
      </c>
      <c r="J1725">
        <v>600610.63670000003</v>
      </c>
      <c r="K1725">
        <v>702075.92150000005</v>
      </c>
      <c r="M1725">
        <v>633116.55579999997</v>
      </c>
      <c r="N1725">
        <v>174330.5399</v>
      </c>
      <c r="O1725">
        <v>169955.07459999999</v>
      </c>
      <c r="P1725">
        <v>80089.573950000005</v>
      </c>
    </row>
    <row r="1726" spans="1:17" x14ac:dyDescent="0.35">
      <c r="A1726" t="s">
        <v>154</v>
      </c>
      <c r="B1726" t="s">
        <v>13096</v>
      </c>
      <c r="C1726" t="s">
        <v>13097</v>
      </c>
      <c r="D1726">
        <v>0</v>
      </c>
      <c r="E1726">
        <v>38</v>
      </c>
      <c r="F1726">
        <v>6</v>
      </c>
      <c r="G1726">
        <v>36</v>
      </c>
      <c r="H1726">
        <v>6</v>
      </c>
      <c r="I1726">
        <v>132</v>
      </c>
      <c r="J1726">
        <v>688418.23439999996</v>
      </c>
      <c r="K1726">
        <v>2035094.2679999999</v>
      </c>
      <c r="L1726">
        <v>2526133.89</v>
      </c>
      <c r="M1726">
        <v>1837769.6059999999</v>
      </c>
      <c r="N1726">
        <v>64302.711199999998</v>
      </c>
      <c r="O1726">
        <v>64826.553050000002</v>
      </c>
      <c r="P1726">
        <v>64604.277690000003</v>
      </c>
      <c r="Q1726">
        <v>50347.515890000002</v>
      </c>
    </row>
    <row r="1727" spans="1:17" x14ac:dyDescent="0.35">
      <c r="A1727" t="s">
        <v>154</v>
      </c>
      <c r="B1727" t="s">
        <v>13098</v>
      </c>
      <c r="C1727" t="s">
        <v>13099</v>
      </c>
      <c r="D1727">
        <v>0</v>
      </c>
      <c r="E1727">
        <v>56</v>
      </c>
      <c r="F1727">
        <v>11</v>
      </c>
      <c r="G1727">
        <v>53</v>
      </c>
      <c r="H1727">
        <v>11</v>
      </c>
      <c r="I1727">
        <v>248</v>
      </c>
      <c r="J1727">
        <v>1089617.0549999999</v>
      </c>
      <c r="K1727">
        <v>985624.83400000003</v>
      </c>
      <c r="L1727">
        <v>751115.57090000005</v>
      </c>
      <c r="M1727">
        <v>981507.65079999994</v>
      </c>
      <c r="N1727">
        <v>566519.67240000004</v>
      </c>
      <c r="O1727">
        <v>189037.55360000001</v>
      </c>
      <c r="P1727">
        <v>1561106.798</v>
      </c>
      <c r="Q1727">
        <v>242057.41930000001</v>
      </c>
    </row>
    <row r="1728" spans="1:17" x14ac:dyDescent="0.35">
      <c r="A1728" t="s">
        <v>154</v>
      </c>
      <c r="B1728" t="s">
        <v>13100</v>
      </c>
      <c r="C1728" t="s">
        <v>13101</v>
      </c>
      <c r="D1728">
        <v>0</v>
      </c>
      <c r="E1728">
        <v>49</v>
      </c>
      <c r="F1728">
        <v>6</v>
      </c>
      <c r="G1728">
        <v>57</v>
      </c>
      <c r="H1728">
        <v>6</v>
      </c>
      <c r="I1728">
        <v>180</v>
      </c>
      <c r="J1728">
        <v>1331168.031</v>
      </c>
      <c r="K1728">
        <v>1144226.45</v>
      </c>
      <c r="L1728">
        <v>471244.68599999999</v>
      </c>
      <c r="M1728">
        <v>888683.93149999995</v>
      </c>
      <c r="N1728">
        <v>2562087.96</v>
      </c>
      <c r="O1728">
        <v>2708710.2379999999</v>
      </c>
      <c r="P1728">
        <v>2869989.0440000002</v>
      </c>
      <c r="Q1728">
        <v>2738210.0559999999</v>
      </c>
    </row>
    <row r="1729" spans="1:17" x14ac:dyDescent="0.35">
      <c r="A1729" t="s">
        <v>154</v>
      </c>
      <c r="B1729" t="s">
        <v>13102</v>
      </c>
      <c r="C1729" t="s">
        <v>13103</v>
      </c>
      <c r="D1729">
        <v>0</v>
      </c>
      <c r="E1729">
        <v>43</v>
      </c>
      <c r="F1729">
        <v>5</v>
      </c>
      <c r="G1729">
        <v>65</v>
      </c>
      <c r="H1729">
        <v>5</v>
      </c>
      <c r="I1729">
        <v>122</v>
      </c>
      <c r="J1729">
        <v>1594356.281</v>
      </c>
      <c r="K1729">
        <v>1355968.659</v>
      </c>
      <c r="L1729">
        <v>729095.04779999994</v>
      </c>
      <c r="M1729">
        <v>1696770.5560000001</v>
      </c>
      <c r="N1729">
        <v>1916896.159</v>
      </c>
      <c r="O1729">
        <v>1875796.699</v>
      </c>
      <c r="P1729">
        <v>1116793.1669999999</v>
      </c>
      <c r="Q1729">
        <v>915001.87250000006</v>
      </c>
    </row>
    <row r="1730" spans="1:17" x14ac:dyDescent="0.35">
      <c r="A1730" t="s">
        <v>154</v>
      </c>
      <c r="B1730" t="s">
        <v>13104</v>
      </c>
      <c r="C1730" t="s">
        <v>13105</v>
      </c>
      <c r="D1730">
        <v>0</v>
      </c>
      <c r="E1730">
        <v>46</v>
      </c>
      <c r="F1730">
        <v>5</v>
      </c>
      <c r="G1730">
        <v>47</v>
      </c>
      <c r="H1730">
        <v>5</v>
      </c>
      <c r="I1730">
        <v>96</v>
      </c>
      <c r="J1730">
        <v>7952828.949</v>
      </c>
      <c r="K1730">
        <v>5805627.7479999997</v>
      </c>
      <c r="L1730">
        <v>5710822.1320000002</v>
      </c>
      <c r="M1730">
        <v>8081830.4589999998</v>
      </c>
      <c r="N1730">
        <v>5844975.8830000004</v>
      </c>
      <c r="O1730">
        <v>7513227.5710000005</v>
      </c>
      <c r="P1730">
        <v>5570641.398</v>
      </c>
      <c r="Q1730">
        <v>5882540.2740000002</v>
      </c>
    </row>
    <row r="1731" spans="1:17" x14ac:dyDescent="0.35">
      <c r="A1731" t="s">
        <v>154</v>
      </c>
      <c r="B1731" t="s">
        <v>13106</v>
      </c>
      <c r="C1731" t="s">
        <v>13107</v>
      </c>
      <c r="D1731">
        <v>0</v>
      </c>
      <c r="E1731">
        <v>19</v>
      </c>
      <c r="F1731">
        <v>6</v>
      </c>
      <c r="G1731">
        <v>35</v>
      </c>
      <c r="H1731">
        <v>6</v>
      </c>
      <c r="I1731">
        <v>370</v>
      </c>
      <c r="J1731">
        <v>900916.86719999998</v>
      </c>
      <c r="K1731">
        <v>1006908.597</v>
      </c>
      <c r="L1731">
        <v>246525.1905</v>
      </c>
      <c r="M1731">
        <v>895507.14040000003</v>
      </c>
      <c r="N1731">
        <v>131363.0999</v>
      </c>
      <c r="O1731">
        <v>134399.0845</v>
      </c>
      <c r="P1731">
        <v>174639.64559999999</v>
      </c>
      <c r="Q1731">
        <v>139790.98379999999</v>
      </c>
    </row>
    <row r="1732" spans="1:17" x14ac:dyDescent="0.35">
      <c r="A1732" t="s">
        <v>154</v>
      </c>
      <c r="B1732" t="s">
        <v>13108</v>
      </c>
      <c r="C1732" t="s">
        <v>13109</v>
      </c>
      <c r="D1732">
        <v>0</v>
      </c>
      <c r="E1732">
        <v>46</v>
      </c>
      <c r="F1732">
        <v>7</v>
      </c>
      <c r="G1732">
        <v>69</v>
      </c>
      <c r="H1732">
        <v>7</v>
      </c>
      <c r="I1732">
        <v>158</v>
      </c>
      <c r="J1732">
        <v>2025688.453</v>
      </c>
      <c r="K1732">
        <v>1819119.736</v>
      </c>
      <c r="L1732">
        <v>1714460.9939999999</v>
      </c>
      <c r="M1732">
        <v>1652233.8970000001</v>
      </c>
      <c r="N1732">
        <v>1492918.9669999999</v>
      </c>
      <c r="O1732">
        <v>1541064.3389999999</v>
      </c>
      <c r="P1732">
        <v>1402493.2120000001</v>
      </c>
      <c r="Q1732">
        <v>1590362.175</v>
      </c>
    </row>
    <row r="1733" spans="1:17" x14ac:dyDescent="0.35">
      <c r="A1733" t="s">
        <v>154</v>
      </c>
      <c r="B1733" t="s">
        <v>13110</v>
      </c>
      <c r="C1733" t="s">
        <v>13111</v>
      </c>
      <c r="D1733">
        <v>0</v>
      </c>
      <c r="E1733">
        <v>42</v>
      </c>
      <c r="F1733">
        <v>6</v>
      </c>
      <c r="G1733">
        <v>54</v>
      </c>
      <c r="H1733">
        <v>6</v>
      </c>
      <c r="I1733">
        <v>148</v>
      </c>
      <c r="J1733">
        <v>961401.90630000003</v>
      </c>
      <c r="K1733">
        <v>1227875.3910000001</v>
      </c>
      <c r="L1733">
        <v>571220.2084</v>
      </c>
      <c r="M1733">
        <v>1109335.4890000001</v>
      </c>
      <c r="N1733">
        <v>164340.34080000001</v>
      </c>
      <c r="O1733">
        <v>192499.01699999999</v>
      </c>
      <c r="P1733">
        <v>303055.63020000001</v>
      </c>
      <c r="Q1733">
        <v>283838.93599999999</v>
      </c>
    </row>
    <row r="1734" spans="1:17" x14ac:dyDescent="0.35">
      <c r="A1734" t="s">
        <v>154</v>
      </c>
      <c r="B1734" t="s">
        <v>13112</v>
      </c>
      <c r="C1734" t="s">
        <v>13113</v>
      </c>
      <c r="D1734">
        <v>0</v>
      </c>
      <c r="E1734">
        <v>25</v>
      </c>
      <c r="F1734">
        <v>9</v>
      </c>
      <c r="G1734">
        <v>27</v>
      </c>
      <c r="H1734">
        <v>9</v>
      </c>
      <c r="I1734">
        <v>462</v>
      </c>
      <c r="J1734">
        <v>998943.58589999995</v>
      </c>
      <c r="K1734">
        <v>1086449.743</v>
      </c>
      <c r="L1734">
        <v>503896.02169999998</v>
      </c>
      <c r="M1734">
        <v>933903.41630000004</v>
      </c>
      <c r="N1734">
        <v>536976.1875</v>
      </c>
      <c r="O1734">
        <v>66368.841279999993</v>
      </c>
      <c r="P1734">
        <v>217693.4259</v>
      </c>
      <c r="Q1734">
        <v>226823.4039</v>
      </c>
    </row>
    <row r="1735" spans="1:17" x14ac:dyDescent="0.35">
      <c r="A1735" t="s">
        <v>154</v>
      </c>
      <c r="B1735" t="s">
        <v>13114</v>
      </c>
      <c r="C1735" t="s">
        <v>13115</v>
      </c>
      <c r="D1735">
        <v>0</v>
      </c>
      <c r="E1735">
        <v>33</v>
      </c>
      <c r="F1735">
        <v>5</v>
      </c>
      <c r="G1735">
        <v>43</v>
      </c>
      <c r="H1735">
        <v>5</v>
      </c>
      <c r="I1735">
        <v>174</v>
      </c>
      <c r="J1735">
        <v>1184640.125</v>
      </c>
      <c r="K1735">
        <v>1771253.297</v>
      </c>
      <c r="L1735">
        <v>124394.9641</v>
      </c>
      <c r="M1735">
        <v>1599888.807</v>
      </c>
      <c r="N1735">
        <v>655943.02579999994</v>
      </c>
      <c r="O1735">
        <v>532694.16749999998</v>
      </c>
      <c r="P1735">
        <v>713294.9094</v>
      </c>
      <c r="Q1735">
        <v>616166.9449</v>
      </c>
    </row>
    <row r="1736" spans="1:17" x14ac:dyDescent="0.35">
      <c r="A1736" t="s">
        <v>154</v>
      </c>
      <c r="B1736" t="s">
        <v>13116</v>
      </c>
      <c r="C1736" t="s">
        <v>13117</v>
      </c>
      <c r="D1736">
        <v>0</v>
      </c>
      <c r="E1736">
        <v>28</v>
      </c>
      <c r="F1736">
        <v>3</v>
      </c>
      <c r="G1736">
        <v>34</v>
      </c>
      <c r="H1736">
        <v>3</v>
      </c>
      <c r="I1736">
        <v>158</v>
      </c>
      <c r="J1736">
        <v>1130864.8130000001</v>
      </c>
      <c r="K1736">
        <v>1129517.9040000001</v>
      </c>
      <c r="L1736">
        <v>716248.89639999997</v>
      </c>
      <c r="M1736">
        <v>709130.42610000004</v>
      </c>
      <c r="N1736">
        <v>333196.62300000002</v>
      </c>
      <c r="O1736">
        <v>458645.60700000002</v>
      </c>
      <c r="P1736">
        <v>259251.5643</v>
      </c>
      <c r="Q1736">
        <v>381672.23959999997</v>
      </c>
    </row>
    <row r="1737" spans="1:17" x14ac:dyDescent="0.35">
      <c r="A1737" t="s">
        <v>154</v>
      </c>
      <c r="B1737" t="s">
        <v>13118</v>
      </c>
      <c r="C1737" t="s">
        <v>13119</v>
      </c>
      <c r="D1737">
        <v>0</v>
      </c>
      <c r="E1737">
        <v>37</v>
      </c>
      <c r="F1737">
        <v>10</v>
      </c>
      <c r="G1737">
        <v>51</v>
      </c>
      <c r="H1737">
        <v>10</v>
      </c>
      <c r="I1737">
        <v>326</v>
      </c>
      <c r="J1737">
        <v>718101.78910000005</v>
      </c>
      <c r="K1737">
        <v>813159.83649999998</v>
      </c>
      <c r="L1737">
        <v>590779.34089999995</v>
      </c>
      <c r="M1737">
        <v>1072997.6880000001</v>
      </c>
      <c r="N1737">
        <v>438817.60470000003</v>
      </c>
      <c r="O1737">
        <v>399921.76449999999</v>
      </c>
      <c r="P1737">
        <v>774591.49349999998</v>
      </c>
      <c r="Q1737">
        <v>499248.7169</v>
      </c>
    </row>
    <row r="1738" spans="1:17" x14ac:dyDescent="0.35">
      <c r="A1738" t="s">
        <v>154</v>
      </c>
      <c r="B1738" t="s">
        <v>13120</v>
      </c>
      <c r="C1738" t="s">
        <v>13121</v>
      </c>
      <c r="D1738">
        <v>0</v>
      </c>
      <c r="E1738">
        <v>16</v>
      </c>
      <c r="F1738">
        <v>2</v>
      </c>
      <c r="G1738">
        <v>89</v>
      </c>
      <c r="H1738">
        <v>2</v>
      </c>
      <c r="I1738">
        <v>137</v>
      </c>
      <c r="J1738">
        <v>5162070.875</v>
      </c>
      <c r="K1738">
        <v>5750132.6490000002</v>
      </c>
      <c r="L1738">
        <v>3330529.588</v>
      </c>
      <c r="M1738">
        <v>5354942.0269999998</v>
      </c>
      <c r="N1738">
        <v>2265961.6179999998</v>
      </c>
      <c r="O1738">
        <v>2043751.3529999999</v>
      </c>
      <c r="P1738">
        <v>2830787.8960000002</v>
      </c>
      <c r="Q1738">
        <v>2498057.159</v>
      </c>
    </row>
    <row r="1739" spans="1:17" x14ac:dyDescent="0.35">
      <c r="A1739" t="s">
        <v>154</v>
      </c>
      <c r="B1739" t="s">
        <v>13122</v>
      </c>
      <c r="C1739" t="s">
        <v>13123</v>
      </c>
      <c r="D1739">
        <v>0</v>
      </c>
      <c r="E1739">
        <v>16</v>
      </c>
      <c r="F1739">
        <v>7</v>
      </c>
      <c r="G1739">
        <v>48</v>
      </c>
      <c r="H1739">
        <v>7</v>
      </c>
      <c r="I1739">
        <v>450</v>
      </c>
      <c r="J1739">
        <v>1227415.703</v>
      </c>
      <c r="K1739">
        <v>1030162.52</v>
      </c>
      <c r="L1739">
        <v>1191554.7139999999</v>
      </c>
      <c r="M1739">
        <v>562930.20129999996</v>
      </c>
      <c r="N1739">
        <v>2071009.7080000001</v>
      </c>
      <c r="O1739">
        <v>2605007.3730000001</v>
      </c>
      <c r="P1739">
        <v>2104459.727</v>
      </c>
      <c r="Q1739">
        <v>2374196.8309999998</v>
      </c>
    </row>
    <row r="1740" spans="1:17" x14ac:dyDescent="0.35">
      <c r="A1740" t="s">
        <v>154</v>
      </c>
      <c r="B1740" t="s">
        <v>13124</v>
      </c>
      <c r="C1740" t="s">
        <v>13125</v>
      </c>
      <c r="D1740">
        <v>0</v>
      </c>
      <c r="E1740">
        <v>37</v>
      </c>
      <c r="F1740">
        <v>9</v>
      </c>
      <c r="G1740">
        <v>38</v>
      </c>
      <c r="H1740">
        <v>9</v>
      </c>
      <c r="I1740">
        <v>407</v>
      </c>
      <c r="J1740">
        <v>346579.51559999998</v>
      </c>
      <c r="K1740">
        <v>420619.91820000001</v>
      </c>
      <c r="L1740">
        <v>71025.119390000007</v>
      </c>
      <c r="M1740">
        <v>195455.0459</v>
      </c>
      <c r="N1740">
        <v>230402.5</v>
      </c>
      <c r="O1740">
        <v>117991.4213</v>
      </c>
      <c r="P1740">
        <v>241662.4767</v>
      </c>
      <c r="Q1740">
        <v>157635.09400000001</v>
      </c>
    </row>
    <row r="1741" spans="1:17" x14ac:dyDescent="0.35">
      <c r="A1741" t="s">
        <v>154</v>
      </c>
      <c r="B1741" t="s">
        <v>13126</v>
      </c>
      <c r="C1741" t="s">
        <v>13127</v>
      </c>
      <c r="D1741">
        <v>0</v>
      </c>
      <c r="E1741">
        <v>32</v>
      </c>
      <c r="F1741">
        <v>5</v>
      </c>
      <c r="G1741">
        <v>89</v>
      </c>
      <c r="H1741">
        <v>5</v>
      </c>
      <c r="I1741">
        <v>141</v>
      </c>
      <c r="J1741">
        <v>5534624.4919999996</v>
      </c>
      <c r="K1741">
        <v>4474217.0590000004</v>
      </c>
      <c r="L1741">
        <v>3704931.5819999999</v>
      </c>
      <c r="M1741">
        <v>5067988.2139999997</v>
      </c>
      <c r="N1741">
        <v>4865842.4960000003</v>
      </c>
      <c r="O1741">
        <v>4311401.1179999998</v>
      </c>
      <c r="P1741">
        <v>5584681.6459999997</v>
      </c>
      <c r="Q1741">
        <v>4895235.9330000002</v>
      </c>
    </row>
    <row r="1742" spans="1:17" x14ac:dyDescent="0.35">
      <c r="A1742" t="s">
        <v>154</v>
      </c>
      <c r="B1742" t="s">
        <v>13128</v>
      </c>
      <c r="C1742" t="s">
        <v>13129</v>
      </c>
      <c r="D1742">
        <v>0</v>
      </c>
      <c r="E1742">
        <v>35</v>
      </c>
      <c r="F1742">
        <v>8</v>
      </c>
      <c r="G1742">
        <v>38</v>
      </c>
      <c r="H1742">
        <v>8</v>
      </c>
      <c r="I1742">
        <v>269</v>
      </c>
      <c r="J1742">
        <v>2059197.656</v>
      </c>
      <c r="K1742">
        <v>2132718.1260000002</v>
      </c>
      <c r="L1742">
        <v>1267417.379</v>
      </c>
      <c r="M1742">
        <v>1855443.1040000001</v>
      </c>
      <c r="N1742">
        <v>930091.46</v>
      </c>
      <c r="O1742">
        <v>1049926.3489999999</v>
      </c>
      <c r="P1742">
        <v>2029861.051</v>
      </c>
      <c r="Q1742">
        <v>995361.83319999999</v>
      </c>
    </row>
    <row r="1743" spans="1:17" x14ac:dyDescent="0.35">
      <c r="A1743" t="s">
        <v>154</v>
      </c>
      <c r="B1743" t="s">
        <v>13130</v>
      </c>
      <c r="C1743" t="s">
        <v>13131</v>
      </c>
      <c r="D1743">
        <v>0</v>
      </c>
      <c r="E1743">
        <v>49</v>
      </c>
      <c r="F1743">
        <v>3</v>
      </c>
      <c r="G1743">
        <v>31</v>
      </c>
      <c r="H1743">
        <v>3</v>
      </c>
      <c r="I1743">
        <v>116</v>
      </c>
      <c r="J1743">
        <v>1695136.344</v>
      </c>
      <c r="K1743">
        <v>1603602.6</v>
      </c>
      <c r="L1743">
        <v>998104.22270000004</v>
      </c>
      <c r="M1743">
        <v>1354617.1610000001</v>
      </c>
      <c r="N1743">
        <v>800341.14639999997</v>
      </c>
      <c r="O1743">
        <v>927486.10789999994</v>
      </c>
      <c r="P1743">
        <v>639563.46</v>
      </c>
      <c r="Q1743">
        <v>501923.86200000002</v>
      </c>
    </row>
    <row r="1744" spans="1:17" x14ac:dyDescent="0.35">
      <c r="A1744" t="s">
        <v>154</v>
      </c>
      <c r="B1744" t="s">
        <v>13132</v>
      </c>
      <c r="C1744" t="s">
        <v>13133</v>
      </c>
      <c r="D1744">
        <v>0</v>
      </c>
      <c r="E1744">
        <v>20</v>
      </c>
      <c r="F1744">
        <v>5</v>
      </c>
      <c r="G1744">
        <v>50</v>
      </c>
      <c r="H1744">
        <v>5</v>
      </c>
      <c r="I1744">
        <v>345</v>
      </c>
      <c r="J1744">
        <v>978761</v>
      </c>
      <c r="K1744">
        <v>803460.16150000005</v>
      </c>
      <c r="L1744">
        <v>1564660.331</v>
      </c>
      <c r="M1744">
        <v>673830.54890000005</v>
      </c>
      <c r="N1744">
        <v>1565021.0959999999</v>
      </c>
      <c r="O1744">
        <v>2014566.6680000001</v>
      </c>
      <c r="P1744">
        <v>1601140.334</v>
      </c>
      <c r="Q1744">
        <v>1899304.5549999999</v>
      </c>
    </row>
    <row r="1745" spans="1:17" x14ac:dyDescent="0.35">
      <c r="A1745" t="s">
        <v>154</v>
      </c>
      <c r="B1745" t="s">
        <v>13134</v>
      </c>
      <c r="C1745" t="s">
        <v>13135</v>
      </c>
      <c r="D1745">
        <v>0</v>
      </c>
      <c r="E1745">
        <v>33</v>
      </c>
      <c r="F1745">
        <v>5</v>
      </c>
      <c r="G1745">
        <v>22</v>
      </c>
      <c r="H1745">
        <v>5</v>
      </c>
      <c r="I1745">
        <v>222</v>
      </c>
      <c r="J1745">
        <v>1610057.3130000001</v>
      </c>
      <c r="K1745">
        <v>1520780.0490000001</v>
      </c>
      <c r="L1745">
        <v>1294021.5989999999</v>
      </c>
      <c r="M1745">
        <v>1681787.1229999999</v>
      </c>
      <c r="N1745">
        <v>648878.92630000005</v>
      </c>
      <c r="O1745">
        <v>556592.87120000005</v>
      </c>
      <c r="P1745">
        <v>753304.74600000004</v>
      </c>
      <c r="Q1745">
        <v>627312.06319999998</v>
      </c>
    </row>
    <row r="1746" spans="1:17" x14ac:dyDescent="0.35">
      <c r="A1746" t="s">
        <v>154</v>
      </c>
      <c r="B1746" t="s">
        <v>13136</v>
      </c>
      <c r="C1746" t="s">
        <v>13137</v>
      </c>
      <c r="D1746">
        <v>0</v>
      </c>
      <c r="E1746">
        <v>38</v>
      </c>
      <c r="F1746">
        <v>5</v>
      </c>
      <c r="G1746">
        <v>101</v>
      </c>
      <c r="H1746">
        <v>5</v>
      </c>
      <c r="I1746">
        <v>130</v>
      </c>
      <c r="J1746">
        <v>7937220.6880000001</v>
      </c>
      <c r="K1746">
        <v>9757015.1579999998</v>
      </c>
      <c r="L1746">
        <v>6408212.8210000005</v>
      </c>
      <c r="M1746">
        <v>10394640.220000001</v>
      </c>
      <c r="N1746">
        <v>13599342.25</v>
      </c>
      <c r="O1746">
        <v>11350310.789999999</v>
      </c>
      <c r="P1746">
        <v>22534245.579999998</v>
      </c>
      <c r="Q1746">
        <v>14372147.26</v>
      </c>
    </row>
    <row r="1747" spans="1:17" x14ac:dyDescent="0.35">
      <c r="A1747" t="s">
        <v>154</v>
      </c>
      <c r="B1747" t="s">
        <v>13138</v>
      </c>
      <c r="C1747" t="s">
        <v>13139</v>
      </c>
      <c r="D1747">
        <v>0</v>
      </c>
      <c r="E1747">
        <v>36</v>
      </c>
      <c r="F1747">
        <v>8</v>
      </c>
      <c r="G1747">
        <v>56</v>
      </c>
      <c r="H1747">
        <v>8</v>
      </c>
      <c r="I1747">
        <v>233</v>
      </c>
      <c r="J1747">
        <v>1660461.6640000001</v>
      </c>
      <c r="K1747">
        <v>1314180.1599999999</v>
      </c>
      <c r="L1747">
        <v>2705227.9049999998</v>
      </c>
      <c r="M1747">
        <v>2335665.8939999999</v>
      </c>
      <c r="N1747">
        <v>3139159.7429999998</v>
      </c>
      <c r="O1747">
        <v>3306797.6</v>
      </c>
      <c r="P1747">
        <v>1737720.0120000001</v>
      </c>
      <c r="Q1747">
        <v>1566534.13</v>
      </c>
    </row>
    <row r="1748" spans="1:17" x14ac:dyDescent="0.35">
      <c r="A1748" t="s">
        <v>154</v>
      </c>
      <c r="B1748" t="s">
        <v>13140</v>
      </c>
      <c r="C1748" t="s">
        <v>13141</v>
      </c>
      <c r="D1748">
        <v>0</v>
      </c>
      <c r="E1748">
        <v>34</v>
      </c>
      <c r="F1748">
        <v>5</v>
      </c>
      <c r="G1748">
        <v>42</v>
      </c>
      <c r="H1748">
        <v>5</v>
      </c>
      <c r="I1748">
        <v>228</v>
      </c>
      <c r="J1748">
        <v>1207884.227</v>
      </c>
      <c r="K1748">
        <v>1148672.503</v>
      </c>
      <c r="L1748">
        <v>1102020.943</v>
      </c>
      <c r="M1748">
        <v>1017790.907</v>
      </c>
      <c r="N1748">
        <v>651739.81499999994</v>
      </c>
      <c r="O1748">
        <v>916794.90179999999</v>
      </c>
      <c r="P1748">
        <v>821149.27399999998</v>
      </c>
      <c r="Q1748">
        <v>955550.1041</v>
      </c>
    </row>
    <row r="1749" spans="1:17" x14ac:dyDescent="0.35">
      <c r="A1749" t="s">
        <v>154</v>
      </c>
      <c r="B1749" t="s">
        <v>13142</v>
      </c>
      <c r="C1749" t="s">
        <v>13143</v>
      </c>
      <c r="D1749">
        <v>0</v>
      </c>
      <c r="E1749">
        <v>33</v>
      </c>
      <c r="F1749">
        <v>6</v>
      </c>
      <c r="G1749">
        <v>37</v>
      </c>
      <c r="H1749">
        <v>6</v>
      </c>
      <c r="I1749">
        <v>217</v>
      </c>
      <c r="J1749">
        <v>734761.01560000004</v>
      </c>
      <c r="K1749">
        <v>638781.17689999996</v>
      </c>
      <c r="L1749">
        <v>113266.89599999999</v>
      </c>
      <c r="M1749">
        <v>426635.55320000002</v>
      </c>
      <c r="N1749">
        <v>379406.4008</v>
      </c>
      <c r="O1749">
        <v>445759.79690000002</v>
      </c>
      <c r="P1749">
        <v>410104.98930000002</v>
      </c>
      <c r="Q1749">
        <v>390263.45289999997</v>
      </c>
    </row>
    <row r="1750" spans="1:17" x14ac:dyDescent="0.35">
      <c r="A1750" t="s">
        <v>154</v>
      </c>
      <c r="B1750" t="s">
        <v>13144</v>
      </c>
      <c r="C1750" t="s">
        <v>13145</v>
      </c>
      <c r="D1750">
        <v>0</v>
      </c>
      <c r="E1750">
        <v>22</v>
      </c>
      <c r="F1750">
        <v>3</v>
      </c>
      <c r="G1750">
        <v>76</v>
      </c>
      <c r="H1750">
        <v>3</v>
      </c>
      <c r="I1750">
        <v>172</v>
      </c>
      <c r="J1750">
        <v>1961726.078</v>
      </c>
      <c r="K1750">
        <v>2169888.7149999999</v>
      </c>
      <c r="L1750">
        <v>2451969.165</v>
      </c>
      <c r="M1750">
        <v>2475835.5610000002</v>
      </c>
      <c r="N1750">
        <v>2048286.662</v>
      </c>
      <c r="O1750">
        <v>2674062.6979999999</v>
      </c>
      <c r="P1750">
        <v>2908870.7549999999</v>
      </c>
      <c r="Q1750">
        <v>2417108.6150000002</v>
      </c>
    </row>
    <row r="1751" spans="1:17" x14ac:dyDescent="0.35">
      <c r="A1751" t="s">
        <v>154</v>
      </c>
      <c r="B1751" t="s">
        <v>13146</v>
      </c>
      <c r="C1751" t="s">
        <v>13147</v>
      </c>
      <c r="D1751">
        <v>0</v>
      </c>
      <c r="E1751">
        <v>45</v>
      </c>
      <c r="F1751">
        <v>5</v>
      </c>
      <c r="G1751">
        <v>31</v>
      </c>
      <c r="H1751">
        <v>5</v>
      </c>
      <c r="I1751">
        <v>146</v>
      </c>
      <c r="J1751">
        <v>106254.9063</v>
      </c>
      <c r="K1751">
        <v>95621.624169999996</v>
      </c>
      <c r="M1751">
        <v>91438.861690000005</v>
      </c>
      <c r="N1751">
        <v>278598.87229999999</v>
      </c>
      <c r="O1751">
        <v>282170.63089999999</v>
      </c>
      <c r="P1751">
        <v>219282.63029999999</v>
      </c>
      <c r="Q1751">
        <v>253844.92170000001</v>
      </c>
    </row>
    <row r="1752" spans="1:17" x14ac:dyDescent="0.35">
      <c r="A1752" t="s">
        <v>154</v>
      </c>
      <c r="B1752" t="s">
        <v>13148</v>
      </c>
      <c r="C1752" t="s">
        <v>13149</v>
      </c>
      <c r="D1752">
        <v>0</v>
      </c>
      <c r="E1752">
        <v>16</v>
      </c>
      <c r="F1752">
        <v>9</v>
      </c>
      <c r="G1752">
        <v>40</v>
      </c>
      <c r="H1752">
        <v>9</v>
      </c>
      <c r="I1752">
        <v>602</v>
      </c>
      <c r="J1752">
        <v>686764.25</v>
      </c>
      <c r="K1752">
        <v>927200.19689999998</v>
      </c>
      <c r="L1752">
        <v>568893.45589999994</v>
      </c>
      <c r="M1752">
        <v>900972.87309999997</v>
      </c>
      <c r="N1752">
        <v>90510.948350000006</v>
      </c>
      <c r="P1752">
        <v>50758.165730000001</v>
      </c>
      <c r="Q1752">
        <v>33639.593970000002</v>
      </c>
    </row>
    <row r="1753" spans="1:17" x14ac:dyDescent="0.35">
      <c r="A1753" t="s">
        <v>154</v>
      </c>
      <c r="B1753" t="s">
        <v>13150</v>
      </c>
      <c r="C1753" t="s">
        <v>13151</v>
      </c>
      <c r="D1753">
        <v>0</v>
      </c>
      <c r="E1753">
        <v>32</v>
      </c>
      <c r="F1753">
        <v>7</v>
      </c>
      <c r="G1753">
        <v>47</v>
      </c>
      <c r="H1753">
        <v>7</v>
      </c>
      <c r="I1753">
        <v>219</v>
      </c>
      <c r="J1753">
        <v>690386.5625</v>
      </c>
      <c r="K1753">
        <v>565673.66440000001</v>
      </c>
      <c r="L1753">
        <v>362001.1139</v>
      </c>
      <c r="M1753">
        <v>490646.77130000002</v>
      </c>
      <c r="N1753">
        <v>130651.07090000001</v>
      </c>
      <c r="O1753">
        <v>246540.86610000001</v>
      </c>
      <c r="P1753">
        <v>280737.9852</v>
      </c>
      <c r="Q1753">
        <v>249429.6765</v>
      </c>
    </row>
    <row r="1754" spans="1:17" x14ac:dyDescent="0.35">
      <c r="A1754" t="s">
        <v>154</v>
      </c>
      <c r="B1754" t="s">
        <v>13152</v>
      </c>
      <c r="C1754" t="s">
        <v>13153</v>
      </c>
      <c r="D1754">
        <v>0</v>
      </c>
      <c r="E1754">
        <v>23</v>
      </c>
      <c r="F1754">
        <v>4</v>
      </c>
      <c r="G1754">
        <v>37</v>
      </c>
      <c r="H1754">
        <v>4</v>
      </c>
      <c r="I1754">
        <v>215</v>
      </c>
      <c r="J1754">
        <v>389120.57809999998</v>
      </c>
      <c r="K1754">
        <v>369225.34779999999</v>
      </c>
      <c r="L1754">
        <v>69940.695720000003</v>
      </c>
      <c r="M1754">
        <v>487686.28220000002</v>
      </c>
      <c r="N1754">
        <v>471762.83960000001</v>
      </c>
      <c r="O1754">
        <v>456884.93369999999</v>
      </c>
      <c r="P1754">
        <v>284320.22019999998</v>
      </c>
      <c r="Q1754">
        <v>452272.64789999998</v>
      </c>
    </row>
    <row r="1755" spans="1:17" x14ac:dyDescent="0.35">
      <c r="A1755" t="s">
        <v>154</v>
      </c>
      <c r="B1755" t="s">
        <v>13154</v>
      </c>
      <c r="C1755" t="s">
        <v>13155</v>
      </c>
      <c r="D1755">
        <v>0</v>
      </c>
      <c r="E1755">
        <v>26</v>
      </c>
      <c r="F1755">
        <v>5</v>
      </c>
      <c r="G1755">
        <v>29</v>
      </c>
      <c r="H1755">
        <v>5</v>
      </c>
      <c r="I1755">
        <v>265</v>
      </c>
      <c r="J1755">
        <v>598145.67189999996</v>
      </c>
      <c r="K1755">
        <v>575034.9645</v>
      </c>
      <c r="L1755">
        <v>486901.23349999997</v>
      </c>
      <c r="M1755">
        <v>543606.70830000006</v>
      </c>
      <c r="N1755">
        <v>456758.52610000002</v>
      </c>
      <c r="O1755">
        <v>414670.90010000003</v>
      </c>
      <c r="P1755">
        <v>342706.13709999999</v>
      </c>
      <c r="Q1755">
        <v>447739.86050000001</v>
      </c>
    </row>
    <row r="1756" spans="1:17" x14ac:dyDescent="0.35">
      <c r="A1756" t="s">
        <v>154</v>
      </c>
      <c r="B1756" t="s">
        <v>13156</v>
      </c>
      <c r="C1756" t="s">
        <v>13157</v>
      </c>
      <c r="D1756">
        <v>0</v>
      </c>
      <c r="E1756">
        <v>36</v>
      </c>
      <c r="F1756">
        <v>7</v>
      </c>
      <c r="G1756">
        <v>33</v>
      </c>
      <c r="H1756">
        <v>7</v>
      </c>
      <c r="I1756">
        <v>258</v>
      </c>
      <c r="J1756">
        <v>165384.48439999999</v>
      </c>
      <c r="K1756">
        <v>68974.376420000001</v>
      </c>
      <c r="L1756">
        <v>74430.083469999998</v>
      </c>
      <c r="M1756">
        <v>67109.441070000001</v>
      </c>
      <c r="N1756">
        <v>3188826.2390000001</v>
      </c>
      <c r="O1756">
        <v>3124104.037</v>
      </c>
      <c r="P1756">
        <v>3598355.8480000002</v>
      </c>
      <c r="Q1756">
        <v>2951424.1570000001</v>
      </c>
    </row>
    <row r="1757" spans="1:17" x14ac:dyDescent="0.35">
      <c r="A1757" t="s">
        <v>154</v>
      </c>
      <c r="B1757" t="s">
        <v>13158</v>
      </c>
      <c r="C1757" t="s">
        <v>13159</v>
      </c>
      <c r="D1757">
        <v>0</v>
      </c>
      <c r="E1757">
        <v>49</v>
      </c>
      <c r="F1757">
        <v>6</v>
      </c>
      <c r="G1757">
        <v>31</v>
      </c>
      <c r="H1757">
        <v>6</v>
      </c>
      <c r="I1757">
        <v>172</v>
      </c>
      <c r="J1757">
        <v>709228.92189999996</v>
      </c>
      <c r="K1757">
        <v>1085140.4909999999</v>
      </c>
      <c r="L1757">
        <v>83593.349979999999</v>
      </c>
      <c r="M1757">
        <v>777327.35030000005</v>
      </c>
      <c r="N1757">
        <v>1507526.1910000001</v>
      </c>
      <c r="O1757">
        <v>1669553.3230000001</v>
      </c>
      <c r="P1757">
        <v>1777431.1910000001</v>
      </c>
      <c r="Q1757">
        <v>1405286.294</v>
      </c>
    </row>
    <row r="1758" spans="1:17" x14ac:dyDescent="0.35">
      <c r="A1758" t="s">
        <v>154</v>
      </c>
      <c r="B1758" t="s">
        <v>13160</v>
      </c>
      <c r="C1758" t="s">
        <v>13161</v>
      </c>
      <c r="D1758">
        <v>0</v>
      </c>
      <c r="E1758">
        <v>38</v>
      </c>
      <c r="F1758">
        <v>2</v>
      </c>
      <c r="G1758">
        <v>45</v>
      </c>
      <c r="H1758">
        <v>2</v>
      </c>
      <c r="I1758">
        <v>116</v>
      </c>
      <c r="J1758">
        <v>10534326.75</v>
      </c>
      <c r="K1758">
        <v>11656296.65</v>
      </c>
      <c r="L1758">
        <v>9759211.6370000001</v>
      </c>
      <c r="M1758">
        <v>10585320.279999999</v>
      </c>
      <c r="N1758">
        <v>4806454.9649999999</v>
      </c>
      <c r="O1758">
        <v>6584503.9639999997</v>
      </c>
      <c r="P1758">
        <v>6799915.7829999998</v>
      </c>
      <c r="Q1758">
        <v>6923883.1529999999</v>
      </c>
    </row>
    <row r="1759" spans="1:17" x14ac:dyDescent="0.35">
      <c r="A1759" t="s">
        <v>154</v>
      </c>
      <c r="B1759" t="s">
        <v>13162</v>
      </c>
      <c r="C1759" t="s">
        <v>13163</v>
      </c>
      <c r="D1759">
        <v>0</v>
      </c>
      <c r="E1759">
        <v>52</v>
      </c>
      <c r="F1759">
        <v>4</v>
      </c>
      <c r="G1759">
        <v>29</v>
      </c>
      <c r="H1759">
        <v>4</v>
      </c>
      <c r="I1759">
        <v>83</v>
      </c>
      <c r="J1759">
        <v>1631212.531</v>
      </c>
      <c r="K1759">
        <v>1884538.173</v>
      </c>
      <c r="L1759">
        <v>806912.38089999999</v>
      </c>
      <c r="M1759">
        <v>1844576.986</v>
      </c>
      <c r="N1759">
        <v>409078.39640000003</v>
      </c>
      <c r="O1759">
        <v>437538.96750000003</v>
      </c>
      <c r="P1759">
        <v>416340.36070000002</v>
      </c>
      <c r="Q1759">
        <v>473886.9142</v>
      </c>
    </row>
    <row r="1760" spans="1:17" x14ac:dyDescent="0.35">
      <c r="A1760" t="s">
        <v>154</v>
      </c>
      <c r="B1760" t="s">
        <v>13164</v>
      </c>
      <c r="C1760" t="s">
        <v>13165</v>
      </c>
      <c r="D1760">
        <v>0</v>
      </c>
      <c r="E1760">
        <v>22</v>
      </c>
      <c r="F1760">
        <v>4</v>
      </c>
      <c r="G1760">
        <v>60</v>
      </c>
      <c r="H1760">
        <v>4</v>
      </c>
      <c r="I1760">
        <v>287</v>
      </c>
      <c r="J1760">
        <v>1559813.281</v>
      </c>
      <c r="K1760">
        <v>1421581.699</v>
      </c>
      <c r="L1760">
        <v>456669.14409999998</v>
      </c>
      <c r="M1760">
        <v>1389432.139</v>
      </c>
      <c r="N1760">
        <v>1258357.787</v>
      </c>
      <c r="O1760">
        <v>1119363.831</v>
      </c>
      <c r="P1760">
        <v>1847542.325</v>
      </c>
      <c r="Q1760">
        <v>1550394.3759999999</v>
      </c>
    </row>
    <row r="1761" spans="1:17" x14ac:dyDescent="0.35">
      <c r="A1761" t="s">
        <v>154</v>
      </c>
      <c r="B1761" t="s">
        <v>13166</v>
      </c>
      <c r="C1761" t="s">
        <v>13167</v>
      </c>
      <c r="D1761">
        <v>0</v>
      </c>
      <c r="E1761">
        <v>64</v>
      </c>
      <c r="F1761">
        <v>4</v>
      </c>
      <c r="G1761">
        <v>26</v>
      </c>
      <c r="H1761">
        <v>4</v>
      </c>
      <c r="I1761">
        <v>81</v>
      </c>
      <c r="J1761">
        <v>2010622.9839999999</v>
      </c>
      <c r="K1761">
        <v>1840924.5549999999</v>
      </c>
      <c r="L1761">
        <v>446687.43979999999</v>
      </c>
      <c r="M1761">
        <v>1428692.291</v>
      </c>
      <c r="N1761">
        <v>260458.62729999999</v>
      </c>
      <c r="O1761">
        <v>85363.840349999999</v>
      </c>
      <c r="P1761">
        <v>172483.663</v>
      </c>
      <c r="Q1761">
        <v>236073.83350000001</v>
      </c>
    </row>
    <row r="1762" spans="1:17" x14ac:dyDescent="0.35">
      <c r="A1762" t="s">
        <v>154</v>
      </c>
      <c r="B1762" t="s">
        <v>13168</v>
      </c>
      <c r="C1762" t="s">
        <v>13169</v>
      </c>
      <c r="D1762">
        <v>0</v>
      </c>
      <c r="E1762">
        <v>25</v>
      </c>
      <c r="F1762">
        <v>7</v>
      </c>
      <c r="G1762">
        <v>28</v>
      </c>
      <c r="H1762">
        <v>7</v>
      </c>
      <c r="I1762">
        <v>344</v>
      </c>
      <c r="J1762">
        <v>648327.26560000004</v>
      </c>
      <c r="K1762">
        <v>591235.48</v>
      </c>
      <c r="L1762">
        <v>164794.85860000001</v>
      </c>
      <c r="M1762">
        <v>500139.17700000003</v>
      </c>
      <c r="N1762">
        <v>105747.215</v>
      </c>
      <c r="O1762">
        <v>53355.20506</v>
      </c>
      <c r="P1762">
        <v>54774.001770000003</v>
      </c>
    </row>
    <row r="1763" spans="1:17" x14ac:dyDescent="0.35">
      <c r="A1763" t="s">
        <v>154</v>
      </c>
      <c r="B1763" t="s">
        <v>13170</v>
      </c>
      <c r="C1763" t="s">
        <v>13171</v>
      </c>
      <c r="D1763">
        <v>0</v>
      </c>
      <c r="E1763">
        <v>25</v>
      </c>
      <c r="F1763">
        <v>5</v>
      </c>
      <c r="G1763">
        <v>47</v>
      </c>
      <c r="H1763">
        <v>5</v>
      </c>
      <c r="I1763">
        <v>217</v>
      </c>
      <c r="J1763">
        <v>1633072.824</v>
      </c>
      <c r="K1763">
        <v>1505085.186</v>
      </c>
      <c r="L1763">
        <v>1501132.8540000001</v>
      </c>
      <c r="M1763">
        <v>1092558.747</v>
      </c>
      <c r="N1763">
        <v>1136377.06</v>
      </c>
      <c r="O1763">
        <v>1264487.7749999999</v>
      </c>
      <c r="P1763">
        <v>2063694.3859999999</v>
      </c>
      <c r="Q1763">
        <v>1401811.25</v>
      </c>
    </row>
    <row r="1764" spans="1:17" x14ac:dyDescent="0.35">
      <c r="A1764" t="s">
        <v>154</v>
      </c>
      <c r="B1764" t="s">
        <v>13172</v>
      </c>
      <c r="C1764" t="s">
        <v>13173</v>
      </c>
      <c r="D1764">
        <v>0</v>
      </c>
      <c r="E1764">
        <v>32</v>
      </c>
      <c r="F1764">
        <v>3</v>
      </c>
      <c r="G1764">
        <v>70</v>
      </c>
      <c r="H1764">
        <v>3</v>
      </c>
      <c r="I1764">
        <v>95</v>
      </c>
      <c r="J1764">
        <v>2065280.375</v>
      </c>
      <c r="K1764">
        <v>2518720.9130000002</v>
      </c>
      <c r="L1764">
        <v>1098564.1470000001</v>
      </c>
      <c r="M1764">
        <v>2593139.15</v>
      </c>
      <c r="N1764">
        <v>1844516.196</v>
      </c>
      <c r="O1764">
        <v>1891759.7679999999</v>
      </c>
      <c r="P1764">
        <v>1739431.46</v>
      </c>
      <c r="Q1764">
        <v>1892830.3389999999</v>
      </c>
    </row>
    <row r="1765" spans="1:17" x14ac:dyDescent="0.35">
      <c r="A1765" t="s">
        <v>154</v>
      </c>
      <c r="B1765" t="s">
        <v>13174</v>
      </c>
      <c r="C1765" t="s">
        <v>13175</v>
      </c>
      <c r="D1765">
        <v>0</v>
      </c>
      <c r="E1765">
        <v>72</v>
      </c>
      <c r="F1765">
        <v>5</v>
      </c>
      <c r="G1765">
        <v>19</v>
      </c>
      <c r="H1765">
        <v>5</v>
      </c>
      <c r="I1765">
        <v>109</v>
      </c>
      <c r="J1765">
        <v>447998.38280000002</v>
      </c>
      <c r="K1765">
        <v>436677.06329999998</v>
      </c>
      <c r="L1765">
        <v>92560.077120000002</v>
      </c>
      <c r="M1765">
        <v>375188.18359999999</v>
      </c>
      <c r="N1765">
        <v>35472.19139</v>
      </c>
      <c r="O1765">
        <v>43225.115409999999</v>
      </c>
      <c r="P1765">
        <v>147320.54490000001</v>
      </c>
      <c r="Q1765">
        <v>58055.870260000003</v>
      </c>
    </row>
    <row r="1766" spans="1:17" x14ac:dyDescent="0.35">
      <c r="A1766" t="s">
        <v>154</v>
      </c>
      <c r="B1766" t="s">
        <v>13176</v>
      </c>
      <c r="C1766" t="s">
        <v>13177</v>
      </c>
      <c r="D1766">
        <v>0</v>
      </c>
      <c r="E1766">
        <v>34</v>
      </c>
      <c r="F1766">
        <v>3</v>
      </c>
      <c r="G1766">
        <v>44</v>
      </c>
      <c r="H1766">
        <v>3</v>
      </c>
      <c r="I1766">
        <v>115</v>
      </c>
      <c r="J1766">
        <v>2425161.625</v>
      </c>
      <c r="K1766">
        <v>2094123.5360000001</v>
      </c>
      <c r="L1766">
        <v>1183815.023</v>
      </c>
      <c r="M1766">
        <v>2011671.6569999999</v>
      </c>
      <c r="N1766">
        <v>254200.1753</v>
      </c>
      <c r="O1766">
        <v>211226.4644</v>
      </c>
      <c r="P1766">
        <v>589035.78890000004</v>
      </c>
      <c r="Q1766">
        <v>240878.16260000001</v>
      </c>
    </row>
    <row r="1767" spans="1:17" x14ac:dyDescent="0.35">
      <c r="A1767" t="s">
        <v>154</v>
      </c>
      <c r="B1767" t="s">
        <v>13178</v>
      </c>
      <c r="C1767" t="s">
        <v>13179</v>
      </c>
      <c r="D1767">
        <v>0</v>
      </c>
      <c r="E1767">
        <v>38</v>
      </c>
      <c r="F1767">
        <v>5</v>
      </c>
      <c r="G1767">
        <v>66</v>
      </c>
      <c r="H1767">
        <v>4</v>
      </c>
      <c r="I1767">
        <v>154</v>
      </c>
      <c r="J1767">
        <v>433245.59379999997</v>
      </c>
      <c r="K1767">
        <v>404856.94069999998</v>
      </c>
      <c r="L1767">
        <v>578409.94019999995</v>
      </c>
      <c r="M1767">
        <v>422590.77779999998</v>
      </c>
      <c r="N1767">
        <v>783033.38959999999</v>
      </c>
      <c r="O1767">
        <v>696489.27320000005</v>
      </c>
      <c r="P1767">
        <v>765713.85190000001</v>
      </c>
      <c r="Q1767">
        <v>785240.31299999997</v>
      </c>
    </row>
    <row r="1768" spans="1:17" x14ac:dyDescent="0.35">
      <c r="A1768" t="s">
        <v>154</v>
      </c>
      <c r="B1768" t="s">
        <v>13180</v>
      </c>
      <c r="C1768" t="s">
        <v>13181</v>
      </c>
      <c r="D1768">
        <v>0</v>
      </c>
      <c r="E1768">
        <v>44</v>
      </c>
      <c r="F1768">
        <v>4</v>
      </c>
      <c r="G1768">
        <v>105</v>
      </c>
      <c r="H1768">
        <v>4</v>
      </c>
      <c r="I1768">
        <v>112</v>
      </c>
      <c r="J1768">
        <v>19805333.75</v>
      </c>
      <c r="K1768">
        <v>22283915.469999999</v>
      </c>
      <c r="L1768">
        <v>14103505.09</v>
      </c>
      <c r="M1768">
        <v>20454096.309999999</v>
      </c>
      <c r="N1768">
        <v>10049206.51</v>
      </c>
      <c r="O1768">
        <v>9410091.5319999997</v>
      </c>
      <c r="P1768">
        <v>14610408.130000001</v>
      </c>
      <c r="Q1768">
        <v>11686769.189999999</v>
      </c>
    </row>
    <row r="1769" spans="1:17" x14ac:dyDescent="0.35">
      <c r="A1769" t="s">
        <v>154</v>
      </c>
      <c r="B1769" t="s">
        <v>13182</v>
      </c>
      <c r="C1769" t="s">
        <v>13183</v>
      </c>
      <c r="D1769">
        <v>0</v>
      </c>
      <c r="E1769">
        <v>23</v>
      </c>
      <c r="F1769">
        <v>7</v>
      </c>
      <c r="G1769">
        <v>27</v>
      </c>
      <c r="H1769">
        <v>7</v>
      </c>
      <c r="I1769">
        <v>371</v>
      </c>
      <c r="J1769">
        <v>547178.32810000004</v>
      </c>
      <c r="K1769">
        <v>851427.3861</v>
      </c>
      <c r="L1769">
        <v>445156.53879999998</v>
      </c>
      <c r="M1769">
        <v>747525.44669999997</v>
      </c>
      <c r="P1769">
        <v>111640.9608</v>
      </c>
    </row>
    <row r="1770" spans="1:17" x14ac:dyDescent="0.35">
      <c r="A1770" t="s">
        <v>154</v>
      </c>
      <c r="B1770" t="s">
        <v>13184</v>
      </c>
      <c r="C1770" t="s">
        <v>13185</v>
      </c>
      <c r="D1770">
        <v>0</v>
      </c>
      <c r="E1770">
        <v>32</v>
      </c>
      <c r="F1770">
        <v>6</v>
      </c>
      <c r="G1770">
        <v>39</v>
      </c>
      <c r="H1770">
        <v>6</v>
      </c>
      <c r="I1770">
        <v>215</v>
      </c>
      <c r="J1770">
        <v>1210751.547</v>
      </c>
      <c r="K1770">
        <v>932086.29469999997</v>
      </c>
      <c r="L1770">
        <v>609811.3946</v>
      </c>
      <c r="M1770">
        <v>757554.72219999996</v>
      </c>
      <c r="N1770">
        <v>730989.96510000003</v>
      </c>
      <c r="O1770">
        <v>835356.68700000003</v>
      </c>
      <c r="P1770">
        <v>955286.85560000001</v>
      </c>
      <c r="Q1770">
        <v>975144.12860000005</v>
      </c>
    </row>
    <row r="1771" spans="1:17" x14ac:dyDescent="0.35">
      <c r="A1771" t="s">
        <v>154</v>
      </c>
      <c r="B1771" t="s">
        <v>13186</v>
      </c>
      <c r="C1771" t="s">
        <v>13187</v>
      </c>
      <c r="D1771">
        <v>0</v>
      </c>
      <c r="E1771">
        <v>47</v>
      </c>
      <c r="F1771">
        <v>4</v>
      </c>
      <c r="G1771">
        <v>60</v>
      </c>
      <c r="H1771">
        <v>4</v>
      </c>
      <c r="I1771">
        <v>129</v>
      </c>
      <c r="J1771">
        <v>2377873.406</v>
      </c>
      <c r="K1771">
        <v>1726771.82</v>
      </c>
      <c r="L1771">
        <v>272071.68599999999</v>
      </c>
      <c r="M1771">
        <v>2603512.9419999998</v>
      </c>
      <c r="N1771">
        <v>822426.54299999995</v>
      </c>
      <c r="O1771">
        <v>303019.7218</v>
      </c>
      <c r="P1771">
        <v>764492.58570000005</v>
      </c>
      <c r="Q1771">
        <v>573792.15079999994</v>
      </c>
    </row>
    <row r="1772" spans="1:17" x14ac:dyDescent="0.35">
      <c r="A1772" t="s">
        <v>154</v>
      </c>
      <c r="B1772" t="s">
        <v>13188</v>
      </c>
      <c r="C1772" t="s">
        <v>13189</v>
      </c>
      <c r="D1772">
        <v>0</v>
      </c>
      <c r="E1772">
        <v>30</v>
      </c>
      <c r="F1772">
        <v>7</v>
      </c>
      <c r="G1772">
        <v>45</v>
      </c>
      <c r="H1772">
        <v>7</v>
      </c>
      <c r="I1772">
        <v>261</v>
      </c>
      <c r="J1772">
        <v>816814.375</v>
      </c>
      <c r="K1772">
        <v>833063.68200000003</v>
      </c>
      <c r="L1772">
        <v>166447.24669999999</v>
      </c>
      <c r="M1772">
        <v>460157.88929999998</v>
      </c>
      <c r="N1772">
        <v>115036.6002</v>
      </c>
      <c r="O1772">
        <v>169243.9664</v>
      </c>
      <c r="P1772">
        <v>265980.72859999997</v>
      </c>
      <c r="Q1772">
        <v>129096.29859999999</v>
      </c>
    </row>
    <row r="1773" spans="1:17" x14ac:dyDescent="0.35">
      <c r="A1773" t="s">
        <v>154</v>
      </c>
      <c r="B1773" t="s">
        <v>13190</v>
      </c>
      <c r="C1773" t="s">
        <v>13191</v>
      </c>
      <c r="D1773">
        <v>0</v>
      </c>
      <c r="E1773">
        <v>38</v>
      </c>
      <c r="F1773">
        <v>2</v>
      </c>
      <c r="G1773">
        <v>37</v>
      </c>
      <c r="H1773">
        <v>2</v>
      </c>
      <c r="I1773">
        <v>98</v>
      </c>
      <c r="J1773">
        <v>1089396.125</v>
      </c>
      <c r="K1773">
        <v>833474.37670000002</v>
      </c>
      <c r="L1773">
        <v>347043.20130000002</v>
      </c>
      <c r="M1773">
        <v>544888.93579999998</v>
      </c>
      <c r="N1773">
        <v>2479244.6039999998</v>
      </c>
      <c r="O1773">
        <v>5093820.2529999996</v>
      </c>
      <c r="P1773">
        <v>6427158.6320000002</v>
      </c>
      <c r="Q1773">
        <v>6781353.2599999998</v>
      </c>
    </row>
    <row r="1774" spans="1:17" x14ac:dyDescent="0.35">
      <c r="A1774" t="s">
        <v>154</v>
      </c>
      <c r="B1774" t="s">
        <v>13192</v>
      </c>
      <c r="C1774" t="s">
        <v>13193</v>
      </c>
      <c r="D1774">
        <v>0</v>
      </c>
      <c r="E1774">
        <v>33</v>
      </c>
      <c r="F1774">
        <v>5</v>
      </c>
      <c r="G1774">
        <v>42</v>
      </c>
      <c r="H1774">
        <v>5</v>
      </c>
      <c r="I1774">
        <v>195</v>
      </c>
      <c r="J1774">
        <v>506298.03909999999</v>
      </c>
      <c r="K1774">
        <v>372539.83769999997</v>
      </c>
      <c r="L1774">
        <v>235578.24840000001</v>
      </c>
      <c r="M1774">
        <v>329006.5747</v>
      </c>
      <c r="N1774">
        <v>1167624.7250000001</v>
      </c>
      <c r="O1774">
        <v>1273924.1040000001</v>
      </c>
      <c r="P1774">
        <v>1438711.023</v>
      </c>
      <c r="Q1774">
        <v>1381184.5859999999</v>
      </c>
    </row>
    <row r="1775" spans="1:17" x14ac:dyDescent="0.35">
      <c r="A1775" t="s">
        <v>154</v>
      </c>
      <c r="B1775" t="s">
        <v>13194</v>
      </c>
      <c r="C1775" t="s">
        <v>13195</v>
      </c>
      <c r="D1775">
        <v>0</v>
      </c>
      <c r="E1775">
        <v>18</v>
      </c>
      <c r="F1775">
        <v>5</v>
      </c>
      <c r="G1775">
        <v>41</v>
      </c>
      <c r="H1775">
        <v>5</v>
      </c>
      <c r="I1775">
        <v>374</v>
      </c>
      <c r="J1775">
        <v>767570.78910000005</v>
      </c>
      <c r="K1775">
        <v>628070.61479999998</v>
      </c>
      <c r="L1775">
        <v>222611.62049999999</v>
      </c>
      <c r="M1775">
        <v>524052.5981</v>
      </c>
      <c r="N1775">
        <v>372366.20409999997</v>
      </c>
      <c r="O1775">
        <v>410819.6151</v>
      </c>
      <c r="P1775">
        <v>218494.2904</v>
      </c>
      <c r="Q1775">
        <v>1131619.575</v>
      </c>
    </row>
    <row r="1776" spans="1:17" x14ac:dyDescent="0.35">
      <c r="A1776" t="s">
        <v>154</v>
      </c>
      <c r="B1776" t="s">
        <v>13196</v>
      </c>
      <c r="C1776" t="s">
        <v>13197</v>
      </c>
      <c r="D1776">
        <v>0</v>
      </c>
      <c r="E1776">
        <v>17</v>
      </c>
      <c r="F1776">
        <v>10</v>
      </c>
      <c r="G1776">
        <v>50</v>
      </c>
      <c r="H1776">
        <v>10</v>
      </c>
      <c r="I1776">
        <v>647</v>
      </c>
      <c r="J1776">
        <v>508254.78909999999</v>
      </c>
      <c r="K1776">
        <v>488270.19689999998</v>
      </c>
      <c r="L1776">
        <v>153285.4197</v>
      </c>
      <c r="M1776">
        <v>458761.28460000001</v>
      </c>
      <c r="N1776">
        <v>561775.57050000003</v>
      </c>
      <c r="O1776">
        <v>455458.20970000001</v>
      </c>
      <c r="P1776">
        <v>536934.49219999998</v>
      </c>
      <c r="Q1776">
        <v>392683.80050000001</v>
      </c>
    </row>
    <row r="1777" spans="1:17" x14ac:dyDescent="0.35">
      <c r="A1777" t="s">
        <v>154</v>
      </c>
      <c r="B1777" t="s">
        <v>13198</v>
      </c>
      <c r="C1777" t="s">
        <v>13199</v>
      </c>
      <c r="D1777">
        <v>0</v>
      </c>
      <c r="E1777">
        <v>45</v>
      </c>
      <c r="F1777">
        <v>6</v>
      </c>
      <c r="G1777">
        <v>44</v>
      </c>
      <c r="H1777">
        <v>6</v>
      </c>
      <c r="I1777">
        <v>154</v>
      </c>
      <c r="J1777">
        <v>2738060.125</v>
      </c>
      <c r="K1777">
        <v>2842364.2940000002</v>
      </c>
      <c r="L1777">
        <v>1782310.139</v>
      </c>
      <c r="M1777">
        <v>2714694.6129999999</v>
      </c>
      <c r="N1777">
        <v>820423.54940000002</v>
      </c>
      <c r="O1777">
        <v>784576.978</v>
      </c>
      <c r="P1777">
        <v>933179.93590000004</v>
      </c>
      <c r="Q1777">
        <v>840697.07770000002</v>
      </c>
    </row>
    <row r="1778" spans="1:17" x14ac:dyDescent="0.35">
      <c r="A1778" t="s">
        <v>154</v>
      </c>
      <c r="B1778" t="s">
        <v>13200</v>
      </c>
      <c r="C1778" t="s">
        <v>13201</v>
      </c>
      <c r="D1778">
        <v>0</v>
      </c>
      <c r="E1778">
        <v>43</v>
      </c>
      <c r="F1778">
        <v>3</v>
      </c>
      <c r="G1778">
        <v>30</v>
      </c>
      <c r="H1778">
        <v>3</v>
      </c>
      <c r="I1778">
        <v>115</v>
      </c>
      <c r="J1778">
        <v>642774.5625</v>
      </c>
      <c r="K1778">
        <v>527906.39300000004</v>
      </c>
      <c r="L1778">
        <v>589471.50120000006</v>
      </c>
      <c r="M1778">
        <v>388103.13900000002</v>
      </c>
      <c r="N1778">
        <v>886047.90659999999</v>
      </c>
      <c r="O1778">
        <v>970277.66989999998</v>
      </c>
      <c r="P1778">
        <v>947793.78740000003</v>
      </c>
      <c r="Q1778">
        <v>783201.33470000001</v>
      </c>
    </row>
    <row r="1779" spans="1:17" x14ac:dyDescent="0.35">
      <c r="A1779" t="s">
        <v>154</v>
      </c>
      <c r="B1779" t="s">
        <v>13202</v>
      </c>
      <c r="C1779" t="s">
        <v>13203</v>
      </c>
      <c r="D1779">
        <v>0</v>
      </c>
      <c r="E1779">
        <v>37</v>
      </c>
      <c r="F1779">
        <v>3</v>
      </c>
      <c r="G1779">
        <v>46</v>
      </c>
      <c r="H1779">
        <v>3</v>
      </c>
      <c r="I1779">
        <v>114</v>
      </c>
      <c r="J1779">
        <v>1279848.703</v>
      </c>
      <c r="K1779">
        <v>1153083.4709999999</v>
      </c>
      <c r="L1779">
        <v>2856482.0729999999</v>
      </c>
      <c r="M1779">
        <v>1904383.365</v>
      </c>
      <c r="N1779">
        <v>1096357.6769999999</v>
      </c>
      <c r="O1779">
        <v>1068001.202</v>
      </c>
      <c r="P1779">
        <v>2438872.6340000001</v>
      </c>
      <c r="Q1779">
        <v>2712103.392</v>
      </c>
    </row>
    <row r="1780" spans="1:17" x14ac:dyDescent="0.35">
      <c r="A1780" t="s">
        <v>154</v>
      </c>
      <c r="B1780" t="s">
        <v>13204</v>
      </c>
      <c r="C1780" t="s">
        <v>13205</v>
      </c>
      <c r="D1780">
        <v>0</v>
      </c>
      <c r="E1780">
        <v>35</v>
      </c>
      <c r="F1780">
        <v>4</v>
      </c>
      <c r="G1780">
        <v>74</v>
      </c>
      <c r="H1780">
        <v>4</v>
      </c>
      <c r="I1780">
        <v>151</v>
      </c>
      <c r="J1780">
        <v>2141373.3130000001</v>
      </c>
      <c r="K1780">
        <v>2114805.5720000002</v>
      </c>
      <c r="L1780">
        <v>1109954.3400000001</v>
      </c>
      <c r="M1780">
        <v>2248342.9539999999</v>
      </c>
      <c r="N1780">
        <v>2182127.34</v>
      </c>
      <c r="O1780">
        <v>2004195.5009999999</v>
      </c>
      <c r="P1780">
        <v>2232164.3769999999</v>
      </c>
      <c r="Q1780">
        <v>2314278.0580000002</v>
      </c>
    </row>
    <row r="1781" spans="1:17" x14ac:dyDescent="0.35">
      <c r="A1781" t="s">
        <v>154</v>
      </c>
      <c r="B1781" t="s">
        <v>13206</v>
      </c>
      <c r="C1781" t="s">
        <v>13207</v>
      </c>
      <c r="D1781">
        <v>0</v>
      </c>
      <c r="E1781">
        <v>32</v>
      </c>
      <c r="F1781">
        <v>7</v>
      </c>
      <c r="G1781">
        <v>17</v>
      </c>
      <c r="H1781">
        <v>7</v>
      </c>
      <c r="I1781">
        <v>272</v>
      </c>
      <c r="J1781">
        <v>185401.4258</v>
      </c>
      <c r="K1781">
        <v>259089.6281</v>
      </c>
      <c r="L1781">
        <v>78692.693920000005</v>
      </c>
      <c r="M1781">
        <v>133995.57800000001</v>
      </c>
    </row>
    <row r="1782" spans="1:17" x14ac:dyDescent="0.35">
      <c r="A1782" t="s">
        <v>154</v>
      </c>
      <c r="B1782" t="s">
        <v>13208</v>
      </c>
      <c r="C1782" t="s">
        <v>13209</v>
      </c>
      <c r="D1782">
        <v>0</v>
      </c>
      <c r="E1782">
        <v>15</v>
      </c>
      <c r="F1782">
        <v>5</v>
      </c>
      <c r="G1782">
        <v>33</v>
      </c>
      <c r="H1782">
        <v>5</v>
      </c>
      <c r="I1782">
        <v>449</v>
      </c>
      <c r="J1782">
        <v>2459614.4449999998</v>
      </c>
      <c r="K1782">
        <v>2420129.568</v>
      </c>
      <c r="L1782">
        <v>950533.62280000001</v>
      </c>
      <c r="M1782">
        <v>2218122.415</v>
      </c>
      <c r="N1782">
        <v>359509.02600000001</v>
      </c>
      <c r="O1782">
        <v>260281.0123</v>
      </c>
      <c r="P1782">
        <v>192474.2574</v>
      </c>
      <c r="Q1782">
        <v>278261.59509999998</v>
      </c>
    </row>
    <row r="1783" spans="1:17" x14ac:dyDescent="0.35">
      <c r="A1783" t="s">
        <v>154</v>
      </c>
      <c r="B1783" t="s">
        <v>13210</v>
      </c>
      <c r="C1783" t="s">
        <v>13211</v>
      </c>
      <c r="D1783">
        <v>0</v>
      </c>
      <c r="E1783">
        <v>10</v>
      </c>
      <c r="F1783">
        <v>8</v>
      </c>
      <c r="G1783">
        <v>22</v>
      </c>
      <c r="H1783">
        <v>8</v>
      </c>
      <c r="I1783">
        <v>809</v>
      </c>
      <c r="J1783">
        <v>61576.742189999997</v>
      </c>
      <c r="K1783">
        <v>51789.166380000002</v>
      </c>
      <c r="M1783">
        <v>191951.8437</v>
      </c>
      <c r="N1783">
        <v>986657.24930000002</v>
      </c>
      <c r="O1783">
        <v>927084.17720000003</v>
      </c>
      <c r="P1783">
        <v>447135.53639999998</v>
      </c>
      <c r="Q1783">
        <v>566655.75280000002</v>
      </c>
    </row>
    <row r="1784" spans="1:17" x14ac:dyDescent="0.35">
      <c r="A1784" t="s">
        <v>154</v>
      </c>
      <c r="B1784" t="s">
        <v>13212</v>
      </c>
      <c r="C1784" t="s">
        <v>13213</v>
      </c>
      <c r="D1784">
        <v>0</v>
      </c>
      <c r="E1784">
        <v>38</v>
      </c>
      <c r="F1784">
        <v>4</v>
      </c>
      <c r="G1784">
        <v>37</v>
      </c>
      <c r="H1784">
        <v>4</v>
      </c>
      <c r="I1784">
        <v>111</v>
      </c>
      <c r="J1784">
        <v>2606064.0159999998</v>
      </c>
      <c r="K1784">
        <v>2643075.7940000002</v>
      </c>
      <c r="L1784">
        <v>1931397.693</v>
      </c>
      <c r="M1784">
        <v>2558312.0639999998</v>
      </c>
      <c r="N1784">
        <v>436949.51020000002</v>
      </c>
      <c r="O1784">
        <v>423069.78450000001</v>
      </c>
      <c r="P1784">
        <v>677651.00959999999</v>
      </c>
      <c r="Q1784">
        <v>633311.76839999994</v>
      </c>
    </row>
    <row r="1785" spans="1:17" x14ac:dyDescent="0.35">
      <c r="A1785" t="s">
        <v>154</v>
      </c>
      <c r="B1785" t="s">
        <v>13214</v>
      </c>
      <c r="C1785" t="s">
        <v>13215</v>
      </c>
      <c r="D1785">
        <v>0</v>
      </c>
      <c r="E1785">
        <v>26</v>
      </c>
      <c r="F1785">
        <v>3</v>
      </c>
      <c r="G1785">
        <v>19</v>
      </c>
      <c r="H1785">
        <v>3</v>
      </c>
      <c r="I1785">
        <v>199</v>
      </c>
      <c r="J1785">
        <v>1019359.875</v>
      </c>
      <c r="K1785">
        <v>994254.28379999998</v>
      </c>
      <c r="L1785">
        <v>919233.13639999996</v>
      </c>
      <c r="M1785">
        <v>1081004.179</v>
      </c>
      <c r="N1785">
        <v>328498.25099999999</v>
      </c>
      <c r="O1785">
        <v>744254.35290000006</v>
      </c>
      <c r="P1785">
        <v>317793.31150000001</v>
      </c>
      <c r="Q1785">
        <v>345281.32429999998</v>
      </c>
    </row>
    <row r="1786" spans="1:17" x14ac:dyDescent="0.35">
      <c r="A1786" t="s">
        <v>154</v>
      </c>
      <c r="B1786" t="s">
        <v>13216</v>
      </c>
      <c r="C1786" t="s">
        <v>13217</v>
      </c>
      <c r="D1786">
        <v>0</v>
      </c>
      <c r="E1786">
        <v>38</v>
      </c>
      <c r="F1786">
        <v>8</v>
      </c>
      <c r="G1786">
        <v>28</v>
      </c>
      <c r="H1786">
        <v>8</v>
      </c>
      <c r="I1786">
        <v>261</v>
      </c>
      <c r="J1786">
        <v>355543.67190000002</v>
      </c>
      <c r="K1786">
        <v>395139.62060000002</v>
      </c>
      <c r="L1786">
        <v>183650.7715</v>
      </c>
      <c r="M1786">
        <v>328817.62099999998</v>
      </c>
      <c r="N1786">
        <v>311918.10800000001</v>
      </c>
      <c r="O1786">
        <v>297024.78649999999</v>
      </c>
      <c r="P1786">
        <v>258086.26329999999</v>
      </c>
      <c r="Q1786">
        <v>306548.3014</v>
      </c>
    </row>
    <row r="1787" spans="1:17" x14ac:dyDescent="0.35">
      <c r="A1787" t="s">
        <v>154</v>
      </c>
      <c r="B1787" t="s">
        <v>13218</v>
      </c>
      <c r="C1787" t="s">
        <v>13219</v>
      </c>
      <c r="D1787">
        <v>0</v>
      </c>
      <c r="E1787">
        <v>26</v>
      </c>
      <c r="F1787">
        <v>5</v>
      </c>
      <c r="G1787">
        <v>30</v>
      </c>
      <c r="H1787">
        <v>5</v>
      </c>
      <c r="I1787">
        <v>220</v>
      </c>
      <c r="J1787">
        <v>608309.63280000002</v>
      </c>
      <c r="K1787">
        <v>575059.77930000005</v>
      </c>
      <c r="L1787">
        <v>175900.24840000001</v>
      </c>
      <c r="M1787">
        <v>523482.66350000002</v>
      </c>
      <c r="N1787">
        <v>328095.31520000001</v>
      </c>
      <c r="O1787">
        <v>334545.79100000003</v>
      </c>
      <c r="P1787">
        <v>306485.11749999999</v>
      </c>
      <c r="Q1787">
        <v>247019.9178</v>
      </c>
    </row>
    <row r="1788" spans="1:17" x14ac:dyDescent="0.35">
      <c r="A1788" t="s">
        <v>154</v>
      </c>
      <c r="B1788" t="s">
        <v>13220</v>
      </c>
      <c r="C1788" t="s">
        <v>13221</v>
      </c>
      <c r="D1788">
        <v>0</v>
      </c>
      <c r="E1788">
        <v>18</v>
      </c>
      <c r="F1788">
        <v>6</v>
      </c>
      <c r="G1788">
        <v>31</v>
      </c>
      <c r="H1788">
        <v>6</v>
      </c>
      <c r="I1788">
        <v>429</v>
      </c>
      <c r="J1788">
        <v>487122.03909999999</v>
      </c>
      <c r="K1788">
        <v>432271.04790000001</v>
      </c>
      <c r="L1788">
        <v>89823.212190000006</v>
      </c>
      <c r="M1788">
        <v>382876.69309999997</v>
      </c>
      <c r="N1788">
        <v>138769.93969999999</v>
      </c>
      <c r="O1788">
        <v>136945.42509999999</v>
      </c>
      <c r="P1788">
        <v>86335.117050000001</v>
      </c>
      <c r="Q1788">
        <v>164173.40040000001</v>
      </c>
    </row>
    <row r="1789" spans="1:17" x14ac:dyDescent="0.35">
      <c r="A1789" t="s">
        <v>154</v>
      </c>
      <c r="B1789" t="s">
        <v>13222</v>
      </c>
      <c r="C1789" t="s">
        <v>13223</v>
      </c>
      <c r="D1789">
        <v>0</v>
      </c>
      <c r="E1789">
        <v>32</v>
      </c>
      <c r="F1789">
        <v>3</v>
      </c>
      <c r="G1789">
        <v>36</v>
      </c>
      <c r="H1789">
        <v>3</v>
      </c>
      <c r="I1789">
        <v>152</v>
      </c>
      <c r="J1789">
        <v>4906229.2450000001</v>
      </c>
      <c r="K1789">
        <v>3550916.0520000001</v>
      </c>
      <c r="L1789">
        <v>1951798.247</v>
      </c>
      <c r="M1789">
        <v>1546196.8389999999</v>
      </c>
      <c r="O1789">
        <v>54340.814980000003</v>
      </c>
      <c r="P1789">
        <v>183853.2818</v>
      </c>
      <c r="Q1789">
        <v>168710.55290000001</v>
      </c>
    </row>
    <row r="1790" spans="1:17" x14ac:dyDescent="0.35">
      <c r="A1790" t="s">
        <v>154</v>
      </c>
      <c r="B1790" t="s">
        <v>13224</v>
      </c>
      <c r="C1790" t="s">
        <v>13225</v>
      </c>
      <c r="D1790">
        <v>0</v>
      </c>
      <c r="E1790">
        <v>16</v>
      </c>
      <c r="F1790">
        <v>2</v>
      </c>
      <c r="G1790">
        <v>45</v>
      </c>
      <c r="H1790">
        <v>2</v>
      </c>
      <c r="I1790">
        <v>163</v>
      </c>
      <c r="J1790">
        <v>887892.6875</v>
      </c>
      <c r="K1790">
        <v>589476.24620000005</v>
      </c>
      <c r="L1790">
        <v>317583.1078</v>
      </c>
      <c r="M1790">
        <v>504234.7795</v>
      </c>
      <c r="N1790">
        <v>1497745.567</v>
      </c>
      <c r="O1790">
        <v>1278656.949</v>
      </c>
      <c r="P1790">
        <v>1682402.5009999999</v>
      </c>
      <c r="Q1790">
        <v>1426986.6189999999</v>
      </c>
    </row>
    <row r="1791" spans="1:17" x14ac:dyDescent="0.35">
      <c r="A1791" t="s">
        <v>154</v>
      </c>
      <c r="B1791" t="s">
        <v>13226</v>
      </c>
      <c r="C1791" t="s">
        <v>13227</v>
      </c>
      <c r="D1791">
        <v>0</v>
      </c>
      <c r="E1791">
        <v>37</v>
      </c>
      <c r="F1791">
        <v>5</v>
      </c>
      <c r="G1791">
        <v>51</v>
      </c>
      <c r="H1791">
        <v>5</v>
      </c>
      <c r="I1791">
        <v>209</v>
      </c>
      <c r="J1791">
        <v>551743.4375</v>
      </c>
      <c r="K1791">
        <v>439171.20799999998</v>
      </c>
      <c r="L1791">
        <v>608262.56640000001</v>
      </c>
      <c r="M1791">
        <v>648070.22169999999</v>
      </c>
      <c r="N1791">
        <v>1486313.1129999999</v>
      </c>
      <c r="O1791">
        <v>1802697.8910000001</v>
      </c>
      <c r="P1791">
        <v>895568.76969999995</v>
      </c>
      <c r="Q1791">
        <v>942335.57209999999</v>
      </c>
    </row>
    <row r="1792" spans="1:17" x14ac:dyDescent="0.35">
      <c r="A1792" t="s">
        <v>154</v>
      </c>
      <c r="B1792" t="s">
        <v>13228</v>
      </c>
      <c r="C1792" t="s">
        <v>13229</v>
      </c>
      <c r="D1792">
        <v>0</v>
      </c>
      <c r="E1792">
        <v>18</v>
      </c>
      <c r="F1792">
        <v>3</v>
      </c>
      <c r="G1792">
        <v>37</v>
      </c>
      <c r="H1792">
        <v>3</v>
      </c>
      <c r="I1792">
        <v>247</v>
      </c>
      <c r="J1792">
        <v>970402.98439999996</v>
      </c>
      <c r="K1792">
        <v>1007860.246</v>
      </c>
      <c r="L1792">
        <v>443895.9069</v>
      </c>
      <c r="M1792">
        <v>1114288.577</v>
      </c>
      <c r="N1792">
        <v>2017813.848</v>
      </c>
      <c r="O1792">
        <v>2288039.662</v>
      </c>
      <c r="P1792">
        <v>1528894.682</v>
      </c>
      <c r="Q1792">
        <v>1257762.1229999999</v>
      </c>
    </row>
    <row r="1793" spans="1:17" x14ac:dyDescent="0.35">
      <c r="A1793" t="s">
        <v>154</v>
      </c>
      <c r="B1793" t="s">
        <v>13230</v>
      </c>
      <c r="C1793" t="s">
        <v>13231</v>
      </c>
      <c r="D1793">
        <v>0</v>
      </c>
      <c r="E1793">
        <v>43</v>
      </c>
      <c r="F1793">
        <v>8</v>
      </c>
      <c r="G1793">
        <v>32</v>
      </c>
      <c r="H1793">
        <v>8</v>
      </c>
      <c r="I1793">
        <v>203</v>
      </c>
      <c r="J1793">
        <v>445982.375</v>
      </c>
      <c r="K1793">
        <v>481825.38059999997</v>
      </c>
      <c r="L1793">
        <v>405860.71840000001</v>
      </c>
      <c r="M1793">
        <v>506564.37349999999</v>
      </c>
      <c r="N1793">
        <v>152578.391</v>
      </c>
      <c r="O1793">
        <v>156186.42079999999</v>
      </c>
      <c r="P1793">
        <v>150373.34820000001</v>
      </c>
      <c r="Q1793">
        <v>168951.5877</v>
      </c>
    </row>
    <row r="1794" spans="1:17" x14ac:dyDescent="0.35">
      <c r="A1794" t="s">
        <v>154</v>
      </c>
      <c r="B1794" t="s">
        <v>13232</v>
      </c>
      <c r="C1794" t="s">
        <v>13233</v>
      </c>
      <c r="D1794">
        <v>0</v>
      </c>
      <c r="E1794">
        <v>37</v>
      </c>
      <c r="F1794">
        <v>10</v>
      </c>
      <c r="G1794">
        <v>44</v>
      </c>
      <c r="H1794">
        <v>10</v>
      </c>
      <c r="I1794">
        <v>310</v>
      </c>
      <c r="J1794">
        <v>1227647.523</v>
      </c>
      <c r="K1794">
        <v>1006328.367</v>
      </c>
      <c r="L1794">
        <v>334903.9534</v>
      </c>
      <c r="M1794">
        <v>841544.95649999997</v>
      </c>
      <c r="N1794">
        <v>1042445.421</v>
      </c>
      <c r="O1794">
        <v>1048449.927</v>
      </c>
      <c r="P1794">
        <v>1179230.1170000001</v>
      </c>
      <c r="Q1794">
        <v>1072507.53</v>
      </c>
    </row>
    <row r="1795" spans="1:17" x14ac:dyDescent="0.35">
      <c r="A1795" t="s">
        <v>154</v>
      </c>
      <c r="B1795" t="s">
        <v>13234</v>
      </c>
      <c r="C1795" t="s">
        <v>13235</v>
      </c>
      <c r="D1795">
        <v>0</v>
      </c>
      <c r="E1795">
        <v>36</v>
      </c>
      <c r="F1795">
        <v>5</v>
      </c>
      <c r="G1795">
        <v>38</v>
      </c>
      <c r="H1795">
        <v>5</v>
      </c>
      <c r="I1795">
        <v>200</v>
      </c>
      <c r="J1795">
        <v>954001.57810000004</v>
      </c>
      <c r="K1795">
        <v>1064254.6499999999</v>
      </c>
      <c r="L1795">
        <v>593843.33409999998</v>
      </c>
      <c r="M1795">
        <v>804921.44750000001</v>
      </c>
      <c r="N1795">
        <v>1393820.48</v>
      </c>
      <c r="O1795">
        <v>1504366.432</v>
      </c>
      <c r="P1795">
        <v>1628648.946</v>
      </c>
      <c r="Q1795">
        <v>1756707.4110000001</v>
      </c>
    </row>
    <row r="1796" spans="1:17" x14ac:dyDescent="0.35">
      <c r="A1796" t="s">
        <v>154</v>
      </c>
      <c r="B1796" t="s">
        <v>13236</v>
      </c>
      <c r="C1796" t="s">
        <v>13237</v>
      </c>
      <c r="D1796">
        <v>0</v>
      </c>
      <c r="E1796">
        <v>9</v>
      </c>
      <c r="F1796">
        <v>1</v>
      </c>
      <c r="G1796">
        <v>6</v>
      </c>
      <c r="H1796">
        <v>1</v>
      </c>
      <c r="I1796">
        <v>186</v>
      </c>
      <c r="J1796">
        <v>805898.4375</v>
      </c>
      <c r="K1796">
        <v>799445.06689999998</v>
      </c>
      <c r="L1796">
        <v>897810.83330000006</v>
      </c>
      <c r="M1796">
        <v>288826.6594</v>
      </c>
      <c r="N1796">
        <v>856656.00089999998</v>
      </c>
      <c r="O1796">
        <v>4757865.8279999997</v>
      </c>
      <c r="P1796">
        <v>11990476.02</v>
      </c>
      <c r="Q1796">
        <v>16878086.960000001</v>
      </c>
    </row>
    <row r="1797" spans="1:17" x14ac:dyDescent="0.35">
      <c r="A1797" t="s">
        <v>154</v>
      </c>
      <c r="B1797" t="s">
        <v>13238</v>
      </c>
      <c r="C1797" t="s">
        <v>13239</v>
      </c>
      <c r="D1797">
        <v>0</v>
      </c>
      <c r="E1797">
        <v>38</v>
      </c>
      <c r="F1797">
        <v>7</v>
      </c>
      <c r="G1797">
        <v>81</v>
      </c>
      <c r="H1797">
        <v>7</v>
      </c>
      <c r="I1797">
        <v>183</v>
      </c>
      <c r="J1797">
        <v>1753702.6880000001</v>
      </c>
      <c r="K1797">
        <v>1963731.088</v>
      </c>
      <c r="L1797">
        <v>2071618.8929999999</v>
      </c>
      <c r="M1797">
        <v>3686427.8849999998</v>
      </c>
      <c r="N1797">
        <v>601904.8702</v>
      </c>
      <c r="O1797">
        <v>768057.40419999999</v>
      </c>
      <c r="P1797">
        <v>18591.653289999998</v>
      </c>
      <c r="Q1797">
        <v>132890.2887</v>
      </c>
    </row>
    <row r="1798" spans="1:17" x14ac:dyDescent="0.35">
      <c r="A1798" t="s">
        <v>154</v>
      </c>
      <c r="B1798" t="s">
        <v>13240</v>
      </c>
      <c r="C1798" t="s">
        <v>13241</v>
      </c>
      <c r="D1798">
        <v>0</v>
      </c>
      <c r="E1798">
        <v>15</v>
      </c>
      <c r="F1798">
        <v>9</v>
      </c>
      <c r="G1798">
        <v>43</v>
      </c>
      <c r="H1798">
        <v>9</v>
      </c>
      <c r="I1798">
        <v>721</v>
      </c>
      <c r="J1798">
        <v>646750.40229999996</v>
      </c>
      <c r="K1798">
        <v>512378.65480000002</v>
      </c>
      <c r="L1798">
        <v>261967.20050000001</v>
      </c>
      <c r="M1798">
        <v>591172.76179999998</v>
      </c>
      <c r="N1798">
        <v>706979.91769999999</v>
      </c>
      <c r="O1798">
        <v>722352.61899999995</v>
      </c>
      <c r="P1798">
        <v>704580.19609999994</v>
      </c>
      <c r="Q1798">
        <v>680064.88489999995</v>
      </c>
    </row>
    <row r="1799" spans="1:17" x14ac:dyDescent="0.35">
      <c r="A1799" t="s">
        <v>154</v>
      </c>
      <c r="B1799" t="s">
        <v>13242</v>
      </c>
      <c r="C1799" t="s">
        <v>13243</v>
      </c>
      <c r="D1799">
        <v>0</v>
      </c>
      <c r="E1799">
        <v>34</v>
      </c>
      <c r="F1799">
        <v>2</v>
      </c>
      <c r="G1799">
        <v>36</v>
      </c>
      <c r="H1799">
        <v>2</v>
      </c>
      <c r="I1799">
        <v>73</v>
      </c>
      <c r="J1799">
        <v>7681820.477</v>
      </c>
      <c r="K1799">
        <v>4729564.5319999997</v>
      </c>
      <c r="L1799">
        <v>894142.45759999997</v>
      </c>
      <c r="M1799">
        <v>847392.72710000002</v>
      </c>
      <c r="N1799">
        <v>304174.34999999998</v>
      </c>
      <c r="O1799">
        <v>724521.28200000001</v>
      </c>
      <c r="P1799">
        <v>940330.89639999997</v>
      </c>
      <c r="Q1799">
        <v>789279.93079999997</v>
      </c>
    </row>
    <row r="1800" spans="1:17" x14ac:dyDescent="0.35">
      <c r="A1800" t="s">
        <v>154</v>
      </c>
      <c r="B1800" t="s">
        <v>13244</v>
      </c>
      <c r="C1800" t="s">
        <v>13245</v>
      </c>
      <c r="D1800">
        <v>0</v>
      </c>
      <c r="E1800">
        <v>27</v>
      </c>
      <c r="F1800">
        <v>8</v>
      </c>
      <c r="G1800">
        <v>37</v>
      </c>
      <c r="H1800">
        <v>8</v>
      </c>
      <c r="I1800">
        <v>449</v>
      </c>
      <c r="J1800">
        <v>365935.91409999999</v>
      </c>
      <c r="K1800">
        <v>400870.70980000001</v>
      </c>
      <c r="M1800">
        <v>383528.9951</v>
      </c>
      <c r="N1800">
        <v>41098.331639999997</v>
      </c>
      <c r="P1800">
        <v>309550.09970000002</v>
      </c>
      <c r="Q1800">
        <v>275012.33880000003</v>
      </c>
    </row>
    <row r="1801" spans="1:17" x14ac:dyDescent="0.35">
      <c r="A1801" t="s">
        <v>154</v>
      </c>
      <c r="B1801" t="s">
        <v>13246</v>
      </c>
      <c r="C1801" t="s">
        <v>13247</v>
      </c>
      <c r="D1801">
        <v>0</v>
      </c>
      <c r="E1801">
        <v>32</v>
      </c>
      <c r="F1801">
        <v>2</v>
      </c>
      <c r="G1801">
        <v>45</v>
      </c>
      <c r="H1801">
        <v>2</v>
      </c>
      <c r="I1801">
        <v>37</v>
      </c>
      <c r="J1801">
        <v>1698038.4380000001</v>
      </c>
      <c r="K1801">
        <v>1657388.6370000001</v>
      </c>
      <c r="L1801">
        <v>1152577.58</v>
      </c>
      <c r="M1801">
        <v>3139923.64</v>
      </c>
      <c r="N1801">
        <v>3021985.3909999998</v>
      </c>
      <c r="O1801">
        <v>1697610.6129999999</v>
      </c>
      <c r="P1801">
        <v>923279.93440000003</v>
      </c>
      <c r="Q1801">
        <v>2118611.9980000001</v>
      </c>
    </row>
    <row r="1802" spans="1:17" x14ac:dyDescent="0.35">
      <c r="A1802" t="s">
        <v>154</v>
      </c>
      <c r="B1802" t="s">
        <v>13248</v>
      </c>
      <c r="C1802" t="s">
        <v>13249</v>
      </c>
      <c r="D1802">
        <v>0</v>
      </c>
      <c r="E1802">
        <v>36</v>
      </c>
      <c r="F1802">
        <v>7</v>
      </c>
      <c r="G1802">
        <v>17</v>
      </c>
      <c r="H1802">
        <v>7</v>
      </c>
      <c r="I1802">
        <v>301</v>
      </c>
      <c r="J1802">
        <v>357795.51559999998</v>
      </c>
      <c r="K1802">
        <v>267795.70760000002</v>
      </c>
      <c r="L1802">
        <v>89737.192970000004</v>
      </c>
      <c r="M1802">
        <v>239353.76980000001</v>
      </c>
      <c r="N1802">
        <v>232550.8934</v>
      </c>
      <c r="O1802">
        <v>160803.55799999999</v>
      </c>
      <c r="P1802">
        <v>19027905.059999999</v>
      </c>
      <c r="Q1802">
        <v>27447.091550000001</v>
      </c>
    </row>
    <row r="1803" spans="1:17" x14ac:dyDescent="0.35">
      <c r="A1803" t="s">
        <v>154</v>
      </c>
      <c r="B1803" t="s">
        <v>13250</v>
      </c>
      <c r="C1803" t="s">
        <v>13251</v>
      </c>
      <c r="D1803">
        <v>0</v>
      </c>
      <c r="E1803">
        <v>35</v>
      </c>
      <c r="F1803">
        <v>2</v>
      </c>
      <c r="G1803">
        <v>30</v>
      </c>
      <c r="H1803">
        <v>2</v>
      </c>
      <c r="I1803">
        <v>72</v>
      </c>
      <c r="J1803">
        <v>2626500.094</v>
      </c>
      <c r="K1803">
        <v>3337364.1359999999</v>
      </c>
      <c r="L1803">
        <v>1456484.851</v>
      </c>
      <c r="M1803">
        <v>3149998.7220000001</v>
      </c>
      <c r="N1803">
        <v>3032180.6839999999</v>
      </c>
      <c r="O1803">
        <v>2788925.852</v>
      </c>
      <c r="P1803">
        <v>3915051.2689999999</v>
      </c>
      <c r="Q1803">
        <v>3295282.6320000002</v>
      </c>
    </row>
    <row r="1804" spans="1:17" x14ac:dyDescent="0.35">
      <c r="A1804" t="s">
        <v>154</v>
      </c>
      <c r="B1804" t="s">
        <v>13252</v>
      </c>
      <c r="C1804" t="s">
        <v>13253</v>
      </c>
      <c r="D1804">
        <v>0</v>
      </c>
      <c r="E1804">
        <v>18</v>
      </c>
      <c r="F1804">
        <v>8</v>
      </c>
      <c r="G1804">
        <v>21</v>
      </c>
      <c r="H1804">
        <v>8</v>
      </c>
      <c r="I1804">
        <v>512</v>
      </c>
      <c r="J1804">
        <v>742030.26560000004</v>
      </c>
      <c r="K1804">
        <v>771783.57409999997</v>
      </c>
      <c r="L1804">
        <v>285806.4167</v>
      </c>
      <c r="M1804">
        <v>700584.48369999998</v>
      </c>
      <c r="N1804">
        <v>79724.886700000003</v>
      </c>
      <c r="O1804">
        <v>109966.20080000001</v>
      </c>
      <c r="P1804">
        <v>125788.96460000001</v>
      </c>
      <c r="Q1804">
        <v>102384.3</v>
      </c>
    </row>
    <row r="1805" spans="1:17" x14ac:dyDescent="0.35">
      <c r="A1805" t="s">
        <v>154</v>
      </c>
      <c r="B1805" t="s">
        <v>13254</v>
      </c>
      <c r="C1805" t="s">
        <v>13255</v>
      </c>
      <c r="D1805">
        <v>0</v>
      </c>
      <c r="E1805">
        <v>15</v>
      </c>
      <c r="F1805">
        <v>2</v>
      </c>
      <c r="G1805">
        <v>13</v>
      </c>
      <c r="H1805">
        <v>2</v>
      </c>
      <c r="I1805">
        <v>221</v>
      </c>
      <c r="J1805">
        <v>1745781.3910000001</v>
      </c>
      <c r="K1805">
        <v>1742017.027</v>
      </c>
      <c r="L1805">
        <v>1089843.8840000001</v>
      </c>
      <c r="M1805">
        <v>1590594.209</v>
      </c>
      <c r="N1805">
        <v>32784.501689999997</v>
      </c>
      <c r="O1805">
        <v>110591.79369999999</v>
      </c>
      <c r="P1805">
        <v>287438.43530000001</v>
      </c>
      <c r="Q1805">
        <v>172128.97750000001</v>
      </c>
    </row>
    <row r="1806" spans="1:17" x14ac:dyDescent="0.35">
      <c r="A1806" t="s">
        <v>154</v>
      </c>
      <c r="B1806" t="s">
        <v>13256</v>
      </c>
      <c r="C1806" t="s">
        <v>13257</v>
      </c>
      <c r="D1806">
        <v>0</v>
      </c>
      <c r="E1806">
        <v>22</v>
      </c>
      <c r="F1806">
        <v>9</v>
      </c>
      <c r="G1806">
        <v>23</v>
      </c>
      <c r="H1806">
        <v>9</v>
      </c>
      <c r="I1806">
        <v>434</v>
      </c>
      <c r="J1806">
        <v>246356.6563</v>
      </c>
      <c r="K1806">
        <v>176720.13140000001</v>
      </c>
      <c r="M1806">
        <v>79922.122629999998</v>
      </c>
      <c r="O1806">
        <v>19522.807410000001</v>
      </c>
      <c r="P1806">
        <v>63665.711609999998</v>
      </c>
      <c r="Q1806">
        <v>98387.871020000006</v>
      </c>
    </row>
    <row r="1807" spans="1:17" x14ac:dyDescent="0.35">
      <c r="A1807" t="s">
        <v>154</v>
      </c>
      <c r="B1807" t="s">
        <v>13258</v>
      </c>
      <c r="C1807" t="s">
        <v>13259</v>
      </c>
      <c r="D1807">
        <v>0</v>
      </c>
      <c r="E1807">
        <v>28</v>
      </c>
      <c r="F1807">
        <v>8</v>
      </c>
      <c r="G1807">
        <v>71</v>
      </c>
      <c r="H1807">
        <v>8</v>
      </c>
      <c r="I1807">
        <v>308</v>
      </c>
      <c r="J1807">
        <v>1116439.422</v>
      </c>
      <c r="K1807">
        <v>1224766.6299999999</v>
      </c>
      <c r="L1807">
        <v>488895.39020000002</v>
      </c>
      <c r="M1807">
        <v>1058937.5989999999</v>
      </c>
      <c r="N1807">
        <v>265873.23349999997</v>
      </c>
      <c r="O1807">
        <v>235119.66269999999</v>
      </c>
      <c r="P1807">
        <v>269174.99080000003</v>
      </c>
      <c r="Q1807">
        <v>285504.57860000001</v>
      </c>
    </row>
    <row r="1808" spans="1:17" x14ac:dyDescent="0.35">
      <c r="A1808" t="s">
        <v>154</v>
      </c>
      <c r="B1808" t="s">
        <v>13260</v>
      </c>
      <c r="C1808" t="s">
        <v>13261</v>
      </c>
      <c r="D1808">
        <v>0</v>
      </c>
      <c r="E1808">
        <v>21</v>
      </c>
      <c r="F1808">
        <v>3</v>
      </c>
      <c r="G1808">
        <v>87</v>
      </c>
      <c r="H1808">
        <v>3</v>
      </c>
      <c r="I1808">
        <v>156</v>
      </c>
      <c r="J1808">
        <v>4451783.875</v>
      </c>
      <c r="K1808">
        <v>4337629.807</v>
      </c>
      <c r="L1808">
        <v>3416132.1150000002</v>
      </c>
      <c r="M1808">
        <v>3771867.45</v>
      </c>
      <c r="N1808">
        <v>5820882.6160000004</v>
      </c>
      <c r="O1808">
        <v>5023742.8849999998</v>
      </c>
      <c r="P1808">
        <v>6756695.0829999996</v>
      </c>
      <c r="Q1808">
        <v>4812056.8470000001</v>
      </c>
    </row>
    <row r="1809" spans="1:17" x14ac:dyDescent="0.35">
      <c r="A1809" t="s">
        <v>154</v>
      </c>
      <c r="B1809" t="s">
        <v>13262</v>
      </c>
      <c r="C1809" t="s">
        <v>13263</v>
      </c>
      <c r="D1809">
        <v>0</v>
      </c>
      <c r="E1809">
        <v>37</v>
      </c>
      <c r="F1809">
        <v>6</v>
      </c>
      <c r="G1809">
        <v>33</v>
      </c>
      <c r="H1809">
        <v>6</v>
      </c>
      <c r="I1809">
        <v>174</v>
      </c>
      <c r="J1809">
        <v>1051145.406</v>
      </c>
      <c r="K1809">
        <v>1187640.577</v>
      </c>
      <c r="L1809">
        <v>757411.83030000003</v>
      </c>
      <c r="M1809">
        <v>1336132.2109999999</v>
      </c>
      <c r="N1809">
        <v>582549.21149999998</v>
      </c>
      <c r="O1809">
        <v>459058.11670000001</v>
      </c>
      <c r="P1809">
        <v>297443.38280000002</v>
      </c>
      <c r="Q1809">
        <v>341551.00429999997</v>
      </c>
    </row>
    <row r="1810" spans="1:17" x14ac:dyDescent="0.35">
      <c r="A1810" t="s">
        <v>154</v>
      </c>
      <c r="B1810" t="s">
        <v>13264</v>
      </c>
      <c r="C1810" t="s">
        <v>13265</v>
      </c>
      <c r="D1810">
        <v>0</v>
      </c>
      <c r="E1810">
        <v>19</v>
      </c>
      <c r="F1810">
        <v>7</v>
      </c>
      <c r="G1810">
        <v>36</v>
      </c>
      <c r="H1810">
        <v>7</v>
      </c>
      <c r="I1810">
        <v>486</v>
      </c>
      <c r="J1810">
        <v>940850.97660000005</v>
      </c>
      <c r="K1810">
        <v>550462.71970000002</v>
      </c>
      <c r="M1810">
        <v>426359.93180000002</v>
      </c>
      <c r="N1810">
        <v>1028108.025</v>
      </c>
      <c r="O1810">
        <v>1057011.9739999999</v>
      </c>
      <c r="P1810">
        <v>378059.3958</v>
      </c>
      <c r="Q1810">
        <v>807598.38619999995</v>
      </c>
    </row>
    <row r="1811" spans="1:17" x14ac:dyDescent="0.35">
      <c r="A1811" t="s">
        <v>154</v>
      </c>
      <c r="B1811" t="s">
        <v>13266</v>
      </c>
      <c r="C1811" t="s">
        <v>13267</v>
      </c>
      <c r="D1811">
        <v>0</v>
      </c>
      <c r="E1811">
        <v>40</v>
      </c>
      <c r="F1811">
        <v>6</v>
      </c>
      <c r="G1811">
        <v>52</v>
      </c>
      <c r="H1811">
        <v>6</v>
      </c>
      <c r="I1811">
        <v>162</v>
      </c>
      <c r="J1811">
        <v>741140.25</v>
      </c>
      <c r="K1811">
        <v>1013022.24</v>
      </c>
      <c r="L1811">
        <v>324685.18219999998</v>
      </c>
      <c r="M1811">
        <v>796178.06</v>
      </c>
      <c r="N1811">
        <v>3720425.753</v>
      </c>
      <c r="O1811">
        <v>15058295.67</v>
      </c>
      <c r="P1811">
        <v>7569890.6210000003</v>
      </c>
      <c r="Q1811">
        <v>10295881.199999999</v>
      </c>
    </row>
    <row r="1812" spans="1:17" x14ac:dyDescent="0.35">
      <c r="A1812" t="s">
        <v>154</v>
      </c>
      <c r="B1812" t="s">
        <v>13268</v>
      </c>
      <c r="C1812" t="s">
        <v>13269</v>
      </c>
      <c r="D1812">
        <v>0</v>
      </c>
      <c r="E1812">
        <v>21</v>
      </c>
      <c r="F1812">
        <v>9</v>
      </c>
      <c r="G1812">
        <v>34</v>
      </c>
      <c r="H1812">
        <v>9</v>
      </c>
      <c r="I1812">
        <v>536</v>
      </c>
      <c r="J1812">
        <v>748144.05079999997</v>
      </c>
      <c r="K1812">
        <v>784927.98490000004</v>
      </c>
      <c r="L1812">
        <v>216132.35930000001</v>
      </c>
      <c r="M1812">
        <v>555314.8591</v>
      </c>
      <c r="N1812">
        <v>27788.741689999999</v>
      </c>
      <c r="Q1812">
        <v>17154.767899999999</v>
      </c>
    </row>
    <row r="1813" spans="1:17" x14ac:dyDescent="0.35">
      <c r="A1813" t="s">
        <v>154</v>
      </c>
      <c r="B1813" t="s">
        <v>13270</v>
      </c>
      <c r="C1813" t="s">
        <v>13271</v>
      </c>
      <c r="D1813">
        <v>0</v>
      </c>
      <c r="E1813">
        <v>41</v>
      </c>
      <c r="F1813">
        <v>3</v>
      </c>
      <c r="G1813">
        <v>39</v>
      </c>
      <c r="H1813">
        <v>3</v>
      </c>
      <c r="I1813">
        <v>118</v>
      </c>
      <c r="J1813">
        <v>8927695.3589999992</v>
      </c>
      <c r="K1813">
        <v>7858329.7580000004</v>
      </c>
      <c r="L1813">
        <v>6620782.0060000001</v>
      </c>
      <c r="M1813">
        <v>10031086.15</v>
      </c>
      <c r="N1813">
        <v>2258986.6239999998</v>
      </c>
      <c r="O1813">
        <v>1997402.1950000001</v>
      </c>
      <c r="P1813">
        <v>2879685.8870000001</v>
      </c>
      <c r="Q1813">
        <v>2461984.9389999998</v>
      </c>
    </row>
    <row r="1814" spans="1:17" x14ac:dyDescent="0.35">
      <c r="A1814" t="s">
        <v>154</v>
      </c>
      <c r="B1814" t="s">
        <v>13272</v>
      </c>
      <c r="C1814" t="s">
        <v>13273</v>
      </c>
      <c r="D1814">
        <v>0</v>
      </c>
      <c r="E1814">
        <v>32</v>
      </c>
      <c r="F1814">
        <v>3</v>
      </c>
      <c r="G1814">
        <v>33</v>
      </c>
      <c r="H1814">
        <v>3</v>
      </c>
      <c r="I1814">
        <v>105</v>
      </c>
      <c r="J1814">
        <v>1763561.453</v>
      </c>
      <c r="K1814">
        <v>1953271.338</v>
      </c>
      <c r="L1814">
        <v>962700.55570000003</v>
      </c>
      <c r="M1814">
        <v>1970571.2479999999</v>
      </c>
      <c r="N1814">
        <v>1232040.5190000001</v>
      </c>
      <c r="O1814">
        <v>1182770.7890000001</v>
      </c>
      <c r="P1814">
        <v>1373798.5859999999</v>
      </c>
      <c r="Q1814">
        <v>1440379.284</v>
      </c>
    </row>
    <row r="1815" spans="1:17" x14ac:dyDescent="0.35">
      <c r="A1815" t="s">
        <v>154</v>
      </c>
      <c r="B1815" t="s">
        <v>13274</v>
      </c>
      <c r="C1815" t="s">
        <v>13275</v>
      </c>
      <c r="D1815">
        <v>0</v>
      </c>
      <c r="E1815">
        <v>38</v>
      </c>
      <c r="F1815">
        <v>6</v>
      </c>
      <c r="G1815">
        <v>67</v>
      </c>
      <c r="H1815">
        <v>6</v>
      </c>
      <c r="I1815">
        <v>149</v>
      </c>
      <c r="J1815">
        <v>4060021.9610000001</v>
      </c>
      <c r="K1815">
        <v>3723994.8139999998</v>
      </c>
      <c r="L1815">
        <v>926806.78469999996</v>
      </c>
      <c r="M1815">
        <v>3663106.7429999998</v>
      </c>
      <c r="N1815">
        <v>3041513.8670000001</v>
      </c>
      <c r="O1815">
        <v>3070650.469</v>
      </c>
      <c r="P1815">
        <v>3530729.4939999999</v>
      </c>
      <c r="Q1815">
        <v>3048468.9160000002</v>
      </c>
    </row>
    <row r="1816" spans="1:17" x14ac:dyDescent="0.35">
      <c r="A1816" t="s">
        <v>154</v>
      </c>
      <c r="B1816" t="s">
        <v>13276</v>
      </c>
      <c r="C1816" t="s">
        <v>13277</v>
      </c>
      <c r="D1816">
        <v>0</v>
      </c>
      <c r="E1816">
        <v>28</v>
      </c>
      <c r="F1816">
        <v>7</v>
      </c>
      <c r="G1816">
        <v>25</v>
      </c>
      <c r="H1816">
        <v>7</v>
      </c>
      <c r="I1816">
        <v>287</v>
      </c>
      <c r="J1816">
        <v>1133558.172</v>
      </c>
      <c r="K1816">
        <v>1084057.987</v>
      </c>
      <c r="L1816">
        <v>516166.0428</v>
      </c>
      <c r="M1816">
        <v>654625.353</v>
      </c>
      <c r="N1816">
        <v>76163.661500000002</v>
      </c>
      <c r="O1816">
        <v>91282.464210000006</v>
      </c>
      <c r="P1816">
        <v>153794.88510000001</v>
      </c>
      <c r="Q1816">
        <v>118785.105</v>
      </c>
    </row>
    <row r="1817" spans="1:17" x14ac:dyDescent="0.35">
      <c r="A1817" t="s">
        <v>154</v>
      </c>
      <c r="B1817" t="s">
        <v>13278</v>
      </c>
      <c r="C1817" t="s">
        <v>13279</v>
      </c>
      <c r="D1817">
        <v>0</v>
      </c>
      <c r="E1817">
        <v>20</v>
      </c>
      <c r="F1817">
        <v>3</v>
      </c>
      <c r="G1817">
        <v>47</v>
      </c>
      <c r="H1817">
        <v>3</v>
      </c>
      <c r="I1817">
        <v>141</v>
      </c>
      <c r="J1817">
        <v>626194.70310000004</v>
      </c>
      <c r="K1817">
        <v>703472.27480000001</v>
      </c>
      <c r="L1817">
        <v>428318.68430000002</v>
      </c>
      <c r="M1817">
        <v>500934.86570000002</v>
      </c>
      <c r="N1817">
        <v>6174678.6789999995</v>
      </c>
      <c r="O1817">
        <v>4830318.9970000004</v>
      </c>
      <c r="P1817">
        <v>2158076.321</v>
      </c>
      <c r="Q1817">
        <v>4813218.7149999999</v>
      </c>
    </row>
    <row r="1818" spans="1:17" x14ac:dyDescent="0.35">
      <c r="A1818" t="s">
        <v>154</v>
      </c>
      <c r="B1818" t="s">
        <v>13280</v>
      </c>
      <c r="C1818" t="s">
        <v>13281</v>
      </c>
      <c r="D1818">
        <v>0</v>
      </c>
      <c r="E1818">
        <v>10</v>
      </c>
      <c r="F1818">
        <v>6</v>
      </c>
      <c r="G1818">
        <v>41</v>
      </c>
      <c r="H1818">
        <v>6</v>
      </c>
      <c r="I1818">
        <v>852</v>
      </c>
      <c r="J1818">
        <v>985694.71880000003</v>
      </c>
      <c r="K1818">
        <v>1292610.423</v>
      </c>
      <c r="L1818">
        <v>1783988.01</v>
      </c>
      <c r="M1818">
        <v>903919.6655</v>
      </c>
      <c r="N1818">
        <v>1182355.148</v>
      </c>
      <c r="O1818">
        <v>1598277.044</v>
      </c>
      <c r="P1818">
        <v>1655973.7390000001</v>
      </c>
      <c r="Q1818">
        <v>1212555.2350000001</v>
      </c>
    </row>
    <row r="1819" spans="1:17" x14ac:dyDescent="0.35">
      <c r="A1819" t="s">
        <v>154</v>
      </c>
      <c r="B1819" t="s">
        <v>13282</v>
      </c>
      <c r="C1819" t="s">
        <v>13283</v>
      </c>
      <c r="D1819">
        <v>0</v>
      </c>
      <c r="E1819">
        <v>37</v>
      </c>
      <c r="F1819">
        <v>2</v>
      </c>
      <c r="G1819">
        <v>51</v>
      </c>
      <c r="H1819">
        <v>2</v>
      </c>
      <c r="I1819">
        <v>81</v>
      </c>
      <c r="J1819">
        <v>2142494.5</v>
      </c>
      <c r="K1819">
        <v>3376766.699</v>
      </c>
      <c r="L1819">
        <v>1540054.183</v>
      </c>
      <c r="M1819">
        <v>3987482.41</v>
      </c>
      <c r="N1819">
        <v>1471104.612</v>
      </c>
      <c r="O1819">
        <v>2607209.5430000001</v>
      </c>
      <c r="P1819">
        <v>2173619.4759999998</v>
      </c>
      <c r="Q1819">
        <v>1500898.652</v>
      </c>
    </row>
    <row r="1820" spans="1:17" x14ac:dyDescent="0.35">
      <c r="A1820" t="s">
        <v>154</v>
      </c>
      <c r="B1820" t="s">
        <v>13284</v>
      </c>
      <c r="C1820" t="s">
        <v>13285</v>
      </c>
      <c r="D1820">
        <v>0</v>
      </c>
      <c r="E1820">
        <v>46</v>
      </c>
      <c r="F1820">
        <v>3</v>
      </c>
      <c r="G1820">
        <v>20</v>
      </c>
      <c r="H1820">
        <v>3</v>
      </c>
      <c r="I1820">
        <v>103</v>
      </c>
      <c r="J1820">
        <v>2033418.781</v>
      </c>
      <c r="K1820">
        <v>2522983.1919999998</v>
      </c>
      <c r="M1820">
        <v>1537341.9979999999</v>
      </c>
      <c r="P1820">
        <v>218237.00640000001</v>
      </c>
      <c r="Q1820">
        <v>109471.50019999999</v>
      </c>
    </row>
    <row r="1821" spans="1:17" x14ac:dyDescent="0.35">
      <c r="A1821" t="s">
        <v>154</v>
      </c>
      <c r="B1821" t="s">
        <v>13286</v>
      </c>
      <c r="C1821" t="s">
        <v>13287</v>
      </c>
      <c r="D1821">
        <v>0</v>
      </c>
      <c r="E1821">
        <v>20</v>
      </c>
      <c r="F1821">
        <v>3</v>
      </c>
      <c r="G1821">
        <v>34</v>
      </c>
      <c r="H1821">
        <v>3</v>
      </c>
      <c r="I1821">
        <v>142</v>
      </c>
      <c r="J1821">
        <v>2265169.25</v>
      </c>
      <c r="K1821">
        <v>2481391.2319999998</v>
      </c>
      <c r="L1821">
        <v>1846078.456</v>
      </c>
      <c r="M1821">
        <v>2036688.56</v>
      </c>
      <c r="N1821">
        <v>448089.42540000001</v>
      </c>
      <c r="O1821">
        <v>1224863.5049999999</v>
      </c>
      <c r="P1821">
        <v>778763.26870000002</v>
      </c>
      <c r="Q1821">
        <v>1180878.0660000001</v>
      </c>
    </row>
    <row r="1822" spans="1:17" x14ac:dyDescent="0.35">
      <c r="A1822" t="s">
        <v>154</v>
      </c>
      <c r="B1822" t="s">
        <v>13288</v>
      </c>
      <c r="C1822" t="s">
        <v>13289</v>
      </c>
      <c r="D1822">
        <v>0</v>
      </c>
      <c r="E1822">
        <v>36</v>
      </c>
      <c r="F1822">
        <v>2</v>
      </c>
      <c r="G1822">
        <v>20</v>
      </c>
      <c r="H1822">
        <v>2</v>
      </c>
      <c r="I1822">
        <v>92</v>
      </c>
      <c r="J1822">
        <v>1378143.5</v>
      </c>
      <c r="K1822">
        <v>1632273.919</v>
      </c>
      <c r="L1822">
        <v>1110298.077</v>
      </c>
      <c r="M1822">
        <v>1772694.8019999999</v>
      </c>
      <c r="N1822">
        <v>437338.42979999998</v>
      </c>
      <c r="O1822">
        <v>166777.73499999999</v>
      </c>
      <c r="P1822">
        <v>418578.53960000002</v>
      </c>
      <c r="Q1822">
        <v>749687.10820000002</v>
      </c>
    </row>
    <row r="1823" spans="1:17" x14ac:dyDescent="0.35">
      <c r="A1823" t="s">
        <v>154</v>
      </c>
      <c r="B1823" t="s">
        <v>13290</v>
      </c>
      <c r="C1823" t="s">
        <v>13291</v>
      </c>
      <c r="D1823">
        <v>0</v>
      </c>
      <c r="E1823">
        <v>53</v>
      </c>
      <c r="F1823">
        <v>7</v>
      </c>
      <c r="G1823">
        <v>31</v>
      </c>
      <c r="H1823">
        <v>7</v>
      </c>
      <c r="I1823">
        <v>132</v>
      </c>
      <c r="J1823">
        <v>45729.11133</v>
      </c>
      <c r="K1823">
        <v>14127.6574</v>
      </c>
      <c r="L1823">
        <v>68544.425789999994</v>
      </c>
      <c r="M1823">
        <v>38909.700169999996</v>
      </c>
      <c r="N1823">
        <v>2744557.1290000002</v>
      </c>
      <c r="O1823">
        <v>1287143.365</v>
      </c>
      <c r="P1823">
        <v>1835521.4669999999</v>
      </c>
      <c r="Q1823">
        <v>1706280.4380000001</v>
      </c>
    </row>
    <row r="1824" spans="1:17" x14ac:dyDescent="0.35">
      <c r="A1824" t="s">
        <v>154</v>
      </c>
      <c r="B1824" t="s">
        <v>13292</v>
      </c>
      <c r="C1824" t="s">
        <v>13293</v>
      </c>
      <c r="D1824">
        <v>0</v>
      </c>
      <c r="E1824">
        <v>19</v>
      </c>
      <c r="F1824">
        <v>3</v>
      </c>
      <c r="G1824">
        <v>17</v>
      </c>
      <c r="H1824">
        <v>3</v>
      </c>
      <c r="I1824">
        <v>211</v>
      </c>
      <c r="J1824">
        <v>1582238.3589999999</v>
      </c>
      <c r="K1824">
        <v>1682863.344</v>
      </c>
      <c r="M1824">
        <v>1560150.22</v>
      </c>
      <c r="O1824">
        <v>101802.76880000001</v>
      </c>
      <c r="P1824">
        <v>9266.1139390000008</v>
      </c>
    </row>
    <row r="1825" spans="1:17" x14ac:dyDescent="0.35">
      <c r="A1825" t="s">
        <v>154</v>
      </c>
      <c r="B1825" t="s">
        <v>13294</v>
      </c>
      <c r="C1825" t="s">
        <v>13295</v>
      </c>
      <c r="D1825">
        <v>0</v>
      </c>
      <c r="E1825">
        <v>30</v>
      </c>
      <c r="F1825">
        <v>4</v>
      </c>
      <c r="G1825">
        <v>46</v>
      </c>
      <c r="H1825">
        <v>4</v>
      </c>
      <c r="I1825">
        <v>195</v>
      </c>
      <c r="J1825">
        <v>802195.28910000005</v>
      </c>
      <c r="K1825">
        <v>2138371.6609999998</v>
      </c>
      <c r="L1825">
        <v>273011.15350000001</v>
      </c>
      <c r="M1825">
        <v>869841.82660000003</v>
      </c>
      <c r="N1825">
        <v>736402.27910000004</v>
      </c>
      <c r="O1825">
        <v>843071.79929999996</v>
      </c>
      <c r="P1825">
        <v>989380.22329999995</v>
      </c>
    </row>
    <row r="1826" spans="1:17" x14ac:dyDescent="0.35">
      <c r="A1826" t="s">
        <v>154</v>
      </c>
      <c r="B1826" t="s">
        <v>13296</v>
      </c>
      <c r="C1826" t="s">
        <v>13297</v>
      </c>
      <c r="D1826">
        <v>0</v>
      </c>
      <c r="E1826">
        <v>21</v>
      </c>
      <c r="F1826">
        <v>5</v>
      </c>
      <c r="G1826">
        <v>22</v>
      </c>
      <c r="H1826">
        <v>5</v>
      </c>
      <c r="I1826">
        <v>266</v>
      </c>
      <c r="J1826">
        <v>390997.05469999998</v>
      </c>
      <c r="K1826">
        <v>403974.98820000002</v>
      </c>
      <c r="L1826">
        <v>160025.16380000001</v>
      </c>
      <c r="M1826">
        <v>439626.27970000001</v>
      </c>
      <c r="N1826">
        <v>529163.94579999999</v>
      </c>
      <c r="O1826">
        <v>583682.9338</v>
      </c>
      <c r="P1826">
        <v>635609.72120000003</v>
      </c>
      <c r="Q1826">
        <v>482198.31780000002</v>
      </c>
    </row>
    <row r="1827" spans="1:17" x14ac:dyDescent="0.35">
      <c r="A1827" t="s">
        <v>154</v>
      </c>
      <c r="B1827" t="s">
        <v>13298</v>
      </c>
      <c r="C1827" t="s">
        <v>13299</v>
      </c>
      <c r="D1827">
        <v>0</v>
      </c>
      <c r="E1827">
        <v>23</v>
      </c>
      <c r="F1827">
        <v>4</v>
      </c>
      <c r="G1827">
        <v>46</v>
      </c>
      <c r="H1827">
        <v>4</v>
      </c>
      <c r="I1827">
        <v>168</v>
      </c>
      <c r="J1827">
        <v>2085199.172</v>
      </c>
      <c r="K1827">
        <v>2346228.6060000001</v>
      </c>
      <c r="L1827">
        <v>1465243.6569999999</v>
      </c>
      <c r="M1827">
        <v>2110803.486</v>
      </c>
      <c r="N1827">
        <v>874032.44669999997</v>
      </c>
      <c r="O1827">
        <v>769671.33250000002</v>
      </c>
      <c r="P1827">
        <v>1742064.129</v>
      </c>
      <c r="Q1827">
        <v>1053755.5449999999</v>
      </c>
    </row>
    <row r="1828" spans="1:17" x14ac:dyDescent="0.35">
      <c r="A1828" t="s">
        <v>154</v>
      </c>
      <c r="B1828" t="s">
        <v>13300</v>
      </c>
      <c r="C1828" t="s">
        <v>13301</v>
      </c>
      <c r="D1828">
        <v>0</v>
      </c>
      <c r="E1828">
        <v>73</v>
      </c>
      <c r="F1828">
        <v>5</v>
      </c>
      <c r="G1828">
        <v>28</v>
      </c>
      <c r="H1828">
        <v>5</v>
      </c>
      <c r="I1828">
        <v>80</v>
      </c>
      <c r="J1828">
        <v>2650762.719</v>
      </c>
      <c r="K1828">
        <v>2486755.0380000002</v>
      </c>
      <c r="L1828">
        <v>1833333.6839999999</v>
      </c>
      <c r="M1828">
        <v>2416991.0350000001</v>
      </c>
      <c r="N1828">
        <v>111900.3153</v>
      </c>
      <c r="P1828">
        <v>84726.039069999999</v>
      </c>
      <c r="Q1828">
        <v>208210.10019999999</v>
      </c>
    </row>
    <row r="1829" spans="1:17" x14ac:dyDescent="0.35">
      <c r="A1829" t="s">
        <v>154</v>
      </c>
      <c r="B1829" t="s">
        <v>13302</v>
      </c>
      <c r="C1829" t="s">
        <v>13303</v>
      </c>
      <c r="D1829">
        <v>0</v>
      </c>
      <c r="E1829">
        <v>49</v>
      </c>
      <c r="F1829">
        <v>8</v>
      </c>
      <c r="G1829">
        <v>26</v>
      </c>
      <c r="H1829">
        <v>8</v>
      </c>
      <c r="I1829">
        <v>223</v>
      </c>
      <c r="J1829">
        <v>3013554.5630000001</v>
      </c>
      <c r="K1829">
        <v>3349991.1919999998</v>
      </c>
      <c r="L1829">
        <v>29566027.440000001</v>
      </c>
      <c r="M1829">
        <v>2484354.9070000001</v>
      </c>
      <c r="N1829">
        <v>3798272.6839999999</v>
      </c>
      <c r="O1829">
        <v>2911750.4249999998</v>
      </c>
      <c r="P1829">
        <v>6827841.1109999996</v>
      </c>
      <c r="Q1829">
        <v>5699430.3669999996</v>
      </c>
    </row>
    <row r="1830" spans="1:17" x14ac:dyDescent="0.35">
      <c r="A1830" t="s">
        <v>154</v>
      </c>
      <c r="B1830" t="s">
        <v>13304</v>
      </c>
      <c r="C1830" t="s">
        <v>13305</v>
      </c>
      <c r="D1830">
        <v>0</v>
      </c>
      <c r="E1830">
        <v>17</v>
      </c>
      <c r="F1830">
        <v>3</v>
      </c>
      <c r="G1830">
        <v>17</v>
      </c>
      <c r="H1830">
        <v>3</v>
      </c>
      <c r="I1830">
        <v>188</v>
      </c>
      <c r="J1830">
        <v>1124328.7379999999</v>
      </c>
      <c r="K1830">
        <v>1766920.9350000001</v>
      </c>
      <c r="L1830">
        <v>1135269.2649999999</v>
      </c>
      <c r="M1830">
        <v>1816442.7009999999</v>
      </c>
    </row>
    <row r="1831" spans="1:17" x14ac:dyDescent="0.35">
      <c r="A1831" t="s">
        <v>154</v>
      </c>
      <c r="B1831" t="s">
        <v>13306</v>
      </c>
      <c r="C1831" t="s">
        <v>13307</v>
      </c>
      <c r="D1831">
        <v>0</v>
      </c>
      <c r="E1831">
        <v>31</v>
      </c>
      <c r="F1831">
        <v>8</v>
      </c>
      <c r="G1831">
        <v>32</v>
      </c>
      <c r="H1831">
        <v>8</v>
      </c>
      <c r="I1831">
        <v>291</v>
      </c>
      <c r="J1831">
        <v>209578.39840000001</v>
      </c>
      <c r="K1831">
        <v>249078.66649999999</v>
      </c>
      <c r="L1831">
        <v>109630.609</v>
      </c>
      <c r="M1831">
        <v>169354.74530000001</v>
      </c>
      <c r="N1831">
        <v>129970.2895</v>
      </c>
      <c r="O1831">
        <v>131373.17389999999</v>
      </c>
      <c r="P1831">
        <v>107563.7993</v>
      </c>
      <c r="Q1831">
        <v>159837.17970000001</v>
      </c>
    </row>
    <row r="1832" spans="1:17" x14ac:dyDescent="0.35">
      <c r="A1832" t="s">
        <v>154</v>
      </c>
      <c r="B1832" t="s">
        <v>13308</v>
      </c>
      <c r="C1832" t="s">
        <v>13309</v>
      </c>
      <c r="D1832">
        <v>0</v>
      </c>
      <c r="E1832">
        <v>18</v>
      </c>
      <c r="F1832">
        <v>5</v>
      </c>
      <c r="G1832">
        <v>39</v>
      </c>
      <c r="H1832">
        <v>5</v>
      </c>
      <c r="I1832">
        <v>256</v>
      </c>
      <c r="J1832">
        <v>596456</v>
      </c>
      <c r="K1832">
        <v>541685.22409999999</v>
      </c>
      <c r="L1832">
        <v>379286.77889999998</v>
      </c>
      <c r="M1832">
        <v>405801.60470000003</v>
      </c>
      <c r="N1832">
        <v>765850.91139999998</v>
      </c>
      <c r="O1832">
        <v>784892.06790000002</v>
      </c>
      <c r="P1832">
        <v>912757.03319999995</v>
      </c>
      <c r="Q1832">
        <v>924633.55090000003</v>
      </c>
    </row>
    <row r="1833" spans="1:17" x14ac:dyDescent="0.35">
      <c r="A1833" t="s">
        <v>154</v>
      </c>
      <c r="B1833" t="s">
        <v>13310</v>
      </c>
      <c r="C1833" t="s">
        <v>13311</v>
      </c>
      <c r="D1833">
        <v>0</v>
      </c>
      <c r="E1833">
        <v>35</v>
      </c>
      <c r="F1833">
        <v>5</v>
      </c>
      <c r="G1833">
        <v>30</v>
      </c>
      <c r="H1833">
        <v>5</v>
      </c>
      <c r="I1833">
        <v>171</v>
      </c>
      <c r="J1833">
        <v>1253171.6089999999</v>
      </c>
      <c r="K1833">
        <v>1162167.686</v>
      </c>
      <c r="L1833">
        <v>599111.21349999995</v>
      </c>
      <c r="M1833">
        <v>1002656.8149999999</v>
      </c>
      <c r="N1833">
        <v>752918.36190000002</v>
      </c>
      <c r="O1833">
        <v>730901.95689999999</v>
      </c>
      <c r="P1833">
        <v>1073236.382</v>
      </c>
      <c r="Q1833">
        <v>807796.85710000002</v>
      </c>
    </row>
    <row r="1834" spans="1:17" x14ac:dyDescent="0.35">
      <c r="A1834" t="s">
        <v>154</v>
      </c>
      <c r="B1834" t="s">
        <v>13312</v>
      </c>
      <c r="C1834" t="s">
        <v>13313</v>
      </c>
      <c r="D1834">
        <v>0</v>
      </c>
      <c r="E1834">
        <v>20</v>
      </c>
      <c r="F1834">
        <v>7</v>
      </c>
      <c r="G1834">
        <v>19</v>
      </c>
      <c r="H1834">
        <v>7</v>
      </c>
      <c r="I1834">
        <v>481</v>
      </c>
      <c r="J1834">
        <v>435849.65629999997</v>
      </c>
      <c r="K1834">
        <v>408778.84899999999</v>
      </c>
      <c r="M1834">
        <v>438432.15749999997</v>
      </c>
      <c r="Q1834">
        <v>75544.824600000007</v>
      </c>
    </row>
    <row r="1835" spans="1:17" x14ac:dyDescent="0.35">
      <c r="A1835" t="s">
        <v>154</v>
      </c>
      <c r="B1835" t="s">
        <v>13314</v>
      </c>
      <c r="C1835" t="s">
        <v>13315</v>
      </c>
      <c r="D1835">
        <v>0</v>
      </c>
      <c r="E1835">
        <v>7</v>
      </c>
      <c r="F1835">
        <v>4</v>
      </c>
      <c r="G1835">
        <v>42</v>
      </c>
      <c r="H1835">
        <v>4</v>
      </c>
      <c r="I1835">
        <v>569</v>
      </c>
      <c r="J1835">
        <v>608466.34380000003</v>
      </c>
      <c r="K1835">
        <v>503164.15539999999</v>
      </c>
      <c r="L1835">
        <v>145743.26439999999</v>
      </c>
      <c r="M1835">
        <v>485605.85139999999</v>
      </c>
      <c r="N1835">
        <v>1184749.281</v>
      </c>
      <c r="O1835">
        <v>1624376.2590000001</v>
      </c>
      <c r="P1835">
        <v>1361437.1540000001</v>
      </c>
      <c r="Q1835">
        <v>1352321.5870000001</v>
      </c>
    </row>
    <row r="1836" spans="1:17" x14ac:dyDescent="0.35">
      <c r="A1836" t="s">
        <v>154</v>
      </c>
      <c r="B1836" t="s">
        <v>13316</v>
      </c>
      <c r="C1836" t="s">
        <v>13317</v>
      </c>
      <c r="D1836">
        <v>0</v>
      </c>
      <c r="E1836">
        <v>25</v>
      </c>
      <c r="F1836">
        <v>4</v>
      </c>
      <c r="G1836">
        <v>20</v>
      </c>
      <c r="H1836">
        <v>4</v>
      </c>
      <c r="I1836">
        <v>201</v>
      </c>
      <c r="J1836">
        <v>592425.42189999996</v>
      </c>
      <c r="K1836">
        <v>386311.28230000002</v>
      </c>
      <c r="M1836">
        <v>407541.3089</v>
      </c>
      <c r="N1836">
        <v>22525.131829999998</v>
      </c>
      <c r="P1836">
        <v>13229.85701</v>
      </c>
    </row>
    <row r="1837" spans="1:17" x14ac:dyDescent="0.35">
      <c r="A1837" t="s">
        <v>154</v>
      </c>
      <c r="B1837" t="s">
        <v>13318</v>
      </c>
      <c r="C1837" t="s">
        <v>13319</v>
      </c>
      <c r="D1837">
        <v>0</v>
      </c>
      <c r="E1837">
        <v>70</v>
      </c>
      <c r="F1837">
        <v>7</v>
      </c>
      <c r="G1837">
        <v>26</v>
      </c>
      <c r="H1837">
        <v>7</v>
      </c>
      <c r="I1837">
        <v>155</v>
      </c>
      <c r="J1837">
        <v>2178504.406</v>
      </c>
      <c r="K1837">
        <v>2743843.2080000001</v>
      </c>
      <c r="L1837">
        <v>2565949.932</v>
      </c>
      <c r="M1837">
        <v>2802937.77</v>
      </c>
      <c r="N1837">
        <v>262429.70909999998</v>
      </c>
      <c r="O1837">
        <v>223555.63089999999</v>
      </c>
      <c r="P1837">
        <v>145754.6139</v>
      </c>
      <c r="Q1837">
        <v>322202.57500000001</v>
      </c>
    </row>
    <row r="1838" spans="1:17" x14ac:dyDescent="0.35">
      <c r="A1838" t="s">
        <v>154</v>
      </c>
      <c r="B1838" t="s">
        <v>13320</v>
      </c>
      <c r="C1838" t="s">
        <v>13321</v>
      </c>
      <c r="D1838">
        <v>0</v>
      </c>
      <c r="E1838">
        <v>26</v>
      </c>
      <c r="F1838">
        <v>5</v>
      </c>
      <c r="G1838">
        <v>67</v>
      </c>
      <c r="H1838">
        <v>5</v>
      </c>
      <c r="I1838">
        <v>140</v>
      </c>
      <c r="J1838">
        <v>4999499.0269999998</v>
      </c>
      <c r="K1838">
        <v>5535855.6789999995</v>
      </c>
      <c r="L1838">
        <v>2637404.5019999999</v>
      </c>
      <c r="M1838">
        <v>4889628.3969999999</v>
      </c>
      <c r="N1838">
        <v>1931758.392</v>
      </c>
      <c r="O1838">
        <v>1764201.294</v>
      </c>
      <c r="P1838">
        <v>2173680.7209999999</v>
      </c>
      <c r="Q1838">
        <v>1796633.32</v>
      </c>
    </row>
    <row r="1839" spans="1:17" x14ac:dyDescent="0.35">
      <c r="A1839" t="s">
        <v>154</v>
      </c>
      <c r="B1839" t="s">
        <v>13322</v>
      </c>
      <c r="C1839" t="s">
        <v>13323</v>
      </c>
      <c r="D1839">
        <v>0</v>
      </c>
      <c r="E1839">
        <v>36</v>
      </c>
      <c r="F1839">
        <v>4</v>
      </c>
      <c r="G1839">
        <v>50</v>
      </c>
      <c r="H1839">
        <v>4</v>
      </c>
      <c r="I1839">
        <v>148</v>
      </c>
      <c r="J1839">
        <v>345917.01169999997</v>
      </c>
      <c r="K1839">
        <v>280423.32179999998</v>
      </c>
      <c r="L1839">
        <v>104535.1226</v>
      </c>
      <c r="M1839">
        <v>299814.22840000002</v>
      </c>
      <c r="N1839">
        <v>1021245.804</v>
      </c>
      <c r="O1839">
        <v>895850.69960000005</v>
      </c>
      <c r="P1839">
        <v>1308615.503</v>
      </c>
      <c r="Q1839">
        <v>1191683.5390000001</v>
      </c>
    </row>
    <row r="1840" spans="1:17" x14ac:dyDescent="0.35">
      <c r="A1840" t="s">
        <v>154</v>
      </c>
      <c r="B1840" t="s">
        <v>13324</v>
      </c>
      <c r="C1840" t="s">
        <v>13325</v>
      </c>
      <c r="D1840">
        <v>0</v>
      </c>
      <c r="E1840">
        <v>40</v>
      </c>
      <c r="F1840">
        <v>4</v>
      </c>
      <c r="G1840">
        <v>37</v>
      </c>
      <c r="H1840">
        <v>4</v>
      </c>
      <c r="I1840">
        <v>98</v>
      </c>
      <c r="J1840">
        <v>821662.25</v>
      </c>
      <c r="K1840">
        <v>704626.31539999996</v>
      </c>
      <c r="M1840">
        <v>901899.44010000001</v>
      </c>
      <c r="N1840">
        <v>923368.13419999997</v>
      </c>
      <c r="O1840">
        <v>866158.64159999997</v>
      </c>
      <c r="P1840">
        <v>203201.78479999999</v>
      </c>
      <c r="Q1840">
        <v>587797.89720000001</v>
      </c>
    </row>
    <row r="1841" spans="1:17" x14ac:dyDescent="0.35">
      <c r="A1841" t="s">
        <v>154</v>
      </c>
      <c r="B1841" t="s">
        <v>13326</v>
      </c>
      <c r="C1841" t="s">
        <v>13327</v>
      </c>
      <c r="D1841">
        <v>0</v>
      </c>
      <c r="E1841">
        <v>36</v>
      </c>
      <c r="F1841">
        <v>6</v>
      </c>
      <c r="G1841">
        <v>35</v>
      </c>
      <c r="H1841">
        <v>6</v>
      </c>
      <c r="I1841">
        <v>209</v>
      </c>
      <c r="J1841">
        <v>172531.4688</v>
      </c>
      <c r="K1841">
        <v>159819.92689999999</v>
      </c>
      <c r="M1841">
        <v>145752.70120000001</v>
      </c>
      <c r="O1841">
        <v>175828.65229999999</v>
      </c>
      <c r="P1841">
        <v>156178.18030000001</v>
      </c>
      <c r="Q1841">
        <v>116767.59420000001</v>
      </c>
    </row>
    <row r="1842" spans="1:17" x14ac:dyDescent="0.35">
      <c r="A1842" t="s">
        <v>154</v>
      </c>
      <c r="B1842" t="s">
        <v>13328</v>
      </c>
      <c r="C1842" t="s">
        <v>13329</v>
      </c>
      <c r="D1842">
        <v>0</v>
      </c>
      <c r="E1842">
        <v>30</v>
      </c>
      <c r="F1842">
        <v>8</v>
      </c>
      <c r="G1842">
        <v>22</v>
      </c>
      <c r="H1842">
        <v>8</v>
      </c>
      <c r="I1842">
        <v>321</v>
      </c>
      <c r="J1842">
        <v>453737.55469999998</v>
      </c>
      <c r="K1842">
        <v>383386.17070000002</v>
      </c>
      <c r="L1842">
        <v>494183.46250000002</v>
      </c>
      <c r="M1842">
        <v>191259.80559999999</v>
      </c>
      <c r="N1842">
        <v>666331.33570000005</v>
      </c>
      <c r="O1842">
        <v>771929.69819999998</v>
      </c>
      <c r="P1842">
        <v>680649.81279999996</v>
      </c>
      <c r="Q1842">
        <v>842444.34550000005</v>
      </c>
    </row>
    <row r="1843" spans="1:17" x14ac:dyDescent="0.35">
      <c r="A1843" t="s">
        <v>154</v>
      </c>
      <c r="B1843" t="s">
        <v>13330</v>
      </c>
      <c r="C1843" t="s">
        <v>13331</v>
      </c>
      <c r="D1843">
        <v>0</v>
      </c>
      <c r="E1843">
        <v>25</v>
      </c>
      <c r="F1843">
        <v>4</v>
      </c>
      <c r="G1843">
        <v>75</v>
      </c>
      <c r="H1843">
        <v>4</v>
      </c>
      <c r="I1843">
        <v>150</v>
      </c>
      <c r="J1843">
        <v>1376223.344</v>
      </c>
      <c r="K1843">
        <v>1267286.213</v>
      </c>
      <c r="L1843">
        <v>1262996.5020000001</v>
      </c>
      <c r="M1843">
        <v>1172422.851</v>
      </c>
      <c r="N1843">
        <v>8627625.4920000006</v>
      </c>
      <c r="O1843">
        <v>10260431.09</v>
      </c>
      <c r="P1843">
        <v>12504594.289999999</v>
      </c>
      <c r="Q1843">
        <v>11154276.98</v>
      </c>
    </row>
    <row r="1844" spans="1:17" x14ac:dyDescent="0.35">
      <c r="A1844" t="s">
        <v>154</v>
      </c>
      <c r="B1844" t="s">
        <v>13332</v>
      </c>
      <c r="C1844" t="s">
        <v>13333</v>
      </c>
      <c r="D1844">
        <v>0</v>
      </c>
      <c r="E1844">
        <v>35</v>
      </c>
      <c r="F1844">
        <v>3</v>
      </c>
      <c r="G1844">
        <v>15</v>
      </c>
      <c r="H1844">
        <v>3</v>
      </c>
      <c r="I1844">
        <v>139</v>
      </c>
      <c r="J1844">
        <v>434714.09769999998</v>
      </c>
      <c r="K1844">
        <v>317722.32780000003</v>
      </c>
      <c r="L1844">
        <v>237574.0503</v>
      </c>
      <c r="M1844">
        <v>394108.17729999998</v>
      </c>
      <c r="N1844">
        <v>564947.42460000003</v>
      </c>
      <c r="O1844">
        <v>611445.38280000002</v>
      </c>
      <c r="P1844">
        <v>713968.15819999995</v>
      </c>
      <c r="Q1844">
        <v>721622.66119999997</v>
      </c>
    </row>
    <row r="1845" spans="1:17" x14ac:dyDescent="0.35">
      <c r="A1845" t="s">
        <v>154</v>
      </c>
      <c r="B1845" t="s">
        <v>13334</v>
      </c>
      <c r="C1845" t="s">
        <v>13335</v>
      </c>
      <c r="D1845">
        <v>0</v>
      </c>
      <c r="E1845">
        <v>17</v>
      </c>
      <c r="F1845">
        <v>4</v>
      </c>
      <c r="G1845">
        <v>31</v>
      </c>
      <c r="H1845">
        <v>4</v>
      </c>
      <c r="I1845">
        <v>349</v>
      </c>
      <c r="J1845">
        <v>558300.85939999996</v>
      </c>
      <c r="K1845">
        <v>434210.8664</v>
      </c>
      <c r="L1845">
        <v>157412.37789999999</v>
      </c>
      <c r="M1845">
        <v>766172.74250000005</v>
      </c>
      <c r="N1845">
        <v>1048376.403</v>
      </c>
      <c r="O1845">
        <v>1237836.746</v>
      </c>
      <c r="P1845">
        <v>1332877.0090000001</v>
      </c>
      <c r="Q1845">
        <v>1082367.0209999999</v>
      </c>
    </row>
    <row r="1846" spans="1:17" x14ac:dyDescent="0.35">
      <c r="A1846" t="s">
        <v>154</v>
      </c>
      <c r="B1846" t="s">
        <v>13336</v>
      </c>
      <c r="C1846" t="s">
        <v>13337</v>
      </c>
      <c r="D1846">
        <v>0</v>
      </c>
      <c r="E1846">
        <v>18</v>
      </c>
      <c r="F1846">
        <v>4</v>
      </c>
      <c r="G1846">
        <v>26</v>
      </c>
      <c r="H1846">
        <v>3</v>
      </c>
      <c r="I1846">
        <v>230</v>
      </c>
      <c r="J1846">
        <v>958383.57030000002</v>
      </c>
      <c r="K1846">
        <v>836894.4926</v>
      </c>
      <c r="L1846">
        <v>450706.41310000001</v>
      </c>
      <c r="M1846">
        <v>812357.48959999997</v>
      </c>
      <c r="N1846">
        <v>678654.8713</v>
      </c>
      <c r="O1846">
        <v>675516.11910000001</v>
      </c>
      <c r="P1846">
        <v>503333.7071</v>
      </c>
      <c r="Q1846">
        <v>702825.196</v>
      </c>
    </row>
    <row r="1847" spans="1:17" x14ac:dyDescent="0.35">
      <c r="A1847" t="s">
        <v>154</v>
      </c>
      <c r="B1847" t="s">
        <v>13338</v>
      </c>
      <c r="C1847" t="s">
        <v>13339</v>
      </c>
      <c r="D1847">
        <v>0</v>
      </c>
      <c r="E1847">
        <v>27</v>
      </c>
      <c r="F1847">
        <v>8</v>
      </c>
      <c r="G1847">
        <v>25</v>
      </c>
      <c r="H1847">
        <v>8</v>
      </c>
      <c r="I1847">
        <v>418</v>
      </c>
      <c r="J1847">
        <v>669610.23439999996</v>
      </c>
      <c r="K1847">
        <v>689136.50249999994</v>
      </c>
      <c r="M1847">
        <v>584234.92460000003</v>
      </c>
      <c r="N1847">
        <v>138541.28890000001</v>
      </c>
      <c r="O1847">
        <v>96034.489189999993</v>
      </c>
      <c r="P1847">
        <v>79444.239029999997</v>
      </c>
      <c r="Q1847">
        <v>168571.8003</v>
      </c>
    </row>
    <row r="1848" spans="1:17" x14ac:dyDescent="0.35">
      <c r="A1848" t="s">
        <v>154</v>
      </c>
      <c r="B1848" t="s">
        <v>13340</v>
      </c>
      <c r="C1848" t="s">
        <v>13341</v>
      </c>
      <c r="D1848">
        <v>0</v>
      </c>
      <c r="E1848">
        <v>17</v>
      </c>
      <c r="F1848">
        <v>9</v>
      </c>
      <c r="G1848">
        <v>28</v>
      </c>
      <c r="H1848">
        <v>9</v>
      </c>
      <c r="I1848">
        <v>676</v>
      </c>
      <c r="J1848">
        <v>176682.3848</v>
      </c>
      <c r="K1848">
        <v>287336.15850000002</v>
      </c>
      <c r="L1848">
        <v>71481.304910000006</v>
      </c>
      <c r="M1848">
        <v>209457.20110000001</v>
      </c>
      <c r="N1848">
        <v>70738.255550000002</v>
      </c>
      <c r="O1848">
        <v>72139.476450000002</v>
      </c>
      <c r="P1848">
        <v>45231.705699999999</v>
      </c>
      <c r="Q1848">
        <v>91156.856549999997</v>
      </c>
    </row>
    <row r="1849" spans="1:17" x14ac:dyDescent="0.35">
      <c r="A1849" t="s">
        <v>154</v>
      </c>
      <c r="B1849" t="s">
        <v>13342</v>
      </c>
      <c r="C1849" t="s">
        <v>13343</v>
      </c>
      <c r="D1849">
        <v>0</v>
      </c>
      <c r="E1849">
        <v>34</v>
      </c>
      <c r="F1849">
        <v>5</v>
      </c>
      <c r="G1849">
        <v>35</v>
      </c>
      <c r="H1849">
        <v>5</v>
      </c>
      <c r="I1849">
        <v>250</v>
      </c>
      <c r="J1849">
        <v>1272707.906</v>
      </c>
      <c r="K1849">
        <v>1396416.34</v>
      </c>
      <c r="L1849">
        <v>335604.19099999999</v>
      </c>
      <c r="M1849">
        <v>1438948.66</v>
      </c>
      <c r="N1849">
        <v>382890.71899999998</v>
      </c>
      <c r="O1849">
        <v>348562.71509999997</v>
      </c>
      <c r="P1849">
        <v>392674.36949999997</v>
      </c>
      <c r="Q1849">
        <v>516600.1752</v>
      </c>
    </row>
    <row r="1850" spans="1:17" x14ac:dyDescent="0.35">
      <c r="A1850" t="s">
        <v>154</v>
      </c>
      <c r="B1850" t="s">
        <v>543</v>
      </c>
      <c r="C1850" t="s">
        <v>13344</v>
      </c>
      <c r="D1850">
        <v>0</v>
      </c>
      <c r="E1850">
        <v>12</v>
      </c>
      <c r="F1850">
        <v>1</v>
      </c>
      <c r="G1850">
        <v>13</v>
      </c>
      <c r="H1850">
        <v>1</v>
      </c>
      <c r="I1850">
        <v>121</v>
      </c>
      <c r="J1850">
        <v>2104113.781</v>
      </c>
      <c r="K1850">
        <v>2212615.9909999999</v>
      </c>
      <c r="L1850">
        <v>764541.8591</v>
      </c>
      <c r="M1850">
        <v>1951424.0870000001</v>
      </c>
      <c r="N1850">
        <v>173216.3671</v>
      </c>
      <c r="O1850">
        <v>195364.59770000001</v>
      </c>
      <c r="Q1850">
        <v>253422.59</v>
      </c>
    </row>
    <row r="1851" spans="1:17" x14ac:dyDescent="0.35">
      <c r="A1851" t="s">
        <v>154</v>
      </c>
      <c r="B1851" t="s">
        <v>13345</v>
      </c>
      <c r="C1851" t="s">
        <v>13346</v>
      </c>
      <c r="D1851">
        <v>0</v>
      </c>
      <c r="E1851">
        <v>19</v>
      </c>
      <c r="F1851">
        <v>5</v>
      </c>
      <c r="G1851">
        <v>48</v>
      </c>
      <c r="H1851">
        <v>5</v>
      </c>
      <c r="I1851">
        <v>289</v>
      </c>
      <c r="J1851">
        <v>1264706.25</v>
      </c>
      <c r="K1851">
        <v>1076784.6640000001</v>
      </c>
      <c r="L1851">
        <v>790513.42299999995</v>
      </c>
      <c r="M1851">
        <v>752046.50390000001</v>
      </c>
      <c r="N1851">
        <v>2132490.9369999999</v>
      </c>
      <c r="O1851">
        <v>2569509.8879999998</v>
      </c>
      <c r="P1851">
        <v>1728091.2379999999</v>
      </c>
      <c r="Q1851">
        <v>1990886.0319999999</v>
      </c>
    </row>
    <row r="1852" spans="1:17" x14ac:dyDescent="0.35">
      <c r="A1852" t="s">
        <v>154</v>
      </c>
      <c r="B1852" t="s">
        <v>13347</v>
      </c>
      <c r="C1852" t="s">
        <v>13348</v>
      </c>
      <c r="D1852">
        <v>0</v>
      </c>
      <c r="E1852">
        <v>20</v>
      </c>
      <c r="F1852">
        <v>5</v>
      </c>
      <c r="G1852">
        <v>34</v>
      </c>
      <c r="H1852">
        <v>5</v>
      </c>
      <c r="I1852">
        <v>283</v>
      </c>
      <c r="J1852">
        <v>1763712.078</v>
      </c>
      <c r="K1852">
        <v>1502057.4609999999</v>
      </c>
      <c r="L1852">
        <v>474345.34909999999</v>
      </c>
      <c r="M1852">
        <v>923849.56539999996</v>
      </c>
      <c r="N1852">
        <v>2023279.5249999999</v>
      </c>
      <c r="O1852">
        <v>1611685.527</v>
      </c>
      <c r="P1852">
        <v>1509673.186</v>
      </c>
      <c r="Q1852">
        <v>2212329.3709999998</v>
      </c>
    </row>
    <row r="1853" spans="1:17" x14ac:dyDescent="0.35">
      <c r="A1853" t="s">
        <v>154</v>
      </c>
      <c r="B1853" t="s">
        <v>13349</v>
      </c>
      <c r="C1853" t="s">
        <v>13350</v>
      </c>
      <c r="D1853">
        <v>0</v>
      </c>
      <c r="E1853">
        <v>42</v>
      </c>
      <c r="F1853">
        <v>7</v>
      </c>
      <c r="G1853">
        <v>18</v>
      </c>
      <c r="H1853">
        <v>7</v>
      </c>
      <c r="I1853">
        <v>213</v>
      </c>
      <c r="J1853">
        <v>656000.23439999996</v>
      </c>
      <c r="K1853">
        <v>519180.41499999998</v>
      </c>
      <c r="M1853">
        <v>688758.9754</v>
      </c>
      <c r="N1853">
        <v>530896.13500000001</v>
      </c>
      <c r="O1853">
        <v>538330.74879999994</v>
      </c>
      <c r="P1853">
        <v>397991.27380000002</v>
      </c>
      <c r="Q1853">
        <v>324742.63919999998</v>
      </c>
    </row>
    <row r="1854" spans="1:17" x14ac:dyDescent="0.35">
      <c r="A1854" t="s">
        <v>154</v>
      </c>
      <c r="B1854" t="s">
        <v>13351</v>
      </c>
      <c r="C1854" t="s">
        <v>13352</v>
      </c>
      <c r="D1854">
        <v>0</v>
      </c>
      <c r="E1854">
        <v>27</v>
      </c>
      <c r="F1854">
        <v>7</v>
      </c>
      <c r="G1854">
        <v>31</v>
      </c>
      <c r="H1854">
        <v>7</v>
      </c>
      <c r="I1854">
        <v>374</v>
      </c>
      <c r="J1854">
        <v>764468.26950000005</v>
      </c>
      <c r="K1854">
        <v>618678.45079999999</v>
      </c>
      <c r="M1854">
        <v>700007.91630000004</v>
      </c>
      <c r="N1854">
        <v>741859.0871</v>
      </c>
      <c r="O1854">
        <v>605623.42409999995</v>
      </c>
      <c r="P1854">
        <v>493760.4572</v>
      </c>
      <c r="Q1854">
        <v>505944.34629999998</v>
      </c>
    </row>
    <row r="1855" spans="1:17" x14ac:dyDescent="0.35">
      <c r="A1855" t="s">
        <v>154</v>
      </c>
      <c r="B1855" t="s">
        <v>13353</v>
      </c>
      <c r="C1855" t="s">
        <v>13354</v>
      </c>
      <c r="D1855">
        <v>0</v>
      </c>
      <c r="E1855">
        <v>39</v>
      </c>
      <c r="F1855">
        <v>6</v>
      </c>
      <c r="G1855">
        <v>49</v>
      </c>
      <c r="H1855">
        <v>6</v>
      </c>
      <c r="I1855">
        <v>158</v>
      </c>
      <c r="J1855">
        <v>861373.67189999996</v>
      </c>
      <c r="K1855">
        <v>820087.73959999997</v>
      </c>
      <c r="L1855">
        <v>672396.28399999999</v>
      </c>
      <c r="M1855">
        <v>895710.70810000005</v>
      </c>
      <c r="N1855">
        <v>1129156.4750000001</v>
      </c>
      <c r="O1855">
        <v>1665705.93</v>
      </c>
      <c r="P1855">
        <v>659563.45369999995</v>
      </c>
      <c r="Q1855">
        <v>694603.00210000004</v>
      </c>
    </row>
    <row r="1856" spans="1:17" x14ac:dyDescent="0.35">
      <c r="A1856" t="s">
        <v>154</v>
      </c>
      <c r="B1856" t="s">
        <v>13355</v>
      </c>
      <c r="C1856" t="s">
        <v>13356</v>
      </c>
      <c r="D1856">
        <v>0</v>
      </c>
      <c r="E1856">
        <v>13</v>
      </c>
      <c r="F1856">
        <v>3</v>
      </c>
      <c r="G1856">
        <v>29</v>
      </c>
      <c r="H1856">
        <v>3</v>
      </c>
      <c r="I1856">
        <v>276</v>
      </c>
      <c r="J1856">
        <v>1378158.703</v>
      </c>
      <c r="K1856">
        <v>1305696.422</v>
      </c>
      <c r="L1856">
        <v>577933.13269999996</v>
      </c>
      <c r="M1856">
        <v>1298159.94</v>
      </c>
      <c r="N1856">
        <v>472616.5906</v>
      </c>
      <c r="O1856">
        <v>595001.23190000001</v>
      </c>
      <c r="P1856">
        <v>296078.02010000002</v>
      </c>
      <c r="Q1856">
        <v>385253.18560000003</v>
      </c>
    </row>
    <row r="1857" spans="1:17" x14ac:dyDescent="0.35">
      <c r="A1857" t="s">
        <v>154</v>
      </c>
      <c r="B1857" t="s">
        <v>13357</v>
      </c>
      <c r="C1857" t="s">
        <v>13358</v>
      </c>
      <c r="D1857">
        <v>0</v>
      </c>
      <c r="E1857">
        <v>45</v>
      </c>
      <c r="F1857">
        <v>5</v>
      </c>
      <c r="G1857">
        <v>26</v>
      </c>
      <c r="H1857">
        <v>5</v>
      </c>
      <c r="I1857">
        <v>134</v>
      </c>
      <c r="J1857">
        <v>1057733.656</v>
      </c>
      <c r="K1857">
        <v>1083634.101</v>
      </c>
      <c r="L1857">
        <v>894016.34329999995</v>
      </c>
      <c r="M1857">
        <v>1227792.0009999999</v>
      </c>
      <c r="N1857">
        <v>169125.7953</v>
      </c>
      <c r="O1857">
        <v>144760.42679999999</v>
      </c>
      <c r="P1857">
        <v>193018.02720000001</v>
      </c>
      <c r="Q1857">
        <v>159635.44709999999</v>
      </c>
    </row>
    <row r="1858" spans="1:17" x14ac:dyDescent="0.35">
      <c r="A1858" t="s">
        <v>154</v>
      </c>
      <c r="B1858" t="s">
        <v>13359</v>
      </c>
      <c r="C1858" t="s">
        <v>13360</v>
      </c>
      <c r="D1858">
        <v>0</v>
      </c>
      <c r="E1858">
        <v>18</v>
      </c>
      <c r="F1858">
        <v>5</v>
      </c>
      <c r="G1858">
        <v>24</v>
      </c>
      <c r="H1858">
        <v>5</v>
      </c>
      <c r="I1858">
        <v>362</v>
      </c>
      <c r="J1858">
        <v>1937690.6640000001</v>
      </c>
      <c r="K1858">
        <v>2448013.9849999999</v>
      </c>
      <c r="L1858">
        <v>445173.68589999998</v>
      </c>
      <c r="M1858">
        <v>2319063.2570000002</v>
      </c>
      <c r="N1858">
        <v>516686.7035</v>
      </c>
      <c r="O1858">
        <v>499374.61580000003</v>
      </c>
      <c r="P1858">
        <v>499992.56420000002</v>
      </c>
      <c r="Q1858">
        <v>434311.5</v>
      </c>
    </row>
    <row r="1859" spans="1:17" x14ac:dyDescent="0.35">
      <c r="A1859" t="s">
        <v>154</v>
      </c>
      <c r="B1859" t="s">
        <v>13361</v>
      </c>
      <c r="C1859" t="s">
        <v>13362</v>
      </c>
      <c r="D1859">
        <v>0</v>
      </c>
      <c r="E1859">
        <v>9</v>
      </c>
      <c r="F1859">
        <v>7</v>
      </c>
      <c r="G1859">
        <v>13</v>
      </c>
      <c r="H1859">
        <v>7</v>
      </c>
      <c r="I1859">
        <v>828</v>
      </c>
    </row>
    <row r="1860" spans="1:17" x14ac:dyDescent="0.35">
      <c r="A1860" t="s">
        <v>154</v>
      </c>
      <c r="B1860" t="s">
        <v>13363</v>
      </c>
      <c r="C1860" t="s">
        <v>13364</v>
      </c>
      <c r="D1860">
        <v>0</v>
      </c>
      <c r="E1860">
        <v>32</v>
      </c>
      <c r="F1860">
        <v>4</v>
      </c>
      <c r="G1860">
        <v>30</v>
      </c>
      <c r="H1860">
        <v>4</v>
      </c>
      <c r="I1860">
        <v>160</v>
      </c>
      <c r="J1860">
        <v>804678.47660000005</v>
      </c>
      <c r="K1860">
        <v>649173.96149999998</v>
      </c>
      <c r="L1860">
        <v>86120.322339999999</v>
      </c>
      <c r="M1860">
        <v>718502.27720000001</v>
      </c>
      <c r="N1860">
        <v>572353.08230000001</v>
      </c>
      <c r="O1860">
        <v>556439.04700000002</v>
      </c>
      <c r="P1860">
        <v>755853.36549999996</v>
      </c>
      <c r="Q1860">
        <v>767484.80370000005</v>
      </c>
    </row>
    <row r="1861" spans="1:17" x14ac:dyDescent="0.35">
      <c r="A1861" t="s">
        <v>154</v>
      </c>
      <c r="B1861" t="s">
        <v>13365</v>
      </c>
      <c r="C1861" t="s">
        <v>13366</v>
      </c>
      <c r="D1861">
        <v>0</v>
      </c>
      <c r="E1861">
        <v>9</v>
      </c>
      <c r="F1861">
        <v>4</v>
      </c>
      <c r="G1861">
        <v>25</v>
      </c>
      <c r="H1861">
        <v>4</v>
      </c>
      <c r="I1861">
        <v>569</v>
      </c>
      <c r="J1861">
        <v>116868.94530000001</v>
      </c>
      <c r="K1861">
        <v>487586.55450000003</v>
      </c>
      <c r="M1861">
        <v>479201.43609999999</v>
      </c>
      <c r="N1861">
        <v>151687.61660000001</v>
      </c>
      <c r="O1861">
        <v>598076.92229999998</v>
      </c>
      <c r="P1861">
        <v>452762.54340000002</v>
      </c>
      <c r="Q1861">
        <v>716678.46629999997</v>
      </c>
    </row>
    <row r="1862" spans="1:17" x14ac:dyDescent="0.35">
      <c r="A1862" t="s">
        <v>154</v>
      </c>
      <c r="B1862" t="s">
        <v>13367</v>
      </c>
      <c r="C1862" t="s">
        <v>13368</v>
      </c>
      <c r="D1862">
        <v>0</v>
      </c>
      <c r="E1862">
        <v>32</v>
      </c>
      <c r="F1862">
        <v>6</v>
      </c>
      <c r="G1862">
        <v>22</v>
      </c>
      <c r="H1862">
        <v>6</v>
      </c>
      <c r="I1862">
        <v>296</v>
      </c>
      <c r="J1862">
        <v>159808.32810000001</v>
      </c>
      <c r="K1862">
        <v>172541.87229999999</v>
      </c>
      <c r="L1862">
        <v>120311.3878</v>
      </c>
      <c r="M1862">
        <v>134874.6868</v>
      </c>
      <c r="O1862">
        <v>176931.981</v>
      </c>
      <c r="P1862">
        <v>156763.76190000001</v>
      </c>
    </row>
    <row r="1863" spans="1:17" x14ac:dyDescent="0.35">
      <c r="A1863" t="s">
        <v>154</v>
      </c>
      <c r="B1863" t="s">
        <v>13369</v>
      </c>
      <c r="C1863" t="s">
        <v>13370</v>
      </c>
      <c r="D1863">
        <v>0</v>
      </c>
      <c r="E1863">
        <v>45</v>
      </c>
      <c r="F1863">
        <v>6</v>
      </c>
      <c r="G1863">
        <v>36</v>
      </c>
      <c r="H1863">
        <v>6</v>
      </c>
      <c r="I1863">
        <v>177</v>
      </c>
      <c r="J1863">
        <v>2535516.8670000001</v>
      </c>
      <c r="K1863">
        <v>3398124.0950000002</v>
      </c>
      <c r="L1863">
        <v>37135411.43</v>
      </c>
      <c r="M1863">
        <v>3866429.7930000001</v>
      </c>
      <c r="N1863">
        <v>6696951.6090000002</v>
      </c>
      <c r="O1863">
        <v>3400005.3250000002</v>
      </c>
      <c r="P1863">
        <v>6331806.7549999999</v>
      </c>
      <c r="Q1863">
        <v>8497922.9550000001</v>
      </c>
    </row>
    <row r="1864" spans="1:17" x14ac:dyDescent="0.35">
      <c r="A1864" t="s">
        <v>154</v>
      </c>
      <c r="B1864" t="s">
        <v>13371</v>
      </c>
      <c r="C1864" t="s">
        <v>13372</v>
      </c>
      <c r="D1864">
        <v>0</v>
      </c>
      <c r="E1864">
        <v>34</v>
      </c>
      <c r="F1864">
        <v>6</v>
      </c>
      <c r="G1864">
        <v>42</v>
      </c>
      <c r="H1864">
        <v>6</v>
      </c>
      <c r="I1864">
        <v>211</v>
      </c>
      <c r="J1864">
        <v>504703.32809999998</v>
      </c>
      <c r="K1864">
        <v>106980.9762</v>
      </c>
      <c r="L1864">
        <v>95076.44068</v>
      </c>
      <c r="M1864">
        <v>220600.68530000001</v>
      </c>
      <c r="N1864">
        <v>365748.45750000002</v>
      </c>
      <c r="O1864">
        <v>523724.69469999999</v>
      </c>
      <c r="P1864">
        <v>203923.7635</v>
      </c>
      <c r="Q1864">
        <v>279032.97940000001</v>
      </c>
    </row>
    <row r="1865" spans="1:17" x14ac:dyDescent="0.35">
      <c r="A1865" t="s">
        <v>154</v>
      </c>
      <c r="B1865" t="s">
        <v>13373</v>
      </c>
      <c r="C1865" t="s">
        <v>13374</v>
      </c>
      <c r="D1865">
        <v>0</v>
      </c>
      <c r="E1865">
        <v>27</v>
      </c>
      <c r="F1865">
        <v>5</v>
      </c>
      <c r="G1865">
        <v>20</v>
      </c>
      <c r="H1865">
        <v>5</v>
      </c>
      <c r="I1865">
        <v>267</v>
      </c>
      <c r="J1865">
        <v>318860.07809999998</v>
      </c>
      <c r="K1865">
        <v>381145.93070000003</v>
      </c>
      <c r="L1865">
        <v>101299.27529999999</v>
      </c>
      <c r="M1865">
        <v>130783.7491</v>
      </c>
      <c r="N1865">
        <v>41616.422489999997</v>
      </c>
    </row>
    <row r="1866" spans="1:17" x14ac:dyDescent="0.35">
      <c r="A1866" t="s">
        <v>154</v>
      </c>
      <c r="B1866" t="s">
        <v>13375</v>
      </c>
      <c r="C1866" t="s">
        <v>13376</v>
      </c>
      <c r="D1866">
        <v>0</v>
      </c>
      <c r="E1866">
        <v>19</v>
      </c>
      <c r="F1866">
        <v>4</v>
      </c>
      <c r="G1866">
        <v>18</v>
      </c>
      <c r="H1866">
        <v>4</v>
      </c>
      <c r="I1866">
        <v>267</v>
      </c>
      <c r="J1866">
        <v>585138.64839999995</v>
      </c>
      <c r="K1866">
        <v>686873.1507</v>
      </c>
      <c r="L1866">
        <v>532181.58050000004</v>
      </c>
      <c r="M1866">
        <v>713670.59609999997</v>
      </c>
      <c r="N1866">
        <v>236280.2262</v>
      </c>
      <c r="O1866">
        <v>167463.1925</v>
      </c>
      <c r="P1866">
        <v>230246.05530000001</v>
      </c>
      <c r="Q1866">
        <v>112405.63529999999</v>
      </c>
    </row>
    <row r="1867" spans="1:17" x14ac:dyDescent="0.35">
      <c r="A1867" t="s">
        <v>154</v>
      </c>
      <c r="B1867" t="s">
        <v>13377</v>
      </c>
      <c r="C1867" t="s">
        <v>13378</v>
      </c>
      <c r="D1867">
        <v>0</v>
      </c>
      <c r="E1867">
        <v>52</v>
      </c>
      <c r="F1867">
        <v>4</v>
      </c>
      <c r="G1867">
        <v>29</v>
      </c>
      <c r="H1867">
        <v>4</v>
      </c>
      <c r="I1867">
        <v>112</v>
      </c>
      <c r="J1867">
        <v>244736.89840000001</v>
      </c>
      <c r="K1867">
        <v>205369.3995</v>
      </c>
      <c r="M1867">
        <v>210967.3934</v>
      </c>
      <c r="N1867">
        <v>321663.29249999998</v>
      </c>
      <c r="O1867">
        <v>348153.51160000003</v>
      </c>
      <c r="P1867">
        <v>367863.01419999998</v>
      </c>
      <c r="Q1867">
        <v>359784.84299999999</v>
      </c>
    </row>
    <row r="1868" spans="1:17" x14ac:dyDescent="0.35">
      <c r="A1868" t="s">
        <v>154</v>
      </c>
      <c r="B1868" t="s">
        <v>13379</v>
      </c>
      <c r="C1868" t="s">
        <v>13380</v>
      </c>
      <c r="D1868">
        <v>0</v>
      </c>
      <c r="E1868">
        <v>39</v>
      </c>
      <c r="F1868">
        <v>3</v>
      </c>
      <c r="G1868">
        <v>51</v>
      </c>
      <c r="H1868">
        <v>3</v>
      </c>
      <c r="I1868">
        <v>89</v>
      </c>
      <c r="J1868">
        <v>18045752.98</v>
      </c>
      <c r="K1868">
        <v>15451571.15</v>
      </c>
      <c r="L1868">
        <v>7059084.1890000002</v>
      </c>
      <c r="M1868">
        <v>16046066.199999999</v>
      </c>
      <c r="N1868">
        <v>7463738.5329999998</v>
      </c>
      <c r="O1868">
        <v>11778446.960000001</v>
      </c>
      <c r="P1868">
        <v>6048900.5899999999</v>
      </c>
      <c r="Q1868">
        <v>7399554.6780000003</v>
      </c>
    </row>
    <row r="1869" spans="1:17" x14ac:dyDescent="0.35">
      <c r="A1869" t="s">
        <v>154</v>
      </c>
      <c r="B1869" t="s">
        <v>532</v>
      </c>
      <c r="C1869" t="s">
        <v>13381</v>
      </c>
      <c r="D1869">
        <v>0</v>
      </c>
      <c r="E1869">
        <v>6</v>
      </c>
      <c r="F1869">
        <v>5</v>
      </c>
      <c r="G1869">
        <v>95</v>
      </c>
      <c r="H1869">
        <v>5</v>
      </c>
      <c r="I1869">
        <v>552</v>
      </c>
      <c r="J1869">
        <v>1217714.922</v>
      </c>
      <c r="K1869">
        <v>1747751.6510000001</v>
      </c>
      <c r="L1869">
        <v>303802.53090000001</v>
      </c>
      <c r="M1869">
        <v>1613390.98</v>
      </c>
      <c r="N1869">
        <v>373535.44579999999</v>
      </c>
      <c r="O1869">
        <v>323513.54399999999</v>
      </c>
      <c r="P1869">
        <v>348736.13919999998</v>
      </c>
      <c r="Q1869">
        <v>375179.13370000001</v>
      </c>
    </row>
    <row r="1870" spans="1:17" x14ac:dyDescent="0.35">
      <c r="A1870" t="s">
        <v>154</v>
      </c>
      <c r="B1870" t="s">
        <v>13382</v>
      </c>
      <c r="C1870" t="s">
        <v>13383</v>
      </c>
      <c r="D1870">
        <v>0</v>
      </c>
      <c r="E1870">
        <v>12</v>
      </c>
      <c r="F1870">
        <v>3</v>
      </c>
      <c r="G1870">
        <v>28</v>
      </c>
      <c r="H1870">
        <v>3</v>
      </c>
      <c r="I1870">
        <v>350</v>
      </c>
      <c r="J1870">
        <v>336939.56050000002</v>
      </c>
      <c r="K1870">
        <v>737201.99849999999</v>
      </c>
      <c r="L1870">
        <v>101183.7344</v>
      </c>
      <c r="M1870">
        <v>488152.6593</v>
      </c>
      <c r="N1870">
        <v>1114652.352</v>
      </c>
      <c r="O1870">
        <v>1079959.0830000001</v>
      </c>
      <c r="P1870">
        <v>901876.00049999997</v>
      </c>
      <c r="Q1870">
        <v>856150.02890000003</v>
      </c>
    </row>
    <row r="1871" spans="1:17" x14ac:dyDescent="0.35">
      <c r="A1871" t="s">
        <v>154</v>
      </c>
      <c r="B1871" t="s">
        <v>13384</v>
      </c>
      <c r="C1871" t="s">
        <v>13385</v>
      </c>
      <c r="D1871">
        <v>0</v>
      </c>
      <c r="E1871">
        <v>23</v>
      </c>
      <c r="F1871">
        <v>6</v>
      </c>
      <c r="G1871">
        <v>17</v>
      </c>
      <c r="H1871">
        <v>6</v>
      </c>
      <c r="I1871">
        <v>365</v>
      </c>
      <c r="J1871">
        <v>364273.69530000002</v>
      </c>
      <c r="K1871">
        <v>462582.84090000001</v>
      </c>
      <c r="M1871">
        <v>449272.8371</v>
      </c>
      <c r="P1871">
        <v>118032.9537</v>
      </c>
    </row>
    <row r="1872" spans="1:17" x14ac:dyDescent="0.35">
      <c r="A1872" t="s">
        <v>154</v>
      </c>
      <c r="B1872" t="s">
        <v>13386</v>
      </c>
      <c r="C1872" t="s">
        <v>13387</v>
      </c>
      <c r="D1872">
        <v>0</v>
      </c>
      <c r="E1872">
        <v>16</v>
      </c>
      <c r="F1872">
        <v>6</v>
      </c>
      <c r="G1872">
        <v>11</v>
      </c>
      <c r="H1872">
        <v>6</v>
      </c>
      <c r="I1872">
        <v>417</v>
      </c>
      <c r="J1872">
        <v>60009.675779999998</v>
      </c>
      <c r="K1872">
        <v>44514.0798</v>
      </c>
      <c r="M1872">
        <v>36569.600259999999</v>
      </c>
      <c r="N1872">
        <v>37909.586450000003</v>
      </c>
      <c r="O1872">
        <v>44850.099179999997</v>
      </c>
      <c r="P1872">
        <v>42356.145230000002</v>
      </c>
      <c r="Q1872">
        <v>44302.26513</v>
      </c>
    </row>
    <row r="1873" spans="1:17" x14ac:dyDescent="0.35">
      <c r="A1873" t="s">
        <v>154</v>
      </c>
      <c r="B1873" t="s">
        <v>13388</v>
      </c>
      <c r="C1873" t="s">
        <v>13389</v>
      </c>
      <c r="D1873">
        <v>0</v>
      </c>
      <c r="E1873">
        <v>17</v>
      </c>
      <c r="F1873">
        <v>8</v>
      </c>
      <c r="G1873">
        <v>24</v>
      </c>
      <c r="H1873">
        <v>8</v>
      </c>
      <c r="I1873">
        <v>580</v>
      </c>
      <c r="J1873">
        <v>583937.63670000003</v>
      </c>
      <c r="K1873">
        <v>402389.06890000001</v>
      </c>
      <c r="L1873">
        <v>479357.33730000001</v>
      </c>
      <c r="M1873">
        <v>306294.26490000001</v>
      </c>
      <c r="N1873">
        <v>26810.113519999999</v>
      </c>
      <c r="O1873">
        <v>42817.679270000001</v>
      </c>
      <c r="Q1873">
        <v>32987.34044</v>
      </c>
    </row>
    <row r="1874" spans="1:17" x14ac:dyDescent="0.35">
      <c r="A1874" t="s">
        <v>154</v>
      </c>
      <c r="B1874" t="s">
        <v>13390</v>
      </c>
      <c r="C1874" t="s">
        <v>13391</v>
      </c>
      <c r="D1874">
        <v>0</v>
      </c>
      <c r="E1874">
        <v>20</v>
      </c>
      <c r="F1874">
        <v>1</v>
      </c>
      <c r="G1874">
        <v>11</v>
      </c>
      <c r="H1874">
        <v>1</v>
      </c>
      <c r="I1874">
        <v>94</v>
      </c>
      <c r="J1874">
        <v>4799924.5</v>
      </c>
      <c r="M1874">
        <v>4716005.03</v>
      </c>
      <c r="N1874">
        <v>45063623.539999999</v>
      </c>
      <c r="O1874">
        <v>25117741.359999999</v>
      </c>
      <c r="P1874">
        <v>44857379.350000001</v>
      </c>
      <c r="Q1874">
        <v>39251759.689999998</v>
      </c>
    </row>
    <row r="1875" spans="1:17" x14ac:dyDescent="0.35">
      <c r="A1875" t="s">
        <v>154</v>
      </c>
      <c r="B1875" t="s">
        <v>13392</v>
      </c>
      <c r="C1875" t="s">
        <v>13393</v>
      </c>
      <c r="D1875">
        <v>0</v>
      </c>
      <c r="E1875">
        <v>34</v>
      </c>
      <c r="F1875">
        <v>5</v>
      </c>
      <c r="G1875">
        <v>13</v>
      </c>
      <c r="H1875">
        <v>5</v>
      </c>
      <c r="I1875">
        <v>201</v>
      </c>
      <c r="J1875">
        <v>888934.76560000004</v>
      </c>
      <c r="K1875">
        <v>835198.68570000003</v>
      </c>
      <c r="L1875">
        <v>148804.5275</v>
      </c>
      <c r="M1875">
        <v>319199.41279999999</v>
      </c>
    </row>
    <row r="1876" spans="1:17" x14ac:dyDescent="0.35">
      <c r="A1876" t="s">
        <v>154</v>
      </c>
      <c r="B1876" t="s">
        <v>13394</v>
      </c>
      <c r="C1876" t="s">
        <v>13395</v>
      </c>
      <c r="D1876">
        <v>0</v>
      </c>
      <c r="E1876">
        <v>21</v>
      </c>
      <c r="F1876">
        <v>6</v>
      </c>
      <c r="G1876">
        <v>70</v>
      </c>
      <c r="H1876">
        <v>6</v>
      </c>
      <c r="I1876">
        <v>294</v>
      </c>
      <c r="J1876">
        <v>6256069.9019999998</v>
      </c>
      <c r="K1876">
        <v>4111678.872</v>
      </c>
      <c r="L1876">
        <v>1992243.963</v>
      </c>
      <c r="M1876">
        <v>3644006.1</v>
      </c>
      <c r="N1876">
        <v>1697730.6170000001</v>
      </c>
      <c r="O1876">
        <v>2220661.9879999999</v>
      </c>
      <c r="P1876">
        <v>3211542.1439999999</v>
      </c>
      <c r="Q1876">
        <v>2368064.2030000002</v>
      </c>
    </row>
    <row r="1877" spans="1:17" x14ac:dyDescent="0.35">
      <c r="A1877" t="s">
        <v>154</v>
      </c>
      <c r="B1877" t="s">
        <v>13396</v>
      </c>
      <c r="C1877" t="s">
        <v>13397</v>
      </c>
      <c r="D1877">
        <v>0</v>
      </c>
      <c r="E1877">
        <v>44</v>
      </c>
      <c r="F1877">
        <v>6</v>
      </c>
      <c r="G1877">
        <v>58</v>
      </c>
      <c r="H1877">
        <v>6</v>
      </c>
      <c r="I1877">
        <v>201</v>
      </c>
      <c r="J1877">
        <v>2230575.1370000001</v>
      </c>
      <c r="K1877">
        <v>2633477.81</v>
      </c>
      <c r="L1877">
        <v>1303046.9509999999</v>
      </c>
      <c r="M1877">
        <v>2392187.6609999998</v>
      </c>
      <c r="N1877">
        <v>853931.62080000003</v>
      </c>
      <c r="O1877">
        <v>850045.45649999997</v>
      </c>
      <c r="P1877">
        <v>991177.34499999997</v>
      </c>
      <c r="Q1877">
        <v>780518.31220000004</v>
      </c>
    </row>
    <row r="1878" spans="1:17" x14ac:dyDescent="0.35">
      <c r="A1878" t="s">
        <v>154</v>
      </c>
      <c r="B1878" t="s">
        <v>13398</v>
      </c>
      <c r="C1878" t="s">
        <v>13399</v>
      </c>
      <c r="D1878">
        <v>0</v>
      </c>
      <c r="E1878">
        <v>33</v>
      </c>
      <c r="F1878">
        <v>7</v>
      </c>
      <c r="G1878">
        <v>41</v>
      </c>
      <c r="H1878">
        <v>7</v>
      </c>
      <c r="I1878">
        <v>247</v>
      </c>
      <c r="J1878">
        <v>1137888.969</v>
      </c>
      <c r="K1878">
        <v>1124080.577</v>
      </c>
      <c r="L1878">
        <v>696721.49109999998</v>
      </c>
      <c r="M1878">
        <v>1121759.1470000001</v>
      </c>
      <c r="N1878">
        <v>305036.3615</v>
      </c>
      <c r="O1878">
        <v>381947.5575</v>
      </c>
      <c r="P1878">
        <v>574398.1716</v>
      </c>
      <c r="Q1878">
        <v>489004.49089999998</v>
      </c>
    </row>
    <row r="1879" spans="1:17" x14ac:dyDescent="0.35">
      <c r="A1879" t="s">
        <v>154</v>
      </c>
      <c r="B1879" t="s">
        <v>13400</v>
      </c>
      <c r="C1879" t="s">
        <v>13401</v>
      </c>
      <c r="D1879">
        <v>0</v>
      </c>
      <c r="E1879">
        <v>18</v>
      </c>
      <c r="F1879">
        <v>2</v>
      </c>
      <c r="G1879">
        <v>36</v>
      </c>
      <c r="H1879">
        <v>2</v>
      </c>
      <c r="I1879">
        <v>103</v>
      </c>
      <c r="J1879">
        <v>150784.08199999999</v>
      </c>
      <c r="K1879">
        <v>49568.218309999997</v>
      </c>
      <c r="M1879">
        <v>33673.422500000001</v>
      </c>
      <c r="N1879">
        <v>2730560.048</v>
      </c>
      <c r="O1879">
        <v>3744104.531</v>
      </c>
      <c r="P1879">
        <v>4225970.6710000001</v>
      </c>
      <c r="Q1879">
        <v>3888373.1639999999</v>
      </c>
    </row>
    <row r="1880" spans="1:17" x14ac:dyDescent="0.35">
      <c r="A1880" t="s">
        <v>154</v>
      </c>
      <c r="B1880" t="s">
        <v>13402</v>
      </c>
      <c r="C1880" t="s">
        <v>13403</v>
      </c>
      <c r="D1880">
        <v>0</v>
      </c>
      <c r="E1880">
        <v>10</v>
      </c>
      <c r="F1880">
        <v>2</v>
      </c>
      <c r="G1880">
        <v>66</v>
      </c>
      <c r="H1880">
        <v>2</v>
      </c>
      <c r="I1880">
        <v>183</v>
      </c>
      <c r="J1880">
        <v>21978275.48</v>
      </c>
      <c r="K1880">
        <v>22341862.280000001</v>
      </c>
      <c r="L1880">
        <v>21719175.039999999</v>
      </c>
      <c r="M1880">
        <v>23608923.039999999</v>
      </c>
      <c r="N1880">
        <v>19011719.68</v>
      </c>
      <c r="O1880">
        <v>19519804.170000002</v>
      </c>
      <c r="P1880">
        <v>23158831.09</v>
      </c>
      <c r="Q1880">
        <v>15358796.99</v>
      </c>
    </row>
    <row r="1881" spans="1:17" x14ac:dyDescent="0.35">
      <c r="A1881" t="s">
        <v>154</v>
      </c>
      <c r="B1881" t="s">
        <v>13404</v>
      </c>
      <c r="C1881" t="s">
        <v>13405</v>
      </c>
      <c r="D1881">
        <v>0</v>
      </c>
      <c r="E1881">
        <v>20</v>
      </c>
      <c r="F1881">
        <v>5</v>
      </c>
      <c r="G1881">
        <v>75</v>
      </c>
      <c r="H1881">
        <v>5</v>
      </c>
      <c r="I1881">
        <v>246</v>
      </c>
      <c r="J1881">
        <v>27426.707030000001</v>
      </c>
      <c r="K1881">
        <v>83754.816269999996</v>
      </c>
      <c r="L1881">
        <v>724939.87269999995</v>
      </c>
      <c r="M1881">
        <v>367692.1912</v>
      </c>
      <c r="N1881">
        <v>2578472.9509999999</v>
      </c>
      <c r="O1881">
        <v>1920979.5209999999</v>
      </c>
      <c r="P1881">
        <v>3674465.7540000002</v>
      </c>
      <c r="Q1881">
        <v>2370298.0750000002</v>
      </c>
    </row>
    <row r="1882" spans="1:17" x14ac:dyDescent="0.35">
      <c r="A1882" t="s">
        <v>154</v>
      </c>
      <c r="B1882" t="s">
        <v>13406</v>
      </c>
      <c r="C1882" t="s">
        <v>13407</v>
      </c>
      <c r="D1882">
        <v>0</v>
      </c>
      <c r="E1882">
        <v>19</v>
      </c>
      <c r="F1882">
        <v>6</v>
      </c>
      <c r="G1882">
        <v>22</v>
      </c>
      <c r="H1882">
        <v>6</v>
      </c>
      <c r="I1882">
        <v>387</v>
      </c>
      <c r="J1882">
        <v>77766.570309999996</v>
      </c>
      <c r="K1882">
        <v>93562.623529999997</v>
      </c>
      <c r="M1882">
        <v>69471.053020000007</v>
      </c>
      <c r="N1882">
        <v>44397.662329999999</v>
      </c>
      <c r="P1882">
        <v>53213.966119999997</v>
      </c>
    </row>
    <row r="1883" spans="1:17" x14ac:dyDescent="0.35">
      <c r="A1883" t="s">
        <v>154</v>
      </c>
      <c r="B1883" t="s">
        <v>13408</v>
      </c>
      <c r="C1883" t="s">
        <v>13409</v>
      </c>
      <c r="D1883">
        <v>0</v>
      </c>
      <c r="E1883">
        <v>29</v>
      </c>
      <c r="F1883">
        <v>6</v>
      </c>
      <c r="G1883">
        <v>20</v>
      </c>
      <c r="H1883">
        <v>6</v>
      </c>
      <c r="I1883">
        <v>263</v>
      </c>
      <c r="J1883">
        <v>128983.1719</v>
      </c>
      <c r="K1883">
        <v>132259.96710000001</v>
      </c>
      <c r="L1883">
        <v>59238.511330000001</v>
      </c>
      <c r="M1883">
        <v>120961.2322</v>
      </c>
    </row>
    <row r="1884" spans="1:17" x14ac:dyDescent="0.35">
      <c r="A1884" t="s">
        <v>154</v>
      </c>
      <c r="B1884" t="s">
        <v>13410</v>
      </c>
      <c r="C1884" t="s">
        <v>13411</v>
      </c>
      <c r="D1884">
        <v>0</v>
      </c>
      <c r="E1884">
        <v>16</v>
      </c>
      <c r="F1884">
        <v>5</v>
      </c>
      <c r="G1884">
        <v>24</v>
      </c>
      <c r="H1884">
        <v>5</v>
      </c>
      <c r="I1884">
        <v>445</v>
      </c>
      <c r="J1884">
        <v>224415.74220000001</v>
      </c>
      <c r="K1884">
        <v>174675.99230000001</v>
      </c>
      <c r="M1884">
        <v>137021.51029999999</v>
      </c>
    </row>
    <row r="1885" spans="1:17" x14ac:dyDescent="0.35">
      <c r="A1885" t="s">
        <v>154</v>
      </c>
      <c r="B1885" t="s">
        <v>13412</v>
      </c>
      <c r="C1885" t="s">
        <v>13413</v>
      </c>
      <c r="D1885">
        <v>0</v>
      </c>
      <c r="E1885">
        <v>42</v>
      </c>
      <c r="F1885">
        <v>6</v>
      </c>
      <c r="G1885">
        <v>30</v>
      </c>
      <c r="H1885">
        <v>6</v>
      </c>
      <c r="I1885">
        <v>196</v>
      </c>
      <c r="J1885">
        <v>148198.45310000001</v>
      </c>
      <c r="K1885">
        <v>217913.6882</v>
      </c>
      <c r="L1885">
        <v>174752.39170000001</v>
      </c>
      <c r="M1885">
        <v>188587.39569999999</v>
      </c>
      <c r="N1885">
        <v>66503.605670000004</v>
      </c>
      <c r="O1885">
        <v>145319.4135</v>
      </c>
      <c r="P1885">
        <v>131218.4835</v>
      </c>
      <c r="Q1885">
        <v>50764.21299</v>
      </c>
    </row>
    <row r="1886" spans="1:17" x14ac:dyDescent="0.35">
      <c r="A1886" t="s">
        <v>154</v>
      </c>
      <c r="B1886" t="s">
        <v>13414</v>
      </c>
      <c r="C1886" t="s">
        <v>13415</v>
      </c>
      <c r="D1886">
        <v>0</v>
      </c>
      <c r="E1886">
        <v>17</v>
      </c>
      <c r="F1886">
        <v>8</v>
      </c>
      <c r="G1886">
        <v>26</v>
      </c>
      <c r="H1886">
        <v>8</v>
      </c>
      <c r="I1886">
        <v>475</v>
      </c>
      <c r="J1886">
        <v>348688.875</v>
      </c>
      <c r="K1886">
        <v>577233.29480000003</v>
      </c>
      <c r="L1886">
        <v>211728.78510000001</v>
      </c>
      <c r="M1886">
        <v>453602.52309999999</v>
      </c>
      <c r="N1886">
        <v>445167.24060000002</v>
      </c>
      <c r="O1886">
        <v>526063.09510000004</v>
      </c>
      <c r="P1886">
        <v>478229.41899999999</v>
      </c>
      <c r="Q1886">
        <v>478182.98310000001</v>
      </c>
    </row>
    <row r="1887" spans="1:17" x14ac:dyDescent="0.35">
      <c r="A1887" t="s">
        <v>154</v>
      </c>
      <c r="B1887" t="s">
        <v>13416</v>
      </c>
      <c r="C1887" t="s">
        <v>13417</v>
      </c>
      <c r="D1887">
        <v>0</v>
      </c>
      <c r="E1887">
        <v>21</v>
      </c>
      <c r="F1887">
        <v>4</v>
      </c>
      <c r="G1887">
        <v>19</v>
      </c>
      <c r="H1887">
        <v>4</v>
      </c>
      <c r="I1887">
        <v>282</v>
      </c>
      <c r="J1887">
        <v>1131025.5</v>
      </c>
      <c r="K1887">
        <v>1284733.108</v>
      </c>
      <c r="L1887">
        <v>971905.50569999998</v>
      </c>
      <c r="M1887">
        <v>1011660.429</v>
      </c>
      <c r="N1887">
        <v>987510.56359999999</v>
      </c>
      <c r="O1887">
        <v>855974.49049999996</v>
      </c>
      <c r="P1887">
        <v>1644893.8559999999</v>
      </c>
      <c r="Q1887">
        <v>1142656.2649999999</v>
      </c>
    </row>
    <row r="1888" spans="1:17" x14ac:dyDescent="0.35">
      <c r="A1888" t="s">
        <v>154</v>
      </c>
      <c r="B1888" t="s">
        <v>13418</v>
      </c>
      <c r="C1888" t="s">
        <v>13419</v>
      </c>
      <c r="D1888">
        <v>0</v>
      </c>
      <c r="E1888">
        <v>20</v>
      </c>
      <c r="F1888">
        <v>6</v>
      </c>
      <c r="G1888">
        <v>33</v>
      </c>
      <c r="H1888">
        <v>6</v>
      </c>
      <c r="I1888">
        <v>368</v>
      </c>
      <c r="J1888">
        <v>301550.03909999999</v>
      </c>
      <c r="K1888">
        <v>451111.56079999998</v>
      </c>
      <c r="L1888">
        <v>393863.76390000002</v>
      </c>
      <c r="M1888">
        <v>390548.43839999998</v>
      </c>
      <c r="N1888">
        <v>208421.58369999999</v>
      </c>
      <c r="O1888">
        <v>239799.50159999999</v>
      </c>
      <c r="P1888">
        <v>232783.6655</v>
      </c>
      <c r="Q1888">
        <v>166099.9307</v>
      </c>
    </row>
    <row r="1889" spans="1:17" x14ac:dyDescent="0.35">
      <c r="A1889" t="s">
        <v>154</v>
      </c>
      <c r="B1889" t="s">
        <v>13420</v>
      </c>
      <c r="C1889" t="s">
        <v>13421</v>
      </c>
      <c r="D1889">
        <v>0</v>
      </c>
      <c r="E1889">
        <v>14</v>
      </c>
      <c r="F1889">
        <v>6</v>
      </c>
      <c r="G1889">
        <v>44</v>
      </c>
      <c r="H1889">
        <v>6</v>
      </c>
      <c r="I1889">
        <v>494</v>
      </c>
      <c r="J1889">
        <v>477500.21090000001</v>
      </c>
      <c r="K1889">
        <v>182648.55059999999</v>
      </c>
      <c r="L1889">
        <v>176586.42360000001</v>
      </c>
      <c r="M1889">
        <v>238116.12950000001</v>
      </c>
      <c r="N1889">
        <v>537910.73430000001</v>
      </c>
      <c r="O1889">
        <v>838462.75399999996</v>
      </c>
      <c r="P1889">
        <v>411236.68479999999</v>
      </c>
      <c r="Q1889">
        <v>732700.83479999995</v>
      </c>
    </row>
    <row r="1890" spans="1:17" x14ac:dyDescent="0.35">
      <c r="A1890" t="s">
        <v>154</v>
      </c>
      <c r="B1890" t="s">
        <v>13422</v>
      </c>
      <c r="C1890" t="s">
        <v>13423</v>
      </c>
      <c r="D1890">
        <v>0</v>
      </c>
      <c r="E1890">
        <v>24</v>
      </c>
      <c r="F1890">
        <v>7</v>
      </c>
      <c r="G1890">
        <v>31</v>
      </c>
      <c r="H1890">
        <v>7</v>
      </c>
      <c r="I1890">
        <v>287</v>
      </c>
      <c r="J1890">
        <v>61106.630859999997</v>
      </c>
      <c r="M1890">
        <v>35715.714659999998</v>
      </c>
      <c r="N1890">
        <v>567121.68929999997</v>
      </c>
      <c r="O1890">
        <v>774060.30229999998</v>
      </c>
      <c r="P1890">
        <v>1252247.936</v>
      </c>
      <c r="Q1890">
        <v>1102487.997</v>
      </c>
    </row>
    <row r="1891" spans="1:17" x14ac:dyDescent="0.35">
      <c r="A1891" t="s">
        <v>154</v>
      </c>
      <c r="B1891" t="s">
        <v>13424</v>
      </c>
      <c r="C1891" t="s">
        <v>13425</v>
      </c>
      <c r="D1891">
        <v>0</v>
      </c>
      <c r="E1891">
        <v>19</v>
      </c>
      <c r="F1891">
        <v>5</v>
      </c>
      <c r="G1891">
        <v>16</v>
      </c>
      <c r="H1891">
        <v>5</v>
      </c>
      <c r="I1891">
        <v>428</v>
      </c>
    </row>
    <row r="1892" spans="1:17" x14ac:dyDescent="0.35">
      <c r="A1892" t="s">
        <v>154</v>
      </c>
      <c r="B1892" t="s">
        <v>530</v>
      </c>
      <c r="C1892" t="s">
        <v>13426</v>
      </c>
      <c r="D1892">
        <v>0</v>
      </c>
      <c r="E1892">
        <v>55</v>
      </c>
      <c r="F1892">
        <v>2</v>
      </c>
      <c r="G1892">
        <v>17</v>
      </c>
      <c r="H1892">
        <v>2</v>
      </c>
      <c r="I1892">
        <v>49</v>
      </c>
      <c r="J1892">
        <v>1258275.344</v>
      </c>
      <c r="K1892">
        <v>2261045.105</v>
      </c>
      <c r="L1892">
        <v>1461290.6310000001</v>
      </c>
      <c r="M1892">
        <v>3366102.6129999999</v>
      </c>
      <c r="N1892">
        <v>1491805.409</v>
      </c>
      <c r="O1892">
        <v>629469.41669999994</v>
      </c>
      <c r="P1892">
        <v>137748.35089999999</v>
      </c>
      <c r="Q1892">
        <v>127751.1807</v>
      </c>
    </row>
    <row r="1893" spans="1:17" x14ac:dyDescent="0.35">
      <c r="A1893" t="s">
        <v>154</v>
      </c>
      <c r="B1893" t="s">
        <v>13427</v>
      </c>
      <c r="C1893" t="s">
        <v>13428</v>
      </c>
      <c r="D1893">
        <v>0</v>
      </c>
      <c r="E1893">
        <v>40</v>
      </c>
      <c r="F1893">
        <v>7</v>
      </c>
      <c r="G1893">
        <v>22</v>
      </c>
      <c r="H1893">
        <v>7</v>
      </c>
      <c r="I1893">
        <v>205</v>
      </c>
      <c r="J1893">
        <v>261971.25</v>
      </c>
      <c r="K1893">
        <v>242206.33379999999</v>
      </c>
      <c r="L1893">
        <v>140488.1</v>
      </c>
      <c r="M1893">
        <v>253087.6409</v>
      </c>
      <c r="N1893">
        <v>160868.8732</v>
      </c>
      <c r="O1893">
        <v>142301.25459999999</v>
      </c>
      <c r="P1893">
        <v>167234.1925</v>
      </c>
      <c r="Q1893">
        <v>152322.63810000001</v>
      </c>
    </row>
    <row r="1894" spans="1:17" x14ac:dyDescent="0.35">
      <c r="A1894" t="s">
        <v>154</v>
      </c>
      <c r="B1894" t="s">
        <v>13429</v>
      </c>
      <c r="C1894" t="s">
        <v>13430</v>
      </c>
      <c r="D1894">
        <v>0</v>
      </c>
      <c r="E1894">
        <v>26</v>
      </c>
      <c r="F1894">
        <v>4</v>
      </c>
      <c r="G1894">
        <v>46</v>
      </c>
      <c r="H1894">
        <v>4</v>
      </c>
      <c r="I1894">
        <v>148</v>
      </c>
      <c r="J1894">
        <v>1821544.75</v>
      </c>
      <c r="K1894">
        <v>2118330.7149999999</v>
      </c>
      <c r="L1894">
        <v>542518.55200000003</v>
      </c>
      <c r="M1894">
        <v>3767592.1710000001</v>
      </c>
      <c r="N1894">
        <v>2543842.7850000001</v>
      </c>
      <c r="O1894">
        <v>3032241.7110000001</v>
      </c>
      <c r="P1894">
        <v>1114490.9950000001</v>
      </c>
      <c r="Q1894">
        <v>1389320.22</v>
      </c>
    </row>
    <row r="1895" spans="1:17" x14ac:dyDescent="0.35">
      <c r="A1895" t="s">
        <v>154</v>
      </c>
      <c r="B1895" t="s">
        <v>13431</v>
      </c>
      <c r="C1895" t="s">
        <v>13432</v>
      </c>
      <c r="D1895">
        <v>0</v>
      </c>
      <c r="E1895">
        <v>15</v>
      </c>
      <c r="F1895">
        <v>6</v>
      </c>
      <c r="G1895">
        <v>23</v>
      </c>
      <c r="H1895">
        <v>6</v>
      </c>
      <c r="I1895">
        <v>502</v>
      </c>
      <c r="J1895">
        <v>1763824.648</v>
      </c>
      <c r="K1895">
        <v>1510704.7080000001</v>
      </c>
      <c r="L1895">
        <v>957148.06819999998</v>
      </c>
      <c r="M1895">
        <v>1129729.5589999999</v>
      </c>
      <c r="Q1895">
        <v>111360.6651</v>
      </c>
    </row>
    <row r="1896" spans="1:17" x14ac:dyDescent="0.35">
      <c r="A1896" t="s">
        <v>154</v>
      </c>
      <c r="B1896" t="s">
        <v>13433</v>
      </c>
      <c r="C1896" t="s">
        <v>13434</v>
      </c>
      <c r="D1896">
        <v>0</v>
      </c>
      <c r="E1896">
        <v>32</v>
      </c>
      <c r="F1896">
        <v>4</v>
      </c>
      <c r="G1896">
        <v>79</v>
      </c>
      <c r="H1896">
        <v>4</v>
      </c>
      <c r="I1896">
        <v>108</v>
      </c>
      <c r="J1896">
        <v>2218338.9840000002</v>
      </c>
      <c r="K1896">
        <v>1175111.9939999999</v>
      </c>
      <c r="L1896">
        <v>2101499.0550000002</v>
      </c>
      <c r="M1896">
        <v>1154990.4739999999</v>
      </c>
      <c r="N1896">
        <v>18130332.16</v>
      </c>
      <c r="O1896">
        <v>18117557.960000001</v>
      </c>
      <c r="P1896">
        <v>20811646.16</v>
      </c>
      <c r="Q1896">
        <v>19703392.629999999</v>
      </c>
    </row>
    <row r="1897" spans="1:17" x14ac:dyDescent="0.35">
      <c r="A1897" t="s">
        <v>154</v>
      </c>
      <c r="B1897" t="s">
        <v>13435</v>
      </c>
      <c r="C1897" t="s">
        <v>13436</v>
      </c>
      <c r="D1897">
        <v>0</v>
      </c>
      <c r="E1897">
        <v>22</v>
      </c>
      <c r="F1897">
        <v>8</v>
      </c>
      <c r="G1897">
        <v>53</v>
      </c>
      <c r="H1897">
        <v>8</v>
      </c>
      <c r="I1897">
        <v>412</v>
      </c>
      <c r="J1897">
        <v>490126.67190000002</v>
      </c>
      <c r="K1897">
        <v>484091.6888</v>
      </c>
      <c r="L1897">
        <v>265115.65990000003</v>
      </c>
      <c r="M1897">
        <v>380702.69050000003</v>
      </c>
      <c r="N1897">
        <v>446261.35139999999</v>
      </c>
      <c r="O1897">
        <v>386739.86290000001</v>
      </c>
      <c r="P1897">
        <v>586881.41159999999</v>
      </c>
      <c r="Q1897">
        <v>493019.20059999998</v>
      </c>
    </row>
    <row r="1898" spans="1:17" x14ac:dyDescent="0.35">
      <c r="A1898" t="s">
        <v>154</v>
      </c>
      <c r="B1898" t="s">
        <v>13437</v>
      </c>
      <c r="C1898" t="s">
        <v>13438</v>
      </c>
      <c r="D1898">
        <v>0</v>
      </c>
      <c r="E1898">
        <v>31</v>
      </c>
      <c r="F1898">
        <v>1</v>
      </c>
      <c r="G1898">
        <v>10</v>
      </c>
      <c r="H1898">
        <v>1</v>
      </c>
      <c r="I1898">
        <v>72</v>
      </c>
      <c r="J1898">
        <v>4422342.5</v>
      </c>
      <c r="K1898">
        <v>4635284.4939999999</v>
      </c>
      <c r="L1898">
        <v>2759647.4709999999</v>
      </c>
      <c r="M1898">
        <v>3524624.5750000002</v>
      </c>
      <c r="N1898">
        <v>2917986.949</v>
      </c>
      <c r="O1898">
        <v>1640147.7749999999</v>
      </c>
      <c r="P1898">
        <v>2039855.3589999999</v>
      </c>
      <c r="Q1898">
        <v>1314828.2949999999</v>
      </c>
    </row>
    <row r="1899" spans="1:17" x14ac:dyDescent="0.35">
      <c r="A1899" t="s">
        <v>154</v>
      </c>
      <c r="B1899" t="s">
        <v>13439</v>
      </c>
      <c r="C1899" t="s">
        <v>13440</v>
      </c>
      <c r="D1899">
        <v>0</v>
      </c>
      <c r="E1899">
        <v>36</v>
      </c>
      <c r="F1899">
        <v>3</v>
      </c>
      <c r="G1899">
        <v>18</v>
      </c>
      <c r="H1899">
        <v>3</v>
      </c>
      <c r="I1899">
        <v>121</v>
      </c>
      <c r="J1899">
        <v>496156.4375</v>
      </c>
      <c r="K1899">
        <v>589850.83120000002</v>
      </c>
      <c r="L1899">
        <v>86519.648669999995</v>
      </c>
      <c r="M1899">
        <v>237934.86550000001</v>
      </c>
      <c r="N1899">
        <v>262566.6728</v>
      </c>
      <c r="O1899">
        <v>280420.41729999997</v>
      </c>
      <c r="P1899">
        <v>235944.7672</v>
      </c>
      <c r="Q1899">
        <v>469649.11839999998</v>
      </c>
    </row>
    <row r="1900" spans="1:17" x14ac:dyDescent="0.35">
      <c r="A1900" t="s">
        <v>154</v>
      </c>
      <c r="B1900" t="s">
        <v>13441</v>
      </c>
      <c r="C1900" t="s">
        <v>13442</v>
      </c>
      <c r="D1900">
        <v>0</v>
      </c>
      <c r="E1900">
        <v>39</v>
      </c>
      <c r="F1900">
        <v>5</v>
      </c>
      <c r="G1900">
        <v>69</v>
      </c>
      <c r="H1900">
        <v>3</v>
      </c>
      <c r="I1900">
        <v>140</v>
      </c>
      <c r="J1900">
        <v>584412.71880000003</v>
      </c>
      <c r="K1900">
        <v>470138.38219999999</v>
      </c>
      <c r="L1900">
        <v>375233.35190000001</v>
      </c>
      <c r="M1900">
        <v>489498.27490000002</v>
      </c>
      <c r="N1900">
        <v>304395.9632</v>
      </c>
      <c r="O1900">
        <v>266126.03769999999</v>
      </c>
      <c r="P1900">
        <v>327983.54680000001</v>
      </c>
      <c r="Q1900">
        <v>290963.1079</v>
      </c>
    </row>
    <row r="1901" spans="1:17" x14ac:dyDescent="0.35">
      <c r="A1901" t="s">
        <v>154</v>
      </c>
      <c r="B1901" t="s">
        <v>13443</v>
      </c>
      <c r="C1901" t="s">
        <v>13444</v>
      </c>
      <c r="D1901">
        <v>0</v>
      </c>
      <c r="E1901">
        <v>42</v>
      </c>
      <c r="F1901">
        <v>3</v>
      </c>
      <c r="G1901">
        <v>23</v>
      </c>
      <c r="H1901">
        <v>3</v>
      </c>
      <c r="I1901">
        <v>78</v>
      </c>
      <c r="J1901">
        <v>615951.82810000004</v>
      </c>
      <c r="K1901">
        <v>752325.42039999994</v>
      </c>
      <c r="L1901">
        <v>431354.58840000001</v>
      </c>
      <c r="M1901">
        <v>774677.47889999999</v>
      </c>
      <c r="N1901">
        <v>101146.4595</v>
      </c>
      <c r="O1901">
        <v>102434.0806</v>
      </c>
      <c r="P1901">
        <v>75083.842399999994</v>
      </c>
      <c r="Q1901">
        <v>93176.932400000005</v>
      </c>
    </row>
    <row r="1902" spans="1:17" x14ac:dyDescent="0.35">
      <c r="A1902" t="s">
        <v>154</v>
      </c>
      <c r="B1902" t="s">
        <v>13445</v>
      </c>
      <c r="C1902" t="s">
        <v>13446</v>
      </c>
      <c r="D1902">
        <v>0</v>
      </c>
      <c r="E1902">
        <v>23</v>
      </c>
      <c r="F1902">
        <v>4</v>
      </c>
      <c r="G1902">
        <v>20</v>
      </c>
      <c r="H1902">
        <v>3</v>
      </c>
      <c r="I1902">
        <v>230</v>
      </c>
    </row>
    <row r="1903" spans="1:17" x14ac:dyDescent="0.35">
      <c r="A1903" t="s">
        <v>154</v>
      </c>
      <c r="B1903" t="s">
        <v>13447</v>
      </c>
      <c r="C1903" t="s">
        <v>13448</v>
      </c>
      <c r="D1903">
        <v>0</v>
      </c>
      <c r="E1903">
        <v>19</v>
      </c>
      <c r="F1903">
        <v>4</v>
      </c>
      <c r="G1903">
        <v>32</v>
      </c>
      <c r="H1903">
        <v>4</v>
      </c>
      <c r="I1903">
        <v>181</v>
      </c>
      <c r="J1903">
        <v>1280782.922</v>
      </c>
      <c r="K1903">
        <v>1476488.4310000001</v>
      </c>
      <c r="L1903">
        <v>228980.0637</v>
      </c>
      <c r="M1903">
        <v>1946747.0660000001</v>
      </c>
      <c r="N1903">
        <v>497403.45980000001</v>
      </c>
      <c r="O1903">
        <v>744476.59539999999</v>
      </c>
      <c r="P1903">
        <v>359526.03860000003</v>
      </c>
      <c r="Q1903">
        <v>690289.80480000004</v>
      </c>
    </row>
    <row r="1904" spans="1:17" x14ac:dyDescent="0.35">
      <c r="A1904" t="s">
        <v>154</v>
      </c>
      <c r="B1904" t="s">
        <v>13449</v>
      </c>
      <c r="C1904" t="s">
        <v>13450</v>
      </c>
      <c r="D1904">
        <v>0</v>
      </c>
      <c r="E1904">
        <v>26</v>
      </c>
      <c r="F1904">
        <v>7</v>
      </c>
      <c r="G1904">
        <v>28</v>
      </c>
      <c r="H1904">
        <v>7</v>
      </c>
      <c r="I1904">
        <v>325</v>
      </c>
      <c r="J1904">
        <v>190255.39060000001</v>
      </c>
      <c r="K1904">
        <v>293845.06849999999</v>
      </c>
      <c r="L1904">
        <v>131148.47630000001</v>
      </c>
      <c r="M1904">
        <v>187557.59520000001</v>
      </c>
      <c r="P1904">
        <v>35400.991779999997</v>
      </c>
    </row>
    <row r="1905" spans="1:17" x14ac:dyDescent="0.35">
      <c r="A1905" t="s">
        <v>154</v>
      </c>
      <c r="B1905" t="s">
        <v>13451</v>
      </c>
      <c r="C1905" t="s">
        <v>13452</v>
      </c>
      <c r="D1905">
        <v>0</v>
      </c>
      <c r="E1905">
        <v>41</v>
      </c>
      <c r="F1905">
        <v>6</v>
      </c>
      <c r="G1905">
        <v>31</v>
      </c>
      <c r="H1905">
        <v>6</v>
      </c>
      <c r="I1905">
        <v>162</v>
      </c>
      <c r="J1905">
        <v>1257980.8910000001</v>
      </c>
      <c r="K1905">
        <v>1361756.287</v>
      </c>
      <c r="L1905">
        <v>656873.77899999998</v>
      </c>
      <c r="M1905">
        <v>1476705.3049999999</v>
      </c>
      <c r="N1905">
        <v>1043163.171</v>
      </c>
      <c r="O1905">
        <v>1080525.1440000001</v>
      </c>
      <c r="P1905">
        <v>1239890.8030000001</v>
      </c>
      <c r="Q1905">
        <v>790702.13630000001</v>
      </c>
    </row>
    <row r="1906" spans="1:17" x14ac:dyDescent="0.35">
      <c r="A1906" t="s">
        <v>154</v>
      </c>
      <c r="B1906" t="s">
        <v>13453</v>
      </c>
      <c r="C1906" t="s">
        <v>13454</v>
      </c>
      <c r="D1906">
        <v>0</v>
      </c>
      <c r="E1906">
        <v>16</v>
      </c>
      <c r="F1906">
        <v>6</v>
      </c>
      <c r="G1906">
        <v>41</v>
      </c>
      <c r="H1906">
        <v>6</v>
      </c>
      <c r="I1906">
        <v>382</v>
      </c>
      <c r="J1906">
        <v>1269926.656</v>
      </c>
      <c r="K1906">
        <v>1406221.97</v>
      </c>
      <c r="L1906">
        <v>756733.90949999995</v>
      </c>
      <c r="M1906">
        <v>1226062.5419999999</v>
      </c>
      <c r="N1906">
        <v>422782.11949999997</v>
      </c>
      <c r="O1906">
        <v>508603.33</v>
      </c>
      <c r="P1906">
        <v>460989.75030000001</v>
      </c>
      <c r="Q1906">
        <v>393604.22350000002</v>
      </c>
    </row>
    <row r="1907" spans="1:17" x14ac:dyDescent="0.35">
      <c r="A1907" t="s">
        <v>154</v>
      </c>
      <c r="B1907" t="s">
        <v>13455</v>
      </c>
      <c r="C1907" t="s">
        <v>13456</v>
      </c>
      <c r="D1907">
        <v>0</v>
      </c>
      <c r="E1907">
        <v>33</v>
      </c>
      <c r="F1907">
        <v>7</v>
      </c>
      <c r="G1907">
        <v>25</v>
      </c>
      <c r="H1907">
        <v>7</v>
      </c>
      <c r="I1907">
        <v>253</v>
      </c>
      <c r="J1907">
        <v>381667.16800000001</v>
      </c>
      <c r="K1907">
        <v>274965.93540000002</v>
      </c>
      <c r="L1907">
        <v>48837.146009999997</v>
      </c>
      <c r="M1907">
        <v>272438.55589999998</v>
      </c>
      <c r="P1907">
        <v>69623.362460000004</v>
      </c>
      <c r="Q1907">
        <v>134085.7071</v>
      </c>
    </row>
    <row r="1908" spans="1:17" x14ac:dyDescent="0.35">
      <c r="A1908" t="s">
        <v>154</v>
      </c>
      <c r="B1908" t="s">
        <v>13457</v>
      </c>
      <c r="C1908" t="s">
        <v>13458</v>
      </c>
      <c r="D1908">
        <v>0</v>
      </c>
      <c r="E1908">
        <v>20</v>
      </c>
      <c r="F1908">
        <v>5</v>
      </c>
      <c r="G1908">
        <v>31</v>
      </c>
      <c r="H1908">
        <v>5</v>
      </c>
      <c r="I1908">
        <v>337</v>
      </c>
      <c r="J1908">
        <v>43945.84375</v>
      </c>
      <c r="K1908">
        <v>36314.30747</v>
      </c>
      <c r="L1908">
        <v>649104.69050000003</v>
      </c>
      <c r="M1908">
        <v>40099.97752</v>
      </c>
      <c r="N1908">
        <v>866779.50049999997</v>
      </c>
      <c r="O1908">
        <v>930920.22169999999</v>
      </c>
      <c r="P1908">
        <v>1049134.4720000001</v>
      </c>
      <c r="Q1908">
        <v>1284782.706</v>
      </c>
    </row>
    <row r="1909" spans="1:17" x14ac:dyDescent="0.35">
      <c r="A1909" t="s">
        <v>154</v>
      </c>
      <c r="B1909" t="s">
        <v>13459</v>
      </c>
      <c r="C1909" t="s">
        <v>13460</v>
      </c>
      <c r="D1909">
        <v>0</v>
      </c>
      <c r="E1909">
        <v>12</v>
      </c>
      <c r="F1909">
        <v>3</v>
      </c>
      <c r="G1909">
        <v>66</v>
      </c>
      <c r="H1909">
        <v>3</v>
      </c>
      <c r="I1909">
        <v>194</v>
      </c>
      <c r="J1909">
        <v>6818143.375</v>
      </c>
      <c r="K1909">
        <v>5789273.102</v>
      </c>
      <c r="L1909">
        <v>4944592.7790000001</v>
      </c>
      <c r="M1909">
        <v>5370209.091</v>
      </c>
      <c r="N1909">
        <v>4859775.9189999998</v>
      </c>
      <c r="O1909">
        <v>5118013.9359999998</v>
      </c>
      <c r="P1909">
        <v>4098826.6290000002</v>
      </c>
      <c r="Q1909">
        <v>4095208.62</v>
      </c>
    </row>
    <row r="1910" spans="1:17" x14ac:dyDescent="0.35">
      <c r="A1910" t="s">
        <v>154</v>
      </c>
      <c r="B1910" t="s">
        <v>13461</v>
      </c>
      <c r="C1910" t="s">
        <v>13462</v>
      </c>
      <c r="D1910">
        <v>0</v>
      </c>
      <c r="E1910">
        <v>38</v>
      </c>
      <c r="F1910">
        <v>11</v>
      </c>
      <c r="G1910">
        <v>50</v>
      </c>
      <c r="H1910">
        <v>11</v>
      </c>
      <c r="I1910">
        <v>396</v>
      </c>
      <c r="J1910">
        <v>737172.375</v>
      </c>
      <c r="K1910">
        <v>1019731.151</v>
      </c>
      <c r="L1910">
        <v>456190.58510000003</v>
      </c>
      <c r="M1910">
        <v>744528.93669999996</v>
      </c>
      <c r="N1910">
        <v>178265.36629999999</v>
      </c>
      <c r="O1910">
        <v>109504.16220000001</v>
      </c>
      <c r="P1910">
        <v>680452.13769999996</v>
      </c>
      <c r="Q1910">
        <v>479522.50219999999</v>
      </c>
    </row>
    <row r="1911" spans="1:17" x14ac:dyDescent="0.35">
      <c r="A1911" t="s">
        <v>154</v>
      </c>
      <c r="B1911" t="s">
        <v>13463</v>
      </c>
      <c r="C1911" t="s">
        <v>13464</v>
      </c>
      <c r="D1911">
        <v>0</v>
      </c>
      <c r="E1911">
        <v>14</v>
      </c>
      <c r="F1911">
        <v>4</v>
      </c>
      <c r="G1911">
        <v>26</v>
      </c>
      <c r="H1911">
        <v>4</v>
      </c>
      <c r="I1911">
        <v>269</v>
      </c>
      <c r="J1911">
        <v>261260.64840000001</v>
      </c>
      <c r="K1911">
        <v>240058.8222</v>
      </c>
      <c r="M1911">
        <v>216028.14490000001</v>
      </c>
      <c r="N1911">
        <v>163549.3291</v>
      </c>
    </row>
    <row r="1912" spans="1:17" x14ac:dyDescent="0.35">
      <c r="A1912" t="s">
        <v>154</v>
      </c>
      <c r="B1912" t="s">
        <v>13465</v>
      </c>
      <c r="C1912" t="s">
        <v>13466</v>
      </c>
      <c r="D1912">
        <v>0</v>
      </c>
      <c r="E1912">
        <v>28</v>
      </c>
      <c r="F1912">
        <v>8</v>
      </c>
      <c r="G1912">
        <v>33</v>
      </c>
      <c r="H1912">
        <v>8</v>
      </c>
      <c r="I1912">
        <v>402</v>
      </c>
      <c r="J1912">
        <v>42918794.18</v>
      </c>
      <c r="K1912">
        <v>58173593</v>
      </c>
      <c r="L1912">
        <v>811773134.79999995</v>
      </c>
      <c r="M1912">
        <v>72514221.359999999</v>
      </c>
      <c r="N1912">
        <v>149223739.69999999</v>
      </c>
      <c r="O1912">
        <v>75304834.200000003</v>
      </c>
      <c r="P1912">
        <v>137167653.09999999</v>
      </c>
      <c r="Q1912">
        <v>183276679.5</v>
      </c>
    </row>
    <row r="1913" spans="1:17" x14ac:dyDescent="0.35">
      <c r="A1913" t="s">
        <v>154</v>
      </c>
      <c r="B1913" t="s">
        <v>13467</v>
      </c>
      <c r="C1913" t="s">
        <v>13468</v>
      </c>
      <c r="D1913">
        <v>0</v>
      </c>
      <c r="E1913">
        <v>30</v>
      </c>
      <c r="F1913">
        <v>3</v>
      </c>
      <c r="G1913">
        <v>10</v>
      </c>
      <c r="H1913">
        <v>3</v>
      </c>
      <c r="I1913">
        <v>155</v>
      </c>
      <c r="J1913">
        <v>267119.61719999998</v>
      </c>
      <c r="K1913">
        <v>286228.40970000002</v>
      </c>
      <c r="M1913">
        <v>196513.791</v>
      </c>
      <c r="N1913">
        <v>60001.732040000003</v>
      </c>
      <c r="O1913">
        <v>69671.102910000001</v>
      </c>
      <c r="P1913">
        <v>67188.576839999994</v>
      </c>
    </row>
    <row r="1914" spans="1:17" x14ac:dyDescent="0.35">
      <c r="A1914" t="s">
        <v>154</v>
      </c>
      <c r="B1914" t="s">
        <v>13469</v>
      </c>
      <c r="C1914" t="s">
        <v>13470</v>
      </c>
      <c r="D1914">
        <v>0</v>
      </c>
      <c r="E1914">
        <v>33</v>
      </c>
      <c r="F1914">
        <v>6</v>
      </c>
      <c r="G1914">
        <v>70</v>
      </c>
      <c r="H1914">
        <v>6</v>
      </c>
      <c r="I1914">
        <v>224</v>
      </c>
      <c r="J1914">
        <v>1005708.664</v>
      </c>
      <c r="K1914">
        <v>880116.45929999999</v>
      </c>
      <c r="L1914">
        <v>383457.36369999999</v>
      </c>
      <c r="M1914">
        <v>668510.49470000004</v>
      </c>
      <c r="N1914">
        <v>1754326.5919999999</v>
      </c>
      <c r="O1914">
        <v>1471521.588</v>
      </c>
      <c r="P1914">
        <v>1731318.5889999999</v>
      </c>
      <c r="Q1914">
        <v>2201486.9</v>
      </c>
    </row>
    <row r="1915" spans="1:17" x14ac:dyDescent="0.35">
      <c r="A1915" t="s">
        <v>154</v>
      </c>
      <c r="B1915" t="s">
        <v>13471</v>
      </c>
      <c r="C1915" t="s">
        <v>13472</v>
      </c>
      <c r="D1915">
        <v>0</v>
      </c>
      <c r="E1915">
        <v>16</v>
      </c>
      <c r="F1915">
        <v>4</v>
      </c>
      <c r="G1915">
        <v>41</v>
      </c>
      <c r="H1915">
        <v>4</v>
      </c>
      <c r="I1915">
        <v>296</v>
      </c>
      <c r="J1915">
        <v>533763.125</v>
      </c>
      <c r="K1915">
        <v>632667.57380000001</v>
      </c>
      <c r="L1915">
        <v>445912.65700000001</v>
      </c>
      <c r="M1915">
        <v>604456.81740000006</v>
      </c>
      <c r="N1915">
        <v>200499.2561</v>
      </c>
      <c r="O1915">
        <v>314193.46409999998</v>
      </c>
      <c r="P1915">
        <v>106260.058</v>
      </c>
      <c r="Q1915">
        <v>179261.58009999999</v>
      </c>
    </row>
    <row r="1916" spans="1:17" x14ac:dyDescent="0.35">
      <c r="A1916" t="s">
        <v>154</v>
      </c>
      <c r="B1916" t="s">
        <v>13473</v>
      </c>
      <c r="C1916" t="s">
        <v>13474</v>
      </c>
      <c r="D1916">
        <v>0</v>
      </c>
      <c r="E1916">
        <v>29</v>
      </c>
      <c r="F1916">
        <v>7</v>
      </c>
      <c r="G1916">
        <v>34</v>
      </c>
      <c r="H1916">
        <v>6</v>
      </c>
      <c r="I1916">
        <v>259</v>
      </c>
      <c r="J1916">
        <v>1732977.219</v>
      </c>
      <c r="K1916">
        <v>1643329.0260000001</v>
      </c>
      <c r="L1916">
        <v>1359955.828</v>
      </c>
      <c r="M1916">
        <v>1724841.477</v>
      </c>
      <c r="N1916">
        <v>2154019.6869999999</v>
      </c>
      <c r="O1916">
        <v>2195178.9029999999</v>
      </c>
      <c r="P1916">
        <v>2832591.5010000002</v>
      </c>
      <c r="Q1916">
        <v>2075136.1610000001</v>
      </c>
    </row>
    <row r="1917" spans="1:17" x14ac:dyDescent="0.35">
      <c r="A1917" t="s">
        <v>154</v>
      </c>
      <c r="B1917" t="s">
        <v>13475</v>
      </c>
      <c r="C1917" t="s">
        <v>13476</v>
      </c>
      <c r="D1917">
        <v>0</v>
      </c>
      <c r="E1917">
        <v>32</v>
      </c>
      <c r="F1917">
        <v>5</v>
      </c>
      <c r="G1917">
        <v>22</v>
      </c>
      <c r="H1917">
        <v>5</v>
      </c>
      <c r="I1917">
        <v>244</v>
      </c>
      <c r="J1917">
        <v>1080368.0079999999</v>
      </c>
      <c r="K1917">
        <v>1455587.817</v>
      </c>
      <c r="L1917">
        <v>653976.54110000003</v>
      </c>
      <c r="M1917">
        <v>1604880.68</v>
      </c>
      <c r="N1917">
        <v>247074.12839999999</v>
      </c>
      <c r="O1917">
        <v>200073.94450000001</v>
      </c>
      <c r="P1917">
        <v>173740.13529999999</v>
      </c>
      <c r="Q1917">
        <v>157738.6783</v>
      </c>
    </row>
    <row r="1918" spans="1:17" x14ac:dyDescent="0.35">
      <c r="A1918" t="s">
        <v>154</v>
      </c>
      <c r="B1918" t="s">
        <v>13477</v>
      </c>
      <c r="C1918" t="s">
        <v>13478</v>
      </c>
      <c r="D1918">
        <v>0</v>
      </c>
      <c r="E1918">
        <v>10</v>
      </c>
      <c r="F1918">
        <v>3</v>
      </c>
      <c r="G1918">
        <v>47</v>
      </c>
      <c r="H1918">
        <v>3</v>
      </c>
      <c r="I1918">
        <v>258</v>
      </c>
      <c r="J1918">
        <v>717702.14839999995</v>
      </c>
      <c r="K1918">
        <v>776818.29610000004</v>
      </c>
      <c r="L1918">
        <v>435272.22840000002</v>
      </c>
      <c r="M1918">
        <v>728227.60620000004</v>
      </c>
      <c r="N1918">
        <v>694841.4547</v>
      </c>
      <c r="O1918">
        <v>475627.83</v>
      </c>
      <c r="P1918">
        <v>638234.1605</v>
      </c>
      <c r="Q1918">
        <v>661105.1912</v>
      </c>
    </row>
    <row r="1919" spans="1:17" x14ac:dyDescent="0.35">
      <c r="A1919" t="s">
        <v>154</v>
      </c>
      <c r="B1919" t="s">
        <v>13479</v>
      </c>
      <c r="C1919" t="s">
        <v>13480</v>
      </c>
      <c r="D1919">
        <v>0</v>
      </c>
      <c r="E1919">
        <v>19</v>
      </c>
      <c r="F1919">
        <v>6</v>
      </c>
      <c r="G1919">
        <v>19</v>
      </c>
      <c r="H1919">
        <v>6</v>
      </c>
      <c r="I1919">
        <v>359</v>
      </c>
      <c r="J1919">
        <v>158378.09770000001</v>
      </c>
      <c r="K1919">
        <v>221733.8346</v>
      </c>
      <c r="L1919">
        <v>77172.671199999997</v>
      </c>
      <c r="M1919">
        <v>205943.93220000001</v>
      </c>
      <c r="N1919">
        <v>560353.10360000003</v>
      </c>
      <c r="O1919">
        <v>920747.37939999998</v>
      </c>
      <c r="P1919">
        <v>235875.98149999999</v>
      </c>
      <c r="Q1919">
        <v>548702.95750000002</v>
      </c>
    </row>
    <row r="1920" spans="1:17" x14ac:dyDescent="0.35">
      <c r="A1920" t="s">
        <v>154</v>
      </c>
      <c r="B1920" t="s">
        <v>13481</v>
      </c>
      <c r="C1920" t="s">
        <v>13482</v>
      </c>
      <c r="D1920">
        <v>0</v>
      </c>
      <c r="E1920">
        <v>24</v>
      </c>
      <c r="F1920">
        <v>4</v>
      </c>
      <c r="G1920">
        <v>79</v>
      </c>
      <c r="H1920">
        <v>4</v>
      </c>
      <c r="I1920">
        <v>150</v>
      </c>
      <c r="J1920">
        <v>10824753.25</v>
      </c>
      <c r="K1920">
        <v>10969346.02</v>
      </c>
      <c r="L1920">
        <v>6148636.9689999996</v>
      </c>
      <c r="M1920">
        <v>13688241.43</v>
      </c>
      <c r="N1920">
        <v>8207775.2659999998</v>
      </c>
      <c r="O1920">
        <v>8093853.574</v>
      </c>
      <c r="P1920">
        <v>6953006.716</v>
      </c>
      <c r="Q1920">
        <v>6845105.5039999997</v>
      </c>
    </row>
    <row r="1921" spans="1:17" x14ac:dyDescent="0.35">
      <c r="A1921" t="s">
        <v>154</v>
      </c>
      <c r="B1921" t="s">
        <v>13483</v>
      </c>
      <c r="C1921" t="s">
        <v>13484</v>
      </c>
      <c r="D1921">
        <v>0</v>
      </c>
      <c r="E1921">
        <v>20</v>
      </c>
      <c r="F1921">
        <v>5</v>
      </c>
      <c r="G1921">
        <v>19</v>
      </c>
      <c r="H1921">
        <v>5</v>
      </c>
      <c r="I1921">
        <v>323</v>
      </c>
      <c r="J1921">
        <v>152133.63279999999</v>
      </c>
      <c r="K1921">
        <v>264465.93030000001</v>
      </c>
      <c r="L1921">
        <v>71443.351500000004</v>
      </c>
      <c r="M1921">
        <v>257245.65160000001</v>
      </c>
      <c r="O1921">
        <v>52158.269260000001</v>
      </c>
      <c r="P1921">
        <v>33030.784630000002</v>
      </c>
      <c r="Q1921">
        <v>54870.277520000003</v>
      </c>
    </row>
    <row r="1922" spans="1:17" x14ac:dyDescent="0.35">
      <c r="A1922" t="s">
        <v>154</v>
      </c>
      <c r="B1922" t="s">
        <v>13485</v>
      </c>
      <c r="C1922" t="s">
        <v>13486</v>
      </c>
      <c r="D1922">
        <v>0</v>
      </c>
      <c r="E1922">
        <v>26</v>
      </c>
      <c r="F1922">
        <v>3</v>
      </c>
      <c r="G1922">
        <v>32</v>
      </c>
      <c r="H1922">
        <v>3</v>
      </c>
      <c r="I1922">
        <v>175</v>
      </c>
      <c r="J1922">
        <v>153510.99609999999</v>
      </c>
      <c r="K1922">
        <v>184800.85810000001</v>
      </c>
      <c r="L1922">
        <v>109871.9947</v>
      </c>
      <c r="M1922">
        <v>240059.45819999999</v>
      </c>
      <c r="N1922">
        <v>5369213.6940000001</v>
      </c>
      <c r="O1922">
        <v>1686782.4110000001</v>
      </c>
      <c r="P1922">
        <v>2058734.87</v>
      </c>
      <c r="Q1922">
        <v>2698708.0580000002</v>
      </c>
    </row>
    <row r="1923" spans="1:17" x14ac:dyDescent="0.35">
      <c r="A1923" t="s">
        <v>154</v>
      </c>
      <c r="B1923" t="s">
        <v>13487</v>
      </c>
      <c r="C1923" t="s">
        <v>13488</v>
      </c>
      <c r="D1923">
        <v>0</v>
      </c>
      <c r="E1923">
        <v>49</v>
      </c>
      <c r="F1923">
        <v>6</v>
      </c>
      <c r="G1923">
        <v>47</v>
      </c>
      <c r="H1923">
        <v>6</v>
      </c>
      <c r="I1923">
        <v>121</v>
      </c>
      <c r="J1923">
        <v>1818435.5859999999</v>
      </c>
      <c r="K1923">
        <v>1766152.3729999999</v>
      </c>
      <c r="L1923">
        <v>4700622.1040000003</v>
      </c>
      <c r="M1923">
        <v>2756695.267</v>
      </c>
      <c r="N1923">
        <v>2861151.6209999998</v>
      </c>
      <c r="O1923">
        <v>2821744.0079999999</v>
      </c>
      <c r="P1923">
        <v>2167341.9210000001</v>
      </c>
      <c r="Q1923">
        <v>2030774.1780000001</v>
      </c>
    </row>
    <row r="1924" spans="1:17" x14ac:dyDescent="0.35">
      <c r="A1924" t="s">
        <v>154</v>
      </c>
      <c r="B1924" t="s">
        <v>13489</v>
      </c>
      <c r="C1924" t="s">
        <v>13490</v>
      </c>
      <c r="D1924">
        <v>0</v>
      </c>
      <c r="E1924">
        <v>20</v>
      </c>
      <c r="F1924">
        <v>5</v>
      </c>
      <c r="G1924">
        <v>15</v>
      </c>
      <c r="H1924">
        <v>5</v>
      </c>
      <c r="I1924">
        <v>327</v>
      </c>
      <c r="J1924">
        <v>105594.1523</v>
      </c>
      <c r="K1924">
        <v>358185.63309999998</v>
      </c>
      <c r="L1924">
        <v>109900.84970000001</v>
      </c>
      <c r="M1924">
        <v>202494.89780000001</v>
      </c>
    </row>
    <row r="1925" spans="1:17" x14ac:dyDescent="0.35">
      <c r="A1925" t="s">
        <v>154</v>
      </c>
      <c r="B1925" t="s">
        <v>13491</v>
      </c>
      <c r="C1925" t="s">
        <v>13492</v>
      </c>
      <c r="D1925">
        <v>0</v>
      </c>
      <c r="E1925">
        <v>14</v>
      </c>
      <c r="F1925">
        <v>5</v>
      </c>
      <c r="G1925">
        <v>23</v>
      </c>
      <c r="H1925">
        <v>5</v>
      </c>
      <c r="I1925">
        <v>427</v>
      </c>
      <c r="J1925">
        <v>237378.58590000001</v>
      </c>
      <c r="K1925">
        <v>205287.99</v>
      </c>
      <c r="L1925">
        <v>144540.6477</v>
      </c>
      <c r="M1925">
        <v>198675.0949</v>
      </c>
      <c r="N1925">
        <v>117089.9264</v>
      </c>
      <c r="O1925">
        <v>60400.683499999999</v>
      </c>
      <c r="Q1925">
        <v>68794.80227</v>
      </c>
    </row>
    <row r="1926" spans="1:17" x14ac:dyDescent="0.35">
      <c r="A1926" t="s">
        <v>154</v>
      </c>
      <c r="B1926" t="s">
        <v>13493</v>
      </c>
      <c r="C1926" t="s">
        <v>13494</v>
      </c>
      <c r="D1926">
        <v>0</v>
      </c>
      <c r="E1926">
        <v>50</v>
      </c>
      <c r="F1926">
        <v>3</v>
      </c>
      <c r="G1926">
        <v>17</v>
      </c>
      <c r="H1926">
        <v>3</v>
      </c>
      <c r="I1926">
        <v>78</v>
      </c>
      <c r="J1926">
        <v>1006177.469</v>
      </c>
      <c r="K1926">
        <v>1023458.613</v>
      </c>
      <c r="L1926">
        <v>155918.26730000001</v>
      </c>
      <c r="M1926">
        <v>769801.21470000001</v>
      </c>
      <c r="N1926">
        <v>218699.31909999999</v>
      </c>
      <c r="O1926">
        <v>157912.9099</v>
      </c>
      <c r="P1926">
        <v>404379.33899999998</v>
      </c>
      <c r="Q1926">
        <v>307015.59269999998</v>
      </c>
    </row>
    <row r="1927" spans="1:17" x14ac:dyDescent="0.35">
      <c r="A1927" t="s">
        <v>154</v>
      </c>
      <c r="B1927" t="s">
        <v>13495</v>
      </c>
      <c r="C1927" t="s">
        <v>13496</v>
      </c>
      <c r="D1927">
        <v>0</v>
      </c>
      <c r="E1927">
        <v>36</v>
      </c>
      <c r="F1927">
        <v>6</v>
      </c>
      <c r="G1927">
        <v>49</v>
      </c>
      <c r="H1927">
        <v>6</v>
      </c>
      <c r="I1927">
        <v>231</v>
      </c>
      <c r="J1927">
        <v>732932.32810000004</v>
      </c>
      <c r="K1927">
        <v>786114.95209999999</v>
      </c>
      <c r="L1927">
        <v>213671.67060000001</v>
      </c>
      <c r="M1927">
        <v>773493.31810000003</v>
      </c>
      <c r="N1927">
        <v>58338.368860000002</v>
      </c>
      <c r="O1927">
        <v>326526.15029999998</v>
      </c>
      <c r="P1927">
        <v>448671.41320000001</v>
      </c>
      <c r="Q1927">
        <v>413023.61749999999</v>
      </c>
    </row>
    <row r="1928" spans="1:17" x14ac:dyDescent="0.35">
      <c r="A1928" t="s">
        <v>154</v>
      </c>
      <c r="B1928" t="s">
        <v>13497</v>
      </c>
      <c r="C1928" t="s">
        <v>13498</v>
      </c>
      <c r="D1928">
        <v>0</v>
      </c>
      <c r="E1928">
        <v>29</v>
      </c>
      <c r="F1928">
        <v>4</v>
      </c>
      <c r="G1928">
        <v>87</v>
      </c>
      <c r="H1928">
        <v>4</v>
      </c>
      <c r="I1928">
        <v>129</v>
      </c>
      <c r="J1928">
        <v>13865191.449999999</v>
      </c>
      <c r="K1928">
        <v>14858661.83</v>
      </c>
      <c r="L1928">
        <v>9914577.0120000001</v>
      </c>
      <c r="M1928">
        <v>23619885.899999999</v>
      </c>
      <c r="N1928">
        <v>8736825.8780000005</v>
      </c>
      <c r="O1928">
        <v>8237413.034</v>
      </c>
      <c r="P1928">
        <v>4983759.3449999997</v>
      </c>
      <c r="Q1928">
        <v>7662680.9400000004</v>
      </c>
    </row>
    <row r="1929" spans="1:17" x14ac:dyDescent="0.35">
      <c r="A1929" t="s">
        <v>154</v>
      </c>
      <c r="B1929" t="s">
        <v>13499</v>
      </c>
      <c r="C1929" t="s">
        <v>13500</v>
      </c>
      <c r="D1929">
        <v>0</v>
      </c>
      <c r="E1929">
        <v>22</v>
      </c>
      <c r="F1929">
        <v>4</v>
      </c>
      <c r="G1929">
        <v>17</v>
      </c>
      <c r="H1929">
        <v>4</v>
      </c>
      <c r="I1929">
        <v>351</v>
      </c>
    </row>
    <row r="1930" spans="1:17" x14ac:dyDescent="0.35">
      <c r="A1930" t="s">
        <v>154</v>
      </c>
      <c r="B1930" t="s">
        <v>13501</v>
      </c>
      <c r="C1930" t="s">
        <v>13502</v>
      </c>
      <c r="D1930">
        <v>0</v>
      </c>
      <c r="E1930">
        <v>23</v>
      </c>
      <c r="F1930">
        <v>7</v>
      </c>
      <c r="G1930">
        <v>34</v>
      </c>
      <c r="H1930">
        <v>7</v>
      </c>
      <c r="I1930">
        <v>388</v>
      </c>
      <c r="J1930">
        <v>1118177.469</v>
      </c>
      <c r="K1930">
        <v>1095305.0330000001</v>
      </c>
      <c r="L1930">
        <v>569678.18810000003</v>
      </c>
      <c r="M1930">
        <v>939576.38549999997</v>
      </c>
      <c r="N1930">
        <v>463692.66259999998</v>
      </c>
      <c r="O1930">
        <v>329022.88250000001</v>
      </c>
      <c r="P1930">
        <v>501813.89689999999</v>
      </c>
      <c r="Q1930">
        <v>396755.76120000001</v>
      </c>
    </row>
    <row r="1931" spans="1:17" x14ac:dyDescent="0.35">
      <c r="A1931" t="s">
        <v>154</v>
      </c>
      <c r="B1931" t="s">
        <v>13503</v>
      </c>
      <c r="C1931" t="s">
        <v>13504</v>
      </c>
      <c r="D1931">
        <v>0</v>
      </c>
      <c r="E1931">
        <v>86</v>
      </c>
      <c r="F1931">
        <v>4</v>
      </c>
      <c r="G1931">
        <v>47</v>
      </c>
      <c r="H1931">
        <v>4</v>
      </c>
      <c r="I1931">
        <v>72</v>
      </c>
      <c r="J1931">
        <v>1337853.6410000001</v>
      </c>
      <c r="K1931">
        <v>1123803.0900000001</v>
      </c>
      <c r="L1931">
        <v>601528.92799999996</v>
      </c>
      <c r="M1931">
        <v>1213639.2479999999</v>
      </c>
      <c r="N1931">
        <v>1640702.6459999999</v>
      </c>
      <c r="O1931">
        <v>1693350.6359999999</v>
      </c>
      <c r="P1931">
        <v>1778249.6680000001</v>
      </c>
      <c r="Q1931">
        <v>1663721.3</v>
      </c>
    </row>
    <row r="1932" spans="1:17" x14ac:dyDescent="0.35">
      <c r="A1932" t="s">
        <v>154</v>
      </c>
      <c r="B1932" t="s">
        <v>13505</v>
      </c>
      <c r="C1932" t="s">
        <v>13506</v>
      </c>
      <c r="D1932">
        <v>0</v>
      </c>
      <c r="E1932">
        <v>14</v>
      </c>
      <c r="F1932">
        <v>5</v>
      </c>
      <c r="G1932">
        <v>10</v>
      </c>
      <c r="H1932">
        <v>5</v>
      </c>
      <c r="I1932">
        <v>379</v>
      </c>
      <c r="J1932">
        <v>603419.6875</v>
      </c>
      <c r="K1932">
        <v>599599.54949999996</v>
      </c>
      <c r="L1932">
        <v>622150.69209999999</v>
      </c>
      <c r="M1932">
        <v>668272.05009999999</v>
      </c>
      <c r="N1932">
        <v>646193.19770000002</v>
      </c>
      <c r="O1932">
        <v>820294.35789999994</v>
      </c>
      <c r="P1932">
        <v>698124.95290000003</v>
      </c>
      <c r="Q1932">
        <v>1253456.8160000001</v>
      </c>
    </row>
    <row r="1933" spans="1:17" x14ac:dyDescent="0.35">
      <c r="A1933" t="s">
        <v>154</v>
      </c>
      <c r="B1933" t="s">
        <v>13507</v>
      </c>
      <c r="C1933" t="s">
        <v>13508</v>
      </c>
      <c r="D1933">
        <v>0</v>
      </c>
      <c r="E1933">
        <v>30</v>
      </c>
      <c r="F1933">
        <v>6</v>
      </c>
      <c r="G1933">
        <v>30</v>
      </c>
      <c r="H1933">
        <v>6</v>
      </c>
      <c r="I1933">
        <v>251</v>
      </c>
      <c r="J1933">
        <v>885349.88280000002</v>
      </c>
      <c r="K1933">
        <v>1326690.8570000001</v>
      </c>
      <c r="L1933">
        <v>55102.834190000001</v>
      </c>
      <c r="M1933">
        <v>1005249.129</v>
      </c>
      <c r="N1933">
        <v>98546.444149999996</v>
      </c>
      <c r="O1933">
        <v>70146.989490000007</v>
      </c>
      <c r="P1933">
        <v>169676.67749999999</v>
      </c>
      <c r="Q1933">
        <v>692706.97869999998</v>
      </c>
    </row>
    <row r="1934" spans="1:17" x14ac:dyDescent="0.35">
      <c r="A1934" t="s">
        <v>154</v>
      </c>
      <c r="B1934" t="s">
        <v>13509</v>
      </c>
      <c r="C1934" t="s">
        <v>13510</v>
      </c>
      <c r="D1934">
        <v>0</v>
      </c>
      <c r="E1934">
        <v>33</v>
      </c>
      <c r="F1934">
        <v>4</v>
      </c>
      <c r="G1934">
        <v>215</v>
      </c>
      <c r="H1934">
        <v>4</v>
      </c>
      <c r="I1934">
        <v>96</v>
      </c>
      <c r="J1934">
        <v>51292341.859999999</v>
      </c>
      <c r="K1934">
        <v>57453504.439999998</v>
      </c>
      <c r="L1934">
        <v>40462353.920000002</v>
      </c>
      <c r="M1934">
        <v>51368922.020000003</v>
      </c>
      <c r="N1934">
        <v>31852546.039999999</v>
      </c>
      <c r="O1934">
        <v>34064483.159999996</v>
      </c>
      <c r="P1934">
        <v>19892298.68</v>
      </c>
      <c r="Q1934">
        <v>22442885.129999999</v>
      </c>
    </row>
    <row r="1935" spans="1:17" x14ac:dyDescent="0.35">
      <c r="A1935" t="s">
        <v>154</v>
      </c>
      <c r="B1935" t="s">
        <v>13511</v>
      </c>
      <c r="C1935" t="s">
        <v>13512</v>
      </c>
      <c r="D1935">
        <v>0</v>
      </c>
      <c r="E1935">
        <v>34</v>
      </c>
      <c r="F1935">
        <v>7</v>
      </c>
      <c r="G1935">
        <v>19</v>
      </c>
      <c r="H1935">
        <v>7</v>
      </c>
      <c r="I1935">
        <v>224</v>
      </c>
      <c r="J1935">
        <v>524518.32030000002</v>
      </c>
      <c r="K1935">
        <v>414338.33870000002</v>
      </c>
      <c r="M1935">
        <v>350962.50260000001</v>
      </c>
      <c r="N1935">
        <v>115054.93799999999</v>
      </c>
      <c r="O1935">
        <v>97853.329419999995</v>
      </c>
      <c r="P1935">
        <v>117689.6645</v>
      </c>
      <c r="Q1935">
        <v>108002.8637</v>
      </c>
    </row>
    <row r="1936" spans="1:17" x14ac:dyDescent="0.35">
      <c r="A1936" t="s">
        <v>154</v>
      </c>
      <c r="B1936" t="s">
        <v>13513</v>
      </c>
      <c r="C1936" t="s">
        <v>13514</v>
      </c>
      <c r="D1936">
        <v>0</v>
      </c>
      <c r="E1936">
        <v>24</v>
      </c>
      <c r="F1936">
        <v>3</v>
      </c>
      <c r="G1936">
        <v>23</v>
      </c>
      <c r="H1936">
        <v>3</v>
      </c>
      <c r="I1936">
        <v>174</v>
      </c>
      <c r="J1936">
        <v>738507.09380000003</v>
      </c>
      <c r="K1936">
        <v>784605.52599999995</v>
      </c>
      <c r="L1936">
        <v>201754.96650000001</v>
      </c>
      <c r="M1936">
        <v>523031.1716</v>
      </c>
      <c r="N1936">
        <v>295383.74290000001</v>
      </c>
      <c r="O1936">
        <v>409950.91979999997</v>
      </c>
      <c r="P1936">
        <v>171071.3652</v>
      </c>
      <c r="Q1936">
        <v>324927.022</v>
      </c>
    </row>
    <row r="1937" spans="1:17" x14ac:dyDescent="0.35">
      <c r="A1937" t="s">
        <v>154</v>
      </c>
      <c r="B1937" t="s">
        <v>13515</v>
      </c>
      <c r="C1937" t="s">
        <v>13516</v>
      </c>
      <c r="D1937">
        <v>0</v>
      </c>
      <c r="E1937">
        <v>29</v>
      </c>
      <c r="F1937">
        <v>8</v>
      </c>
      <c r="G1937">
        <v>25</v>
      </c>
      <c r="H1937">
        <v>8</v>
      </c>
      <c r="I1937">
        <v>245</v>
      </c>
      <c r="J1937">
        <v>97463.335940000004</v>
      </c>
      <c r="L1937">
        <v>90425.289990000005</v>
      </c>
      <c r="N1937">
        <v>49063.062639999996</v>
      </c>
      <c r="P1937">
        <v>31029.453259999998</v>
      </c>
    </row>
    <row r="1938" spans="1:17" x14ac:dyDescent="0.35">
      <c r="A1938" t="s">
        <v>154</v>
      </c>
      <c r="B1938" t="s">
        <v>13517</v>
      </c>
      <c r="C1938" t="s">
        <v>13518</v>
      </c>
      <c r="D1938">
        <v>0</v>
      </c>
      <c r="E1938">
        <v>9</v>
      </c>
      <c r="F1938">
        <v>2</v>
      </c>
      <c r="G1938">
        <v>24</v>
      </c>
      <c r="H1938">
        <v>2</v>
      </c>
      <c r="I1938">
        <v>230</v>
      </c>
      <c r="J1938">
        <v>3255157.875</v>
      </c>
      <c r="K1938">
        <v>3908236.3530000001</v>
      </c>
      <c r="L1938">
        <v>805271.85329999996</v>
      </c>
      <c r="M1938">
        <v>3747270.2519999999</v>
      </c>
      <c r="N1938">
        <v>786210.26850000001</v>
      </c>
      <c r="O1938">
        <v>749171.44629999995</v>
      </c>
      <c r="P1938">
        <v>701632.45719999995</v>
      </c>
      <c r="Q1938">
        <v>700324.06290000002</v>
      </c>
    </row>
    <row r="1939" spans="1:17" x14ac:dyDescent="0.35">
      <c r="A1939" t="s">
        <v>154</v>
      </c>
      <c r="B1939" t="s">
        <v>13519</v>
      </c>
      <c r="C1939" t="s">
        <v>13520</v>
      </c>
      <c r="D1939">
        <v>0</v>
      </c>
      <c r="E1939">
        <v>28</v>
      </c>
      <c r="F1939">
        <v>7</v>
      </c>
      <c r="G1939">
        <v>34</v>
      </c>
      <c r="H1939">
        <v>7</v>
      </c>
      <c r="I1939">
        <v>323</v>
      </c>
      <c r="J1939">
        <v>1296781.594</v>
      </c>
      <c r="K1939">
        <v>982042.29269999999</v>
      </c>
      <c r="L1939">
        <v>352160.14640000003</v>
      </c>
      <c r="M1939">
        <v>1520818.6470000001</v>
      </c>
      <c r="N1939">
        <v>360305.8432</v>
      </c>
      <c r="O1939">
        <v>389187.11580000003</v>
      </c>
      <c r="P1939">
        <v>316660.80160000001</v>
      </c>
      <c r="Q1939">
        <v>332023.56439999997</v>
      </c>
    </row>
    <row r="1940" spans="1:17" x14ac:dyDescent="0.35">
      <c r="A1940" t="s">
        <v>154</v>
      </c>
      <c r="B1940" t="s">
        <v>13521</v>
      </c>
      <c r="C1940" t="s">
        <v>13522</v>
      </c>
      <c r="D1940">
        <v>0</v>
      </c>
      <c r="E1940">
        <v>34</v>
      </c>
      <c r="F1940">
        <v>4</v>
      </c>
      <c r="G1940">
        <v>30</v>
      </c>
      <c r="H1940">
        <v>4</v>
      </c>
      <c r="I1940">
        <v>134</v>
      </c>
      <c r="J1940">
        <v>671779.375</v>
      </c>
      <c r="K1940">
        <v>442057.2697</v>
      </c>
      <c r="L1940">
        <v>574562.32109999994</v>
      </c>
      <c r="M1940">
        <v>429037.66249999998</v>
      </c>
      <c r="N1940">
        <v>1136910.736</v>
      </c>
      <c r="O1940">
        <v>1203896.983</v>
      </c>
      <c r="P1940">
        <v>1334003.642</v>
      </c>
      <c r="Q1940">
        <v>1268874.02</v>
      </c>
    </row>
    <row r="1941" spans="1:17" x14ac:dyDescent="0.35">
      <c r="A1941" t="s">
        <v>154</v>
      </c>
      <c r="B1941" t="s">
        <v>13523</v>
      </c>
      <c r="C1941" t="s">
        <v>13524</v>
      </c>
      <c r="D1941">
        <v>0</v>
      </c>
      <c r="E1941">
        <v>37</v>
      </c>
      <c r="F1941">
        <v>7</v>
      </c>
      <c r="G1941">
        <v>22</v>
      </c>
      <c r="H1941">
        <v>7</v>
      </c>
      <c r="I1941">
        <v>299</v>
      </c>
      <c r="J1941">
        <v>356225.20309999998</v>
      </c>
      <c r="K1941">
        <v>386704.9866</v>
      </c>
      <c r="M1941">
        <v>299757.27870000002</v>
      </c>
      <c r="N1941">
        <v>228115.7072</v>
      </c>
      <c r="O1941">
        <v>207139.98019999999</v>
      </c>
      <c r="P1941">
        <v>326808.89850000001</v>
      </c>
      <c r="Q1941">
        <v>136078.326</v>
      </c>
    </row>
    <row r="1942" spans="1:17" x14ac:dyDescent="0.35">
      <c r="A1942" t="s">
        <v>154</v>
      </c>
      <c r="B1942" t="s">
        <v>13525</v>
      </c>
      <c r="C1942" t="s">
        <v>13526</v>
      </c>
      <c r="D1942">
        <v>0</v>
      </c>
      <c r="E1942">
        <v>25</v>
      </c>
      <c r="F1942">
        <v>5</v>
      </c>
      <c r="G1942">
        <v>21</v>
      </c>
      <c r="H1942">
        <v>5</v>
      </c>
      <c r="I1942">
        <v>231</v>
      </c>
      <c r="J1942">
        <v>823309.1875</v>
      </c>
      <c r="K1942">
        <v>948562.75020000001</v>
      </c>
      <c r="L1942">
        <v>223690.07310000001</v>
      </c>
      <c r="M1942">
        <v>974822.43900000001</v>
      </c>
      <c r="N1942">
        <v>119532.9901</v>
      </c>
      <c r="O1942">
        <v>103747.97560000001</v>
      </c>
      <c r="P1942">
        <v>74782.952069999999</v>
      </c>
      <c r="Q1942">
        <v>162134.9136</v>
      </c>
    </row>
    <row r="1943" spans="1:17" x14ac:dyDescent="0.35">
      <c r="A1943" t="s">
        <v>154</v>
      </c>
      <c r="B1943" t="s">
        <v>563</v>
      </c>
      <c r="C1943" t="s">
        <v>13527</v>
      </c>
      <c r="D1943">
        <v>0</v>
      </c>
      <c r="E1943">
        <v>25</v>
      </c>
      <c r="F1943">
        <v>2</v>
      </c>
      <c r="G1943">
        <v>20</v>
      </c>
      <c r="H1943">
        <v>2</v>
      </c>
      <c r="I1943">
        <v>144</v>
      </c>
      <c r="J1943">
        <v>3240134.25</v>
      </c>
      <c r="K1943">
        <v>3129479.1710000001</v>
      </c>
      <c r="L1943">
        <v>2030583.456</v>
      </c>
      <c r="M1943">
        <v>2790905.1630000002</v>
      </c>
      <c r="N1943">
        <v>1821727.422</v>
      </c>
      <c r="O1943">
        <v>2439664.6630000002</v>
      </c>
      <c r="P1943">
        <v>1886398.0549999999</v>
      </c>
      <c r="Q1943">
        <v>2004140.5490000001</v>
      </c>
    </row>
    <row r="1944" spans="1:17" x14ac:dyDescent="0.35">
      <c r="A1944" t="s">
        <v>154</v>
      </c>
      <c r="B1944" t="s">
        <v>13528</v>
      </c>
      <c r="C1944" t="s">
        <v>13529</v>
      </c>
      <c r="D1944">
        <v>0</v>
      </c>
      <c r="E1944">
        <v>39</v>
      </c>
      <c r="F1944">
        <v>3</v>
      </c>
      <c r="G1944">
        <v>11</v>
      </c>
      <c r="H1944">
        <v>3</v>
      </c>
      <c r="I1944">
        <v>88</v>
      </c>
      <c r="J1944">
        <v>761202.29689999996</v>
      </c>
      <c r="K1944">
        <v>110210.542</v>
      </c>
      <c r="L1944">
        <v>104555.1134</v>
      </c>
      <c r="M1944">
        <v>588539.52910000004</v>
      </c>
      <c r="N1944">
        <v>201525.22169999999</v>
      </c>
      <c r="O1944">
        <v>167853.34789999999</v>
      </c>
    </row>
    <row r="1945" spans="1:17" x14ac:dyDescent="0.35">
      <c r="A1945" t="s">
        <v>154</v>
      </c>
      <c r="B1945" t="s">
        <v>13530</v>
      </c>
      <c r="C1945" t="s">
        <v>13531</v>
      </c>
      <c r="D1945">
        <v>0</v>
      </c>
      <c r="E1945">
        <v>23</v>
      </c>
      <c r="F1945">
        <v>4</v>
      </c>
      <c r="G1945">
        <v>60</v>
      </c>
      <c r="H1945">
        <v>4</v>
      </c>
      <c r="I1945">
        <v>196</v>
      </c>
      <c r="J1945">
        <v>1131592.125</v>
      </c>
      <c r="K1945">
        <v>1121705.8670000001</v>
      </c>
      <c r="L1945">
        <v>845773.06319999998</v>
      </c>
      <c r="M1945">
        <v>1271668.871</v>
      </c>
      <c r="N1945">
        <v>1308177.3319999999</v>
      </c>
      <c r="O1945">
        <v>1392549.371</v>
      </c>
      <c r="P1945">
        <v>1578908.3670000001</v>
      </c>
      <c r="Q1945">
        <v>1622296.284</v>
      </c>
    </row>
    <row r="1946" spans="1:17" x14ac:dyDescent="0.35">
      <c r="A1946" t="s">
        <v>154</v>
      </c>
      <c r="B1946" t="s">
        <v>13532</v>
      </c>
      <c r="C1946" t="s">
        <v>13533</v>
      </c>
      <c r="D1946">
        <v>0</v>
      </c>
      <c r="E1946">
        <v>26</v>
      </c>
      <c r="F1946">
        <v>4</v>
      </c>
      <c r="G1946">
        <v>59</v>
      </c>
      <c r="H1946">
        <v>4</v>
      </c>
      <c r="I1946">
        <v>157</v>
      </c>
      <c r="J1946">
        <v>6120362.875</v>
      </c>
      <c r="K1946">
        <v>7605500.3490000004</v>
      </c>
      <c r="L1946">
        <v>8391049.0150000006</v>
      </c>
      <c r="M1946">
        <v>11542048.32</v>
      </c>
      <c r="N1946">
        <v>3702707.2680000002</v>
      </c>
      <c r="O1946">
        <v>5162282.3119999999</v>
      </c>
      <c r="P1946">
        <v>5367626.6370000001</v>
      </c>
      <c r="Q1946">
        <v>4889983.0880000005</v>
      </c>
    </row>
    <row r="1947" spans="1:17" x14ac:dyDescent="0.35">
      <c r="A1947" t="s">
        <v>154</v>
      </c>
      <c r="B1947" t="s">
        <v>13534</v>
      </c>
      <c r="C1947" t="s">
        <v>13535</v>
      </c>
      <c r="D1947">
        <v>0</v>
      </c>
      <c r="E1947">
        <v>15</v>
      </c>
      <c r="F1947">
        <v>3</v>
      </c>
      <c r="G1947">
        <v>259</v>
      </c>
      <c r="H1947">
        <v>3</v>
      </c>
      <c r="I1947">
        <v>178</v>
      </c>
      <c r="J1947">
        <v>15553771.630000001</v>
      </c>
      <c r="K1947">
        <v>16193562.52</v>
      </c>
      <c r="L1947">
        <v>10777361.73</v>
      </c>
      <c r="M1947">
        <v>12905902.289999999</v>
      </c>
      <c r="N1947">
        <v>14781855.17</v>
      </c>
      <c r="O1947">
        <v>14010674.529999999</v>
      </c>
      <c r="P1947">
        <v>11379921.970000001</v>
      </c>
      <c r="Q1947">
        <v>13895962.01</v>
      </c>
    </row>
    <row r="1948" spans="1:17" x14ac:dyDescent="0.35">
      <c r="A1948" t="s">
        <v>154</v>
      </c>
      <c r="B1948" t="s">
        <v>557</v>
      </c>
      <c r="C1948" t="s">
        <v>13536</v>
      </c>
      <c r="D1948">
        <v>0</v>
      </c>
      <c r="E1948">
        <v>7</v>
      </c>
      <c r="F1948">
        <v>3</v>
      </c>
      <c r="G1948">
        <v>26</v>
      </c>
      <c r="H1948">
        <v>3</v>
      </c>
      <c r="I1948">
        <v>477</v>
      </c>
      <c r="J1948">
        <v>1993362.8130000001</v>
      </c>
      <c r="K1948">
        <v>2331939.4109999998</v>
      </c>
      <c r="L1948">
        <v>1121791.72</v>
      </c>
      <c r="M1948">
        <v>2742537.6379999998</v>
      </c>
      <c r="N1948">
        <v>424404.39279999997</v>
      </c>
      <c r="O1948">
        <v>354614.80450000003</v>
      </c>
      <c r="P1948">
        <v>327388.34330000001</v>
      </c>
      <c r="Q1948">
        <v>495972.10470000003</v>
      </c>
    </row>
    <row r="1949" spans="1:17" x14ac:dyDescent="0.35">
      <c r="A1949" t="s">
        <v>154</v>
      </c>
      <c r="B1949" t="s">
        <v>13537</v>
      </c>
      <c r="C1949" t="s">
        <v>13538</v>
      </c>
      <c r="D1949">
        <v>0</v>
      </c>
      <c r="E1949">
        <v>22</v>
      </c>
      <c r="F1949">
        <v>3</v>
      </c>
      <c r="G1949">
        <v>19</v>
      </c>
      <c r="H1949">
        <v>3</v>
      </c>
      <c r="I1949">
        <v>200</v>
      </c>
      <c r="J1949">
        <v>377568.01559999998</v>
      </c>
      <c r="K1949">
        <v>462707.78289999999</v>
      </c>
      <c r="L1949">
        <v>301984.87319999997</v>
      </c>
      <c r="M1949">
        <v>493362.57990000001</v>
      </c>
      <c r="N1949">
        <v>226052.13159999999</v>
      </c>
      <c r="O1949">
        <v>231950.122</v>
      </c>
      <c r="P1949">
        <v>79037.742199999993</v>
      </c>
      <c r="Q1949">
        <v>182896.32019999999</v>
      </c>
    </row>
    <row r="1950" spans="1:17" x14ac:dyDescent="0.35">
      <c r="A1950" t="s">
        <v>154</v>
      </c>
      <c r="B1950" t="s">
        <v>13539</v>
      </c>
      <c r="C1950" t="s">
        <v>13540</v>
      </c>
      <c r="D1950">
        <v>0</v>
      </c>
      <c r="E1950">
        <v>46</v>
      </c>
      <c r="F1950">
        <v>2</v>
      </c>
      <c r="G1950">
        <v>18</v>
      </c>
      <c r="H1950">
        <v>2</v>
      </c>
      <c r="I1950">
        <v>80</v>
      </c>
      <c r="J1950">
        <v>581158.95310000004</v>
      </c>
      <c r="K1950">
        <v>578485.60690000001</v>
      </c>
      <c r="L1950">
        <v>224267.6784</v>
      </c>
      <c r="M1950">
        <v>484729.72289999999</v>
      </c>
      <c r="N1950">
        <v>414182.26280000003</v>
      </c>
      <c r="O1950">
        <v>589392.75859999994</v>
      </c>
      <c r="P1950">
        <v>424491.41450000001</v>
      </c>
      <c r="Q1950">
        <v>391311.28759999998</v>
      </c>
    </row>
    <row r="1951" spans="1:17" x14ac:dyDescent="0.35">
      <c r="A1951" t="s">
        <v>154</v>
      </c>
      <c r="B1951" t="s">
        <v>13541</v>
      </c>
      <c r="C1951" t="s">
        <v>13542</v>
      </c>
      <c r="D1951">
        <v>0</v>
      </c>
      <c r="E1951">
        <v>59</v>
      </c>
      <c r="F1951">
        <v>4</v>
      </c>
      <c r="G1951">
        <v>29</v>
      </c>
      <c r="H1951">
        <v>4</v>
      </c>
      <c r="I1951">
        <v>96</v>
      </c>
      <c r="J1951">
        <v>1144046.1599999999</v>
      </c>
      <c r="K1951">
        <v>1006963.042</v>
      </c>
      <c r="L1951">
        <v>307244.20030000003</v>
      </c>
      <c r="M1951">
        <v>1093136.8370000001</v>
      </c>
      <c r="N1951">
        <v>530448.70160000003</v>
      </c>
      <c r="O1951">
        <v>255330.49170000001</v>
      </c>
      <c r="P1951">
        <v>660635.68460000004</v>
      </c>
      <c r="Q1951">
        <v>530925.89939999999</v>
      </c>
    </row>
    <row r="1952" spans="1:17" x14ac:dyDescent="0.35">
      <c r="A1952" t="s">
        <v>154</v>
      </c>
      <c r="B1952" t="s">
        <v>13543</v>
      </c>
      <c r="C1952" t="s">
        <v>13544</v>
      </c>
      <c r="D1952">
        <v>0</v>
      </c>
      <c r="E1952">
        <v>17</v>
      </c>
      <c r="F1952">
        <v>4</v>
      </c>
      <c r="G1952">
        <v>32</v>
      </c>
      <c r="H1952">
        <v>4</v>
      </c>
      <c r="I1952">
        <v>230</v>
      </c>
      <c r="J1952">
        <v>1145215.9839999999</v>
      </c>
      <c r="K1952">
        <v>1170000.385</v>
      </c>
      <c r="L1952">
        <v>572245.29090000002</v>
      </c>
      <c r="M1952">
        <v>1147575.7760000001</v>
      </c>
      <c r="N1952">
        <v>494236.23080000002</v>
      </c>
      <c r="O1952">
        <v>447064.86540000001</v>
      </c>
      <c r="P1952">
        <v>546523.36360000004</v>
      </c>
      <c r="Q1952">
        <v>440560.91159999999</v>
      </c>
    </row>
    <row r="1953" spans="1:17" x14ac:dyDescent="0.35">
      <c r="A1953" t="s">
        <v>154</v>
      </c>
      <c r="B1953" t="s">
        <v>13545</v>
      </c>
      <c r="C1953" t="s">
        <v>13546</v>
      </c>
      <c r="D1953">
        <v>0</v>
      </c>
      <c r="E1953">
        <v>35</v>
      </c>
      <c r="F1953">
        <v>7</v>
      </c>
      <c r="G1953">
        <v>59</v>
      </c>
      <c r="H1953">
        <v>7</v>
      </c>
      <c r="I1953">
        <v>209</v>
      </c>
      <c r="J1953">
        <v>1119290.422</v>
      </c>
      <c r="K1953">
        <v>1165668.81</v>
      </c>
      <c r="L1953">
        <v>768629.67969999998</v>
      </c>
      <c r="M1953">
        <v>1591294.3219999999</v>
      </c>
      <c r="N1953">
        <v>1158319.9140000001</v>
      </c>
      <c r="O1953">
        <v>1142951.9380000001</v>
      </c>
      <c r="P1953">
        <v>1198081.956</v>
      </c>
      <c r="Q1953">
        <v>1133195.311</v>
      </c>
    </row>
    <row r="1954" spans="1:17" x14ac:dyDescent="0.35">
      <c r="A1954" t="s">
        <v>154</v>
      </c>
      <c r="B1954" t="s">
        <v>13547</v>
      </c>
      <c r="C1954" t="s">
        <v>13548</v>
      </c>
      <c r="D1954">
        <v>0</v>
      </c>
      <c r="E1954">
        <v>19</v>
      </c>
      <c r="F1954">
        <v>3</v>
      </c>
      <c r="G1954">
        <v>81</v>
      </c>
      <c r="H1954">
        <v>3</v>
      </c>
      <c r="I1954">
        <v>149</v>
      </c>
      <c r="J1954">
        <v>4943072.5630000001</v>
      </c>
      <c r="K1954">
        <v>3801216.327</v>
      </c>
      <c r="L1954">
        <v>1331894.3089999999</v>
      </c>
      <c r="M1954">
        <v>3593467.327</v>
      </c>
      <c r="N1954">
        <v>12619708.51</v>
      </c>
      <c r="O1954">
        <v>5247065.05</v>
      </c>
      <c r="P1954">
        <v>2870369.1230000001</v>
      </c>
      <c r="Q1954">
        <v>8854075.9159999993</v>
      </c>
    </row>
    <row r="1955" spans="1:17" x14ac:dyDescent="0.35">
      <c r="A1955" t="s">
        <v>154</v>
      </c>
      <c r="B1955" t="s">
        <v>13549</v>
      </c>
      <c r="C1955" t="s">
        <v>13550</v>
      </c>
      <c r="D1955">
        <v>0</v>
      </c>
      <c r="E1955">
        <v>15</v>
      </c>
      <c r="F1955">
        <v>4</v>
      </c>
      <c r="G1955">
        <v>38</v>
      </c>
      <c r="H1955">
        <v>4</v>
      </c>
      <c r="I1955">
        <v>218</v>
      </c>
      <c r="J1955">
        <v>1990735.531</v>
      </c>
      <c r="K1955">
        <v>1161290.514</v>
      </c>
      <c r="L1955">
        <v>534129.95490000001</v>
      </c>
      <c r="M1955">
        <v>1226629.294</v>
      </c>
      <c r="N1955">
        <v>1417095.362</v>
      </c>
      <c r="O1955">
        <v>1303257.1499999999</v>
      </c>
      <c r="P1955">
        <v>1778652.443</v>
      </c>
      <c r="Q1955">
        <v>1647575.1980000001</v>
      </c>
    </row>
    <row r="1956" spans="1:17" x14ac:dyDescent="0.35">
      <c r="A1956" t="s">
        <v>154</v>
      </c>
      <c r="B1956" t="s">
        <v>13551</v>
      </c>
      <c r="C1956" t="s">
        <v>13552</v>
      </c>
      <c r="D1956">
        <v>0</v>
      </c>
      <c r="E1956">
        <v>22</v>
      </c>
      <c r="F1956">
        <v>5</v>
      </c>
      <c r="G1956">
        <v>13</v>
      </c>
      <c r="H1956">
        <v>5</v>
      </c>
      <c r="I1956">
        <v>329</v>
      </c>
      <c r="J1956">
        <v>90419.023440000004</v>
      </c>
      <c r="K1956">
        <v>67693.931689999998</v>
      </c>
      <c r="M1956">
        <v>71888.978969999996</v>
      </c>
    </row>
    <row r="1957" spans="1:17" x14ac:dyDescent="0.35">
      <c r="A1957" t="s">
        <v>154</v>
      </c>
      <c r="B1957" t="s">
        <v>13553</v>
      </c>
      <c r="C1957" t="s">
        <v>13554</v>
      </c>
      <c r="D1957">
        <v>0</v>
      </c>
      <c r="E1957">
        <v>30</v>
      </c>
      <c r="F1957">
        <v>4</v>
      </c>
      <c r="G1957">
        <v>21</v>
      </c>
      <c r="H1957">
        <v>4</v>
      </c>
      <c r="I1957">
        <v>189</v>
      </c>
    </row>
    <row r="1958" spans="1:17" x14ac:dyDescent="0.35">
      <c r="A1958" t="s">
        <v>154</v>
      </c>
      <c r="B1958" t="s">
        <v>13555</v>
      </c>
      <c r="C1958" t="s">
        <v>13556</v>
      </c>
      <c r="D1958">
        <v>0</v>
      </c>
      <c r="E1958">
        <v>28</v>
      </c>
      <c r="F1958">
        <v>5</v>
      </c>
      <c r="G1958">
        <v>19</v>
      </c>
      <c r="H1958">
        <v>5</v>
      </c>
      <c r="I1958">
        <v>175</v>
      </c>
      <c r="J1958">
        <v>1723793.6410000001</v>
      </c>
      <c r="K1958">
        <v>282443.16409999999</v>
      </c>
      <c r="L1958">
        <v>335922.8628</v>
      </c>
      <c r="M1958">
        <v>433207.8982</v>
      </c>
      <c r="N1958">
        <v>68069.885110000003</v>
      </c>
      <c r="O1958">
        <v>29453.437140000002</v>
      </c>
      <c r="Q1958">
        <v>37107.714460000003</v>
      </c>
    </row>
    <row r="1959" spans="1:17" x14ac:dyDescent="0.35">
      <c r="A1959" t="s">
        <v>154</v>
      </c>
      <c r="B1959" t="s">
        <v>13557</v>
      </c>
      <c r="C1959" t="s">
        <v>13558</v>
      </c>
      <c r="D1959">
        <v>0</v>
      </c>
      <c r="E1959">
        <v>18</v>
      </c>
      <c r="F1959">
        <v>1</v>
      </c>
      <c r="G1959">
        <v>28</v>
      </c>
      <c r="H1959">
        <v>1</v>
      </c>
      <c r="I1959">
        <v>82</v>
      </c>
      <c r="J1959">
        <v>12224269.689999999</v>
      </c>
      <c r="K1959">
        <v>13968494.76</v>
      </c>
      <c r="L1959">
        <v>6531714.0120000001</v>
      </c>
      <c r="M1959">
        <v>10482723.560000001</v>
      </c>
      <c r="N1959">
        <v>1996923.797</v>
      </c>
      <c r="O1959">
        <v>2902631.6549999998</v>
      </c>
      <c r="P1959">
        <v>4854170.6869999999</v>
      </c>
      <c r="Q1959">
        <v>4120912.0529999998</v>
      </c>
    </row>
    <row r="1960" spans="1:17" x14ac:dyDescent="0.35">
      <c r="A1960" t="s">
        <v>154</v>
      </c>
      <c r="B1960" t="s">
        <v>13559</v>
      </c>
      <c r="C1960" t="s">
        <v>13560</v>
      </c>
      <c r="D1960">
        <v>0</v>
      </c>
      <c r="E1960">
        <v>19</v>
      </c>
      <c r="F1960">
        <v>6</v>
      </c>
      <c r="G1960">
        <v>21</v>
      </c>
      <c r="H1960">
        <v>6</v>
      </c>
      <c r="I1960">
        <v>346</v>
      </c>
      <c r="J1960">
        <v>79081.5</v>
      </c>
      <c r="M1960">
        <v>77130.686780000004</v>
      </c>
      <c r="N1960">
        <v>588628.82369999995</v>
      </c>
      <c r="O1960">
        <v>753655.07570000004</v>
      </c>
      <c r="P1960">
        <v>103409.9421</v>
      </c>
      <c r="Q1960">
        <v>425849.54729999998</v>
      </c>
    </row>
    <row r="1961" spans="1:17" x14ac:dyDescent="0.35">
      <c r="A1961" t="s">
        <v>154</v>
      </c>
      <c r="B1961" t="s">
        <v>13561</v>
      </c>
      <c r="C1961" t="s">
        <v>13562</v>
      </c>
      <c r="D1961">
        <v>0</v>
      </c>
      <c r="E1961">
        <v>47</v>
      </c>
      <c r="F1961">
        <v>5</v>
      </c>
      <c r="G1961">
        <v>46</v>
      </c>
      <c r="H1961">
        <v>5</v>
      </c>
      <c r="I1961">
        <v>119</v>
      </c>
      <c r="J1961">
        <v>2058079.281</v>
      </c>
      <c r="K1961">
        <v>2150593.9190000002</v>
      </c>
      <c r="L1961">
        <v>1700360.0260000001</v>
      </c>
      <c r="M1961">
        <v>2038641.469</v>
      </c>
      <c r="N1961">
        <v>1640895.6740000001</v>
      </c>
      <c r="O1961">
        <v>2090818.987</v>
      </c>
      <c r="P1961">
        <v>2412959.5430000001</v>
      </c>
      <c r="Q1961">
        <v>2100663.9939999999</v>
      </c>
    </row>
    <row r="1962" spans="1:17" x14ac:dyDescent="0.35">
      <c r="A1962" t="s">
        <v>154</v>
      </c>
      <c r="B1962" t="s">
        <v>13563</v>
      </c>
      <c r="C1962" t="s">
        <v>13564</v>
      </c>
      <c r="D1962">
        <v>0</v>
      </c>
      <c r="E1962">
        <v>27</v>
      </c>
      <c r="F1962">
        <v>6</v>
      </c>
      <c r="G1962">
        <v>38</v>
      </c>
      <c r="H1962">
        <v>6</v>
      </c>
      <c r="I1962">
        <v>274</v>
      </c>
      <c r="J1962">
        <v>164734.70310000001</v>
      </c>
      <c r="K1962">
        <v>187585.20199999999</v>
      </c>
      <c r="M1962">
        <v>185214.3064</v>
      </c>
      <c r="N1962">
        <v>349512.1741</v>
      </c>
      <c r="O1962">
        <v>333535.30489999999</v>
      </c>
      <c r="P1962">
        <v>387770.79489999998</v>
      </c>
      <c r="Q1962">
        <v>278736.90059999999</v>
      </c>
    </row>
    <row r="1963" spans="1:17" x14ac:dyDescent="0.35">
      <c r="A1963" t="s">
        <v>154</v>
      </c>
      <c r="B1963" t="s">
        <v>13565</v>
      </c>
      <c r="C1963" t="s">
        <v>13566</v>
      </c>
      <c r="D1963">
        <v>0</v>
      </c>
      <c r="E1963">
        <v>27</v>
      </c>
      <c r="F1963">
        <v>6</v>
      </c>
      <c r="G1963">
        <v>22</v>
      </c>
      <c r="H1963">
        <v>6</v>
      </c>
      <c r="I1963">
        <v>259</v>
      </c>
      <c r="J1963">
        <v>454528.10940000002</v>
      </c>
      <c r="K1963">
        <v>442914.72070000001</v>
      </c>
      <c r="L1963">
        <v>84215.553310000003</v>
      </c>
      <c r="M1963">
        <v>451879.21059999999</v>
      </c>
      <c r="N1963">
        <v>125862.42329999999</v>
      </c>
      <c r="O1963">
        <v>81455.661869999996</v>
      </c>
      <c r="P1963">
        <v>173054.4945</v>
      </c>
      <c r="Q1963">
        <v>166651.41570000001</v>
      </c>
    </row>
    <row r="1964" spans="1:17" x14ac:dyDescent="0.35">
      <c r="A1964" t="s">
        <v>154</v>
      </c>
      <c r="B1964" t="s">
        <v>13567</v>
      </c>
      <c r="C1964" t="s">
        <v>13568</v>
      </c>
      <c r="D1964">
        <v>0</v>
      </c>
      <c r="E1964">
        <v>18</v>
      </c>
      <c r="F1964">
        <v>3</v>
      </c>
      <c r="G1964">
        <v>16</v>
      </c>
      <c r="H1964">
        <v>3</v>
      </c>
      <c r="I1964">
        <v>234</v>
      </c>
      <c r="J1964">
        <v>230554.21090000001</v>
      </c>
      <c r="K1964">
        <v>418965.7721</v>
      </c>
      <c r="L1964">
        <v>66243.996710000007</v>
      </c>
      <c r="M1964">
        <v>363181.565</v>
      </c>
      <c r="N1964">
        <v>137894.66329999999</v>
      </c>
      <c r="O1964">
        <v>135376.80119999999</v>
      </c>
      <c r="P1964">
        <v>179818.27299999999</v>
      </c>
      <c r="Q1964">
        <v>198566.2574</v>
      </c>
    </row>
    <row r="1965" spans="1:17" x14ac:dyDescent="0.35">
      <c r="A1965" t="s">
        <v>154</v>
      </c>
      <c r="B1965" t="s">
        <v>13569</v>
      </c>
      <c r="C1965" t="s">
        <v>13570</v>
      </c>
      <c r="D1965">
        <v>0</v>
      </c>
      <c r="E1965">
        <v>28</v>
      </c>
      <c r="F1965">
        <v>4</v>
      </c>
      <c r="G1965">
        <v>25</v>
      </c>
      <c r="H1965">
        <v>4</v>
      </c>
      <c r="I1965">
        <v>159</v>
      </c>
      <c r="J1965">
        <v>37933.5625</v>
      </c>
      <c r="K1965">
        <v>24425.179029999999</v>
      </c>
      <c r="L1965">
        <v>131794.4927</v>
      </c>
      <c r="M1965">
        <v>25428.55573</v>
      </c>
      <c r="N1965">
        <v>2413734.389</v>
      </c>
      <c r="O1965">
        <v>3013248.2850000001</v>
      </c>
      <c r="P1965">
        <v>1724726.0919999999</v>
      </c>
      <c r="Q1965">
        <v>1562168.311</v>
      </c>
    </row>
    <row r="1966" spans="1:17" x14ac:dyDescent="0.35">
      <c r="A1966" t="s">
        <v>154</v>
      </c>
      <c r="B1966" t="s">
        <v>13571</v>
      </c>
      <c r="C1966" t="s">
        <v>13572</v>
      </c>
      <c r="D1966">
        <v>0</v>
      </c>
      <c r="E1966">
        <v>19</v>
      </c>
      <c r="F1966">
        <v>3</v>
      </c>
      <c r="G1966">
        <v>18</v>
      </c>
      <c r="H1966">
        <v>3</v>
      </c>
      <c r="I1966">
        <v>144</v>
      </c>
      <c r="J1966">
        <v>3727429.875</v>
      </c>
      <c r="K1966">
        <v>3626579.449</v>
      </c>
      <c r="L1966">
        <v>1599164.2930000001</v>
      </c>
      <c r="M1966">
        <v>2949597.9249999998</v>
      </c>
      <c r="N1966">
        <v>211907.0748</v>
      </c>
      <c r="O1966">
        <v>190559.91630000001</v>
      </c>
      <c r="P1966">
        <v>170911.8652</v>
      </c>
      <c r="Q1966">
        <v>189409.20730000001</v>
      </c>
    </row>
    <row r="1967" spans="1:17" x14ac:dyDescent="0.35">
      <c r="A1967" t="s">
        <v>154</v>
      </c>
      <c r="B1967" t="s">
        <v>13573</v>
      </c>
      <c r="C1967" t="s">
        <v>13574</v>
      </c>
      <c r="D1967">
        <v>0</v>
      </c>
      <c r="E1967">
        <v>24</v>
      </c>
      <c r="F1967">
        <v>4</v>
      </c>
      <c r="G1967">
        <v>42</v>
      </c>
      <c r="H1967">
        <v>4</v>
      </c>
      <c r="I1967">
        <v>214</v>
      </c>
      <c r="J1967">
        <v>1240061.125</v>
      </c>
      <c r="K1967">
        <v>1114712.8259999999</v>
      </c>
      <c r="L1967">
        <v>851583.66500000004</v>
      </c>
      <c r="M1967">
        <v>796447.00009999995</v>
      </c>
      <c r="N1967">
        <v>934700.38910000003</v>
      </c>
      <c r="O1967">
        <v>1039031.938</v>
      </c>
      <c r="P1967">
        <v>543539.19689999998</v>
      </c>
      <c r="Q1967">
        <v>919440.88650000002</v>
      </c>
    </row>
    <row r="1968" spans="1:17" x14ac:dyDescent="0.35">
      <c r="A1968" t="s">
        <v>154</v>
      </c>
      <c r="B1968" t="s">
        <v>13575</v>
      </c>
      <c r="C1968" t="s">
        <v>13576</v>
      </c>
      <c r="D1968">
        <v>0</v>
      </c>
      <c r="E1968">
        <v>26</v>
      </c>
      <c r="F1968">
        <v>6</v>
      </c>
      <c r="G1968">
        <v>21</v>
      </c>
      <c r="H1968">
        <v>6</v>
      </c>
      <c r="I1968">
        <v>259</v>
      </c>
      <c r="J1968">
        <v>385821.17190000002</v>
      </c>
      <c r="K1968">
        <v>352200.83600000001</v>
      </c>
      <c r="L1968">
        <v>163183.05489999999</v>
      </c>
      <c r="M1968">
        <v>312970.57630000002</v>
      </c>
    </row>
    <row r="1969" spans="1:17" x14ac:dyDescent="0.35">
      <c r="A1969" t="s">
        <v>154</v>
      </c>
      <c r="B1969" t="s">
        <v>13577</v>
      </c>
      <c r="C1969" t="s">
        <v>13578</v>
      </c>
      <c r="D1969">
        <v>0</v>
      </c>
      <c r="E1969">
        <v>9</v>
      </c>
      <c r="F1969">
        <v>5</v>
      </c>
      <c r="G1969">
        <v>13</v>
      </c>
      <c r="H1969">
        <v>5</v>
      </c>
      <c r="I1969">
        <v>600</v>
      </c>
      <c r="N1969">
        <v>386085.16239999997</v>
      </c>
      <c r="O1969">
        <v>459001.66249999998</v>
      </c>
      <c r="P1969">
        <v>251424.27230000001</v>
      </c>
      <c r="Q1969">
        <v>311622.64559999999</v>
      </c>
    </row>
    <row r="1970" spans="1:17" x14ac:dyDescent="0.35">
      <c r="A1970" t="s">
        <v>154</v>
      </c>
      <c r="B1970" t="s">
        <v>13579</v>
      </c>
      <c r="C1970" t="s">
        <v>13580</v>
      </c>
      <c r="D1970">
        <v>0</v>
      </c>
      <c r="E1970">
        <v>12</v>
      </c>
      <c r="F1970">
        <v>5</v>
      </c>
      <c r="G1970">
        <v>15</v>
      </c>
      <c r="H1970">
        <v>5</v>
      </c>
      <c r="I1970">
        <v>513</v>
      </c>
      <c r="J1970">
        <v>461069.07809999998</v>
      </c>
      <c r="K1970">
        <v>252385.2396</v>
      </c>
      <c r="L1970">
        <v>113231.5877</v>
      </c>
      <c r="M1970">
        <v>259119.3076</v>
      </c>
    </row>
    <row r="1971" spans="1:17" x14ac:dyDescent="0.35">
      <c r="A1971" t="s">
        <v>154</v>
      </c>
      <c r="B1971" t="s">
        <v>13581</v>
      </c>
      <c r="C1971" t="s">
        <v>13582</v>
      </c>
      <c r="D1971">
        <v>0</v>
      </c>
      <c r="E1971">
        <v>32</v>
      </c>
      <c r="F1971">
        <v>4</v>
      </c>
      <c r="G1971">
        <v>32</v>
      </c>
      <c r="H1971">
        <v>4</v>
      </c>
      <c r="I1971">
        <v>186</v>
      </c>
      <c r="J1971">
        <v>910965.82810000004</v>
      </c>
      <c r="K1971">
        <v>755306.91769999999</v>
      </c>
      <c r="M1971">
        <v>744369.0612</v>
      </c>
      <c r="N1971">
        <v>521149.47039999999</v>
      </c>
      <c r="O1971">
        <v>541616.93099999998</v>
      </c>
      <c r="P1971">
        <v>475248.43910000002</v>
      </c>
      <c r="Q1971">
        <v>566205.44010000001</v>
      </c>
    </row>
    <row r="1972" spans="1:17" x14ac:dyDescent="0.35">
      <c r="A1972" t="s">
        <v>154</v>
      </c>
      <c r="B1972" t="s">
        <v>13583</v>
      </c>
      <c r="C1972" t="s">
        <v>13584</v>
      </c>
      <c r="D1972">
        <v>0</v>
      </c>
      <c r="E1972">
        <v>29</v>
      </c>
      <c r="F1972">
        <v>4</v>
      </c>
      <c r="G1972">
        <v>21</v>
      </c>
      <c r="H1972">
        <v>4</v>
      </c>
      <c r="I1972">
        <v>187</v>
      </c>
      <c r="J1972">
        <v>818373.49219999998</v>
      </c>
      <c r="K1972">
        <v>788442.29729999998</v>
      </c>
      <c r="L1972">
        <v>522549.28590000002</v>
      </c>
      <c r="M1972">
        <v>359489.95569999999</v>
      </c>
      <c r="N1972">
        <v>483777.98879999999</v>
      </c>
      <c r="O1972">
        <v>540043.35770000005</v>
      </c>
      <c r="P1972">
        <v>525004.88549999997</v>
      </c>
      <c r="Q1972">
        <v>653916.90989999997</v>
      </c>
    </row>
    <row r="1973" spans="1:17" x14ac:dyDescent="0.35">
      <c r="A1973" t="s">
        <v>154</v>
      </c>
      <c r="B1973" t="s">
        <v>13585</v>
      </c>
      <c r="C1973" t="s">
        <v>13586</v>
      </c>
      <c r="D1973">
        <v>0</v>
      </c>
      <c r="E1973">
        <v>45</v>
      </c>
      <c r="F1973">
        <v>6</v>
      </c>
      <c r="G1973">
        <v>20</v>
      </c>
      <c r="H1973">
        <v>6</v>
      </c>
      <c r="I1973">
        <v>136</v>
      </c>
      <c r="J1973">
        <v>288540.07809999998</v>
      </c>
      <c r="K1973">
        <v>544025.9608</v>
      </c>
      <c r="M1973">
        <v>585920.31110000005</v>
      </c>
    </row>
    <row r="1974" spans="1:17" x14ac:dyDescent="0.35">
      <c r="A1974" t="s">
        <v>154</v>
      </c>
      <c r="B1974" t="s">
        <v>13587</v>
      </c>
      <c r="C1974" t="s">
        <v>13588</v>
      </c>
      <c r="D1974">
        <v>0</v>
      </c>
      <c r="E1974">
        <v>25</v>
      </c>
      <c r="F1974">
        <v>5</v>
      </c>
      <c r="G1974">
        <v>27</v>
      </c>
      <c r="H1974">
        <v>5</v>
      </c>
      <c r="I1974">
        <v>247</v>
      </c>
      <c r="J1974">
        <v>780727.57810000004</v>
      </c>
      <c r="K1974">
        <v>631348.42460000003</v>
      </c>
      <c r="L1974">
        <v>478719.41230000003</v>
      </c>
      <c r="M1974">
        <v>445121.44290000002</v>
      </c>
      <c r="N1974">
        <v>911804.04460000002</v>
      </c>
      <c r="O1974">
        <v>924696.58039999998</v>
      </c>
      <c r="P1974">
        <v>1240217.8910000001</v>
      </c>
      <c r="Q1974">
        <v>998524.3602</v>
      </c>
    </row>
    <row r="1975" spans="1:17" x14ac:dyDescent="0.35">
      <c r="A1975" t="s">
        <v>154</v>
      </c>
      <c r="B1975" t="s">
        <v>13589</v>
      </c>
      <c r="C1975" t="s">
        <v>13590</v>
      </c>
      <c r="D1975">
        <v>0</v>
      </c>
      <c r="E1975">
        <v>15</v>
      </c>
      <c r="F1975">
        <v>4</v>
      </c>
      <c r="G1975">
        <v>14</v>
      </c>
      <c r="H1975">
        <v>4</v>
      </c>
      <c r="I1975">
        <v>278</v>
      </c>
      <c r="J1975">
        <v>221621.5625</v>
      </c>
      <c r="K1975">
        <v>186821.18640000001</v>
      </c>
      <c r="L1975">
        <v>58828.71804</v>
      </c>
      <c r="M1975">
        <v>140973.77480000001</v>
      </c>
      <c r="N1975">
        <v>147405.44149999999</v>
      </c>
      <c r="O1975">
        <v>131778.8253</v>
      </c>
      <c r="P1975">
        <v>96082.053679999997</v>
      </c>
      <c r="Q1975">
        <v>98910.278000000006</v>
      </c>
    </row>
    <row r="1976" spans="1:17" x14ac:dyDescent="0.35">
      <c r="A1976" t="s">
        <v>154</v>
      </c>
      <c r="B1976" t="s">
        <v>13591</v>
      </c>
      <c r="C1976" t="s">
        <v>13592</v>
      </c>
      <c r="D1976">
        <v>0</v>
      </c>
      <c r="E1976">
        <v>19</v>
      </c>
      <c r="F1976">
        <v>3</v>
      </c>
      <c r="G1976">
        <v>32</v>
      </c>
      <c r="H1976">
        <v>3</v>
      </c>
      <c r="I1976">
        <v>152</v>
      </c>
      <c r="J1976">
        <v>2176810.5</v>
      </c>
      <c r="K1976">
        <v>2524293.071</v>
      </c>
      <c r="L1976">
        <v>1317682.544</v>
      </c>
      <c r="M1976">
        <v>2408564.807</v>
      </c>
      <c r="N1976">
        <v>1030568.583</v>
      </c>
      <c r="O1976">
        <v>1399105.939</v>
      </c>
      <c r="P1976">
        <v>1057416.9569999999</v>
      </c>
      <c r="Q1976">
        <v>1145528.162</v>
      </c>
    </row>
    <row r="1977" spans="1:17" x14ac:dyDescent="0.35">
      <c r="A1977" t="s">
        <v>154</v>
      </c>
      <c r="B1977" t="s">
        <v>13593</v>
      </c>
      <c r="C1977" t="s">
        <v>13594</v>
      </c>
      <c r="D1977">
        <v>0</v>
      </c>
      <c r="E1977">
        <v>31</v>
      </c>
      <c r="F1977">
        <v>4</v>
      </c>
      <c r="G1977">
        <v>39</v>
      </c>
      <c r="H1977">
        <v>4</v>
      </c>
      <c r="I1977">
        <v>218</v>
      </c>
      <c r="J1977">
        <v>1002662</v>
      </c>
      <c r="K1977">
        <v>821298.38300000003</v>
      </c>
      <c r="L1977">
        <v>669353.18220000004</v>
      </c>
      <c r="M1977">
        <v>1307257.757</v>
      </c>
      <c r="N1977">
        <v>957561.75269999995</v>
      </c>
      <c r="O1977">
        <v>1209952.175</v>
      </c>
      <c r="P1977">
        <v>741902.90179999999</v>
      </c>
      <c r="Q1977">
        <v>1032826.37</v>
      </c>
    </row>
    <row r="1978" spans="1:17" x14ac:dyDescent="0.35">
      <c r="A1978" t="s">
        <v>154</v>
      </c>
      <c r="B1978" t="s">
        <v>13595</v>
      </c>
      <c r="C1978" t="s">
        <v>13596</v>
      </c>
      <c r="D1978">
        <v>0</v>
      </c>
      <c r="E1978">
        <v>12</v>
      </c>
      <c r="F1978">
        <v>3</v>
      </c>
      <c r="G1978">
        <v>18</v>
      </c>
      <c r="H1978">
        <v>3</v>
      </c>
      <c r="I1978">
        <v>301</v>
      </c>
      <c r="J1978">
        <v>347594.19530000002</v>
      </c>
      <c r="K1978">
        <v>392684.50569999998</v>
      </c>
      <c r="L1978">
        <v>196378.9284</v>
      </c>
      <c r="M1978">
        <v>329471.9314</v>
      </c>
    </row>
    <row r="1979" spans="1:17" x14ac:dyDescent="0.35">
      <c r="A1979" t="s">
        <v>154</v>
      </c>
      <c r="B1979" t="s">
        <v>13597</v>
      </c>
      <c r="C1979" t="s">
        <v>13598</v>
      </c>
      <c r="D1979">
        <v>0</v>
      </c>
      <c r="E1979">
        <v>9</v>
      </c>
      <c r="F1979">
        <v>7</v>
      </c>
      <c r="G1979">
        <v>20</v>
      </c>
      <c r="H1979">
        <v>7</v>
      </c>
      <c r="I1979">
        <v>892</v>
      </c>
      <c r="J1979">
        <v>62305.25</v>
      </c>
      <c r="K1979">
        <v>300516.72120000003</v>
      </c>
      <c r="M1979">
        <v>42169.280720000002</v>
      </c>
    </row>
    <row r="1980" spans="1:17" x14ac:dyDescent="0.35">
      <c r="A1980" t="s">
        <v>154</v>
      </c>
      <c r="B1980" t="s">
        <v>13599</v>
      </c>
      <c r="C1980" t="s">
        <v>13600</v>
      </c>
      <c r="D1980">
        <v>0</v>
      </c>
      <c r="E1980">
        <v>56</v>
      </c>
      <c r="F1980">
        <v>9</v>
      </c>
      <c r="G1980">
        <v>64</v>
      </c>
      <c r="H1980">
        <v>9</v>
      </c>
      <c r="I1980">
        <v>167</v>
      </c>
      <c r="J1980">
        <v>1545829.656</v>
      </c>
      <c r="K1980">
        <v>1614499.892</v>
      </c>
      <c r="L1980">
        <v>703130.26690000005</v>
      </c>
      <c r="M1980">
        <v>1669941.514</v>
      </c>
      <c r="N1980">
        <v>959303.78419999999</v>
      </c>
      <c r="O1980">
        <v>937247.24970000004</v>
      </c>
      <c r="P1980">
        <v>661509.46860000002</v>
      </c>
      <c r="Q1980">
        <v>905920.696</v>
      </c>
    </row>
    <row r="1981" spans="1:17" x14ac:dyDescent="0.35">
      <c r="A1981" t="s">
        <v>154</v>
      </c>
      <c r="B1981" t="s">
        <v>13601</v>
      </c>
      <c r="C1981" t="s">
        <v>13602</v>
      </c>
      <c r="D1981">
        <v>0</v>
      </c>
      <c r="E1981">
        <v>30</v>
      </c>
      <c r="F1981">
        <v>4</v>
      </c>
      <c r="G1981">
        <v>14</v>
      </c>
      <c r="H1981">
        <v>4</v>
      </c>
      <c r="I1981">
        <v>187</v>
      </c>
      <c r="J1981">
        <v>177027.26759999999</v>
      </c>
      <c r="K1981">
        <v>211921.16320000001</v>
      </c>
      <c r="M1981">
        <v>267062.87410000002</v>
      </c>
      <c r="N1981">
        <v>1254086.0649999999</v>
      </c>
      <c r="O1981">
        <v>1041693.406</v>
      </c>
      <c r="P1981">
        <v>1178285.6459999999</v>
      </c>
      <c r="Q1981">
        <v>969854.11670000001</v>
      </c>
    </row>
    <row r="1982" spans="1:17" x14ac:dyDescent="0.35">
      <c r="A1982" t="s">
        <v>154</v>
      </c>
      <c r="B1982" t="s">
        <v>13603</v>
      </c>
      <c r="C1982" t="s">
        <v>13604</v>
      </c>
      <c r="D1982">
        <v>0</v>
      </c>
      <c r="E1982">
        <v>40</v>
      </c>
      <c r="F1982">
        <v>4</v>
      </c>
      <c r="G1982">
        <v>29</v>
      </c>
      <c r="H1982">
        <v>4</v>
      </c>
      <c r="I1982">
        <v>124</v>
      </c>
      <c r="J1982">
        <v>539649.84380000003</v>
      </c>
      <c r="K1982">
        <v>405762.21399999998</v>
      </c>
      <c r="M1982">
        <v>560532.61710000003</v>
      </c>
      <c r="N1982">
        <v>261695.3314</v>
      </c>
      <c r="O1982">
        <v>386399.35070000001</v>
      </c>
      <c r="P1982">
        <v>627415.25809999998</v>
      </c>
      <c r="Q1982">
        <v>610979.1925</v>
      </c>
    </row>
    <row r="1983" spans="1:17" x14ac:dyDescent="0.35">
      <c r="A1983" t="s">
        <v>154</v>
      </c>
      <c r="B1983" t="s">
        <v>13605</v>
      </c>
      <c r="C1983" t="s">
        <v>13606</v>
      </c>
      <c r="D1983">
        <v>0</v>
      </c>
      <c r="E1983">
        <v>7</v>
      </c>
      <c r="F1983">
        <v>3</v>
      </c>
      <c r="G1983">
        <v>19</v>
      </c>
      <c r="H1983">
        <v>3</v>
      </c>
      <c r="I1983">
        <v>483</v>
      </c>
      <c r="J1983">
        <v>1245195.344</v>
      </c>
      <c r="K1983">
        <v>1315573.227</v>
      </c>
      <c r="L1983">
        <v>858128.72779999999</v>
      </c>
      <c r="M1983">
        <v>1243808.9839999999</v>
      </c>
      <c r="N1983">
        <v>381692.27590000001</v>
      </c>
      <c r="O1983">
        <v>274676.66139999998</v>
      </c>
      <c r="P1983">
        <v>463560.81459999998</v>
      </c>
      <c r="Q1983">
        <v>501023.88770000002</v>
      </c>
    </row>
    <row r="1984" spans="1:17" x14ac:dyDescent="0.35">
      <c r="A1984" t="s">
        <v>154</v>
      </c>
      <c r="B1984" t="s">
        <v>13607</v>
      </c>
      <c r="C1984" t="s">
        <v>13608</v>
      </c>
      <c r="D1984">
        <v>0</v>
      </c>
      <c r="E1984">
        <v>13</v>
      </c>
      <c r="F1984">
        <v>3</v>
      </c>
      <c r="G1984">
        <v>40</v>
      </c>
      <c r="H1984">
        <v>3</v>
      </c>
      <c r="I1984">
        <v>294</v>
      </c>
      <c r="J1984">
        <v>2255589.4219999998</v>
      </c>
      <c r="K1984">
        <v>1941857.584</v>
      </c>
      <c r="L1984">
        <v>1274063.2819999999</v>
      </c>
      <c r="M1984">
        <v>1503783.331</v>
      </c>
      <c r="N1984">
        <v>1683255.976</v>
      </c>
      <c r="O1984">
        <v>1451503.0519999999</v>
      </c>
      <c r="P1984">
        <v>1684690.439</v>
      </c>
      <c r="Q1984">
        <v>1293411.3670000001</v>
      </c>
    </row>
    <row r="1985" spans="1:17" x14ac:dyDescent="0.35">
      <c r="A1985" t="s">
        <v>154</v>
      </c>
      <c r="B1985" t="s">
        <v>13609</v>
      </c>
      <c r="C1985" t="s">
        <v>13610</v>
      </c>
      <c r="D1985">
        <v>0</v>
      </c>
      <c r="E1985">
        <v>16</v>
      </c>
      <c r="F1985">
        <v>6</v>
      </c>
      <c r="G1985">
        <v>21</v>
      </c>
      <c r="H1985">
        <v>6</v>
      </c>
      <c r="I1985">
        <v>362</v>
      </c>
      <c r="J1985">
        <v>1930681.969</v>
      </c>
      <c r="K1985">
        <v>1442942.9990000001</v>
      </c>
      <c r="L1985">
        <v>1003752.615</v>
      </c>
      <c r="M1985">
        <v>1745629.66</v>
      </c>
      <c r="N1985">
        <v>745930.95849999995</v>
      </c>
      <c r="O1985">
        <v>1222824.2439999999</v>
      </c>
      <c r="P1985">
        <v>778749.88699999999</v>
      </c>
      <c r="Q1985">
        <v>384240.25880000001</v>
      </c>
    </row>
    <row r="1986" spans="1:17" x14ac:dyDescent="0.35">
      <c r="A1986" t="s">
        <v>154</v>
      </c>
      <c r="B1986" t="s">
        <v>13611</v>
      </c>
      <c r="C1986" t="s">
        <v>13612</v>
      </c>
      <c r="D1986">
        <v>0</v>
      </c>
      <c r="E1986">
        <v>14</v>
      </c>
      <c r="F1986">
        <v>1</v>
      </c>
      <c r="G1986">
        <v>25</v>
      </c>
      <c r="H1986">
        <v>1</v>
      </c>
      <c r="I1986">
        <v>91</v>
      </c>
      <c r="J1986">
        <v>596186.73439999996</v>
      </c>
      <c r="K1986">
        <v>1074662.3759999999</v>
      </c>
      <c r="M1986">
        <v>172243.47839999999</v>
      </c>
      <c r="N1986">
        <v>1472435.19</v>
      </c>
      <c r="O1986">
        <v>386437.14899999998</v>
      </c>
      <c r="P1986">
        <v>470448.636</v>
      </c>
      <c r="Q1986">
        <v>631479.02119999996</v>
      </c>
    </row>
    <row r="1987" spans="1:17" x14ac:dyDescent="0.35">
      <c r="A1987" t="s">
        <v>154</v>
      </c>
      <c r="B1987" t="s">
        <v>13613</v>
      </c>
      <c r="C1987" t="s">
        <v>13614</v>
      </c>
      <c r="D1987">
        <v>0</v>
      </c>
      <c r="E1987">
        <v>27</v>
      </c>
      <c r="F1987">
        <v>5</v>
      </c>
      <c r="G1987">
        <v>28</v>
      </c>
      <c r="H1987">
        <v>5</v>
      </c>
      <c r="I1987">
        <v>201</v>
      </c>
      <c r="J1987">
        <v>360228.51559999998</v>
      </c>
      <c r="K1987">
        <v>1194961.1359999999</v>
      </c>
      <c r="L1987">
        <v>156954.18900000001</v>
      </c>
      <c r="M1987">
        <v>1159223.2760000001</v>
      </c>
      <c r="O1987">
        <v>66572.611470000003</v>
      </c>
      <c r="P1987">
        <v>48277.912839999997</v>
      </c>
      <c r="Q1987">
        <v>28444.289669999998</v>
      </c>
    </row>
    <row r="1988" spans="1:17" x14ac:dyDescent="0.35">
      <c r="A1988" t="s">
        <v>154</v>
      </c>
      <c r="B1988" t="s">
        <v>13615</v>
      </c>
      <c r="C1988" t="s">
        <v>13616</v>
      </c>
      <c r="D1988">
        <v>0</v>
      </c>
      <c r="E1988">
        <v>32</v>
      </c>
      <c r="F1988">
        <v>3</v>
      </c>
      <c r="G1988">
        <v>25</v>
      </c>
      <c r="H1988">
        <v>3</v>
      </c>
      <c r="I1988">
        <v>123</v>
      </c>
      <c r="J1988">
        <v>758484.64060000004</v>
      </c>
      <c r="K1988">
        <v>593089.82010000001</v>
      </c>
      <c r="M1988">
        <v>512159.56319999998</v>
      </c>
      <c r="N1988">
        <v>3047080.7570000002</v>
      </c>
      <c r="O1988">
        <v>3252336.594</v>
      </c>
      <c r="P1988">
        <v>2898634.8909999998</v>
      </c>
      <c r="Q1988">
        <v>3222933.497</v>
      </c>
    </row>
    <row r="1989" spans="1:17" x14ac:dyDescent="0.35">
      <c r="A1989" t="s">
        <v>154</v>
      </c>
      <c r="B1989" t="s">
        <v>13617</v>
      </c>
      <c r="C1989" t="s">
        <v>13618</v>
      </c>
      <c r="D1989">
        <v>0</v>
      </c>
      <c r="E1989">
        <v>60</v>
      </c>
      <c r="F1989">
        <v>4</v>
      </c>
      <c r="G1989">
        <v>51</v>
      </c>
      <c r="H1989">
        <v>4</v>
      </c>
      <c r="I1989">
        <v>82</v>
      </c>
      <c r="J1989">
        <v>3161636.281</v>
      </c>
      <c r="K1989">
        <v>3189428.0550000002</v>
      </c>
      <c r="L1989">
        <v>1513443.736</v>
      </c>
      <c r="M1989">
        <v>2962381.909</v>
      </c>
      <c r="N1989">
        <v>1361625.8659999999</v>
      </c>
      <c r="O1989">
        <v>1284842.2860000001</v>
      </c>
      <c r="P1989">
        <v>1242611.6229999999</v>
      </c>
      <c r="Q1989">
        <v>1570162.4839999999</v>
      </c>
    </row>
    <row r="1990" spans="1:17" x14ac:dyDescent="0.35">
      <c r="A1990" t="s">
        <v>154</v>
      </c>
      <c r="B1990" t="s">
        <v>13619</v>
      </c>
      <c r="C1990" t="s">
        <v>13620</v>
      </c>
      <c r="D1990">
        <v>0</v>
      </c>
      <c r="E1990">
        <v>16</v>
      </c>
      <c r="F1990">
        <v>4</v>
      </c>
      <c r="G1990">
        <v>9</v>
      </c>
      <c r="H1990">
        <v>4</v>
      </c>
      <c r="I1990">
        <v>354</v>
      </c>
    </row>
    <row r="1991" spans="1:17" x14ac:dyDescent="0.35">
      <c r="A1991" t="s">
        <v>154</v>
      </c>
      <c r="B1991" t="s">
        <v>13621</v>
      </c>
      <c r="C1991" t="s">
        <v>13622</v>
      </c>
      <c r="D1991">
        <v>0</v>
      </c>
      <c r="E1991">
        <v>17</v>
      </c>
      <c r="F1991">
        <v>5</v>
      </c>
      <c r="G1991">
        <v>58</v>
      </c>
      <c r="H1991">
        <v>5</v>
      </c>
      <c r="I1991">
        <v>262</v>
      </c>
      <c r="J1991">
        <v>1717367.7890000001</v>
      </c>
      <c r="K1991">
        <v>1153771.3870000001</v>
      </c>
      <c r="L1991">
        <v>1096784.4790000001</v>
      </c>
      <c r="M1991">
        <v>896244.87100000004</v>
      </c>
      <c r="N1991">
        <v>1160787.0649999999</v>
      </c>
      <c r="O1991">
        <v>1012553.162</v>
      </c>
      <c r="P1991">
        <v>1003674.89</v>
      </c>
      <c r="Q1991">
        <v>1189528.997</v>
      </c>
    </row>
    <row r="1992" spans="1:17" x14ac:dyDescent="0.35">
      <c r="A1992" t="s">
        <v>154</v>
      </c>
      <c r="B1992" t="s">
        <v>13623</v>
      </c>
      <c r="C1992" t="s">
        <v>13624</v>
      </c>
      <c r="D1992">
        <v>0</v>
      </c>
      <c r="E1992">
        <v>16</v>
      </c>
      <c r="F1992">
        <v>1</v>
      </c>
      <c r="G1992">
        <v>56</v>
      </c>
      <c r="H1992">
        <v>1</v>
      </c>
      <c r="I1992">
        <v>110</v>
      </c>
      <c r="J1992">
        <v>2737904.25</v>
      </c>
      <c r="K1992">
        <v>3235857.8820000002</v>
      </c>
      <c r="L1992">
        <v>3770102.1460000002</v>
      </c>
      <c r="M1992">
        <v>4301830.9879999999</v>
      </c>
      <c r="N1992">
        <v>2306463.9040000001</v>
      </c>
      <c r="O1992">
        <v>1989374.0649999999</v>
      </c>
      <c r="P1992">
        <v>3658748.571</v>
      </c>
      <c r="Q1992">
        <v>2331256.7859999998</v>
      </c>
    </row>
    <row r="1993" spans="1:17" x14ac:dyDescent="0.35">
      <c r="A1993" t="s">
        <v>154</v>
      </c>
      <c r="B1993" t="s">
        <v>13625</v>
      </c>
      <c r="C1993" t="s">
        <v>13626</v>
      </c>
      <c r="D1993">
        <v>0</v>
      </c>
      <c r="E1993">
        <v>37</v>
      </c>
      <c r="F1993">
        <v>6</v>
      </c>
      <c r="G1993">
        <v>24</v>
      </c>
      <c r="H1993">
        <v>6</v>
      </c>
      <c r="I1993">
        <v>191</v>
      </c>
      <c r="J1993">
        <v>498614.6875</v>
      </c>
      <c r="K1993">
        <v>500474.03409999999</v>
      </c>
      <c r="L1993">
        <v>263847.41190000001</v>
      </c>
      <c r="M1993">
        <v>474145.02549999999</v>
      </c>
      <c r="N1993">
        <v>141725.1906</v>
      </c>
      <c r="O1993">
        <v>118903.897</v>
      </c>
      <c r="P1993">
        <v>117753.51850000001</v>
      </c>
      <c r="Q1993">
        <v>53176.26008</v>
      </c>
    </row>
    <row r="1994" spans="1:17" x14ac:dyDescent="0.35">
      <c r="A1994" t="s">
        <v>154</v>
      </c>
      <c r="B1994" t="s">
        <v>13627</v>
      </c>
      <c r="C1994" t="s">
        <v>13628</v>
      </c>
      <c r="D1994">
        <v>0</v>
      </c>
      <c r="E1994">
        <v>21</v>
      </c>
      <c r="F1994">
        <v>1</v>
      </c>
      <c r="G1994">
        <v>43</v>
      </c>
      <c r="H1994">
        <v>1</v>
      </c>
      <c r="I1994">
        <v>81</v>
      </c>
      <c r="J1994">
        <v>6056382.7659999998</v>
      </c>
      <c r="K1994">
        <v>5952561.9550000001</v>
      </c>
      <c r="L1994">
        <v>4459286.1979999999</v>
      </c>
      <c r="M1994">
        <v>5550924.085</v>
      </c>
      <c r="N1994">
        <v>3138138.0839999998</v>
      </c>
      <c r="O1994">
        <v>1615034.16</v>
      </c>
      <c r="P1994">
        <v>2725923.1340000001</v>
      </c>
      <c r="Q1994">
        <v>3106555.352</v>
      </c>
    </row>
    <row r="1995" spans="1:17" x14ac:dyDescent="0.35">
      <c r="A1995" t="s">
        <v>154</v>
      </c>
      <c r="B1995" t="s">
        <v>13629</v>
      </c>
      <c r="C1995" t="s">
        <v>13630</v>
      </c>
      <c r="D1995">
        <v>0</v>
      </c>
      <c r="E1995">
        <v>12</v>
      </c>
      <c r="F1995">
        <v>4</v>
      </c>
      <c r="G1995">
        <v>21</v>
      </c>
      <c r="H1995">
        <v>4</v>
      </c>
      <c r="I1995">
        <v>361</v>
      </c>
      <c r="J1995">
        <v>158450.29689999999</v>
      </c>
      <c r="K1995">
        <v>159235.63250000001</v>
      </c>
      <c r="M1995">
        <v>162331.69820000001</v>
      </c>
    </row>
    <row r="1996" spans="1:17" x14ac:dyDescent="0.35">
      <c r="A1996" t="s">
        <v>154</v>
      </c>
      <c r="B1996" t="s">
        <v>13631</v>
      </c>
      <c r="C1996" t="s">
        <v>13632</v>
      </c>
      <c r="D1996">
        <v>0</v>
      </c>
      <c r="E1996">
        <v>36</v>
      </c>
      <c r="F1996">
        <v>3</v>
      </c>
      <c r="G1996">
        <v>18</v>
      </c>
      <c r="H1996">
        <v>3</v>
      </c>
      <c r="I1996">
        <v>102</v>
      </c>
      <c r="J1996">
        <v>723604.3125</v>
      </c>
      <c r="K1996">
        <v>856085.11309999996</v>
      </c>
      <c r="L1996">
        <v>250010.94029999999</v>
      </c>
      <c r="M1996">
        <v>846133.98979999998</v>
      </c>
      <c r="N1996">
        <v>223697.3898</v>
      </c>
      <c r="O1996">
        <v>213662.1256</v>
      </c>
      <c r="P1996">
        <v>181841.4809</v>
      </c>
      <c r="Q1996">
        <v>163110.21780000001</v>
      </c>
    </row>
    <row r="1997" spans="1:17" x14ac:dyDescent="0.35">
      <c r="A1997" t="s">
        <v>154</v>
      </c>
      <c r="B1997" t="s">
        <v>13633</v>
      </c>
      <c r="C1997" t="s">
        <v>13634</v>
      </c>
      <c r="D1997">
        <v>0</v>
      </c>
      <c r="E1997">
        <v>22</v>
      </c>
      <c r="F1997">
        <v>4</v>
      </c>
      <c r="G1997">
        <v>30</v>
      </c>
      <c r="H1997">
        <v>4</v>
      </c>
      <c r="I1997">
        <v>208</v>
      </c>
      <c r="J1997">
        <v>816073.61719999998</v>
      </c>
      <c r="K1997">
        <v>730395.96470000001</v>
      </c>
      <c r="L1997">
        <v>253997.7574</v>
      </c>
      <c r="M1997">
        <v>822286.45120000001</v>
      </c>
      <c r="N1997">
        <v>1229779.7819999999</v>
      </c>
      <c r="O1997">
        <v>978871.52280000004</v>
      </c>
      <c r="P1997">
        <v>577088.7709</v>
      </c>
      <c r="Q1997">
        <v>898931.36410000001</v>
      </c>
    </row>
    <row r="1998" spans="1:17" x14ac:dyDescent="0.35">
      <c r="A1998" t="s">
        <v>154</v>
      </c>
      <c r="B1998" t="s">
        <v>13635</v>
      </c>
      <c r="C1998" t="s">
        <v>13636</v>
      </c>
      <c r="D1998">
        <v>0</v>
      </c>
      <c r="E1998">
        <v>44</v>
      </c>
      <c r="F1998">
        <v>6</v>
      </c>
      <c r="G1998">
        <v>50</v>
      </c>
      <c r="H1998">
        <v>6</v>
      </c>
      <c r="I1998">
        <v>149</v>
      </c>
      <c r="J1998">
        <v>2596367.8199999998</v>
      </c>
      <c r="K1998">
        <v>2256245.6639999999</v>
      </c>
      <c r="L1998">
        <v>1697038.8759999999</v>
      </c>
      <c r="M1998">
        <v>2128760.5010000002</v>
      </c>
      <c r="N1998">
        <v>3189503.7760000001</v>
      </c>
      <c r="O1998">
        <v>2996011.0580000002</v>
      </c>
      <c r="P1998">
        <v>3244445.98</v>
      </c>
      <c r="Q1998">
        <v>3312556.8659999999</v>
      </c>
    </row>
    <row r="1999" spans="1:17" x14ac:dyDescent="0.35">
      <c r="A1999" t="s">
        <v>154</v>
      </c>
      <c r="B1999" t="s">
        <v>13637</v>
      </c>
      <c r="C1999" t="s">
        <v>13638</v>
      </c>
      <c r="D1999">
        <v>0</v>
      </c>
      <c r="E1999">
        <v>38</v>
      </c>
      <c r="F1999">
        <v>7</v>
      </c>
      <c r="G1999">
        <v>43</v>
      </c>
      <c r="H1999">
        <v>7</v>
      </c>
      <c r="I1999">
        <v>190</v>
      </c>
      <c r="J1999">
        <v>667872.89060000004</v>
      </c>
      <c r="K1999">
        <v>698318.7</v>
      </c>
      <c r="L1999">
        <v>80779.876180000007</v>
      </c>
      <c r="M1999">
        <v>634617.21600000001</v>
      </c>
      <c r="N1999">
        <v>773660.69620000001</v>
      </c>
      <c r="O1999">
        <v>615363.16480000003</v>
      </c>
      <c r="P1999">
        <v>509650.15259999997</v>
      </c>
      <c r="Q1999">
        <v>874376.55330000003</v>
      </c>
    </row>
    <row r="2000" spans="1:17" x14ac:dyDescent="0.35">
      <c r="A2000" t="s">
        <v>154</v>
      </c>
      <c r="B2000" t="s">
        <v>13639</v>
      </c>
      <c r="C2000" t="s">
        <v>13640</v>
      </c>
      <c r="D2000">
        <v>0</v>
      </c>
      <c r="E2000">
        <v>68</v>
      </c>
      <c r="F2000">
        <v>4</v>
      </c>
      <c r="G2000">
        <v>29</v>
      </c>
      <c r="H2000">
        <v>4</v>
      </c>
      <c r="I2000">
        <v>62</v>
      </c>
      <c r="J2000">
        <v>72415.373049999995</v>
      </c>
      <c r="K2000">
        <v>56408.84762</v>
      </c>
      <c r="N2000">
        <v>1918119.5530000001</v>
      </c>
      <c r="O2000">
        <v>3885227.1979999999</v>
      </c>
      <c r="P2000">
        <v>2544613.8319999999</v>
      </c>
      <c r="Q2000">
        <v>2804128.6579999998</v>
      </c>
    </row>
    <row r="2001" spans="1:17" x14ac:dyDescent="0.35">
      <c r="A2001" t="s">
        <v>154</v>
      </c>
      <c r="B2001" t="s">
        <v>13641</v>
      </c>
      <c r="C2001" t="s">
        <v>13642</v>
      </c>
      <c r="D2001">
        <v>0</v>
      </c>
      <c r="E2001">
        <v>14</v>
      </c>
      <c r="F2001">
        <v>4</v>
      </c>
      <c r="G2001">
        <v>16</v>
      </c>
      <c r="H2001">
        <v>4</v>
      </c>
      <c r="I2001">
        <v>281</v>
      </c>
      <c r="J2001">
        <v>499991.41409999999</v>
      </c>
      <c r="K2001">
        <v>800423.80480000004</v>
      </c>
      <c r="L2001">
        <v>278581.59120000002</v>
      </c>
      <c r="M2001">
        <v>624295.52240000002</v>
      </c>
      <c r="N2001">
        <v>141841.49280000001</v>
      </c>
      <c r="O2001">
        <v>17695.74007</v>
      </c>
      <c r="Q2001">
        <v>107180.06170000001</v>
      </c>
    </row>
    <row r="2002" spans="1:17" x14ac:dyDescent="0.35">
      <c r="A2002" t="s">
        <v>154</v>
      </c>
      <c r="B2002" t="s">
        <v>13643</v>
      </c>
      <c r="C2002" t="s">
        <v>13644</v>
      </c>
      <c r="D2002">
        <v>0</v>
      </c>
      <c r="E2002">
        <v>13</v>
      </c>
      <c r="F2002">
        <v>4</v>
      </c>
      <c r="G2002">
        <v>21</v>
      </c>
      <c r="H2002">
        <v>4</v>
      </c>
      <c r="I2002">
        <v>333</v>
      </c>
      <c r="J2002">
        <v>147837.5625</v>
      </c>
      <c r="M2002">
        <v>198745.5613</v>
      </c>
      <c r="N2002">
        <v>906388.08970000001</v>
      </c>
      <c r="O2002">
        <v>511369.71870000003</v>
      </c>
      <c r="P2002">
        <v>607930.82209999999</v>
      </c>
      <c r="Q2002">
        <v>467892.78830000001</v>
      </c>
    </row>
    <row r="2003" spans="1:17" x14ac:dyDescent="0.35">
      <c r="A2003" t="s">
        <v>154</v>
      </c>
      <c r="B2003" t="s">
        <v>13645</v>
      </c>
      <c r="C2003" t="s">
        <v>13646</v>
      </c>
      <c r="D2003">
        <v>0</v>
      </c>
      <c r="E2003">
        <v>30</v>
      </c>
      <c r="F2003">
        <v>5</v>
      </c>
      <c r="G2003">
        <v>19</v>
      </c>
      <c r="H2003">
        <v>5</v>
      </c>
      <c r="I2003">
        <v>263</v>
      </c>
      <c r="J2003">
        <v>48652.023439999997</v>
      </c>
      <c r="K2003">
        <v>56585.331330000001</v>
      </c>
      <c r="M2003">
        <v>68167.104990000007</v>
      </c>
      <c r="N2003">
        <v>106640.2427</v>
      </c>
      <c r="O2003">
        <v>91366.291620000004</v>
      </c>
      <c r="P2003">
        <v>77905.28443</v>
      </c>
      <c r="Q2003">
        <v>135017.1649</v>
      </c>
    </row>
    <row r="2004" spans="1:17" x14ac:dyDescent="0.35">
      <c r="A2004" t="s">
        <v>154</v>
      </c>
      <c r="B2004" t="s">
        <v>13647</v>
      </c>
      <c r="C2004" t="s">
        <v>13648</v>
      </c>
      <c r="D2004">
        <v>0</v>
      </c>
      <c r="E2004">
        <v>11</v>
      </c>
      <c r="F2004">
        <v>3</v>
      </c>
      <c r="G2004">
        <v>12</v>
      </c>
      <c r="H2004">
        <v>3</v>
      </c>
      <c r="I2004">
        <v>285</v>
      </c>
      <c r="J2004">
        <v>3546990.375</v>
      </c>
      <c r="K2004">
        <v>2273112.281</v>
      </c>
      <c r="L2004">
        <v>713454.52690000006</v>
      </c>
      <c r="M2004">
        <v>2089510.5060000001</v>
      </c>
    </row>
    <row r="2005" spans="1:17" x14ac:dyDescent="0.35">
      <c r="A2005" t="s">
        <v>154</v>
      </c>
      <c r="B2005" t="s">
        <v>13649</v>
      </c>
      <c r="C2005" t="s">
        <v>13650</v>
      </c>
      <c r="D2005">
        <v>0</v>
      </c>
      <c r="E2005">
        <v>41</v>
      </c>
      <c r="F2005">
        <v>2</v>
      </c>
      <c r="G2005">
        <v>13</v>
      </c>
      <c r="H2005">
        <v>2</v>
      </c>
      <c r="I2005">
        <v>71</v>
      </c>
      <c r="J2005">
        <v>443152.9375</v>
      </c>
      <c r="K2005">
        <v>593006.32189999998</v>
      </c>
      <c r="L2005">
        <v>602422.73369999998</v>
      </c>
      <c r="M2005">
        <v>653762.13370000001</v>
      </c>
      <c r="N2005">
        <v>175725.2855</v>
      </c>
      <c r="O2005">
        <v>325887.4914</v>
      </c>
      <c r="P2005">
        <v>359188.53110000002</v>
      </c>
      <c r="Q2005">
        <v>163809.97649999999</v>
      </c>
    </row>
    <row r="2006" spans="1:17" x14ac:dyDescent="0.35">
      <c r="A2006" t="s">
        <v>154</v>
      </c>
      <c r="B2006" t="s">
        <v>13651</v>
      </c>
      <c r="C2006" t="s">
        <v>13652</v>
      </c>
      <c r="D2006">
        <v>0</v>
      </c>
      <c r="E2006">
        <v>23</v>
      </c>
      <c r="F2006">
        <v>3</v>
      </c>
      <c r="G2006">
        <v>15</v>
      </c>
      <c r="H2006">
        <v>3</v>
      </c>
      <c r="I2006">
        <v>185</v>
      </c>
      <c r="J2006">
        <v>374282.3125</v>
      </c>
      <c r="K2006">
        <v>346126.04989999998</v>
      </c>
      <c r="M2006">
        <v>137528.72899999999</v>
      </c>
    </row>
    <row r="2007" spans="1:17" x14ac:dyDescent="0.35">
      <c r="A2007" t="s">
        <v>154</v>
      </c>
      <c r="B2007" t="s">
        <v>13653</v>
      </c>
      <c r="C2007" t="s">
        <v>13654</v>
      </c>
      <c r="D2007">
        <v>0</v>
      </c>
      <c r="E2007">
        <v>17</v>
      </c>
      <c r="F2007">
        <v>5</v>
      </c>
      <c r="G2007">
        <v>9</v>
      </c>
      <c r="H2007">
        <v>5</v>
      </c>
      <c r="I2007">
        <v>348</v>
      </c>
      <c r="N2007">
        <v>43791.027600000001</v>
      </c>
      <c r="O2007">
        <v>28800.961220000001</v>
      </c>
      <c r="P2007">
        <v>47603.480199999998</v>
      </c>
      <c r="Q2007">
        <v>777224.03119999997</v>
      </c>
    </row>
    <row r="2008" spans="1:17" x14ac:dyDescent="0.35">
      <c r="A2008" t="s">
        <v>154</v>
      </c>
      <c r="B2008" t="s">
        <v>13655</v>
      </c>
      <c r="C2008" t="s">
        <v>13656</v>
      </c>
      <c r="D2008">
        <v>0</v>
      </c>
      <c r="E2008">
        <v>31</v>
      </c>
      <c r="F2008">
        <v>3</v>
      </c>
      <c r="G2008">
        <v>6</v>
      </c>
      <c r="H2008">
        <v>3</v>
      </c>
      <c r="I2008">
        <v>159</v>
      </c>
      <c r="J2008">
        <v>98829.375</v>
      </c>
      <c r="K2008">
        <v>40137.39402</v>
      </c>
      <c r="M2008">
        <v>21544.611499999999</v>
      </c>
      <c r="N2008">
        <v>322893.3235</v>
      </c>
      <c r="O2008">
        <v>219857.1128</v>
      </c>
      <c r="P2008">
        <v>288916.41960000002</v>
      </c>
      <c r="Q2008">
        <v>283763.43040000001</v>
      </c>
    </row>
    <row r="2009" spans="1:17" x14ac:dyDescent="0.35">
      <c r="A2009" t="s">
        <v>154</v>
      </c>
      <c r="B2009" t="s">
        <v>13657</v>
      </c>
      <c r="C2009" t="s">
        <v>13658</v>
      </c>
      <c r="D2009">
        <v>0</v>
      </c>
      <c r="E2009">
        <v>25</v>
      </c>
      <c r="F2009">
        <v>4</v>
      </c>
      <c r="G2009">
        <v>18</v>
      </c>
      <c r="H2009">
        <v>4</v>
      </c>
      <c r="I2009">
        <v>181</v>
      </c>
      <c r="J2009">
        <v>1777416.406</v>
      </c>
      <c r="K2009">
        <v>880873.80720000004</v>
      </c>
      <c r="L2009">
        <v>1072433.8489999999</v>
      </c>
      <c r="M2009">
        <v>940840.56909999996</v>
      </c>
      <c r="N2009">
        <v>72305.059479999996</v>
      </c>
      <c r="O2009">
        <v>135048.3572</v>
      </c>
    </row>
    <row r="2010" spans="1:17" x14ac:dyDescent="0.35">
      <c r="A2010" t="s">
        <v>154</v>
      </c>
      <c r="B2010" t="s">
        <v>13659</v>
      </c>
      <c r="C2010" t="s">
        <v>13660</v>
      </c>
      <c r="D2010">
        <v>0</v>
      </c>
      <c r="E2010">
        <v>23</v>
      </c>
      <c r="F2010">
        <v>3</v>
      </c>
      <c r="G2010">
        <v>28</v>
      </c>
      <c r="H2010">
        <v>3</v>
      </c>
      <c r="I2010">
        <v>170</v>
      </c>
      <c r="J2010">
        <v>929259.01560000004</v>
      </c>
      <c r="K2010">
        <v>624578.08270000003</v>
      </c>
      <c r="L2010">
        <v>84745.532399999996</v>
      </c>
      <c r="M2010">
        <v>2331507.2749999999</v>
      </c>
      <c r="N2010">
        <v>806162.64930000005</v>
      </c>
      <c r="O2010">
        <v>1250282.827</v>
      </c>
      <c r="P2010">
        <v>102058.55530000001</v>
      </c>
      <c r="Q2010">
        <v>320918.95919999998</v>
      </c>
    </row>
    <row r="2011" spans="1:17" x14ac:dyDescent="0.35">
      <c r="A2011" t="s">
        <v>154</v>
      </c>
      <c r="B2011" t="s">
        <v>13661</v>
      </c>
      <c r="C2011" t="s">
        <v>13662</v>
      </c>
      <c r="D2011">
        <v>0</v>
      </c>
      <c r="E2011">
        <v>24</v>
      </c>
      <c r="F2011">
        <v>4</v>
      </c>
      <c r="G2011">
        <v>13</v>
      </c>
      <c r="H2011">
        <v>4</v>
      </c>
      <c r="I2011">
        <v>245</v>
      </c>
    </row>
    <row r="2012" spans="1:17" x14ac:dyDescent="0.35">
      <c r="A2012" t="s">
        <v>154</v>
      </c>
      <c r="B2012" t="s">
        <v>13663</v>
      </c>
      <c r="C2012" t="s">
        <v>13664</v>
      </c>
      <c r="D2012">
        <v>0</v>
      </c>
      <c r="E2012">
        <v>3</v>
      </c>
      <c r="F2012">
        <v>1</v>
      </c>
      <c r="G2012">
        <v>25</v>
      </c>
      <c r="H2012">
        <v>1</v>
      </c>
      <c r="I2012">
        <v>360</v>
      </c>
      <c r="J2012">
        <v>2000100.7660000001</v>
      </c>
      <c r="K2012">
        <v>2850662.426</v>
      </c>
      <c r="L2012">
        <v>2116860.6910000001</v>
      </c>
      <c r="M2012">
        <v>2913899.2540000002</v>
      </c>
      <c r="N2012">
        <v>294731.30810000002</v>
      </c>
      <c r="O2012">
        <v>306539.30619999999</v>
      </c>
      <c r="P2012">
        <v>593626.71340000001</v>
      </c>
      <c r="Q2012">
        <v>382255.49770000001</v>
      </c>
    </row>
    <row r="2013" spans="1:17" x14ac:dyDescent="0.35">
      <c r="A2013" t="s">
        <v>154</v>
      </c>
      <c r="B2013" t="s">
        <v>13665</v>
      </c>
      <c r="C2013" t="s">
        <v>13666</v>
      </c>
      <c r="D2013">
        <v>0</v>
      </c>
      <c r="E2013">
        <v>11</v>
      </c>
      <c r="F2013">
        <v>2</v>
      </c>
      <c r="G2013">
        <v>32</v>
      </c>
      <c r="H2013">
        <v>2</v>
      </c>
      <c r="I2013">
        <v>175</v>
      </c>
      <c r="J2013">
        <v>1008820.813</v>
      </c>
      <c r="K2013">
        <v>959666.65919999999</v>
      </c>
      <c r="L2013">
        <v>432464.6973</v>
      </c>
      <c r="M2013">
        <v>1060142.986</v>
      </c>
      <c r="N2013">
        <v>435148.66899999999</v>
      </c>
      <c r="O2013">
        <v>207119.27900000001</v>
      </c>
      <c r="P2013">
        <v>537093.29150000005</v>
      </c>
      <c r="Q2013">
        <v>273674.72070000001</v>
      </c>
    </row>
    <row r="2014" spans="1:17" x14ac:dyDescent="0.35">
      <c r="A2014" t="s">
        <v>154</v>
      </c>
      <c r="B2014" t="s">
        <v>13667</v>
      </c>
      <c r="C2014" t="s">
        <v>13668</v>
      </c>
      <c r="D2014">
        <v>0</v>
      </c>
      <c r="E2014">
        <v>41</v>
      </c>
      <c r="F2014">
        <v>4</v>
      </c>
      <c r="G2014">
        <v>73</v>
      </c>
      <c r="H2014">
        <v>4</v>
      </c>
      <c r="I2014">
        <v>123</v>
      </c>
      <c r="J2014">
        <v>20290335.25</v>
      </c>
      <c r="K2014">
        <v>23941359.539999999</v>
      </c>
      <c r="L2014">
        <v>14339360.85</v>
      </c>
      <c r="M2014">
        <v>24407458.890000001</v>
      </c>
      <c r="N2014">
        <v>13127957.4</v>
      </c>
      <c r="O2014">
        <v>11987904.550000001</v>
      </c>
      <c r="P2014">
        <v>11145309</v>
      </c>
      <c r="Q2014">
        <v>10903913.699999999</v>
      </c>
    </row>
    <row r="2015" spans="1:17" x14ac:dyDescent="0.35">
      <c r="A2015" t="s">
        <v>154</v>
      </c>
      <c r="B2015" t="s">
        <v>13669</v>
      </c>
      <c r="C2015" t="s">
        <v>13670</v>
      </c>
      <c r="D2015">
        <v>0</v>
      </c>
      <c r="E2015">
        <v>12</v>
      </c>
      <c r="F2015">
        <v>6</v>
      </c>
      <c r="G2015">
        <v>33</v>
      </c>
      <c r="H2015">
        <v>6</v>
      </c>
      <c r="I2015">
        <v>488</v>
      </c>
      <c r="J2015">
        <v>612609.94530000002</v>
      </c>
      <c r="K2015">
        <v>576834.15989999997</v>
      </c>
      <c r="M2015">
        <v>488000.92300000001</v>
      </c>
    </row>
    <row r="2016" spans="1:17" x14ac:dyDescent="0.35">
      <c r="A2016" t="s">
        <v>154</v>
      </c>
      <c r="B2016" t="s">
        <v>13671</v>
      </c>
      <c r="C2016" t="s">
        <v>13672</v>
      </c>
      <c r="D2016">
        <v>0</v>
      </c>
      <c r="E2016">
        <v>25</v>
      </c>
      <c r="F2016">
        <v>7</v>
      </c>
      <c r="G2016">
        <v>22</v>
      </c>
      <c r="H2016">
        <v>7</v>
      </c>
      <c r="I2016">
        <v>290</v>
      </c>
      <c r="J2016">
        <v>436420.1875</v>
      </c>
      <c r="K2016">
        <v>488893.228</v>
      </c>
      <c r="L2016">
        <v>160474.93160000001</v>
      </c>
      <c r="M2016">
        <v>409233.98420000001</v>
      </c>
      <c r="N2016">
        <v>55715.494160000002</v>
      </c>
      <c r="O2016">
        <v>171455.8959</v>
      </c>
      <c r="P2016">
        <v>280416.26240000001</v>
      </c>
      <c r="Q2016">
        <v>126094.6459</v>
      </c>
    </row>
    <row r="2017" spans="1:17" x14ac:dyDescent="0.35">
      <c r="A2017" t="s">
        <v>154</v>
      </c>
      <c r="B2017" t="s">
        <v>13673</v>
      </c>
      <c r="C2017" t="s">
        <v>13674</v>
      </c>
      <c r="D2017">
        <v>0</v>
      </c>
      <c r="E2017">
        <v>15</v>
      </c>
      <c r="F2017">
        <v>3</v>
      </c>
      <c r="G2017">
        <v>10</v>
      </c>
      <c r="H2017">
        <v>3</v>
      </c>
      <c r="I2017">
        <v>273</v>
      </c>
      <c r="J2017">
        <v>69551.171879999994</v>
      </c>
      <c r="K2017">
        <v>84129.152270000006</v>
      </c>
      <c r="L2017">
        <v>63588.768490000002</v>
      </c>
      <c r="M2017">
        <v>79153.260750000001</v>
      </c>
      <c r="N2017">
        <v>48986.99927</v>
      </c>
      <c r="O2017">
        <v>67808.12</v>
      </c>
      <c r="P2017">
        <v>35165.468339999999</v>
      </c>
      <c r="Q2017">
        <v>125087.70849999999</v>
      </c>
    </row>
    <row r="2018" spans="1:17" x14ac:dyDescent="0.35">
      <c r="A2018" t="s">
        <v>154</v>
      </c>
      <c r="B2018" t="s">
        <v>13675</v>
      </c>
      <c r="C2018" t="s">
        <v>13676</v>
      </c>
      <c r="D2018">
        <v>0</v>
      </c>
      <c r="E2018">
        <v>25</v>
      </c>
      <c r="F2018">
        <v>1</v>
      </c>
      <c r="G2018">
        <v>15</v>
      </c>
      <c r="H2018">
        <v>1</v>
      </c>
      <c r="I2018">
        <v>55</v>
      </c>
      <c r="J2018">
        <v>2043515.906</v>
      </c>
      <c r="K2018">
        <v>1947715.953</v>
      </c>
      <c r="L2018">
        <v>1295316.5249999999</v>
      </c>
      <c r="M2018">
        <v>6809876.4989999998</v>
      </c>
      <c r="N2018">
        <v>2646471.69</v>
      </c>
      <c r="O2018">
        <v>2684121.54</v>
      </c>
      <c r="P2018">
        <v>1094464.622</v>
      </c>
      <c r="Q2018">
        <v>936078.49800000002</v>
      </c>
    </row>
    <row r="2019" spans="1:17" x14ac:dyDescent="0.35">
      <c r="A2019" t="s">
        <v>154</v>
      </c>
      <c r="B2019" t="s">
        <v>13677</v>
      </c>
      <c r="C2019" t="s">
        <v>13678</v>
      </c>
      <c r="D2019">
        <v>0</v>
      </c>
      <c r="E2019">
        <v>16</v>
      </c>
      <c r="F2019">
        <v>2</v>
      </c>
      <c r="G2019">
        <v>42</v>
      </c>
      <c r="H2019">
        <v>2</v>
      </c>
      <c r="I2019">
        <v>115</v>
      </c>
      <c r="J2019">
        <v>17081293.5</v>
      </c>
      <c r="K2019">
        <v>15347174.939999999</v>
      </c>
      <c r="L2019">
        <v>12623311.199999999</v>
      </c>
      <c r="M2019">
        <v>23237598.649999999</v>
      </c>
      <c r="N2019">
        <v>25331868.879999999</v>
      </c>
      <c r="O2019">
        <v>14022502.960000001</v>
      </c>
      <c r="P2019">
        <v>12978700.99</v>
      </c>
      <c r="Q2019">
        <v>17849282.600000001</v>
      </c>
    </row>
    <row r="2020" spans="1:17" x14ac:dyDescent="0.35">
      <c r="A2020" t="s">
        <v>154</v>
      </c>
      <c r="B2020" t="s">
        <v>13679</v>
      </c>
      <c r="C2020" t="s">
        <v>13680</v>
      </c>
      <c r="D2020">
        <v>0</v>
      </c>
      <c r="E2020">
        <v>36</v>
      </c>
      <c r="F2020">
        <v>2</v>
      </c>
      <c r="G2020">
        <v>39</v>
      </c>
      <c r="H2020">
        <v>2</v>
      </c>
      <c r="I2020">
        <v>74</v>
      </c>
      <c r="J2020">
        <v>8678463.8200000003</v>
      </c>
      <c r="K2020">
        <v>9748608.8660000004</v>
      </c>
      <c r="L2020">
        <v>6025865.9000000004</v>
      </c>
      <c r="M2020">
        <v>8733416.9049999993</v>
      </c>
      <c r="N2020">
        <v>3753183.7689999999</v>
      </c>
      <c r="O2020">
        <v>3965851.449</v>
      </c>
      <c r="P2020">
        <v>3684235.2629999998</v>
      </c>
      <c r="Q2020">
        <v>4381119.8660000004</v>
      </c>
    </row>
    <row r="2021" spans="1:17" x14ac:dyDescent="0.35">
      <c r="A2021" t="s">
        <v>154</v>
      </c>
      <c r="B2021" t="s">
        <v>13681</v>
      </c>
      <c r="C2021" t="s">
        <v>13682</v>
      </c>
      <c r="D2021">
        <v>0</v>
      </c>
      <c r="E2021">
        <v>11</v>
      </c>
      <c r="F2021">
        <v>3</v>
      </c>
      <c r="G2021">
        <v>24</v>
      </c>
      <c r="H2021">
        <v>3</v>
      </c>
      <c r="I2021">
        <v>274</v>
      </c>
      <c r="K2021">
        <v>32827.762219999997</v>
      </c>
      <c r="L2021">
        <v>76018.496090000001</v>
      </c>
      <c r="N2021">
        <v>2857032.0550000002</v>
      </c>
      <c r="O2021">
        <v>1801166.693</v>
      </c>
      <c r="P2021">
        <v>3368943.9909999999</v>
      </c>
      <c r="Q2021">
        <v>2377656.0950000002</v>
      </c>
    </row>
    <row r="2022" spans="1:17" x14ac:dyDescent="0.35">
      <c r="A2022" t="s">
        <v>154</v>
      </c>
      <c r="B2022" t="s">
        <v>13683</v>
      </c>
      <c r="C2022" t="s">
        <v>13684</v>
      </c>
      <c r="D2022">
        <v>0</v>
      </c>
      <c r="E2022">
        <v>19</v>
      </c>
      <c r="F2022">
        <v>4</v>
      </c>
      <c r="G2022">
        <v>120</v>
      </c>
      <c r="H2022">
        <v>2</v>
      </c>
      <c r="I2022">
        <v>160</v>
      </c>
      <c r="J2022">
        <v>2370400.75</v>
      </c>
      <c r="K2022">
        <v>1707681.7609999999</v>
      </c>
      <c r="L2022">
        <v>853613.32149999996</v>
      </c>
      <c r="M2022">
        <v>4908127.8039999995</v>
      </c>
      <c r="N2022">
        <v>9456214.2740000002</v>
      </c>
      <c r="O2022">
        <v>12876046.130000001</v>
      </c>
      <c r="P2022">
        <v>2715815.3390000002</v>
      </c>
      <c r="Q2022">
        <v>4366329.9879999999</v>
      </c>
    </row>
    <row r="2023" spans="1:17" x14ac:dyDescent="0.35">
      <c r="A2023" t="s">
        <v>154</v>
      </c>
      <c r="B2023" t="s">
        <v>13685</v>
      </c>
      <c r="C2023" t="s">
        <v>13686</v>
      </c>
      <c r="D2023">
        <v>0</v>
      </c>
      <c r="E2023">
        <v>38</v>
      </c>
      <c r="F2023">
        <v>5</v>
      </c>
      <c r="G2023">
        <v>23</v>
      </c>
      <c r="H2023">
        <v>5</v>
      </c>
      <c r="I2023">
        <v>189</v>
      </c>
      <c r="J2023">
        <v>524451.25</v>
      </c>
      <c r="K2023">
        <v>515116.58429999999</v>
      </c>
      <c r="L2023">
        <v>181770.36869999999</v>
      </c>
      <c r="M2023">
        <v>493684.77679999999</v>
      </c>
      <c r="O2023">
        <v>79732.101720000006</v>
      </c>
      <c r="P2023">
        <v>46669.32258</v>
      </c>
      <c r="Q2023">
        <v>34823.577129999998</v>
      </c>
    </row>
    <row r="2024" spans="1:17" x14ac:dyDescent="0.35">
      <c r="A2024" t="s">
        <v>154</v>
      </c>
      <c r="B2024" t="s">
        <v>13687</v>
      </c>
      <c r="C2024" t="s">
        <v>13688</v>
      </c>
      <c r="D2024">
        <v>0</v>
      </c>
      <c r="E2024">
        <v>35</v>
      </c>
      <c r="F2024">
        <v>5</v>
      </c>
      <c r="G2024">
        <v>33</v>
      </c>
      <c r="H2024">
        <v>5</v>
      </c>
      <c r="I2024">
        <v>187</v>
      </c>
      <c r="J2024">
        <v>1162316.0630000001</v>
      </c>
      <c r="K2024">
        <v>1083117.1980000001</v>
      </c>
      <c r="L2024">
        <v>532271.87589999998</v>
      </c>
      <c r="M2024">
        <v>937559.9179</v>
      </c>
      <c r="N2024">
        <v>950515.31019999995</v>
      </c>
      <c r="O2024">
        <v>917825.44369999995</v>
      </c>
      <c r="P2024">
        <v>836635.09109999996</v>
      </c>
      <c r="Q2024">
        <v>867729.71810000006</v>
      </c>
    </row>
    <row r="2025" spans="1:17" x14ac:dyDescent="0.35">
      <c r="A2025" t="s">
        <v>154</v>
      </c>
      <c r="B2025" t="s">
        <v>13689</v>
      </c>
      <c r="C2025" t="s">
        <v>13690</v>
      </c>
      <c r="D2025">
        <v>0</v>
      </c>
      <c r="E2025">
        <v>25</v>
      </c>
      <c r="F2025">
        <v>6</v>
      </c>
      <c r="G2025">
        <v>8</v>
      </c>
      <c r="H2025">
        <v>6</v>
      </c>
      <c r="I2025">
        <v>423</v>
      </c>
    </row>
    <row r="2026" spans="1:17" x14ac:dyDescent="0.35">
      <c r="A2026" t="s">
        <v>154</v>
      </c>
      <c r="B2026" t="s">
        <v>13691</v>
      </c>
      <c r="C2026" t="s">
        <v>13692</v>
      </c>
      <c r="D2026">
        <v>0</v>
      </c>
      <c r="E2026">
        <v>22</v>
      </c>
      <c r="F2026">
        <v>3</v>
      </c>
      <c r="G2026">
        <v>31</v>
      </c>
      <c r="H2026">
        <v>3</v>
      </c>
      <c r="I2026">
        <v>132</v>
      </c>
      <c r="J2026">
        <v>1140868.5</v>
      </c>
      <c r="K2026">
        <v>1068117.963</v>
      </c>
      <c r="M2026">
        <v>829444.99690000003</v>
      </c>
      <c r="N2026">
        <v>247822.55910000001</v>
      </c>
      <c r="O2026">
        <v>261132.60310000001</v>
      </c>
      <c r="P2026">
        <v>180900.552</v>
      </c>
      <c r="Q2026">
        <v>301759.3885</v>
      </c>
    </row>
    <row r="2027" spans="1:17" x14ac:dyDescent="0.35">
      <c r="A2027" t="s">
        <v>154</v>
      </c>
      <c r="B2027" t="s">
        <v>13693</v>
      </c>
      <c r="C2027" t="s">
        <v>13694</v>
      </c>
      <c r="D2027">
        <v>0</v>
      </c>
      <c r="E2027">
        <v>30</v>
      </c>
      <c r="F2027">
        <v>3</v>
      </c>
      <c r="G2027">
        <v>31</v>
      </c>
      <c r="H2027">
        <v>3</v>
      </c>
      <c r="I2027">
        <v>160</v>
      </c>
      <c r="J2027">
        <v>2649919.375</v>
      </c>
      <c r="K2027">
        <v>2920091.7519999999</v>
      </c>
      <c r="L2027">
        <v>2017747.318</v>
      </c>
      <c r="M2027">
        <v>3483442.03</v>
      </c>
      <c r="N2027">
        <v>735033.43070000003</v>
      </c>
      <c r="O2027">
        <v>747296.56400000001</v>
      </c>
      <c r="P2027">
        <v>786359.15209999995</v>
      </c>
      <c r="Q2027">
        <v>710260.52430000005</v>
      </c>
    </row>
    <row r="2028" spans="1:17" x14ac:dyDescent="0.35">
      <c r="A2028" t="s">
        <v>154</v>
      </c>
      <c r="B2028" t="s">
        <v>13695</v>
      </c>
      <c r="C2028" t="s">
        <v>13696</v>
      </c>
      <c r="D2028">
        <v>0</v>
      </c>
      <c r="E2028">
        <v>17</v>
      </c>
      <c r="F2028">
        <v>4</v>
      </c>
      <c r="G2028">
        <v>43</v>
      </c>
      <c r="H2028">
        <v>4</v>
      </c>
      <c r="I2028">
        <v>198</v>
      </c>
      <c r="J2028">
        <v>645435.66410000005</v>
      </c>
      <c r="K2028">
        <v>579994.22959999996</v>
      </c>
      <c r="L2028">
        <v>793127.90379999997</v>
      </c>
      <c r="M2028">
        <v>601362.40280000004</v>
      </c>
      <c r="N2028">
        <v>1171148.2379999999</v>
      </c>
      <c r="O2028">
        <v>959943.17960000003</v>
      </c>
      <c r="P2028">
        <v>1559857.8970000001</v>
      </c>
      <c r="Q2028">
        <v>918341.34759999998</v>
      </c>
    </row>
    <row r="2029" spans="1:17" x14ac:dyDescent="0.35">
      <c r="A2029" t="s">
        <v>154</v>
      </c>
      <c r="B2029" t="s">
        <v>13697</v>
      </c>
      <c r="C2029" t="s">
        <v>13698</v>
      </c>
      <c r="D2029">
        <v>0</v>
      </c>
      <c r="E2029">
        <v>19</v>
      </c>
      <c r="F2029">
        <v>8</v>
      </c>
      <c r="G2029">
        <v>16</v>
      </c>
      <c r="H2029">
        <v>8</v>
      </c>
      <c r="I2029">
        <v>514</v>
      </c>
      <c r="J2029">
        <v>232974.35939999999</v>
      </c>
      <c r="K2029">
        <v>289317.56140000001</v>
      </c>
      <c r="L2029">
        <v>167064.7555</v>
      </c>
      <c r="M2029">
        <v>336971.13900000002</v>
      </c>
      <c r="O2029">
        <v>45466.82086</v>
      </c>
      <c r="Q2029">
        <v>18107.660650000002</v>
      </c>
    </row>
    <row r="2030" spans="1:17" x14ac:dyDescent="0.35">
      <c r="A2030" t="s">
        <v>154</v>
      </c>
      <c r="B2030" t="s">
        <v>13699</v>
      </c>
      <c r="C2030" t="s">
        <v>13700</v>
      </c>
      <c r="D2030">
        <v>0</v>
      </c>
      <c r="E2030">
        <v>26</v>
      </c>
      <c r="F2030">
        <v>5</v>
      </c>
      <c r="G2030">
        <v>20</v>
      </c>
      <c r="H2030">
        <v>5</v>
      </c>
      <c r="I2030">
        <v>211</v>
      </c>
      <c r="J2030">
        <v>15439.962890000001</v>
      </c>
      <c r="L2030">
        <v>100390.34359999999</v>
      </c>
      <c r="M2030">
        <v>43589.499100000001</v>
      </c>
      <c r="N2030">
        <v>1053731.4620000001</v>
      </c>
      <c r="O2030">
        <v>1185832.132</v>
      </c>
      <c r="P2030">
        <v>1334501.3999999999</v>
      </c>
      <c r="Q2030">
        <v>894919.82810000004</v>
      </c>
    </row>
    <row r="2031" spans="1:17" x14ac:dyDescent="0.35">
      <c r="A2031" t="s">
        <v>154</v>
      </c>
      <c r="B2031" t="s">
        <v>13701</v>
      </c>
      <c r="C2031" t="s">
        <v>13702</v>
      </c>
      <c r="D2031">
        <v>0</v>
      </c>
      <c r="E2031">
        <v>19</v>
      </c>
      <c r="F2031">
        <v>3</v>
      </c>
      <c r="G2031">
        <v>52</v>
      </c>
      <c r="H2031">
        <v>3</v>
      </c>
      <c r="I2031">
        <v>140</v>
      </c>
      <c r="J2031">
        <v>1156335.9380000001</v>
      </c>
      <c r="K2031">
        <v>983092.06909999996</v>
      </c>
      <c r="L2031">
        <v>450113.99729999999</v>
      </c>
      <c r="M2031">
        <v>1311971.8600000001</v>
      </c>
      <c r="N2031">
        <v>703109.73239999998</v>
      </c>
      <c r="O2031">
        <v>745495.72930000001</v>
      </c>
      <c r="P2031">
        <v>658709.29700000002</v>
      </c>
      <c r="Q2031">
        <v>1176302.024</v>
      </c>
    </row>
    <row r="2032" spans="1:17" x14ac:dyDescent="0.35">
      <c r="A2032" t="s">
        <v>154</v>
      </c>
      <c r="B2032" t="s">
        <v>13703</v>
      </c>
      <c r="C2032" t="s">
        <v>13704</v>
      </c>
      <c r="D2032">
        <v>0</v>
      </c>
      <c r="E2032">
        <v>21</v>
      </c>
      <c r="F2032">
        <v>3</v>
      </c>
      <c r="G2032">
        <v>45</v>
      </c>
      <c r="H2032">
        <v>3</v>
      </c>
      <c r="I2032">
        <v>126</v>
      </c>
      <c r="J2032">
        <v>5492557.5</v>
      </c>
      <c r="K2032">
        <v>3810893.6329999999</v>
      </c>
      <c r="L2032">
        <v>2324232.5630000001</v>
      </c>
      <c r="M2032">
        <v>4092741.1949999998</v>
      </c>
      <c r="N2032">
        <v>4049987.9509999999</v>
      </c>
      <c r="O2032">
        <v>3640076.915</v>
      </c>
      <c r="P2032">
        <v>3005848.003</v>
      </c>
      <c r="Q2032">
        <v>2755530.9419999998</v>
      </c>
    </row>
    <row r="2033" spans="1:17" x14ac:dyDescent="0.35">
      <c r="A2033" t="s">
        <v>154</v>
      </c>
      <c r="B2033" t="s">
        <v>13705</v>
      </c>
      <c r="C2033" t="s">
        <v>13706</v>
      </c>
      <c r="D2033">
        <v>0</v>
      </c>
      <c r="E2033">
        <v>57</v>
      </c>
      <c r="F2033">
        <v>4</v>
      </c>
      <c r="G2033">
        <v>14</v>
      </c>
      <c r="H2033">
        <v>4</v>
      </c>
      <c r="I2033">
        <v>95</v>
      </c>
      <c r="J2033">
        <v>380912.33980000002</v>
      </c>
      <c r="K2033">
        <v>545611.34180000005</v>
      </c>
      <c r="L2033">
        <v>294720.6813</v>
      </c>
      <c r="M2033">
        <v>626558.42390000005</v>
      </c>
      <c r="N2033">
        <v>79824.671549999999</v>
      </c>
      <c r="O2033">
        <v>282999.08549999999</v>
      </c>
      <c r="Q2033">
        <v>73672.703510000007</v>
      </c>
    </row>
    <row r="2034" spans="1:17" x14ac:dyDescent="0.35">
      <c r="A2034" t="s">
        <v>154</v>
      </c>
      <c r="B2034" t="s">
        <v>13707</v>
      </c>
      <c r="C2034" t="s">
        <v>13708</v>
      </c>
      <c r="D2034">
        <v>0</v>
      </c>
      <c r="E2034">
        <v>52</v>
      </c>
      <c r="F2034">
        <v>4</v>
      </c>
      <c r="G2034">
        <v>22</v>
      </c>
      <c r="H2034">
        <v>4</v>
      </c>
      <c r="I2034">
        <v>93</v>
      </c>
      <c r="J2034">
        <v>800078</v>
      </c>
      <c r="K2034">
        <v>733975.99950000003</v>
      </c>
      <c r="L2034">
        <v>275895.52759999997</v>
      </c>
      <c r="M2034">
        <v>769981.84710000001</v>
      </c>
      <c r="N2034">
        <v>22061.164489999999</v>
      </c>
      <c r="O2034">
        <v>40425.847999999998</v>
      </c>
      <c r="P2034">
        <v>49339.361749999996</v>
      </c>
    </row>
    <row r="2035" spans="1:17" x14ac:dyDescent="0.35">
      <c r="A2035" t="s">
        <v>154</v>
      </c>
      <c r="B2035" t="s">
        <v>13709</v>
      </c>
      <c r="C2035" t="s">
        <v>13710</v>
      </c>
      <c r="D2035">
        <v>0</v>
      </c>
      <c r="E2035">
        <v>32</v>
      </c>
      <c r="F2035">
        <v>2</v>
      </c>
      <c r="G2035">
        <v>45</v>
      </c>
      <c r="H2035">
        <v>2</v>
      </c>
      <c r="I2035">
        <v>81</v>
      </c>
      <c r="J2035">
        <v>16004834</v>
      </c>
      <c r="K2035">
        <v>12562514.51</v>
      </c>
      <c r="L2035">
        <v>13289542.75</v>
      </c>
      <c r="M2035">
        <v>10770916.029999999</v>
      </c>
      <c r="N2035">
        <v>38817271.990000002</v>
      </c>
      <c r="O2035">
        <v>53960588.369999997</v>
      </c>
      <c r="P2035">
        <v>41836796.359999999</v>
      </c>
      <c r="Q2035">
        <v>51621318.159999996</v>
      </c>
    </row>
    <row r="2036" spans="1:17" x14ac:dyDescent="0.35">
      <c r="A2036" t="s">
        <v>154</v>
      </c>
      <c r="B2036" t="s">
        <v>13711</v>
      </c>
      <c r="C2036" t="s">
        <v>13712</v>
      </c>
      <c r="D2036">
        <v>0</v>
      </c>
      <c r="E2036">
        <v>24</v>
      </c>
      <c r="F2036">
        <v>4</v>
      </c>
      <c r="G2036">
        <v>31</v>
      </c>
      <c r="H2036">
        <v>4</v>
      </c>
      <c r="I2036">
        <v>203</v>
      </c>
      <c r="J2036">
        <v>333982.42969999998</v>
      </c>
      <c r="K2036">
        <v>269289.46870000003</v>
      </c>
      <c r="L2036">
        <v>85078.46862</v>
      </c>
      <c r="M2036">
        <v>258184.1722</v>
      </c>
      <c r="N2036">
        <v>663248.24739999999</v>
      </c>
      <c r="O2036">
        <v>712466.42110000004</v>
      </c>
      <c r="P2036">
        <v>531492.67839999998</v>
      </c>
      <c r="Q2036">
        <v>777840.83649999998</v>
      </c>
    </row>
    <row r="2037" spans="1:17" x14ac:dyDescent="0.35">
      <c r="A2037" t="s">
        <v>154</v>
      </c>
      <c r="B2037" t="s">
        <v>13713</v>
      </c>
      <c r="C2037" t="s">
        <v>13714</v>
      </c>
      <c r="D2037">
        <v>0</v>
      </c>
      <c r="E2037">
        <v>59</v>
      </c>
      <c r="F2037">
        <v>2</v>
      </c>
      <c r="G2037">
        <v>36</v>
      </c>
      <c r="H2037">
        <v>2</v>
      </c>
      <c r="I2037">
        <v>37</v>
      </c>
      <c r="J2037">
        <v>3582787.625</v>
      </c>
      <c r="K2037">
        <v>3185106.86</v>
      </c>
      <c r="L2037">
        <v>3123965.318</v>
      </c>
      <c r="M2037">
        <v>2813866.8539999998</v>
      </c>
      <c r="N2037">
        <v>3929276.9419999998</v>
      </c>
      <c r="O2037">
        <v>3272245.9160000002</v>
      </c>
      <c r="P2037">
        <v>4323250.0429999996</v>
      </c>
      <c r="Q2037">
        <v>3849232.9270000001</v>
      </c>
    </row>
    <row r="2038" spans="1:17" x14ac:dyDescent="0.35">
      <c r="A2038" t="s">
        <v>154</v>
      </c>
      <c r="B2038" t="s">
        <v>13715</v>
      </c>
      <c r="C2038" t="s">
        <v>13716</v>
      </c>
      <c r="D2038">
        <v>0</v>
      </c>
      <c r="E2038">
        <v>28</v>
      </c>
      <c r="F2038">
        <v>3</v>
      </c>
      <c r="G2038">
        <v>38</v>
      </c>
      <c r="H2038">
        <v>3</v>
      </c>
      <c r="I2038">
        <v>80</v>
      </c>
      <c r="J2038">
        <v>4010279.801</v>
      </c>
      <c r="K2038">
        <v>4347128.7149999999</v>
      </c>
      <c r="L2038">
        <v>2086429.429</v>
      </c>
      <c r="M2038">
        <v>4658042.4840000002</v>
      </c>
      <c r="N2038">
        <v>2842321.091</v>
      </c>
      <c r="O2038">
        <v>1950336.0209999999</v>
      </c>
      <c r="P2038">
        <v>1243221.706</v>
      </c>
      <c r="Q2038">
        <v>1615888.328</v>
      </c>
    </row>
    <row r="2039" spans="1:17" x14ac:dyDescent="0.35">
      <c r="A2039" t="s">
        <v>154</v>
      </c>
      <c r="B2039" t="s">
        <v>13717</v>
      </c>
      <c r="C2039" t="s">
        <v>13718</v>
      </c>
      <c r="D2039">
        <v>0</v>
      </c>
      <c r="E2039">
        <v>35</v>
      </c>
      <c r="F2039">
        <v>6</v>
      </c>
      <c r="G2039">
        <v>21</v>
      </c>
      <c r="H2039">
        <v>6</v>
      </c>
      <c r="I2039">
        <v>233</v>
      </c>
      <c r="J2039">
        <v>332062.88280000002</v>
      </c>
      <c r="K2039">
        <v>371036.25180000003</v>
      </c>
      <c r="L2039">
        <v>418360.94559999998</v>
      </c>
      <c r="M2039">
        <v>626220.02980000002</v>
      </c>
    </row>
    <row r="2040" spans="1:17" x14ac:dyDescent="0.35">
      <c r="A2040" t="s">
        <v>154</v>
      </c>
      <c r="B2040" t="s">
        <v>13719</v>
      </c>
      <c r="C2040" t="s">
        <v>13720</v>
      </c>
      <c r="D2040">
        <v>0</v>
      </c>
      <c r="E2040">
        <v>24</v>
      </c>
      <c r="F2040">
        <v>3</v>
      </c>
      <c r="G2040">
        <v>18</v>
      </c>
      <c r="H2040">
        <v>3</v>
      </c>
      <c r="I2040">
        <v>205</v>
      </c>
      <c r="J2040">
        <v>213063.1035</v>
      </c>
      <c r="K2040">
        <v>154624.4705</v>
      </c>
      <c r="L2040">
        <v>50437.266600000003</v>
      </c>
      <c r="M2040">
        <v>187197.6262</v>
      </c>
      <c r="N2040">
        <v>271791.9571</v>
      </c>
      <c r="O2040">
        <v>273397.59600000002</v>
      </c>
      <c r="P2040">
        <v>318518.85570000001</v>
      </c>
      <c r="Q2040">
        <v>193568.22279999999</v>
      </c>
    </row>
    <row r="2041" spans="1:17" x14ac:dyDescent="0.35">
      <c r="A2041" t="s">
        <v>154</v>
      </c>
      <c r="B2041" t="s">
        <v>13721</v>
      </c>
      <c r="C2041" t="s">
        <v>13722</v>
      </c>
      <c r="D2041">
        <v>0</v>
      </c>
      <c r="E2041">
        <v>32</v>
      </c>
      <c r="F2041">
        <v>2</v>
      </c>
      <c r="G2041">
        <v>37</v>
      </c>
      <c r="H2041">
        <v>2</v>
      </c>
      <c r="I2041">
        <v>79</v>
      </c>
      <c r="J2041">
        <v>876774.62300000002</v>
      </c>
      <c r="K2041">
        <v>1060192.2709999999</v>
      </c>
      <c r="L2041">
        <v>4847888.1069999998</v>
      </c>
      <c r="M2041">
        <v>988069.74690000003</v>
      </c>
      <c r="N2041">
        <v>2963332.13</v>
      </c>
      <c r="O2041">
        <v>3741881.73</v>
      </c>
      <c r="P2041">
        <v>3747837.3569999998</v>
      </c>
      <c r="Q2041">
        <v>3560961.773</v>
      </c>
    </row>
    <row r="2042" spans="1:17" x14ac:dyDescent="0.35">
      <c r="A2042" t="s">
        <v>154</v>
      </c>
      <c r="B2042" t="s">
        <v>13723</v>
      </c>
      <c r="C2042" t="s">
        <v>13724</v>
      </c>
      <c r="D2042">
        <v>0</v>
      </c>
      <c r="E2042">
        <v>10</v>
      </c>
      <c r="F2042">
        <v>2</v>
      </c>
      <c r="G2042">
        <v>4</v>
      </c>
      <c r="H2042">
        <v>2</v>
      </c>
      <c r="I2042">
        <v>243</v>
      </c>
      <c r="K2042">
        <v>142830.57689999999</v>
      </c>
      <c r="M2042">
        <v>240035.93160000001</v>
      </c>
    </row>
    <row r="2043" spans="1:17" x14ac:dyDescent="0.35">
      <c r="A2043" t="s">
        <v>154</v>
      </c>
      <c r="B2043" t="s">
        <v>13725</v>
      </c>
      <c r="C2043" t="s">
        <v>13726</v>
      </c>
      <c r="D2043">
        <v>0</v>
      </c>
      <c r="E2043">
        <v>15</v>
      </c>
      <c r="F2043">
        <v>2</v>
      </c>
      <c r="G2043">
        <v>20</v>
      </c>
      <c r="H2043">
        <v>2</v>
      </c>
      <c r="I2043">
        <v>178</v>
      </c>
      <c r="J2043">
        <v>213070</v>
      </c>
      <c r="K2043">
        <v>271597.5661</v>
      </c>
      <c r="L2043">
        <v>201608.514</v>
      </c>
      <c r="M2043">
        <v>259302.79070000001</v>
      </c>
      <c r="N2043">
        <v>885119.22080000001</v>
      </c>
      <c r="O2043">
        <v>979150.99380000005</v>
      </c>
      <c r="P2043">
        <v>782446.86510000005</v>
      </c>
      <c r="Q2043">
        <v>644477.32239999995</v>
      </c>
    </row>
    <row r="2044" spans="1:17" x14ac:dyDescent="0.35">
      <c r="A2044" t="s">
        <v>154</v>
      </c>
      <c r="B2044" t="s">
        <v>13727</v>
      </c>
      <c r="C2044" t="s">
        <v>13728</v>
      </c>
      <c r="D2044">
        <v>0</v>
      </c>
      <c r="E2044">
        <v>18</v>
      </c>
      <c r="F2044">
        <v>2</v>
      </c>
      <c r="G2044">
        <v>21</v>
      </c>
      <c r="H2044">
        <v>2</v>
      </c>
      <c r="I2044">
        <v>174</v>
      </c>
      <c r="J2044">
        <v>1121110.375</v>
      </c>
      <c r="K2044">
        <v>1089845.743</v>
      </c>
      <c r="L2044">
        <v>973961.87560000003</v>
      </c>
      <c r="M2044">
        <v>1134516.1629999999</v>
      </c>
      <c r="N2044">
        <v>2024573.3459999999</v>
      </c>
      <c r="O2044">
        <v>1707576.7109999999</v>
      </c>
      <c r="P2044">
        <v>2040559.827</v>
      </c>
      <c r="Q2044">
        <v>2123566.5180000002</v>
      </c>
    </row>
    <row r="2045" spans="1:17" x14ac:dyDescent="0.35">
      <c r="A2045" t="s">
        <v>154</v>
      </c>
      <c r="B2045" t="s">
        <v>13729</v>
      </c>
      <c r="C2045" t="s">
        <v>13730</v>
      </c>
      <c r="D2045">
        <v>0</v>
      </c>
      <c r="E2045">
        <v>27</v>
      </c>
      <c r="F2045">
        <v>6</v>
      </c>
      <c r="G2045">
        <v>27</v>
      </c>
      <c r="H2045">
        <v>6</v>
      </c>
      <c r="I2045">
        <v>286</v>
      </c>
      <c r="J2045">
        <v>341394.96090000001</v>
      </c>
      <c r="K2045">
        <v>555707.40419999999</v>
      </c>
      <c r="L2045">
        <v>137334.56659999999</v>
      </c>
      <c r="M2045">
        <v>324525.4276</v>
      </c>
      <c r="N2045">
        <v>511212.07949999999</v>
      </c>
      <c r="O2045">
        <v>707428.93570000003</v>
      </c>
      <c r="P2045">
        <v>628232.6531</v>
      </c>
      <c r="Q2045">
        <v>719059.06900000002</v>
      </c>
    </row>
    <row r="2046" spans="1:17" x14ac:dyDescent="0.35">
      <c r="A2046" t="s">
        <v>154</v>
      </c>
      <c r="B2046" t="s">
        <v>13731</v>
      </c>
      <c r="C2046" t="s">
        <v>13732</v>
      </c>
      <c r="D2046">
        <v>0</v>
      </c>
      <c r="E2046">
        <v>26</v>
      </c>
      <c r="F2046">
        <v>5</v>
      </c>
      <c r="G2046">
        <v>22</v>
      </c>
      <c r="H2046">
        <v>5</v>
      </c>
      <c r="I2046">
        <v>237</v>
      </c>
      <c r="N2046">
        <v>261086.1214</v>
      </c>
      <c r="O2046">
        <v>378083.75750000001</v>
      </c>
      <c r="P2046">
        <v>175127.28460000001</v>
      </c>
      <c r="Q2046">
        <v>198996.8701</v>
      </c>
    </row>
    <row r="2047" spans="1:17" x14ac:dyDescent="0.35">
      <c r="A2047" t="s">
        <v>154</v>
      </c>
      <c r="B2047" t="s">
        <v>13733</v>
      </c>
      <c r="C2047" t="s">
        <v>13734</v>
      </c>
      <c r="D2047">
        <v>0</v>
      </c>
      <c r="E2047">
        <v>21</v>
      </c>
      <c r="F2047">
        <v>2</v>
      </c>
      <c r="G2047">
        <v>20</v>
      </c>
      <c r="H2047">
        <v>2</v>
      </c>
      <c r="I2047">
        <v>101</v>
      </c>
      <c r="J2047">
        <v>6959958.5</v>
      </c>
      <c r="K2047">
        <v>8202735.9179999996</v>
      </c>
      <c r="L2047">
        <v>4858480.5760000004</v>
      </c>
      <c r="M2047">
        <v>13820914.310000001</v>
      </c>
      <c r="N2047">
        <v>7929076.8310000002</v>
      </c>
      <c r="O2047">
        <v>7346134.4179999996</v>
      </c>
      <c r="P2047">
        <v>4080506.5129999998</v>
      </c>
      <c r="Q2047">
        <v>3939750.6579999998</v>
      </c>
    </row>
    <row r="2048" spans="1:17" x14ac:dyDescent="0.35">
      <c r="A2048" t="s">
        <v>154</v>
      </c>
      <c r="B2048" t="s">
        <v>13735</v>
      </c>
      <c r="C2048" t="s">
        <v>13736</v>
      </c>
      <c r="D2048">
        <v>0</v>
      </c>
      <c r="E2048">
        <v>19</v>
      </c>
      <c r="F2048">
        <v>4</v>
      </c>
      <c r="G2048">
        <v>22</v>
      </c>
      <c r="H2048">
        <v>4</v>
      </c>
      <c r="I2048">
        <v>300</v>
      </c>
      <c r="J2048">
        <v>129714.91409999999</v>
      </c>
      <c r="K2048">
        <v>187472.47870000001</v>
      </c>
      <c r="L2048">
        <v>206940.4362</v>
      </c>
      <c r="M2048">
        <v>141339.45740000001</v>
      </c>
      <c r="N2048">
        <v>326170.56449999998</v>
      </c>
      <c r="O2048">
        <v>427592.9</v>
      </c>
      <c r="P2048">
        <v>496597.49219999998</v>
      </c>
      <c r="Q2048">
        <v>364476.14140000002</v>
      </c>
    </row>
    <row r="2049" spans="1:17" x14ac:dyDescent="0.35">
      <c r="A2049" t="s">
        <v>154</v>
      </c>
      <c r="B2049" t="s">
        <v>13737</v>
      </c>
      <c r="C2049" t="s">
        <v>13738</v>
      </c>
      <c r="D2049">
        <v>0</v>
      </c>
      <c r="E2049">
        <v>7</v>
      </c>
      <c r="F2049">
        <v>3</v>
      </c>
      <c r="G2049">
        <v>17</v>
      </c>
      <c r="H2049">
        <v>3</v>
      </c>
      <c r="I2049">
        <v>572</v>
      </c>
      <c r="J2049">
        <v>556472.11719999998</v>
      </c>
      <c r="K2049">
        <v>1044864.45</v>
      </c>
      <c r="L2049">
        <v>756794.47039999999</v>
      </c>
      <c r="M2049">
        <v>898840.25470000005</v>
      </c>
      <c r="N2049">
        <v>881977.6115</v>
      </c>
      <c r="O2049">
        <v>744274.05130000005</v>
      </c>
      <c r="P2049">
        <v>525041.58799999999</v>
      </c>
      <c r="Q2049">
        <v>621869.73800000001</v>
      </c>
    </row>
    <row r="2050" spans="1:17" x14ac:dyDescent="0.35">
      <c r="A2050" t="s">
        <v>154</v>
      </c>
      <c r="B2050" t="s">
        <v>13739</v>
      </c>
      <c r="C2050" t="s">
        <v>13740</v>
      </c>
      <c r="D2050">
        <v>0</v>
      </c>
      <c r="E2050">
        <v>49</v>
      </c>
      <c r="F2050">
        <v>3</v>
      </c>
      <c r="G2050">
        <v>11</v>
      </c>
      <c r="H2050">
        <v>3</v>
      </c>
      <c r="I2050">
        <v>78</v>
      </c>
      <c r="J2050">
        <v>447217.6875</v>
      </c>
      <c r="K2050">
        <v>460783.43650000001</v>
      </c>
      <c r="M2050">
        <v>336854.00809999998</v>
      </c>
      <c r="O2050">
        <v>213986.5932</v>
      </c>
      <c r="P2050">
        <v>273580.95890000003</v>
      </c>
      <c r="Q2050">
        <v>277917.82890000002</v>
      </c>
    </row>
    <row r="2051" spans="1:17" x14ac:dyDescent="0.35">
      <c r="A2051" t="s">
        <v>154</v>
      </c>
      <c r="B2051" t="s">
        <v>13741</v>
      </c>
      <c r="C2051" t="s">
        <v>13742</v>
      </c>
      <c r="D2051">
        <v>0</v>
      </c>
      <c r="E2051">
        <v>32</v>
      </c>
      <c r="F2051">
        <v>4</v>
      </c>
      <c r="G2051">
        <v>33</v>
      </c>
      <c r="H2051">
        <v>4</v>
      </c>
      <c r="I2051">
        <v>150</v>
      </c>
      <c r="J2051">
        <v>606497.27339999995</v>
      </c>
      <c r="K2051">
        <v>497211.1863</v>
      </c>
      <c r="L2051">
        <v>127664.97100000001</v>
      </c>
      <c r="M2051">
        <v>425335.58970000001</v>
      </c>
      <c r="N2051">
        <v>422598.3419</v>
      </c>
      <c r="O2051">
        <v>415767.36310000002</v>
      </c>
      <c r="P2051">
        <v>503024.52309999999</v>
      </c>
      <c r="Q2051">
        <v>546878.15930000006</v>
      </c>
    </row>
    <row r="2052" spans="1:17" x14ac:dyDescent="0.35">
      <c r="A2052" t="s">
        <v>154</v>
      </c>
      <c r="B2052" t="s">
        <v>13743</v>
      </c>
      <c r="C2052" t="s">
        <v>13744</v>
      </c>
      <c r="D2052">
        <v>0</v>
      </c>
      <c r="E2052">
        <v>7</v>
      </c>
      <c r="F2052">
        <v>3</v>
      </c>
      <c r="G2052">
        <v>30</v>
      </c>
      <c r="H2052">
        <v>3</v>
      </c>
      <c r="I2052">
        <v>435</v>
      </c>
      <c r="J2052">
        <v>1833992.4380000001</v>
      </c>
      <c r="K2052">
        <v>1541531.4920000001</v>
      </c>
      <c r="L2052">
        <v>1294735.4809999999</v>
      </c>
      <c r="M2052">
        <v>1591517.65</v>
      </c>
      <c r="N2052">
        <v>777144.02650000004</v>
      </c>
      <c r="O2052">
        <v>771753.99129999999</v>
      </c>
      <c r="P2052">
        <v>1298518.5319999999</v>
      </c>
      <c r="Q2052">
        <v>1040640.06</v>
      </c>
    </row>
    <row r="2053" spans="1:17" x14ac:dyDescent="0.35">
      <c r="A2053" t="s">
        <v>154</v>
      </c>
      <c r="B2053" t="s">
        <v>13745</v>
      </c>
      <c r="C2053" t="s">
        <v>13746</v>
      </c>
      <c r="D2053">
        <v>0</v>
      </c>
      <c r="E2053">
        <v>16</v>
      </c>
      <c r="F2053">
        <v>2</v>
      </c>
      <c r="G2053">
        <v>17</v>
      </c>
      <c r="H2053">
        <v>2</v>
      </c>
      <c r="I2053">
        <v>144</v>
      </c>
      <c r="J2053">
        <v>1415783.5630000001</v>
      </c>
      <c r="K2053">
        <v>1536782.105</v>
      </c>
      <c r="L2053">
        <v>704947.97069999995</v>
      </c>
      <c r="M2053">
        <v>1292840.0149999999</v>
      </c>
      <c r="N2053">
        <v>574530.79550000001</v>
      </c>
      <c r="O2053">
        <v>365412.42560000002</v>
      </c>
      <c r="P2053">
        <v>669352.00789999997</v>
      </c>
      <c r="Q2053">
        <v>546783.94979999994</v>
      </c>
    </row>
    <row r="2054" spans="1:17" x14ac:dyDescent="0.35">
      <c r="A2054" t="s">
        <v>154</v>
      </c>
      <c r="B2054" t="s">
        <v>13747</v>
      </c>
      <c r="C2054" t="s">
        <v>13748</v>
      </c>
      <c r="D2054">
        <v>0</v>
      </c>
      <c r="E2054">
        <v>26</v>
      </c>
      <c r="F2054">
        <v>6</v>
      </c>
      <c r="G2054">
        <v>20</v>
      </c>
      <c r="H2054">
        <v>6</v>
      </c>
      <c r="I2054">
        <v>253</v>
      </c>
      <c r="J2054">
        <v>324318.32809999998</v>
      </c>
      <c r="K2054">
        <v>263429.7623</v>
      </c>
      <c r="L2054">
        <v>66802.277759999997</v>
      </c>
      <c r="M2054">
        <v>259035.23540000001</v>
      </c>
      <c r="N2054">
        <v>82627.138980000003</v>
      </c>
      <c r="O2054">
        <v>104106.07889999999</v>
      </c>
      <c r="P2054">
        <v>1467454.9909999999</v>
      </c>
      <c r="Q2054">
        <v>352138.59940000001</v>
      </c>
    </row>
    <row r="2055" spans="1:17" x14ac:dyDescent="0.35">
      <c r="A2055" t="s">
        <v>154</v>
      </c>
      <c r="B2055" t="s">
        <v>13749</v>
      </c>
      <c r="C2055" t="s">
        <v>13750</v>
      </c>
      <c r="D2055">
        <v>0</v>
      </c>
      <c r="E2055">
        <v>15</v>
      </c>
      <c r="F2055">
        <v>6</v>
      </c>
      <c r="G2055">
        <v>10</v>
      </c>
      <c r="H2055">
        <v>6</v>
      </c>
      <c r="I2055">
        <v>514</v>
      </c>
      <c r="M2055">
        <v>101964.8924</v>
      </c>
      <c r="N2055">
        <v>152263.6513</v>
      </c>
      <c r="O2055">
        <v>255232.33730000001</v>
      </c>
      <c r="P2055">
        <v>159862.81849999999</v>
      </c>
      <c r="Q2055">
        <v>177098.10010000001</v>
      </c>
    </row>
    <row r="2056" spans="1:17" x14ac:dyDescent="0.35">
      <c r="A2056" t="s">
        <v>154</v>
      </c>
      <c r="B2056" t="s">
        <v>13751</v>
      </c>
      <c r="C2056" t="s">
        <v>13752</v>
      </c>
      <c r="D2056">
        <v>0</v>
      </c>
      <c r="E2056">
        <v>6</v>
      </c>
      <c r="F2056">
        <v>4</v>
      </c>
      <c r="G2056">
        <v>20</v>
      </c>
      <c r="H2056">
        <v>4</v>
      </c>
      <c r="I2056">
        <v>766</v>
      </c>
      <c r="J2056">
        <v>118204.02340000001</v>
      </c>
      <c r="K2056">
        <v>31960.619030000002</v>
      </c>
      <c r="M2056">
        <v>81767.530450000006</v>
      </c>
      <c r="N2056">
        <v>123314.84239999999</v>
      </c>
      <c r="O2056">
        <v>132289.0178</v>
      </c>
      <c r="P2056">
        <v>160972.23480000001</v>
      </c>
    </row>
    <row r="2057" spans="1:17" x14ac:dyDescent="0.35">
      <c r="A2057" t="s">
        <v>154</v>
      </c>
      <c r="B2057" t="s">
        <v>13753</v>
      </c>
      <c r="C2057" t="s">
        <v>13754</v>
      </c>
      <c r="D2057">
        <v>0</v>
      </c>
      <c r="E2057">
        <v>12</v>
      </c>
      <c r="F2057">
        <v>6</v>
      </c>
      <c r="G2057">
        <v>11</v>
      </c>
      <c r="H2057">
        <v>6</v>
      </c>
      <c r="I2057">
        <v>814</v>
      </c>
      <c r="J2057">
        <v>59142.042970000002</v>
      </c>
      <c r="K2057">
        <v>175854.37390000001</v>
      </c>
      <c r="L2057">
        <v>58319.786359999998</v>
      </c>
      <c r="M2057">
        <v>173384.4572</v>
      </c>
      <c r="N2057">
        <v>271848.93520000001</v>
      </c>
      <c r="P2057">
        <v>423867.20329999999</v>
      </c>
    </row>
    <row r="2058" spans="1:17" x14ac:dyDescent="0.35">
      <c r="A2058" t="s">
        <v>154</v>
      </c>
      <c r="B2058" t="s">
        <v>13755</v>
      </c>
      <c r="C2058" t="s">
        <v>13756</v>
      </c>
      <c r="D2058">
        <v>0</v>
      </c>
      <c r="E2058">
        <v>20</v>
      </c>
      <c r="F2058">
        <v>4</v>
      </c>
      <c r="G2058">
        <v>13</v>
      </c>
      <c r="H2058">
        <v>4</v>
      </c>
      <c r="I2058">
        <v>251</v>
      </c>
      <c r="L2058">
        <v>120433.4032</v>
      </c>
      <c r="N2058">
        <v>180638.45319999999</v>
      </c>
      <c r="O2058">
        <v>151307.0563</v>
      </c>
      <c r="P2058">
        <v>174841.76699999999</v>
      </c>
      <c r="Q2058">
        <v>159773.42499999999</v>
      </c>
    </row>
    <row r="2059" spans="1:17" x14ac:dyDescent="0.35">
      <c r="A2059" t="s">
        <v>154</v>
      </c>
      <c r="B2059" t="s">
        <v>13757</v>
      </c>
      <c r="C2059" t="s">
        <v>13758</v>
      </c>
      <c r="D2059">
        <v>0</v>
      </c>
      <c r="E2059">
        <v>26</v>
      </c>
      <c r="F2059">
        <v>4</v>
      </c>
      <c r="G2059">
        <v>29</v>
      </c>
      <c r="H2059">
        <v>4</v>
      </c>
      <c r="I2059">
        <v>185</v>
      </c>
      <c r="J2059">
        <v>719025.32810000004</v>
      </c>
      <c r="K2059">
        <v>666256.57010000001</v>
      </c>
      <c r="L2059">
        <v>382679.77970000001</v>
      </c>
      <c r="M2059">
        <v>778526.94720000005</v>
      </c>
      <c r="N2059">
        <v>418108.44199999998</v>
      </c>
      <c r="O2059">
        <v>757282.19209999999</v>
      </c>
      <c r="P2059">
        <v>282429.10969999997</v>
      </c>
      <c r="Q2059">
        <v>372527.8259</v>
      </c>
    </row>
    <row r="2060" spans="1:17" x14ac:dyDescent="0.35">
      <c r="A2060" t="s">
        <v>154</v>
      </c>
      <c r="B2060" t="s">
        <v>550</v>
      </c>
      <c r="C2060" t="s">
        <v>13759</v>
      </c>
      <c r="D2060">
        <v>0</v>
      </c>
      <c r="E2060">
        <v>9</v>
      </c>
      <c r="F2060">
        <v>4</v>
      </c>
      <c r="G2060">
        <v>44</v>
      </c>
      <c r="H2060">
        <v>4</v>
      </c>
      <c r="I2060">
        <v>342</v>
      </c>
      <c r="J2060">
        <v>2155484.594</v>
      </c>
      <c r="K2060">
        <v>2092892.7050000001</v>
      </c>
      <c r="L2060">
        <v>1080029.183</v>
      </c>
      <c r="M2060">
        <v>2610166.9249999998</v>
      </c>
      <c r="N2060">
        <v>517701.98690000002</v>
      </c>
      <c r="O2060">
        <v>310503.0626</v>
      </c>
      <c r="P2060">
        <v>209305.14689999999</v>
      </c>
      <c r="Q2060">
        <v>511819.58240000001</v>
      </c>
    </row>
    <row r="2061" spans="1:17" x14ac:dyDescent="0.35">
      <c r="A2061" t="s">
        <v>154</v>
      </c>
      <c r="B2061" t="s">
        <v>13760</v>
      </c>
      <c r="C2061" t="s">
        <v>13761</v>
      </c>
      <c r="D2061">
        <v>0</v>
      </c>
      <c r="E2061">
        <v>35</v>
      </c>
      <c r="F2061">
        <v>5</v>
      </c>
      <c r="G2061">
        <v>42</v>
      </c>
      <c r="H2061">
        <v>5</v>
      </c>
      <c r="I2061">
        <v>117</v>
      </c>
      <c r="J2061">
        <v>492774.59769999998</v>
      </c>
      <c r="K2061">
        <v>662084.95460000006</v>
      </c>
      <c r="L2061">
        <v>218095.80650000001</v>
      </c>
      <c r="M2061">
        <v>412262.60129999998</v>
      </c>
      <c r="N2061">
        <v>726188.38190000004</v>
      </c>
      <c r="O2061">
        <v>904887.93530000001</v>
      </c>
      <c r="P2061">
        <v>1093973.223</v>
      </c>
      <c r="Q2061">
        <v>844592.24650000001</v>
      </c>
    </row>
    <row r="2062" spans="1:17" x14ac:dyDescent="0.35">
      <c r="A2062" t="s">
        <v>154</v>
      </c>
      <c r="B2062" t="s">
        <v>13762</v>
      </c>
      <c r="C2062" t="s">
        <v>13763</v>
      </c>
      <c r="D2062">
        <v>0</v>
      </c>
      <c r="E2062">
        <v>36</v>
      </c>
      <c r="F2062">
        <v>3</v>
      </c>
      <c r="G2062">
        <v>25</v>
      </c>
      <c r="H2062">
        <v>3</v>
      </c>
      <c r="I2062">
        <v>95</v>
      </c>
    </row>
    <row r="2063" spans="1:17" x14ac:dyDescent="0.35">
      <c r="A2063" t="s">
        <v>154</v>
      </c>
      <c r="B2063" t="s">
        <v>13764</v>
      </c>
      <c r="C2063" t="s">
        <v>13765</v>
      </c>
      <c r="D2063">
        <v>0</v>
      </c>
      <c r="E2063">
        <v>21</v>
      </c>
      <c r="F2063">
        <v>4</v>
      </c>
      <c r="G2063">
        <v>27</v>
      </c>
      <c r="H2063">
        <v>4</v>
      </c>
      <c r="I2063">
        <v>250</v>
      </c>
      <c r="J2063">
        <v>157333.14060000001</v>
      </c>
      <c r="K2063">
        <v>142951.45009999999</v>
      </c>
      <c r="L2063">
        <v>65500.763709999999</v>
      </c>
      <c r="M2063">
        <v>85850.217669999998</v>
      </c>
      <c r="N2063">
        <v>437279.09470000002</v>
      </c>
      <c r="O2063">
        <v>1248206.379</v>
      </c>
      <c r="P2063">
        <v>539194.47849999997</v>
      </c>
      <c r="Q2063">
        <v>345775.53869999998</v>
      </c>
    </row>
    <row r="2064" spans="1:17" x14ac:dyDescent="0.35">
      <c r="A2064" t="s">
        <v>154</v>
      </c>
      <c r="B2064" t="s">
        <v>13766</v>
      </c>
      <c r="C2064" t="s">
        <v>13767</v>
      </c>
      <c r="D2064">
        <v>0</v>
      </c>
      <c r="E2064">
        <v>47</v>
      </c>
      <c r="F2064">
        <v>3</v>
      </c>
      <c r="G2064">
        <v>18</v>
      </c>
      <c r="H2064">
        <v>3</v>
      </c>
      <c r="I2064">
        <v>73</v>
      </c>
      <c r="J2064">
        <v>892203.04689999996</v>
      </c>
      <c r="K2064">
        <v>552801.97030000004</v>
      </c>
      <c r="L2064">
        <v>246799.62229999999</v>
      </c>
      <c r="M2064">
        <v>1065983.0390000001</v>
      </c>
      <c r="N2064">
        <v>1028222.958</v>
      </c>
      <c r="O2064">
        <v>1274772.9890000001</v>
      </c>
      <c r="P2064">
        <v>526622.64780000004</v>
      </c>
      <c r="Q2064">
        <v>482693.26459999999</v>
      </c>
    </row>
    <row r="2065" spans="1:17" x14ac:dyDescent="0.35">
      <c r="A2065" t="s">
        <v>154</v>
      </c>
      <c r="B2065" t="s">
        <v>13768</v>
      </c>
      <c r="C2065" t="s">
        <v>13769</v>
      </c>
      <c r="D2065">
        <v>0</v>
      </c>
      <c r="E2065">
        <v>25</v>
      </c>
      <c r="F2065">
        <v>4</v>
      </c>
      <c r="G2065">
        <v>10</v>
      </c>
      <c r="H2065">
        <v>4</v>
      </c>
      <c r="I2065">
        <v>366</v>
      </c>
      <c r="J2065">
        <v>209652.20699999999</v>
      </c>
      <c r="K2065">
        <v>229194.75159999999</v>
      </c>
      <c r="M2065">
        <v>334174.30940000003</v>
      </c>
    </row>
    <row r="2066" spans="1:17" x14ac:dyDescent="0.35">
      <c r="A2066" t="s">
        <v>154</v>
      </c>
      <c r="B2066" t="s">
        <v>561</v>
      </c>
      <c r="C2066" t="s">
        <v>13770</v>
      </c>
      <c r="D2066">
        <v>0</v>
      </c>
      <c r="E2066">
        <v>24</v>
      </c>
      <c r="F2066">
        <v>2</v>
      </c>
      <c r="G2066">
        <v>58</v>
      </c>
      <c r="H2066">
        <v>2</v>
      </c>
      <c r="I2066">
        <v>75</v>
      </c>
      <c r="J2066">
        <v>79682132.909999996</v>
      </c>
      <c r="K2066">
        <v>86379814.159999996</v>
      </c>
      <c r="L2066">
        <v>38367463.399999999</v>
      </c>
      <c r="M2066">
        <v>71758426.239999995</v>
      </c>
      <c r="N2066">
        <v>17801268.559999999</v>
      </c>
      <c r="O2066">
        <v>17337982.190000001</v>
      </c>
      <c r="P2066">
        <v>20001405.34</v>
      </c>
      <c r="Q2066">
        <v>21121717.850000001</v>
      </c>
    </row>
    <row r="2067" spans="1:17" x14ac:dyDescent="0.35">
      <c r="A2067" t="s">
        <v>154</v>
      </c>
      <c r="B2067" t="s">
        <v>13771</v>
      </c>
      <c r="C2067" t="s">
        <v>13772</v>
      </c>
      <c r="D2067">
        <v>0</v>
      </c>
      <c r="E2067">
        <v>35</v>
      </c>
      <c r="F2067">
        <v>5</v>
      </c>
      <c r="G2067">
        <v>35</v>
      </c>
      <c r="H2067">
        <v>5</v>
      </c>
      <c r="I2067">
        <v>158</v>
      </c>
      <c r="J2067">
        <v>644161.04689999996</v>
      </c>
      <c r="K2067">
        <v>460793.57059999998</v>
      </c>
      <c r="L2067">
        <v>113976.49430000001</v>
      </c>
      <c r="M2067">
        <v>1379640.5430000001</v>
      </c>
      <c r="N2067">
        <v>507987.35800000001</v>
      </c>
      <c r="O2067">
        <v>309718.43300000002</v>
      </c>
      <c r="P2067">
        <v>178111.0251</v>
      </c>
      <c r="Q2067">
        <v>133927.7819</v>
      </c>
    </row>
    <row r="2068" spans="1:17" x14ac:dyDescent="0.35">
      <c r="A2068" t="s">
        <v>154</v>
      </c>
      <c r="B2068" t="s">
        <v>13773</v>
      </c>
      <c r="C2068" t="s">
        <v>13774</v>
      </c>
      <c r="D2068">
        <v>0</v>
      </c>
      <c r="E2068">
        <v>16</v>
      </c>
      <c r="F2068">
        <v>4</v>
      </c>
      <c r="G2068">
        <v>38</v>
      </c>
      <c r="H2068">
        <v>4</v>
      </c>
      <c r="I2068">
        <v>244</v>
      </c>
      <c r="J2068">
        <v>282672.76559999998</v>
      </c>
      <c r="K2068">
        <v>310717.35710000002</v>
      </c>
      <c r="L2068">
        <v>363043.82569999999</v>
      </c>
      <c r="M2068">
        <v>221359.027</v>
      </c>
      <c r="N2068">
        <v>361787.44170000002</v>
      </c>
      <c r="O2068">
        <v>336222.78590000002</v>
      </c>
      <c r="P2068">
        <v>358859.18939999997</v>
      </c>
      <c r="Q2068">
        <v>377243.78509999998</v>
      </c>
    </row>
    <row r="2069" spans="1:17" x14ac:dyDescent="0.35">
      <c r="A2069" t="s">
        <v>154</v>
      </c>
      <c r="B2069" t="s">
        <v>13775</v>
      </c>
      <c r="C2069" t="s">
        <v>13776</v>
      </c>
      <c r="D2069">
        <v>0</v>
      </c>
      <c r="E2069">
        <v>6</v>
      </c>
      <c r="F2069">
        <v>2</v>
      </c>
      <c r="G2069">
        <v>2</v>
      </c>
      <c r="H2069">
        <v>2</v>
      </c>
      <c r="I2069">
        <v>580</v>
      </c>
      <c r="J2069">
        <v>34260.335939999997</v>
      </c>
      <c r="K2069">
        <v>76196.872959999993</v>
      </c>
      <c r="M2069">
        <v>38249.074769999999</v>
      </c>
    </row>
    <row r="2070" spans="1:17" x14ac:dyDescent="0.35">
      <c r="A2070" t="s">
        <v>154</v>
      </c>
      <c r="B2070" t="s">
        <v>13777</v>
      </c>
      <c r="C2070" t="s">
        <v>13778</v>
      </c>
      <c r="D2070">
        <v>0</v>
      </c>
      <c r="E2070">
        <v>23</v>
      </c>
      <c r="F2070">
        <v>4</v>
      </c>
      <c r="G2070">
        <v>21</v>
      </c>
      <c r="H2070">
        <v>4</v>
      </c>
      <c r="I2070">
        <v>145</v>
      </c>
      <c r="J2070">
        <v>612604.21880000003</v>
      </c>
      <c r="K2070">
        <v>775690.26729999995</v>
      </c>
      <c r="L2070">
        <v>623972.06570000004</v>
      </c>
      <c r="M2070">
        <v>731945.46730000002</v>
      </c>
      <c r="N2070">
        <v>143954.62409999999</v>
      </c>
      <c r="O2070">
        <v>116574.1345</v>
      </c>
      <c r="P2070">
        <v>204909.34049999999</v>
      </c>
      <c r="Q2070">
        <v>148007.05480000001</v>
      </c>
    </row>
    <row r="2071" spans="1:17" x14ac:dyDescent="0.35">
      <c r="A2071" t="s">
        <v>154</v>
      </c>
      <c r="B2071" t="s">
        <v>13779</v>
      </c>
      <c r="C2071" t="s">
        <v>13780</v>
      </c>
      <c r="D2071">
        <v>0</v>
      </c>
      <c r="E2071">
        <v>21</v>
      </c>
      <c r="F2071">
        <v>5</v>
      </c>
      <c r="G2071">
        <v>10</v>
      </c>
      <c r="H2071">
        <v>5</v>
      </c>
      <c r="I2071">
        <v>320</v>
      </c>
    </row>
    <row r="2072" spans="1:17" x14ac:dyDescent="0.35">
      <c r="A2072" t="s">
        <v>154</v>
      </c>
      <c r="B2072" t="s">
        <v>13781</v>
      </c>
      <c r="C2072" t="s">
        <v>13782</v>
      </c>
      <c r="D2072">
        <v>0</v>
      </c>
      <c r="E2072">
        <v>44</v>
      </c>
      <c r="F2072">
        <v>5</v>
      </c>
      <c r="G2072">
        <v>24</v>
      </c>
      <c r="H2072">
        <v>5</v>
      </c>
      <c r="I2072">
        <v>117</v>
      </c>
      <c r="J2072">
        <v>94381.564450000005</v>
      </c>
      <c r="K2072">
        <v>226844.4031</v>
      </c>
      <c r="L2072">
        <v>40651.569839999996</v>
      </c>
      <c r="M2072">
        <v>210842.86050000001</v>
      </c>
      <c r="N2072">
        <v>300046.07949999999</v>
      </c>
      <c r="O2072">
        <v>170893.3548</v>
      </c>
      <c r="P2072">
        <v>503842.73499999999</v>
      </c>
      <c r="Q2072">
        <v>273291.52850000001</v>
      </c>
    </row>
    <row r="2073" spans="1:17" x14ac:dyDescent="0.35">
      <c r="A2073" t="s">
        <v>154</v>
      </c>
      <c r="B2073" t="s">
        <v>13783</v>
      </c>
      <c r="C2073" t="s">
        <v>13784</v>
      </c>
      <c r="D2073">
        <v>0</v>
      </c>
      <c r="E2073">
        <v>32</v>
      </c>
      <c r="F2073">
        <v>5</v>
      </c>
      <c r="G2073">
        <v>70</v>
      </c>
      <c r="H2073">
        <v>5</v>
      </c>
      <c r="I2073">
        <v>118</v>
      </c>
      <c r="J2073">
        <v>6524758.625</v>
      </c>
      <c r="K2073">
        <v>7693723.9170000004</v>
      </c>
      <c r="L2073">
        <v>5521325.8190000001</v>
      </c>
      <c r="M2073">
        <v>27189203.93</v>
      </c>
      <c r="N2073">
        <v>12025523.58</v>
      </c>
      <c r="O2073">
        <v>10936799.91</v>
      </c>
      <c r="P2073">
        <v>8245676.2319999998</v>
      </c>
      <c r="Q2073">
        <v>8603605.4839999992</v>
      </c>
    </row>
    <row r="2074" spans="1:17" x14ac:dyDescent="0.35">
      <c r="A2074" t="s">
        <v>154</v>
      </c>
      <c r="B2074" t="s">
        <v>13785</v>
      </c>
      <c r="C2074" t="s">
        <v>13786</v>
      </c>
      <c r="D2074">
        <v>0</v>
      </c>
      <c r="E2074">
        <v>30</v>
      </c>
      <c r="F2074">
        <v>5</v>
      </c>
      <c r="G2074">
        <v>16</v>
      </c>
      <c r="H2074">
        <v>5</v>
      </c>
      <c r="I2074">
        <v>221</v>
      </c>
      <c r="J2074">
        <v>101100.14840000001</v>
      </c>
      <c r="K2074">
        <v>73944.490569999994</v>
      </c>
      <c r="M2074">
        <v>75818.530769999998</v>
      </c>
    </row>
    <row r="2075" spans="1:17" x14ac:dyDescent="0.35">
      <c r="A2075" t="s">
        <v>154</v>
      </c>
      <c r="B2075" t="s">
        <v>13787</v>
      </c>
      <c r="C2075" t="s">
        <v>13788</v>
      </c>
      <c r="D2075">
        <v>0</v>
      </c>
      <c r="E2075">
        <v>39</v>
      </c>
      <c r="F2075">
        <v>6</v>
      </c>
      <c r="G2075">
        <v>41</v>
      </c>
      <c r="H2075">
        <v>6</v>
      </c>
      <c r="I2075">
        <v>160</v>
      </c>
      <c r="J2075">
        <v>525802.54689999996</v>
      </c>
      <c r="K2075">
        <v>446068.71720000001</v>
      </c>
      <c r="L2075">
        <v>132325.01790000001</v>
      </c>
      <c r="M2075">
        <v>696663.01029999997</v>
      </c>
      <c r="N2075">
        <v>910031.7683</v>
      </c>
      <c r="O2075">
        <v>1056680.2930000001</v>
      </c>
      <c r="P2075">
        <v>841184.68689999997</v>
      </c>
      <c r="Q2075">
        <v>776915.98010000004</v>
      </c>
    </row>
    <row r="2076" spans="1:17" x14ac:dyDescent="0.35">
      <c r="A2076" t="s">
        <v>154</v>
      </c>
      <c r="B2076" t="s">
        <v>13789</v>
      </c>
      <c r="C2076" t="s">
        <v>13790</v>
      </c>
      <c r="D2076">
        <v>0</v>
      </c>
      <c r="E2076">
        <v>21</v>
      </c>
      <c r="F2076">
        <v>2</v>
      </c>
      <c r="G2076">
        <v>59</v>
      </c>
      <c r="H2076">
        <v>2</v>
      </c>
      <c r="I2076">
        <v>102</v>
      </c>
      <c r="J2076">
        <v>692416.3125</v>
      </c>
      <c r="K2076">
        <v>712136.63729999994</v>
      </c>
      <c r="L2076">
        <v>413995.75380000001</v>
      </c>
      <c r="M2076">
        <v>601936.77150000003</v>
      </c>
      <c r="N2076">
        <v>5556091.409</v>
      </c>
      <c r="O2076">
        <v>5343243.3499999996</v>
      </c>
      <c r="P2076">
        <v>5549812.0719999997</v>
      </c>
      <c r="Q2076">
        <v>6504559.1229999997</v>
      </c>
    </row>
    <row r="2077" spans="1:17" x14ac:dyDescent="0.35">
      <c r="A2077" t="s">
        <v>154</v>
      </c>
      <c r="B2077" t="s">
        <v>13791</v>
      </c>
      <c r="C2077" t="s">
        <v>13792</v>
      </c>
      <c r="D2077">
        <v>0</v>
      </c>
      <c r="E2077">
        <v>27</v>
      </c>
      <c r="F2077">
        <v>5</v>
      </c>
      <c r="G2077">
        <v>20</v>
      </c>
      <c r="H2077">
        <v>5</v>
      </c>
      <c r="I2077">
        <v>248</v>
      </c>
      <c r="J2077">
        <v>312569.1875</v>
      </c>
      <c r="K2077">
        <v>393188.52340000001</v>
      </c>
      <c r="L2077">
        <v>159187.1146</v>
      </c>
      <c r="M2077">
        <v>386437.96669999999</v>
      </c>
      <c r="N2077">
        <v>306275.19140000001</v>
      </c>
      <c r="O2077">
        <v>239894.7519</v>
      </c>
      <c r="P2077">
        <v>419702.7487</v>
      </c>
      <c r="Q2077">
        <v>334355.3273</v>
      </c>
    </row>
    <row r="2078" spans="1:17" x14ac:dyDescent="0.35">
      <c r="A2078" t="s">
        <v>154</v>
      </c>
      <c r="B2078" t="s">
        <v>13793</v>
      </c>
      <c r="C2078" t="s">
        <v>13794</v>
      </c>
      <c r="D2078">
        <v>0</v>
      </c>
      <c r="E2078">
        <v>36</v>
      </c>
      <c r="F2078">
        <v>3</v>
      </c>
      <c r="G2078">
        <v>38</v>
      </c>
      <c r="H2078">
        <v>3</v>
      </c>
      <c r="I2078">
        <v>87</v>
      </c>
      <c r="J2078">
        <v>666883.92969999998</v>
      </c>
      <c r="K2078">
        <v>738369.24190000002</v>
      </c>
      <c r="L2078">
        <v>322381.42719999998</v>
      </c>
      <c r="M2078">
        <v>216438.64139999999</v>
      </c>
      <c r="N2078">
        <v>1594952.7050000001</v>
      </c>
      <c r="O2078">
        <v>4135994.4920000001</v>
      </c>
      <c r="P2078">
        <v>4227012.3169999998</v>
      </c>
      <c r="Q2078">
        <v>3567551.807</v>
      </c>
    </row>
    <row r="2079" spans="1:17" x14ac:dyDescent="0.35">
      <c r="A2079" t="s">
        <v>154</v>
      </c>
      <c r="B2079" t="s">
        <v>13795</v>
      </c>
      <c r="C2079" t="s">
        <v>13796</v>
      </c>
      <c r="D2079">
        <v>0</v>
      </c>
      <c r="E2079">
        <v>15</v>
      </c>
      <c r="F2079">
        <v>4</v>
      </c>
      <c r="G2079">
        <v>12</v>
      </c>
      <c r="H2079">
        <v>4</v>
      </c>
      <c r="I2079">
        <v>365</v>
      </c>
      <c r="K2079">
        <v>131414.77489999999</v>
      </c>
      <c r="M2079">
        <v>99749.335659999997</v>
      </c>
      <c r="N2079">
        <v>1032216.601</v>
      </c>
      <c r="O2079">
        <v>614689.02579999994</v>
      </c>
      <c r="P2079">
        <v>532970.77170000004</v>
      </c>
      <c r="Q2079">
        <v>971190.37419999996</v>
      </c>
    </row>
    <row r="2080" spans="1:17" x14ac:dyDescent="0.35">
      <c r="A2080" t="s">
        <v>154</v>
      </c>
      <c r="B2080" t="s">
        <v>13797</v>
      </c>
      <c r="C2080" t="s">
        <v>13798</v>
      </c>
      <c r="D2080">
        <v>0</v>
      </c>
      <c r="E2080">
        <v>12</v>
      </c>
      <c r="F2080">
        <v>4</v>
      </c>
      <c r="G2080">
        <v>4</v>
      </c>
      <c r="H2080">
        <v>4</v>
      </c>
      <c r="I2080">
        <v>401</v>
      </c>
      <c r="J2080">
        <v>233314.4375</v>
      </c>
      <c r="K2080">
        <v>76833.215249999994</v>
      </c>
      <c r="M2080">
        <v>194034.4044</v>
      </c>
      <c r="N2080">
        <v>254819.5459</v>
      </c>
      <c r="O2080">
        <v>399764.08799999999</v>
      </c>
      <c r="P2080">
        <v>87768.929199999999</v>
      </c>
      <c r="Q2080">
        <v>165123.01199999999</v>
      </c>
    </row>
    <row r="2081" spans="1:17" x14ac:dyDescent="0.35">
      <c r="A2081" t="s">
        <v>154</v>
      </c>
      <c r="B2081" t="s">
        <v>13799</v>
      </c>
      <c r="C2081" t="s">
        <v>13800</v>
      </c>
      <c r="D2081">
        <v>0</v>
      </c>
      <c r="E2081">
        <v>19</v>
      </c>
      <c r="F2081">
        <v>5</v>
      </c>
      <c r="G2081">
        <v>21</v>
      </c>
      <c r="H2081">
        <v>5</v>
      </c>
      <c r="I2081">
        <v>313</v>
      </c>
    </row>
    <row r="2082" spans="1:17" x14ac:dyDescent="0.35">
      <c r="A2082" t="s">
        <v>154</v>
      </c>
      <c r="B2082" t="s">
        <v>13801</v>
      </c>
      <c r="C2082" t="s">
        <v>13802</v>
      </c>
      <c r="D2082">
        <v>0</v>
      </c>
      <c r="E2082">
        <v>25</v>
      </c>
      <c r="F2082">
        <v>2</v>
      </c>
      <c r="G2082">
        <v>12</v>
      </c>
      <c r="H2082">
        <v>2</v>
      </c>
      <c r="I2082">
        <v>76</v>
      </c>
      <c r="K2082">
        <v>29545.325199999999</v>
      </c>
      <c r="N2082">
        <v>12044398.060000001</v>
      </c>
      <c r="O2082">
        <v>6667636.9210000001</v>
      </c>
      <c r="P2082">
        <v>9912258.2100000009</v>
      </c>
      <c r="Q2082">
        <v>7972001.6100000003</v>
      </c>
    </row>
    <row r="2083" spans="1:17" x14ac:dyDescent="0.35">
      <c r="A2083" t="s">
        <v>154</v>
      </c>
      <c r="B2083" t="s">
        <v>13803</v>
      </c>
      <c r="C2083" t="s">
        <v>13804</v>
      </c>
      <c r="D2083">
        <v>0</v>
      </c>
      <c r="E2083">
        <v>41</v>
      </c>
      <c r="F2083">
        <v>4</v>
      </c>
      <c r="G2083">
        <v>48</v>
      </c>
      <c r="H2083">
        <v>4</v>
      </c>
      <c r="I2083">
        <v>69</v>
      </c>
      <c r="J2083">
        <v>2372901.375</v>
      </c>
      <c r="K2083">
        <v>2211717.3289999999</v>
      </c>
      <c r="L2083">
        <v>1943356.237</v>
      </c>
      <c r="M2083">
        <v>2149444.9569999999</v>
      </c>
      <c r="N2083">
        <v>867438.76569999999</v>
      </c>
      <c r="O2083">
        <v>961188.51740000001</v>
      </c>
      <c r="P2083">
        <v>916141.83459999994</v>
      </c>
      <c r="Q2083">
        <v>953192.32299999997</v>
      </c>
    </row>
    <row r="2084" spans="1:17" x14ac:dyDescent="0.35">
      <c r="A2084" t="s">
        <v>154</v>
      </c>
      <c r="B2084" t="s">
        <v>13805</v>
      </c>
      <c r="C2084" t="s">
        <v>13806</v>
      </c>
      <c r="D2084">
        <v>0</v>
      </c>
      <c r="E2084">
        <v>37</v>
      </c>
      <c r="F2084">
        <v>5</v>
      </c>
      <c r="G2084">
        <v>19</v>
      </c>
      <c r="H2084">
        <v>5</v>
      </c>
      <c r="I2084">
        <v>151</v>
      </c>
      <c r="J2084">
        <v>77099.28125</v>
      </c>
      <c r="M2084">
        <v>76787.927460000006</v>
      </c>
      <c r="O2084">
        <v>188178.25690000001</v>
      </c>
      <c r="Q2084">
        <v>121491.82150000001</v>
      </c>
    </row>
    <row r="2085" spans="1:17" x14ac:dyDescent="0.35">
      <c r="A2085" t="s">
        <v>154</v>
      </c>
      <c r="B2085" t="s">
        <v>13807</v>
      </c>
      <c r="C2085" t="s">
        <v>13808</v>
      </c>
      <c r="D2085">
        <v>0</v>
      </c>
      <c r="E2085">
        <v>57</v>
      </c>
      <c r="F2085">
        <v>4</v>
      </c>
      <c r="G2085">
        <v>57</v>
      </c>
      <c r="H2085">
        <v>4</v>
      </c>
      <c r="I2085">
        <v>70</v>
      </c>
      <c r="J2085">
        <v>686153.5</v>
      </c>
      <c r="K2085">
        <v>626525.32400000002</v>
      </c>
      <c r="L2085">
        <v>339547.71480000002</v>
      </c>
      <c r="M2085">
        <v>673698.03870000003</v>
      </c>
      <c r="N2085">
        <v>118522.2245</v>
      </c>
      <c r="O2085">
        <v>196897.16089999999</v>
      </c>
      <c r="P2085">
        <v>115857.1568</v>
      </c>
      <c r="Q2085">
        <v>130045.7181</v>
      </c>
    </row>
    <row r="2086" spans="1:17" x14ac:dyDescent="0.35">
      <c r="A2086" t="s">
        <v>154</v>
      </c>
      <c r="B2086" t="s">
        <v>13809</v>
      </c>
      <c r="C2086" t="s">
        <v>13810</v>
      </c>
      <c r="D2086">
        <v>0</v>
      </c>
      <c r="E2086">
        <v>23</v>
      </c>
      <c r="F2086">
        <v>3</v>
      </c>
      <c r="G2086">
        <v>23</v>
      </c>
      <c r="H2086">
        <v>3</v>
      </c>
      <c r="I2086">
        <v>115</v>
      </c>
      <c r="J2086">
        <v>147872.91800000001</v>
      </c>
      <c r="K2086">
        <v>131392.50659999999</v>
      </c>
      <c r="L2086">
        <v>576567.49789999996</v>
      </c>
      <c r="M2086">
        <v>133264.46189999999</v>
      </c>
      <c r="N2086">
        <v>1298227.1240000001</v>
      </c>
      <c r="O2086">
        <v>1138054.2790000001</v>
      </c>
      <c r="P2086">
        <v>1091015.3060000001</v>
      </c>
      <c r="Q2086">
        <v>1277146.9639999999</v>
      </c>
    </row>
    <row r="2087" spans="1:17" x14ac:dyDescent="0.35">
      <c r="A2087" t="s">
        <v>154</v>
      </c>
      <c r="B2087" t="s">
        <v>13811</v>
      </c>
      <c r="C2087" t="s">
        <v>13812</v>
      </c>
      <c r="D2087">
        <v>0</v>
      </c>
      <c r="E2087">
        <v>12</v>
      </c>
      <c r="F2087">
        <v>4</v>
      </c>
      <c r="G2087">
        <v>11</v>
      </c>
      <c r="H2087">
        <v>4</v>
      </c>
      <c r="I2087">
        <v>337</v>
      </c>
    </row>
    <row r="2088" spans="1:17" x14ac:dyDescent="0.35">
      <c r="A2088" t="s">
        <v>154</v>
      </c>
      <c r="B2088" t="s">
        <v>13813</v>
      </c>
      <c r="C2088" t="s">
        <v>13814</v>
      </c>
      <c r="D2088">
        <v>0</v>
      </c>
      <c r="E2088">
        <v>16</v>
      </c>
      <c r="F2088">
        <v>6</v>
      </c>
      <c r="G2088">
        <v>15</v>
      </c>
      <c r="H2088">
        <v>6</v>
      </c>
      <c r="I2088">
        <v>501</v>
      </c>
      <c r="J2088">
        <v>129840.8125</v>
      </c>
      <c r="K2088">
        <v>921526.12809999997</v>
      </c>
      <c r="L2088">
        <v>51995.657579999999</v>
      </c>
      <c r="M2088">
        <v>273006.35249999998</v>
      </c>
    </row>
    <row r="2089" spans="1:17" x14ac:dyDescent="0.35">
      <c r="A2089" t="s">
        <v>154</v>
      </c>
      <c r="B2089" t="s">
        <v>13815</v>
      </c>
      <c r="C2089" t="s">
        <v>13816</v>
      </c>
      <c r="D2089">
        <v>0</v>
      </c>
      <c r="E2089">
        <v>55</v>
      </c>
      <c r="F2089">
        <v>4</v>
      </c>
      <c r="G2089">
        <v>34</v>
      </c>
      <c r="H2089">
        <v>4</v>
      </c>
      <c r="I2089">
        <v>76</v>
      </c>
      <c r="J2089">
        <v>661653.42189999996</v>
      </c>
      <c r="K2089">
        <v>393536.32939999999</v>
      </c>
      <c r="L2089">
        <v>463562.56689999998</v>
      </c>
      <c r="M2089">
        <v>336357.27720000001</v>
      </c>
      <c r="N2089">
        <v>1029132.166</v>
      </c>
      <c r="O2089">
        <v>1381682.19</v>
      </c>
      <c r="P2089">
        <v>1329535.0460000001</v>
      </c>
      <c r="Q2089">
        <v>1152037.274</v>
      </c>
    </row>
    <row r="2090" spans="1:17" x14ac:dyDescent="0.35">
      <c r="A2090" t="s">
        <v>154</v>
      </c>
      <c r="B2090" t="s">
        <v>13817</v>
      </c>
      <c r="C2090" t="s">
        <v>13818</v>
      </c>
      <c r="D2090">
        <v>0</v>
      </c>
      <c r="E2090">
        <v>48</v>
      </c>
      <c r="F2090">
        <v>4</v>
      </c>
      <c r="G2090">
        <v>33</v>
      </c>
      <c r="H2090">
        <v>4</v>
      </c>
      <c r="I2090">
        <v>126</v>
      </c>
      <c r="J2090">
        <v>679133.0625</v>
      </c>
      <c r="K2090">
        <v>902403.58189999999</v>
      </c>
      <c r="L2090">
        <v>2221996.8560000001</v>
      </c>
      <c r="M2090">
        <v>4094561.3509999998</v>
      </c>
      <c r="N2090">
        <v>3514130.28</v>
      </c>
      <c r="O2090">
        <v>4313790.6310000001</v>
      </c>
      <c r="P2090">
        <v>2202920.8730000001</v>
      </c>
      <c r="Q2090">
        <v>2596507.0920000002</v>
      </c>
    </row>
    <row r="2091" spans="1:17" x14ac:dyDescent="0.35">
      <c r="A2091" t="s">
        <v>154</v>
      </c>
      <c r="B2091" t="s">
        <v>13819</v>
      </c>
      <c r="C2091" t="s">
        <v>13820</v>
      </c>
      <c r="D2091">
        <v>0</v>
      </c>
      <c r="E2091">
        <v>9</v>
      </c>
      <c r="F2091">
        <v>2</v>
      </c>
      <c r="G2091">
        <v>14</v>
      </c>
      <c r="H2091">
        <v>2</v>
      </c>
      <c r="I2091">
        <v>287</v>
      </c>
      <c r="J2091">
        <v>641853.71880000003</v>
      </c>
      <c r="K2091">
        <v>421317.50640000001</v>
      </c>
      <c r="L2091">
        <v>299151.69939999998</v>
      </c>
      <c r="M2091">
        <v>424252.68640000001</v>
      </c>
      <c r="N2091">
        <v>163895.1128</v>
      </c>
      <c r="O2091">
        <v>148974.51379999999</v>
      </c>
      <c r="P2091">
        <v>124316.9466</v>
      </c>
      <c r="Q2091">
        <v>133558.44349999999</v>
      </c>
    </row>
    <row r="2092" spans="1:17" x14ac:dyDescent="0.35">
      <c r="A2092" t="s">
        <v>154</v>
      </c>
      <c r="B2092" t="s">
        <v>13821</v>
      </c>
      <c r="C2092" t="s">
        <v>13822</v>
      </c>
      <c r="D2092">
        <v>0</v>
      </c>
      <c r="E2092">
        <v>32</v>
      </c>
      <c r="F2092">
        <v>4</v>
      </c>
      <c r="G2092">
        <v>39</v>
      </c>
      <c r="H2092">
        <v>3</v>
      </c>
      <c r="I2092">
        <v>154</v>
      </c>
      <c r="J2092">
        <v>346659.04690000002</v>
      </c>
      <c r="K2092">
        <v>334010.63530000002</v>
      </c>
      <c r="M2092">
        <v>315216.04950000002</v>
      </c>
      <c r="N2092">
        <v>250609.40100000001</v>
      </c>
      <c r="O2092">
        <v>362497.59889999998</v>
      </c>
      <c r="P2092">
        <v>300555.52740000002</v>
      </c>
      <c r="Q2092">
        <v>384929.66619999998</v>
      </c>
    </row>
    <row r="2093" spans="1:17" x14ac:dyDescent="0.35">
      <c r="A2093" t="s">
        <v>154</v>
      </c>
      <c r="B2093" t="s">
        <v>13823</v>
      </c>
      <c r="C2093" t="s">
        <v>13824</v>
      </c>
      <c r="D2093">
        <v>0</v>
      </c>
      <c r="E2093">
        <v>17</v>
      </c>
      <c r="F2093">
        <v>6</v>
      </c>
      <c r="G2093">
        <v>20</v>
      </c>
      <c r="H2093">
        <v>6</v>
      </c>
      <c r="I2093">
        <v>412</v>
      </c>
      <c r="J2093">
        <v>664768.83589999995</v>
      </c>
      <c r="K2093">
        <v>440867.67359999998</v>
      </c>
      <c r="M2093">
        <v>529826.67090000003</v>
      </c>
      <c r="N2093">
        <v>31332.655879999998</v>
      </c>
      <c r="P2093">
        <v>39128.012219999997</v>
      </c>
      <c r="Q2093">
        <v>24857.790389999998</v>
      </c>
    </row>
    <row r="2094" spans="1:17" x14ac:dyDescent="0.35">
      <c r="A2094" t="s">
        <v>154</v>
      </c>
      <c r="B2094" t="s">
        <v>13825</v>
      </c>
      <c r="C2094" t="s">
        <v>13826</v>
      </c>
      <c r="D2094">
        <v>0</v>
      </c>
      <c r="E2094">
        <v>20</v>
      </c>
      <c r="F2094">
        <v>4</v>
      </c>
      <c r="G2094">
        <v>18</v>
      </c>
      <c r="H2094">
        <v>4</v>
      </c>
      <c r="I2094">
        <v>172</v>
      </c>
      <c r="J2094">
        <v>1067696.219</v>
      </c>
      <c r="K2094">
        <v>893266.02549999999</v>
      </c>
      <c r="L2094">
        <v>621102.90280000004</v>
      </c>
      <c r="M2094">
        <v>855146.1716</v>
      </c>
      <c r="N2094">
        <v>901867.14939999999</v>
      </c>
      <c r="O2094">
        <v>1283563.3600000001</v>
      </c>
      <c r="P2094">
        <v>1698453.108</v>
      </c>
      <c r="Q2094">
        <v>1054564.5589999999</v>
      </c>
    </row>
    <row r="2095" spans="1:17" x14ac:dyDescent="0.35">
      <c r="A2095" t="s">
        <v>154</v>
      </c>
      <c r="B2095" t="s">
        <v>13827</v>
      </c>
      <c r="C2095" t="s">
        <v>13828</v>
      </c>
      <c r="D2095">
        <v>0</v>
      </c>
      <c r="E2095">
        <v>28</v>
      </c>
      <c r="F2095">
        <v>5</v>
      </c>
      <c r="G2095">
        <v>17</v>
      </c>
      <c r="H2095">
        <v>5</v>
      </c>
      <c r="I2095">
        <v>196</v>
      </c>
      <c r="J2095">
        <v>646600.125</v>
      </c>
      <c r="K2095">
        <v>843248.06660000002</v>
      </c>
      <c r="L2095">
        <v>558390.96310000005</v>
      </c>
      <c r="M2095">
        <v>1052759.5090000001</v>
      </c>
      <c r="N2095">
        <v>231439.492</v>
      </c>
      <c r="O2095">
        <v>229796.01680000001</v>
      </c>
      <c r="P2095">
        <v>154481.02309999999</v>
      </c>
      <c r="Q2095">
        <v>520755.87699999998</v>
      </c>
    </row>
    <row r="2096" spans="1:17" x14ac:dyDescent="0.35">
      <c r="A2096" t="s">
        <v>154</v>
      </c>
      <c r="B2096" t="s">
        <v>13829</v>
      </c>
      <c r="C2096" t="s">
        <v>13830</v>
      </c>
      <c r="D2096">
        <v>0</v>
      </c>
      <c r="E2096">
        <v>33</v>
      </c>
      <c r="F2096">
        <v>6</v>
      </c>
      <c r="G2096">
        <v>17</v>
      </c>
      <c r="H2096">
        <v>6</v>
      </c>
      <c r="I2096">
        <v>210</v>
      </c>
      <c r="J2096">
        <v>362939.23050000001</v>
      </c>
      <c r="K2096">
        <v>258374.1537</v>
      </c>
      <c r="M2096">
        <v>376562.51699999999</v>
      </c>
      <c r="P2096">
        <v>10903.86348</v>
      </c>
    </row>
    <row r="2097" spans="1:17" x14ac:dyDescent="0.35">
      <c r="A2097" t="s">
        <v>154</v>
      </c>
      <c r="B2097" t="s">
        <v>13831</v>
      </c>
      <c r="C2097" t="s">
        <v>13832</v>
      </c>
      <c r="D2097">
        <v>0</v>
      </c>
      <c r="E2097">
        <v>20</v>
      </c>
      <c r="F2097">
        <v>3</v>
      </c>
      <c r="G2097">
        <v>11</v>
      </c>
      <c r="H2097">
        <v>3</v>
      </c>
      <c r="I2097">
        <v>162</v>
      </c>
    </row>
    <row r="2098" spans="1:17" x14ac:dyDescent="0.35">
      <c r="A2098" t="s">
        <v>154</v>
      </c>
      <c r="B2098" t="s">
        <v>13833</v>
      </c>
      <c r="C2098" t="s">
        <v>13834</v>
      </c>
      <c r="D2098">
        <v>0</v>
      </c>
      <c r="E2098">
        <v>40</v>
      </c>
      <c r="F2098">
        <v>5</v>
      </c>
      <c r="G2098">
        <v>20</v>
      </c>
      <c r="H2098">
        <v>5</v>
      </c>
      <c r="I2098">
        <v>191</v>
      </c>
    </row>
    <row r="2099" spans="1:17" x14ac:dyDescent="0.35">
      <c r="A2099" t="s">
        <v>154</v>
      </c>
      <c r="B2099" t="s">
        <v>13835</v>
      </c>
      <c r="C2099" t="s">
        <v>13836</v>
      </c>
      <c r="D2099">
        <v>0</v>
      </c>
      <c r="E2099">
        <v>15</v>
      </c>
      <c r="F2099">
        <v>2</v>
      </c>
      <c r="G2099">
        <v>3</v>
      </c>
      <c r="H2099">
        <v>2</v>
      </c>
      <c r="I2099">
        <v>188</v>
      </c>
      <c r="J2099">
        <v>126691.85550000001</v>
      </c>
      <c r="K2099">
        <v>106506.91869999999</v>
      </c>
      <c r="M2099">
        <v>138118.79689999999</v>
      </c>
      <c r="N2099">
        <v>82744.884210000004</v>
      </c>
      <c r="O2099">
        <v>113749.59880000001</v>
      </c>
      <c r="P2099">
        <v>31844.57302</v>
      </c>
      <c r="Q2099">
        <v>81982.196339999995</v>
      </c>
    </row>
    <row r="2100" spans="1:17" x14ac:dyDescent="0.35">
      <c r="A2100" t="s">
        <v>154</v>
      </c>
      <c r="B2100" t="s">
        <v>13837</v>
      </c>
      <c r="C2100" t="s">
        <v>13838</v>
      </c>
      <c r="D2100">
        <v>0</v>
      </c>
      <c r="E2100">
        <v>30</v>
      </c>
      <c r="F2100">
        <v>5</v>
      </c>
      <c r="G2100">
        <v>29</v>
      </c>
      <c r="H2100">
        <v>5</v>
      </c>
      <c r="I2100">
        <v>198</v>
      </c>
      <c r="J2100">
        <v>311411.40629999997</v>
      </c>
      <c r="K2100">
        <v>118030.53569999999</v>
      </c>
      <c r="L2100">
        <v>142387.7242</v>
      </c>
      <c r="M2100">
        <v>214209.8028</v>
      </c>
      <c r="N2100">
        <v>925957.13800000004</v>
      </c>
      <c r="O2100">
        <v>1138425.625</v>
      </c>
      <c r="P2100">
        <v>599109.64289999998</v>
      </c>
      <c r="Q2100">
        <v>545480.38020000001</v>
      </c>
    </row>
    <row r="2101" spans="1:17" x14ac:dyDescent="0.35">
      <c r="A2101" t="s">
        <v>154</v>
      </c>
      <c r="B2101" t="s">
        <v>13839</v>
      </c>
      <c r="C2101" t="s">
        <v>13840</v>
      </c>
      <c r="D2101">
        <v>0</v>
      </c>
      <c r="E2101">
        <v>25</v>
      </c>
      <c r="F2101">
        <v>5</v>
      </c>
      <c r="G2101">
        <v>21</v>
      </c>
      <c r="H2101">
        <v>5</v>
      </c>
      <c r="I2101">
        <v>238</v>
      </c>
      <c r="J2101">
        <v>176244.3867</v>
      </c>
      <c r="K2101">
        <v>324128.31910000002</v>
      </c>
      <c r="L2101">
        <v>226095.35990000001</v>
      </c>
      <c r="M2101">
        <v>284357.62390000001</v>
      </c>
      <c r="N2101">
        <v>603055.34860000003</v>
      </c>
      <c r="O2101">
        <v>638447.11040000001</v>
      </c>
      <c r="P2101">
        <v>445452.86420000001</v>
      </c>
      <c r="Q2101">
        <v>691965.83779999998</v>
      </c>
    </row>
    <row r="2102" spans="1:17" x14ac:dyDescent="0.35">
      <c r="A2102" t="s">
        <v>154</v>
      </c>
      <c r="B2102" t="s">
        <v>13841</v>
      </c>
      <c r="C2102" t="s">
        <v>13842</v>
      </c>
      <c r="D2102">
        <v>0</v>
      </c>
      <c r="E2102">
        <v>54</v>
      </c>
      <c r="F2102">
        <v>4</v>
      </c>
      <c r="G2102">
        <v>15</v>
      </c>
      <c r="H2102">
        <v>4</v>
      </c>
      <c r="I2102">
        <v>117</v>
      </c>
      <c r="J2102">
        <v>254197.4063</v>
      </c>
      <c r="K2102">
        <v>166743.62469999999</v>
      </c>
      <c r="L2102">
        <v>143743.5906</v>
      </c>
      <c r="M2102">
        <v>300742.1519</v>
      </c>
      <c r="N2102">
        <v>167478.6201</v>
      </c>
      <c r="O2102">
        <v>183019.08369999999</v>
      </c>
      <c r="P2102">
        <v>139727.78200000001</v>
      </c>
      <c r="Q2102">
        <v>151125.5336</v>
      </c>
    </row>
    <row r="2103" spans="1:17" x14ac:dyDescent="0.35">
      <c r="A2103" t="s">
        <v>154</v>
      </c>
      <c r="B2103" t="s">
        <v>13843</v>
      </c>
      <c r="C2103" t="s">
        <v>13844</v>
      </c>
      <c r="D2103">
        <v>0</v>
      </c>
      <c r="E2103">
        <v>13</v>
      </c>
      <c r="F2103">
        <v>4</v>
      </c>
      <c r="G2103">
        <v>17</v>
      </c>
      <c r="H2103">
        <v>4</v>
      </c>
      <c r="I2103">
        <v>320</v>
      </c>
      <c r="J2103">
        <v>429413.29690000002</v>
      </c>
      <c r="K2103">
        <v>374721.48690000002</v>
      </c>
      <c r="L2103">
        <v>276103.90960000001</v>
      </c>
      <c r="M2103">
        <v>439771.45610000001</v>
      </c>
      <c r="N2103">
        <v>117482.57950000001</v>
      </c>
      <c r="O2103">
        <v>35440.00632</v>
      </c>
      <c r="P2103">
        <v>40914.17671</v>
      </c>
    </row>
    <row r="2104" spans="1:17" x14ac:dyDescent="0.35">
      <c r="A2104" t="s">
        <v>154</v>
      </c>
      <c r="B2104" t="s">
        <v>13845</v>
      </c>
      <c r="C2104" t="s">
        <v>13846</v>
      </c>
      <c r="D2104">
        <v>0</v>
      </c>
      <c r="E2104">
        <v>31</v>
      </c>
      <c r="F2104">
        <v>5</v>
      </c>
      <c r="G2104">
        <v>28</v>
      </c>
      <c r="H2104">
        <v>5</v>
      </c>
      <c r="I2104">
        <v>225</v>
      </c>
      <c r="J2104">
        <v>1914028.746</v>
      </c>
      <c r="K2104">
        <v>2554250.7480000001</v>
      </c>
      <c r="L2104">
        <v>1368391.76</v>
      </c>
      <c r="M2104">
        <v>2958337.7740000002</v>
      </c>
      <c r="N2104">
        <v>106073.8875</v>
      </c>
      <c r="O2104">
        <v>138180.745</v>
      </c>
      <c r="P2104">
        <v>215854.29829999999</v>
      </c>
      <c r="Q2104">
        <v>133988.5484</v>
      </c>
    </row>
    <row r="2105" spans="1:17" x14ac:dyDescent="0.35">
      <c r="A2105" t="s">
        <v>154</v>
      </c>
      <c r="B2105" t="s">
        <v>13847</v>
      </c>
      <c r="C2105" t="s">
        <v>13848</v>
      </c>
      <c r="D2105">
        <v>0</v>
      </c>
      <c r="E2105">
        <v>16</v>
      </c>
      <c r="F2105">
        <v>4</v>
      </c>
      <c r="G2105">
        <v>19</v>
      </c>
      <c r="H2105">
        <v>4</v>
      </c>
      <c r="I2105">
        <v>205</v>
      </c>
      <c r="J2105">
        <v>147744.6133</v>
      </c>
      <c r="K2105">
        <v>39166.68144</v>
      </c>
      <c r="M2105">
        <v>77532.128949999998</v>
      </c>
      <c r="N2105">
        <v>213979.17920000001</v>
      </c>
      <c r="O2105">
        <v>353818.7867</v>
      </c>
      <c r="P2105">
        <v>363338.96</v>
      </c>
      <c r="Q2105">
        <v>277386.90649999998</v>
      </c>
    </row>
    <row r="2106" spans="1:17" x14ac:dyDescent="0.35">
      <c r="A2106" t="s">
        <v>154</v>
      </c>
      <c r="B2106" t="s">
        <v>13849</v>
      </c>
      <c r="C2106" t="s">
        <v>13850</v>
      </c>
      <c r="D2106">
        <v>0</v>
      </c>
      <c r="E2106">
        <v>13</v>
      </c>
      <c r="F2106">
        <v>1</v>
      </c>
      <c r="G2106">
        <v>29</v>
      </c>
      <c r="H2106">
        <v>1</v>
      </c>
      <c r="I2106">
        <v>147</v>
      </c>
      <c r="J2106">
        <v>2755844</v>
      </c>
      <c r="K2106">
        <v>2754962.838</v>
      </c>
      <c r="L2106">
        <v>2271090.5279999999</v>
      </c>
      <c r="M2106">
        <v>2474250.395</v>
      </c>
      <c r="N2106">
        <v>1542377.5730000001</v>
      </c>
      <c r="O2106">
        <v>1780347.06</v>
      </c>
      <c r="P2106">
        <v>1518216.76</v>
      </c>
      <c r="Q2106">
        <v>1696846.084</v>
      </c>
    </row>
    <row r="2107" spans="1:17" x14ac:dyDescent="0.35">
      <c r="A2107" t="s">
        <v>154</v>
      </c>
      <c r="B2107" t="s">
        <v>13851</v>
      </c>
      <c r="C2107" t="s">
        <v>13852</v>
      </c>
      <c r="D2107">
        <v>0</v>
      </c>
      <c r="E2107">
        <v>21</v>
      </c>
      <c r="F2107">
        <v>1</v>
      </c>
      <c r="G2107">
        <v>57</v>
      </c>
      <c r="H2107">
        <v>1</v>
      </c>
      <c r="I2107">
        <v>57</v>
      </c>
      <c r="J2107">
        <v>19502776.09</v>
      </c>
      <c r="K2107">
        <v>17057379.48</v>
      </c>
      <c r="L2107">
        <v>16886761.59</v>
      </c>
      <c r="M2107">
        <v>15527279.220000001</v>
      </c>
      <c r="N2107">
        <v>26083498.460000001</v>
      </c>
      <c r="O2107">
        <v>29411220.710000001</v>
      </c>
      <c r="P2107">
        <v>22954185.66</v>
      </c>
      <c r="Q2107">
        <v>21502430.079999998</v>
      </c>
    </row>
    <row r="2108" spans="1:17" x14ac:dyDescent="0.35">
      <c r="A2108" t="s">
        <v>154</v>
      </c>
      <c r="B2108" t="s">
        <v>13853</v>
      </c>
      <c r="C2108" t="s">
        <v>13854</v>
      </c>
      <c r="D2108">
        <v>0</v>
      </c>
      <c r="E2108">
        <v>12</v>
      </c>
      <c r="F2108">
        <v>2</v>
      </c>
      <c r="G2108">
        <v>6</v>
      </c>
      <c r="H2108">
        <v>2</v>
      </c>
      <c r="I2108">
        <v>398</v>
      </c>
      <c r="J2108">
        <v>339223.44530000002</v>
      </c>
      <c r="K2108">
        <v>425009.40909999999</v>
      </c>
      <c r="M2108">
        <v>429745.6752</v>
      </c>
      <c r="N2108">
        <v>73500.344490000003</v>
      </c>
    </row>
    <row r="2109" spans="1:17" x14ac:dyDescent="0.35">
      <c r="A2109" t="s">
        <v>154</v>
      </c>
      <c r="B2109" t="s">
        <v>13855</v>
      </c>
      <c r="C2109" t="s">
        <v>13856</v>
      </c>
      <c r="D2109">
        <v>0</v>
      </c>
      <c r="E2109">
        <v>19</v>
      </c>
      <c r="F2109">
        <v>1</v>
      </c>
      <c r="G2109">
        <v>22</v>
      </c>
      <c r="H2109">
        <v>1</v>
      </c>
      <c r="I2109">
        <v>94</v>
      </c>
      <c r="J2109">
        <v>2868380.75</v>
      </c>
      <c r="K2109">
        <v>2858909.193</v>
      </c>
      <c r="L2109">
        <v>1376995.327</v>
      </c>
      <c r="M2109">
        <v>2137593.5090000001</v>
      </c>
      <c r="N2109">
        <v>1397451.379</v>
      </c>
      <c r="O2109">
        <v>1527770.075</v>
      </c>
      <c r="P2109">
        <v>395531.80839999998</v>
      </c>
      <c r="Q2109">
        <v>895077.80530000001</v>
      </c>
    </row>
    <row r="2110" spans="1:17" x14ac:dyDescent="0.35">
      <c r="A2110" t="s">
        <v>154</v>
      </c>
      <c r="B2110" t="s">
        <v>13857</v>
      </c>
      <c r="C2110" t="s">
        <v>13858</v>
      </c>
      <c r="D2110">
        <v>0</v>
      </c>
      <c r="E2110">
        <v>7</v>
      </c>
      <c r="F2110">
        <v>1</v>
      </c>
      <c r="G2110">
        <v>10</v>
      </c>
      <c r="H2110">
        <v>1</v>
      </c>
      <c r="I2110">
        <v>227</v>
      </c>
    </row>
    <row r="2111" spans="1:17" x14ac:dyDescent="0.35">
      <c r="A2111" t="s">
        <v>154</v>
      </c>
      <c r="B2111" t="s">
        <v>13859</v>
      </c>
      <c r="C2111" t="s">
        <v>13860</v>
      </c>
      <c r="D2111">
        <v>0</v>
      </c>
      <c r="E2111">
        <v>34</v>
      </c>
      <c r="F2111">
        <v>4</v>
      </c>
      <c r="G2111">
        <v>15</v>
      </c>
      <c r="H2111">
        <v>4</v>
      </c>
      <c r="I2111">
        <v>105</v>
      </c>
      <c r="J2111">
        <v>87245.824219999995</v>
      </c>
      <c r="K2111">
        <v>41427.9326</v>
      </c>
      <c r="L2111">
        <v>1549199.5789999999</v>
      </c>
      <c r="M2111">
        <v>58829.891810000001</v>
      </c>
      <c r="N2111">
        <v>588508.85840000003</v>
      </c>
      <c r="O2111">
        <v>206334.0735</v>
      </c>
      <c r="P2111">
        <v>2528367.6150000002</v>
      </c>
      <c r="Q2111">
        <v>770021.80169999995</v>
      </c>
    </row>
    <row r="2112" spans="1:17" x14ac:dyDescent="0.35">
      <c r="A2112" t="s">
        <v>154</v>
      </c>
      <c r="B2112" t="s">
        <v>13861</v>
      </c>
      <c r="C2112" t="s">
        <v>13862</v>
      </c>
      <c r="D2112">
        <v>0</v>
      </c>
      <c r="E2112">
        <v>30</v>
      </c>
      <c r="F2112">
        <v>4</v>
      </c>
      <c r="G2112">
        <v>25</v>
      </c>
      <c r="H2112">
        <v>4</v>
      </c>
      <c r="I2112">
        <v>161</v>
      </c>
      <c r="J2112">
        <v>316862.96879999997</v>
      </c>
      <c r="K2112">
        <v>90024.4663</v>
      </c>
      <c r="M2112">
        <v>73848.124280000004</v>
      </c>
      <c r="N2112">
        <v>308596.14740000002</v>
      </c>
      <c r="O2112">
        <v>506612.44650000002</v>
      </c>
      <c r="P2112">
        <v>338785.74819999997</v>
      </c>
      <c r="Q2112">
        <v>420183.55</v>
      </c>
    </row>
    <row r="2113" spans="1:17" x14ac:dyDescent="0.35">
      <c r="A2113" t="s">
        <v>154</v>
      </c>
      <c r="B2113" t="s">
        <v>13863</v>
      </c>
      <c r="C2113" t="s">
        <v>13864</v>
      </c>
      <c r="D2113">
        <v>0</v>
      </c>
      <c r="E2113">
        <v>8</v>
      </c>
      <c r="F2113">
        <v>5</v>
      </c>
      <c r="G2113">
        <v>30</v>
      </c>
      <c r="H2113">
        <v>5</v>
      </c>
      <c r="I2113">
        <v>578</v>
      </c>
      <c r="J2113">
        <v>531846.4375</v>
      </c>
      <c r="K2113">
        <v>603594.36399999994</v>
      </c>
      <c r="L2113">
        <v>216815.87520000001</v>
      </c>
      <c r="M2113">
        <v>948616.42669999995</v>
      </c>
      <c r="N2113">
        <v>123572.44100000001</v>
      </c>
      <c r="O2113">
        <v>571704.80379999999</v>
      </c>
      <c r="P2113">
        <v>616994.51859999995</v>
      </c>
      <c r="Q2113">
        <v>90446.600109999999</v>
      </c>
    </row>
    <row r="2114" spans="1:17" x14ac:dyDescent="0.35">
      <c r="A2114" t="s">
        <v>154</v>
      </c>
      <c r="B2114" t="s">
        <v>13865</v>
      </c>
      <c r="C2114" t="s">
        <v>13866</v>
      </c>
      <c r="D2114">
        <v>0</v>
      </c>
      <c r="E2114">
        <v>34</v>
      </c>
      <c r="F2114">
        <v>4</v>
      </c>
      <c r="G2114">
        <v>9</v>
      </c>
      <c r="H2114">
        <v>4</v>
      </c>
      <c r="I2114">
        <v>176</v>
      </c>
      <c r="J2114">
        <v>82962.289059999996</v>
      </c>
      <c r="K2114">
        <v>77111.513070000001</v>
      </c>
      <c r="L2114">
        <v>180847.5165</v>
      </c>
      <c r="M2114">
        <v>156644.28899999999</v>
      </c>
      <c r="O2114">
        <v>12275.826230000001</v>
      </c>
    </row>
    <row r="2115" spans="1:17" x14ac:dyDescent="0.35">
      <c r="A2115" t="s">
        <v>154</v>
      </c>
      <c r="B2115" t="s">
        <v>13867</v>
      </c>
      <c r="C2115" t="s">
        <v>13868</v>
      </c>
      <c r="D2115">
        <v>0</v>
      </c>
      <c r="E2115">
        <v>29</v>
      </c>
      <c r="F2115">
        <v>2</v>
      </c>
      <c r="G2115">
        <v>14</v>
      </c>
      <c r="H2115">
        <v>2</v>
      </c>
      <c r="I2115">
        <v>78</v>
      </c>
      <c r="J2115">
        <v>36425.542970000002</v>
      </c>
      <c r="L2115">
        <v>119853.49679999999</v>
      </c>
      <c r="N2115">
        <v>477620.72210000001</v>
      </c>
      <c r="O2115">
        <v>426900.33850000001</v>
      </c>
      <c r="P2115">
        <v>10121359.810000001</v>
      </c>
      <c r="Q2115">
        <v>881800.31940000004</v>
      </c>
    </row>
    <row r="2116" spans="1:17" x14ac:dyDescent="0.35">
      <c r="A2116" t="s">
        <v>154</v>
      </c>
      <c r="B2116" t="s">
        <v>13869</v>
      </c>
      <c r="C2116" t="s">
        <v>13870</v>
      </c>
      <c r="D2116">
        <v>0</v>
      </c>
      <c r="E2116">
        <v>7</v>
      </c>
      <c r="F2116">
        <v>2</v>
      </c>
      <c r="G2116">
        <v>34</v>
      </c>
      <c r="H2116">
        <v>2</v>
      </c>
      <c r="I2116">
        <v>221</v>
      </c>
      <c r="J2116">
        <v>1491029.2620000001</v>
      </c>
      <c r="K2116">
        <v>1252474.0819999999</v>
      </c>
      <c r="L2116">
        <v>614176.74589999998</v>
      </c>
      <c r="M2116">
        <v>1217108.6950000001</v>
      </c>
      <c r="N2116">
        <v>129663.0315</v>
      </c>
      <c r="O2116">
        <v>257787.74770000001</v>
      </c>
      <c r="P2116">
        <v>213765.0937</v>
      </c>
      <c r="Q2116">
        <v>156825.6575</v>
      </c>
    </row>
    <row r="2117" spans="1:17" x14ac:dyDescent="0.35">
      <c r="A2117" t="s">
        <v>154</v>
      </c>
      <c r="B2117" t="s">
        <v>13871</v>
      </c>
      <c r="C2117" t="s">
        <v>13872</v>
      </c>
      <c r="D2117">
        <v>0</v>
      </c>
      <c r="E2117">
        <v>9</v>
      </c>
      <c r="F2117">
        <v>3</v>
      </c>
      <c r="G2117">
        <v>22</v>
      </c>
      <c r="H2117">
        <v>3</v>
      </c>
      <c r="I2117">
        <v>366</v>
      </c>
      <c r="J2117">
        <v>2080595.6880000001</v>
      </c>
      <c r="K2117">
        <v>1827330.787</v>
      </c>
      <c r="L2117">
        <v>1256480.1880000001</v>
      </c>
      <c r="M2117">
        <v>1515041.3829999999</v>
      </c>
      <c r="N2117">
        <v>808252.24049999996</v>
      </c>
      <c r="O2117">
        <v>973798.87760000001</v>
      </c>
      <c r="P2117">
        <v>876520.3639</v>
      </c>
      <c r="Q2117">
        <v>1146623.977</v>
      </c>
    </row>
    <row r="2118" spans="1:17" x14ac:dyDescent="0.35">
      <c r="A2118" t="s">
        <v>154</v>
      </c>
      <c r="B2118" t="s">
        <v>13873</v>
      </c>
      <c r="C2118" t="s">
        <v>13874</v>
      </c>
      <c r="D2118">
        <v>0</v>
      </c>
      <c r="E2118">
        <v>8</v>
      </c>
      <c r="F2118">
        <v>1</v>
      </c>
      <c r="G2118">
        <v>32</v>
      </c>
      <c r="H2118">
        <v>1</v>
      </c>
      <c r="I2118">
        <v>130</v>
      </c>
      <c r="J2118">
        <v>58988.519529999998</v>
      </c>
      <c r="K2118">
        <v>119742.1722</v>
      </c>
      <c r="M2118">
        <v>125483.5528</v>
      </c>
      <c r="O2118">
        <v>42593.197959999998</v>
      </c>
      <c r="P2118">
        <v>79839.309859999994</v>
      </c>
      <c r="Q2118">
        <v>139956.0344</v>
      </c>
    </row>
    <row r="2119" spans="1:17" x14ac:dyDescent="0.35">
      <c r="A2119" t="s">
        <v>154</v>
      </c>
      <c r="B2119" t="s">
        <v>13875</v>
      </c>
      <c r="C2119" t="s">
        <v>13876</v>
      </c>
      <c r="D2119">
        <v>0</v>
      </c>
      <c r="E2119">
        <v>35</v>
      </c>
      <c r="F2119">
        <v>3</v>
      </c>
      <c r="G2119">
        <v>70</v>
      </c>
      <c r="H2119">
        <v>3</v>
      </c>
      <c r="I2119">
        <v>66</v>
      </c>
      <c r="J2119">
        <v>3371044.75</v>
      </c>
      <c r="K2119">
        <v>4035143.568</v>
      </c>
      <c r="L2119">
        <v>2482862.5559999999</v>
      </c>
      <c r="M2119">
        <v>18952249.219999999</v>
      </c>
      <c r="N2119">
        <v>7580456.0379999997</v>
      </c>
      <c r="O2119">
        <v>7520622.2589999996</v>
      </c>
      <c r="P2119">
        <v>2851664.2689999999</v>
      </c>
      <c r="Q2119">
        <v>2806728.7009999999</v>
      </c>
    </row>
    <row r="2120" spans="1:17" x14ac:dyDescent="0.35">
      <c r="A2120" t="s">
        <v>154</v>
      </c>
      <c r="B2120" t="s">
        <v>13877</v>
      </c>
      <c r="C2120" t="s">
        <v>13878</v>
      </c>
      <c r="D2120">
        <v>0</v>
      </c>
      <c r="E2120">
        <v>10</v>
      </c>
      <c r="F2120">
        <v>5</v>
      </c>
      <c r="G2120">
        <v>13</v>
      </c>
      <c r="H2120">
        <v>5</v>
      </c>
      <c r="I2120">
        <v>605</v>
      </c>
      <c r="J2120">
        <v>82667.664059999996</v>
      </c>
      <c r="K2120">
        <v>103008.5143</v>
      </c>
    </row>
    <row r="2121" spans="1:17" x14ac:dyDescent="0.35">
      <c r="A2121" t="s">
        <v>154</v>
      </c>
      <c r="B2121" t="s">
        <v>13879</v>
      </c>
      <c r="C2121" t="s">
        <v>13880</v>
      </c>
      <c r="D2121">
        <v>0</v>
      </c>
      <c r="E2121">
        <v>24</v>
      </c>
      <c r="F2121">
        <v>3</v>
      </c>
      <c r="G2121">
        <v>20</v>
      </c>
      <c r="H2121">
        <v>3</v>
      </c>
      <c r="I2121">
        <v>159</v>
      </c>
      <c r="J2121">
        <v>28248027.59</v>
      </c>
      <c r="K2121">
        <v>37998006.509999998</v>
      </c>
      <c r="L2121">
        <v>82961589.430000007</v>
      </c>
      <c r="M2121">
        <v>19752802.350000001</v>
      </c>
      <c r="N2121">
        <v>101796954.40000001</v>
      </c>
      <c r="O2121">
        <v>32627951.23</v>
      </c>
      <c r="P2121">
        <v>83926922.829999998</v>
      </c>
      <c r="Q2121">
        <v>134570614.09999999</v>
      </c>
    </row>
    <row r="2122" spans="1:17" x14ac:dyDescent="0.35">
      <c r="A2122" t="s">
        <v>154</v>
      </c>
      <c r="B2122" t="s">
        <v>13881</v>
      </c>
      <c r="C2122" t="s">
        <v>13882</v>
      </c>
      <c r="D2122">
        <v>0</v>
      </c>
      <c r="E2122">
        <v>36</v>
      </c>
      <c r="F2122">
        <v>4</v>
      </c>
      <c r="G2122">
        <v>23</v>
      </c>
      <c r="H2122">
        <v>4</v>
      </c>
      <c r="I2122">
        <v>89</v>
      </c>
      <c r="J2122">
        <v>1547261.2660000001</v>
      </c>
      <c r="K2122">
        <v>1742246.4750000001</v>
      </c>
      <c r="L2122">
        <v>78619.602410000007</v>
      </c>
      <c r="M2122">
        <v>1495005.703</v>
      </c>
    </row>
    <row r="2123" spans="1:17" x14ac:dyDescent="0.35">
      <c r="A2123" t="s">
        <v>154</v>
      </c>
      <c r="B2123" t="s">
        <v>13883</v>
      </c>
      <c r="C2123" t="s">
        <v>13884</v>
      </c>
      <c r="D2123">
        <v>0</v>
      </c>
      <c r="E2123">
        <v>19</v>
      </c>
      <c r="F2123">
        <v>4</v>
      </c>
      <c r="G2123">
        <v>12</v>
      </c>
      <c r="H2123">
        <v>4</v>
      </c>
      <c r="I2123">
        <v>319</v>
      </c>
      <c r="J2123">
        <v>159782.9063</v>
      </c>
      <c r="K2123">
        <v>112066.2718</v>
      </c>
      <c r="M2123">
        <v>92983.50576</v>
      </c>
      <c r="N2123">
        <v>247762.62460000001</v>
      </c>
      <c r="O2123">
        <v>249849.03529999999</v>
      </c>
      <c r="P2123">
        <v>146925.89079999999</v>
      </c>
      <c r="Q2123">
        <v>219000.87640000001</v>
      </c>
    </row>
    <row r="2124" spans="1:17" x14ac:dyDescent="0.35">
      <c r="A2124" t="s">
        <v>154</v>
      </c>
      <c r="B2124" t="s">
        <v>13885</v>
      </c>
      <c r="C2124" t="s">
        <v>13886</v>
      </c>
      <c r="D2124">
        <v>0</v>
      </c>
      <c r="E2124">
        <v>31</v>
      </c>
      <c r="F2124">
        <v>3</v>
      </c>
      <c r="G2124">
        <v>13</v>
      </c>
      <c r="H2124">
        <v>3</v>
      </c>
      <c r="I2124">
        <v>87</v>
      </c>
      <c r="J2124">
        <v>1010575.406</v>
      </c>
      <c r="K2124">
        <v>1241606.753</v>
      </c>
      <c r="L2124">
        <v>1214219.9029999999</v>
      </c>
      <c r="M2124">
        <v>1066558.95</v>
      </c>
      <c r="N2124">
        <v>926361.05790000001</v>
      </c>
      <c r="O2124">
        <v>1260078.58</v>
      </c>
      <c r="P2124">
        <v>976553.8811</v>
      </c>
      <c r="Q2124">
        <v>1095816.6640000001</v>
      </c>
    </row>
    <row r="2125" spans="1:17" x14ac:dyDescent="0.35">
      <c r="A2125" t="s">
        <v>154</v>
      </c>
      <c r="B2125" t="s">
        <v>13887</v>
      </c>
      <c r="C2125" t="s">
        <v>13888</v>
      </c>
      <c r="D2125">
        <v>0</v>
      </c>
      <c r="E2125">
        <v>10</v>
      </c>
      <c r="F2125">
        <v>4</v>
      </c>
      <c r="G2125">
        <v>22</v>
      </c>
      <c r="H2125">
        <v>4</v>
      </c>
      <c r="I2125">
        <v>480</v>
      </c>
      <c r="J2125">
        <v>172204.86720000001</v>
      </c>
      <c r="K2125">
        <v>164270.00899999999</v>
      </c>
      <c r="M2125">
        <v>126238.3797</v>
      </c>
      <c r="N2125">
        <v>100170.27159999999</v>
      </c>
      <c r="O2125">
        <v>90574.006970000002</v>
      </c>
      <c r="P2125">
        <v>92117.895099999994</v>
      </c>
      <c r="Q2125">
        <v>78146.052490000002</v>
      </c>
    </row>
    <row r="2126" spans="1:17" x14ac:dyDescent="0.35">
      <c r="A2126" t="s">
        <v>154</v>
      </c>
      <c r="B2126" t="s">
        <v>13889</v>
      </c>
      <c r="C2126" t="s">
        <v>13890</v>
      </c>
      <c r="D2126">
        <v>0</v>
      </c>
      <c r="E2126">
        <v>20</v>
      </c>
      <c r="F2126">
        <v>3</v>
      </c>
      <c r="G2126">
        <v>34</v>
      </c>
      <c r="H2126">
        <v>3</v>
      </c>
      <c r="I2126">
        <v>138</v>
      </c>
      <c r="J2126">
        <v>188129.5938</v>
      </c>
      <c r="K2126">
        <v>150309.74559999999</v>
      </c>
      <c r="M2126">
        <v>291300.81430000003</v>
      </c>
      <c r="N2126">
        <v>11019096.02</v>
      </c>
      <c r="O2126">
        <v>15509447</v>
      </c>
      <c r="P2126">
        <v>7354719.7999999998</v>
      </c>
      <c r="Q2126">
        <v>10079366.18</v>
      </c>
    </row>
    <row r="2127" spans="1:17" x14ac:dyDescent="0.35">
      <c r="A2127" t="s">
        <v>154</v>
      </c>
      <c r="B2127" t="s">
        <v>13891</v>
      </c>
      <c r="C2127" t="s">
        <v>13892</v>
      </c>
      <c r="D2127">
        <v>0</v>
      </c>
      <c r="E2127">
        <v>5</v>
      </c>
      <c r="F2127">
        <v>1</v>
      </c>
      <c r="G2127">
        <v>12</v>
      </c>
      <c r="H2127">
        <v>1</v>
      </c>
      <c r="I2127">
        <v>348</v>
      </c>
      <c r="J2127">
        <v>774640.34380000003</v>
      </c>
      <c r="K2127">
        <v>920444.55590000004</v>
      </c>
      <c r="L2127">
        <v>451238.40970000002</v>
      </c>
      <c r="M2127">
        <v>1031086.831</v>
      </c>
      <c r="N2127">
        <v>181226.73910000001</v>
      </c>
      <c r="O2127">
        <v>165411.4068</v>
      </c>
      <c r="P2127">
        <v>248351.03200000001</v>
      </c>
      <c r="Q2127">
        <v>199932.8916</v>
      </c>
    </row>
    <row r="2128" spans="1:17" x14ac:dyDescent="0.35">
      <c r="A2128" t="s">
        <v>154</v>
      </c>
      <c r="B2128" t="s">
        <v>538</v>
      </c>
      <c r="C2128" t="s">
        <v>13893</v>
      </c>
      <c r="D2128">
        <v>0</v>
      </c>
      <c r="E2128">
        <v>10</v>
      </c>
      <c r="F2128">
        <v>4</v>
      </c>
      <c r="G2128">
        <v>19</v>
      </c>
      <c r="H2128">
        <v>4</v>
      </c>
      <c r="I2128">
        <v>464</v>
      </c>
      <c r="J2128">
        <v>260524.13279999999</v>
      </c>
      <c r="K2128">
        <v>338596.21509999997</v>
      </c>
      <c r="L2128">
        <v>231005.4865</v>
      </c>
      <c r="M2128">
        <v>385194.60060000001</v>
      </c>
      <c r="N2128">
        <v>432165.4914</v>
      </c>
      <c r="O2128">
        <v>189026.3106</v>
      </c>
      <c r="P2128">
        <v>554752.89549999998</v>
      </c>
      <c r="Q2128">
        <v>715064.85349999997</v>
      </c>
    </row>
    <row r="2129" spans="1:17" x14ac:dyDescent="0.35">
      <c r="A2129" t="s">
        <v>154</v>
      </c>
      <c r="B2129" t="s">
        <v>13894</v>
      </c>
      <c r="C2129" t="s">
        <v>13895</v>
      </c>
      <c r="D2129">
        <v>0</v>
      </c>
      <c r="E2129">
        <v>2</v>
      </c>
      <c r="F2129">
        <v>3</v>
      </c>
      <c r="G2129">
        <v>15</v>
      </c>
      <c r="H2129">
        <v>3</v>
      </c>
      <c r="I2129">
        <v>1374</v>
      </c>
      <c r="J2129">
        <v>331093.54690000002</v>
      </c>
      <c r="K2129">
        <v>75735.351490000001</v>
      </c>
      <c r="L2129">
        <v>148827.13500000001</v>
      </c>
      <c r="M2129">
        <v>237166.66769999999</v>
      </c>
      <c r="N2129">
        <v>646266.745</v>
      </c>
      <c r="O2129">
        <v>427945.84289999999</v>
      </c>
      <c r="P2129">
        <v>678777.18859999999</v>
      </c>
      <c r="Q2129">
        <v>538848.74639999995</v>
      </c>
    </row>
    <row r="2130" spans="1:17" x14ac:dyDescent="0.35">
      <c r="A2130" t="s">
        <v>154</v>
      </c>
      <c r="B2130" t="s">
        <v>13896</v>
      </c>
      <c r="C2130" t="s">
        <v>13897</v>
      </c>
      <c r="D2130">
        <v>0</v>
      </c>
      <c r="E2130">
        <v>13</v>
      </c>
      <c r="F2130">
        <v>4</v>
      </c>
      <c r="G2130">
        <v>27</v>
      </c>
      <c r="H2130">
        <v>4</v>
      </c>
      <c r="I2130">
        <v>344</v>
      </c>
      <c r="J2130">
        <v>412752.1875</v>
      </c>
      <c r="K2130">
        <v>339686.29460000002</v>
      </c>
      <c r="L2130">
        <v>101987.6488</v>
      </c>
      <c r="M2130">
        <v>323518.21429999999</v>
      </c>
      <c r="N2130">
        <v>931034.30249999999</v>
      </c>
      <c r="O2130">
        <v>1098430.1329999999</v>
      </c>
      <c r="P2130">
        <v>615556.79280000005</v>
      </c>
      <c r="Q2130">
        <v>830418.26269999996</v>
      </c>
    </row>
    <row r="2131" spans="1:17" x14ac:dyDescent="0.35">
      <c r="A2131" t="s">
        <v>154</v>
      </c>
      <c r="B2131" t="s">
        <v>13898</v>
      </c>
      <c r="C2131" t="s">
        <v>13899</v>
      </c>
      <c r="D2131">
        <v>0</v>
      </c>
      <c r="E2131">
        <v>15</v>
      </c>
      <c r="F2131">
        <v>4</v>
      </c>
      <c r="G2131">
        <v>16</v>
      </c>
      <c r="H2131">
        <v>4</v>
      </c>
      <c r="I2131">
        <v>242</v>
      </c>
      <c r="J2131">
        <v>427408.3125</v>
      </c>
      <c r="K2131">
        <v>383599.39880000002</v>
      </c>
      <c r="L2131">
        <v>334505.52769999998</v>
      </c>
      <c r="M2131">
        <v>381077.64600000001</v>
      </c>
      <c r="N2131">
        <v>103173.378</v>
      </c>
      <c r="O2131">
        <v>118088.4489</v>
      </c>
      <c r="P2131">
        <v>89832.277319999994</v>
      </c>
      <c r="Q2131">
        <v>99708.321639999995</v>
      </c>
    </row>
    <row r="2132" spans="1:17" x14ac:dyDescent="0.35">
      <c r="A2132" t="s">
        <v>154</v>
      </c>
      <c r="B2132" t="s">
        <v>13900</v>
      </c>
      <c r="C2132" t="s">
        <v>13901</v>
      </c>
      <c r="D2132">
        <v>0</v>
      </c>
      <c r="E2132">
        <v>55</v>
      </c>
      <c r="F2132">
        <v>3</v>
      </c>
      <c r="G2132">
        <v>17</v>
      </c>
      <c r="H2132">
        <v>3</v>
      </c>
      <c r="I2132">
        <v>74</v>
      </c>
      <c r="J2132">
        <v>1211429.031</v>
      </c>
      <c r="K2132">
        <v>963107.37239999999</v>
      </c>
      <c r="L2132">
        <v>573499.45539999998</v>
      </c>
      <c r="M2132">
        <v>1568576.7720000001</v>
      </c>
      <c r="N2132">
        <v>2584213.392</v>
      </c>
      <c r="O2132">
        <v>2117704.46</v>
      </c>
      <c r="P2132">
        <v>1560192.7879999999</v>
      </c>
      <c r="Q2132">
        <v>1289062.6229999999</v>
      </c>
    </row>
    <row r="2133" spans="1:17" x14ac:dyDescent="0.35">
      <c r="A2133" t="s">
        <v>154</v>
      </c>
      <c r="B2133" t="s">
        <v>13902</v>
      </c>
      <c r="C2133" t="s">
        <v>13903</v>
      </c>
      <c r="D2133">
        <v>0</v>
      </c>
      <c r="E2133">
        <v>20</v>
      </c>
      <c r="F2133">
        <v>5</v>
      </c>
      <c r="G2133">
        <v>34</v>
      </c>
      <c r="H2133">
        <v>5</v>
      </c>
      <c r="I2133">
        <v>256</v>
      </c>
      <c r="J2133">
        <v>419105.44530000002</v>
      </c>
      <c r="K2133">
        <v>305086.65220000001</v>
      </c>
      <c r="L2133">
        <v>354216.93469999998</v>
      </c>
      <c r="M2133">
        <v>216576.6182</v>
      </c>
      <c r="N2133">
        <v>886270.04709999997</v>
      </c>
      <c r="O2133">
        <v>936242.66119999997</v>
      </c>
      <c r="P2133">
        <v>941442.76560000004</v>
      </c>
      <c r="Q2133">
        <v>905159.62719999999</v>
      </c>
    </row>
    <row r="2134" spans="1:17" x14ac:dyDescent="0.35">
      <c r="A2134" t="s">
        <v>154</v>
      </c>
      <c r="B2134" t="s">
        <v>13904</v>
      </c>
      <c r="C2134" t="s">
        <v>13905</v>
      </c>
      <c r="D2134">
        <v>0</v>
      </c>
      <c r="E2134">
        <v>42</v>
      </c>
      <c r="F2134">
        <v>2</v>
      </c>
      <c r="G2134">
        <v>13</v>
      </c>
      <c r="H2134">
        <v>2</v>
      </c>
      <c r="I2134">
        <v>95</v>
      </c>
      <c r="J2134">
        <v>323739.01559999998</v>
      </c>
      <c r="K2134">
        <v>289558.75339999999</v>
      </c>
      <c r="L2134">
        <v>130754.4048</v>
      </c>
      <c r="M2134">
        <v>317241.6605</v>
      </c>
      <c r="N2134">
        <v>1290047.068</v>
      </c>
      <c r="O2134">
        <v>1270257.29</v>
      </c>
      <c r="P2134">
        <v>963132.64800000004</v>
      </c>
      <c r="Q2134">
        <v>1322344.3430000001</v>
      </c>
    </row>
    <row r="2135" spans="1:17" x14ac:dyDescent="0.35">
      <c r="A2135" t="s">
        <v>154</v>
      </c>
      <c r="B2135" t="s">
        <v>13906</v>
      </c>
      <c r="C2135" t="s">
        <v>13907</v>
      </c>
      <c r="D2135">
        <v>0</v>
      </c>
      <c r="E2135">
        <v>19</v>
      </c>
      <c r="F2135">
        <v>2</v>
      </c>
      <c r="G2135">
        <v>32</v>
      </c>
      <c r="H2135">
        <v>2</v>
      </c>
      <c r="I2135">
        <v>156</v>
      </c>
      <c r="J2135">
        <v>256864.2813</v>
      </c>
      <c r="K2135">
        <v>166415.39980000001</v>
      </c>
      <c r="L2135">
        <v>205792.50870000001</v>
      </c>
      <c r="M2135">
        <v>208586.0086</v>
      </c>
      <c r="N2135">
        <v>1468072.0530000001</v>
      </c>
      <c r="O2135">
        <v>1231735.1680000001</v>
      </c>
      <c r="P2135">
        <v>1067838.308</v>
      </c>
      <c r="Q2135">
        <v>1226803.344</v>
      </c>
    </row>
    <row r="2136" spans="1:17" x14ac:dyDescent="0.35">
      <c r="A2136" t="s">
        <v>154</v>
      </c>
      <c r="B2136" t="s">
        <v>13908</v>
      </c>
      <c r="C2136" t="s">
        <v>13909</v>
      </c>
      <c r="D2136">
        <v>0</v>
      </c>
      <c r="E2136">
        <v>20</v>
      </c>
      <c r="F2136">
        <v>1</v>
      </c>
      <c r="G2136">
        <v>16</v>
      </c>
      <c r="H2136">
        <v>1</v>
      </c>
      <c r="I2136">
        <v>88</v>
      </c>
      <c r="J2136">
        <v>1320921.625</v>
      </c>
      <c r="K2136">
        <v>1071225.889</v>
      </c>
      <c r="L2136">
        <v>778530.41390000004</v>
      </c>
      <c r="M2136">
        <v>925042.73600000003</v>
      </c>
      <c r="N2136">
        <v>1396725.5630000001</v>
      </c>
      <c r="O2136">
        <v>1528683.0319999999</v>
      </c>
      <c r="P2136">
        <v>925858.77379999997</v>
      </c>
      <c r="Q2136">
        <v>1341781.8359999999</v>
      </c>
    </row>
    <row r="2137" spans="1:17" x14ac:dyDescent="0.35">
      <c r="A2137" t="s">
        <v>154</v>
      </c>
      <c r="B2137" t="s">
        <v>13910</v>
      </c>
      <c r="C2137" t="s">
        <v>13911</v>
      </c>
      <c r="D2137">
        <v>0</v>
      </c>
      <c r="E2137">
        <v>12</v>
      </c>
      <c r="F2137">
        <v>2</v>
      </c>
      <c r="G2137">
        <v>27</v>
      </c>
      <c r="H2137">
        <v>2</v>
      </c>
      <c r="I2137">
        <v>154</v>
      </c>
      <c r="J2137">
        <v>915458.59380000003</v>
      </c>
      <c r="K2137">
        <v>547623.66899999999</v>
      </c>
      <c r="L2137">
        <v>576912.14210000006</v>
      </c>
      <c r="M2137">
        <v>837464.64020000002</v>
      </c>
      <c r="N2137">
        <v>421583.04369999998</v>
      </c>
      <c r="O2137">
        <v>348589.47769999999</v>
      </c>
      <c r="P2137">
        <v>357194.26929999999</v>
      </c>
      <c r="Q2137">
        <v>562043.52760000003</v>
      </c>
    </row>
    <row r="2138" spans="1:17" x14ac:dyDescent="0.35">
      <c r="A2138" t="s">
        <v>154</v>
      </c>
      <c r="B2138" t="s">
        <v>13912</v>
      </c>
      <c r="C2138" t="s">
        <v>13913</v>
      </c>
      <c r="D2138">
        <v>0</v>
      </c>
      <c r="E2138">
        <v>17</v>
      </c>
      <c r="F2138">
        <v>2</v>
      </c>
      <c r="G2138">
        <v>13</v>
      </c>
      <c r="H2138">
        <v>2</v>
      </c>
      <c r="I2138">
        <v>144</v>
      </c>
      <c r="J2138">
        <v>849392.17189999996</v>
      </c>
      <c r="K2138">
        <v>835943.40540000005</v>
      </c>
      <c r="L2138">
        <v>717144.23380000005</v>
      </c>
      <c r="M2138">
        <v>938279.81530000002</v>
      </c>
      <c r="N2138">
        <v>698233.65469999996</v>
      </c>
      <c r="O2138">
        <v>648710.68550000002</v>
      </c>
      <c r="P2138">
        <v>393605.98910000001</v>
      </c>
      <c r="Q2138">
        <v>533601.94940000004</v>
      </c>
    </row>
    <row r="2139" spans="1:17" x14ac:dyDescent="0.35">
      <c r="A2139" t="s">
        <v>154</v>
      </c>
      <c r="B2139" t="s">
        <v>13914</v>
      </c>
      <c r="C2139" t="s">
        <v>13915</v>
      </c>
      <c r="D2139">
        <v>0</v>
      </c>
      <c r="E2139">
        <v>21</v>
      </c>
      <c r="F2139">
        <v>4</v>
      </c>
      <c r="G2139">
        <v>22</v>
      </c>
      <c r="H2139">
        <v>4</v>
      </c>
      <c r="I2139">
        <v>194</v>
      </c>
      <c r="J2139">
        <v>204764.5625</v>
      </c>
      <c r="K2139">
        <v>180771.54459999999</v>
      </c>
    </row>
    <row r="2140" spans="1:17" x14ac:dyDescent="0.35">
      <c r="A2140" t="s">
        <v>154</v>
      </c>
      <c r="B2140" t="s">
        <v>13916</v>
      </c>
      <c r="C2140" t="s">
        <v>13917</v>
      </c>
      <c r="D2140">
        <v>0</v>
      </c>
      <c r="E2140">
        <v>9</v>
      </c>
      <c r="F2140">
        <v>6</v>
      </c>
      <c r="G2140">
        <v>9</v>
      </c>
      <c r="H2140">
        <v>6</v>
      </c>
      <c r="I2140">
        <v>748</v>
      </c>
    </row>
    <row r="2141" spans="1:17" x14ac:dyDescent="0.35">
      <c r="A2141" t="s">
        <v>154</v>
      </c>
      <c r="B2141" t="s">
        <v>13918</v>
      </c>
      <c r="C2141" t="s">
        <v>13919</v>
      </c>
      <c r="D2141">
        <v>0</v>
      </c>
      <c r="E2141">
        <v>27</v>
      </c>
      <c r="F2141">
        <v>3</v>
      </c>
      <c r="G2141">
        <v>8</v>
      </c>
      <c r="H2141">
        <v>3</v>
      </c>
      <c r="I2141">
        <v>148</v>
      </c>
      <c r="J2141">
        <v>80538.003909999999</v>
      </c>
      <c r="K2141">
        <v>60346.211969999997</v>
      </c>
      <c r="M2141">
        <v>52269.787960000001</v>
      </c>
      <c r="N2141">
        <v>393410.00939999998</v>
      </c>
      <c r="O2141">
        <v>467190.01539999997</v>
      </c>
      <c r="P2141">
        <v>312673.353</v>
      </c>
      <c r="Q2141">
        <v>377378.5209</v>
      </c>
    </row>
    <row r="2142" spans="1:17" x14ac:dyDescent="0.35">
      <c r="A2142" t="s">
        <v>154</v>
      </c>
      <c r="B2142" t="s">
        <v>13920</v>
      </c>
      <c r="C2142" t="s">
        <v>13921</v>
      </c>
      <c r="D2142">
        <v>0</v>
      </c>
      <c r="E2142">
        <v>14</v>
      </c>
      <c r="F2142">
        <v>5</v>
      </c>
      <c r="G2142">
        <v>5</v>
      </c>
      <c r="H2142">
        <v>5</v>
      </c>
      <c r="I2142">
        <v>484</v>
      </c>
      <c r="J2142">
        <v>80623.929690000004</v>
      </c>
      <c r="K2142">
        <v>48760.248460000003</v>
      </c>
      <c r="M2142">
        <v>32355.78369</v>
      </c>
    </row>
    <row r="2143" spans="1:17" x14ac:dyDescent="0.35">
      <c r="A2143" t="s">
        <v>154</v>
      </c>
      <c r="B2143" t="s">
        <v>13922</v>
      </c>
      <c r="C2143" t="s">
        <v>13923</v>
      </c>
      <c r="D2143">
        <v>0</v>
      </c>
      <c r="E2143">
        <v>31</v>
      </c>
      <c r="F2143">
        <v>3</v>
      </c>
      <c r="G2143">
        <v>51</v>
      </c>
      <c r="H2143">
        <v>3</v>
      </c>
      <c r="I2143">
        <v>93</v>
      </c>
      <c r="J2143">
        <v>4785490.2810000004</v>
      </c>
      <c r="K2143">
        <v>4839698.7810000004</v>
      </c>
      <c r="L2143">
        <v>2593177.4190000002</v>
      </c>
      <c r="M2143">
        <v>2037544.426</v>
      </c>
      <c r="N2143">
        <v>2096437.0970000001</v>
      </c>
      <c r="O2143">
        <v>2386939.7760000001</v>
      </c>
      <c r="P2143">
        <v>2983097.7420000001</v>
      </c>
      <c r="Q2143">
        <v>3185340.5589999999</v>
      </c>
    </row>
    <row r="2144" spans="1:17" x14ac:dyDescent="0.35">
      <c r="A2144" t="s">
        <v>154</v>
      </c>
      <c r="B2144" t="s">
        <v>13924</v>
      </c>
      <c r="C2144" t="s">
        <v>13925</v>
      </c>
      <c r="D2144">
        <v>0</v>
      </c>
      <c r="E2144">
        <v>30</v>
      </c>
      <c r="F2144">
        <v>3</v>
      </c>
      <c r="G2144">
        <v>15</v>
      </c>
      <c r="H2144">
        <v>3</v>
      </c>
      <c r="I2144">
        <v>112</v>
      </c>
      <c r="J2144">
        <v>949557.59380000003</v>
      </c>
      <c r="K2144">
        <v>748016.86910000001</v>
      </c>
      <c r="L2144">
        <v>401406.01490000001</v>
      </c>
      <c r="M2144">
        <v>871708.66339999996</v>
      </c>
      <c r="N2144">
        <v>350343.98330000002</v>
      </c>
      <c r="O2144">
        <v>434417.37219999998</v>
      </c>
      <c r="P2144">
        <v>223903.09280000001</v>
      </c>
      <c r="Q2144">
        <v>259352.9938</v>
      </c>
    </row>
    <row r="2145" spans="1:17" x14ac:dyDescent="0.35">
      <c r="A2145" t="s">
        <v>154</v>
      </c>
      <c r="B2145" t="s">
        <v>13926</v>
      </c>
      <c r="C2145" t="s">
        <v>13927</v>
      </c>
      <c r="D2145">
        <v>0</v>
      </c>
      <c r="E2145">
        <v>14</v>
      </c>
      <c r="F2145">
        <v>5</v>
      </c>
      <c r="G2145">
        <v>12</v>
      </c>
      <c r="H2145">
        <v>5</v>
      </c>
      <c r="I2145">
        <v>330</v>
      </c>
      <c r="J2145">
        <v>320558.8125</v>
      </c>
      <c r="K2145">
        <v>586545.64789999998</v>
      </c>
      <c r="L2145">
        <v>208698.80239999999</v>
      </c>
      <c r="M2145">
        <v>439921.98580000002</v>
      </c>
    </row>
    <row r="2146" spans="1:17" x14ac:dyDescent="0.35">
      <c r="A2146" t="s">
        <v>154</v>
      </c>
      <c r="B2146" t="s">
        <v>13928</v>
      </c>
      <c r="C2146" t="s">
        <v>13929</v>
      </c>
      <c r="D2146">
        <v>0</v>
      </c>
      <c r="E2146">
        <v>20</v>
      </c>
      <c r="F2146">
        <v>2</v>
      </c>
      <c r="G2146">
        <v>33</v>
      </c>
      <c r="H2146">
        <v>2</v>
      </c>
      <c r="I2146">
        <v>103</v>
      </c>
      <c r="J2146">
        <v>2430115.656</v>
      </c>
      <c r="K2146">
        <v>2310990.0589999999</v>
      </c>
      <c r="L2146">
        <v>1237563.182</v>
      </c>
      <c r="M2146">
        <v>1279426.0290000001</v>
      </c>
      <c r="N2146">
        <v>1171955.9080000001</v>
      </c>
      <c r="O2146">
        <v>1955938.4180000001</v>
      </c>
      <c r="P2146">
        <v>2646322.0610000002</v>
      </c>
      <c r="Q2146">
        <v>2097496.6889999998</v>
      </c>
    </row>
    <row r="2147" spans="1:17" x14ac:dyDescent="0.35">
      <c r="A2147" t="s">
        <v>154</v>
      </c>
      <c r="B2147" t="s">
        <v>13930</v>
      </c>
      <c r="C2147" t="s">
        <v>13931</v>
      </c>
      <c r="D2147">
        <v>0</v>
      </c>
      <c r="E2147">
        <v>44</v>
      </c>
      <c r="F2147">
        <v>4</v>
      </c>
      <c r="G2147">
        <v>38</v>
      </c>
      <c r="H2147">
        <v>4</v>
      </c>
      <c r="I2147">
        <v>70</v>
      </c>
      <c r="J2147">
        <v>1925004.875</v>
      </c>
      <c r="K2147">
        <v>1947182.3489999999</v>
      </c>
      <c r="L2147">
        <v>1152413.257</v>
      </c>
      <c r="M2147">
        <v>982772.72530000005</v>
      </c>
      <c r="N2147">
        <v>579235.70010000002</v>
      </c>
      <c r="O2147">
        <v>576509.51</v>
      </c>
      <c r="P2147">
        <v>749328.79909999995</v>
      </c>
      <c r="Q2147">
        <v>592433.33790000004</v>
      </c>
    </row>
    <row r="2148" spans="1:17" x14ac:dyDescent="0.35">
      <c r="A2148" t="s">
        <v>154</v>
      </c>
      <c r="B2148" t="s">
        <v>13932</v>
      </c>
      <c r="C2148" t="s">
        <v>13933</v>
      </c>
      <c r="D2148">
        <v>0</v>
      </c>
      <c r="E2148">
        <v>15</v>
      </c>
      <c r="F2148">
        <v>3</v>
      </c>
      <c r="G2148">
        <v>17</v>
      </c>
      <c r="H2148">
        <v>3</v>
      </c>
      <c r="I2148">
        <v>263</v>
      </c>
      <c r="J2148">
        <v>43789.84375</v>
      </c>
      <c r="K2148">
        <v>33538.63751</v>
      </c>
      <c r="M2148">
        <v>45660.448349999999</v>
      </c>
      <c r="N2148">
        <v>29499.194459999999</v>
      </c>
      <c r="O2148">
        <v>17907.393599999999</v>
      </c>
      <c r="P2148">
        <v>20033.315190000001</v>
      </c>
      <c r="Q2148">
        <v>34573.48661</v>
      </c>
    </row>
    <row r="2149" spans="1:17" x14ac:dyDescent="0.35">
      <c r="A2149" t="s">
        <v>154</v>
      </c>
      <c r="B2149" t="s">
        <v>13934</v>
      </c>
      <c r="C2149" t="s">
        <v>13935</v>
      </c>
      <c r="D2149">
        <v>0</v>
      </c>
      <c r="E2149">
        <v>25</v>
      </c>
      <c r="F2149">
        <v>1</v>
      </c>
      <c r="G2149">
        <v>16</v>
      </c>
      <c r="H2149">
        <v>1</v>
      </c>
      <c r="I2149">
        <v>80</v>
      </c>
      <c r="J2149">
        <v>645018.6777</v>
      </c>
      <c r="K2149">
        <v>566190.92500000005</v>
      </c>
      <c r="L2149">
        <v>551434.28449999995</v>
      </c>
      <c r="M2149">
        <v>459961.11219999997</v>
      </c>
      <c r="N2149">
        <v>5463059.7130000005</v>
      </c>
      <c r="O2149">
        <v>22483184.859999999</v>
      </c>
      <c r="P2149">
        <v>4273185.5010000002</v>
      </c>
      <c r="Q2149">
        <v>8340343.6660000002</v>
      </c>
    </row>
    <row r="2150" spans="1:17" x14ac:dyDescent="0.35">
      <c r="A2150" t="s">
        <v>154</v>
      </c>
      <c r="B2150" t="s">
        <v>13936</v>
      </c>
      <c r="C2150" t="s">
        <v>13937</v>
      </c>
      <c r="D2150">
        <v>0</v>
      </c>
      <c r="E2150">
        <v>27</v>
      </c>
      <c r="F2150">
        <v>4</v>
      </c>
      <c r="G2150">
        <v>20</v>
      </c>
      <c r="H2150">
        <v>4</v>
      </c>
      <c r="I2150">
        <v>172</v>
      </c>
      <c r="J2150">
        <v>373904.55469999998</v>
      </c>
      <c r="K2150">
        <v>324930.0551</v>
      </c>
      <c r="L2150">
        <v>104235.85649999999</v>
      </c>
      <c r="M2150">
        <v>272060.44189999998</v>
      </c>
      <c r="N2150">
        <v>208330.8493</v>
      </c>
      <c r="O2150">
        <v>319233.43420000002</v>
      </c>
      <c r="P2150">
        <v>382623.27759999997</v>
      </c>
      <c r="Q2150">
        <v>334131.5577</v>
      </c>
    </row>
    <row r="2151" spans="1:17" x14ac:dyDescent="0.35">
      <c r="A2151" t="s">
        <v>154</v>
      </c>
      <c r="B2151" t="s">
        <v>13938</v>
      </c>
      <c r="C2151" t="s">
        <v>13939</v>
      </c>
      <c r="D2151">
        <v>0</v>
      </c>
      <c r="E2151">
        <v>13</v>
      </c>
      <c r="F2151">
        <v>5</v>
      </c>
      <c r="G2151">
        <v>18</v>
      </c>
      <c r="H2151">
        <v>5</v>
      </c>
      <c r="I2151">
        <v>376</v>
      </c>
      <c r="J2151">
        <v>60658.560550000002</v>
      </c>
      <c r="K2151">
        <v>24730.314119999999</v>
      </c>
      <c r="L2151">
        <v>39354.636859999999</v>
      </c>
      <c r="M2151">
        <v>48027.53095</v>
      </c>
      <c r="N2151">
        <v>614524.46360000002</v>
      </c>
      <c r="O2151">
        <v>532592.7267</v>
      </c>
      <c r="P2151">
        <v>519001.80060000002</v>
      </c>
      <c r="Q2151">
        <v>459377.01559999998</v>
      </c>
    </row>
    <row r="2152" spans="1:17" x14ac:dyDescent="0.35">
      <c r="A2152" t="s">
        <v>154</v>
      </c>
      <c r="B2152" t="s">
        <v>13940</v>
      </c>
      <c r="C2152" t="s">
        <v>13941</v>
      </c>
      <c r="D2152">
        <v>0</v>
      </c>
      <c r="E2152">
        <v>22</v>
      </c>
      <c r="F2152">
        <v>3</v>
      </c>
      <c r="G2152">
        <v>11</v>
      </c>
      <c r="H2152">
        <v>3</v>
      </c>
      <c r="I2152">
        <v>143</v>
      </c>
    </row>
    <row r="2153" spans="1:17" x14ac:dyDescent="0.35">
      <c r="A2153" t="s">
        <v>154</v>
      </c>
      <c r="B2153" t="s">
        <v>13942</v>
      </c>
      <c r="C2153" t="s">
        <v>13943</v>
      </c>
      <c r="D2153">
        <v>0</v>
      </c>
      <c r="E2153">
        <v>14</v>
      </c>
      <c r="F2153">
        <v>5</v>
      </c>
      <c r="G2153">
        <v>16</v>
      </c>
      <c r="H2153">
        <v>5</v>
      </c>
      <c r="I2153">
        <v>344</v>
      </c>
      <c r="J2153">
        <v>353680.89840000001</v>
      </c>
      <c r="K2153">
        <v>268611.77100000001</v>
      </c>
      <c r="M2153">
        <v>282904.98859999998</v>
      </c>
      <c r="O2153">
        <v>146891.41819999999</v>
      </c>
      <c r="Q2153">
        <v>92610.841769999999</v>
      </c>
    </row>
    <row r="2154" spans="1:17" x14ac:dyDescent="0.35">
      <c r="A2154" t="s">
        <v>154</v>
      </c>
      <c r="B2154" t="s">
        <v>13944</v>
      </c>
      <c r="C2154" t="s">
        <v>13945</v>
      </c>
      <c r="D2154">
        <v>0</v>
      </c>
      <c r="E2154">
        <v>19</v>
      </c>
      <c r="F2154">
        <v>4</v>
      </c>
      <c r="G2154">
        <v>15</v>
      </c>
      <c r="H2154">
        <v>4</v>
      </c>
      <c r="I2154">
        <v>240</v>
      </c>
      <c r="J2154">
        <v>263972.84379999997</v>
      </c>
      <c r="K2154">
        <v>251808.64910000001</v>
      </c>
      <c r="M2154">
        <v>218269.58499999999</v>
      </c>
      <c r="P2154">
        <v>191527.07800000001</v>
      </c>
    </row>
    <row r="2155" spans="1:17" x14ac:dyDescent="0.35">
      <c r="A2155" t="s">
        <v>154</v>
      </c>
      <c r="B2155" t="s">
        <v>13946</v>
      </c>
      <c r="C2155" t="s">
        <v>13947</v>
      </c>
      <c r="D2155">
        <v>0</v>
      </c>
      <c r="E2155">
        <v>14</v>
      </c>
      <c r="F2155">
        <v>4</v>
      </c>
      <c r="G2155">
        <v>14</v>
      </c>
      <c r="H2155">
        <v>4</v>
      </c>
      <c r="I2155">
        <v>371</v>
      </c>
    </row>
    <row r="2156" spans="1:17" x14ac:dyDescent="0.35">
      <c r="A2156" t="s">
        <v>154</v>
      </c>
      <c r="B2156" t="s">
        <v>13948</v>
      </c>
      <c r="C2156" t="s">
        <v>13949</v>
      </c>
      <c r="D2156">
        <v>0</v>
      </c>
      <c r="E2156">
        <v>50</v>
      </c>
      <c r="F2156">
        <v>4</v>
      </c>
      <c r="G2156">
        <v>36</v>
      </c>
      <c r="H2156">
        <v>4</v>
      </c>
      <c r="I2156">
        <v>84</v>
      </c>
      <c r="J2156">
        <v>1964706.969</v>
      </c>
      <c r="K2156">
        <v>1498849.412</v>
      </c>
      <c r="L2156">
        <v>888032.29890000005</v>
      </c>
      <c r="M2156">
        <v>1223977.3570000001</v>
      </c>
      <c r="N2156">
        <v>434082.4276</v>
      </c>
      <c r="O2156">
        <v>622702.32209999999</v>
      </c>
      <c r="P2156">
        <v>425094.16590000002</v>
      </c>
      <c r="Q2156">
        <v>568876.30799999996</v>
      </c>
    </row>
    <row r="2157" spans="1:17" x14ac:dyDescent="0.35">
      <c r="A2157" t="s">
        <v>154</v>
      </c>
      <c r="B2157" t="s">
        <v>13950</v>
      </c>
      <c r="C2157" t="s">
        <v>13951</v>
      </c>
      <c r="D2157">
        <v>0</v>
      </c>
      <c r="E2157">
        <v>9</v>
      </c>
      <c r="F2157">
        <v>5</v>
      </c>
      <c r="G2157">
        <v>9</v>
      </c>
      <c r="H2157">
        <v>5</v>
      </c>
      <c r="I2157">
        <v>601</v>
      </c>
    </row>
    <row r="2158" spans="1:17" x14ac:dyDescent="0.35">
      <c r="A2158" t="s">
        <v>154</v>
      </c>
      <c r="B2158" t="s">
        <v>13952</v>
      </c>
      <c r="C2158" t="s">
        <v>13953</v>
      </c>
      <c r="D2158">
        <v>0</v>
      </c>
      <c r="E2158">
        <v>18</v>
      </c>
      <c r="F2158">
        <v>1</v>
      </c>
      <c r="G2158">
        <v>7</v>
      </c>
      <c r="H2158">
        <v>1</v>
      </c>
      <c r="I2158">
        <v>65</v>
      </c>
      <c r="J2158">
        <v>409798.625</v>
      </c>
      <c r="K2158">
        <v>560173.9425</v>
      </c>
      <c r="M2158">
        <v>482767.09509999998</v>
      </c>
    </row>
    <row r="2159" spans="1:17" x14ac:dyDescent="0.35">
      <c r="A2159" t="s">
        <v>154</v>
      </c>
      <c r="B2159" t="s">
        <v>13954</v>
      </c>
      <c r="C2159" t="s">
        <v>13955</v>
      </c>
      <c r="D2159">
        <v>0</v>
      </c>
      <c r="E2159">
        <v>9</v>
      </c>
      <c r="F2159">
        <v>1</v>
      </c>
      <c r="G2159">
        <v>12</v>
      </c>
      <c r="H2159">
        <v>1</v>
      </c>
      <c r="I2159">
        <v>124</v>
      </c>
      <c r="J2159">
        <v>717893.125</v>
      </c>
      <c r="K2159">
        <v>731622.94770000002</v>
      </c>
      <c r="L2159">
        <v>1196144.5490000001</v>
      </c>
      <c r="M2159">
        <v>1073119.686</v>
      </c>
      <c r="N2159">
        <v>1973697.9350000001</v>
      </c>
      <c r="O2159">
        <v>1423248.47</v>
      </c>
      <c r="P2159">
        <v>1006396.42</v>
      </c>
      <c r="Q2159">
        <v>1958899.9650000001</v>
      </c>
    </row>
    <row r="2160" spans="1:17" x14ac:dyDescent="0.35">
      <c r="A2160" t="s">
        <v>154</v>
      </c>
      <c r="B2160" t="s">
        <v>13956</v>
      </c>
      <c r="C2160" t="s">
        <v>13957</v>
      </c>
      <c r="D2160">
        <v>0</v>
      </c>
      <c r="E2160">
        <v>14</v>
      </c>
      <c r="F2160">
        <v>2</v>
      </c>
      <c r="G2160">
        <v>27</v>
      </c>
      <c r="H2160">
        <v>2</v>
      </c>
      <c r="I2160">
        <v>131</v>
      </c>
      <c r="K2160">
        <v>173757.10260000001</v>
      </c>
      <c r="M2160">
        <v>156606.84090000001</v>
      </c>
      <c r="N2160">
        <v>338792.77750000003</v>
      </c>
      <c r="O2160">
        <v>118988.21090000001</v>
      </c>
    </row>
    <row r="2161" spans="1:17" x14ac:dyDescent="0.35">
      <c r="A2161" t="s">
        <v>154</v>
      </c>
      <c r="B2161" t="s">
        <v>13958</v>
      </c>
      <c r="C2161" t="s">
        <v>13959</v>
      </c>
      <c r="D2161">
        <v>0</v>
      </c>
      <c r="E2161">
        <v>5</v>
      </c>
      <c r="F2161">
        <v>5</v>
      </c>
      <c r="G2161">
        <v>19</v>
      </c>
      <c r="H2161">
        <v>5</v>
      </c>
      <c r="I2161">
        <v>1094</v>
      </c>
    </row>
    <row r="2162" spans="1:17" x14ac:dyDescent="0.35">
      <c r="A2162" t="s">
        <v>154</v>
      </c>
      <c r="B2162" t="s">
        <v>13960</v>
      </c>
      <c r="C2162" t="s">
        <v>13961</v>
      </c>
      <c r="D2162">
        <v>0</v>
      </c>
      <c r="E2162">
        <v>17</v>
      </c>
      <c r="F2162">
        <v>4</v>
      </c>
      <c r="G2162">
        <v>10</v>
      </c>
      <c r="H2162">
        <v>4</v>
      </c>
      <c r="I2162">
        <v>258</v>
      </c>
      <c r="J2162">
        <v>57878.832029999998</v>
      </c>
      <c r="K2162">
        <v>55170.135909999997</v>
      </c>
      <c r="M2162">
        <v>79972.601540000003</v>
      </c>
      <c r="N2162">
        <v>36008.790240000002</v>
      </c>
      <c r="P2162">
        <v>30170.80529</v>
      </c>
    </row>
    <row r="2163" spans="1:17" x14ac:dyDescent="0.35">
      <c r="A2163" t="s">
        <v>154</v>
      </c>
      <c r="B2163" t="s">
        <v>13962</v>
      </c>
      <c r="C2163" t="s">
        <v>13963</v>
      </c>
      <c r="D2163">
        <v>0</v>
      </c>
      <c r="E2163">
        <v>19</v>
      </c>
      <c r="F2163">
        <v>4</v>
      </c>
      <c r="G2163">
        <v>22</v>
      </c>
      <c r="H2163">
        <v>4</v>
      </c>
      <c r="I2163">
        <v>203</v>
      </c>
      <c r="J2163">
        <v>513240.96090000001</v>
      </c>
      <c r="K2163">
        <v>582353.64379999996</v>
      </c>
      <c r="L2163">
        <v>24675.28861</v>
      </c>
      <c r="M2163">
        <v>540486.24849999999</v>
      </c>
      <c r="N2163">
        <v>106076.5886</v>
      </c>
      <c r="P2163">
        <v>43752.021430000001</v>
      </c>
    </row>
    <row r="2164" spans="1:17" x14ac:dyDescent="0.35">
      <c r="A2164" t="s">
        <v>154</v>
      </c>
      <c r="B2164" t="s">
        <v>13964</v>
      </c>
      <c r="C2164" t="s">
        <v>13965</v>
      </c>
      <c r="D2164">
        <v>0</v>
      </c>
      <c r="E2164">
        <v>31</v>
      </c>
      <c r="F2164">
        <v>4</v>
      </c>
      <c r="G2164">
        <v>24</v>
      </c>
      <c r="H2164">
        <v>4</v>
      </c>
      <c r="I2164">
        <v>117</v>
      </c>
      <c r="J2164">
        <v>8383631.3159999996</v>
      </c>
      <c r="K2164">
        <v>9578433.125</v>
      </c>
      <c r="L2164">
        <v>9411311.7070000004</v>
      </c>
      <c r="M2164">
        <v>10894682.359999999</v>
      </c>
      <c r="N2164">
        <v>2549881.0410000002</v>
      </c>
      <c r="O2164">
        <v>2823167.267</v>
      </c>
      <c r="P2164">
        <v>2875296.193</v>
      </c>
      <c r="Q2164">
        <v>2427421.7450000001</v>
      </c>
    </row>
    <row r="2165" spans="1:17" x14ac:dyDescent="0.35">
      <c r="A2165" t="s">
        <v>154</v>
      </c>
      <c r="B2165" t="s">
        <v>13966</v>
      </c>
      <c r="C2165" t="s">
        <v>13967</v>
      </c>
      <c r="D2165">
        <v>0</v>
      </c>
      <c r="E2165">
        <v>17</v>
      </c>
      <c r="F2165">
        <v>5</v>
      </c>
      <c r="G2165">
        <v>11</v>
      </c>
      <c r="H2165">
        <v>5</v>
      </c>
      <c r="I2165">
        <v>365</v>
      </c>
      <c r="J2165">
        <v>171289.82810000001</v>
      </c>
      <c r="K2165">
        <v>339287.95510000002</v>
      </c>
      <c r="L2165">
        <v>657791.31259999995</v>
      </c>
      <c r="M2165">
        <v>205895.09330000001</v>
      </c>
    </row>
    <row r="2166" spans="1:17" x14ac:dyDescent="0.35">
      <c r="A2166" t="s">
        <v>154</v>
      </c>
      <c r="B2166" t="s">
        <v>13968</v>
      </c>
      <c r="C2166" t="s">
        <v>13969</v>
      </c>
      <c r="D2166">
        <v>0</v>
      </c>
      <c r="E2166">
        <v>16</v>
      </c>
      <c r="F2166">
        <v>5</v>
      </c>
      <c r="G2166">
        <v>8</v>
      </c>
      <c r="H2166">
        <v>5</v>
      </c>
      <c r="I2166">
        <v>283</v>
      </c>
      <c r="J2166">
        <v>119794.07030000001</v>
      </c>
      <c r="K2166">
        <v>97282.020189999996</v>
      </c>
      <c r="L2166">
        <v>54493.711040000002</v>
      </c>
      <c r="M2166">
        <v>89300.819140000007</v>
      </c>
      <c r="N2166">
        <v>394993.46850000002</v>
      </c>
      <c r="O2166">
        <v>291103.7549</v>
      </c>
      <c r="P2166">
        <v>386601.88089999999</v>
      </c>
      <c r="Q2166">
        <v>232863.0722</v>
      </c>
    </row>
    <row r="2167" spans="1:17" x14ac:dyDescent="0.35">
      <c r="A2167" t="s">
        <v>154</v>
      </c>
      <c r="B2167" t="s">
        <v>13970</v>
      </c>
      <c r="C2167" t="s">
        <v>13971</v>
      </c>
      <c r="D2167">
        <v>0</v>
      </c>
      <c r="E2167">
        <v>70</v>
      </c>
      <c r="F2167">
        <v>4</v>
      </c>
      <c r="G2167">
        <v>16</v>
      </c>
      <c r="H2167">
        <v>4</v>
      </c>
      <c r="I2167">
        <v>76</v>
      </c>
      <c r="N2167">
        <v>339420.4437</v>
      </c>
      <c r="O2167">
        <v>232121.4901</v>
      </c>
      <c r="P2167">
        <v>93881.411200000002</v>
      </c>
      <c r="Q2167">
        <v>130931.65640000001</v>
      </c>
    </row>
    <row r="2168" spans="1:17" x14ac:dyDescent="0.35">
      <c r="A2168" t="s">
        <v>154</v>
      </c>
      <c r="B2168" t="s">
        <v>13972</v>
      </c>
      <c r="C2168" t="s">
        <v>13973</v>
      </c>
      <c r="D2168">
        <v>0</v>
      </c>
      <c r="E2168">
        <v>41</v>
      </c>
      <c r="F2168">
        <v>6</v>
      </c>
      <c r="G2168">
        <v>21</v>
      </c>
      <c r="H2168">
        <v>6</v>
      </c>
      <c r="I2168">
        <v>176</v>
      </c>
      <c r="J2168">
        <v>81860.898440000004</v>
      </c>
      <c r="K2168">
        <v>230813.266</v>
      </c>
      <c r="M2168">
        <v>414624.78009999997</v>
      </c>
      <c r="O2168">
        <v>72696.499779999998</v>
      </c>
    </row>
    <row r="2169" spans="1:17" x14ac:dyDescent="0.35">
      <c r="A2169" t="s">
        <v>154</v>
      </c>
      <c r="B2169" t="s">
        <v>13974</v>
      </c>
      <c r="C2169" t="s">
        <v>13975</v>
      </c>
      <c r="D2169">
        <v>0</v>
      </c>
      <c r="E2169">
        <v>16</v>
      </c>
      <c r="F2169">
        <v>3</v>
      </c>
      <c r="G2169">
        <v>15</v>
      </c>
      <c r="H2169">
        <v>3</v>
      </c>
      <c r="I2169">
        <v>197</v>
      </c>
      <c r="J2169">
        <v>315795.42190000002</v>
      </c>
      <c r="K2169">
        <v>314502.85989999998</v>
      </c>
      <c r="L2169">
        <v>197546.3787</v>
      </c>
      <c r="M2169">
        <v>445522.81219999999</v>
      </c>
      <c r="N2169">
        <v>481826.9301</v>
      </c>
      <c r="O2169">
        <v>464185.11619999999</v>
      </c>
      <c r="P2169">
        <v>342230.97529999999</v>
      </c>
      <c r="Q2169">
        <v>345754.2145</v>
      </c>
    </row>
    <row r="2170" spans="1:17" x14ac:dyDescent="0.35">
      <c r="A2170" t="s">
        <v>154</v>
      </c>
      <c r="B2170" t="s">
        <v>13976</v>
      </c>
      <c r="C2170" t="s">
        <v>13977</v>
      </c>
      <c r="D2170">
        <v>0</v>
      </c>
      <c r="E2170">
        <v>6</v>
      </c>
      <c r="F2170">
        <v>4</v>
      </c>
      <c r="G2170">
        <v>8</v>
      </c>
      <c r="H2170">
        <v>4</v>
      </c>
      <c r="I2170">
        <v>649</v>
      </c>
      <c r="J2170">
        <v>39845.453130000002</v>
      </c>
      <c r="K2170">
        <v>101263.1179</v>
      </c>
      <c r="M2170">
        <v>59889.244299999998</v>
      </c>
    </row>
    <row r="2171" spans="1:17" x14ac:dyDescent="0.35">
      <c r="A2171" t="s">
        <v>154</v>
      </c>
      <c r="B2171" t="s">
        <v>13978</v>
      </c>
      <c r="C2171" t="s">
        <v>13979</v>
      </c>
      <c r="D2171">
        <v>0</v>
      </c>
      <c r="E2171">
        <v>17</v>
      </c>
      <c r="F2171">
        <v>1</v>
      </c>
      <c r="G2171">
        <v>17</v>
      </c>
      <c r="H2171">
        <v>1</v>
      </c>
      <c r="I2171">
        <v>63</v>
      </c>
      <c r="J2171">
        <v>4995954.5</v>
      </c>
      <c r="K2171">
        <v>4976742.9359999998</v>
      </c>
      <c r="M2171">
        <v>5276055.9570000004</v>
      </c>
      <c r="N2171">
        <v>2554185.5980000002</v>
      </c>
      <c r="O2171">
        <v>2440005.5720000002</v>
      </c>
      <c r="P2171">
        <v>2715537.8760000002</v>
      </c>
      <c r="Q2171">
        <v>2794346.3459999999</v>
      </c>
    </row>
    <row r="2172" spans="1:17" x14ac:dyDescent="0.35">
      <c r="A2172" t="s">
        <v>154</v>
      </c>
      <c r="B2172" t="s">
        <v>13980</v>
      </c>
      <c r="C2172" t="s">
        <v>13981</v>
      </c>
      <c r="D2172">
        <v>0</v>
      </c>
      <c r="E2172">
        <v>17</v>
      </c>
      <c r="F2172">
        <v>5</v>
      </c>
      <c r="G2172">
        <v>12</v>
      </c>
      <c r="H2172">
        <v>5</v>
      </c>
      <c r="I2172">
        <v>382</v>
      </c>
      <c r="J2172">
        <v>150830.92189999999</v>
      </c>
      <c r="K2172">
        <v>118974.8991</v>
      </c>
      <c r="M2172">
        <v>129173.5626</v>
      </c>
      <c r="N2172">
        <v>129523.2151</v>
      </c>
      <c r="O2172">
        <v>143890.60459999999</v>
      </c>
      <c r="P2172">
        <v>81453.364530000006</v>
      </c>
      <c r="Q2172">
        <v>63074.301359999998</v>
      </c>
    </row>
    <row r="2173" spans="1:17" x14ac:dyDescent="0.35">
      <c r="A2173" t="s">
        <v>154</v>
      </c>
      <c r="B2173" t="s">
        <v>13982</v>
      </c>
      <c r="C2173" t="s">
        <v>13983</v>
      </c>
      <c r="D2173">
        <v>0</v>
      </c>
      <c r="E2173">
        <v>45</v>
      </c>
      <c r="F2173">
        <v>3</v>
      </c>
      <c r="G2173">
        <v>13</v>
      </c>
      <c r="H2173">
        <v>3</v>
      </c>
      <c r="I2173">
        <v>80</v>
      </c>
      <c r="J2173">
        <v>880129.15630000003</v>
      </c>
      <c r="K2173">
        <v>825774.42059999995</v>
      </c>
      <c r="L2173">
        <v>754946.62439999997</v>
      </c>
      <c r="M2173">
        <v>700845.95689999999</v>
      </c>
      <c r="N2173">
        <v>660793.59499999997</v>
      </c>
      <c r="O2173">
        <v>745821.48759999999</v>
      </c>
      <c r="P2173">
        <v>923743.43339999998</v>
      </c>
      <c r="Q2173">
        <v>993622.07819999999</v>
      </c>
    </row>
    <row r="2174" spans="1:17" x14ac:dyDescent="0.35">
      <c r="A2174" t="s">
        <v>154</v>
      </c>
      <c r="B2174" t="s">
        <v>13984</v>
      </c>
      <c r="C2174" t="s">
        <v>13985</v>
      </c>
      <c r="D2174">
        <v>0</v>
      </c>
      <c r="E2174">
        <v>11</v>
      </c>
      <c r="F2174">
        <v>6</v>
      </c>
      <c r="G2174">
        <v>12</v>
      </c>
      <c r="H2174">
        <v>6</v>
      </c>
      <c r="I2174">
        <v>726</v>
      </c>
      <c r="K2174">
        <v>77691.911410000001</v>
      </c>
      <c r="M2174">
        <v>69799.550610000006</v>
      </c>
    </row>
    <row r="2175" spans="1:17" x14ac:dyDescent="0.35">
      <c r="A2175" t="s">
        <v>154</v>
      </c>
      <c r="B2175" t="s">
        <v>13986</v>
      </c>
      <c r="C2175" t="s">
        <v>13987</v>
      </c>
      <c r="D2175">
        <v>0</v>
      </c>
      <c r="E2175">
        <v>16</v>
      </c>
      <c r="F2175">
        <v>4</v>
      </c>
      <c r="G2175">
        <v>9</v>
      </c>
      <c r="H2175">
        <v>4</v>
      </c>
      <c r="I2175">
        <v>297</v>
      </c>
      <c r="J2175">
        <v>388682.71090000001</v>
      </c>
      <c r="K2175">
        <v>332039.05310000002</v>
      </c>
      <c r="M2175">
        <v>323194.23979999998</v>
      </c>
    </row>
    <row r="2176" spans="1:17" x14ac:dyDescent="0.35">
      <c r="A2176" t="s">
        <v>154</v>
      </c>
      <c r="B2176" t="s">
        <v>13988</v>
      </c>
      <c r="C2176" t="s">
        <v>13989</v>
      </c>
      <c r="D2176">
        <v>0</v>
      </c>
      <c r="E2176">
        <v>15</v>
      </c>
      <c r="F2176">
        <v>2</v>
      </c>
      <c r="G2176">
        <v>10</v>
      </c>
      <c r="H2176">
        <v>2</v>
      </c>
      <c r="I2176">
        <v>205</v>
      </c>
      <c r="J2176">
        <v>168668.9688</v>
      </c>
      <c r="K2176">
        <v>160661.5122</v>
      </c>
      <c r="M2176">
        <v>131208.5478</v>
      </c>
      <c r="N2176">
        <v>46479.12801</v>
      </c>
      <c r="O2176">
        <v>44807.286939999998</v>
      </c>
    </row>
    <row r="2177" spans="1:17" x14ac:dyDescent="0.35">
      <c r="A2177" t="s">
        <v>154</v>
      </c>
      <c r="B2177" t="s">
        <v>13990</v>
      </c>
      <c r="C2177" t="s">
        <v>13991</v>
      </c>
      <c r="D2177">
        <v>0</v>
      </c>
      <c r="E2177">
        <v>18</v>
      </c>
      <c r="F2177">
        <v>3</v>
      </c>
      <c r="G2177">
        <v>7</v>
      </c>
      <c r="H2177">
        <v>3</v>
      </c>
      <c r="I2177">
        <v>194</v>
      </c>
      <c r="L2177">
        <v>51619.009700000002</v>
      </c>
      <c r="N2177">
        <v>82111.553109999993</v>
      </c>
      <c r="O2177">
        <v>117529.3579</v>
      </c>
      <c r="P2177">
        <v>444353.43910000002</v>
      </c>
      <c r="Q2177">
        <v>197290.56460000001</v>
      </c>
    </row>
    <row r="2178" spans="1:17" x14ac:dyDescent="0.35">
      <c r="A2178" t="s">
        <v>154</v>
      </c>
      <c r="B2178" t="s">
        <v>13992</v>
      </c>
      <c r="C2178" t="s">
        <v>13993</v>
      </c>
      <c r="D2178">
        <v>0</v>
      </c>
      <c r="E2178">
        <v>12</v>
      </c>
      <c r="F2178">
        <v>3</v>
      </c>
      <c r="G2178">
        <v>17</v>
      </c>
      <c r="H2178">
        <v>3</v>
      </c>
      <c r="I2178">
        <v>275</v>
      </c>
      <c r="J2178">
        <v>255773.24220000001</v>
      </c>
      <c r="K2178">
        <v>220387.80189999999</v>
      </c>
      <c r="L2178">
        <v>77373.316519999993</v>
      </c>
      <c r="M2178">
        <v>174437.63860000001</v>
      </c>
      <c r="N2178">
        <v>395633.31550000003</v>
      </c>
      <c r="O2178">
        <v>381054.26390000002</v>
      </c>
      <c r="P2178">
        <v>313599.96990000003</v>
      </c>
      <c r="Q2178">
        <v>347273.94329999998</v>
      </c>
    </row>
    <row r="2179" spans="1:17" x14ac:dyDescent="0.35">
      <c r="A2179" t="s">
        <v>154</v>
      </c>
      <c r="B2179" t="s">
        <v>13994</v>
      </c>
      <c r="C2179" t="s">
        <v>13995</v>
      </c>
      <c r="D2179">
        <v>0</v>
      </c>
      <c r="E2179">
        <v>7</v>
      </c>
      <c r="F2179">
        <v>4</v>
      </c>
      <c r="G2179">
        <v>35</v>
      </c>
      <c r="H2179">
        <v>4</v>
      </c>
      <c r="I2179">
        <v>402</v>
      </c>
      <c r="J2179">
        <v>136703.57810000001</v>
      </c>
      <c r="K2179">
        <v>351338.23570000002</v>
      </c>
      <c r="L2179">
        <v>179499.29819999999</v>
      </c>
      <c r="M2179">
        <v>318299.83870000002</v>
      </c>
      <c r="N2179">
        <v>42577.562039999997</v>
      </c>
      <c r="P2179">
        <v>122925.63740000001</v>
      </c>
      <c r="Q2179">
        <v>39356.559829999998</v>
      </c>
    </row>
    <row r="2180" spans="1:17" x14ac:dyDescent="0.35">
      <c r="A2180" t="s">
        <v>154</v>
      </c>
      <c r="B2180" t="s">
        <v>13996</v>
      </c>
      <c r="C2180" t="s">
        <v>13997</v>
      </c>
      <c r="D2180">
        <v>0</v>
      </c>
      <c r="E2180">
        <v>36</v>
      </c>
      <c r="F2180">
        <v>3</v>
      </c>
      <c r="G2180">
        <v>11</v>
      </c>
      <c r="H2180">
        <v>3</v>
      </c>
      <c r="I2180">
        <v>106</v>
      </c>
      <c r="J2180">
        <v>593954.32810000004</v>
      </c>
      <c r="K2180">
        <v>707453.86250000005</v>
      </c>
      <c r="L2180">
        <v>159107.48130000001</v>
      </c>
      <c r="M2180">
        <v>559170.95200000005</v>
      </c>
      <c r="N2180">
        <v>60142.201560000001</v>
      </c>
      <c r="O2180">
        <v>23336.894769999999</v>
      </c>
      <c r="P2180">
        <v>91034.744829999996</v>
      </c>
      <c r="Q2180">
        <v>78752.058969999998</v>
      </c>
    </row>
    <row r="2181" spans="1:17" x14ac:dyDescent="0.35">
      <c r="A2181" t="s">
        <v>154</v>
      </c>
      <c r="B2181" t="s">
        <v>13998</v>
      </c>
      <c r="C2181" t="s">
        <v>13999</v>
      </c>
      <c r="D2181">
        <v>0</v>
      </c>
      <c r="E2181">
        <v>31</v>
      </c>
      <c r="F2181">
        <v>5</v>
      </c>
      <c r="G2181">
        <v>36</v>
      </c>
      <c r="H2181">
        <v>5</v>
      </c>
      <c r="I2181">
        <v>219</v>
      </c>
      <c r="J2181">
        <v>233884.52729999999</v>
      </c>
      <c r="K2181">
        <v>162568.41020000001</v>
      </c>
      <c r="L2181">
        <v>248808.2029</v>
      </c>
      <c r="M2181">
        <v>1487611.64</v>
      </c>
      <c r="N2181">
        <v>173263.6102</v>
      </c>
      <c r="O2181">
        <v>160733.93350000001</v>
      </c>
      <c r="Q2181">
        <v>155292.42000000001</v>
      </c>
    </row>
    <row r="2182" spans="1:17" x14ac:dyDescent="0.35">
      <c r="A2182" t="s">
        <v>154</v>
      </c>
      <c r="B2182" t="s">
        <v>14000</v>
      </c>
      <c r="C2182" t="s">
        <v>14001</v>
      </c>
      <c r="D2182">
        <v>0</v>
      </c>
      <c r="E2182">
        <v>22</v>
      </c>
      <c r="F2182">
        <v>4</v>
      </c>
      <c r="G2182">
        <v>14</v>
      </c>
      <c r="H2182">
        <v>4</v>
      </c>
      <c r="I2182">
        <v>293</v>
      </c>
      <c r="J2182">
        <v>100618.2969</v>
      </c>
      <c r="K2182">
        <v>137045.6004</v>
      </c>
      <c r="M2182">
        <v>89629.193230000004</v>
      </c>
    </row>
    <row r="2183" spans="1:17" x14ac:dyDescent="0.35">
      <c r="A2183" t="s">
        <v>154</v>
      </c>
      <c r="B2183" t="s">
        <v>14002</v>
      </c>
      <c r="C2183" t="s">
        <v>14003</v>
      </c>
      <c r="D2183">
        <v>0</v>
      </c>
      <c r="E2183">
        <v>23</v>
      </c>
      <c r="F2183">
        <v>3</v>
      </c>
      <c r="G2183">
        <v>5</v>
      </c>
      <c r="H2183">
        <v>3</v>
      </c>
      <c r="I2183">
        <v>167</v>
      </c>
    </row>
    <row r="2184" spans="1:17" x14ac:dyDescent="0.35">
      <c r="A2184" t="s">
        <v>154</v>
      </c>
      <c r="B2184" t="s">
        <v>14004</v>
      </c>
      <c r="C2184" t="s">
        <v>14005</v>
      </c>
      <c r="D2184">
        <v>0</v>
      </c>
      <c r="E2184">
        <v>25</v>
      </c>
      <c r="F2184">
        <v>3</v>
      </c>
      <c r="G2184">
        <v>10</v>
      </c>
      <c r="H2184">
        <v>3</v>
      </c>
      <c r="I2184">
        <v>219</v>
      </c>
      <c r="J2184">
        <v>188584.9375</v>
      </c>
      <c r="K2184">
        <v>194166.0061</v>
      </c>
      <c r="L2184">
        <v>80955.141229999994</v>
      </c>
      <c r="M2184">
        <v>189590.9566</v>
      </c>
      <c r="N2184">
        <v>98136.707620000001</v>
      </c>
      <c r="O2184">
        <v>77669.004830000005</v>
      </c>
      <c r="P2184">
        <v>62871.739179999997</v>
      </c>
      <c r="Q2184">
        <v>78949.506139999998</v>
      </c>
    </row>
    <row r="2185" spans="1:17" x14ac:dyDescent="0.35">
      <c r="A2185" t="s">
        <v>154</v>
      </c>
      <c r="B2185" t="s">
        <v>14006</v>
      </c>
      <c r="C2185" t="s">
        <v>14007</v>
      </c>
      <c r="D2185">
        <v>0</v>
      </c>
      <c r="E2185">
        <v>13</v>
      </c>
      <c r="F2185">
        <v>4</v>
      </c>
      <c r="G2185">
        <v>14</v>
      </c>
      <c r="H2185">
        <v>4</v>
      </c>
      <c r="I2185">
        <v>364</v>
      </c>
      <c r="J2185">
        <v>363270.42969999998</v>
      </c>
      <c r="K2185">
        <v>355649.7352</v>
      </c>
      <c r="M2185">
        <v>254888.77340000001</v>
      </c>
      <c r="N2185">
        <v>203386.98540000001</v>
      </c>
      <c r="O2185">
        <v>195023.98620000001</v>
      </c>
      <c r="P2185">
        <v>215881.1373</v>
      </c>
      <c r="Q2185">
        <v>99713.809770000007</v>
      </c>
    </row>
    <row r="2186" spans="1:17" x14ac:dyDescent="0.35">
      <c r="A2186" t="s">
        <v>154</v>
      </c>
      <c r="B2186" t="s">
        <v>14008</v>
      </c>
      <c r="C2186" t="s">
        <v>14009</v>
      </c>
      <c r="D2186">
        <v>0</v>
      </c>
      <c r="E2186">
        <v>19</v>
      </c>
      <c r="F2186">
        <v>1</v>
      </c>
      <c r="G2186">
        <v>13</v>
      </c>
      <c r="H2186">
        <v>1</v>
      </c>
      <c r="I2186">
        <v>85</v>
      </c>
      <c r="J2186">
        <v>578232.26560000004</v>
      </c>
      <c r="K2186">
        <v>534121.56909999996</v>
      </c>
      <c r="L2186">
        <v>197911.26180000001</v>
      </c>
      <c r="M2186">
        <v>568935.06949999998</v>
      </c>
      <c r="N2186">
        <v>234715.5637</v>
      </c>
      <c r="O2186">
        <v>282298.33289999998</v>
      </c>
      <c r="P2186">
        <v>276174.34480000002</v>
      </c>
      <c r="Q2186">
        <v>359846.35810000001</v>
      </c>
    </row>
    <row r="2187" spans="1:17" x14ac:dyDescent="0.35">
      <c r="A2187" t="s">
        <v>154</v>
      </c>
      <c r="B2187" t="s">
        <v>14010</v>
      </c>
      <c r="C2187" t="s">
        <v>14011</v>
      </c>
      <c r="D2187">
        <v>0</v>
      </c>
      <c r="E2187">
        <v>19</v>
      </c>
      <c r="F2187">
        <v>2</v>
      </c>
      <c r="G2187">
        <v>22</v>
      </c>
      <c r="H2187">
        <v>2</v>
      </c>
      <c r="I2187">
        <v>133</v>
      </c>
      <c r="J2187">
        <v>375931.875</v>
      </c>
      <c r="K2187">
        <v>477441.26809999999</v>
      </c>
      <c r="M2187">
        <v>297810.23680000001</v>
      </c>
      <c r="P2187">
        <v>61725.568310000002</v>
      </c>
      <c r="Q2187">
        <v>45181.084459999998</v>
      </c>
    </row>
    <row r="2188" spans="1:17" x14ac:dyDescent="0.35">
      <c r="A2188" t="s">
        <v>154</v>
      </c>
      <c r="B2188" t="s">
        <v>14012</v>
      </c>
      <c r="C2188" t="s">
        <v>14013</v>
      </c>
      <c r="D2188">
        <v>0</v>
      </c>
      <c r="E2188">
        <v>22</v>
      </c>
      <c r="F2188">
        <v>3</v>
      </c>
      <c r="G2188">
        <v>6</v>
      </c>
      <c r="H2188">
        <v>3</v>
      </c>
      <c r="I2188">
        <v>202</v>
      </c>
      <c r="J2188">
        <v>224146.9063</v>
      </c>
      <c r="K2188">
        <v>258685.0386</v>
      </c>
      <c r="L2188">
        <v>128173.0056</v>
      </c>
      <c r="M2188">
        <v>563981.17169999995</v>
      </c>
      <c r="N2188">
        <v>1053395.72</v>
      </c>
      <c r="O2188">
        <v>72216.927200000006</v>
      </c>
      <c r="P2188">
        <v>57193.60166</v>
      </c>
      <c r="Q2188">
        <v>59042.977529999996</v>
      </c>
    </row>
    <row r="2189" spans="1:17" x14ac:dyDescent="0.35">
      <c r="A2189" t="s">
        <v>154</v>
      </c>
      <c r="B2189" t="s">
        <v>14014</v>
      </c>
      <c r="C2189" t="s">
        <v>14015</v>
      </c>
      <c r="D2189">
        <v>0</v>
      </c>
      <c r="E2189">
        <v>23</v>
      </c>
      <c r="F2189">
        <v>4</v>
      </c>
      <c r="G2189">
        <v>30</v>
      </c>
      <c r="H2189">
        <v>4</v>
      </c>
      <c r="I2189">
        <v>197</v>
      </c>
      <c r="J2189">
        <v>837964.3125</v>
      </c>
      <c r="K2189">
        <v>923822.78610000003</v>
      </c>
      <c r="L2189">
        <v>512330.30190000002</v>
      </c>
      <c r="M2189">
        <v>1214225.1370000001</v>
      </c>
      <c r="N2189">
        <v>403233.962</v>
      </c>
      <c r="O2189">
        <v>379781.07130000001</v>
      </c>
      <c r="P2189">
        <v>548452.06669999997</v>
      </c>
      <c r="Q2189">
        <v>387619.75219999999</v>
      </c>
    </row>
    <row r="2190" spans="1:17" x14ac:dyDescent="0.35">
      <c r="A2190" t="s">
        <v>154</v>
      </c>
      <c r="B2190" t="s">
        <v>14016</v>
      </c>
      <c r="C2190" t="s">
        <v>14017</v>
      </c>
      <c r="D2190">
        <v>0</v>
      </c>
      <c r="E2190">
        <v>8</v>
      </c>
      <c r="F2190">
        <v>1</v>
      </c>
      <c r="G2190">
        <v>50</v>
      </c>
      <c r="H2190">
        <v>1</v>
      </c>
      <c r="I2190">
        <v>144</v>
      </c>
      <c r="J2190">
        <v>27328256</v>
      </c>
      <c r="K2190">
        <v>24813267.850000001</v>
      </c>
      <c r="L2190">
        <v>20702814.75</v>
      </c>
      <c r="M2190">
        <v>19682547.030000001</v>
      </c>
      <c r="N2190">
        <v>14108556.65</v>
      </c>
      <c r="O2190">
        <v>17934000.760000002</v>
      </c>
      <c r="P2190">
        <v>11184193.9</v>
      </c>
      <c r="Q2190">
        <v>14352167.34</v>
      </c>
    </row>
    <row r="2191" spans="1:17" x14ac:dyDescent="0.35">
      <c r="A2191" t="s">
        <v>154</v>
      </c>
      <c r="B2191" t="s">
        <v>14018</v>
      </c>
      <c r="C2191" t="s">
        <v>14019</v>
      </c>
      <c r="D2191">
        <v>0</v>
      </c>
      <c r="E2191">
        <v>21</v>
      </c>
      <c r="F2191">
        <v>4</v>
      </c>
      <c r="G2191">
        <v>23</v>
      </c>
      <c r="H2191">
        <v>4</v>
      </c>
      <c r="I2191">
        <v>258</v>
      </c>
      <c r="J2191">
        <v>454351.0625</v>
      </c>
      <c r="K2191">
        <v>412623.79820000002</v>
      </c>
      <c r="L2191">
        <v>182999.90460000001</v>
      </c>
      <c r="M2191">
        <v>328721.77740000002</v>
      </c>
      <c r="N2191">
        <v>171685.31649999999</v>
      </c>
      <c r="O2191">
        <v>357907.13750000001</v>
      </c>
      <c r="P2191">
        <v>388647.49099999998</v>
      </c>
      <c r="Q2191">
        <v>165842.4185</v>
      </c>
    </row>
    <row r="2192" spans="1:17" x14ac:dyDescent="0.35">
      <c r="A2192" t="s">
        <v>154</v>
      </c>
      <c r="B2192" t="s">
        <v>14020</v>
      </c>
      <c r="C2192" t="s">
        <v>14021</v>
      </c>
      <c r="D2192">
        <v>0</v>
      </c>
      <c r="E2192">
        <v>47</v>
      </c>
      <c r="F2192">
        <v>3</v>
      </c>
      <c r="G2192">
        <v>4</v>
      </c>
      <c r="H2192">
        <v>3</v>
      </c>
      <c r="I2192">
        <v>96</v>
      </c>
    </row>
    <row r="2193" spans="1:17" x14ac:dyDescent="0.35">
      <c r="A2193" t="s">
        <v>154</v>
      </c>
      <c r="B2193" t="s">
        <v>14022</v>
      </c>
      <c r="C2193" t="s">
        <v>14023</v>
      </c>
      <c r="D2193">
        <v>0</v>
      </c>
      <c r="E2193">
        <v>19</v>
      </c>
      <c r="F2193">
        <v>1</v>
      </c>
      <c r="G2193">
        <v>14</v>
      </c>
      <c r="H2193">
        <v>1</v>
      </c>
      <c r="I2193">
        <v>96</v>
      </c>
      <c r="J2193">
        <v>553063.1875</v>
      </c>
      <c r="K2193">
        <v>443491.39159999997</v>
      </c>
      <c r="L2193">
        <v>204284.4705</v>
      </c>
      <c r="M2193">
        <v>697360.23149999999</v>
      </c>
      <c r="N2193">
        <v>165774.16709999999</v>
      </c>
      <c r="O2193">
        <v>221537.45370000001</v>
      </c>
      <c r="P2193">
        <v>61542.591229999998</v>
      </c>
      <c r="Q2193">
        <v>304746.59499999997</v>
      </c>
    </row>
    <row r="2194" spans="1:17" x14ac:dyDescent="0.35">
      <c r="A2194" t="s">
        <v>154</v>
      </c>
      <c r="B2194" t="s">
        <v>14024</v>
      </c>
      <c r="C2194" t="s">
        <v>14025</v>
      </c>
      <c r="D2194">
        <v>0</v>
      </c>
      <c r="E2194">
        <v>12</v>
      </c>
      <c r="F2194">
        <v>4</v>
      </c>
      <c r="G2194">
        <v>61</v>
      </c>
      <c r="H2194">
        <v>4</v>
      </c>
      <c r="I2194">
        <v>382</v>
      </c>
      <c r="J2194">
        <v>847959.39060000004</v>
      </c>
      <c r="K2194">
        <v>1022443.79</v>
      </c>
      <c r="L2194">
        <v>414158.10889999999</v>
      </c>
      <c r="M2194">
        <v>676903.80980000005</v>
      </c>
      <c r="N2194">
        <v>347094.15289999999</v>
      </c>
      <c r="O2194">
        <v>246173.35550000001</v>
      </c>
      <c r="P2194">
        <v>424120.27529999998</v>
      </c>
      <c r="Q2194">
        <v>390427.71580000001</v>
      </c>
    </row>
    <row r="2195" spans="1:17" x14ac:dyDescent="0.35">
      <c r="A2195" t="s">
        <v>154</v>
      </c>
      <c r="B2195" t="s">
        <v>14026</v>
      </c>
      <c r="C2195" t="s">
        <v>14027</v>
      </c>
      <c r="D2195">
        <v>0</v>
      </c>
      <c r="E2195">
        <v>23</v>
      </c>
      <c r="F2195">
        <v>3</v>
      </c>
      <c r="G2195">
        <v>20</v>
      </c>
      <c r="H2195">
        <v>3</v>
      </c>
      <c r="I2195">
        <v>184</v>
      </c>
      <c r="J2195">
        <v>1321614.977</v>
      </c>
      <c r="K2195">
        <v>1387808.9650000001</v>
      </c>
      <c r="L2195">
        <v>1500896.0209999999</v>
      </c>
      <c r="M2195">
        <v>1379850.898</v>
      </c>
      <c r="N2195">
        <v>1122743.5819999999</v>
      </c>
      <c r="O2195">
        <v>842290.70669999998</v>
      </c>
      <c r="P2195">
        <v>395451.41440000001</v>
      </c>
      <c r="Q2195">
        <v>592618.39780000004</v>
      </c>
    </row>
    <row r="2196" spans="1:17" x14ac:dyDescent="0.35">
      <c r="A2196" t="s">
        <v>154</v>
      </c>
      <c r="B2196" t="s">
        <v>14028</v>
      </c>
      <c r="C2196" t="s">
        <v>14029</v>
      </c>
      <c r="D2196">
        <v>0</v>
      </c>
      <c r="E2196">
        <v>8</v>
      </c>
      <c r="F2196">
        <v>2</v>
      </c>
      <c r="G2196">
        <v>11</v>
      </c>
      <c r="H2196">
        <v>2</v>
      </c>
      <c r="I2196">
        <v>364</v>
      </c>
      <c r="N2196">
        <v>268867.55589999998</v>
      </c>
      <c r="O2196">
        <v>803094.61849999998</v>
      </c>
      <c r="P2196">
        <v>501307.88540000003</v>
      </c>
      <c r="Q2196">
        <v>165678.81640000001</v>
      </c>
    </row>
    <row r="2197" spans="1:17" x14ac:dyDescent="0.35">
      <c r="A2197" t="s">
        <v>154</v>
      </c>
      <c r="B2197" t="s">
        <v>14030</v>
      </c>
      <c r="C2197" t="s">
        <v>14031</v>
      </c>
      <c r="D2197">
        <v>0</v>
      </c>
      <c r="E2197">
        <v>21</v>
      </c>
      <c r="F2197">
        <v>3</v>
      </c>
      <c r="G2197">
        <v>19</v>
      </c>
      <c r="H2197">
        <v>3</v>
      </c>
      <c r="I2197">
        <v>156</v>
      </c>
      <c r="J2197">
        <v>71102.726559999996</v>
      </c>
      <c r="K2197">
        <v>58516.875529999998</v>
      </c>
      <c r="M2197">
        <v>65143.09605</v>
      </c>
      <c r="N2197">
        <v>26415.029470000001</v>
      </c>
      <c r="O2197">
        <v>26273.976500000001</v>
      </c>
      <c r="Q2197">
        <v>19355.63449</v>
      </c>
    </row>
    <row r="2198" spans="1:17" x14ac:dyDescent="0.35">
      <c r="A2198" t="s">
        <v>154</v>
      </c>
      <c r="B2198" t="s">
        <v>14032</v>
      </c>
      <c r="C2198" t="s">
        <v>14033</v>
      </c>
      <c r="D2198">
        <v>0</v>
      </c>
      <c r="E2198">
        <v>14</v>
      </c>
      <c r="F2198">
        <v>2</v>
      </c>
      <c r="G2198">
        <v>182</v>
      </c>
      <c r="H2198">
        <v>2</v>
      </c>
      <c r="I2198">
        <v>86</v>
      </c>
      <c r="J2198">
        <v>38855403.07</v>
      </c>
      <c r="K2198">
        <v>36604016.960000001</v>
      </c>
      <c r="L2198">
        <v>33531794.77</v>
      </c>
      <c r="M2198">
        <v>45319580.390000001</v>
      </c>
      <c r="N2198">
        <v>40946071.409999996</v>
      </c>
      <c r="O2198">
        <v>66776273.960000001</v>
      </c>
      <c r="P2198">
        <v>63564095.130000003</v>
      </c>
      <c r="Q2198">
        <v>34018901.450000003</v>
      </c>
    </row>
    <row r="2199" spans="1:17" x14ac:dyDescent="0.35">
      <c r="A2199" t="s">
        <v>154</v>
      </c>
      <c r="B2199" t="s">
        <v>14034</v>
      </c>
      <c r="C2199" t="s">
        <v>14035</v>
      </c>
      <c r="D2199">
        <v>0</v>
      </c>
      <c r="E2199">
        <v>18</v>
      </c>
      <c r="F2199">
        <v>1</v>
      </c>
      <c r="G2199">
        <v>7</v>
      </c>
      <c r="H2199">
        <v>1</v>
      </c>
      <c r="I2199">
        <v>130</v>
      </c>
      <c r="J2199">
        <v>203812.3438</v>
      </c>
      <c r="K2199">
        <v>193482.64490000001</v>
      </c>
      <c r="L2199">
        <v>350765.84080000001</v>
      </c>
      <c r="M2199">
        <v>331616.83559999999</v>
      </c>
      <c r="N2199">
        <v>323667.9363</v>
      </c>
      <c r="O2199">
        <v>317423.05810000002</v>
      </c>
      <c r="P2199">
        <v>262264.09000000003</v>
      </c>
      <c r="Q2199">
        <v>1053653.9080000001</v>
      </c>
    </row>
    <row r="2200" spans="1:17" x14ac:dyDescent="0.35">
      <c r="A2200" t="s">
        <v>154</v>
      </c>
      <c r="B2200" t="s">
        <v>14036</v>
      </c>
      <c r="C2200" t="s">
        <v>14037</v>
      </c>
      <c r="D2200">
        <v>0</v>
      </c>
      <c r="E2200">
        <v>11</v>
      </c>
      <c r="F2200">
        <v>2</v>
      </c>
      <c r="G2200">
        <v>17</v>
      </c>
      <c r="H2200">
        <v>2</v>
      </c>
      <c r="I2200">
        <v>159</v>
      </c>
      <c r="J2200">
        <v>708129.78910000005</v>
      </c>
      <c r="K2200">
        <v>738641.326</v>
      </c>
      <c r="L2200">
        <v>391060.70390000002</v>
      </c>
      <c r="M2200">
        <v>773904.02509999997</v>
      </c>
      <c r="N2200">
        <v>400364.05989999999</v>
      </c>
      <c r="O2200">
        <v>381209.0711</v>
      </c>
      <c r="P2200">
        <v>805727.39139999996</v>
      </c>
      <c r="Q2200">
        <v>343306.22440000001</v>
      </c>
    </row>
    <row r="2201" spans="1:17" x14ac:dyDescent="0.35">
      <c r="A2201" t="s">
        <v>154</v>
      </c>
      <c r="B2201" t="s">
        <v>14038</v>
      </c>
      <c r="C2201" t="s">
        <v>14039</v>
      </c>
      <c r="D2201">
        <v>0</v>
      </c>
      <c r="E2201">
        <v>19</v>
      </c>
      <c r="F2201">
        <v>1</v>
      </c>
      <c r="G2201">
        <v>2</v>
      </c>
      <c r="H2201">
        <v>1</v>
      </c>
      <c r="I2201">
        <v>103</v>
      </c>
    </row>
    <row r="2202" spans="1:17" x14ac:dyDescent="0.35">
      <c r="A2202" t="s">
        <v>154</v>
      </c>
      <c r="B2202" t="s">
        <v>14040</v>
      </c>
      <c r="C2202" t="s">
        <v>14041</v>
      </c>
      <c r="D2202">
        <v>0</v>
      </c>
      <c r="E2202">
        <v>26</v>
      </c>
      <c r="F2202">
        <v>3</v>
      </c>
      <c r="G2202">
        <v>26</v>
      </c>
      <c r="H2202">
        <v>3</v>
      </c>
      <c r="I2202">
        <v>118</v>
      </c>
      <c r="J2202">
        <v>4312100.1560000004</v>
      </c>
      <c r="K2202">
        <v>4297974.7</v>
      </c>
      <c r="L2202">
        <v>2792136.2710000002</v>
      </c>
      <c r="M2202">
        <v>3785431.5610000002</v>
      </c>
      <c r="N2202">
        <v>1693100.2279999999</v>
      </c>
      <c r="O2202">
        <v>1777116.841</v>
      </c>
      <c r="P2202">
        <v>1463157.5249999999</v>
      </c>
      <c r="Q2202">
        <v>3296649.52</v>
      </c>
    </row>
    <row r="2203" spans="1:17" x14ac:dyDescent="0.35">
      <c r="A2203" t="s">
        <v>154</v>
      </c>
      <c r="B2203" t="s">
        <v>14042</v>
      </c>
      <c r="C2203" t="s">
        <v>14043</v>
      </c>
      <c r="D2203">
        <v>0</v>
      </c>
      <c r="E2203">
        <v>12</v>
      </c>
      <c r="F2203">
        <v>1</v>
      </c>
      <c r="G2203">
        <v>29</v>
      </c>
      <c r="H2203">
        <v>1</v>
      </c>
      <c r="I2203">
        <v>113</v>
      </c>
      <c r="J2203">
        <v>664536.5625</v>
      </c>
      <c r="K2203">
        <v>643026.89159999997</v>
      </c>
      <c r="L2203">
        <v>664085.50840000005</v>
      </c>
      <c r="M2203">
        <v>478937.85729999997</v>
      </c>
      <c r="N2203">
        <v>1488427.7760000001</v>
      </c>
      <c r="O2203">
        <v>1541046.358</v>
      </c>
      <c r="P2203">
        <v>1625785.314</v>
      </c>
      <c r="Q2203">
        <v>1461743.024</v>
      </c>
    </row>
    <row r="2204" spans="1:17" x14ac:dyDescent="0.35">
      <c r="A2204" t="s">
        <v>154</v>
      </c>
      <c r="B2204" t="s">
        <v>14044</v>
      </c>
      <c r="C2204" t="s">
        <v>14045</v>
      </c>
      <c r="D2204">
        <v>0</v>
      </c>
      <c r="E2204">
        <v>13</v>
      </c>
      <c r="F2204">
        <v>2</v>
      </c>
      <c r="G2204">
        <v>14</v>
      </c>
      <c r="H2204">
        <v>2</v>
      </c>
      <c r="I2204">
        <v>195</v>
      </c>
      <c r="J2204">
        <v>240188.23439999999</v>
      </c>
      <c r="K2204">
        <v>283237.74440000003</v>
      </c>
      <c r="L2204">
        <v>163950.50520000001</v>
      </c>
      <c r="M2204">
        <v>338272.14720000001</v>
      </c>
      <c r="N2204">
        <v>86097.396729999993</v>
      </c>
      <c r="O2204">
        <v>79666.704329999993</v>
      </c>
      <c r="P2204">
        <v>113466.863</v>
      </c>
      <c r="Q2204">
        <v>120900.5362</v>
      </c>
    </row>
    <row r="2205" spans="1:17" x14ac:dyDescent="0.35">
      <c r="A2205" t="s">
        <v>154</v>
      </c>
      <c r="B2205" t="s">
        <v>14046</v>
      </c>
      <c r="C2205" t="s">
        <v>14047</v>
      </c>
      <c r="D2205">
        <v>0</v>
      </c>
      <c r="E2205">
        <v>16</v>
      </c>
      <c r="F2205">
        <v>5</v>
      </c>
      <c r="G2205">
        <v>16</v>
      </c>
      <c r="H2205">
        <v>5</v>
      </c>
      <c r="I2205">
        <v>315</v>
      </c>
      <c r="J2205">
        <v>421626.67190000002</v>
      </c>
      <c r="K2205">
        <v>647159.0797</v>
      </c>
      <c r="L2205">
        <v>61813.085010000003</v>
      </c>
      <c r="M2205">
        <v>507423.08990000002</v>
      </c>
      <c r="Q2205">
        <v>251553.71100000001</v>
      </c>
    </row>
    <row r="2206" spans="1:17" x14ac:dyDescent="0.35">
      <c r="A2206" t="s">
        <v>154</v>
      </c>
      <c r="B2206" t="s">
        <v>14048</v>
      </c>
      <c r="C2206" t="s">
        <v>14049</v>
      </c>
      <c r="D2206">
        <v>0</v>
      </c>
      <c r="E2206">
        <v>37</v>
      </c>
      <c r="F2206">
        <v>3</v>
      </c>
      <c r="G2206">
        <v>11</v>
      </c>
      <c r="H2206">
        <v>3</v>
      </c>
      <c r="I2206">
        <v>73</v>
      </c>
      <c r="J2206">
        <v>700863.73049999995</v>
      </c>
      <c r="M2206">
        <v>459684.96029999998</v>
      </c>
      <c r="N2206">
        <v>1856974.2350000001</v>
      </c>
      <c r="O2206">
        <v>4197206.3789999997</v>
      </c>
      <c r="P2206">
        <v>2787937.5920000002</v>
      </c>
      <c r="Q2206">
        <v>1556794.5060000001</v>
      </c>
    </row>
    <row r="2207" spans="1:17" x14ac:dyDescent="0.35">
      <c r="A2207" t="s">
        <v>154</v>
      </c>
      <c r="B2207" t="s">
        <v>14050</v>
      </c>
      <c r="C2207" t="s">
        <v>14051</v>
      </c>
      <c r="D2207">
        <v>0</v>
      </c>
      <c r="E2207">
        <v>18</v>
      </c>
      <c r="F2207">
        <v>3</v>
      </c>
      <c r="G2207">
        <v>22</v>
      </c>
      <c r="H2207">
        <v>3</v>
      </c>
      <c r="I2207">
        <v>84</v>
      </c>
      <c r="J2207">
        <v>554512.0625</v>
      </c>
      <c r="K2207">
        <v>689205.61309999996</v>
      </c>
      <c r="L2207">
        <v>664636.0882</v>
      </c>
      <c r="M2207">
        <v>723709.36320000002</v>
      </c>
      <c r="N2207">
        <v>109092.82309999999</v>
      </c>
      <c r="O2207">
        <v>193726.85070000001</v>
      </c>
      <c r="P2207">
        <v>143203.80679999999</v>
      </c>
      <c r="Q2207">
        <v>168648.1588</v>
      </c>
    </row>
    <row r="2208" spans="1:17" x14ac:dyDescent="0.35">
      <c r="A2208" t="s">
        <v>154</v>
      </c>
      <c r="B2208" t="s">
        <v>14052</v>
      </c>
      <c r="C2208" t="s">
        <v>14053</v>
      </c>
      <c r="D2208">
        <v>0</v>
      </c>
      <c r="E2208">
        <v>13</v>
      </c>
      <c r="F2208">
        <v>2</v>
      </c>
      <c r="G2208">
        <v>19</v>
      </c>
      <c r="H2208">
        <v>2</v>
      </c>
      <c r="I2208">
        <v>133</v>
      </c>
      <c r="J2208">
        <v>593201.0625</v>
      </c>
      <c r="K2208">
        <v>850948.52069999999</v>
      </c>
      <c r="L2208">
        <v>1489081.2779999999</v>
      </c>
      <c r="M2208">
        <v>554504.77500000002</v>
      </c>
      <c r="N2208">
        <v>494857.31819999998</v>
      </c>
      <c r="O2208">
        <v>514684.80810000002</v>
      </c>
      <c r="P2208">
        <v>312947.25040000002</v>
      </c>
      <c r="Q2208">
        <v>521618.26130000001</v>
      </c>
    </row>
    <row r="2209" spans="1:17" x14ac:dyDescent="0.35">
      <c r="A2209" t="s">
        <v>154</v>
      </c>
      <c r="B2209" t="s">
        <v>14054</v>
      </c>
      <c r="C2209" t="s">
        <v>14055</v>
      </c>
      <c r="D2209">
        <v>0</v>
      </c>
      <c r="E2209">
        <v>15</v>
      </c>
      <c r="F2209">
        <v>3</v>
      </c>
      <c r="G2209">
        <v>17</v>
      </c>
      <c r="H2209">
        <v>3</v>
      </c>
      <c r="I2209">
        <v>230</v>
      </c>
      <c r="M2209">
        <v>69945.01053</v>
      </c>
      <c r="O2209">
        <v>65793.646080000006</v>
      </c>
    </row>
    <row r="2210" spans="1:17" x14ac:dyDescent="0.35">
      <c r="A2210" t="s">
        <v>154</v>
      </c>
      <c r="B2210" t="s">
        <v>14056</v>
      </c>
      <c r="C2210" t="s">
        <v>14057</v>
      </c>
      <c r="D2210">
        <v>0</v>
      </c>
      <c r="E2210">
        <v>24</v>
      </c>
      <c r="F2210">
        <v>3</v>
      </c>
      <c r="G2210">
        <v>20</v>
      </c>
      <c r="H2210">
        <v>3</v>
      </c>
      <c r="I2210">
        <v>108</v>
      </c>
      <c r="J2210">
        <v>250132.67970000001</v>
      </c>
      <c r="K2210">
        <v>115194.5015</v>
      </c>
      <c r="L2210">
        <v>56023.633419999998</v>
      </c>
      <c r="M2210">
        <v>342405.6838</v>
      </c>
      <c r="N2210">
        <v>1818007.291</v>
      </c>
      <c r="O2210">
        <v>2243144.3130000001</v>
      </c>
      <c r="P2210">
        <v>538760.42760000005</v>
      </c>
      <c r="Q2210">
        <v>1017580.77</v>
      </c>
    </row>
    <row r="2211" spans="1:17" x14ac:dyDescent="0.35">
      <c r="A2211" t="s">
        <v>154</v>
      </c>
      <c r="B2211" t="s">
        <v>14058</v>
      </c>
      <c r="C2211" t="s">
        <v>14059</v>
      </c>
      <c r="D2211">
        <v>0</v>
      </c>
      <c r="E2211">
        <v>18</v>
      </c>
      <c r="F2211">
        <v>4</v>
      </c>
      <c r="G2211">
        <v>19</v>
      </c>
      <c r="H2211">
        <v>4</v>
      </c>
      <c r="I2211">
        <v>252</v>
      </c>
      <c r="J2211">
        <v>552921.5</v>
      </c>
      <c r="K2211">
        <v>614511.17720000003</v>
      </c>
      <c r="L2211">
        <v>462925.98220000003</v>
      </c>
      <c r="M2211">
        <v>569076.81220000004</v>
      </c>
      <c r="N2211">
        <v>276897.61619999999</v>
      </c>
      <c r="O2211">
        <v>230291.28659999999</v>
      </c>
      <c r="P2211">
        <v>286514.8371</v>
      </c>
      <c r="Q2211">
        <v>277236.66340000002</v>
      </c>
    </row>
    <row r="2212" spans="1:17" x14ac:dyDescent="0.35">
      <c r="A2212" t="s">
        <v>154</v>
      </c>
      <c r="B2212" t="s">
        <v>14060</v>
      </c>
      <c r="C2212" t="s">
        <v>14061</v>
      </c>
      <c r="D2212">
        <v>0</v>
      </c>
      <c r="E2212">
        <v>14</v>
      </c>
      <c r="F2212">
        <v>4</v>
      </c>
      <c r="G2212">
        <v>15</v>
      </c>
      <c r="H2212">
        <v>4</v>
      </c>
      <c r="I2212">
        <v>349</v>
      </c>
      <c r="J2212">
        <v>308042.35159999999</v>
      </c>
      <c r="K2212">
        <v>228535.7193</v>
      </c>
      <c r="M2212">
        <v>100805.558</v>
      </c>
    </row>
    <row r="2213" spans="1:17" x14ac:dyDescent="0.35">
      <c r="A2213" t="s">
        <v>154</v>
      </c>
      <c r="B2213" t="s">
        <v>14062</v>
      </c>
      <c r="C2213" t="s">
        <v>14063</v>
      </c>
      <c r="D2213">
        <v>0</v>
      </c>
      <c r="E2213">
        <v>22</v>
      </c>
      <c r="F2213">
        <v>2</v>
      </c>
      <c r="G2213">
        <v>55</v>
      </c>
      <c r="H2213">
        <v>2</v>
      </c>
      <c r="I2213">
        <v>76</v>
      </c>
      <c r="J2213">
        <v>1425541.375</v>
      </c>
      <c r="K2213">
        <v>1053100.5009999999</v>
      </c>
      <c r="L2213">
        <v>1283584.8940000001</v>
      </c>
      <c r="M2213">
        <v>996002.36199999996</v>
      </c>
      <c r="N2213">
        <v>5473211.3480000002</v>
      </c>
      <c r="O2213">
        <v>5401845.6859999998</v>
      </c>
      <c r="P2213">
        <v>2118826.9270000001</v>
      </c>
      <c r="Q2213">
        <v>2595849.09</v>
      </c>
    </row>
    <row r="2214" spans="1:17" x14ac:dyDescent="0.35">
      <c r="A2214" t="s">
        <v>154</v>
      </c>
      <c r="B2214" t="s">
        <v>14064</v>
      </c>
      <c r="C2214" t="s">
        <v>14065</v>
      </c>
      <c r="D2214">
        <v>0</v>
      </c>
      <c r="E2214">
        <v>15</v>
      </c>
      <c r="F2214">
        <v>3</v>
      </c>
      <c r="G2214">
        <v>18</v>
      </c>
      <c r="H2214">
        <v>3</v>
      </c>
      <c r="I2214">
        <v>233</v>
      </c>
      <c r="M2214">
        <v>81785.805070000002</v>
      </c>
      <c r="N2214">
        <v>1142170.4720000001</v>
      </c>
      <c r="O2214">
        <v>1237466.3289999999</v>
      </c>
      <c r="P2214">
        <v>1859317.39</v>
      </c>
      <c r="Q2214">
        <v>1432154.649</v>
      </c>
    </row>
    <row r="2215" spans="1:17" x14ac:dyDescent="0.35">
      <c r="A2215" t="s">
        <v>154</v>
      </c>
      <c r="B2215" t="s">
        <v>14066</v>
      </c>
      <c r="C2215" t="s">
        <v>14067</v>
      </c>
      <c r="D2215">
        <v>0</v>
      </c>
      <c r="E2215">
        <v>10</v>
      </c>
      <c r="F2215">
        <v>3</v>
      </c>
      <c r="G2215">
        <v>15</v>
      </c>
      <c r="H2215">
        <v>3</v>
      </c>
      <c r="I2215">
        <v>357</v>
      </c>
      <c r="J2215">
        <v>110494.2969</v>
      </c>
      <c r="K2215">
        <v>65939.493770000001</v>
      </c>
      <c r="M2215">
        <v>148246.63709999999</v>
      </c>
      <c r="N2215">
        <v>421092.13390000002</v>
      </c>
      <c r="O2215">
        <v>453895.02669999999</v>
      </c>
      <c r="P2215">
        <v>290170.33490000002</v>
      </c>
      <c r="Q2215">
        <v>319767.70299999998</v>
      </c>
    </row>
    <row r="2216" spans="1:17" x14ac:dyDescent="0.35">
      <c r="A2216" t="s">
        <v>154</v>
      </c>
      <c r="B2216" t="s">
        <v>14068</v>
      </c>
      <c r="C2216" t="s">
        <v>14069</v>
      </c>
      <c r="D2216">
        <v>0</v>
      </c>
      <c r="E2216">
        <v>13</v>
      </c>
      <c r="F2216">
        <v>2</v>
      </c>
      <c r="G2216">
        <v>9</v>
      </c>
      <c r="H2216">
        <v>2</v>
      </c>
      <c r="I2216">
        <v>223</v>
      </c>
      <c r="J2216">
        <v>91952.382809999996</v>
      </c>
      <c r="K2216">
        <v>138414.5882</v>
      </c>
      <c r="L2216">
        <v>241277.74859999999</v>
      </c>
      <c r="M2216">
        <v>338445.25589999999</v>
      </c>
      <c r="N2216">
        <v>313955.49780000001</v>
      </c>
      <c r="O2216">
        <v>287688.158</v>
      </c>
      <c r="P2216">
        <v>344204.99890000001</v>
      </c>
      <c r="Q2216">
        <v>353853.44959999999</v>
      </c>
    </row>
    <row r="2217" spans="1:17" x14ac:dyDescent="0.35">
      <c r="A2217" t="s">
        <v>154</v>
      </c>
      <c r="B2217" t="s">
        <v>14070</v>
      </c>
      <c r="C2217" t="s">
        <v>14071</v>
      </c>
      <c r="D2217">
        <v>0</v>
      </c>
      <c r="E2217">
        <v>13</v>
      </c>
      <c r="F2217">
        <v>1</v>
      </c>
      <c r="G2217">
        <v>12</v>
      </c>
      <c r="H2217">
        <v>1</v>
      </c>
      <c r="I2217">
        <v>67</v>
      </c>
      <c r="J2217">
        <v>7247132</v>
      </c>
      <c r="K2217">
        <v>6809971.1660000002</v>
      </c>
      <c r="M2217">
        <v>2793513.8360000001</v>
      </c>
      <c r="N2217">
        <v>4686430.551</v>
      </c>
      <c r="O2217">
        <v>3173076.676</v>
      </c>
      <c r="P2217">
        <v>12885087.49</v>
      </c>
      <c r="Q2217">
        <v>12499806.83</v>
      </c>
    </row>
    <row r="2218" spans="1:17" x14ac:dyDescent="0.35">
      <c r="A2218" t="s">
        <v>154</v>
      </c>
      <c r="B2218" t="s">
        <v>14072</v>
      </c>
      <c r="C2218" t="s">
        <v>14073</v>
      </c>
      <c r="D2218">
        <v>0</v>
      </c>
      <c r="E2218">
        <v>5</v>
      </c>
      <c r="F2218">
        <v>3</v>
      </c>
      <c r="G2218">
        <v>46</v>
      </c>
      <c r="H2218">
        <v>1</v>
      </c>
      <c r="I2218">
        <v>482</v>
      </c>
      <c r="J2218">
        <v>371009.21879999997</v>
      </c>
      <c r="K2218">
        <v>460798.57130000001</v>
      </c>
      <c r="L2218">
        <v>393327.5834</v>
      </c>
      <c r="M2218">
        <v>444706.75949999999</v>
      </c>
      <c r="N2218">
        <v>23053.725460000001</v>
      </c>
      <c r="Q2218">
        <v>392500.5245</v>
      </c>
    </row>
    <row r="2219" spans="1:17" x14ac:dyDescent="0.35">
      <c r="A2219" t="s">
        <v>154</v>
      </c>
      <c r="B2219" t="s">
        <v>14074</v>
      </c>
      <c r="C2219" t="s">
        <v>14075</v>
      </c>
      <c r="D2219">
        <v>0</v>
      </c>
      <c r="E2219">
        <v>16</v>
      </c>
      <c r="F2219">
        <v>1</v>
      </c>
      <c r="G2219">
        <v>16</v>
      </c>
      <c r="H2219">
        <v>1</v>
      </c>
      <c r="I2219">
        <v>89</v>
      </c>
      <c r="J2219">
        <v>1293395.875</v>
      </c>
      <c r="L2219">
        <v>4527526.6140000001</v>
      </c>
      <c r="M2219">
        <v>815197.84539999999</v>
      </c>
    </row>
    <row r="2220" spans="1:17" x14ac:dyDescent="0.35">
      <c r="A2220" t="s">
        <v>154</v>
      </c>
      <c r="B2220" t="s">
        <v>14076</v>
      </c>
      <c r="C2220" t="s">
        <v>14077</v>
      </c>
      <c r="D2220">
        <v>0</v>
      </c>
      <c r="E2220">
        <v>10</v>
      </c>
      <c r="F2220">
        <v>2</v>
      </c>
      <c r="G2220">
        <v>21</v>
      </c>
      <c r="H2220">
        <v>2</v>
      </c>
      <c r="I2220">
        <v>242</v>
      </c>
    </row>
    <row r="2221" spans="1:17" x14ac:dyDescent="0.35">
      <c r="A2221" t="s">
        <v>154</v>
      </c>
      <c r="B2221" t="s">
        <v>14078</v>
      </c>
      <c r="C2221" t="s">
        <v>14079</v>
      </c>
      <c r="D2221">
        <v>0</v>
      </c>
      <c r="E2221">
        <v>31</v>
      </c>
      <c r="F2221">
        <v>3</v>
      </c>
      <c r="G2221">
        <v>17</v>
      </c>
      <c r="H2221">
        <v>3</v>
      </c>
      <c r="I2221">
        <v>95</v>
      </c>
      <c r="J2221">
        <v>182718.6875</v>
      </c>
      <c r="K2221">
        <v>473981.13829999999</v>
      </c>
      <c r="M2221">
        <v>159527.4259</v>
      </c>
    </row>
    <row r="2222" spans="1:17" x14ac:dyDescent="0.35">
      <c r="A2222" t="s">
        <v>154</v>
      </c>
      <c r="B2222" t="s">
        <v>14080</v>
      </c>
      <c r="C2222" t="s">
        <v>14081</v>
      </c>
      <c r="D2222">
        <v>0</v>
      </c>
      <c r="E2222">
        <v>12</v>
      </c>
      <c r="F2222">
        <v>2</v>
      </c>
      <c r="G2222">
        <v>7</v>
      </c>
      <c r="H2222">
        <v>2</v>
      </c>
      <c r="I2222">
        <v>235</v>
      </c>
      <c r="J2222">
        <v>194545.26560000001</v>
      </c>
      <c r="K2222">
        <v>154061.0747</v>
      </c>
      <c r="M2222">
        <v>156975.02590000001</v>
      </c>
      <c r="N2222">
        <v>378200.02840000001</v>
      </c>
      <c r="O2222">
        <v>383168.56520000001</v>
      </c>
      <c r="P2222">
        <v>460319.23369999998</v>
      </c>
      <c r="Q2222">
        <v>346174.74930000002</v>
      </c>
    </row>
    <row r="2223" spans="1:17" x14ac:dyDescent="0.35">
      <c r="A2223" t="s">
        <v>154</v>
      </c>
      <c r="B2223" t="s">
        <v>14082</v>
      </c>
      <c r="C2223" t="s">
        <v>14083</v>
      </c>
      <c r="D2223">
        <v>0</v>
      </c>
      <c r="E2223">
        <v>11</v>
      </c>
      <c r="F2223">
        <v>3</v>
      </c>
      <c r="G2223">
        <v>21</v>
      </c>
      <c r="H2223">
        <v>3</v>
      </c>
      <c r="I2223">
        <v>270</v>
      </c>
      <c r="J2223">
        <v>1953594.125</v>
      </c>
      <c r="K2223">
        <v>2257629.7220000001</v>
      </c>
      <c r="L2223">
        <v>1203836.27</v>
      </c>
      <c r="M2223">
        <v>2332780.4240000001</v>
      </c>
      <c r="N2223">
        <v>496117.20919999998</v>
      </c>
      <c r="O2223">
        <v>421124.7365</v>
      </c>
      <c r="P2223">
        <v>475504.1202</v>
      </c>
      <c r="Q2223">
        <v>505749.89870000002</v>
      </c>
    </row>
    <row r="2224" spans="1:17" x14ac:dyDescent="0.35">
      <c r="A2224" t="s">
        <v>154</v>
      </c>
      <c r="B2224" t="s">
        <v>14084</v>
      </c>
      <c r="C2224" t="s">
        <v>14085</v>
      </c>
      <c r="D2224">
        <v>0</v>
      </c>
      <c r="E2224">
        <v>17</v>
      </c>
      <c r="F2224">
        <v>5</v>
      </c>
      <c r="G2224">
        <v>11</v>
      </c>
      <c r="H2224">
        <v>5</v>
      </c>
      <c r="I2224">
        <v>339</v>
      </c>
    </row>
    <row r="2225" spans="1:17" x14ac:dyDescent="0.35">
      <c r="A2225" t="s">
        <v>154</v>
      </c>
      <c r="B2225" t="s">
        <v>14086</v>
      </c>
      <c r="C2225" t="s">
        <v>14087</v>
      </c>
      <c r="D2225">
        <v>0</v>
      </c>
      <c r="E2225">
        <v>15</v>
      </c>
      <c r="F2225">
        <v>3</v>
      </c>
      <c r="G2225">
        <v>8</v>
      </c>
      <c r="H2225">
        <v>3</v>
      </c>
      <c r="I2225">
        <v>223</v>
      </c>
    </row>
    <row r="2226" spans="1:17" x14ac:dyDescent="0.35">
      <c r="A2226" t="s">
        <v>154</v>
      </c>
      <c r="B2226" t="s">
        <v>14088</v>
      </c>
      <c r="C2226" t="s">
        <v>14089</v>
      </c>
      <c r="D2226">
        <v>0</v>
      </c>
      <c r="E2226">
        <v>20</v>
      </c>
      <c r="F2226">
        <v>3</v>
      </c>
      <c r="G2226">
        <v>16</v>
      </c>
      <c r="H2226">
        <v>3</v>
      </c>
      <c r="I2226">
        <v>202</v>
      </c>
      <c r="J2226">
        <v>534151.10549999995</v>
      </c>
      <c r="K2226">
        <v>551720.40209999995</v>
      </c>
      <c r="L2226">
        <v>532859.65029999998</v>
      </c>
      <c r="M2226">
        <v>480007.55989999999</v>
      </c>
      <c r="N2226">
        <v>130286.19839999999</v>
      </c>
      <c r="O2226">
        <v>287263.49570000003</v>
      </c>
      <c r="P2226">
        <v>161930.3714</v>
      </c>
      <c r="Q2226">
        <v>24361.707539999999</v>
      </c>
    </row>
    <row r="2227" spans="1:17" x14ac:dyDescent="0.35">
      <c r="A2227" t="s">
        <v>154</v>
      </c>
      <c r="B2227" t="s">
        <v>14090</v>
      </c>
      <c r="C2227" t="s">
        <v>14091</v>
      </c>
      <c r="D2227">
        <v>0</v>
      </c>
      <c r="E2227">
        <v>10</v>
      </c>
      <c r="F2227">
        <v>1</v>
      </c>
      <c r="G2227">
        <v>27</v>
      </c>
      <c r="H2227">
        <v>1</v>
      </c>
      <c r="I2227">
        <v>118</v>
      </c>
      <c r="J2227">
        <v>478993.3125</v>
      </c>
      <c r="K2227">
        <v>262846.17879999999</v>
      </c>
      <c r="M2227">
        <v>890101.38619999995</v>
      </c>
    </row>
    <row r="2228" spans="1:17" x14ac:dyDescent="0.35">
      <c r="A2228" t="s">
        <v>154</v>
      </c>
      <c r="B2228" t="s">
        <v>14092</v>
      </c>
      <c r="C2228" t="s">
        <v>14093</v>
      </c>
      <c r="D2228">
        <v>0</v>
      </c>
      <c r="E2228">
        <v>10</v>
      </c>
      <c r="F2228">
        <v>3</v>
      </c>
      <c r="G2228">
        <v>22</v>
      </c>
      <c r="H2228">
        <v>3</v>
      </c>
      <c r="I2228">
        <v>294</v>
      </c>
      <c r="J2228">
        <v>222647.82810000001</v>
      </c>
      <c r="K2228">
        <v>280463.0344</v>
      </c>
      <c r="M2228">
        <v>195031.07329999999</v>
      </c>
      <c r="N2228">
        <v>184556.25899999999</v>
      </c>
      <c r="O2228">
        <v>152995.11660000001</v>
      </c>
      <c r="P2228">
        <v>232458.505</v>
      </c>
      <c r="Q2228">
        <v>93531.831130000006</v>
      </c>
    </row>
    <row r="2229" spans="1:17" x14ac:dyDescent="0.35">
      <c r="A2229" t="s">
        <v>154</v>
      </c>
      <c r="B2229" t="s">
        <v>14094</v>
      </c>
      <c r="C2229" t="s">
        <v>14095</v>
      </c>
      <c r="D2229">
        <v>0</v>
      </c>
      <c r="E2229">
        <v>14</v>
      </c>
      <c r="F2229">
        <v>4</v>
      </c>
      <c r="G2229">
        <v>12</v>
      </c>
      <c r="H2229">
        <v>4</v>
      </c>
      <c r="I2229">
        <v>355</v>
      </c>
      <c r="J2229">
        <v>286049.17969999998</v>
      </c>
      <c r="K2229">
        <v>293041.89049999998</v>
      </c>
      <c r="M2229">
        <v>310772.65029999998</v>
      </c>
    </row>
    <row r="2230" spans="1:17" x14ac:dyDescent="0.35">
      <c r="A2230" t="s">
        <v>154</v>
      </c>
      <c r="B2230" t="s">
        <v>14096</v>
      </c>
      <c r="C2230" t="s">
        <v>14097</v>
      </c>
      <c r="D2230">
        <v>0</v>
      </c>
      <c r="E2230">
        <v>10</v>
      </c>
      <c r="F2230">
        <v>1</v>
      </c>
      <c r="G2230">
        <v>5</v>
      </c>
      <c r="H2230">
        <v>1</v>
      </c>
      <c r="I2230">
        <v>106</v>
      </c>
      <c r="J2230">
        <v>2871953</v>
      </c>
      <c r="K2230">
        <v>1724356.7520000001</v>
      </c>
    </row>
    <row r="2231" spans="1:17" x14ac:dyDescent="0.35">
      <c r="A2231" t="s">
        <v>154</v>
      </c>
      <c r="B2231" t="s">
        <v>14098</v>
      </c>
      <c r="C2231" t="s">
        <v>14099</v>
      </c>
      <c r="D2231">
        <v>0</v>
      </c>
      <c r="E2231">
        <v>16</v>
      </c>
      <c r="F2231">
        <v>3</v>
      </c>
      <c r="G2231">
        <v>19</v>
      </c>
      <c r="H2231">
        <v>3</v>
      </c>
      <c r="I2231">
        <v>193</v>
      </c>
      <c r="J2231">
        <v>291501.11719999998</v>
      </c>
      <c r="K2231">
        <v>406660.45010000002</v>
      </c>
      <c r="L2231">
        <v>88559.218970000002</v>
      </c>
      <c r="M2231">
        <v>418381.61599999998</v>
      </c>
      <c r="P2231">
        <v>33480.347990000002</v>
      </c>
    </row>
    <row r="2232" spans="1:17" x14ac:dyDescent="0.35">
      <c r="A2232" t="s">
        <v>154</v>
      </c>
      <c r="B2232" t="s">
        <v>14100</v>
      </c>
      <c r="C2232" t="s">
        <v>14101</v>
      </c>
      <c r="D2232">
        <v>0</v>
      </c>
      <c r="E2232">
        <v>18</v>
      </c>
      <c r="F2232">
        <v>3</v>
      </c>
      <c r="G2232">
        <v>17</v>
      </c>
      <c r="H2232">
        <v>3</v>
      </c>
      <c r="I2232">
        <v>208</v>
      </c>
      <c r="J2232">
        <v>576394.3125</v>
      </c>
      <c r="K2232">
        <v>564144.09880000004</v>
      </c>
      <c r="L2232">
        <v>159357.26319999999</v>
      </c>
      <c r="M2232">
        <v>727222.85080000001</v>
      </c>
      <c r="N2232">
        <v>356413.4387</v>
      </c>
      <c r="O2232">
        <v>441864.74660000001</v>
      </c>
      <c r="P2232">
        <v>406311.61239999998</v>
      </c>
      <c r="Q2232">
        <v>322873.76030000002</v>
      </c>
    </row>
    <row r="2233" spans="1:17" x14ac:dyDescent="0.35">
      <c r="A2233" t="s">
        <v>154</v>
      </c>
      <c r="B2233" t="s">
        <v>14102</v>
      </c>
      <c r="C2233" t="s">
        <v>14103</v>
      </c>
      <c r="D2233">
        <v>0</v>
      </c>
      <c r="E2233">
        <v>12</v>
      </c>
      <c r="F2233">
        <v>4</v>
      </c>
      <c r="G2233">
        <v>10</v>
      </c>
      <c r="H2233">
        <v>4</v>
      </c>
      <c r="I2233">
        <v>258</v>
      </c>
    </row>
    <row r="2234" spans="1:17" x14ac:dyDescent="0.35">
      <c r="A2234" t="s">
        <v>154</v>
      </c>
      <c r="B2234" t="s">
        <v>481</v>
      </c>
      <c r="C2234" t="s">
        <v>14104</v>
      </c>
      <c r="D2234">
        <v>0</v>
      </c>
      <c r="E2234">
        <v>2</v>
      </c>
      <c r="F2234">
        <v>1</v>
      </c>
      <c r="G2234">
        <v>23</v>
      </c>
      <c r="H2234">
        <v>1</v>
      </c>
      <c r="I2234">
        <v>515</v>
      </c>
      <c r="J2234">
        <v>5952026</v>
      </c>
      <c r="K2234">
        <v>6736047.2680000002</v>
      </c>
      <c r="L2234">
        <v>4560955.5690000001</v>
      </c>
      <c r="M2234">
        <v>5538204.0640000002</v>
      </c>
      <c r="N2234">
        <v>1356818.1370000001</v>
      </c>
      <c r="O2234">
        <v>1304045.2849999999</v>
      </c>
      <c r="P2234">
        <v>1333705.4010000001</v>
      </c>
      <c r="Q2234">
        <v>1575564.5430000001</v>
      </c>
    </row>
    <row r="2235" spans="1:17" x14ac:dyDescent="0.35">
      <c r="A2235" t="s">
        <v>154</v>
      </c>
      <c r="B2235" t="s">
        <v>14105</v>
      </c>
      <c r="C2235" t="s">
        <v>14106</v>
      </c>
      <c r="D2235">
        <v>0</v>
      </c>
      <c r="E2235">
        <v>23</v>
      </c>
      <c r="F2235">
        <v>2</v>
      </c>
      <c r="G2235">
        <v>6</v>
      </c>
      <c r="H2235">
        <v>2</v>
      </c>
      <c r="I2235">
        <v>155</v>
      </c>
    </row>
    <row r="2236" spans="1:17" x14ac:dyDescent="0.35">
      <c r="A2236" t="s">
        <v>154</v>
      </c>
      <c r="B2236" t="s">
        <v>14107</v>
      </c>
      <c r="C2236" t="s">
        <v>14108</v>
      </c>
      <c r="D2236">
        <v>0</v>
      </c>
      <c r="E2236">
        <v>6</v>
      </c>
      <c r="F2236">
        <v>4</v>
      </c>
      <c r="G2236">
        <v>13</v>
      </c>
      <c r="H2236">
        <v>4</v>
      </c>
      <c r="I2236">
        <v>661</v>
      </c>
      <c r="J2236">
        <v>235742.4277</v>
      </c>
      <c r="K2236">
        <v>151483.94990000001</v>
      </c>
      <c r="L2236">
        <v>126813.9693</v>
      </c>
      <c r="M2236">
        <v>184685.79440000001</v>
      </c>
      <c r="N2236">
        <v>384868.98460000003</v>
      </c>
      <c r="O2236">
        <v>475647.47379999998</v>
      </c>
      <c r="P2236">
        <v>501857.5269</v>
      </c>
      <c r="Q2236">
        <v>471197.55080000003</v>
      </c>
    </row>
    <row r="2237" spans="1:17" x14ac:dyDescent="0.35">
      <c r="A2237" t="s">
        <v>154</v>
      </c>
      <c r="B2237" t="s">
        <v>14109</v>
      </c>
      <c r="C2237" t="s">
        <v>14110</v>
      </c>
      <c r="D2237">
        <v>0</v>
      </c>
      <c r="E2237">
        <v>39</v>
      </c>
      <c r="F2237">
        <v>3</v>
      </c>
      <c r="G2237">
        <v>18</v>
      </c>
      <c r="H2237">
        <v>3</v>
      </c>
      <c r="I2237">
        <v>84</v>
      </c>
      <c r="J2237">
        <v>100297.0469</v>
      </c>
      <c r="K2237">
        <v>85403.379230000006</v>
      </c>
      <c r="M2237">
        <v>116807.4408</v>
      </c>
      <c r="N2237">
        <v>261801.91339999999</v>
      </c>
      <c r="O2237">
        <v>339342.75790000003</v>
      </c>
      <c r="P2237">
        <v>146390.8904</v>
      </c>
      <c r="Q2237">
        <v>190385.85430000001</v>
      </c>
    </row>
    <row r="2238" spans="1:17" x14ac:dyDescent="0.35">
      <c r="A2238" t="s">
        <v>154</v>
      </c>
      <c r="B2238" t="s">
        <v>14111</v>
      </c>
      <c r="C2238" t="s">
        <v>14112</v>
      </c>
      <c r="D2238">
        <v>0</v>
      </c>
      <c r="E2238">
        <v>21</v>
      </c>
      <c r="F2238">
        <v>3</v>
      </c>
      <c r="G2238">
        <v>20</v>
      </c>
      <c r="H2238">
        <v>3</v>
      </c>
      <c r="I2238">
        <v>152</v>
      </c>
      <c r="J2238">
        <v>273878.92969999998</v>
      </c>
      <c r="K2238">
        <v>249227.114</v>
      </c>
      <c r="M2238">
        <v>125410.0454</v>
      </c>
      <c r="N2238">
        <v>294823.12290000002</v>
      </c>
      <c r="O2238">
        <v>346227.49680000002</v>
      </c>
      <c r="P2238">
        <v>238660.25469999999</v>
      </c>
      <c r="Q2238">
        <v>333723.21649999998</v>
      </c>
    </row>
    <row r="2239" spans="1:17" x14ac:dyDescent="0.35">
      <c r="A2239" t="s">
        <v>154</v>
      </c>
      <c r="B2239" t="s">
        <v>14113</v>
      </c>
      <c r="C2239" t="s">
        <v>14114</v>
      </c>
      <c r="D2239">
        <v>0</v>
      </c>
      <c r="E2239">
        <v>27</v>
      </c>
      <c r="F2239">
        <v>4</v>
      </c>
      <c r="G2239">
        <v>19</v>
      </c>
      <c r="H2239">
        <v>4</v>
      </c>
      <c r="I2239">
        <v>147</v>
      </c>
      <c r="J2239">
        <v>244463.4375</v>
      </c>
      <c r="K2239">
        <v>181317.11850000001</v>
      </c>
      <c r="L2239">
        <v>125032.34669999999</v>
      </c>
      <c r="M2239">
        <v>435779.43540000002</v>
      </c>
      <c r="N2239">
        <v>902987.89370000002</v>
      </c>
      <c r="O2239">
        <v>840742.88320000004</v>
      </c>
      <c r="P2239">
        <v>1066191.675</v>
      </c>
      <c r="Q2239">
        <v>769251.56319999998</v>
      </c>
    </row>
    <row r="2240" spans="1:17" x14ac:dyDescent="0.35">
      <c r="A2240" t="s">
        <v>154</v>
      </c>
      <c r="B2240" t="s">
        <v>14115</v>
      </c>
      <c r="C2240" t="s">
        <v>14116</v>
      </c>
      <c r="D2240">
        <v>0</v>
      </c>
      <c r="E2240">
        <v>23</v>
      </c>
      <c r="F2240">
        <v>2</v>
      </c>
      <c r="G2240">
        <v>12</v>
      </c>
      <c r="H2240">
        <v>2</v>
      </c>
      <c r="I2240">
        <v>128</v>
      </c>
      <c r="J2240">
        <v>119354.25</v>
      </c>
      <c r="K2240">
        <v>223551.29380000001</v>
      </c>
      <c r="L2240">
        <v>79781.27317</v>
      </c>
      <c r="M2240">
        <v>119378.10739999999</v>
      </c>
      <c r="N2240">
        <v>154592.58110000001</v>
      </c>
      <c r="O2240">
        <v>164385.72</v>
      </c>
      <c r="P2240">
        <v>308536.29619999998</v>
      </c>
      <c r="Q2240">
        <v>189372.30739999999</v>
      </c>
    </row>
    <row r="2241" spans="1:17" x14ac:dyDescent="0.35">
      <c r="A2241" t="s">
        <v>154</v>
      </c>
      <c r="B2241" t="s">
        <v>14117</v>
      </c>
      <c r="C2241" t="s">
        <v>14118</v>
      </c>
      <c r="D2241">
        <v>0</v>
      </c>
      <c r="E2241">
        <v>22</v>
      </c>
      <c r="F2241">
        <v>3</v>
      </c>
      <c r="G2241">
        <v>10</v>
      </c>
      <c r="H2241">
        <v>3</v>
      </c>
      <c r="I2241">
        <v>202</v>
      </c>
      <c r="J2241">
        <v>518524.9375</v>
      </c>
      <c r="K2241">
        <v>607868.83799999999</v>
      </c>
      <c r="M2241">
        <v>760609.87450000003</v>
      </c>
      <c r="N2241">
        <v>266725.54139999999</v>
      </c>
      <c r="O2241">
        <v>90924.090389999998</v>
      </c>
      <c r="P2241">
        <v>145538.34849999999</v>
      </c>
      <c r="Q2241">
        <v>253450.8965</v>
      </c>
    </row>
    <row r="2242" spans="1:17" x14ac:dyDescent="0.35">
      <c r="A2242" t="s">
        <v>154</v>
      </c>
      <c r="B2242" t="s">
        <v>14119</v>
      </c>
      <c r="C2242" t="s">
        <v>14120</v>
      </c>
      <c r="D2242">
        <v>0</v>
      </c>
      <c r="E2242">
        <v>11</v>
      </c>
      <c r="F2242">
        <v>2</v>
      </c>
      <c r="G2242">
        <v>27</v>
      </c>
      <c r="H2242">
        <v>2</v>
      </c>
      <c r="I2242">
        <v>156</v>
      </c>
      <c r="J2242">
        <v>615495.03910000005</v>
      </c>
      <c r="K2242">
        <v>623757.65720000002</v>
      </c>
      <c r="L2242">
        <v>309777.21460000001</v>
      </c>
      <c r="M2242">
        <v>653065.51179999998</v>
      </c>
      <c r="N2242">
        <v>234769.55590000001</v>
      </c>
      <c r="O2242">
        <v>244772.82569999999</v>
      </c>
      <c r="P2242">
        <v>284299.45640000002</v>
      </c>
    </row>
    <row r="2243" spans="1:17" x14ac:dyDescent="0.35">
      <c r="A2243" t="s">
        <v>154</v>
      </c>
      <c r="B2243" t="s">
        <v>14121</v>
      </c>
      <c r="C2243" t="s">
        <v>14122</v>
      </c>
      <c r="D2243">
        <v>0</v>
      </c>
      <c r="E2243">
        <v>53</v>
      </c>
      <c r="F2243">
        <v>1</v>
      </c>
      <c r="G2243">
        <v>5</v>
      </c>
      <c r="H2243">
        <v>1</v>
      </c>
      <c r="I2243">
        <v>55</v>
      </c>
      <c r="J2243">
        <v>195814.5625</v>
      </c>
      <c r="K2243">
        <v>408605.50630000001</v>
      </c>
      <c r="L2243">
        <v>226751.64110000001</v>
      </c>
      <c r="M2243">
        <v>310669.73259999999</v>
      </c>
      <c r="N2243">
        <v>370440.3284</v>
      </c>
      <c r="O2243">
        <v>278244.41460000002</v>
      </c>
      <c r="P2243">
        <v>207903.29490000001</v>
      </c>
      <c r="Q2243">
        <v>326084.03330000001</v>
      </c>
    </row>
    <row r="2244" spans="1:17" x14ac:dyDescent="0.35">
      <c r="A2244" t="s">
        <v>154</v>
      </c>
      <c r="B2244" t="s">
        <v>14123</v>
      </c>
      <c r="C2244" t="s">
        <v>14124</v>
      </c>
      <c r="D2244">
        <v>0</v>
      </c>
      <c r="E2244">
        <v>6</v>
      </c>
      <c r="F2244">
        <v>2</v>
      </c>
      <c r="G2244">
        <v>6</v>
      </c>
      <c r="H2244">
        <v>2</v>
      </c>
      <c r="I2244">
        <v>376</v>
      </c>
    </row>
    <row r="2245" spans="1:17" x14ac:dyDescent="0.35">
      <c r="A2245" t="s">
        <v>154</v>
      </c>
      <c r="B2245" t="s">
        <v>14125</v>
      </c>
      <c r="C2245" t="s">
        <v>14126</v>
      </c>
      <c r="D2245">
        <v>0</v>
      </c>
      <c r="E2245">
        <v>24</v>
      </c>
      <c r="F2245">
        <v>4</v>
      </c>
      <c r="G2245">
        <v>22</v>
      </c>
      <c r="H2245">
        <v>4</v>
      </c>
      <c r="I2245">
        <v>138</v>
      </c>
      <c r="J2245">
        <v>375088.10940000002</v>
      </c>
      <c r="K2245">
        <v>493170.353</v>
      </c>
      <c r="M2245">
        <v>688483.07050000003</v>
      </c>
      <c r="N2245">
        <v>585218.88899999997</v>
      </c>
      <c r="O2245">
        <v>391667.09340000001</v>
      </c>
    </row>
    <row r="2246" spans="1:17" x14ac:dyDescent="0.35">
      <c r="A2246" t="s">
        <v>154</v>
      </c>
      <c r="B2246" t="s">
        <v>14127</v>
      </c>
      <c r="C2246" t="s">
        <v>14128</v>
      </c>
      <c r="D2246">
        <v>0</v>
      </c>
      <c r="E2246">
        <v>23</v>
      </c>
      <c r="F2246">
        <v>2</v>
      </c>
      <c r="G2246">
        <v>3</v>
      </c>
      <c r="H2246">
        <v>2</v>
      </c>
      <c r="I2246">
        <v>127</v>
      </c>
    </row>
    <row r="2247" spans="1:17" x14ac:dyDescent="0.35">
      <c r="A2247" t="s">
        <v>154</v>
      </c>
      <c r="B2247" t="s">
        <v>14129</v>
      </c>
      <c r="C2247" t="s">
        <v>14130</v>
      </c>
      <c r="D2247">
        <v>0</v>
      </c>
      <c r="E2247">
        <v>21</v>
      </c>
      <c r="F2247">
        <v>3</v>
      </c>
      <c r="G2247">
        <v>8</v>
      </c>
      <c r="H2247">
        <v>3</v>
      </c>
      <c r="I2247">
        <v>250</v>
      </c>
    </row>
    <row r="2248" spans="1:17" x14ac:dyDescent="0.35">
      <c r="A2248" t="s">
        <v>154</v>
      </c>
      <c r="B2248" t="s">
        <v>14131</v>
      </c>
      <c r="C2248" t="s">
        <v>14132</v>
      </c>
      <c r="D2248">
        <v>0</v>
      </c>
      <c r="E2248">
        <v>32</v>
      </c>
      <c r="F2248">
        <v>2</v>
      </c>
      <c r="G2248">
        <v>13</v>
      </c>
      <c r="H2248">
        <v>2</v>
      </c>
      <c r="I2248">
        <v>77</v>
      </c>
      <c r="L2248">
        <v>163369.80100000001</v>
      </c>
      <c r="N2248">
        <v>335575.7819</v>
      </c>
      <c r="O2248">
        <v>387067.0012</v>
      </c>
      <c r="P2248">
        <v>104199.3545</v>
      </c>
      <c r="Q2248">
        <v>115379.53479999999</v>
      </c>
    </row>
    <row r="2249" spans="1:17" x14ac:dyDescent="0.35">
      <c r="A2249" t="s">
        <v>154</v>
      </c>
      <c r="B2249" t="s">
        <v>14133</v>
      </c>
      <c r="C2249" t="s">
        <v>14134</v>
      </c>
      <c r="D2249">
        <v>0</v>
      </c>
      <c r="E2249">
        <v>34</v>
      </c>
      <c r="F2249">
        <v>4</v>
      </c>
      <c r="G2249">
        <v>13</v>
      </c>
      <c r="H2249">
        <v>4</v>
      </c>
      <c r="I2249">
        <v>190</v>
      </c>
      <c r="J2249">
        <v>140829.375</v>
      </c>
      <c r="K2249">
        <v>262461.6164</v>
      </c>
      <c r="M2249">
        <v>151949.14319999999</v>
      </c>
    </row>
    <row r="2250" spans="1:17" x14ac:dyDescent="0.35">
      <c r="A2250" t="s">
        <v>154</v>
      </c>
      <c r="B2250" t="s">
        <v>14135</v>
      </c>
      <c r="C2250" t="s">
        <v>14136</v>
      </c>
      <c r="D2250">
        <v>0</v>
      </c>
      <c r="E2250">
        <v>9</v>
      </c>
      <c r="F2250">
        <v>4</v>
      </c>
      <c r="G2250">
        <v>16</v>
      </c>
      <c r="H2250">
        <v>4</v>
      </c>
      <c r="I2250">
        <v>402</v>
      </c>
      <c r="J2250">
        <v>947014.09380000003</v>
      </c>
      <c r="K2250">
        <v>707941.99029999995</v>
      </c>
      <c r="L2250">
        <v>328547.67210000003</v>
      </c>
      <c r="M2250">
        <v>771899.07380000001</v>
      </c>
      <c r="N2250">
        <v>1538008.0970000001</v>
      </c>
      <c r="O2250">
        <v>1800756.824</v>
      </c>
      <c r="P2250">
        <v>1651630.8430000001</v>
      </c>
      <c r="Q2250">
        <v>1062122.1880000001</v>
      </c>
    </row>
    <row r="2251" spans="1:17" x14ac:dyDescent="0.35">
      <c r="A2251" t="s">
        <v>154</v>
      </c>
      <c r="B2251" t="s">
        <v>14137</v>
      </c>
      <c r="C2251" t="s">
        <v>14138</v>
      </c>
      <c r="D2251">
        <v>0</v>
      </c>
      <c r="E2251">
        <v>20</v>
      </c>
      <c r="F2251">
        <v>3</v>
      </c>
      <c r="G2251">
        <v>9</v>
      </c>
      <c r="H2251">
        <v>3</v>
      </c>
      <c r="I2251">
        <v>186</v>
      </c>
      <c r="J2251">
        <v>157145.23439999999</v>
      </c>
      <c r="K2251">
        <v>155660.21669999999</v>
      </c>
      <c r="M2251">
        <v>185246.04509999999</v>
      </c>
      <c r="N2251">
        <v>92722.861770000003</v>
      </c>
      <c r="O2251">
        <v>89745.194900000002</v>
      </c>
      <c r="P2251">
        <v>95405.080619999993</v>
      </c>
      <c r="Q2251">
        <v>78411.057960000006</v>
      </c>
    </row>
    <row r="2252" spans="1:17" x14ac:dyDescent="0.35">
      <c r="A2252" t="s">
        <v>154</v>
      </c>
      <c r="B2252" t="s">
        <v>14139</v>
      </c>
      <c r="C2252" t="s">
        <v>14140</v>
      </c>
      <c r="D2252">
        <v>0</v>
      </c>
      <c r="E2252">
        <v>13</v>
      </c>
      <c r="F2252">
        <v>4</v>
      </c>
      <c r="G2252">
        <v>13</v>
      </c>
      <c r="H2252">
        <v>4</v>
      </c>
      <c r="I2252">
        <v>326</v>
      </c>
    </row>
    <row r="2253" spans="1:17" x14ac:dyDescent="0.35">
      <c r="A2253" t="s">
        <v>154</v>
      </c>
      <c r="B2253" t="s">
        <v>14141</v>
      </c>
      <c r="C2253" t="s">
        <v>14142</v>
      </c>
      <c r="D2253">
        <v>0</v>
      </c>
      <c r="E2253">
        <v>19</v>
      </c>
      <c r="F2253">
        <v>2</v>
      </c>
      <c r="G2253">
        <v>12</v>
      </c>
      <c r="H2253">
        <v>2</v>
      </c>
      <c r="I2253">
        <v>104</v>
      </c>
      <c r="J2253">
        <v>892771.4375</v>
      </c>
      <c r="K2253">
        <v>897109.44030000002</v>
      </c>
      <c r="L2253">
        <v>630595.7513</v>
      </c>
      <c r="M2253">
        <v>785514.91910000006</v>
      </c>
      <c r="N2253">
        <v>82748.521429999993</v>
      </c>
      <c r="O2253">
        <v>195055.9663</v>
      </c>
      <c r="P2253">
        <v>204064.6306</v>
      </c>
      <c r="Q2253">
        <v>212856.6441</v>
      </c>
    </row>
    <row r="2254" spans="1:17" x14ac:dyDescent="0.35">
      <c r="A2254" t="s">
        <v>154</v>
      </c>
      <c r="B2254" t="s">
        <v>14143</v>
      </c>
      <c r="C2254" t="s">
        <v>14144</v>
      </c>
      <c r="D2254">
        <v>0</v>
      </c>
      <c r="E2254">
        <v>26</v>
      </c>
      <c r="F2254">
        <v>2</v>
      </c>
      <c r="G2254">
        <v>36</v>
      </c>
      <c r="H2254">
        <v>2</v>
      </c>
      <c r="I2254">
        <v>89</v>
      </c>
      <c r="J2254">
        <v>591551.1875</v>
      </c>
      <c r="K2254">
        <v>513422.23749999999</v>
      </c>
      <c r="L2254">
        <v>216227.45550000001</v>
      </c>
      <c r="M2254">
        <v>466960.79080000002</v>
      </c>
      <c r="N2254">
        <v>649169.20819999999</v>
      </c>
      <c r="O2254">
        <v>338898.89860000001</v>
      </c>
      <c r="P2254">
        <v>1040166.748</v>
      </c>
      <c r="Q2254">
        <v>718257.61399999994</v>
      </c>
    </row>
    <row r="2255" spans="1:17" x14ac:dyDescent="0.35">
      <c r="A2255" t="s">
        <v>154</v>
      </c>
      <c r="B2255" t="s">
        <v>14145</v>
      </c>
      <c r="C2255" t="s">
        <v>14146</v>
      </c>
      <c r="D2255">
        <v>0</v>
      </c>
      <c r="E2255">
        <v>19</v>
      </c>
      <c r="F2255">
        <v>2</v>
      </c>
      <c r="G2255">
        <v>6</v>
      </c>
      <c r="H2255">
        <v>2</v>
      </c>
      <c r="I2255">
        <v>134</v>
      </c>
      <c r="J2255">
        <v>1240783.875</v>
      </c>
      <c r="K2255">
        <v>1640212.69</v>
      </c>
      <c r="L2255">
        <v>1027775.847</v>
      </c>
      <c r="M2255">
        <v>1626440.956</v>
      </c>
      <c r="N2255">
        <v>446918.94420000003</v>
      </c>
      <c r="O2255">
        <v>398433.61210000003</v>
      </c>
      <c r="P2255">
        <v>463318.96019999997</v>
      </c>
      <c r="Q2255">
        <v>573287.76419999998</v>
      </c>
    </row>
    <row r="2256" spans="1:17" x14ac:dyDescent="0.35">
      <c r="A2256" t="s">
        <v>154</v>
      </c>
      <c r="B2256" t="s">
        <v>14147</v>
      </c>
      <c r="C2256" t="s">
        <v>14148</v>
      </c>
      <c r="D2256">
        <v>0</v>
      </c>
      <c r="E2256">
        <v>22</v>
      </c>
      <c r="F2256">
        <v>2</v>
      </c>
      <c r="G2256">
        <v>8</v>
      </c>
      <c r="H2256">
        <v>2</v>
      </c>
      <c r="I2256">
        <v>130</v>
      </c>
      <c r="J2256">
        <v>177232.3125</v>
      </c>
      <c r="K2256">
        <v>145682.51310000001</v>
      </c>
      <c r="L2256">
        <v>90501.636480000001</v>
      </c>
      <c r="M2256">
        <v>67278.723180000001</v>
      </c>
      <c r="N2256">
        <v>308058.22389999998</v>
      </c>
      <c r="O2256">
        <v>527703.43350000004</v>
      </c>
      <c r="P2256">
        <v>751534.96050000004</v>
      </c>
      <c r="Q2256">
        <v>644067.67260000005</v>
      </c>
    </row>
    <row r="2257" spans="1:17" x14ac:dyDescent="0.35">
      <c r="A2257" t="s">
        <v>154</v>
      </c>
      <c r="B2257" t="s">
        <v>14149</v>
      </c>
      <c r="C2257" t="s">
        <v>14150</v>
      </c>
      <c r="D2257">
        <v>0</v>
      </c>
      <c r="E2257">
        <v>6</v>
      </c>
      <c r="F2257">
        <v>1</v>
      </c>
      <c r="G2257">
        <v>12</v>
      </c>
      <c r="H2257">
        <v>1</v>
      </c>
      <c r="I2257">
        <v>192</v>
      </c>
      <c r="J2257">
        <v>931851.6875</v>
      </c>
      <c r="K2257">
        <v>700077.24699999997</v>
      </c>
      <c r="L2257">
        <v>802033.67290000001</v>
      </c>
      <c r="M2257">
        <v>676435.902</v>
      </c>
      <c r="N2257">
        <v>320688.74739999999</v>
      </c>
      <c r="O2257">
        <v>191928.2996</v>
      </c>
      <c r="P2257">
        <v>378441.53480000002</v>
      </c>
      <c r="Q2257">
        <v>313982.65970000002</v>
      </c>
    </row>
    <row r="2258" spans="1:17" x14ac:dyDescent="0.35">
      <c r="A2258" t="s">
        <v>154</v>
      </c>
      <c r="B2258" t="s">
        <v>14151</v>
      </c>
      <c r="C2258" t="s">
        <v>14152</v>
      </c>
      <c r="D2258">
        <v>0</v>
      </c>
      <c r="E2258">
        <v>19</v>
      </c>
      <c r="F2258">
        <v>3</v>
      </c>
      <c r="G2258">
        <v>14</v>
      </c>
      <c r="H2258">
        <v>3</v>
      </c>
      <c r="I2258">
        <v>169</v>
      </c>
      <c r="J2258">
        <v>131913.0117</v>
      </c>
      <c r="K2258">
        <v>134301.83670000001</v>
      </c>
      <c r="M2258">
        <v>222322.72630000001</v>
      </c>
      <c r="N2258">
        <v>191381.6342</v>
      </c>
      <c r="O2258">
        <v>158012.22099999999</v>
      </c>
      <c r="P2258">
        <v>92940.520139999993</v>
      </c>
      <c r="Q2258">
        <v>111771.4509</v>
      </c>
    </row>
    <row r="2259" spans="1:17" x14ac:dyDescent="0.35">
      <c r="A2259" t="s">
        <v>154</v>
      </c>
      <c r="B2259" t="s">
        <v>14153</v>
      </c>
      <c r="C2259" t="s">
        <v>14154</v>
      </c>
      <c r="D2259">
        <v>0</v>
      </c>
      <c r="E2259">
        <v>9</v>
      </c>
      <c r="F2259">
        <v>3</v>
      </c>
      <c r="G2259">
        <v>9</v>
      </c>
      <c r="H2259">
        <v>3</v>
      </c>
      <c r="I2259">
        <v>365</v>
      </c>
      <c r="J2259">
        <v>258864.4063</v>
      </c>
      <c r="K2259">
        <v>434817.71840000001</v>
      </c>
      <c r="M2259">
        <v>517235.9694</v>
      </c>
      <c r="N2259">
        <v>406469.76899999997</v>
      </c>
      <c r="O2259">
        <v>296883.99359999999</v>
      </c>
      <c r="P2259">
        <v>387123.8689</v>
      </c>
      <c r="Q2259">
        <v>294543.91720000003</v>
      </c>
    </row>
    <row r="2260" spans="1:17" x14ac:dyDescent="0.35">
      <c r="A2260" t="s">
        <v>154</v>
      </c>
      <c r="B2260" t="s">
        <v>14155</v>
      </c>
      <c r="C2260" t="s">
        <v>14156</v>
      </c>
      <c r="D2260">
        <v>0</v>
      </c>
      <c r="E2260">
        <v>7</v>
      </c>
      <c r="F2260">
        <v>3</v>
      </c>
      <c r="G2260">
        <v>15</v>
      </c>
      <c r="H2260">
        <v>3</v>
      </c>
      <c r="I2260">
        <v>262</v>
      </c>
      <c r="J2260">
        <v>325089.3125</v>
      </c>
      <c r="K2260">
        <v>560853.68070000003</v>
      </c>
      <c r="L2260">
        <v>291662.68030000001</v>
      </c>
      <c r="M2260">
        <v>524931.69079999998</v>
      </c>
      <c r="O2260">
        <v>175844.79620000001</v>
      </c>
      <c r="P2260">
        <v>85367.062590000001</v>
      </c>
      <c r="Q2260">
        <v>30462.057639999999</v>
      </c>
    </row>
    <row r="2261" spans="1:17" x14ac:dyDescent="0.35">
      <c r="A2261" t="s">
        <v>154</v>
      </c>
      <c r="B2261" t="s">
        <v>14157</v>
      </c>
      <c r="C2261" t="s">
        <v>14158</v>
      </c>
      <c r="D2261">
        <v>0</v>
      </c>
      <c r="E2261">
        <v>19</v>
      </c>
      <c r="F2261">
        <v>3</v>
      </c>
      <c r="G2261">
        <v>10</v>
      </c>
      <c r="H2261">
        <v>3</v>
      </c>
      <c r="I2261">
        <v>133</v>
      </c>
      <c r="J2261">
        <v>572338.71089999995</v>
      </c>
      <c r="K2261">
        <v>381070.89159999997</v>
      </c>
      <c r="M2261">
        <v>335387.92099999997</v>
      </c>
      <c r="N2261">
        <v>27419.349429999998</v>
      </c>
      <c r="O2261">
        <v>28908.84073</v>
      </c>
      <c r="Q2261">
        <v>18232.33482</v>
      </c>
    </row>
    <row r="2262" spans="1:17" x14ac:dyDescent="0.35">
      <c r="A2262" t="s">
        <v>154</v>
      </c>
      <c r="B2262" t="s">
        <v>14159</v>
      </c>
      <c r="C2262" t="s">
        <v>14160</v>
      </c>
      <c r="D2262">
        <v>0</v>
      </c>
      <c r="E2262">
        <v>16</v>
      </c>
      <c r="F2262">
        <v>3</v>
      </c>
      <c r="G2262">
        <v>18</v>
      </c>
      <c r="H2262">
        <v>3</v>
      </c>
      <c r="I2262">
        <v>197</v>
      </c>
      <c r="J2262">
        <v>263533.16409999999</v>
      </c>
      <c r="K2262">
        <v>386568.66940000001</v>
      </c>
      <c r="L2262">
        <v>236369.60399999999</v>
      </c>
      <c r="M2262">
        <v>298865.63709999999</v>
      </c>
      <c r="N2262">
        <v>43815.96271</v>
      </c>
      <c r="O2262">
        <v>44060.480369999997</v>
      </c>
      <c r="P2262">
        <v>83525.304640000002</v>
      </c>
      <c r="Q2262">
        <v>45712.088199999998</v>
      </c>
    </row>
    <row r="2263" spans="1:17" x14ac:dyDescent="0.35">
      <c r="A2263" t="s">
        <v>154</v>
      </c>
      <c r="B2263" t="s">
        <v>14161</v>
      </c>
      <c r="C2263" t="s">
        <v>14162</v>
      </c>
      <c r="D2263">
        <v>0</v>
      </c>
      <c r="E2263">
        <v>9</v>
      </c>
      <c r="F2263">
        <v>4</v>
      </c>
      <c r="G2263">
        <v>7</v>
      </c>
      <c r="H2263">
        <v>4</v>
      </c>
      <c r="I2263">
        <v>482</v>
      </c>
    </row>
    <row r="2264" spans="1:17" x14ac:dyDescent="0.35">
      <c r="A2264" t="s">
        <v>154</v>
      </c>
      <c r="B2264" t="s">
        <v>14163</v>
      </c>
      <c r="C2264" t="s">
        <v>14164</v>
      </c>
      <c r="D2264">
        <v>0</v>
      </c>
      <c r="E2264">
        <v>10</v>
      </c>
      <c r="F2264">
        <v>3</v>
      </c>
      <c r="G2264">
        <v>13</v>
      </c>
      <c r="H2264">
        <v>3</v>
      </c>
      <c r="I2264">
        <v>323</v>
      </c>
      <c r="J2264">
        <v>382372.84379999997</v>
      </c>
      <c r="K2264">
        <v>305697.19949999999</v>
      </c>
      <c r="L2264">
        <v>116065.4494</v>
      </c>
      <c r="M2264">
        <v>264003.84049999999</v>
      </c>
      <c r="N2264">
        <v>467779.42330000002</v>
      </c>
      <c r="O2264">
        <v>448517.80099999998</v>
      </c>
      <c r="P2264">
        <v>193835.24470000001</v>
      </c>
      <c r="Q2264">
        <v>396252.12319999997</v>
      </c>
    </row>
    <row r="2265" spans="1:17" x14ac:dyDescent="0.35">
      <c r="A2265" t="s">
        <v>154</v>
      </c>
      <c r="B2265" t="s">
        <v>14165</v>
      </c>
      <c r="C2265" t="s">
        <v>14166</v>
      </c>
      <c r="D2265">
        <v>0</v>
      </c>
      <c r="E2265">
        <v>30</v>
      </c>
      <c r="F2265">
        <v>3</v>
      </c>
      <c r="G2265">
        <v>4</v>
      </c>
      <c r="H2265">
        <v>3</v>
      </c>
      <c r="I2265">
        <v>120</v>
      </c>
      <c r="K2265">
        <v>120150.1718</v>
      </c>
      <c r="M2265">
        <v>116832.73699999999</v>
      </c>
      <c r="N2265">
        <v>236696.81529999999</v>
      </c>
      <c r="O2265">
        <v>243762.5779</v>
      </c>
      <c r="P2265">
        <v>782178.79669999995</v>
      </c>
      <c r="Q2265">
        <v>405295.68040000001</v>
      </c>
    </row>
    <row r="2266" spans="1:17" x14ac:dyDescent="0.35">
      <c r="A2266" t="s">
        <v>154</v>
      </c>
      <c r="B2266" t="s">
        <v>14167</v>
      </c>
      <c r="C2266" t="s">
        <v>14168</v>
      </c>
      <c r="D2266">
        <v>0</v>
      </c>
      <c r="E2266">
        <v>15</v>
      </c>
      <c r="F2266">
        <v>2</v>
      </c>
      <c r="G2266">
        <v>13</v>
      </c>
      <c r="H2266">
        <v>2</v>
      </c>
      <c r="I2266">
        <v>74</v>
      </c>
      <c r="J2266">
        <v>400996.63280000002</v>
      </c>
      <c r="K2266">
        <v>357499.28340000001</v>
      </c>
      <c r="L2266">
        <v>234250.2194</v>
      </c>
      <c r="M2266">
        <v>366590.12640000001</v>
      </c>
      <c r="N2266">
        <v>165687.28820000001</v>
      </c>
      <c r="O2266">
        <v>121472.36350000001</v>
      </c>
      <c r="P2266">
        <v>161704.44620000001</v>
      </c>
      <c r="Q2266">
        <v>185496.954</v>
      </c>
    </row>
    <row r="2267" spans="1:17" x14ac:dyDescent="0.35">
      <c r="A2267" t="s">
        <v>154</v>
      </c>
      <c r="B2267" t="s">
        <v>14169</v>
      </c>
      <c r="C2267" t="s">
        <v>14170</v>
      </c>
      <c r="D2267">
        <v>0</v>
      </c>
      <c r="E2267">
        <v>11</v>
      </c>
      <c r="F2267">
        <v>3</v>
      </c>
      <c r="G2267">
        <v>9</v>
      </c>
      <c r="H2267">
        <v>3</v>
      </c>
      <c r="I2267">
        <v>364</v>
      </c>
      <c r="J2267">
        <v>161456.54689999999</v>
      </c>
      <c r="K2267">
        <v>134492.06140000001</v>
      </c>
      <c r="M2267">
        <v>84832.854670000001</v>
      </c>
      <c r="N2267">
        <v>82578.204889999994</v>
      </c>
      <c r="O2267">
        <v>78636.90208</v>
      </c>
      <c r="P2267">
        <v>154099.64170000001</v>
      </c>
      <c r="Q2267">
        <v>106219.3729</v>
      </c>
    </row>
    <row r="2268" spans="1:17" x14ac:dyDescent="0.35">
      <c r="A2268" t="s">
        <v>154</v>
      </c>
      <c r="B2268" t="s">
        <v>14171</v>
      </c>
      <c r="C2268" t="s">
        <v>14172</v>
      </c>
      <c r="D2268">
        <v>0</v>
      </c>
      <c r="E2268">
        <v>35</v>
      </c>
      <c r="F2268">
        <v>3</v>
      </c>
      <c r="G2268">
        <v>27</v>
      </c>
      <c r="H2268">
        <v>3</v>
      </c>
      <c r="I2268">
        <v>114</v>
      </c>
      <c r="J2268">
        <v>1587412.969</v>
      </c>
      <c r="K2268">
        <v>1408313.794</v>
      </c>
      <c r="L2268">
        <v>452004.67570000002</v>
      </c>
      <c r="M2268">
        <v>1913397.9280000001</v>
      </c>
      <c r="N2268">
        <v>2293133.5249999999</v>
      </c>
      <c r="O2268">
        <v>1151873.693</v>
      </c>
      <c r="P2268">
        <v>1832329.7620000001</v>
      </c>
      <c r="Q2268">
        <v>1917201.5449999999</v>
      </c>
    </row>
    <row r="2269" spans="1:17" x14ac:dyDescent="0.35">
      <c r="A2269" t="s">
        <v>154</v>
      </c>
      <c r="B2269" t="s">
        <v>14173</v>
      </c>
      <c r="C2269" t="s">
        <v>14174</v>
      </c>
      <c r="D2269">
        <v>0</v>
      </c>
      <c r="E2269">
        <v>5</v>
      </c>
      <c r="F2269">
        <v>3</v>
      </c>
      <c r="G2269">
        <v>31</v>
      </c>
      <c r="H2269">
        <v>3</v>
      </c>
      <c r="I2269">
        <v>571</v>
      </c>
      <c r="J2269">
        <v>312608.5625</v>
      </c>
      <c r="K2269">
        <v>375316.78700000001</v>
      </c>
      <c r="L2269">
        <v>130777.1116</v>
      </c>
      <c r="M2269">
        <v>508854.26779999997</v>
      </c>
      <c r="N2269">
        <v>510685.88540000003</v>
      </c>
      <c r="O2269">
        <v>617853.78590000002</v>
      </c>
      <c r="P2269">
        <v>517379.11839999998</v>
      </c>
      <c r="Q2269">
        <v>493653.99369999999</v>
      </c>
    </row>
    <row r="2270" spans="1:17" x14ac:dyDescent="0.35">
      <c r="A2270" t="s">
        <v>154</v>
      </c>
      <c r="B2270" t="s">
        <v>14175</v>
      </c>
      <c r="C2270" t="s">
        <v>14176</v>
      </c>
      <c r="D2270">
        <v>0</v>
      </c>
      <c r="E2270">
        <v>11</v>
      </c>
      <c r="F2270">
        <v>3</v>
      </c>
      <c r="G2270">
        <v>33</v>
      </c>
      <c r="H2270">
        <v>3</v>
      </c>
      <c r="I2270">
        <v>261</v>
      </c>
      <c r="J2270">
        <v>865421.44530000002</v>
      </c>
      <c r="K2270">
        <v>1770835.67</v>
      </c>
      <c r="L2270">
        <v>1371849.095</v>
      </c>
      <c r="M2270">
        <v>1782338.6470000001</v>
      </c>
      <c r="N2270">
        <v>1388948.31</v>
      </c>
      <c r="O2270">
        <v>1331770.3230000001</v>
      </c>
      <c r="P2270">
        <v>1665813.267</v>
      </c>
      <c r="Q2270">
        <v>1129953.8999999999</v>
      </c>
    </row>
    <row r="2271" spans="1:17" x14ac:dyDescent="0.35">
      <c r="A2271" t="s">
        <v>154</v>
      </c>
      <c r="B2271" t="s">
        <v>14177</v>
      </c>
      <c r="C2271" t="s">
        <v>14178</v>
      </c>
      <c r="D2271">
        <v>0</v>
      </c>
      <c r="E2271">
        <v>22</v>
      </c>
      <c r="F2271">
        <v>2</v>
      </c>
      <c r="G2271">
        <v>5</v>
      </c>
      <c r="H2271">
        <v>2</v>
      </c>
      <c r="I2271">
        <v>127</v>
      </c>
      <c r="J2271">
        <v>384351</v>
      </c>
      <c r="K2271">
        <v>274617.99280000001</v>
      </c>
      <c r="M2271">
        <v>160532.7928</v>
      </c>
    </row>
    <row r="2272" spans="1:17" x14ac:dyDescent="0.35">
      <c r="A2272" t="s">
        <v>154</v>
      </c>
      <c r="B2272" t="s">
        <v>14179</v>
      </c>
      <c r="C2272" t="s">
        <v>14180</v>
      </c>
      <c r="D2272">
        <v>0</v>
      </c>
      <c r="E2272">
        <v>18</v>
      </c>
      <c r="F2272">
        <v>2</v>
      </c>
      <c r="G2272">
        <v>9</v>
      </c>
      <c r="H2272">
        <v>2</v>
      </c>
      <c r="I2272">
        <v>125</v>
      </c>
      <c r="J2272">
        <v>87698.703129999994</v>
      </c>
      <c r="K2272">
        <v>164366.71400000001</v>
      </c>
      <c r="L2272">
        <v>127420.4757</v>
      </c>
      <c r="M2272">
        <v>145040.11689999999</v>
      </c>
    </row>
    <row r="2273" spans="1:17" x14ac:dyDescent="0.35">
      <c r="A2273" t="s">
        <v>154</v>
      </c>
      <c r="B2273" t="s">
        <v>14181</v>
      </c>
      <c r="C2273" t="s">
        <v>14182</v>
      </c>
      <c r="D2273">
        <v>0</v>
      </c>
      <c r="E2273">
        <v>8</v>
      </c>
      <c r="F2273">
        <v>3</v>
      </c>
      <c r="G2273">
        <v>22</v>
      </c>
      <c r="H2273">
        <v>3</v>
      </c>
      <c r="I2273">
        <v>413</v>
      </c>
      <c r="J2273">
        <v>88811.414059999996</v>
      </c>
      <c r="M2273">
        <v>75063.75649</v>
      </c>
      <c r="N2273">
        <v>107308.3661</v>
      </c>
      <c r="O2273">
        <v>92432.169529999999</v>
      </c>
      <c r="P2273">
        <v>62022.919090000003</v>
      </c>
      <c r="Q2273">
        <v>92528.337620000006</v>
      </c>
    </row>
    <row r="2274" spans="1:17" x14ac:dyDescent="0.35">
      <c r="A2274" t="s">
        <v>154</v>
      </c>
      <c r="B2274" t="s">
        <v>14183</v>
      </c>
      <c r="C2274" t="s">
        <v>14184</v>
      </c>
      <c r="D2274">
        <v>0</v>
      </c>
      <c r="E2274">
        <v>21</v>
      </c>
      <c r="F2274">
        <v>3</v>
      </c>
      <c r="G2274">
        <v>9</v>
      </c>
      <c r="H2274">
        <v>3</v>
      </c>
      <c r="I2274">
        <v>181</v>
      </c>
      <c r="J2274">
        <v>109516.80469999999</v>
      </c>
      <c r="K2274">
        <v>105777.4423</v>
      </c>
      <c r="M2274">
        <v>126358.53939999999</v>
      </c>
      <c r="N2274">
        <v>65312.32604</v>
      </c>
      <c r="O2274">
        <v>72036.12689</v>
      </c>
      <c r="P2274">
        <v>78284.250889999996</v>
      </c>
      <c r="Q2274">
        <v>70673.003909999999</v>
      </c>
    </row>
    <row r="2275" spans="1:17" x14ac:dyDescent="0.35">
      <c r="A2275" t="s">
        <v>154</v>
      </c>
      <c r="B2275" t="s">
        <v>14185</v>
      </c>
      <c r="C2275" t="s">
        <v>14186</v>
      </c>
      <c r="D2275">
        <v>0</v>
      </c>
      <c r="E2275">
        <v>7</v>
      </c>
      <c r="F2275">
        <v>2</v>
      </c>
      <c r="G2275">
        <v>17</v>
      </c>
      <c r="H2275">
        <v>2</v>
      </c>
      <c r="I2275">
        <v>433</v>
      </c>
      <c r="J2275">
        <v>94996.601559999996</v>
      </c>
      <c r="K2275">
        <v>142254.17120000001</v>
      </c>
    </row>
    <row r="2276" spans="1:17" x14ac:dyDescent="0.35">
      <c r="A2276" t="s">
        <v>154</v>
      </c>
      <c r="B2276" t="s">
        <v>14187</v>
      </c>
      <c r="C2276" t="s">
        <v>14188</v>
      </c>
      <c r="D2276">
        <v>0</v>
      </c>
      <c r="E2276">
        <v>17</v>
      </c>
      <c r="F2276">
        <v>3</v>
      </c>
      <c r="G2276">
        <v>11</v>
      </c>
      <c r="H2276">
        <v>3</v>
      </c>
      <c r="I2276">
        <v>199</v>
      </c>
      <c r="O2276">
        <v>124333.0594</v>
      </c>
      <c r="P2276">
        <v>120888.1979</v>
      </c>
    </row>
    <row r="2277" spans="1:17" x14ac:dyDescent="0.35">
      <c r="A2277" t="s">
        <v>154</v>
      </c>
      <c r="B2277" t="s">
        <v>14189</v>
      </c>
      <c r="C2277" t="s">
        <v>14190</v>
      </c>
      <c r="D2277">
        <v>0</v>
      </c>
      <c r="E2277">
        <v>9</v>
      </c>
      <c r="F2277">
        <v>2</v>
      </c>
      <c r="G2277">
        <v>4</v>
      </c>
      <c r="H2277">
        <v>2</v>
      </c>
      <c r="I2277">
        <v>270</v>
      </c>
    </row>
    <row r="2278" spans="1:17" x14ac:dyDescent="0.35">
      <c r="A2278" t="s">
        <v>154</v>
      </c>
      <c r="B2278" t="s">
        <v>554</v>
      </c>
      <c r="C2278" t="s">
        <v>14191</v>
      </c>
      <c r="D2278">
        <v>0</v>
      </c>
      <c r="E2278">
        <v>12</v>
      </c>
      <c r="F2278">
        <v>1</v>
      </c>
      <c r="G2278">
        <v>10</v>
      </c>
      <c r="H2278">
        <v>1</v>
      </c>
      <c r="I2278">
        <v>102</v>
      </c>
      <c r="J2278">
        <v>1024287.688</v>
      </c>
      <c r="K2278">
        <v>1572963.8910000001</v>
      </c>
      <c r="M2278">
        <v>1506972.209</v>
      </c>
      <c r="N2278">
        <v>232745.07199999999</v>
      </c>
      <c r="O2278">
        <v>287036.45280000003</v>
      </c>
      <c r="P2278">
        <v>438799.74699999997</v>
      </c>
      <c r="Q2278">
        <v>254939.99460000001</v>
      </c>
    </row>
    <row r="2279" spans="1:17" x14ac:dyDescent="0.35">
      <c r="A2279" t="s">
        <v>154</v>
      </c>
      <c r="B2279" t="s">
        <v>14192</v>
      </c>
      <c r="C2279" t="s">
        <v>14193</v>
      </c>
      <c r="D2279">
        <v>0</v>
      </c>
      <c r="E2279">
        <v>15</v>
      </c>
      <c r="F2279">
        <v>2</v>
      </c>
      <c r="G2279">
        <v>18</v>
      </c>
      <c r="H2279">
        <v>2</v>
      </c>
      <c r="I2279">
        <v>130</v>
      </c>
      <c r="J2279">
        <v>366384.53129999997</v>
      </c>
      <c r="K2279">
        <v>354209.2268</v>
      </c>
      <c r="L2279">
        <v>489451.13250000001</v>
      </c>
      <c r="M2279">
        <v>598450.27269999997</v>
      </c>
      <c r="N2279">
        <v>109417.98970000001</v>
      </c>
      <c r="O2279">
        <v>129723.2022</v>
      </c>
      <c r="P2279">
        <v>58824.859259999997</v>
      </c>
    </row>
    <row r="2280" spans="1:17" x14ac:dyDescent="0.35">
      <c r="A2280" t="s">
        <v>154</v>
      </c>
      <c r="B2280" t="s">
        <v>14194</v>
      </c>
      <c r="C2280" t="s">
        <v>14195</v>
      </c>
      <c r="D2280">
        <v>0</v>
      </c>
      <c r="E2280">
        <v>52</v>
      </c>
      <c r="F2280">
        <v>3</v>
      </c>
      <c r="G2280">
        <v>15</v>
      </c>
      <c r="H2280">
        <v>3</v>
      </c>
      <c r="I2280">
        <v>73</v>
      </c>
      <c r="J2280">
        <v>315771.9375</v>
      </c>
      <c r="K2280">
        <v>404458.90649999998</v>
      </c>
      <c r="L2280">
        <v>108391.5138</v>
      </c>
      <c r="M2280">
        <v>352086.9278</v>
      </c>
      <c r="N2280">
        <v>90064.332720000006</v>
      </c>
      <c r="O2280">
        <v>75766.927949999998</v>
      </c>
      <c r="P2280">
        <v>80348.948529999994</v>
      </c>
      <c r="Q2280">
        <v>133022.378</v>
      </c>
    </row>
    <row r="2281" spans="1:17" x14ac:dyDescent="0.35">
      <c r="A2281" t="s">
        <v>154</v>
      </c>
      <c r="B2281" t="s">
        <v>14196</v>
      </c>
      <c r="C2281" t="s">
        <v>14197</v>
      </c>
      <c r="D2281">
        <v>0</v>
      </c>
      <c r="E2281">
        <v>7</v>
      </c>
      <c r="F2281">
        <v>2</v>
      </c>
      <c r="G2281">
        <v>18</v>
      </c>
      <c r="H2281">
        <v>2</v>
      </c>
      <c r="I2281">
        <v>206</v>
      </c>
      <c r="J2281">
        <v>1104155.281</v>
      </c>
      <c r="K2281">
        <v>969403.86170000001</v>
      </c>
      <c r="L2281">
        <v>606316.90099999995</v>
      </c>
      <c r="M2281">
        <v>1056070.0759999999</v>
      </c>
      <c r="N2281">
        <v>915241.42669999995</v>
      </c>
      <c r="O2281">
        <v>1091709.6240000001</v>
      </c>
      <c r="P2281">
        <v>1383011.044</v>
      </c>
      <c r="Q2281">
        <v>1036781.602</v>
      </c>
    </row>
    <row r="2282" spans="1:17" x14ac:dyDescent="0.35">
      <c r="A2282" t="s">
        <v>154</v>
      </c>
      <c r="B2282" t="s">
        <v>14198</v>
      </c>
      <c r="C2282" t="s">
        <v>14199</v>
      </c>
      <c r="D2282">
        <v>0</v>
      </c>
      <c r="E2282">
        <v>24</v>
      </c>
      <c r="F2282">
        <v>3</v>
      </c>
      <c r="G2282">
        <v>11</v>
      </c>
      <c r="H2282">
        <v>3</v>
      </c>
      <c r="I2282">
        <v>114</v>
      </c>
      <c r="J2282">
        <v>270659.4375</v>
      </c>
      <c r="L2282">
        <v>101327.2439</v>
      </c>
    </row>
    <row r="2283" spans="1:17" x14ac:dyDescent="0.35">
      <c r="A2283" t="s">
        <v>154</v>
      </c>
      <c r="B2283" t="s">
        <v>14200</v>
      </c>
      <c r="C2283" t="s">
        <v>14201</v>
      </c>
      <c r="D2283">
        <v>0</v>
      </c>
      <c r="E2283">
        <v>8</v>
      </c>
      <c r="F2283">
        <v>4</v>
      </c>
      <c r="G2283">
        <v>17</v>
      </c>
      <c r="H2283">
        <v>4</v>
      </c>
      <c r="I2283">
        <v>464</v>
      </c>
    </row>
    <row r="2284" spans="1:17" x14ac:dyDescent="0.35">
      <c r="A2284" t="s">
        <v>154</v>
      </c>
      <c r="B2284" t="s">
        <v>14202</v>
      </c>
      <c r="C2284" t="s">
        <v>14203</v>
      </c>
      <c r="D2284">
        <v>0</v>
      </c>
      <c r="E2284">
        <v>10</v>
      </c>
      <c r="F2284">
        <v>4</v>
      </c>
      <c r="G2284">
        <v>12</v>
      </c>
      <c r="H2284">
        <v>4</v>
      </c>
      <c r="I2284">
        <v>444</v>
      </c>
      <c r="J2284">
        <v>166208.99220000001</v>
      </c>
      <c r="K2284">
        <v>153246.0717</v>
      </c>
      <c r="L2284">
        <v>148255.21</v>
      </c>
      <c r="M2284">
        <v>53185.203079999999</v>
      </c>
      <c r="O2284">
        <v>98035.847380000007</v>
      </c>
      <c r="P2284">
        <v>60364.440089999996</v>
      </c>
    </row>
    <row r="2285" spans="1:17" x14ac:dyDescent="0.35">
      <c r="A2285" t="s">
        <v>154</v>
      </c>
      <c r="B2285" t="s">
        <v>14204</v>
      </c>
      <c r="C2285" t="s">
        <v>14205</v>
      </c>
      <c r="D2285">
        <v>0</v>
      </c>
      <c r="E2285">
        <v>13</v>
      </c>
      <c r="F2285">
        <v>2</v>
      </c>
      <c r="G2285">
        <v>4</v>
      </c>
      <c r="H2285">
        <v>2</v>
      </c>
      <c r="I2285">
        <v>204</v>
      </c>
      <c r="J2285">
        <v>61936.828130000002</v>
      </c>
      <c r="K2285">
        <v>81504.309649999996</v>
      </c>
      <c r="M2285">
        <v>82582.287410000004</v>
      </c>
    </row>
    <row r="2286" spans="1:17" x14ac:dyDescent="0.35">
      <c r="A2286" t="s">
        <v>154</v>
      </c>
      <c r="B2286" t="s">
        <v>14206</v>
      </c>
      <c r="C2286" t="s">
        <v>14207</v>
      </c>
      <c r="D2286">
        <v>0</v>
      </c>
      <c r="E2286">
        <v>9</v>
      </c>
      <c r="F2286">
        <v>3</v>
      </c>
      <c r="G2286">
        <v>8</v>
      </c>
      <c r="H2286">
        <v>3</v>
      </c>
      <c r="I2286">
        <v>411</v>
      </c>
      <c r="J2286">
        <v>80898.640629999994</v>
      </c>
      <c r="N2286">
        <v>155898.57550000001</v>
      </c>
      <c r="O2286">
        <v>206645.38560000001</v>
      </c>
      <c r="P2286">
        <v>149785.6783</v>
      </c>
      <c r="Q2286">
        <v>139935.22769999999</v>
      </c>
    </row>
    <row r="2287" spans="1:17" x14ac:dyDescent="0.35">
      <c r="A2287" t="s">
        <v>154</v>
      </c>
      <c r="B2287" t="s">
        <v>14208</v>
      </c>
      <c r="C2287" t="s">
        <v>14209</v>
      </c>
      <c r="D2287">
        <v>0</v>
      </c>
      <c r="E2287">
        <v>2</v>
      </c>
      <c r="F2287">
        <v>2</v>
      </c>
      <c r="G2287">
        <v>16</v>
      </c>
      <c r="H2287">
        <v>1</v>
      </c>
      <c r="I2287">
        <v>750</v>
      </c>
      <c r="J2287">
        <v>1130006.875</v>
      </c>
      <c r="K2287">
        <v>994494.64029999997</v>
      </c>
      <c r="L2287">
        <v>603690.23010000004</v>
      </c>
      <c r="M2287">
        <v>920944.36369999999</v>
      </c>
      <c r="N2287">
        <v>296070.63329999999</v>
      </c>
      <c r="O2287">
        <v>393708.73700000002</v>
      </c>
      <c r="P2287">
        <v>597617.41509999998</v>
      </c>
      <c r="Q2287">
        <v>344382.59989999997</v>
      </c>
    </row>
    <row r="2288" spans="1:17" x14ac:dyDescent="0.35">
      <c r="A2288" t="s">
        <v>154</v>
      </c>
      <c r="B2288" t="s">
        <v>14210</v>
      </c>
      <c r="C2288" t="s">
        <v>14211</v>
      </c>
      <c r="D2288">
        <v>0</v>
      </c>
      <c r="E2288">
        <v>8</v>
      </c>
      <c r="F2288">
        <v>1</v>
      </c>
      <c r="G2288">
        <v>6</v>
      </c>
      <c r="H2288">
        <v>1</v>
      </c>
      <c r="I2288">
        <v>186</v>
      </c>
      <c r="J2288">
        <v>207339.57810000001</v>
      </c>
      <c r="K2288">
        <v>298175.18119999999</v>
      </c>
      <c r="L2288">
        <v>121605.0658</v>
      </c>
      <c r="M2288">
        <v>236791.62710000001</v>
      </c>
    </row>
    <row r="2289" spans="1:17" x14ac:dyDescent="0.35">
      <c r="A2289" t="s">
        <v>154</v>
      </c>
      <c r="B2289" t="s">
        <v>14212</v>
      </c>
      <c r="C2289" t="s">
        <v>14213</v>
      </c>
      <c r="D2289">
        <v>0</v>
      </c>
      <c r="E2289">
        <v>6</v>
      </c>
      <c r="F2289">
        <v>4</v>
      </c>
      <c r="G2289">
        <v>6</v>
      </c>
      <c r="H2289">
        <v>4</v>
      </c>
      <c r="I2289">
        <v>726</v>
      </c>
    </row>
    <row r="2290" spans="1:17" x14ac:dyDescent="0.35">
      <c r="A2290" t="s">
        <v>154</v>
      </c>
      <c r="B2290" t="s">
        <v>14214</v>
      </c>
      <c r="C2290" t="s">
        <v>14215</v>
      </c>
      <c r="D2290">
        <v>0</v>
      </c>
      <c r="E2290">
        <v>15</v>
      </c>
      <c r="F2290">
        <v>3</v>
      </c>
      <c r="G2290">
        <v>7</v>
      </c>
      <c r="H2290">
        <v>3</v>
      </c>
      <c r="I2290">
        <v>259</v>
      </c>
      <c r="J2290">
        <v>107964.86719999999</v>
      </c>
      <c r="K2290">
        <v>117466.4892</v>
      </c>
      <c r="L2290">
        <v>65429.062109999999</v>
      </c>
      <c r="M2290">
        <v>135018.8671</v>
      </c>
      <c r="N2290">
        <v>21707.346030000001</v>
      </c>
      <c r="O2290">
        <v>79415.882370000007</v>
      </c>
      <c r="P2290">
        <v>40916.785799999998</v>
      </c>
      <c r="Q2290">
        <v>28138.243709999999</v>
      </c>
    </row>
    <row r="2291" spans="1:17" x14ac:dyDescent="0.35">
      <c r="A2291" t="s">
        <v>154</v>
      </c>
      <c r="B2291" t="s">
        <v>14216</v>
      </c>
      <c r="C2291" t="s">
        <v>14217</v>
      </c>
      <c r="D2291">
        <v>0</v>
      </c>
      <c r="E2291">
        <v>33</v>
      </c>
      <c r="F2291">
        <v>2</v>
      </c>
      <c r="G2291">
        <v>5</v>
      </c>
      <c r="H2291">
        <v>2</v>
      </c>
      <c r="I2291">
        <v>100</v>
      </c>
      <c r="J2291">
        <v>188815.68359999999</v>
      </c>
      <c r="K2291">
        <v>150857.7898</v>
      </c>
      <c r="L2291">
        <v>143070.41399999999</v>
      </c>
      <c r="M2291">
        <v>127681.0233</v>
      </c>
      <c r="O2291">
        <v>8834.7996189999994</v>
      </c>
      <c r="P2291">
        <v>28581.965489999999</v>
      </c>
      <c r="Q2291">
        <v>27694.411970000001</v>
      </c>
    </row>
    <row r="2292" spans="1:17" x14ac:dyDescent="0.35">
      <c r="A2292" t="s">
        <v>154</v>
      </c>
      <c r="B2292" t="s">
        <v>14218</v>
      </c>
      <c r="C2292" t="s">
        <v>14219</v>
      </c>
      <c r="D2292">
        <v>0</v>
      </c>
      <c r="E2292">
        <v>18</v>
      </c>
      <c r="F2292">
        <v>2</v>
      </c>
      <c r="G2292">
        <v>10</v>
      </c>
      <c r="H2292">
        <v>2</v>
      </c>
      <c r="I2292">
        <v>105</v>
      </c>
      <c r="J2292">
        <v>690929.78130000003</v>
      </c>
      <c r="K2292">
        <v>670151.15709999995</v>
      </c>
      <c r="L2292">
        <v>378326.96610000002</v>
      </c>
      <c r="M2292">
        <v>654035.70620000002</v>
      </c>
      <c r="N2292">
        <v>387760.17719999998</v>
      </c>
      <c r="O2292">
        <v>326753.7145</v>
      </c>
      <c r="P2292">
        <v>313598.6937</v>
      </c>
      <c r="Q2292">
        <v>357811.24690000003</v>
      </c>
    </row>
    <row r="2293" spans="1:17" x14ac:dyDescent="0.35">
      <c r="A2293" t="s">
        <v>154</v>
      </c>
      <c r="B2293" t="s">
        <v>14220</v>
      </c>
      <c r="C2293" t="s">
        <v>14221</v>
      </c>
      <c r="D2293">
        <v>0</v>
      </c>
      <c r="E2293">
        <v>12</v>
      </c>
      <c r="F2293">
        <v>2</v>
      </c>
      <c r="G2293">
        <v>11</v>
      </c>
      <c r="H2293">
        <v>2</v>
      </c>
      <c r="I2293">
        <v>258</v>
      </c>
      <c r="J2293">
        <v>180667.0938</v>
      </c>
      <c r="K2293">
        <v>160011.66589999999</v>
      </c>
      <c r="L2293">
        <v>206452.1832</v>
      </c>
      <c r="M2293">
        <v>185115.72150000001</v>
      </c>
      <c r="N2293">
        <v>101513.43</v>
      </c>
      <c r="O2293">
        <v>65992.610820000002</v>
      </c>
      <c r="P2293">
        <v>64643.120419999999</v>
      </c>
    </row>
    <row r="2294" spans="1:17" x14ac:dyDescent="0.35">
      <c r="A2294" t="s">
        <v>154</v>
      </c>
      <c r="B2294" t="s">
        <v>14222</v>
      </c>
      <c r="C2294" t="s">
        <v>14223</v>
      </c>
      <c r="D2294">
        <v>0</v>
      </c>
      <c r="E2294">
        <v>11</v>
      </c>
      <c r="F2294">
        <v>1</v>
      </c>
      <c r="G2294">
        <v>9</v>
      </c>
      <c r="H2294">
        <v>1</v>
      </c>
      <c r="I2294">
        <v>167</v>
      </c>
      <c r="J2294">
        <v>467473.0625</v>
      </c>
      <c r="K2294">
        <v>492404.29690000002</v>
      </c>
      <c r="L2294">
        <v>328489.82709999999</v>
      </c>
      <c r="M2294">
        <v>483826.8849</v>
      </c>
      <c r="N2294">
        <v>159346.52530000001</v>
      </c>
      <c r="O2294">
        <v>159390.6869</v>
      </c>
      <c r="P2294">
        <v>203976.19620000001</v>
      </c>
      <c r="Q2294">
        <v>264459.59289999999</v>
      </c>
    </row>
    <row r="2295" spans="1:17" x14ac:dyDescent="0.35">
      <c r="A2295" t="s">
        <v>154</v>
      </c>
      <c r="B2295" t="s">
        <v>14224</v>
      </c>
      <c r="C2295" t="s">
        <v>14225</v>
      </c>
      <c r="D2295">
        <v>0</v>
      </c>
      <c r="E2295">
        <v>9</v>
      </c>
      <c r="F2295">
        <v>2</v>
      </c>
      <c r="G2295">
        <v>11</v>
      </c>
      <c r="H2295">
        <v>2</v>
      </c>
      <c r="I2295">
        <v>192</v>
      </c>
      <c r="J2295">
        <v>1240629.406</v>
      </c>
      <c r="K2295">
        <v>1708766.1610000001</v>
      </c>
      <c r="L2295">
        <v>160896.74489999999</v>
      </c>
      <c r="M2295">
        <v>208135.27</v>
      </c>
      <c r="N2295">
        <v>1900398.7290000001</v>
      </c>
      <c r="O2295">
        <v>1199370.621</v>
      </c>
      <c r="P2295">
        <v>2416429.5449999999</v>
      </c>
      <c r="Q2295">
        <v>1750962.77</v>
      </c>
    </row>
    <row r="2296" spans="1:17" x14ac:dyDescent="0.35">
      <c r="A2296" t="s">
        <v>154</v>
      </c>
      <c r="B2296" t="s">
        <v>14226</v>
      </c>
      <c r="C2296" t="s">
        <v>14227</v>
      </c>
      <c r="D2296">
        <v>0</v>
      </c>
      <c r="E2296">
        <v>9</v>
      </c>
      <c r="F2296">
        <v>2</v>
      </c>
      <c r="G2296">
        <v>21</v>
      </c>
      <c r="H2296">
        <v>2</v>
      </c>
      <c r="I2296">
        <v>201</v>
      </c>
      <c r="J2296">
        <v>274409.78129999997</v>
      </c>
      <c r="K2296">
        <v>237733.50140000001</v>
      </c>
      <c r="L2296">
        <v>202186.63690000001</v>
      </c>
      <c r="M2296">
        <v>238176.011</v>
      </c>
      <c r="N2296">
        <v>187106.7372</v>
      </c>
      <c r="O2296">
        <v>119157.3947</v>
      </c>
      <c r="P2296">
        <v>102825.85679999999</v>
      </c>
      <c r="Q2296">
        <v>118247.6562</v>
      </c>
    </row>
    <row r="2297" spans="1:17" x14ac:dyDescent="0.35">
      <c r="A2297" t="s">
        <v>154</v>
      </c>
      <c r="B2297" t="s">
        <v>14228</v>
      </c>
      <c r="C2297" t="s">
        <v>14229</v>
      </c>
      <c r="D2297">
        <v>0</v>
      </c>
      <c r="E2297">
        <v>19</v>
      </c>
      <c r="F2297">
        <v>4</v>
      </c>
      <c r="G2297">
        <v>11</v>
      </c>
      <c r="H2297">
        <v>4</v>
      </c>
      <c r="I2297">
        <v>243</v>
      </c>
      <c r="J2297">
        <v>202413.03909999999</v>
      </c>
      <c r="K2297">
        <v>207633.49040000001</v>
      </c>
      <c r="L2297">
        <v>89735.675399999993</v>
      </c>
      <c r="M2297">
        <v>191666.93309999999</v>
      </c>
      <c r="N2297">
        <v>78867.517019999999</v>
      </c>
      <c r="O2297">
        <v>85899.847259999995</v>
      </c>
      <c r="P2297">
        <v>84157.539659999995</v>
      </c>
      <c r="Q2297">
        <v>213435.72589999999</v>
      </c>
    </row>
    <row r="2298" spans="1:17" x14ac:dyDescent="0.35">
      <c r="A2298" t="s">
        <v>154</v>
      </c>
      <c r="B2298" t="s">
        <v>14230</v>
      </c>
      <c r="C2298" t="s">
        <v>14231</v>
      </c>
      <c r="D2298">
        <v>0</v>
      </c>
      <c r="E2298">
        <v>19</v>
      </c>
      <c r="F2298">
        <v>3</v>
      </c>
      <c r="G2298">
        <v>15</v>
      </c>
      <c r="H2298">
        <v>3</v>
      </c>
      <c r="I2298">
        <v>171</v>
      </c>
      <c r="J2298">
        <v>610360.875</v>
      </c>
      <c r="K2298">
        <v>615301.12430000002</v>
      </c>
      <c r="L2298">
        <v>268142.71389999997</v>
      </c>
      <c r="M2298">
        <v>661247.84889999998</v>
      </c>
      <c r="N2298">
        <v>485497.6715</v>
      </c>
      <c r="O2298">
        <v>717079.46019999997</v>
      </c>
      <c r="P2298">
        <v>480007.46269999997</v>
      </c>
      <c r="Q2298">
        <v>169167.80549999999</v>
      </c>
    </row>
    <row r="2299" spans="1:17" x14ac:dyDescent="0.35">
      <c r="A2299" t="s">
        <v>154</v>
      </c>
      <c r="B2299" t="s">
        <v>14232</v>
      </c>
      <c r="C2299" t="s">
        <v>14233</v>
      </c>
      <c r="D2299">
        <v>0</v>
      </c>
      <c r="E2299">
        <v>9</v>
      </c>
      <c r="F2299">
        <v>1</v>
      </c>
      <c r="G2299">
        <v>4</v>
      </c>
      <c r="H2299">
        <v>1</v>
      </c>
      <c r="I2299">
        <v>203</v>
      </c>
    </row>
    <row r="2300" spans="1:17" x14ac:dyDescent="0.35">
      <c r="A2300" t="s">
        <v>154</v>
      </c>
      <c r="B2300" t="s">
        <v>14234</v>
      </c>
      <c r="C2300" t="s">
        <v>14235</v>
      </c>
      <c r="D2300">
        <v>0</v>
      </c>
      <c r="E2300">
        <v>7</v>
      </c>
      <c r="F2300">
        <v>1</v>
      </c>
      <c r="G2300">
        <v>5</v>
      </c>
      <c r="H2300">
        <v>1</v>
      </c>
      <c r="I2300">
        <v>287</v>
      </c>
      <c r="J2300">
        <v>224371.29300000001</v>
      </c>
      <c r="K2300">
        <v>123268.4883</v>
      </c>
      <c r="L2300">
        <v>184810.3468</v>
      </c>
      <c r="M2300">
        <v>297121.23570000002</v>
      </c>
      <c r="N2300">
        <v>133266.07180000001</v>
      </c>
      <c r="O2300">
        <v>110283.7978</v>
      </c>
      <c r="P2300">
        <v>125336.98149999999</v>
      </c>
      <c r="Q2300">
        <v>84978.595260000002</v>
      </c>
    </row>
    <row r="2301" spans="1:17" x14ac:dyDescent="0.35">
      <c r="A2301" t="s">
        <v>154</v>
      </c>
      <c r="B2301" t="s">
        <v>14236</v>
      </c>
      <c r="C2301" t="s">
        <v>14237</v>
      </c>
      <c r="D2301">
        <v>0</v>
      </c>
      <c r="E2301">
        <v>18</v>
      </c>
      <c r="F2301">
        <v>4</v>
      </c>
      <c r="G2301">
        <v>9</v>
      </c>
      <c r="H2301">
        <v>4</v>
      </c>
      <c r="I2301">
        <v>261</v>
      </c>
    </row>
    <row r="2302" spans="1:17" x14ac:dyDescent="0.35">
      <c r="A2302" t="s">
        <v>154</v>
      </c>
      <c r="B2302" t="s">
        <v>14238</v>
      </c>
      <c r="C2302" t="s">
        <v>14239</v>
      </c>
      <c r="D2302">
        <v>0</v>
      </c>
      <c r="E2302">
        <v>8</v>
      </c>
      <c r="F2302">
        <v>3</v>
      </c>
      <c r="G2302">
        <v>12</v>
      </c>
      <c r="H2302">
        <v>2</v>
      </c>
      <c r="I2302">
        <v>467</v>
      </c>
    </row>
    <row r="2303" spans="1:17" x14ac:dyDescent="0.35">
      <c r="A2303" t="s">
        <v>154</v>
      </c>
      <c r="B2303" t="s">
        <v>14240</v>
      </c>
      <c r="C2303" t="s">
        <v>14241</v>
      </c>
      <c r="D2303">
        <v>0</v>
      </c>
      <c r="E2303">
        <v>16</v>
      </c>
      <c r="F2303">
        <v>3</v>
      </c>
      <c r="G2303">
        <v>5</v>
      </c>
      <c r="H2303">
        <v>3</v>
      </c>
      <c r="I2303">
        <v>215</v>
      </c>
      <c r="N2303">
        <v>197247.96960000001</v>
      </c>
      <c r="O2303">
        <v>282244.08289999998</v>
      </c>
      <c r="P2303">
        <v>68065.490789999996</v>
      </c>
      <c r="Q2303">
        <v>253112.72899999999</v>
      </c>
    </row>
    <row r="2304" spans="1:17" x14ac:dyDescent="0.35">
      <c r="A2304" t="s">
        <v>154</v>
      </c>
      <c r="B2304" t="s">
        <v>14242</v>
      </c>
      <c r="C2304" t="s">
        <v>14243</v>
      </c>
      <c r="D2304">
        <v>0</v>
      </c>
      <c r="E2304">
        <v>9</v>
      </c>
      <c r="F2304">
        <v>1</v>
      </c>
      <c r="G2304">
        <v>23</v>
      </c>
      <c r="H2304">
        <v>1</v>
      </c>
      <c r="I2304">
        <v>183</v>
      </c>
      <c r="J2304">
        <v>1505953.25</v>
      </c>
      <c r="K2304">
        <v>1460315.602</v>
      </c>
      <c r="L2304">
        <v>882760.06539999996</v>
      </c>
      <c r="M2304">
        <v>1138782.0149999999</v>
      </c>
      <c r="N2304">
        <v>1282485.621</v>
      </c>
      <c r="O2304">
        <v>1360919.4040000001</v>
      </c>
      <c r="P2304">
        <v>1085324.9350000001</v>
      </c>
      <c r="Q2304">
        <v>1264336.2320000001</v>
      </c>
    </row>
    <row r="2305" spans="1:17" x14ac:dyDescent="0.35">
      <c r="A2305" t="s">
        <v>154</v>
      </c>
      <c r="B2305" t="s">
        <v>14244</v>
      </c>
      <c r="C2305" t="s">
        <v>14245</v>
      </c>
      <c r="D2305">
        <v>0</v>
      </c>
      <c r="E2305">
        <v>9</v>
      </c>
      <c r="F2305">
        <v>3</v>
      </c>
      <c r="G2305">
        <v>3</v>
      </c>
      <c r="H2305">
        <v>3</v>
      </c>
      <c r="I2305">
        <v>398</v>
      </c>
    </row>
    <row r="2306" spans="1:17" x14ac:dyDescent="0.35">
      <c r="A2306" t="s">
        <v>154</v>
      </c>
      <c r="B2306" t="s">
        <v>14246</v>
      </c>
      <c r="C2306" t="s">
        <v>14247</v>
      </c>
      <c r="D2306">
        <v>0</v>
      </c>
      <c r="E2306">
        <v>11</v>
      </c>
      <c r="F2306">
        <v>2</v>
      </c>
      <c r="G2306">
        <v>8</v>
      </c>
      <c r="H2306">
        <v>2</v>
      </c>
      <c r="I2306">
        <v>100</v>
      </c>
      <c r="J2306">
        <v>1240370.6880000001</v>
      </c>
      <c r="K2306">
        <v>1043192.478</v>
      </c>
      <c r="L2306">
        <v>163511.95610000001</v>
      </c>
      <c r="M2306">
        <v>990756.02179999999</v>
      </c>
      <c r="N2306">
        <v>133038.78450000001</v>
      </c>
      <c r="O2306">
        <v>188364.76620000001</v>
      </c>
      <c r="P2306">
        <v>134754.96</v>
      </c>
      <c r="Q2306">
        <v>121679.1176</v>
      </c>
    </row>
    <row r="2307" spans="1:17" x14ac:dyDescent="0.35">
      <c r="A2307" t="s">
        <v>154</v>
      </c>
      <c r="B2307" t="s">
        <v>14248</v>
      </c>
      <c r="C2307" t="s">
        <v>14249</v>
      </c>
      <c r="D2307">
        <v>0</v>
      </c>
      <c r="E2307">
        <v>14</v>
      </c>
      <c r="F2307">
        <v>3</v>
      </c>
      <c r="G2307">
        <v>11</v>
      </c>
      <c r="H2307">
        <v>3</v>
      </c>
      <c r="I2307">
        <v>218</v>
      </c>
    </row>
    <row r="2308" spans="1:17" x14ac:dyDescent="0.35">
      <c r="A2308" t="s">
        <v>154</v>
      </c>
      <c r="B2308" t="s">
        <v>14250</v>
      </c>
      <c r="C2308" t="s">
        <v>14251</v>
      </c>
      <c r="D2308">
        <v>0</v>
      </c>
      <c r="E2308">
        <v>9</v>
      </c>
      <c r="F2308">
        <v>1</v>
      </c>
      <c r="G2308">
        <v>11</v>
      </c>
      <c r="H2308">
        <v>1</v>
      </c>
      <c r="I2308">
        <v>199</v>
      </c>
      <c r="J2308">
        <v>298100.11719999998</v>
      </c>
      <c r="K2308">
        <v>319487.71909999999</v>
      </c>
      <c r="M2308">
        <v>263710.65299999999</v>
      </c>
      <c r="P2308">
        <v>70643.847280000002</v>
      </c>
      <c r="Q2308">
        <v>86254.206659999996</v>
      </c>
    </row>
    <row r="2309" spans="1:17" x14ac:dyDescent="0.35">
      <c r="A2309" t="s">
        <v>154</v>
      </c>
      <c r="B2309" t="s">
        <v>14252</v>
      </c>
      <c r="C2309" t="s">
        <v>14253</v>
      </c>
      <c r="D2309">
        <v>0</v>
      </c>
      <c r="E2309">
        <v>10</v>
      </c>
      <c r="F2309">
        <v>1</v>
      </c>
      <c r="G2309">
        <v>3</v>
      </c>
      <c r="H2309">
        <v>1</v>
      </c>
      <c r="I2309">
        <v>244</v>
      </c>
      <c r="J2309">
        <v>764925.625</v>
      </c>
      <c r="K2309">
        <v>520780.15149999998</v>
      </c>
      <c r="L2309">
        <v>260830.58379999999</v>
      </c>
      <c r="M2309">
        <v>411393.66029999999</v>
      </c>
      <c r="N2309">
        <v>67371.391189999995</v>
      </c>
      <c r="O2309">
        <v>81674.883489999993</v>
      </c>
      <c r="Q2309">
        <v>38106.409930000002</v>
      </c>
    </row>
    <row r="2310" spans="1:17" x14ac:dyDescent="0.35">
      <c r="A2310" t="s">
        <v>154</v>
      </c>
      <c r="B2310" t="s">
        <v>14254</v>
      </c>
      <c r="C2310" t="s">
        <v>14255</v>
      </c>
      <c r="D2310">
        <v>0</v>
      </c>
      <c r="E2310">
        <v>20</v>
      </c>
      <c r="F2310">
        <v>3</v>
      </c>
      <c r="G2310">
        <v>12</v>
      </c>
      <c r="H2310">
        <v>3</v>
      </c>
      <c r="I2310">
        <v>155</v>
      </c>
      <c r="J2310">
        <v>84267.742190000004</v>
      </c>
      <c r="K2310">
        <v>83401.045530000003</v>
      </c>
      <c r="M2310">
        <v>150650.9938</v>
      </c>
      <c r="N2310">
        <v>125114.0481</v>
      </c>
      <c r="P2310">
        <v>64693.554900000003</v>
      </c>
      <c r="Q2310">
        <v>71065.453649999996</v>
      </c>
    </row>
    <row r="2311" spans="1:17" x14ac:dyDescent="0.35">
      <c r="A2311" t="s">
        <v>154</v>
      </c>
      <c r="B2311" t="s">
        <v>14256</v>
      </c>
      <c r="C2311" t="s">
        <v>14257</v>
      </c>
      <c r="D2311">
        <v>0</v>
      </c>
      <c r="E2311">
        <v>6</v>
      </c>
      <c r="F2311">
        <v>3</v>
      </c>
      <c r="G2311">
        <v>5</v>
      </c>
      <c r="H2311">
        <v>3</v>
      </c>
      <c r="I2311">
        <v>497</v>
      </c>
      <c r="J2311">
        <v>103295.58590000001</v>
      </c>
      <c r="K2311">
        <v>86444.600139999995</v>
      </c>
      <c r="N2311">
        <v>200134.93479999999</v>
      </c>
      <c r="O2311">
        <v>174117.98439999999</v>
      </c>
      <c r="P2311">
        <v>57959.418660000003</v>
      </c>
      <c r="Q2311">
        <v>166423.85380000001</v>
      </c>
    </row>
    <row r="2312" spans="1:17" x14ac:dyDescent="0.35">
      <c r="A2312" t="s">
        <v>154</v>
      </c>
      <c r="B2312" t="s">
        <v>14258</v>
      </c>
      <c r="C2312" t="s">
        <v>14259</v>
      </c>
      <c r="D2312">
        <v>0</v>
      </c>
      <c r="E2312">
        <v>27</v>
      </c>
      <c r="F2312">
        <v>2</v>
      </c>
      <c r="G2312">
        <v>6</v>
      </c>
      <c r="H2312">
        <v>2</v>
      </c>
      <c r="I2312">
        <v>71</v>
      </c>
      <c r="J2312">
        <v>337974.57809999998</v>
      </c>
      <c r="K2312">
        <v>408027.67060000001</v>
      </c>
      <c r="L2312">
        <v>211964.27780000001</v>
      </c>
      <c r="M2312">
        <v>430003.103</v>
      </c>
      <c r="N2312">
        <v>202625.5154</v>
      </c>
      <c r="O2312">
        <v>103791.7907</v>
      </c>
      <c r="P2312">
        <v>183217.0858</v>
      </c>
      <c r="Q2312">
        <v>220065.55309999999</v>
      </c>
    </row>
    <row r="2313" spans="1:17" x14ac:dyDescent="0.35">
      <c r="A2313" t="s">
        <v>154</v>
      </c>
      <c r="B2313" t="s">
        <v>14260</v>
      </c>
      <c r="C2313" t="s">
        <v>14261</v>
      </c>
      <c r="D2313">
        <v>0</v>
      </c>
      <c r="E2313">
        <v>10</v>
      </c>
      <c r="F2313">
        <v>2</v>
      </c>
      <c r="G2313">
        <v>5</v>
      </c>
      <c r="H2313">
        <v>2</v>
      </c>
      <c r="I2313">
        <v>213</v>
      </c>
      <c r="J2313">
        <v>84956.648440000004</v>
      </c>
      <c r="K2313">
        <v>68328.522710000005</v>
      </c>
      <c r="L2313">
        <v>67477.638550000003</v>
      </c>
      <c r="M2313">
        <v>94647.637359999993</v>
      </c>
      <c r="N2313">
        <v>95410.836379999993</v>
      </c>
      <c r="O2313">
        <v>100250.408</v>
      </c>
      <c r="P2313">
        <v>94648.549320000006</v>
      </c>
      <c r="Q2313">
        <v>133696.57750000001</v>
      </c>
    </row>
    <row r="2314" spans="1:17" x14ac:dyDescent="0.35">
      <c r="A2314" t="s">
        <v>154</v>
      </c>
      <c r="B2314" t="s">
        <v>14262</v>
      </c>
      <c r="C2314" t="s">
        <v>14263</v>
      </c>
      <c r="D2314">
        <v>0</v>
      </c>
      <c r="E2314">
        <v>16</v>
      </c>
      <c r="F2314">
        <v>2</v>
      </c>
      <c r="G2314">
        <v>10</v>
      </c>
      <c r="H2314">
        <v>2</v>
      </c>
      <c r="I2314">
        <v>132</v>
      </c>
      <c r="J2314">
        <v>182517.57029999999</v>
      </c>
      <c r="K2314">
        <v>165917.367</v>
      </c>
      <c r="M2314">
        <v>182954.53099999999</v>
      </c>
    </row>
    <row r="2315" spans="1:17" x14ac:dyDescent="0.35">
      <c r="A2315" t="s">
        <v>154</v>
      </c>
      <c r="B2315" t="s">
        <v>14264</v>
      </c>
      <c r="C2315" t="s">
        <v>14265</v>
      </c>
      <c r="D2315">
        <v>0</v>
      </c>
      <c r="E2315">
        <v>10</v>
      </c>
      <c r="F2315">
        <v>3</v>
      </c>
      <c r="G2315">
        <v>6</v>
      </c>
      <c r="H2315">
        <v>3</v>
      </c>
      <c r="I2315">
        <v>439</v>
      </c>
      <c r="J2315">
        <v>96818.046879999994</v>
      </c>
      <c r="K2315">
        <v>87284.948229999995</v>
      </c>
      <c r="L2315">
        <v>64556.26842</v>
      </c>
      <c r="M2315">
        <v>64730.635670000003</v>
      </c>
      <c r="N2315">
        <v>80345.907500000001</v>
      </c>
      <c r="O2315">
        <v>91304.773839999994</v>
      </c>
      <c r="P2315">
        <v>136732.21770000001</v>
      </c>
      <c r="Q2315">
        <v>97459.974310000005</v>
      </c>
    </row>
    <row r="2316" spans="1:17" x14ac:dyDescent="0.35">
      <c r="A2316" t="s">
        <v>154</v>
      </c>
      <c r="B2316" t="s">
        <v>14266</v>
      </c>
      <c r="C2316" t="s">
        <v>14267</v>
      </c>
      <c r="D2316">
        <v>0</v>
      </c>
      <c r="E2316">
        <v>6</v>
      </c>
      <c r="F2316">
        <v>1</v>
      </c>
      <c r="G2316">
        <v>15</v>
      </c>
      <c r="H2316">
        <v>1</v>
      </c>
      <c r="I2316">
        <v>226</v>
      </c>
      <c r="J2316">
        <v>2737278.75</v>
      </c>
      <c r="K2316">
        <v>3060321.0159999998</v>
      </c>
      <c r="L2316">
        <v>1575979.5530000001</v>
      </c>
      <c r="M2316">
        <v>3151449.9679999999</v>
      </c>
      <c r="N2316">
        <v>1153737.3</v>
      </c>
      <c r="O2316">
        <v>1284282.2320000001</v>
      </c>
      <c r="P2316">
        <v>965992.92799999996</v>
      </c>
      <c r="Q2316">
        <v>1120166.9069999999</v>
      </c>
    </row>
    <row r="2317" spans="1:17" x14ac:dyDescent="0.35">
      <c r="A2317" t="s">
        <v>154</v>
      </c>
      <c r="B2317" t="s">
        <v>14268</v>
      </c>
      <c r="C2317" t="s">
        <v>14269</v>
      </c>
      <c r="D2317">
        <v>0</v>
      </c>
      <c r="E2317">
        <v>9</v>
      </c>
      <c r="F2317">
        <v>3</v>
      </c>
      <c r="G2317">
        <v>19</v>
      </c>
      <c r="H2317">
        <v>3</v>
      </c>
      <c r="I2317">
        <v>370</v>
      </c>
      <c r="J2317">
        <v>252443.60939999999</v>
      </c>
      <c r="K2317">
        <v>218327.1384</v>
      </c>
      <c r="L2317">
        <v>115302.87089999999</v>
      </c>
      <c r="M2317">
        <v>186030.70740000001</v>
      </c>
      <c r="N2317">
        <v>266590.04300000001</v>
      </c>
      <c r="O2317">
        <v>107397.0144</v>
      </c>
      <c r="P2317">
        <v>272545.34509999998</v>
      </c>
      <c r="Q2317">
        <v>212957.416</v>
      </c>
    </row>
    <row r="2318" spans="1:17" x14ac:dyDescent="0.35">
      <c r="A2318" t="s">
        <v>154</v>
      </c>
      <c r="B2318" t="s">
        <v>14270</v>
      </c>
      <c r="C2318" t="s">
        <v>14271</v>
      </c>
      <c r="D2318">
        <v>0</v>
      </c>
      <c r="E2318">
        <v>18</v>
      </c>
      <c r="F2318">
        <v>4</v>
      </c>
      <c r="G2318">
        <v>12</v>
      </c>
      <c r="H2318">
        <v>4</v>
      </c>
      <c r="I2318">
        <v>259</v>
      </c>
      <c r="J2318">
        <v>225622.42970000001</v>
      </c>
      <c r="K2318">
        <v>519079.22739999997</v>
      </c>
      <c r="L2318">
        <v>301443.35629999998</v>
      </c>
      <c r="M2318">
        <v>466240.51270000002</v>
      </c>
      <c r="N2318">
        <v>106903.36569999999</v>
      </c>
      <c r="O2318">
        <v>45044.819430000003</v>
      </c>
      <c r="P2318">
        <v>63086.295230000003</v>
      </c>
      <c r="Q2318">
        <v>48774.836139999999</v>
      </c>
    </row>
    <row r="2319" spans="1:17" x14ac:dyDescent="0.35">
      <c r="A2319" t="s">
        <v>154</v>
      </c>
      <c r="B2319" t="s">
        <v>14272</v>
      </c>
      <c r="C2319" t="s">
        <v>14273</v>
      </c>
      <c r="D2319">
        <v>0</v>
      </c>
      <c r="E2319">
        <v>6</v>
      </c>
      <c r="F2319">
        <v>1</v>
      </c>
      <c r="G2319">
        <v>10</v>
      </c>
      <c r="H2319">
        <v>1</v>
      </c>
      <c r="I2319">
        <v>188</v>
      </c>
      <c r="J2319">
        <v>682026.5625</v>
      </c>
      <c r="K2319">
        <v>1287521.7579999999</v>
      </c>
      <c r="L2319">
        <v>2644019.2590000001</v>
      </c>
      <c r="M2319">
        <v>1598372.4480000001</v>
      </c>
      <c r="N2319">
        <v>2103190.0690000001</v>
      </c>
      <c r="O2319">
        <v>1634354.7690000001</v>
      </c>
      <c r="P2319">
        <v>835140.55260000005</v>
      </c>
      <c r="Q2319">
        <v>1362246.044</v>
      </c>
    </row>
    <row r="2320" spans="1:17" x14ac:dyDescent="0.35">
      <c r="A2320" t="s">
        <v>154</v>
      </c>
      <c r="B2320" t="s">
        <v>14274</v>
      </c>
      <c r="C2320" t="s">
        <v>14275</v>
      </c>
      <c r="D2320">
        <v>0</v>
      </c>
      <c r="E2320">
        <v>4</v>
      </c>
      <c r="F2320">
        <v>3</v>
      </c>
      <c r="G2320">
        <v>6</v>
      </c>
      <c r="H2320">
        <v>3</v>
      </c>
      <c r="I2320">
        <v>724</v>
      </c>
      <c r="N2320">
        <v>68717.938980000006</v>
      </c>
      <c r="O2320">
        <v>97857.936300000001</v>
      </c>
      <c r="P2320">
        <v>65140.944799999997</v>
      </c>
      <c r="Q2320">
        <v>80944.690119999999</v>
      </c>
    </row>
    <row r="2321" spans="1:17" x14ac:dyDescent="0.35">
      <c r="A2321" t="s">
        <v>154</v>
      </c>
      <c r="B2321" t="s">
        <v>14276</v>
      </c>
      <c r="C2321" t="s">
        <v>14277</v>
      </c>
      <c r="D2321">
        <v>0</v>
      </c>
      <c r="E2321">
        <v>12</v>
      </c>
      <c r="F2321">
        <v>3</v>
      </c>
      <c r="G2321">
        <v>10</v>
      </c>
      <c r="H2321">
        <v>3</v>
      </c>
      <c r="I2321">
        <v>390</v>
      </c>
      <c r="J2321">
        <v>745942.08589999995</v>
      </c>
      <c r="K2321">
        <v>692285.3898</v>
      </c>
      <c r="L2321">
        <v>22563.578819999999</v>
      </c>
      <c r="M2321">
        <v>642551.98540000001</v>
      </c>
      <c r="N2321">
        <v>600763.79009999998</v>
      </c>
      <c r="O2321">
        <v>583362.26890000002</v>
      </c>
      <c r="P2321">
        <v>460505.96340000001</v>
      </c>
      <c r="Q2321">
        <v>582418.19389999995</v>
      </c>
    </row>
    <row r="2322" spans="1:17" x14ac:dyDescent="0.35">
      <c r="A2322" t="s">
        <v>154</v>
      </c>
      <c r="B2322" t="s">
        <v>14278</v>
      </c>
      <c r="C2322" t="s">
        <v>14279</v>
      </c>
      <c r="D2322">
        <v>0</v>
      </c>
      <c r="E2322">
        <v>10</v>
      </c>
      <c r="F2322">
        <v>4</v>
      </c>
      <c r="G2322">
        <v>9</v>
      </c>
      <c r="H2322">
        <v>4</v>
      </c>
      <c r="I2322">
        <v>522</v>
      </c>
      <c r="L2322">
        <v>94457.861080000002</v>
      </c>
      <c r="N2322">
        <v>105797.15549999999</v>
      </c>
      <c r="O2322">
        <v>104867.0015</v>
      </c>
      <c r="P2322">
        <v>189724.364</v>
      </c>
      <c r="Q2322">
        <v>217044.73430000001</v>
      </c>
    </row>
    <row r="2323" spans="1:17" x14ac:dyDescent="0.35">
      <c r="A2323" t="s">
        <v>154</v>
      </c>
      <c r="B2323" t="s">
        <v>14280</v>
      </c>
      <c r="C2323" t="s">
        <v>14281</v>
      </c>
      <c r="D2323">
        <v>0</v>
      </c>
      <c r="E2323">
        <v>18</v>
      </c>
      <c r="F2323">
        <v>2</v>
      </c>
      <c r="G2323">
        <v>7</v>
      </c>
      <c r="H2323">
        <v>2</v>
      </c>
      <c r="I2323">
        <v>136</v>
      </c>
    </row>
    <row r="2324" spans="1:17" x14ac:dyDescent="0.35">
      <c r="A2324" t="s">
        <v>154</v>
      </c>
      <c r="B2324" t="s">
        <v>14282</v>
      </c>
      <c r="C2324" t="s">
        <v>14283</v>
      </c>
      <c r="D2324">
        <v>0</v>
      </c>
      <c r="E2324">
        <v>23</v>
      </c>
      <c r="F2324">
        <v>4</v>
      </c>
      <c r="G2324">
        <v>5</v>
      </c>
      <c r="H2324">
        <v>4</v>
      </c>
      <c r="I2324">
        <v>214</v>
      </c>
      <c r="J2324">
        <v>115331.5781</v>
      </c>
      <c r="K2324">
        <v>73092.907900000006</v>
      </c>
      <c r="M2324">
        <v>176984.981</v>
      </c>
      <c r="N2324">
        <v>62567.902390000003</v>
      </c>
      <c r="O2324">
        <v>48065.604460000002</v>
      </c>
      <c r="P2324">
        <v>22063.012709999999</v>
      </c>
      <c r="Q2324">
        <v>35218.455190000001</v>
      </c>
    </row>
    <row r="2325" spans="1:17" x14ac:dyDescent="0.35">
      <c r="A2325" t="s">
        <v>154</v>
      </c>
      <c r="B2325" t="s">
        <v>14284</v>
      </c>
      <c r="C2325" t="s">
        <v>14285</v>
      </c>
      <c r="D2325">
        <v>0</v>
      </c>
      <c r="E2325">
        <v>19</v>
      </c>
      <c r="F2325">
        <v>3</v>
      </c>
      <c r="G2325">
        <v>13</v>
      </c>
      <c r="H2325">
        <v>3</v>
      </c>
      <c r="I2325">
        <v>203</v>
      </c>
      <c r="J2325">
        <v>96898.15625</v>
      </c>
      <c r="K2325">
        <v>113191.25199999999</v>
      </c>
      <c r="M2325">
        <v>159229.91380000001</v>
      </c>
      <c r="N2325">
        <v>55230.282590000003</v>
      </c>
      <c r="O2325">
        <v>213188.41089999999</v>
      </c>
      <c r="P2325">
        <v>155848.56400000001</v>
      </c>
      <c r="Q2325">
        <v>82858.997499999998</v>
      </c>
    </row>
    <row r="2326" spans="1:17" x14ac:dyDescent="0.35">
      <c r="A2326" t="s">
        <v>154</v>
      </c>
      <c r="B2326" t="s">
        <v>14286</v>
      </c>
      <c r="C2326" t="s">
        <v>14287</v>
      </c>
      <c r="D2326">
        <v>0</v>
      </c>
      <c r="E2326">
        <v>9</v>
      </c>
      <c r="F2326">
        <v>3</v>
      </c>
      <c r="G2326">
        <v>4</v>
      </c>
      <c r="H2326">
        <v>3</v>
      </c>
      <c r="I2326">
        <v>331</v>
      </c>
    </row>
    <row r="2327" spans="1:17" x14ac:dyDescent="0.35">
      <c r="A2327" t="s">
        <v>154</v>
      </c>
      <c r="B2327" t="s">
        <v>14288</v>
      </c>
      <c r="C2327" t="s">
        <v>14289</v>
      </c>
      <c r="D2327">
        <v>0</v>
      </c>
      <c r="E2327">
        <v>24</v>
      </c>
      <c r="F2327">
        <v>3</v>
      </c>
      <c r="G2327">
        <v>4</v>
      </c>
      <c r="H2327">
        <v>3</v>
      </c>
      <c r="I2327">
        <v>140</v>
      </c>
    </row>
    <row r="2328" spans="1:17" x14ac:dyDescent="0.35">
      <c r="A2328" t="s">
        <v>154</v>
      </c>
      <c r="B2328" t="s">
        <v>14290</v>
      </c>
      <c r="C2328" t="s">
        <v>14291</v>
      </c>
      <c r="D2328">
        <v>0</v>
      </c>
      <c r="E2328">
        <v>11</v>
      </c>
      <c r="F2328">
        <v>3</v>
      </c>
      <c r="G2328">
        <v>7</v>
      </c>
      <c r="H2328">
        <v>3</v>
      </c>
      <c r="I2328">
        <v>361</v>
      </c>
      <c r="J2328">
        <v>72969.515629999994</v>
      </c>
      <c r="K2328">
        <v>98162.036739999996</v>
      </c>
      <c r="M2328">
        <v>96087.262140000006</v>
      </c>
    </row>
    <row r="2329" spans="1:17" x14ac:dyDescent="0.35">
      <c r="A2329" t="s">
        <v>154</v>
      </c>
      <c r="B2329" t="s">
        <v>14292</v>
      </c>
      <c r="C2329" t="s">
        <v>14293</v>
      </c>
      <c r="D2329">
        <v>0</v>
      </c>
      <c r="E2329">
        <v>34</v>
      </c>
      <c r="F2329">
        <v>3</v>
      </c>
      <c r="G2329">
        <v>15</v>
      </c>
      <c r="H2329">
        <v>3</v>
      </c>
      <c r="I2329">
        <v>88</v>
      </c>
      <c r="J2329">
        <v>266346.9375</v>
      </c>
      <c r="K2329">
        <v>238703.35440000001</v>
      </c>
      <c r="M2329">
        <v>186363.9792</v>
      </c>
      <c r="N2329">
        <v>126088.89659999999</v>
      </c>
      <c r="O2329">
        <v>362420.73139999999</v>
      </c>
      <c r="P2329">
        <v>163518.60990000001</v>
      </c>
      <c r="Q2329">
        <v>203771.96179999999</v>
      </c>
    </row>
    <row r="2330" spans="1:17" x14ac:dyDescent="0.35">
      <c r="A2330" t="s">
        <v>154</v>
      </c>
      <c r="B2330" t="s">
        <v>14294</v>
      </c>
      <c r="C2330" t="s">
        <v>14295</v>
      </c>
      <c r="D2330">
        <v>0</v>
      </c>
      <c r="E2330">
        <v>4</v>
      </c>
      <c r="F2330">
        <v>2</v>
      </c>
      <c r="G2330">
        <v>6</v>
      </c>
      <c r="H2330">
        <v>2</v>
      </c>
      <c r="I2330">
        <v>464</v>
      </c>
      <c r="J2330">
        <v>379723.40629999997</v>
      </c>
      <c r="K2330">
        <v>384379.33639999997</v>
      </c>
      <c r="L2330">
        <v>754969.62899999996</v>
      </c>
      <c r="M2330">
        <v>327031.2807</v>
      </c>
      <c r="N2330">
        <v>1063384.0319999999</v>
      </c>
      <c r="O2330">
        <v>1176216.743</v>
      </c>
      <c r="P2330">
        <v>984802.68039999995</v>
      </c>
      <c r="Q2330">
        <v>930674.49840000004</v>
      </c>
    </row>
    <row r="2331" spans="1:17" x14ac:dyDescent="0.35">
      <c r="A2331" t="s">
        <v>154</v>
      </c>
      <c r="B2331" t="s">
        <v>14296</v>
      </c>
      <c r="C2331" t="s">
        <v>14297</v>
      </c>
      <c r="D2331">
        <v>0</v>
      </c>
      <c r="E2331">
        <v>5</v>
      </c>
      <c r="F2331">
        <v>2</v>
      </c>
      <c r="G2331">
        <v>4</v>
      </c>
      <c r="H2331">
        <v>2</v>
      </c>
      <c r="I2331">
        <v>484</v>
      </c>
      <c r="J2331">
        <v>659269.125</v>
      </c>
      <c r="K2331">
        <v>176362.43229999999</v>
      </c>
      <c r="L2331">
        <v>123663.4568</v>
      </c>
      <c r="M2331">
        <v>189592.7059</v>
      </c>
    </row>
    <row r="2332" spans="1:17" x14ac:dyDescent="0.35">
      <c r="A2332" t="s">
        <v>154</v>
      </c>
      <c r="B2332" t="s">
        <v>14298</v>
      </c>
      <c r="C2332" t="s">
        <v>14299</v>
      </c>
      <c r="D2332">
        <v>0</v>
      </c>
      <c r="E2332">
        <v>19</v>
      </c>
      <c r="F2332">
        <v>2</v>
      </c>
      <c r="G2332">
        <v>34</v>
      </c>
      <c r="H2332">
        <v>2</v>
      </c>
      <c r="I2332">
        <v>72</v>
      </c>
      <c r="J2332">
        <v>12193030.25</v>
      </c>
      <c r="K2332">
        <v>13300487.18</v>
      </c>
      <c r="L2332">
        <v>10539609.539999999</v>
      </c>
      <c r="M2332">
        <v>5779337.0070000002</v>
      </c>
      <c r="N2332">
        <v>19920986.98</v>
      </c>
      <c r="O2332">
        <v>25184321.370000001</v>
      </c>
      <c r="P2332">
        <v>43874397.630000003</v>
      </c>
      <c r="Q2332">
        <v>34830913.270000003</v>
      </c>
    </row>
    <row r="2333" spans="1:17" x14ac:dyDescent="0.35">
      <c r="A2333" t="s">
        <v>154</v>
      </c>
      <c r="B2333" t="s">
        <v>14300</v>
      </c>
      <c r="C2333" t="s">
        <v>14301</v>
      </c>
      <c r="D2333">
        <v>0</v>
      </c>
      <c r="E2333">
        <v>6</v>
      </c>
      <c r="F2333">
        <v>2</v>
      </c>
      <c r="G2333">
        <v>6</v>
      </c>
      <c r="H2333">
        <v>2</v>
      </c>
      <c r="I2333">
        <v>322</v>
      </c>
      <c r="J2333">
        <v>184684.625</v>
      </c>
      <c r="K2333">
        <v>285352.35359999997</v>
      </c>
      <c r="L2333">
        <v>6510072.0580000002</v>
      </c>
      <c r="M2333">
        <v>244452.66200000001</v>
      </c>
      <c r="N2333">
        <v>520280.43060000002</v>
      </c>
      <c r="O2333">
        <v>302534.16720000003</v>
      </c>
      <c r="P2333">
        <v>977390.25710000005</v>
      </c>
      <c r="Q2333">
        <v>682113.30630000005</v>
      </c>
    </row>
    <row r="2334" spans="1:17" x14ac:dyDescent="0.35">
      <c r="A2334" t="s">
        <v>154</v>
      </c>
      <c r="B2334" t="s">
        <v>14302</v>
      </c>
      <c r="C2334" t="s">
        <v>14303</v>
      </c>
      <c r="D2334">
        <v>0</v>
      </c>
      <c r="E2334">
        <v>14</v>
      </c>
      <c r="F2334">
        <v>2</v>
      </c>
      <c r="G2334">
        <v>9</v>
      </c>
      <c r="H2334">
        <v>2</v>
      </c>
      <c r="I2334">
        <v>170</v>
      </c>
      <c r="J2334">
        <v>109806.0938</v>
      </c>
      <c r="K2334">
        <v>140095.73430000001</v>
      </c>
      <c r="L2334">
        <v>64022.332300000002</v>
      </c>
      <c r="M2334">
        <v>100306.3125</v>
      </c>
    </row>
    <row r="2335" spans="1:17" x14ac:dyDescent="0.35">
      <c r="A2335" t="s">
        <v>154</v>
      </c>
      <c r="B2335" t="s">
        <v>14304</v>
      </c>
      <c r="C2335" t="s">
        <v>14305</v>
      </c>
      <c r="D2335">
        <v>0</v>
      </c>
      <c r="E2335">
        <v>8</v>
      </c>
      <c r="F2335">
        <v>1</v>
      </c>
      <c r="G2335">
        <v>8</v>
      </c>
      <c r="H2335">
        <v>1</v>
      </c>
      <c r="I2335">
        <v>206</v>
      </c>
    </row>
    <row r="2336" spans="1:17" x14ac:dyDescent="0.35">
      <c r="A2336" t="s">
        <v>154</v>
      </c>
      <c r="B2336" t="s">
        <v>14306</v>
      </c>
      <c r="C2336" t="s">
        <v>14307</v>
      </c>
      <c r="D2336">
        <v>0</v>
      </c>
      <c r="E2336">
        <v>7</v>
      </c>
      <c r="F2336">
        <v>2</v>
      </c>
      <c r="G2336">
        <v>4</v>
      </c>
      <c r="H2336">
        <v>2</v>
      </c>
      <c r="I2336">
        <v>354</v>
      </c>
      <c r="N2336">
        <v>109571.5077</v>
      </c>
      <c r="O2336">
        <v>90266.437940000003</v>
      </c>
      <c r="P2336">
        <v>83570.19184</v>
      </c>
      <c r="Q2336">
        <v>94442.352039999998</v>
      </c>
    </row>
    <row r="2337" spans="1:17" x14ac:dyDescent="0.35">
      <c r="A2337" t="s">
        <v>154</v>
      </c>
      <c r="B2337" t="s">
        <v>14308</v>
      </c>
      <c r="C2337" t="s">
        <v>14309</v>
      </c>
      <c r="D2337">
        <v>0</v>
      </c>
      <c r="E2337">
        <v>11</v>
      </c>
      <c r="F2337">
        <v>2</v>
      </c>
      <c r="G2337">
        <v>22</v>
      </c>
      <c r="H2337">
        <v>2</v>
      </c>
      <c r="I2337">
        <v>158</v>
      </c>
      <c r="L2337">
        <v>258334.87760000001</v>
      </c>
      <c r="M2337">
        <v>25476.25072</v>
      </c>
      <c r="N2337">
        <v>1196040.6569999999</v>
      </c>
      <c r="O2337">
        <v>969288.90760000004</v>
      </c>
      <c r="P2337">
        <v>1501389.233</v>
      </c>
      <c r="Q2337">
        <v>1335913.67</v>
      </c>
    </row>
    <row r="2338" spans="1:17" x14ac:dyDescent="0.35">
      <c r="A2338" t="s">
        <v>154</v>
      </c>
      <c r="B2338" t="s">
        <v>14310</v>
      </c>
      <c r="C2338" t="s">
        <v>14311</v>
      </c>
      <c r="D2338">
        <v>0</v>
      </c>
      <c r="E2338">
        <v>11</v>
      </c>
      <c r="F2338">
        <v>2</v>
      </c>
      <c r="G2338">
        <v>8</v>
      </c>
      <c r="H2338">
        <v>2</v>
      </c>
      <c r="I2338">
        <v>263</v>
      </c>
      <c r="J2338">
        <v>114786.125</v>
      </c>
      <c r="K2338">
        <v>137296.01459999999</v>
      </c>
      <c r="M2338">
        <v>164759.1562</v>
      </c>
    </row>
    <row r="2339" spans="1:17" x14ac:dyDescent="0.35">
      <c r="A2339" t="s">
        <v>154</v>
      </c>
      <c r="B2339" t="s">
        <v>14312</v>
      </c>
      <c r="C2339" t="s">
        <v>14313</v>
      </c>
      <c r="D2339">
        <v>0</v>
      </c>
      <c r="E2339">
        <v>16</v>
      </c>
      <c r="F2339">
        <v>2</v>
      </c>
      <c r="G2339">
        <v>30</v>
      </c>
      <c r="H2339">
        <v>2</v>
      </c>
      <c r="I2339">
        <v>118</v>
      </c>
      <c r="J2339">
        <v>1875862.1880000001</v>
      </c>
      <c r="K2339">
        <v>2123983.2069999999</v>
      </c>
      <c r="L2339">
        <v>1599586.2339999999</v>
      </c>
      <c r="M2339">
        <v>2039163.7679999999</v>
      </c>
      <c r="N2339">
        <v>1520908.6459999999</v>
      </c>
      <c r="O2339">
        <v>1391297.034</v>
      </c>
      <c r="P2339">
        <v>2267358.1409999998</v>
      </c>
      <c r="Q2339">
        <v>1573069.9790000001</v>
      </c>
    </row>
    <row r="2340" spans="1:17" x14ac:dyDescent="0.35">
      <c r="A2340" t="s">
        <v>154</v>
      </c>
      <c r="B2340" t="s">
        <v>14314</v>
      </c>
      <c r="C2340" t="s">
        <v>14315</v>
      </c>
      <c r="D2340">
        <v>0</v>
      </c>
      <c r="E2340">
        <v>7</v>
      </c>
      <c r="F2340">
        <v>2</v>
      </c>
      <c r="G2340">
        <v>15</v>
      </c>
      <c r="H2340">
        <v>2</v>
      </c>
      <c r="I2340">
        <v>294</v>
      </c>
      <c r="J2340">
        <v>493439.4375</v>
      </c>
      <c r="K2340">
        <v>145438.0435</v>
      </c>
      <c r="L2340">
        <v>58853.559370000003</v>
      </c>
      <c r="M2340">
        <v>109840.98699999999</v>
      </c>
      <c r="N2340">
        <v>532400.47069999995</v>
      </c>
      <c r="O2340">
        <v>454914.52799999999</v>
      </c>
      <c r="P2340">
        <v>367891.36849999998</v>
      </c>
      <c r="Q2340">
        <v>455590.7303</v>
      </c>
    </row>
    <row r="2341" spans="1:17" x14ac:dyDescent="0.35">
      <c r="A2341" t="s">
        <v>154</v>
      </c>
      <c r="B2341" t="s">
        <v>14316</v>
      </c>
      <c r="C2341" t="s">
        <v>14317</v>
      </c>
      <c r="D2341">
        <v>0</v>
      </c>
      <c r="E2341">
        <v>9</v>
      </c>
      <c r="F2341">
        <v>3</v>
      </c>
      <c r="G2341">
        <v>16</v>
      </c>
      <c r="H2341">
        <v>3</v>
      </c>
      <c r="I2341">
        <v>364</v>
      </c>
      <c r="L2341">
        <v>1290579.4410000001</v>
      </c>
      <c r="N2341">
        <v>486660.78210000001</v>
      </c>
      <c r="O2341">
        <v>207495.45480000001</v>
      </c>
      <c r="P2341">
        <v>184709.7445</v>
      </c>
      <c r="Q2341">
        <v>230019.42929999999</v>
      </c>
    </row>
    <row r="2342" spans="1:17" x14ac:dyDescent="0.35">
      <c r="A2342" t="s">
        <v>154</v>
      </c>
      <c r="B2342" t="s">
        <v>14318</v>
      </c>
      <c r="C2342" t="s">
        <v>14319</v>
      </c>
      <c r="D2342">
        <v>0</v>
      </c>
      <c r="E2342">
        <v>14</v>
      </c>
      <c r="F2342">
        <v>2</v>
      </c>
      <c r="G2342">
        <v>19</v>
      </c>
      <c r="H2342">
        <v>2</v>
      </c>
      <c r="I2342">
        <v>159</v>
      </c>
    </row>
    <row r="2343" spans="1:17" x14ac:dyDescent="0.35">
      <c r="A2343" t="s">
        <v>154</v>
      </c>
      <c r="B2343" t="s">
        <v>14320</v>
      </c>
      <c r="C2343" t="s">
        <v>14321</v>
      </c>
      <c r="D2343">
        <v>0</v>
      </c>
      <c r="E2343">
        <v>13</v>
      </c>
      <c r="F2343">
        <v>3</v>
      </c>
      <c r="G2343">
        <v>8</v>
      </c>
      <c r="H2343">
        <v>3</v>
      </c>
      <c r="I2343">
        <v>187</v>
      </c>
      <c r="J2343">
        <v>3806638.5</v>
      </c>
      <c r="K2343">
        <v>3439672.7560000001</v>
      </c>
      <c r="L2343">
        <v>3092674.1779999998</v>
      </c>
      <c r="M2343">
        <v>4352188.4979999997</v>
      </c>
      <c r="N2343">
        <v>5409282.9929999998</v>
      </c>
      <c r="O2343">
        <v>5280121.3339999998</v>
      </c>
      <c r="P2343">
        <v>6371278.6560000004</v>
      </c>
      <c r="Q2343">
        <v>5102003.46</v>
      </c>
    </row>
    <row r="2344" spans="1:17" x14ac:dyDescent="0.35">
      <c r="A2344" t="s">
        <v>154</v>
      </c>
      <c r="B2344" t="s">
        <v>14322</v>
      </c>
      <c r="C2344" t="s">
        <v>14323</v>
      </c>
      <c r="D2344">
        <v>0</v>
      </c>
      <c r="E2344">
        <v>15</v>
      </c>
      <c r="F2344">
        <v>2</v>
      </c>
      <c r="G2344">
        <v>3</v>
      </c>
      <c r="H2344">
        <v>2</v>
      </c>
      <c r="I2344">
        <v>197</v>
      </c>
    </row>
    <row r="2345" spans="1:17" x14ac:dyDescent="0.35">
      <c r="A2345" t="s">
        <v>154</v>
      </c>
      <c r="B2345" t="s">
        <v>14324</v>
      </c>
      <c r="C2345" t="s">
        <v>14325</v>
      </c>
      <c r="D2345">
        <v>0</v>
      </c>
      <c r="E2345">
        <v>5</v>
      </c>
      <c r="F2345">
        <v>1</v>
      </c>
      <c r="G2345">
        <v>15</v>
      </c>
      <c r="H2345">
        <v>1</v>
      </c>
      <c r="I2345">
        <v>182</v>
      </c>
      <c r="J2345">
        <v>168883.07810000001</v>
      </c>
      <c r="K2345">
        <v>130956.8202</v>
      </c>
      <c r="M2345">
        <v>105879.4577</v>
      </c>
      <c r="N2345">
        <v>296366.08049999998</v>
      </c>
      <c r="O2345">
        <v>316755.755</v>
      </c>
      <c r="P2345">
        <v>411598.22100000002</v>
      </c>
      <c r="Q2345">
        <v>336975.83199999999</v>
      </c>
    </row>
    <row r="2346" spans="1:17" x14ac:dyDescent="0.35">
      <c r="A2346" t="s">
        <v>154</v>
      </c>
      <c r="B2346" t="s">
        <v>14326</v>
      </c>
      <c r="C2346" t="s">
        <v>14327</v>
      </c>
      <c r="D2346">
        <v>0</v>
      </c>
      <c r="E2346">
        <v>28</v>
      </c>
      <c r="F2346">
        <v>4</v>
      </c>
      <c r="G2346">
        <v>16</v>
      </c>
      <c r="H2346">
        <v>4</v>
      </c>
      <c r="I2346">
        <v>144</v>
      </c>
      <c r="J2346">
        <v>233909.21090000001</v>
      </c>
      <c r="K2346">
        <v>324453.26630000002</v>
      </c>
      <c r="L2346">
        <v>201503.75210000001</v>
      </c>
      <c r="M2346">
        <v>345591.62939999998</v>
      </c>
    </row>
    <row r="2347" spans="1:17" x14ac:dyDescent="0.35">
      <c r="A2347" t="s">
        <v>154</v>
      </c>
      <c r="B2347" t="s">
        <v>14328</v>
      </c>
      <c r="C2347" t="s">
        <v>14329</v>
      </c>
      <c r="D2347">
        <v>0</v>
      </c>
      <c r="E2347">
        <v>14</v>
      </c>
      <c r="F2347">
        <v>2</v>
      </c>
      <c r="G2347">
        <v>8</v>
      </c>
      <c r="H2347">
        <v>2</v>
      </c>
      <c r="I2347">
        <v>141</v>
      </c>
      <c r="J2347">
        <v>158319.35939999999</v>
      </c>
      <c r="K2347">
        <v>206597.2261</v>
      </c>
      <c r="L2347">
        <v>124883.85189999999</v>
      </c>
      <c r="M2347">
        <v>282353.24359999999</v>
      </c>
      <c r="N2347">
        <v>21983.258450000001</v>
      </c>
    </row>
    <row r="2348" spans="1:17" x14ac:dyDescent="0.35">
      <c r="A2348" t="s">
        <v>154</v>
      </c>
      <c r="B2348" t="s">
        <v>14330</v>
      </c>
      <c r="C2348" t="s">
        <v>14331</v>
      </c>
      <c r="D2348">
        <v>0</v>
      </c>
      <c r="E2348">
        <v>27</v>
      </c>
      <c r="F2348">
        <v>2</v>
      </c>
      <c r="G2348">
        <v>6</v>
      </c>
      <c r="H2348">
        <v>2</v>
      </c>
      <c r="I2348">
        <v>78</v>
      </c>
      <c r="J2348">
        <v>79453.789059999996</v>
      </c>
      <c r="K2348">
        <v>64742.410649999998</v>
      </c>
      <c r="M2348">
        <v>69309.24192</v>
      </c>
      <c r="N2348">
        <v>699064.02830000001</v>
      </c>
      <c r="O2348">
        <v>699878.45</v>
      </c>
      <c r="P2348">
        <v>753692.46299999999</v>
      </c>
      <c r="Q2348">
        <v>598223.79779999994</v>
      </c>
    </row>
    <row r="2349" spans="1:17" x14ac:dyDescent="0.35">
      <c r="A2349" t="s">
        <v>154</v>
      </c>
      <c r="B2349" t="s">
        <v>14332</v>
      </c>
      <c r="C2349" t="s">
        <v>14333</v>
      </c>
      <c r="D2349">
        <v>0</v>
      </c>
      <c r="E2349">
        <v>15</v>
      </c>
      <c r="F2349">
        <v>3</v>
      </c>
      <c r="G2349">
        <v>6</v>
      </c>
      <c r="H2349">
        <v>3</v>
      </c>
      <c r="I2349">
        <v>257</v>
      </c>
    </row>
    <row r="2350" spans="1:17" x14ac:dyDescent="0.35">
      <c r="A2350" t="s">
        <v>154</v>
      </c>
      <c r="B2350" t="s">
        <v>14334</v>
      </c>
      <c r="C2350" t="s">
        <v>14335</v>
      </c>
      <c r="D2350">
        <v>0</v>
      </c>
      <c r="E2350">
        <v>14</v>
      </c>
      <c r="F2350">
        <v>3</v>
      </c>
      <c r="G2350">
        <v>4</v>
      </c>
      <c r="H2350">
        <v>3</v>
      </c>
      <c r="I2350">
        <v>161</v>
      </c>
      <c r="J2350">
        <v>1663924.125</v>
      </c>
      <c r="K2350">
        <v>3057426.969</v>
      </c>
      <c r="L2350">
        <v>1716556.7139999999</v>
      </c>
      <c r="M2350">
        <v>3606062.2560000001</v>
      </c>
      <c r="N2350">
        <v>3115107.4989999998</v>
      </c>
      <c r="O2350">
        <v>3311002.95</v>
      </c>
      <c r="P2350">
        <v>4135084.4070000001</v>
      </c>
      <c r="Q2350">
        <v>3221922.9010000001</v>
      </c>
    </row>
    <row r="2351" spans="1:17" x14ac:dyDescent="0.35">
      <c r="A2351" t="s">
        <v>154</v>
      </c>
      <c r="B2351" t="s">
        <v>14336</v>
      </c>
      <c r="C2351" t="s">
        <v>14337</v>
      </c>
      <c r="D2351">
        <v>0</v>
      </c>
      <c r="E2351">
        <v>5</v>
      </c>
      <c r="F2351">
        <v>2</v>
      </c>
      <c r="G2351">
        <v>32</v>
      </c>
      <c r="H2351">
        <v>2</v>
      </c>
      <c r="I2351">
        <v>444</v>
      </c>
      <c r="J2351">
        <v>2058242.25</v>
      </c>
      <c r="K2351">
        <v>1721634.425</v>
      </c>
      <c r="L2351">
        <v>1819396.273</v>
      </c>
      <c r="M2351">
        <v>1614241.1440000001</v>
      </c>
      <c r="N2351">
        <v>1877331.5870000001</v>
      </c>
      <c r="O2351">
        <v>1884898.0530000001</v>
      </c>
      <c r="P2351">
        <v>2092684.227</v>
      </c>
      <c r="Q2351">
        <v>1822654.2150000001</v>
      </c>
    </row>
    <row r="2352" spans="1:17" x14ac:dyDescent="0.35">
      <c r="A2352" t="s">
        <v>154</v>
      </c>
      <c r="B2352" t="s">
        <v>14338</v>
      </c>
      <c r="C2352" t="s">
        <v>14339</v>
      </c>
      <c r="D2352">
        <v>0</v>
      </c>
      <c r="E2352">
        <v>14</v>
      </c>
      <c r="F2352">
        <v>3</v>
      </c>
      <c r="G2352">
        <v>26</v>
      </c>
      <c r="H2352">
        <v>3</v>
      </c>
      <c r="I2352">
        <v>315</v>
      </c>
      <c r="J2352">
        <v>328050.53129999997</v>
      </c>
      <c r="K2352">
        <v>323368.52899999998</v>
      </c>
      <c r="L2352">
        <v>148424.17079999999</v>
      </c>
      <c r="M2352">
        <v>280606.26679999998</v>
      </c>
      <c r="N2352">
        <v>82266.329150000005</v>
      </c>
      <c r="O2352">
        <v>72863.365269999995</v>
      </c>
      <c r="P2352">
        <v>179259.22270000001</v>
      </c>
      <c r="Q2352">
        <v>113744.4513</v>
      </c>
    </row>
    <row r="2353" spans="1:17" x14ac:dyDescent="0.35">
      <c r="A2353" t="s">
        <v>154</v>
      </c>
      <c r="B2353" t="s">
        <v>14340</v>
      </c>
      <c r="C2353" t="s">
        <v>14341</v>
      </c>
      <c r="D2353">
        <v>0</v>
      </c>
      <c r="E2353">
        <v>8</v>
      </c>
      <c r="F2353">
        <v>1</v>
      </c>
      <c r="G2353">
        <v>30</v>
      </c>
      <c r="H2353">
        <v>1</v>
      </c>
      <c r="I2353">
        <v>116</v>
      </c>
      <c r="J2353">
        <v>9344832</v>
      </c>
      <c r="K2353">
        <v>8432770.9890000001</v>
      </c>
      <c r="L2353">
        <v>8654513.0209999997</v>
      </c>
      <c r="M2353">
        <v>7488529.8770000003</v>
      </c>
      <c r="N2353">
        <v>3259389.6949999998</v>
      </c>
      <c r="O2353">
        <v>3460385.1140000001</v>
      </c>
      <c r="P2353">
        <v>2074417.24</v>
      </c>
      <c r="Q2353">
        <v>2388757.7050000001</v>
      </c>
    </row>
    <row r="2354" spans="1:17" x14ac:dyDescent="0.35">
      <c r="A2354" t="s">
        <v>154</v>
      </c>
      <c r="B2354" t="s">
        <v>14342</v>
      </c>
      <c r="C2354" t="s">
        <v>14343</v>
      </c>
      <c r="D2354">
        <v>0</v>
      </c>
      <c r="E2354">
        <v>11</v>
      </c>
      <c r="F2354">
        <v>1</v>
      </c>
      <c r="G2354">
        <v>12</v>
      </c>
      <c r="H2354">
        <v>1</v>
      </c>
      <c r="I2354">
        <v>115</v>
      </c>
    </row>
    <row r="2355" spans="1:17" x14ac:dyDescent="0.35">
      <c r="A2355" t="s">
        <v>154</v>
      </c>
      <c r="B2355" t="s">
        <v>14344</v>
      </c>
      <c r="C2355" t="s">
        <v>14345</v>
      </c>
      <c r="D2355">
        <v>0</v>
      </c>
      <c r="E2355">
        <v>9</v>
      </c>
      <c r="F2355">
        <v>2</v>
      </c>
      <c r="G2355">
        <v>11</v>
      </c>
      <c r="H2355">
        <v>2</v>
      </c>
      <c r="I2355">
        <v>265</v>
      </c>
    </row>
    <row r="2356" spans="1:17" x14ac:dyDescent="0.35">
      <c r="A2356" t="s">
        <v>154</v>
      </c>
      <c r="B2356" t="s">
        <v>14346</v>
      </c>
      <c r="C2356" t="s">
        <v>14347</v>
      </c>
      <c r="D2356">
        <v>0</v>
      </c>
      <c r="E2356">
        <v>4</v>
      </c>
      <c r="F2356">
        <v>2</v>
      </c>
      <c r="G2356">
        <v>3</v>
      </c>
      <c r="H2356">
        <v>2</v>
      </c>
      <c r="I2356">
        <v>474</v>
      </c>
    </row>
    <row r="2357" spans="1:17" x14ac:dyDescent="0.35">
      <c r="A2357" t="s">
        <v>154</v>
      </c>
      <c r="B2357" t="s">
        <v>14348</v>
      </c>
      <c r="C2357" t="s">
        <v>14349</v>
      </c>
      <c r="D2357">
        <v>0</v>
      </c>
      <c r="E2357">
        <v>21</v>
      </c>
      <c r="F2357">
        <v>3</v>
      </c>
      <c r="G2357">
        <v>4</v>
      </c>
      <c r="H2357">
        <v>3</v>
      </c>
      <c r="I2357">
        <v>219</v>
      </c>
      <c r="N2357">
        <v>41424.730360000001</v>
      </c>
      <c r="O2357">
        <v>60866.097860000002</v>
      </c>
      <c r="P2357">
        <v>49475.512569999999</v>
      </c>
      <c r="Q2357">
        <v>61846.016069999998</v>
      </c>
    </row>
    <row r="2358" spans="1:17" x14ac:dyDescent="0.35">
      <c r="A2358" t="s">
        <v>154</v>
      </c>
      <c r="B2358" t="s">
        <v>14350</v>
      </c>
      <c r="C2358" t="s">
        <v>14351</v>
      </c>
      <c r="D2358">
        <v>0</v>
      </c>
      <c r="E2358">
        <v>1</v>
      </c>
      <c r="F2358">
        <v>2</v>
      </c>
      <c r="G2358">
        <v>38</v>
      </c>
      <c r="H2358">
        <v>2</v>
      </c>
      <c r="I2358">
        <v>3358</v>
      </c>
      <c r="J2358">
        <v>1285355.969</v>
      </c>
      <c r="K2358">
        <v>1250949.906</v>
      </c>
      <c r="L2358">
        <v>718705.17409999995</v>
      </c>
      <c r="M2358">
        <v>902347.23089999997</v>
      </c>
      <c r="O2358">
        <v>333460.87</v>
      </c>
      <c r="P2358">
        <v>227018.46679999999</v>
      </c>
      <c r="Q2358">
        <v>194748.3259</v>
      </c>
    </row>
    <row r="2359" spans="1:17" x14ac:dyDescent="0.35">
      <c r="A2359" t="s">
        <v>154</v>
      </c>
      <c r="B2359" t="s">
        <v>553</v>
      </c>
      <c r="C2359" t="s">
        <v>14352</v>
      </c>
      <c r="D2359">
        <v>0</v>
      </c>
      <c r="E2359">
        <v>4</v>
      </c>
      <c r="F2359">
        <v>1</v>
      </c>
      <c r="G2359">
        <v>30</v>
      </c>
      <c r="H2359">
        <v>1</v>
      </c>
      <c r="I2359">
        <v>202</v>
      </c>
      <c r="J2359">
        <v>7682244.5</v>
      </c>
      <c r="K2359">
        <v>8503902.6380000003</v>
      </c>
      <c r="L2359">
        <v>5543926.4220000003</v>
      </c>
      <c r="M2359">
        <v>8557122.9989999998</v>
      </c>
      <c r="N2359">
        <v>1960387.8030000001</v>
      </c>
      <c r="O2359">
        <v>1942519.044</v>
      </c>
      <c r="P2359">
        <v>2508482.0279999999</v>
      </c>
      <c r="Q2359">
        <v>2570133.1570000001</v>
      </c>
    </row>
    <row r="2360" spans="1:17" x14ac:dyDescent="0.35">
      <c r="A2360" t="s">
        <v>154</v>
      </c>
      <c r="B2360" t="s">
        <v>14353</v>
      </c>
      <c r="C2360" t="s">
        <v>14354</v>
      </c>
      <c r="D2360">
        <v>0</v>
      </c>
      <c r="E2360">
        <v>20</v>
      </c>
      <c r="F2360">
        <v>2</v>
      </c>
      <c r="G2360">
        <v>15</v>
      </c>
      <c r="H2360">
        <v>2</v>
      </c>
      <c r="I2360">
        <v>90</v>
      </c>
      <c r="J2360">
        <v>513254.20309999998</v>
      </c>
      <c r="K2360">
        <v>603328.25269999995</v>
      </c>
      <c r="L2360">
        <v>402594.05170000001</v>
      </c>
      <c r="M2360">
        <v>572129.82649999997</v>
      </c>
      <c r="N2360">
        <v>334100.86949999997</v>
      </c>
      <c r="O2360">
        <v>304687.22989999998</v>
      </c>
      <c r="P2360">
        <v>455078.47590000002</v>
      </c>
      <c r="Q2360">
        <v>318339.72289999999</v>
      </c>
    </row>
    <row r="2361" spans="1:17" x14ac:dyDescent="0.35">
      <c r="A2361" t="s">
        <v>154</v>
      </c>
      <c r="B2361" t="s">
        <v>14355</v>
      </c>
      <c r="C2361" t="s">
        <v>14356</v>
      </c>
      <c r="D2361">
        <v>0</v>
      </c>
      <c r="E2361">
        <v>30</v>
      </c>
      <c r="F2361">
        <v>4</v>
      </c>
      <c r="G2361">
        <v>9</v>
      </c>
      <c r="H2361">
        <v>4</v>
      </c>
      <c r="I2361">
        <v>186</v>
      </c>
      <c r="J2361">
        <v>341809.41409999999</v>
      </c>
      <c r="K2361">
        <v>277566.47330000001</v>
      </c>
      <c r="M2361">
        <v>2069591.487</v>
      </c>
    </row>
    <row r="2362" spans="1:17" x14ac:dyDescent="0.35">
      <c r="A2362" t="s">
        <v>154</v>
      </c>
      <c r="B2362" t="s">
        <v>14357</v>
      </c>
      <c r="C2362" t="s">
        <v>14358</v>
      </c>
      <c r="D2362">
        <v>0</v>
      </c>
      <c r="E2362">
        <v>12</v>
      </c>
      <c r="F2362">
        <v>2</v>
      </c>
      <c r="G2362">
        <v>21</v>
      </c>
      <c r="H2362">
        <v>2</v>
      </c>
      <c r="I2362">
        <v>190</v>
      </c>
      <c r="J2362">
        <v>1047845.188</v>
      </c>
      <c r="K2362">
        <v>1069050.919</v>
      </c>
      <c r="L2362">
        <v>597816.58530000004</v>
      </c>
      <c r="M2362">
        <v>966916.92200000002</v>
      </c>
      <c r="N2362">
        <v>559306.33959999995</v>
      </c>
      <c r="O2362">
        <v>512593.21360000002</v>
      </c>
      <c r="P2362">
        <v>545629.9523</v>
      </c>
      <c r="Q2362">
        <v>552715.59050000005</v>
      </c>
    </row>
    <row r="2363" spans="1:17" x14ac:dyDescent="0.35">
      <c r="A2363" t="s">
        <v>154</v>
      </c>
      <c r="B2363" t="s">
        <v>14359</v>
      </c>
      <c r="C2363" t="s">
        <v>14360</v>
      </c>
      <c r="D2363">
        <v>0</v>
      </c>
      <c r="E2363">
        <v>4</v>
      </c>
      <c r="F2363">
        <v>1</v>
      </c>
      <c r="G2363">
        <v>5</v>
      </c>
      <c r="H2363">
        <v>1</v>
      </c>
      <c r="I2363">
        <v>327</v>
      </c>
      <c r="J2363">
        <v>433158.71879999997</v>
      </c>
      <c r="K2363">
        <v>415957.65240000002</v>
      </c>
      <c r="M2363">
        <v>459859.17849999998</v>
      </c>
      <c r="N2363">
        <v>421015.5858</v>
      </c>
    </row>
    <row r="2364" spans="1:17" x14ac:dyDescent="0.35">
      <c r="A2364" t="s">
        <v>154</v>
      </c>
      <c r="B2364" t="s">
        <v>14361</v>
      </c>
      <c r="C2364" t="s">
        <v>14362</v>
      </c>
      <c r="D2364">
        <v>0</v>
      </c>
      <c r="E2364">
        <v>13</v>
      </c>
      <c r="F2364">
        <v>2</v>
      </c>
      <c r="G2364">
        <v>3</v>
      </c>
      <c r="H2364">
        <v>2</v>
      </c>
      <c r="I2364">
        <v>174</v>
      </c>
      <c r="J2364">
        <v>100094.47659999999</v>
      </c>
      <c r="K2364">
        <v>22374.310099999999</v>
      </c>
      <c r="M2364">
        <v>84702.482550000001</v>
      </c>
      <c r="N2364">
        <v>13716.25445</v>
      </c>
      <c r="P2364">
        <v>63397.647949999999</v>
      </c>
    </row>
    <row r="2365" spans="1:17" x14ac:dyDescent="0.35">
      <c r="A2365" t="s">
        <v>154</v>
      </c>
      <c r="B2365" t="s">
        <v>14363</v>
      </c>
      <c r="C2365" t="s">
        <v>14364</v>
      </c>
      <c r="D2365">
        <v>0</v>
      </c>
      <c r="E2365">
        <v>34</v>
      </c>
      <c r="F2365">
        <v>3</v>
      </c>
      <c r="G2365">
        <v>12</v>
      </c>
      <c r="H2365">
        <v>3</v>
      </c>
      <c r="I2365">
        <v>74</v>
      </c>
      <c r="J2365">
        <v>820934.17189999996</v>
      </c>
      <c r="K2365">
        <v>587410.45739999996</v>
      </c>
      <c r="L2365">
        <v>681764.22380000004</v>
      </c>
      <c r="M2365">
        <v>935279.64480000001</v>
      </c>
      <c r="N2365">
        <v>422625.9411</v>
      </c>
      <c r="O2365">
        <v>348865.09889999998</v>
      </c>
      <c r="P2365">
        <v>392608.78950000001</v>
      </c>
      <c r="Q2365">
        <v>275116.20309999998</v>
      </c>
    </row>
    <row r="2366" spans="1:17" x14ac:dyDescent="0.35">
      <c r="A2366" t="s">
        <v>154</v>
      </c>
      <c r="B2366" t="s">
        <v>14365</v>
      </c>
      <c r="C2366" t="s">
        <v>14366</v>
      </c>
      <c r="D2366">
        <v>0</v>
      </c>
      <c r="E2366">
        <v>5</v>
      </c>
      <c r="F2366">
        <v>2</v>
      </c>
      <c r="G2366">
        <v>13</v>
      </c>
      <c r="H2366">
        <v>2</v>
      </c>
      <c r="I2366">
        <v>465</v>
      </c>
    </row>
    <row r="2367" spans="1:17" x14ac:dyDescent="0.35">
      <c r="A2367" t="s">
        <v>154</v>
      </c>
      <c r="B2367" t="s">
        <v>14367</v>
      </c>
      <c r="C2367" t="s">
        <v>14368</v>
      </c>
      <c r="D2367">
        <v>0</v>
      </c>
      <c r="E2367">
        <v>7</v>
      </c>
      <c r="F2367">
        <v>3</v>
      </c>
      <c r="G2367">
        <v>7</v>
      </c>
      <c r="H2367">
        <v>3</v>
      </c>
      <c r="I2367">
        <v>395</v>
      </c>
      <c r="J2367">
        <v>88097.601559999996</v>
      </c>
      <c r="K2367">
        <v>91796.02721</v>
      </c>
      <c r="L2367">
        <v>68765.466109999994</v>
      </c>
      <c r="M2367">
        <v>93539.255619999996</v>
      </c>
      <c r="N2367">
        <v>17810.901030000001</v>
      </c>
      <c r="O2367">
        <v>26798.781429999999</v>
      </c>
      <c r="P2367">
        <v>65712.903269999995</v>
      </c>
      <c r="Q2367">
        <v>53761.30199</v>
      </c>
    </row>
    <row r="2368" spans="1:17" x14ac:dyDescent="0.35">
      <c r="A2368" t="s">
        <v>154</v>
      </c>
      <c r="B2368" t="s">
        <v>14369</v>
      </c>
      <c r="C2368" t="s">
        <v>14370</v>
      </c>
      <c r="D2368">
        <v>0</v>
      </c>
      <c r="E2368">
        <v>11</v>
      </c>
      <c r="F2368">
        <v>2</v>
      </c>
      <c r="G2368">
        <v>11</v>
      </c>
      <c r="H2368">
        <v>2</v>
      </c>
      <c r="I2368">
        <v>167</v>
      </c>
    </row>
    <row r="2369" spans="1:17" x14ac:dyDescent="0.35">
      <c r="A2369" t="s">
        <v>154</v>
      </c>
      <c r="B2369" t="s">
        <v>14371</v>
      </c>
      <c r="C2369" t="s">
        <v>14372</v>
      </c>
      <c r="D2369">
        <v>1E-3</v>
      </c>
      <c r="E2369">
        <v>27</v>
      </c>
      <c r="F2369">
        <v>4</v>
      </c>
      <c r="G2369">
        <v>11</v>
      </c>
      <c r="H2369">
        <v>4</v>
      </c>
      <c r="I2369">
        <v>146</v>
      </c>
      <c r="J2369">
        <v>136103.82810000001</v>
      </c>
      <c r="K2369">
        <v>143706.50049999999</v>
      </c>
      <c r="M2369">
        <v>152391.49969999999</v>
      </c>
      <c r="N2369">
        <v>103698.8765</v>
      </c>
      <c r="O2369">
        <v>102549.05409999999</v>
      </c>
      <c r="P2369">
        <v>195989.14850000001</v>
      </c>
      <c r="Q2369">
        <v>98046.487529999999</v>
      </c>
    </row>
    <row r="2370" spans="1:17" x14ac:dyDescent="0.35">
      <c r="A2370" t="s">
        <v>154</v>
      </c>
      <c r="B2370" t="s">
        <v>14373</v>
      </c>
      <c r="C2370" t="s">
        <v>14374</v>
      </c>
      <c r="D2370">
        <v>1E-3</v>
      </c>
      <c r="E2370">
        <v>4</v>
      </c>
      <c r="F2370">
        <v>2</v>
      </c>
      <c r="G2370">
        <v>9</v>
      </c>
      <c r="H2370">
        <v>2</v>
      </c>
      <c r="I2370">
        <v>513</v>
      </c>
      <c r="J2370">
        <v>131373.07810000001</v>
      </c>
      <c r="K2370">
        <v>149762.0509</v>
      </c>
      <c r="L2370">
        <v>124944.41280000001</v>
      </c>
      <c r="M2370">
        <v>122701.83530000001</v>
      </c>
      <c r="N2370">
        <v>133329.07</v>
      </c>
      <c r="P2370">
        <v>149192.492</v>
      </c>
    </row>
    <row r="2371" spans="1:17" x14ac:dyDescent="0.35">
      <c r="A2371" t="s">
        <v>154</v>
      </c>
      <c r="B2371" t="s">
        <v>14375</v>
      </c>
      <c r="C2371" t="s">
        <v>14376</v>
      </c>
      <c r="D2371">
        <v>1E-3</v>
      </c>
      <c r="E2371">
        <v>10</v>
      </c>
      <c r="F2371">
        <v>3</v>
      </c>
      <c r="G2371">
        <v>7</v>
      </c>
      <c r="H2371">
        <v>3</v>
      </c>
      <c r="I2371">
        <v>306</v>
      </c>
      <c r="J2371">
        <v>91695.523440000004</v>
      </c>
      <c r="K2371">
        <v>85070.069319999995</v>
      </c>
      <c r="M2371">
        <v>78556.163209999999</v>
      </c>
    </row>
    <row r="2372" spans="1:17" x14ac:dyDescent="0.35">
      <c r="A2372" t="s">
        <v>154</v>
      </c>
      <c r="B2372" t="s">
        <v>14377</v>
      </c>
      <c r="C2372" t="s">
        <v>14378</v>
      </c>
      <c r="D2372">
        <v>1E-3</v>
      </c>
      <c r="E2372">
        <v>26</v>
      </c>
      <c r="F2372">
        <v>2</v>
      </c>
      <c r="G2372">
        <v>7</v>
      </c>
      <c r="H2372">
        <v>2</v>
      </c>
      <c r="I2372">
        <v>112</v>
      </c>
      <c r="J2372">
        <v>107490.5313</v>
      </c>
      <c r="K2372">
        <v>72304.205929999996</v>
      </c>
      <c r="M2372">
        <v>124222.1632</v>
      </c>
      <c r="N2372">
        <v>155952.30129999999</v>
      </c>
      <c r="O2372">
        <v>128546.65979999999</v>
      </c>
      <c r="Q2372">
        <v>70248.960009999995</v>
      </c>
    </row>
    <row r="2373" spans="1:17" x14ac:dyDescent="0.35">
      <c r="A2373" t="s">
        <v>154</v>
      </c>
      <c r="B2373" t="s">
        <v>14379</v>
      </c>
      <c r="C2373" t="s">
        <v>14380</v>
      </c>
      <c r="D2373">
        <v>1E-3</v>
      </c>
      <c r="E2373">
        <v>28</v>
      </c>
      <c r="F2373">
        <v>1</v>
      </c>
      <c r="G2373">
        <v>22</v>
      </c>
      <c r="H2373">
        <v>1</v>
      </c>
      <c r="I2373">
        <v>58</v>
      </c>
    </row>
    <row r="2374" spans="1:17" x14ac:dyDescent="0.35">
      <c r="A2374" t="s">
        <v>154</v>
      </c>
      <c r="B2374" t="s">
        <v>14381</v>
      </c>
      <c r="C2374" t="s">
        <v>14382</v>
      </c>
      <c r="D2374">
        <v>1E-3</v>
      </c>
      <c r="E2374">
        <v>21</v>
      </c>
      <c r="F2374">
        <v>3</v>
      </c>
      <c r="G2374">
        <v>19</v>
      </c>
      <c r="H2374">
        <v>3</v>
      </c>
      <c r="I2374">
        <v>174</v>
      </c>
      <c r="J2374">
        <v>88167.039059999996</v>
      </c>
      <c r="K2374">
        <v>73407.805460000003</v>
      </c>
      <c r="M2374">
        <v>109500.1228</v>
      </c>
    </row>
    <row r="2375" spans="1:17" x14ac:dyDescent="0.35">
      <c r="A2375" t="s">
        <v>154</v>
      </c>
      <c r="B2375" t="s">
        <v>14383</v>
      </c>
      <c r="C2375" t="s">
        <v>14384</v>
      </c>
      <c r="D2375">
        <v>1E-3</v>
      </c>
      <c r="E2375">
        <v>27</v>
      </c>
      <c r="F2375">
        <v>1</v>
      </c>
      <c r="G2375">
        <v>8</v>
      </c>
      <c r="H2375">
        <v>1</v>
      </c>
      <c r="I2375">
        <v>78</v>
      </c>
      <c r="J2375">
        <v>985658.25</v>
      </c>
      <c r="K2375">
        <v>965257.84019999998</v>
      </c>
      <c r="L2375">
        <v>668854.47640000004</v>
      </c>
      <c r="M2375">
        <v>858901.8088</v>
      </c>
      <c r="N2375">
        <v>570227.37789999996</v>
      </c>
      <c r="O2375">
        <v>695223.73049999995</v>
      </c>
      <c r="P2375">
        <v>695927.58010000002</v>
      </c>
      <c r="Q2375">
        <v>525222.62459999998</v>
      </c>
    </row>
    <row r="2376" spans="1:17" x14ac:dyDescent="0.35">
      <c r="A2376" t="s">
        <v>154</v>
      </c>
      <c r="B2376" t="s">
        <v>14385</v>
      </c>
      <c r="C2376" t="s">
        <v>14386</v>
      </c>
      <c r="D2376">
        <v>2E-3</v>
      </c>
      <c r="E2376">
        <v>12</v>
      </c>
      <c r="F2376">
        <v>1</v>
      </c>
      <c r="G2376">
        <v>11</v>
      </c>
      <c r="H2376">
        <v>1</v>
      </c>
      <c r="I2376">
        <v>69</v>
      </c>
      <c r="J2376">
        <v>330370.125</v>
      </c>
      <c r="K2376">
        <v>328865.97749999998</v>
      </c>
      <c r="L2376">
        <v>124262.3719</v>
      </c>
      <c r="M2376">
        <v>331230.17340000003</v>
      </c>
    </row>
    <row r="2377" spans="1:17" x14ac:dyDescent="0.35">
      <c r="A2377" t="s">
        <v>154</v>
      </c>
      <c r="B2377" t="s">
        <v>14387</v>
      </c>
      <c r="C2377" t="s">
        <v>14388</v>
      </c>
      <c r="D2377">
        <v>2E-3</v>
      </c>
      <c r="E2377">
        <v>3</v>
      </c>
      <c r="F2377">
        <v>2</v>
      </c>
      <c r="G2377">
        <v>12</v>
      </c>
      <c r="H2377">
        <v>2</v>
      </c>
      <c r="I2377">
        <v>748</v>
      </c>
      <c r="J2377">
        <v>181533.2813</v>
      </c>
      <c r="K2377">
        <v>193735.5012</v>
      </c>
      <c r="M2377">
        <v>158519.27309999999</v>
      </c>
    </row>
    <row r="2378" spans="1:17" x14ac:dyDescent="0.35">
      <c r="A2378" t="s">
        <v>154</v>
      </c>
      <c r="B2378" t="s">
        <v>14389</v>
      </c>
      <c r="C2378" t="s">
        <v>14390</v>
      </c>
      <c r="D2378">
        <v>2E-3</v>
      </c>
      <c r="E2378">
        <v>5</v>
      </c>
      <c r="F2378">
        <v>2</v>
      </c>
      <c r="G2378">
        <v>4</v>
      </c>
      <c r="H2378">
        <v>2</v>
      </c>
      <c r="I2378">
        <v>394</v>
      </c>
      <c r="J2378">
        <v>97201.851559999996</v>
      </c>
      <c r="K2378">
        <v>129601.4328</v>
      </c>
      <c r="L2378">
        <v>87219.432390000002</v>
      </c>
      <c r="P2378">
        <v>32187.765149999999</v>
      </c>
    </row>
    <row r="2379" spans="1:17" x14ac:dyDescent="0.35">
      <c r="A2379" t="s">
        <v>154</v>
      </c>
      <c r="B2379" t="s">
        <v>14391</v>
      </c>
      <c r="C2379" t="s">
        <v>14392</v>
      </c>
      <c r="D2379">
        <v>2E-3</v>
      </c>
      <c r="E2379">
        <v>10</v>
      </c>
      <c r="F2379">
        <v>2</v>
      </c>
      <c r="G2379">
        <v>22</v>
      </c>
      <c r="H2379">
        <v>2</v>
      </c>
      <c r="I2379">
        <v>138</v>
      </c>
      <c r="J2379">
        <v>4202964.6090000002</v>
      </c>
      <c r="K2379">
        <v>4367796.8480000002</v>
      </c>
      <c r="L2379">
        <v>1603220.8540000001</v>
      </c>
      <c r="M2379">
        <v>3444902.06</v>
      </c>
      <c r="O2379">
        <v>471985.48310000001</v>
      </c>
      <c r="P2379">
        <v>43143.370009999999</v>
      </c>
    </row>
    <row r="2380" spans="1:17" x14ac:dyDescent="0.35">
      <c r="A2380" t="s">
        <v>154</v>
      </c>
      <c r="B2380" t="s">
        <v>14393</v>
      </c>
      <c r="C2380" t="s">
        <v>14394</v>
      </c>
      <c r="D2380">
        <v>2E-3</v>
      </c>
      <c r="E2380">
        <v>3</v>
      </c>
      <c r="F2380">
        <v>1</v>
      </c>
      <c r="G2380">
        <v>11</v>
      </c>
      <c r="H2380">
        <v>1</v>
      </c>
      <c r="I2380">
        <v>247</v>
      </c>
    </row>
    <row r="2381" spans="1:17" x14ac:dyDescent="0.35">
      <c r="A2381" t="s">
        <v>154</v>
      </c>
      <c r="B2381" t="s">
        <v>14395</v>
      </c>
      <c r="C2381" t="s">
        <v>14396</v>
      </c>
      <c r="D2381">
        <v>2E-3</v>
      </c>
      <c r="E2381">
        <v>7</v>
      </c>
      <c r="F2381">
        <v>2</v>
      </c>
      <c r="G2381">
        <v>7</v>
      </c>
      <c r="H2381">
        <v>2</v>
      </c>
      <c r="I2381">
        <v>303</v>
      </c>
      <c r="J2381">
        <v>28603.57617</v>
      </c>
      <c r="K2381">
        <v>20912.023450000001</v>
      </c>
      <c r="M2381">
        <v>29917.325639999999</v>
      </c>
    </row>
    <row r="2382" spans="1:17" x14ac:dyDescent="0.35">
      <c r="A2382" t="s">
        <v>154</v>
      </c>
      <c r="B2382" t="s">
        <v>14397</v>
      </c>
      <c r="C2382" t="s">
        <v>14398</v>
      </c>
      <c r="D2382">
        <v>2E-3</v>
      </c>
      <c r="E2382">
        <v>4</v>
      </c>
      <c r="F2382">
        <v>1</v>
      </c>
      <c r="G2382">
        <v>24</v>
      </c>
      <c r="H2382">
        <v>1</v>
      </c>
      <c r="I2382">
        <v>193</v>
      </c>
      <c r="J2382">
        <v>2022709.875</v>
      </c>
      <c r="K2382">
        <v>1995552.942</v>
      </c>
      <c r="L2382">
        <v>1158778.1969999999</v>
      </c>
      <c r="M2382">
        <v>1547995.9709999999</v>
      </c>
      <c r="N2382">
        <v>823917.04020000005</v>
      </c>
      <c r="O2382">
        <v>857491.66429999995</v>
      </c>
      <c r="P2382">
        <v>805004.76399999997</v>
      </c>
      <c r="Q2382">
        <v>686095.27599999995</v>
      </c>
    </row>
    <row r="2383" spans="1:17" x14ac:dyDescent="0.35">
      <c r="A2383" t="s">
        <v>154</v>
      </c>
      <c r="B2383" t="s">
        <v>14399</v>
      </c>
      <c r="C2383" t="s">
        <v>14400</v>
      </c>
      <c r="D2383">
        <v>2E-3</v>
      </c>
      <c r="E2383">
        <v>18</v>
      </c>
      <c r="F2383">
        <v>3</v>
      </c>
      <c r="G2383">
        <v>5</v>
      </c>
      <c r="H2383">
        <v>3</v>
      </c>
      <c r="I2383">
        <v>190</v>
      </c>
      <c r="J2383">
        <v>86513.320309999996</v>
      </c>
      <c r="K2383">
        <v>105745.85129999999</v>
      </c>
      <c r="M2383">
        <v>137206.61319999999</v>
      </c>
    </row>
    <row r="2384" spans="1:17" x14ac:dyDescent="0.35">
      <c r="A2384" t="s">
        <v>154</v>
      </c>
      <c r="B2384" t="s">
        <v>14401</v>
      </c>
      <c r="C2384" t="s">
        <v>14402</v>
      </c>
      <c r="D2384">
        <v>2E-3</v>
      </c>
      <c r="E2384">
        <v>14</v>
      </c>
      <c r="F2384">
        <v>2</v>
      </c>
      <c r="G2384">
        <v>19</v>
      </c>
      <c r="H2384">
        <v>2</v>
      </c>
      <c r="I2384">
        <v>140</v>
      </c>
      <c r="J2384">
        <v>414766.26559999998</v>
      </c>
      <c r="K2384">
        <v>413673.41389999999</v>
      </c>
      <c r="L2384">
        <v>404595.76069999998</v>
      </c>
      <c r="M2384">
        <v>816656.02419999999</v>
      </c>
      <c r="N2384">
        <v>407637.04599999997</v>
      </c>
      <c r="O2384">
        <v>413935.33889999997</v>
      </c>
      <c r="P2384">
        <v>178609.52189999999</v>
      </c>
      <c r="Q2384">
        <v>233001.5839</v>
      </c>
    </row>
    <row r="2385" spans="1:17" x14ac:dyDescent="0.35">
      <c r="A2385" t="s">
        <v>154</v>
      </c>
      <c r="B2385" t="s">
        <v>14403</v>
      </c>
      <c r="C2385" t="s">
        <v>14404</v>
      </c>
      <c r="D2385">
        <v>2E-3</v>
      </c>
      <c r="E2385">
        <v>12</v>
      </c>
      <c r="F2385">
        <v>2</v>
      </c>
      <c r="G2385">
        <v>10</v>
      </c>
      <c r="H2385">
        <v>2</v>
      </c>
      <c r="I2385">
        <v>140</v>
      </c>
      <c r="J2385">
        <v>190087.26560000001</v>
      </c>
      <c r="K2385">
        <v>167586.7844</v>
      </c>
      <c r="L2385">
        <v>129928.2586</v>
      </c>
      <c r="M2385">
        <v>155738.3088</v>
      </c>
      <c r="N2385">
        <v>63938.693370000001</v>
      </c>
      <c r="O2385">
        <v>74232.463480000006</v>
      </c>
      <c r="P2385">
        <v>53872.408029999999</v>
      </c>
      <c r="Q2385">
        <v>65077.108820000001</v>
      </c>
    </row>
    <row r="2386" spans="1:17" x14ac:dyDescent="0.35">
      <c r="A2386" t="s">
        <v>154</v>
      </c>
      <c r="B2386" t="s">
        <v>571</v>
      </c>
      <c r="C2386" t="s">
        <v>14405</v>
      </c>
      <c r="D2386">
        <v>2E-3</v>
      </c>
      <c r="E2386">
        <v>5</v>
      </c>
      <c r="F2386">
        <v>2</v>
      </c>
      <c r="G2386">
        <v>3</v>
      </c>
      <c r="H2386">
        <v>2</v>
      </c>
      <c r="I2386">
        <v>400</v>
      </c>
      <c r="N2386">
        <v>68341.984549999994</v>
      </c>
      <c r="O2386">
        <v>72227.689830000003</v>
      </c>
      <c r="P2386">
        <v>244578.22469999999</v>
      </c>
      <c r="Q2386">
        <v>135972.65849999999</v>
      </c>
    </row>
    <row r="2387" spans="1:17" x14ac:dyDescent="0.35">
      <c r="A2387" t="s">
        <v>154</v>
      </c>
      <c r="B2387" t="s">
        <v>14406</v>
      </c>
      <c r="C2387" t="s">
        <v>14407</v>
      </c>
      <c r="D2387">
        <v>2E-3</v>
      </c>
      <c r="E2387">
        <v>9</v>
      </c>
      <c r="F2387">
        <v>1</v>
      </c>
      <c r="G2387">
        <v>2</v>
      </c>
      <c r="H2387">
        <v>1</v>
      </c>
      <c r="I2387">
        <v>141</v>
      </c>
    </row>
    <row r="2388" spans="1:17" x14ac:dyDescent="0.35">
      <c r="A2388" t="s">
        <v>154</v>
      </c>
      <c r="B2388" t="s">
        <v>14408</v>
      </c>
      <c r="C2388" t="s">
        <v>14409</v>
      </c>
      <c r="D2388">
        <v>2E-3</v>
      </c>
      <c r="E2388">
        <v>13</v>
      </c>
      <c r="F2388">
        <v>1</v>
      </c>
      <c r="G2388">
        <v>9</v>
      </c>
      <c r="H2388">
        <v>1</v>
      </c>
      <c r="I2388">
        <v>63</v>
      </c>
      <c r="J2388">
        <v>3918059.5</v>
      </c>
      <c r="K2388">
        <v>3744213.2080000001</v>
      </c>
      <c r="L2388">
        <v>1156582.345</v>
      </c>
      <c r="M2388">
        <v>8479144.7550000008</v>
      </c>
      <c r="N2388">
        <v>3678953.7379999999</v>
      </c>
      <c r="O2388">
        <v>3345471.3339999998</v>
      </c>
      <c r="P2388">
        <v>1446949.7009999999</v>
      </c>
      <c r="Q2388">
        <v>1929129.1470000001</v>
      </c>
    </row>
    <row r="2389" spans="1:17" x14ac:dyDescent="0.35">
      <c r="A2389" t="s">
        <v>154</v>
      </c>
      <c r="B2389" t="s">
        <v>14410</v>
      </c>
      <c r="C2389" t="s">
        <v>14411</v>
      </c>
      <c r="D2389">
        <v>2E-3</v>
      </c>
      <c r="E2389">
        <v>6</v>
      </c>
      <c r="F2389">
        <v>3</v>
      </c>
      <c r="G2389">
        <v>10</v>
      </c>
      <c r="H2389">
        <v>3</v>
      </c>
      <c r="I2389">
        <v>484</v>
      </c>
      <c r="J2389">
        <v>301492.91409999999</v>
      </c>
      <c r="K2389">
        <v>343807.95909999998</v>
      </c>
      <c r="L2389">
        <v>88560.133759999997</v>
      </c>
      <c r="M2389">
        <v>288008.40379999997</v>
      </c>
      <c r="N2389">
        <v>65082.518960000001</v>
      </c>
      <c r="O2389">
        <v>45438.554060000002</v>
      </c>
      <c r="P2389">
        <v>131688.21160000001</v>
      </c>
      <c r="Q2389">
        <v>68443.100059999997</v>
      </c>
    </row>
    <row r="2390" spans="1:17" x14ac:dyDescent="0.35">
      <c r="A2390" t="s">
        <v>154</v>
      </c>
      <c r="B2390" t="s">
        <v>14412</v>
      </c>
      <c r="C2390" t="s">
        <v>14413</v>
      </c>
      <c r="D2390">
        <v>2E-3</v>
      </c>
      <c r="E2390">
        <v>16</v>
      </c>
      <c r="F2390">
        <v>1</v>
      </c>
      <c r="G2390">
        <v>20</v>
      </c>
      <c r="H2390">
        <v>1</v>
      </c>
      <c r="I2390">
        <v>61</v>
      </c>
      <c r="J2390">
        <v>3062374.5</v>
      </c>
      <c r="K2390">
        <v>3159906.5070000002</v>
      </c>
      <c r="L2390">
        <v>2904194.0260000001</v>
      </c>
      <c r="M2390">
        <v>2689222.8730000001</v>
      </c>
      <c r="N2390">
        <v>3352966.389</v>
      </c>
      <c r="O2390">
        <v>3335025.4640000002</v>
      </c>
      <c r="P2390">
        <v>3155610.2140000002</v>
      </c>
      <c r="Q2390">
        <v>2848394.804</v>
      </c>
    </row>
    <row r="2391" spans="1:17" x14ac:dyDescent="0.35">
      <c r="A2391" t="s">
        <v>154</v>
      </c>
      <c r="B2391" t="s">
        <v>14414</v>
      </c>
      <c r="C2391" t="s">
        <v>14415</v>
      </c>
      <c r="D2391">
        <v>2E-3</v>
      </c>
      <c r="E2391">
        <v>7</v>
      </c>
      <c r="F2391">
        <v>2</v>
      </c>
      <c r="G2391">
        <v>12</v>
      </c>
      <c r="H2391">
        <v>2</v>
      </c>
      <c r="I2391">
        <v>338</v>
      </c>
      <c r="J2391">
        <v>156269.07029999999</v>
      </c>
      <c r="L2391">
        <v>181022.54749999999</v>
      </c>
      <c r="M2391">
        <v>36084.519249999998</v>
      </c>
      <c r="N2391">
        <v>219030.23939999999</v>
      </c>
      <c r="O2391">
        <v>210850.49710000001</v>
      </c>
      <c r="P2391">
        <v>270719.18729999999</v>
      </c>
      <c r="Q2391">
        <v>202675.54449999999</v>
      </c>
    </row>
    <row r="2392" spans="1:17" x14ac:dyDescent="0.35">
      <c r="A2392" t="s">
        <v>154</v>
      </c>
      <c r="B2392" t="s">
        <v>14416</v>
      </c>
      <c r="C2392" t="s">
        <v>14417</v>
      </c>
      <c r="D2392">
        <v>2E-3</v>
      </c>
      <c r="E2392">
        <v>27</v>
      </c>
      <c r="F2392">
        <v>2</v>
      </c>
      <c r="G2392">
        <v>4</v>
      </c>
      <c r="H2392">
        <v>2</v>
      </c>
      <c r="I2392">
        <v>173</v>
      </c>
    </row>
    <row r="2393" spans="1:17" x14ac:dyDescent="0.35">
      <c r="A2393" t="s">
        <v>154</v>
      </c>
      <c r="B2393" t="s">
        <v>14418</v>
      </c>
      <c r="C2393" t="s">
        <v>14419</v>
      </c>
      <c r="D2393">
        <v>2E-3</v>
      </c>
      <c r="E2393">
        <v>8</v>
      </c>
      <c r="F2393">
        <v>2</v>
      </c>
      <c r="G2393">
        <v>13</v>
      </c>
      <c r="H2393">
        <v>2</v>
      </c>
      <c r="I2393">
        <v>239</v>
      </c>
    </row>
    <row r="2394" spans="1:17" x14ac:dyDescent="0.35">
      <c r="A2394" t="s">
        <v>154</v>
      </c>
      <c r="B2394" t="s">
        <v>14420</v>
      </c>
      <c r="C2394" t="s">
        <v>14421</v>
      </c>
      <c r="D2394">
        <v>2E-3</v>
      </c>
      <c r="E2394">
        <v>25</v>
      </c>
      <c r="F2394">
        <v>3</v>
      </c>
      <c r="G2394">
        <v>6</v>
      </c>
      <c r="H2394">
        <v>3</v>
      </c>
      <c r="I2394">
        <v>156</v>
      </c>
      <c r="J2394">
        <v>70078.09375</v>
      </c>
      <c r="K2394">
        <v>101156.82919999999</v>
      </c>
      <c r="M2394">
        <v>107607.7833</v>
      </c>
    </row>
    <row r="2395" spans="1:17" x14ac:dyDescent="0.35">
      <c r="A2395" t="s">
        <v>154</v>
      </c>
      <c r="B2395" t="s">
        <v>14422</v>
      </c>
      <c r="C2395" t="s">
        <v>14423</v>
      </c>
      <c r="D2395">
        <v>2E-3</v>
      </c>
      <c r="E2395">
        <v>9</v>
      </c>
      <c r="F2395">
        <v>2</v>
      </c>
      <c r="G2395">
        <v>14</v>
      </c>
      <c r="H2395">
        <v>2</v>
      </c>
      <c r="I2395">
        <v>252</v>
      </c>
      <c r="J2395">
        <v>276814.5</v>
      </c>
      <c r="K2395">
        <v>186824.8014</v>
      </c>
      <c r="M2395">
        <v>248447.16089999999</v>
      </c>
      <c r="N2395">
        <v>281367.77600000001</v>
      </c>
      <c r="O2395">
        <v>325625.25640000001</v>
      </c>
      <c r="P2395">
        <v>380446.7917</v>
      </c>
      <c r="Q2395">
        <v>306251.96870000003</v>
      </c>
    </row>
    <row r="2396" spans="1:17" x14ac:dyDescent="0.35">
      <c r="A2396" t="s">
        <v>154</v>
      </c>
      <c r="B2396" t="s">
        <v>14424</v>
      </c>
      <c r="C2396" t="s">
        <v>14425</v>
      </c>
      <c r="D2396">
        <v>2E-3</v>
      </c>
      <c r="E2396">
        <v>30</v>
      </c>
      <c r="F2396">
        <v>2</v>
      </c>
      <c r="G2396">
        <v>22</v>
      </c>
      <c r="H2396">
        <v>2</v>
      </c>
      <c r="I2396">
        <v>79</v>
      </c>
      <c r="J2396">
        <v>218642.3125</v>
      </c>
      <c r="K2396">
        <v>291353.29759999999</v>
      </c>
      <c r="L2396">
        <v>96842.196129999997</v>
      </c>
      <c r="M2396">
        <v>194057.4289</v>
      </c>
      <c r="N2396">
        <v>52060.374709999996</v>
      </c>
      <c r="O2396">
        <v>81940.206219999993</v>
      </c>
      <c r="P2396">
        <v>67868.914250000002</v>
      </c>
      <c r="Q2396">
        <v>73567.276830000003</v>
      </c>
    </row>
    <row r="2397" spans="1:17" x14ac:dyDescent="0.35">
      <c r="A2397" t="s">
        <v>154</v>
      </c>
      <c r="B2397" t="s">
        <v>14426</v>
      </c>
      <c r="C2397" t="s">
        <v>14427</v>
      </c>
      <c r="D2397">
        <v>2E-3</v>
      </c>
      <c r="E2397">
        <v>11</v>
      </c>
      <c r="F2397">
        <v>2</v>
      </c>
      <c r="G2397">
        <v>12</v>
      </c>
      <c r="H2397">
        <v>2</v>
      </c>
      <c r="I2397">
        <v>176</v>
      </c>
      <c r="J2397">
        <v>144655.29689999999</v>
      </c>
      <c r="K2397">
        <v>128966.2071</v>
      </c>
      <c r="M2397">
        <v>105071.0825</v>
      </c>
      <c r="N2397">
        <v>144290.15839999999</v>
      </c>
      <c r="O2397">
        <v>100210.1176</v>
      </c>
      <c r="P2397">
        <v>81002.622109999997</v>
      </c>
    </row>
    <row r="2398" spans="1:17" x14ac:dyDescent="0.35">
      <c r="A2398" t="s">
        <v>154</v>
      </c>
      <c r="B2398" t="s">
        <v>14428</v>
      </c>
      <c r="C2398" t="s">
        <v>14429</v>
      </c>
      <c r="D2398">
        <v>2E-3</v>
      </c>
      <c r="E2398">
        <v>4</v>
      </c>
      <c r="F2398">
        <v>2</v>
      </c>
      <c r="G2398">
        <v>13</v>
      </c>
      <c r="H2398">
        <v>2</v>
      </c>
      <c r="I2398">
        <v>433</v>
      </c>
      <c r="J2398">
        <v>175297.32810000001</v>
      </c>
      <c r="K2398">
        <v>159237.448</v>
      </c>
      <c r="M2398">
        <v>153093.6611</v>
      </c>
      <c r="N2398">
        <v>135074.22440000001</v>
      </c>
      <c r="P2398">
        <v>137463.179</v>
      </c>
    </row>
    <row r="2399" spans="1:17" x14ac:dyDescent="0.35">
      <c r="A2399" t="s">
        <v>154</v>
      </c>
      <c r="B2399" t="s">
        <v>14430</v>
      </c>
      <c r="C2399" t="s">
        <v>14431</v>
      </c>
      <c r="D2399">
        <v>2E-3</v>
      </c>
      <c r="E2399">
        <v>5</v>
      </c>
      <c r="F2399">
        <v>2</v>
      </c>
      <c r="G2399">
        <v>5</v>
      </c>
      <c r="H2399">
        <v>2</v>
      </c>
      <c r="I2399">
        <v>524</v>
      </c>
      <c r="K2399">
        <v>102773.5722</v>
      </c>
      <c r="M2399">
        <v>107962.0589</v>
      </c>
    </row>
    <row r="2400" spans="1:17" x14ac:dyDescent="0.35">
      <c r="A2400" t="s">
        <v>154</v>
      </c>
      <c r="B2400" t="s">
        <v>14432</v>
      </c>
      <c r="C2400" t="s">
        <v>14433</v>
      </c>
      <c r="D2400">
        <v>2E-3</v>
      </c>
      <c r="E2400">
        <v>15</v>
      </c>
      <c r="F2400">
        <v>3</v>
      </c>
      <c r="G2400">
        <v>3</v>
      </c>
      <c r="H2400">
        <v>3</v>
      </c>
      <c r="I2400">
        <v>343</v>
      </c>
    </row>
    <row r="2401" spans="1:17" x14ac:dyDescent="0.35">
      <c r="A2401" t="s">
        <v>154</v>
      </c>
      <c r="B2401" t="s">
        <v>14434</v>
      </c>
      <c r="C2401" t="s">
        <v>14435</v>
      </c>
      <c r="D2401">
        <v>2E-3</v>
      </c>
      <c r="E2401">
        <v>3</v>
      </c>
      <c r="F2401">
        <v>1</v>
      </c>
      <c r="G2401">
        <v>4</v>
      </c>
      <c r="H2401">
        <v>1</v>
      </c>
      <c r="I2401">
        <v>367</v>
      </c>
      <c r="J2401">
        <v>62361.457029999998</v>
      </c>
      <c r="M2401">
        <v>41523.271370000002</v>
      </c>
      <c r="N2401">
        <v>262036.51209999999</v>
      </c>
      <c r="O2401">
        <v>363856.29190000001</v>
      </c>
    </row>
    <row r="2402" spans="1:17" x14ac:dyDescent="0.35">
      <c r="A2402" t="s">
        <v>154</v>
      </c>
      <c r="B2402" t="s">
        <v>14436</v>
      </c>
      <c r="C2402" t="s">
        <v>14437</v>
      </c>
      <c r="D2402">
        <v>2E-3</v>
      </c>
      <c r="E2402">
        <v>18</v>
      </c>
      <c r="F2402">
        <v>1</v>
      </c>
      <c r="G2402">
        <v>5</v>
      </c>
      <c r="H2402">
        <v>1</v>
      </c>
      <c r="I2402">
        <v>88</v>
      </c>
      <c r="J2402">
        <v>42852.847659999999</v>
      </c>
      <c r="N2402">
        <v>63784.960769999998</v>
      </c>
      <c r="O2402">
        <v>74695.028319999998</v>
      </c>
      <c r="P2402">
        <v>238482.08859999999</v>
      </c>
      <c r="Q2402">
        <v>317708.46490000002</v>
      </c>
    </row>
    <row r="2403" spans="1:17" x14ac:dyDescent="0.35">
      <c r="A2403" t="s">
        <v>154</v>
      </c>
      <c r="B2403" t="s">
        <v>14438</v>
      </c>
      <c r="C2403" t="s">
        <v>14439</v>
      </c>
      <c r="D2403">
        <v>2E-3</v>
      </c>
      <c r="E2403">
        <v>23</v>
      </c>
      <c r="F2403">
        <v>2</v>
      </c>
      <c r="G2403">
        <v>10</v>
      </c>
      <c r="H2403">
        <v>2</v>
      </c>
      <c r="I2403">
        <v>70</v>
      </c>
      <c r="N2403">
        <v>1708522.936</v>
      </c>
      <c r="O2403">
        <v>830936.15910000005</v>
      </c>
      <c r="P2403">
        <v>1011905.9889999999</v>
      </c>
      <c r="Q2403">
        <v>800131.08620000002</v>
      </c>
    </row>
    <row r="2404" spans="1:17" x14ac:dyDescent="0.35">
      <c r="A2404" t="s">
        <v>154</v>
      </c>
      <c r="B2404" t="s">
        <v>14440</v>
      </c>
      <c r="C2404" t="s">
        <v>14441</v>
      </c>
      <c r="D2404">
        <v>2E-3</v>
      </c>
      <c r="E2404">
        <v>7</v>
      </c>
      <c r="F2404">
        <v>2</v>
      </c>
      <c r="G2404">
        <v>9</v>
      </c>
      <c r="H2404">
        <v>2</v>
      </c>
      <c r="I2404">
        <v>284</v>
      </c>
    </row>
    <row r="2405" spans="1:17" x14ac:dyDescent="0.35">
      <c r="A2405" t="s">
        <v>154</v>
      </c>
      <c r="B2405" t="s">
        <v>14442</v>
      </c>
      <c r="C2405" t="s">
        <v>14443</v>
      </c>
      <c r="D2405">
        <v>2E-3</v>
      </c>
      <c r="E2405">
        <v>12</v>
      </c>
      <c r="F2405">
        <v>2</v>
      </c>
      <c r="G2405">
        <v>12</v>
      </c>
      <c r="H2405">
        <v>2</v>
      </c>
      <c r="I2405">
        <v>122</v>
      </c>
      <c r="N2405">
        <v>726178.0956</v>
      </c>
      <c r="O2405">
        <v>480591.49859999999</v>
      </c>
      <c r="P2405">
        <v>351918.80729999999</v>
      </c>
      <c r="Q2405">
        <v>269653.87190000003</v>
      </c>
    </row>
    <row r="2406" spans="1:17" x14ac:dyDescent="0.35">
      <c r="A2406" t="s">
        <v>154</v>
      </c>
      <c r="B2406" t="s">
        <v>14444</v>
      </c>
      <c r="C2406" t="s">
        <v>14445</v>
      </c>
      <c r="D2406">
        <v>2E-3</v>
      </c>
      <c r="E2406">
        <v>6</v>
      </c>
      <c r="F2406">
        <v>2</v>
      </c>
      <c r="G2406">
        <v>3</v>
      </c>
      <c r="H2406">
        <v>2</v>
      </c>
      <c r="I2406">
        <v>328</v>
      </c>
      <c r="J2406">
        <v>37944.722659999999</v>
      </c>
      <c r="K2406">
        <v>46881.716039999999</v>
      </c>
      <c r="M2406">
        <v>36162.323020000003</v>
      </c>
      <c r="O2406">
        <v>15243.53406</v>
      </c>
      <c r="P2406">
        <v>24066.813480000001</v>
      </c>
    </row>
    <row r="2407" spans="1:17" x14ac:dyDescent="0.35">
      <c r="A2407" t="s">
        <v>154</v>
      </c>
      <c r="B2407" t="s">
        <v>14446</v>
      </c>
      <c r="C2407" t="s">
        <v>14447</v>
      </c>
      <c r="D2407">
        <v>2E-3</v>
      </c>
      <c r="E2407">
        <v>9</v>
      </c>
      <c r="F2407">
        <v>2</v>
      </c>
      <c r="G2407">
        <v>3</v>
      </c>
      <c r="H2407">
        <v>2</v>
      </c>
      <c r="I2407">
        <v>350</v>
      </c>
      <c r="J2407">
        <v>70469.070309999996</v>
      </c>
      <c r="K2407">
        <v>104202.35189999999</v>
      </c>
      <c r="M2407">
        <v>73578.115160000001</v>
      </c>
      <c r="P2407">
        <v>45508.349520000003</v>
      </c>
    </row>
    <row r="2408" spans="1:17" x14ac:dyDescent="0.35">
      <c r="A2408" t="s">
        <v>154</v>
      </c>
      <c r="B2408" t="s">
        <v>14448</v>
      </c>
      <c r="C2408" t="s">
        <v>14449</v>
      </c>
      <c r="D2408">
        <v>2E-3</v>
      </c>
      <c r="E2408">
        <v>21</v>
      </c>
      <c r="F2408">
        <v>2</v>
      </c>
      <c r="G2408">
        <v>7</v>
      </c>
      <c r="H2408">
        <v>2</v>
      </c>
      <c r="I2408">
        <v>107</v>
      </c>
      <c r="J2408">
        <v>62030.152340000001</v>
      </c>
      <c r="K2408">
        <v>89862.812080000003</v>
      </c>
      <c r="M2408">
        <v>48457.723330000001</v>
      </c>
    </row>
    <row r="2409" spans="1:17" x14ac:dyDescent="0.35">
      <c r="A2409" t="s">
        <v>154</v>
      </c>
      <c r="B2409" t="s">
        <v>14450</v>
      </c>
      <c r="C2409" t="s">
        <v>14451</v>
      </c>
      <c r="D2409">
        <v>2E-3</v>
      </c>
      <c r="E2409">
        <v>23</v>
      </c>
      <c r="F2409">
        <v>2</v>
      </c>
      <c r="G2409">
        <v>7</v>
      </c>
      <c r="H2409">
        <v>2</v>
      </c>
      <c r="I2409">
        <v>86</v>
      </c>
      <c r="J2409">
        <v>268823.1875</v>
      </c>
      <c r="K2409">
        <v>123987.18</v>
      </c>
      <c r="M2409">
        <v>88871.313120000006</v>
      </c>
    </row>
    <row r="2410" spans="1:17" x14ac:dyDescent="0.35">
      <c r="A2410" t="s">
        <v>154</v>
      </c>
      <c r="B2410" t="s">
        <v>14452</v>
      </c>
      <c r="C2410" t="s">
        <v>14453</v>
      </c>
      <c r="D2410">
        <v>2E-3</v>
      </c>
      <c r="E2410">
        <v>4</v>
      </c>
      <c r="F2410">
        <v>2</v>
      </c>
      <c r="G2410">
        <v>6</v>
      </c>
      <c r="H2410">
        <v>2</v>
      </c>
      <c r="I2410">
        <v>533</v>
      </c>
      <c r="J2410">
        <v>80461.398440000004</v>
      </c>
      <c r="K2410">
        <v>140262.00760000001</v>
      </c>
      <c r="L2410">
        <v>113033.20450000001</v>
      </c>
      <c r="M2410">
        <v>99996.514660000001</v>
      </c>
      <c r="N2410">
        <v>92777.697560000001</v>
      </c>
      <c r="O2410">
        <v>88455.009420000002</v>
      </c>
      <c r="P2410">
        <v>80701.094889999993</v>
      </c>
      <c r="Q2410">
        <v>46150.724779999997</v>
      </c>
    </row>
    <row r="2411" spans="1:17" x14ac:dyDescent="0.35">
      <c r="A2411" t="s">
        <v>154</v>
      </c>
      <c r="B2411" t="s">
        <v>14454</v>
      </c>
      <c r="C2411" t="s">
        <v>14455</v>
      </c>
      <c r="D2411">
        <v>2E-3</v>
      </c>
      <c r="E2411">
        <v>8</v>
      </c>
      <c r="F2411">
        <v>1</v>
      </c>
      <c r="G2411">
        <v>6</v>
      </c>
      <c r="H2411">
        <v>1</v>
      </c>
      <c r="I2411">
        <v>132</v>
      </c>
      <c r="J2411">
        <v>78104.65625</v>
      </c>
      <c r="N2411">
        <v>191185.05420000001</v>
      </c>
      <c r="O2411">
        <v>252583.49859999999</v>
      </c>
      <c r="P2411">
        <v>347795.63410000002</v>
      </c>
      <c r="Q2411">
        <v>313277.41940000001</v>
      </c>
    </row>
    <row r="2412" spans="1:17" x14ac:dyDescent="0.35">
      <c r="A2412" t="s">
        <v>154</v>
      </c>
      <c r="B2412" t="s">
        <v>14456</v>
      </c>
      <c r="C2412" t="s">
        <v>14457</v>
      </c>
      <c r="D2412">
        <v>2E-3</v>
      </c>
      <c r="E2412">
        <v>13</v>
      </c>
      <c r="F2412">
        <v>2</v>
      </c>
      <c r="G2412">
        <v>18</v>
      </c>
      <c r="H2412">
        <v>2</v>
      </c>
      <c r="I2412">
        <v>131</v>
      </c>
      <c r="J2412">
        <v>400427.625</v>
      </c>
      <c r="K2412">
        <v>241796.07279999999</v>
      </c>
      <c r="M2412">
        <v>401035.80609999999</v>
      </c>
      <c r="N2412">
        <v>300065.31280000001</v>
      </c>
      <c r="O2412">
        <v>94484.774340000004</v>
      </c>
      <c r="P2412">
        <v>137924.7555</v>
      </c>
      <c r="Q2412">
        <v>143134.34220000001</v>
      </c>
    </row>
    <row r="2413" spans="1:17" x14ac:dyDescent="0.35">
      <c r="A2413" t="s">
        <v>154</v>
      </c>
      <c r="B2413" t="s">
        <v>14458</v>
      </c>
      <c r="C2413" t="s">
        <v>14459</v>
      </c>
      <c r="D2413">
        <v>2E-3</v>
      </c>
      <c r="E2413">
        <v>12</v>
      </c>
      <c r="F2413">
        <v>3</v>
      </c>
      <c r="G2413">
        <v>5</v>
      </c>
      <c r="H2413">
        <v>3</v>
      </c>
      <c r="I2413">
        <v>361</v>
      </c>
    </row>
    <row r="2414" spans="1:17" x14ac:dyDescent="0.35">
      <c r="A2414" t="s">
        <v>154</v>
      </c>
      <c r="B2414" t="s">
        <v>14460</v>
      </c>
      <c r="C2414" t="s">
        <v>14461</v>
      </c>
      <c r="D2414">
        <v>2E-3</v>
      </c>
      <c r="E2414">
        <v>6</v>
      </c>
      <c r="F2414">
        <v>2</v>
      </c>
      <c r="G2414">
        <v>10</v>
      </c>
      <c r="H2414">
        <v>2</v>
      </c>
      <c r="I2414">
        <v>380</v>
      </c>
      <c r="J2414">
        <v>124119.75</v>
      </c>
      <c r="K2414">
        <v>109465.9268</v>
      </c>
      <c r="L2414">
        <v>115532.7472</v>
      </c>
      <c r="M2414">
        <v>100737.82490000001</v>
      </c>
    </row>
    <row r="2415" spans="1:17" x14ac:dyDescent="0.35">
      <c r="A2415" t="s">
        <v>154</v>
      </c>
      <c r="B2415" t="s">
        <v>14462</v>
      </c>
      <c r="C2415" t="s">
        <v>14463</v>
      </c>
      <c r="D2415">
        <v>2E-3</v>
      </c>
      <c r="E2415">
        <v>6</v>
      </c>
      <c r="F2415">
        <v>1</v>
      </c>
      <c r="G2415">
        <v>5</v>
      </c>
      <c r="H2415">
        <v>1</v>
      </c>
      <c r="I2415">
        <v>287</v>
      </c>
      <c r="J2415">
        <v>30920.089840000001</v>
      </c>
      <c r="K2415">
        <v>57162.741269999999</v>
      </c>
      <c r="L2415">
        <v>33454.278619999997</v>
      </c>
      <c r="M2415">
        <v>109023.4765</v>
      </c>
      <c r="N2415">
        <v>88950.337499999994</v>
      </c>
      <c r="O2415">
        <v>76224.622799999997</v>
      </c>
      <c r="P2415">
        <v>72297.369720000002</v>
      </c>
      <c r="Q2415">
        <v>73957.942769999994</v>
      </c>
    </row>
    <row r="2416" spans="1:17" x14ac:dyDescent="0.35">
      <c r="A2416" t="s">
        <v>154</v>
      </c>
      <c r="B2416" t="s">
        <v>14464</v>
      </c>
      <c r="C2416" t="s">
        <v>14465</v>
      </c>
      <c r="D2416">
        <v>2E-3</v>
      </c>
      <c r="E2416">
        <v>6</v>
      </c>
      <c r="F2416">
        <v>2</v>
      </c>
      <c r="G2416">
        <v>11</v>
      </c>
      <c r="H2416">
        <v>2</v>
      </c>
      <c r="I2416">
        <v>301</v>
      </c>
      <c r="J2416">
        <v>95694.40625</v>
      </c>
      <c r="K2416">
        <v>105871.5123</v>
      </c>
      <c r="M2416">
        <v>94059.415949999995</v>
      </c>
      <c r="N2416">
        <v>28798.709879999999</v>
      </c>
    </row>
    <row r="2417" spans="1:17" x14ac:dyDescent="0.35">
      <c r="A2417" t="s">
        <v>154</v>
      </c>
      <c r="B2417" t="s">
        <v>14466</v>
      </c>
      <c r="C2417" t="s">
        <v>14467</v>
      </c>
      <c r="D2417">
        <v>2E-3</v>
      </c>
      <c r="E2417">
        <v>9</v>
      </c>
      <c r="F2417">
        <v>1</v>
      </c>
      <c r="G2417">
        <v>1</v>
      </c>
      <c r="H2417">
        <v>1</v>
      </c>
      <c r="I2417">
        <v>166</v>
      </c>
    </row>
    <row r="2418" spans="1:17" x14ac:dyDescent="0.35">
      <c r="A2418" t="s">
        <v>154</v>
      </c>
      <c r="B2418" t="s">
        <v>14468</v>
      </c>
      <c r="C2418" t="s">
        <v>14469</v>
      </c>
      <c r="D2418">
        <v>3.0000000000000001E-3</v>
      </c>
      <c r="E2418">
        <v>35</v>
      </c>
      <c r="F2418">
        <v>3</v>
      </c>
      <c r="G2418">
        <v>7</v>
      </c>
      <c r="H2418">
        <v>3</v>
      </c>
      <c r="I2418">
        <v>135</v>
      </c>
      <c r="M2418">
        <v>196645.7262</v>
      </c>
    </row>
    <row r="2419" spans="1:17" x14ac:dyDescent="0.35">
      <c r="A2419" t="s">
        <v>154</v>
      </c>
      <c r="B2419" t="s">
        <v>14470</v>
      </c>
      <c r="C2419" t="s">
        <v>14471</v>
      </c>
      <c r="D2419">
        <v>3.0000000000000001E-3</v>
      </c>
      <c r="E2419">
        <v>25</v>
      </c>
      <c r="F2419">
        <v>3</v>
      </c>
      <c r="G2419">
        <v>4</v>
      </c>
      <c r="H2419">
        <v>3</v>
      </c>
      <c r="I2419">
        <v>143</v>
      </c>
      <c r="J2419">
        <v>156169.55859999999</v>
      </c>
      <c r="K2419">
        <v>137381.76209999999</v>
      </c>
      <c r="M2419">
        <v>117657.5079</v>
      </c>
      <c r="O2419">
        <v>18089.819729999999</v>
      </c>
    </row>
    <row r="2420" spans="1:17" x14ac:dyDescent="0.35">
      <c r="A2420" t="s">
        <v>154</v>
      </c>
      <c r="B2420" t="s">
        <v>14472</v>
      </c>
      <c r="C2420" t="s">
        <v>14473</v>
      </c>
      <c r="D2420">
        <v>3.0000000000000001E-3</v>
      </c>
      <c r="E2420">
        <v>4</v>
      </c>
      <c r="F2420">
        <v>2</v>
      </c>
      <c r="G2420">
        <v>5</v>
      </c>
      <c r="H2420">
        <v>2</v>
      </c>
      <c r="I2420">
        <v>484</v>
      </c>
    </row>
    <row r="2421" spans="1:17" x14ac:dyDescent="0.35">
      <c r="A2421" t="s">
        <v>154</v>
      </c>
      <c r="B2421" t="s">
        <v>14474</v>
      </c>
      <c r="C2421" t="s">
        <v>14475</v>
      </c>
      <c r="D2421">
        <v>3.0000000000000001E-3</v>
      </c>
      <c r="E2421">
        <v>12</v>
      </c>
      <c r="F2421">
        <v>1</v>
      </c>
      <c r="G2421">
        <v>15</v>
      </c>
      <c r="H2421">
        <v>1</v>
      </c>
      <c r="I2421">
        <v>110</v>
      </c>
      <c r="J2421">
        <v>376278.25</v>
      </c>
      <c r="K2421">
        <v>304975.85680000001</v>
      </c>
      <c r="L2421">
        <v>234319.3468</v>
      </c>
      <c r="M2421">
        <v>262408.67290000001</v>
      </c>
      <c r="N2421">
        <v>224059.48360000001</v>
      </c>
      <c r="O2421">
        <v>344738.00410000002</v>
      </c>
      <c r="P2421">
        <v>331654.3677</v>
      </c>
      <c r="Q2421">
        <v>299387.29470000003</v>
      </c>
    </row>
    <row r="2422" spans="1:17" x14ac:dyDescent="0.35">
      <c r="A2422" t="s">
        <v>154</v>
      </c>
      <c r="B2422" t="s">
        <v>14476</v>
      </c>
      <c r="C2422" t="s">
        <v>14477</v>
      </c>
      <c r="D2422">
        <v>3.0000000000000001E-3</v>
      </c>
      <c r="E2422">
        <v>21</v>
      </c>
      <c r="F2422">
        <v>1</v>
      </c>
      <c r="G2422">
        <v>5</v>
      </c>
      <c r="H2422">
        <v>1</v>
      </c>
      <c r="I2422">
        <v>90</v>
      </c>
    </row>
    <row r="2423" spans="1:17" x14ac:dyDescent="0.35">
      <c r="A2423" t="s">
        <v>154</v>
      </c>
      <c r="B2423" t="s">
        <v>14478</v>
      </c>
      <c r="C2423" t="s">
        <v>14479</v>
      </c>
      <c r="D2423">
        <v>3.0000000000000001E-3</v>
      </c>
      <c r="E2423">
        <v>18</v>
      </c>
      <c r="F2423">
        <v>2</v>
      </c>
      <c r="G2423">
        <v>5</v>
      </c>
      <c r="H2423">
        <v>2</v>
      </c>
      <c r="I2423">
        <v>159</v>
      </c>
    </row>
    <row r="2424" spans="1:17" x14ac:dyDescent="0.35">
      <c r="A2424" t="s">
        <v>154</v>
      </c>
      <c r="B2424" t="s">
        <v>14480</v>
      </c>
      <c r="C2424" t="s">
        <v>14481</v>
      </c>
      <c r="D2424">
        <v>3.0000000000000001E-3</v>
      </c>
      <c r="E2424">
        <v>8</v>
      </c>
      <c r="F2424">
        <v>1</v>
      </c>
      <c r="G2424">
        <v>6</v>
      </c>
      <c r="H2424">
        <v>1</v>
      </c>
      <c r="I2424">
        <v>141</v>
      </c>
      <c r="J2424">
        <v>99511.28125</v>
      </c>
      <c r="K2424">
        <v>110057.162</v>
      </c>
      <c r="M2424">
        <v>55775.205170000001</v>
      </c>
      <c r="N2424">
        <v>234949.2929</v>
      </c>
      <c r="O2424">
        <v>180620.20809999999</v>
      </c>
      <c r="P2424">
        <v>184969.99040000001</v>
      </c>
      <c r="Q2424">
        <v>228771.99100000001</v>
      </c>
    </row>
    <row r="2425" spans="1:17" x14ac:dyDescent="0.35">
      <c r="A2425" t="s">
        <v>154</v>
      </c>
      <c r="B2425" t="s">
        <v>14482</v>
      </c>
      <c r="C2425" t="s">
        <v>14483</v>
      </c>
      <c r="D2425">
        <v>3.0000000000000001E-3</v>
      </c>
      <c r="E2425">
        <v>17</v>
      </c>
      <c r="F2425">
        <v>2</v>
      </c>
      <c r="G2425">
        <v>6</v>
      </c>
      <c r="H2425">
        <v>2</v>
      </c>
      <c r="I2425">
        <v>156</v>
      </c>
    </row>
    <row r="2426" spans="1:17" x14ac:dyDescent="0.35">
      <c r="A2426" t="s">
        <v>154</v>
      </c>
      <c r="B2426" t="s">
        <v>14484</v>
      </c>
      <c r="C2426" t="s">
        <v>14485</v>
      </c>
      <c r="D2426">
        <v>3.0000000000000001E-3</v>
      </c>
      <c r="E2426">
        <v>12</v>
      </c>
      <c r="F2426">
        <v>1</v>
      </c>
      <c r="G2426">
        <v>4</v>
      </c>
      <c r="H2426">
        <v>1</v>
      </c>
      <c r="I2426">
        <v>126</v>
      </c>
    </row>
    <row r="2427" spans="1:17" x14ac:dyDescent="0.35">
      <c r="A2427" t="s">
        <v>154</v>
      </c>
      <c r="B2427" t="s">
        <v>14486</v>
      </c>
      <c r="C2427" t="s">
        <v>14487</v>
      </c>
      <c r="D2427">
        <v>3.0000000000000001E-3</v>
      </c>
      <c r="E2427">
        <v>7</v>
      </c>
      <c r="F2427">
        <v>1</v>
      </c>
      <c r="G2427">
        <v>2</v>
      </c>
      <c r="H2427">
        <v>1</v>
      </c>
      <c r="I2427">
        <v>190</v>
      </c>
    </row>
    <row r="2428" spans="1:17" x14ac:dyDescent="0.35">
      <c r="A2428" t="s">
        <v>154</v>
      </c>
      <c r="B2428" t="s">
        <v>14488</v>
      </c>
      <c r="C2428" t="s">
        <v>14489</v>
      </c>
      <c r="D2428">
        <v>3.0000000000000001E-3</v>
      </c>
      <c r="E2428">
        <v>9</v>
      </c>
      <c r="F2428">
        <v>2</v>
      </c>
      <c r="G2428">
        <v>11</v>
      </c>
      <c r="H2428">
        <v>2</v>
      </c>
      <c r="I2428">
        <v>241</v>
      </c>
      <c r="J2428">
        <v>174933.71479999999</v>
      </c>
      <c r="K2428">
        <v>99865.422999999995</v>
      </c>
      <c r="M2428">
        <v>95372.738169999997</v>
      </c>
      <c r="N2428">
        <v>310359.83189999999</v>
      </c>
      <c r="O2428">
        <v>277325.54979999998</v>
      </c>
      <c r="P2428">
        <v>338365.9644</v>
      </c>
      <c r="Q2428">
        <v>247343.04329999999</v>
      </c>
    </row>
    <row r="2429" spans="1:17" x14ac:dyDescent="0.35">
      <c r="A2429" t="s">
        <v>154</v>
      </c>
      <c r="B2429" t="s">
        <v>14490</v>
      </c>
      <c r="C2429" t="s">
        <v>14491</v>
      </c>
      <c r="D2429">
        <v>3.0000000000000001E-3</v>
      </c>
      <c r="E2429">
        <v>22</v>
      </c>
      <c r="F2429">
        <v>2</v>
      </c>
      <c r="G2429">
        <v>9</v>
      </c>
      <c r="H2429">
        <v>2</v>
      </c>
      <c r="I2429">
        <v>98</v>
      </c>
      <c r="J2429">
        <v>53587.578130000002</v>
      </c>
      <c r="K2429">
        <v>82488.38162</v>
      </c>
      <c r="N2429">
        <v>245975.75510000001</v>
      </c>
      <c r="O2429">
        <v>273528.67369999998</v>
      </c>
      <c r="P2429">
        <v>320460.84100000001</v>
      </c>
      <c r="Q2429">
        <v>319652.34169999999</v>
      </c>
    </row>
    <row r="2430" spans="1:17" x14ac:dyDescent="0.35">
      <c r="A2430" t="s">
        <v>154</v>
      </c>
      <c r="B2430" t="s">
        <v>14492</v>
      </c>
      <c r="C2430" t="s">
        <v>14493</v>
      </c>
      <c r="D2430">
        <v>3.0000000000000001E-3</v>
      </c>
      <c r="E2430">
        <v>10</v>
      </c>
      <c r="F2430">
        <v>1</v>
      </c>
      <c r="G2430">
        <v>27</v>
      </c>
      <c r="H2430">
        <v>1</v>
      </c>
      <c r="I2430">
        <v>91</v>
      </c>
      <c r="J2430">
        <v>409987.71879999997</v>
      </c>
      <c r="K2430">
        <v>429849.55239999999</v>
      </c>
      <c r="L2430">
        <v>628825.25879999995</v>
      </c>
      <c r="M2430">
        <v>326676.55959999998</v>
      </c>
      <c r="N2430">
        <v>975406.65599999996</v>
      </c>
      <c r="O2430">
        <v>1018170.779</v>
      </c>
      <c r="P2430">
        <v>291147.4975</v>
      </c>
      <c r="Q2430">
        <v>663268.27080000006</v>
      </c>
    </row>
    <row r="2431" spans="1:17" x14ac:dyDescent="0.35">
      <c r="A2431" t="s">
        <v>154</v>
      </c>
      <c r="B2431" t="s">
        <v>14494</v>
      </c>
      <c r="C2431" t="s">
        <v>14495</v>
      </c>
      <c r="D2431">
        <v>3.0000000000000001E-3</v>
      </c>
      <c r="E2431">
        <v>3</v>
      </c>
      <c r="F2431">
        <v>2</v>
      </c>
      <c r="G2431">
        <v>10</v>
      </c>
      <c r="H2431">
        <v>1</v>
      </c>
      <c r="I2431">
        <v>593</v>
      </c>
    </row>
    <row r="2432" spans="1:17" x14ac:dyDescent="0.35">
      <c r="A2432" t="s">
        <v>154</v>
      </c>
      <c r="B2432" t="s">
        <v>14496</v>
      </c>
      <c r="C2432" t="s">
        <v>14497</v>
      </c>
      <c r="D2432">
        <v>3.0000000000000001E-3</v>
      </c>
      <c r="E2432">
        <v>7</v>
      </c>
      <c r="F2432">
        <v>2</v>
      </c>
      <c r="G2432">
        <v>15</v>
      </c>
      <c r="H2432">
        <v>2</v>
      </c>
      <c r="I2432">
        <v>259</v>
      </c>
    </row>
    <row r="2433" spans="1:17" x14ac:dyDescent="0.35">
      <c r="A2433" t="s">
        <v>154</v>
      </c>
      <c r="B2433" t="s">
        <v>14498</v>
      </c>
      <c r="C2433" t="s">
        <v>14499</v>
      </c>
      <c r="D2433">
        <v>3.0000000000000001E-3</v>
      </c>
      <c r="E2433">
        <v>12</v>
      </c>
      <c r="F2433">
        <v>4</v>
      </c>
      <c r="G2433">
        <v>7</v>
      </c>
      <c r="H2433">
        <v>4</v>
      </c>
      <c r="I2433">
        <v>380</v>
      </c>
      <c r="J2433">
        <v>269000.8125</v>
      </c>
      <c r="K2433">
        <v>285934.73619999998</v>
      </c>
      <c r="L2433">
        <v>127999.251</v>
      </c>
      <c r="M2433">
        <v>253236.4455</v>
      </c>
      <c r="N2433">
        <v>106180.414</v>
      </c>
      <c r="O2433">
        <v>75626.368359999993</v>
      </c>
      <c r="P2433">
        <v>89559.047579999999</v>
      </c>
      <c r="Q2433">
        <v>115633.9807</v>
      </c>
    </row>
    <row r="2434" spans="1:17" x14ac:dyDescent="0.35">
      <c r="A2434" t="s">
        <v>154</v>
      </c>
      <c r="B2434" t="s">
        <v>14500</v>
      </c>
      <c r="C2434" t="s">
        <v>14501</v>
      </c>
      <c r="D2434">
        <v>4.0000000000000001E-3</v>
      </c>
      <c r="E2434">
        <v>7</v>
      </c>
      <c r="F2434">
        <v>3</v>
      </c>
      <c r="G2434">
        <v>13</v>
      </c>
      <c r="H2434">
        <v>3</v>
      </c>
      <c r="I2434">
        <v>529</v>
      </c>
      <c r="J2434">
        <v>79958.773440000004</v>
      </c>
      <c r="K2434">
        <v>85074.487640000007</v>
      </c>
      <c r="M2434">
        <v>78059.19743</v>
      </c>
      <c r="P2434">
        <v>52886.33855</v>
      </c>
    </row>
    <row r="2435" spans="1:17" x14ac:dyDescent="0.35">
      <c r="A2435" t="s">
        <v>154</v>
      </c>
      <c r="B2435" t="s">
        <v>14502</v>
      </c>
      <c r="C2435" t="s">
        <v>14503</v>
      </c>
      <c r="D2435">
        <v>4.0000000000000001E-3</v>
      </c>
      <c r="E2435">
        <v>11</v>
      </c>
      <c r="F2435">
        <v>1</v>
      </c>
      <c r="G2435">
        <v>6</v>
      </c>
      <c r="H2435">
        <v>1</v>
      </c>
      <c r="I2435">
        <v>160</v>
      </c>
      <c r="J2435">
        <v>112233.85159999999</v>
      </c>
      <c r="K2435">
        <v>119340.65949999999</v>
      </c>
      <c r="M2435">
        <v>158221.77720000001</v>
      </c>
    </row>
    <row r="2436" spans="1:17" x14ac:dyDescent="0.35">
      <c r="A2436" t="s">
        <v>154</v>
      </c>
      <c r="B2436" t="s">
        <v>14504</v>
      </c>
      <c r="C2436" t="s">
        <v>14505</v>
      </c>
      <c r="D2436">
        <v>4.0000000000000001E-3</v>
      </c>
      <c r="E2436">
        <v>3</v>
      </c>
      <c r="F2436">
        <v>2</v>
      </c>
      <c r="G2436">
        <v>5</v>
      </c>
      <c r="H2436">
        <v>2</v>
      </c>
      <c r="I2436">
        <v>788</v>
      </c>
      <c r="N2436">
        <v>200444.5313</v>
      </c>
      <c r="O2436">
        <v>149506.74780000001</v>
      </c>
      <c r="P2436">
        <v>223439.02559999999</v>
      </c>
      <c r="Q2436">
        <v>111833.7375</v>
      </c>
    </row>
    <row r="2437" spans="1:17" x14ac:dyDescent="0.35">
      <c r="A2437" t="s">
        <v>154</v>
      </c>
      <c r="B2437" t="s">
        <v>14506</v>
      </c>
      <c r="C2437" t="s">
        <v>14507</v>
      </c>
      <c r="D2437">
        <v>4.0000000000000001E-3</v>
      </c>
      <c r="E2437">
        <v>2</v>
      </c>
      <c r="F2437">
        <v>2</v>
      </c>
      <c r="G2437">
        <v>12</v>
      </c>
      <c r="H2437">
        <v>2</v>
      </c>
      <c r="I2437">
        <v>831</v>
      </c>
      <c r="K2437">
        <v>339281.99440000003</v>
      </c>
      <c r="Q2437">
        <v>20450.256590000001</v>
      </c>
    </row>
    <row r="2438" spans="1:17" x14ac:dyDescent="0.35">
      <c r="A2438" t="s">
        <v>154</v>
      </c>
      <c r="B2438" t="s">
        <v>14508</v>
      </c>
      <c r="C2438" t="s">
        <v>14509</v>
      </c>
      <c r="D2438">
        <v>4.0000000000000001E-3</v>
      </c>
      <c r="E2438">
        <v>33</v>
      </c>
      <c r="F2438">
        <v>2</v>
      </c>
      <c r="G2438">
        <v>3</v>
      </c>
      <c r="H2438">
        <v>2</v>
      </c>
      <c r="I2438">
        <v>70</v>
      </c>
      <c r="J2438">
        <v>97883.296879999994</v>
      </c>
      <c r="K2438">
        <v>121970.4507</v>
      </c>
      <c r="M2438">
        <v>88649.304730000003</v>
      </c>
      <c r="N2438">
        <v>75374.929050000006</v>
      </c>
      <c r="O2438">
        <v>80416.221409999998</v>
      </c>
      <c r="P2438">
        <v>95770.845379999999</v>
      </c>
      <c r="Q2438">
        <v>150982.41269999999</v>
      </c>
    </row>
    <row r="2439" spans="1:17" x14ac:dyDescent="0.35">
      <c r="A2439" t="s">
        <v>154</v>
      </c>
      <c r="B2439" t="s">
        <v>14510</v>
      </c>
      <c r="C2439" t="s">
        <v>14511</v>
      </c>
      <c r="D2439">
        <v>4.0000000000000001E-3</v>
      </c>
      <c r="E2439">
        <v>3</v>
      </c>
      <c r="F2439">
        <v>1</v>
      </c>
      <c r="G2439">
        <v>1</v>
      </c>
      <c r="H2439">
        <v>1</v>
      </c>
      <c r="I2439">
        <v>440</v>
      </c>
    </row>
    <row r="2440" spans="1:17" x14ac:dyDescent="0.35">
      <c r="A2440" t="s">
        <v>154</v>
      </c>
      <c r="B2440" t="s">
        <v>14512</v>
      </c>
      <c r="C2440" t="s">
        <v>14513</v>
      </c>
      <c r="D2440">
        <v>4.0000000000000001E-3</v>
      </c>
      <c r="E2440">
        <v>20</v>
      </c>
      <c r="F2440">
        <v>2</v>
      </c>
      <c r="G2440">
        <v>7</v>
      </c>
      <c r="H2440">
        <v>2</v>
      </c>
      <c r="I2440">
        <v>107</v>
      </c>
      <c r="J2440">
        <v>213123.0625</v>
      </c>
      <c r="K2440">
        <v>231770.3461</v>
      </c>
      <c r="L2440">
        <v>262259.22619999998</v>
      </c>
      <c r="P2440">
        <v>41717.292780000003</v>
      </c>
    </row>
    <row r="2441" spans="1:17" x14ac:dyDescent="0.35">
      <c r="A2441" t="s">
        <v>154</v>
      </c>
      <c r="B2441" t="s">
        <v>14514</v>
      </c>
      <c r="C2441" t="s">
        <v>14515</v>
      </c>
      <c r="D2441">
        <v>4.0000000000000001E-3</v>
      </c>
      <c r="E2441">
        <v>38</v>
      </c>
      <c r="F2441">
        <v>3</v>
      </c>
      <c r="G2441">
        <v>4</v>
      </c>
      <c r="H2441">
        <v>3</v>
      </c>
      <c r="I2441">
        <v>163</v>
      </c>
      <c r="J2441">
        <v>42261.5</v>
      </c>
      <c r="K2441">
        <v>115839.9616</v>
      </c>
      <c r="M2441">
        <v>144994.2623</v>
      </c>
    </row>
    <row r="2442" spans="1:17" x14ac:dyDescent="0.35">
      <c r="A2442" t="s">
        <v>154</v>
      </c>
      <c r="B2442" t="s">
        <v>14516</v>
      </c>
      <c r="C2442" t="s">
        <v>14517</v>
      </c>
      <c r="D2442">
        <v>6.0000000000000001E-3</v>
      </c>
      <c r="E2442">
        <v>8</v>
      </c>
      <c r="F2442">
        <v>1</v>
      </c>
      <c r="G2442">
        <v>3</v>
      </c>
      <c r="H2442">
        <v>1</v>
      </c>
      <c r="I2442">
        <v>272</v>
      </c>
    </row>
    <row r="2443" spans="1:17" x14ac:dyDescent="0.35">
      <c r="A2443" t="s">
        <v>154</v>
      </c>
      <c r="B2443" t="s">
        <v>14518</v>
      </c>
      <c r="C2443" t="s">
        <v>14519</v>
      </c>
      <c r="D2443">
        <v>6.0000000000000001E-3</v>
      </c>
      <c r="E2443">
        <v>14</v>
      </c>
      <c r="F2443">
        <v>1</v>
      </c>
      <c r="G2443">
        <v>4</v>
      </c>
      <c r="H2443">
        <v>1</v>
      </c>
      <c r="I2443">
        <v>69</v>
      </c>
      <c r="J2443">
        <v>264640.71879999997</v>
      </c>
      <c r="K2443">
        <v>130440.89720000001</v>
      </c>
      <c r="M2443">
        <v>132219.527</v>
      </c>
    </row>
    <row r="2444" spans="1:17" x14ac:dyDescent="0.35">
      <c r="A2444" t="s">
        <v>154</v>
      </c>
      <c r="B2444" t="s">
        <v>14520</v>
      </c>
      <c r="C2444" t="s">
        <v>14521</v>
      </c>
      <c r="D2444">
        <v>6.0000000000000001E-3</v>
      </c>
      <c r="E2444">
        <v>1</v>
      </c>
      <c r="F2444">
        <v>1</v>
      </c>
      <c r="G2444">
        <v>1</v>
      </c>
      <c r="H2444">
        <v>1</v>
      </c>
      <c r="I2444">
        <v>744</v>
      </c>
    </row>
    <row r="2445" spans="1:17" x14ac:dyDescent="0.35">
      <c r="A2445" t="s">
        <v>154</v>
      </c>
      <c r="B2445" t="s">
        <v>14522</v>
      </c>
      <c r="C2445" t="s">
        <v>14523</v>
      </c>
      <c r="D2445">
        <v>6.0000000000000001E-3</v>
      </c>
      <c r="E2445">
        <v>11</v>
      </c>
      <c r="F2445">
        <v>2</v>
      </c>
      <c r="G2445">
        <v>5</v>
      </c>
      <c r="H2445">
        <v>2</v>
      </c>
      <c r="I2445">
        <v>261</v>
      </c>
      <c r="J2445">
        <v>47291.148439999997</v>
      </c>
      <c r="K2445">
        <v>32329.299589999999</v>
      </c>
      <c r="M2445">
        <v>35995.919979999999</v>
      </c>
    </row>
    <row r="2446" spans="1:17" x14ac:dyDescent="0.35">
      <c r="A2446" t="s">
        <v>154</v>
      </c>
      <c r="B2446" t="s">
        <v>14524</v>
      </c>
      <c r="C2446" t="s">
        <v>14525</v>
      </c>
      <c r="D2446">
        <v>6.0000000000000001E-3</v>
      </c>
      <c r="E2446">
        <v>5</v>
      </c>
      <c r="F2446">
        <v>2</v>
      </c>
      <c r="G2446">
        <v>2</v>
      </c>
      <c r="H2446">
        <v>2</v>
      </c>
      <c r="I2446">
        <v>421</v>
      </c>
    </row>
    <row r="2447" spans="1:17" x14ac:dyDescent="0.35">
      <c r="A2447" t="s">
        <v>154</v>
      </c>
      <c r="B2447" t="s">
        <v>14526</v>
      </c>
      <c r="C2447" t="s">
        <v>14527</v>
      </c>
      <c r="D2447">
        <v>6.0000000000000001E-3</v>
      </c>
      <c r="E2447">
        <v>31</v>
      </c>
      <c r="F2447">
        <v>3</v>
      </c>
      <c r="G2447">
        <v>5</v>
      </c>
      <c r="H2447">
        <v>3</v>
      </c>
      <c r="I2447">
        <v>121</v>
      </c>
      <c r="K2447">
        <v>244989.64939999999</v>
      </c>
    </row>
    <row r="2448" spans="1:17" x14ac:dyDescent="0.35">
      <c r="A2448" t="s">
        <v>154</v>
      </c>
      <c r="B2448" t="s">
        <v>14528</v>
      </c>
      <c r="C2448" t="s">
        <v>14529</v>
      </c>
      <c r="D2448">
        <v>6.0000000000000001E-3</v>
      </c>
      <c r="E2448">
        <v>15</v>
      </c>
      <c r="F2448">
        <v>1</v>
      </c>
      <c r="G2448">
        <v>4</v>
      </c>
      <c r="H2448">
        <v>1</v>
      </c>
      <c r="I2448">
        <v>87</v>
      </c>
    </row>
    <row r="2449" spans="1:17" x14ac:dyDescent="0.35">
      <c r="A2449" t="s">
        <v>154</v>
      </c>
      <c r="B2449" t="s">
        <v>14530</v>
      </c>
      <c r="C2449" t="s">
        <v>14531</v>
      </c>
      <c r="D2449">
        <v>6.0000000000000001E-3</v>
      </c>
      <c r="E2449">
        <v>6</v>
      </c>
      <c r="F2449">
        <v>2</v>
      </c>
      <c r="G2449">
        <v>2</v>
      </c>
      <c r="H2449">
        <v>2</v>
      </c>
      <c r="I2449">
        <v>298</v>
      </c>
      <c r="J2449">
        <v>126755.1719</v>
      </c>
      <c r="K2449">
        <v>93778.108940000006</v>
      </c>
      <c r="Q2449">
        <v>88949.181880000004</v>
      </c>
    </row>
    <row r="2450" spans="1:17" x14ac:dyDescent="0.35">
      <c r="A2450" t="s">
        <v>154</v>
      </c>
      <c r="B2450" t="s">
        <v>14532</v>
      </c>
      <c r="C2450" t="s">
        <v>14533</v>
      </c>
      <c r="D2450">
        <v>6.0000000000000001E-3</v>
      </c>
      <c r="E2450">
        <v>4</v>
      </c>
      <c r="F2450">
        <v>2</v>
      </c>
      <c r="G2450">
        <v>7</v>
      </c>
      <c r="H2450">
        <v>2</v>
      </c>
      <c r="I2450">
        <v>482</v>
      </c>
      <c r="J2450">
        <v>82779.835940000004</v>
      </c>
      <c r="K2450">
        <v>75850.637470000001</v>
      </c>
      <c r="M2450">
        <v>112757.6281</v>
      </c>
      <c r="N2450">
        <v>87801.679550000001</v>
      </c>
      <c r="O2450">
        <v>74905.624450000003</v>
      </c>
      <c r="P2450">
        <v>47437.928610000003</v>
      </c>
      <c r="Q2450">
        <v>50908.515520000001</v>
      </c>
    </row>
    <row r="2451" spans="1:17" x14ac:dyDescent="0.35">
      <c r="A2451" t="s">
        <v>154</v>
      </c>
      <c r="B2451" t="s">
        <v>14534</v>
      </c>
      <c r="C2451" t="s">
        <v>14535</v>
      </c>
      <c r="D2451">
        <v>7.0000000000000001E-3</v>
      </c>
      <c r="E2451">
        <v>5</v>
      </c>
      <c r="F2451">
        <v>1</v>
      </c>
      <c r="G2451">
        <v>13</v>
      </c>
      <c r="H2451">
        <v>1</v>
      </c>
      <c r="I2451">
        <v>165</v>
      </c>
      <c r="J2451">
        <v>505053.40629999997</v>
      </c>
      <c r="K2451">
        <v>558785.40159999998</v>
      </c>
      <c r="L2451">
        <v>279506.9803</v>
      </c>
      <c r="M2451">
        <v>506017.68190000003</v>
      </c>
      <c r="N2451">
        <v>570499.41079999995</v>
      </c>
      <c r="O2451">
        <v>494462.1888</v>
      </c>
      <c r="P2451">
        <v>556849.50349999999</v>
      </c>
      <c r="Q2451">
        <v>541104.09869999997</v>
      </c>
    </row>
    <row r="2452" spans="1:17" x14ac:dyDescent="0.35">
      <c r="A2452" t="s">
        <v>154</v>
      </c>
      <c r="B2452" t="s">
        <v>14536</v>
      </c>
      <c r="C2452" t="s">
        <v>14537</v>
      </c>
      <c r="D2452">
        <v>7.0000000000000001E-3</v>
      </c>
      <c r="E2452">
        <v>3</v>
      </c>
      <c r="F2452">
        <v>1</v>
      </c>
      <c r="G2452">
        <v>10</v>
      </c>
      <c r="H2452">
        <v>1</v>
      </c>
      <c r="I2452">
        <v>443</v>
      </c>
    </row>
    <row r="2453" spans="1:17" x14ac:dyDescent="0.35">
      <c r="A2453" t="s">
        <v>154</v>
      </c>
      <c r="B2453" t="s">
        <v>14538</v>
      </c>
      <c r="C2453" t="s">
        <v>14539</v>
      </c>
      <c r="D2453">
        <v>8.0000000000000002E-3</v>
      </c>
      <c r="E2453">
        <v>7</v>
      </c>
      <c r="F2453">
        <v>2</v>
      </c>
      <c r="G2453">
        <v>2</v>
      </c>
      <c r="H2453">
        <v>2</v>
      </c>
      <c r="I2453">
        <v>368</v>
      </c>
      <c r="J2453">
        <v>185042.4375</v>
      </c>
      <c r="K2453">
        <v>87865.724130000002</v>
      </c>
      <c r="M2453">
        <v>68158.990139999994</v>
      </c>
    </row>
    <row r="2454" spans="1:17" x14ac:dyDescent="0.35">
      <c r="A2454" t="s">
        <v>154</v>
      </c>
      <c r="B2454" t="s">
        <v>14540</v>
      </c>
      <c r="C2454" t="s">
        <v>14541</v>
      </c>
      <c r="D2454">
        <v>8.0000000000000002E-3</v>
      </c>
      <c r="E2454">
        <v>11</v>
      </c>
      <c r="F2454">
        <v>1</v>
      </c>
      <c r="G2454">
        <v>9</v>
      </c>
      <c r="H2454">
        <v>1</v>
      </c>
      <c r="I2454">
        <v>132</v>
      </c>
      <c r="N2454">
        <v>239139.94560000001</v>
      </c>
      <c r="O2454">
        <v>202219.52100000001</v>
      </c>
      <c r="P2454">
        <v>422880.12520000001</v>
      </c>
      <c r="Q2454">
        <v>258256.85320000001</v>
      </c>
    </row>
    <row r="2455" spans="1:17" x14ac:dyDescent="0.35">
      <c r="A2455" t="s">
        <v>154</v>
      </c>
      <c r="B2455" t="s">
        <v>14542</v>
      </c>
      <c r="C2455" t="s">
        <v>14543</v>
      </c>
      <c r="D2455">
        <v>8.0000000000000002E-3</v>
      </c>
      <c r="E2455">
        <v>3</v>
      </c>
      <c r="F2455">
        <v>1</v>
      </c>
      <c r="G2455">
        <v>11</v>
      </c>
      <c r="H2455">
        <v>1</v>
      </c>
      <c r="I2455">
        <v>280</v>
      </c>
      <c r="J2455">
        <v>181396.76560000001</v>
      </c>
      <c r="K2455">
        <v>184012.50159999999</v>
      </c>
      <c r="L2455">
        <v>84057.669389999995</v>
      </c>
      <c r="M2455">
        <v>177952.38140000001</v>
      </c>
      <c r="N2455">
        <v>95945.61477</v>
      </c>
      <c r="O2455">
        <v>93918.763120000003</v>
      </c>
      <c r="P2455">
        <v>115505.1335</v>
      </c>
      <c r="Q2455">
        <v>104000.1133</v>
      </c>
    </row>
    <row r="2456" spans="1:17" x14ac:dyDescent="0.35">
      <c r="A2456" t="s">
        <v>154</v>
      </c>
      <c r="B2456" t="s">
        <v>14544</v>
      </c>
      <c r="C2456" t="s">
        <v>14545</v>
      </c>
      <c r="D2456">
        <v>8.0000000000000002E-3</v>
      </c>
      <c r="E2456">
        <v>8</v>
      </c>
      <c r="F2456">
        <v>1</v>
      </c>
      <c r="G2456">
        <v>1</v>
      </c>
      <c r="H2456">
        <v>1</v>
      </c>
      <c r="I2456">
        <v>150</v>
      </c>
    </row>
    <row r="2457" spans="1:17" x14ac:dyDescent="0.35">
      <c r="A2457" t="s">
        <v>154</v>
      </c>
      <c r="B2457" t="s">
        <v>14546</v>
      </c>
      <c r="C2457" t="s">
        <v>14547</v>
      </c>
      <c r="D2457">
        <v>8.0000000000000002E-3</v>
      </c>
      <c r="E2457">
        <v>10</v>
      </c>
      <c r="F2457">
        <v>2</v>
      </c>
      <c r="G2457">
        <v>4</v>
      </c>
      <c r="H2457">
        <v>2</v>
      </c>
      <c r="I2457">
        <v>222</v>
      </c>
    </row>
    <row r="2458" spans="1:17" x14ac:dyDescent="0.35">
      <c r="A2458" t="s">
        <v>154</v>
      </c>
      <c r="B2458" t="s">
        <v>14548</v>
      </c>
      <c r="C2458" t="s">
        <v>14549</v>
      </c>
      <c r="D2458">
        <v>8.0000000000000002E-3</v>
      </c>
      <c r="E2458">
        <v>2</v>
      </c>
      <c r="F2458">
        <v>1</v>
      </c>
      <c r="G2458">
        <v>4</v>
      </c>
      <c r="H2458">
        <v>1</v>
      </c>
      <c r="I2458">
        <v>399</v>
      </c>
      <c r="J2458">
        <v>73272.015629999994</v>
      </c>
      <c r="K2458">
        <v>82408.233319999999</v>
      </c>
      <c r="L2458">
        <v>61479.808409999998</v>
      </c>
      <c r="M2458">
        <v>40427.268409999997</v>
      </c>
      <c r="P2458">
        <v>96841.433199999999</v>
      </c>
      <c r="Q2458">
        <v>30266.597720000002</v>
      </c>
    </row>
    <row r="2459" spans="1:17" x14ac:dyDescent="0.35">
      <c r="A2459" t="s">
        <v>154</v>
      </c>
      <c r="B2459" t="s">
        <v>14550</v>
      </c>
      <c r="C2459" t="s">
        <v>14551</v>
      </c>
      <c r="D2459">
        <v>8.0000000000000002E-3</v>
      </c>
      <c r="E2459">
        <v>6</v>
      </c>
      <c r="F2459">
        <v>2</v>
      </c>
      <c r="G2459">
        <v>3</v>
      </c>
      <c r="H2459">
        <v>2</v>
      </c>
      <c r="I2459">
        <v>321</v>
      </c>
    </row>
    <row r="2460" spans="1:17" x14ac:dyDescent="0.35">
      <c r="A2460" t="s">
        <v>154</v>
      </c>
      <c r="B2460" t="s">
        <v>14552</v>
      </c>
      <c r="C2460" t="s">
        <v>14553</v>
      </c>
      <c r="D2460">
        <v>8.0000000000000002E-3</v>
      </c>
      <c r="E2460">
        <v>6</v>
      </c>
      <c r="F2460">
        <v>1</v>
      </c>
      <c r="G2460">
        <v>1</v>
      </c>
      <c r="H2460">
        <v>1</v>
      </c>
      <c r="I2460">
        <v>297</v>
      </c>
    </row>
    <row r="2461" spans="1:17" x14ac:dyDescent="0.35">
      <c r="A2461" t="s">
        <v>154</v>
      </c>
      <c r="B2461" t="s">
        <v>14554</v>
      </c>
      <c r="C2461" t="s">
        <v>14555</v>
      </c>
      <c r="D2461">
        <v>8.0000000000000002E-3</v>
      </c>
      <c r="E2461">
        <v>29</v>
      </c>
      <c r="F2461">
        <v>2</v>
      </c>
      <c r="G2461">
        <v>11</v>
      </c>
      <c r="H2461">
        <v>2</v>
      </c>
      <c r="I2461">
        <v>92</v>
      </c>
    </row>
    <row r="2462" spans="1:17" x14ac:dyDescent="0.35">
      <c r="A2462" t="s">
        <v>154</v>
      </c>
      <c r="B2462" t="s">
        <v>14556</v>
      </c>
      <c r="C2462" t="s">
        <v>14557</v>
      </c>
      <c r="D2462">
        <v>8.0000000000000002E-3</v>
      </c>
      <c r="E2462">
        <v>12</v>
      </c>
      <c r="F2462">
        <v>2</v>
      </c>
      <c r="G2462">
        <v>6</v>
      </c>
      <c r="H2462">
        <v>2</v>
      </c>
      <c r="I2462">
        <v>136</v>
      </c>
      <c r="J2462">
        <v>642745.79689999996</v>
      </c>
      <c r="K2462">
        <v>546416.33539999998</v>
      </c>
      <c r="L2462">
        <v>113000.442</v>
      </c>
      <c r="M2462">
        <v>543100.46149999998</v>
      </c>
      <c r="N2462">
        <v>254902.9762</v>
      </c>
      <c r="P2462">
        <v>28678.122920000002</v>
      </c>
      <c r="Q2462">
        <v>208879.44630000001</v>
      </c>
    </row>
    <row r="2463" spans="1:17" x14ac:dyDescent="0.35">
      <c r="A2463" t="s">
        <v>154</v>
      </c>
      <c r="B2463" t="s">
        <v>14558</v>
      </c>
      <c r="C2463" t="s">
        <v>14559</v>
      </c>
      <c r="D2463">
        <v>8.0000000000000002E-3</v>
      </c>
      <c r="E2463">
        <v>4</v>
      </c>
      <c r="F2463">
        <v>2</v>
      </c>
      <c r="G2463">
        <v>4</v>
      </c>
      <c r="H2463">
        <v>2</v>
      </c>
      <c r="I2463">
        <v>434</v>
      </c>
      <c r="J2463">
        <v>75241.21875</v>
      </c>
      <c r="K2463">
        <v>59102.869059999997</v>
      </c>
      <c r="M2463">
        <v>63608.745369999997</v>
      </c>
      <c r="O2463">
        <v>58989.195010000003</v>
      </c>
      <c r="Q2463">
        <v>45494.822260000001</v>
      </c>
    </row>
    <row r="2464" spans="1:17" x14ac:dyDescent="0.35">
      <c r="A2464" t="s">
        <v>154</v>
      </c>
      <c r="B2464" t="s">
        <v>14560</v>
      </c>
      <c r="C2464" t="s">
        <v>14561</v>
      </c>
      <c r="D2464">
        <v>8.0000000000000002E-3</v>
      </c>
      <c r="E2464">
        <v>6</v>
      </c>
      <c r="F2464">
        <v>2</v>
      </c>
      <c r="G2464">
        <v>5</v>
      </c>
      <c r="H2464">
        <v>2</v>
      </c>
      <c r="I2464">
        <v>405</v>
      </c>
      <c r="J2464">
        <v>91021.390629999994</v>
      </c>
      <c r="K2464">
        <v>94441.097689999995</v>
      </c>
      <c r="L2464">
        <v>109213.4335</v>
      </c>
      <c r="M2464">
        <v>85922.366550000006</v>
      </c>
    </row>
    <row r="2465" spans="1:17" x14ac:dyDescent="0.35">
      <c r="A2465" t="s">
        <v>154</v>
      </c>
      <c r="B2465" t="s">
        <v>14562</v>
      </c>
      <c r="C2465" t="s">
        <v>14563</v>
      </c>
      <c r="D2465">
        <v>8.0000000000000002E-3</v>
      </c>
      <c r="E2465">
        <v>6</v>
      </c>
      <c r="F2465">
        <v>1</v>
      </c>
      <c r="G2465">
        <v>8</v>
      </c>
      <c r="H2465">
        <v>1</v>
      </c>
      <c r="I2465">
        <v>231</v>
      </c>
      <c r="K2465">
        <v>253609.644</v>
      </c>
      <c r="M2465">
        <v>300389.56079999998</v>
      </c>
      <c r="O2465">
        <v>161919.35949999999</v>
      </c>
      <c r="P2465">
        <v>684011.27450000006</v>
      </c>
      <c r="Q2465">
        <v>418044.27510000003</v>
      </c>
    </row>
    <row r="2466" spans="1:17" x14ac:dyDescent="0.35">
      <c r="A2466" t="s">
        <v>154</v>
      </c>
      <c r="B2466" t="s">
        <v>14564</v>
      </c>
      <c r="C2466" t="s">
        <v>14565</v>
      </c>
      <c r="D2466">
        <v>8.0000000000000002E-3</v>
      </c>
      <c r="E2466">
        <v>20</v>
      </c>
      <c r="F2466">
        <v>2</v>
      </c>
      <c r="G2466">
        <v>8</v>
      </c>
      <c r="H2466">
        <v>2</v>
      </c>
      <c r="I2466">
        <v>105</v>
      </c>
      <c r="J2466">
        <v>645267.1875</v>
      </c>
      <c r="K2466">
        <v>789981.70369999995</v>
      </c>
      <c r="L2466">
        <v>408072.31290000002</v>
      </c>
      <c r="M2466">
        <v>817472.53040000005</v>
      </c>
    </row>
    <row r="2467" spans="1:17" x14ac:dyDescent="0.35">
      <c r="A2467" t="s">
        <v>154</v>
      </c>
      <c r="B2467" t="s">
        <v>14566</v>
      </c>
      <c r="C2467" t="s">
        <v>14567</v>
      </c>
      <c r="D2467">
        <v>0.01</v>
      </c>
      <c r="E2467">
        <v>13</v>
      </c>
      <c r="F2467">
        <v>2</v>
      </c>
      <c r="G2467">
        <v>3</v>
      </c>
      <c r="H2467">
        <v>2</v>
      </c>
      <c r="I2467">
        <v>134</v>
      </c>
    </row>
    <row r="2468" spans="1:17" x14ac:dyDescent="0.35">
      <c r="A2468" t="s">
        <v>154</v>
      </c>
      <c r="B2468" t="s">
        <v>14568</v>
      </c>
      <c r="C2468" t="s">
        <v>14569</v>
      </c>
      <c r="D2468">
        <v>0.01</v>
      </c>
      <c r="E2468">
        <v>11</v>
      </c>
      <c r="F2468">
        <v>1</v>
      </c>
      <c r="G2468">
        <v>3</v>
      </c>
      <c r="H2468">
        <v>1</v>
      </c>
      <c r="I2468">
        <v>124</v>
      </c>
    </row>
    <row r="2469" spans="1:17" x14ac:dyDescent="0.35">
      <c r="A2469" t="s">
        <v>154</v>
      </c>
      <c r="B2469" t="s">
        <v>14570</v>
      </c>
      <c r="C2469" t="s">
        <v>14571</v>
      </c>
      <c r="D2469">
        <v>0.01</v>
      </c>
      <c r="E2469">
        <v>12</v>
      </c>
      <c r="F2469">
        <v>2</v>
      </c>
      <c r="G2469">
        <v>5</v>
      </c>
      <c r="H2469">
        <v>2</v>
      </c>
      <c r="I2469">
        <v>158</v>
      </c>
    </row>
    <row r="2470" spans="1:17" x14ac:dyDescent="0.35">
      <c r="A2470" t="s">
        <v>154</v>
      </c>
      <c r="B2470" t="s">
        <v>14572</v>
      </c>
      <c r="C2470" t="s">
        <v>14573</v>
      </c>
      <c r="D2470">
        <v>0.01</v>
      </c>
      <c r="E2470">
        <v>5</v>
      </c>
      <c r="F2470">
        <v>2</v>
      </c>
      <c r="G2470">
        <v>2</v>
      </c>
      <c r="H2470">
        <v>2</v>
      </c>
      <c r="I2470">
        <v>313</v>
      </c>
    </row>
    <row r="2471" spans="1:17" x14ac:dyDescent="0.35">
      <c r="A2471" t="s">
        <v>154</v>
      </c>
      <c r="B2471" t="s">
        <v>14574</v>
      </c>
      <c r="C2471" t="s">
        <v>14575</v>
      </c>
      <c r="D2471">
        <v>0.01</v>
      </c>
      <c r="E2471">
        <v>8</v>
      </c>
      <c r="F2471">
        <v>2</v>
      </c>
      <c r="G2471">
        <v>6</v>
      </c>
      <c r="H2471">
        <v>2</v>
      </c>
      <c r="I2471">
        <v>208</v>
      </c>
      <c r="J2471">
        <v>30927.578130000002</v>
      </c>
      <c r="K2471">
        <v>15940.780629999999</v>
      </c>
      <c r="L2471">
        <v>20050.495050000001</v>
      </c>
      <c r="M2471">
        <v>17362.452560000002</v>
      </c>
      <c r="N2471">
        <v>66978.327409999998</v>
      </c>
      <c r="P2471">
        <v>101346.1489</v>
      </c>
      <c r="Q2471">
        <v>85037.828590000005</v>
      </c>
    </row>
    <row r="2472" spans="1:17" x14ac:dyDescent="0.35">
      <c r="A2472" t="s">
        <v>154</v>
      </c>
      <c r="B2472" t="s">
        <v>14576</v>
      </c>
      <c r="C2472" t="s">
        <v>14577</v>
      </c>
      <c r="D2472">
        <v>0.01</v>
      </c>
      <c r="E2472">
        <v>9</v>
      </c>
      <c r="F2472">
        <v>1</v>
      </c>
      <c r="G2472">
        <v>157</v>
      </c>
      <c r="H2472">
        <v>1</v>
      </c>
      <c r="I2472">
        <v>101</v>
      </c>
      <c r="J2472">
        <v>33117951.170000002</v>
      </c>
      <c r="K2472">
        <v>23903674.059999999</v>
      </c>
      <c r="L2472">
        <v>25663875.890000001</v>
      </c>
      <c r="M2472">
        <v>21483607.629999999</v>
      </c>
      <c r="N2472">
        <v>48244392.990000002</v>
      </c>
      <c r="O2472">
        <v>53916895.539999999</v>
      </c>
      <c r="P2472">
        <v>57526818.899999999</v>
      </c>
      <c r="Q2472">
        <v>46261241.939999998</v>
      </c>
    </row>
    <row r="2473" spans="1:17" x14ac:dyDescent="0.35">
      <c r="A2473" t="s">
        <v>542</v>
      </c>
      <c r="B2473" t="s">
        <v>14578</v>
      </c>
      <c r="C2473" t="s">
        <v>14579</v>
      </c>
      <c r="D2473">
        <v>0.01</v>
      </c>
      <c r="E2473">
        <v>11</v>
      </c>
      <c r="F2473">
        <v>1</v>
      </c>
      <c r="G2473">
        <v>10</v>
      </c>
      <c r="H2473">
        <v>1</v>
      </c>
      <c r="I2473">
        <v>63</v>
      </c>
    </row>
    <row r="2474" spans="1:17" x14ac:dyDescent="0.35">
      <c r="A2474" t="s">
        <v>542</v>
      </c>
      <c r="B2474" t="s">
        <v>14580</v>
      </c>
      <c r="C2474" t="s">
        <v>14581</v>
      </c>
      <c r="D2474">
        <v>1.0999999999999999E-2</v>
      </c>
      <c r="E2474">
        <v>12</v>
      </c>
      <c r="F2474">
        <v>2</v>
      </c>
      <c r="G2474">
        <v>11</v>
      </c>
      <c r="H2474">
        <v>2</v>
      </c>
      <c r="I2474">
        <v>159</v>
      </c>
      <c r="J2474">
        <v>292036.75</v>
      </c>
      <c r="K2474">
        <v>301431.20870000002</v>
      </c>
      <c r="L2474">
        <v>169840.51699999999</v>
      </c>
      <c r="M2474">
        <v>323460.13069999998</v>
      </c>
      <c r="N2474">
        <v>264604.69170000002</v>
      </c>
      <c r="O2474">
        <v>215213.23540000001</v>
      </c>
      <c r="P2474">
        <v>252537.44839999999</v>
      </c>
      <c r="Q2474">
        <v>222673.5711</v>
      </c>
    </row>
    <row r="2475" spans="1:17" x14ac:dyDescent="0.35">
      <c r="A2475" t="s">
        <v>542</v>
      </c>
      <c r="B2475" t="s">
        <v>14582</v>
      </c>
      <c r="C2475" t="s">
        <v>14583</v>
      </c>
      <c r="D2475">
        <v>1.0999999999999999E-2</v>
      </c>
      <c r="E2475">
        <v>13</v>
      </c>
      <c r="F2475">
        <v>3</v>
      </c>
      <c r="G2475">
        <v>5</v>
      </c>
      <c r="H2475">
        <v>3</v>
      </c>
      <c r="I2475">
        <v>272</v>
      </c>
    </row>
    <row r="2476" spans="1:17" x14ac:dyDescent="0.35">
      <c r="A2476" t="s">
        <v>542</v>
      </c>
      <c r="B2476" t="s">
        <v>14584</v>
      </c>
      <c r="C2476" t="s">
        <v>14585</v>
      </c>
      <c r="D2476">
        <v>1.0999999999999999E-2</v>
      </c>
      <c r="E2476">
        <v>5</v>
      </c>
      <c r="F2476">
        <v>1</v>
      </c>
      <c r="G2476">
        <v>13</v>
      </c>
      <c r="H2476">
        <v>1</v>
      </c>
      <c r="I2476">
        <v>163</v>
      </c>
      <c r="J2476">
        <v>1478670.625</v>
      </c>
      <c r="K2476">
        <v>1185010.73</v>
      </c>
      <c r="L2476">
        <v>1152834.659</v>
      </c>
      <c r="M2476">
        <v>1155107.605</v>
      </c>
      <c r="N2476">
        <v>1470592.16</v>
      </c>
      <c r="O2476">
        <v>1281220.879</v>
      </c>
      <c r="P2476">
        <v>1358276.8529999999</v>
      </c>
      <c r="Q2476">
        <v>1255781.58</v>
      </c>
    </row>
    <row r="2477" spans="1:17" x14ac:dyDescent="0.35">
      <c r="A2477" t="s">
        <v>542</v>
      </c>
      <c r="B2477" t="s">
        <v>14586</v>
      </c>
      <c r="C2477" t="s">
        <v>14587</v>
      </c>
      <c r="D2477">
        <v>1.0999999999999999E-2</v>
      </c>
      <c r="E2477">
        <v>20</v>
      </c>
      <c r="F2477">
        <v>2</v>
      </c>
      <c r="G2477">
        <v>6</v>
      </c>
      <c r="H2477">
        <v>2</v>
      </c>
      <c r="I2477">
        <v>98</v>
      </c>
    </row>
    <row r="2478" spans="1:17" x14ac:dyDescent="0.35">
      <c r="A2478" t="s">
        <v>542</v>
      </c>
      <c r="B2478" t="s">
        <v>14588</v>
      </c>
      <c r="C2478" t="s">
        <v>14589</v>
      </c>
      <c r="D2478">
        <v>1.0999999999999999E-2</v>
      </c>
      <c r="E2478">
        <v>14</v>
      </c>
      <c r="F2478">
        <v>2</v>
      </c>
      <c r="G2478">
        <v>8</v>
      </c>
      <c r="H2478">
        <v>2</v>
      </c>
      <c r="I2478">
        <v>180</v>
      </c>
      <c r="J2478">
        <v>271118.96879999997</v>
      </c>
      <c r="K2478">
        <v>302100.2867</v>
      </c>
      <c r="L2478">
        <v>168148.04449999999</v>
      </c>
      <c r="M2478">
        <v>340899.48</v>
      </c>
      <c r="N2478">
        <v>133933.3885</v>
      </c>
      <c r="O2478">
        <v>97864.509049999993</v>
      </c>
      <c r="P2478">
        <v>90026.637789999993</v>
      </c>
    </row>
    <row r="2479" spans="1:17" x14ac:dyDescent="0.35">
      <c r="A2479" t="s">
        <v>542</v>
      </c>
      <c r="B2479" t="s">
        <v>14590</v>
      </c>
      <c r="C2479" t="s">
        <v>14591</v>
      </c>
      <c r="D2479">
        <v>1.2E-2</v>
      </c>
      <c r="E2479">
        <v>8</v>
      </c>
      <c r="F2479">
        <v>1</v>
      </c>
      <c r="G2479">
        <v>2</v>
      </c>
      <c r="H2479">
        <v>1</v>
      </c>
      <c r="I2479">
        <v>179</v>
      </c>
    </row>
    <row r="2480" spans="1:17" x14ac:dyDescent="0.35">
      <c r="A2480" t="s">
        <v>542</v>
      </c>
      <c r="B2480" t="s">
        <v>14592</v>
      </c>
      <c r="C2480" t="s">
        <v>14593</v>
      </c>
      <c r="D2480">
        <v>1.2E-2</v>
      </c>
      <c r="E2480">
        <v>4</v>
      </c>
      <c r="F2480">
        <v>2</v>
      </c>
      <c r="G2480">
        <v>5</v>
      </c>
      <c r="H2480">
        <v>2</v>
      </c>
      <c r="I2480">
        <v>345</v>
      </c>
    </row>
    <row r="2481" spans="1:17" x14ac:dyDescent="0.35">
      <c r="A2481" t="s">
        <v>542</v>
      </c>
      <c r="B2481" t="s">
        <v>14594</v>
      </c>
      <c r="C2481" t="s">
        <v>14595</v>
      </c>
      <c r="D2481">
        <v>1.2E-2</v>
      </c>
      <c r="E2481">
        <v>2</v>
      </c>
      <c r="F2481">
        <v>1</v>
      </c>
      <c r="G2481">
        <v>12</v>
      </c>
      <c r="H2481">
        <v>1</v>
      </c>
      <c r="I2481">
        <v>373</v>
      </c>
      <c r="J2481">
        <v>114518.4063</v>
      </c>
      <c r="K2481">
        <v>148815.2133</v>
      </c>
      <c r="M2481">
        <v>113769.54670000001</v>
      </c>
    </row>
    <row r="2482" spans="1:17" x14ac:dyDescent="0.35">
      <c r="A2482" t="s">
        <v>542</v>
      </c>
      <c r="B2482" t="s">
        <v>14596</v>
      </c>
      <c r="C2482" t="s">
        <v>14597</v>
      </c>
      <c r="D2482">
        <v>1.2E-2</v>
      </c>
      <c r="E2482">
        <v>7</v>
      </c>
      <c r="F2482">
        <v>2</v>
      </c>
      <c r="G2482">
        <v>5</v>
      </c>
      <c r="H2482">
        <v>2</v>
      </c>
      <c r="I2482">
        <v>332</v>
      </c>
      <c r="J2482">
        <v>210046.4063</v>
      </c>
      <c r="K2482">
        <v>145545.3364</v>
      </c>
      <c r="M2482">
        <v>53616.630510000003</v>
      </c>
    </row>
    <row r="2483" spans="1:17" x14ac:dyDescent="0.35">
      <c r="A2483" t="s">
        <v>542</v>
      </c>
      <c r="B2483" t="s">
        <v>14598</v>
      </c>
      <c r="C2483" t="s">
        <v>14599</v>
      </c>
      <c r="D2483">
        <v>1.2E-2</v>
      </c>
      <c r="E2483">
        <v>4</v>
      </c>
      <c r="F2483">
        <v>2</v>
      </c>
      <c r="G2483">
        <v>15</v>
      </c>
      <c r="H2483">
        <v>2</v>
      </c>
      <c r="I2483">
        <v>364</v>
      </c>
      <c r="J2483">
        <v>1252732.25</v>
      </c>
      <c r="K2483">
        <v>1189165.4269999999</v>
      </c>
      <c r="L2483">
        <v>1047253.151</v>
      </c>
      <c r="M2483">
        <v>1295161.057</v>
      </c>
      <c r="N2483">
        <v>967648.95409999997</v>
      </c>
      <c r="O2483">
        <v>1201597.2549999999</v>
      </c>
      <c r="P2483">
        <v>1570510.3430000001</v>
      </c>
      <c r="Q2483">
        <v>937487.74159999995</v>
      </c>
    </row>
    <row r="2484" spans="1:17" x14ac:dyDescent="0.35">
      <c r="A2484" t="s">
        <v>542</v>
      </c>
      <c r="B2484" t="s">
        <v>14600</v>
      </c>
      <c r="C2484" t="s">
        <v>14601</v>
      </c>
      <c r="D2484">
        <v>1.2E-2</v>
      </c>
      <c r="E2484">
        <v>7</v>
      </c>
      <c r="F2484">
        <v>1</v>
      </c>
      <c r="G2484">
        <v>7</v>
      </c>
      <c r="H2484">
        <v>1</v>
      </c>
      <c r="I2484">
        <v>166</v>
      </c>
      <c r="J2484">
        <v>255905.6875</v>
      </c>
      <c r="K2484">
        <v>229719.04130000001</v>
      </c>
      <c r="M2484">
        <v>230573.74</v>
      </c>
      <c r="N2484">
        <v>93801.868659999993</v>
      </c>
      <c r="O2484">
        <v>121364.2706</v>
      </c>
      <c r="P2484">
        <v>92653.69094</v>
      </c>
      <c r="Q2484">
        <v>99421.357170000003</v>
      </c>
    </row>
    <row r="2485" spans="1:17" x14ac:dyDescent="0.35">
      <c r="A2485" t="s">
        <v>542</v>
      </c>
      <c r="B2485" t="s">
        <v>14602</v>
      </c>
      <c r="C2485" t="s">
        <v>14603</v>
      </c>
      <c r="D2485">
        <v>1.2E-2</v>
      </c>
      <c r="E2485">
        <v>20</v>
      </c>
      <c r="F2485">
        <v>1</v>
      </c>
      <c r="G2485">
        <v>5</v>
      </c>
      <c r="H2485">
        <v>1</v>
      </c>
      <c r="I2485">
        <v>59</v>
      </c>
    </row>
    <row r="2486" spans="1:17" x14ac:dyDescent="0.35">
      <c r="A2486" t="s">
        <v>542</v>
      </c>
      <c r="B2486" t="s">
        <v>14604</v>
      </c>
      <c r="C2486" t="s">
        <v>14605</v>
      </c>
      <c r="D2486">
        <v>1.2E-2</v>
      </c>
      <c r="E2486">
        <v>4</v>
      </c>
      <c r="F2486">
        <v>1</v>
      </c>
      <c r="G2486">
        <v>4</v>
      </c>
      <c r="H2486">
        <v>1</v>
      </c>
      <c r="I2486">
        <v>275</v>
      </c>
    </row>
    <row r="2487" spans="1:17" x14ac:dyDescent="0.35">
      <c r="A2487" t="s">
        <v>542</v>
      </c>
      <c r="B2487" t="s">
        <v>14606</v>
      </c>
      <c r="C2487" t="s">
        <v>14607</v>
      </c>
      <c r="D2487">
        <v>1.2E-2</v>
      </c>
      <c r="E2487">
        <v>4</v>
      </c>
      <c r="F2487">
        <v>2</v>
      </c>
      <c r="G2487">
        <v>3</v>
      </c>
      <c r="H2487">
        <v>2</v>
      </c>
      <c r="I2487">
        <v>601</v>
      </c>
      <c r="M2487">
        <v>49868.111969999998</v>
      </c>
      <c r="N2487">
        <v>67167.114950000003</v>
      </c>
      <c r="O2487">
        <v>108663.46060000001</v>
      </c>
      <c r="P2487">
        <v>189099.03520000001</v>
      </c>
      <c r="Q2487">
        <v>115521.6923</v>
      </c>
    </row>
    <row r="2488" spans="1:17" x14ac:dyDescent="0.35">
      <c r="A2488" t="s">
        <v>542</v>
      </c>
      <c r="B2488" t="s">
        <v>14608</v>
      </c>
      <c r="C2488" t="s">
        <v>14609</v>
      </c>
      <c r="D2488">
        <v>1.2E-2</v>
      </c>
      <c r="E2488">
        <v>12</v>
      </c>
      <c r="F2488">
        <v>1</v>
      </c>
      <c r="G2488">
        <v>4</v>
      </c>
      <c r="H2488">
        <v>1</v>
      </c>
      <c r="I2488">
        <v>83</v>
      </c>
    </row>
    <row r="2489" spans="1:17" x14ac:dyDescent="0.35">
      <c r="A2489" t="s">
        <v>542</v>
      </c>
      <c r="B2489" t="s">
        <v>14610</v>
      </c>
      <c r="C2489" t="s">
        <v>14611</v>
      </c>
      <c r="D2489">
        <v>1.2E-2</v>
      </c>
      <c r="E2489">
        <v>5</v>
      </c>
      <c r="F2489">
        <v>2</v>
      </c>
      <c r="G2489">
        <v>6</v>
      </c>
      <c r="H2489">
        <v>2</v>
      </c>
      <c r="I2489">
        <v>350</v>
      </c>
      <c r="J2489">
        <v>196868.54689999999</v>
      </c>
      <c r="K2489">
        <v>211718.9086</v>
      </c>
      <c r="M2489">
        <v>155620.10089999999</v>
      </c>
      <c r="N2489">
        <v>84334.955419999998</v>
      </c>
      <c r="O2489">
        <v>117539.56449999999</v>
      </c>
      <c r="P2489">
        <v>87006.535740000007</v>
      </c>
      <c r="Q2489">
        <v>89076.697780000002</v>
      </c>
    </row>
    <row r="2490" spans="1:17" x14ac:dyDescent="0.35">
      <c r="A2490" t="s">
        <v>542</v>
      </c>
      <c r="B2490" t="s">
        <v>14612</v>
      </c>
      <c r="C2490" t="s">
        <v>14613</v>
      </c>
      <c r="D2490">
        <v>1.2E-2</v>
      </c>
      <c r="E2490">
        <v>13</v>
      </c>
      <c r="F2490">
        <v>1</v>
      </c>
      <c r="G2490">
        <v>1</v>
      </c>
      <c r="H2490">
        <v>1</v>
      </c>
      <c r="I2490">
        <v>86</v>
      </c>
    </row>
    <row r="2491" spans="1:17" x14ac:dyDescent="0.35">
      <c r="A2491" t="s">
        <v>542</v>
      </c>
      <c r="B2491" t="s">
        <v>14614</v>
      </c>
      <c r="C2491" t="s">
        <v>14615</v>
      </c>
      <c r="D2491">
        <v>1.2999999999999999E-2</v>
      </c>
      <c r="E2491">
        <v>7</v>
      </c>
      <c r="F2491">
        <v>1</v>
      </c>
      <c r="G2491">
        <v>2</v>
      </c>
      <c r="H2491">
        <v>1</v>
      </c>
      <c r="I2491">
        <v>177</v>
      </c>
    </row>
    <row r="2492" spans="1:17" x14ac:dyDescent="0.35">
      <c r="A2492" t="s">
        <v>542</v>
      </c>
      <c r="B2492" t="s">
        <v>14616</v>
      </c>
      <c r="C2492" t="s">
        <v>14617</v>
      </c>
      <c r="D2492">
        <v>1.2999999999999999E-2</v>
      </c>
      <c r="E2492">
        <v>3</v>
      </c>
      <c r="F2492">
        <v>1</v>
      </c>
      <c r="G2492">
        <v>1</v>
      </c>
      <c r="H2492">
        <v>1</v>
      </c>
      <c r="I2492">
        <v>322</v>
      </c>
    </row>
    <row r="2493" spans="1:17" x14ac:dyDescent="0.35">
      <c r="A2493" t="s">
        <v>542</v>
      </c>
      <c r="B2493" t="s">
        <v>14618</v>
      </c>
      <c r="C2493" t="s">
        <v>14619</v>
      </c>
      <c r="D2493">
        <v>1.2999999999999999E-2</v>
      </c>
      <c r="E2493">
        <v>3</v>
      </c>
      <c r="F2493">
        <v>3</v>
      </c>
      <c r="G2493">
        <v>7</v>
      </c>
      <c r="H2493">
        <v>3</v>
      </c>
      <c r="I2493">
        <v>909</v>
      </c>
    </row>
    <row r="2494" spans="1:17" x14ac:dyDescent="0.35">
      <c r="A2494" t="s">
        <v>542</v>
      </c>
      <c r="B2494" t="s">
        <v>14620</v>
      </c>
      <c r="C2494" t="s">
        <v>14621</v>
      </c>
      <c r="D2494">
        <v>1.2999999999999999E-2</v>
      </c>
      <c r="E2494">
        <v>14</v>
      </c>
      <c r="F2494">
        <v>2</v>
      </c>
      <c r="G2494">
        <v>2</v>
      </c>
      <c r="H2494">
        <v>2</v>
      </c>
      <c r="I2494">
        <v>287</v>
      </c>
      <c r="J2494">
        <v>47445.726560000003</v>
      </c>
      <c r="K2494">
        <v>45680.162389999998</v>
      </c>
      <c r="M2494">
        <v>42233.660969999997</v>
      </c>
    </row>
    <row r="2495" spans="1:17" x14ac:dyDescent="0.35">
      <c r="A2495" t="s">
        <v>542</v>
      </c>
      <c r="B2495" t="s">
        <v>14622</v>
      </c>
      <c r="C2495" t="s">
        <v>14623</v>
      </c>
      <c r="D2495">
        <v>1.2999999999999999E-2</v>
      </c>
      <c r="E2495">
        <v>24</v>
      </c>
      <c r="F2495">
        <v>1</v>
      </c>
      <c r="G2495">
        <v>2</v>
      </c>
      <c r="H2495">
        <v>1</v>
      </c>
      <c r="I2495">
        <v>103</v>
      </c>
    </row>
    <row r="2496" spans="1:17" x14ac:dyDescent="0.35">
      <c r="A2496" t="s">
        <v>542</v>
      </c>
      <c r="B2496" t="s">
        <v>14624</v>
      </c>
      <c r="C2496" t="s">
        <v>14625</v>
      </c>
      <c r="D2496">
        <v>1.4E-2</v>
      </c>
      <c r="E2496">
        <v>3</v>
      </c>
      <c r="F2496">
        <v>1</v>
      </c>
      <c r="G2496">
        <v>7</v>
      </c>
      <c r="H2496">
        <v>1</v>
      </c>
      <c r="I2496">
        <v>389</v>
      </c>
      <c r="J2496">
        <v>97447.242190000004</v>
      </c>
      <c r="K2496">
        <v>136863.64600000001</v>
      </c>
      <c r="M2496">
        <v>127013.2427</v>
      </c>
    </row>
    <row r="2497" spans="1:17" x14ac:dyDescent="0.35">
      <c r="A2497" t="s">
        <v>542</v>
      </c>
      <c r="B2497" t="s">
        <v>14626</v>
      </c>
      <c r="C2497" t="s">
        <v>14627</v>
      </c>
      <c r="D2497">
        <v>1.4E-2</v>
      </c>
      <c r="E2497">
        <v>2</v>
      </c>
      <c r="F2497">
        <v>1</v>
      </c>
      <c r="G2497">
        <v>2</v>
      </c>
      <c r="H2497">
        <v>1</v>
      </c>
      <c r="I2497">
        <v>896</v>
      </c>
    </row>
    <row r="2498" spans="1:17" x14ac:dyDescent="0.35">
      <c r="A2498" t="s">
        <v>542</v>
      </c>
      <c r="B2498" t="s">
        <v>14628</v>
      </c>
      <c r="C2498" t="s">
        <v>14629</v>
      </c>
      <c r="D2498">
        <v>1.4E-2</v>
      </c>
      <c r="E2498">
        <v>21</v>
      </c>
      <c r="F2498">
        <v>2</v>
      </c>
      <c r="G2498">
        <v>17</v>
      </c>
      <c r="H2498">
        <v>2</v>
      </c>
      <c r="I2498">
        <v>84</v>
      </c>
      <c r="J2498">
        <v>80094.695309999996</v>
      </c>
      <c r="M2498">
        <v>93756.137570000006</v>
      </c>
      <c r="N2498">
        <v>107734.5163</v>
      </c>
      <c r="O2498">
        <v>112978.00539999999</v>
      </c>
      <c r="P2498">
        <v>55518.070059999998</v>
      </c>
      <c r="Q2498">
        <v>63862.065349999997</v>
      </c>
    </row>
    <row r="2499" spans="1:17" x14ac:dyDescent="0.35">
      <c r="A2499" t="s">
        <v>542</v>
      </c>
      <c r="B2499" t="s">
        <v>14630</v>
      </c>
      <c r="C2499" t="s">
        <v>14631</v>
      </c>
      <c r="D2499">
        <v>1.4E-2</v>
      </c>
      <c r="E2499">
        <v>22</v>
      </c>
      <c r="F2499">
        <v>1</v>
      </c>
      <c r="G2499">
        <v>1</v>
      </c>
      <c r="H2499">
        <v>1</v>
      </c>
      <c r="I2499">
        <v>92</v>
      </c>
    </row>
    <row r="2500" spans="1:17" x14ac:dyDescent="0.35">
      <c r="A2500" t="s">
        <v>542</v>
      </c>
      <c r="B2500" t="s">
        <v>14632</v>
      </c>
      <c r="C2500" t="s">
        <v>14633</v>
      </c>
      <c r="D2500">
        <v>1.4E-2</v>
      </c>
      <c r="E2500">
        <v>11</v>
      </c>
      <c r="F2500">
        <v>1</v>
      </c>
      <c r="G2500">
        <v>2</v>
      </c>
      <c r="H2500">
        <v>1</v>
      </c>
      <c r="I2500">
        <v>147</v>
      </c>
    </row>
    <row r="2501" spans="1:17" x14ac:dyDescent="0.35">
      <c r="A2501" t="s">
        <v>542</v>
      </c>
      <c r="B2501" t="s">
        <v>14634</v>
      </c>
      <c r="C2501" t="s">
        <v>14635</v>
      </c>
      <c r="D2501">
        <v>1.4E-2</v>
      </c>
      <c r="E2501">
        <v>3</v>
      </c>
      <c r="F2501">
        <v>1</v>
      </c>
      <c r="G2501">
        <v>4</v>
      </c>
      <c r="H2501">
        <v>1</v>
      </c>
      <c r="I2501">
        <v>556</v>
      </c>
    </row>
    <row r="2502" spans="1:17" x14ac:dyDescent="0.35">
      <c r="A2502" t="s">
        <v>542</v>
      </c>
      <c r="B2502" t="s">
        <v>14636</v>
      </c>
      <c r="C2502" t="s">
        <v>14637</v>
      </c>
      <c r="D2502">
        <v>1.4E-2</v>
      </c>
      <c r="E2502">
        <v>6</v>
      </c>
      <c r="F2502">
        <v>1</v>
      </c>
      <c r="G2502">
        <v>1</v>
      </c>
      <c r="H2502">
        <v>1</v>
      </c>
      <c r="I2502">
        <v>248</v>
      </c>
    </row>
    <row r="2503" spans="1:17" x14ac:dyDescent="0.35">
      <c r="A2503" t="s">
        <v>542</v>
      </c>
      <c r="B2503" t="s">
        <v>14638</v>
      </c>
      <c r="C2503" t="s">
        <v>14639</v>
      </c>
      <c r="D2503">
        <v>1.2999999999999999E-2</v>
      </c>
      <c r="E2503">
        <v>2</v>
      </c>
      <c r="F2503">
        <v>1</v>
      </c>
      <c r="G2503">
        <v>4</v>
      </c>
      <c r="H2503">
        <v>1</v>
      </c>
      <c r="I2503">
        <v>428</v>
      </c>
    </row>
    <row r="2504" spans="1:17" x14ac:dyDescent="0.35">
      <c r="A2504" t="s">
        <v>542</v>
      </c>
      <c r="B2504" t="s">
        <v>14640</v>
      </c>
      <c r="C2504" t="s">
        <v>14641</v>
      </c>
      <c r="D2504">
        <v>1.2999999999999999E-2</v>
      </c>
      <c r="E2504">
        <v>3</v>
      </c>
      <c r="F2504">
        <v>1</v>
      </c>
      <c r="G2504">
        <v>1</v>
      </c>
      <c r="H2504">
        <v>1</v>
      </c>
      <c r="I2504">
        <v>488</v>
      </c>
    </row>
    <row r="2505" spans="1:17" x14ac:dyDescent="0.35">
      <c r="A2505" t="s">
        <v>542</v>
      </c>
      <c r="B2505" t="s">
        <v>14642</v>
      </c>
      <c r="C2505" t="s">
        <v>14643</v>
      </c>
      <c r="D2505">
        <v>1.2999999999999999E-2</v>
      </c>
      <c r="E2505">
        <v>13</v>
      </c>
      <c r="F2505">
        <v>1</v>
      </c>
      <c r="G2505">
        <v>3</v>
      </c>
      <c r="H2505">
        <v>1</v>
      </c>
      <c r="I2505">
        <v>108</v>
      </c>
    </row>
    <row r="2506" spans="1:17" x14ac:dyDescent="0.35">
      <c r="A2506" t="s">
        <v>542</v>
      </c>
      <c r="B2506" t="s">
        <v>14644</v>
      </c>
      <c r="C2506" t="s">
        <v>14645</v>
      </c>
      <c r="D2506">
        <v>1.4E-2</v>
      </c>
      <c r="E2506">
        <v>9</v>
      </c>
      <c r="F2506">
        <v>2</v>
      </c>
      <c r="G2506">
        <v>3</v>
      </c>
      <c r="H2506">
        <v>2</v>
      </c>
      <c r="I2506">
        <v>246</v>
      </c>
    </row>
    <row r="2507" spans="1:17" x14ac:dyDescent="0.35">
      <c r="A2507" t="s">
        <v>542</v>
      </c>
      <c r="B2507" t="s">
        <v>14646</v>
      </c>
      <c r="C2507" t="s">
        <v>14647</v>
      </c>
      <c r="D2507">
        <v>1.4E-2</v>
      </c>
      <c r="E2507">
        <v>14</v>
      </c>
      <c r="F2507">
        <v>1</v>
      </c>
      <c r="G2507">
        <v>1</v>
      </c>
      <c r="H2507">
        <v>1</v>
      </c>
      <c r="I2507">
        <v>100</v>
      </c>
    </row>
    <row r="2508" spans="1:17" x14ac:dyDescent="0.35">
      <c r="A2508" t="s">
        <v>542</v>
      </c>
      <c r="B2508" t="s">
        <v>14648</v>
      </c>
      <c r="C2508" t="s">
        <v>14649</v>
      </c>
      <c r="D2508">
        <v>1.4E-2</v>
      </c>
      <c r="E2508">
        <v>20</v>
      </c>
      <c r="F2508">
        <v>2</v>
      </c>
      <c r="G2508">
        <v>8</v>
      </c>
      <c r="H2508">
        <v>2</v>
      </c>
      <c r="I2508">
        <v>151</v>
      </c>
      <c r="J2508">
        <v>248720.3125</v>
      </c>
      <c r="K2508">
        <v>284711.71350000001</v>
      </c>
      <c r="M2508">
        <v>260106.16899999999</v>
      </c>
      <c r="N2508">
        <v>68192.795700000002</v>
      </c>
      <c r="O2508">
        <v>48939.755599999997</v>
      </c>
      <c r="P2508">
        <v>44622.149859999998</v>
      </c>
      <c r="Q2508">
        <v>58182.168749999997</v>
      </c>
    </row>
    <row r="2509" spans="1:17" x14ac:dyDescent="0.35">
      <c r="A2509" t="s">
        <v>542</v>
      </c>
      <c r="B2509" t="s">
        <v>14650</v>
      </c>
      <c r="C2509" t="s">
        <v>14651</v>
      </c>
      <c r="D2509">
        <v>1.4E-2</v>
      </c>
      <c r="E2509">
        <v>7</v>
      </c>
      <c r="F2509">
        <v>1</v>
      </c>
      <c r="G2509">
        <v>4</v>
      </c>
      <c r="H2509">
        <v>1</v>
      </c>
      <c r="I2509">
        <v>222</v>
      </c>
    </row>
    <row r="2510" spans="1:17" x14ac:dyDescent="0.35">
      <c r="A2510" t="s">
        <v>542</v>
      </c>
      <c r="B2510" t="s">
        <v>14652</v>
      </c>
      <c r="C2510" t="s">
        <v>14653</v>
      </c>
      <c r="D2510">
        <v>1.4999999999999999E-2</v>
      </c>
      <c r="E2510">
        <v>12</v>
      </c>
      <c r="F2510">
        <v>1</v>
      </c>
      <c r="G2510">
        <v>2</v>
      </c>
      <c r="H2510">
        <v>1</v>
      </c>
      <c r="I2510">
        <v>99</v>
      </c>
    </row>
    <row r="2511" spans="1:17" x14ac:dyDescent="0.35">
      <c r="A2511" t="s">
        <v>542</v>
      </c>
      <c r="B2511" t="s">
        <v>14654</v>
      </c>
      <c r="C2511" t="s">
        <v>14655</v>
      </c>
      <c r="D2511">
        <v>1.4999999999999999E-2</v>
      </c>
      <c r="E2511">
        <v>4</v>
      </c>
      <c r="F2511">
        <v>1</v>
      </c>
      <c r="G2511">
        <v>4</v>
      </c>
      <c r="H2511">
        <v>1</v>
      </c>
      <c r="I2511">
        <v>224</v>
      </c>
      <c r="J2511">
        <v>71639.671879999994</v>
      </c>
      <c r="K2511">
        <v>78658.880470000004</v>
      </c>
      <c r="M2511">
        <v>47348.83137</v>
      </c>
      <c r="O2511">
        <v>29479.3099</v>
      </c>
      <c r="Q2511">
        <v>23080.840749999999</v>
      </c>
    </row>
    <row r="2512" spans="1:17" x14ac:dyDescent="0.35">
      <c r="A2512" t="s">
        <v>542</v>
      </c>
      <c r="B2512" t="s">
        <v>14656</v>
      </c>
      <c r="C2512" t="s">
        <v>14657</v>
      </c>
      <c r="D2512">
        <v>1.4999999999999999E-2</v>
      </c>
      <c r="E2512">
        <v>4</v>
      </c>
      <c r="F2512">
        <v>1</v>
      </c>
      <c r="G2512">
        <v>14</v>
      </c>
      <c r="H2512">
        <v>1</v>
      </c>
      <c r="I2512">
        <v>313</v>
      </c>
    </row>
    <row r="2513" spans="1:17" x14ac:dyDescent="0.35">
      <c r="A2513" t="s">
        <v>542</v>
      </c>
      <c r="B2513" t="s">
        <v>14658</v>
      </c>
      <c r="C2513" t="s">
        <v>14659</v>
      </c>
      <c r="D2513">
        <v>1.4999999999999999E-2</v>
      </c>
      <c r="E2513">
        <v>4</v>
      </c>
      <c r="F2513">
        <v>1</v>
      </c>
      <c r="G2513">
        <v>7</v>
      </c>
      <c r="H2513">
        <v>1</v>
      </c>
      <c r="I2513">
        <v>256</v>
      </c>
    </row>
    <row r="2514" spans="1:17" x14ac:dyDescent="0.35">
      <c r="A2514" t="s">
        <v>542</v>
      </c>
      <c r="B2514" t="s">
        <v>14660</v>
      </c>
      <c r="C2514" t="s">
        <v>14661</v>
      </c>
      <c r="D2514">
        <v>1.4999999999999999E-2</v>
      </c>
      <c r="E2514">
        <v>5</v>
      </c>
      <c r="F2514">
        <v>1</v>
      </c>
      <c r="G2514">
        <v>2</v>
      </c>
      <c r="H2514">
        <v>1</v>
      </c>
      <c r="I2514">
        <v>297</v>
      </c>
    </row>
    <row r="2515" spans="1:17" x14ac:dyDescent="0.35">
      <c r="A2515" t="s">
        <v>542</v>
      </c>
      <c r="B2515" t="s">
        <v>14662</v>
      </c>
      <c r="C2515" t="s">
        <v>14663</v>
      </c>
      <c r="D2515">
        <v>1.4999999999999999E-2</v>
      </c>
      <c r="E2515">
        <v>17</v>
      </c>
      <c r="F2515">
        <v>1</v>
      </c>
      <c r="G2515">
        <v>5</v>
      </c>
      <c r="H2515">
        <v>1</v>
      </c>
      <c r="I2515">
        <v>65</v>
      </c>
      <c r="J2515">
        <v>132928.6875</v>
      </c>
      <c r="K2515">
        <v>142069.7746</v>
      </c>
      <c r="L2515">
        <v>75798.122359999994</v>
      </c>
      <c r="M2515">
        <v>125280.79489999999</v>
      </c>
      <c r="N2515">
        <v>253625.19140000001</v>
      </c>
      <c r="O2515">
        <v>308289.43530000001</v>
      </c>
      <c r="P2515">
        <v>294600.26299999998</v>
      </c>
      <c r="Q2515">
        <v>248917.1195</v>
      </c>
    </row>
    <row r="2516" spans="1:17" x14ac:dyDescent="0.35">
      <c r="A2516" t="s">
        <v>542</v>
      </c>
      <c r="B2516" t="s">
        <v>14664</v>
      </c>
      <c r="C2516" t="s">
        <v>14665</v>
      </c>
      <c r="D2516">
        <v>1.4999999999999999E-2</v>
      </c>
      <c r="E2516">
        <v>10</v>
      </c>
      <c r="F2516">
        <v>1</v>
      </c>
      <c r="G2516">
        <v>1</v>
      </c>
      <c r="H2516">
        <v>1</v>
      </c>
      <c r="I2516">
        <v>112</v>
      </c>
    </row>
    <row r="2517" spans="1:17" x14ac:dyDescent="0.35">
      <c r="A2517" t="s">
        <v>542</v>
      </c>
      <c r="B2517" t="s">
        <v>14666</v>
      </c>
      <c r="C2517" t="s">
        <v>14667</v>
      </c>
      <c r="D2517">
        <v>1.4999999999999999E-2</v>
      </c>
      <c r="E2517">
        <v>5</v>
      </c>
      <c r="F2517">
        <v>1</v>
      </c>
      <c r="G2517">
        <v>2</v>
      </c>
      <c r="H2517">
        <v>1</v>
      </c>
      <c r="I2517">
        <v>177</v>
      </c>
      <c r="J2517">
        <v>72961.460940000004</v>
      </c>
      <c r="K2517">
        <v>75587.643089999998</v>
      </c>
      <c r="M2517">
        <v>74558.756840000002</v>
      </c>
      <c r="O2517">
        <v>143078.56690000001</v>
      </c>
    </row>
    <row r="2518" spans="1:17" x14ac:dyDescent="0.35">
      <c r="A2518" t="s">
        <v>542</v>
      </c>
      <c r="B2518" t="s">
        <v>14668</v>
      </c>
      <c r="C2518" t="s">
        <v>14669</v>
      </c>
      <c r="D2518">
        <v>1.6E-2</v>
      </c>
      <c r="E2518">
        <v>19</v>
      </c>
      <c r="F2518">
        <v>1</v>
      </c>
      <c r="G2518">
        <v>3</v>
      </c>
      <c r="H2518">
        <v>1</v>
      </c>
      <c r="I2518">
        <v>86</v>
      </c>
      <c r="J2518">
        <v>175244.0313</v>
      </c>
      <c r="K2518">
        <v>235258.022</v>
      </c>
      <c r="L2518">
        <v>154689.16399999999</v>
      </c>
      <c r="M2518">
        <v>207444.71400000001</v>
      </c>
    </row>
    <row r="2519" spans="1:17" x14ac:dyDescent="0.35">
      <c r="A2519" t="s">
        <v>542</v>
      </c>
      <c r="B2519" t="s">
        <v>14670</v>
      </c>
      <c r="C2519" t="s">
        <v>14671</v>
      </c>
      <c r="D2519">
        <v>1.6E-2</v>
      </c>
      <c r="E2519">
        <v>6</v>
      </c>
      <c r="F2519">
        <v>1</v>
      </c>
      <c r="G2519">
        <v>5</v>
      </c>
      <c r="H2519">
        <v>1</v>
      </c>
      <c r="I2519">
        <v>131</v>
      </c>
    </row>
    <row r="2520" spans="1:17" x14ac:dyDescent="0.35">
      <c r="A2520" t="s">
        <v>542</v>
      </c>
      <c r="B2520" t="s">
        <v>14672</v>
      </c>
      <c r="C2520" t="s">
        <v>14673</v>
      </c>
      <c r="D2520">
        <v>1.6E-2</v>
      </c>
      <c r="E2520">
        <v>3</v>
      </c>
      <c r="F2520">
        <v>1</v>
      </c>
      <c r="G2520">
        <v>1</v>
      </c>
      <c r="H2520">
        <v>1</v>
      </c>
      <c r="I2520">
        <v>317</v>
      </c>
    </row>
    <row r="2521" spans="1:17" x14ac:dyDescent="0.35">
      <c r="A2521" t="s">
        <v>542</v>
      </c>
      <c r="B2521" t="s">
        <v>14674</v>
      </c>
      <c r="C2521" t="s">
        <v>14675</v>
      </c>
      <c r="D2521">
        <v>1.6E-2</v>
      </c>
      <c r="E2521">
        <v>2</v>
      </c>
      <c r="F2521">
        <v>1</v>
      </c>
      <c r="G2521">
        <v>1</v>
      </c>
      <c r="H2521">
        <v>1</v>
      </c>
      <c r="I2521">
        <v>454</v>
      </c>
      <c r="N2521">
        <v>59815.852800000001</v>
      </c>
      <c r="O2521">
        <v>67965.513569999996</v>
      </c>
      <c r="P2521">
        <v>59529.881200000003</v>
      </c>
      <c r="Q2521">
        <v>57210.93993</v>
      </c>
    </row>
    <row r="2522" spans="1:17" x14ac:dyDescent="0.35">
      <c r="A2522" t="s">
        <v>542</v>
      </c>
      <c r="B2522" t="s">
        <v>14676</v>
      </c>
      <c r="C2522" t="s">
        <v>14677</v>
      </c>
      <c r="D2522">
        <v>1.6E-2</v>
      </c>
      <c r="E2522">
        <v>16</v>
      </c>
      <c r="F2522">
        <v>1</v>
      </c>
      <c r="G2522">
        <v>7</v>
      </c>
      <c r="H2522">
        <v>1</v>
      </c>
      <c r="I2522">
        <v>75</v>
      </c>
      <c r="L2522">
        <v>61190.19382</v>
      </c>
      <c r="M2522">
        <v>83228.794829999999</v>
      </c>
      <c r="N2522">
        <v>190225.1838</v>
      </c>
      <c r="O2522">
        <v>247727.44639999999</v>
      </c>
      <c r="P2522">
        <v>223520.39499999999</v>
      </c>
      <c r="Q2522">
        <v>255659.47930000001</v>
      </c>
    </row>
    <row r="2523" spans="1:17" x14ac:dyDescent="0.35">
      <c r="A2523" t="s">
        <v>542</v>
      </c>
      <c r="B2523" t="s">
        <v>14678</v>
      </c>
      <c r="C2523" t="s">
        <v>14679</v>
      </c>
      <c r="D2523">
        <v>1.6E-2</v>
      </c>
      <c r="E2523">
        <v>6</v>
      </c>
      <c r="F2523">
        <v>1</v>
      </c>
      <c r="G2523">
        <v>2</v>
      </c>
      <c r="H2523">
        <v>1</v>
      </c>
      <c r="I2523">
        <v>205</v>
      </c>
      <c r="J2523">
        <v>936144</v>
      </c>
      <c r="K2523">
        <v>1003585.901</v>
      </c>
      <c r="M2523">
        <v>977693.70330000005</v>
      </c>
      <c r="O2523">
        <v>271984.83169999998</v>
      </c>
      <c r="P2523">
        <v>658641.65960000001</v>
      </c>
    </row>
    <row r="2524" spans="1:17" x14ac:dyDescent="0.35">
      <c r="A2524" t="s">
        <v>542</v>
      </c>
      <c r="B2524" t="s">
        <v>14680</v>
      </c>
      <c r="C2524" t="s">
        <v>14681</v>
      </c>
      <c r="D2524">
        <v>1.7000000000000001E-2</v>
      </c>
      <c r="E2524">
        <v>2</v>
      </c>
      <c r="F2524">
        <v>1</v>
      </c>
      <c r="G2524">
        <v>7</v>
      </c>
      <c r="H2524">
        <v>1</v>
      </c>
      <c r="I2524">
        <v>289</v>
      </c>
      <c r="J2524">
        <v>246173.48439999999</v>
      </c>
      <c r="K2524">
        <v>281366.86969999998</v>
      </c>
      <c r="L2524">
        <v>294743.00520000001</v>
      </c>
      <c r="M2524">
        <v>204388.50880000001</v>
      </c>
      <c r="N2524">
        <v>13770.63327</v>
      </c>
      <c r="P2524">
        <v>16778.600030000001</v>
      </c>
    </row>
    <row r="2525" spans="1:17" x14ac:dyDescent="0.35">
      <c r="A2525" t="s">
        <v>542</v>
      </c>
      <c r="B2525" t="s">
        <v>14682</v>
      </c>
      <c r="C2525" t="s">
        <v>14683</v>
      </c>
      <c r="D2525">
        <v>1.7000000000000001E-2</v>
      </c>
      <c r="E2525">
        <v>1</v>
      </c>
      <c r="F2525">
        <v>1</v>
      </c>
      <c r="G2525">
        <v>2</v>
      </c>
      <c r="H2525">
        <v>1</v>
      </c>
      <c r="I2525">
        <v>1624</v>
      </c>
    </row>
    <row r="2526" spans="1:17" x14ac:dyDescent="0.35">
      <c r="A2526" t="s">
        <v>542</v>
      </c>
      <c r="B2526" t="s">
        <v>14684</v>
      </c>
      <c r="C2526" t="s">
        <v>14685</v>
      </c>
      <c r="D2526">
        <v>1.6E-2</v>
      </c>
      <c r="E2526">
        <v>6</v>
      </c>
      <c r="F2526">
        <v>1</v>
      </c>
      <c r="G2526">
        <v>1</v>
      </c>
      <c r="H2526">
        <v>1</v>
      </c>
      <c r="I2526">
        <v>244</v>
      </c>
    </row>
    <row r="2527" spans="1:17" x14ac:dyDescent="0.35">
      <c r="A2527" t="s">
        <v>542</v>
      </c>
      <c r="B2527" t="s">
        <v>14686</v>
      </c>
      <c r="C2527" t="s">
        <v>14687</v>
      </c>
      <c r="D2527">
        <v>1.7999999999999999E-2</v>
      </c>
      <c r="E2527">
        <v>30</v>
      </c>
      <c r="F2527">
        <v>1</v>
      </c>
      <c r="G2527">
        <v>1</v>
      </c>
      <c r="H2527">
        <v>1</v>
      </c>
      <c r="I2527">
        <v>77</v>
      </c>
      <c r="J2527">
        <v>12721.91699</v>
      </c>
      <c r="K2527">
        <v>24572.176479999998</v>
      </c>
      <c r="Q2527">
        <v>88262.13768</v>
      </c>
    </row>
    <row r="2528" spans="1:17" x14ac:dyDescent="0.35">
      <c r="A2528" t="s">
        <v>542</v>
      </c>
      <c r="B2528" t="s">
        <v>14688</v>
      </c>
      <c r="C2528" t="s">
        <v>14689</v>
      </c>
      <c r="D2528">
        <v>1.7999999999999999E-2</v>
      </c>
      <c r="E2528">
        <v>13</v>
      </c>
      <c r="F2528">
        <v>1</v>
      </c>
      <c r="G2528">
        <v>7</v>
      </c>
      <c r="H2528">
        <v>1</v>
      </c>
      <c r="I2528">
        <v>104</v>
      </c>
    </row>
    <row r="2529" spans="1:17" x14ac:dyDescent="0.35">
      <c r="A2529" t="s">
        <v>542</v>
      </c>
      <c r="B2529" t="s">
        <v>14690</v>
      </c>
      <c r="C2529" t="s">
        <v>14691</v>
      </c>
      <c r="D2529">
        <v>1.9E-2</v>
      </c>
      <c r="E2529">
        <v>4</v>
      </c>
      <c r="F2529">
        <v>1</v>
      </c>
      <c r="G2529">
        <v>22</v>
      </c>
      <c r="H2529">
        <v>1</v>
      </c>
      <c r="I2529">
        <v>206</v>
      </c>
    </row>
    <row r="2530" spans="1:17" x14ac:dyDescent="0.35">
      <c r="A2530" t="s">
        <v>542</v>
      </c>
      <c r="B2530" t="s">
        <v>14692</v>
      </c>
      <c r="C2530" t="s">
        <v>14693</v>
      </c>
      <c r="D2530">
        <v>1.9E-2</v>
      </c>
      <c r="E2530">
        <v>2</v>
      </c>
      <c r="F2530">
        <v>1</v>
      </c>
      <c r="G2530">
        <v>3</v>
      </c>
      <c r="H2530">
        <v>1</v>
      </c>
      <c r="I2530">
        <v>493</v>
      </c>
    </row>
    <row r="2531" spans="1:17" x14ac:dyDescent="0.35">
      <c r="A2531" t="s">
        <v>542</v>
      </c>
      <c r="B2531" t="s">
        <v>14694</v>
      </c>
      <c r="C2531" t="s">
        <v>14695</v>
      </c>
      <c r="D2531">
        <v>1.9E-2</v>
      </c>
      <c r="E2531">
        <v>2</v>
      </c>
      <c r="F2531">
        <v>1</v>
      </c>
      <c r="G2531">
        <v>4</v>
      </c>
      <c r="H2531">
        <v>1</v>
      </c>
      <c r="I2531">
        <v>460</v>
      </c>
      <c r="J2531">
        <v>319149.4375</v>
      </c>
      <c r="K2531">
        <v>416520.91570000001</v>
      </c>
      <c r="L2531">
        <v>210971.51809999999</v>
      </c>
      <c r="M2531">
        <v>495625.2304</v>
      </c>
      <c r="N2531">
        <v>156195.20680000001</v>
      </c>
      <c r="O2531">
        <v>158353.60200000001</v>
      </c>
      <c r="P2531">
        <v>144997.69440000001</v>
      </c>
      <c r="Q2531">
        <v>109001.2988</v>
      </c>
    </row>
    <row r="2532" spans="1:17" x14ac:dyDescent="0.35">
      <c r="A2532" t="s">
        <v>542</v>
      </c>
      <c r="B2532" t="s">
        <v>14696</v>
      </c>
      <c r="C2532" t="s">
        <v>14697</v>
      </c>
      <c r="D2532">
        <v>1.9E-2</v>
      </c>
      <c r="E2532">
        <v>1</v>
      </c>
      <c r="F2532">
        <v>1</v>
      </c>
      <c r="G2532">
        <v>1</v>
      </c>
      <c r="H2532">
        <v>1</v>
      </c>
      <c r="I2532">
        <v>839</v>
      </c>
    </row>
    <row r="2533" spans="1:17" x14ac:dyDescent="0.35">
      <c r="A2533" t="s">
        <v>542</v>
      </c>
      <c r="B2533" t="s">
        <v>14698</v>
      </c>
      <c r="C2533" t="s">
        <v>14699</v>
      </c>
      <c r="D2533">
        <v>0.02</v>
      </c>
      <c r="E2533">
        <v>3</v>
      </c>
      <c r="F2533">
        <v>1</v>
      </c>
      <c r="G2533">
        <v>3</v>
      </c>
      <c r="H2533">
        <v>1</v>
      </c>
      <c r="I2533">
        <v>403</v>
      </c>
    </row>
    <row r="2534" spans="1:17" x14ac:dyDescent="0.35">
      <c r="A2534" t="s">
        <v>542</v>
      </c>
      <c r="B2534" t="s">
        <v>14700</v>
      </c>
      <c r="C2534" t="s">
        <v>14701</v>
      </c>
      <c r="D2534">
        <v>2.1000000000000001E-2</v>
      </c>
      <c r="E2534">
        <v>12</v>
      </c>
      <c r="F2534">
        <v>3</v>
      </c>
      <c r="G2534">
        <v>9</v>
      </c>
      <c r="H2534">
        <v>3</v>
      </c>
      <c r="I2534">
        <v>216</v>
      </c>
    </row>
    <row r="2535" spans="1:17" x14ac:dyDescent="0.35">
      <c r="A2535" t="s">
        <v>542</v>
      </c>
      <c r="B2535" t="s">
        <v>14702</v>
      </c>
      <c r="C2535" t="s">
        <v>14703</v>
      </c>
      <c r="D2535">
        <v>2.1000000000000001E-2</v>
      </c>
      <c r="E2535">
        <v>2</v>
      </c>
      <c r="F2535">
        <v>1</v>
      </c>
      <c r="G2535">
        <v>3</v>
      </c>
      <c r="H2535">
        <v>1</v>
      </c>
      <c r="I2535">
        <v>565</v>
      </c>
    </row>
    <row r="2536" spans="1:17" x14ac:dyDescent="0.35">
      <c r="A2536" t="s">
        <v>542</v>
      </c>
      <c r="B2536" t="s">
        <v>14704</v>
      </c>
      <c r="C2536" t="s">
        <v>14705</v>
      </c>
      <c r="D2536">
        <v>2.1999999999999999E-2</v>
      </c>
      <c r="E2536">
        <v>16</v>
      </c>
      <c r="F2536">
        <v>1</v>
      </c>
      <c r="G2536">
        <v>3</v>
      </c>
      <c r="H2536">
        <v>1</v>
      </c>
      <c r="I2536">
        <v>143</v>
      </c>
    </row>
    <row r="2537" spans="1:17" x14ac:dyDescent="0.35">
      <c r="A2537" t="s">
        <v>542</v>
      </c>
      <c r="B2537" t="s">
        <v>14706</v>
      </c>
      <c r="C2537" t="s">
        <v>14707</v>
      </c>
      <c r="D2537">
        <v>2.1999999999999999E-2</v>
      </c>
      <c r="E2537">
        <v>6</v>
      </c>
      <c r="F2537">
        <v>2</v>
      </c>
      <c r="G2537">
        <v>2</v>
      </c>
      <c r="H2537">
        <v>2</v>
      </c>
      <c r="I2537">
        <v>334</v>
      </c>
    </row>
    <row r="2538" spans="1:17" x14ac:dyDescent="0.35">
      <c r="A2538" t="s">
        <v>542</v>
      </c>
      <c r="B2538" t="s">
        <v>14708</v>
      </c>
      <c r="C2538" t="s">
        <v>14709</v>
      </c>
      <c r="D2538">
        <v>2.1999999999999999E-2</v>
      </c>
      <c r="E2538">
        <v>2</v>
      </c>
      <c r="F2538">
        <v>1</v>
      </c>
      <c r="G2538">
        <v>1</v>
      </c>
      <c r="H2538">
        <v>1</v>
      </c>
      <c r="I2538">
        <v>425</v>
      </c>
    </row>
    <row r="2539" spans="1:17" x14ac:dyDescent="0.35">
      <c r="A2539" t="s">
        <v>542</v>
      </c>
      <c r="B2539" t="s">
        <v>14710</v>
      </c>
      <c r="C2539" t="s">
        <v>14711</v>
      </c>
      <c r="D2539">
        <v>2.3E-2</v>
      </c>
      <c r="E2539">
        <v>4</v>
      </c>
      <c r="F2539">
        <v>1</v>
      </c>
      <c r="G2539">
        <v>8</v>
      </c>
      <c r="H2539">
        <v>1</v>
      </c>
      <c r="I2539">
        <v>274</v>
      </c>
      <c r="K2539">
        <v>75039.297649999993</v>
      </c>
      <c r="L2539">
        <v>36365.85901</v>
      </c>
      <c r="N2539">
        <v>74367.364090000003</v>
      </c>
      <c r="O2539">
        <v>81329.883530000006</v>
      </c>
      <c r="P2539">
        <v>63568.843889999996</v>
      </c>
      <c r="Q2539">
        <v>97287.394589999996</v>
      </c>
    </row>
    <row r="2540" spans="1:17" x14ac:dyDescent="0.35">
      <c r="A2540" t="s">
        <v>542</v>
      </c>
      <c r="B2540" t="s">
        <v>14712</v>
      </c>
      <c r="C2540" t="s">
        <v>14713</v>
      </c>
      <c r="D2540">
        <v>2.3E-2</v>
      </c>
      <c r="E2540">
        <v>5</v>
      </c>
      <c r="F2540">
        <v>2</v>
      </c>
      <c r="G2540">
        <v>5</v>
      </c>
      <c r="H2540">
        <v>2</v>
      </c>
      <c r="I2540">
        <v>487</v>
      </c>
    </row>
    <row r="2541" spans="1:17" x14ac:dyDescent="0.35">
      <c r="A2541" t="s">
        <v>542</v>
      </c>
      <c r="B2541" t="s">
        <v>14714</v>
      </c>
      <c r="C2541" t="s">
        <v>14715</v>
      </c>
      <c r="D2541">
        <v>2.4E-2</v>
      </c>
      <c r="E2541">
        <v>2</v>
      </c>
      <c r="F2541">
        <v>1</v>
      </c>
      <c r="G2541">
        <v>2</v>
      </c>
      <c r="H2541">
        <v>1</v>
      </c>
      <c r="I2541">
        <v>387</v>
      </c>
    </row>
    <row r="2542" spans="1:17" x14ac:dyDescent="0.35">
      <c r="A2542" t="s">
        <v>542</v>
      </c>
      <c r="B2542" t="s">
        <v>14716</v>
      </c>
      <c r="C2542" t="s">
        <v>14717</v>
      </c>
      <c r="D2542">
        <v>2.4E-2</v>
      </c>
      <c r="E2542">
        <v>31</v>
      </c>
      <c r="F2542">
        <v>2</v>
      </c>
      <c r="G2542">
        <v>6</v>
      </c>
      <c r="H2542">
        <v>2</v>
      </c>
      <c r="I2542">
        <v>122</v>
      </c>
      <c r="J2542">
        <v>254617.10939999999</v>
      </c>
      <c r="K2542">
        <v>250935.2439</v>
      </c>
      <c r="M2542">
        <v>229365.69620000001</v>
      </c>
      <c r="N2542">
        <v>195304.0577</v>
      </c>
      <c r="O2542">
        <v>153887.0698</v>
      </c>
      <c r="P2542">
        <v>191842.05309999999</v>
      </c>
      <c r="Q2542">
        <v>101453.6299</v>
      </c>
    </row>
    <row r="2543" spans="1:17" x14ac:dyDescent="0.35">
      <c r="A2543" t="s">
        <v>542</v>
      </c>
      <c r="B2543" t="s">
        <v>14718</v>
      </c>
      <c r="C2543" t="s">
        <v>14719</v>
      </c>
      <c r="D2543">
        <v>2.5000000000000001E-2</v>
      </c>
      <c r="E2543">
        <v>5</v>
      </c>
      <c r="F2543">
        <v>1</v>
      </c>
      <c r="G2543">
        <v>1</v>
      </c>
      <c r="H2543">
        <v>1</v>
      </c>
      <c r="I2543">
        <v>239</v>
      </c>
    </row>
    <row r="2544" spans="1:17" x14ac:dyDescent="0.35">
      <c r="A2544" t="s">
        <v>542</v>
      </c>
      <c r="B2544" t="s">
        <v>14720</v>
      </c>
      <c r="C2544" t="s">
        <v>14721</v>
      </c>
      <c r="D2544">
        <v>2.5000000000000001E-2</v>
      </c>
      <c r="E2544">
        <v>2</v>
      </c>
      <c r="F2544">
        <v>1</v>
      </c>
      <c r="G2544">
        <v>4</v>
      </c>
      <c r="H2544">
        <v>1</v>
      </c>
      <c r="I2544">
        <v>550</v>
      </c>
      <c r="J2544">
        <v>216727.2813</v>
      </c>
      <c r="K2544">
        <v>236946.26949999999</v>
      </c>
      <c r="M2544">
        <v>290844.71429999999</v>
      </c>
    </row>
    <row r="2545" spans="1:17" x14ac:dyDescent="0.35">
      <c r="A2545" t="s">
        <v>542</v>
      </c>
      <c r="B2545" t="s">
        <v>14722</v>
      </c>
      <c r="C2545" t="s">
        <v>14723</v>
      </c>
      <c r="D2545">
        <v>2.5000000000000001E-2</v>
      </c>
      <c r="E2545">
        <v>32</v>
      </c>
      <c r="F2545">
        <v>1</v>
      </c>
      <c r="G2545">
        <v>1</v>
      </c>
      <c r="H2545">
        <v>1</v>
      </c>
      <c r="I2545">
        <v>44</v>
      </c>
    </row>
    <row r="2546" spans="1:17" x14ac:dyDescent="0.35">
      <c r="A2546" t="s">
        <v>542</v>
      </c>
      <c r="B2546" t="s">
        <v>14724</v>
      </c>
      <c r="C2546" t="s">
        <v>14725</v>
      </c>
      <c r="D2546">
        <v>2.5000000000000001E-2</v>
      </c>
      <c r="E2546">
        <v>3</v>
      </c>
      <c r="F2546">
        <v>1</v>
      </c>
      <c r="G2546">
        <v>1</v>
      </c>
      <c r="H2546">
        <v>1</v>
      </c>
      <c r="I2546">
        <v>288</v>
      </c>
    </row>
    <row r="2547" spans="1:17" x14ac:dyDescent="0.35">
      <c r="A2547" t="s">
        <v>542</v>
      </c>
      <c r="B2547" t="s">
        <v>14726</v>
      </c>
      <c r="C2547" t="s">
        <v>14727</v>
      </c>
      <c r="D2547">
        <v>2.5000000000000001E-2</v>
      </c>
      <c r="E2547">
        <v>4</v>
      </c>
      <c r="F2547">
        <v>1</v>
      </c>
      <c r="G2547">
        <v>4</v>
      </c>
      <c r="H2547">
        <v>1</v>
      </c>
      <c r="I2547">
        <v>243</v>
      </c>
    </row>
    <row r="2548" spans="1:17" x14ac:dyDescent="0.35">
      <c r="A2548" t="s">
        <v>542</v>
      </c>
      <c r="B2548" t="s">
        <v>14728</v>
      </c>
      <c r="C2548" t="s">
        <v>14729</v>
      </c>
      <c r="D2548">
        <v>2.5000000000000001E-2</v>
      </c>
      <c r="E2548">
        <v>7</v>
      </c>
      <c r="F2548">
        <v>1</v>
      </c>
      <c r="G2548">
        <v>2</v>
      </c>
      <c r="H2548">
        <v>1</v>
      </c>
      <c r="I2548">
        <v>304</v>
      </c>
    </row>
    <row r="2549" spans="1:17" x14ac:dyDescent="0.35">
      <c r="A2549" t="s">
        <v>542</v>
      </c>
      <c r="B2549" t="s">
        <v>14730</v>
      </c>
      <c r="C2549" t="s">
        <v>14731</v>
      </c>
      <c r="D2549">
        <v>2.5000000000000001E-2</v>
      </c>
      <c r="E2549">
        <v>4</v>
      </c>
      <c r="F2549">
        <v>1</v>
      </c>
      <c r="G2549">
        <v>6</v>
      </c>
      <c r="H2549">
        <v>1</v>
      </c>
      <c r="I2549">
        <v>212</v>
      </c>
      <c r="J2549">
        <v>488596.125</v>
      </c>
      <c r="K2549">
        <v>434717.18959999998</v>
      </c>
      <c r="L2549">
        <v>304677.32439999998</v>
      </c>
      <c r="M2549">
        <v>455053.37270000001</v>
      </c>
      <c r="N2549">
        <v>365088.94799999997</v>
      </c>
      <c r="O2549">
        <v>386912.5515</v>
      </c>
      <c r="P2549">
        <v>449592.29810000001</v>
      </c>
      <c r="Q2549">
        <v>320229.48670000001</v>
      </c>
    </row>
    <row r="2550" spans="1:17" x14ac:dyDescent="0.35">
      <c r="A2550" t="s">
        <v>542</v>
      </c>
      <c r="B2550" t="s">
        <v>14732</v>
      </c>
      <c r="C2550" t="s">
        <v>14733</v>
      </c>
      <c r="D2550">
        <v>2.5999999999999999E-2</v>
      </c>
      <c r="E2550">
        <v>4</v>
      </c>
      <c r="F2550">
        <v>1</v>
      </c>
      <c r="G2550">
        <v>1</v>
      </c>
      <c r="H2550">
        <v>1</v>
      </c>
      <c r="I2550">
        <v>342</v>
      </c>
      <c r="J2550">
        <v>43043.722659999999</v>
      </c>
      <c r="K2550">
        <v>42006.294500000004</v>
      </c>
      <c r="M2550">
        <v>41935.241779999997</v>
      </c>
      <c r="N2550">
        <v>23275.66978</v>
      </c>
      <c r="O2550">
        <v>25378.265340000002</v>
      </c>
      <c r="P2550">
        <v>11429.08683</v>
      </c>
      <c r="Q2550">
        <v>21764.77965</v>
      </c>
    </row>
    <row r="2551" spans="1:17" x14ac:dyDescent="0.35">
      <c r="A2551" t="s">
        <v>542</v>
      </c>
      <c r="B2551" t="s">
        <v>14734</v>
      </c>
      <c r="C2551" t="s">
        <v>14735</v>
      </c>
      <c r="D2551">
        <v>2.5999999999999999E-2</v>
      </c>
      <c r="E2551">
        <v>4</v>
      </c>
      <c r="F2551">
        <v>1</v>
      </c>
      <c r="G2551">
        <v>1</v>
      </c>
      <c r="H2551">
        <v>1</v>
      </c>
      <c r="I2551">
        <v>364</v>
      </c>
    </row>
    <row r="2552" spans="1:17" x14ac:dyDescent="0.35">
      <c r="A2552" t="s">
        <v>542</v>
      </c>
      <c r="B2552" t="s">
        <v>14736</v>
      </c>
      <c r="C2552" t="s">
        <v>14737</v>
      </c>
      <c r="D2552">
        <v>2.7E-2</v>
      </c>
      <c r="E2552">
        <v>5</v>
      </c>
      <c r="F2552">
        <v>1</v>
      </c>
      <c r="G2552">
        <v>2</v>
      </c>
      <c r="H2552">
        <v>1</v>
      </c>
      <c r="I2552">
        <v>194</v>
      </c>
    </row>
    <row r="2553" spans="1:17" x14ac:dyDescent="0.35">
      <c r="A2553" t="s">
        <v>542</v>
      </c>
      <c r="B2553" t="s">
        <v>14738</v>
      </c>
      <c r="C2553" t="s">
        <v>14739</v>
      </c>
      <c r="D2553">
        <v>2.7E-2</v>
      </c>
      <c r="E2553">
        <v>7</v>
      </c>
      <c r="F2553">
        <v>1</v>
      </c>
      <c r="G2553">
        <v>1</v>
      </c>
      <c r="H2553">
        <v>1</v>
      </c>
      <c r="I2553">
        <v>108</v>
      </c>
    </row>
    <row r="2554" spans="1:17" x14ac:dyDescent="0.35">
      <c r="A2554" t="s">
        <v>542</v>
      </c>
      <c r="B2554" t="s">
        <v>14740</v>
      </c>
      <c r="C2554" t="s">
        <v>14741</v>
      </c>
      <c r="D2554">
        <v>2.7E-2</v>
      </c>
      <c r="E2554">
        <v>3</v>
      </c>
      <c r="F2554">
        <v>1</v>
      </c>
      <c r="G2554">
        <v>5</v>
      </c>
      <c r="H2554">
        <v>1</v>
      </c>
      <c r="I2554">
        <v>226</v>
      </c>
    </row>
    <row r="2555" spans="1:17" x14ac:dyDescent="0.35">
      <c r="A2555" t="s">
        <v>542</v>
      </c>
      <c r="B2555" t="s">
        <v>540</v>
      </c>
      <c r="C2555" t="s">
        <v>14742</v>
      </c>
      <c r="D2555">
        <v>2.8000000000000001E-2</v>
      </c>
      <c r="E2555">
        <v>2</v>
      </c>
      <c r="F2555">
        <v>1</v>
      </c>
      <c r="G2555">
        <v>1</v>
      </c>
      <c r="H2555">
        <v>1</v>
      </c>
      <c r="I2555">
        <v>337</v>
      </c>
      <c r="J2555">
        <v>62506.960939999997</v>
      </c>
      <c r="K2555">
        <v>47699.603009999999</v>
      </c>
      <c r="M2555">
        <v>41258.117389999999</v>
      </c>
      <c r="N2555">
        <v>98587.145470000003</v>
      </c>
      <c r="O2555">
        <v>34120.871440000003</v>
      </c>
      <c r="P2555">
        <v>77127.397429999997</v>
      </c>
      <c r="Q2555">
        <v>62556.770539999998</v>
      </c>
    </row>
    <row r="2556" spans="1:17" x14ac:dyDescent="0.35">
      <c r="A2556" t="s">
        <v>542</v>
      </c>
      <c r="B2556" t="s">
        <v>14743</v>
      </c>
      <c r="C2556" t="s">
        <v>14744</v>
      </c>
      <c r="D2556">
        <v>2.8000000000000001E-2</v>
      </c>
      <c r="E2556">
        <v>2</v>
      </c>
      <c r="F2556">
        <v>1</v>
      </c>
      <c r="G2556">
        <v>5</v>
      </c>
      <c r="H2556">
        <v>1</v>
      </c>
      <c r="I2556">
        <v>456</v>
      </c>
      <c r="J2556">
        <v>144615.23439999999</v>
      </c>
      <c r="K2556">
        <v>189740.24890000001</v>
      </c>
      <c r="L2556">
        <v>83763.977230000004</v>
      </c>
      <c r="M2556">
        <v>146443.3058</v>
      </c>
    </row>
    <row r="2557" spans="1:17" x14ac:dyDescent="0.35">
      <c r="A2557" t="s">
        <v>542</v>
      </c>
      <c r="B2557" t="s">
        <v>14745</v>
      </c>
      <c r="C2557" t="s">
        <v>14746</v>
      </c>
      <c r="D2557">
        <v>2.9000000000000001E-2</v>
      </c>
      <c r="E2557">
        <v>4</v>
      </c>
      <c r="F2557">
        <v>1</v>
      </c>
      <c r="G2557">
        <v>2</v>
      </c>
      <c r="H2557">
        <v>1</v>
      </c>
      <c r="I2557">
        <v>236</v>
      </c>
      <c r="J2557">
        <v>24049.369139999999</v>
      </c>
      <c r="L2557">
        <v>151479.54790000001</v>
      </c>
      <c r="O2557">
        <v>51563.638769999998</v>
      </c>
      <c r="P2557">
        <v>119269.46490000001</v>
      </c>
      <c r="Q2557">
        <v>38885.808279999997</v>
      </c>
    </row>
    <row r="2558" spans="1:17" x14ac:dyDescent="0.35">
      <c r="A2558" t="s">
        <v>542</v>
      </c>
      <c r="B2558" t="s">
        <v>14747</v>
      </c>
      <c r="C2558" t="s">
        <v>14748</v>
      </c>
      <c r="D2558">
        <v>0.03</v>
      </c>
      <c r="E2558">
        <v>3</v>
      </c>
      <c r="F2558">
        <v>1</v>
      </c>
      <c r="G2558">
        <v>1</v>
      </c>
      <c r="H2558">
        <v>1</v>
      </c>
      <c r="I2558">
        <v>388</v>
      </c>
    </row>
    <row r="2559" spans="1:17" x14ac:dyDescent="0.35">
      <c r="A2559" t="s">
        <v>542</v>
      </c>
      <c r="B2559" t="s">
        <v>14749</v>
      </c>
      <c r="C2559" t="s">
        <v>14750</v>
      </c>
      <c r="D2559">
        <v>3.1E-2</v>
      </c>
      <c r="E2559">
        <v>19</v>
      </c>
      <c r="F2559">
        <v>1</v>
      </c>
      <c r="G2559">
        <v>1</v>
      </c>
      <c r="H2559">
        <v>1</v>
      </c>
      <c r="I2559">
        <v>79</v>
      </c>
    </row>
    <row r="2560" spans="1:17" x14ac:dyDescent="0.35">
      <c r="A2560" t="s">
        <v>542</v>
      </c>
      <c r="B2560" t="s">
        <v>14751</v>
      </c>
      <c r="C2560" t="s">
        <v>14752</v>
      </c>
      <c r="D2560">
        <v>3.1E-2</v>
      </c>
      <c r="E2560">
        <v>2</v>
      </c>
      <c r="F2560">
        <v>1</v>
      </c>
      <c r="G2560">
        <v>1</v>
      </c>
      <c r="H2560">
        <v>1</v>
      </c>
      <c r="I2560">
        <v>746</v>
      </c>
    </row>
    <row r="2561" spans="1:17" x14ac:dyDescent="0.35">
      <c r="A2561" t="s">
        <v>542</v>
      </c>
      <c r="B2561" t="s">
        <v>14753</v>
      </c>
      <c r="C2561" t="s">
        <v>14754</v>
      </c>
      <c r="D2561">
        <v>3.1E-2</v>
      </c>
      <c r="E2561">
        <v>5</v>
      </c>
      <c r="F2561">
        <v>1</v>
      </c>
      <c r="G2561">
        <v>2</v>
      </c>
      <c r="H2561">
        <v>1</v>
      </c>
      <c r="I2561">
        <v>213</v>
      </c>
    </row>
    <row r="2562" spans="1:17" x14ac:dyDescent="0.35">
      <c r="A2562" t="s">
        <v>542</v>
      </c>
      <c r="B2562" t="s">
        <v>14755</v>
      </c>
      <c r="C2562" t="s">
        <v>14756</v>
      </c>
      <c r="D2562">
        <v>3.1E-2</v>
      </c>
      <c r="E2562">
        <v>10</v>
      </c>
      <c r="F2562">
        <v>1</v>
      </c>
      <c r="G2562">
        <v>1</v>
      </c>
      <c r="H2562">
        <v>1</v>
      </c>
      <c r="I2562">
        <v>168</v>
      </c>
      <c r="J2562">
        <v>124577.0156</v>
      </c>
      <c r="K2562">
        <v>127517.1594</v>
      </c>
      <c r="M2562">
        <v>69980.911859999993</v>
      </c>
    </row>
    <row r="2563" spans="1:17" x14ac:dyDescent="0.35">
      <c r="A2563" t="s">
        <v>542</v>
      </c>
      <c r="B2563" t="s">
        <v>14757</v>
      </c>
      <c r="C2563" t="s">
        <v>14758</v>
      </c>
      <c r="D2563">
        <v>3.1E-2</v>
      </c>
      <c r="E2563">
        <v>11</v>
      </c>
      <c r="F2563">
        <v>1</v>
      </c>
      <c r="G2563">
        <v>4</v>
      </c>
      <c r="H2563">
        <v>1</v>
      </c>
      <c r="I2563">
        <v>163</v>
      </c>
    </row>
    <row r="2564" spans="1:17" x14ac:dyDescent="0.35">
      <c r="A2564" t="s">
        <v>542</v>
      </c>
      <c r="B2564" t="s">
        <v>14759</v>
      </c>
      <c r="C2564" t="s">
        <v>14760</v>
      </c>
      <c r="D2564">
        <v>3.2000000000000001E-2</v>
      </c>
      <c r="E2564">
        <v>4</v>
      </c>
      <c r="F2564">
        <v>1</v>
      </c>
      <c r="G2564">
        <v>4</v>
      </c>
      <c r="H2564">
        <v>1</v>
      </c>
      <c r="I2564">
        <v>185</v>
      </c>
      <c r="J2564">
        <v>133194.01560000001</v>
      </c>
      <c r="K2564">
        <v>86083.687789999996</v>
      </c>
      <c r="L2564">
        <v>85075.447660000005</v>
      </c>
      <c r="M2564">
        <v>67085.477150000006</v>
      </c>
      <c r="N2564">
        <v>81101.546069999997</v>
      </c>
    </row>
    <row r="2565" spans="1:17" x14ac:dyDescent="0.35">
      <c r="A2565" t="s">
        <v>542</v>
      </c>
      <c r="B2565" t="s">
        <v>14761</v>
      </c>
      <c r="C2565" t="s">
        <v>14762</v>
      </c>
      <c r="D2565">
        <v>3.3000000000000002E-2</v>
      </c>
      <c r="E2565">
        <v>12</v>
      </c>
      <c r="F2565">
        <v>1</v>
      </c>
      <c r="G2565">
        <v>4</v>
      </c>
      <c r="H2565">
        <v>1</v>
      </c>
      <c r="I2565">
        <v>83</v>
      </c>
      <c r="J2565">
        <v>76414.382809999996</v>
      </c>
      <c r="P2565">
        <v>100210.2723</v>
      </c>
      <c r="Q2565">
        <v>116916.9519</v>
      </c>
    </row>
    <row r="2566" spans="1:17" x14ac:dyDescent="0.35">
      <c r="A2566" t="s">
        <v>542</v>
      </c>
      <c r="B2566" t="s">
        <v>14763</v>
      </c>
      <c r="C2566" t="s">
        <v>14764</v>
      </c>
      <c r="D2566">
        <v>3.3000000000000002E-2</v>
      </c>
      <c r="E2566">
        <v>2</v>
      </c>
      <c r="F2566">
        <v>1</v>
      </c>
      <c r="G2566">
        <v>1</v>
      </c>
      <c r="H2566">
        <v>1</v>
      </c>
      <c r="I2566">
        <v>512</v>
      </c>
      <c r="N2566">
        <v>99841.168049999993</v>
      </c>
      <c r="O2566">
        <v>129154.0138</v>
      </c>
    </row>
    <row r="2567" spans="1:17" x14ac:dyDescent="0.35">
      <c r="A2567" t="s">
        <v>542</v>
      </c>
      <c r="B2567" t="s">
        <v>14765</v>
      </c>
      <c r="C2567" t="s">
        <v>14766</v>
      </c>
      <c r="D2567">
        <v>3.3000000000000002E-2</v>
      </c>
      <c r="E2567">
        <v>12</v>
      </c>
      <c r="F2567">
        <v>1</v>
      </c>
      <c r="G2567">
        <v>5</v>
      </c>
      <c r="H2567">
        <v>1</v>
      </c>
      <c r="I2567">
        <v>75</v>
      </c>
      <c r="J2567">
        <v>109773.33590000001</v>
      </c>
      <c r="K2567">
        <v>102044.4051</v>
      </c>
      <c r="M2567">
        <v>113534.2727</v>
      </c>
      <c r="N2567">
        <v>109878.46219999999</v>
      </c>
      <c r="O2567">
        <v>133047.65429999999</v>
      </c>
      <c r="P2567">
        <v>82094.186809999999</v>
      </c>
      <c r="Q2567">
        <v>101807.0053</v>
      </c>
    </row>
    <row r="2568" spans="1:17" x14ac:dyDescent="0.35">
      <c r="A2568" t="s">
        <v>542</v>
      </c>
      <c r="B2568" t="s">
        <v>14767</v>
      </c>
      <c r="C2568" t="s">
        <v>14768</v>
      </c>
      <c r="D2568">
        <v>3.3000000000000002E-2</v>
      </c>
      <c r="E2568">
        <v>3</v>
      </c>
      <c r="F2568">
        <v>1</v>
      </c>
      <c r="G2568">
        <v>1</v>
      </c>
      <c r="H2568">
        <v>1</v>
      </c>
      <c r="I2568">
        <v>355</v>
      </c>
    </row>
    <row r="2569" spans="1:17" x14ac:dyDescent="0.35">
      <c r="A2569" t="s">
        <v>542</v>
      </c>
      <c r="B2569" t="s">
        <v>14769</v>
      </c>
      <c r="C2569" t="s">
        <v>14770</v>
      </c>
      <c r="D2569">
        <v>3.3000000000000002E-2</v>
      </c>
      <c r="E2569">
        <v>2</v>
      </c>
      <c r="F2569">
        <v>1</v>
      </c>
      <c r="G2569">
        <v>2</v>
      </c>
      <c r="H2569">
        <v>1</v>
      </c>
      <c r="I2569">
        <v>438</v>
      </c>
      <c r="J2569">
        <v>59965.171880000002</v>
      </c>
      <c r="K2569">
        <v>88414.342709999997</v>
      </c>
      <c r="L2569">
        <v>46423.753770000003</v>
      </c>
      <c r="M2569">
        <v>74357.651070000007</v>
      </c>
    </row>
    <row r="2570" spans="1:17" x14ac:dyDescent="0.35">
      <c r="A2570" t="s">
        <v>542</v>
      </c>
      <c r="B2570" t="s">
        <v>14771</v>
      </c>
      <c r="C2570" t="s">
        <v>14772</v>
      </c>
      <c r="D2570">
        <v>3.3000000000000002E-2</v>
      </c>
      <c r="E2570">
        <v>2</v>
      </c>
      <c r="F2570">
        <v>1</v>
      </c>
      <c r="G2570">
        <v>2</v>
      </c>
      <c r="H2570">
        <v>1</v>
      </c>
      <c r="I2570">
        <v>522</v>
      </c>
    </row>
    <row r="2571" spans="1:17" x14ac:dyDescent="0.35">
      <c r="A2571" t="s">
        <v>542</v>
      </c>
      <c r="B2571" t="s">
        <v>14773</v>
      </c>
      <c r="C2571" t="s">
        <v>14774</v>
      </c>
      <c r="D2571">
        <v>3.5000000000000003E-2</v>
      </c>
      <c r="E2571">
        <v>8</v>
      </c>
      <c r="F2571">
        <v>2</v>
      </c>
      <c r="G2571">
        <v>3</v>
      </c>
      <c r="H2571">
        <v>2</v>
      </c>
      <c r="I2571">
        <v>353</v>
      </c>
    </row>
    <row r="2572" spans="1:17" x14ac:dyDescent="0.35">
      <c r="A2572" t="s">
        <v>542</v>
      </c>
      <c r="B2572" t="s">
        <v>14775</v>
      </c>
      <c r="C2572" t="s">
        <v>14776</v>
      </c>
      <c r="D2572">
        <v>3.5000000000000003E-2</v>
      </c>
      <c r="E2572">
        <v>4</v>
      </c>
      <c r="F2572">
        <v>1</v>
      </c>
      <c r="G2572">
        <v>2</v>
      </c>
      <c r="H2572">
        <v>1</v>
      </c>
      <c r="I2572">
        <v>225</v>
      </c>
    </row>
    <row r="2573" spans="1:17" x14ac:dyDescent="0.35">
      <c r="A2573" t="s">
        <v>542</v>
      </c>
      <c r="B2573" t="s">
        <v>14777</v>
      </c>
      <c r="C2573" t="s">
        <v>14778</v>
      </c>
      <c r="D2573">
        <v>3.5000000000000003E-2</v>
      </c>
      <c r="E2573">
        <v>4</v>
      </c>
      <c r="F2573">
        <v>1</v>
      </c>
      <c r="G2573">
        <v>3</v>
      </c>
      <c r="H2573">
        <v>1</v>
      </c>
      <c r="I2573">
        <v>161</v>
      </c>
    </row>
    <row r="2574" spans="1:17" x14ac:dyDescent="0.35">
      <c r="A2574" t="s">
        <v>542</v>
      </c>
      <c r="B2574" t="s">
        <v>14779</v>
      </c>
      <c r="C2574" t="s">
        <v>14780</v>
      </c>
      <c r="D2574">
        <v>3.5000000000000003E-2</v>
      </c>
      <c r="E2574">
        <v>2</v>
      </c>
      <c r="F2574">
        <v>2</v>
      </c>
      <c r="G2574">
        <v>3</v>
      </c>
      <c r="H2574">
        <v>2</v>
      </c>
      <c r="I2574">
        <v>1135</v>
      </c>
    </row>
    <row r="2575" spans="1:17" x14ac:dyDescent="0.35">
      <c r="A2575" t="s">
        <v>542</v>
      </c>
      <c r="B2575" t="s">
        <v>14781</v>
      </c>
      <c r="C2575" t="s">
        <v>14782</v>
      </c>
      <c r="D2575">
        <v>3.5999999999999997E-2</v>
      </c>
      <c r="E2575">
        <v>5</v>
      </c>
      <c r="F2575">
        <v>1</v>
      </c>
      <c r="G2575">
        <v>8</v>
      </c>
      <c r="H2575">
        <v>1</v>
      </c>
      <c r="I2575">
        <v>240</v>
      </c>
    </row>
    <row r="2576" spans="1:17" x14ac:dyDescent="0.35">
      <c r="A2576" t="s">
        <v>542</v>
      </c>
      <c r="B2576" t="s">
        <v>14783</v>
      </c>
      <c r="C2576" t="s">
        <v>14784</v>
      </c>
      <c r="D2576">
        <v>3.5999999999999997E-2</v>
      </c>
      <c r="E2576">
        <v>4</v>
      </c>
      <c r="F2576">
        <v>1</v>
      </c>
      <c r="G2576">
        <v>6</v>
      </c>
      <c r="H2576">
        <v>1</v>
      </c>
      <c r="I2576">
        <v>235</v>
      </c>
      <c r="J2576">
        <v>96365.351559999996</v>
      </c>
      <c r="K2576">
        <v>132798.97779999999</v>
      </c>
      <c r="L2576">
        <v>40038.188269999999</v>
      </c>
      <c r="M2576">
        <v>70505.267290000003</v>
      </c>
    </row>
    <row r="2577" spans="1:17" x14ac:dyDescent="0.35">
      <c r="A2577" t="s">
        <v>542</v>
      </c>
      <c r="B2577" t="s">
        <v>14785</v>
      </c>
      <c r="C2577" t="s">
        <v>14786</v>
      </c>
      <c r="D2577">
        <v>3.6999999999999998E-2</v>
      </c>
      <c r="E2577">
        <v>5</v>
      </c>
      <c r="F2577">
        <v>1</v>
      </c>
      <c r="G2577">
        <v>5</v>
      </c>
      <c r="H2577">
        <v>1</v>
      </c>
      <c r="I2577">
        <v>147</v>
      </c>
    </row>
    <row r="2578" spans="1:17" x14ac:dyDescent="0.35">
      <c r="A2578" t="s">
        <v>542</v>
      </c>
      <c r="B2578" t="s">
        <v>14787</v>
      </c>
      <c r="C2578" t="s">
        <v>14788</v>
      </c>
      <c r="D2578">
        <v>3.6999999999999998E-2</v>
      </c>
      <c r="E2578">
        <v>1</v>
      </c>
      <c r="F2578">
        <v>1</v>
      </c>
      <c r="G2578">
        <v>8</v>
      </c>
      <c r="H2578">
        <v>1</v>
      </c>
      <c r="I2578">
        <v>942</v>
      </c>
    </row>
    <row r="2579" spans="1:17" x14ac:dyDescent="0.35">
      <c r="A2579" t="s">
        <v>542</v>
      </c>
      <c r="B2579" t="s">
        <v>14789</v>
      </c>
      <c r="C2579" t="s">
        <v>14790</v>
      </c>
      <c r="D2579">
        <v>3.5999999999999997E-2</v>
      </c>
      <c r="E2579">
        <v>4</v>
      </c>
      <c r="F2579">
        <v>1</v>
      </c>
      <c r="G2579">
        <v>2</v>
      </c>
      <c r="H2579">
        <v>1</v>
      </c>
      <c r="I2579">
        <v>394</v>
      </c>
    </row>
    <row r="2580" spans="1:17" x14ac:dyDescent="0.35">
      <c r="A2580" t="s">
        <v>542</v>
      </c>
      <c r="B2580" t="s">
        <v>14791</v>
      </c>
      <c r="C2580" t="s">
        <v>14792</v>
      </c>
      <c r="D2580">
        <v>3.7999999999999999E-2</v>
      </c>
      <c r="E2580">
        <v>4</v>
      </c>
      <c r="F2580">
        <v>1</v>
      </c>
      <c r="G2580">
        <v>1</v>
      </c>
      <c r="H2580">
        <v>1</v>
      </c>
      <c r="I2580">
        <v>226</v>
      </c>
    </row>
    <row r="2581" spans="1:17" x14ac:dyDescent="0.35">
      <c r="A2581" t="s">
        <v>542</v>
      </c>
      <c r="B2581" t="s">
        <v>14793</v>
      </c>
      <c r="C2581" t="s">
        <v>14794</v>
      </c>
      <c r="D2581">
        <v>3.7999999999999999E-2</v>
      </c>
      <c r="E2581">
        <v>33</v>
      </c>
      <c r="F2581">
        <v>1</v>
      </c>
      <c r="G2581">
        <v>2</v>
      </c>
      <c r="H2581">
        <v>1</v>
      </c>
      <c r="I2581">
        <v>64</v>
      </c>
    </row>
    <row r="2582" spans="1:17" x14ac:dyDescent="0.35">
      <c r="A2582" t="s">
        <v>542</v>
      </c>
      <c r="B2582" t="s">
        <v>14795</v>
      </c>
      <c r="C2582" t="s">
        <v>14796</v>
      </c>
      <c r="D2582">
        <v>3.7999999999999999E-2</v>
      </c>
      <c r="E2582">
        <v>3</v>
      </c>
      <c r="F2582">
        <v>1</v>
      </c>
      <c r="G2582">
        <v>3</v>
      </c>
      <c r="H2582">
        <v>1</v>
      </c>
      <c r="I2582">
        <v>237</v>
      </c>
      <c r="J2582">
        <v>156094.54689999999</v>
      </c>
      <c r="K2582">
        <v>180890.27679999999</v>
      </c>
      <c r="L2582">
        <v>121584.71339999999</v>
      </c>
      <c r="M2582">
        <v>159564.90650000001</v>
      </c>
      <c r="N2582">
        <v>585119.62219999998</v>
      </c>
      <c r="O2582">
        <v>444768.81069999997</v>
      </c>
      <c r="P2582">
        <v>1014147.731</v>
      </c>
      <c r="Q2582">
        <v>536064.76329999999</v>
      </c>
    </row>
    <row r="2583" spans="1:17" x14ac:dyDescent="0.35">
      <c r="A2583" t="s">
        <v>542</v>
      </c>
      <c r="B2583" t="s">
        <v>14797</v>
      </c>
      <c r="C2583" t="s">
        <v>14798</v>
      </c>
      <c r="D2583">
        <v>0.04</v>
      </c>
      <c r="E2583">
        <v>9</v>
      </c>
      <c r="F2583">
        <v>1</v>
      </c>
      <c r="G2583">
        <v>1</v>
      </c>
      <c r="H2583">
        <v>1</v>
      </c>
      <c r="I2583">
        <v>246</v>
      </c>
    </row>
    <row r="2584" spans="1:17" x14ac:dyDescent="0.35">
      <c r="A2584" t="s">
        <v>542</v>
      </c>
      <c r="B2584" t="s">
        <v>14799</v>
      </c>
      <c r="C2584" t="s">
        <v>14800</v>
      </c>
      <c r="D2584">
        <v>0.04</v>
      </c>
      <c r="E2584">
        <v>1</v>
      </c>
      <c r="F2584">
        <v>1</v>
      </c>
      <c r="G2584">
        <v>4</v>
      </c>
      <c r="H2584">
        <v>1</v>
      </c>
      <c r="I2584">
        <v>612</v>
      </c>
    </row>
    <row r="2585" spans="1:17" x14ac:dyDescent="0.35">
      <c r="A2585" t="s">
        <v>542</v>
      </c>
      <c r="B2585" t="s">
        <v>14801</v>
      </c>
      <c r="C2585" t="s">
        <v>14802</v>
      </c>
      <c r="D2585">
        <v>4.2000000000000003E-2</v>
      </c>
      <c r="E2585">
        <v>9</v>
      </c>
      <c r="F2585">
        <v>1</v>
      </c>
      <c r="G2585">
        <v>1</v>
      </c>
      <c r="H2585">
        <v>1</v>
      </c>
      <c r="I2585">
        <v>160</v>
      </c>
    </row>
    <row r="2586" spans="1:17" x14ac:dyDescent="0.35">
      <c r="A2586" t="s">
        <v>542</v>
      </c>
      <c r="B2586" t="s">
        <v>14803</v>
      </c>
      <c r="C2586" t="s">
        <v>14804</v>
      </c>
      <c r="D2586">
        <v>4.2999999999999997E-2</v>
      </c>
      <c r="E2586">
        <v>4</v>
      </c>
      <c r="F2586">
        <v>1</v>
      </c>
      <c r="G2586">
        <v>3</v>
      </c>
      <c r="H2586">
        <v>1</v>
      </c>
      <c r="I2586">
        <v>531</v>
      </c>
    </row>
    <row r="2587" spans="1:17" x14ac:dyDescent="0.35">
      <c r="A2587" t="s">
        <v>542</v>
      </c>
      <c r="B2587" t="s">
        <v>14805</v>
      </c>
      <c r="C2587" t="s">
        <v>14806</v>
      </c>
      <c r="D2587">
        <v>4.3999999999999997E-2</v>
      </c>
      <c r="E2587">
        <v>7</v>
      </c>
      <c r="F2587">
        <v>1</v>
      </c>
      <c r="G2587">
        <v>3</v>
      </c>
      <c r="H2587">
        <v>1</v>
      </c>
      <c r="I2587">
        <v>162</v>
      </c>
    </row>
    <row r="2588" spans="1:17" x14ac:dyDescent="0.35">
      <c r="A2588" t="s">
        <v>542</v>
      </c>
      <c r="B2588" t="s">
        <v>14807</v>
      </c>
      <c r="C2588" t="s">
        <v>14808</v>
      </c>
      <c r="D2588">
        <v>4.3999999999999997E-2</v>
      </c>
      <c r="E2588">
        <v>3</v>
      </c>
      <c r="F2588">
        <v>1</v>
      </c>
      <c r="G2588">
        <v>5</v>
      </c>
      <c r="H2588">
        <v>1</v>
      </c>
      <c r="I2588">
        <v>271</v>
      </c>
      <c r="J2588">
        <v>71247.976559999996</v>
      </c>
      <c r="K2588">
        <v>94266.750849999997</v>
      </c>
      <c r="L2588">
        <v>145098.79399999999</v>
      </c>
      <c r="M2588">
        <v>82903.39903</v>
      </c>
    </row>
    <row r="2589" spans="1:17" x14ac:dyDescent="0.35">
      <c r="A2589" t="s">
        <v>542</v>
      </c>
      <c r="B2589" t="s">
        <v>14809</v>
      </c>
      <c r="C2589" t="s">
        <v>14810</v>
      </c>
      <c r="D2589">
        <v>4.4999999999999998E-2</v>
      </c>
      <c r="E2589">
        <v>11</v>
      </c>
      <c r="F2589">
        <v>1</v>
      </c>
      <c r="G2589">
        <v>1</v>
      </c>
      <c r="H2589">
        <v>1</v>
      </c>
      <c r="I2589">
        <v>63</v>
      </c>
    </row>
    <row r="2590" spans="1:17" x14ac:dyDescent="0.35">
      <c r="A2590" t="s">
        <v>542</v>
      </c>
      <c r="B2590" t="s">
        <v>14811</v>
      </c>
      <c r="C2590" t="s">
        <v>14812</v>
      </c>
      <c r="D2590">
        <v>4.4999999999999998E-2</v>
      </c>
      <c r="E2590">
        <v>3</v>
      </c>
      <c r="F2590">
        <v>1</v>
      </c>
      <c r="G2590">
        <v>16</v>
      </c>
      <c r="H2590">
        <v>1</v>
      </c>
      <c r="I2590">
        <v>502</v>
      </c>
    </row>
    <row r="2591" spans="1:17" x14ac:dyDescent="0.35">
      <c r="A2591" t="s">
        <v>542</v>
      </c>
      <c r="B2591" t="s">
        <v>14813</v>
      </c>
      <c r="C2591" t="s">
        <v>14814</v>
      </c>
      <c r="D2591">
        <v>4.4999999999999998E-2</v>
      </c>
      <c r="E2591">
        <v>10</v>
      </c>
      <c r="F2591">
        <v>1</v>
      </c>
      <c r="G2591">
        <v>1</v>
      </c>
      <c r="H2591">
        <v>1</v>
      </c>
      <c r="I2591">
        <v>82</v>
      </c>
    </row>
    <row r="2592" spans="1:17" x14ac:dyDescent="0.35">
      <c r="A2592" t="s">
        <v>542</v>
      </c>
      <c r="B2592" t="s">
        <v>14815</v>
      </c>
      <c r="C2592" t="s">
        <v>14816</v>
      </c>
      <c r="D2592">
        <v>4.5999999999999999E-2</v>
      </c>
      <c r="E2592">
        <v>2</v>
      </c>
      <c r="F2592">
        <v>1</v>
      </c>
      <c r="G2592">
        <v>1</v>
      </c>
      <c r="H2592">
        <v>1</v>
      </c>
      <c r="I2592">
        <v>416</v>
      </c>
      <c r="J2592">
        <v>69575.476559999996</v>
      </c>
      <c r="K2592">
        <v>68176.725359999997</v>
      </c>
      <c r="M2592">
        <v>64429.106599999999</v>
      </c>
      <c r="N2592">
        <v>26411.397799999999</v>
      </c>
      <c r="O2592">
        <v>29973.879679999998</v>
      </c>
      <c r="P2592">
        <v>17894.972379999999</v>
      </c>
      <c r="Q2592">
        <v>21485.031770000001</v>
      </c>
    </row>
    <row r="2593" spans="1:13" x14ac:dyDescent="0.35">
      <c r="A2593" t="s">
        <v>542</v>
      </c>
      <c r="B2593" t="s">
        <v>14817</v>
      </c>
      <c r="C2593" t="s">
        <v>14818</v>
      </c>
      <c r="D2593">
        <v>4.5999999999999999E-2</v>
      </c>
      <c r="E2593">
        <v>12</v>
      </c>
      <c r="F2593">
        <v>1</v>
      </c>
      <c r="G2593">
        <v>2</v>
      </c>
      <c r="H2593">
        <v>1</v>
      </c>
      <c r="I2593">
        <v>161</v>
      </c>
    </row>
    <row r="2594" spans="1:13" x14ac:dyDescent="0.35">
      <c r="A2594" t="s">
        <v>542</v>
      </c>
      <c r="B2594" t="s">
        <v>14819</v>
      </c>
      <c r="C2594" t="s">
        <v>14820</v>
      </c>
      <c r="D2594">
        <v>4.5999999999999999E-2</v>
      </c>
      <c r="E2594">
        <v>1</v>
      </c>
      <c r="F2594">
        <v>1</v>
      </c>
      <c r="G2594">
        <v>2</v>
      </c>
      <c r="H2594">
        <v>1</v>
      </c>
      <c r="I2594">
        <v>523</v>
      </c>
    </row>
    <row r="2595" spans="1:13" x14ac:dyDescent="0.35">
      <c r="A2595" t="s">
        <v>542</v>
      </c>
      <c r="B2595" t="s">
        <v>14821</v>
      </c>
      <c r="C2595" t="s">
        <v>14822</v>
      </c>
      <c r="D2595">
        <v>4.5999999999999999E-2</v>
      </c>
      <c r="E2595">
        <v>7</v>
      </c>
      <c r="F2595">
        <v>2</v>
      </c>
      <c r="G2595">
        <v>6</v>
      </c>
      <c r="H2595">
        <v>2</v>
      </c>
      <c r="I2595">
        <v>359</v>
      </c>
    </row>
    <row r="2596" spans="1:13" x14ac:dyDescent="0.35">
      <c r="A2596" t="s">
        <v>542</v>
      </c>
      <c r="B2596" t="s">
        <v>14823</v>
      </c>
      <c r="C2596" t="s">
        <v>14824</v>
      </c>
      <c r="D2596">
        <v>4.8000000000000001E-2</v>
      </c>
      <c r="E2596">
        <v>3</v>
      </c>
      <c r="F2596">
        <v>1</v>
      </c>
      <c r="G2596">
        <v>12</v>
      </c>
      <c r="H2596">
        <v>1</v>
      </c>
      <c r="I2596">
        <v>415</v>
      </c>
    </row>
    <row r="2597" spans="1:13" x14ac:dyDescent="0.35">
      <c r="A2597" t="s">
        <v>542</v>
      </c>
      <c r="B2597" t="s">
        <v>14825</v>
      </c>
      <c r="C2597" t="s">
        <v>14826</v>
      </c>
      <c r="D2597">
        <v>4.8000000000000001E-2</v>
      </c>
      <c r="E2597">
        <v>4</v>
      </c>
      <c r="F2597">
        <v>1</v>
      </c>
      <c r="G2597">
        <v>1</v>
      </c>
      <c r="H2597">
        <v>1</v>
      </c>
      <c r="I2597">
        <v>205</v>
      </c>
    </row>
    <row r="2598" spans="1:13" x14ac:dyDescent="0.35">
      <c r="A2598" t="s">
        <v>542</v>
      </c>
      <c r="B2598" t="s">
        <v>14827</v>
      </c>
      <c r="C2598" t="s">
        <v>14828</v>
      </c>
      <c r="D2598">
        <v>4.8000000000000001E-2</v>
      </c>
      <c r="E2598">
        <v>2</v>
      </c>
      <c r="F2598">
        <v>1</v>
      </c>
      <c r="G2598">
        <v>7</v>
      </c>
      <c r="H2598">
        <v>1</v>
      </c>
      <c r="I2598">
        <v>417</v>
      </c>
    </row>
    <row r="2599" spans="1:13" x14ac:dyDescent="0.35">
      <c r="A2599" t="s">
        <v>542</v>
      </c>
      <c r="B2599" t="s">
        <v>14829</v>
      </c>
      <c r="C2599" t="s">
        <v>14830</v>
      </c>
      <c r="D2599">
        <v>4.8000000000000001E-2</v>
      </c>
      <c r="E2599">
        <v>9</v>
      </c>
      <c r="F2599">
        <v>1</v>
      </c>
      <c r="G2599">
        <v>2</v>
      </c>
      <c r="H2599">
        <v>1</v>
      </c>
      <c r="I2599">
        <v>81</v>
      </c>
    </row>
    <row r="2600" spans="1:13" x14ac:dyDescent="0.35">
      <c r="A2600" t="s">
        <v>542</v>
      </c>
      <c r="B2600" t="s">
        <v>14831</v>
      </c>
      <c r="C2600" t="s">
        <v>14832</v>
      </c>
      <c r="D2600">
        <v>0.05</v>
      </c>
      <c r="E2600">
        <v>1</v>
      </c>
      <c r="F2600">
        <v>1</v>
      </c>
      <c r="G2600">
        <v>5</v>
      </c>
      <c r="H2600">
        <v>1</v>
      </c>
      <c r="I2600">
        <v>509</v>
      </c>
    </row>
    <row r="2601" spans="1:13" x14ac:dyDescent="0.35">
      <c r="A2601" t="s">
        <v>542</v>
      </c>
      <c r="B2601" t="s">
        <v>14833</v>
      </c>
      <c r="C2601" t="s">
        <v>14834</v>
      </c>
      <c r="D2601">
        <v>0.05</v>
      </c>
      <c r="E2601">
        <v>4</v>
      </c>
      <c r="F2601">
        <v>1</v>
      </c>
      <c r="G2601">
        <v>1</v>
      </c>
      <c r="H2601">
        <v>1</v>
      </c>
      <c r="I2601">
        <v>221</v>
      </c>
    </row>
    <row r="2602" spans="1:13" x14ac:dyDescent="0.35">
      <c r="A2602" t="s">
        <v>542</v>
      </c>
      <c r="B2602" t="s">
        <v>14835</v>
      </c>
      <c r="C2602" t="s">
        <v>14836</v>
      </c>
      <c r="D2602">
        <v>0.05</v>
      </c>
      <c r="E2602">
        <v>8</v>
      </c>
      <c r="F2602">
        <v>1</v>
      </c>
      <c r="G2602">
        <v>2</v>
      </c>
      <c r="H2602">
        <v>1</v>
      </c>
      <c r="I2602">
        <v>88</v>
      </c>
      <c r="J2602">
        <v>318795.375</v>
      </c>
      <c r="K2602">
        <v>291960.71189999999</v>
      </c>
      <c r="L2602">
        <v>265671.71429999999</v>
      </c>
      <c r="M2602">
        <v>1031039.8590000001</v>
      </c>
    </row>
    <row r="2603" spans="1:13" x14ac:dyDescent="0.35">
      <c r="A2603" t="s">
        <v>5407</v>
      </c>
      <c r="B2603" t="s">
        <v>14837</v>
      </c>
      <c r="C2603" t="s">
        <v>14838</v>
      </c>
      <c r="D2603">
        <v>5.2999999999999999E-2</v>
      </c>
      <c r="E2603">
        <v>1</v>
      </c>
      <c r="F2603">
        <v>1</v>
      </c>
      <c r="G2603">
        <v>1</v>
      </c>
      <c r="H2603">
        <v>1</v>
      </c>
      <c r="I2603">
        <v>585</v>
      </c>
    </row>
    <row r="2604" spans="1:13" x14ac:dyDescent="0.35">
      <c r="A2604" t="s">
        <v>5407</v>
      </c>
      <c r="B2604" t="s">
        <v>14839</v>
      </c>
      <c r="C2604" t="s">
        <v>14840</v>
      </c>
      <c r="D2604">
        <v>5.2999999999999999E-2</v>
      </c>
      <c r="E2604">
        <v>1</v>
      </c>
      <c r="F2604">
        <v>1</v>
      </c>
      <c r="G2604">
        <v>4</v>
      </c>
      <c r="H2604">
        <v>1</v>
      </c>
      <c r="I2604">
        <v>943</v>
      </c>
    </row>
    <row r="2605" spans="1:13" x14ac:dyDescent="0.35">
      <c r="A2605" t="s">
        <v>5407</v>
      </c>
      <c r="B2605" t="s">
        <v>14841</v>
      </c>
      <c r="C2605" t="s">
        <v>14842</v>
      </c>
      <c r="D2605">
        <v>5.2999999999999999E-2</v>
      </c>
      <c r="E2605">
        <v>4</v>
      </c>
      <c r="F2605">
        <v>1</v>
      </c>
      <c r="G2605">
        <v>1</v>
      </c>
      <c r="H2605">
        <v>1</v>
      </c>
      <c r="I2605">
        <v>279</v>
      </c>
    </row>
    <row r="2606" spans="1:13" x14ac:dyDescent="0.35">
      <c r="A2606" t="s">
        <v>5407</v>
      </c>
      <c r="B2606" t="s">
        <v>14843</v>
      </c>
      <c r="C2606" t="s">
        <v>14844</v>
      </c>
      <c r="D2606">
        <v>5.7000000000000002E-2</v>
      </c>
      <c r="E2606">
        <v>17</v>
      </c>
      <c r="F2606">
        <v>1</v>
      </c>
      <c r="G2606">
        <v>1</v>
      </c>
      <c r="H2606">
        <v>1</v>
      </c>
      <c r="I2606">
        <v>100</v>
      </c>
    </row>
    <row r="2607" spans="1:13" x14ac:dyDescent="0.35">
      <c r="A2607" t="s">
        <v>5407</v>
      </c>
      <c r="B2607" t="s">
        <v>14845</v>
      </c>
      <c r="C2607" t="s">
        <v>14846</v>
      </c>
      <c r="D2607">
        <v>5.8000000000000003E-2</v>
      </c>
      <c r="E2607">
        <v>4</v>
      </c>
      <c r="F2607">
        <v>1</v>
      </c>
      <c r="G2607">
        <v>1</v>
      </c>
      <c r="H2607">
        <v>1</v>
      </c>
      <c r="I2607">
        <v>229</v>
      </c>
    </row>
    <row r="2608" spans="1:13" x14ac:dyDescent="0.35">
      <c r="A2608" t="s">
        <v>5407</v>
      </c>
      <c r="B2608" t="s">
        <v>14847</v>
      </c>
      <c r="C2608" t="s">
        <v>14848</v>
      </c>
      <c r="D2608">
        <v>5.8000000000000003E-2</v>
      </c>
      <c r="E2608">
        <v>2</v>
      </c>
      <c r="F2608">
        <v>1</v>
      </c>
      <c r="G2608">
        <v>1</v>
      </c>
      <c r="H2608">
        <v>1</v>
      </c>
      <c r="I2608">
        <v>554</v>
      </c>
    </row>
    <row r="2609" spans="1:17" x14ac:dyDescent="0.35">
      <c r="A2609" t="s">
        <v>5407</v>
      </c>
      <c r="B2609" t="s">
        <v>14849</v>
      </c>
      <c r="C2609" t="s">
        <v>14850</v>
      </c>
      <c r="D2609">
        <v>5.8000000000000003E-2</v>
      </c>
      <c r="E2609">
        <v>7</v>
      </c>
      <c r="F2609">
        <v>1</v>
      </c>
      <c r="G2609">
        <v>1</v>
      </c>
      <c r="H2609">
        <v>1</v>
      </c>
      <c r="I2609">
        <v>114</v>
      </c>
    </row>
    <row r="2610" spans="1:17" x14ac:dyDescent="0.35">
      <c r="A2610" t="s">
        <v>5407</v>
      </c>
      <c r="B2610" t="s">
        <v>14851</v>
      </c>
      <c r="C2610" t="s">
        <v>14852</v>
      </c>
      <c r="D2610">
        <v>5.8000000000000003E-2</v>
      </c>
      <c r="E2610">
        <v>5</v>
      </c>
      <c r="F2610">
        <v>1</v>
      </c>
      <c r="G2610">
        <v>1</v>
      </c>
      <c r="H2610">
        <v>1</v>
      </c>
      <c r="I2610">
        <v>229</v>
      </c>
    </row>
    <row r="2611" spans="1:17" x14ac:dyDescent="0.35">
      <c r="A2611" t="s">
        <v>5407</v>
      </c>
      <c r="B2611" t="s">
        <v>14853</v>
      </c>
      <c r="C2611" t="s">
        <v>14854</v>
      </c>
      <c r="D2611">
        <v>6.2E-2</v>
      </c>
      <c r="E2611">
        <v>3</v>
      </c>
      <c r="F2611">
        <v>1</v>
      </c>
      <c r="G2611">
        <v>2</v>
      </c>
      <c r="H2611">
        <v>1</v>
      </c>
      <c r="I2611">
        <v>330</v>
      </c>
    </row>
    <row r="2612" spans="1:17" x14ac:dyDescent="0.35">
      <c r="A2612" t="s">
        <v>5407</v>
      </c>
      <c r="B2612" t="s">
        <v>14855</v>
      </c>
      <c r="C2612" t="s">
        <v>14856</v>
      </c>
      <c r="D2612">
        <v>6.4000000000000001E-2</v>
      </c>
      <c r="E2612">
        <v>3</v>
      </c>
      <c r="F2612">
        <v>1</v>
      </c>
      <c r="G2612">
        <v>2</v>
      </c>
      <c r="H2612">
        <v>1</v>
      </c>
      <c r="I2612">
        <v>301</v>
      </c>
    </row>
    <row r="2613" spans="1:17" x14ac:dyDescent="0.35">
      <c r="A2613" t="s">
        <v>5407</v>
      </c>
      <c r="B2613" t="s">
        <v>14857</v>
      </c>
      <c r="C2613" t="s">
        <v>14858</v>
      </c>
      <c r="D2613">
        <v>6.4000000000000001E-2</v>
      </c>
      <c r="E2613">
        <v>1</v>
      </c>
      <c r="F2613">
        <v>1</v>
      </c>
      <c r="G2613">
        <v>1</v>
      </c>
      <c r="H2613">
        <v>1</v>
      </c>
      <c r="I2613">
        <v>1128</v>
      </c>
      <c r="K2613">
        <v>17706.816630000001</v>
      </c>
      <c r="N2613">
        <v>92813.448120000001</v>
      </c>
      <c r="O2613">
        <v>59529.198190000003</v>
      </c>
      <c r="P2613">
        <v>138153.42720000001</v>
      </c>
      <c r="Q2613">
        <v>74905.585019999999</v>
      </c>
    </row>
    <row r="2614" spans="1:17" x14ac:dyDescent="0.35">
      <c r="A2614" t="s">
        <v>5407</v>
      </c>
      <c r="B2614" t="s">
        <v>14859</v>
      </c>
      <c r="C2614" t="s">
        <v>14860</v>
      </c>
      <c r="D2614">
        <v>6.4000000000000001E-2</v>
      </c>
      <c r="E2614">
        <v>2</v>
      </c>
      <c r="F2614">
        <v>1</v>
      </c>
      <c r="G2614">
        <v>1</v>
      </c>
      <c r="H2614">
        <v>1</v>
      </c>
      <c r="I2614">
        <v>597</v>
      </c>
    </row>
    <row r="2615" spans="1:17" x14ac:dyDescent="0.35">
      <c r="A2615" t="s">
        <v>5407</v>
      </c>
      <c r="B2615" t="s">
        <v>14861</v>
      </c>
      <c r="C2615" t="s">
        <v>14862</v>
      </c>
      <c r="D2615">
        <v>6.4000000000000001E-2</v>
      </c>
      <c r="E2615">
        <v>5</v>
      </c>
      <c r="F2615">
        <v>1</v>
      </c>
      <c r="G2615">
        <v>6</v>
      </c>
      <c r="H2615">
        <v>1</v>
      </c>
      <c r="I2615">
        <v>139</v>
      </c>
      <c r="J2615">
        <v>142400</v>
      </c>
      <c r="K2615">
        <v>156678.7757</v>
      </c>
      <c r="L2615">
        <v>216183.97080000001</v>
      </c>
      <c r="M2615">
        <v>229948.6697</v>
      </c>
      <c r="N2615">
        <v>129075.30809999999</v>
      </c>
      <c r="O2615">
        <v>106775.2738</v>
      </c>
      <c r="P2615">
        <v>104917.0194</v>
      </c>
      <c r="Q2615">
        <v>78659.553469999999</v>
      </c>
    </row>
    <row r="2616" spans="1:17" x14ac:dyDescent="0.35">
      <c r="A2616" t="s">
        <v>5407</v>
      </c>
      <c r="B2616" t="s">
        <v>14863</v>
      </c>
      <c r="C2616" t="s">
        <v>14864</v>
      </c>
      <c r="D2616">
        <v>6.5000000000000002E-2</v>
      </c>
      <c r="E2616">
        <v>1</v>
      </c>
      <c r="F2616">
        <v>1</v>
      </c>
      <c r="G2616">
        <v>2</v>
      </c>
      <c r="H2616">
        <v>1</v>
      </c>
      <c r="I2616">
        <v>781</v>
      </c>
    </row>
    <row r="2617" spans="1:17" x14ac:dyDescent="0.35">
      <c r="A2617" t="s">
        <v>5407</v>
      </c>
      <c r="B2617" t="s">
        <v>14865</v>
      </c>
      <c r="C2617" t="s">
        <v>14866</v>
      </c>
      <c r="D2617">
        <v>6.5000000000000002E-2</v>
      </c>
      <c r="E2617">
        <v>33</v>
      </c>
      <c r="F2617">
        <v>2</v>
      </c>
      <c r="G2617">
        <v>8</v>
      </c>
      <c r="H2617">
        <v>2</v>
      </c>
      <c r="I2617">
        <v>73</v>
      </c>
      <c r="J2617">
        <v>154812.375</v>
      </c>
      <c r="K2617">
        <v>181271.3769</v>
      </c>
      <c r="M2617">
        <v>275206.89439999999</v>
      </c>
      <c r="N2617">
        <v>255189.82430000001</v>
      </c>
      <c r="O2617">
        <v>117225.7107</v>
      </c>
      <c r="P2617">
        <v>69196.404890000005</v>
      </c>
      <c r="Q2617">
        <v>108410.8404</v>
      </c>
    </row>
    <row r="2618" spans="1:17" x14ac:dyDescent="0.35">
      <c r="A2618" t="s">
        <v>5407</v>
      </c>
      <c r="B2618" t="s">
        <v>14867</v>
      </c>
      <c r="C2618" t="s">
        <v>14868</v>
      </c>
      <c r="D2618">
        <v>6.7000000000000004E-2</v>
      </c>
      <c r="E2618">
        <v>21</v>
      </c>
      <c r="F2618">
        <v>1</v>
      </c>
      <c r="G2618">
        <v>12</v>
      </c>
      <c r="H2618">
        <v>1</v>
      </c>
      <c r="I2618">
        <v>57</v>
      </c>
    </row>
    <row r="2619" spans="1:17" x14ac:dyDescent="0.35">
      <c r="A2619" t="s">
        <v>5407</v>
      </c>
      <c r="B2619" t="s">
        <v>14869</v>
      </c>
      <c r="C2619" t="s">
        <v>14870</v>
      </c>
      <c r="D2619">
        <v>6.6000000000000003E-2</v>
      </c>
      <c r="E2619">
        <v>14</v>
      </c>
      <c r="F2619">
        <v>2</v>
      </c>
      <c r="G2619">
        <v>5</v>
      </c>
      <c r="H2619">
        <v>2</v>
      </c>
      <c r="I2619">
        <v>193</v>
      </c>
    </row>
    <row r="2620" spans="1:17" x14ac:dyDescent="0.35">
      <c r="A2620" t="s">
        <v>5407</v>
      </c>
      <c r="B2620" t="s">
        <v>14871</v>
      </c>
      <c r="C2620" t="s">
        <v>14872</v>
      </c>
      <c r="D2620">
        <v>6.7000000000000004E-2</v>
      </c>
      <c r="E2620">
        <v>12</v>
      </c>
      <c r="F2620">
        <v>1</v>
      </c>
      <c r="G2620">
        <v>1</v>
      </c>
      <c r="H2620">
        <v>1</v>
      </c>
      <c r="I2620">
        <v>107</v>
      </c>
    </row>
    <row r="2621" spans="1:17" x14ac:dyDescent="0.35">
      <c r="A2621" t="s">
        <v>5407</v>
      </c>
      <c r="B2621" t="s">
        <v>14873</v>
      </c>
      <c r="C2621" t="s">
        <v>14874</v>
      </c>
      <c r="D2621">
        <v>6.7000000000000004E-2</v>
      </c>
      <c r="E2621">
        <v>4</v>
      </c>
      <c r="F2621">
        <v>1</v>
      </c>
      <c r="G2621">
        <v>1</v>
      </c>
      <c r="H2621">
        <v>1</v>
      </c>
      <c r="I2621">
        <v>250</v>
      </c>
    </row>
    <row r="2622" spans="1:17" x14ac:dyDescent="0.35">
      <c r="A2622" t="s">
        <v>5407</v>
      </c>
      <c r="B2622" t="s">
        <v>14875</v>
      </c>
      <c r="C2622" t="s">
        <v>14876</v>
      </c>
      <c r="D2622">
        <v>6.8000000000000005E-2</v>
      </c>
      <c r="E2622">
        <v>6</v>
      </c>
      <c r="F2622">
        <v>1</v>
      </c>
      <c r="G2622">
        <v>4</v>
      </c>
      <c r="H2622">
        <v>1</v>
      </c>
      <c r="I2622">
        <v>150</v>
      </c>
    </row>
    <row r="2623" spans="1:17" x14ac:dyDescent="0.35">
      <c r="A2623" t="s">
        <v>5407</v>
      </c>
      <c r="B2623" t="s">
        <v>14877</v>
      </c>
      <c r="C2623" t="s">
        <v>14878</v>
      </c>
      <c r="D2623">
        <v>6.8000000000000005E-2</v>
      </c>
      <c r="E2623">
        <v>4</v>
      </c>
      <c r="F2623">
        <v>1</v>
      </c>
      <c r="G2623">
        <v>1</v>
      </c>
      <c r="H2623">
        <v>1</v>
      </c>
      <c r="I2623">
        <v>272</v>
      </c>
    </row>
    <row r="2624" spans="1:17" x14ac:dyDescent="0.35">
      <c r="A2624" t="s">
        <v>5407</v>
      </c>
      <c r="B2624" t="s">
        <v>14879</v>
      </c>
      <c r="C2624" t="s">
        <v>14880</v>
      </c>
      <c r="D2624">
        <v>6.8000000000000005E-2</v>
      </c>
      <c r="E2624">
        <v>3</v>
      </c>
      <c r="F2624">
        <v>1</v>
      </c>
      <c r="G2624">
        <v>1</v>
      </c>
      <c r="H2624">
        <v>1</v>
      </c>
      <c r="I2624">
        <v>258</v>
      </c>
      <c r="J2624">
        <v>113562.6719</v>
      </c>
      <c r="K2624">
        <v>61253.553820000001</v>
      </c>
      <c r="L2624">
        <v>55694.363469999997</v>
      </c>
      <c r="M2624">
        <v>117487.80869999999</v>
      </c>
      <c r="N2624">
        <v>116629.6056</v>
      </c>
      <c r="O2624">
        <v>66799.520329999999</v>
      </c>
      <c r="Q2624">
        <v>218286.014</v>
      </c>
    </row>
    <row r="2625" spans="1:17" x14ac:dyDescent="0.35">
      <c r="A2625" t="s">
        <v>5407</v>
      </c>
      <c r="B2625" t="s">
        <v>14881</v>
      </c>
      <c r="C2625" t="s">
        <v>14882</v>
      </c>
      <c r="D2625">
        <v>6.8000000000000005E-2</v>
      </c>
      <c r="E2625">
        <v>11</v>
      </c>
      <c r="F2625">
        <v>1</v>
      </c>
      <c r="G2625">
        <v>1</v>
      </c>
      <c r="H2625">
        <v>1</v>
      </c>
      <c r="I2625">
        <v>90</v>
      </c>
    </row>
    <row r="2626" spans="1:17" x14ac:dyDescent="0.35">
      <c r="A2626" t="s">
        <v>5407</v>
      </c>
      <c r="B2626" t="s">
        <v>14883</v>
      </c>
      <c r="C2626" t="s">
        <v>14884</v>
      </c>
      <c r="D2626">
        <v>6.8000000000000005E-2</v>
      </c>
      <c r="E2626">
        <v>2</v>
      </c>
      <c r="F2626">
        <v>1</v>
      </c>
      <c r="G2626">
        <v>3</v>
      </c>
      <c r="H2626">
        <v>1</v>
      </c>
      <c r="I2626">
        <v>442</v>
      </c>
      <c r="N2626">
        <v>25194.648379999999</v>
      </c>
      <c r="P2626">
        <v>81913.842489999995</v>
      </c>
      <c r="Q2626">
        <v>69686.762499999997</v>
      </c>
    </row>
    <row r="2627" spans="1:17" x14ac:dyDescent="0.35">
      <c r="A2627" t="s">
        <v>5407</v>
      </c>
      <c r="B2627" t="s">
        <v>14885</v>
      </c>
      <c r="C2627" t="s">
        <v>14886</v>
      </c>
      <c r="D2627">
        <v>7.0000000000000007E-2</v>
      </c>
      <c r="E2627">
        <v>11</v>
      </c>
      <c r="F2627">
        <v>1</v>
      </c>
      <c r="G2627">
        <v>1</v>
      </c>
      <c r="H2627">
        <v>1</v>
      </c>
      <c r="I2627">
        <v>187</v>
      </c>
    </row>
    <row r="2628" spans="1:17" x14ac:dyDescent="0.35">
      <c r="A2628" t="s">
        <v>5407</v>
      </c>
      <c r="B2628" t="s">
        <v>14887</v>
      </c>
      <c r="C2628" t="s">
        <v>14888</v>
      </c>
      <c r="D2628">
        <v>7.0999999999999994E-2</v>
      </c>
      <c r="E2628">
        <v>5</v>
      </c>
      <c r="F2628">
        <v>1</v>
      </c>
      <c r="G2628">
        <v>1</v>
      </c>
      <c r="H2628">
        <v>1</v>
      </c>
      <c r="I2628">
        <v>184</v>
      </c>
    </row>
    <row r="2629" spans="1:17" x14ac:dyDescent="0.35">
      <c r="A2629" t="s">
        <v>5407</v>
      </c>
      <c r="B2629" t="s">
        <v>14889</v>
      </c>
      <c r="C2629" t="s">
        <v>14890</v>
      </c>
      <c r="D2629">
        <v>7.0999999999999994E-2</v>
      </c>
      <c r="E2629">
        <v>3</v>
      </c>
      <c r="F2629">
        <v>1</v>
      </c>
      <c r="G2629">
        <v>1</v>
      </c>
      <c r="H2629">
        <v>1</v>
      </c>
      <c r="I2629">
        <v>304</v>
      </c>
      <c r="J2629">
        <v>105512.24219999999</v>
      </c>
      <c r="K2629">
        <v>43383.199159999996</v>
      </c>
      <c r="L2629">
        <v>35769.798289999999</v>
      </c>
      <c r="M2629">
        <v>35280.982980000001</v>
      </c>
      <c r="P2629">
        <v>82193.15221</v>
      </c>
      <c r="Q2629">
        <v>42742.749060000002</v>
      </c>
    </row>
    <row r="2630" spans="1:17" x14ac:dyDescent="0.35">
      <c r="A2630" t="s">
        <v>5407</v>
      </c>
      <c r="B2630" t="s">
        <v>14891</v>
      </c>
      <c r="C2630" t="s">
        <v>14892</v>
      </c>
      <c r="D2630">
        <v>7.0999999999999994E-2</v>
      </c>
      <c r="E2630">
        <v>5</v>
      </c>
      <c r="F2630">
        <v>1</v>
      </c>
      <c r="G2630">
        <v>2</v>
      </c>
      <c r="H2630">
        <v>1</v>
      </c>
      <c r="I2630">
        <v>238</v>
      </c>
    </row>
    <row r="2631" spans="1:17" x14ac:dyDescent="0.35">
      <c r="A2631" t="s">
        <v>5407</v>
      </c>
      <c r="B2631" t="s">
        <v>14893</v>
      </c>
      <c r="C2631" t="s">
        <v>14894</v>
      </c>
      <c r="D2631">
        <v>7.0999999999999994E-2</v>
      </c>
      <c r="E2631">
        <v>2</v>
      </c>
      <c r="F2631">
        <v>1</v>
      </c>
      <c r="G2631">
        <v>4</v>
      </c>
      <c r="H2631">
        <v>1</v>
      </c>
      <c r="I2631">
        <v>451</v>
      </c>
      <c r="J2631">
        <v>1769418.4839999999</v>
      </c>
      <c r="K2631">
        <v>1554747.679</v>
      </c>
      <c r="L2631">
        <v>1613411.203</v>
      </c>
      <c r="M2631">
        <v>1386430.2439999999</v>
      </c>
      <c r="N2631">
        <v>259601.46299999999</v>
      </c>
      <c r="O2631">
        <v>370099.31630000001</v>
      </c>
      <c r="P2631">
        <v>345779.6568</v>
      </c>
      <c r="Q2631">
        <v>261636.53539999999</v>
      </c>
    </row>
    <row r="2632" spans="1:17" x14ac:dyDescent="0.35">
      <c r="A2632" t="s">
        <v>5407</v>
      </c>
      <c r="B2632" t="s">
        <v>14895</v>
      </c>
      <c r="C2632" t="s">
        <v>14896</v>
      </c>
      <c r="D2632">
        <v>7.1999999999999995E-2</v>
      </c>
      <c r="E2632">
        <v>8</v>
      </c>
      <c r="F2632">
        <v>1</v>
      </c>
      <c r="G2632">
        <v>4</v>
      </c>
      <c r="H2632">
        <v>1</v>
      </c>
      <c r="I2632">
        <v>139</v>
      </c>
    </row>
    <row r="2633" spans="1:17" x14ac:dyDescent="0.35">
      <c r="A2633" t="s">
        <v>5407</v>
      </c>
      <c r="B2633" t="s">
        <v>14897</v>
      </c>
      <c r="C2633" t="s">
        <v>14898</v>
      </c>
      <c r="D2633">
        <v>7.1999999999999995E-2</v>
      </c>
      <c r="E2633">
        <v>6</v>
      </c>
      <c r="F2633">
        <v>1</v>
      </c>
      <c r="G2633">
        <v>3</v>
      </c>
      <c r="H2633">
        <v>1</v>
      </c>
      <c r="I2633">
        <v>158</v>
      </c>
      <c r="M2633">
        <v>46587.055809999998</v>
      </c>
      <c r="N2633">
        <v>53544.015650000001</v>
      </c>
      <c r="O2633">
        <v>90848.464030000003</v>
      </c>
    </row>
    <row r="2634" spans="1:17" x14ac:dyDescent="0.35">
      <c r="A2634" t="s">
        <v>5407</v>
      </c>
      <c r="B2634" t="s">
        <v>14899</v>
      </c>
      <c r="C2634" t="s">
        <v>14900</v>
      </c>
      <c r="D2634">
        <v>7.3999999999999996E-2</v>
      </c>
      <c r="E2634">
        <v>3</v>
      </c>
      <c r="F2634">
        <v>1</v>
      </c>
      <c r="G2634">
        <v>6</v>
      </c>
      <c r="H2634">
        <v>1</v>
      </c>
      <c r="I2634">
        <v>258</v>
      </c>
      <c r="J2634">
        <v>327645.46879999997</v>
      </c>
      <c r="K2634">
        <v>262887.91979999997</v>
      </c>
      <c r="L2634">
        <v>152028.97880000001</v>
      </c>
      <c r="M2634">
        <v>485213.95760000002</v>
      </c>
      <c r="N2634">
        <v>80662.785799999998</v>
      </c>
      <c r="O2634">
        <v>53522.904549999999</v>
      </c>
      <c r="P2634">
        <v>108172.3371</v>
      </c>
      <c r="Q2634">
        <v>78338.579549999995</v>
      </c>
    </row>
    <row r="2635" spans="1:17" x14ac:dyDescent="0.35">
      <c r="A2635" t="s">
        <v>5407</v>
      </c>
      <c r="B2635" t="s">
        <v>14901</v>
      </c>
      <c r="C2635" t="s">
        <v>14902</v>
      </c>
      <c r="D2635">
        <v>7.6999999999999999E-2</v>
      </c>
      <c r="E2635">
        <v>2</v>
      </c>
      <c r="F2635">
        <v>1</v>
      </c>
      <c r="G2635">
        <v>4</v>
      </c>
      <c r="H2635">
        <v>1</v>
      </c>
      <c r="I2635">
        <v>380</v>
      </c>
      <c r="J2635">
        <v>302682.15629999997</v>
      </c>
      <c r="K2635">
        <v>550711.09349999996</v>
      </c>
      <c r="M2635">
        <v>605886.78049999999</v>
      </c>
    </row>
    <row r="2636" spans="1:17" x14ac:dyDescent="0.35">
      <c r="A2636" t="s">
        <v>5407</v>
      </c>
      <c r="B2636" t="s">
        <v>14903</v>
      </c>
      <c r="C2636" t="s">
        <v>14904</v>
      </c>
      <c r="D2636">
        <v>8.1000000000000003E-2</v>
      </c>
      <c r="E2636">
        <v>4</v>
      </c>
      <c r="F2636">
        <v>1</v>
      </c>
      <c r="G2636">
        <v>1</v>
      </c>
      <c r="H2636">
        <v>1</v>
      </c>
      <c r="I2636">
        <v>353</v>
      </c>
    </row>
    <row r="2637" spans="1:17" x14ac:dyDescent="0.35">
      <c r="A2637" t="s">
        <v>5407</v>
      </c>
      <c r="B2637" t="s">
        <v>14905</v>
      </c>
      <c r="C2637" t="s">
        <v>14906</v>
      </c>
      <c r="D2637">
        <v>8.3000000000000004E-2</v>
      </c>
      <c r="E2637">
        <v>5</v>
      </c>
      <c r="F2637">
        <v>2</v>
      </c>
      <c r="G2637">
        <v>2</v>
      </c>
      <c r="H2637">
        <v>2</v>
      </c>
      <c r="I2637">
        <v>407</v>
      </c>
    </row>
    <row r="2638" spans="1:17" x14ac:dyDescent="0.35">
      <c r="A2638" t="s">
        <v>5407</v>
      </c>
      <c r="B2638" t="s">
        <v>14907</v>
      </c>
      <c r="C2638" t="s">
        <v>14908</v>
      </c>
      <c r="D2638">
        <v>8.3000000000000004E-2</v>
      </c>
      <c r="E2638">
        <v>3</v>
      </c>
      <c r="F2638">
        <v>1</v>
      </c>
      <c r="G2638">
        <v>2</v>
      </c>
      <c r="H2638">
        <v>1</v>
      </c>
      <c r="I2638">
        <v>257</v>
      </c>
    </row>
    <row r="2639" spans="1:17" x14ac:dyDescent="0.35">
      <c r="A2639" t="s">
        <v>5407</v>
      </c>
      <c r="B2639" t="s">
        <v>14909</v>
      </c>
      <c r="C2639" t="s">
        <v>14910</v>
      </c>
      <c r="D2639">
        <v>8.5000000000000006E-2</v>
      </c>
      <c r="E2639">
        <v>10</v>
      </c>
      <c r="F2639">
        <v>1</v>
      </c>
      <c r="G2639">
        <v>1</v>
      </c>
      <c r="H2639">
        <v>1</v>
      </c>
      <c r="I2639">
        <v>78</v>
      </c>
    </row>
    <row r="2640" spans="1:17" x14ac:dyDescent="0.35">
      <c r="A2640" t="s">
        <v>5407</v>
      </c>
      <c r="B2640" t="s">
        <v>14911</v>
      </c>
      <c r="C2640" t="s">
        <v>14912</v>
      </c>
      <c r="D2640">
        <v>8.5000000000000006E-2</v>
      </c>
      <c r="E2640">
        <v>4</v>
      </c>
      <c r="F2640">
        <v>1</v>
      </c>
      <c r="G2640">
        <v>1</v>
      </c>
      <c r="H2640">
        <v>1</v>
      </c>
      <c r="I2640">
        <v>453</v>
      </c>
    </row>
    <row r="2641" spans="1:17" x14ac:dyDescent="0.35">
      <c r="A2641" t="s">
        <v>5407</v>
      </c>
      <c r="B2641" t="s">
        <v>14913</v>
      </c>
      <c r="C2641" t="s">
        <v>14914</v>
      </c>
      <c r="D2641">
        <v>8.5999999999999993E-2</v>
      </c>
      <c r="E2641">
        <v>4</v>
      </c>
      <c r="F2641">
        <v>1</v>
      </c>
      <c r="G2641">
        <v>3</v>
      </c>
      <c r="H2641">
        <v>1</v>
      </c>
      <c r="I2641">
        <v>208</v>
      </c>
    </row>
    <row r="2642" spans="1:17" x14ac:dyDescent="0.35">
      <c r="A2642" t="s">
        <v>5407</v>
      </c>
      <c r="B2642" t="s">
        <v>14915</v>
      </c>
      <c r="C2642" t="s">
        <v>14916</v>
      </c>
      <c r="D2642">
        <v>8.7999999999999995E-2</v>
      </c>
      <c r="E2642">
        <v>3</v>
      </c>
      <c r="F2642">
        <v>1</v>
      </c>
      <c r="G2642">
        <v>2</v>
      </c>
      <c r="H2642">
        <v>1</v>
      </c>
      <c r="I2642">
        <v>240</v>
      </c>
    </row>
    <row r="2643" spans="1:17" x14ac:dyDescent="0.35">
      <c r="A2643" t="s">
        <v>5407</v>
      </c>
      <c r="B2643" t="s">
        <v>14917</v>
      </c>
      <c r="C2643" t="s">
        <v>14918</v>
      </c>
      <c r="D2643">
        <v>8.7999999999999995E-2</v>
      </c>
      <c r="E2643">
        <v>3</v>
      </c>
      <c r="F2643">
        <v>1</v>
      </c>
      <c r="G2643">
        <v>2</v>
      </c>
      <c r="H2643">
        <v>1</v>
      </c>
      <c r="I2643">
        <v>385</v>
      </c>
    </row>
    <row r="2644" spans="1:17" x14ac:dyDescent="0.35">
      <c r="A2644" t="s">
        <v>5407</v>
      </c>
      <c r="B2644" t="s">
        <v>14919</v>
      </c>
      <c r="C2644" t="s">
        <v>14920</v>
      </c>
      <c r="D2644">
        <v>8.7999999999999995E-2</v>
      </c>
      <c r="E2644">
        <v>6</v>
      </c>
      <c r="F2644">
        <v>1</v>
      </c>
      <c r="G2644">
        <v>4</v>
      </c>
      <c r="H2644">
        <v>1</v>
      </c>
      <c r="I2644">
        <v>145</v>
      </c>
    </row>
    <row r="2645" spans="1:17" x14ac:dyDescent="0.35">
      <c r="A2645" t="s">
        <v>5407</v>
      </c>
      <c r="B2645" t="s">
        <v>14921</v>
      </c>
      <c r="C2645" t="s">
        <v>14922</v>
      </c>
      <c r="D2645">
        <v>9.0999999999999998E-2</v>
      </c>
      <c r="E2645">
        <v>1</v>
      </c>
      <c r="F2645">
        <v>1</v>
      </c>
      <c r="G2645">
        <v>2</v>
      </c>
      <c r="H2645">
        <v>1</v>
      </c>
      <c r="I2645">
        <v>1090</v>
      </c>
    </row>
    <row r="2646" spans="1:17" x14ac:dyDescent="0.35">
      <c r="A2646" t="s">
        <v>5407</v>
      </c>
      <c r="B2646" t="s">
        <v>14923</v>
      </c>
      <c r="C2646" t="s">
        <v>14924</v>
      </c>
      <c r="D2646">
        <v>9.0999999999999998E-2</v>
      </c>
      <c r="E2646">
        <v>1</v>
      </c>
      <c r="F2646">
        <v>1</v>
      </c>
      <c r="G2646">
        <v>17</v>
      </c>
      <c r="H2646">
        <v>1</v>
      </c>
      <c r="I2646">
        <v>859</v>
      </c>
    </row>
    <row r="2647" spans="1:17" x14ac:dyDescent="0.35">
      <c r="A2647" t="s">
        <v>5407</v>
      </c>
      <c r="B2647" t="s">
        <v>14925</v>
      </c>
      <c r="C2647" t="s">
        <v>14926</v>
      </c>
      <c r="D2647">
        <v>9.2999999999999999E-2</v>
      </c>
      <c r="E2647">
        <v>10</v>
      </c>
      <c r="F2647">
        <v>1</v>
      </c>
      <c r="G2647">
        <v>5</v>
      </c>
      <c r="H2647">
        <v>1</v>
      </c>
      <c r="I2647">
        <v>111</v>
      </c>
      <c r="N2647">
        <v>154408.2115</v>
      </c>
      <c r="O2647">
        <v>177300.51180000001</v>
      </c>
      <c r="P2647">
        <v>112301.87450000001</v>
      </c>
      <c r="Q2647">
        <v>147249.3811</v>
      </c>
    </row>
    <row r="2648" spans="1:17" x14ac:dyDescent="0.35">
      <c r="A2648" t="s">
        <v>5407</v>
      </c>
      <c r="B2648" t="s">
        <v>14927</v>
      </c>
      <c r="C2648" t="s">
        <v>14928</v>
      </c>
      <c r="D2648">
        <v>9.2999999999999999E-2</v>
      </c>
      <c r="E2648">
        <v>2</v>
      </c>
      <c r="F2648">
        <v>1</v>
      </c>
      <c r="G2648">
        <v>7</v>
      </c>
      <c r="H2648">
        <v>1</v>
      </c>
      <c r="I2648">
        <v>376</v>
      </c>
      <c r="J2648">
        <v>1013456.813</v>
      </c>
      <c r="K2648">
        <v>878293.63780000003</v>
      </c>
      <c r="L2648">
        <v>419394.85330000002</v>
      </c>
      <c r="M2648">
        <v>949787.68640000001</v>
      </c>
      <c r="N2648">
        <v>136423.71739999999</v>
      </c>
      <c r="O2648">
        <v>10474.80416</v>
      </c>
      <c r="P2648">
        <v>202840.92569999999</v>
      </c>
      <c r="Q2648">
        <v>153679.0675</v>
      </c>
    </row>
    <row r="2649" spans="1:17" x14ac:dyDescent="0.35">
      <c r="A2649" t="s">
        <v>5407</v>
      </c>
      <c r="B2649" t="s">
        <v>14929</v>
      </c>
      <c r="C2649" t="s">
        <v>14930</v>
      </c>
      <c r="D2649">
        <v>9.2999999999999999E-2</v>
      </c>
      <c r="E2649">
        <v>2</v>
      </c>
      <c r="F2649">
        <v>1</v>
      </c>
      <c r="G2649">
        <v>8</v>
      </c>
      <c r="H2649">
        <v>1</v>
      </c>
      <c r="I2649">
        <v>446</v>
      </c>
    </row>
    <row r="2650" spans="1:17" x14ac:dyDescent="0.35">
      <c r="A2650" t="s">
        <v>5407</v>
      </c>
      <c r="B2650" t="s">
        <v>14931</v>
      </c>
      <c r="C2650" t="s">
        <v>14932</v>
      </c>
      <c r="D2650">
        <v>9.4E-2</v>
      </c>
      <c r="E2650">
        <v>2</v>
      </c>
      <c r="F2650">
        <v>1</v>
      </c>
      <c r="G2650">
        <v>2</v>
      </c>
      <c r="H2650">
        <v>1</v>
      </c>
      <c r="I2650">
        <v>408</v>
      </c>
    </row>
    <row r="2651" spans="1:17" x14ac:dyDescent="0.35">
      <c r="A2651" t="s">
        <v>5407</v>
      </c>
      <c r="B2651" t="s">
        <v>14933</v>
      </c>
      <c r="C2651" t="s">
        <v>14934</v>
      </c>
      <c r="D2651">
        <v>9.6000000000000002E-2</v>
      </c>
      <c r="E2651">
        <v>4</v>
      </c>
      <c r="F2651">
        <v>1</v>
      </c>
      <c r="G2651">
        <v>6</v>
      </c>
      <c r="H2651">
        <v>1</v>
      </c>
      <c r="I2651">
        <v>202</v>
      </c>
    </row>
    <row r="2652" spans="1:17" x14ac:dyDescent="0.35">
      <c r="A2652" t="s">
        <v>5407</v>
      </c>
      <c r="B2652" t="s">
        <v>14935</v>
      </c>
      <c r="C2652" t="s">
        <v>14936</v>
      </c>
      <c r="D2652">
        <v>9.6000000000000002E-2</v>
      </c>
      <c r="E2652">
        <v>16</v>
      </c>
      <c r="F2652">
        <v>1</v>
      </c>
      <c r="G2652">
        <v>2</v>
      </c>
      <c r="H2652">
        <v>1</v>
      </c>
      <c r="I2652">
        <v>76</v>
      </c>
    </row>
    <row r="2653" spans="1:17" x14ac:dyDescent="0.35">
      <c r="A2653" t="s">
        <v>5407</v>
      </c>
      <c r="B2653" t="s">
        <v>14937</v>
      </c>
      <c r="C2653" t="s">
        <v>14938</v>
      </c>
      <c r="D2653">
        <v>9.7000000000000003E-2</v>
      </c>
      <c r="E2653">
        <v>1</v>
      </c>
      <c r="F2653">
        <v>1</v>
      </c>
      <c r="G2653">
        <v>7</v>
      </c>
      <c r="H2653">
        <v>1</v>
      </c>
      <c r="I2653">
        <v>1174</v>
      </c>
    </row>
    <row r="2654" spans="1:17" x14ac:dyDescent="0.35">
      <c r="A2654" t="s">
        <v>5407</v>
      </c>
      <c r="B2654" t="s">
        <v>14939</v>
      </c>
      <c r="C2654" t="s">
        <v>14940</v>
      </c>
      <c r="D2654">
        <v>9.7000000000000003E-2</v>
      </c>
      <c r="E2654">
        <v>3</v>
      </c>
      <c r="F2654">
        <v>1</v>
      </c>
      <c r="G2654">
        <v>2</v>
      </c>
      <c r="H2654">
        <v>1</v>
      </c>
      <c r="I2654">
        <v>305</v>
      </c>
    </row>
    <row r="2655" spans="1:17" x14ac:dyDescent="0.35">
      <c r="A2655" t="s">
        <v>5407</v>
      </c>
      <c r="B2655" t="s">
        <v>14941</v>
      </c>
      <c r="C2655" t="s">
        <v>14942</v>
      </c>
      <c r="D2655">
        <v>9.7000000000000003E-2</v>
      </c>
      <c r="E2655">
        <v>30</v>
      </c>
      <c r="F2655">
        <v>2</v>
      </c>
      <c r="G2655">
        <v>3</v>
      </c>
      <c r="H2655">
        <v>2</v>
      </c>
      <c r="I2655">
        <v>88</v>
      </c>
      <c r="J2655">
        <v>57021.648439999997</v>
      </c>
      <c r="L2655">
        <v>67459.938309999998</v>
      </c>
      <c r="M2655">
        <v>48662.712399999997</v>
      </c>
      <c r="O2655">
        <v>36412.704059999996</v>
      </c>
      <c r="P2655">
        <v>60143.158900000002</v>
      </c>
      <c r="Q2655">
        <v>45082.932970000002</v>
      </c>
    </row>
    <row r="2656" spans="1:17" x14ac:dyDescent="0.35">
      <c r="A2656" t="s">
        <v>5407</v>
      </c>
      <c r="B2656" t="s">
        <v>14943</v>
      </c>
      <c r="C2656" t="s">
        <v>14944</v>
      </c>
      <c r="D2656">
        <v>9.8000000000000004E-2</v>
      </c>
      <c r="E2656">
        <v>7</v>
      </c>
      <c r="F2656">
        <v>1</v>
      </c>
      <c r="G2656">
        <v>2</v>
      </c>
      <c r="H2656">
        <v>1</v>
      </c>
      <c r="I2656">
        <v>113</v>
      </c>
    </row>
    <row r="2657" spans="1:17" x14ac:dyDescent="0.35">
      <c r="A2657" t="s">
        <v>5407</v>
      </c>
      <c r="B2657" t="s">
        <v>14945</v>
      </c>
      <c r="C2657" t="s">
        <v>14946</v>
      </c>
      <c r="D2657">
        <v>9.8000000000000004E-2</v>
      </c>
      <c r="E2657">
        <v>9</v>
      </c>
      <c r="F2657">
        <v>1</v>
      </c>
      <c r="G2657">
        <v>3</v>
      </c>
      <c r="H2657">
        <v>1</v>
      </c>
      <c r="I2657">
        <v>152</v>
      </c>
      <c r="J2657">
        <v>125901.25</v>
      </c>
      <c r="K2657">
        <v>116730.26880000001</v>
      </c>
      <c r="L2657">
        <v>84792.031000000003</v>
      </c>
      <c r="M2657">
        <v>136513.62760000001</v>
      </c>
      <c r="N2657">
        <v>99810.886259999999</v>
      </c>
      <c r="O2657">
        <v>101326.5322</v>
      </c>
      <c r="P2657">
        <v>90816.031289999999</v>
      </c>
      <c r="Q2657">
        <v>87428.463539999997</v>
      </c>
    </row>
    <row r="2658" spans="1:17" x14ac:dyDescent="0.35">
      <c r="A2658" t="s">
        <v>5407</v>
      </c>
      <c r="B2658" t="s">
        <v>14947</v>
      </c>
      <c r="C2658" t="s">
        <v>14948</v>
      </c>
      <c r="D2658">
        <v>9.9000000000000005E-2</v>
      </c>
      <c r="E2658">
        <v>10</v>
      </c>
      <c r="F2658">
        <v>1</v>
      </c>
      <c r="G2658">
        <v>1</v>
      </c>
      <c r="H2658">
        <v>1</v>
      </c>
      <c r="I2658">
        <v>227</v>
      </c>
    </row>
    <row r="2659" spans="1:17" x14ac:dyDescent="0.35">
      <c r="A2659" t="s">
        <v>5407</v>
      </c>
      <c r="B2659" t="s">
        <v>14949</v>
      </c>
      <c r="C2659" t="s">
        <v>14950</v>
      </c>
      <c r="D2659">
        <v>9.9000000000000005E-2</v>
      </c>
      <c r="E2659">
        <v>1</v>
      </c>
      <c r="F2659">
        <v>1</v>
      </c>
      <c r="G2659">
        <v>1</v>
      </c>
      <c r="H2659">
        <v>1</v>
      </c>
      <c r="I2659">
        <v>886</v>
      </c>
    </row>
    <row r="2660" spans="1:17" x14ac:dyDescent="0.35">
      <c r="A2660" t="s">
        <v>5407</v>
      </c>
      <c r="B2660" t="s">
        <v>14951</v>
      </c>
      <c r="C2660" t="s">
        <v>14952</v>
      </c>
      <c r="D2660">
        <v>9.9000000000000005E-2</v>
      </c>
      <c r="E2660">
        <v>5</v>
      </c>
      <c r="F2660">
        <v>1</v>
      </c>
      <c r="G2660">
        <v>1</v>
      </c>
      <c r="H2660">
        <v>1</v>
      </c>
      <c r="I2660">
        <v>150</v>
      </c>
    </row>
    <row r="2661" spans="1:17" x14ac:dyDescent="0.35">
      <c r="A2661" t="s">
        <v>5407</v>
      </c>
      <c r="B2661" t="s">
        <v>14953</v>
      </c>
      <c r="C2661" t="s">
        <v>14954</v>
      </c>
      <c r="D2661">
        <v>9.9000000000000005E-2</v>
      </c>
      <c r="E2661">
        <v>4</v>
      </c>
      <c r="F2661">
        <v>1</v>
      </c>
      <c r="G2661">
        <v>1</v>
      </c>
      <c r="H2661">
        <v>1</v>
      </c>
      <c r="I2661">
        <v>211</v>
      </c>
    </row>
    <row r="2662" spans="1:17" x14ac:dyDescent="0.35">
      <c r="A2662" t="s">
        <v>5407</v>
      </c>
      <c r="B2662" t="s">
        <v>14955</v>
      </c>
      <c r="C2662" t="s">
        <v>14956</v>
      </c>
      <c r="D2662">
        <v>9.9000000000000005E-2</v>
      </c>
      <c r="E2662">
        <v>32</v>
      </c>
      <c r="F2662">
        <v>1</v>
      </c>
      <c r="G2662">
        <v>1</v>
      </c>
      <c r="H2662">
        <v>1</v>
      </c>
      <c r="I2662">
        <v>85</v>
      </c>
      <c r="J2662">
        <v>15688.04199</v>
      </c>
      <c r="K2662">
        <v>20550.994620000001</v>
      </c>
      <c r="M2662">
        <v>28592.049800000001</v>
      </c>
    </row>
    <row r="2663" spans="1:17" x14ac:dyDescent="0.35">
      <c r="A2663" t="s">
        <v>5407</v>
      </c>
      <c r="B2663" t="s">
        <v>14957</v>
      </c>
      <c r="C2663" t="s">
        <v>14958</v>
      </c>
      <c r="D2663">
        <v>9.8000000000000004E-2</v>
      </c>
      <c r="E2663">
        <v>10</v>
      </c>
      <c r="F2663">
        <v>1</v>
      </c>
      <c r="G2663">
        <v>2</v>
      </c>
      <c r="H2663">
        <v>1</v>
      </c>
      <c r="I2663">
        <v>225</v>
      </c>
    </row>
    <row r="2664" spans="1:17" x14ac:dyDescent="0.35">
      <c r="A2664" t="s">
        <v>5407</v>
      </c>
      <c r="B2664" t="s">
        <v>14959</v>
      </c>
      <c r="C2664" t="s">
        <v>14960</v>
      </c>
      <c r="D2664">
        <v>9.8000000000000004E-2</v>
      </c>
      <c r="E2664">
        <v>5</v>
      </c>
      <c r="F2664">
        <v>1</v>
      </c>
      <c r="G2664">
        <v>1</v>
      </c>
      <c r="H2664">
        <v>1</v>
      </c>
      <c r="I2664">
        <v>235</v>
      </c>
    </row>
    <row r="2665" spans="1:17" x14ac:dyDescent="0.35">
      <c r="A2665" t="s">
        <v>5407</v>
      </c>
      <c r="B2665" t="s">
        <v>14961</v>
      </c>
      <c r="C2665" t="s">
        <v>14962</v>
      </c>
      <c r="D2665">
        <v>9.8000000000000004E-2</v>
      </c>
      <c r="E2665">
        <v>3</v>
      </c>
      <c r="F2665">
        <v>1</v>
      </c>
      <c r="G2665">
        <v>1</v>
      </c>
      <c r="H2665">
        <v>1</v>
      </c>
      <c r="I2665">
        <v>260</v>
      </c>
    </row>
    <row r="2666" spans="1:17" x14ac:dyDescent="0.35">
      <c r="A2666" t="s">
        <v>5407</v>
      </c>
      <c r="B2666" t="s">
        <v>14963</v>
      </c>
      <c r="C2666" t="s">
        <v>14964</v>
      </c>
      <c r="D2666">
        <v>9.8000000000000004E-2</v>
      </c>
      <c r="E2666">
        <v>7</v>
      </c>
      <c r="F2666">
        <v>1</v>
      </c>
      <c r="G2666">
        <v>1</v>
      </c>
      <c r="H2666">
        <v>1</v>
      </c>
      <c r="I2666">
        <v>190</v>
      </c>
      <c r="K2666">
        <v>128443.6888</v>
      </c>
      <c r="M2666">
        <v>95828.874590000007</v>
      </c>
      <c r="N2666">
        <v>133850.1802</v>
      </c>
      <c r="P2666">
        <v>132864.6972</v>
      </c>
      <c r="Q2666">
        <v>173108.74780000001</v>
      </c>
    </row>
    <row r="2667" spans="1:17" x14ac:dyDescent="0.35">
      <c r="A2667" t="s">
        <v>5407</v>
      </c>
      <c r="B2667" t="s">
        <v>14965</v>
      </c>
      <c r="C2667" t="s">
        <v>14966</v>
      </c>
      <c r="D2667">
        <v>9.8000000000000004E-2</v>
      </c>
      <c r="E2667">
        <v>6</v>
      </c>
      <c r="F2667">
        <v>1</v>
      </c>
      <c r="G2667">
        <v>1</v>
      </c>
      <c r="H2667">
        <v>1</v>
      </c>
      <c r="I2667">
        <v>162</v>
      </c>
      <c r="J2667">
        <v>71903.03125</v>
      </c>
      <c r="K2667">
        <v>85816.668730000005</v>
      </c>
      <c r="L2667">
        <v>109188.47870000001</v>
      </c>
      <c r="M2667">
        <v>86106.829589999994</v>
      </c>
    </row>
    <row r="2668" spans="1:17" x14ac:dyDescent="0.35">
      <c r="A2668" t="s">
        <v>5407</v>
      </c>
      <c r="B2668" t="s">
        <v>14967</v>
      </c>
      <c r="C2668" t="s">
        <v>14968</v>
      </c>
      <c r="D2668">
        <v>9.8000000000000004E-2</v>
      </c>
      <c r="E2668">
        <v>11</v>
      </c>
      <c r="F2668">
        <v>1</v>
      </c>
      <c r="G2668">
        <v>2</v>
      </c>
      <c r="H2668">
        <v>1</v>
      </c>
      <c r="I2668">
        <v>193</v>
      </c>
    </row>
    <row r="2669" spans="1:17" x14ac:dyDescent="0.35">
      <c r="A2669" t="s">
        <v>5407</v>
      </c>
      <c r="B2669" t="s">
        <v>14969</v>
      </c>
      <c r="C2669" t="s">
        <v>14970</v>
      </c>
      <c r="D2669">
        <v>9.8000000000000004E-2</v>
      </c>
      <c r="E2669">
        <v>17</v>
      </c>
      <c r="F2669">
        <v>1</v>
      </c>
      <c r="G2669">
        <v>1</v>
      </c>
      <c r="H2669">
        <v>1</v>
      </c>
      <c r="I2669">
        <v>78</v>
      </c>
      <c r="J2669">
        <v>38164.132810000003</v>
      </c>
      <c r="K2669">
        <v>38541.27248</v>
      </c>
      <c r="M2669">
        <v>46637.473980000002</v>
      </c>
    </row>
    <row r="2670" spans="1:17" x14ac:dyDescent="0.35">
      <c r="A2670" t="s">
        <v>5407</v>
      </c>
      <c r="B2670" t="s">
        <v>14971</v>
      </c>
      <c r="C2670" t="s">
        <v>14972</v>
      </c>
      <c r="D2670">
        <v>9.8000000000000004E-2</v>
      </c>
      <c r="E2670">
        <v>8</v>
      </c>
      <c r="F2670">
        <v>1</v>
      </c>
      <c r="G2670">
        <v>1</v>
      </c>
      <c r="H2670">
        <v>1</v>
      </c>
      <c r="I2670">
        <v>196</v>
      </c>
    </row>
    <row r="2671" spans="1:17" x14ac:dyDescent="0.35">
      <c r="A2671" t="s">
        <v>5407</v>
      </c>
      <c r="B2671" t="s">
        <v>14973</v>
      </c>
      <c r="C2671" t="s">
        <v>14974</v>
      </c>
      <c r="D2671">
        <v>9.8000000000000004E-2</v>
      </c>
      <c r="E2671">
        <v>9</v>
      </c>
      <c r="F2671">
        <v>1</v>
      </c>
      <c r="G2671">
        <v>1</v>
      </c>
      <c r="H2671">
        <v>1</v>
      </c>
      <c r="I2671">
        <v>138</v>
      </c>
    </row>
    <row r="2672" spans="1:17" x14ac:dyDescent="0.35">
      <c r="A2672" t="s">
        <v>5407</v>
      </c>
      <c r="B2672" t="s">
        <v>14975</v>
      </c>
      <c r="C2672" t="s">
        <v>14976</v>
      </c>
      <c r="D2672">
        <v>9.8000000000000004E-2</v>
      </c>
      <c r="E2672">
        <v>6</v>
      </c>
      <c r="F2672">
        <v>1</v>
      </c>
      <c r="G2672">
        <v>1</v>
      </c>
      <c r="H2672">
        <v>1</v>
      </c>
      <c r="I2672">
        <v>242</v>
      </c>
    </row>
    <row r="2673" spans="1:16" x14ac:dyDescent="0.35">
      <c r="A2673" t="s">
        <v>5407</v>
      </c>
      <c r="B2673" t="s">
        <v>14977</v>
      </c>
      <c r="C2673" t="s">
        <v>14978</v>
      </c>
      <c r="D2673">
        <v>9.8000000000000004E-2</v>
      </c>
      <c r="E2673">
        <v>5</v>
      </c>
      <c r="F2673">
        <v>1</v>
      </c>
      <c r="G2673">
        <v>1</v>
      </c>
      <c r="H2673">
        <v>1</v>
      </c>
      <c r="I2673">
        <v>252</v>
      </c>
    </row>
    <row r="2674" spans="1:16" x14ac:dyDescent="0.35">
      <c r="A2674" t="s">
        <v>5407</v>
      </c>
      <c r="B2674" t="s">
        <v>14979</v>
      </c>
      <c r="C2674" t="s">
        <v>14980</v>
      </c>
      <c r="D2674">
        <v>9.8000000000000004E-2</v>
      </c>
      <c r="E2674">
        <v>8</v>
      </c>
      <c r="F2674">
        <v>1</v>
      </c>
      <c r="G2674">
        <v>1</v>
      </c>
      <c r="H2674">
        <v>1</v>
      </c>
      <c r="I2674">
        <v>183</v>
      </c>
    </row>
    <row r="2675" spans="1:16" x14ac:dyDescent="0.35">
      <c r="A2675" t="s">
        <v>5407</v>
      </c>
      <c r="B2675" t="s">
        <v>14981</v>
      </c>
      <c r="C2675" t="s">
        <v>14982</v>
      </c>
      <c r="D2675">
        <v>9.8000000000000004E-2</v>
      </c>
      <c r="E2675">
        <v>4</v>
      </c>
      <c r="F2675">
        <v>1</v>
      </c>
      <c r="G2675">
        <v>1</v>
      </c>
      <c r="H2675">
        <v>1</v>
      </c>
      <c r="I2675">
        <v>313</v>
      </c>
      <c r="K2675">
        <v>72955.578529999999</v>
      </c>
      <c r="M2675">
        <v>55707.929660000002</v>
      </c>
      <c r="N2675">
        <v>58254.176319999999</v>
      </c>
      <c r="O2675">
        <v>38263.385399999999</v>
      </c>
      <c r="P2675">
        <v>53727.284030000003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37E619-AC79-42BE-B7B8-8A448FDE14E7}">
  <dimension ref="A1:M53"/>
  <sheetViews>
    <sheetView workbookViewId="0">
      <selection activeCell="D35" sqref="D35"/>
    </sheetView>
  </sheetViews>
  <sheetFormatPr defaultRowHeight="14.5" x14ac:dyDescent="0.35"/>
  <cols>
    <col min="1" max="1" width="88.54296875" bestFit="1" customWidth="1"/>
    <col min="2" max="2" width="14" bestFit="1" customWidth="1"/>
    <col min="3" max="3" width="22.08984375" bestFit="1" customWidth="1"/>
    <col min="4" max="4" width="27.90625" bestFit="1" customWidth="1"/>
    <col min="5" max="5" width="19.54296875" bestFit="1" customWidth="1"/>
    <col min="6" max="6" width="17.08984375" customWidth="1"/>
    <col min="8" max="8" width="11.453125" bestFit="1" customWidth="1"/>
    <col min="12" max="12" width="9" bestFit="1" customWidth="1"/>
  </cols>
  <sheetData>
    <row r="1" spans="1:13" ht="16.5" x14ac:dyDescent="0.45">
      <c r="A1" s="2" t="s">
        <v>25894</v>
      </c>
    </row>
    <row r="2" spans="1:13" ht="15.5" x14ac:dyDescent="0.35">
      <c r="A2" s="63" t="s">
        <v>25893</v>
      </c>
    </row>
    <row r="3" spans="1:13" ht="15.5" x14ac:dyDescent="0.35">
      <c r="A3" s="58" t="s">
        <v>14983</v>
      </c>
      <c r="B3" s="86" t="s">
        <v>14984</v>
      </c>
      <c r="C3" s="87"/>
      <c r="D3" s="87"/>
      <c r="E3" s="87"/>
    </row>
    <row r="4" spans="1:13" ht="16.5" x14ac:dyDescent="0.45">
      <c r="A4" s="59" t="s">
        <v>14985</v>
      </c>
      <c r="B4" s="54" t="s">
        <v>14986</v>
      </c>
      <c r="C4" s="54" t="s">
        <v>14987</v>
      </c>
      <c r="D4" s="84"/>
      <c r="E4" s="85"/>
    </row>
    <row r="5" spans="1:13" ht="17.399999999999999" customHeight="1" x14ac:dyDescent="0.45">
      <c r="A5" s="60"/>
      <c r="B5" s="53" t="s">
        <v>14988</v>
      </c>
      <c r="C5" s="53" t="s">
        <v>14989</v>
      </c>
      <c r="D5" s="53" t="s">
        <v>14990</v>
      </c>
      <c r="E5" s="55" t="s">
        <v>14991</v>
      </c>
    </row>
    <row r="6" spans="1:13" x14ac:dyDescent="0.35">
      <c r="A6" s="59" t="s">
        <v>14992</v>
      </c>
      <c r="B6" s="56">
        <v>48.54</v>
      </c>
      <c r="C6" s="56">
        <v>4.9100000000000003E-8</v>
      </c>
      <c r="D6" s="56">
        <f>C6/B6</f>
        <v>1.0115368768026371E-9</v>
      </c>
      <c r="E6" s="57">
        <f>D6*1000</f>
        <v>1.0115368768026371E-6</v>
      </c>
      <c r="I6" s="81"/>
      <c r="J6" s="81"/>
      <c r="K6" s="81"/>
      <c r="L6" s="81"/>
      <c r="M6" s="81"/>
    </row>
    <row r="7" spans="1:13" x14ac:dyDescent="0.35">
      <c r="A7" s="59" t="s">
        <v>14993</v>
      </c>
    </row>
    <row r="8" spans="1:13" x14ac:dyDescent="0.35">
      <c r="A8" s="59" t="s">
        <v>14994</v>
      </c>
    </row>
    <row r="9" spans="1:13" x14ac:dyDescent="0.35">
      <c r="A9" s="59" t="s">
        <v>14995</v>
      </c>
      <c r="C9" s="15"/>
      <c r="D9" s="47"/>
      <c r="E9" s="15"/>
      <c r="F9" s="15"/>
      <c r="G9" s="15"/>
      <c r="I9" s="15"/>
      <c r="J9" s="15"/>
      <c r="K9" s="15"/>
      <c r="L9" s="15"/>
      <c r="M9" s="15"/>
    </row>
    <row r="10" spans="1:13" x14ac:dyDescent="0.35">
      <c r="A10" s="59" t="s">
        <v>14996</v>
      </c>
      <c r="E10" s="15"/>
      <c r="F10" s="15"/>
      <c r="J10" s="15"/>
      <c r="K10" s="15"/>
    </row>
    <row r="11" spans="1:13" x14ac:dyDescent="0.35">
      <c r="A11" s="59" t="s">
        <v>14997</v>
      </c>
      <c r="H11" s="15"/>
    </row>
    <row r="12" spans="1:13" x14ac:dyDescent="0.35">
      <c r="A12" s="60"/>
      <c r="F12" s="15"/>
    </row>
    <row r="13" spans="1:13" x14ac:dyDescent="0.35">
      <c r="A13" s="59" t="s">
        <v>14998</v>
      </c>
      <c r="F13" s="48" t="s">
        <v>732</v>
      </c>
    </row>
    <row r="14" spans="1:13" x14ac:dyDescent="0.35">
      <c r="A14" s="60"/>
    </row>
    <row r="15" spans="1:13" x14ac:dyDescent="0.35">
      <c r="A15" s="59" t="s">
        <v>14999</v>
      </c>
    </row>
    <row r="16" spans="1:13" x14ac:dyDescent="0.35">
      <c r="A16" s="61" t="s">
        <v>15000</v>
      </c>
    </row>
    <row r="17" spans="1:9" x14ac:dyDescent="0.35">
      <c r="A17" s="62"/>
    </row>
    <row r="18" spans="1:9" ht="15.5" x14ac:dyDescent="0.35">
      <c r="A18" s="58" t="s">
        <v>15001</v>
      </c>
      <c r="B18" s="88" t="s">
        <v>15002</v>
      </c>
      <c r="C18" s="88"/>
      <c r="D18" s="88"/>
      <c r="E18" s="89"/>
      <c r="F18" s="11"/>
      <c r="G18" s="11"/>
      <c r="H18" s="11"/>
      <c r="I18" s="11"/>
    </row>
    <row r="19" spans="1:9" ht="16.5" x14ac:dyDescent="0.45">
      <c r="A19" s="59" t="s">
        <v>14985</v>
      </c>
      <c r="B19" s="54" t="s">
        <v>14986</v>
      </c>
      <c r="C19" s="54" t="s">
        <v>14987</v>
      </c>
      <c r="D19" s="84"/>
      <c r="E19" s="85"/>
      <c r="F19" s="11"/>
      <c r="G19" s="11"/>
      <c r="H19" s="11"/>
      <c r="I19" s="11"/>
    </row>
    <row r="20" spans="1:9" ht="17.5" x14ac:dyDescent="0.45">
      <c r="A20" s="60"/>
      <c r="B20" s="53" t="s">
        <v>14988</v>
      </c>
      <c r="C20" s="53" t="s">
        <v>14989</v>
      </c>
      <c r="D20" s="53" t="s">
        <v>14990</v>
      </c>
      <c r="E20" s="55" t="s">
        <v>14991</v>
      </c>
    </row>
    <row r="21" spans="1:9" x14ac:dyDescent="0.35">
      <c r="A21" s="59" t="s">
        <v>14992</v>
      </c>
      <c r="B21" s="56">
        <v>402.8</v>
      </c>
      <c r="C21" s="56">
        <v>1.331E-6</v>
      </c>
      <c r="D21" s="56">
        <f>C21/B21</f>
        <v>3.3043694141012908E-9</v>
      </c>
      <c r="E21" s="57">
        <f>D21*1000</f>
        <v>3.3043694141012906E-6</v>
      </c>
    </row>
    <row r="22" spans="1:9" x14ac:dyDescent="0.35">
      <c r="A22" s="59" t="s">
        <v>15003</v>
      </c>
    </row>
    <row r="23" spans="1:9" x14ac:dyDescent="0.35">
      <c r="A23" s="59" t="s">
        <v>15004</v>
      </c>
    </row>
    <row r="24" spans="1:9" x14ac:dyDescent="0.35">
      <c r="A24" s="59" t="s">
        <v>15005</v>
      </c>
    </row>
    <row r="25" spans="1:9" x14ac:dyDescent="0.35">
      <c r="A25" s="59" t="s">
        <v>14996</v>
      </c>
      <c r="F25" s="29"/>
      <c r="G25" s="2"/>
      <c r="H25" s="29"/>
      <c r="I25" s="2"/>
    </row>
    <row r="26" spans="1:9" x14ac:dyDescent="0.35">
      <c r="A26" s="59" t="s">
        <v>14997</v>
      </c>
      <c r="F26" s="15"/>
      <c r="H26" s="15"/>
    </row>
    <row r="27" spans="1:9" x14ac:dyDescent="0.35">
      <c r="A27" s="60"/>
    </row>
    <row r="28" spans="1:9" x14ac:dyDescent="0.35">
      <c r="A28" s="59" t="s">
        <v>15006</v>
      </c>
    </row>
    <row r="29" spans="1:9" x14ac:dyDescent="0.35">
      <c r="A29" s="60"/>
    </row>
    <row r="30" spans="1:9" x14ac:dyDescent="0.35">
      <c r="A30" s="59" t="s">
        <v>15007</v>
      </c>
    </row>
    <row r="31" spans="1:9" x14ac:dyDescent="0.35">
      <c r="A31" s="61" t="s">
        <v>15008</v>
      </c>
    </row>
    <row r="32" spans="1:9" x14ac:dyDescent="0.35">
      <c r="A32" s="64" t="s">
        <v>14996</v>
      </c>
    </row>
    <row r="33" spans="1:1" x14ac:dyDescent="0.35">
      <c r="A33" s="45"/>
    </row>
    <row r="34" spans="1:1" x14ac:dyDescent="0.35">
      <c r="A34" s="46"/>
    </row>
    <row r="35" spans="1:1" x14ac:dyDescent="0.35">
      <c r="A35" s="45"/>
    </row>
    <row r="36" spans="1:1" x14ac:dyDescent="0.35">
      <c r="A36" s="46"/>
    </row>
    <row r="37" spans="1:1" x14ac:dyDescent="0.35">
      <c r="A37" s="45"/>
    </row>
    <row r="38" spans="1:1" x14ac:dyDescent="0.35">
      <c r="A38" s="45"/>
    </row>
    <row r="39" spans="1:1" x14ac:dyDescent="0.35">
      <c r="A39" s="46"/>
    </row>
    <row r="40" spans="1:1" x14ac:dyDescent="0.35">
      <c r="A40" s="46"/>
    </row>
    <row r="41" spans="1:1" x14ac:dyDescent="0.35">
      <c r="A41" s="45"/>
    </row>
    <row r="42" spans="1:1" x14ac:dyDescent="0.35">
      <c r="A42" s="46"/>
    </row>
    <row r="43" spans="1:1" x14ac:dyDescent="0.35">
      <c r="A43" s="45"/>
    </row>
    <row r="44" spans="1:1" x14ac:dyDescent="0.35">
      <c r="A44" s="45"/>
    </row>
    <row r="45" spans="1:1" x14ac:dyDescent="0.35">
      <c r="A45" s="45"/>
    </row>
    <row r="46" spans="1:1" x14ac:dyDescent="0.35">
      <c r="A46" s="45"/>
    </row>
    <row r="47" spans="1:1" x14ac:dyDescent="0.35">
      <c r="A47" s="45"/>
    </row>
    <row r="48" spans="1:1" x14ac:dyDescent="0.35">
      <c r="A48" s="45"/>
    </row>
    <row r="49" spans="1:1" x14ac:dyDescent="0.35">
      <c r="A49" s="46"/>
    </row>
    <row r="50" spans="1:1" x14ac:dyDescent="0.35">
      <c r="A50" s="45"/>
    </row>
    <row r="51" spans="1:1" x14ac:dyDescent="0.35">
      <c r="A51" s="46"/>
    </row>
    <row r="52" spans="1:1" x14ac:dyDescent="0.35">
      <c r="A52" s="45"/>
    </row>
    <row r="53" spans="1:1" x14ac:dyDescent="0.35">
      <c r="A53" s="49"/>
    </row>
  </sheetData>
  <mergeCells count="5">
    <mergeCell ref="D19:E19"/>
    <mergeCell ref="I6:M6"/>
    <mergeCell ref="B3:E3"/>
    <mergeCell ref="B18:E18"/>
    <mergeCell ref="D4:E4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S1 - Trace gas oxidation</vt:lpstr>
      <vt:lpstr>S2 - Cellular oxidation rate</vt:lpstr>
      <vt:lpstr>S3 - Energy calculations</vt:lpstr>
      <vt:lpstr>S4 - Gibbs free energy</vt:lpstr>
      <vt:lpstr>S5 - Comparative proteomics</vt:lpstr>
      <vt:lpstr>S6 -Comparative proteomics MG08</vt:lpstr>
      <vt:lpstr>S7 -Comparative proteomics SV97</vt:lpstr>
      <vt:lpstr>S8 - Comparative proteomics NE2</vt:lpstr>
      <vt:lpstr>S9 - Specific affinity</vt:lpstr>
      <vt:lpstr>S10 - Putative CODH NE2</vt:lpstr>
      <vt:lpstr>S11 - Putative CODH SV97</vt:lpstr>
      <vt:lpstr>S12 - Top10prot_MG08</vt:lpstr>
      <vt:lpstr>S13 - Top10prot_NE2</vt:lpstr>
      <vt:lpstr>S14 - Top10prot_SV97</vt:lpstr>
      <vt:lpstr>S15 - at% 15N enrichment</vt:lpstr>
      <vt:lpstr>S16 - at% 15N control</vt:lpstr>
    </vt:vector>
  </TitlesOfParts>
  <Manager/>
  <Company>UiT The Arctic University of Norway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Tilman Schmider</dc:creator>
  <cp:keywords/>
  <dc:description/>
  <cp:lastModifiedBy>Tilman Schmider</cp:lastModifiedBy>
  <cp:revision/>
  <dcterms:created xsi:type="dcterms:W3CDTF">2023-03-23T10:20:06Z</dcterms:created>
  <dcterms:modified xsi:type="dcterms:W3CDTF">2023-10-18T09:07:43Z</dcterms:modified>
  <cp:category/>
  <cp:contentStatus/>
</cp:coreProperties>
</file>